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516AD67E-F3C7-471C-BA27-C3722A627E25}" xr6:coauthVersionLast="47" xr6:coauthVersionMax="47" xr10:uidLastSave="{00000000-0000-0000-0000-000000000000}"/>
  <bookViews>
    <workbookView xWindow="-110" yWindow="-110" windowWidth="19420" windowHeight="10300" firstSheet="1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36" i="4"/>
  <c r="F35" i="4"/>
  <c r="H2241" i="1"/>
  <c r="K2240" i="1"/>
  <c r="J2240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K10" i="1" s="1"/>
  <c r="K11" i="1" s="1"/>
  <c r="H11" i="1"/>
  <c r="H10" i="1"/>
  <c r="H9" i="1"/>
  <c r="H8" i="1"/>
  <c r="H7" i="1"/>
  <c r="H6" i="1"/>
  <c r="K8" i="1" l="1"/>
  <c r="K9" i="1" s="1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" i="5"/>
  <c r="C2" i="5"/>
  <c r="D2" i="5"/>
  <c r="E2" i="5" s="1"/>
  <c r="B1" i="5"/>
  <c r="C1" i="5"/>
  <c r="D1" i="5"/>
  <c r="A1" i="5"/>
  <c r="A1" i="4"/>
  <c r="A1" i="3"/>
  <c r="A1" i="2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" i="2"/>
  <c r="E3" i="5" l="1"/>
  <c r="E4" i="5" s="1"/>
  <c r="E5" i="5" s="1"/>
  <c r="E6" i="5" s="1"/>
  <c r="E7" i="5" s="1"/>
  <c r="E8" i="5" s="1"/>
  <c r="E9" i="5" s="1"/>
  <c r="E10" i="5" s="1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G10" i="5"/>
  <c r="B2237" i="7" l="1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N21" i="7" s="1"/>
  <c r="D21" i="7"/>
  <c r="B21" i="7"/>
  <c r="A21" i="7"/>
  <c r="I20" i="7"/>
  <c r="H20" i="7"/>
  <c r="E20" i="7"/>
  <c r="N20" i="7" s="1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M15" i="7" s="1"/>
  <c r="B15" i="7"/>
  <c r="A15" i="7"/>
  <c r="I14" i="7"/>
  <c r="H14" i="7"/>
  <c r="G14" i="7"/>
  <c r="E14" i="7"/>
  <c r="D14" i="7"/>
  <c r="C14" i="7"/>
  <c r="M14" i="7" s="1"/>
  <c r="B14" i="7"/>
  <c r="A14" i="7"/>
  <c r="I13" i="7"/>
  <c r="H13" i="7"/>
  <c r="G13" i="7"/>
  <c r="E13" i="7"/>
  <c r="D13" i="7"/>
  <c r="C13" i="7"/>
  <c r="M13" i="7" s="1"/>
  <c r="B13" i="7"/>
  <c r="A13" i="7"/>
  <c r="I12" i="7"/>
  <c r="H12" i="7"/>
  <c r="G12" i="7"/>
  <c r="E12" i="7"/>
  <c r="D12" i="7"/>
  <c r="C12" i="7"/>
  <c r="M12" i="7" s="1"/>
  <c r="B12" i="7"/>
  <c r="A12" i="7"/>
  <c r="I11" i="7"/>
  <c r="H11" i="7"/>
  <c r="G11" i="7"/>
  <c r="E11" i="7"/>
  <c r="D11" i="7"/>
  <c r="C11" i="7"/>
  <c r="M11" i="7" s="1"/>
  <c r="B11" i="7"/>
  <c r="A11" i="7"/>
  <c r="I10" i="7"/>
  <c r="H10" i="7"/>
  <c r="G10" i="7"/>
  <c r="E10" i="7"/>
  <c r="D10" i="7"/>
  <c r="C10" i="7"/>
  <c r="M10" i="7" s="1"/>
  <c r="B10" i="7"/>
  <c r="A10" i="7"/>
  <c r="I9" i="7"/>
  <c r="H9" i="7"/>
  <c r="G9" i="7"/>
  <c r="E9" i="7"/>
  <c r="D9" i="7"/>
  <c r="C9" i="7"/>
  <c r="M9" i="7" s="1"/>
  <c r="B9" i="7"/>
  <c r="A9" i="7"/>
  <c r="I8" i="7"/>
  <c r="H8" i="7"/>
  <c r="G8" i="7"/>
  <c r="E8" i="7"/>
  <c r="D8" i="7"/>
  <c r="C8" i="7"/>
  <c r="M8" i="7" s="1"/>
  <c r="B8" i="7"/>
  <c r="A8" i="7"/>
  <c r="I7" i="7"/>
  <c r="H7" i="7"/>
  <c r="G7" i="7"/>
  <c r="E7" i="7"/>
  <c r="D7" i="7"/>
  <c r="C7" i="7"/>
  <c r="M7" i="7" s="1"/>
  <c r="B7" i="7"/>
  <c r="A7" i="7"/>
  <c r="K6" i="7"/>
  <c r="J6" i="7"/>
  <c r="I6" i="7"/>
  <c r="H6" i="7"/>
  <c r="G6" i="7"/>
  <c r="E6" i="7"/>
  <c r="D6" i="7"/>
  <c r="C6" i="7"/>
  <c r="M6" i="7" s="1"/>
  <c r="B6" i="7"/>
  <c r="A6" i="7"/>
  <c r="L5" i="7"/>
  <c r="K5" i="7"/>
  <c r="J5" i="7"/>
  <c r="I5" i="7"/>
  <c r="H5" i="7"/>
  <c r="G5" i="7"/>
  <c r="E5" i="7"/>
  <c r="D5" i="7"/>
  <c r="C5" i="7"/>
  <c r="M5" i="7" s="1"/>
  <c r="B5" i="7"/>
  <c r="A5" i="7"/>
  <c r="L4" i="7"/>
  <c r="K4" i="7"/>
  <c r="J4" i="7"/>
  <c r="I4" i="7"/>
  <c r="H4" i="7"/>
  <c r="G4" i="7"/>
  <c r="F4" i="7"/>
  <c r="O4" i="7" s="1"/>
  <c r="E4" i="7"/>
  <c r="D4" i="7"/>
  <c r="C4" i="7"/>
  <c r="M4" i="7" s="1"/>
  <c r="B4" i="7"/>
  <c r="A4" i="7"/>
  <c r="L3" i="7"/>
  <c r="K3" i="7"/>
  <c r="J3" i="7"/>
  <c r="I3" i="7"/>
  <c r="H3" i="7"/>
  <c r="G3" i="7"/>
  <c r="F3" i="7"/>
  <c r="E3" i="7"/>
  <c r="N3" i="7" s="1"/>
  <c r="D3" i="7"/>
  <c r="C3" i="7"/>
  <c r="M3" i="7" s="1"/>
  <c r="B3" i="7"/>
  <c r="A3" i="7"/>
  <c r="L2" i="7"/>
  <c r="K2" i="7"/>
  <c r="J2" i="7"/>
  <c r="I2" i="7"/>
  <c r="H2" i="7"/>
  <c r="G2" i="7"/>
  <c r="F2" i="7"/>
  <c r="O2" i="7" s="1"/>
  <c r="E2" i="7"/>
  <c r="D2" i="7"/>
  <c r="C2" i="7"/>
  <c r="M2" i="7" s="1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7" i="6"/>
  <c r="A6" i="6"/>
  <c r="A3" i="6"/>
  <c r="A4" i="6"/>
  <c r="A5" i="6"/>
  <c r="A2" i="6"/>
  <c r="A1" i="6"/>
  <c r="D27" i="4"/>
  <c r="C13" i="4"/>
  <c r="D4" i="4"/>
  <c r="C4" i="4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P2" i="7" l="1"/>
  <c r="S2" i="7" s="1"/>
  <c r="N2" i="7"/>
  <c r="N4" i="7"/>
  <c r="Q4" i="7" s="1"/>
  <c r="N16" i="7"/>
  <c r="N22" i="7"/>
  <c r="N26" i="7"/>
  <c r="P4" i="7"/>
  <c r="T4" i="7" s="1"/>
  <c r="N7" i="7"/>
  <c r="N6" i="7"/>
  <c r="N5" i="7"/>
  <c r="O3" i="7"/>
  <c r="T3" i="7" s="1"/>
  <c r="N19" i="7"/>
  <c r="P5" i="7"/>
  <c r="P3" i="7"/>
  <c r="N24" i="7"/>
  <c r="N18" i="7"/>
  <c r="N23" i="7"/>
  <c r="N17" i="7"/>
  <c r="N8" i="7"/>
  <c r="N9" i="7"/>
  <c r="N10" i="7"/>
  <c r="N11" i="7"/>
  <c r="N12" i="7"/>
  <c r="N13" i="7"/>
  <c r="N14" i="7"/>
  <c r="N15" i="7"/>
  <c r="N25" i="7"/>
  <c r="R2" i="7"/>
  <c r="T2" i="7"/>
  <c r="Q2" i="7"/>
  <c r="D1512" i="3"/>
  <c r="E1920" i="3"/>
  <c r="D2231" i="3"/>
  <c r="D1204" i="3"/>
  <c r="D1814" i="3"/>
  <c r="E1027" i="3"/>
  <c r="E1801" i="3"/>
  <c r="E1860" i="3"/>
  <c r="E2050" i="3"/>
  <c r="O1595" i="7"/>
  <c r="E1248" i="3"/>
  <c r="D1689" i="3"/>
  <c r="E1453" i="3"/>
  <c r="E903" i="3"/>
  <c r="D938" i="3"/>
  <c r="G1184" i="6"/>
  <c r="D252" i="3"/>
  <c r="E550" i="3"/>
  <c r="E1462" i="3"/>
  <c r="D1627" i="3"/>
  <c r="E1673" i="3"/>
  <c r="D494" i="3"/>
  <c r="E505" i="3"/>
  <c r="D754" i="3"/>
  <c r="D1171" i="3"/>
  <c r="E104" i="3"/>
  <c r="E602" i="3"/>
  <c r="E2195" i="3"/>
  <c r="D177" i="3"/>
  <c r="E902" i="3"/>
  <c r="E1173" i="3"/>
  <c r="E1588" i="3"/>
  <c r="E1634" i="3"/>
  <c r="D1680" i="3"/>
  <c r="E1702" i="3"/>
  <c r="E1761" i="3"/>
  <c r="E1842" i="3"/>
  <c r="E159" i="3"/>
  <c r="D355" i="3"/>
  <c r="D401" i="3"/>
  <c r="E472" i="3"/>
  <c r="D541" i="3"/>
  <c r="E1018" i="3"/>
  <c r="D1192" i="3"/>
  <c r="D1354" i="3"/>
  <c r="E1503" i="3"/>
  <c r="D2176" i="3"/>
  <c r="D1551" i="3"/>
  <c r="E1666" i="3"/>
  <c r="E1721" i="3"/>
  <c r="D21" i="3"/>
  <c r="E682" i="3"/>
  <c r="E1275" i="3"/>
  <c r="E1644" i="3"/>
  <c r="D2038" i="3"/>
  <c r="E232" i="3"/>
  <c r="D580" i="3"/>
  <c r="E953" i="3"/>
  <c r="E1104" i="3"/>
  <c r="E1406" i="3"/>
  <c r="E2074" i="3"/>
  <c r="D164" i="3"/>
  <c r="E862" i="3"/>
  <c r="D1071" i="3"/>
  <c r="E1464" i="3"/>
  <c r="E398" i="3"/>
  <c r="E617" i="3"/>
  <c r="D979" i="3"/>
  <c r="E2203" i="3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O604" i="7" s="1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O787" i="7" s="1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O1039" i="7" s="1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O838" i="7" s="1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O667" i="7" s="1"/>
  <c r="G669" i="6"/>
  <c r="G669" i="7"/>
  <c r="H674" i="6"/>
  <c r="H674" i="7"/>
  <c r="H679" i="6"/>
  <c r="H679" i="7"/>
  <c r="I684" i="6"/>
  <c r="I684" i="7"/>
  <c r="O684" i="7" s="1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O732" i="7" s="1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O780" i="7" s="1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O933" i="7" s="1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O957" i="7" s="1"/>
  <c r="H960" i="6"/>
  <c r="H960" i="7"/>
  <c r="I965" i="6"/>
  <c r="I965" i="7"/>
  <c r="G967" i="6"/>
  <c r="G967" i="7"/>
  <c r="F969" i="6"/>
  <c r="F969" i="7"/>
  <c r="O969" i="7" s="1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O1029" i="7" s="1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O1089" i="7" s="1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O362" i="7" s="1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O434" i="7" s="1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O621" i="7" s="1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O483" i="7" s="1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O594" i="7" s="1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O628" i="7" s="1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O693" i="7" s="1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O1022" i="7" s="1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G579" i="6"/>
  <c r="G579" i="7"/>
  <c r="H584" i="6"/>
  <c r="H584" i="7"/>
  <c r="I589" i="6"/>
  <c r="I589" i="7"/>
  <c r="G591" i="6"/>
  <c r="G591" i="7"/>
  <c r="H596" i="6"/>
  <c r="H596" i="7"/>
  <c r="I601" i="6"/>
  <c r="I601" i="7"/>
  <c r="G603" i="6"/>
  <c r="G603" i="7"/>
  <c r="I606" i="6"/>
  <c r="I606" i="7"/>
  <c r="G608" i="6"/>
  <c r="G608" i="7"/>
  <c r="I611" i="6"/>
  <c r="I611" i="7"/>
  <c r="G613" i="6"/>
  <c r="G613" i="7"/>
  <c r="H618" i="6"/>
  <c r="H618" i="7"/>
  <c r="I623" i="6"/>
  <c r="I623" i="7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G1007" i="6"/>
  <c r="G1007" i="7"/>
  <c r="H1012" i="6"/>
  <c r="H1012" i="7"/>
  <c r="I1017" i="6"/>
  <c r="I1017" i="7"/>
  <c r="H1036" i="6"/>
  <c r="H1036" i="7"/>
  <c r="G1043" i="6"/>
  <c r="G1043" i="7"/>
  <c r="I1053" i="6"/>
  <c r="I1053" i="7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O771" i="7" s="1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O580" i="7" s="1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G246" i="6"/>
  <c r="G246" i="7"/>
  <c r="F248" i="6"/>
  <c r="F248" i="7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H275" i="6"/>
  <c r="H275" i="7"/>
  <c r="I280" i="6"/>
  <c r="I280" i="7"/>
  <c r="G282" i="6"/>
  <c r="G282" i="7"/>
  <c r="F284" i="6"/>
  <c r="F284" i="7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H651" i="6"/>
  <c r="H651" i="7"/>
  <c r="I656" i="6"/>
  <c r="I656" i="7"/>
  <c r="G658" i="6"/>
  <c r="G658" i="7"/>
  <c r="F660" i="6"/>
  <c r="F660" i="7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O689" i="7" s="1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O1457" i="7" s="1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O1505" i="7" s="1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O1553" i="7" s="1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O2085" i="7" s="1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O2167" i="7" s="1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O2140" i="7" s="1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O1879" i="7" s="1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O1985" i="7" s="1"/>
  <c r="H1988" i="6"/>
  <c r="H1988" i="7"/>
  <c r="F1997" i="6"/>
  <c r="F1997" i="7"/>
  <c r="H2000" i="6"/>
  <c r="H2000" i="7"/>
  <c r="F2009" i="6"/>
  <c r="F2009" i="7"/>
  <c r="O2009" i="7" s="1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O1725" i="7" s="1"/>
  <c r="H1728" i="6"/>
  <c r="H1728" i="7"/>
  <c r="G1735" i="6"/>
  <c r="G1735" i="7"/>
  <c r="F1737" i="6"/>
  <c r="F1737" i="7"/>
  <c r="O1737" i="7" s="1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O1510" i="7" s="1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O2230" i="7" s="1"/>
  <c r="H2233" i="6"/>
  <c r="H2233" i="7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36" i="3"/>
  <c r="E737" i="3"/>
  <c r="E766" i="3"/>
  <c r="E1486" i="3"/>
  <c r="D2169" i="3"/>
  <c r="D382" i="3"/>
  <c r="D1064" i="3"/>
  <c r="E1080" i="3"/>
  <c r="D1189" i="3"/>
  <c r="E1189" i="3"/>
  <c r="D1249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447" i="3"/>
  <c r="E475" i="3"/>
  <c r="D475" i="3"/>
  <c r="E506" i="3"/>
  <c r="D506" i="3"/>
  <c r="D1431" i="3"/>
  <c r="D1628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352" i="3"/>
  <c r="E474" i="3"/>
  <c r="E604" i="3"/>
  <c r="E1024" i="3"/>
  <c r="D1024" i="3"/>
  <c r="E1222" i="3"/>
  <c r="D1745" i="3"/>
  <c r="E1745" i="3"/>
  <c r="D466" i="3"/>
  <c r="E915" i="3"/>
  <c r="D957" i="3"/>
  <c r="E957" i="3"/>
  <c r="D1344" i="3"/>
  <c r="E1344" i="3"/>
  <c r="D1688" i="3"/>
  <c r="E1805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724" i="3"/>
  <c r="E759" i="3"/>
  <c r="D958" i="3"/>
  <c r="E958" i="3"/>
  <c r="D1067" i="3"/>
  <c r="E1198" i="3"/>
  <c r="D1389" i="3"/>
  <c r="D1612" i="3"/>
  <c r="D1838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D373" i="3"/>
  <c r="E373" i="3"/>
  <c r="D1262" i="3"/>
  <c r="E1262" i="3"/>
  <c r="D27" i="3"/>
  <c r="D160" i="3"/>
  <c r="E263" i="3"/>
  <c r="E688" i="3"/>
  <c r="E1546" i="3"/>
  <c r="E2026" i="3"/>
  <c r="E2086" i="3"/>
  <c r="E606" i="3"/>
  <c r="E733" i="3"/>
  <c r="D733" i="3"/>
  <c r="D751" i="3"/>
  <c r="E1320" i="3"/>
  <c r="D1524" i="3"/>
  <c r="E521" i="3"/>
  <c r="D521" i="3"/>
  <c r="E1043" i="3"/>
  <c r="D1043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1770" i="3"/>
  <c r="D1770" i="3"/>
  <c r="D1998" i="3"/>
  <c r="E1998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I323" i="7"/>
  <c r="F339" i="7"/>
  <c r="O339" i="7" s="1"/>
  <c r="I345" i="7"/>
  <c r="F361" i="7"/>
  <c r="I364" i="7"/>
  <c r="F380" i="7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O1024" i="7" s="1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I456" i="7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I210" i="7"/>
  <c r="F247" i="7"/>
  <c r="I250" i="7"/>
  <c r="I251" i="7"/>
  <c r="F274" i="7"/>
  <c r="O274" i="7" s="1"/>
  <c r="I277" i="7"/>
  <c r="O277" i="7" s="1"/>
  <c r="F291" i="7"/>
  <c r="F392" i="7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O1669" i="7" s="1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O1758" i="7" s="1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I222" i="7"/>
  <c r="F259" i="7"/>
  <c r="I262" i="7"/>
  <c r="I263" i="7"/>
  <c r="I291" i="7"/>
  <c r="F308" i="7"/>
  <c r="I311" i="7"/>
  <c r="F327" i="7"/>
  <c r="F349" i="7"/>
  <c r="O349" i="7" s="1"/>
  <c r="I352" i="7"/>
  <c r="F368" i="7"/>
  <c r="I395" i="7"/>
  <c r="F416" i="7"/>
  <c r="I422" i="7"/>
  <c r="O422" i="7" s="1"/>
  <c r="I444" i="7"/>
  <c r="F462" i="7"/>
  <c r="O462" i="7" s="1"/>
  <c r="I468" i="7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G605" i="6"/>
  <c r="G605" i="7"/>
  <c r="F612" i="6"/>
  <c r="F612" i="7"/>
  <c r="O612" i="7" s="1"/>
  <c r="H615" i="6"/>
  <c r="H615" i="7"/>
  <c r="F624" i="6"/>
  <c r="F624" i="7"/>
  <c r="I899" i="6"/>
  <c r="I899" i="7"/>
  <c r="O899" i="7" s="1"/>
  <c r="G901" i="6"/>
  <c r="G901" i="7"/>
  <c r="F903" i="6"/>
  <c r="F903" i="7"/>
  <c r="G913" i="6"/>
  <c r="G913" i="7"/>
  <c r="I923" i="6"/>
  <c r="I923" i="7"/>
  <c r="O923" i="7" s="1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F281" i="7"/>
  <c r="I383" i="7"/>
  <c r="F428" i="7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F823" i="6"/>
  <c r="F823" i="7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I234" i="7"/>
  <c r="F271" i="7"/>
  <c r="I275" i="7"/>
  <c r="O288" i="7"/>
  <c r="I330" i="7"/>
  <c r="I371" i="7"/>
  <c r="O413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I1039" i="6"/>
  <c r="I1039" i="7"/>
  <c r="F1043" i="6"/>
  <c r="F1043" i="7"/>
  <c r="I1051" i="6"/>
  <c r="I1051" i="7"/>
  <c r="G1053" i="6"/>
  <c r="G1053" i="7"/>
  <c r="F1055" i="6"/>
  <c r="F1055" i="7"/>
  <c r="H1058" i="6"/>
  <c r="H1058" i="7"/>
  <c r="F1067" i="6"/>
  <c r="F1067" i="7"/>
  <c r="H1070" i="6"/>
  <c r="H1070" i="7"/>
  <c r="I1075" i="6"/>
  <c r="I1075" i="7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H1106" i="6"/>
  <c r="H1106" i="7"/>
  <c r="I1111" i="6"/>
  <c r="I1111" i="7"/>
  <c r="G1113" i="6"/>
  <c r="G1113" i="7"/>
  <c r="F1115" i="6"/>
  <c r="F1115" i="7"/>
  <c r="H1118" i="6"/>
  <c r="H1118" i="7"/>
  <c r="I1123" i="6"/>
  <c r="I1123" i="7"/>
  <c r="G1125" i="6"/>
  <c r="G1125" i="7"/>
  <c r="F1127" i="6"/>
  <c r="F1127" i="7"/>
  <c r="H1130" i="6"/>
  <c r="H1130" i="7"/>
  <c r="I1135" i="6"/>
  <c r="I1135" i="7"/>
  <c r="G1137" i="6"/>
  <c r="G1137" i="7"/>
  <c r="F1139" i="6"/>
  <c r="F1139" i="7"/>
  <c r="H1142" i="6"/>
  <c r="H1142" i="7"/>
  <c r="I1147" i="6"/>
  <c r="I1147" i="7"/>
  <c r="G1149" i="6"/>
  <c r="G1149" i="7"/>
  <c r="F1151" i="6"/>
  <c r="F1151" i="7"/>
  <c r="H1154" i="6"/>
  <c r="H1154" i="7"/>
  <c r="I1159" i="6"/>
  <c r="I1159" i="7"/>
  <c r="G1161" i="6"/>
  <c r="G1161" i="7"/>
  <c r="F1163" i="6"/>
  <c r="F1163" i="7"/>
  <c r="H1166" i="6"/>
  <c r="H1166" i="7"/>
  <c r="I1171" i="6"/>
  <c r="I1171" i="7"/>
  <c r="G1173" i="6"/>
  <c r="G1173" i="7"/>
  <c r="F1175" i="6"/>
  <c r="F1175" i="7"/>
  <c r="H1178" i="6"/>
  <c r="H1178" i="7"/>
  <c r="I1183" i="6"/>
  <c r="I1183" i="7"/>
  <c r="G1185" i="6"/>
  <c r="G1185" i="7"/>
  <c r="F1187" i="6"/>
  <c r="F1187" i="7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G1548" i="6"/>
  <c r="G1548" i="7"/>
  <c r="F1550" i="6"/>
  <c r="F1550" i="7"/>
  <c r="H1553" i="6"/>
  <c r="H1553" i="7"/>
  <c r="I1558" i="6"/>
  <c r="I1558" i="7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I246" i="7"/>
  <c r="F286" i="7"/>
  <c r="I289" i="7"/>
  <c r="O289" i="7" s="1"/>
  <c r="F303" i="7"/>
  <c r="O303" i="7" s="1"/>
  <c r="F344" i="7"/>
  <c r="O344" i="7" s="1"/>
  <c r="O366" i="7"/>
  <c r="O386" i="7"/>
  <c r="F387" i="7"/>
  <c r="I393" i="7"/>
  <c r="O393" i="7" s="1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H540" i="6"/>
  <c r="H540" i="7"/>
  <c r="G571" i="6"/>
  <c r="G571" i="7"/>
  <c r="F578" i="6"/>
  <c r="F578" i="7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F544" i="6"/>
  <c r="F544" i="7"/>
  <c r="I858" i="6"/>
  <c r="I858" i="7"/>
  <c r="I870" i="6"/>
  <c r="I870" i="7"/>
  <c r="O870" i="7" s="1"/>
  <c r="F874" i="6"/>
  <c r="F874" i="7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I930" i="6"/>
  <c r="I930" i="7"/>
  <c r="O930" i="7" s="1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I761" i="6"/>
  <c r="I761" i="7"/>
  <c r="F789" i="6"/>
  <c r="F789" i="7"/>
  <c r="H838" i="6"/>
  <c r="H838" i="7"/>
  <c r="G845" i="6"/>
  <c r="G845" i="7"/>
  <c r="G857" i="6"/>
  <c r="G857" i="7"/>
  <c r="F859" i="6"/>
  <c r="F859" i="7"/>
  <c r="F871" i="6"/>
  <c r="F871" i="7"/>
  <c r="I879" i="6"/>
  <c r="I879" i="7"/>
  <c r="F883" i="6"/>
  <c r="F883" i="7"/>
  <c r="I891" i="6"/>
  <c r="I891" i="7"/>
  <c r="F895" i="6"/>
  <c r="F895" i="7"/>
  <c r="H898" i="6"/>
  <c r="H898" i="7"/>
  <c r="G917" i="6"/>
  <c r="G917" i="7"/>
  <c r="F919" i="6"/>
  <c r="F919" i="7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F257" i="7"/>
  <c r="O257" i="7" s="1"/>
  <c r="I258" i="7"/>
  <c r="I306" i="7"/>
  <c r="O321" i="7"/>
  <c r="F322" i="7"/>
  <c r="I328" i="7"/>
  <c r="O328" i="7" s="1"/>
  <c r="I347" i="7"/>
  <c r="F363" i="7"/>
  <c r="O364" i="7"/>
  <c r="I369" i="7"/>
  <c r="F385" i="7"/>
  <c r="O385" i="7" s="1"/>
  <c r="F409" i="7"/>
  <c r="F433" i="7"/>
  <c r="O433" i="7" s="1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O1438" i="7" s="1"/>
  <c r="G1440" i="6"/>
  <c r="G1440" i="7"/>
  <c r="F1442" i="6"/>
  <c r="F1442" i="7"/>
  <c r="H1445" i="6"/>
  <c r="H1445" i="7"/>
  <c r="I1450" i="6"/>
  <c r="I1450" i="7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O1474" i="7" s="1"/>
  <c r="G1476" i="6"/>
  <c r="G1476" i="7"/>
  <c r="F1478" i="6"/>
  <c r="F1478" i="7"/>
  <c r="H1481" i="6"/>
  <c r="H1481" i="7"/>
  <c r="I1486" i="6"/>
  <c r="I1486" i="7"/>
  <c r="O1486" i="7" s="1"/>
  <c r="G1488" i="6"/>
  <c r="G1488" i="7"/>
  <c r="F1490" i="6"/>
  <c r="F1490" i="7"/>
  <c r="H1493" i="6"/>
  <c r="H1493" i="7"/>
  <c r="I1498" i="6"/>
  <c r="I1498" i="7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819" i="7"/>
  <c r="G831" i="7"/>
  <c r="I889" i="7"/>
  <c r="H896" i="7"/>
  <c r="G1028" i="7"/>
  <c r="G1076" i="7"/>
  <c r="G1001" i="7"/>
  <c r="H1023" i="7"/>
  <c r="H814" i="6"/>
  <c r="H814" i="7"/>
  <c r="G826" i="6"/>
  <c r="G826" i="7"/>
  <c r="F828" i="6"/>
  <c r="F828" i="7"/>
  <c r="F833" i="6"/>
  <c r="F833" i="7"/>
  <c r="G843" i="6"/>
  <c r="G843" i="7"/>
  <c r="F845" i="6"/>
  <c r="F845" i="7"/>
  <c r="H848" i="6"/>
  <c r="H848" i="7"/>
  <c r="I853" i="6"/>
  <c r="I853" i="7"/>
  <c r="O853" i="7" s="1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G989" i="6"/>
  <c r="G989" i="7"/>
  <c r="F991" i="6"/>
  <c r="F991" i="7"/>
  <c r="O991" i="7" s="1"/>
  <c r="F1003" i="6"/>
  <c r="F1003" i="7"/>
  <c r="G1013" i="6"/>
  <c r="G1013" i="7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G965" i="6"/>
  <c r="G965" i="7"/>
  <c r="F967" i="6"/>
  <c r="F967" i="7"/>
  <c r="H970" i="6"/>
  <c r="H970" i="7"/>
  <c r="I975" i="6"/>
  <c r="I975" i="7"/>
  <c r="F979" i="6"/>
  <c r="F979" i="7"/>
  <c r="H994" i="6"/>
  <c r="H994" i="7"/>
  <c r="I999" i="6"/>
  <c r="I999" i="7"/>
  <c r="F1015" i="6"/>
  <c r="F1015" i="7"/>
  <c r="F1020" i="6"/>
  <c r="F1020" i="7"/>
  <c r="O1020" i="7" s="1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O1727" i="7" s="1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H860" i="7"/>
  <c r="I901" i="7"/>
  <c r="I961" i="7"/>
  <c r="O961" i="7" s="1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I968" i="7"/>
  <c r="H987" i="7"/>
  <c r="I990" i="7"/>
  <c r="O990" i="7" s="1"/>
  <c r="G1006" i="7"/>
  <c r="H1028" i="7"/>
  <c r="H1048" i="7"/>
  <c r="G1067" i="7"/>
  <c r="F1117" i="7"/>
  <c r="O1117" i="7" s="1"/>
  <c r="F958" i="6"/>
  <c r="F958" i="7"/>
  <c r="O958" i="7" s="1"/>
  <c r="F970" i="6"/>
  <c r="F970" i="7"/>
  <c r="F982" i="6"/>
  <c r="F982" i="7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G1288" i="6"/>
  <c r="G1288" i="7"/>
  <c r="F1290" i="6"/>
  <c r="F1290" i="7"/>
  <c r="H1293" i="6"/>
  <c r="H1293" i="7"/>
  <c r="I1298" i="6"/>
  <c r="I1298" i="7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G2146" i="7"/>
  <c r="I932" i="7"/>
  <c r="H951" i="7"/>
  <c r="I954" i="7"/>
  <c r="O954" i="7" s="1"/>
  <c r="G970" i="7"/>
  <c r="H973" i="7"/>
  <c r="H1033" i="7"/>
  <c r="I1055" i="7"/>
  <c r="H1074" i="7"/>
  <c r="I1077" i="7"/>
  <c r="G886" i="7"/>
  <c r="G968" i="7"/>
  <c r="I992" i="7"/>
  <c r="H1011" i="7"/>
  <c r="I1014" i="7"/>
  <c r="O1014" i="7" s="1"/>
  <c r="H1031" i="7"/>
  <c r="H1072" i="7"/>
  <c r="O1130" i="7"/>
  <c r="G1155" i="6"/>
  <c r="G1155" i="7"/>
  <c r="H1160" i="6"/>
  <c r="H1160" i="7"/>
  <c r="G1167" i="6"/>
  <c r="G1167" i="7"/>
  <c r="I1201" i="6"/>
  <c r="I1201" i="7"/>
  <c r="I1213" i="6"/>
  <c r="I1213" i="7"/>
  <c r="O1213" i="7" s="1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1985" i="6"/>
  <c r="F1108" i="7"/>
  <c r="F1190" i="7"/>
  <c r="O1190" i="7" s="1"/>
  <c r="F1386" i="7"/>
  <c r="G1391" i="7"/>
  <c r="G1415" i="7"/>
  <c r="F1427" i="7"/>
  <c r="F2001" i="7"/>
  <c r="H2014" i="7"/>
  <c r="G2217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H1205" i="6"/>
  <c r="H1205" i="7"/>
  <c r="I1210" i="6"/>
  <c r="I1210" i="7"/>
  <c r="G1212" i="6"/>
  <c r="G1212" i="7"/>
  <c r="F1214" i="6"/>
  <c r="F1214" i="7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I1227" i="6"/>
  <c r="I1227" i="7"/>
  <c r="G1229" i="6"/>
  <c r="G1229" i="7"/>
  <c r="F1231" i="6"/>
  <c r="F1231" i="7"/>
  <c r="H1234" i="6"/>
  <c r="H1234" i="7"/>
  <c r="I1239" i="6"/>
  <c r="I1239" i="7"/>
  <c r="G1241" i="6"/>
  <c r="G1241" i="7"/>
  <c r="F1243" i="6"/>
  <c r="F1243" i="7"/>
  <c r="H1246" i="6"/>
  <c r="H1246" i="7"/>
  <c r="I1251" i="6"/>
  <c r="I1251" i="7"/>
  <c r="G1253" i="6"/>
  <c r="G1253" i="7"/>
  <c r="F1255" i="6"/>
  <c r="F1255" i="7"/>
  <c r="H1258" i="6"/>
  <c r="H1258" i="7"/>
  <c r="I1263" i="6"/>
  <c r="I1263" i="7"/>
  <c r="G1265" i="6"/>
  <c r="G1265" i="7"/>
  <c r="F1267" i="6"/>
  <c r="F1267" i="7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F2052" i="6"/>
  <c r="F2052" i="7"/>
  <c r="H2055" i="6"/>
  <c r="H2055" i="7"/>
  <c r="H2060" i="6"/>
  <c r="H2060" i="7"/>
  <c r="H2065" i="6"/>
  <c r="H2065" i="7"/>
  <c r="I2070" i="6"/>
  <c r="I2070" i="7"/>
  <c r="G2072" i="6"/>
  <c r="G2072" i="7"/>
  <c r="F2074" i="6"/>
  <c r="F2074" i="7"/>
  <c r="H2077" i="6"/>
  <c r="H2077" i="7"/>
  <c r="I2082" i="6"/>
  <c r="I2082" i="7"/>
  <c r="O2082" i="7" s="1"/>
  <c r="F2086" i="6"/>
  <c r="F2086" i="7"/>
  <c r="I2094" i="6"/>
  <c r="I2094" i="7"/>
  <c r="G2096" i="6"/>
  <c r="G2096" i="7"/>
  <c r="F2098" i="6"/>
  <c r="F2098" i="7"/>
  <c r="H2101" i="6"/>
  <c r="H2101" i="7"/>
  <c r="I2106" i="6"/>
  <c r="I2106" i="7"/>
  <c r="O2106" i="7" s="1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O2200" i="7" s="1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I1737" i="6"/>
  <c r="F1120" i="7"/>
  <c r="F1154" i="7"/>
  <c r="O1154" i="7" s="1"/>
  <c r="F1318" i="7"/>
  <c r="O1318" i="7" s="1"/>
  <c r="O1339" i="7"/>
  <c r="G1451" i="7"/>
  <c r="F1506" i="7"/>
  <c r="G1871" i="7"/>
  <c r="G2050" i="7"/>
  <c r="G206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G1401" i="6"/>
  <c r="G1401" i="7"/>
  <c r="H1406" i="6"/>
  <c r="H1406" i="7"/>
  <c r="G1413" i="6"/>
  <c r="G1413" i="7"/>
  <c r="I1447" i="6"/>
  <c r="I1447" i="7"/>
  <c r="O1447" i="7" s="1"/>
  <c r="I1459" i="6"/>
  <c r="I1459" i="7"/>
  <c r="H1466" i="6"/>
  <c r="H1466" i="7"/>
  <c r="I1507" i="6"/>
  <c r="I1507" i="7"/>
  <c r="H2215" i="6"/>
  <c r="H2215" i="7"/>
  <c r="G2222" i="6"/>
  <c r="G2222" i="7"/>
  <c r="I2232" i="6"/>
  <c r="I2232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H1241" i="6"/>
  <c r="H1241" i="7"/>
  <c r="I1246" i="6"/>
  <c r="I1246" i="7"/>
  <c r="G1248" i="6"/>
  <c r="G1248" i="7"/>
  <c r="F1250" i="6"/>
  <c r="F1250" i="7"/>
  <c r="H1253" i="6"/>
  <c r="H1253" i="7"/>
  <c r="I1258" i="6"/>
  <c r="I1258" i="7"/>
  <c r="G1260" i="6"/>
  <c r="G1260" i="7"/>
  <c r="F1262" i="6"/>
  <c r="F1262" i="7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H1655" i="6"/>
  <c r="H1655" i="7"/>
  <c r="I1660" i="6"/>
  <c r="I1660" i="7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O1749" i="7" s="1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G1823" i="6"/>
  <c r="G1823" i="7"/>
  <c r="F1825" i="6"/>
  <c r="F1825" i="7"/>
  <c r="H1828" i="6"/>
  <c r="H1828" i="7"/>
  <c r="I1833" i="6"/>
  <c r="I1833" i="7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F1873" i="6"/>
  <c r="F1873" i="7"/>
  <c r="H1876" i="6"/>
  <c r="H1876" i="7"/>
  <c r="I1881" i="6"/>
  <c r="I1881" i="7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1931" i="6"/>
  <c r="I1092" i="7"/>
  <c r="F1106" i="7"/>
  <c r="F1113" i="7"/>
  <c r="O1140" i="7"/>
  <c r="F1147" i="7"/>
  <c r="O1147" i="7" s="1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F475" i="7"/>
  <c r="F477" i="7"/>
  <c r="O477" i="7" s="1"/>
  <c r="F480" i="7"/>
  <c r="O480" i="7" s="1"/>
  <c r="F482" i="7"/>
  <c r="F487" i="7"/>
  <c r="O488" i="7"/>
  <c r="F490" i="7"/>
  <c r="O490" i="7" s="1"/>
  <c r="F492" i="7"/>
  <c r="O493" i="7"/>
  <c r="F497" i="7"/>
  <c r="F499" i="7"/>
  <c r="O500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O529" i="7"/>
  <c r="F533" i="7"/>
  <c r="F535" i="7"/>
  <c r="F538" i="7"/>
  <c r="F540" i="7"/>
  <c r="F545" i="7"/>
  <c r="O545" i="7" s="1"/>
  <c r="F547" i="7"/>
  <c r="O548" i="7"/>
  <c r="F550" i="7"/>
  <c r="F552" i="7"/>
  <c r="F555" i="7"/>
  <c r="F557" i="7"/>
  <c r="F559" i="7"/>
  <c r="F562" i="7"/>
  <c r="F564" i="7"/>
  <c r="F567" i="7"/>
  <c r="F569" i="7"/>
  <c r="F571" i="7"/>
  <c r="O572" i="7"/>
  <c r="F574" i="7"/>
  <c r="F576" i="7"/>
  <c r="F579" i="7"/>
  <c r="F581" i="7"/>
  <c r="O581" i="7" s="1"/>
  <c r="O582" i="7"/>
  <c r="F584" i="7"/>
  <c r="F586" i="7"/>
  <c r="O586" i="7" s="1"/>
  <c r="F588" i="7"/>
  <c r="F591" i="7"/>
  <c r="O591" i="7" s="1"/>
  <c r="F593" i="7"/>
  <c r="O593" i="7" s="1"/>
  <c r="F596" i="7"/>
  <c r="O597" i="7"/>
  <c r="F598" i="7"/>
  <c r="O599" i="7"/>
  <c r="F600" i="7"/>
  <c r="O600" i="7" s="1"/>
  <c r="F603" i="7"/>
  <c r="F605" i="7"/>
  <c r="F608" i="7"/>
  <c r="F610" i="7"/>
  <c r="F613" i="7"/>
  <c r="O613" i="7" s="1"/>
  <c r="F615" i="7"/>
  <c r="O615" i="7" s="1"/>
  <c r="O616" i="7"/>
  <c r="F618" i="7"/>
  <c r="O618" i="7" s="1"/>
  <c r="O619" i="7"/>
  <c r="F620" i="7"/>
  <c r="F622" i="7"/>
  <c r="F625" i="7"/>
  <c r="F627" i="7"/>
  <c r="O627" i="7" s="1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F647" i="7"/>
  <c r="F649" i="7"/>
  <c r="F651" i="7"/>
  <c r="O651" i="7" s="1"/>
  <c r="O652" i="7"/>
  <c r="F654" i="7"/>
  <c r="F656" i="7"/>
  <c r="O657" i="7"/>
  <c r="F658" i="7"/>
  <c r="F659" i="7"/>
  <c r="O659" i="7" s="1"/>
  <c r="F661" i="7"/>
  <c r="F663" i="7"/>
  <c r="O664" i="7"/>
  <c r="F666" i="7"/>
  <c r="F668" i="7"/>
  <c r="F670" i="7"/>
  <c r="F671" i="7"/>
  <c r="F673" i="7"/>
  <c r="O674" i="7"/>
  <c r="F675" i="7"/>
  <c r="O675" i="7" s="1"/>
  <c r="F676" i="7"/>
  <c r="O677" i="7"/>
  <c r="F678" i="7"/>
  <c r="F680" i="7"/>
  <c r="O681" i="7"/>
  <c r="F683" i="7"/>
  <c r="F685" i="7"/>
  <c r="O685" i="7" s="1"/>
  <c r="F687" i="7"/>
  <c r="F688" i="7"/>
  <c r="F690" i="7"/>
  <c r="F692" i="7"/>
  <c r="F695" i="7"/>
  <c r="O696" i="7"/>
  <c r="F697" i="7"/>
  <c r="F699" i="7"/>
  <c r="O699" i="7" s="1"/>
  <c r="F700" i="7"/>
  <c r="F702" i="7"/>
  <c r="F704" i="7"/>
  <c r="O705" i="7"/>
  <c r="F707" i="7"/>
  <c r="O708" i="7"/>
  <c r="F709" i="7"/>
  <c r="F711" i="7"/>
  <c r="F712" i="7"/>
  <c r="F714" i="7"/>
  <c r="F716" i="7"/>
  <c r="O718" i="7"/>
  <c r="F719" i="7"/>
  <c r="F721" i="7"/>
  <c r="F723" i="7"/>
  <c r="F724" i="7"/>
  <c r="F726" i="7"/>
  <c r="O726" i="7" s="1"/>
  <c r="F728" i="7"/>
  <c r="F731" i="7"/>
  <c r="F733" i="7"/>
  <c r="F735" i="7"/>
  <c r="O735" i="7" s="1"/>
  <c r="F736" i="7"/>
  <c r="F738" i="7"/>
  <c r="O738" i="7" s="1"/>
  <c r="F740" i="7"/>
  <c r="F743" i="7"/>
  <c r="O744" i="7"/>
  <c r="F745" i="7"/>
  <c r="F747" i="7"/>
  <c r="F748" i="7"/>
  <c r="F750" i="7"/>
  <c r="O751" i="7"/>
  <c r="F752" i="7"/>
  <c r="F755" i="7"/>
  <c r="O756" i="7"/>
  <c r="F757" i="7"/>
  <c r="F759" i="7"/>
  <c r="F760" i="7"/>
  <c r="F762" i="7"/>
  <c r="O762" i="7" s="1"/>
  <c r="F764" i="7"/>
  <c r="F767" i="7"/>
  <c r="O768" i="7"/>
  <c r="F769" i="7"/>
  <c r="F772" i="7"/>
  <c r="F774" i="7"/>
  <c r="O774" i="7" s="1"/>
  <c r="F776" i="7"/>
  <c r="O778" i="7"/>
  <c r="F779" i="7"/>
  <c r="F781" i="7"/>
  <c r="F784" i="7"/>
  <c r="F786" i="7"/>
  <c r="F788" i="7"/>
  <c r="F791" i="7"/>
  <c r="O792" i="7"/>
  <c r="F793" i="7"/>
  <c r="F796" i="7"/>
  <c r="F798" i="7"/>
  <c r="O798" i="7" s="1"/>
  <c r="F800" i="7"/>
  <c r="O802" i="7"/>
  <c r="F803" i="7"/>
  <c r="O804" i="7"/>
  <c r="F805" i="7"/>
  <c r="F808" i="7"/>
  <c r="F810" i="7"/>
  <c r="O810" i="7" s="1"/>
  <c r="F812" i="7"/>
  <c r="F815" i="7"/>
  <c r="F817" i="7"/>
  <c r="F820" i="7"/>
  <c r="F822" i="7"/>
  <c r="O822" i="7" s="1"/>
  <c r="F825" i="7"/>
  <c r="O825" i="7" s="1"/>
  <c r="F827" i="7"/>
  <c r="F830" i="7"/>
  <c r="F832" i="7"/>
  <c r="F837" i="7"/>
  <c r="F839" i="7"/>
  <c r="O839" i="7" s="1"/>
  <c r="O841" i="7"/>
  <c r="F842" i="7"/>
  <c r="F844" i="7"/>
  <c r="F849" i="7"/>
  <c r="F851" i="7"/>
  <c r="O851" i="7" s="1"/>
  <c r="F854" i="7"/>
  <c r="F856" i="7"/>
  <c r="O858" i="7"/>
  <c r="F861" i="7"/>
  <c r="O861" i="7" s="1"/>
  <c r="O863" i="7"/>
  <c r="F866" i="7"/>
  <c r="F878" i="7"/>
  <c r="O889" i="7"/>
  <c r="F890" i="7"/>
  <c r="O894" i="7"/>
  <c r="O897" i="7"/>
  <c r="F902" i="7"/>
  <c r="F914" i="7"/>
  <c r="O925" i="7"/>
  <c r="F926" i="7"/>
  <c r="O935" i="7"/>
  <c r="F938" i="7"/>
  <c r="F950" i="7"/>
  <c r="O959" i="7"/>
  <c r="F962" i="7"/>
  <c r="O971" i="7"/>
  <c r="F974" i="7"/>
  <c r="F986" i="7"/>
  <c r="O986" i="7" s="1"/>
  <c r="F997" i="7"/>
  <c r="O1002" i="7"/>
  <c r="F1009" i="7"/>
  <c r="O1019" i="7"/>
  <c r="F1026" i="7"/>
  <c r="F1031" i="7"/>
  <c r="F1036" i="7"/>
  <c r="F1048" i="7"/>
  <c r="O1049" i="7"/>
  <c r="F1060" i="7"/>
  <c r="O1061" i="7"/>
  <c r="F1072" i="7"/>
  <c r="O1072" i="7" s="1"/>
  <c r="F1084" i="7"/>
  <c r="O1085" i="7"/>
  <c r="F1173" i="7"/>
  <c r="O1173" i="7" s="1"/>
  <c r="H1331" i="7"/>
  <c r="H1401" i="7"/>
  <c r="H1437" i="7"/>
  <c r="G1497" i="7"/>
  <c r="F1794" i="7"/>
  <c r="G1847" i="7"/>
  <c r="F1926" i="7"/>
  <c r="H1978" i="7"/>
  <c r="O1242" i="7"/>
  <c r="O1295" i="7"/>
  <c r="O1308" i="7"/>
  <c r="O1964" i="7"/>
  <c r="O2181" i="7"/>
  <c r="O1471" i="7"/>
  <c r="O1809" i="7"/>
  <c r="O2111" i="7"/>
  <c r="O1411" i="7"/>
  <c r="O1988" i="7"/>
  <c r="O2002" i="7"/>
  <c r="O2147" i="7"/>
  <c r="O2193" i="7"/>
  <c r="O2075" i="7"/>
  <c r="O2026" i="7"/>
  <c r="O2121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G1446" i="7"/>
  <c r="G1458" i="7"/>
  <c r="G1482" i="7"/>
  <c r="O1541" i="7"/>
  <c r="F2189" i="7"/>
  <c r="F2201" i="7"/>
  <c r="O2225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F1864" i="7"/>
  <c r="G1877" i="7"/>
  <c r="F2056" i="7"/>
  <c r="G2069" i="7"/>
  <c r="G2081" i="7"/>
  <c r="G2093" i="7"/>
  <c r="G2105" i="7"/>
  <c r="G2129" i="7"/>
  <c r="G2153" i="7"/>
  <c r="H2226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O1421" i="7"/>
  <c r="G1470" i="7"/>
  <c r="G1494" i="7"/>
  <c r="G1938" i="7"/>
  <c r="H2035" i="7"/>
  <c r="F2165" i="7"/>
  <c r="F2177" i="7"/>
  <c r="I2180" i="6"/>
  <c r="I2180" i="7"/>
  <c r="I2204" i="6"/>
  <c r="I2204" i="7"/>
  <c r="G1421" i="7"/>
  <c r="H1434" i="7"/>
  <c r="H1458" i="7"/>
  <c r="H1470" i="7"/>
  <c r="H1482" i="7"/>
  <c r="H1494" i="7"/>
  <c r="H1602" i="7"/>
  <c r="F1612" i="7"/>
  <c r="F1624" i="7"/>
  <c r="F1648" i="7"/>
  <c r="G1745" i="7"/>
  <c r="G1757" i="7"/>
  <c r="F1768" i="7"/>
  <c r="G1781" i="7"/>
  <c r="F1792" i="7"/>
  <c r="G1793" i="7"/>
  <c r="F1804" i="7"/>
  <c r="G1817" i="7"/>
  <c r="F1828" i="7"/>
  <c r="G1841" i="7"/>
  <c r="F1852" i="7"/>
  <c r="G1853" i="7"/>
  <c r="G1865" i="7"/>
  <c r="F1876" i="7"/>
  <c r="H1938" i="7"/>
  <c r="F2032" i="7"/>
  <c r="F2044" i="7"/>
  <c r="G2117" i="7"/>
  <c r="G2141" i="7"/>
  <c r="G2225" i="7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F1754" i="6"/>
  <c r="F1334" i="7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I1723" i="6"/>
  <c r="I1723" i="7"/>
  <c r="O1723" i="7" s="1"/>
  <c r="I1735" i="6"/>
  <c r="I1735" i="7"/>
  <c r="I1747" i="6"/>
  <c r="I1747" i="7"/>
  <c r="O1747" i="7" s="1"/>
  <c r="I1759" i="6"/>
  <c r="I1759" i="7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O1998" i="7" s="1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O2107" i="7" s="1"/>
  <c r="I2119" i="6"/>
  <c r="I2119" i="7"/>
  <c r="I2131" i="6"/>
  <c r="I2131" i="7"/>
  <c r="O2131" i="7" s="1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I1390" i="6"/>
  <c r="I1390" i="7"/>
  <c r="O1390" i="7" s="1"/>
  <c r="I1402" i="6"/>
  <c r="I1402" i="7"/>
  <c r="I1414" i="6"/>
  <c r="I1414" i="7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I1689" i="6"/>
  <c r="I1689" i="7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I1795" i="6"/>
  <c r="I1795" i="7"/>
  <c r="O1795" i="7" s="1"/>
  <c r="I1807" i="6"/>
  <c r="I1807" i="7"/>
  <c r="I1819" i="6"/>
  <c r="I1819" i="7"/>
  <c r="O1819" i="7" s="1"/>
  <c r="I1831" i="6"/>
  <c r="I1831" i="7"/>
  <c r="I1843" i="6"/>
  <c r="I1843" i="7"/>
  <c r="O1843" i="7" s="1"/>
  <c r="I1855" i="6"/>
  <c r="I1855" i="7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I2235" i="6"/>
  <c r="I2235" i="7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F2220" i="7"/>
  <c r="G2221" i="7"/>
  <c r="F2232" i="7"/>
  <c r="G2233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436" i="3"/>
  <c r="D436" i="3"/>
  <c r="E971" i="3"/>
  <c r="D971" i="3"/>
  <c r="D1834" i="3"/>
  <c r="E1834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850" i="3"/>
  <c r="E850" i="3"/>
  <c r="E1645" i="3"/>
  <c r="D1645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519" i="3"/>
  <c r="E706" i="3"/>
  <c r="D1174" i="3"/>
  <c r="E1174" i="3"/>
  <c r="E1200" i="3"/>
  <c r="E1474" i="3"/>
  <c r="D1474" i="3"/>
  <c r="E1527" i="3"/>
  <c r="D1527" i="3"/>
  <c r="D2196" i="3"/>
  <c r="E2196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007" i="3"/>
  <c r="E2007" i="3"/>
  <c r="D2075" i="3"/>
  <c r="E2075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929" i="3"/>
  <c r="E969" i="3"/>
  <c r="E1030" i="3"/>
  <c r="E1894" i="3"/>
  <c r="D1894" i="3"/>
  <c r="D2104" i="3"/>
  <c r="E2104" i="3"/>
  <c r="E1923" i="3"/>
  <c r="E2091" i="3"/>
  <c r="E2151" i="3"/>
  <c r="D2167" i="3"/>
  <c r="D2197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E1995" i="3"/>
  <c r="E2063" i="3"/>
  <c r="E2115" i="3"/>
  <c r="E2168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177" i="3"/>
  <c r="D2177" i="3"/>
  <c r="E2186" i="3"/>
  <c r="D218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O1652" i="7" l="1"/>
  <c r="O1677" i="7"/>
  <c r="O1768" i="7"/>
  <c r="O610" i="7"/>
  <c r="O828" i="7"/>
  <c r="O823" i="7"/>
  <c r="O410" i="7"/>
  <c r="O2118" i="7"/>
  <c r="S4" i="7"/>
  <c r="R3" i="7"/>
  <c r="Q3" i="7"/>
  <c r="O1310" i="7"/>
  <c r="O1113" i="7"/>
  <c r="O1917" i="7"/>
  <c r="O1773" i="7"/>
  <c r="O1077" i="7"/>
  <c r="O883" i="7"/>
  <c r="O1320" i="7"/>
  <c r="O1075" i="7"/>
  <c r="O373" i="7"/>
  <c r="O1785" i="7"/>
  <c r="O1017" i="7"/>
  <c r="R4" i="7"/>
  <c r="U4" i="7" s="1"/>
  <c r="S3" i="7"/>
  <c r="U3" i="7" s="1"/>
  <c r="O1241" i="7"/>
  <c r="O456" i="7"/>
  <c r="O320" i="7"/>
  <c r="O1385" i="7"/>
  <c r="O1571" i="7"/>
  <c r="O832" i="7"/>
  <c r="O540" i="7"/>
  <c r="O1782" i="7"/>
  <c r="O1267" i="7"/>
  <c r="O1255" i="7"/>
  <c r="O1243" i="7"/>
  <c r="O1231" i="7"/>
  <c r="O979" i="7"/>
  <c r="O955" i="7"/>
  <c r="O845" i="7"/>
  <c r="O794" i="7"/>
  <c r="O267" i="7"/>
  <c r="O525" i="7"/>
  <c r="O1688" i="7"/>
  <c r="O1041" i="7"/>
  <c r="O1005" i="7"/>
  <c r="O2208" i="7"/>
  <c r="O1334" i="7"/>
  <c r="O716" i="7"/>
  <c r="O658" i="7"/>
  <c r="O646" i="7"/>
  <c r="O574" i="7"/>
  <c r="O1821" i="7"/>
  <c r="O1660" i="7"/>
  <c r="O1558" i="7"/>
  <c r="O421" i="7"/>
  <c r="O468" i="7"/>
  <c r="O1028" i="7"/>
  <c r="O737" i="7"/>
  <c r="O224" i="7"/>
  <c r="O1053" i="7"/>
  <c r="O1274" i="7"/>
  <c r="O1043" i="7"/>
  <c r="O1607" i="7"/>
  <c r="O1414" i="7"/>
  <c r="O1084" i="7"/>
  <c r="O743" i="7"/>
  <c r="O728" i="7"/>
  <c r="O982" i="7"/>
  <c r="O1015" i="7"/>
  <c r="O501" i="7"/>
  <c r="O715" i="7"/>
  <c r="O816" i="7"/>
  <c r="O720" i="7"/>
  <c r="O655" i="7"/>
  <c r="O611" i="7"/>
  <c r="O589" i="7"/>
  <c r="O568" i="7"/>
  <c r="O556" i="7"/>
  <c r="O1094" i="7"/>
  <c r="O1070" i="7"/>
  <c r="O1058" i="7"/>
  <c r="O1046" i="7"/>
  <c r="O1010" i="7"/>
  <c r="O998" i="7"/>
  <c r="O565" i="7"/>
  <c r="O553" i="7"/>
  <c r="O541" i="7"/>
  <c r="O471" i="7"/>
  <c r="O389" i="7"/>
  <c r="O919" i="7"/>
  <c r="O950" i="7"/>
  <c r="O902" i="7"/>
  <c r="O842" i="7"/>
  <c r="O1869" i="7"/>
  <c r="O871" i="7"/>
  <c r="O444" i="7"/>
  <c r="O981" i="7"/>
  <c r="O945" i="7"/>
  <c r="O909" i="7"/>
  <c r="O873" i="7"/>
  <c r="O1831" i="7"/>
  <c r="O1783" i="7"/>
  <c r="O1894" i="7"/>
  <c r="O2162" i="7"/>
  <c r="O1840" i="7"/>
  <c r="O974" i="7"/>
  <c r="O938" i="7"/>
  <c r="O752" i="7"/>
  <c r="O740" i="7"/>
  <c r="O704" i="7"/>
  <c r="O692" i="7"/>
  <c r="O680" i="7"/>
  <c r="O598" i="7"/>
  <c r="O2048" i="7"/>
  <c r="O2205" i="7"/>
  <c r="O2014" i="7"/>
  <c r="O1931" i="7"/>
  <c r="O231" i="7"/>
  <c r="O544" i="7"/>
  <c r="O308" i="7"/>
  <c r="O392" i="7"/>
  <c r="O209" i="7"/>
  <c r="O847" i="7"/>
  <c r="O380" i="7"/>
  <c r="O672" i="7"/>
  <c r="O660" i="7"/>
  <c r="O648" i="7"/>
  <c r="O636" i="7"/>
  <c r="O244" i="7"/>
  <c r="U2" i="7"/>
  <c r="V2" i="7"/>
  <c r="O764" i="7"/>
  <c r="O557" i="7"/>
  <c r="O1459" i="7"/>
  <c r="O1529" i="7"/>
  <c r="O1118" i="7"/>
  <c r="O1034" i="7"/>
  <c r="O741" i="7"/>
  <c r="O1187" i="7"/>
  <c r="O1175" i="7"/>
  <c r="O1163" i="7"/>
  <c r="O1151" i="7"/>
  <c r="O1139" i="7"/>
  <c r="O1127" i="7"/>
  <c r="O1115" i="7"/>
  <c r="O1103" i="7"/>
  <c r="O428" i="7"/>
  <c r="O520" i="7"/>
  <c r="O416" i="7"/>
  <c r="O437" i="7"/>
  <c r="O2218" i="7"/>
  <c r="O1735" i="7"/>
  <c r="O1641" i="7"/>
  <c r="O890" i="7"/>
  <c r="O854" i="7"/>
  <c r="O788" i="7"/>
  <c r="O776" i="7"/>
  <c r="O1881" i="7"/>
  <c r="O2176" i="7"/>
  <c r="O2094" i="7"/>
  <c r="O2133" i="7"/>
  <c r="O1298" i="7"/>
  <c r="O1286" i="7"/>
  <c r="O970" i="7"/>
  <c r="O1498" i="7"/>
  <c r="O1450" i="7"/>
  <c r="O922" i="7"/>
  <c r="O874" i="7"/>
  <c r="O508" i="7"/>
  <c r="O361" i="7"/>
  <c r="O601" i="7"/>
  <c r="O1804" i="7"/>
  <c r="O962" i="7"/>
  <c r="O926" i="7"/>
  <c r="O1399" i="7"/>
  <c r="O1760" i="7"/>
  <c r="O1724" i="7"/>
  <c r="O409" i="7"/>
  <c r="O245" i="7"/>
  <c r="O1594" i="7"/>
  <c r="O1546" i="7"/>
  <c r="O281" i="7"/>
  <c r="O624" i="7"/>
  <c r="O602" i="7"/>
  <c r="O368" i="7"/>
  <c r="O1855" i="7"/>
  <c r="O1807" i="7"/>
  <c r="O1547" i="7"/>
  <c r="O1876" i="7"/>
  <c r="O1060" i="7"/>
  <c r="O878" i="7"/>
  <c r="O800" i="7"/>
  <c r="O1929" i="7"/>
  <c r="O2036" i="7"/>
  <c r="O1214" i="7"/>
  <c r="O1202" i="7"/>
  <c r="O1912" i="7"/>
  <c r="O1423" i="7"/>
  <c r="O2215" i="7"/>
  <c r="O2034" i="7"/>
  <c r="O1942" i="7"/>
  <c r="O1137" i="7"/>
  <c r="O578" i="7"/>
  <c r="O233" i="7"/>
  <c r="O852" i="7"/>
  <c r="O532" i="7"/>
  <c r="O284" i="7"/>
  <c r="O272" i="7"/>
  <c r="O997" i="7"/>
  <c r="O866" i="7"/>
  <c r="O830" i="7"/>
  <c r="O812" i="7"/>
  <c r="O552" i="7"/>
  <c r="O1106" i="7"/>
  <c r="O833" i="7"/>
  <c r="O1082" i="7"/>
  <c r="O789" i="7"/>
  <c r="O1021" i="7"/>
  <c r="O1481" i="7"/>
  <c r="O1433" i="7"/>
  <c r="O1409" i="7"/>
  <c r="O1067" i="7"/>
  <c r="O590" i="7"/>
  <c r="O1689" i="7"/>
  <c r="O1402" i="7"/>
  <c r="O1759" i="7"/>
  <c r="O1711" i="7"/>
  <c r="O914" i="7"/>
  <c r="O661" i="7"/>
  <c r="O564" i="7"/>
  <c r="O550" i="7"/>
  <c r="O1833" i="7"/>
  <c r="O1672" i="7"/>
  <c r="O1262" i="7"/>
  <c r="O1250" i="7"/>
  <c r="O1238" i="7"/>
  <c r="O2142" i="7"/>
  <c r="O2070" i="7"/>
  <c r="O1226" i="7"/>
  <c r="O1978" i="7"/>
  <c r="O2000" i="7"/>
  <c r="O327" i="7"/>
  <c r="O221" i="7"/>
  <c r="O782" i="7"/>
  <c r="O577" i="7"/>
  <c r="O454" i="7"/>
  <c r="O623" i="7"/>
  <c r="O536" i="7"/>
  <c r="O569" i="7"/>
  <c r="O846" i="7"/>
  <c r="O1322" i="7"/>
  <c r="O492" i="7"/>
  <c r="O478" i="7"/>
  <c r="O384" i="7"/>
  <c r="O1650" i="7"/>
  <c r="O1614" i="7"/>
  <c r="O2157" i="7"/>
  <c r="O2080" i="7"/>
  <c r="O1325" i="7"/>
  <c r="O761" i="7"/>
  <c r="O248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1631" i="7"/>
  <c r="O2087" i="7"/>
  <c r="O2024" i="7"/>
  <c r="O285" i="7"/>
  <c r="O324" i="7"/>
  <c r="O606" i="7"/>
  <c r="O2220" i="7"/>
  <c r="O2119" i="7"/>
  <c r="O1974" i="7"/>
  <c r="O781" i="7"/>
  <c r="O596" i="7"/>
  <c r="O1961" i="7"/>
  <c r="O359" i="7"/>
  <c r="O229" i="7"/>
  <c r="O821" i="7"/>
  <c r="O1901" i="7"/>
  <c r="O820" i="7"/>
  <c r="O695" i="7"/>
  <c r="O538" i="7"/>
  <c r="O1181" i="7"/>
  <c r="O1997" i="7"/>
  <c r="O1145" i="7"/>
  <c r="O1219" i="7"/>
  <c r="O1013" i="7"/>
  <c r="O977" i="7"/>
  <c r="O1315" i="7"/>
  <c r="O797" i="7"/>
  <c r="O864" i="7"/>
  <c r="O1542" i="7"/>
  <c r="O745" i="7"/>
  <c r="O663" i="7"/>
  <c r="O381" i="7"/>
  <c r="O944" i="7"/>
  <c r="O542" i="7"/>
  <c r="O513" i="7"/>
  <c r="O270" i="7"/>
  <c r="O2184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O1578" i="7"/>
  <c r="O1289" i="7"/>
  <c r="O2226" i="7"/>
  <c r="O931" i="7"/>
  <c r="O895" i="7"/>
  <c r="O694" i="7"/>
  <c r="O250" i="7"/>
  <c r="O479" i="7"/>
  <c r="O506" i="7"/>
  <c r="O260" i="7"/>
  <c r="O1172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051" i="7"/>
  <c r="O972" i="7"/>
  <c r="O900" i="7"/>
  <c r="O1093" i="7"/>
  <c r="O1601" i="7"/>
  <c r="O983" i="7"/>
  <c r="O911" i="7"/>
  <c r="O1770" i="7"/>
  <c r="O1871" i="7"/>
  <c r="O1835" i="7"/>
  <c r="O1799" i="7"/>
  <c r="O1763" i="7"/>
  <c r="O159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6" i="7"/>
  <c r="O2195" i="7"/>
  <c r="O279" i="7"/>
  <c r="O1886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815" i="7"/>
  <c r="O1356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1592" i="7"/>
  <c r="O1520" i="7"/>
  <c r="O446" i="7"/>
  <c r="O1100" i="7"/>
  <c r="O668" i="7"/>
  <c r="O1311" i="7"/>
  <c r="O1341" i="7"/>
  <c r="O1275" i="7"/>
  <c r="O1035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1530" i="7"/>
  <c r="O1460" i="7"/>
  <c r="O2186" i="7"/>
  <c r="O721" i="7"/>
  <c r="O666" i="7"/>
  <c r="O622" i="7"/>
  <c r="O605" i="7"/>
  <c r="O617" i="7"/>
  <c r="O271" i="7"/>
  <c r="O1640" i="7"/>
  <c r="O848" i="7"/>
  <c r="O1878" i="7"/>
  <c r="O436" i="7"/>
  <c r="O239" i="7"/>
  <c r="O457" i="7"/>
  <c r="O423" i="7"/>
  <c r="O1852" i="7"/>
  <c r="O1854" i="7"/>
  <c r="O1146" i="7"/>
  <c r="O1616" i="7"/>
  <c r="O1544" i="7"/>
  <c r="O773" i="7"/>
  <c r="O376" i="7"/>
  <c r="O235" i="7"/>
  <c r="O595" i="7"/>
  <c r="O554" i="7"/>
  <c r="O1096" i="7"/>
  <c r="O1872" i="7"/>
  <c r="O1800" i="7"/>
  <c r="O948" i="7"/>
  <c r="O1630" i="7"/>
  <c r="O1211" i="7"/>
  <c r="O484" i="7"/>
  <c r="O45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1862" i="7"/>
  <c r="O1346" i="7"/>
  <c r="O1225" i="7"/>
  <c r="O1720" i="7"/>
  <c r="O1324" i="7"/>
  <c r="O1159" i="7"/>
  <c r="O203" i="7"/>
  <c r="O840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1657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1370" i="7"/>
  <c r="O712" i="7"/>
  <c r="O588" i="7"/>
  <c r="O502" i="7"/>
  <c r="O1083" i="7"/>
  <c r="O202" i="7"/>
  <c r="O2146" i="7"/>
  <c r="O784" i="7"/>
  <c r="O755" i="7"/>
  <c r="O460" i="7"/>
  <c r="O334" i="7"/>
  <c r="O424" i="7"/>
  <c r="O1604" i="7"/>
  <c r="O1532" i="7"/>
  <c r="O1751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441" i="7"/>
  <c r="O629" i="7"/>
  <c r="O1956" i="7"/>
  <c r="O736" i="7"/>
  <c r="O584" i="7"/>
  <c r="O1128" i="7"/>
  <c r="O1506" i="7"/>
  <c r="O1186" i="7"/>
  <c r="O1552" i="7"/>
  <c r="O258" i="7"/>
  <c r="O438" i="7"/>
  <c r="O1040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1047" i="7"/>
  <c r="O1827" i="7"/>
  <c r="O1719" i="7"/>
  <c r="O1916" i="7"/>
  <c r="O1772" i="7"/>
  <c r="O1756" i="7"/>
  <c r="O227" i="7"/>
  <c r="O247" i="7"/>
  <c r="O337" i="7"/>
  <c r="O1836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1484" i="7"/>
  <c r="O759" i="7"/>
  <c r="O688" i="7"/>
  <c r="O352" i="7"/>
  <c r="O316" i="7"/>
  <c r="O298" i="7"/>
  <c r="O687" i="7"/>
  <c r="O634" i="7"/>
  <c r="O620" i="7"/>
  <c r="O504" i="7"/>
  <c r="O330" i="7"/>
  <c r="O665" i="7"/>
  <c r="O1693" i="7"/>
  <c r="O402" i="7"/>
  <c r="O313" i="7"/>
  <c r="O1554" i="7"/>
  <c r="O2165" i="7"/>
  <c r="O1971" i="7"/>
  <c r="O769" i="7"/>
  <c r="O535" i="7"/>
  <c r="O1342" i="7"/>
  <c r="O1326" i="7"/>
  <c r="O960" i="7"/>
  <c r="O888" i="7"/>
  <c r="O219" i="7"/>
  <c r="O1738" i="7"/>
  <c r="O1507" i="7"/>
  <c r="O494" i="7"/>
  <c r="O1240" i="7"/>
  <c r="O1223" i="7"/>
  <c r="O1170" i="7"/>
  <c r="O350" i="7"/>
  <c r="O1185" i="7"/>
  <c r="O447" i="7"/>
  <c r="O264" i="7"/>
  <c r="O228" i="7"/>
  <c r="O649" i="7"/>
  <c r="O1169" i="7"/>
  <c r="O1528" i="7"/>
  <c r="O1374" i="7"/>
  <c r="O1309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1576" i="7"/>
  <c r="O1268" i="7"/>
  <c r="O2112" i="7"/>
  <c r="O1628" i="7"/>
  <c r="O1584" i="7"/>
  <c r="O1556" i="7"/>
  <c r="O992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499" i="7"/>
  <c r="O482" i="7"/>
  <c r="O1277" i="7"/>
  <c r="O1338" i="7"/>
  <c r="O1239" i="7"/>
  <c r="O1417" i="7"/>
  <c r="O1564" i="7"/>
  <c r="O1304" i="7"/>
  <c r="O2060" i="7"/>
  <c r="O1494" i="7"/>
  <c r="O1470" i="7"/>
  <c r="O1859" i="7"/>
  <c r="O1823" i="7"/>
  <c r="O1803" i="7"/>
  <c r="O1787" i="7"/>
  <c r="O1731" i="7"/>
  <c r="O1715" i="7"/>
  <c r="O1637" i="7"/>
  <c r="O1585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1730" i="7"/>
  <c r="O2019" i="7"/>
  <c r="O2201" i="7"/>
  <c r="O827" i="7"/>
  <c r="O1180" i="7"/>
  <c r="O1120" i="7"/>
  <c r="O1914" i="7"/>
  <c r="O1890" i="7"/>
  <c r="O1395" i="7"/>
  <c r="O1314" i="7"/>
  <c r="O1427" i="7"/>
  <c r="O1651" i="7"/>
  <c r="O1615" i="7"/>
  <c r="O1579" i="7"/>
  <c r="O1543" i="7"/>
  <c r="O363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1508" i="7"/>
  <c r="O2189" i="7"/>
  <c r="O844" i="7"/>
  <c r="O697" i="7"/>
  <c r="O1953" i="7"/>
  <c r="O1436" i="7"/>
  <c r="O1400" i="7"/>
  <c r="O1439" i="7"/>
  <c r="O1393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1518" i="7"/>
  <c r="O644" i="7"/>
  <c r="O2059" i="7"/>
  <c r="O1216" i="7"/>
  <c r="O1866" i="7"/>
  <c r="O1391" i="7"/>
  <c r="O1980" i="7"/>
  <c r="O996" i="7"/>
  <c r="O924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1706" i="7"/>
  <c r="O1828" i="7"/>
  <c r="O791" i="7"/>
  <c r="O630" i="7"/>
  <c r="O571" i="7"/>
  <c r="O2209" i="7"/>
  <c r="O2173" i="7"/>
  <c r="O2156" i="7"/>
  <c r="O2139" i="7"/>
  <c r="O2103" i="7"/>
  <c r="O1994" i="7"/>
  <c r="O1359" i="7"/>
  <c r="O1323" i="7"/>
  <c r="O1174" i="7"/>
  <c r="O1489" i="7"/>
  <c r="O1352" i="7"/>
  <c r="O1904" i="7"/>
  <c r="O1868" i="7"/>
  <c r="O1834" i="7"/>
  <c r="O1524" i="7"/>
  <c r="O296" i="7"/>
  <c r="O566" i="7"/>
  <c r="O1291" i="7"/>
  <c r="O269" i="7"/>
  <c r="O449" i="7"/>
  <c r="O403" i="7"/>
  <c r="O367" i="7"/>
  <c r="O1645" i="7"/>
  <c r="O1926" i="7"/>
  <c r="O805" i="7"/>
  <c r="O509" i="7"/>
  <c r="O2187" i="7"/>
  <c r="O2105" i="7"/>
  <c r="O2042" i="7"/>
  <c r="O2008" i="7"/>
  <c r="O1972" i="7"/>
  <c r="O2228" i="7"/>
  <c r="O2204" i="7"/>
  <c r="O1627" i="7"/>
  <c r="O1555" i="7"/>
  <c r="O1569" i="7"/>
  <c r="O1533" i="7"/>
  <c r="O1367" i="7"/>
  <c r="O1331" i="7"/>
  <c r="O1122" i="7"/>
  <c r="O1062" i="7"/>
  <c r="O1228" i="7"/>
  <c r="O1158" i="7"/>
  <c r="O292" i="7"/>
  <c r="O374" i="7"/>
  <c r="O461" i="7"/>
  <c r="O360" i="7"/>
  <c r="O336" i="7"/>
  <c r="O276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1794" i="7"/>
  <c r="O1205" i="7"/>
  <c r="O1340" i="7"/>
  <c r="O1853" i="7"/>
  <c r="O1781" i="7"/>
  <c r="O1478" i="7"/>
  <c r="O1492" i="7"/>
  <c r="O207" i="7"/>
  <c r="O896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1537" i="7"/>
  <c r="O1605" i="7"/>
  <c r="O1463" i="7"/>
  <c r="O1932" i="7"/>
  <c r="O1513" i="7"/>
  <c r="O2150" i="7"/>
  <c r="O1838" i="7"/>
  <c r="O579" i="7"/>
  <c r="O1362" i="7"/>
  <c r="O1453" i="7"/>
  <c r="O1376" i="7"/>
  <c r="O1588" i="7"/>
  <c r="O1877" i="7"/>
  <c r="O1841" i="7"/>
  <c r="O1805" i="7"/>
  <c r="O1769" i="7"/>
  <c r="O1456" i="7"/>
  <c r="O1420" i="7"/>
  <c r="O1572" i="7"/>
  <c r="O1512" i="7"/>
  <c r="O951" i="7"/>
  <c r="O2172" i="7"/>
  <c r="O1501" i="7"/>
  <c r="O2138" i="7"/>
  <c r="O1826" i="7"/>
  <c r="O1491" i="7"/>
  <c r="O2069" i="7"/>
  <c r="O2025" i="7"/>
  <c r="O1933" i="7"/>
  <c r="O1635" i="7"/>
  <c r="O1378" i="7"/>
  <c r="O1899" i="7"/>
  <c r="O1863" i="7"/>
  <c r="O1791" i="7"/>
  <c r="O1755" i="7"/>
  <c r="O1991" i="7"/>
  <c r="O1687" i="7"/>
  <c r="O2028" i="7"/>
  <c r="O1824" i="7"/>
  <c r="O1479" i="7"/>
  <c r="O673" i="7"/>
  <c r="O562" i="7"/>
  <c r="O2192" i="7"/>
  <c r="O1924" i="7"/>
  <c r="O1888" i="7"/>
  <c r="O1429" i="7"/>
  <c r="O2212" i="7"/>
  <c r="O1591" i="7"/>
  <c r="O1644" i="7"/>
  <c r="O2233" i="7"/>
  <c r="O1344" i="7"/>
  <c r="O1525" i="7"/>
  <c r="O1415" i="7"/>
  <c r="O1896" i="7"/>
  <c r="O2098" i="7"/>
  <c r="O2074" i="7"/>
  <c r="O2052" i="7"/>
  <c r="O1354" i="7"/>
  <c r="O2144" i="7"/>
  <c r="O2108" i="7"/>
  <c r="O2043" i="7"/>
  <c r="O1499" i="7"/>
  <c r="O1880" i="7"/>
  <c r="O1844" i="7"/>
  <c r="O1808" i="7"/>
  <c r="O1519" i="7"/>
  <c r="O1549" i="7"/>
  <c r="O1038" i="7"/>
  <c r="O1516" i="7"/>
  <c r="O1812" i="7"/>
  <c r="O2017" i="7"/>
  <c r="O603" i="7"/>
  <c r="O497" i="7"/>
  <c r="O1977" i="7"/>
  <c r="O1446" i="7"/>
  <c r="O1465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134" i="7"/>
  <c r="O1451" i="7"/>
  <c r="O1422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939" i="7"/>
  <c r="O2053" i="7"/>
  <c r="O1561" i="7"/>
  <c r="O1718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013" i="7"/>
  <c r="O1989" i="7"/>
  <c r="O1960" i="7"/>
  <c r="O1943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001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1678" i="7"/>
  <c r="O1625" i="7"/>
  <c r="O1589" i="7"/>
  <c r="O1796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102" i="7"/>
  <c r="O1682" i="7"/>
  <c r="O1394" i="7"/>
  <c r="O1648" i="7"/>
  <c r="O1563" i="7"/>
  <c r="O1467" i="7"/>
  <c r="O2163" i="7"/>
  <c r="O1909" i="7"/>
  <c r="O1729" i="7"/>
  <c r="O2110" i="7"/>
  <c r="O1970" i="7"/>
  <c r="O1412" i="7"/>
  <c r="O2178" i="7"/>
  <c r="O1386" i="7"/>
  <c r="O2149" i="7"/>
  <c r="O2055" i="7"/>
  <c r="O2038" i="7"/>
  <c r="O2016" i="7"/>
  <c r="O2003" i="7"/>
  <c r="O1692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1624" i="7"/>
  <c r="O1455" i="7"/>
  <c r="O2056" i="7"/>
  <c r="O1031" i="7"/>
  <c r="O1842" i="7"/>
  <c r="O1407" i="7"/>
  <c r="O1366" i="7"/>
  <c r="O2033" i="7"/>
  <c r="O1900" i="7"/>
  <c r="O1441" i="7"/>
  <c r="O1364" i="7"/>
  <c r="O1229" i="7"/>
  <c r="O1195" i="7"/>
  <c r="O1540" i="7"/>
  <c r="O1923" i="7"/>
  <c r="O1887" i="7"/>
  <c r="O1851" i="7"/>
  <c r="O1779" i="7"/>
  <c r="O1743" i="7"/>
  <c r="O1928" i="7"/>
  <c r="O1892" i="7"/>
  <c r="O1856" i="7"/>
  <c r="O1820" i="7"/>
  <c r="O1784" i="7"/>
  <c r="O1748" i="7"/>
  <c r="O1671" i="7"/>
  <c r="O1639" i="7"/>
  <c r="O1603" i="7"/>
  <c r="O1567" i="7"/>
  <c r="O1531" i="7"/>
  <c r="O1714" i="7"/>
  <c r="O1685" i="7"/>
  <c r="O1846" i="7"/>
  <c r="O1810" i="7"/>
  <c r="O1774" i="7"/>
  <c r="O1726" i="7"/>
  <c r="O1620" i="7"/>
  <c r="O1548" i="7"/>
  <c r="O1297" i="7"/>
  <c r="O1981" i="7"/>
  <c r="O2078" i="7"/>
  <c r="O1670" i="7"/>
  <c r="O1382" i="7"/>
  <c r="O2044" i="7"/>
  <c r="O1792" i="7"/>
  <c r="O1612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086" i="7"/>
  <c r="O1965" i="7"/>
  <c r="O1948" i="7"/>
  <c r="O2185" i="7"/>
  <c r="O2151" i="7"/>
  <c r="O2115" i="7"/>
  <c r="O2079" i="7"/>
  <c r="O2062" i="7"/>
  <c r="O2045" i="7"/>
  <c r="O2006" i="7"/>
  <c r="O1883" i="7"/>
  <c r="O1371" i="7"/>
  <c r="O1335" i="7"/>
  <c r="O2214" i="7"/>
  <c r="O2231" i="7"/>
  <c r="O2125" i="7"/>
  <c r="O2089" i="7"/>
  <c r="O1992" i="7"/>
  <c r="O1511" i="7"/>
  <c r="O1381" i="7"/>
  <c r="O1345" i="7"/>
  <c r="O1246" i="7"/>
  <c r="O2182" i="7"/>
  <c r="O2136" i="7"/>
  <c r="O2100" i="7"/>
  <c r="O1666" i="7"/>
  <c r="O1649" i="7"/>
  <c r="O1613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032" i="7"/>
  <c r="O1935" i="7"/>
  <c r="O1864" i="7"/>
  <c r="O690" i="7"/>
  <c r="O521" i="7"/>
  <c r="O1789" i="7"/>
  <c r="O2180" i="7"/>
  <c r="O1818" i="7"/>
  <c r="O1403" i="7"/>
  <c r="O1280" i="7"/>
  <c r="O1217" i="7"/>
  <c r="O2011" i="7"/>
  <c r="O1477" i="7"/>
  <c r="O2236" i="7"/>
  <c r="O1292" i="7"/>
  <c r="O1290" i="7"/>
  <c r="O1979" i="7"/>
  <c r="O1707" i="7"/>
  <c r="O1865" i="7"/>
  <c r="O1829" i="7"/>
  <c r="O1793" i="7"/>
  <c r="O1757" i="7"/>
  <c r="O1721" i="7"/>
  <c r="O1704" i="7"/>
  <c r="O1668" i="7"/>
  <c r="O1490" i="7"/>
  <c r="O1454" i="7"/>
  <c r="O1750" i="7"/>
  <c r="O1632" i="7"/>
  <c r="O1560" i="7"/>
  <c r="O1273" i="7"/>
  <c r="O999" i="7"/>
  <c r="O1957" i="7"/>
  <c r="O1898" i="7"/>
  <c r="O1742" i="7"/>
  <c r="O1658" i="7"/>
  <c r="O2223" i="7"/>
  <c r="O1611" i="7"/>
  <c r="O1539" i="7"/>
  <c r="O1431" i="7"/>
  <c r="O1048" i="7"/>
  <c r="O702" i="7"/>
  <c r="O637" i="7"/>
  <c r="O487" i="7"/>
  <c r="O470" i="7"/>
  <c r="O2158" i="7"/>
  <c r="O2064" i="7"/>
  <c r="O2047" i="7"/>
  <c r="O1921" i="7"/>
  <c r="O1861" i="7"/>
  <c r="O1765" i="7"/>
  <c r="O1251" i="7"/>
  <c r="O2122" i="7"/>
  <c r="O2035" i="7"/>
  <c r="O2221" i="7"/>
  <c r="O1982" i="7"/>
  <c r="O1424" i="7"/>
  <c r="O1987" i="7"/>
  <c r="O1142" i="7"/>
  <c r="O2096" i="7"/>
  <c r="O2207" i="7"/>
  <c r="O1968" i="7"/>
  <c r="O1951" i="7"/>
  <c r="O1398" i="7"/>
  <c r="O1256" i="7"/>
  <c r="O2037" i="7"/>
  <c r="O2015" i="7"/>
  <c r="O2229" i="7"/>
  <c r="O1593" i="7"/>
  <c r="O1557" i="7"/>
  <c r="O1521" i="7"/>
  <c r="O1355" i="7"/>
  <c r="O1319" i="7"/>
  <c r="O1752" i="7"/>
  <c r="O1716" i="7"/>
  <c r="O1622" i="7"/>
  <c r="O1586" i="7"/>
  <c r="O1550" i="7"/>
  <c r="O1514" i="7"/>
  <c r="O1497" i="7"/>
  <c r="O903" i="7"/>
  <c r="O1016" i="7"/>
  <c r="F16" i="3"/>
  <c r="G16" i="3"/>
  <c r="G17" i="3" s="1"/>
  <c r="H7" i="5"/>
  <c r="G7" i="5"/>
  <c r="F7" i="5"/>
  <c r="E27" i="4"/>
  <c r="C28" i="4"/>
  <c r="V4" i="7" l="1"/>
  <c r="V3" i="7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 l="1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F19" i="3" l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U9" i="7" s="1"/>
  <c r="T9" i="7"/>
  <c r="R9" i="7"/>
  <c r="L11" i="6"/>
  <c r="L11" i="7"/>
  <c r="J11" i="6"/>
  <c r="J11" i="7"/>
  <c r="U8" i="7"/>
  <c r="V8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V9" i="7" l="1"/>
  <c r="T10" i="7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 s="1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T12" i="7" l="1"/>
  <c r="Q12" i="7"/>
  <c r="R12" i="7"/>
  <c r="P13" i="7"/>
  <c r="R13" i="7" s="1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T13" i="7" l="1"/>
  <c r="S13" i="7"/>
  <c r="P14" i="7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E35" i="7"/>
  <c r="G26" i="3"/>
  <c r="F26" i="3"/>
  <c r="H25" i="3"/>
  <c r="I25" i="3" s="1"/>
  <c r="N35" i="7" l="1"/>
  <c r="Q14" i="7"/>
  <c r="U14" i="7" s="1"/>
  <c r="T14" i="7"/>
  <c r="S14" i="7"/>
  <c r="J16" i="6"/>
  <c r="J16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V14" i="7" l="1"/>
  <c r="K17" i="6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F29" i="3"/>
  <c r="I28" i="3"/>
  <c r="G29" i="3"/>
  <c r="R17" i="7" l="1"/>
  <c r="S17" i="7"/>
  <c r="T17" i="7"/>
  <c r="V17" i="7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 s="1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S22" i="7" l="1"/>
  <c r="R22" i="7"/>
  <c r="T22" i="7"/>
  <c r="P23" i="7"/>
  <c r="R23" i="7" s="1"/>
  <c r="L24" i="6"/>
  <c r="L24" i="7"/>
  <c r="K24" i="6"/>
  <c r="K24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S23" i="7" l="1"/>
  <c r="Q23" i="7"/>
  <c r="T23" i="7"/>
  <c r="U23" i="7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P26" i="7" l="1"/>
  <c r="V24" i="7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Q29" i="7" l="1"/>
  <c r="U29" i="7" s="1"/>
  <c r="R29" i="7"/>
  <c r="S29" i="7"/>
  <c r="L31" i="6"/>
  <c r="L31" i="7"/>
  <c r="J31" i="6"/>
  <c r="J31" i="7"/>
  <c r="V28" i="7"/>
  <c r="U28" i="7"/>
  <c r="P30" i="7"/>
  <c r="K31" i="6"/>
  <c r="K31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V29" i="7" l="1"/>
  <c r="K32" i="6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P34" i="7" l="1"/>
  <c r="T34" i="7" s="1"/>
  <c r="Q34" i="7"/>
  <c r="S34" i="7"/>
  <c r="R34" i="7"/>
  <c r="J35" i="6"/>
  <c r="J35" i="7"/>
  <c r="R33" i="7"/>
  <c r="S33" i="7"/>
  <c r="T33" i="7"/>
  <c r="Q33" i="7"/>
  <c r="L35" i="6"/>
  <c r="L35" i="7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P35" i="7" l="1"/>
  <c r="U33" i="7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I76" i="3" s="1"/>
  <c r="F77" i="3"/>
  <c r="G77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P76" i="7" l="1"/>
  <c r="L77" i="6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I87" i="3" s="1"/>
  <c r="F88" i="3"/>
  <c r="G88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P112" i="7" l="1"/>
  <c r="K113" i="6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P114" i="7" l="1"/>
  <c r="J115" i="6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P127" i="7" l="1"/>
  <c r="L128" i="6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P149" i="7" l="1"/>
  <c r="K150" i="6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I160" i="3" s="1"/>
  <c r="F161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P159" i="7" l="1"/>
  <c r="J160" i="6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I180" i="3" s="1"/>
  <c r="F181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I192" i="3" s="1"/>
  <c r="F193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P212" i="7" l="1"/>
  <c r="J213" i="6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P218" i="7" l="1"/>
  <c r="J219" i="6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P236" i="7" l="1"/>
  <c r="K237" i="6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P241" i="7" l="1"/>
  <c r="K242" i="6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I256" i="3" s="1"/>
  <c r="F257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P253" i="7" l="1"/>
  <c r="L254" i="6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I274" i="3" s="1"/>
  <c r="F275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D292" i="6"/>
  <c r="D292" i="7"/>
  <c r="C281" i="6"/>
  <c r="C281" i="7"/>
  <c r="M281" i="7" s="1"/>
  <c r="G273" i="5"/>
  <c r="F273" i="5"/>
  <c r="H273" i="5"/>
  <c r="E293" i="4"/>
  <c r="C294" i="4"/>
  <c r="H282" i="3"/>
  <c r="I282" i="3" s="1"/>
  <c r="F283" i="3"/>
  <c r="G283" i="3"/>
  <c r="P272" i="7" l="1"/>
  <c r="J273" i="6"/>
  <c r="J273" i="7"/>
  <c r="K273" i="6"/>
  <c r="K273" i="7"/>
  <c r="L273" i="6"/>
  <c r="L273" i="7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P273" i="7" l="1"/>
  <c r="J274" i="6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P275" i="7" l="1"/>
  <c r="K276" i="6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P284" i="7" l="1"/>
  <c r="J285" i="6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P289" i="7" l="1"/>
  <c r="L290" i="6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I303" i="3" s="1"/>
  <c r="F304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P299" i="7" l="1"/>
  <c r="K300" i="6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P304" i="7" l="1"/>
  <c r="L305" i="6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P308" i="7" l="1"/>
  <c r="K309" i="6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I319" i="3" s="1"/>
  <c r="F320" i="3"/>
  <c r="G320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I345" i="3" s="1"/>
  <c r="F346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P353" i="7" l="1"/>
  <c r="J354" i="6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I382" i="3" s="1"/>
  <c r="F383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I406" i="3" s="1"/>
  <c r="G407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P467" i="7" l="1"/>
  <c r="K468" i="6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P599" i="7" l="1"/>
  <c r="K600" i="6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I632" i="3" s="1"/>
  <c r="G633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 s="1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 s="1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I780" i="3" s="1"/>
  <c r="G781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I812" i="3" s="1"/>
  <c r="G813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I819" i="3" s="1"/>
  <c r="G820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P949" i="7" l="1"/>
  <c r="J950" i="6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I1038" i="3" s="1"/>
  <c r="F1039" i="3"/>
  <c r="G1039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 s="1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 s="1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 s="1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 s="1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 s="1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P1259" i="7" l="1"/>
  <c r="J1260" i="6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P1283" i="7" l="1"/>
  <c r="K1284" i="6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P1296" i="7" l="1"/>
  <c r="K1297" i="6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P1315" i="7" l="1"/>
  <c r="L1316" i="6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P1322" i="7" l="1"/>
  <c r="L1323" i="6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 s="1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I1449" i="3" s="1"/>
  <c r="G1450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 s="1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I1530" i="3" s="1"/>
  <c r="F1531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 s="1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P1541" i="7" l="1"/>
  <c r="L1542" i="6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I1561" i="3" s="1"/>
  <c r="F1562" i="3"/>
  <c r="G1562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I1563" i="3" s="1"/>
  <c r="F1564" i="3"/>
  <c r="G1564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I1601" i="3" s="1"/>
  <c r="F1602" i="3"/>
  <c r="G1602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 s="1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I1626" i="3" s="1"/>
  <c r="F1627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P1640" i="7" l="1"/>
  <c r="L1641" i="6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P1672" i="7" l="1"/>
  <c r="J1673" i="6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I1689" i="3" s="1"/>
  <c r="F1690" i="3"/>
  <c r="G1690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I1719" i="3" s="1"/>
  <c r="F1720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P1740" i="7" l="1"/>
  <c r="J1741" i="6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P1799" i="7" l="1"/>
  <c r="K1800" i="6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P1880" i="7" l="1"/>
  <c r="K1881" i="6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 s="1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P1922" i="7" l="1"/>
  <c r="K1923" i="6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I1936" i="3" s="1"/>
  <c r="F1937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I1994" i="3" s="1"/>
  <c r="G1995" i="3"/>
  <c r="P1984" i="7" l="1"/>
  <c r="L1985" i="6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P2009" i="7" l="1"/>
  <c r="K2010" i="6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I2024" i="3" s="1"/>
  <c r="F2025" i="3"/>
  <c r="G2025" i="3"/>
  <c r="P2014" i="7" l="1"/>
  <c r="K2015" i="6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P2095" i="7" l="1"/>
  <c r="K2096" i="6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P2197" i="7" l="1"/>
  <c r="J2198" i="6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1917" i="7"/>
  <c r="N1917" i="7" s="1"/>
  <c r="H2237" i="3"/>
  <c r="I2237" i="3" s="1"/>
  <c r="J2228" i="6" l="1"/>
  <c r="J2228" i="7"/>
  <c r="L2228" i="6"/>
  <c r="L2228" i="7"/>
  <c r="K2228" i="6"/>
  <c r="K2228" i="7"/>
  <c r="U1916" i="7"/>
  <c r="V1916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1918" i="7"/>
  <c r="N1918" i="7" s="1"/>
  <c r="J2229" i="6" l="1"/>
  <c r="J2229" i="7"/>
  <c r="L2229" i="6"/>
  <c r="L2229" i="7"/>
  <c r="P2228" i="7"/>
  <c r="K2229" i="6"/>
  <c r="K2229" i="7"/>
  <c r="V1917" i="7"/>
  <c r="U1917" i="7"/>
  <c r="T1918" i="7"/>
  <c r="R1918" i="7"/>
  <c r="S1918" i="7"/>
  <c r="Q1918" i="7"/>
  <c r="G1918" i="4"/>
  <c r="H1918" i="4" s="1"/>
  <c r="E1918" i="6"/>
  <c r="H2230" i="5"/>
  <c r="G2230" i="5"/>
  <c r="F2230" i="5"/>
  <c r="E1919" i="7"/>
  <c r="N1919" i="7" s="1"/>
  <c r="J2230" i="6" l="1"/>
  <c r="J2230" i="7"/>
  <c r="L2230" i="6"/>
  <c r="L2230" i="7"/>
  <c r="P2229" i="7"/>
  <c r="K2230" i="6"/>
  <c r="K2230" i="7"/>
  <c r="U1918" i="7"/>
  <c r="V1918" i="7"/>
  <c r="Q1919" i="7"/>
  <c r="S1919" i="7"/>
  <c r="R1919" i="7"/>
  <c r="T1919" i="7"/>
  <c r="G1919" i="4"/>
  <c r="H1919" i="4" s="1"/>
  <c r="E1919" i="6"/>
  <c r="H2231" i="5"/>
  <c r="G2231" i="5"/>
  <c r="F2231" i="5"/>
  <c r="E1920" i="7"/>
  <c r="N1920" i="7" s="1"/>
  <c r="J2231" i="6" l="1"/>
  <c r="J2231" i="7"/>
  <c r="L2231" i="6"/>
  <c r="L2231" i="7"/>
  <c r="P2230" i="7"/>
  <c r="K2231" i="6"/>
  <c r="K2231" i="7"/>
  <c r="U1919" i="7"/>
  <c r="V1919" i="7"/>
  <c r="S1920" i="7"/>
  <c r="R1920" i="7"/>
  <c r="Q1920" i="7"/>
  <c r="T1920" i="7"/>
  <c r="G1920" i="4"/>
  <c r="H1920" i="4" s="1"/>
  <c r="E1920" i="6"/>
  <c r="H2232" i="5"/>
  <c r="G2232" i="5"/>
  <c r="F2232" i="5"/>
  <c r="E1921" i="7"/>
  <c r="N1921" i="7" s="1"/>
  <c r="L2232" i="6" l="1"/>
  <c r="L2232" i="7"/>
  <c r="P2231" i="7"/>
  <c r="J2232" i="6"/>
  <c r="J2232" i="7"/>
  <c r="K2232" i="6"/>
  <c r="K2232" i="7"/>
  <c r="V1920" i="7"/>
  <c r="U1920" i="7"/>
  <c r="T1921" i="7"/>
  <c r="S1921" i="7"/>
  <c r="Q1921" i="7"/>
  <c r="R1921" i="7"/>
  <c r="G1921" i="4"/>
  <c r="H1921" i="4" s="1"/>
  <c r="E1921" i="6"/>
  <c r="H2233" i="5"/>
  <c r="G2233" i="5"/>
  <c r="F2233" i="5"/>
  <c r="E1922" i="7"/>
  <c r="N1922" i="7" s="1"/>
  <c r="K2233" i="6" l="1"/>
  <c r="K2233" i="7"/>
  <c r="J2233" i="6"/>
  <c r="J2233" i="7"/>
  <c r="P2232" i="7"/>
  <c r="L2233" i="6"/>
  <c r="L2233" i="7"/>
  <c r="V1921" i="7"/>
  <c r="U1921" i="7"/>
  <c r="S1922" i="7"/>
  <c r="R1922" i="7"/>
  <c r="T1922" i="7"/>
  <c r="Q1922" i="7"/>
  <c r="G1922" i="4"/>
  <c r="H1922" i="4" s="1"/>
  <c r="E1922" i="6"/>
  <c r="F2234" i="5"/>
  <c r="H2234" i="5"/>
  <c r="G2234" i="5"/>
  <c r="E1923" i="7"/>
  <c r="N1923" i="7" s="1"/>
  <c r="P2233" i="7" l="1"/>
  <c r="L2234" i="6"/>
  <c r="L2234" i="7"/>
  <c r="J2234" i="6"/>
  <c r="J2234" i="7"/>
  <c r="K2234" i="6"/>
  <c r="K2234" i="7"/>
  <c r="U1922" i="7"/>
  <c r="V1922" i="7"/>
  <c r="Q1923" i="7"/>
  <c r="S1923" i="7"/>
  <c r="R1923" i="7"/>
  <c r="T1923" i="7"/>
  <c r="G1923" i="4"/>
  <c r="H1923" i="4" s="1"/>
  <c r="E1923" i="6"/>
  <c r="H2235" i="5"/>
  <c r="G2235" i="5"/>
  <c r="F2235" i="5"/>
  <c r="E1924" i="7"/>
  <c r="N1924" i="7" s="1"/>
  <c r="J2235" i="6" l="1"/>
  <c r="J2235" i="7"/>
  <c r="L2235" i="6"/>
  <c r="L2235" i="7"/>
  <c r="P2234" i="7"/>
  <c r="K2235" i="6"/>
  <c r="K2235" i="7"/>
  <c r="U1923" i="7"/>
  <c r="V1923" i="7"/>
  <c r="Q1924" i="7"/>
  <c r="T1924" i="7"/>
  <c r="R1924" i="7"/>
  <c r="S1924" i="7"/>
  <c r="G1924" i="4"/>
  <c r="H1924" i="4" s="1"/>
  <c r="E1924" i="6"/>
  <c r="H2236" i="5"/>
  <c r="G2236" i="5"/>
  <c r="F2236" i="5"/>
  <c r="E1925" i="7"/>
  <c r="N1925" i="7" s="1"/>
  <c r="J2236" i="6" l="1"/>
  <c r="J2236" i="7"/>
  <c r="L2236" i="6"/>
  <c r="L2236" i="7"/>
  <c r="K2236" i="6"/>
  <c r="K2236" i="7"/>
  <c r="P2235" i="7"/>
  <c r="U1924" i="7"/>
  <c r="V1924" i="7"/>
  <c r="S1925" i="7"/>
  <c r="R1925" i="7"/>
  <c r="T1925" i="7"/>
  <c r="Q1925" i="7"/>
  <c r="G1925" i="4"/>
  <c r="H1925" i="4" s="1"/>
  <c r="E1925" i="6"/>
  <c r="H2237" i="5"/>
  <c r="G2237" i="5"/>
  <c r="F2237" i="5"/>
  <c r="E1926" i="7"/>
  <c r="N1926" i="7" s="1"/>
  <c r="J2237" i="6" l="1"/>
  <c r="J2237" i="7"/>
  <c r="K2237" i="6"/>
  <c r="K2237" i="7"/>
  <c r="L2237" i="6"/>
  <c r="L2237" i="7"/>
  <c r="P2237" i="7" s="1"/>
  <c r="P2236" i="7"/>
  <c r="V1925" i="7"/>
  <c r="U1925" i="7"/>
  <c r="T1926" i="7"/>
  <c r="Q1926" i="7"/>
  <c r="R1926" i="7"/>
  <c r="S1926" i="7"/>
  <c r="G1926" i="4"/>
  <c r="H1926" i="4" s="1"/>
  <c r="E1926" i="6"/>
  <c r="E1927" i="7"/>
  <c r="N1927" i="7" s="1"/>
  <c r="U1926" i="7" l="1"/>
  <c r="V1926" i="7"/>
  <c r="R1927" i="7"/>
  <c r="Q1927" i="7"/>
  <c r="T1927" i="7"/>
  <c r="S1927" i="7"/>
  <c r="G1927" i="4"/>
  <c r="H1927" i="4" s="1"/>
  <c r="E1927" i="6"/>
  <c r="E1928" i="7"/>
  <c r="N1928" i="7" s="1"/>
  <c r="U1927" i="7" l="1"/>
  <c r="V1927" i="7"/>
  <c r="T1928" i="7"/>
  <c r="Q1928" i="7"/>
  <c r="R1928" i="7"/>
  <c r="S1928" i="7"/>
  <c r="G1928" i="4"/>
  <c r="H1928" i="4" s="1"/>
  <c r="E1928" i="6"/>
  <c r="E1929" i="7"/>
  <c r="N1929" i="7" s="1"/>
  <c r="V1928" i="7" l="1"/>
  <c r="U1928" i="7"/>
  <c r="T1929" i="7"/>
  <c r="R1929" i="7"/>
  <c r="S1929" i="7"/>
  <c r="Q1929" i="7"/>
  <c r="G1929" i="4"/>
  <c r="H1929" i="4" s="1"/>
  <c r="E1929" i="6"/>
  <c r="E1930" i="7"/>
  <c r="N1930" i="7" s="1"/>
  <c r="U1929" i="7" l="1"/>
  <c r="V1929" i="7"/>
  <c r="S1930" i="7"/>
  <c r="Q1930" i="7"/>
  <c r="R1930" i="7"/>
  <c r="T1930" i="7"/>
  <c r="G1930" i="4"/>
  <c r="H1930" i="4" s="1"/>
  <c r="E1930" i="6"/>
  <c r="E1931" i="7"/>
  <c r="N1931" i="7" s="1"/>
  <c r="V1930" i="7" l="1"/>
  <c r="U1930" i="7"/>
  <c r="R1931" i="7"/>
  <c r="Q1931" i="7"/>
  <c r="T1931" i="7"/>
  <c r="S1931" i="7"/>
  <c r="G1931" i="4"/>
  <c r="H1931" i="4" s="1"/>
  <c r="E1931" i="6"/>
  <c r="E1932" i="7"/>
  <c r="N1932" i="7" s="1"/>
  <c r="U1931" i="7" l="1"/>
  <c r="V1931" i="7"/>
  <c r="S1932" i="7"/>
  <c r="T1932" i="7"/>
  <c r="Q1932" i="7"/>
  <c r="R1932" i="7"/>
  <c r="G1932" i="4"/>
  <c r="H1932" i="4" s="1"/>
  <c r="E1932" i="6"/>
  <c r="E1933" i="7"/>
  <c r="N1933" i="7" s="1"/>
  <c r="U1932" i="7" l="1"/>
  <c r="V1932" i="7"/>
  <c r="T1933" i="7"/>
  <c r="R1933" i="7"/>
  <c r="S1933" i="7"/>
  <c r="Q1933" i="7"/>
  <c r="G1933" i="4"/>
  <c r="H1933" i="4" s="1"/>
  <c r="E1933" i="6"/>
  <c r="E1934" i="7"/>
  <c r="N1934" i="7" s="1"/>
  <c r="U1933" i="7" l="1"/>
  <c r="V1933" i="7"/>
  <c r="S1934" i="7"/>
  <c r="T1934" i="7"/>
  <c r="R1934" i="7"/>
  <c r="Q1934" i="7"/>
  <c r="G1934" i="4"/>
  <c r="H1934" i="4" s="1"/>
  <c r="E1934" i="6"/>
  <c r="E1935" i="7"/>
  <c r="N1935" i="7" s="1"/>
  <c r="U1934" i="7" l="1"/>
  <c r="V1934" i="7"/>
  <c r="R1935" i="7"/>
  <c r="S1935" i="7"/>
  <c r="T1935" i="7"/>
  <c r="Q1935" i="7"/>
  <c r="G1935" i="4"/>
  <c r="H1935" i="4" s="1"/>
  <c r="E1935" i="6"/>
  <c r="E1936" i="7"/>
  <c r="N1936" i="7" s="1"/>
  <c r="V1935" i="7" l="1"/>
  <c r="U1935" i="7"/>
  <c r="S1936" i="7"/>
  <c r="T1936" i="7"/>
  <c r="Q1936" i="7"/>
  <c r="R1936" i="7"/>
  <c r="G1936" i="4"/>
  <c r="H1936" i="4" s="1"/>
  <c r="E1936" i="6"/>
  <c r="E1937" i="7"/>
  <c r="N1937" i="7" s="1"/>
  <c r="V1936" i="7" l="1"/>
  <c r="U1936" i="7"/>
  <c r="Q1937" i="7"/>
  <c r="R1937" i="7"/>
  <c r="S1937" i="7"/>
  <c r="T1937" i="7"/>
  <c r="G1937" i="4"/>
  <c r="H1937" i="4" s="1"/>
  <c r="E1937" i="6"/>
  <c r="E1938" i="7"/>
  <c r="N1938" i="7" s="1"/>
  <c r="U1937" i="7" l="1"/>
  <c r="V1937" i="7"/>
  <c r="R1938" i="7"/>
  <c r="Q1938" i="7"/>
  <c r="S1938" i="7"/>
  <c r="T1938" i="7"/>
  <c r="G1938" i="4"/>
  <c r="H1938" i="4" s="1"/>
  <c r="E1938" i="6"/>
  <c r="E1939" i="7"/>
  <c r="N1939" i="7" s="1"/>
  <c r="U1938" i="7" l="1"/>
  <c r="V1938" i="7"/>
  <c r="Q1939" i="7"/>
  <c r="T1939" i="7"/>
  <c r="S1939" i="7"/>
  <c r="R1939" i="7"/>
  <c r="G1939" i="4"/>
  <c r="H1939" i="4" s="1"/>
  <c r="E1939" i="6"/>
  <c r="E1940" i="7"/>
  <c r="N1940" i="7" s="1"/>
  <c r="U1939" i="7" l="1"/>
  <c r="V1939" i="7"/>
  <c r="R1940" i="7"/>
  <c r="T1940" i="7"/>
  <c r="Q1940" i="7"/>
  <c r="S1940" i="7"/>
  <c r="G1940" i="4"/>
  <c r="H1940" i="4" s="1"/>
  <c r="E1940" i="6"/>
  <c r="E1941" i="7"/>
  <c r="N1941" i="7" s="1"/>
  <c r="V1940" i="7" l="1"/>
  <c r="U1940" i="7"/>
  <c r="Q1941" i="7"/>
  <c r="S1941" i="7"/>
  <c r="T1941" i="7"/>
  <c r="R1941" i="7"/>
  <c r="G1941" i="4"/>
  <c r="H1941" i="4" s="1"/>
  <c r="E1941" i="6"/>
  <c r="E1942" i="7"/>
  <c r="N1942" i="7" s="1"/>
  <c r="U1941" i="7" l="1"/>
  <c r="V1941" i="7"/>
  <c r="R1942" i="7"/>
  <c r="Q1942" i="7"/>
  <c r="T1942" i="7"/>
  <c r="S1942" i="7"/>
  <c r="G1942" i="4"/>
  <c r="H1942" i="4" s="1"/>
  <c r="E1942" i="6"/>
  <c r="E1943" i="7"/>
  <c r="N1943" i="7" s="1"/>
  <c r="V1942" i="7" l="1"/>
  <c r="U1942" i="7"/>
  <c r="Q1943" i="7"/>
  <c r="S1943" i="7"/>
  <c r="R1943" i="7"/>
  <c r="T1943" i="7"/>
  <c r="G1943" i="4"/>
  <c r="H1943" i="4" s="1"/>
  <c r="E1943" i="6"/>
  <c r="E1944" i="7"/>
  <c r="N1944" i="7" s="1"/>
  <c r="V1943" i="7" l="1"/>
  <c r="U1943" i="7"/>
  <c r="R1944" i="7"/>
  <c r="S1944" i="7"/>
  <c r="T1944" i="7"/>
  <c r="Q1944" i="7"/>
  <c r="G1944" i="4"/>
  <c r="H1944" i="4" s="1"/>
  <c r="E1944" i="6"/>
  <c r="E1945" i="7"/>
  <c r="N1945" i="7" s="1"/>
  <c r="V1944" i="7" l="1"/>
  <c r="U1944" i="7"/>
  <c r="R1945" i="7"/>
  <c r="S1945" i="7"/>
  <c r="Q1945" i="7"/>
  <c r="T1945" i="7"/>
  <c r="G1945" i="4"/>
  <c r="H1945" i="4" s="1"/>
  <c r="E1945" i="6"/>
  <c r="E1946" i="7"/>
  <c r="N1946" i="7" s="1"/>
  <c r="V1945" i="7" l="1"/>
  <c r="U1945" i="7"/>
  <c r="Q1946" i="7"/>
  <c r="T1946" i="7"/>
  <c r="S1946" i="7"/>
  <c r="R1946" i="7"/>
  <c r="G1946" i="4"/>
  <c r="H1946" i="4" s="1"/>
  <c r="E1946" i="6"/>
  <c r="E1947" i="7"/>
  <c r="N1947" i="7" s="1"/>
  <c r="V1946" i="7" l="1"/>
  <c r="U1946" i="7"/>
  <c r="R1947" i="7"/>
  <c r="T1947" i="7"/>
  <c r="Q1947" i="7"/>
  <c r="S1947" i="7"/>
  <c r="G1947" i="4"/>
  <c r="H1947" i="4" s="1"/>
  <c r="E1947" i="6"/>
  <c r="E1948" i="7"/>
  <c r="N1948" i="7" s="1"/>
  <c r="V1947" i="7" l="1"/>
  <c r="U1947" i="7"/>
  <c r="Q1948" i="7"/>
  <c r="R1948" i="7"/>
  <c r="S1948" i="7"/>
  <c r="T1948" i="7"/>
  <c r="G1948" i="4"/>
  <c r="H1948" i="4" s="1"/>
  <c r="E1948" i="6"/>
  <c r="E1949" i="7"/>
  <c r="N1949" i="7" s="1"/>
  <c r="Q1949" i="7" l="1"/>
  <c r="T1949" i="7"/>
  <c r="S1949" i="7"/>
  <c r="R1949" i="7"/>
  <c r="V1948" i="7"/>
  <c r="U1948" i="7"/>
  <c r="G1949" i="4"/>
  <c r="H1949" i="4" s="1"/>
  <c r="E1949" i="6"/>
  <c r="E1950" i="7"/>
  <c r="N1950" i="7" s="1"/>
  <c r="S1950" i="7" l="1"/>
  <c r="Q1950" i="7"/>
  <c r="T1950" i="7"/>
  <c r="R1950" i="7"/>
  <c r="U1949" i="7"/>
  <c r="V1949" i="7"/>
  <c r="G1950" i="4"/>
  <c r="H1950" i="4" s="1"/>
  <c r="E1950" i="6"/>
  <c r="E1951" i="7"/>
  <c r="N1951" i="7" s="1"/>
  <c r="V1950" i="7" l="1"/>
  <c r="U1950" i="7"/>
  <c r="S1951" i="7"/>
  <c r="T1951" i="7"/>
  <c r="R1951" i="7"/>
  <c r="Q1951" i="7"/>
  <c r="G1951" i="4"/>
  <c r="H1951" i="4" s="1"/>
  <c r="E1951" i="6"/>
  <c r="E1952" i="7"/>
  <c r="N1952" i="7" s="1"/>
  <c r="V1951" i="7" l="1"/>
  <c r="U1951" i="7"/>
  <c r="T1952" i="7"/>
  <c r="Q1952" i="7"/>
  <c r="R1952" i="7"/>
  <c r="S1952" i="7"/>
  <c r="G1952" i="4"/>
  <c r="H1952" i="4" s="1"/>
  <c r="E1952" i="6"/>
  <c r="E1953" i="7"/>
  <c r="N1953" i="7" s="1"/>
  <c r="V1952" i="7" l="1"/>
  <c r="U1952" i="7"/>
  <c r="S1953" i="7"/>
  <c r="R1953" i="7"/>
  <c r="T1953" i="7"/>
  <c r="Q1953" i="7"/>
  <c r="G1953" i="4"/>
  <c r="H1953" i="4" s="1"/>
  <c r="E1953" i="6"/>
  <c r="E1954" i="7"/>
  <c r="N1954" i="7" s="1"/>
  <c r="V1953" i="7" l="1"/>
  <c r="U1953" i="7"/>
  <c r="T1954" i="7"/>
  <c r="Q1954" i="7"/>
  <c r="S1954" i="7"/>
  <c r="R1954" i="7"/>
  <c r="G1954" i="4"/>
  <c r="H1954" i="4" s="1"/>
  <c r="E1954" i="6"/>
  <c r="E1955" i="7"/>
  <c r="N1955" i="7" s="1"/>
  <c r="V1954" i="7" l="1"/>
  <c r="U1954" i="7"/>
  <c r="S1955" i="7"/>
  <c r="T1955" i="7"/>
  <c r="Q1955" i="7"/>
  <c r="R1955" i="7"/>
  <c r="G1955" i="4"/>
  <c r="H1955" i="4" s="1"/>
  <c r="E1955" i="6"/>
  <c r="E1956" i="7"/>
  <c r="N1956" i="7" s="1"/>
  <c r="V1955" i="7" l="1"/>
  <c r="U1955" i="7"/>
  <c r="S1956" i="7"/>
  <c r="R1956" i="7"/>
  <c r="Q1956" i="7"/>
  <c r="T1956" i="7"/>
  <c r="G1956" i="4"/>
  <c r="H1956" i="4" s="1"/>
  <c r="E1956" i="6"/>
  <c r="E1957" i="7"/>
  <c r="N1957" i="7" s="1"/>
  <c r="V1956" i="7" l="1"/>
  <c r="U1956" i="7"/>
  <c r="T1957" i="7"/>
  <c r="Q1957" i="7"/>
  <c r="S1957" i="7"/>
  <c r="R1957" i="7"/>
  <c r="G1957" i="4"/>
  <c r="H1957" i="4" s="1"/>
  <c r="E1957" i="6"/>
  <c r="E1958" i="7"/>
  <c r="N1958" i="7" s="1"/>
  <c r="V1957" i="7" l="1"/>
  <c r="U1957" i="7"/>
  <c r="R1958" i="7"/>
  <c r="T1958" i="7"/>
  <c r="S1958" i="7"/>
  <c r="Q1958" i="7"/>
  <c r="G1958" i="4"/>
  <c r="H1958" i="4" s="1"/>
  <c r="E1958" i="6"/>
  <c r="E1959" i="7"/>
  <c r="N1959" i="7" s="1"/>
  <c r="U1958" i="7" l="1"/>
  <c r="V1958" i="7"/>
  <c r="R1959" i="7"/>
  <c r="Q1959" i="7"/>
  <c r="T1959" i="7"/>
  <c r="S1959" i="7"/>
  <c r="G1959" i="4"/>
  <c r="H1959" i="4" s="1"/>
  <c r="E1959" i="6"/>
  <c r="E1960" i="7"/>
  <c r="N1960" i="7" s="1"/>
  <c r="U1959" i="7" l="1"/>
  <c r="V1959" i="7"/>
  <c r="Q1960" i="7"/>
  <c r="R1960" i="7"/>
  <c r="T1960" i="7"/>
  <c r="S1960" i="7"/>
  <c r="G1960" i="4"/>
  <c r="H1960" i="4" s="1"/>
  <c r="E1960" i="6"/>
  <c r="E1961" i="7"/>
  <c r="N1961" i="7" s="1"/>
  <c r="V1960" i="7" l="1"/>
  <c r="U1960" i="7"/>
  <c r="R1961" i="7"/>
  <c r="T1961" i="7"/>
  <c r="Q1961" i="7"/>
  <c r="S1961" i="7"/>
  <c r="G1961" i="4"/>
  <c r="H1961" i="4" s="1"/>
  <c r="E1961" i="6"/>
  <c r="E1962" i="7"/>
  <c r="N1962" i="7" s="1"/>
  <c r="V1961" i="7" l="1"/>
  <c r="U1961" i="7"/>
  <c r="R1962" i="7"/>
  <c r="Q1962" i="7"/>
  <c r="S1962" i="7"/>
  <c r="T1962" i="7"/>
  <c r="G1962" i="4"/>
  <c r="H1962" i="4" s="1"/>
  <c r="E1962" i="6"/>
  <c r="E1963" i="7"/>
  <c r="N1963" i="7" s="1"/>
  <c r="U1962" i="7" l="1"/>
  <c r="V1962" i="7"/>
  <c r="S1963" i="7"/>
  <c r="T1963" i="7"/>
  <c r="R1963" i="7"/>
  <c r="Q1963" i="7"/>
  <c r="G1963" i="4"/>
  <c r="H1963" i="4" s="1"/>
  <c r="E1963" i="6"/>
  <c r="E1964" i="7"/>
  <c r="N1964" i="7" s="1"/>
  <c r="U1963" i="7" l="1"/>
  <c r="V1963" i="7"/>
  <c r="T1964" i="7"/>
  <c r="R1964" i="7"/>
  <c r="Q1964" i="7"/>
  <c r="S1964" i="7"/>
  <c r="G1964" i="4"/>
  <c r="H1964" i="4" s="1"/>
  <c r="E1964" i="6"/>
  <c r="E1965" i="7"/>
  <c r="N1965" i="7" s="1"/>
  <c r="U1964" i="7" l="1"/>
  <c r="V1964" i="7"/>
  <c r="T1965" i="7"/>
  <c r="Q1965" i="7"/>
  <c r="R1965" i="7"/>
  <c r="S1965" i="7"/>
  <c r="G1965" i="4"/>
  <c r="H1965" i="4" s="1"/>
  <c r="E1965" i="6"/>
  <c r="E1966" i="7"/>
  <c r="N1966" i="7" s="1"/>
  <c r="U1965" i="7" l="1"/>
  <c r="V1965" i="7"/>
  <c r="Q1966" i="7"/>
  <c r="R1966" i="7"/>
  <c r="T1966" i="7"/>
  <c r="S1966" i="7"/>
  <c r="G1966" i="4"/>
  <c r="H1966" i="4" s="1"/>
  <c r="E1966" i="6"/>
  <c r="E1967" i="7"/>
  <c r="N1967" i="7" s="1"/>
  <c r="U1966" i="7" l="1"/>
  <c r="V1966" i="7"/>
  <c r="R1967" i="7"/>
  <c r="Q1967" i="7"/>
  <c r="S1967" i="7"/>
  <c r="T1967" i="7"/>
  <c r="G1967" i="4"/>
  <c r="H1967" i="4" s="1"/>
  <c r="E1967" i="6"/>
  <c r="E1968" i="7"/>
  <c r="N1968" i="7" s="1"/>
  <c r="U1967" i="7" l="1"/>
  <c r="V1967" i="7"/>
  <c r="T1968" i="7"/>
  <c r="S1968" i="7"/>
  <c r="Q1968" i="7"/>
  <c r="R1968" i="7"/>
  <c r="G1968" i="4"/>
  <c r="H1968" i="4" s="1"/>
  <c r="E1968" i="6"/>
  <c r="E1969" i="7"/>
  <c r="N1969" i="7" s="1"/>
  <c r="V1968" i="7" l="1"/>
  <c r="U1968" i="7"/>
  <c r="S1969" i="7"/>
  <c r="R1969" i="7"/>
  <c r="Q1969" i="7"/>
  <c r="T1969" i="7"/>
  <c r="G1969" i="4"/>
  <c r="H1969" i="4" s="1"/>
  <c r="E1969" i="6"/>
  <c r="E1970" i="7"/>
  <c r="N1970" i="7" s="1"/>
  <c r="V1969" i="7" l="1"/>
  <c r="U1969" i="7"/>
  <c r="Q1970" i="7"/>
  <c r="T1970" i="7"/>
  <c r="S1970" i="7"/>
  <c r="R1970" i="7"/>
  <c r="G1970" i="4"/>
  <c r="H1970" i="4" s="1"/>
  <c r="E1970" i="6"/>
  <c r="E1971" i="7"/>
  <c r="N1971" i="7" s="1"/>
  <c r="V1970" i="7" l="1"/>
  <c r="U1970" i="7"/>
  <c r="R1971" i="7"/>
  <c r="S1971" i="7"/>
  <c r="Q1971" i="7"/>
  <c r="T1971" i="7"/>
  <c r="G1971" i="4"/>
  <c r="H1971" i="4" s="1"/>
  <c r="E1971" i="6"/>
  <c r="E1972" i="7"/>
  <c r="N1972" i="7" s="1"/>
  <c r="U1971" i="7" l="1"/>
  <c r="V1971" i="7"/>
  <c r="R1972" i="7"/>
  <c r="Q1972" i="7"/>
  <c r="T1972" i="7"/>
  <c r="S1972" i="7"/>
  <c r="G1972" i="4"/>
  <c r="H1972" i="4" s="1"/>
  <c r="E1972" i="6"/>
  <c r="E1973" i="7"/>
  <c r="N1973" i="7" s="1"/>
  <c r="V1972" i="7" l="1"/>
  <c r="U1972" i="7"/>
  <c r="Q1973" i="7"/>
  <c r="R1973" i="7"/>
  <c r="S1973" i="7"/>
  <c r="T1973" i="7"/>
  <c r="G1973" i="4"/>
  <c r="H1973" i="4" s="1"/>
  <c r="E1973" i="6"/>
  <c r="E1974" i="7"/>
  <c r="N1974" i="7" s="1"/>
  <c r="V1973" i="7" l="1"/>
  <c r="U1973" i="7"/>
  <c r="S1974" i="7"/>
  <c r="Q1974" i="7"/>
  <c r="T1974" i="7"/>
  <c r="R1974" i="7"/>
  <c r="G1974" i="4"/>
  <c r="H1974" i="4" s="1"/>
  <c r="E1974" i="6"/>
  <c r="E1975" i="7"/>
  <c r="N1975" i="7" s="1"/>
  <c r="U1974" i="7" l="1"/>
  <c r="V1974" i="7"/>
  <c r="R1975" i="7"/>
  <c r="T1975" i="7"/>
  <c r="Q1975" i="7"/>
  <c r="S1975" i="7"/>
  <c r="G1975" i="4"/>
  <c r="H1975" i="4" s="1"/>
  <c r="E1975" i="6"/>
  <c r="E1976" i="7"/>
  <c r="N1976" i="7" s="1"/>
  <c r="S1976" i="7" l="1"/>
  <c r="T1976" i="7"/>
  <c r="R1976" i="7"/>
  <c r="Q1976" i="7"/>
  <c r="V1975" i="7"/>
  <c r="U1975" i="7"/>
  <c r="G1976" i="4"/>
  <c r="H1976" i="4" s="1"/>
  <c r="E1976" i="6"/>
  <c r="E1977" i="7"/>
  <c r="N1977" i="7" s="1"/>
  <c r="V1976" i="7" l="1"/>
  <c r="U1976" i="7"/>
  <c r="T1977" i="7"/>
  <c r="Q1977" i="7"/>
  <c r="S1977" i="7"/>
  <c r="R1977" i="7"/>
  <c r="G1977" i="4"/>
  <c r="H1977" i="4" s="1"/>
  <c r="E1977" i="6"/>
  <c r="E1978" i="7"/>
  <c r="N1978" i="7" s="1"/>
  <c r="V1977" i="7" l="1"/>
  <c r="U1977" i="7"/>
  <c r="Q1978" i="7"/>
  <c r="T1978" i="7"/>
  <c r="R1978" i="7"/>
  <c r="S1978" i="7"/>
  <c r="G1978" i="4"/>
  <c r="H1978" i="4" s="1"/>
  <c r="E1978" i="6"/>
  <c r="E1979" i="7"/>
  <c r="N1979" i="7" s="1"/>
  <c r="U1978" i="7" l="1"/>
  <c r="V1978" i="7"/>
  <c r="R1979" i="7"/>
  <c r="Q1979" i="7"/>
  <c r="S1979" i="7"/>
  <c r="T1979" i="7"/>
  <c r="G1979" i="4"/>
  <c r="H1979" i="4" s="1"/>
  <c r="E1979" i="6"/>
  <c r="E1980" i="7"/>
  <c r="N1980" i="7" s="1"/>
  <c r="U1979" i="7" l="1"/>
  <c r="V1979" i="7"/>
  <c r="R1980" i="7"/>
  <c r="Q1980" i="7"/>
  <c r="S1980" i="7"/>
  <c r="T1980" i="7"/>
  <c r="G1980" i="4"/>
  <c r="H1980" i="4" s="1"/>
  <c r="E1980" i="6"/>
  <c r="E1981" i="7"/>
  <c r="N1981" i="7" s="1"/>
  <c r="U1980" i="7" l="1"/>
  <c r="V1980" i="7"/>
  <c r="R1981" i="7"/>
  <c r="S1981" i="7"/>
  <c r="T1981" i="7"/>
  <c r="Q1981" i="7"/>
  <c r="G1981" i="4"/>
  <c r="H1981" i="4" s="1"/>
  <c r="E1981" i="6"/>
  <c r="E1982" i="7"/>
  <c r="N1982" i="7" s="1"/>
  <c r="U1981" i="7" l="1"/>
  <c r="V1981" i="7"/>
  <c r="T1982" i="7"/>
  <c r="S1982" i="7"/>
  <c r="Q1982" i="7"/>
  <c r="R1982" i="7"/>
  <c r="G1982" i="4"/>
  <c r="H1982" i="4" s="1"/>
  <c r="E1982" i="6"/>
  <c r="E1983" i="7"/>
  <c r="N1983" i="7" s="1"/>
  <c r="U1982" i="7" l="1"/>
  <c r="V1982" i="7"/>
  <c r="T1983" i="7"/>
  <c r="Q1983" i="7"/>
  <c r="R1983" i="7"/>
  <c r="S1983" i="7"/>
  <c r="G1983" i="4"/>
  <c r="H1983" i="4" s="1"/>
  <c r="E1983" i="6"/>
  <c r="E1984" i="7"/>
  <c r="N1984" i="7" s="1"/>
  <c r="V1983" i="7" l="1"/>
  <c r="U1983" i="7"/>
  <c r="R1984" i="7"/>
  <c r="T1984" i="7"/>
  <c r="Q1984" i="7"/>
  <c r="S1984" i="7"/>
  <c r="G1984" i="4"/>
  <c r="H1984" i="4" s="1"/>
  <c r="E1984" i="6"/>
  <c r="E1985" i="7"/>
  <c r="N1985" i="7" s="1"/>
  <c r="V1984" i="7" l="1"/>
  <c r="U1984" i="7"/>
  <c r="R1985" i="7"/>
  <c r="S1985" i="7"/>
  <c r="T1985" i="7"/>
  <c r="Q1985" i="7"/>
  <c r="G1985" i="4"/>
  <c r="H1985" i="4" s="1"/>
  <c r="E1985" i="6"/>
  <c r="E1986" i="7"/>
  <c r="N1986" i="7" s="1"/>
  <c r="U1985" i="7" l="1"/>
  <c r="V1985" i="7"/>
  <c r="T1986" i="7"/>
  <c r="Q1986" i="7"/>
  <c r="S1986" i="7"/>
  <c r="R1986" i="7"/>
  <c r="G1986" i="4"/>
  <c r="H1986" i="4" s="1"/>
  <c r="E1986" i="6"/>
  <c r="E1987" i="7"/>
  <c r="N1987" i="7" s="1"/>
  <c r="U1986" i="7" l="1"/>
  <c r="V1986" i="7"/>
  <c r="R1987" i="7"/>
  <c r="T1987" i="7"/>
  <c r="Q1987" i="7"/>
  <c r="S1987" i="7"/>
  <c r="G1987" i="4"/>
  <c r="H1987" i="4" s="1"/>
  <c r="E1987" i="6"/>
  <c r="E1988" i="7"/>
  <c r="N1988" i="7" s="1"/>
  <c r="U1987" i="7" l="1"/>
  <c r="V1987" i="7"/>
  <c r="Q1988" i="7"/>
  <c r="T1988" i="7"/>
  <c r="S1988" i="7"/>
  <c r="R1988" i="7"/>
  <c r="G1988" i="4"/>
  <c r="H1988" i="4" s="1"/>
  <c r="E1988" i="6"/>
  <c r="E1989" i="7"/>
  <c r="N1989" i="7" s="1"/>
  <c r="U1988" i="7" l="1"/>
  <c r="V1988" i="7"/>
  <c r="Q1989" i="7"/>
  <c r="S1989" i="7"/>
  <c r="R1989" i="7"/>
  <c r="T1989" i="7"/>
  <c r="G1989" i="4"/>
  <c r="H1989" i="4" s="1"/>
  <c r="E1989" i="6"/>
  <c r="E1990" i="7"/>
  <c r="N1990" i="7" s="1"/>
  <c r="V1989" i="7" l="1"/>
  <c r="U1989" i="7"/>
  <c r="S1990" i="7"/>
  <c r="Q1990" i="7"/>
  <c r="T1990" i="7"/>
  <c r="R1990" i="7"/>
  <c r="G1990" i="4"/>
  <c r="H1990" i="4" s="1"/>
  <c r="E1990" i="6"/>
  <c r="E1991" i="7"/>
  <c r="N1991" i="7" s="1"/>
  <c r="U1990" i="7" l="1"/>
  <c r="V1990" i="7"/>
  <c r="T1991" i="7"/>
  <c r="R1991" i="7"/>
  <c r="S1991" i="7"/>
  <c r="Q1991" i="7"/>
  <c r="G1991" i="4"/>
  <c r="H1991" i="4" s="1"/>
  <c r="E1991" i="6"/>
  <c r="E1992" i="7"/>
  <c r="N1992" i="7" s="1"/>
  <c r="U1991" i="7" l="1"/>
  <c r="V1991" i="7"/>
  <c r="Q1992" i="7"/>
  <c r="T1992" i="7"/>
  <c r="R1992" i="7"/>
  <c r="S1992" i="7"/>
  <c r="G1992" i="4"/>
  <c r="H1992" i="4" s="1"/>
  <c r="E1992" i="6"/>
  <c r="E1993" i="7"/>
  <c r="N1993" i="7" s="1"/>
  <c r="V1992" i="7" l="1"/>
  <c r="U1992" i="7"/>
  <c r="S1993" i="7"/>
  <c r="Q1993" i="7"/>
  <c r="R1993" i="7"/>
  <c r="T1993" i="7"/>
  <c r="G1993" i="4"/>
  <c r="H1993" i="4" s="1"/>
  <c r="E1993" i="6"/>
  <c r="E1994" i="7"/>
  <c r="N1994" i="7" s="1"/>
  <c r="U1993" i="7" l="1"/>
  <c r="V1993" i="7"/>
  <c r="Q1994" i="7"/>
  <c r="T1994" i="7"/>
  <c r="R1994" i="7"/>
  <c r="S1994" i="7"/>
  <c r="G1994" i="4"/>
  <c r="H1994" i="4" s="1"/>
  <c r="E1994" i="6"/>
  <c r="E1995" i="7"/>
  <c r="N1995" i="7" s="1"/>
  <c r="V1994" i="7" l="1"/>
  <c r="U1994" i="7"/>
  <c r="S1995" i="7"/>
  <c r="Q1995" i="7"/>
  <c r="R1995" i="7"/>
  <c r="T1995" i="7"/>
  <c r="G1995" i="4"/>
  <c r="H1995" i="4" s="1"/>
  <c r="E1995" i="6"/>
  <c r="E1996" i="7"/>
  <c r="N1996" i="7" s="1"/>
  <c r="U1995" i="7" l="1"/>
  <c r="V1995" i="7"/>
  <c r="T1996" i="7"/>
  <c r="R1996" i="7"/>
  <c r="Q1996" i="7"/>
  <c r="S1996" i="7"/>
  <c r="G1996" i="4"/>
  <c r="H1996" i="4" s="1"/>
  <c r="E1996" i="6"/>
  <c r="E1997" i="7"/>
  <c r="N1997" i="7" s="1"/>
  <c r="V1996" i="7" l="1"/>
  <c r="U1996" i="7"/>
  <c r="T1997" i="7"/>
  <c r="R1997" i="7"/>
  <c r="S1997" i="7"/>
  <c r="Q1997" i="7"/>
  <c r="G1997" i="4"/>
  <c r="H1997" i="4" s="1"/>
  <c r="E1997" i="6"/>
  <c r="E1998" i="7"/>
  <c r="N1998" i="7" s="1"/>
  <c r="U1997" i="7" l="1"/>
  <c r="V1997" i="7"/>
  <c r="Q1998" i="7"/>
  <c r="S1998" i="7"/>
  <c r="T1998" i="7"/>
  <c r="R1998" i="7"/>
  <c r="G1998" i="4"/>
  <c r="H1998" i="4" s="1"/>
  <c r="E1998" i="6"/>
  <c r="E1999" i="7"/>
  <c r="N1999" i="7" s="1"/>
  <c r="V1998" i="7" l="1"/>
  <c r="U1998" i="7"/>
  <c r="T1999" i="7"/>
  <c r="R1999" i="7"/>
  <c r="S1999" i="7"/>
  <c r="Q1999" i="7"/>
  <c r="G1999" i="4"/>
  <c r="H1999" i="4" s="1"/>
  <c r="E1999" i="6"/>
  <c r="E2000" i="7"/>
  <c r="N2000" i="7" s="1"/>
  <c r="U1999" i="7" l="1"/>
  <c r="V1999" i="7"/>
  <c r="Q2000" i="7"/>
  <c r="T2000" i="7"/>
  <c r="S2000" i="7"/>
  <c r="R2000" i="7"/>
  <c r="G2000" i="4"/>
  <c r="H2000" i="4" s="1"/>
  <c r="E2000" i="6"/>
  <c r="E2001" i="7"/>
  <c r="N2001" i="7" s="1"/>
  <c r="V2000" i="7" l="1"/>
  <c r="U2000" i="7"/>
  <c r="S2001" i="7"/>
  <c r="Q2001" i="7"/>
  <c r="R2001" i="7"/>
  <c r="T2001" i="7"/>
  <c r="G2001" i="4"/>
  <c r="H2001" i="4" s="1"/>
  <c r="E2001" i="6"/>
  <c r="E2002" i="7"/>
  <c r="N2002" i="7" s="1"/>
  <c r="V2001" i="7" l="1"/>
  <c r="U2001" i="7"/>
  <c r="Q2002" i="7"/>
  <c r="T2002" i="7"/>
  <c r="S2002" i="7"/>
  <c r="R2002" i="7"/>
  <c r="G2002" i="4"/>
  <c r="H2002" i="4" s="1"/>
  <c r="E2002" i="6"/>
  <c r="E2003" i="7"/>
  <c r="N2003" i="7" s="1"/>
  <c r="V2002" i="7" l="1"/>
  <c r="U2002" i="7"/>
  <c r="R2003" i="7"/>
  <c r="Q2003" i="7"/>
  <c r="T2003" i="7"/>
  <c r="S2003" i="7"/>
  <c r="G2003" i="4"/>
  <c r="H2003" i="4" s="1"/>
  <c r="E2003" i="6"/>
  <c r="E2004" i="7"/>
  <c r="N2004" i="7" s="1"/>
  <c r="U2003" i="7" l="1"/>
  <c r="V2003" i="7"/>
  <c r="R2004" i="7"/>
  <c r="Q2004" i="7"/>
  <c r="T2004" i="7"/>
  <c r="S2004" i="7"/>
  <c r="G2004" i="4"/>
  <c r="H2004" i="4" s="1"/>
  <c r="E2004" i="6"/>
  <c r="E2005" i="7"/>
  <c r="N2005" i="7" s="1"/>
  <c r="U2004" i="7" l="1"/>
  <c r="V2004" i="7"/>
  <c r="R2005" i="7"/>
  <c r="S2005" i="7"/>
  <c r="T2005" i="7"/>
  <c r="Q2005" i="7"/>
  <c r="G2005" i="4"/>
  <c r="H2005" i="4" s="1"/>
  <c r="E2005" i="6"/>
  <c r="E2006" i="7"/>
  <c r="N2006" i="7" s="1"/>
  <c r="U2005" i="7" l="1"/>
  <c r="V2005" i="7"/>
  <c r="T2006" i="7"/>
  <c r="S2006" i="7"/>
  <c r="Q2006" i="7"/>
  <c r="R2006" i="7"/>
  <c r="G2006" i="4"/>
  <c r="H2006" i="4" s="1"/>
  <c r="E2006" i="6"/>
  <c r="E2007" i="7"/>
  <c r="N2007" i="7" s="1"/>
  <c r="U2006" i="7" l="1"/>
  <c r="V2006" i="7"/>
  <c r="T2007" i="7"/>
  <c r="S2007" i="7"/>
  <c r="R2007" i="7"/>
  <c r="Q2007" i="7"/>
  <c r="G2007" i="4"/>
  <c r="H2007" i="4" s="1"/>
  <c r="E2007" i="6"/>
  <c r="E2008" i="7"/>
  <c r="N2008" i="7" s="1"/>
  <c r="V2007" i="7" l="1"/>
  <c r="U2007" i="7"/>
  <c r="R2008" i="7"/>
  <c r="Q2008" i="7"/>
  <c r="T2008" i="7"/>
  <c r="S2008" i="7"/>
  <c r="G2008" i="4"/>
  <c r="H2008" i="4" s="1"/>
  <c r="E2008" i="6"/>
  <c r="E2009" i="7"/>
  <c r="N2009" i="7" s="1"/>
  <c r="V2008" i="7" l="1"/>
  <c r="U2008" i="7"/>
  <c r="S2009" i="7"/>
  <c r="T2009" i="7"/>
  <c r="Q2009" i="7"/>
  <c r="R2009" i="7"/>
  <c r="G2009" i="4"/>
  <c r="H2009" i="4" s="1"/>
  <c r="E2009" i="6"/>
  <c r="E2010" i="7"/>
  <c r="N2010" i="7" s="1"/>
  <c r="U2009" i="7" l="1"/>
  <c r="V2009" i="7"/>
  <c r="R2010" i="7"/>
  <c r="T2010" i="7"/>
  <c r="Q2010" i="7"/>
  <c r="S2010" i="7"/>
  <c r="G2010" i="4"/>
  <c r="H2010" i="4" s="1"/>
  <c r="E2010" i="6"/>
  <c r="E2011" i="7"/>
  <c r="N2011" i="7" s="1"/>
  <c r="V2010" i="7" l="1"/>
  <c r="U2010" i="7"/>
  <c r="R2011" i="7"/>
  <c r="S2011" i="7"/>
  <c r="T2011" i="7"/>
  <c r="Q2011" i="7"/>
  <c r="G2011" i="4"/>
  <c r="H2011" i="4" s="1"/>
  <c r="E2011" i="6"/>
  <c r="E2012" i="7"/>
  <c r="N2012" i="7" s="1"/>
  <c r="U2011" i="7" l="1"/>
  <c r="V2011" i="7"/>
  <c r="R2012" i="7"/>
  <c r="T2012" i="7"/>
  <c r="S2012" i="7"/>
  <c r="Q2012" i="7"/>
  <c r="G2012" i="4"/>
  <c r="H2012" i="4" s="1"/>
  <c r="E2012" i="6"/>
  <c r="E2013" i="7"/>
  <c r="N2013" i="7" s="1"/>
  <c r="V2012" i="7" l="1"/>
  <c r="U2012" i="7"/>
  <c r="Q2013" i="7"/>
  <c r="S2013" i="7"/>
  <c r="T2013" i="7"/>
  <c r="R2013" i="7"/>
  <c r="G2013" i="4"/>
  <c r="H2013" i="4" s="1"/>
  <c r="E2013" i="6"/>
  <c r="E2014" i="7"/>
  <c r="N2014" i="7" s="1"/>
  <c r="S2014" i="7" l="1"/>
  <c r="R2014" i="7"/>
  <c r="T2014" i="7"/>
  <c r="Q2014" i="7"/>
  <c r="U2013" i="7"/>
  <c r="V2013" i="7"/>
  <c r="G2014" i="4"/>
  <c r="H2014" i="4" s="1"/>
  <c r="E2014" i="6"/>
  <c r="E2015" i="7"/>
  <c r="N2015" i="7" s="1"/>
  <c r="U2014" i="7" l="1"/>
  <c r="V2014" i="7"/>
  <c r="T2015" i="7"/>
  <c r="R2015" i="7"/>
  <c r="Q2015" i="7"/>
  <c r="S2015" i="7"/>
  <c r="G2015" i="4"/>
  <c r="H2015" i="4" s="1"/>
  <c r="E2015" i="6"/>
  <c r="E2016" i="7"/>
  <c r="N2016" i="7" s="1"/>
  <c r="U2015" i="7" l="1"/>
  <c r="V2015" i="7"/>
  <c r="R2016" i="7"/>
  <c r="Q2016" i="7"/>
  <c r="S2016" i="7"/>
  <c r="T2016" i="7"/>
  <c r="G2016" i="4"/>
  <c r="H2016" i="4" s="1"/>
  <c r="E2016" i="6"/>
  <c r="E2017" i="7"/>
  <c r="N2017" i="7" s="1"/>
  <c r="U2016" i="7" l="1"/>
  <c r="V2016" i="7"/>
  <c r="S2017" i="7"/>
  <c r="Q2017" i="7"/>
  <c r="T2017" i="7"/>
  <c r="R2017" i="7"/>
  <c r="G2017" i="4"/>
  <c r="H2017" i="4" s="1"/>
  <c r="E2017" i="6"/>
  <c r="E2018" i="7"/>
  <c r="N2018" i="7" s="1"/>
  <c r="U2017" i="7" l="1"/>
  <c r="V2017" i="7"/>
  <c r="R2018" i="7"/>
  <c r="T2018" i="7"/>
  <c r="Q2018" i="7"/>
  <c r="S2018" i="7"/>
  <c r="G2018" i="4"/>
  <c r="H2018" i="4" s="1"/>
  <c r="E2018" i="6"/>
  <c r="E2019" i="7"/>
  <c r="N2019" i="7" s="1"/>
  <c r="V2018" i="7" l="1"/>
  <c r="U2018" i="7"/>
  <c r="S2019" i="7"/>
  <c r="T2019" i="7"/>
  <c r="R2019" i="7"/>
  <c r="Q2019" i="7"/>
  <c r="G2019" i="4"/>
  <c r="H2019" i="4" s="1"/>
  <c r="E2019" i="6"/>
  <c r="E2020" i="7"/>
  <c r="N2020" i="7" s="1"/>
  <c r="U2019" i="7" l="1"/>
  <c r="V2019" i="7"/>
  <c r="S2020" i="7"/>
  <c r="R2020" i="7"/>
  <c r="Q2020" i="7"/>
  <c r="T2020" i="7"/>
  <c r="G2020" i="4"/>
  <c r="H2020" i="4" s="1"/>
  <c r="E2020" i="6"/>
  <c r="E2021" i="7"/>
  <c r="N2021" i="7" s="1"/>
  <c r="V2020" i="7" l="1"/>
  <c r="U2020" i="7"/>
  <c r="R2021" i="7"/>
  <c r="S2021" i="7"/>
  <c r="T2021" i="7"/>
  <c r="Q2021" i="7"/>
  <c r="G2021" i="4"/>
  <c r="H2021" i="4" s="1"/>
  <c r="E2021" i="6"/>
  <c r="E2022" i="7"/>
  <c r="N2022" i="7" s="1"/>
  <c r="U2021" i="7" l="1"/>
  <c r="V2021" i="7"/>
  <c r="Q2022" i="7"/>
  <c r="S2022" i="7"/>
  <c r="T2022" i="7"/>
  <c r="R2022" i="7"/>
  <c r="G2022" i="4"/>
  <c r="H2022" i="4" s="1"/>
  <c r="E2022" i="6"/>
  <c r="E2023" i="7"/>
  <c r="N2023" i="7" s="1"/>
  <c r="V2022" i="7" l="1"/>
  <c r="U2022" i="7"/>
  <c r="T2023" i="7"/>
  <c r="S2023" i="7"/>
  <c r="R2023" i="7"/>
  <c r="Q2023" i="7"/>
  <c r="G2023" i="4"/>
  <c r="H2023" i="4" s="1"/>
  <c r="E2023" i="6"/>
  <c r="E2024" i="7"/>
  <c r="N2024" i="7" s="1"/>
  <c r="U2023" i="7" l="1"/>
  <c r="V2023" i="7"/>
  <c r="Q2024" i="7"/>
  <c r="S2024" i="7"/>
  <c r="R2024" i="7"/>
  <c r="T2024" i="7"/>
  <c r="G2024" i="4"/>
  <c r="H2024" i="4" s="1"/>
  <c r="E2024" i="6"/>
  <c r="E2025" i="7"/>
  <c r="N2025" i="7" s="1"/>
  <c r="V2024" i="7" l="1"/>
  <c r="U2024" i="7"/>
  <c r="R2025" i="7"/>
  <c r="Q2025" i="7"/>
  <c r="S2025" i="7"/>
  <c r="T2025" i="7"/>
  <c r="G2025" i="4"/>
  <c r="H2025" i="4" s="1"/>
  <c r="E2025" i="6"/>
  <c r="E2026" i="7"/>
  <c r="N2026" i="7" s="1"/>
  <c r="U2025" i="7" l="1"/>
  <c r="V2025" i="7"/>
  <c r="S2026" i="7"/>
  <c r="R2026" i="7"/>
  <c r="Q2026" i="7"/>
  <c r="T2026" i="7"/>
  <c r="G2026" i="4"/>
  <c r="H2026" i="4" s="1"/>
  <c r="E2026" i="6"/>
  <c r="E2027" i="7"/>
  <c r="N2027" i="7" s="1"/>
  <c r="V2026" i="7" l="1"/>
  <c r="U2026" i="7"/>
  <c r="T2027" i="7"/>
  <c r="Q2027" i="7"/>
  <c r="S2027" i="7"/>
  <c r="R2027" i="7"/>
  <c r="G2027" i="4"/>
  <c r="H2027" i="4" s="1"/>
  <c r="E2027" i="6"/>
  <c r="E2028" i="7"/>
  <c r="N2028" i="7" s="1"/>
  <c r="V2027" i="7" l="1"/>
  <c r="U2027" i="7"/>
  <c r="S2028" i="7"/>
  <c r="T2028" i="7"/>
  <c r="R2028" i="7"/>
  <c r="Q2028" i="7"/>
  <c r="G2028" i="4"/>
  <c r="H2028" i="4" s="1"/>
  <c r="E2028" i="6"/>
  <c r="E2029" i="7"/>
  <c r="N2029" i="7" s="1"/>
  <c r="U2028" i="7" l="1"/>
  <c r="V2028" i="7"/>
  <c r="T2029" i="7"/>
  <c r="S2029" i="7"/>
  <c r="R2029" i="7"/>
  <c r="Q2029" i="7"/>
  <c r="G2029" i="4"/>
  <c r="H2029" i="4" s="1"/>
  <c r="E2029" i="6"/>
  <c r="E2030" i="7"/>
  <c r="N2030" i="7" s="1"/>
  <c r="V2029" i="7" l="1"/>
  <c r="U2029" i="7"/>
  <c r="T2030" i="7"/>
  <c r="R2030" i="7"/>
  <c r="S2030" i="7"/>
  <c r="Q2030" i="7"/>
  <c r="G2030" i="4"/>
  <c r="H2030" i="4" s="1"/>
  <c r="E2030" i="6"/>
  <c r="E2031" i="7"/>
  <c r="N2031" i="7" s="1"/>
  <c r="U2030" i="7" l="1"/>
  <c r="V2030" i="7"/>
  <c r="S2031" i="7"/>
  <c r="R2031" i="7"/>
  <c r="T2031" i="7"/>
  <c r="Q2031" i="7"/>
  <c r="G2031" i="4"/>
  <c r="H2031" i="4" s="1"/>
  <c r="E2031" i="6"/>
  <c r="E2032" i="7"/>
  <c r="N2032" i="7" s="1"/>
  <c r="V2031" i="7" l="1"/>
  <c r="U2031" i="7"/>
  <c r="R2032" i="7"/>
  <c r="Q2032" i="7"/>
  <c r="T2032" i="7"/>
  <c r="S2032" i="7"/>
  <c r="G2032" i="4"/>
  <c r="H2032" i="4" s="1"/>
  <c r="E2032" i="6"/>
  <c r="E2033" i="7"/>
  <c r="N2033" i="7" s="1"/>
  <c r="U2032" i="7" l="1"/>
  <c r="V2032" i="7"/>
  <c r="Q2033" i="7"/>
  <c r="S2033" i="7"/>
  <c r="R2033" i="7"/>
  <c r="T2033" i="7"/>
  <c r="G2033" i="4"/>
  <c r="H2033" i="4" s="1"/>
  <c r="E2033" i="6"/>
  <c r="E2034" i="7"/>
  <c r="N2034" i="7" s="1"/>
  <c r="U2033" i="7" l="1"/>
  <c r="V2033" i="7"/>
  <c r="S2034" i="7"/>
  <c r="T2034" i="7"/>
  <c r="R2034" i="7"/>
  <c r="Q2034" i="7"/>
  <c r="G2034" i="4"/>
  <c r="H2034" i="4" s="1"/>
  <c r="E2034" i="6"/>
  <c r="E2035" i="7"/>
  <c r="N2035" i="7" s="1"/>
  <c r="V2034" i="7" l="1"/>
  <c r="U2034" i="7"/>
  <c r="R2035" i="7"/>
  <c r="Q2035" i="7"/>
  <c r="T2035" i="7"/>
  <c r="S2035" i="7"/>
  <c r="G2035" i="4"/>
  <c r="H2035" i="4" s="1"/>
  <c r="E2035" i="6"/>
  <c r="E2036" i="7"/>
  <c r="N2036" i="7" s="1"/>
  <c r="U2035" i="7" l="1"/>
  <c r="V2035" i="7"/>
  <c r="T2036" i="7"/>
  <c r="S2036" i="7"/>
  <c r="R2036" i="7"/>
  <c r="Q2036" i="7"/>
  <c r="G2036" i="4"/>
  <c r="H2036" i="4" s="1"/>
  <c r="E2036" i="6"/>
  <c r="E2037" i="7"/>
  <c r="N2037" i="7" s="1"/>
  <c r="V2036" i="7" l="1"/>
  <c r="U2036" i="7"/>
  <c r="Q2037" i="7"/>
  <c r="S2037" i="7"/>
  <c r="R2037" i="7"/>
  <c r="T2037" i="7"/>
  <c r="G2037" i="4"/>
  <c r="H2037" i="4" s="1"/>
  <c r="E2037" i="6"/>
  <c r="E2038" i="7"/>
  <c r="N2038" i="7" s="1"/>
  <c r="U2037" i="7" l="1"/>
  <c r="V2037" i="7"/>
  <c r="S2038" i="7"/>
  <c r="T2038" i="7"/>
  <c r="R2038" i="7"/>
  <c r="Q2038" i="7"/>
  <c r="G2038" i="4"/>
  <c r="H2038" i="4" s="1"/>
  <c r="E2038" i="6"/>
  <c r="E2039" i="7"/>
  <c r="N2039" i="7" s="1"/>
  <c r="U2038" i="7" l="1"/>
  <c r="V2038" i="7"/>
  <c r="S2039" i="7"/>
  <c r="R2039" i="7"/>
  <c r="Q2039" i="7"/>
  <c r="T2039" i="7"/>
  <c r="G2039" i="4"/>
  <c r="H2039" i="4" s="1"/>
  <c r="E2039" i="6"/>
  <c r="E2040" i="7"/>
  <c r="N2040" i="7" s="1"/>
  <c r="U2039" i="7" l="1"/>
  <c r="V2039" i="7"/>
  <c r="R2040" i="7"/>
  <c r="T2040" i="7"/>
  <c r="Q2040" i="7"/>
  <c r="S2040" i="7"/>
  <c r="G2040" i="4"/>
  <c r="H2040" i="4" s="1"/>
  <c r="E2040" i="6"/>
  <c r="E2041" i="7"/>
  <c r="N2041" i="7" s="1"/>
  <c r="V2040" i="7" l="1"/>
  <c r="U2040" i="7"/>
  <c r="T2041" i="7"/>
  <c r="Q2041" i="7"/>
  <c r="S2041" i="7"/>
  <c r="R2041" i="7"/>
  <c r="G2041" i="4"/>
  <c r="H2041" i="4" s="1"/>
  <c r="E2041" i="6"/>
  <c r="E2042" i="7"/>
  <c r="N2042" i="7" s="1"/>
  <c r="U2041" i="7" l="1"/>
  <c r="V2041" i="7"/>
  <c r="T2042" i="7"/>
  <c r="R2042" i="7"/>
  <c r="Q2042" i="7"/>
  <c r="S2042" i="7"/>
  <c r="G2042" i="4"/>
  <c r="H2042" i="4" s="1"/>
  <c r="E2042" i="6"/>
  <c r="E2043" i="7"/>
  <c r="N2043" i="7" s="1"/>
  <c r="V2042" i="7" l="1"/>
  <c r="U2042" i="7"/>
  <c r="S2043" i="7"/>
  <c r="T2043" i="7"/>
  <c r="R2043" i="7"/>
  <c r="Q2043" i="7"/>
  <c r="G2043" i="4"/>
  <c r="H2043" i="4" s="1"/>
  <c r="E2043" i="6"/>
  <c r="E2044" i="7"/>
  <c r="N2044" i="7" s="1"/>
  <c r="V2043" i="7" l="1"/>
  <c r="U2043" i="7"/>
  <c r="T2044" i="7"/>
  <c r="R2044" i="7"/>
  <c r="Q2044" i="7"/>
  <c r="S2044" i="7"/>
  <c r="G2044" i="4"/>
  <c r="H2044" i="4" s="1"/>
  <c r="E2044" i="6"/>
  <c r="E2045" i="7"/>
  <c r="N2045" i="7" s="1"/>
  <c r="U2044" i="7" l="1"/>
  <c r="V2044" i="7"/>
  <c r="S2045" i="7"/>
  <c r="T2045" i="7"/>
  <c r="R2045" i="7"/>
  <c r="Q2045" i="7"/>
  <c r="G2045" i="4"/>
  <c r="H2045" i="4" s="1"/>
  <c r="E2045" i="6"/>
  <c r="E2046" i="7"/>
  <c r="N2046" i="7" s="1"/>
  <c r="U2045" i="7" l="1"/>
  <c r="V2045" i="7"/>
  <c r="Q2046" i="7"/>
  <c r="S2046" i="7"/>
  <c r="T2046" i="7"/>
  <c r="R2046" i="7"/>
  <c r="G2046" i="4"/>
  <c r="H2046" i="4" s="1"/>
  <c r="E2046" i="6"/>
  <c r="E2047" i="7"/>
  <c r="N2047" i="7" s="1"/>
  <c r="V2046" i="7" l="1"/>
  <c r="U2046" i="7"/>
  <c r="Q2047" i="7"/>
  <c r="T2047" i="7"/>
  <c r="S2047" i="7"/>
  <c r="R2047" i="7"/>
  <c r="G2047" i="4"/>
  <c r="H2047" i="4" s="1"/>
  <c r="E2047" i="6"/>
  <c r="E2048" i="7"/>
  <c r="N2048" i="7" s="1"/>
  <c r="V2047" i="7" l="1"/>
  <c r="U2047" i="7"/>
  <c r="R2048" i="7"/>
  <c r="Q2048" i="7"/>
  <c r="T2048" i="7"/>
  <c r="S2048" i="7"/>
  <c r="G2048" i="4"/>
  <c r="H2048" i="4" s="1"/>
  <c r="E2048" i="6"/>
  <c r="E2049" i="7"/>
  <c r="N2049" i="7" s="1"/>
  <c r="V2048" i="7" l="1"/>
  <c r="U2048" i="7"/>
  <c r="R2049" i="7"/>
  <c r="Q2049" i="7"/>
  <c r="S2049" i="7"/>
  <c r="T2049" i="7"/>
  <c r="G2049" i="4"/>
  <c r="H2049" i="4" s="1"/>
  <c r="E2049" i="6"/>
  <c r="E2050" i="7"/>
  <c r="N2050" i="7" s="1"/>
  <c r="U2049" i="7" l="1"/>
  <c r="V2049" i="7"/>
  <c r="T2050" i="7"/>
  <c r="S2050" i="7"/>
  <c r="R2050" i="7"/>
  <c r="Q2050" i="7"/>
  <c r="G2050" i="4"/>
  <c r="H2050" i="4" s="1"/>
  <c r="E2050" i="6"/>
  <c r="E2051" i="7"/>
  <c r="N2051" i="7" s="1"/>
  <c r="U2050" i="7" l="1"/>
  <c r="V2050" i="7"/>
  <c r="R2051" i="7"/>
  <c r="Q2051" i="7"/>
  <c r="T2051" i="7"/>
  <c r="S2051" i="7"/>
  <c r="G2051" i="4"/>
  <c r="H2051" i="4" s="1"/>
  <c r="E2051" i="6"/>
  <c r="E2052" i="7"/>
  <c r="N2052" i="7" s="1"/>
  <c r="V2051" i="7" l="1"/>
  <c r="U2051" i="7"/>
  <c r="T2052" i="7"/>
  <c r="Q2052" i="7"/>
  <c r="S2052" i="7"/>
  <c r="R2052" i="7"/>
  <c r="G2052" i="4"/>
  <c r="H2052" i="4" s="1"/>
  <c r="E2052" i="6"/>
  <c r="E2053" i="7"/>
  <c r="N2053" i="7" s="1"/>
  <c r="U2052" i="7" l="1"/>
  <c r="V2052" i="7"/>
  <c r="T2053" i="7"/>
  <c r="R2053" i="7"/>
  <c r="S2053" i="7"/>
  <c r="Q2053" i="7"/>
  <c r="G2053" i="4"/>
  <c r="H2053" i="4" s="1"/>
  <c r="E2053" i="6"/>
  <c r="E2054" i="7"/>
  <c r="N2054" i="7" s="1"/>
  <c r="V2053" i="7" l="1"/>
  <c r="U2053" i="7"/>
  <c r="S2054" i="7"/>
  <c r="T2054" i="7"/>
  <c r="R2054" i="7"/>
  <c r="Q2054" i="7"/>
  <c r="G2054" i="4"/>
  <c r="H2054" i="4" s="1"/>
  <c r="E2054" i="6"/>
  <c r="E2055" i="7"/>
  <c r="N2055" i="7" s="1"/>
  <c r="U2054" i="7" l="1"/>
  <c r="V2054" i="7"/>
  <c r="R2055" i="7"/>
  <c r="S2055" i="7"/>
  <c r="T2055" i="7"/>
  <c r="Q2055" i="7"/>
  <c r="G2055" i="4"/>
  <c r="H2055" i="4" s="1"/>
  <c r="E2055" i="6"/>
  <c r="E2056" i="7"/>
  <c r="N2056" i="7" s="1"/>
  <c r="V2055" i="7" l="1"/>
  <c r="U2055" i="7"/>
  <c r="S2056" i="7"/>
  <c r="T2056" i="7"/>
  <c r="R2056" i="7"/>
  <c r="Q2056" i="7"/>
  <c r="G2056" i="4"/>
  <c r="H2056" i="4" s="1"/>
  <c r="E2056" i="6"/>
  <c r="E2057" i="7"/>
  <c r="N2057" i="7" s="1"/>
  <c r="V2056" i="7" l="1"/>
  <c r="U2056" i="7"/>
  <c r="R2057" i="7"/>
  <c r="T2057" i="7"/>
  <c r="Q2057" i="7"/>
  <c r="S2057" i="7"/>
  <c r="G2057" i="4"/>
  <c r="H2057" i="4" s="1"/>
  <c r="E2057" i="6"/>
  <c r="E2058" i="7"/>
  <c r="N2058" i="7" s="1"/>
  <c r="U2057" i="7" l="1"/>
  <c r="V2057" i="7"/>
  <c r="S2058" i="7"/>
  <c r="Q2058" i="7"/>
  <c r="T2058" i="7"/>
  <c r="R2058" i="7"/>
  <c r="G2058" i="4"/>
  <c r="H2058" i="4" s="1"/>
  <c r="E2058" i="6"/>
  <c r="E2059" i="7"/>
  <c r="N2059" i="7" s="1"/>
  <c r="U2058" i="7" l="1"/>
  <c r="V2058" i="7"/>
  <c r="Q2059" i="7"/>
  <c r="T2059" i="7"/>
  <c r="R2059" i="7"/>
  <c r="S2059" i="7"/>
  <c r="G2059" i="4"/>
  <c r="H2059" i="4" s="1"/>
  <c r="E2059" i="6"/>
  <c r="E2060" i="7"/>
  <c r="N2060" i="7" s="1"/>
  <c r="U2059" i="7" l="1"/>
  <c r="V2059" i="7"/>
  <c r="S2060" i="7"/>
  <c r="T2060" i="7"/>
  <c r="Q2060" i="7"/>
  <c r="R2060" i="7"/>
  <c r="G2060" i="4"/>
  <c r="H2060" i="4" s="1"/>
  <c r="E2060" i="6"/>
  <c r="E2061" i="7"/>
  <c r="N2061" i="7" s="1"/>
  <c r="U2060" i="7" l="1"/>
  <c r="V2060" i="7"/>
  <c r="R2061" i="7"/>
  <c r="T2061" i="7"/>
  <c r="Q2061" i="7"/>
  <c r="S2061" i="7"/>
  <c r="G2061" i="4"/>
  <c r="H2061" i="4" s="1"/>
  <c r="E2061" i="6"/>
  <c r="E2062" i="7"/>
  <c r="N2062" i="7" s="1"/>
  <c r="U2061" i="7" l="1"/>
  <c r="V2061" i="7"/>
  <c r="R2062" i="7"/>
  <c r="Q2062" i="7"/>
  <c r="T2062" i="7"/>
  <c r="S2062" i="7"/>
  <c r="G2062" i="4"/>
  <c r="H2062" i="4" s="1"/>
  <c r="E2062" i="6"/>
  <c r="E2063" i="7"/>
  <c r="N2063" i="7" s="1"/>
  <c r="V2062" i="7" l="1"/>
  <c r="U2062" i="7"/>
  <c r="S2063" i="7"/>
  <c r="R2063" i="7"/>
  <c r="Q2063" i="7"/>
  <c r="T2063" i="7"/>
  <c r="G2063" i="4"/>
  <c r="H2063" i="4" s="1"/>
  <c r="E2063" i="6"/>
  <c r="E2064" i="7"/>
  <c r="N2064" i="7" s="1"/>
  <c r="V2063" i="7" l="1"/>
  <c r="U2063" i="7"/>
  <c r="T2064" i="7"/>
  <c r="Q2064" i="7"/>
  <c r="S2064" i="7"/>
  <c r="R2064" i="7"/>
  <c r="G2064" i="4"/>
  <c r="H2064" i="4" s="1"/>
  <c r="E2064" i="6"/>
  <c r="E2065" i="7"/>
  <c r="N2065" i="7" s="1"/>
  <c r="U2064" i="7" l="1"/>
  <c r="V2064" i="7"/>
  <c r="R2065" i="7"/>
  <c r="T2065" i="7"/>
  <c r="S2065" i="7"/>
  <c r="Q2065" i="7"/>
  <c r="G2065" i="4"/>
  <c r="H2065" i="4" s="1"/>
  <c r="E2065" i="6"/>
  <c r="E2066" i="7"/>
  <c r="N2066" i="7" s="1"/>
  <c r="V2065" i="7" l="1"/>
  <c r="U2065" i="7"/>
  <c r="Q2066" i="7"/>
  <c r="T2066" i="7"/>
  <c r="S2066" i="7"/>
  <c r="R2066" i="7"/>
  <c r="G2066" i="4"/>
  <c r="H2066" i="4" s="1"/>
  <c r="E2066" i="6"/>
  <c r="E2067" i="7"/>
  <c r="N2067" i="7" s="1"/>
  <c r="U2066" i="7" l="1"/>
  <c r="V2066" i="7"/>
  <c r="S2067" i="7"/>
  <c r="R2067" i="7"/>
  <c r="T2067" i="7"/>
  <c r="Q2067" i="7"/>
  <c r="G2067" i="4"/>
  <c r="H2067" i="4" s="1"/>
  <c r="E2067" i="6"/>
  <c r="E2068" i="7"/>
  <c r="N2068" i="7" s="1"/>
  <c r="V2067" i="7" l="1"/>
  <c r="U2067" i="7"/>
  <c r="Q2068" i="7"/>
  <c r="T2068" i="7"/>
  <c r="R2068" i="7"/>
  <c r="S2068" i="7"/>
  <c r="G2068" i="4"/>
  <c r="H2068" i="4" s="1"/>
  <c r="E2068" i="6"/>
  <c r="E2069" i="7"/>
  <c r="N2069" i="7" s="1"/>
  <c r="V2068" i="7" l="1"/>
  <c r="U2068" i="7"/>
  <c r="R2069" i="7"/>
  <c r="T2069" i="7"/>
  <c r="Q2069" i="7"/>
  <c r="S2069" i="7"/>
  <c r="G2069" i="4"/>
  <c r="H2069" i="4" s="1"/>
  <c r="E2069" i="6"/>
  <c r="E2070" i="7"/>
  <c r="N2070" i="7" s="1"/>
  <c r="U2069" i="7" l="1"/>
  <c r="V2069" i="7"/>
  <c r="Q2070" i="7"/>
  <c r="T2070" i="7"/>
  <c r="S2070" i="7"/>
  <c r="R2070" i="7"/>
  <c r="G2070" i="4"/>
  <c r="H2070" i="4" s="1"/>
  <c r="E2070" i="6"/>
  <c r="E2071" i="7"/>
  <c r="N2071" i="7" s="1"/>
  <c r="Q2071" i="7" l="1"/>
  <c r="T2071" i="7"/>
  <c r="S2071" i="7"/>
  <c r="R2071" i="7"/>
  <c r="V2070" i="7"/>
  <c r="U2070" i="7"/>
  <c r="G2071" i="4"/>
  <c r="H2071" i="4" s="1"/>
  <c r="E2071" i="6"/>
  <c r="E2072" i="7"/>
  <c r="N2072" i="7" s="1"/>
  <c r="T2072" i="7" l="1"/>
  <c r="Q2072" i="7"/>
  <c r="S2072" i="7"/>
  <c r="R2072" i="7"/>
  <c r="U2071" i="7"/>
  <c r="V2071" i="7"/>
  <c r="G2072" i="4"/>
  <c r="H2072" i="4" s="1"/>
  <c r="E2072" i="6"/>
  <c r="E2073" i="7"/>
  <c r="N2073" i="7" s="1"/>
  <c r="V2072" i="7" l="1"/>
  <c r="U2072" i="7"/>
  <c r="Q2073" i="7"/>
  <c r="S2073" i="7"/>
  <c r="T2073" i="7"/>
  <c r="R2073" i="7"/>
  <c r="G2073" i="4"/>
  <c r="H2073" i="4" s="1"/>
  <c r="E2073" i="6"/>
  <c r="E2074" i="7"/>
  <c r="N2074" i="7" s="1"/>
  <c r="V2073" i="7" l="1"/>
  <c r="U2073" i="7"/>
  <c r="S2074" i="7"/>
  <c r="Q2074" i="7"/>
  <c r="T2074" i="7"/>
  <c r="R2074" i="7"/>
  <c r="G2074" i="4"/>
  <c r="H2074" i="4" s="1"/>
  <c r="E2074" i="6"/>
  <c r="E2075" i="7"/>
  <c r="N2075" i="7" s="1"/>
  <c r="V2074" i="7" l="1"/>
  <c r="U2074" i="7"/>
  <c r="Q2075" i="7"/>
  <c r="T2075" i="7"/>
  <c r="R2075" i="7"/>
  <c r="S2075" i="7"/>
  <c r="G2075" i="4"/>
  <c r="H2075" i="4" s="1"/>
  <c r="E2075" i="6"/>
  <c r="E2076" i="7"/>
  <c r="N2076" i="7" s="1"/>
  <c r="V2075" i="7" l="1"/>
  <c r="U2075" i="7"/>
  <c r="R2076" i="7"/>
  <c r="S2076" i="7"/>
  <c r="Q2076" i="7"/>
  <c r="T2076" i="7"/>
  <c r="G2076" i="4"/>
  <c r="H2076" i="4" s="1"/>
  <c r="E2076" i="6"/>
  <c r="E2077" i="7"/>
  <c r="N2077" i="7" s="1"/>
  <c r="V2076" i="7" l="1"/>
  <c r="U2076" i="7"/>
  <c r="R2077" i="7"/>
  <c r="S2077" i="7"/>
  <c r="Q2077" i="7"/>
  <c r="T2077" i="7"/>
  <c r="G2077" i="4"/>
  <c r="H2077" i="4" s="1"/>
  <c r="E2077" i="6"/>
  <c r="E2078" i="7"/>
  <c r="N2078" i="7" s="1"/>
  <c r="V2077" i="7" l="1"/>
  <c r="U2077" i="7"/>
  <c r="R2078" i="7"/>
  <c r="S2078" i="7"/>
  <c r="T2078" i="7"/>
  <c r="Q2078" i="7"/>
  <c r="G2078" i="4"/>
  <c r="H2078" i="4" s="1"/>
  <c r="E2078" i="6"/>
  <c r="E2079" i="7"/>
  <c r="N2079" i="7" s="1"/>
  <c r="V2078" i="7" l="1"/>
  <c r="U2078" i="7"/>
  <c r="Q2079" i="7"/>
  <c r="S2079" i="7"/>
  <c r="T2079" i="7"/>
  <c r="R2079" i="7"/>
  <c r="G2079" i="4"/>
  <c r="H2079" i="4" s="1"/>
  <c r="E2079" i="6"/>
  <c r="E2080" i="7"/>
  <c r="N2080" i="7" s="1"/>
  <c r="V2079" i="7" l="1"/>
  <c r="U2079" i="7"/>
  <c r="Q2080" i="7"/>
  <c r="S2080" i="7"/>
  <c r="T2080" i="7"/>
  <c r="R2080" i="7"/>
  <c r="G2080" i="4"/>
  <c r="H2080" i="4" s="1"/>
  <c r="E2080" i="6"/>
  <c r="E2081" i="7"/>
  <c r="N2081" i="7" s="1"/>
  <c r="V2080" i="7" l="1"/>
  <c r="U2080" i="7"/>
  <c r="S2081" i="7"/>
  <c r="T2081" i="7"/>
  <c r="R2081" i="7"/>
  <c r="Q2081" i="7"/>
  <c r="G2081" i="4"/>
  <c r="H2081" i="4" s="1"/>
  <c r="E2081" i="6"/>
  <c r="E2082" i="7"/>
  <c r="N2082" i="7" s="1"/>
  <c r="U2081" i="7" l="1"/>
  <c r="V2081" i="7"/>
  <c r="R2082" i="7"/>
  <c r="Q2082" i="7"/>
  <c r="T2082" i="7"/>
  <c r="S2082" i="7"/>
  <c r="G2082" i="4"/>
  <c r="H2082" i="4" s="1"/>
  <c r="E2082" i="6"/>
  <c r="E2083" i="7"/>
  <c r="N2083" i="7" s="1"/>
  <c r="U2082" i="7" l="1"/>
  <c r="V2082" i="7"/>
  <c r="S2083" i="7"/>
  <c r="R2083" i="7"/>
  <c r="Q2083" i="7"/>
  <c r="T2083" i="7"/>
  <c r="G2083" i="4"/>
  <c r="H2083" i="4" s="1"/>
  <c r="E2083" i="6"/>
  <c r="E2084" i="7"/>
  <c r="N2084" i="7" s="1"/>
  <c r="V2083" i="7" l="1"/>
  <c r="U2083" i="7"/>
  <c r="R2084" i="7"/>
  <c r="S2084" i="7"/>
  <c r="T2084" i="7"/>
  <c r="Q2084" i="7"/>
  <c r="G2084" i="4"/>
  <c r="H2084" i="4" s="1"/>
  <c r="E2084" i="6"/>
  <c r="E2085" i="7"/>
  <c r="N2085" i="7" s="1"/>
  <c r="V2084" i="7" l="1"/>
  <c r="U2084" i="7"/>
  <c r="T2085" i="7"/>
  <c r="S2085" i="7"/>
  <c r="Q2085" i="7"/>
  <c r="R2085" i="7"/>
  <c r="G2085" i="4"/>
  <c r="H2085" i="4" s="1"/>
  <c r="E2085" i="6"/>
  <c r="E2086" i="7"/>
  <c r="N2086" i="7" s="1"/>
  <c r="U2085" i="7" l="1"/>
  <c r="V2085" i="7"/>
  <c r="R2086" i="7"/>
  <c r="Q2086" i="7"/>
  <c r="T2086" i="7"/>
  <c r="S2086" i="7"/>
  <c r="G2086" i="4"/>
  <c r="H2086" i="4" s="1"/>
  <c r="E2086" i="6"/>
  <c r="E2087" i="7"/>
  <c r="N2087" i="7" s="1"/>
  <c r="U2086" i="7" l="1"/>
  <c r="V2086" i="7"/>
  <c r="R2087" i="7"/>
  <c r="S2087" i="7"/>
  <c r="Q2087" i="7"/>
  <c r="T2087" i="7"/>
  <c r="G2087" i="4"/>
  <c r="H2087" i="4" s="1"/>
  <c r="E2087" i="6"/>
  <c r="E2088" i="7"/>
  <c r="N2088" i="7" s="1"/>
  <c r="V2087" i="7" l="1"/>
  <c r="U2087" i="7"/>
  <c r="R2088" i="7"/>
  <c r="Q2088" i="7"/>
  <c r="T2088" i="7"/>
  <c r="S2088" i="7"/>
  <c r="G2088" i="4"/>
  <c r="H2088" i="4" s="1"/>
  <c r="E2088" i="6"/>
  <c r="E2089" i="7"/>
  <c r="N2089" i="7" s="1"/>
  <c r="U2088" i="7" l="1"/>
  <c r="V2088" i="7"/>
  <c r="R2089" i="7"/>
  <c r="Q2089" i="7"/>
  <c r="S2089" i="7"/>
  <c r="T2089" i="7"/>
  <c r="G2089" i="4"/>
  <c r="H2089" i="4" s="1"/>
  <c r="E2089" i="6"/>
  <c r="E2090" i="7"/>
  <c r="N2090" i="7" s="1"/>
  <c r="V2089" i="7" l="1"/>
  <c r="U2089" i="7"/>
  <c r="S2090" i="7"/>
  <c r="Q2090" i="7"/>
  <c r="R2090" i="7"/>
  <c r="T2090" i="7"/>
  <c r="G2090" i="4"/>
  <c r="H2090" i="4" s="1"/>
  <c r="E2090" i="6"/>
  <c r="E2091" i="7"/>
  <c r="N2091" i="7" s="1"/>
  <c r="V2090" i="7" l="1"/>
  <c r="U2090" i="7"/>
  <c r="S2091" i="7"/>
  <c r="Q2091" i="7"/>
  <c r="R2091" i="7"/>
  <c r="T2091" i="7"/>
  <c r="G2091" i="4"/>
  <c r="H2091" i="4" s="1"/>
  <c r="E2091" i="6"/>
  <c r="E2092" i="7"/>
  <c r="N2092" i="7" s="1"/>
  <c r="V2091" i="7" l="1"/>
  <c r="U2091" i="7"/>
  <c r="Q2092" i="7"/>
  <c r="S2092" i="7"/>
  <c r="R2092" i="7"/>
  <c r="T2092" i="7"/>
  <c r="G2092" i="4"/>
  <c r="H2092" i="4" s="1"/>
  <c r="E2092" i="6"/>
  <c r="E2093" i="7"/>
  <c r="N2093" i="7" s="1"/>
  <c r="V2092" i="7" l="1"/>
  <c r="U2092" i="7"/>
  <c r="R2093" i="7"/>
  <c r="S2093" i="7"/>
  <c r="Q2093" i="7"/>
  <c r="T2093" i="7"/>
  <c r="G2093" i="4"/>
  <c r="H2093" i="4" s="1"/>
  <c r="E2093" i="6"/>
  <c r="E2094" i="7"/>
  <c r="N2094" i="7" s="1"/>
  <c r="V2093" i="7" l="1"/>
  <c r="U2093" i="7"/>
  <c r="Q2094" i="7"/>
  <c r="S2094" i="7"/>
  <c r="T2094" i="7"/>
  <c r="R2094" i="7"/>
  <c r="G2094" i="4"/>
  <c r="H2094" i="4" s="1"/>
  <c r="E2094" i="6"/>
  <c r="E2095" i="7"/>
  <c r="N2095" i="7" s="1"/>
  <c r="V2094" i="7" l="1"/>
  <c r="U2094" i="7"/>
  <c r="R2095" i="7"/>
  <c r="S2095" i="7"/>
  <c r="Q2095" i="7"/>
  <c r="T2095" i="7"/>
  <c r="G2095" i="4"/>
  <c r="H2095" i="4" s="1"/>
  <c r="E2095" i="6"/>
  <c r="E2096" i="7"/>
  <c r="N2096" i="7" s="1"/>
  <c r="U2095" i="7" l="1"/>
  <c r="V2095" i="7"/>
  <c r="R2096" i="7"/>
  <c r="T2096" i="7"/>
  <c r="Q2096" i="7"/>
  <c r="S2096" i="7"/>
  <c r="G2096" i="4"/>
  <c r="H2096" i="4" s="1"/>
  <c r="E2096" i="6"/>
  <c r="E2097" i="7"/>
  <c r="N2097" i="7" s="1"/>
  <c r="U2096" i="7" l="1"/>
  <c r="V2096" i="7"/>
  <c r="S2097" i="7"/>
  <c r="T2097" i="7"/>
  <c r="Q2097" i="7"/>
  <c r="R2097" i="7"/>
  <c r="G2097" i="4"/>
  <c r="H2097" i="4" s="1"/>
  <c r="E2097" i="6"/>
  <c r="E2098" i="7"/>
  <c r="N2098" i="7" s="1"/>
  <c r="U2097" i="7" l="1"/>
  <c r="V2097" i="7"/>
  <c r="Q2098" i="7"/>
  <c r="T2098" i="7"/>
  <c r="S2098" i="7"/>
  <c r="R2098" i="7"/>
  <c r="G2098" i="4"/>
  <c r="H2098" i="4" s="1"/>
  <c r="E2098" i="6"/>
  <c r="E2099" i="7"/>
  <c r="N2099" i="7" s="1"/>
  <c r="V2098" i="7" l="1"/>
  <c r="U2098" i="7"/>
  <c r="R2099" i="7"/>
  <c r="T2099" i="7"/>
  <c r="Q2099" i="7"/>
  <c r="S2099" i="7"/>
  <c r="G2099" i="4"/>
  <c r="H2099" i="4" s="1"/>
  <c r="E2099" i="6"/>
  <c r="E2100" i="7"/>
  <c r="N2100" i="7" s="1"/>
  <c r="U2099" i="7" l="1"/>
  <c r="V2099" i="7"/>
  <c r="T2100" i="7"/>
  <c r="S2100" i="7"/>
  <c r="Q2100" i="7"/>
  <c r="R2100" i="7"/>
  <c r="G2100" i="4"/>
  <c r="H2100" i="4" s="1"/>
  <c r="E2100" i="6"/>
  <c r="E2101" i="7"/>
  <c r="N2101" i="7" s="1"/>
  <c r="V2100" i="7" l="1"/>
  <c r="U2100" i="7"/>
  <c r="R2101" i="7"/>
  <c r="T2101" i="7"/>
  <c r="Q2101" i="7"/>
  <c r="S2101" i="7"/>
  <c r="G2101" i="4"/>
  <c r="H2101" i="4" s="1"/>
  <c r="E2101" i="6"/>
  <c r="E2102" i="7"/>
  <c r="N2102" i="7" s="1"/>
  <c r="V2101" i="7" l="1"/>
  <c r="U2101" i="7"/>
  <c r="Q2102" i="7"/>
  <c r="R2102" i="7"/>
  <c r="T2102" i="7"/>
  <c r="S2102" i="7"/>
  <c r="G2102" i="4"/>
  <c r="H2102" i="4" s="1"/>
  <c r="E2102" i="6"/>
  <c r="E2103" i="7"/>
  <c r="N2103" i="7" s="1"/>
  <c r="V2102" i="7" l="1"/>
  <c r="U2102" i="7"/>
  <c r="S2103" i="7"/>
  <c r="Q2103" i="7"/>
  <c r="T2103" i="7"/>
  <c r="R2103" i="7"/>
  <c r="G2103" i="4"/>
  <c r="H2103" i="4" s="1"/>
  <c r="E2103" i="6"/>
  <c r="E2104" i="7"/>
  <c r="N2104" i="7" s="1"/>
  <c r="V2103" i="7" l="1"/>
  <c r="U2103" i="7"/>
  <c r="Q2104" i="7"/>
  <c r="R2104" i="7"/>
  <c r="S2104" i="7"/>
  <c r="T2104" i="7"/>
  <c r="G2104" i="4"/>
  <c r="H2104" i="4" s="1"/>
  <c r="E2104" i="6"/>
  <c r="E2105" i="7"/>
  <c r="N2105" i="7" s="1"/>
  <c r="U2104" i="7" l="1"/>
  <c r="V2104" i="7"/>
  <c r="R2105" i="7"/>
  <c r="S2105" i="7"/>
  <c r="T2105" i="7"/>
  <c r="Q2105" i="7"/>
  <c r="G2105" i="4"/>
  <c r="H2105" i="4" s="1"/>
  <c r="E2105" i="6"/>
  <c r="E2106" i="7"/>
  <c r="N2106" i="7" s="1"/>
  <c r="U2105" i="7" l="1"/>
  <c r="V2105" i="7"/>
  <c r="T2106" i="7"/>
  <c r="R2106" i="7"/>
  <c r="S2106" i="7"/>
  <c r="Q2106" i="7"/>
  <c r="G2106" i="4"/>
  <c r="H2106" i="4" s="1"/>
  <c r="E2106" i="6"/>
  <c r="E2107" i="7"/>
  <c r="N2107" i="7" s="1"/>
  <c r="R2107" i="7" l="1"/>
  <c r="T2107" i="7"/>
  <c r="Q2107" i="7"/>
  <c r="S2107" i="7"/>
  <c r="U2106" i="7"/>
  <c r="V2106" i="7"/>
  <c r="G2107" i="4"/>
  <c r="H2107" i="4" s="1"/>
  <c r="E2107" i="6"/>
  <c r="E2108" i="7"/>
  <c r="N2108" i="7" s="1"/>
  <c r="U2107" i="7" l="1"/>
  <c r="V2107" i="7"/>
  <c r="T2108" i="7"/>
  <c r="S2108" i="7"/>
  <c r="Q2108" i="7"/>
  <c r="R2108" i="7"/>
  <c r="G2108" i="4"/>
  <c r="H2108" i="4" s="1"/>
  <c r="E2108" i="6"/>
  <c r="E2109" i="7"/>
  <c r="N2109" i="7" s="1"/>
  <c r="V2108" i="7" l="1"/>
  <c r="U2108" i="7"/>
  <c r="R2109" i="7"/>
  <c r="Q2109" i="7"/>
  <c r="S2109" i="7"/>
  <c r="T2109" i="7"/>
  <c r="G2109" i="4"/>
  <c r="H2109" i="4" s="1"/>
  <c r="E2109" i="6"/>
  <c r="E2110" i="7"/>
  <c r="N2110" i="7" s="1"/>
  <c r="U2109" i="7" l="1"/>
  <c r="V2109" i="7"/>
  <c r="Q2110" i="7"/>
  <c r="T2110" i="7"/>
  <c r="S2110" i="7"/>
  <c r="R2110" i="7"/>
  <c r="G2110" i="4"/>
  <c r="H2110" i="4" s="1"/>
  <c r="E2110" i="6"/>
  <c r="E2111" i="7"/>
  <c r="N2111" i="7" s="1"/>
  <c r="U2110" i="7" l="1"/>
  <c r="V2110" i="7"/>
  <c r="Q2111" i="7"/>
  <c r="T2111" i="7"/>
  <c r="S2111" i="7"/>
  <c r="R2111" i="7"/>
  <c r="G2111" i="4"/>
  <c r="H2111" i="4" s="1"/>
  <c r="E2111" i="6"/>
  <c r="E2112" i="7"/>
  <c r="N2112" i="7" s="1"/>
  <c r="U2111" i="7" l="1"/>
  <c r="V2111" i="7"/>
  <c r="S2112" i="7"/>
  <c r="R2112" i="7"/>
  <c r="Q2112" i="7"/>
  <c r="T2112" i="7"/>
  <c r="G2112" i="4"/>
  <c r="H2112" i="4" s="1"/>
  <c r="E2112" i="6"/>
  <c r="E2113" i="7"/>
  <c r="N2113" i="7" s="1"/>
  <c r="V2112" i="7" l="1"/>
  <c r="U2112" i="7"/>
  <c r="R2113" i="7"/>
  <c r="S2113" i="7"/>
  <c r="Q2113" i="7"/>
  <c r="T2113" i="7"/>
  <c r="G2113" i="4"/>
  <c r="H2113" i="4" s="1"/>
  <c r="E2113" i="6"/>
  <c r="E2114" i="7"/>
  <c r="N2114" i="7" s="1"/>
  <c r="U2113" i="7" l="1"/>
  <c r="V2113" i="7"/>
  <c r="T2114" i="7"/>
  <c r="R2114" i="7"/>
  <c r="Q2114" i="7"/>
  <c r="S2114" i="7"/>
  <c r="G2114" i="4"/>
  <c r="H2114" i="4" s="1"/>
  <c r="E2114" i="6"/>
  <c r="E2115" i="7"/>
  <c r="N2115" i="7" s="1"/>
  <c r="V2114" i="7" l="1"/>
  <c r="U2114" i="7"/>
  <c r="T2115" i="7"/>
  <c r="Q2115" i="7"/>
  <c r="S2115" i="7"/>
  <c r="R2115" i="7"/>
  <c r="G2115" i="4"/>
  <c r="H2115" i="4" s="1"/>
  <c r="E2115" i="6"/>
  <c r="E2116" i="7"/>
  <c r="N2116" i="7" s="1"/>
  <c r="V2115" i="7" l="1"/>
  <c r="U2115" i="7"/>
  <c r="Q2116" i="7"/>
  <c r="S2116" i="7"/>
  <c r="R2116" i="7"/>
  <c r="T2116" i="7"/>
  <c r="G2116" i="4"/>
  <c r="H2116" i="4" s="1"/>
  <c r="E2116" i="6"/>
  <c r="E2117" i="7"/>
  <c r="N2117" i="7" s="1"/>
  <c r="U2116" i="7" l="1"/>
  <c r="V2116" i="7"/>
  <c r="Q2117" i="7"/>
  <c r="R2117" i="7"/>
  <c r="T2117" i="7"/>
  <c r="S2117" i="7"/>
  <c r="G2117" i="4"/>
  <c r="H2117" i="4" s="1"/>
  <c r="E2117" i="6"/>
  <c r="E2118" i="7"/>
  <c r="N2118" i="7" s="1"/>
  <c r="U2117" i="7" l="1"/>
  <c r="V2117" i="7"/>
  <c r="T2118" i="7"/>
  <c r="Q2118" i="7"/>
  <c r="R2118" i="7"/>
  <c r="S2118" i="7"/>
  <c r="G2118" i="4"/>
  <c r="H2118" i="4" s="1"/>
  <c r="E2118" i="6"/>
  <c r="E2119" i="7"/>
  <c r="N2119" i="7" s="1"/>
  <c r="V2118" i="7" l="1"/>
  <c r="U2118" i="7"/>
  <c r="T2119" i="7"/>
  <c r="R2119" i="7"/>
  <c r="Q2119" i="7"/>
  <c r="S2119" i="7"/>
  <c r="G2119" i="4"/>
  <c r="H2119" i="4" s="1"/>
  <c r="E2119" i="6"/>
  <c r="E2120" i="7"/>
  <c r="N2120" i="7" s="1"/>
  <c r="V2119" i="7" l="1"/>
  <c r="U2119" i="7"/>
  <c r="Q2120" i="7"/>
  <c r="T2120" i="7"/>
  <c r="S2120" i="7"/>
  <c r="R2120" i="7"/>
  <c r="G2120" i="4"/>
  <c r="H2120" i="4" s="1"/>
  <c r="E2120" i="6"/>
  <c r="E2121" i="7"/>
  <c r="N2121" i="7" s="1"/>
  <c r="V2120" i="7" l="1"/>
  <c r="U2120" i="7"/>
  <c r="Q2121" i="7"/>
  <c r="T2121" i="7"/>
  <c r="R2121" i="7"/>
  <c r="S2121" i="7"/>
  <c r="G2121" i="4"/>
  <c r="H2121" i="4" s="1"/>
  <c r="E2121" i="6"/>
  <c r="E2122" i="7"/>
  <c r="N2122" i="7" s="1"/>
  <c r="U2121" i="7" l="1"/>
  <c r="V2121" i="7"/>
  <c r="Q2122" i="7"/>
  <c r="T2122" i="7"/>
  <c r="S2122" i="7"/>
  <c r="R2122" i="7"/>
  <c r="G2122" i="4"/>
  <c r="H2122" i="4" s="1"/>
  <c r="E2122" i="6"/>
  <c r="E2123" i="7"/>
  <c r="N2123" i="7" s="1"/>
  <c r="U2122" i="7" l="1"/>
  <c r="V2122" i="7"/>
  <c r="S2123" i="7"/>
  <c r="R2123" i="7"/>
  <c r="Q2123" i="7"/>
  <c r="T2123" i="7"/>
  <c r="G2123" i="4"/>
  <c r="H2123" i="4" s="1"/>
  <c r="E2123" i="6"/>
  <c r="E2124" i="7"/>
  <c r="N2124" i="7" s="1"/>
  <c r="V2123" i="7" l="1"/>
  <c r="U2123" i="7"/>
  <c r="Q2124" i="7"/>
  <c r="S2124" i="7"/>
  <c r="R2124" i="7"/>
  <c r="T2124" i="7"/>
  <c r="G2124" i="4"/>
  <c r="H2124" i="4" s="1"/>
  <c r="E2124" i="6"/>
  <c r="E2125" i="7"/>
  <c r="N2125" i="7" s="1"/>
  <c r="V2124" i="7" l="1"/>
  <c r="U2124" i="7"/>
  <c r="S2125" i="7"/>
  <c r="T2125" i="7"/>
  <c r="R2125" i="7"/>
  <c r="Q2125" i="7"/>
  <c r="G2125" i="4"/>
  <c r="H2125" i="4" s="1"/>
  <c r="E2125" i="6"/>
  <c r="E2126" i="7"/>
  <c r="N2126" i="7" s="1"/>
  <c r="V2125" i="7" l="1"/>
  <c r="U2125" i="7"/>
  <c r="Q2126" i="7"/>
  <c r="T2126" i="7"/>
  <c r="R2126" i="7"/>
  <c r="S2126" i="7"/>
  <c r="G2126" i="4"/>
  <c r="H2126" i="4" s="1"/>
  <c r="E2126" i="6"/>
  <c r="E2127" i="7"/>
  <c r="N2127" i="7" s="1"/>
  <c r="U2126" i="7" l="1"/>
  <c r="V2126" i="7"/>
  <c r="R2127" i="7"/>
  <c r="Q2127" i="7"/>
  <c r="S2127" i="7"/>
  <c r="T2127" i="7"/>
  <c r="G2127" i="4"/>
  <c r="H2127" i="4" s="1"/>
  <c r="E2127" i="6"/>
  <c r="E2128" i="7"/>
  <c r="N2128" i="7" s="1"/>
  <c r="U2127" i="7" l="1"/>
  <c r="V2127" i="7"/>
  <c r="S2128" i="7"/>
  <c r="T2128" i="7"/>
  <c r="R2128" i="7"/>
  <c r="Q2128" i="7"/>
  <c r="G2128" i="4"/>
  <c r="H2128" i="4" s="1"/>
  <c r="E2128" i="6"/>
  <c r="E2129" i="7"/>
  <c r="N2129" i="7" s="1"/>
  <c r="V2128" i="7" l="1"/>
  <c r="U2128" i="7"/>
  <c r="T2129" i="7"/>
  <c r="Q2129" i="7"/>
  <c r="R2129" i="7"/>
  <c r="S2129" i="7"/>
  <c r="G2129" i="4"/>
  <c r="H2129" i="4" s="1"/>
  <c r="E2129" i="6"/>
  <c r="E2130" i="7"/>
  <c r="N2130" i="7" s="1"/>
  <c r="V2129" i="7" l="1"/>
  <c r="U2129" i="7"/>
  <c r="Q2130" i="7"/>
  <c r="T2130" i="7"/>
  <c r="S2130" i="7"/>
  <c r="R2130" i="7"/>
  <c r="G2130" i="4"/>
  <c r="H2130" i="4" s="1"/>
  <c r="E2130" i="6"/>
  <c r="E2131" i="7"/>
  <c r="N2131" i="7" s="1"/>
  <c r="V2130" i="7" l="1"/>
  <c r="U2130" i="7"/>
  <c r="S2131" i="7"/>
  <c r="Q2131" i="7"/>
  <c r="R2131" i="7"/>
  <c r="T2131" i="7"/>
  <c r="G2131" i="4"/>
  <c r="H2131" i="4" s="1"/>
  <c r="E2131" i="6"/>
  <c r="E2132" i="7"/>
  <c r="N2132" i="7" s="1"/>
  <c r="U2131" i="7" l="1"/>
  <c r="V2131" i="7"/>
  <c r="S2132" i="7"/>
  <c r="Q2132" i="7"/>
  <c r="T2132" i="7"/>
  <c r="R2132" i="7"/>
  <c r="G2132" i="4"/>
  <c r="H2132" i="4" s="1"/>
  <c r="E2132" i="6"/>
  <c r="E2133" i="7"/>
  <c r="N2133" i="7" s="1"/>
  <c r="U2132" i="7" l="1"/>
  <c r="V2132" i="7"/>
  <c r="S2133" i="7"/>
  <c r="Q2133" i="7"/>
  <c r="R2133" i="7"/>
  <c r="T2133" i="7"/>
  <c r="G2133" i="4"/>
  <c r="H2133" i="4" s="1"/>
  <c r="E2133" i="6"/>
  <c r="E2134" i="7"/>
  <c r="N2134" i="7" s="1"/>
  <c r="V2133" i="7" l="1"/>
  <c r="U2133" i="7"/>
  <c r="T2134" i="7"/>
  <c r="S2134" i="7"/>
  <c r="Q2134" i="7"/>
  <c r="R2134" i="7"/>
  <c r="G2134" i="4"/>
  <c r="H2134" i="4" s="1"/>
  <c r="E2134" i="6"/>
  <c r="E2135" i="7"/>
  <c r="N2135" i="7" s="1"/>
  <c r="U2134" i="7" l="1"/>
  <c r="V2134" i="7"/>
  <c r="Q2135" i="7"/>
  <c r="R2135" i="7"/>
  <c r="T2135" i="7"/>
  <c r="S2135" i="7"/>
  <c r="G2135" i="4"/>
  <c r="H2135" i="4" s="1"/>
  <c r="E2135" i="6"/>
  <c r="E2136" i="7"/>
  <c r="N2136" i="7" s="1"/>
  <c r="U2135" i="7" l="1"/>
  <c r="V2135" i="7"/>
  <c r="T2136" i="7"/>
  <c r="R2136" i="7"/>
  <c r="S2136" i="7"/>
  <c r="Q2136" i="7"/>
  <c r="G2136" i="4"/>
  <c r="H2136" i="4" s="1"/>
  <c r="E2136" i="6"/>
  <c r="E2137" i="7"/>
  <c r="N2137" i="7" s="1"/>
  <c r="V2136" i="7" l="1"/>
  <c r="U2136" i="7"/>
  <c r="Q2137" i="7"/>
  <c r="T2137" i="7"/>
  <c r="S2137" i="7"/>
  <c r="R2137" i="7"/>
  <c r="G2137" i="4"/>
  <c r="H2137" i="4" s="1"/>
  <c r="E2137" i="6"/>
  <c r="E2138" i="7"/>
  <c r="N2138" i="7" s="1"/>
  <c r="U2137" i="7" l="1"/>
  <c r="V2137" i="7"/>
  <c r="R2138" i="7"/>
  <c r="S2138" i="7"/>
  <c r="T2138" i="7"/>
  <c r="Q2138" i="7"/>
  <c r="G2138" i="4"/>
  <c r="H2138" i="4" s="1"/>
  <c r="E2138" i="6"/>
  <c r="E2139" i="7"/>
  <c r="N2139" i="7" s="1"/>
  <c r="V2138" i="7" l="1"/>
  <c r="U2138" i="7"/>
  <c r="Q2139" i="7"/>
  <c r="S2139" i="7"/>
  <c r="R2139" i="7"/>
  <c r="T2139" i="7"/>
  <c r="G2139" i="4"/>
  <c r="H2139" i="4" s="1"/>
  <c r="E2139" i="6"/>
  <c r="E2140" i="7"/>
  <c r="N2140" i="7" s="1"/>
  <c r="S2140" i="7" l="1"/>
  <c r="R2140" i="7"/>
  <c r="Q2140" i="7"/>
  <c r="T2140" i="7"/>
  <c r="V2139" i="7"/>
  <c r="U2139" i="7"/>
  <c r="G2140" i="4"/>
  <c r="H2140" i="4" s="1"/>
  <c r="E2140" i="6"/>
  <c r="E2141" i="7"/>
  <c r="N2141" i="7" s="1"/>
  <c r="U2140" i="7" l="1"/>
  <c r="V2140" i="7"/>
  <c r="T2141" i="7"/>
  <c r="Q2141" i="7"/>
  <c r="S2141" i="7"/>
  <c r="R2141" i="7"/>
  <c r="G2141" i="4"/>
  <c r="H2141" i="4" s="1"/>
  <c r="E2141" i="6"/>
  <c r="E2142" i="7"/>
  <c r="N2142" i="7" s="1"/>
  <c r="U2141" i="7" l="1"/>
  <c r="V2141" i="7"/>
  <c r="S2142" i="7"/>
  <c r="Q2142" i="7"/>
  <c r="T2142" i="7"/>
  <c r="R2142" i="7"/>
  <c r="G2142" i="4"/>
  <c r="H2142" i="4" s="1"/>
  <c r="E2142" i="6"/>
  <c r="E2143" i="7"/>
  <c r="N2143" i="7" s="1"/>
  <c r="U2142" i="7" l="1"/>
  <c r="V2142" i="7"/>
  <c r="T2143" i="7"/>
  <c r="Q2143" i="7"/>
  <c r="S2143" i="7"/>
  <c r="R2143" i="7"/>
  <c r="G2143" i="4"/>
  <c r="H2143" i="4" s="1"/>
  <c r="E2143" i="6"/>
  <c r="E2144" i="7"/>
  <c r="N2144" i="7" s="1"/>
  <c r="V2143" i="7" l="1"/>
  <c r="U2143" i="7"/>
  <c r="R2144" i="7"/>
  <c r="T2144" i="7"/>
  <c r="Q2144" i="7"/>
  <c r="S2144" i="7"/>
  <c r="G2144" i="4"/>
  <c r="H2144" i="4" s="1"/>
  <c r="E2144" i="6"/>
  <c r="E2145" i="7"/>
  <c r="N2145" i="7" s="1"/>
  <c r="U2144" i="7" l="1"/>
  <c r="V2144" i="7"/>
  <c r="Q2145" i="7"/>
  <c r="R2145" i="7"/>
  <c r="S2145" i="7"/>
  <c r="T2145" i="7"/>
  <c r="G2145" i="4"/>
  <c r="H2145" i="4" s="1"/>
  <c r="E2145" i="6"/>
  <c r="E2146" i="7"/>
  <c r="N2146" i="7" s="1"/>
  <c r="U2145" i="7" l="1"/>
  <c r="V2145" i="7"/>
  <c r="T2146" i="7"/>
  <c r="S2146" i="7"/>
  <c r="R2146" i="7"/>
  <c r="Q2146" i="7"/>
  <c r="G2146" i="4"/>
  <c r="H2146" i="4" s="1"/>
  <c r="E2146" i="6"/>
  <c r="E2147" i="7"/>
  <c r="N2147" i="7" s="1"/>
  <c r="U2146" i="7" l="1"/>
  <c r="V2146" i="7"/>
  <c r="S2147" i="7"/>
  <c r="R2147" i="7"/>
  <c r="T2147" i="7"/>
  <c r="Q2147" i="7"/>
  <c r="G2147" i="4"/>
  <c r="H2147" i="4" s="1"/>
  <c r="E2147" i="6"/>
  <c r="E2148" i="7"/>
  <c r="N2148" i="7" s="1"/>
  <c r="V2147" i="7" l="1"/>
  <c r="U2147" i="7"/>
  <c r="T2148" i="7"/>
  <c r="S2148" i="7"/>
  <c r="Q2148" i="7"/>
  <c r="R2148" i="7"/>
  <c r="G2148" i="4"/>
  <c r="H2148" i="4" s="1"/>
  <c r="E2148" i="6"/>
  <c r="E2149" i="7"/>
  <c r="N2149" i="7" s="1"/>
  <c r="V2148" i="7" l="1"/>
  <c r="U2148" i="7"/>
  <c r="S2149" i="7"/>
  <c r="Q2149" i="7"/>
  <c r="R2149" i="7"/>
  <c r="T2149" i="7"/>
  <c r="G2149" i="4"/>
  <c r="H2149" i="4" s="1"/>
  <c r="E2149" i="6"/>
  <c r="E2150" i="7"/>
  <c r="N2150" i="7" s="1"/>
  <c r="V2149" i="7" l="1"/>
  <c r="U2149" i="7"/>
  <c r="R2150" i="7"/>
  <c r="S2150" i="7"/>
  <c r="T2150" i="7"/>
  <c r="Q2150" i="7"/>
  <c r="G2150" i="4"/>
  <c r="H2150" i="4" s="1"/>
  <c r="E2150" i="6"/>
  <c r="E2151" i="7"/>
  <c r="N2151" i="7" s="1"/>
  <c r="V2150" i="7" l="1"/>
  <c r="U2150" i="7"/>
  <c r="T2151" i="7"/>
  <c r="Q2151" i="7"/>
  <c r="S2151" i="7"/>
  <c r="R2151" i="7"/>
  <c r="G2151" i="4"/>
  <c r="H2151" i="4" s="1"/>
  <c r="E2151" i="6"/>
  <c r="E2152" i="7"/>
  <c r="N2152" i="7" s="1"/>
  <c r="V2151" i="7" l="1"/>
  <c r="U2151" i="7"/>
  <c r="Q2152" i="7"/>
  <c r="T2152" i="7"/>
  <c r="S2152" i="7"/>
  <c r="R2152" i="7"/>
  <c r="G2152" i="4"/>
  <c r="H2152" i="4" s="1"/>
  <c r="E2152" i="6"/>
  <c r="E2153" i="7"/>
  <c r="N2153" i="7" s="1"/>
  <c r="U2152" i="7" l="1"/>
  <c r="V2152" i="7"/>
  <c r="R2153" i="7"/>
  <c r="T2153" i="7"/>
  <c r="Q2153" i="7"/>
  <c r="S2153" i="7"/>
  <c r="G2153" i="4"/>
  <c r="H2153" i="4" s="1"/>
  <c r="E2153" i="6"/>
  <c r="E2154" i="7"/>
  <c r="N2154" i="7" s="1"/>
  <c r="V2153" i="7" l="1"/>
  <c r="U2153" i="7"/>
  <c r="S2154" i="7"/>
  <c r="Q2154" i="7"/>
  <c r="R2154" i="7"/>
  <c r="T2154" i="7"/>
  <c r="G2154" i="4"/>
  <c r="H2154" i="4" s="1"/>
  <c r="E2154" i="6"/>
  <c r="E2155" i="7"/>
  <c r="N2155" i="7" s="1"/>
  <c r="U2154" i="7" l="1"/>
  <c r="V2154" i="7"/>
  <c r="S2155" i="7"/>
  <c r="Q2155" i="7"/>
  <c r="R2155" i="7"/>
  <c r="T2155" i="7"/>
  <c r="G2155" i="4"/>
  <c r="H2155" i="4" s="1"/>
  <c r="E2155" i="6"/>
  <c r="E2156" i="7"/>
  <c r="N2156" i="7" s="1"/>
  <c r="U2155" i="7" l="1"/>
  <c r="V2155" i="7"/>
  <c r="S2156" i="7"/>
  <c r="R2156" i="7"/>
  <c r="Q2156" i="7"/>
  <c r="T2156" i="7"/>
  <c r="G2156" i="4"/>
  <c r="H2156" i="4" s="1"/>
  <c r="E2156" i="6"/>
  <c r="E2157" i="7"/>
  <c r="N2157" i="7" s="1"/>
  <c r="V2156" i="7" l="1"/>
  <c r="U2156" i="7"/>
  <c r="Q2157" i="7"/>
  <c r="R2157" i="7"/>
  <c r="T2157" i="7"/>
  <c r="S2157" i="7"/>
  <c r="G2157" i="4"/>
  <c r="H2157" i="4" s="1"/>
  <c r="E2157" i="6"/>
  <c r="E2158" i="7"/>
  <c r="N2158" i="7" s="1"/>
  <c r="U2157" i="7" l="1"/>
  <c r="V2157" i="7"/>
  <c r="T2158" i="7"/>
  <c r="S2158" i="7"/>
  <c r="Q2158" i="7"/>
  <c r="R2158" i="7"/>
  <c r="G2158" i="4"/>
  <c r="H2158" i="4" s="1"/>
  <c r="E2158" i="6"/>
  <c r="E2159" i="7"/>
  <c r="N2159" i="7" s="1"/>
  <c r="V2158" i="7" l="1"/>
  <c r="U2158" i="7"/>
  <c r="T2159" i="7"/>
  <c r="R2159" i="7"/>
  <c r="S2159" i="7"/>
  <c r="Q2159" i="7"/>
  <c r="G2159" i="4"/>
  <c r="H2159" i="4" s="1"/>
  <c r="E2159" i="6"/>
  <c r="E2160" i="7"/>
  <c r="N2160" i="7" s="1"/>
  <c r="U2159" i="7" l="1"/>
  <c r="V2159" i="7"/>
  <c r="T2160" i="7"/>
  <c r="Q2160" i="7"/>
  <c r="S2160" i="7"/>
  <c r="R2160" i="7"/>
  <c r="G2160" i="4"/>
  <c r="H2160" i="4" s="1"/>
  <c r="E2160" i="6"/>
  <c r="E2161" i="7"/>
  <c r="N2161" i="7" s="1"/>
  <c r="T2161" i="7" l="1"/>
  <c r="Q2161" i="7"/>
  <c r="S2161" i="7"/>
  <c r="R2161" i="7"/>
  <c r="U2160" i="7"/>
  <c r="V2160" i="7"/>
  <c r="G2161" i="4"/>
  <c r="H2161" i="4" s="1"/>
  <c r="E2161" i="6"/>
  <c r="E2162" i="7"/>
  <c r="N2162" i="7" s="1"/>
  <c r="V2161" i="7" l="1"/>
  <c r="U2161" i="7"/>
  <c r="T2162" i="7"/>
  <c r="Q2162" i="7"/>
  <c r="R2162" i="7"/>
  <c r="S2162" i="7"/>
  <c r="G2162" i="4"/>
  <c r="H2162" i="4" s="1"/>
  <c r="E2162" i="6"/>
  <c r="E2163" i="7"/>
  <c r="N2163" i="7" s="1"/>
  <c r="V2162" i="7" l="1"/>
  <c r="U2162" i="7"/>
  <c r="T2163" i="7"/>
  <c r="Q2163" i="7"/>
  <c r="R2163" i="7"/>
  <c r="S2163" i="7"/>
  <c r="G2163" i="4"/>
  <c r="H2163" i="4" s="1"/>
  <c r="E2163" i="6"/>
  <c r="E2164" i="7"/>
  <c r="N2164" i="7" s="1"/>
  <c r="U2163" i="7" l="1"/>
  <c r="V2163" i="7"/>
  <c r="R2164" i="7"/>
  <c r="T2164" i="7"/>
  <c r="S2164" i="7"/>
  <c r="Q2164" i="7"/>
  <c r="G2164" i="4"/>
  <c r="H2164" i="4" s="1"/>
  <c r="E2164" i="6"/>
  <c r="E2165" i="7"/>
  <c r="N2165" i="7" s="1"/>
  <c r="V2164" i="7" l="1"/>
  <c r="U2164" i="7"/>
  <c r="R2165" i="7"/>
  <c r="Q2165" i="7"/>
  <c r="T2165" i="7"/>
  <c r="S2165" i="7"/>
  <c r="G2165" i="4"/>
  <c r="H2165" i="4" s="1"/>
  <c r="E2165" i="6"/>
  <c r="E2166" i="7"/>
  <c r="N2166" i="7" s="1"/>
  <c r="U2165" i="7" l="1"/>
  <c r="V2165" i="7"/>
  <c r="R2166" i="7"/>
  <c r="S2166" i="7"/>
  <c r="T2166" i="7"/>
  <c r="Q2166" i="7"/>
  <c r="G2166" i="4"/>
  <c r="H2166" i="4" s="1"/>
  <c r="E2166" i="6"/>
  <c r="E2167" i="7"/>
  <c r="N2167" i="7" s="1"/>
  <c r="V2166" i="7" l="1"/>
  <c r="U2166" i="7"/>
  <c r="S2167" i="7"/>
  <c r="Q2167" i="7"/>
  <c r="R2167" i="7"/>
  <c r="T2167" i="7"/>
  <c r="G2167" i="4"/>
  <c r="H2167" i="4" s="1"/>
  <c r="E2167" i="6"/>
  <c r="E2168" i="7"/>
  <c r="N2168" i="7" s="1"/>
  <c r="U2167" i="7" l="1"/>
  <c r="V2167" i="7"/>
  <c r="T2168" i="7"/>
  <c r="Q2168" i="7"/>
  <c r="S2168" i="7"/>
  <c r="R2168" i="7"/>
  <c r="G2168" i="4"/>
  <c r="H2168" i="4" s="1"/>
  <c r="E2168" i="6"/>
  <c r="E2169" i="7"/>
  <c r="N2169" i="7" s="1"/>
  <c r="V2168" i="7" l="1"/>
  <c r="U2168" i="7"/>
  <c r="Q2169" i="7"/>
  <c r="T2169" i="7"/>
  <c r="R2169" i="7"/>
  <c r="S2169" i="7"/>
  <c r="G2169" i="4"/>
  <c r="H2169" i="4" s="1"/>
  <c r="E2169" i="6"/>
  <c r="E2170" i="7"/>
  <c r="N2170" i="7" s="1"/>
  <c r="U2169" i="7" l="1"/>
  <c r="V2169" i="7"/>
  <c r="T2170" i="7"/>
  <c r="S2170" i="7"/>
  <c r="Q2170" i="7"/>
  <c r="R2170" i="7"/>
  <c r="G2170" i="4"/>
  <c r="H2170" i="4" s="1"/>
  <c r="E2170" i="6"/>
  <c r="E2171" i="7"/>
  <c r="N2171" i="7" s="1"/>
  <c r="U2170" i="7" l="1"/>
  <c r="V2170" i="7"/>
  <c r="S2171" i="7"/>
  <c r="Q2171" i="7"/>
  <c r="R2171" i="7"/>
  <c r="T2171" i="7"/>
  <c r="G2171" i="4"/>
  <c r="H2171" i="4" s="1"/>
  <c r="E2171" i="6"/>
  <c r="E2172" i="7"/>
  <c r="N2172" i="7" s="1"/>
  <c r="V2171" i="7" l="1"/>
  <c r="U2171" i="7"/>
  <c r="Q2172" i="7"/>
  <c r="S2172" i="7"/>
  <c r="R2172" i="7"/>
  <c r="T2172" i="7"/>
  <c r="G2172" i="4"/>
  <c r="H2172" i="4" s="1"/>
  <c r="E2172" i="6"/>
  <c r="E2173" i="7"/>
  <c r="N2173" i="7" s="1"/>
  <c r="U2172" i="7" l="1"/>
  <c r="V2172" i="7"/>
  <c r="T2173" i="7"/>
  <c r="Q2173" i="7"/>
  <c r="R2173" i="7"/>
  <c r="S2173" i="7"/>
  <c r="G2173" i="4"/>
  <c r="H2173" i="4" s="1"/>
  <c r="E2173" i="6"/>
  <c r="E2174" i="7"/>
  <c r="N2174" i="7" s="1"/>
  <c r="U2173" i="7" l="1"/>
  <c r="V2173" i="7"/>
  <c r="Q2174" i="7"/>
  <c r="R2174" i="7"/>
  <c r="S2174" i="7"/>
  <c r="T2174" i="7"/>
  <c r="G2174" i="4"/>
  <c r="H2174" i="4" s="1"/>
  <c r="E2174" i="6"/>
  <c r="E2175" i="7"/>
  <c r="N2175" i="7" s="1"/>
  <c r="T2175" i="7" l="1"/>
  <c r="Q2175" i="7"/>
  <c r="S2175" i="7"/>
  <c r="R2175" i="7"/>
  <c r="U2174" i="7"/>
  <c r="V2174" i="7"/>
  <c r="G2175" i="4"/>
  <c r="H2175" i="4" s="1"/>
  <c r="E2175" i="6"/>
  <c r="E2176" i="7"/>
  <c r="N2176" i="7" s="1"/>
  <c r="V2175" i="7" l="1"/>
  <c r="U2175" i="7"/>
  <c r="Q2176" i="7"/>
  <c r="S2176" i="7"/>
  <c r="T2176" i="7"/>
  <c r="R2176" i="7"/>
  <c r="G2176" i="4"/>
  <c r="H2176" i="4" s="1"/>
  <c r="E2176" i="6"/>
  <c r="E2177" i="7"/>
  <c r="N2177" i="7" s="1"/>
  <c r="V2176" i="7" l="1"/>
  <c r="U2176" i="7"/>
  <c r="Q2177" i="7"/>
  <c r="R2177" i="7"/>
  <c r="S2177" i="7"/>
  <c r="T2177" i="7"/>
  <c r="G2177" i="4"/>
  <c r="H2177" i="4" s="1"/>
  <c r="E2177" i="6"/>
  <c r="E2178" i="7"/>
  <c r="N2178" i="7" s="1"/>
  <c r="U2177" i="7" l="1"/>
  <c r="V2177" i="7"/>
  <c r="R2178" i="7"/>
  <c r="T2178" i="7"/>
  <c r="Q2178" i="7"/>
  <c r="S2178" i="7"/>
  <c r="G2178" i="4"/>
  <c r="H2178" i="4" s="1"/>
  <c r="E2178" i="6"/>
  <c r="E2179" i="7"/>
  <c r="N2179" i="7" s="1"/>
  <c r="V2178" i="7" l="1"/>
  <c r="U2178" i="7"/>
  <c r="R2179" i="7"/>
  <c r="Q2179" i="7"/>
  <c r="T2179" i="7"/>
  <c r="S2179" i="7"/>
  <c r="G2179" i="4"/>
  <c r="H2179" i="4" s="1"/>
  <c r="E2179" i="6"/>
  <c r="E2180" i="7"/>
  <c r="N2180" i="7" s="1"/>
  <c r="U2179" i="7" l="1"/>
  <c r="V2179" i="7"/>
  <c r="R2180" i="7"/>
  <c r="T2180" i="7"/>
  <c r="Q2180" i="7"/>
  <c r="S2180" i="7"/>
  <c r="G2180" i="4"/>
  <c r="H2180" i="4" s="1"/>
  <c r="E2180" i="6"/>
  <c r="E2181" i="7"/>
  <c r="N2181" i="7" s="1"/>
  <c r="U2180" i="7" l="1"/>
  <c r="V2180" i="7"/>
  <c r="R2181" i="7"/>
  <c r="T2181" i="7"/>
  <c r="S2181" i="7"/>
  <c r="Q2181" i="7"/>
  <c r="G2181" i="4"/>
  <c r="H2181" i="4" s="1"/>
  <c r="E2181" i="6"/>
  <c r="E2182" i="7"/>
  <c r="N2182" i="7" s="1"/>
  <c r="U2181" i="7" l="1"/>
  <c r="V2181" i="7"/>
  <c r="Q2182" i="7"/>
  <c r="S2182" i="7"/>
  <c r="R2182" i="7"/>
  <c r="T2182" i="7"/>
  <c r="G2182" i="4"/>
  <c r="H2182" i="4" s="1"/>
  <c r="E2182" i="6"/>
  <c r="E2183" i="7"/>
  <c r="N2183" i="7" s="1"/>
  <c r="U2182" i="7" l="1"/>
  <c r="V2182" i="7"/>
  <c r="Q2183" i="7"/>
  <c r="S2183" i="7"/>
  <c r="T2183" i="7"/>
  <c r="R2183" i="7"/>
  <c r="G2183" i="4"/>
  <c r="H2183" i="4" s="1"/>
  <c r="E2183" i="6"/>
  <c r="E2184" i="7"/>
  <c r="N2184" i="7" s="1"/>
  <c r="U2183" i="7" l="1"/>
  <c r="V2183" i="7"/>
  <c r="Q2184" i="7"/>
  <c r="R2184" i="7"/>
  <c r="S2184" i="7"/>
  <c r="T2184" i="7"/>
  <c r="G2184" i="4"/>
  <c r="H2184" i="4" s="1"/>
  <c r="E2184" i="6"/>
  <c r="E2185" i="7"/>
  <c r="N2185" i="7" s="1"/>
  <c r="V2184" i="7" l="1"/>
  <c r="U2184" i="7"/>
  <c r="S2185" i="7"/>
  <c r="R2185" i="7"/>
  <c r="T2185" i="7"/>
  <c r="Q2185" i="7"/>
  <c r="G2185" i="4"/>
  <c r="H2185" i="4" s="1"/>
  <c r="E2185" i="6"/>
  <c r="E2186" i="7"/>
  <c r="N2186" i="7" s="1"/>
  <c r="V2185" i="7" l="1"/>
  <c r="U2185" i="7"/>
  <c r="R2186" i="7"/>
  <c r="T2186" i="7"/>
  <c r="Q2186" i="7"/>
  <c r="S2186" i="7"/>
  <c r="G2186" i="4"/>
  <c r="H2186" i="4" s="1"/>
  <c r="E2186" i="6"/>
  <c r="E2187" i="7"/>
  <c r="N2187" i="7" s="1"/>
  <c r="U2186" i="7" l="1"/>
  <c r="V2186" i="7"/>
  <c r="S2187" i="7"/>
  <c r="R2187" i="7"/>
  <c r="Q2187" i="7"/>
  <c r="T2187" i="7"/>
  <c r="G2187" i="4"/>
  <c r="H2187" i="4" s="1"/>
  <c r="E2187" i="6"/>
  <c r="E2188" i="7"/>
  <c r="N2188" i="7" s="1"/>
  <c r="U2187" i="7" l="1"/>
  <c r="V2187" i="7"/>
  <c r="R2188" i="7"/>
  <c r="T2188" i="7"/>
  <c r="S2188" i="7"/>
  <c r="Q2188" i="7"/>
  <c r="G2188" i="4"/>
  <c r="H2188" i="4" s="1"/>
  <c r="E2188" i="6"/>
  <c r="E2189" i="7"/>
  <c r="N2189" i="7" s="1"/>
  <c r="V2188" i="7" l="1"/>
  <c r="U2188" i="7"/>
  <c r="R2189" i="7"/>
  <c r="S2189" i="7"/>
  <c r="Q2189" i="7"/>
  <c r="T2189" i="7"/>
  <c r="G2189" i="4"/>
  <c r="H2189" i="4" s="1"/>
  <c r="E2189" i="6"/>
  <c r="E2190" i="7"/>
  <c r="N2190" i="7" s="1"/>
  <c r="U2189" i="7" l="1"/>
  <c r="V2189" i="7"/>
  <c r="T2190" i="7"/>
  <c r="Q2190" i="7"/>
  <c r="R2190" i="7"/>
  <c r="S2190" i="7"/>
  <c r="G2190" i="4"/>
  <c r="H2190" i="4" s="1"/>
  <c r="E2190" i="6"/>
  <c r="E2191" i="7"/>
  <c r="N2191" i="7" s="1"/>
  <c r="V2190" i="7" l="1"/>
  <c r="U2190" i="7"/>
  <c r="R2191" i="7"/>
  <c r="S2191" i="7"/>
  <c r="Q2191" i="7"/>
  <c r="T2191" i="7"/>
  <c r="G2191" i="4"/>
  <c r="H2191" i="4" s="1"/>
  <c r="E2191" i="6"/>
  <c r="E2192" i="7"/>
  <c r="N2192" i="7" s="1"/>
  <c r="V2191" i="7" l="1"/>
  <c r="U2191" i="7"/>
  <c r="T2192" i="7"/>
  <c r="Q2192" i="7"/>
  <c r="R2192" i="7"/>
  <c r="S2192" i="7"/>
  <c r="G2192" i="4"/>
  <c r="H2192" i="4" s="1"/>
  <c r="E2192" i="6"/>
  <c r="E2193" i="7"/>
  <c r="N2193" i="7" s="1"/>
  <c r="T2193" i="7" l="1"/>
  <c r="S2193" i="7"/>
  <c r="Q2193" i="7"/>
  <c r="R2193" i="7"/>
  <c r="U2192" i="7"/>
  <c r="V2192" i="7"/>
  <c r="G2193" i="4"/>
  <c r="H2193" i="4" s="1"/>
  <c r="E2193" i="6"/>
  <c r="E2194" i="7"/>
  <c r="N2194" i="7" s="1"/>
  <c r="V2193" i="7" l="1"/>
  <c r="U2193" i="7"/>
  <c r="Q2194" i="7"/>
  <c r="S2194" i="7"/>
  <c r="T2194" i="7"/>
  <c r="R2194" i="7"/>
  <c r="G2194" i="4"/>
  <c r="H2194" i="4" s="1"/>
  <c r="E2194" i="6"/>
  <c r="E2195" i="7"/>
  <c r="N2195" i="7" s="1"/>
  <c r="V2194" i="7" l="1"/>
  <c r="U2194" i="7"/>
  <c r="R2195" i="7"/>
  <c r="S2195" i="7"/>
  <c r="T2195" i="7"/>
  <c r="Q2195" i="7"/>
  <c r="G2195" i="4"/>
  <c r="H2195" i="4" s="1"/>
  <c r="E2195" i="6"/>
  <c r="E2196" i="7"/>
  <c r="N2196" i="7" s="1"/>
  <c r="U2195" i="7" l="1"/>
  <c r="V2195" i="7"/>
  <c r="T2196" i="7"/>
  <c r="R2196" i="7"/>
  <c r="S2196" i="7"/>
  <c r="Q2196" i="7"/>
  <c r="G2196" i="4"/>
  <c r="H2196" i="4" s="1"/>
  <c r="E2196" i="6"/>
  <c r="E2197" i="7"/>
  <c r="N2197" i="7" s="1"/>
  <c r="U2196" i="7" l="1"/>
  <c r="V2196" i="7"/>
  <c r="R2197" i="7"/>
  <c r="Q2197" i="7"/>
  <c r="T2197" i="7"/>
  <c r="S2197" i="7"/>
  <c r="G2197" i="4"/>
  <c r="H2197" i="4" s="1"/>
  <c r="E2197" i="6"/>
  <c r="E2198" i="7"/>
  <c r="N2198" i="7" s="1"/>
  <c r="U2197" i="7" l="1"/>
  <c r="V2197" i="7"/>
  <c r="S2198" i="7"/>
  <c r="R2198" i="7"/>
  <c r="Q2198" i="7"/>
  <c r="T2198" i="7"/>
  <c r="G2198" i="4"/>
  <c r="H2198" i="4" s="1"/>
  <c r="E2198" i="6"/>
  <c r="E2199" i="7"/>
  <c r="N2199" i="7" s="1"/>
  <c r="U2198" i="7" l="1"/>
  <c r="V2198" i="7"/>
  <c r="S2199" i="7"/>
  <c r="R2199" i="7"/>
  <c r="Q2199" i="7"/>
  <c r="T2199" i="7"/>
  <c r="G2199" i="4"/>
  <c r="H2199" i="4" s="1"/>
  <c r="E2199" i="6"/>
  <c r="E2200" i="7"/>
  <c r="N2200" i="7" s="1"/>
  <c r="U2199" i="7" l="1"/>
  <c r="V2199" i="7"/>
  <c r="S2200" i="7"/>
  <c r="R2200" i="7"/>
  <c r="Q2200" i="7"/>
  <c r="T2200" i="7"/>
  <c r="G2200" i="4"/>
  <c r="H2200" i="4" s="1"/>
  <c r="E2200" i="6"/>
  <c r="E2201" i="7"/>
  <c r="N2201" i="7" s="1"/>
  <c r="U2200" i="7" l="1"/>
  <c r="V2200" i="7"/>
  <c r="Q2201" i="7"/>
  <c r="R2201" i="7"/>
  <c r="T2201" i="7"/>
  <c r="S2201" i="7"/>
  <c r="G2201" i="4"/>
  <c r="H2201" i="4" s="1"/>
  <c r="E2201" i="6"/>
  <c r="E2202" i="7"/>
  <c r="N2202" i="7" s="1"/>
  <c r="V2201" i="7" l="1"/>
  <c r="U2201" i="7"/>
  <c r="T2202" i="7"/>
  <c r="Q2202" i="7"/>
  <c r="S2202" i="7"/>
  <c r="R2202" i="7"/>
  <c r="G2202" i="4"/>
  <c r="H2202" i="4" s="1"/>
  <c r="E2202" i="6"/>
  <c r="E2203" i="7"/>
  <c r="N2203" i="7" s="1"/>
  <c r="V2202" i="7" l="1"/>
  <c r="U2202" i="7"/>
  <c r="S2203" i="7"/>
  <c r="T2203" i="7"/>
  <c r="Q2203" i="7"/>
  <c r="R2203" i="7"/>
  <c r="G2203" i="4"/>
  <c r="H2203" i="4" s="1"/>
  <c r="E2203" i="6"/>
  <c r="E2204" i="7"/>
  <c r="N2204" i="7" s="1"/>
  <c r="U2203" i="7" l="1"/>
  <c r="V2203" i="7"/>
  <c r="S2204" i="7"/>
  <c r="Q2204" i="7"/>
  <c r="R2204" i="7"/>
  <c r="T2204" i="7"/>
  <c r="G2204" i="4"/>
  <c r="H2204" i="4" s="1"/>
  <c r="E2204" i="6"/>
  <c r="E2205" i="7"/>
  <c r="N2205" i="7" s="1"/>
  <c r="V2204" i="7" l="1"/>
  <c r="U2204" i="7"/>
  <c r="R2205" i="7"/>
  <c r="S2205" i="7"/>
  <c r="Q2205" i="7"/>
  <c r="T2205" i="7"/>
  <c r="G2205" i="4"/>
  <c r="H2205" i="4" s="1"/>
  <c r="E2205" i="6"/>
  <c r="E2206" i="7"/>
  <c r="N2206" i="7" s="1"/>
  <c r="S2206" i="7" l="1"/>
  <c r="T2206" i="7"/>
  <c r="Q2206" i="7"/>
  <c r="R2206" i="7"/>
  <c r="V2205" i="7"/>
  <c r="U2205" i="7"/>
  <c r="G2206" i="4"/>
  <c r="H2206" i="4" s="1"/>
  <c r="E2206" i="6"/>
  <c r="E2207" i="7"/>
  <c r="N2207" i="7" s="1"/>
  <c r="V2206" i="7" l="1"/>
  <c r="U2206" i="7"/>
  <c r="T2207" i="7"/>
  <c r="S2207" i="7"/>
  <c r="Q2207" i="7"/>
  <c r="R2207" i="7"/>
  <c r="G2207" i="4"/>
  <c r="H2207" i="4" s="1"/>
  <c r="E2207" i="6"/>
  <c r="E2208" i="7"/>
  <c r="N2208" i="7" s="1"/>
  <c r="U2207" i="7" l="1"/>
  <c r="V2207" i="7"/>
  <c r="R2208" i="7"/>
  <c r="T2208" i="7"/>
  <c r="S2208" i="7"/>
  <c r="Q2208" i="7"/>
  <c r="G2208" i="4"/>
  <c r="H2208" i="4" s="1"/>
  <c r="E2208" i="6"/>
  <c r="E2209" i="7"/>
  <c r="N2209" i="7" s="1"/>
  <c r="U2208" i="7" l="1"/>
  <c r="V2208" i="7"/>
  <c r="S2209" i="7"/>
  <c r="Q2209" i="7"/>
  <c r="T2209" i="7"/>
  <c r="R2209" i="7"/>
  <c r="G2209" i="4"/>
  <c r="H2209" i="4" s="1"/>
  <c r="E2209" i="6"/>
  <c r="E2210" i="7"/>
  <c r="N2210" i="7" s="1"/>
  <c r="U2209" i="7" l="1"/>
  <c r="V2209" i="7"/>
  <c r="R2210" i="7"/>
  <c r="S2210" i="7"/>
  <c r="Q2210" i="7"/>
  <c r="T2210" i="7"/>
  <c r="G2210" i="4"/>
  <c r="H2210" i="4" s="1"/>
  <c r="E2210" i="6"/>
  <c r="E2211" i="7"/>
  <c r="N2211" i="7" s="1"/>
  <c r="V2210" i="7" l="1"/>
  <c r="U2210" i="7"/>
  <c r="S2211" i="7"/>
  <c r="R2211" i="7"/>
  <c r="Q2211" i="7"/>
  <c r="T2211" i="7"/>
  <c r="G2211" i="4"/>
  <c r="H2211" i="4" s="1"/>
  <c r="E2211" i="6"/>
  <c r="E2212" i="7"/>
  <c r="N2212" i="7" s="1"/>
  <c r="U2211" i="7" l="1"/>
  <c r="V2211" i="7"/>
  <c r="T2212" i="7"/>
  <c r="S2212" i="7"/>
  <c r="R2212" i="7"/>
  <c r="Q2212" i="7"/>
  <c r="G2212" i="4"/>
  <c r="H2212" i="4" s="1"/>
  <c r="E2212" i="6"/>
  <c r="E2213" i="7"/>
  <c r="N2213" i="7" s="1"/>
  <c r="U2212" i="7" l="1"/>
  <c r="V2212" i="7"/>
  <c r="Q2213" i="7"/>
  <c r="T2213" i="7"/>
  <c r="R2213" i="7"/>
  <c r="S2213" i="7"/>
  <c r="G2213" i="4"/>
  <c r="H2213" i="4" s="1"/>
  <c r="E2213" i="6"/>
  <c r="E2214" i="7"/>
  <c r="N2214" i="7" s="1"/>
  <c r="V2213" i="7" l="1"/>
  <c r="U2213" i="7"/>
  <c r="Q2214" i="7"/>
  <c r="S2214" i="7"/>
  <c r="T2214" i="7"/>
  <c r="R2214" i="7"/>
  <c r="G2214" i="4"/>
  <c r="H2214" i="4" s="1"/>
  <c r="E2214" i="6"/>
  <c r="E2215" i="7"/>
  <c r="N2215" i="7" s="1"/>
  <c r="V2214" i="7" l="1"/>
  <c r="U2214" i="7"/>
  <c r="Q2215" i="7"/>
  <c r="T2215" i="7"/>
  <c r="S2215" i="7"/>
  <c r="R2215" i="7"/>
  <c r="G2215" i="4"/>
  <c r="H2215" i="4" s="1"/>
  <c r="E2215" i="6"/>
  <c r="E2216" i="7"/>
  <c r="N2216" i="7" s="1"/>
  <c r="U2215" i="7" l="1"/>
  <c r="V2215" i="7"/>
  <c r="Q2216" i="7"/>
  <c r="T2216" i="7"/>
  <c r="R2216" i="7"/>
  <c r="S2216" i="7"/>
  <c r="G2216" i="4"/>
  <c r="H2216" i="4" s="1"/>
  <c r="E2216" i="6"/>
  <c r="E2217" i="7"/>
  <c r="N2217" i="7" s="1"/>
  <c r="V2216" i="7" l="1"/>
  <c r="U2216" i="7"/>
  <c r="R2217" i="7"/>
  <c r="S2217" i="7"/>
  <c r="Q2217" i="7"/>
  <c r="T2217" i="7"/>
  <c r="G2217" i="4"/>
  <c r="H2217" i="4" s="1"/>
  <c r="E2217" i="6"/>
  <c r="E2218" i="7"/>
  <c r="N2218" i="7" s="1"/>
  <c r="V2217" i="7" l="1"/>
  <c r="U2217" i="7"/>
  <c r="R2218" i="7"/>
  <c r="S2218" i="7"/>
  <c r="Q2218" i="7"/>
  <c r="T2218" i="7"/>
  <c r="G2218" i="4"/>
  <c r="H2218" i="4" s="1"/>
  <c r="E2218" i="6"/>
  <c r="E2219" i="7"/>
  <c r="N2219" i="7" s="1"/>
  <c r="U2218" i="7" l="1"/>
  <c r="V2218" i="7"/>
  <c r="T2219" i="7"/>
  <c r="R2219" i="7"/>
  <c r="Q2219" i="7"/>
  <c r="S2219" i="7"/>
  <c r="G2219" i="4"/>
  <c r="H2219" i="4" s="1"/>
  <c r="E2219" i="6"/>
  <c r="E2220" i="7"/>
  <c r="N2220" i="7" s="1"/>
  <c r="S2220" i="7" l="1"/>
  <c r="R2220" i="7"/>
  <c r="T2220" i="7"/>
  <c r="Q2220" i="7"/>
  <c r="U2219" i="7"/>
  <c r="V2219" i="7"/>
  <c r="G2220" i="4"/>
  <c r="H2220" i="4" s="1"/>
  <c r="E2220" i="6"/>
  <c r="E2221" i="7"/>
  <c r="N2221" i="7" s="1"/>
  <c r="U2220" i="7" l="1"/>
  <c r="V2220" i="7"/>
  <c r="R2221" i="7"/>
  <c r="T2221" i="7"/>
  <c r="S2221" i="7"/>
  <c r="Q2221" i="7"/>
  <c r="G2221" i="4"/>
  <c r="H2221" i="4" s="1"/>
  <c r="E2221" i="6"/>
  <c r="E2222" i="7"/>
  <c r="N2222" i="7" s="1"/>
  <c r="V2221" i="7" l="1"/>
  <c r="U2221" i="7"/>
  <c r="Q2222" i="7"/>
  <c r="S2222" i="7"/>
  <c r="T2222" i="7"/>
  <c r="R2222" i="7"/>
  <c r="G2222" i="4"/>
  <c r="H2222" i="4" s="1"/>
  <c r="E2222" i="6"/>
  <c r="E2223" i="7"/>
  <c r="N2223" i="7" s="1"/>
  <c r="U2222" i="7" l="1"/>
  <c r="V2222" i="7"/>
  <c r="Q2223" i="7"/>
  <c r="T2223" i="7"/>
  <c r="S2223" i="7"/>
  <c r="R2223" i="7"/>
  <c r="G2223" i="4"/>
  <c r="H2223" i="4" s="1"/>
  <c r="E2223" i="6"/>
  <c r="E2224" i="7"/>
  <c r="N2224" i="7" s="1"/>
  <c r="U2223" i="7" l="1"/>
  <c r="V2223" i="7"/>
  <c r="T2224" i="7"/>
  <c r="Q2224" i="7"/>
  <c r="S2224" i="7"/>
  <c r="R2224" i="7"/>
  <c r="G2224" i="4"/>
  <c r="H2224" i="4" s="1"/>
  <c r="E2224" i="6"/>
  <c r="E2225" i="7"/>
  <c r="N2225" i="7" s="1"/>
  <c r="V2224" i="7" l="1"/>
  <c r="U2224" i="7"/>
  <c r="S2225" i="7"/>
  <c r="Q2225" i="7"/>
  <c r="R2225" i="7"/>
  <c r="T2225" i="7"/>
  <c r="G2225" i="4"/>
  <c r="H2225" i="4" s="1"/>
  <c r="E2225" i="6"/>
  <c r="E2226" i="7"/>
  <c r="N2226" i="7" s="1"/>
  <c r="U2225" i="7" l="1"/>
  <c r="V2225" i="7"/>
  <c r="S2226" i="7"/>
  <c r="T2226" i="7"/>
  <c r="R2226" i="7"/>
  <c r="Q2226" i="7"/>
  <c r="G2226" i="4"/>
  <c r="H2226" i="4" s="1"/>
  <c r="E2226" i="6"/>
  <c r="E2227" i="7"/>
  <c r="N2227" i="7" s="1"/>
  <c r="U2226" i="7" l="1"/>
  <c r="V2226" i="7"/>
  <c r="T2227" i="7"/>
  <c r="R2227" i="7"/>
  <c r="S2227" i="7"/>
  <c r="Q2227" i="7"/>
  <c r="G2227" i="4"/>
  <c r="H2227" i="4" s="1"/>
  <c r="E2227" i="6"/>
  <c r="E2228" i="7"/>
  <c r="N2228" i="7" s="1"/>
  <c r="U2227" i="7" l="1"/>
  <c r="V2227" i="7"/>
  <c r="S2228" i="7"/>
  <c r="T2228" i="7"/>
  <c r="R2228" i="7"/>
  <c r="Q2228" i="7"/>
  <c r="G2228" i="4"/>
  <c r="H2228" i="4" s="1"/>
  <c r="E2228" i="6"/>
  <c r="E2229" i="7"/>
  <c r="N2229" i="7" s="1"/>
  <c r="U2228" i="7" l="1"/>
  <c r="V2228" i="7"/>
  <c r="S2229" i="7"/>
  <c r="T2229" i="7"/>
  <c r="R2229" i="7"/>
  <c r="Q2229" i="7"/>
  <c r="G2229" i="4"/>
  <c r="H2229" i="4" s="1"/>
  <c r="E2229" i="6"/>
  <c r="E2230" i="7"/>
  <c r="N2230" i="7" s="1"/>
  <c r="U2229" i="7" l="1"/>
  <c r="V2229" i="7"/>
  <c r="Q2230" i="7"/>
  <c r="S2230" i="7"/>
  <c r="T2230" i="7"/>
  <c r="R2230" i="7"/>
  <c r="G2230" i="4"/>
  <c r="H2230" i="4" s="1"/>
  <c r="E2230" i="6"/>
  <c r="E2231" i="7"/>
  <c r="N2231" i="7" s="1"/>
  <c r="U2230" i="7" l="1"/>
  <c r="V2230" i="7"/>
  <c r="R2231" i="7"/>
  <c r="S2231" i="7"/>
  <c r="T2231" i="7"/>
  <c r="Q2231" i="7"/>
  <c r="G2231" i="4"/>
  <c r="H2231" i="4" s="1"/>
  <c r="E2231" i="6"/>
  <c r="E2232" i="7"/>
  <c r="N2232" i="7" s="1"/>
  <c r="V2231" i="7" l="1"/>
  <c r="U2231" i="7"/>
  <c r="T2232" i="7"/>
  <c r="R2232" i="7"/>
  <c r="Q2232" i="7"/>
  <c r="S2232" i="7"/>
  <c r="G2232" i="4"/>
  <c r="H2232" i="4" s="1"/>
  <c r="E2232" i="6"/>
  <c r="E2233" i="7"/>
  <c r="N2233" i="7" s="1"/>
  <c r="V2232" i="7" l="1"/>
  <c r="U2232" i="7"/>
  <c r="T2233" i="7"/>
  <c r="Q2233" i="7"/>
  <c r="R2233" i="7"/>
  <c r="S2233" i="7"/>
  <c r="G2233" i="4"/>
  <c r="H2233" i="4" s="1"/>
  <c r="E2233" i="6"/>
  <c r="E2234" i="7"/>
  <c r="N2234" i="7" s="1"/>
  <c r="U2233" i="7" l="1"/>
  <c r="V2233" i="7"/>
  <c r="Q2234" i="7"/>
  <c r="R2234" i="7"/>
  <c r="S2234" i="7"/>
  <c r="T2234" i="7"/>
  <c r="G2234" i="4"/>
  <c r="H2234" i="4" s="1"/>
  <c r="E2234" i="6"/>
  <c r="E2235" i="7"/>
  <c r="N2235" i="7" s="1"/>
  <c r="V2234" i="7" l="1"/>
  <c r="U2234" i="7"/>
  <c r="R2235" i="7"/>
  <c r="T2235" i="7"/>
  <c r="Q2235" i="7"/>
  <c r="S2235" i="7"/>
  <c r="G2235" i="4"/>
  <c r="H2235" i="4" s="1"/>
  <c r="E2235" i="6"/>
  <c r="E2236" i="7"/>
  <c r="N2236" i="7" s="1"/>
  <c r="V2235" i="7" l="1"/>
  <c r="U2235" i="7"/>
  <c r="R2236" i="7"/>
  <c r="T2236" i="7"/>
  <c r="Q2236" i="7"/>
  <c r="S2236" i="7"/>
  <c r="G2236" i="4"/>
  <c r="H2236" i="4" s="1"/>
  <c r="E2236" i="6"/>
  <c r="E2237" i="7"/>
  <c r="N2237" i="7" s="1"/>
  <c r="V2236" i="7" l="1"/>
  <c r="U2236" i="7"/>
  <c r="Q2237" i="7"/>
  <c r="S2237" i="7"/>
  <c r="R2237" i="7"/>
  <c r="T2237" i="7"/>
  <c r="G2237" i="4"/>
  <c r="H2237" i="4" s="1"/>
  <c r="E2237" i="6"/>
  <c r="V2237" i="7" l="1"/>
  <c r="U2237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<sst xmlns="http://schemas.openxmlformats.org/spreadsheetml/2006/main" count="60" uniqueCount="57">
  <si>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</si>
  <si>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</si>
  <si>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</si>
  <si>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</si>
  <si>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</si>
  <si>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</si>
  <si>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</si>
  <si>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</si>
  <si>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</si>
  <si>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</si>
  <si>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</si>
  <si>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</si>
  <si>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</si>
  <si>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</si>
  <si>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</si>
  <si>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</si>
  <si>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</si>
  <si>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</si>
  <si>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</si>
  <si>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</si>
  <si>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</si>
  <si>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</si>
  <si>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</si>
  <si>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</si>
  <si>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</si>
  <si>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</si>
  <si>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</si>
  <si>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</si>
  <si>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</si>
  <si>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</si>
  <si>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</si>
  <si>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</si>
  <si>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</si>
  <si>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</si>
  <si>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</si>
  <si>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</si>
  <si>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</si>
  <si>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</si>
  <si>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</si>
  <si>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</si>
  <si>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</si>
  <si>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</si>
  <si>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</si>
  <si>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</si>
  <si>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</si>
  <si>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</si>
  <si>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</si>
  <si>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</si>
  <si>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</si>
  <si>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</si>
  <si>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</si>
  <si>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</si>
  <si>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</si>
  <si>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</si>
  <si>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</si>
  <si>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</si>
  <si>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SANIMED, Du : 31/10/2015, Au : 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</si>
</sst>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3" fillId="0" borderId="0" xfId="0" applyFon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241"/>
  <sheetViews>
    <sheetView showGridLines="0" topLeftCell="A2674" workbookViewId="0">
      <selection activeCell="A2674" sqref="A1:XFD1048576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7" t="s">
        <v>56</v>
      </c>
      <c r="C2" s="18"/>
      <c r="D2" s="18"/>
      <c r="E2" s="18"/>
      <c r="F2" s="18"/>
      <c r="G2" s="18"/>
    </row>
    <row r="3" spans="1:11" ht="18.5" customHeight="1" x14ac:dyDescent="0.25"/>
    <row r="4" spans="1:11" x14ac:dyDescent="0.25">
      <c r="A4" s="11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1"/>
      <c r="B5" s="10">
        <v>42703</v>
      </c>
      <c r="C5" s="2">
        <v>4.5599999999999996</v>
      </c>
      <c r="D5" s="2">
        <v>4.3819999999999997</v>
      </c>
      <c r="E5" s="2"/>
      <c r="F5" s="2"/>
      <c r="G5" s="2"/>
      <c r="H5" s="11"/>
    </row>
    <row r="6" spans="1:11" ht="13.5" x14ac:dyDescent="0.25">
      <c r="A6" s="11"/>
      <c r="B6" s="10">
        <v>42704</v>
      </c>
      <c r="C6" s="2">
        <v>4.5599999999999996</v>
      </c>
      <c r="D6" s="2">
        <v>4.3819999999999997</v>
      </c>
      <c r="E6" s="2"/>
      <c r="F6" s="2"/>
      <c r="G6" s="2"/>
      <c r="H6" s="15">
        <f>(D6-D5)/D5</f>
        <v>0</v>
      </c>
      <c r="J6" t="s">
        <v>7</v>
      </c>
      <c r="K6">
        <v>252</v>
      </c>
    </row>
    <row r="7" spans="1:11" ht="13.5" x14ac:dyDescent="0.25">
      <c r="A7" s="11"/>
      <c r="B7" s="10">
        <v>42705</v>
      </c>
      <c r="C7" s="2">
        <v>4.5599999999999996</v>
      </c>
      <c r="D7" s="2">
        <v>4.3819999999999997</v>
      </c>
      <c r="E7" s="2"/>
      <c r="F7" s="2"/>
      <c r="G7" s="2"/>
      <c r="H7" s="15">
        <f t="shared" ref="H7:H70" si="0">(D7-D6)/D6</f>
        <v>0</v>
      </c>
    </row>
    <row r="8" spans="1:11" ht="13.5" x14ac:dyDescent="0.25">
      <c r="A8" s="11"/>
      <c r="B8" s="10">
        <v>42706</v>
      </c>
      <c r="C8" s="2">
        <v>4.5599999999999996</v>
      </c>
      <c r="D8" s="2">
        <v>4.3819999999999997</v>
      </c>
      <c r="E8" s="2"/>
      <c r="F8" s="2"/>
      <c r="G8" s="2"/>
      <c r="H8" s="15">
        <f t="shared" si="0"/>
        <v>0</v>
      </c>
      <c r="J8" t="s">
        <v>8</v>
      </c>
      <c r="K8" s="9">
        <f>AVERAGE(H6:H2511)</f>
        <v>-1.1214274612784448E-3</v>
      </c>
    </row>
    <row r="9" spans="1:11" ht="13.5" x14ac:dyDescent="0.25">
      <c r="A9" s="11"/>
      <c r="B9" s="10">
        <v>42709</v>
      </c>
      <c r="C9" s="2">
        <v>4.5599999999999996</v>
      </c>
      <c r="D9" s="2">
        <v>4.3819999999999997</v>
      </c>
      <c r="E9" s="2"/>
      <c r="F9" s="2"/>
      <c r="G9" s="2"/>
      <c r="H9" s="15">
        <f t="shared" si="0"/>
        <v>0</v>
      </c>
      <c r="J9" t="s">
        <v>9</v>
      </c>
      <c r="K9" s="9">
        <f>K8*K6</f>
        <v>-0.28259972024216812</v>
      </c>
    </row>
    <row r="10" spans="1:11" ht="13.5" x14ac:dyDescent="0.25">
      <c r="A10" s="11"/>
      <c r="B10" s="10">
        <v>42710</v>
      </c>
      <c r="C10" s="2">
        <v>4.5599999999999996</v>
      </c>
      <c r="D10" s="2">
        <v>4.3819999999999997</v>
      </c>
      <c r="E10" s="2"/>
      <c r="F10" s="2"/>
      <c r="G10" s="2"/>
      <c r="H10" s="15">
        <f t="shared" si="0"/>
        <v>0</v>
      </c>
      <c r="J10" t="s">
        <v>10</v>
      </c>
      <c r="K10" s="9">
        <f>STDEV(H6:H2511)</f>
        <v>2.8600569552834142E-2</v>
      </c>
    </row>
    <row r="11" spans="1:11" ht="13.5" x14ac:dyDescent="0.25">
      <c r="A11" s="11"/>
      <c r="B11" s="10">
        <v>42711</v>
      </c>
      <c r="C11" s="2">
        <v>4.5599999999999996</v>
      </c>
      <c r="D11" s="2">
        <v>4.3819999999999997</v>
      </c>
      <c r="E11" s="2"/>
      <c r="F11" s="2"/>
      <c r="G11" s="2"/>
      <c r="H11" s="15">
        <f t="shared" si="0"/>
        <v>0</v>
      </c>
      <c r="J11" t="s">
        <v>11</v>
      </c>
      <c r="K11" s="9">
        <f>K10*SQRT(K6)</f>
        <v>0.45401996634962966</v>
      </c>
    </row>
    <row r="12" spans="1:11" ht="13.5" x14ac:dyDescent="0.25">
      <c r="A12" s="11"/>
      <c r="B12" s="10">
        <v>42712</v>
      </c>
      <c r="C12" s="2">
        <v>4.5599999999999996</v>
      </c>
      <c r="D12" s="2">
        <v>4.3819999999999997</v>
      </c>
      <c r="E12" s="2"/>
      <c r="F12" s="2"/>
      <c r="G12" s="2"/>
      <c r="H12" s="15">
        <f t="shared" si="0"/>
        <v>0</v>
      </c>
    </row>
    <row r="13" spans="1:11" ht="13.5" x14ac:dyDescent="0.25">
      <c r="A13" s="11"/>
      <c r="B13" s="10">
        <v>42713</v>
      </c>
      <c r="C13" s="2">
        <v>4.5599999999999996</v>
      </c>
      <c r="D13" s="2">
        <v>4.3819999999999997</v>
      </c>
      <c r="E13" s="2"/>
      <c r="F13" s="2"/>
      <c r="G13" s="2"/>
      <c r="H13" s="15">
        <f t="shared" si="0"/>
        <v>0</v>
      </c>
    </row>
    <row r="14" spans="1:11" ht="13.5" x14ac:dyDescent="0.25">
      <c r="A14" s="11"/>
      <c r="B14" s="10">
        <v>42717</v>
      </c>
      <c r="C14" s="2">
        <v>4.5599999999999996</v>
      </c>
      <c r="D14" s="2">
        <v>4.3819999999999997</v>
      </c>
      <c r="E14" s="2"/>
      <c r="F14" s="2"/>
      <c r="G14" s="2"/>
      <c r="H14" s="15">
        <f t="shared" si="0"/>
        <v>0</v>
      </c>
    </row>
    <row r="15" spans="1:11" ht="13.5" x14ac:dyDescent="0.25">
      <c r="A15" s="11"/>
      <c r="B15" s="10">
        <v>42718</v>
      </c>
      <c r="C15" s="2">
        <v>4.5599999999999996</v>
      </c>
      <c r="D15" s="2">
        <v>4.3819999999999997</v>
      </c>
      <c r="E15" s="2"/>
      <c r="F15" s="2"/>
      <c r="G15" s="2"/>
      <c r="H15" s="15">
        <f t="shared" si="0"/>
        <v>0</v>
      </c>
    </row>
    <row r="16" spans="1:11" ht="13.5" x14ac:dyDescent="0.25">
      <c r="A16" s="11"/>
      <c r="B16" s="10">
        <v>42719</v>
      </c>
      <c r="C16" s="2">
        <v>4.5599999999999996</v>
      </c>
      <c r="D16" s="2">
        <v>4.3819999999999997</v>
      </c>
      <c r="E16" s="2"/>
      <c r="F16" s="2"/>
      <c r="G16" s="2"/>
      <c r="H16" s="15">
        <f t="shared" si="0"/>
        <v>0</v>
      </c>
    </row>
    <row r="17" spans="1:8" ht="13.5" x14ac:dyDescent="0.25">
      <c r="A17" s="11"/>
      <c r="B17" s="10">
        <v>42720</v>
      </c>
      <c r="C17" s="2">
        <v>4.5599999999999996</v>
      </c>
      <c r="D17" s="2">
        <v>4.3819999999999997</v>
      </c>
      <c r="E17" s="2"/>
      <c r="F17" s="2"/>
      <c r="G17" s="2"/>
      <c r="H17" s="15">
        <f t="shared" si="0"/>
        <v>0</v>
      </c>
    </row>
    <row r="18" spans="1:8" ht="13.5" x14ac:dyDescent="0.25">
      <c r="A18" s="11"/>
      <c r="B18" s="10">
        <v>42723</v>
      </c>
      <c r="C18" s="2">
        <v>4.5599999999999996</v>
      </c>
      <c r="D18" s="2">
        <v>4.3819999999999997</v>
      </c>
      <c r="E18" s="2"/>
      <c r="F18" s="2"/>
      <c r="G18" s="2"/>
      <c r="H18" s="15">
        <f t="shared" si="0"/>
        <v>0</v>
      </c>
    </row>
    <row r="19" spans="1:8" ht="13.5" x14ac:dyDescent="0.25">
      <c r="A19" s="11"/>
      <c r="B19" s="10">
        <v>42724</v>
      </c>
      <c r="C19" s="2">
        <v>4.5599999999999996</v>
      </c>
      <c r="D19" s="2">
        <v>4.3819999999999997</v>
      </c>
      <c r="E19" s="2"/>
      <c r="F19" s="2"/>
      <c r="G19" s="2"/>
      <c r="H19" s="15">
        <f t="shared" si="0"/>
        <v>0</v>
      </c>
    </row>
    <row r="20" spans="1:8" ht="13.5" x14ac:dyDescent="0.25">
      <c r="A20" s="11"/>
      <c r="B20" s="10">
        <v>42725</v>
      </c>
      <c r="C20" s="2">
        <v>4.5599999999999996</v>
      </c>
      <c r="D20" s="2">
        <v>4.3819999999999997</v>
      </c>
      <c r="E20" s="2"/>
      <c r="F20" s="2"/>
      <c r="G20" s="2"/>
      <c r="H20" s="15">
        <f t="shared" si="0"/>
        <v>0</v>
      </c>
    </row>
    <row r="21" spans="1:8" ht="13.5" x14ac:dyDescent="0.25">
      <c r="A21" s="11"/>
      <c r="B21" s="10">
        <v>42726</v>
      </c>
      <c r="C21" s="2">
        <v>4.5599999999999996</v>
      </c>
      <c r="D21" s="2">
        <v>4.3819999999999997</v>
      </c>
      <c r="E21" s="2"/>
      <c r="F21" s="2"/>
      <c r="G21" s="2"/>
      <c r="H21" s="15">
        <f t="shared" si="0"/>
        <v>0</v>
      </c>
    </row>
    <row r="22" spans="1:8" ht="13.5" x14ac:dyDescent="0.25">
      <c r="A22" s="11"/>
      <c r="B22" s="10">
        <v>42727</v>
      </c>
      <c r="C22" s="2">
        <v>4.5599999999999996</v>
      </c>
      <c r="D22" s="2">
        <v>4.3819999999999997</v>
      </c>
      <c r="E22" s="2"/>
      <c r="F22" s="2"/>
      <c r="G22" s="2"/>
      <c r="H22" s="15">
        <f t="shared" si="0"/>
        <v>0</v>
      </c>
    </row>
    <row r="23" spans="1:8" ht="13.5" x14ac:dyDescent="0.25">
      <c r="A23" s="11"/>
      <c r="B23" s="10">
        <v>42730</v>
      </c>
      <c r="C23" s="2">
        <v>4.5599999999999996</v>
      </c>
      <c r="D23" s="2">
        <v>4.3819999999999997</v>
      </c>
      <c r="E23" s="2"/>
      <c r="F23" s="2"/>
      <c r="G23" s="2"/>
      <c r="H23" s="15">
        <f t="shared" si="0"/>
        <v>0</v>
      </c>
    </row>
    <row r="24" spans="1:8" ht="13.5" x14ac:dyDescent="0.25">
      <c r="A24" s="11"/>
      <c r="B24" s="10">
        <v>42731</v>
      </c>
      <c r="C24" s="2">
        <v>4.5599999999999996</v>
      </c>
      <c r="D24" s="2">
        <v>4.3819999999999997</v>
      </c>
      <c r="E24" s="2"/>
      <c r="F24" s="2"/>
      <c r="G24" s="2"/>
      <c r="H24" s="15">
        <f t="shared" si="0"/>
        <v>0</v>
      </c>
    </row>
    <row r="25" spans="1:8" ht="13.5" x14ac:dyDescent="0.25">
      <c r="A25" s="11"/>
      <c r="B25" s="10">
        <v>42732</v>
      </c>
      <c r="C25" s="2">
        <v>4.5599999999999996</v>
      </c>
      <c r="D25" s="2">
        <v>4.3819999999999997</v>
      </c>
      <c r="E25" s="2"/>
      <c r="F25" s="2"/>
      <c r="G25" s="2"/>
      <c r="H25" s="15">
        <f t="shared" si="0"/>
        <v>0</v>
      </c>
    </row>
    <row r="26" spans="1:8" ht="13.5" x14ac:dyDescent="0.25">
      <c r="A26" s="11"/>
      <c r="B26" s="10">
        <v>42733</v>
      </c>
      <c r="C26" s="2">
        <v>4.5599999999999996</v>
      </c>
      <c r="D26" s="2">
        <v>4.3819999999999997</v>
      </c>
      <c r="E26" s="2"/>
      <c r="F26" s="2"/>
      <c r="G26" s="2"/>
      <c r="H26" s="15">
        <f t="shared" si="0"/>
        <v>0</v>
      </c>
    </row>
    <row r="27" spans="1:8" ht="13.5" x14ac:dyDescent="0.25">
      <c r="A27" s="11"/>
      <c r="B27" s="10">
        <v>42734</v>
      </c>
      <c r="C27" s="2">
        <v>4.5599999999999996</v>
      </c>
      <c r="D27" s="2">
        <v>4.3819999999999997</v>
      </c>
      <c r="E27" s="2"/>
      <c r="F27" s="2"/>
      <c r="G27" s="2"/>
      <c r="H27" s="15">
        <f t="shared" si="0"/>
        <v>0</v>
      </c>
    </row>
    <row r="28" spans="1:8" ht="13.5" x14ac:dyDescent="0.25">
      <c r="A28" s="11"/>
      <c r="B28" s="10">
        <v>42737</v>
      </c>
      <c r="C28" s="2">
        <v>4.5599999999999996</v>
      </c>
      <c r="D28" s="2">
        <v>4.3819999999999997</v>
      </c>
      <c r="E28" s="2"/>
      <c r="F28" s="2"/>
      <c r="G28" s="2"/>
      <c r="H28" s="15">
        <f t="shared" si="0"/>
        <v>0</v>
      </c>
    </row>
    <row r="29" spans="1:8" ht="13.5" x14ac:dyDescent="0.25">
      <c r="A29" s="11"/>
      <c r="B29" s="10">
        <v>42738</v>
      </c>
      <c r="C29" s="2">
        <v>4.5599999999999996</v>
      </c>
      <c r="D29" s="2">
        <v>4.3819999999999997</v>
      </c>
      <c r="E29" s="2"/>
      <c r="F29" s="2"/>
      <c r="G29" s="2"/>
      <c r="H29" s="15">
        <f t="shared" si="0"/>
        <v>0</v>
      </c>
    </row>
    <row r="30" spans="1:8" ht="13.5" x14ac:dyDescent="0.25">
      <c r="A30" s="11"/>
      <c r="B30" s="10">
        <v>42739</v>
      </c>
      <c r="C30" s="2">
        <v>4.5599999999999996</v>
      </c>
      <c r="D30" s="2">
        <v>4.3819999999999997</v>
      </c>
      <c r="E30" s="2"/>
      <c r="F30" s="2"/>
      <c r="G30" s="2"/>
      <c r="H30" s="15">
        <f t="shared" si="0"/>
        <v>0</v>
      </c>
    </row>
    <row r="31" spans="1:8" ht="13.5" x14ac:dyDescent="0.25">
      <c r="A31" s="11"/>
      <c r="B31" s="10">
        <v>42740</v>
      </c>
      <c r="C31" s="2">
        <v>4.5599999999999996</v>
      </c>
      <c r="D31" s="2">
        <v>4.3819999999999997</v>
      </c>
      <c r="E31" s="2"/>
      <c r="F31" s="2"/>
      <c r="G31" s="2"/>
      <c r="H31" s="15">
        <f t="shared" si="0"/>
        <v>0</v>
      </c>
    </row>
    <row r="32" spans="1:8" ht="13.5" x14ac:dyDescent="0.25">
      <c r="A32" s="11"/>
      <c r="B32" s="10">
        <v>42741</v>
      </c>
      <c r="C32" s="2">
        <v>4.5599999999999996</v>
      </c>
      <c r="D32" s="2">
        <v>4.3819999999999997</v>
      </c>
      <c r="E32" s="2"/>
      <c r="F32" s="2"/>
      <c r="G32" s="2"/>
      <c r="H32" s="15">
        <f t="shared" si="0"/>
        <v>0</v>
      </c>
    </row>
    <row r="33" spans="1:8" ht="13.5" x14ac:dyDescent="0.25">
      <c r="A33" s="11"/>
      <c r="B33" s="10">
        <v>42744</v>
      </c>
      <c r="C33" s="2">
        <v>4.5599999999999996</v>
      </c>
      <c r="D33" s="2">
        <v>4.3819999999999997</v>
      </c>
      <c r="E33" s="2"/>
      <c r="F33" s="2"/>
      <c r="G33" s="2"/>
      <c r="H33" s="15">
        <f t="shared" si="0"/>
        <v>0</v>
      </c>
    </row>
    <row r="34" spans="1:8" ht="13.5" x14ac:dyDescent="0.25">
      <c r="A34" s="11"/>
      <c r="B34" s="10">
        <v>42745</v>
      </c>
      <c r="C34" s="2">
        <v>4.5599999999999996</v>
      </c>
      <c r="D34" s="2">
        <v>4.3819999999999997</v>
      </c>
      <c r="E34" s="2"/>
      <c r="F34" s="2"/>
      <c r="G34" s="2"/>
      <c r="H34" s="15">
        <f t="shared" si="0"/>
        <v>0</v>
      </c>
    </row>
    <row r="35" spans="1:8" ht="13.5" x14ac:dyDescent="0.25">
      <c r="A35" s="11"/>
      <c r="B35" s="10">
        <v>42746</v>
      </c>
      <c r="C35" s="2">
        <v>4.5599999999999996</v>
      </c>
      <c r="D35" s="2">
        <v>4.3819999999999997</v>
      </c>
      <c r="E35" s="2"/>
      <c r="F35" s="2"/>
      <c r="G35" s="2"/>
      <c r="H35" s="15">
        <f t="shared" si="0"/>
        <v>0</v>
      </c>
    </row>
    <row r="36" spans="1:8" ht="13.5" x14ac:dyDescent="0.25">
      <c r="A36" s="11"/>
      <c r="B36" s="10">
        <v>42747</v>
      </c>
      <c r="C36" s="2">
        <v>4.5599999999999996</v>
      </c>
      <c r="D36" s="2">
        <v>4.3819999999999997</v>
      </c>
      <c r="E36" s="2"/>
      <c r="F36" s="2"/>
      <c r="G36" s="2"/>
      <c r="H36" s="15">
        <f t="shared" si="0"/>
        <v>0</v>
      </c>
    </row>
    <row r="37" spans="1:8" ht="13.5" x14ac:dyDescent="0.25">
      <c r="A37" s="11"/>
      <c r="B37" s="10">
        <v>42748</v>
      </c>
      <c r="C37" s="2">
        <v>4.5599999999999996</v>
      </c>
      <c r="D37" s="2">
        <v>4.3819999999999997</v>
      </c>
      <c r="E37" s="2"/>
      <c r="F37" s="2"/>
      <c r="G37" s="2"/>
      <c r="H37" s="15">
        <f t="shared" si="0"/>
        <v>0</v>
      </c>
    </row>
    <row r="38" spans="1:8" ht="13.5" x14ac:dyDescent="0.25">
      <c r="A38" s="11"/>
      <c r="B38" s="10">
        <v>42751</v>
      </c>
      <c r="C38" s="2">
        <v>4.5599999999999996</v>
      </c>
      <c r="D38" s="2">
        <v>4.3819999999999997</v>
      </c>
      <c r="E38" s="2"/>
      <c r="F38" s="2"/>
      <c r="G38" s="2"/>
      <c r="H38" s="15">
        <f t="shared" si="0"/>
        <v>0</v>
      </c>
    </row>
    <row r="39" spans="1:8" ht="13.5" x14ac:dyDescent="0.25">
      <c r="A39" s="11"/>
      <c r="B39" s="10">
        <v>42752</v>
      </c>
      <c r="C39" s="2">
        <v>4.5599999999999996</v>
      </c>
      <c r="D39" s="2">
        <v>4.3819999999999997</v>
      </c>
      <c r="E39" s="2"/>
      <c r="F39" s="2"/>
      <c r="G39" s="2"/>
      <c r="H39" s="15">
        <f t="shared" si="0"/>
        <v>0</v>
      </c>
    </row>
    <row r="40" spans="1:8" ht="13.5" x14ac:dyDescent="0.25">
      <c r="A40" s="11"/>
      <c r="B40" s="10">
        <v>42753</v>
      </c>
      <c r="C40" s="2">
        <v>4.5599999999999996</v>
      </c>
      <c r="D40" s="2">
        <v>4.3819999999999997</v>
      </c>
      <c r="E40" s="2"/>
      <c r="F40" s="2"/>
      <c r="G40" s="2"/>
      <c r="H40" s="15">
        <f t="shared" si="0"/>
        <v>0</v>
      </c>
    </row>
    <row r="41" spans="1:8" ht="13.5" x14ac:dyDescent="0.25">
      <c r="A41" s="11"/>
      <c r="B41" s="10">
        <v>42754</v>
      </c>
      <c r="C41" s="2">
        <v>4.5599999999999996</v>
      </c>
      <c r="D41" s="2">
        <v>4.3819999999999997</v>
      </c>
      <c r="E41" s="2"/>
      <c r="F41" s="2"/>
      <c r="G41" s="2"/>
      <c r="H41" s="15">
        <f t="shared" si="0"/>
        <v>0</v>
      </c>
    </row>
    <row r="42" spans="1:8" ht="13.5" x14ac:dyDescent="0.25">
      <c r="A42" s="11"/>
      <c r="B42" s="10">
        <v>42755</v>
      </c>
      <c r="C42" s="2">
        <v>4.5599999999999996</v>
      </c>
      <c r="D42" s="2">
        <v>4.3819999999999997</v>
      </c>
      <c r="E42" s="2"/>
      <c r="F42" s="2"/>
      <c r="G42" s="2"/>
      <c r="H42" s="15">
        <f t="shared" si="0"/>
        <v>0</v>
      </c>
    </row>
    <row r="43" spans="1:8" ht="13.5" x14ac:dyDescent="0.25">
      <c r="A43" s="11"/>
      <c r="B43" s="10">
        <v>42758</v>
      </c>
      <c r="C43" s="2">
        <v>4.5599999999999996</v>
      </c>
      <c r="D43" s="2">
        <v>4.3819999999999997</v>
      </c>
      <c r="E43" s="2"/>
      <c r="F43" s="2"/>
      <c r="G43" s="2"/>
      <c r="H43" s="15">
        <f t="shared" si="0"/>
        <v>0</v>
      </c>
    </row>
    <row r="44" spans="1:8" ht="13.5" x14ac:dyDescent="0.25">
      <c r="A44" s="11"/>
      <c r="B44" s="10">
        <v>42759</v>
      </c>
      <c r="C44" s="2">
        <v>4.5599999999999996</v>
      </c>
      <c r="D44" s="2">
        <v>4.3819999999999997</v>
      </c>
      <c r="E44" s="2"/>
      <c r="F44" s="2"/>
      <c r="G44" s="2"/>
      <c r="H44" s="15">
        <f t="shared" si="0"/>
        <v>0</v>
      </c>
    </row>
    <row r="45" spans="1:8" ht="13.5" x14ac:dyDescent="0.25">
      <c r="A45" s="11"/>
      <c r="B45" s="10">
        <v>42760</v>
      </c>
      <c r="C45" s="2">
        <v>4.5599999999999996</v>
      </c>
      <c r="D45" s="2">
        <v>4.3819999999999997</v>
      </c>
      <c r="E45" s="2"/>
      <c r="F45" s="2"/>
      <c r="G45" s="2"/>
      <c r="H45" s="15">
        <f t="shared" si="0"/>
        <v>0</v>
      </c>
    </row>
    <row r="46" spans="1:8" ht="13.5" x14ac:dyDescent="0.25">
      <c r="A46" s="11"/>
      <c r="B46" s="10">
        <v>42761</v>
      </c>
      <c r="C46" s="2">
        <v>4.5599999999999996</v>
      </c>
      <c r="D46" s="2">
        <v>4.3819999999999997</v>
      </c>
      <c r="E46" s="2"/>
      <c r="F46" s="2"/>
      <c r="G46" s="2"/>
      <c r="H46" s="15">
        <f t="shared" si="0"/>
        <v>0</v>
      </c>
    </row>
    <row r="47" spans="1:8" ht="13.5" x14ac:dyDescent="0.25">
      <c r="A47" s="11"/>
      <c r="B47" s="10">
        <v>42762</v>
      </c>
      <c r="C47" s="2">
        <v>4.5599999999999996</v>
      </c>
      <c r="D47" s="2">
        <v>4.3819999999999997</v>
      </c>
      <c r="E47" s="2"/>
      <c r="F47" s="2"/>
      <c r="G47" s="2"/>
      <c r="H47" s="15">
        <f t="shared" si="0"/>
        <v>0</v>
      </c>
    </row>
    <row r="48" spans="1:8" ht="13.5" x14ac:dyDescent="0.25">
      <c r="A48" s="11"/>
      <c r="B48" s="10">
        <v>42765</v>
      </c>
      <c r="C48" s="2">
        <v>4.5599999999999996</v>
      </c>
      <c r="D48" s="2">
        <v>4.3819999999999997</v>
      </c>
      <c r="E48" s="2"/>
      <c r="F48" s="2"/>
      <c r="G48" s="2"/>
      <c r="H48" s="15">
        <f t="shared" si="0"/>
        <v>0</v>
      </c>
    </row>
    <row r="49" spans="1:8" ht="13.5" x14ac:dyDescent="0.25">
      <c r="A49" s="11"/>
      <c r="B49" s="10">
        <v>42766</v>
      </c>
      <c r="C49" s="2">
        <v>4.5599999999999996</v>
      </c>
      <c r="D49" s="2">
        <v>4.3819999999999997</v>
      </c>
      <c r="E49" s="2"/>
      <c r="F49" s="2"/>
      <c r="G49" s="2"/>
      <c r="H49" s="15">
        <f t="shared" si="0"/>
        <v>0</v>
      </c>
    </row>
    <row r="50" spans="1:8" ht="13.5" x14ac:dyDescent="0.25">
      <c r="A50" s="11"/>
      <c r="B50" s="10">
        <v>42767</v>
      </c>
      <c r="C50" s="2">
        <v>4.5599999999999996</v>
      </c>
      <c r="D50" s="2">
        <v>4.3819999999999997</v>
      </c>
      <c r="E50" s="2"/>
      <c r="F50" s="2"/>
      <c r="G50" s="2"/>
      <c r="H50" s="15">
        <f t="shared" si="0"/>
        <v>0</v>
      </c>
    </row>
    <row r="51" spans="1:8" ht="13.5" x14ac:dyDescent="0.25">
      <c r="A51" s="11"/>
      <c r="B51" s="10">
        <v>42768</v>
      </c>
      <c r="C51" s="2">
        <v>4.5599999999999996</v>
      </c>
      <c r="D51" s="2">
        <v>4.3819999999999997</v>
      </c>
      <c r="E51" s="2"/>
      <c r="F51" s="2"/>
      <c r="G51" s="2"/>
      <c r="H51" s="15">
        <f t="shared" si="0"/>
        <v>0</v>
      </c>
    </row>
    <row r="52" spans="1:8" ht="13.5" x14ac:dyDescent="0.25">
      <c r="A52" s="11"/>
      <c r="B52" s="10">
        <v>42769</v>
      </c>
      <c r="C52" s="2">
        <v>4.5599999999999996</v>
      </c>
      <c r="D52" s="2">
        <v>4.3819999999999997</v>
      </c>
      <c r="E52" s="2"/>
      <c r="F52" s="2"/>
      <c r="G52" s="2"/>
      <c r="H52" s="15">
        <f t="shared" si="0"/>
        <v>0</v>
      </c>
    </row>
    <row r="53" spans="1:8" ht="13.5" x14ac:dyDescent="0.25">
      <c r="A53" s="11"/>
      <c r="B53" s="10">
        <v>42772</v>
      </c>
      <c r="C53" s="2">
        <v>4.5599999999999996</v>
      </c>
      <c r="D53" s="2">
        <v>4.3819999999999997</v>
      </c>
      <c r="E53" s="2"/>
      <c r="F53" s="2"/>
      <c r="G53" s="2"/>
      <c r="H53" s="15">
        <f t="shared" si="0"/>
        <v>0</v>
      </c>
    </row>
    <row r="54" spans="1:8" ht="13.5" x14ac:dyDescent="0.25">
      <c r="A54" s="11"/>
      <c r="B54" s="10">
        <v>42773</v>
      </c>
      <c r="C54" s="2">
        <v>4.5599999999999996</v>
      </c>
      <c r="D54" s="2">
        <v>4.3819999999999997</v>
      </c>
      <c r="E54" s="2"/>
      <c r="F54" s="2"/>
      <c r="G54" s="2"/>
      <c r="H54" s="15">
        <f t="shared" si="0"/>
        <v>0</v>
      </c>
    </row>
    <row r="55" spans="1:8" ht="13.5" x14ac:dyDescent="0.25">
      <c r="A55" s="11"/>
      <c r="B55" s="10">
        <v>42774</v>
      </c>
      <c r="C55" s="2">
        <v>4.5599999999999996</v>
      </c>
      <c r="D55" s="2">
        <v>4.3819999999999997</v>
      </c>
      <c r="E55" s="2"/>
      <c r="F55" s="2"/>
      <c r="G55" s="2"/>
      <c r="H55" s="15">
        <f t="shared" si="0"/>
        <v>0</v>
      </c>
    </row>
    <row r="56" spans="1:8" ht="13.5" x14ac:dyDescent="0.25">
      <c r="A56" s="11"/>
      <c r="B56" s="10">
        <v>42775</v>
      </c>
      <c r="C56" s="2">
        <v>4.5599999999999996</v>
      </c>
      <c r="D56" s="2">
        <v>4.3819999999999997</v>
      </c>
      <c r="E56" s="2"/>
      <c r="F56" s="2"/>
      <c r="G56" s="2"/>
      <c r="H56" s="15">
        <f t="shared" si="0"/>
        <v>0</v>
      </c>
    </row>
    <row r="57" spans="1:8" ht="13.5" x14ac:dyDescent="0.25">
      <c r="A57" s="11"/>
      <c r="B57" s="10">
        <v>42776</v>
      </c>
      <c r="C57" s="2">
        <v>4.5599999999999996</v>
      </c>
      <c r="D57" s="2">
        <v>4.3819999999999997</v>
      </c>
      <c r="E57" s="2"/>
      <c r="F57" s="2"/>
      <c r="G57" s="2"/>
      <c r="H57" s="15">
        <f t="shared" si="0"/>
        <v>0</v>
      </c>
    </row>
    <row r="58" spans="1:8" ht="13.5" x14ac:dyDescent="0.25">
      <c r="A58" s="11"/>
      <c r="B58" s="10">
        <v>42779</v>
      </c>
      <c r="C58" s="2">
        <v>4.5599999999999996</v>
      </c>
      <c r="D58" s="2">
        <v>4.3819999999999997</v>
      </c>
      <c r="E58" s="2"/>
      <c r="F58" s="2"/>
      <c r="G58" s="2"/>
      <c r="H58" s="15">
        <f t="shared" si="0"/>
        <v>0</v>
      </c>
    </row>
    <row r="59" spans="1:8" ht="13.5" x14ac:dyDescent="0.25">
      <c r="A59" s="11"/>
      <c r="B59" s="10">
        <v>42780</v>
      </c>
      <c r="C59" s="2">
        <v>4.5599999999999996</v>
      </c>
      <c r="D59" s="2">
        <v>4.3819999999999997</v>
      </c>
      <c r="E59" s="2"/>
      <c r="F59" s="2"/>
      <c r="G59" s="2"/>
      <c r="H59" s="15">
        <f t="shared" si="0"/>
        <v>0</v>
      </c>
    </row>
    <row r="60" spans="1:8" ht="13.5" x14ac:dyDescent="0.25">
      <c r="A60" s="11"/>
      <c r="B60" s="10">
        <v>42781</v>
      </c>
      <c r="C60" s="2">
        <v>4.5599999999999996</v>
      </c>
      <c r="D60" s="2">
        <v>4.3819999999999997</v>
      </c>
      <c r="E60" s="2"/>
      <c r="F60" s="2"/>
      <c r="G60" s="2"/>
      <c r="H60" s="15">
        <f t="shared" si="0"/>
        <v>0</v>
      </c>
    </row>
    <row r="61" spans="1:8" ht="13.5" x14ac:dyDescent="0.25">
      <c r="A61" s="11"/>
      <c r="B61" s="10">
        <v>42782</v>
      </c>
      <c r="C61" s="2">
        <v>4.5599999999999996</v>
      </c>
      <c r="D61" s="2">
        <v>4.3819999999999997</v>
      </c>
      <c r="E61" s="2"/>
      <c r="F61" s="2"/>
      <c r="G61" s="2"/>
      <c r="H61" s="15">
        <f t="shared" si="0"/>
        <v>0</v>
      </c>
    </row>
    <row r="62" spans="1:8" ht="13.5" x14ac:dyDescent="0.25">
      <c r="A62" s="11"/>
      <c r="B62" s="10">
        <v>42783</v>
      </c>
      <c r="C62" s="2">
        <v>4.5599999999999996</v>
      </c>
      <c r="D62" s="2">
        <v>4.3819999999999997</v>
      </c>
      <c r="E62" s="2"/>
      <c r="F62" s="2"/>
      <c r="G62" s="2"/>
      <c r="H62" s="15">
        <f t="shared" si="0"/>
        <v>0</v>
      </c>
    </row>
    <row r="63" spans="1:8" ht="13.5" x14ac:dyDescent="0.25">
      <c r="A63" s="11"/>
      <c r="B63" s="10">
        <v>42786</v>
      </c>
      <c r="C63" s="2">
        <v>4.5599999999999996</v>
      </c>
      <c r="D63" s="2">
        <v>4.3819999999999997</v>
      </c>
      <c r="E63" s="2"/>
      <c r="F63" s="2"/>
      <c r="G63" s="2"/>
      <c r="H63" s="15">
        <f t="shared" si="0"/>
        <v>0</v>
      </c>
    </row>
    <row r="64" spans="1:8" ht="13.5" x14ac:dyDescent="0.25">
      <c r="A64" s="11"/>
      <c r="B64" s="10">
        <v>42787</v>
      </c>
      <c r="C64" s="2">
        <v>4.5599999999999996</v>
      </c>
      <c r="D64" s="2">
        <v>4.3819999999999997</v>
      </c>
      <c r="E64" s="2"/>
      <c r="F64" s="2"/>
      <c r="G64" s="2"/>
      <c r="H64" s="15">
        <f t="shared" si="0"/>
        <v>0</v>
      </c>
    </row>
    <row r="65" spans="1:8" ht="13.5" x14ac:dyDescent="0.25">
      <c r="A65" s="11"/>
      <c r="B65" s="10">
        <v>42788</v>
      </c>
      <c r="C65" s="2">
        <v>4.5599999999999996</v>
      </c>
      <c r="D65" s="2">
        <v>4.3819999999999997</v>
      </c>
      <c r="E65" s="2"/>
      <c r="F65" s="2"/>
      <c r="G65" s="2"/>
      <c r="H65" s="15">
        <f t="shared" si="0"/>
        <v>0</v>
      </c>
    </row>
    <row r="66" spans="1:8" ht="13.5" x14ac:dyDescent="0.25">
      <c r="A66" s="11"/>
      <c r="B66" s="10">
        <v>42789</v>
      </c>
      <c r="C66" s="2">
        <v>4.5599999999999996</v>
      </c>
      <c r="D66" s="2">
        <v>4.3819999999999997</v>
      </c>
      <c r="E66" s="2"/>
      <c r="F66" s="2"/>
      <c r="G66" s="2"/>
      <c r="H66" s="15">
        <f t="shared" si="0"/>
        <v>0</v>
      </c>
    </row>
    <row r="67" spans="1:8" ht="13.5" x14ac:dyDescent="0.25">
      <c r="A67" s="11"/>
      <c r="B67" s="10">
        <v>42790</v>
      </c>
      <c r="C67" s="2">
        <v>4.5599999999999996</v>
      </c>
      <c r="D67" s="2">
        <v>4.3819999999999997</v>
      </c>
      <c r="E67" s="2"/>
      <c r="F67" s="2"/>
      <c r="G67" s="2"/>
      <c r="H67" s="15">
        <f t="shared" si="0"/>
        <v>0</v>
      </c>
    </row>
    <row r="68" spans="1:8" ht="13.5" x14ac:dyDescent="0.25">
      <c r="A68" s="11"/>
      <c r="B68" s="10">
        <v>42793</v>
      </c>
      <c r="C68" s="2">
        <v>4.5599999999999996</v>
      </c>
      <c r="D68" s="2">
        <v>4.3819999999999997</v>
      </c>
      <c r="E68" s="2"/>
      <c r="F68" s="2"/>
      <c r="G68" s="2"/>
      <c r="H68" s="15">
        <f t="shared" si="0"/>
        <v>0</v>
      </c>
    </row>
    <row r="69" spans="1:8" ht="13.5" x14ac:dyDescent="0.25">
      <c r="A69" s="11"/>
      <c r="B69" s="10">
        <v>42794</v>
      </c>
      <c r="C69" s="2">
        <v>4.5599999999999996</v>
      </c>
      <c r="D69" s="2">
        <v>4.3819999999999997</v>
      </c>
      <c r="E69" s="2">
        <v>0</v>
      </c>
      <c r="F69" s="2"/>
      <c r="G69" s="2"/>
      <c r="H69" s="15">
        <f t="shared" si="0"/>
        <v>0</v>
      </c>
    </row>
    <row r="70" spans="1:8" ht="13.5" x14ac:dyDescent="0.25">
      <c r="A70" s="11"/>
      <c r="B70" s="10">
        <v>42795</v>
      </c>
      <c r="C70" s="2">
        <v>4.5599999999999996</v>
      </c>
      <c r="D70" s="2">
        <v>4.3819999999999997</v>
      </c>
      <c r="E70" s="2">
        <v>30030</v>
      </c>
      <c r="F70" s="2"/>
      <c r="G70" s="2"/>
      <c r="H70" s="15">
        <f t="shared" si="0"/>
        <v>0</v>
      </c>
    </row>
    <row r="71" spans="1:8" ht="13.5" x14ac:dyDescent="0.25">
      <c r="A71" s="11"/>
      <c r="B71" s="10">
        <v>42796</v>
      </c>
      <c r="C71" s="2">
        <v>4.5999999999999996</v>
      </c>
      <c r="D71" s="2">
        <v>4.4203999999999999</v>
      </c>
      <c r="E71" s="2">
        <v>1319</v>
      </c>
      <c r="F71" s="2"/>
      <c r="G71" s="2"/>
      <c r="H71" s="15">
        <f t="shared" ref="H71:H134" si="1">(D71-D70)/D70</f>
        <v>8.7631218621634453E-3</v>
      </c>
    </row>
    <row r="72" spans="1:8" ht="13.5" x14ac:dyDescent="0.25">
      <c r="A72" s="11"/>
      <c r="B72" s="10">
        <v>42797</v>
      </c>
      <c r="C72" s="2">
        <v>4.58</v>
      </c>
      <c r="D72" s="2">
        <v>4.4012000000000002</v>
      </c>
      <c r="E72" s="2">
        <v>2750</v>
      </c>
      <c r="F72" s="2"/>
      <c r="G72" s="2"/>
      <c r="H72" s="15">
        <f t="shared" si="1"/>
        <v>-4.343498325943277E-3</v>
      </c>
    </row>
    <row r="73" spans="1:8" ht="13.5" x14ac:dyDescent="0.25">
      <c r="A73" s="11"/>
      <c r="B73" s="10">
        <v>42800</v>
      </c>
      <c r="C73" s="2">
        <v>4.5599999999999996</v>
      </c>
      <c r="D73" s="2">
        <v>4.3819999999999997</v>
      </c>
      <c r="E73" s="2">
        <v>6107</v>
      </c>
      <c r="F73" s="2"/>
      <c r="G73" s="2"/>
      <c r="H73" s="15">
        <f t="shared" si="1"/>
        <v>-4.3624466054713595E-3</v>
      </c>
    </row>
    <row r="74" spans="1:8" ht="13.5" x14ac:dyDescent="0.25">
      <c r="A74" s="11"/>
      <c r="B74" s="10">
        <v>42801</v>
      </c>
      <c r="C74" s="2">
        <v>4.55</v>
      </c>
      <c r="D74" s="2">
        <v>4.3723999999999998</v>
      </c>
      <c r="E74" s="2">
        <v>2705</v>
      </c>
      <c r="F74" s="2"/>
      <c r="G74" s="2"/>
      <c r="H74" s="15">
        <f t="shared" si="1"/>
        <v>-2.1907804655408106E-3</v>
      </c>
    </row>
    <row r="75" spans="1:8" ht="13.5" x14ac:dyDescent="0.25">
      <c r="A75" s="11"/>
      <c r="B75" s="10">
        <v>42802</v>
      </c>
      <c r="C75" s="2">
        <v>4.5599999999999996</v>
      </c>
      <c r="D75" s="2">
        <v>4.3819999999999997</v>
      </c>
      <c r="E75" s="2">
        <v>1490</v>
      </c>
      <c r="F75" s="2"/>
      <c r="G75" s="2"/>
      <c r="H75" s="15">
        <f t="shared" si="1"/>
        <v>2.1955905223675397E-3</v>
      </c>
    </row>
    <row r="76" spans="1:8" ht="13.5" x14ac:dyDescent="0.25">
      <c r="A76" s="11"/>
      <c r="B76" s="10">
        <v>42803</v>
      </c>
      <c r="C76" s="2">
        <v>4.55</v>
      </c>
      <c r="D76" s="2">
        <v>4.3723999999999998</v>
      </c>
      <c r="E76" s="2">
        <v>2700</v>
      </c>
      <c r="F76" s="2"/>
      <c r="G76" s="2"/>
      <c r="H76" s="15">
        <f t="shared" si="1"/>
        <v>-2.1907804655408106E-3</v>
      </c>
    </row>
    <row r="77" spans="1:8" ht="13.5" x14ac:dyDescent="0.25">
      <c r="A77" s="11"/>
      <c r="B77" s="10">
        <v>42804</v>
      </c>
      <c r="C77" s="2">
        <v>4.55</v>
      </c>
      <c r="D77" s="2">
        <v>4.3723999999999998</v>
      </c>
      <c r="E77" s="2">
        <v>100</v>
      </c>
      <c r="F77" s="2"/>
      <c r="G77" s="2"/>
      <c r="H77" s="15">
        <f t="shared" si="1"/>
        <v>0</v>
      </c>
    </row>
    <row r="78" spans="1:8" ht="13.5" x14ac:dyDescent="0.25">
      <c r="A78" s="11"/>
      <c r="B78" s="10">
        <v>42807</v>
      </c>
      <c r="C78" s="2">
        <v>4.5599999999999996</v>
      </c>
      <c r="D78" s="2">
        <v>4.3819999999999997</v>
      </c>
      <c r="E78" s="2">
        <v>600</v>
      </c>
      <c r="F78" s="2"/>
      <c r="G78" s="2"/>
      <c r="H78" s="15">
        <f t="shared" si="1"/>
        <v>2.1955905223675397E-3</v>
      </c>
    </row>
    <row r="79" spans="1:8" ht="13.5" x14ac:dyDescent="0.25">
      <c r="A79" s="11"/>
      <c r="B79" s="10">
        <v>42808</v>
      </c>
      <c r="C79" s="2">
        <v>4.55</v>
      </c>
      <c r="D79" s="2">
        <v>4.3723999999999998</v>
      </c>
      <c r="E79" s="2">
        <v>500</v>
      </c>
      <c r="F79" s="2"/>
      <c r="G79" s="2"/>
      <c r="H79" s="15">
        <f t="shared" si="1"/>
        <v>-2.1907804655408106E-3</v>
      </c>
    </row>
    <row r="80" spans="1:8" ht="13.5" x14ac:dyDescent="0.25">
      <c r="A80" s="11"/>
      <c r="B80" s="10">
        <v>42809</v>
      </c>
      <c r="C80" s="2">
        <v>4.55</v>
      </c>
      <c r="D80" s="2">
        <v>4.3723999999999998</v>
      </c>
      <c r="E80" s="2">
        <v>1500</v>
      </c>
      <c r="F80" s="2"/>
      <c r="G80" s="2"/>
      <c r="H80" s="15">
        <f t="shared" si="1"/>
        <v>0</v>
      </c>
    </row>
    <row r="81" spans="1:8" ht="13.5" x14ac:dyDescent="0.25">
      <c r="A81" s="11"/>
      <c r="B81" s="10">
        <v>42810</v>
      </c>
      <c r="C81" s="2">
        <v>4.5999999999999996</v>
      </c>
      <c r="D81" s="2">
        <v>4.4203999999999999</v>
      </c>
      <c r="E81" s="2">
        <v>400</v>
      </c>
      <c r="F81" s="2"/>
      <c r="G81" s="2"/>
      <c r="H81" s="15">
        <f t="shared" si="1"/>
        <v>1.0977952611837902E-2</v>
      </c>
    </row>
    <row r="82" spans="1:8" ht="13.5" x14ac:dyDescent="0.25">
      <c r="A82" s="11"/>
      <c r="B82" s="10">
        <v>42811</v>
      </c>
      <c r="C82" s="2">
        <v>4.5999999999999996</v>
      </c>
      <c r="D82" s="2">
        <v>4.4203999999999999</v>
      </c>
      <c r="E82" s="2">
        <v>500</v>
      </c>
      <c r="F82" s="2"/>
      <c r="G82" s="2"/>
      <c r="H82" s="15">
        <f t="shared" si="1"/>
        <v>0</v>
      </c>
    </row>
    <row r="83" spans="1:8" ht="13.5" x14ac:dyDescent="0.25">
      <c r="A83" s="11"/>
      <c r="B83" s="10">
        <v>42815</v>
      </c>
      <c r="C83" s="2">
        <v>4.5999999999999996</v>
      </c>
      <c r="D83" s="2">
        <v>4.4203999999999999</v>
      </c>
      <c r="E83" s="2">
        <v>0</v>
      </c>
      <c r="F83" s="2"/>
      <c r="G83" s="2"/>
      <c r="H83" s="15">
        <f t="shared" si="1"/>
        <v>0</v>
      </c>
    </row>
    <row r="84" spans="1:8" ht="13.5" x14ac:dyDescent="0.25">
      <c r="A84" s="11"/>
      <c r="B84" s="10">
        <v>42816</v>
      </c>
      <c r="C84" s="2">
        <v>4.5999999999999996</v>
      </c>
      <c r="D84" s="2">
        <v>4.4203999999999999</v>
      </c>
      <c r="E84" s="2">
        <v>1000</v>
      </c>
      <c r="F84" s="2"/>
      <c r="G84" s="2"/>
      <c r="H84" s="15">
        <f t="shared" si="1"/>
        <v>0</v>
      </c>
    </row>
    <row r="85" spans="1:8" ht="13.5" x14ac:dyDescent="0.25">
      <c r="A85" s="11"/>
      <c r="B85" s="10">
        <v>42817</v>
      </c>
      <c r="C85" s="2">
        <v>4.59</v>
      </c>
      <c r="D85" s="2">
        <v>4.4108000000000001</v>
      </c>
      <c r="E85" s="2">
        <v>1010</v>
      </c>
      <c r="F85" s="2"/>
      <c r="G85" s="2"/>
      <c r="H85" s="15">
        <f t="shared" si="1"/>
        <v>-2.1717491629716385E-3</v>
      </c>
    </row>
    <row r="86" spans="1:8" ht="13.5" x14ac:dyDescent="0.25">
      <c r="A86" s="11"/>
      <c r="B86" s="10">
        <v>42818</v>
      </c>
      <c r="C86" s="2">
        <v>4.5</v>
      </c>
      <c r="D86" s="2">
        <v>4.3243</v>
      </c>
      <c r="E86" s="2">
        <v>2010</v>
      </c>
      <c r="F86" s="2"/>
      <c r="G86" s="2"/>
      <c r="H86" s="15">
        <f t="shared" si="1"/>
        <v>-1.9610954928811104E-2</v>
      </c>
    </row>
    <row r="87" spans="1:8" ht="13.5" x14ac:dyDescent="0.25">
      <c r="A87" s="11"/>
      <c r="B87" s="10">
        <v>42821</v>
      </c>
      <c r="C87" s="2">
        <v>4.5</v>
      </c>
      <c r="D87" s="2">
        <v>4.3243</v>
      </c>
      <c r="E87" s="2">
        <v>2128</v>
      </c>
      <c r="F87" s="2"/>
      <c r="G87" s="2"/>
      <c r="H87" s="15">
        <f t="shared" si="1"/>
        <v>0</v>
      </c>
    </row>
    <row r="88" spans="1:8" ht="13.5" x14ac:dyDescent="0.25">
      <c r="A88" s="11"/>
      <c r="B88" s="10">
        <v>42822</v>
      </c>
      <c r="C88" s="2">
        <v>4.63</v>
      </c>
      <c r="D88" s="2">
        <v>4.4493</v>
      </c>
      <c r="E88" s="2">
        <v>5392</v>
      </c>
      <c r="F88" s="2"/>
      <c r="G88" s="2"/>
      <c r="H88" s="15">
        <f t="shared" si="1"/>
        <v>2.8906412598570866E-2</v>
      </c>
    </row>
    <row r="89" spans="1:8" ht="13.5" x14ac:dyDescent="0.25">
      <c r="A89" s="11"/>
      <c r="B89" s="10">
        <v>42823</v>
      </c>
      <c r="C89" s="2">
        <v>4.6500000000000004</v>
      </c>
      <c r="D89" s="2">
        <v>4.4684999999999997</v>
      </c>
      <c r="E89" s="2">
        <v>2185</v>
      </c>
      <c r="F89" s="2"/>
      <c r="G89" s="2"/>
      <c r="H89" s="15">
        <f t="shared" si="1"/>
        <v>4.3152855505359635E-3</v>
      </c>
    </row>
    <row r="90" spans="1:8" ht="13.5" x14ac:dyDescent="0.25">
      <c r="A90" s="11"/>
      <c r="B90" s="10">
        <v>42824</v>
      </c>
      <c r="C90" s="2">
        <v>4.76</v>
      </c>
      <c r="D90" s="2">
        <v>4.5742000000000003</v>
      </c>
      <c r="E90" s="2">
        <v>3450</v>
      </c>
      <c r="F90" s="2"/>
      <c r="G90" s="2"/>
      <c r="H90" s="15">
        <f t="shared" si="1"/>
        <v>2.3654470180150069E-2</v>
      </c>
    </row>
    <row r="91" spans="1:8" ht="13.5" x14ac:dyDescent="0.25">
      <c r="A91" s="11"/>
      <c r="B91" s="10">
        <v>42825</v>
      </c>
      <c r="C91" s="2">
        <v>4.76</v>
      </c>
      <c r="D91" s="2">
        <v>4.5742000000000003</v>
      </c>
      <c r="E91" s="2">
        <v>100</v>
      </c>
      <c r="F91" s="2"/>
      <c r="G91" s="2"/>
      <c r="H91" s="15">
        <f t="shared" si="1"/>
        <v>0</v>
      </c>
    </row>
    <row r="92" spans="1:8" ht="13.5" x14ac:dyDescent="0.25">
      <c r="A92" s="11"/>
      <c r="B92" s="10">
        <v>42828</v>
      </c>
      <c r="C92" s="2">
        <v>4.97</v>
      </c>
      <c r="D92" s="2">
        <v>4.7759999999999998</v>
      </c>
      <c r="E92" s="2">
        <v>3920</v>
      </c>
      <c r="F92" s="2"/>
      <c r="G92" s="2"/>
      <c r="H92" s="15">
        <f t="shared" si="1"/>
        <v>4.4117004066284708E-2</v>
      </c>
    </row>
    <row r="93" spans="1:8" ht="13.5" x14ac:dyDescent="0.25">
      <c r="A93" s="11"/>
      <c r="B93" s="10">
        <v>42829</v>
      </c>
      <c r="C93" s="2">
        <v>4.97</v>
      </c>
      <c r="D93" s="2">
        <v>4.7759999999999998</v>
      </c>
      <c r="E93" s="2">
        <v>0</v>
      </c>
      <c r="F93" s="2"/>
      <c r="G93" s="2"/>
      <c r="H93" s="15">
        <f t="shared" si="1"/>
        <v>0</v>
      </c>
    </row>
    <row r="94" spans="1:8" ht="13.5" x14ac:dyDescent="0.25">
      <c r="A94" s="11"/>
      <c r="B94" s="10">
        <v>42830</v>
      </c>
      <c r="C94" s="2">
        <v>4.95</v>
      </c>
      <c r="D94" s="2">
        <v>4.7568000000000001</v>
      </c>
      <c r="E94" s="2">
        <v>100</v>
      </c>
      <c r="F94" s="2"/>
      <c r="G94" s="2"/>
      <c r="H94" s="15">
        <f t="shared" si="1"/>
        <v>-4.0201005025124921E-3</v>
      </c>
    </row>
    <row r="95" spans="1:8" ht="13.5" x14ac:dyDescent="0.25">
      <c r="A95" s="11"/>
      <c r="B95" s="10">
        <v>42831</v>
      </c>
      <c r="C95" s="2">
        <v>4.8099999999999996</v>
      </c>
      <c r="D95" s="2">
        <v>4.6222000000000003</v>
      </c>
      <c r="E95" s="2">
        <v>12</v>
      </c>
      <c r="F95" s="2"/>
      <c r="G95" s="2"/>
      <c r="H95" s="15">
        <f t="shared" si="1"/>
        <v>-2.8296333669693877E-2</v>
      </c>
    </row>
    <row r="96" spans="1:8" ht="13.5" x14ac:dyDescent="0.25">
      <c r="A96" s="11"/>
      <c r="B96" s="10">
        <v>42832</v>
      </c>
      <c r="C96" s="2">
        <v>5.0199999999999996</v>
      </c>
      <c r="D96" s="2">
        <v>4.8239999999999998</v>
      </c>
      <c r="E96" s="2">
        <v>1940</v>
      </c>
      <c r="F96" s="2"/>
      <c r="G96" s="2"/>
      <c r="H96" s="15">
        <f t="shared" si="1"/>
        <v>4.3658863744537132E-2</v>
      </c>
    </row>
    <row r="97" spans="1:8" ht="13.5" x14ac:dyDescent="0.25">
      <c r="A97" s="11"/>
      <c r="B97" s="10">
        <v>42835</v>
      </c>
      <c r="C97" s="2">
        <v>5.0199999999999996</v>
      </c>
      <c r="D97" s="2">
        <v>4.8239999999999998</v>
      </c>
      <c r="E97" s="2">
        <v>0</v>
      </c>
      <c r="F97" s="2"/>
      <c r="G97" s="2"/>
      <c r="H97" s="15">
        <f t="shared" si="1"/>
        <v>0</v>
      </c>
    </row>
    <row r="98" spans="1:8" ht="13.5" x14ac:dyDescent="0.25">
      <c r="A98" s="11"/>
      <c r="B98" s="10">
        <v>42836</v>
      </c>
      <c r="C98" s="2">
        <v>5.17</v>
      </c>
      <c r="D98" s="2">
        <v>4.9682000000000004</v>
      </c>
      <c r="E98" s="2">
        <v>300</v>
      </c>
      <c r="F98" s="2"/>
      <c r="G98" s="2"/>
      <c r="H98" s="15">
        <f t="shared" si="1"/>
        <v>2.989220563847441E-2</v>
      </c>
    </row>
    <row r="99" spans="1:8" ht="13.5" x14ac:dyDescent="0.25">
      <c r="A99" s="11"/>
      <c r="B99" s="10">
        <v>42837</v>
      </c>
      <c r="C99" s="2">
        <v>5.17</v>
      </c>
      <c r="D99" s="2">
        <v>4.9682000000000004</v>
      </c>
      <c r="E99" s="2">
        <v>0</v>
      </c>
      <c r="F99" s="2"/>
      <c r="G99" s="2"/>
      <c r="H99" s="15">
        <f t="shared" si="1"/>
        <v>0</v>
      </c>
    </row>
    <row r="100" spans="1:8" ht="13.5" x14ac:dyDescent="0.25">
      <c r="A100" s="11"/>
      <c r="B100" s="10">
        <v>42838</v>
      </c>
      <c r="C100" s="2">
        <v>5.17</v>
      </c>
      <c r="D100" s="2">
        <v>4.9682000000000004</v>
      </c>
      <c r="E100" s="2">
        <v>0</v>
      </c>
      <c r="F100" s="2"/>
      <c r="G100" s="2"/>
      <c r="H100" s="15">
        <f t="shared" si="1"/>
        <v>0</v>
      </c>
    </row>
    <row r="101" spans="1:8" ht="13.5" x14ac:dyDescent="0.25">
      <c r="A101" s="11"/>
      <c r="B101" s="10">
        <v>42839</v>
      </c>
      <c r="C101" s="2">
        <v>5.17</v>
      </c>
      <c r="D101" s="2">
        <v>4.9682000000000004</v>
      </c>
      <c r="E101" s="2">
        <v>0</v>
      </c>
      <c r="F101" s="2"/>
      <c r="G101" s="2"/>
      <c r="H101" s="15">
        <f t="shared" si="1"/>
        <v>0</v>
      </c>
    </row>
    <row r="102" spans="1:8" ht="13.5" x14ac:dyDescent="0.25">
      <c r="A102" s="11"/>
      <c r="B102" s="10">
        <v>42842</v>
      </c>
      <c r="C102" s="2">
        <v>5.17</v>
      </c>
      <c r="D102" s="2">
        <v>4.9682000000000004</v>
      </c>
      <c r="E102" s="2">
        <v>0</v>
      </c>
      <c r="F102" s="2"/>
      <c r="G102" s="2"/>
      <c r="H102" s="15">
        <f t="shared" si="1"/>
        <v>0</v>
      </c>
    </row>
    <row r="103" spans="1:8" ht="13.5" x14ac:dyDescent="0.25">
      <c r="A103" s="11"/>
      <c r="B103" s="10">
        <v>42843</v>
      </c>
      <c r="C103" s="2">
        <v>5.17</v>
      </c>
      <c r="D103" s="2">
        <v>4.9682000000000004</v>
      </c>
      <c r="E103" s="2">
        <v>0</v>
      </c>
      <c r="F103" s="2"/>
      <c r="G103" s="2"/>
      <c r="H103" s="15">
        <f t="shared" si="1"/>
        <v>0</v>
      </c>
    </row>
    <row r="104" spans="1:8" ht="13.5" x14ac:dyDescent="0.25">
      <c r="A104" s="11"/>
      <c r="B104" s="10">
        <v>42844</v>
      </c>
      <c r="C104" s="2">
        <v>5.09</v>
      </c>
      <c r="D104" s="2">
        <v>4.8913000000000002</v>
      </c>
      <c r="E104" s="2">
        <v>2600</v>
      </c>
      <c r="F104" s="2"/>
      <c r="G104" s="2"/>
      <c r="H104" s="15">
        <f t="shared" si="1"/>
        <v>-1.5478442896823836E-2</v>
      </c>
    </row>
    <row r="105" spans="1:8" ht="13.5" x14ac:dyDescent="0.25">
      <c r="A105" s="11"/>
      <c r="B105" s="10">
        <v>42845</v>
      </c>
      <c r="C105" s="2">
        <v>5.09</v>
      </c>
      <c r="D105" s="2">
        <v>4.8913000000000002</v>
      </c>
      <c r="E105" s="2">
        <v>0</v>
      </c>
      <c r="F105" s="2"/>
      <c r="G105" s="2"/>
      <c r="H105" s="15">
        <f t="shared" si="1"/>
        <v>0</v>
      </c>
    </row>
    <row r="106" spans="1:8" ht="13.5" x14ac:dyDescent="0.25">
      <c r="A106" s="11"/>
      <c r="B106" s="10">
        <v>42846</v>
      </c>
      <c r="C106" s="2">
        <v>5.0199999999999996</v>
      </c>
      <c r="D106" s="2">
        <v>4.8239999999999998</v>
      </c>
      <c r="E106" s="2">
        <v>575</v>
      </c>
      <c r="F106" s="2"/>
      <c r="G106" s="2"/>
      <c r="H106" s="15">
        <f t="shared" si="1"/>
        <v>-1.3759123341443044E-2</v>
      </c>
    </row>
    <row r="107" spans="1:8" ht="13.5" x14ac:dyDescent="0.25">
      <c r="A107" s="11"/>
      <c r="B107" s="10">
        <v>42849</v>
      </c>
      <c r="C107" s="2">
        <v>5</v>
      </c>
      <c r="D107" s="2">
        <v>4.8048000000000002</v>
      </c>
      <c r="E107" s="2">
        <v>1000</v>
      </c>
      <c r="F107" s="2"/>
      <c r="G107" s="2"/>
      <c r="H107" s="15">
        <f t="shared" si="1"/>
        <v>-3.9800995024874926E-3</v>
      </c>
    </row>
    <row r="108" spans="1:8" ht="13.5" x14ac:dyDescent="0.25">
      <c r="A108" s="11"/>
      <c r="B108" s="10">
        <v>42850</v>
      </c>
      <c r="C108" s="2">
        <v>5</v>
      </c>
      <c r="D108" s="2">
        <v>4.8048000000000002</v>
      </c>
      <c r="E108" s="2">
        <v>1000</v>
      </c>
      <c r="F108" s="2"/>
      <c r="G108" s="2"/>
      <c r="H108" s="15">
        <f t="shared" si="1"/>
        <v>0</v>
      </c>
    </row>
    <row r="109" spans="1:8" ht="13.5" x14ac:dyDescent="0.25">
      <c r="A109" s="11"/>
      <c r="B109" s="10">
        <v>42851</v>
      </c>
      <c r="C109" s="2">
        <v>4.99</v>
      </c>
      <c r="D109" s="2">
        <v>4.7952000000000004</v>
      </c>
      <c r="E109" s="2">
        <v>750</v>
      </c>
      <c r="F109" s="2"/>
      <c r="G109" s="2"/>
      <c r="H109" s="15">
        <f t="shared" si="1"/>
        <v>-1.9980019980019629E-3</v>
      </c>
    </row>
    <row r="110" spans="1:8" ht="13.5" x14ac:dyDescent="0.25">
      <c r="A110" s="11"/>
      <c r="B110" s="10">
        <v>42852</v>
      </c>
      <c r="C110" s="2">
        <v>4.99</v>
      </c>
      <c r="D110" s="2">
        <v>4.7952000000000004</v>
      </c>
      <c r="E110" s="2">
        <v>0</v>
      </c>
      <c r="F110" s="2"/>
      <c r="G110" s="2"/>
      <c r="H110" s="15">
        <f t="shared" si="1"/>
        <v>0</v>
      </c>
    </row>
    <row r="111" spans="1:8" ht="13.5" x14ac:dyDescent="0.25">
      <c r="A111" s="11"/>
      <c r="B111" s="10">
        <v>42853</v>
      </c>
      <c r="C111" s="2">
        <v>4.99</v>
      </c>
      <c r="D111" s="2">
        <v>4.7952000000000004</v>
      </c>
      <c r="E111" s="2">
        <v>0</v>
      </c>
      <c r="F111" s="2"/>
      <c r="G111" s="2"/>
      <c r="H111" s="15">
        <f t="shared" si="1"/>
        <v>0</v>
      </c>
    </row>
    <row r="112" spans="1:8" ht="13.5" x14ac:dyDescent="0.25">
      <c r="A112" s="11"/>
      <c r="B112" s="10">
        <v>42857</v>
      </c>
      <c r="C112" s="2">
        <v>4.8499999999999996</v>
      </c>
      <c r="D112" s="2">
        <v>4.6607000000000003</v>
      </c>
      <c r="E112" s="2">
        <v>2450</v>
      </c>
      <c r="F112" s="2"/>
      <c r="G112" s="2"/>
      <c r="H112" s="15">
        <f t="shared" si="1"/>
        <v>-2.8048882215548892E-2</v>
      </c>
    </row>
    <row r="113" spans="1:8" ht="13.5" x14ac:dyDescent="0.25">
      <c r="A113" s="11"/>
      <c r="B113" s="10">
        <v>42858</v>
      </c>
      <c r="C113" s="2">
        <v>4.8</v>
      </c>
      <c r="D113" s="2">
        <v>4.6125999999999996</v>
      </c>
      <c r="E113" s="2">
        <v>3160</v>
      </c>
      <c r="F113" s="2"/>
      <c r="G113" s="2"/>
      <c r="H113" s="15">
        <f t="shared" si="1"/>
        <v>-1.0320338146630484E-2</v>
      </c>
    </row>
    <row r="114" spans="1:8" ht="13.5" x14ac:dyDescent="0.25">
      <c r="A114" s="11"/>
      <c r="B114" s="10">
        <v>42859</v>
      </c>
      <c r="C114" s="2">
        <v>4.66</v>
      </c>
      <c r="D114" s="2">
        <v>4.4781000000000004</v>
      </c>
      <c r="E114" s="2">
        <v>5926</v>
      </c>
      <c r="F114" s="2"/>
      <c r="G114" s="2"/>
      <c r="H114" s="15">
        <f t="shared" si="1"/>
        <v>-2.9159259419849801E-2</v>
      </c>
    </row>
    <row r="115" spans="1:8" ht="13.5" x14ac:dyDescent="0.25">
      <c r="A115" s="11"/>
      <c r="B115" s="10">
        <v>42860</v>
      </c>
      <c r="C115" s="2">
        <v>4.74</v>
      </c>
      <c r="D115" s="2">
        <v>4.5549999999999997</v>
      </c>
      <c r="E115" s="2">
        <v>5917</v>
      </c>
      <c r="F115" s="2"/>
      <c r="G115" s="2"/>
      <c r="H115" s="15">
        <f t="shared" si="1"/>
        <v>1.7172461535025857E-2</v>
      </c>
    </row>
    <row r="116" spans="1:8" ht="13.5" x14ac:dyDescent="0.25">
      <c r="A116" s="11"/>
      <c r="B116" s="10">
        <v>42863</v>
      </c>
      <c r="C116" s="2">
        <v>4.72</v>
      </c>
      <c r="D116" s="2">
        <v>4.5357000000000003</v>
      </c>
      <c r="E116" s="2">
        <v>5496</v>
      </c>
      <c r="F116" s="2"/>
      <c r="G116" s="2"/>
      <c r="H116" s="15">
        <f t="shared" si="1"/>
        <v>-4.2371020856200722E-3</v>
      </c>
    </row>
    <row r="117" spans="1:8" ht="13.5" x14ac:dyDescent="0.25">
      <c r="A117" s="11"/>
      <c r="B117" s="10">
        <v>42864</v>
      </c>
      <c r="C117" s="2">
        <v>4.72</v>
      </c>
      <c r="D117" s="2">
        <v>4.5357000000000003</v>
      </c>
      <c r="E117" s="2">
        <v>5000</v>
      </c>
      <c r="F117" s="2"/>
      <c r="G117" s="2"/>
      <c r="H117" s="15">
        <f t="shared" si="1"/>
        <v>0</v>
      </c>
    </row>
    <row r="118" spans="1:8" ht="13.5" x14ac:dyDescent="0.25">
      <c r="A118" s="11"/>
      <c r="B118" s="10">
        <v>42865</v>
      </c>
      <c r="C118" s="2">
        <v>4.7</v>
      </c>
      <c r="D118" s="2">
        <v>4.5164999999999997</v>
      </c>
      <c r="E118" s="2">
        <v>5530</v>
      </c>
      <c r="F118" s="2"/>
      <c r="G118" s="2"/>
      <c r="H118" s="15">
        <f t="shared" si="1"/>
        <v>-4.2330841986905109E-3</v>
      </c>
    </row>
    <row r="119" spans="1:8" ht="13.5" x14ac:dyDescent="0.25">
      <c r="A119" s="11"/>
      <c r="B119" s="10">
        <v>42866</v>
      </c>
      <c r="C119" s="2">
        <v>4.7</v>
      </c>
      <c r="D119" s="2">
        <v>4.5164999999999997</v>
      </c>
      <c r="E119" s="2">
        <v>0</v>
      </c>
      <c r="F119" s="2"/>
      <c r="G119" s="2"/>
      <c r="H119" s="15">
        <f t="shared" si="1"/>
        <v>0</v>
      </c>
    </row>
    <row r="120" spans="1:8" ht="13.5" x14ac:dyDescent="0.25">
      <c r="A120" s="11"/>
      <c r="B120" s="10">
        <v>42867</v>
      </c>
      <c r="C120" s="2">
        <v>4.7</v>
      </c>
      <c r="D120" s="2">
        <v>4.5164999999999997</v>
      </c>
      <c r="E120" s="2">
        <v>4140</v>
      </c>
      <c r="F120" s="2"/>
      <c r="G120" s="2"/>
      <c r="H120" s="15">
        <f t="shared" si="1"/>
        <v>0</v>
      </c>
    </row>
    <row r="121" spans="1:8" ht="13.5" x14ac:dyDescent="0.25">
      <c r="A121" s="11"/>
      <c r="B121" s="10">
        <v>42870</v>
      </c>
      <c r="C121" s="2">
        <v>4.7</v>
      </c>
      <c r="D121" s="2">
        <v>4.5164999999999997</v>
      </c>
      <c r="E121" s="2">
        <v>0</v>
      </c>
      <c r="F121" s="2"/>
      <c r="G121" s="2"/>
      <c r="H121" s="15">
        <f t="shared" si="1"/>
        <v>0</v>
      </c>
    </row>
    <row r="122" spans="1:8" ht="13.5" x14ac:dyDescent="0.25">
      <c r="A122" s="11"/>
      <c r="B122" s="10">
        <v>42871</v>
      </c>
      <c r="C122" s="2">
        <v>4.5999999999999996</v>
      </c>
      <c r="D122" s="2">
        <v>4.4203999999999999</v>
      </c>
      <c r="E122" s="2">
        <v>4810</v>
      </c>
      <c r="F122" s="2"/>
      <c r="G122" s="2"/>
      <c r="H122" s="15">
        <f t="shared" si="1"/>
        <v>-2.1277537916528255E-2</v>
      </c>
    </row>
    <row r="123" spans="1:8" ht="13.5" x14ac:dyDescent="0.25">
      <c r="A123" s="11"/>
      <c r="B123" s="10">
        <v>42872</v>
      </c>
      <c r="C123" s="2">
        <v>4.59</v>
      </c>
      <c r="D123" s="2">
        <v>4.4108000000000001</v>
      </c>
      <c r="E123" s="2">
        <v>2650</v>
      </c>
      <c r="F123" s="2"/>
      <c r="G123" s="2"/>
      <c r="H123" s="15">
        <f t="shared" si="1"/>
        <v>-2.1717491629716385E-3</v>
      </c>
    </row>
    <row r="124" spans="1:8" ht="13.5" x14ac:dyDescent="0.25">
      <c r="A124" s="11"/>
      <c r="B124" s="10">
        <v>42873</v>
      </c>
      <c r="C124" s="2">
        <v>4.5999999999999996</v>
      </c>
      <c r="D124" s="2">
        <v>4.4203999999999999</v>
      </c>
      <c r="E124" s="2">
        <v>10</v>
      </c>
      <c r="F124" s="2"/>
      <c r="G124" s="2"/>
      <c r="H124" s="15">
        <f t="shared" si="1"/>
        <v>2.1764759227350665E-3</v>
      </c>
    </row>
    <row r="125" spans="1:8" ht="13.5" x14ac:dyDescent="0.25">
      <c r="A125" s="11"/>
      <c r="B125" s="10">
        <v>42874</v>
      </c>
      <c r="C125" s="2">
        <v>4.5999999999999996</v>
      </c>
      <c r="D125" s="2">
        <v>4.4203999999999999</v>
      </c>
      <c r="E125" s="2">
        <v>0</v>
      </c>
      <c r="F125" s="2"/>
      <c r="G125" s="2"/>
      <c r="H125" s="15">
        <f t="shared" si="1"/>
        <v>0</v>
      </c>
    </row>
    <row r="126" spans="1:8" ht="13.5" x14ac:dyDescent="0.25">
      <c r="A126" s="11"/>
      <c r="B126" s="10">
        <v>42877</v>
      </c>
      <c r="C126" s="2">
        <v>4.5999999999999996</v>
      </c>
      <c r="D126" s="2">
        <v>4.4203999999999999</v>
      </c>
      <c r="E126" s="2">
        <v>0</v>
      </c>
      <c r="F126" s="2"/>
      <c r="G126" s="2"/>
      <c r="H126" s="15">
        <f t="shared" si="1"/>
        <v>0</v>
      </c>
    </row>
    <row r="127" spans="1:8" ht="13.5" x14ac:dyDescent="0.25">
      <c r="A127" s="11"/>
      <c r="B127" s="10">
        <v>42878</v>
      </c>
      <c r="C127" s="2">
        <v>4.4000000000000004</v>
      </c>
      <c r="D127" s="2">
        <v>4.2282000000000002</v>
      </c>
      <c r="E127" s="2">
        <v>108</v>
      </c>
      <c r="F127" s="2"/>
      <c r="G127" s="2"/>
      <c r="H127" s="15">
        <f t="shared" si="1"/>
        <v>-4.3480228033662048E-2</v>
      </c>
    </row>
    <row r="128" spans="1:8" ht="13.5" x14ac:dyDescent="0.25">
      <c r="A128" s="11"/>
      <c r="B128" s="10">
        <v>42879</v>
      </c>
      <c r="C128" s="2">
        <v>4.53</v>
      </c>
      <c r="D128" s="2">
        <v>4.3532000000000002</v>
      </c>
      <c r="E128" s="2">
        <v>4200</v>
      </c>
      <c r="F128" s="2"/>
      <c r="G128" s="2"/>
      <c r="H128" s="15">
        <f t="shared" si="1"/>
        <v>2.9563407596613214E-2</v>
      </c>
    </row>
    <row r="129" spans="1:8" ht="13.5" x14ac:dyDescent="0.25">
      <c r="A129" s="11"/>
      <c r="B129" s="10">
        <v>42880</v>
      </c>
      <c r="C129" s="2">
        <v>4.53</v>
      </c>
      <c r="D129" s="2">
        <v>4.3532000000000002</v>
      </c>
      <c r="E129" s="2">
        <v>1000</v>
      </c>
      <c r="F129" s="2"/>
      <c r="G129" s="2"/>
      <c r="H129" s="15">
        <f t="shared" si="1"/>
        <v>0</v>
      </c>
    </row>
    <row r="130" spans="1:8" ht="13.5" x14ac:dyDescent="0.25">
      <c r="A130" s="11"/>
      <c r="B130" s="10">
        <v>42881</v>
      </c>
      <c r="C130" s="2">
        <v>4.53</v>
      </c>
      <c r="D130" s="2">
        <v>4.3532000000000002</v>
      </c>
      <c r="E130" s="2">
        <v>2598</v>
      </c>
      <c r="F130" s="2"/>
      <c r="G130" s="2"/>
      <c r="H130" s="15">
        <f t="shared" si="1"/>
        <v>0</v>
      </c>
    </row>
    <row r="131" spans="1:8" ht="13.5" x14ac:dyDescent="0.25">
      <c r="A131" s="11"/>
      <c r="B131" s="10">
        <v>42884</v>
      </c>
      <c r="C131" s="2">
        <v>4.49</v>
      </c>
      <c r="D131" s="2">
        <v>4.3147000000000002</v>
      </c>
      <c r="E131" s="2">
        <v>1850</v>
      </c>
      <c r="F131" s="2"/>
      <c r="G131" s="2"/>
      <c r="H131" s="15">
        <f t="shared" si="1"/>
        <v>-8.8440687310484181E-3</v>
      </c>
    </row>
    <row r="132" spans="1:8" ht="13.5" x14ac:dyDescent="0.25">
      <c r="A132" s="11"/>
      <c r="B132" s="10">
        <v>42885</v>
      </c>
      <c r="C132" s="2">
        <v>4.49</v>
      </c>
      <c r="D132" s="2">
        <v>4.3147000000000002</v>
      </c>
      <c r="E132" s="2">
        <v>1000</v>
      </c>
      <c r="F132" s="2"/>
      <c r="G132" s="2"/>
      <c r="H132" s="15">
        <f t="shared" si="1"/>
        <v>0</v>
      </c>
    </row>
    <row r="133" spans="1:8" ht="13.5" x14ac:dyDescent="0.25">
      <c r="A133" s="11"/>
      <c r="B133" s="10">
        <v>42886</v>
      </c>
      <c r="C133" s="2">
        <v>4.49</v>
      </c>
      <c r="D133" s="2">
        <v>4.3147000000000002</v>
      </c>
      <c r="E133" s="2">
        <v>2100</v>
      </c>
      <c r="F133" s="2"/>
      <c r="G133" s="2"/>
      <c r="H133" s="15">
        <f t="shared" si="1"/>
        <v>0</v>
      </c>
    </row>
    <row r="134" spans="1:8" ht="13.5" x14ac:dyDescent="0.25">
      <c r="A134" s="11"/>
      <c r="B134" s="10">
        <v>42887</v>
      </c>
      <c r="C134" s="2">
        <v>4.49</v>
      </c>
      <c r="D134" s="2">
        <v>4.3147000000000002</v>
      </c>
      <c r="E134" s="2">
        <v>0</v>
      </c>
      <c r="F134" s="2"/>
      <c r="G134" s="2"/>
      <c r="H134" s="15">
        <f t="shared" si="1"/>
        <v>0</v>
      </c>
    </row>
    <row r="135" spans="1:8" ht="13.5" x14ac:dyDescent="0.25">
      <c r="A135" s="11"/>
      <c r="B135" s="10">
        <v>42888</v>
      </c>
      <c r="C135" s="2">
        <v>4.4800000000000004</v>
      </c>
      <c r="D135" s="2">
        <v>4.3051000000000004</v>
      </c>
      <c r="E135" s="2">
        <v>2100</v>
      </c>
      <c r="F135" s="2"/>
      <c r="G135" s="2"/>
      <c r="H135" s="15">
        <f t="shared" ref="H135:H198" si="2">(D135-D134)/D134</f>
        <v>-2.2249519085915199E-3</v>
      </c>
    </row>
    <row r="136" spans="1:8" ht="13.5" x14ac:dyDescent="0.25">
      <c r="A136" s="11"/>
      <c r="B136" s="10">
        <v>42891</v>
      </c>
      <c r="C136" s="2">
        <v>4.4800000000000004</v>
      </c>
      <c r="D136" s="2">
        <v>4.3051000000000004</v>
      </c>
      <c r="E136" s="2">
        <v>2110</v>
      </c>
      <c r="F136" s="2"/>
      <c r="G136" s="2"/>
      <c r="H136" s="15">
        <f t="shared" si="2"/>
        <v>0</v>
      </c>
    </row>
    <row r="137" spans="1:8" ht="13.5" x14ac:dyDescent="0.25">
      <c r="A137" s="11"/>
      <c r="B137" s="10">
        <v>42892</v>
      </c>
      <c r="C137" s="2">
        <v>4.45</v>
      </c>
      <c r="D137" s="2">
        <v>4.2763</v>
      </c>
      <c r="E137" s="2">
        <v>2500</v>
      </c>
      <c r="F137" s="2"/>
      <c r="G137" s="2"/>
      <c r="H137" s="15">
        <f t="shared" si="2"/>
        <v>-6.6897400757242294E-3</v>
      </c>
    </row>
    <row r="138" spans="1:8" ht="13.5" x14ac:dyDescent="0.25">
      <c r="A138" s="11"/>
      <c r="B138" s="10">
        <v>42893</v>
      </c>
      <c r="C138" s="2">
        <v>4.4800000000000004</v>
      </c>
      <c r="D138" s="2">
        <v>4.3051000000000004</v>
      </c>
      <c r="E138" s="2">
        <v>5534</v>
      </c>
      <c r="F138" s="2"/>
      <c r="G138" s="2"/>
      <c r="H138" s="15">
        <f t="shared" si="2"/>
        <v>6.7347940977013727E-3</v>
      </c>
    </row>
    <row r="139" spans="1:8" ht="13.5" x14ac:dyDescent="0.25">
      <c r="A139" s="11"/>
      <c r="B139" s="10">
        <v>42894</v>
      </c>
      <c r="C139" s="2">
        <v>4.4800000000000004</v>
      </c>
      <c r="D139" s="2">
        <v>4.3051000000000004</v>
      </c>
      <c r="E139" s="2">
        <v>0</v>
      </c>
      <c r="F139" s="2"/>
      <c r="G139" s="2"/>
      <c r="H139" s="15">
        <f t="shared" si="2"/>
        <v>0</v>
      </c>
    </row>
    <row r="140" spans="1:8" ht="13.5" x14ac:dyDescent="0.25">
      <c r="A140" s="11"/>
      <c r="B140" s="10">
        <v>42895</v>
      </c>
      <c r="C140" s="2">
        <v>4.4800000000000004</v>
      </c>
      <c r="D140" s="2">
        <v>4.3051000000000004</v>
      </c>
      <c r="E140" s="2">
        <v>0</v>
      </c>
      <c r="F140" s="2"/>
      <c r="G140" s="2"/>
      <c r="H140" s="15">
        <f t="shared" si="2"/>
        <v>0</v>
      </c>
    </row>
    <row r="141" spans="1:8" ht="13.5" x14ac:dyDescent="0.25">
      <c r="A141" s="11"/>
      <c r="B141" s="10">
        <v>42898</v>
      </c>
      <c r="C141" s="2">
        <v>4.4800000000000004</v>
      </c>
      <c r="D141" s="2">
        <v>4.3051000000000004</v>
      </c>
      <c r="E141" s="2">
        <v>0</v>
      </c>
      <c r="F141" s="2"/>
      <c r="G141" s="2"/>
      <c r="H141" s="15">
        <f t="shared" si="2"/>
        <v>0</v>
      </c>
    </row>
    <row r="142" spans="1:8" ht="13.5" x14ac:dyDescent="0.25">
      <c r="A142" s="11"/>
      <c r="B142" s="10">
        <v>42899</v>
      </c>
      <c r="C142" s="2">
        <v>4.4800000000000004</v>
      </c>
      <c r="D142" s="2">
        <v>4.3051000000000004</v>
      </c>
      <c r="E142" s="2">
        <v>0</v>
      </c>
      <c r="F142" s="2"/>
      <c r="G142" s="2"/>
      <c r="H142" s="15">
        <f t="shared" si="2"/>
        <v>0</v>
      </c>
    </row>
    <row r="143" spans="1:8" ht="13.5" x14ac:dyDescent="0.25">
      <c r="A143" s="11"/>
      <c r="B143" s="10">
        <v>42900</v>
      </c>
      <c r="C143" s="2">
        <v>4.4000000000000004</v>
      </c>
      <c r="D143" s="2">
        <v>4.2282000000000002</v>
      </c>
      <c r="E143" s="2">
        <v>6351</v>
      </c>
      <c r="F143" s="2"/>
      <c r="G143" s="2"/>
      <c r="H143" s="15">
        <f t="shared" si="2"/>
        <v>-1.7862535132749574E-2</v>
      </c>
    </row>
    <row r="144" spans="1:8" ht="13.5" x14ac:dyDescent="0.25">
      <c r="A144" s="11"/>
      <c r="B144" s="10">
        <v>42901</v>
      </c>
      <c r="C144" s="2">
        <v>4.4000000000000004</v>
      </c>
      <c r="D144" s="2">
        <v>4.2282000000000002</v>
      </c>
      <c r="E144" s="2">
        <v>0</v>
      </c>
      <c r="F144" s="2"/>
      <c r="G144" s="2"/>
      <c r="H144" s="15">
        <f t="shared" si="2"/>
        <v>0</v>
      </c>
    </row>
    <row r="145" spans="1:8" ht="13.5" x14ac:dyDescent="0.25">
      <c r="A145" s="11"/>
      <c r="B145" s="10">
        <v>42902</v>
      </c>
      <c r="C145" s="2">
        <v>4.4000000000000004</v>
      </c>
      <c r="D145" s="2">
        <v>4.2282000000000002</v>
      </c>
      <c r="E145" s="2">
        <v>0</v>
      </c>
      <c r="F145" s="2"/>
      <c r="G145" s="2"/>
      <c r="H145" s="15">
        <f t="shared" si="2"/>
        <v>0</v>
      </c>
    </row>
    <row r="146" spans="1:8" ht="13.5" x14ac:dyDescent="0.25">
      <c r="A146" s="11"/>
      <c r="B146" s="10">
        <v>42905</v>
      </c>
      <c r="C146" s="2">
        <v>4.3</v>
      </c>
      <c r="D146" s="2">
        <v>4.1321000000000003</v>
      </c>
      <c r="E146" s="2">
        <v>8</v>
      </c>
      <c r="F146" s="2"/>
      <c r="G146" s="2"/>
      <c r="H146" s="15">
        <f t="shared" si="2"/>
        <v>-2.2728347760276206E-2</v>
      </c>
    </row>
    <row r="147" spans="1:8" ht="13.5" x14ac:dyDescent="0.25">
      <c r="A147" s="11"/>
      <c r="B147" s="10">
        <v>42906</v>
      </c>
      <c r="C147" s="2">
        <v>4.4000000000000004</v>
      </c>
      <c r="D147" s="2">
        <v>4.2282000000000002</v>
      </c>
      <c r="E147" s="2">
        <v>2622</v>
      </c>
      <c r="F147" s="2"/>
      <c r="G147" s="2"/>
      <c r="H147" s="15">
        <f t="shared" si="2"/>
        <v>2.3256939570678311E-2</v>
      </c>
    </row>
    <row r="148" spans="1:8" ht="13.5" x14ac:dyDescent="0.25">
      <c r="A148" s="11"/>
      <c r="B148" s="10">
        <v>42907</v>
      </c>
      <c r="C148" s="2">
        <v>4.4000000000000004</v>
      </c>
      <c r="D148" s="2">
        <v>4.2282000000000002</v>
      </c>
      <c r="E148" s="2">
        <v>4000</v>
      </c>
      <c r="F148" s="2"/>
      <c r="G148" s="2"/>
      <c r="H148" s="15">
        <f t="shared" si="2"/>
        <v>0</v>
      </c>
    </row>
    <row r="149" spans="1:8" ht="13.5" x14ac:dyDescent="0.25">
      <c r="A149" s="11"/>
      <c r="B149" s="10">
        <v>42908</v>
      </c>
      <c r="C149" s="2">
        <v>4.4000000000000004</v>
      </c>
      <c r="D149" s="2">
        <v>4.2282000000000002</v>
      </c>
      <c r="E149" s="2">
        <v>0</v>
      </c>
      <c r="F149" s="2"/>
      <c r="G149" s="2"/>
      <c r="H149" s="15">
        <f t="shared" si="2"/>
        <v>0</v>
      </c>
    </row>
    <row r="150" spans="1:8" ht="13.5" x14ac:dyDescent="0.25">
      <c r="A150" s="11"/>
      <c r="B150" s="10">
        <v>42909</v>
      </c>
      <c r="C150" s="2">
        <v>4.4000000000000004</v>
      </c>
      <c r="D150" s="2">
        <v>4.2282000000000002</v>
      </c>
      <c r="E150" s="2">
        <v>0</v>
      </c>
      <c r="F150" s="2"/>
      <c r="G150" s="2"/>
      <c r="H150" s="15">
        <f t="shared" si="2"/>
        <v>0</v>
      </c>
    </row>
    <row r="151" spans="1:8" ht="13.5" x14ac:dyDescent="0.25">
      <c r="A151" s="11"/>
      <c r="B151" s="10">
        <v>42914</v>
      </c>
      <c r="C151" s="2">
        <v>4.4000000000000004</v>
      </c>
      <c r="D151" s="2">
        <v>4.2282000000000002</v>
      </c>
      <c r="E151" s="2">
        <v>0</v>
      </c>
      <c r="F151" s="2"/>
      <c r="G151" s="2"/>
      <c r="H151" s="15">
        <f t="shared" si="2"/>
        <v>0</v>
      </c>
    </row>
    <row r="152" spans="1:8" ht="13.5" x14ac:dyDescent="0.25">
      <c r="A152" s="11"/>
      <c r="B152" s="10">
        <v>42915</v>
      </c>
      <c r="C152" s="2">
        <v>4.38</v>
      </c>
      <c r="D152" s="2">
        <v>4.2089999999999996</v>
      </c>
      <c r="E152" s="2">
        <v>8136</v>
      </c>
      <c r="F152" s="2"/>
      <c r="G152" s="2"/>
      <c r="H152" s="15">
        <f t="shared" si="2"/>
        <v>-4.5409394068399202E-3</v>
      </c>
    </row>
    <row r="153" spans="1:8" ht="13.5" x14ac:dyDescent="0.25">
      <c r="A153" s="11"/>
      <c r="B153" s="10">
        <v>42916</v>
      </c>
      <c r="C153" s="2">
        <v>4.38</v>
      </c>
      <c r="D153" s="2">
        <v>4.2089999999999996</v>
      </c>
      <c r="E153" s="2">
        <v>500</v>
      </c>
      <c r="F153" s="2"/>
      <c r="G153" s="2"/>
      <c r="H153" s="15">
        <f t="shared" si="2"/>
        <v>0</v>
      </c>
    </row>
    <row r="154" spans="1:8" ht="13.5" x14ac:dyDescent="0.25">
      <c r="A154" s="11"/>
      <c r="B154" s="10">
        <v>42919</v>
      </c>
      <c r="C154" s="2">
        <v>4.38</v>
      </c>
      <c r="D154" s="2">
        <v>4.2089999999999996</v>
      </c>
      <c r="E154" s="2">
        <v>0</v>
      </c>
      <c r="F154" s="2"/>
      <c r="G154" s="2"/>
      <c r="H154" s="15">
        <f t="shared" si="2"/>
        <v>0</v>
      </c>
    </row>
    <row r="155" spans="1:8" ht="13.5" x14ac:dyDescent="0.25">
      <c r="A155" s="11"/>
      <c r="B155" s="10">
        <v>42920</v>
      </c>
      <c r="C155" s="2">
        <v>4.25</v>
      </c>
      <c r="D155" s="2">
        <v>4.0841000000000003</v>
      </c>
      <c r="E155" s="2">
        <v>0</v>
      </c>
      <c r="F155" s="2"/>
      <c r="G155" s="2"/>
      <c r="H155" s="15">
        <f t="shared" si="2"/>
        <v>-2.9674507008790534E-2</v>
      </c>
    </row>
    <row r="156" spans="1:8" ht="13.5" x14ac:dyDescent="0.25">
      <c r="A156" s="11"/>
      <c r="B156" s="10">
        <v>42921</v>
      </c>
      <c r="C156" s="2">
        <v>4.0599999999999996</v>
      </c>
      <c r="D156" s="2">
        <v>3.9015</v>
      </c>
      <c r="E156" s="2">
        <v>0</v>
      </c>
      <c r="F156" s="2"/>
      <c r="G156" s="2"/>
      <c r="H156" s="15">
        <f t="shared" si="2"/>
        <v>-4.4709972821429522E-2</v>
      </c>
    </row>
    <row r="157" spans="1:8" ht="13.5" x14ac:dyDescent="0.25">
      <c r="A157" s="11"/>
      <c r="B157" s="10">
        <v>42922</v>
      </c>
      <c r="C157" s="2">
        <v>3.93</v>
      </c>
      <c r="D157" s="2">
        <v>3.7766000000000002</v>
      </c>
      <c r="E157" s="2">
        <v>8</v>
      </c>
      <c r="F157" s="2"/>
      <c r="G157" s="2"/>
      <c r="H157" s="15">
        <f t="shared" si="2"/>
        <v>-3.2013328207099782E-2</v>
      </c>
    </row>
    <row r="158" spans="1:8" ht="13.5" x14ac:dyDescent="0.25">
      <c r="A158" s="11"/>
      <c r="B158" s="10">
        <v>42923</v>
      </c>
      <c r="C158" s="2">
        <v>3.93</v>
      </c>
      <c r="D158" s="2">
        <v>3.7766000000000002</v>
      </c>
      <c r="E158" s="2">
        <v>4539</v>
      </c>
      <c r="F158" s="2"/>
      <c r="G158" s="2"/>
      <c r="H158" s="15">
        <f t="shared" si="2"/>
        <v>0</v>
      </c>
    </row>
    <row r="159" spans="1:8" ht="13.5" x14ac:dyDescent="0.25">
      <c r="A159" s="11"/>
      <c r="B159" s="10">
        <v>42926</v>
      </c>
      <c r="C159" s="2">
        <v>4.04</v>
      </c>
      <c r="D159" s="2">
        <v>3.8822999999999999</v>
      </c>
      <c r="E159" s="2">
        <v>1</v>
      </c>
      <c r="F159" s="2"/>
      <c r="G159" s="2"/>
      <c r="H159" s="15">
        <f t="shared" si="2"/>
        <v>2.798813747815487E-2</v>
      </c>
    </row>
    <row r="160" spans="1:8" ht="13.5" x14ac:dyDescent="0.25">
      <c r="A160" s="11"/>
      <c r="B160" s="10">
        <v>42927</v>
      </c>
      <c r="C160" s="2">
        <v>4.16</v>
      </c>
      <c r="D160" s="2">
        <v>3.9975999999999998</v>
      </c>
      <c r="E160" s="2">
        <v>793</v>
      </c>
      <c r="F160" s="2"/>
      <c r="G160" s="2"/>
      <c r="H160" s="15">
        <f t="shared" si="2"/>
        <v>2.9698889833346204E-2</v>
      </c>
    </row>
    <row r="161" spans="1:8" ht="13.5" x14ac:dyDescent="0.25">
      <c r="A161" s="11"/>
      <c r="B161" s="10">
        <v>42928</v>
      </c>
      <c r="C161" s="2">
        <v>4.37</v>
      </c>
      <c r="D161" s="2">
        <v>4.1993999999999998</v>
      </c>
      <c r="E161" s="2">
        <v>11</v>
      </c>
      <c r="F161" s="2"/>
      <c r="G161" s="2"/>
      <c r="H161" s="15">
        <f t="shared" si="2"/>
        <v>5.0480288172903738E-2</v>
      </c>
    </row>
    <row r="162" spans="1:8" ht="13.5" x14ac:dyDescent="0.25">
      <c r="A162" s="11"/>
      <c r="B162" s="10">
        <v>42929</v>
      </c>
      <c r="C162" s="2">
        <v>4.45</v>
      </c>
      <c r="D162" s="2">
        <v>4.2763</v>
      </c>
      <c r="E162" s="2">
        <v>1500</v>
      </c>
      <c r="F162" s="2"/>
      <c r="G162" s="2"/>
      <c r="H162" s="15">
        <f t="shared" si="2"/>
        <v>1.8312139829499498E-2</v>
      </c>
    </row>
    <row r="163" spans="1:8" ht="13.5" x14ac:dyDescent="0.25">
      <c r="A163" s="11"/>
      <c r="B163" s="10">
        <v>42930</v>
      </c>
      <c r="C163" s="2">
        <v>4.45</v>
      </c>
      <c r="D163" s="2">
        <v>4.2763</v>
      </c>
      <c r="E163" s="2">
        <v>0</v>
      </c>
      <c r="F163" s="2"/>
      <c r="G163" s="2"/>
      <c r="H163" s="15">
        <f t="shared" si="2"/>
        <v>0</v>
      </c>
    </row>
    <row r="164" spans="1:8" ht="13.5" x14ac:dyDescent="0.25">
      <c r="A164" s="11"/>
      <c r="B164" s="10">
        <v>42933</v>
      </c>
      <c r="C164" s="2">
        <v>4.38</v>
      </c>
      <c r="D164" s="2">
        <v>4.2717999999999998</v>
      </c>
      <c r="E164" s="2">
        <v>0</v>
      </c>
      <c r="F164" s="2"/>
      <c r="G164" s="2"/>
      <c r="H164" s="15">
        <f t="shared" si="2"/>
        <v>-1.0523115777658655E-3</v>
      </c>
    </row>
    <row r="165" spans="1:8" ht="13.5" x14ac:dyDescent="0.25">
      <c r="A165" s="11"/>
      <c r="B165" s="10">
        <v>42934</v>
      </c>
      <c r="C165" s="2">
        <v>4.38</v>
      </c>
      <c r="D165" s="2">
        <v>4.2717999999999998</v>
      </c>
      <c r="E165" s="2">
        <v>0</v>
      </c>
      <c r="F165" s="2"/>
      <c r="G165" s="2"/>
      <c r="H165" s="15">
        <f t="shared" si="2"/>
        <v>0</v>
      </c>
    </row>
    <row r="166" spans="1:8" ht="13.5" x14ac:dyDescent="0.25">
      <c r="A166" s="11"/>
      <c r="B166" s="10">
        <v>42935</v>
      </c>
      <c r="C166" s="2">
        <v>4.38</v>
      </c>
      <c r="D166" s="2">
        <v>4.2717999999999998</v>
      </c>
      <c r="E166" s="2">
        <v>0</v>
      </c>
      <c r="F166" s="2"/>
      <c r="G166" s="2"/>
      <c r="H166" s="15">
        <f t="shared" si="2"/>
        <v>0</v>
      </c>
    </row>
    <row r="167" spans="1:8" ht="13.5" x14ac:dyDescent="0.25">
      <c r="A167" s="11"/>
      <c r="B167" s="10">
        <v>42936</v>
      </c>
      <c r="C167" s="2">
        <v>4.37</v>
      </c>
      <c r="D167" s="2">
        <v>4.2621000000000002</v>
      </c>
      <c r="E167" s="2">
        <v>1320</v>
      </c>
      <c r="F167" s="2"/>
      <c r="G167" s="2"/>
      <c r="H167" s="15">
        <f t="shared" si="2"/>
        <v>-2.2707055573761878E-3</v>
      </c>
    </row>
    <row r="168" spans="1:8" ht="13.5" x14ac:dyDescent="0.25">
      <c r="A168" s="11"/>
      <c r="B168" s="10">
        <v>42937</v>
      </c>
      <c r="C168" s="2">
        <v>4.37</v>
      </c>
      <c r="D168" s="2">
        <v>4.2621000000000002</v>
      </c>
      <c r="E168" s="2">
        <v>0</v>
      </c>
      <c r="F168" s="2"/>
      <c r="G168" s="2"/>
      <c r="H168" s="15">
        <f t="shared" si="2"/>
        <v>0</v>
      </c>
    </row>
    <row r="169" spans="1:8" ht="13.5" x14ac:dyDescent="0.25">
      <c r="A169" s="11"/>
      <c r="B169" s="10">
        <v>42940</v>
      </c>
      <c r="C169" s="2">
        <v>4.37</v>
      </c>
      <c r="D169" s="2">
        <v>4.2621000000000002</v>
      </c>
      <c r="E169" s="2">
        <v>0</v>
      </c>
      <c r="F169" s="2"/>
      <c r="G169" s="2"/>
      <c r="H169" s="15">
        <f t="shared" si="2"/>
        <v>0</v>
      </c>
    </row>
    <row r="170" spans="1:8" ht="13.5" x14ac:dyDescent="0.25">
      <c r="A170" s="11"/>
      <c r="B170" s="10">
        <v>42942</v>
      </c>
      <c r="C170" s="2">
        <v>4.37</v>
      </c>
      <c r="D170" s="2">
        <v>4.2621000000000002</v>
      </c>
      <c r="E170" s="2">
        <v>0</v>
      </c>
      <c r="F170" s="2"/>
      <c r="G170" s="2"/>
      <c r="H170" s="15">
        <f t="shared" si="2"/>
        <v>0</v>
      </c>
    </row>
    <row r="171" spans="1:8" ht="13.5" x14ac:dyDescent="0.25">
      <c r="A171" s="11"/>
      <c r="B171" s="10">
        <v>42943</v>
      </c>
      <c r="C171" s="2">
        <v>4.37</v>
      </c>
      <c r="D171" s="2">
        <v>4.2621000000000002</v>
      </c>
      <c r="E171" s="2">
        <v>0</v>
      </c>
      <c r="F171" s="2"/>
      <c r="G171" s="2"/>
      <c r="H171" s="15">
        <f t="shared" si="2"/>
        <v>0</v>
      </c>
    </row>
    <row r="172" spans="1:8" ht="13.5" x14ac:dyDescent="0.25">
      <c r="A172" s="11"/>
      <c r="B172" s="10">
        <v>42944</v>
      </c>
      <c r="C172" s="2">
        <v>4.3600000000000003</v>
      </c>
      <c r="D172" s="2">
        <v>4.2523</v>
      </c>
      <c r="E172" s="2">
        <v>3800</v>
      </c>
      <c r="F172" s="2"/>
      <c r="G172" s="2"/>
      <c r="H172" s="15">
        <f t="shared" si="2"/>
        <v>-2.2993360080711977E-3</v>
      </c>
    </row>
    <row r="173" spans="1:8" ht="13.5" x14ac:dyDescent="0.25">
      <c r="A173" s="11"/>
      <c r="B173" s="10">
        <v>42947</v>
      </c>
      <c r="C173" s="2">
        <v>4.3600000000000003</v>
      </c>
      <c r="D173" s="2">
        <v>4.2523</v>
      </c>
      <c r="E173" s="2">
        <v>0</v>
      </c>
      <c r="F173" s="2"/>
      <c r="G173" s="2"/>
      <c r="H173" s="15">
        <f t="shared" si="2"/>
        <v>0</v>
      </c>
    </row>
    <row r="174" spans="1:8" ht="13.5" x14ac:dyDescent="0.25">
      <c r="A174" s="11"/>
      <c r="B174" s="10">
        <v>42948</v>
      </c>
      <c r="C174" s="2">
        <v>4.3600000000000003</v>
      </c>
      <c r="D174" s="2">
        <v>4.2523</v>
      </c>
      <c r="E174" s="2">
        <v>0</v>
      </c>
      <c r="F174" s="2"/>
      <c r="G174" s="2"/>
      <c r="H174" s="15">
        <f t="shared" si="2"/>
        <v>0</v>
      </c>
    </row>
    <row r="175" spans="1:8" ht="13.5" x14ac:dyDescent="0.25">
      <c r="A175" s="11"/>
      <c r="B175" s="10">
        <v>42949</v>
      </c>
      <c r="C175" s="2">
        <v>4.49</v>
      </c>
      <c r="D175" s="2">
        <v>4.3791000000000002</v>
      </c>
      <c r="E175" s="2">
        <v>0</v>
      </c>
      <c r="F175" s="2"/>
      <c r="G175" s="2"/>
      <c r="H175" s="15">
        <f t="shared" si="2"/>
        <v>2.9819156691672798E-2</v>
      </c>
    </row>
    <row r="176" spans="1:8" ht="13.5" x14ac:dyDescent="0.25">
      <c r="A176" s="11"/>
      <c r="B176" s="10">
        <v>42950</v>
      </c>
      <c r="C176" s="2">
        <v>4.62</v>
      </c>
      <c r="D176" s="2">
        <v>4.5058999999999996</v>
      </c>
      <c r="E176" s="2">
        <v>0</v>
      </c>
      <c r="F176" s="2"/>
      <c r="G176" s="2"/>
      <c r="H176" s="15">
        <f t="shared" si="2"/>
        <v>2.8955721495284272E-2</v>
      </c>
    </row>
    <row r="177" spans="1:8" ht="13.5" x14ac:dyDescent="0.25">
      <c r="A177" s="11"/>
      <c r="B177" s="10">
        <v>42951</v>
      </c>
      <c r="C177" s="2">
        <v>4.58</v>
      </c>
      <c r="D177" s="2">
        <v>4.4668999999999999</v>
      </c>
      <c r="E177" s="2">
        <v>328</v>
      </c>
      <c r="F177" s="2"/>
      <c r="G177" s="2"/>
      <c r="H177" s="15">
        <f t="shared" si="2"/>
        <v>-8.6553185823031367E-3</v>
      </c>
    </row>
    <row r="178" spans="1:8" ht="13.5" x14ac:dyDescent="0.25">
      <c r="A178" s="11"/>
      <c r="B178" s="10">
        <v>42954</v>
      </c>
      <c r="C178" s="2">
        <v>4.58</v>
      </c>
      <c r="D178" s="2">
        <v>4.4668999999999999</v>
      </c>
      <c r="E178" s="2">
        <v>0</v>
      </c>
      <c r="F178" s="2"/>
      <c r="G178" s="2"/>
      <c r="H178" s="15">
        <f t="shared" si="2"/>
        <v>0</v>
      </c>
    </row>
    <row r="179" spans="1:8" ht="13.5" x14ac:dyDescent="0.25">
      <c r="A179" s="11"/>
      <c r="B179" s="10">
        <v>42955</v>
      </c>
      <c r="C179" s="2">
        <v>4.58</v>
      </c>
      <c r="D179" s="2">
        <v>4.4668999999999999</v>
      </c>
      <c r="E179" s="2">
        <v>0</v>
      </c>
      <c r="F179" s="2"/>
      <c r="G179" s="2"/>
      <c r="H179" s="15">
        <f t="shared" si="2"/>
        <v>0</v>
      </c>
    </row>
    <row r="180" spans="1:8" ht="13.5" x14ac:dyDescent="0.25">
      <c r="A180" s="11"/>
      <c r="B180" s="10">
        <v>42956</v>
      </c>
      <c r="C180" s="2">
        <v>4.58</v>
      </c>
      <c r="D180" s="2">
        <v>4.4668999999999999</v>
      </c>
      <c r="E180" s="2">
        <v>0</v>
      </c>
      <c r="F180" s="2"/>
      <c r="G180" s="2"/>
      <c r="H180" s="15">
        <f t="shared" si="2"/>
        <v>0</v>
      </c>
    </row>
    <row r="181" spans="1:8" ht="13.5" x14ac:dyDescent="0.25">
      <c r="A181" s="11"/>
      <c r="B181" s="10">
        <v>42957</v>
      </c>
      <c r="C181" s="2">
        <v>4.58</v>
      </c>
      <c r="D181" s="2">
        <v>4.4668999999999999</v>
      </c>
      <c r="E181" s="2">
        <v>0</v>
      </c>
      <c r="F181" s="2"/>
      <c r="G181" s="2"/>
      <c r="H181" s="15">
        <f t="shared" si="2"/>
        <v>0</v>
      </c>
    </row>
    <row r="182" spans="1:8" ht="13.5" x14ac:dyDescent="0.25">
      <c r="A182" s="11"/>
      <c r="B182" s="10">
        <v>42958</v>
      </c>
      <c r="C182" s="2">
        <v>4.38</v>
      </c>
      <c r="D182" s="2">
        <v>4.2717999999999998</v>
      </c>
      <c r="E182" s="2">
        <v>1520</v>
      </c>
      <c r="F182" s="2"/>
      <c r="G182" s="2"/>
      <c r="H182" s="15">
        <f t="shared" si="2"/>
        <v>-4.3676822852537565E-2</v>
      </c>
    </row>
    <row r="183" spans="1:8" ht="13.5" x14ac:dyDescent="0.25">
      <c r="A183" s="11"/>
      <c r="B183" s="10">
        <v>42961</v>
      </c>
      <c r="C183" s="2">
        <v>4.38</v>
      </c>
      <c r="D183" s="2">
        <v>4.2717999999999998</v>
      </c>
      <c r="E183" s="2">
        <v>0</v>
      </c>
      <c r="F183" s="2"/>
      <c r="G183" s="2"/>
      <c r="H183" s="15">
        <f t="shared" si="2"/>
        <v>0</v>
      </c>
    </row>
    <row r="184" spans="1:8" ht="13.5" x14ac:dyDescent="0.25">
      <c r="A184" s="11"/>
      <c r="B184" s="10">
        <v>42962</v>
      </c>
      <c r="C184" s="2">
        <v>4.25</v>
      </c>
      <c r="D184" s="2">
        <v>4.1449999999999996</v>
      </c>
      <c r="E184" s="2">
        <v>7</v>
      </c>
      <c r="F184" s="2"/>
      <c r="G184" s="2"/>
      <c r="H184" s="15">
        <f t="shared" si="2"/>
        <v>-2.9683037595393102E-2</v>
      </c>
    </row>
    <row r="185" spans="1:8" ht="13.5" x14ac:dyDescent="0.25">
      <c r="A185" s="11"/>
      <c r="B185" s="10">
        <v>42963</v>
      </c>
      <c r="C185" s="2">
        <v>4.37</v>
      </c>
      <c r="D185" s="2">
        <v>4.2621000000000002</v>
      </c>
      <c r="E185" s="2">
        <v>1500</v>
      </c>
      <c r="F185" s="2"/>
      <c r="G185" s="2"/>
      <c r="H185" s="15">
        <f t="shared" si="2"/>
        <v>2.8250904704463366E-2</v>
      </c>
    </row>
    <row r="186" spans="1:8" ht="13.5" x14ac:dyDescent="0.25">
      <c r="A186" s="11"/>
      <c r="B186" s="10">
        <v>42964</v>
      </c>
      <c r="C186" s="2">
        <v>4.24</v>
      </c>
      <c r="D186" s="2">
        <v>4.1353</v>
      </c>
      <c r="E186" s="2">
        <v>0</v>
      </c>
      <c r="F186" s="2"/>
      <c r="G186" s="2"/>
      <c r="H186" s="15">
        <f t="shared" si="2"/>
        <v>-2.9750592430961318E-2</v>
      </c>
    </row>
    <row r="187" spans="1:8" ht="13.5" x14ac:dyDescent="0.25">
      <c r="A187" s="11"/>
      <c r="B187" s="10">
        <v>42965</v>
      </c>
      <c r="C187" s="2">
        <v>4.05</v>
      </c>
      <c r="D187" s="2">
        <v>3.95</v>
      </c>
      <c r="E187" s="2">
        <v>535</v>
      </c>
      <c r="F187" s="2"/>
      <c r="G187" s="2"/>
      <c r="H187" s="15">
        <f t="shared" si="2"/>
        <v>-4.480932459555529E-2</v>
      </c>
    </row>
    <row r="188" spans="1:8" ht="13.5" x14ac:dyDescent="0.25">
      <c r="A188" s="11"/>
      <c r="B188" s="10">
        <v>42968</v>
      </c>
      <c r="C188" s="2">
        <v>4.04</v>
      </c>
      <c r="D188" s="2">
        <v>3.9401999999999999</v>
      </c>
      <c r="E188" s="2">
        <v>808</v>
      </c>
      <c r="F188" s="2"/>
      <c r="G188" s="2"/>
      <c r="H188" s="15">
        <f t="shared" si="2"/>
        <v>-2.4810126582279122E-3</v>
      </c>
    </row>
    <row r="189" spans="1:8" ht="13.5" x14ac:dyDescent="0.25">
      <c r="A189" s="11"/>
      <c r="B189" s="10">
        <v>42969</v>
      </c>
      <c r="C189" s="2">
        <v>4.2</v>
      </c>
      <c r="D189" s="2">
        <v>4.0963000000000003</v>
      </c>
      <c r="E189" s="2">
        <v>100</v>
      </c>
      <c r="F189" s="2"/>
      <c r="G189" s="2"/>
      <c r="H189" s="15">
        <f t="shared" si="2"/>
        <v>3.9617278310745734E-2</v>
      </c>
    </row>
    <row r="190" spans="1:8" ht="13.5" x14ac:dyDescent="0.25">
      <c r="A190" s="11"/>
      <c r="B190" s="10">
        <v>42970</v>
      </c>
      <c r="C190" s="2">
        <v>4.0199999999999996</v>
      </c>
      <c r="D190" s="2">
        <v>3.9207000000000001</v>
      </c>
      <c r="E190" s="2">
        <v>1</v>
      </c>
      <c r="F190" s="2"/>
      <c r="G190" s="2"/>
      <c r="H190" s="15">
        <f t="shared" si="2"/>
        <v>-4.2867954007274903E-2</v>
      </c>
    </row>
    <row r="191" spans="1:8" ht="13.5" x14ac:dyDescent="0.25">
      <c r="A191" s="11"/>
      <c r="B191" s="10">
        <v>42971</v>
      </c>
      <c r="C191" s="2">
        <v>4.2</v>
      </c>
      <c r="D191" s="2">
        <v>4.0963000000000003</v>
      </c>
      <c r="E191" s="2">
        <v>758</v>
      </c>
      <c r="F191" s="2"/>
      <c r="G191" s="2"/>
      <c r="H191" s="15">
        <f t="shared" si="2"/>
        <v>4.4787920524396202E-2</v>
      </c>
    </row>
    <row r="192" spans="1:8" ht="13.5" x14ac:dyDescent="0.25">
      <c r="A192" s="11"/>
      <c r="B192" s="10">
        <v>42972</v>
      </c>
      <c r="C192" s="2">
        <v>4.08</v>
      </c>
      <c r="D192" s="2">
        <v>3.9792000000000001</v>
      </c>
      <c r="E192" s="2">
        <v>28</v>
      </c>
      <c r="F192" s="2"/>
      <c r="G192" s="2"/>
      <c r="H192" s="15">
        <f t="shared" si="2"/>
        <v>-2.8586773429680492E-2</v>
      </c>
    </row>
    <row r="193" spans="1:8" ht="13.5" x14ac:dyDescent="0.25">
      <c r="A193" s="11"/>
      <c r="B193" s="10">
        <v>42975</v>
      </c>
      <c r="C193" s="2">
        <v>4.08</v>
      </c>
      <c r="D193" s="2">
        <v>3.9792000000000001</v>
      </c>
      <c r="E193" s="2">
        <v>0</v>
      </c>
      <c r="F193" s="2"/>
      <c r="G193" s="2"/>
      <c r="H193" s="15">
        <f t="shared" si="2"/>
        <v>0</v>
      </c>
    </row>
    <row r="194" spans="1:8" ht="13.5" x14ac:dyDescent="0.25">
      <c r="A194" s="11"/>
      <c r="B194" s="10">
        <v>42976</v>
      </c>
      <c r="C194" s="2">
        <v>4.2</v>
      </c>
      <c r="D194" s="2">
        <v>4.0963000000000003</v>
      </c>
      <c r="E194" s="2">
        <v>0</v>
      </c>
      <c r="F194" s="2"/>
      <c r="G194" s="2"/>
      <c r="H194" s="15">
        <f t="shared" si="2"/>
        <v>2.9428025733815893E-2</v>
      </c>
    </row>
    <row r="195" spans="1:8" ht="13.5" x14ac:dyDescent="0.25">
      <c r="A195" s="11"/>
      <c r="B195" s="10">
        <v>42977</v>
      </c>
      <c r="C195" s="2">
        <v>4.32</v>
      </c>
      <c r="D195" s="2">
        <v>4.2133000000000003</v>
      </c>
      <c r="E195" s="2">
        <v>0</v>
      </c>
      <c r="F195" s="2"/>
      <c r="G195" s="2"/>
      <c r="H195" s="15">
        <f t="shared" si="2"/>
        <v>2.8562361155188825E-2</v>
      </c>
    </row>
    <row r="196" spans="1:8" ht="13.5" x14ac:dyDescent="0.25">
      <c r="A196" s="11"/>
      <c r="B196" s="10">
        <v>42978</v>
      </c>
      <c r="C196" s="2">
        <v>4.32</v>
      </c>
      <c r="D196" s="2">
        <v>4.2133000000000003</v>
      </c>
      <c r="E196" s="2">
        <v>0</v>
      </c>
      <c r="F196" s="2"/>
      <c r="G196" s="2"/>
      <c r="H196" s="15">
        <f t="shared" si="2"/>
        <v>0</v>
      </c>
    </row>
    <row r="197" spans="1:8" ht="13.5" x14ac:dyDescent="0.25">
      <c r="A197" s="11"/>
      <c r="B197" s="10">
        <v>42982</v>
      </c>
      <c r="C197" s="2">
        <v>4.32</v>
      </c>
      <c r="D197" s="2">
        <v>4.2133000000000003</v>
      </c>
      <c r="E197" s="2">
        <v>0</v>
      </c>
      <c r="F197" s="2"/>
      <c r="G197" s="2"/>
      <c r="H197" s="15">
        <f t="shared" si="2"/>
        <v>0</v>
      </c>
    </row>
    <row r="198" spans="1:8" ht="13.5" x14ac:dyDescent="0.25">
      <c r="A198" s="11"/>
      <c r="B198" s="10">
        <v>42983</v>
      </c>
      <c r="C198" s="2">
        <v>4.13</v>
      </c>
      <c r="D198" s="2">
        <v>4.0279999999999996</v>
      </c>
      <c r="E198" s="2">
        <v>0</v>
      </c>
      <c r="F198" s="2"/>
      <c r="G198" s="2"/>
      <c r="H198" s="15">
        <f t="shared" si="2"/>
        <v>-4.3979778321031178E-2</v>
      </c>
    </row>
    <row r="199" spans="1:8" ht="13.5" x14ac:dyDescent="0.25">
      <c r="A199" s="11"/>
      <c r="B199" s="10">
        <v>42984</v>
      </c>
      <c r="C199" s="2">
        <v>4.25</v>
      </c>
      <c r="D199" s="2">
        <v>4.1449999999999996</v>
      </c>
      <c r="E199" s="2">
        <v>200</v>
      </c>
      <c r="F199" s="2"/>
      <c r="G199" s="2"/>
      <c r="H199" s="15">
        <f t="shared" ref="H199:H262" si="3">(D199-D198)/D198</f>
        <v>2.9046673286991065E-2</v>
      </c>
    </row>
    <row r="200" spans="1:8" ht="13.5" x14ac:dyDescent="0.25">
      <c r="A200" s="11"/>
      <c r="B200" s="10">
        <v>42985</v>
      </c>
      <c r="C200" s="2">
        <v>4.3600000000000003</v>
      </c>
      <c r="D200" s="2">
        <v>4.2523</v>
      </c>
      <c r="E200" s="2">
        <v>445</v>
      </c>
      <c r="F200" s="2"/>
      <c r="G200" s="2"/>
      <c r="H200" s="15">
        <f t="shared" si="3"/>
        <v>2.5886610373944609E-2</v>
      </c>
    </row>
    <row r="201" spans="1:8" ht="13.5" x14ac:dyDescent="0.25">
      <c r="A201" s="11"/>
      <c r="B201" s="10">
        <v>42986</v>
      </c>
      <c r="C201" s="2">
        <v>4.3600000000000003</v>
      </c>
      <c r="D201" s="2">
        <v>4.2523</v>
      </c>
      <c r="E201" s="2">
        <v>0</v>
      </c>
      <c r="F201" s="2"/>
      <c r="G201" s="2"/>
      <c r="H201" s="15">
        <f t="shared" si="3"/>
        <v>0</v>
      </c>
    </row>
    <row r="202" spans="1:8" ht="13.5" x14ac:dyDescent="0.25">
      <c r="A202" s="11"/>
      <c r="B202" s="10">
        <v>42989</v>
      </c>
      <c r="C202" s="2">
        <v>4.41</v>
      </c>
      <c r="D202" s="2">
        <v>4.3010999999999999</v>
      </c>
      <c r="E202" s="2">
        <v>50</v>
      </c>
      <c r="F202" s="2"/>
      <c r="G202" s="2"/>
      <c r="H202" s="15">
        <f t="shared" si="3"/>
        <v>1.1476142322978142E-2</v>
      </c>
    </row>
    <row r="203" spans="1:8" ht="13.5" x14ac:dyDescent="0.25">
      <c r="A203" s="11"/>
      <c r="B203" s="10">
        <v>42990</v>
      </c>
      <c r="C203" s="2">
        <v>4.41</v>
      </c>
      <c r="D203" s="2">
        <v>4.3010999999999999</v>
      </c>
      <c r="E203" s="2">
        <v>0</v>
      </c>
      <c r="F203" s="2"/>
      <c r="G203" s="2"/>
      <c r="H203" s="15">
        <f t="shared" si="3"/>
        <v>0</v>
      </c>
    </row>
    <row r="204" spans="1:8" ht="13.5" x14ac:dyDescent="0.25">
      <c r="A204" s="11"/>
      <c r="B204" s="10">
        <v>42991</v>
      </c>
      <c r="C204" s="2">
        <v>4.41</v>
      </c>
      <c r="D204" s="2">
        <v>4.3010999999999999</v>
      </c>
      <c r="E204" s="2">
        <v>0</v>
      </c>
      <c r="F204" s="2"/>
      <c r="G204" s="2"/>
      <c r="H204" s="15">
        <f t="shared" si="3"/>
        <v>0</v>
      </c>
    </row>
    <row r="205" spans="1:8" ht="13.5" x14ac:dyDescent="0.25">
      <c r="A205" s="11"/>
      <c r="B205" s="10">
        <v>42992</v>
      </c>
      <c r="C205" s="2">
        <v>4.41</v>
      </c>
      <c r="D205" s="2">
        <v>4.3010999999999999</v>
      </c>
      <c r="E205" s="2">
        <v>0</v>
      </c>
      <c r="F205" s="2"/>
      <c r="G205" s="2"/>
      <c r="H205" s="15">
        <f t="shared" si="3"/>
        <v>0</v>
      </c>
    </row>
    <row r="206" spans="1:8" ht="13.5" x14ac:dyDescent="0.25">
      <c r="A206" s="11"/>
      <c r="B206" s="10">
        <v>42993</v>
      </c>
      <c r="C206" s="2">
        <v>4.41</v>
      </c>
      <c r="D206" s="2">
        <v>4.3010999999999999</v>
      </c>
      <c r="E206" s="2">
        <v>0</v>
      </c>
      <c r="F206" s="2"/>
      <c r="G206" s="2"/>
      <c r="H206" s="15">
        <f t="shared" si="3"/>
        <v>0</v>
      </c>
    </row>
    <row r="207" spans="1:8" ht="13.5" x14ac:dyDescent="0.25">
      <c r="A207" s="11"/>
      <c r="B207" s="10">
        <v>42996</v>
      </c>
      <c r="C207" s="2">
        <v>4.41</v>
      </c>
      <c r="D207" s="2">
        <v>4.3010999999999999</v>
      </c>
      <c r="E207" s="2">
        <v>0</v>
      </c>
      <c r="F207" s="2"/>
      <c r="G207" s="2"/>
      <c r="H207" s="15">
        <f t="shared" si="3"/>
        <v>0</v>
      </c>
    </row>
    <row r="208" spans="1:8" ht="13.5" x14ac:dyDescent="0.25">
      <c r="A208" s="11"/>
      <c r="B208" s="10">
        <v>42997</v>
      </c>
      <c r="C208" s="2">
        <v>4.41</v>
      </c>
      <c r="D208" s="2">
        <v>4.3010999999999999</v>
      </c>
      <c r="E208" s="2">
        <v>0</v>
      </c>
      <c r="F208" s="2"/>
      <c r="G208" s="2"/>
      <c r="H208" s="15">
        <f t="shared" si="3"/>
        <v>0</v>
      </c>
    </row>
    <row r="209" spans="1:8" ht="13.5" x14ac:dyDescent="0.25">
      <c r="A209" s="11"/>
      <c r="B209" s="10">
        <v>42998</v>
      </c>
      <c r="C209" s="2">
        <v>4.41</v>
      </c>
      <c r="D209" s="2">
        <v>4.3010999999999999</v>
      </c>
      <c r="E209" s="2">
        <v>0</v>
      </c>
      <c r="F209" s="2"/>
      <c r="G209" s="2"/>
      <c r="H209" s="15">
        <f t="shared" si="3"/>
        <v>0</v>
      </c>
    </row>
    <row r="210" spans="1:8" ht="13.5" x14ac:dyDescent="0.25">
      <c r="A210" s="11"/>
      <c r="B210" s="10">
        <v>43000</v>
      </c>
      <c r="C210" s="2">
        <v>4.41</v>
      </c>
      <c r="D210" s="2">
        <v>4.3010999999999999</v>
      </c>
      <c r="E210" s="2">
        <v>0</v>
      </c>
      <c r="F210" s="2"/>
      <c r="G210" s="2"/>
      <c r="H210" s="15">
        <f t="shared" si="3"/>
        <v>0</v>
      </c>
    </row>
    <row r="211" spans="1:8" ht="13.5" x14ac:dyDescent="0.25">
      <c r="A211" s="11"/>
      <c r="B211" s="10">
        <v>43003</v>
      </c>
      <c r="C211" s="2">
        <v>4.41</v>
      </c>
      <c r="D211" s="2">
        <v>4.3010999999999999</v>
      </c>
      <c r="E211" s="2">
        <v>0</v>
      </c>
      <c r="F211" s="2"/>
      <c r="G211" s="2"/>
      <c r="H211" s="15">
        <f t="shared" si="3"/>
        <v>0</v>
      </c>
    </row>
    <row r="212" spans="1:8" ht="13.5" x14ac:dyDescent="0.25">
      <c r="A212" s="11"/>
      <c r="B212" s="10">
        <v>43004</v>
      </c>
      <c r="C212" s="2">
        <v>4.41</v>
      </c>
      <c r="D212" s="2">
        <v>4.3010999999999999</v>
      </c>
      <c r="E212" s="2">
        <v>0</v>
      </c>
      <c r="F212" s="2"/>
      <c r="G212" s="2"/>
      <c r="H212" s="15">
        <f t="shared" si="3"/>
        <v>0</v>
      </c>
    </row>
    <row r="213" spans="1:8" ht="13.5" x14ac:dyDescent="0.25">
      <c r="A213" s="11"/>
      <c r="B213" s="10">
        <v>43005</v>
      </c>
      <c r="C213" s="2">
        <v>4.41</v>
      </c>
      <c r="D213" s="2">
        <v>4.3010999999999999</v>
      </c>
      <c r="E213" s="2">
        <v>0</v>
      </c>
      <c r="F213" s="2"/>
      <c r="G213" s="2"/>
      <c r="H213" s="15">
        <f t="shared" si="3"/>
        <v>0</v>
      </c>
    </row>
    <row r="214" spans="1:8" ht="13.5" x14ac:dyDescent="0.25">
      <c r="A214" s="11"/>
      <c r="B214" s="10">
        <v>43006</v>
      </c>
      <c r="C214" s="2">
        <v>4.28</v>
      </c>
      <c r="D214" s="2">
        <v>4.1742999999999997</v>
      </c>
      <c r="E214" s="2">
        <v>1</v>
      </c>
      <c r="F214" s="2"/>
      <c r="G214" s="2"/>
      <c r="H214" s="15">
        <f t="shared" si="3"/>
        <v>-2.9480830485224766E-2</v>
      </c>
    </row>
    <row r="215" spans="1:8" ht="13.5" x14ac:dyDescent="0.25">
      <c r="A215" s="11"/>
      <c r="B215" s="10">
        <v>43007</v>
      </c>
      <c r="C215" s="2">
        <v>4.16</v>
      </c>
      <c r="D215" s="2">
        <v>4.0571999999999999</v>
      </c>
      <c r="E215" s="2">
        <v>508</v>
      </c>
      <c r="F215" s="2"/>
      <c r="G215" s="2"/>
      <c r="H215" s="15">
        <f t="shared" si="3"/>
        <v>-2.8052607622834912E-2</v>
      </c>
    </row>
    <row r="216" spans="1:8" ht="13.5" x14ac:dyDescent="0.25">
      <c r="A216" s="11"/>
      <c r="B216" s="10">
        <v>43010</v>
      </c>
      <c r="C216" s="2">
        <v>4.16</v>
      </c>
      <c r="D216" s="2">
        <v>4.0571999999999999</v>
      </c>
      <c r="E216" s="2">
        <v>0</v>
      </c>
      <c r="F216" s="2"/>
      <c r="G216" s="2"/>
      <c r="H216" s="15">
        <f t="shared" si="3"/>
        <v>0</v>
      </c>
    </row>
    <row r="217" spans="1:8" ht="13.5" x14ac:dyDescent="0.25">
      <c r="A217" s="11"/>
      <c r="B217" s="10">
        <v>43011</v>
      </c>
      <c r="C217" s="2">
        <v>4.2699999999999996</v>
      </c>
      <c r="D217" s="2">
        <v>4.1645000000000003</v>
      </c>
      <c r="E217" s="2">
        <v>50</v>
      </c>
      <c r="F217" s="2"/>
      <c r="G217" s="2"/>
      <c r="H217" s="15">
        <f t="shared" si="3"/>
        <v>2.644681060830139E-2</v>
      </c>
    </row>
    <row r="218" spans="1:8" ht="13.5" x14ac:dyDescent="0.25">
      <c r="A218" s="11"/>
      <c r="B218" s="10">
        <v>43012</v>
      </c>
      <c r="C218" s="2">
        <v>4.1500000000000004</v>
      </c>
      <c r="D218" s="2">
        <v>4.0475000000000003</v>
      </c>
      <c r="E218" s="2">
        <v>211</v>
      </c>
      <c r="F218" s="2"/>
      <c r="G218" s="2"/>
      <c r="H218" s="15">
        <f t="shared" si="3"/>
        <v>-2.8094609196782323E-2</v>
      </c>
    </row>
    <row r="219" spans="1:8" ht="13.5" x14ac:dyDescent="0.25">
      <c r="A219" s="11"/>
      <c r="B219" s="10">
        <v>43013</v>
      </c>
      <c r="C219" s="2">
        <v>4.1500000000000004</v>
      </c>
      <c r="D219" s="2">
        <v>4.0475000000000003</v>
      </c>
      <c r="E219" s="2">
        <v>0</v>
      </c>
      <c r="F219" s="2"/>
      <c r="G219" s="2"/>
      <c r="H219" s="15">
        <f t="shared" si="3"/>
        <v>0</v>
      </c>
    </row>
    <row r="220" spans="1:8" ht="13.5" x14ac:dyDescent="0.25">
      <c r="A220" s="11"/>
      <c r="B220" s="10">
        <v>43014</v>
      </c>
      <c r="C220" s="2">
        <v>4.25</v>
      </c>
      <c r="D220" s="2">
        <v>4.1449999999999996</v>
      </c>
      <c r="E220" s="2">
        <v>20</v>
      </c>
      <c r="F220" s="2"/>
      <c r="G220" s="2"/>
      <c r="H220" s="15">
        <f t="shared" si="3"/>
        <v>2.4088943792464297E-2</v>
      </c>
    </row>
    <row r="221" spans="1:8" ht="13.5" x14ac:dyDescent="0.25">
      <c r="A221" s="11"/>
      <c r="B221" s="10">
        <v>43017</v>
      </c>
      <c r="C221" s="2">
        <v>4.25</v>
      </c>
      <c r="D221" s="2">
        <v>4.1449999999999996</v>
      </c>
      <c r="E221" s="2">
        <v>0</v>
      </c>
      <c r="F221" s="2"/>
      <c r="G221" s="2"/>
      <c r="H221" s="15">
        <f t="shared" si="3"/>
        <v>0</v>
      </c>
    </row>
    <row r="222" spans="1:8" ht="13.5" x14ac:dyDescent="0.25">
      <c r="A222" s="11"/>
      <c r="B222" s="10">
        <v>43018</v>
      </c>
      <c r="C222" s="2">
        <v>4.13</v>
      </c>
      <c r="D222" s="2">
        <v>4.0279999999999996</v>
      </c>
      <c r="E222" s="2">
        <v>47</v>
      </c>
      <c r="F222" s="2"/>
      <c r="G222" s="2"/>
      <c r="H222" s="15">
        <f t="shared" si="3"/>
        <v>-2.8226779252110978E-2</v>
      </c>
    </row>
    <row r="223" spans="1:8" ht="13.5" x14ac:dyDescent="0.25">
      <c r="A223" s="11"/>
      <c r="B223" s="10">
        <v>43019</v>
      </c>
      <c r="C223" s="2">
        <v>4.2</v>
      </c>
      <c r="D223" s="2">
        <v>4.0963000000000003</v>
      </c>
      <c r="E223" s="2">
        <v>30</v>
      </c>
      <c r="F223" s="2"/>
      <c r="G223" s="2"/>
      <c r="H223" s="15">
        <f t="shared" si="3"/>
        <v>1.6956305858987265E-2</v>
      </c>
    </row>
    <row r="224" spans="1:8" ht="13.5" x14ac:dyDescent="0.25">
      <c r="A224" s="11"/>
      <c r="B224" s="10">
        <v>43020</v>
      </c>
      <c r="C224" s="2">
        <v>4.08</v>
      </c>
      <c r="D224" s="2">
        <v>3.9792000000000001</v>
      </c>
      <c r="E224" s="2">
        <v>51</v>
      </c>
      <c r="F224" s="2"/>
      <c r="G224" s="2"/>
      <c r="H224" s="15">
        <f t="shared" si="3"/>
        <v>-2.8586773429680492E-2</v>
      </c>
    </row>
    <row r="225" spans="1:8" ht="13.5" x14ac:dyDescent="0.25">
      <c r="A225" s="11"/>
      <c r="B225" s="10">
        <v>43021</v>
      </c>
      <c r="C225" s="2">
        <v>3.9</v>
      </c>
      <c r="D225" s="2">
        <v>3.8037000000000001</v>
      </c>
      <c r="E225" s="2">
        <v>28</v>
      </c>
      <c r="F225" s="2"/>
      <c r="G225" s="2"/>
      <c r="H225" s="15">
        <f t="shared" si="3"/>
        <v>-4.41043425814234E-2</v>
      </c>
    </row>
    <row r="226" spans="1:8" ht="13.5" x14ac:dyDescent="0.25">
      <c r="A226" s="11"/>
      <c r="B226" s="10">
        <v>43024</v>
      </c>
      <c r="C226" s="2">
        <v>4.01</v>
      </c>
      <c r="D226" s="2">
        <v>3.911</v>
      </c>
      <c r="E226" s="2">
        <v>54</v>
      </c>
      <c r="F226" s="2"/>
      <c r="G226" s="2"/>
      <c r="H226" s="15">
        <f t="shared" si="3"/>
        <v>2.8209375082156835E-2</v>
      </c>
    </row>
    <row r="227" spans="1:8" ht="13.5" x14ac:dyDescent="0.25">
      <c r="A227" s="11"/>
      <c r="B227" s="10">
        <v>43025</v>
      </c>
      <c r="C227" s="2">
        <v>4.01</v>
      </c>
      <c r="D227" s="2">
        <v>3.911</v>
      </c>
      <c r="E227" s="2">
        <v>0</v>
      </c>
      <c r="F227" s="2"/>
      <c r="G227" s="2"/>
      <c r="H227" s="15">
        <f t="shared" si="3"/>
        <v>0</v>
      </c>
    </row>
    <row r="228" spans="1:8" ht="13.5" x14ac:dyDescent="0.25">
      <c r="A228" s="11"/>
      <c r="B228" s="10">
        <v>43026</v>
      </c>
      <c r="C228" s="2">
        <v>4.1900000000000004</v>
      </c>
      <c r="D228" s="2">
        <v>4.0865</v>
      </c>
      <c r="E228" s="2">
        <v>1720</v>
      </c>
      <c r="F228" s="2"/>
      <c r="G228" s="2"/>
      <c r="H228" s="15">
        <f t="shared" si="3"/>
        <v>4.4873433904372283E-2</v>
      </c>
    </row>
    <row r="229" spans="1:8" ht="13.5" x14ac:dyDescent="0.25">
      <c r="A229" s="11"/>
      <c r="B229" s="10">
        <v>43027</v>
      </c>
      <c r="C229" s="2">
        <v>4.24</v>
      </c>
      <c r="D229" s="2">
        <v>4.1353</v>
      </c>
      <c r="E229" s="2">
        <v>70</v>
      </c>
      <c r="F229" s="2"/>
      <c r="G229" s="2"/>
      <c r="H229" s="15">
        <f t="shared" si="3"/>
        <v>1.1941759451853653E-2</v>
      </c>
    </row>
    <row r="230" spans="1:8" ht="13.5" x14ac:dyDescent="0.25">
      <c r="A230" s="11"/>
      <c r="B230" s="10">
        <v>43028</v>
      </c>
      <c r="C230" s="2">
        <v>4.12</v>
      </c>
      <c r="D230" s="2">
        <v>4.0182000000000002</v>
      </c>
      <c r="E230" s="2">
        <v>0</v>
      </c>
      <c r="F230" s="2"/>
      <c r="G230" s="2"/>
      <c r="H230" s="15">
        <f t="shared" si="3"/>
        <v>-2.8317171668319048E-2</v>
      </c>
    </row>
    <row r="231" spans="1:8" ht="13.5" x14ac:dyDescent="0.25">
      <c r="A231" s="11"/>
      <c r="B231" s="10">
        <v>43031</v>
      </c>
      <c r="C231" s="2">
        <v>4.2</v>
      </c>
      <c r="D231" s="2">
        <v>4.0963000000000003</v>
      </c>
      <c r="E231" s="2">
        <v>61</v>
      </c>
      <c r="F231" s="2"/>
      <c r="G231" s="2"/>
      <c r="H231" s="15">
        <f t="shared" si="3"/>
        <v>1.9436563635458676E-2</v>
      </c>
    </row>
    <row r="232" spans="1:8" ht="13.5" x14ac:dyDescent="0.25">
      <c r="A232" s="11"/>
      <c r="B232" s="10">
        <v>43032</v>
      </c>
      <c r="C232" s="2">
        <v>4.2</v>
      </c>
      <c r="D232" s="2">
        <v>4.0963000000000003</v>
      </c>
      <c r="E232" s="2">
        <v>0</v>
      </c>
      <c r="F232" s="2"/>
      <c r="G232" s="2"/>
      <c r="H232" s="15">
        <f t="shared" si="3"/>
        <v>0</v>
      </c>
    </row>
    <row r="233" spans="1:8" ht="13.5" x14ac:dyDescent="0.25">
      <c r="A233" s="11"/>
      <c r="B233" s="10">
        <v>43033</v>
      </c>
      <c r="C233" s="2">
        <v>4.08</v>
      </c>
      <c r="D233" s="2">
        <v>3.9792000000000001</v>
      </c>
      <c r="E233" s="2">
        <v>0</v>
      </c>
      <c r="F233" s="2"/>
      <c r="G233" s="2"/>
      <c r="H233" s="15">
        <f t="shared" si="3"/>
        <v>-2.8586773429680492E-2</v>
      </c>
    </row>
    <row r="234" spans="1:8" ht="13.5" x14ac:dyDescent="0.25">
      <c r="A234" s="11"/>
      <c r="B234" s="10">
        <v>43034</v>
      </c>
      <c r="C234" s="2">
        <v>4.18</v>
      </c>
      <c r="D234" s="2">
        <v>4.0768000000000004</v>
      </c>
      <c r="E234" s="2">
        <v>89</v>
      </c>
      <c r="F234" s="2"/>
      <c r="G234" s="2"/>
      <c r="H234" s="15">
        <f t="shared" si="3"/>
        <v>2.4527543224768886E-2</v>
      </c>
    </row>
    <row r="235" spans="1:8" ht="13.5" x14ac:dyDescent="0.25">
      <c r="A235" s="11"/>
      <c r="B235" s="10">
        <v>43035</v>
      </c>
      <c r="C235" s="2">
        <v>4.18</v>
      </c>
      <c r="D235" s="2">
        <v>4.0768000000000004</v>
      </c>
      <c r="E235" s="2">
        <v>36</v>
      </c>
      <c r="F235" s="2"/>
      <c r="G235" s="2"/>
      <c r="H235" s="15">
        <f t="shared" si="3"/>
        <v>0</v>
      </c>
    </row>
    <row r="236" spans="1:8" ht="13.5" x14ac:dyDescent="0.25">
      <c r="A236" s="11"/>
      <c r="B236" s="10">
        <v>43038</v>
      </c>
      <c r="C236" s="2">
        <v>4.0599999999999996</v>
      </c>
      <c r="D236" s="2">
        <v>3.9597000000000002</v>
      </c>
      <c r="E236" s="2">
        <v>1</v>
      </c>
      <c r="F236" s="2"/>
      <c r="G236" s="2"/>
      <c r="H236" s="15">
        <f t="shared" si="3"/>
        <v>-2.8723508634222968E-2</v>
      </c>
    </row>
    <row r="237" spans="1:8" ht="13.5" x14ac:dyDescent="0.25">
      <c r="A237" s="11"/>
      <c r="B237" s="10">
        <v>43039</v>
      </c>
      <c r="C237" s="2">
        <v>4.0599999999999996</v>
      </c>
      <c r="D237" s="2">
        <v>3.9597000000000002</v>
      </c>
      <c r="E237" s="2">
        <v>0</v>
      </c>
      <c r="F237" s="2"/>
      <c r="G237" s="2"/>
      <c r="H237" s="15">
        <f t="shared" si="3"/>
        <v>0</v>
      </c>
    </row>
    <row r="238" spans="1:8" ht="13.5" x14ac:dyDescent="0.25">
      <c r="A238" s="11"/>
      <c r="B238" s="10">
        <v>43040</v>
      </c>
      <c r="C238" s="2">
        <v>4.0599999999999996</v>
      </c>
      <c r="D238" s="2">
        <v>3.9597000000000002</v>
      </c>
      <c r="E238" s="2">
        <v>0</v>
      </c>
      <c r="F238" s="2"/>
      <c r="G238" s="2"/>
      <c r="H238" s="15">
        <f t="shared" si="3"/>
        <v>0</v>
      </c>
    </row>
    <row r="239" spans="1:8" ht="13.5" x14ac:dyDescent="0.25">
      <c r="A239" s="11"/>
      <c r="B239" s="10">
        <v>43041</v>
      </c>
      <c r="C239" s="2">
        <v>3.88</v>
      </c>
      <c r="D239" s="2">
        <v>3.7841999999999998</v>
      </c>
      <c r="E239" s="2">
        <v>336</v>
      </c>
      <c r="F239" s="2"/>
      <c r="G239" s="2"/>
      <c r="H239" s="15">
        <f t="shared" si="3"/>
        <v>-4.4321539510569087E-2</v>
      </c>
    </row>
    <row r="240" spans="1:8" ht="13.5" x14ac:dyDescent="0.25">
      <c r="A240" s="11"/>
      <c r="B240" s="10">
        <v>43042</v>
      </c>
      <c r="C240" s="2">
        <v>3.89</v>
      </c>
      <c r="D240" s="2">
        <v>3.7938999999999998</v>
      </c>
      <c r="E240" s="2">
        <v>1033</v>
      </c>
      <c r="F240" s="2"/>
      <c r="G240" s="2"/>
      <c r="H240" s="15">
        <f t="shared" si="3"/>
        <v>2.5632894667300993E-3</v>
      </c>
    </row>
    <row r="241" spans="1:8" ht="13.5" x14ac:dyDescent="0.25">
      <c r="A241" s="11"/>
      <c r="B241" s="10">
        <v>43045</v>
      </c>
      <c r="C241" s="2">
        <v>3.89</v>
      </c>
      <c r="D241" s="2">
        <v>3.7938999999999998</v>
      </c>
      <c r="E241" s="2">
        <v>0</v>
      </c>
      <c r="F241" s="2"/>
      <c r="G241" s="2"/>
      <c r="H241" s="15">
        <f t="shared" si="3"/>
        <v>0</v>
      </c>
    </row>
    <row r="242" spans="1:8" ht="13.5" x14ac:dyDescent="0.25">
      <c r="A242" s="11"/>
      <c r="B242" s="10">
        <v>43046</v>
      </c>
      <c r="C242" s="2">
        <v>3.89</v>
      </c>
      <c r="D242" s="2">
        <v>3.7938999999999998</v>
      </c>
      <c r="E242" s="2">
        <v>0</v>
      </c>
      <c r="F242" s="2"/>
      <c r="G242" s="2"/>
      <c r="H242" s="15">
        <f t="shared" si="3"/>
        <v>0</v>
      </c>
    </row>
    <row r="243" spans="1:8" ht="13.5" x14ac:dyDescent="0.25">
      <c r="A243" s="11"/>
      <c r="B243" s="10">
        <v>43047</v>
      </c>
      <c r="C243" s="2">
        <v>3.72</v>
      </c>
      <c r="D243" s="2">
        <v>3.6280999999999999</v>
      </c>
      <c r="E243" s="2">
        <v>100</v>
      </c>
      <c r="F243" s="2"/>
      <c r="G243" s="2"/>
      <c r="H243" s="15">
        <f t="shared" si="3"/>
        <v>-4.3701731727246354E-2</v>
      </c>
    </row>
    <row r="244" spans="1:8" ht="13.5" x14ac:dyDescent="0.25">
      <c r="A244" s="11"/>
      <c r="B244" s="10">
        <v>43048</v>
      </c>
      <c r="C244" s="2">
        <v>3.65</v>
      </c>
      <c r="D244" s="2">
        <v>3.5598000000000001</v>
      </c>
      <c r="E244" s="2">
        <v>195</v>
      </c>
      <c r="F244" s="2"/>
      <c r="G244" s="2"/>
      <c r="H244" s="15">
        <f t="shared" si="3"/>
        <v>-1.8825280449822169E-2</v>
      </c>
    </row>
    <row r="245" spans="1:8" ht="13.5" x14ac:dyDescent="0.25">
      <c r="A245" s="11"/>
      <c r="B245" s="10">
        <v>43049</v>
      </c>
      <c r="C245" s="2">
        <v>3.72</v>
      </c>
      <c r="D245" s="2">
        <v>3.6280999999999999</v>
      </c>
      <c r="E245" s="2">
        <v>20</v>
      </c>
      <c r="F245" s="2"/>
      <c r="G245" s="2"/>
      <c r="H245" s="15">
        <f t="shared" si="3"/>
        <v>1.9186471150064555E-2</v>
      </c>
    </row>
    <row r="246" spans="1:8" ht="13.5" x14ac:dyDescent="0.25">
      <c r="A246" s="11"/>
      <c r="B246" s="10">
        <v>43052</v>
      </c>
      <c r="C246" s="2">
        <v>3.56</v>
      </c>
      <c r="D246" s="2">
        <v>3.4721000000000002</v>
      </c>
      <c r="E246" s="2">
        <v>0</v>
      </c>
      <c r="F246" s="2"/>
      <c r="G246" s="2"/>
      <c r="H246" s="15">
        <f t="shared" si="3"/>
        <v>-4.2997712301204402E-2</v>
      </c>
    </row>
    <row r="247" spans="1:8" ht="13.5" x14ac:dyDescent="0.25">
      <c r="A247" s="11"/>
      <c r="B247" s="10">
        <v>43053</v>
      </c>
      <c r="C247" s="2">
        <v>3.45</v>
      </c>
      <c r="D247" s="2">
        <v>3.3647999999999998</v>
      </c>
      <c r="E247" s="2">
        <v>804</v>
      </c>
      <c r="F247" s="2"/>
      <c r="G247" s="2"/>
      <c r="H247" s="15">
        <f t="shared" si="3"/>
        <v>-3.090348780277077E-2</v>
      </c>
    </row>
    <row r="248" spans="1:8" ht="13.5" x14ac:dyDescent="0.25">
      <c r="A248" s="11"/>
      <c r="B248" s="10">
        <v>43054</v>
      </c>
      <c r="C248" s="2">
        <v>3.3</v>
      </c>
      <c r="D248" s="2">
        <v>3.2185000000000001</v>
      </c>
      <c r="E248" s="2">
        <v>2109</v>
      </c>
      <c r="F248" s="2"/>
      <c r="G248" s="2"/>
      <c r="H248" s="15">
        <f t="shared" si="3"/>
        <v>-4.347955301949586E-2</v>
      </c>
    </row>
    <row r="249" spans="1:8" ht="13.5" x14ac:dyDescent="0.25">
      <c r="A249" s="11"/>
      <c r="B249" s="10">
        <v>43055</v>
      </c>
      <c r="C249" s="2">
        <v>3.33</v>
      </c>
      <c r="D249" s="2">
        <v>3.2477</v>
      </c>
      <c r="E249" s="2">
        <v>424</v>
      </c>
      <c r="F249" s="2"/>
      <c r="G249" s="2"/>
      <c r="H249" s="15">
        <f t="shared" si="3"/>
        <v>9.0725493242193225E-3</v>
      </c>
    </row>
    <row r="250" spans="1:8" ht="13.5" x14ac:dyDescent="0.25">
      <c r="A250" s="11"/>
      <c r="B250" s="10">
        <v>43056</v>
      </c>
      <c r="C250" s="2">
        <v>3.33</v>
      </c>
      <c r="D250" s="2">
        <v>3.2477</v>
      </c>
      <c r="E250" s="2">
        <v>0</v>
      </c>
      <c r="F250" s="2"/>
      <c r="G250" s="2"/>
      <c r="H250" s="15">
        <f t="shared" si="3"/>
        <v>0</v>
      </c>
    </row>
    <row r="251" spans="1:8" ht="13.5" x14ac:dyDescent="0.25">
      <c r="A251" s="11"/>
      <c r="B251" s="10">
        <v>43059</v>
      </c>
      <c r="C251" s="2">
        <v>3.33</v>
      </c>
      <c r="D251" s="2">
        <v>3.2477</v>
      </c>
      <c r="E251" s="2">
        <v>0</v>
      </c>
      <c r="F251" s="2"/>
      <c r="G251" s="2"/>
      <c r="H251" s="15">
        <f t="shared" si="3"/>
        <v>0</v>
      </c>
    </row>
    <row r="252" spans="1:8" ht="13.5" x14ac:dyDescent="0.25">
      <c r="A252" s="11"/>
      <c r="B252" s="10">
        <v>43060</v>
      </c>
      <c r="C252" s="2">
        <v>3.33</v>
      </c>
      <c r="D252" s="2">
        <v>3.2477</v>
      </c>
      <c r="E252" s="2">
        <v>0</v>
      </c>
      <c r="F252" s="2"/>
      <c r="G252" s="2"/>
      <c r="H252" s="15">
        <f t="shared" si="3"/>
        <v>0</v>
      </c>
    </row>
    <row r="253" spans="1:8" ht="13.5" x14ac:dyDescent="0.25">
      <c r="A253" s="11"/>
      <c r="B253" s="10">
        <v>43061</v>
      </c>
      <c r="C253" s="2">
        <v>3.36</v>
      </c>
      <c r="D253" s="2">
        <v>3.2770000000000001</v>
      </c>
      <c r="E253" s="2">
        <v>200</v>
      </c>
      <c r="F253" s="2"/>
      <c r="G253" s="2"/>
      <c r="H253" s="15">
        <f t="shared" si="3"/>
        <v>9.0217692520861235E-3</v>
      </c>
    </row>
    <row r="254" spans="1:8" ht="13.5" x14ac:dyDescent="0.25">
      <c r="A254" s="11"/>
      <c r="B254" s="10">
        <v>43062</v>
      </c>
      <c r="C254" s="2">
        <v>3.46</v>
      </c>
      <c r="D254" s="2">
        <v>3.3744999999999998</v>
      </c>
      <c r="E254" s="2">
        <v>1104</v>
      </c>
      <c r="F254" s="2"/>
      <c r="G254" s="2"/>
      <c r="H254" s="15">
        <f t="shared" si="3"/>
        <v>2.9752822703692307E-2</v>
      </c>
    </row>
    <row r="255" spans="1:8" ht="13.5" x14ac:dyDescent="0.25">
      <c r="A255" s="11"/>
      <c r="B255" s="10">
        <v>43063</v>
      </c>
      <c r="C255" s="2">
        <v>3.55</v>
      </c>
      <c r="D255" s="2">
        <v>3.4622999999999999</v>
      </c>
      <c r="E255" s="2">
        <v>701</v>
      </c>
      <c r="F255" s="2"/>
      <c r="G255" s="2"/>
      <c r="H255" s="15">
        <f t="shared" si="3"/>
        <v>2.6018669432508551E-2</v>
      </c>
    </row>
    <row r="256" spans="1:8" ht="13.5" x14ac:dyDescent="0.25">
      <c r="A256" s="11"/>
      <c r="B256" s="10">
        <v>43066</v>
      </c>
      <c r="C256" s="2">
        <v>3.5</v>
      </c>
      <c r="D256" s="2">
        <v>3.4136000000000002</v>
      </c>
      <c r="E256" s="2">
        <v>200</v>
      </c>
      <c r="F256" s="2"/>
      <c r="G256" s="2"/>
      <c r="H256" s="15">
        <f t="shared" si="3"/>
        <v>-1.4065794414117708E-2</v>
      </c>
    </row>
    <row r="257" spans="1:8" ht="13.5" x14ac:dyDescent="0.25">
      <c r="A257" s="11"/>
      <c r="B257" s="10">
        <v>43067</v>
      </c>
      <c r="C257" s="2">
        <v>3.49</v>
      </c>
      <c r="D257" s="2">
        <v>3.4037999999999999</v>
      </c>
      <c r="E257" s="2">
        <v>250</v>
      </c>
      <c r="F257" s="2"/>
      <c r="G257" s="2"/>
      <c r="H257" s="15">
        <f t="shared" si="3"/>
        <v>-2.870869463323252E-3</v>
      </c>
    </row>
    <row r="258" spans="1:8" ht="13.5" x14ac:dyDescent="0.25">
      <c r="A258" s="11"/>
      <c r="B258" s="10">
        <v>43068</v>
      </c>
      <c r="C258" s="2">
        <v>3.5</v>
      </c>
      <c r="D258" s="2">
        <v>3.4136000000000002</v>
      </c>
      <c r="E258" s="2">
        <v>220</v>
      </c>
      <c r="F258" s="2"/>
      <c r="G258" s="2"/>
      <c r="H258" s="15">
        <f t="shared" si="3"/>
        <v>2.8791350843176016E-3</v>
      </c>
    </row>
    <row r="259" spans="1:8" ht="13.5" x14ac:dyDescent="0.25">
      <c r="A259" s="11"/>
      <c r="B259" s="10">
        <v>43069</v>
      </c>
      <c r="C259" s="2">
        <v>3.45</v>
      </c>
      <c r="D259" s="2">
        <v>3.3647999999999998</v>
      </c>
      <c r="E259" s="2">
        <v>1552</v>
      </c>
      <c r="F259" s="2"/>
      <c r="G259" s="2"/>
      <c r="H259" s="15">
        <f t="shared" si="3"/>
        <v>-1.4295758143895124E-2</v>
      </c>
    </row>
    <row r="260" spans="1:8" ht="13.5" x14ac:dyDescent="0.25">
      <c r="A260" s="11"/>
      <c r="B260" s="10">
        <v>43073</v>
      </c>
      <c r="C260" s="2">
        <v>3.39</v>
      </c>
      <c r="D260" s="2">
        <v>3.3062999999999998</v>
      </c>
      <c r="E260" s="2">
        <v>330</v>
      </c>
      <c r="F260" s="2"/>
      <c r="G260" s="2"/>
      <c r="H260" s="15">
        <f t="shared" si="3"/>
        <v>-1.7385877318116975E-2</v>
      </c>
    </row>
    <row r="261" spans="1:8" ht="13.5" x14ac:dyDescent="0.25">
      <c r="A261" s="11"/>
      <c r="B261" s="10">
        <v>43074</v>
      </c>
      <c r="C261" s="2">
        <v>3.49</v>
      </c>
      <c r="D261" s="2">
        <v>3.4037999999999999</v>
      </c>
      <c r="E261" s="2">
        <v>237</v>
      </c>
      <c r="F261" s="2"/>
      <c r="G261" s="2"/>
      <c r="H261" s="15">
        <f t="shared" si="3"/>
        <v>2.9489157063787359E-2</v>
      </c>
    </row>
    <row r="262" spans="1:8" ht="13.5" x14ac:dyDescent="0.25">
      <c r="A262" s="11"/>
      <c r="B262" s="10">
        <v>43075</v>
      </c>
      <c r="C262" s="2">
        <v>3.49</v>
      </c>
      <c r="D262" s="2">
        <v>3.4037999999999999</v>
      </c>
      <c r="E262" s="2">
        <v>0</v>
      </c>
      <c r="F262" s="2"/>
      <c r="G262" s="2"/>
      <c r="H262" s="15">
        <f t="shared" si="3"/>
        <v>0</v>
      </c>
    </row>
    <row r="263" spans="1:8" ht="13.5" x14ac:dyDescent="0.25">
      <c r="A263" s="11"/>
      <c r="B263" s="10">
        <v>43076</v>
      </c>
      <c r="C263" s="2">
        <v>3.5</v>
      </c>
      <c r="D263" s="2">
        <v>3.4136000000000002</v>
      </c>
      <c r="E263" s="2">
        <v>10</v>
      </c>
      <c r="F263" s="2"/>
      <c r="G263" s="2"/>
      <c r="H263" s="15">
        <f t="shared" ref="H263:H326" si="4">(D263-D262)/D262</f>
        <v>2.8791350843176016E-3</v>
      </c>
    </row>
    <row r="264" spans="1:8" ht="13.5" x14ac:dyDescent="0.25">
      <c r="A264" s="11"/>
      <c r="B264" s="10">
        <v>43077</v>
      </c>
      <c r="C264" s="2">
        <v>3.5</v>
      </c>
      <c r="D264" s="2">
        <v>3.4136000000000002</v>
      </c>
      <c r="E264" s="2">
        <v>0</v>
      </c>
      <c r="F264" s="2"/>
      <c r="G264" s="2"/>
      <c r="H264" s="15">
        <f t="shared" si="4"/>
        <v>0</v>
      </c>
    </row>
    <row r="265" spans="1:8" ht="13.5" x14ac:dyDescent="0.25">
      <c r="A265" s="11"/>
      <c r="B265" s="10">
        <v>43080</v>
      </c>
      <c r="C265" s="2">
        <v>3.5</v>
      </c>
      <c r="D265" s="2">
        <v>3.4136000000000002</v>
      </c>
      <c r="E265" s="2">
        <v>221</v>
      </c>
      <c r="F265" s="2"/>
      <c r="G265" s="2"/>
      <c r="H265" s="15">
        <f t="shared" si="4"/>
        <v>0</v>
      </c>
    </row>
    <row r="266" spans="1:8" ht="13.5" x14ac:dyDescent="0.25">
      <c r="A266" s="11"/>
      <c r="B266" s="10">
        <v>43081</v>
      </c>
      <c r="C266" s="2">
        <v>3.49</v>
      </c>
      <c r="D266" s="2">
        <v>3.4037999999999999</v>
      </c>
      <c r="E266" s="2">
        <v>100</v>
      </c>
      <c r="F266" s="2"/>
      <c r="G266" s="2"/>
      <c r="H266" s="15">
        <f t="shared" si="4"/>
        <v>-2.870869463323252E-3</v>
      </c>
    </row>
    <row r="267" spans="1:8" ht="13.5" x14ac:dyDescent="0.25">
      <c r="A267" s="11"/>
      <c r="B267" s="10">
        <v>43082</v>
      </c>
      <c r="C267" s="2">
        <v>3.58</v>
      </c>
      <c r="D267" s="2">
        <v>3.4916</v>
      </c>
      <c r="E267" s="2">
        <v>612</v>
      </c>
      <c r="F267" s="2"/>
      <c r="G267" s="2"/>
      <c r="H267" s="15">
        <f t="shared" si="4"/>
        <v>2.579470004113053E-2</v>
      </c>
    </row>
    <row r="268" spans="1:8" ht="13.5" x14ac:dyDescent="0.25">
      <c r="A268" s="11"/>
      <c r="B268" s="10">
        <v>43083</v>
      </c>
      <c r="C268" s="2">
        <v>3.79</v>
      </c>
      <c r="D268" s="2">
        <v>3.6964000000000001</v>
      </c>
      <c r="E268" s="2">
        <v>2707</v>
      </c>
      <c r="F268" s="2"/>
      <c r="G268" s="2"/>
      <c r="H268" s="15">
        <f t="shared" si="4"/>
        <v>5.8655057853133262E-2</v>
      </c>
    </row>
    <row r="269" spans="1:8" ht="13.5" x14ac:dyDescent="0.25">
      <c r="A269" s="11"/>
      <c r="B269" s="10">
        <v>43084</v>
      </c>
      <c r="C269" s="2">
        <v>4.01</v>
      </c>
      <c r="D269" s="2">
        <v>3.911</v>
      </c>
      <c r="E269" s="2">
        <v>2073</v>
      </c>
      <c r="F269" s="2"/>
      <c r="G269" s="2"/>
      <c r="H269" s="15">
        <f t="shared" si="4"/>
        <v>5.805648739313924E-2</v>
      </c>
    </row>
    <row r="270" spans="1:8" ht="13.5" x14ac:dyDescent="0.25">
      <c r="A270" s="11"/>
      <c r="B270" s="10">
        <v>43087</v>
      </c>
      <c r="C270" s="2">
        <v>4.25</v>
      </c>
      <c r="D270" s="2">
        <v>4.1449999999999996</v>
      </c>
      <c r="E270" s="2">
        <v>2968</v>
      </c>
      <c r="F270" s="2"/>
      <c r="G270" s="2"/>
      <c r="H270" s="15">
        <f t="shared" si="4"/>
        <v>5.9831245205829595E-2</v>
      </c>
    </row>
    <row r="271" spans="1:8" ht="13.5" x14ac:dyDescent="0.25">
      <c r="A271" s="11"/>
      <c r="B271" s="10">
        <v>43088</v>
      </c>
      <c r="C271" s="2">
        <v>4.5</v>
      </c>
      <c r="D271" s="2">
        <v>4.3888999999999996</v>
      </c>
      <c r="E271" s="2">
        <v>5525</v>
      </c>
      <c r="F271" s="2"/>
      <c r="G271" s="2"/>
      <c r="H271" s="15">
        <f t="shared" si="4"/>
        <v>5.8841978287092887E-2</v>
      </c>
    </row>
    <row r="272" spans="1:8" ht="13.5" x14ac:dyDescent="0.25">
      <c r="A272" s="11"/>
      <c r="B272" s="10">
        <v>43089</v>
      </c>
      <c r="C272" s="2">
        <v>4.5</v>
      </c>
      <c r="D272" s="2">
        <v>4.3888999999999996</v>
      </c>
      <c r="E272" s="2">
        <v>1004005</v>
      </c>
      <c r="F272" s="2"/>
      <c r="G272" s="2"/>
      <c r="H272" s="15">
        <f t="shared" si="4"/>
        <v>0</v>
      </c>
    </row>
    <row r="273" spans="1:8" ht="13.5" x14ac:dyDescent="0.25">
      <c r="A273" s="11"/>
      <c r="B273" s="10">
        <v>43090</v>
      </c>
      <c r="C273" s="2">
        <v>4.4800000000000004</v>
      </c>
      <c r="D273" s="2">
        <v>4.3693</v>
      </c>
      <c r="E273" s="2">
        <v>5</v>
      </c>
      <c r="F273" s="2"/>
      <c r="G273" s="2"/>
      <c r="H273" s="15">
        <f t="shared" si="4"/>
        <v>-4.4658114789581944E-3</v>
      </c>
    </row>
    <row r="274" spans="1:8" ht="13.5" x14ac:dyDescent="0.25">
      <c r="A274" s="11"/>
      <c r="B274" s="10">
        <v>43091</v>
      </c>
      <c r="C274" s="2">
        <v>4.4800000000000004</v>
      </c>
      <c r="D274" s="2">
        <v>4.3693</v>
      </c>
      <c r="E274" s="2">
        <v>1895</v>
      </c>
      <c r="F274" s="2"/>
      <c r="G274" s="2"/>
      <c r="H274" s="15">
        <f t="shared" si="4"/>
        <v>0</v>
      </c>
    </row>
    <row r="275" spans="1:8" ht="13.5" x14ac:dyDescent="0.25">
      <c r="A275" s="11"/>
      <c r="B275" s="10">
        <v>43094</v>
      </c>
      <c r="C275" s="2">
        <v>4.4000000000000004</v>
      </c>
      <c r="D275" s="2">
        <v>4.2912999999999997</v>
      </c>
      <c r="E275" s="2">
        <v>2350</v>
      </c>
      <c r="F275" s="2"/>
      <c r="G275" s="2"/>
      <c r="H275" s="15">
        <f t="shared" si="4"/>
        <v>-1.7851829812555852E-2</v>
      </c>
    </row>
    <row r="276" spans="1:8" ht="13.5" x14ac:dyDescent="0.25">
      <c r="A276" s="11"/>
      <c r="B276" s="10">
        <v>43095</v>
      </c>
      <c r="C276" s="2">
        <v>4.4000000000000004</v>
      </c>
      <c r="D276" s="2">
        <v>4.2912999999999997</v>
      </c>
      <c r="E276" s="2">
        <v>0</v>
      </c>
      <c r="F276" s="2"/>
      <c r="G276" s="2"/>
      <c r="H276" s="15">
        <f t="shared" si="4"/>
        <v>0</v>
      </c>
    </row>
    <row r="277" spans="1:8" ht="13.5" x14ac:dyDescent="0.25">
      <c r="A277" s="11"/>
      <c r="B277" s="10">
        <v>43096</v>
      </c>
      <c r="C277" s="2">
        <v>4.4800000000000004</v>
      </c>
      <c r="D277" s="2">
        <v>4.3693</v>
      </c>
      <c r="E277" s="2">
        <v>500</v>
      </c>
      <c r="F277" s="2"/>
      <c r="G277" s="2"/>
      <c r="H277" s="15">
        <f t="shared" si="4"/>
        <v>1.8176310209027637E-2</v>
      </c>
    </row>
    <row r="278" spans="1:8" ht="13.5" x14ac:dyDescent="0.25">
      <c r="A278" s="11"/>
      <c r="B278" s="10">
        <v>43097</v>
      </c>
      <c r="C278" s="2">
        <v>4.47</v>
      </c>
      <c r="D278" s="2">
        <v>4.3596000000000004</v>
      </c>
      <c r="E278" s="2">
        <v>206055</v>
      </c>
      <c r="F278" s="2"/>
      <c r="G278" s="2"/>
      <c r="H278" s="15">
        <f t="shared" si="4"/>
        <v>-2.2200352459203071E-3</v>
      </c>
    </row>
    <row r="279" spans="1:8" ht="13.5" x14ac:dyDescent="0.25">
      <c r="A279" s="11"/>
      <c r="B279" s="10">
        <v>43098</v>
      </c>
      <c r="C279" s="2">
        <v>4.28</v>
      </c>
      <c r="D279" s="2">
        <v>4.1742999999999997</v>
      </c>
      <c r="E279" s="2">
        <v>3487</v>
      </c>
      <c r="F279" s="2"/>
      <c r="G279" s="2"/>
      <c r="H279" s="15">
        <f t="shared" si="4"/>
        <v>-4.2503899440315782E-2</v>
      </c>
    </row>
    <row r="280" spans="1:8" ht="13.5" x14ac:dyDescent="0.25">
      <c r="A280" s="11"/>
      <c r="B280" s="10">
        <v>43102</v>
      </c>
      <c r="C280" s="2">
        <v>4.28</v>
      </c>
      <c r="D280" s="2">
        <v>4.1742999999999997</v>
      </c>
      <c r="E280" s="2">
        <v>0</v>
      </c>
      <c r="F280" s="2"/>
      <c r="G280" s="2"/>
      <c r="H280" s="15">
        <f t="shared" si="4"/>
        <v>0</v>
      </c>
    </row>
    <row r="281" spans="1:8" ht="13.5" x14ac:dyDescent="0.25">
      <c r="A281" s="11"/>
      <c r="B281" s="10">
        <v>43103</v>
      </c>
      <c r="C281" s="2">
        <v>4.2699999999999996</v>
      </c>
      <c r="D281" s="2">
        <v>4.1645000000000003</v>
      </c>
      <c r="E281" s="2">
        <v>600</v>
      </c>
      <c r="F281" s="2"/>
      <c r="G281" s="2"/>
      <c r="H281" s="15">
        <f t="shared" si="4"/>
        <v>-2.3476990154036284E-3</v>
      </c>
    </row>
    <row r="282" spans="1:8" ht="13.5" x14ac:dyDescent="0.25">
      <c r="A282" s="11"/>
      <c r="B282" s="10">
        <v>43104</v>
      </c>
      <c r="C282" s="2">
        <v>4.25</v>
      </c>
      <c r="D282" s="2">
        <v>4.1449999999999996</v>
      </c>
      <c r="E282" s="2">
        <v>11</v>
      </c>
      <c r="F282" s="2"/>
      <c r="G282" s="2"/>
      <c r="H282" s="15">
        <f t="shared" si="4"/>
        <v>-4.6824348661305649E-3</v>
      </c>
    </row>
    <row r="283" spans="1:8" ht="13.5" x14ac:dyDescent="0.25">
      <c r="A283" s="11"/>
      <c r="B283" s="10">
        <v>43105</v>
      </c>
      <c r="C283" s="2">
        <v>4.25</v>
      </c>
      <c r="D283" s="2">
        <v>4.1449999999999996</v>
      </c>
      <c r="E283" s="2">
        <v>0</v>
      </c>
      <c r="F283" s="2"/>
      <c r="G283" s="2"/>
      <c r="H283" s="15">
        <f t="shared" si="4"/>
        <v>0</v>
      </c>
    </row>
    <row r="284" spans="1:8" ht="13.5" x14ac:dyDescent="0.25">
      <c r="A284" s="11"/>
      <c r="B284" s="10">
        <v>43108</v>
      </c>
      <c r="C284" s="2">
        <v>4.13</v>
      </c>
      <c r="D284" s="2">
        <v>4.0279999999999996</v>
      </c>
      <c r="E284" s="2">
        <v>1346</v>
      </c>
      <c r="F284" s="2"/>
      <c r="G284" s="2"/>
      <c r="H284" s="15">
        <f t="shared" si="4"/>
        <v>-2.8226779252110978E-2</v>
      </c>
    </row>
    <row r="285" spans="1:8" ht="13.5" x14ac:dyDescent="0.25">
      <c r="A285" s="11"/>
      <c r="B285" s="10">
        <v>43109</v>
      </c>
      <c r="C285" s="2">
        <v>4.13</v>
      </c>
      <c r="D285" s="2">
        <v>4.0279999999999996</v>
      </c>
      <c r="E285" s="2">
        <v>0</v>
      </c>
      <c r="F285" s="2"/>
      <c r="G285" s="2"/>
      <c r="H285" s="15">
        <f t="shared" si="4"/>
        <v>0</v>
      </c>
    </row>
    <row r="286" spans="1:8" ht="13.5" x14ac:dyDescent="0.25">
      <c r="A286" s="11"/>
      <c r="B286" s="10">
        <v>43110</v>
      </c>
      <c r="C286" s="2">
        <v>4.13</v>
      </c>
      <c r="D286" s="2">
        <v>4.0279999999999996</v>
      </c>
      <c r="E286" s="2">
        <v>0</v>
      </c>
      <c r="F286" s="2"/>
      <c r="G286" s="2"/>
      <c r="H286" s="15">
        <f t="shared" si="4"/>
        <v>0</v>
      </c>
    </row>
    <row r="287" spans="1:8" ht="13.5" x14ac:dyDescent="0.25">
      <c r="A287" s="11"/>
      <c r="B287" s="10">
        <v>43111</v>
      </c>
      <c r="C287" s="2">
        <v>3.95</v>
      </c>
      <c r="D287" s="2">
        <v>3.8523999999999998</v>
      </c>
      <c r="E287" s="2">
        <v>0</v>
      </c>
      <c r="F287" s="2"/>
      <c r="G287" s="2"/>
      <c r="H287" s="15">
        <f t="shared" si="4"/>
        <v>-4.3594836146971148E-2</v>
      </c>
    </row>
    <row r="288" spans="1:8" ht="13.5" x14ac:dyDescent="0.25">
      <c r="A288" s="11"/>
      <c r="B288" s="10">
        <v>43112</v>
      </c>
      <c r="C288" s="2">
        <v>3.78</v>
      </c>
      <c r="D288" s="2">
        <v>3.6865999999999999</v>
      </c>
      <c r="E288" s="2">
        <v>0</v>
      </c>
      <c r="F288" s="2"/>
      <c r="G288" s="2"/>
      <c r="H288" s="15">
        <f t="shared" si="4"/>
        <v>-4.3038106115668141E-2</v>
      </c>
    </row>
    <row r="289" spans="1:8" ht="13.5" x14ac:dyDescent="0.25">
      <c r="A289" s="11"/>
      <c r="B289" s="10">
        <v>43115</v>
      </c>
      <c r="C289" s="2">
        <v>3.66</v>
      </c>
      <c r="D289" s="2">
        <v>3.5695999999999999</v>
      </c>
      <c r="E289" s="2">
        <v>289</v>
      </c>
      <c r="F289" s="2"/>
      <c r="G289" s="2"/>
      <c r="H289" s="15">
        <f t="shared" si="4"/>
        <v>-3.1736559431454453E-2</v>
      </c>
    </row>
    <row r="290" spans="1:8" ht="13.5" x14ac:dyDescent="0.25">
      <c r="A290" s="11"/>
      <c r="B290" s="10">
        <v>43116</v>
      </c>
      <c r="C290" s="2">
        <v>3.66</v>
      </c>
      <c r="D290" s="2">
        <v>3.5695999999999999</v>
      </c>
      <c r="E290" s="2">
        <v>5</v>
      </c>
      <c r="F290" s="2"/>
      <c r="G290" s="2"/>
      <c r="H290" s="15">
        <f t="shared" si="4"/>
        <v>0</v>
      </c>
    </row>
    <row r="291" spans="1:8" ht="13.5" x14ac:dyDescent="0.25">
      <c r="A291" s="11"/>
      <c r="B291" s="10">
        <v>43117</v>
      </c>
      <c r="C291" s="2">
        <v>3.66</v>
      </c>
      <c r="D291" s="2">
        <v>3.5695999999999999</v>
      </c>
      <c r="E291" s="2">
        <v>0</v>
      </c>
      <c r="F291" s="2"/>
      <c r="G291" s="2"/>
      <c r="H291" s="15">
        <f t="shared" si="4"/>
        <v>0</v>
      </c>
    </row>
    <row r="292" spans="1:8" ht="13.5" x14ac:dyDescent="0.25">
      <c r="A292" s="11"/>
      <c r="B292" s="10">
        <v>43118</v>
      </c>
      <c r="C292" s="2">
        <v>3.66</v>
      </c>
      <c r="D292" s="2">
        <v>3.5695999999999999</v>
      </c>
      <c r="E292" s="2">
        <v>631</v>
      </c>
      <c r="F292" s="2"/>
      <c r="G292" s="2"/>
      <c r="H292" s="15">
        <f t="shared" si="4"/>
        <v>0</v>
      </c>
    </row>
    <row r="293" spans="1:8" ht="13.5" x14ac:dyDescent="0.25">
      <c r="A293" s="11"/>
      <c r="B293" s="10">
        <v>43119</v>
      </c>
      <c r="C293" s="2">
        <v>3.66</v>
      </c>
      <c r="D293" s="2">
        <v>3.5695999999999999</v>
      </c>
      <c r="E293" s="2">
        <v>200</v>
      </c>
      <c r="F293" s="2"/>
      <c r="G293" s="2"/>
      <c r="H293" s="15">
        <f t="shared" si="4"/>
        <v>0</v>
      </c>
    </row>
    <row r="294" spans="1:8" ht="13.5" x14ac:dyDescent="0.25">
      <c r="A294" s="11"/>
      <c r="B294" s="10">
        <v>43122</v>
      </c>
      <c r="C294" s="2">
        <v>3.66</v>
      </c>
      <c r="D294" s="2">
        <v>3.5695999999999999</v>
      </c>
      <c r="E294" s="2">
        <v>0</v>
      </c>
      <c r="F294" s="2"/>
      <c r="G294" s="2"/>
      <c r="H294" s="15">
        <f t="shared" si="4"/>
        <v>0</v>
      </c>
    </row>
    <row r="295" spans="1:8" ht="13.5" x14ac:dyDescent="0.25">
      <c r="A295" s="11"/>
      <c r="B295" s="10">
        <v>43123</v>
      </c>
      <c r="C295" s="2">
        <v>3.56</v>
      </c>
      <c r="D295" s="2">
        <v>3.4721000000000002</v>
      </c>
      <c r="E295" s="2">
        <v>0</v>
      </c>
      <c r="F295" s="2"/>
      <c r="G295" s="2"/>
      <c r="H295" s="15">
        <f t="shared" si="4"/>
        <v>-2.7313984760197137E-2</v>
      </c>
    </row>
    <row r="296" spans="1:8" ht="13.5" x14ac:dyDescent="0.25">
      <c r="A296" s="11"/>
      <c r="B296" s="10">
        <v>43124</v>
      </c>
      <c r="C296" s="2">
        <v>3.56</v>
      </c>
      <c r="D296" s="2">
        <v>3.4721000000000002</v>
      </c>
      <c r="E296" s="2">
        <v>331</v>
      </c>
      <c r="F296" s="2"/>
      <c r="G296" s="2"/>
      <c r="H296" s="15">
        <f t="shared" si="4"/>
        <v>0</v>
      </c>
    </row>
    <row r="297" spans="1:8" ht="13.5" x14ac:dyDescent="0.25">
      <c r="A297" s="11"/>
      <c r="B297" s="10">
        <v>43125</v>
      </c>
      <c r="C297" s="2">
        <v>3.56</v>
      </c>
      <c r="D297" s="2">
        <v>3.4721000000000002</v>
      </c>
      <c r="E297" s="2">
        <v>0</v>
      </c>
      <c r="F297" s="2"/>
      <c r="G297" s="2"/>
      <c r="H297" s="15">
        <f t="shared" si="4"/>
        <v>0</v>
      </c>
    </row>
    <row r="298" spans="1:8" ht="13.5" x14ac:dyDescent="0.25">
      <c r="A298" s="11"/>
      <c r="B298" s="10">
        <v>43126</v>
      </c>
      <c r="C298" s="2">
        <v>3.46</v>
      </c>
      <c r="D298" s="2">
        <v>3.3744999999999998</v>
      </c>
      <c r="E298" s="2">
        <v>5</v>
      </c>
      <c r="F298" s="2"/>
      <c r="G298" s="2"/>
      <c r="H298" s="15">
        <f t="shared" si="4"/>
        <v>-2.8109789464589252E-2</v>
      </c>
    </row>
    <row r="299" spans="1:8" ht="13.5" x14ac:dyDescent="0.25">
      <c r="A299" s="11"/>
      <c r="B299" s="10">
        <v>43129</v>
      </c>
      <c r="C299" s="2">
        <v>3.46</v>
      </c>
      <c r="D299" s="2">
        <v>3.3744999999999998</v>
      </c>
      <c r="E299" s="2">
        <v>0</v>
      </c>
      <c r="F299" s="2"/>
      <c r="G299" s="2"/>
      <c r="H299" s="15">
        <f t="shared" si="4"/>
        <v>0</v>
      </c>
    </row>
    <row r="300" spans="1:8" ht="13.5" x14ac:dyDescent="0.25">
      <c r="A300" s="11"/>
      <c r="B300" s="10">
        <v>43130</v>
      </c>
      <c r="C300" s="2">
        <v>3.46</v>
      </c>
      <c r="D300" s="2">
        <v>3.3744999999999998</v>
      </c>
      <c r="E300" s="2">
        <v>0</v>
      </c>
      <c r="F300" s="2"/>
      <c r="G300" s="2"/>
      <c r="H300" s="15">
        <f t="shared" si="4"/>
        <v>0</v>
      </c>
    </row>
    <row r="301" spans="1:8" ht="13.5" x14ac:dyDescent="0.25">
      <c r="A301" s="11"/>
      <c r="B301" s="10">
        <v>43131</v>
      </c>
      <c r="C301" s="2">
        <v>3.46</v>
      </c>
      <c r="D301" s="2">
        <v>3.3744999999999998</v>
      </c>
      <c r="E301" s="2">
        <v>200</v>
      </c>
      <c r="F301" s="2"/>
      <c r="G301" s="2"/>
      <c r="H301" s="15">
        <f t="shared" si="4"/>
        <v>0</v>
      </c>
    </row>
    <row r="302" spans="1:8" ht="13.5" x14ac:dyDescent="0.25">
      <c r="A302" s="11"/>
      <c r="B302" s="10">
        <v>43132</v>
      </c>
      <c r="C302" s="2">
        <v>3.46</v>
      </c>
      <c r="D302" s="2">
        <v>3.3744999999999998</v>
      </c>
      <c r="E302" s="2">
        <v>0</v>
      </c>
      <c r="F302" s="2"/>
      <c r="G302" s="2"/>
      <c r="H302" s="15">
        <f t="shared" si="4"/>
        <v>0</v>
      </c>
    </row>
    <row r="303" spans="1:8" ht="13.5" x14ac:dyDescent="0.25">
      <c r="A303" s="11"/>
      <c r="B303" s="10">
        <v>43133</v>
      </c>
      <c r="C303" s="2">
        <v>3.46</v>
      </c>
      <c r="D303" s="2">
        <v>3.3744999999999998</v>
      </c>
      <c r="E303" s="2">
        <v>0</v>
      </c>
      <c r="F303" s="2"/>
      <c r="G303" s="2"/>
      <c r="H303" s="15">
        <f t="shared" si="4"/>
        <v>0</v>
      </c>
    </row>
    <row r="304" spans="1:8" ht="13.5" x14ac:dyDescent="0.25">
      <c r="A304" s="11"/>
      <c r="B304" s="10">
        <v>43136</v>
      </c>
      <c r="C304" s="2">
        <v>3.46</v>
      </c>
      <c r="D304" s="2">
        <v>3.3744999999999998</v>
      </c>
      <c r="E304" s="2">
        <v>0</v>
      </c>
      <c r="F304" s="2"/>
      <c r="G304" s="2"/>
      <c r="H304" s="15">
        <f t="shared" si="4"/>
        <v>0</v>
      </c>
    </row>
    <row r="305" spans="1:8" ht="13.5" x14ac:dyDescent="0.25">
      <c r="A305" s="11"/>
      <c r="B305" s="10">
        <v>43137</v>
      </c>
      <c r="C305" s="2">
        <v>3.37</v>
      </c>
      <c r="D305" s="2">
        <v>3.2867999999999999</v>
      </c>
      <c r="E305" s="2">
        <v>50</v>
      </c>
      <c r="F305" s="2"/>
      <c r="G305" s="2"/>
      <c r="H305" s="15">
        <f t="shared" si="4"/>
        <v>-2.5989035412653697E-2</v>
      </c>
    </row>
    <row r="306" spans="1:8" ht="13.5" x14ac:dyDescent="0.25">
      <c r="A306" s="11"/>
      <c r="B306" s="10">
        <v>43138</v>
      </c>
      <c r="C306" s="2">
        <v>3.37</v>
      </c>
      <c r="D306" s="2">
        <v>3.2867999999999999</v>
      </c>
      <c r="E306" s="2">
        <v>0</v>
      </c>
      <c r="F306" s="2"/>
      <c r="G306" s="2"/>
      <c r="H306" s="15">
        <f t="shared" si="4"/>
        <v>0</v>
      </c>
    </row>
    <row r="307" spans="1:8" ht="13.5" x14ac:dyDescent="0.25">
      <c r="A307" s="11"/>
      <c r="B307" s="10">
        <v>43139</v>
      </c>
      <c r="C307" s="2">
        <v>3.37</v>
      </c>
      <c r="D307" s="2">
        <v>3.2867999999999999</v>
      </c>
      <c r="E307" s="2">
        <v>0</v>
      </c>
      <c r="F307" s="2"/>
      <c r="G307" s="2"/>
      <c r="H307" s="15">
        <f t="shared" si="4"/>
        <v>0</v>
      </c>
    </row>
    <row r="308" spans="1:8" ht="13.5" x14ac:dyDescent="0.25">
      <c r="A308" s="11"/>
      <c r="B308" s="10">
        <v>43140</v>
      </c>
      <c r="C308" s="2">
        <v>3.36</v>
      </c>
      <c r="D308" s="2">
        <v>3.2770000000000001</v>
      </c>
      <c r="E308" s="2">
        <v>33</v>
      </c>
      <c r="F308" s="2"/>
      <c r="G308" s="2"/>
      <c r="H308" s="15">
        <f t="shared" si="4"/>
        <v>-2.9816234635511164E-3</v>
      </c>
    </row>
    <row r="309" spans="1:8" ht="13.5" x14ac:dyDescent="0.25">
      <c r="A309" s="11"/>
      <c r="B309" s="10">
        <v>43143</v>
      </c>
      <c r="C309" s="2">
        <v>3.27</v>
      </c>
      <c r="D309" s="2">
        <v>3.1892</v>
      </c>
      <c r="E309" s="2">
        <v>110</v>
      </c>
      <c r="F309" s="2"/>
      <c r="G309" s="2"/>
      <c r="H309" s="15">
        <f t="shared" si="4"/>
        <v>-2.6792798291119958E-2</v>
      </c>
    </row>
    <row r="310" spans="1:8" ht="13.5" x14ac:dyDescent="0.25">
      <c r="A310" s="11"/>
      <c r="B310" s="10">
        <v>43144</v>
      </c>
      <c r="C310" s="2">
        <v>3.27</v>
      </c>
      <c r="D310" s="2">
        <v>3.1892</v>
      </c>
      <c r="E310" s="2">
        <v>389</v>
      </c>
      <c r="F310" s="2"/>
      <c r="G310" s="2"/>
      <c r="H310" s="15">
        <f t="shared" si="4"/>
        <v>0</v>
      </c>
    </row>
    <row r="311" spans="1:8" ht="13.5" x14ac:dyDescent="0.25">
      <c r="A311" s="11"/>
      <c r="B311" s="10">
        <v>43145</v>
      </c>
      <c r="C311" s="2">
        <v>3.27</v>
      </c>
      <c r="D311" s="2">
        <v>3.1892</v>
      </c>
      <c r="E311" s="2">
        <v>0</v>
      </c>
      <c r="F311" s="2"/>
      <c r="G311" s="2"/>
      <c r="H311" s="15">
        <f t="shared" si="4"/>
        <v>0</v>
      </c>
    </row>
    <row r="312" spans="1:8" ht="13.5" x14ac:dyDescent="0.25">
      <c r="A312" s="11"/>
      <c r="B312" s="10">
        <v>43146</v>
      </c>
      <c r="C312" s="2">
        <v>3.27</v>
      </c>
      <c r="D312" s="2">
        <v>3.1892</v>
      </c>
      <c r="E312" s="2">
        <v>0</v>
      </c>
      <c r="F312" s="2"/>
      <c r="G312" s="2"/>
      <c r="H312" s="15">
        <f t="shared" si="4"/>
        <v>0</v>
      </c>
    </row>
    <row r="313" spans="1:8" ht="13.5" x14ac:dyDescent="0.25">
      <c r="A313" s="11"/>
      <c r="B313" s="10">
        <v>43147</v>
      </c>
      <c r="C313" s="2">
        <v>3.27</v>
      </c>
      <c r="D313" s="2">
        <v>3.1892</v>
      </c>
      <c r="E313" s="2">
        <v>0</v>
      </c>
      <c r="F313" s="2"/>
      <c r="G313" s="2"/>
      <c r="H313" s="15">
        <f t="shared" si="4"/>
        <v>0</v>
      </c>
    </row>
    <row r="314" spans="1:8" ht="13.5" x14ac:dyDescent="0.25">
      <c r="A314" s="11"/>
      <c r="B314" s="10">
        <v>43150</v>
      </c>
      <c r="C314" s="2">
        <v>3.27</v>
      </c>
      <c r="D314" s="2">
        <v>3.1892</v>
      </c>
      <c r="E314" s="2">
        <v>0</v>
      </c>
      <c r="F314" s="2"/>
      <c r="G314" s="2"/>
      <c r="H314" s="15">
        <f t="shared" si="4"/>
        <v>0</v>
      </c>
    </row>
    <row r="315" spans="1:8" ht="13.5" x14ac:dyDescent="0.25">
      <c r="A315" s="11"/>
      <c r="B315" s="10">
        <v>43151</v>
      </c>
      <c r="C315" s="2">
        <v>3.27</v>
      </c>
      <c r="D315" s="2">
        <v>3.1892</v>
      </c>
      <c r="E315" s="2">
        <v>0</v>
      </c>
      <c r="F315" s="2"/>
      <c r="G315" s="2"/>
      <c r="H315" s="15">
        <f t="shared" si="4"/>
        <v>0</v>
      </c>
    </row>
    <row r="316" spans="1:8" ht="13.5" x14ac:dyDescent="0.25">
      <c r="A316" s="11"/>
      <c r="B316" s="10">
        <v>43152</v>
      </c>
      <c r="C316" s="2">
        <v>3.27</v>
      </c>
      <c r="D316" s="2">
        <v>3.1892</v>
      </c>
      <c r="E316" s="2">
        <v>0</v>
      </c>
      <c r="F316" s="2"/>
      <c r="G316" s="2"/>
      <c r="H316" s="15">
        <f t="shared" si="4"/>
        <v>0</v>
      </c>
    </row>
    <row r="317" spans="1:8" ht="13.5" x14ac:dyDescent="0.25">
      <c r="A317" s="11"/>
      <c r="B317" s="10">
        <v>43153</v>
      </c>
      <c r="C317" s="2">
        <v>3.27</v>
      </c>
      <c r="D317" s="2">
        <v>3.1892</v>
      </c>
      <c r="E317" s="2">
        <v>0</v>
      </c>
      <c r="F317" s="2"/>
      <c r="G317" s="2"/>
      <c r="H317" s="15">
        <f t="shared" si="4"/>
        <v>0</v>
      </c>
    </row>
    <row r="318" spans="1:8" ht="13.5" x14ac:dyDescent="0.25">
      <c r="A318" s="11"/>
      <c r="B318" s="10">
        <v>43154</v>
      </c>
      <c r="C318" s="2">
        <v>3.26</v>
      </c>
      <c r="D318" s="2">
        <v>3.1795</v>
      </c>
      <c r="E318" s="2">
        <v>1000</v>
      </c>
      <c r="F318" s="2"/>
      <c r="G318" s="2"/>
      <c r="H318" s="15">
        <f t="shared" si="4"/>
        <v>-3.0415151135081029E-3</v>
      </c>
    </row>
    <row r="319" spans="1:8" ht="13.5" x14ac:dyDescent="0.25">
      <c r="A319" s="11"/>
      <c r="B319" s="10">
        <v>43157</v>
      </c>
      <c r="C319" s="2">
        <v>3.12</v>
      </c>
      <c r="D319" s="2">
        <v>3.0428999999999999</v>
      </c>
      <c r="E319" s="2">
        <v>0</v>
      </c>
      <c r="F319" s="2"/>
      <c r="G319" s="2"/>
      <c r="H319" s="15">
        <f t="shared" si="4"/>
        <v>-4.2962729988991998E-2</v>
      </c>
    </row>
    <row r="320" spans="1:8" ht="13.5" x14ac:dyDescent="0.25">
      <c r="A320" s="11"/>
      <c r="B320" s="10">
        <v>43158</v>
      </c>
      <c r="C320" s="2">
        <v>3.12</v>
      </c>
      <c r="D320" s="2">
        <v>3.0428999999999999</v>
      </c>
      <c r="E320" s="2">
        <v>0</v>
      </c>
      <c r="F320" s="2"/>
      <c r="G320" s="2"/>
      <c r="H320" s="15">
        <f t="shared" si="4"/>
        <v>0</v>
      </c>
    </row>
    <row r="321" spans="1:8" ht="13.5" x14ac:dyDescent="0.25">
      <c r="A321" s="11"/>
      <c r="B321" s="10">
        <v>43159</v>
      </c>
      <c r="C321" s="2">
        <v>3.12</v>
      </c>
      <c r="D321" s="2">
        <v>3.0428999999999999</v>
      </c>
      <c r="E321" s="2">
        <v>0</v>
      </c>
      <c r="F321" s="2"/>
      <c r="G321" s="2"/>
      <c r="H321" s="15">
        <f t="shared" si="4"/>
        <v>0</v>
      </c>
    </row>
    <row r="322" spans="1:8" ht="13.5" x14ac:dyDescent="0.25">
      <c r="A322" s="11"/>
      <c r="B322" s="10">
        <v>43160</v>
      </c>
      <c r="C322" s="2">
        <v>2.98</v>
      </c>
      <c r="D322" s="2">
        <v>2.9064000000000001</v>
      </c>
      <c r="E322" s="2">
        <v>0</v>
      </c>
      <c r="F322" s="2"/>
      <c r="G322" s="2"/>
      <c r="H322" s="15">
        <f t="shared" si="4"/>
        <v>-4.4858523119392632E-2</v>
      </c>
    </row>
    <row r="323" spans="1:8" ht="13.5" x14ac:dyDescent="0.25">
      <c r="A323" s="11"/>
      <c r="B323" s="10">
        <v>43161</v>
      </c>
      <c r="C323" s="2">
        <v>3.11</v>
      </c>
      <c r="D323" s="2">
        <v>3.0331999999999999</v>
      </c>
      <c r="E323" s="2">
        <v>111</v>
      </c>
      <c r="F323" s="2"/>
      <c r="G323" s="2"/>
      <c r="H323" s="15">
        <f t="shared" si="4"/>
        <v>4.3627855766584019E-2</v>
      </c>
    </row>
    <row r="324" spans="1:8" ht="13.5" x14ac:dyDescent="0.25">
      <c r="A324" s="11"/>
      <c r="B324" s="10">
        <v>43164</v>
      </c>
      <c r="C324" s="2">
        <v>3.11</v>
      </c>
      <c r="D324" s="2">
        <v>3.0331999999999999</v>
      </c>
      <c r="E324" s="2">
        <v>0</v>
      </c>
      <c r="F324" s="2"/>
      <c r="G324" s="2"/>
      <c r="H324" s="15">
        <f t="shared" si="4"/>
        <v>0</v>
      </c>
    </row>
    <row r="325" spans="1:8" ht="13.5" x14ac:dyDescent="0.25">
      <c r="A325" s="11"/>
      <c r="B325" s="10">
        <v>43165</v>
      </c>
      <c r="C325" s="2">
        <v>3.11</v>
      </c>
      <c r="D325" s="2">
        <v>3.0331999999999999</v>
      </c>
      <c r="E325" s="2">
        <v>0</v>
      </c>
      <c r="F325" s="2"/>
      <c r="G325" s="2"/>
      <c r="H325" s="15">
        <f t="shared" si="4"/>
        <v>0</v>
      </c>
    </row>
    <row r="326" spans="1:8" ht="13.5" x14ac:dyDescent="0.25">
      <c r="A326" s="11"/>
      <c r="B326" s="10">
        <v>43166</v>
      </c>
      <c r="C326" s="2">
        <v>3.2</v>
      </c>
      <c r="D326" s="2">
        <v>3.121</v>
      </c>
      <c r="E326" s="2">
        <v>100</v>
      </c>
      <c r="F326" s="2"/>
      <c r="G326" s="2"/>
      <c r="H326" s="15">
        <f t="shared" si="4"/>
        <v>2.894632731109063E-2</v>
      </c>
    </row>
    <row r="327" spans="1:8" ht="13.5" x14ac:dyDescent="0.25">
      <c r="A327" s="11"/>
      <c r="B327" s="10">
        <v>43167</v>
      </c>
      <c r="C327" s="2">
        <v>3.2</v>
      </c>
      <c r="D327" s="2">
        <v>3.121</v>
      </c>
      <c r="E327" s="2">
        <v>0</v>
      </c>
      <c r="F327" s="2"/>
      <c r="G327" s="2"/>
      <c r="H327" s="15">
        <f t="shared" ref="H327:H390" si="5">(D327-D326)/D326</f>
        <v>0</v>
      </c>
    </row>
    <row r="328" spans="1:8" ht="13.5" x14ac:dyDescent="0.25">
      <c r="A328" s="11"/>
      <c r="B328" s="10">
        <v>43168</v>
      </c>
      <c r="C328" s="2">
        <v>3.2</v>
      </c>
      <c r="D328" s="2">
        <v>3.121</v>
      </c>
      <c r="E328" s="2">
        <v>0</v>
      </c>
      <c r="F328" s="2"/>
      <c r="G328" s="2"/>
      <c r="H328" s="15">
        <f t="shared" si="5"/>
        <v>0</v>
      </c>
    </row>
    <row r="329" spans="1:8" ht="13.5" x14ac:dyDescent="0.25">
      <c r="A329" s="11"/>
      <c r="B329" s="10">
        <v>43171</v>
      </c>
      <c r="C329" s="2">
        <v>3.2</v>
      </c>
      <c r="D329" s="2">
        <v>3.121</v>
      </c>
      <c r="E329" s="2">
        <v>0</v>
      </c>
      <c r="F329" s="2"/>
      <c r="G329" s="2"/>
      <c r="H329" s="15">
        <f t="shared" si="5"/>
        <v>0</v>
      </c>
    </row>
    <row r="330" spans="1:8" ht="13.5" x14ac:dyDescent="0.25">
      <c r="A330" s="11"/>
      <c r="B330" s="10">
        <v>43172</v>
      </c>
      <c r="C330" s="2">
        <v>3.2</v>
      </c>
      <c r="D330" s="2">
        <v>3.121</v>
      </c>
      <c r="E330" s="2">
        <v>0</v>
      </c>
      <c r="F330" s="2"/>
      <c r="G330" s="2"/>
      <c r="H330" s="15">
        <f t="shared" si="5"/>
        <v>0</v>
      </c>
    </row>
    <row r="331" spans="1:8" ht="13.5" x14ac:dyDescent="0.25">
      <c r="A331" s="11"/>
      <c r="B331" s="10">
        <v>43173</v>
      </c>
      <c r="C331" s="2">
        <v>3.2</v>
      </c>
      <c r="D331" s="2">
        <v>3.121</v>
      </c>
      <c r="E331" s="2">
        <v>0</v>
      </c>
      <c r="F331" s="2"/>
      <c r="G331" s="2"/>
      <c r="H331" s="15">
        <f t="shared" si="5"/>
        <v>0</v>
      </c>
    </row>
    <row r="332" spans="1:8" ht="13.5" x14ac:dyDescent="0.25">
      <c r="A332" s="11"/>
      <c r="B332" s="10">
        <v>43174</v>
      </c>
      <c r="C332" s="2">
        <v>3.2</v>
      </c>
      <c r="D332" s="2">
        <v>3.121</v>
      </c>
      <c r="E332" s="2">
        <v>0</v>
      </c>
      <c r="F332" s="2"/>
      <c r="G332" s="2"/>
      <c r="H332" s="15">
        <f t="shared" si="5"/>
        <v>0</v>
      </c>
    </row>
    <row r="333" spans="1:8" ht="13.5" x14ac:dyDescent="0.25">
      <c r="A333" s="11"/>
      <c r="B333" s="10">
        <v>43175</v>
      </c>
      <c r="C333" s="2">
        <v>3.2</v>
      </c>
      <c r="D333" s="2">
        <v>3.121</v>
      </c>
      <c r="E333" s="2">
        <v>0</v>
      </c>
      <c r="F333" s="2"/>
      <c r="G333" s="2"/>
      <c r="H333" s="15">
        <f t="shared" si="5"/>
        <v>0</v>
      </c>
    </row>
    <row r="334" spans="1:8" ht="13.5" x14ac:dyDescent="0.25">
      <c r="A334" s="11"/>
      <c r="B334" s="10">
        <v>43178</v>
      </c>
      <c r="C334" s="2">
        <v>3.18</v>
      </c>
      <c r="D334" s="2">
        <v>3.1015000000000001</v>
      </c>
      <c r="E334" s="2">
        <v>1</v>
      </c>
      <c r="F334" s="2"/>
      <c r="G334" s="2"/>
      <c r="H334" s="15">
        <f t="shared" si="5"/>
        <v>-6.2479974367189526E-3</v>
      </c>
    </row>
    <row r="335" spans="1:8" ht="13.5" x14ac:dyDescent="0.25">
      <c r="A335" s="11"/>
      <c r="B335" s="10">
        <v>43180</v>
      </c>
      <c r="C335" s="2">
        <v>3.18</v>
      </c>
      <c r="D335" s="2">
        <v>3.1015000000000001</v>
      </c>
      <c r="E335" s="2">
        <v>0</v>
      </c>
      <c r="F335" s="2"/>
      <c r="G335" s="2"/>
      <c r="H335" s="15">
        <f t="shared" si="5"/>
        <v>0</v>
      </c>
    </row>
    <row r="336" spans="1:8" ht="13.5" x14ac:dyDescent="0.25">
      <c r="A336" s="11"/>
      <c r="B336" s="10">
        <v>43181</v>
      </c>
      <c r="C336" s="2">
        <v>3.18</v>
      </c>
      <c r="D336" s="2">
        <v>3.1015000000000001</v>
      </c>
      <c r="E336" s="2">
        <v>0</v>
      </c>
      <c r="F336" s="2"/>
      <c r="G336" s="2"/>
      <c r="H336" s="15">
        <f t="shared" si="5"/>
        <v>0</v>
      </c>
    </row>
    <row r="337" spans="1:8" ht="13.5" x14ac:dyDescent="0.25">
      <c r="A337" s="11"/>
      <c r="B337" s="10">
        <v>43182</v>
      </c>
      <c r="C337" s="2">
        <v>3.18</v>
      </c>
      <c r="D337" s="2">
        <v>3.1015000000000001</v>
      </c>
      <c r="E337" s="2">
        <v>0</v>
      </c>
      <c r="F337" s="2"/>
      <c r="G337" s="2"/>
      <c r="H337" s="15">
        <f t="shared" si="5"/>
        <v>0</v>
      </c>
    </row>
    <row r="338" spans="1:8" ht="13.5" x14ac:dyDescent="0.25">
      <c r="A338" s="11"/>
      <c r="B338" s="10">
        <v>43185</v>
      </c>
      <c r="C338" s="2">
        <v>3.18</v>
      </c>
      <c r="D338" s="2">
        <v>3.1015000000000001</v>
      </c>
      <c r="E338" s="2">
        <v>0</v>
      </c>
      <c r="F338" s="2"/>
      <c r="G338" s="2"/>
      <c r="H338" s="15">
        <f t="shared" si="5"/>
        <v>0</v>
      </c>
    </row>
    <row r="339" spans="1:8" ht="13.5" x14ac:dyDescent="0.25">
      <c r="A339" s="11"/>
      <c r="B339" s="10">
        <v>43186</v>
      </c>
      <c r="C339" s="2">
        <v>3.18</v>
      </c>
      <c r="D339" s="2">
        <v>3.1015000000000001</v>
      </c>
      <c r="E339" s="2">
        <v>0</v>
      </c>
      <c r="F339" s="2"/>
      <c r="G339" s="2"/>
      <c r="H339" s="15">
        <f t="shared" si="5"/>
        <v>0</v>
      </c>
    </row>
    <row r="340" spans="1:8" ht="13.5" x14ac:dyDescent="0.25">
      <c r="A340" s="11"/>
      <c r="B340" s="10">
        <v>43187</v>
      </c>
      <c r="C340" s="2">
        <v>3.18</v>
      </c>
      <c r="D340" s="2">
        <v>3.1015000000000001</v>
      </c>
      <c r="E340" s="2">
        <v>0</v>
      </c>
      <c r="F340" s="2"/>
      <c r="G340" s="2"/>
      <c r="H340" s="15">
        <f t="shared" si="5"/>
        <v>0</v>
      </c>
    </row>
    <row r="341" spans="1:8" ht="13.5" x14ac:dyDescent="0.25">
      <c r="A341" s="11"/>
      <c r="B341" s="10">
        <v>43188</v>
      </c>
      <c r="C341" s="2">
        <v>3.18</v>
      </c>
      <c r="D341" s="2">
        <v>3.1015000000000001</v>
      </c>
      <c r="E341" s="2">
        <v>0</v>
      </c>
      <c r="F341" s="2"/>
      <c r="G341" s="2"/>
      <c r="H341" s="15">
        <f t="shared" si="5"/>
        <v>0</v>
      </c>
    </row>
    <row r="342" spans="1:8" ht="13.5" x14ac:dyDescent="0.25">
      <c r="A342" s="11"/>
      <c r="B342" s="10">
        <v>43189</v>
      </c>
      <c r="C342" s="2">
        <v>3.18</v>
      </c>
      <c r="D342" s="2">
        <v>3.1015000000000001</v>
      </c>
      <c r="E342" s="2">
        <v>0</v>
      </c>
      <c r="F342" s="2"/>
      <c r="G342" s="2"/>
      <c r="H342" s="15">
        <f t="shared" si="5"/>
        <v>0</v>
      </c>
    </row>
    <row r="343" spans="1:8" ht="13.5" x14ac:dyDescent="0.25">
      <c r="A343" s="11"/>
      <c r="B343" s="10">
        <v>43192</v>
      </c>
      <c r="C343" s="2">
        <v>3.26</v>
      </c>
      <c r="D343" s="2">
        <v>3.1795</v>
      </c>
      <c r="E343" s="2">
        <v>240</v>
      </c>
      <c r="F343" s="2"/>
      <c r="G343" s="2"/>
      <c r="H343" s="15">
        <f t="shared" si="5"/>
        <v>2.5149121392874365E-2</v>
      </c>
    </row>
    <row r="344" spans="1:8" ht="13.5" x14ac:dyDescent="0.25">
      <c r="A344" s="11"/>
      <c r="B344" s="10">
        <v>43193</v>
      </c>
      <c r="C344" s="2">
        <v>3.26</v>
      </c>
      <c r="D344" s="2">
        <v>3.1795</v>
      </c>
      <c r="E344" s="2">
        <v>0</v>
      </c>
      <c r="F344" s="2"/>
      <c r="G344" s="2"/>
      <c r="H344" s="15">
        <f t="shared" si="5"/>
        <v>0</v>
      </c>
    </row>
    <row r="345" spans="1:8" ht="13.5" x14ac:dyDescent="0.25">
      <c r="A345" s="11"/>
      <c r="B345" s="10">
        <v>43194</v>
      </c>
      <c r="C345" s="2">
        <v>3.26</v>
      </c>
      <c r="D345" s="2">
        <v>3.1795</v>
      </c>
      <c r="E345" s="2">
        <v>0</v>
      </c>
      <c r="F345" s="2"/>
      <c r="G345" s="2"/>
      <c r="H345" s="15">
        <f t="shared" si="5"/>
        <v>0</v>
      </c>
    </row>
    <row r="346" spans="1:8" ht="13.5" x14ac:dyDescent="0.25">
      <c r="A346" s="11"/>
      <c r="B346" s="10">
        <v>43195</v>
      </c>
      <c r="C346" s="2">
        <v>3.26</v>
      </c>
      <c r="D346" s="2">
        <v>3.1795</v>
      </c>
      <c r="E346" s="2">
        <v>0</v>
      </c>
      <c r="F346" s="2"/>
      <c r="G346" s="2"/>
      <c r="H346" s="15">
        <f t="shared" si="5"/>
        <v>0</v>
      </c>
    </row>
    <row r="347" spans="1:8" ht="13.5" x14ac:dyDescent="0.25">
      <c r="A347" s="11"/>
      <c r="B347" s="10">
        <v>43196</v>
      </c>
      <c r="C347" s="2">
        <v>3.26</v>
      </c>
      <c r="D347" s="2">
        <v>3.1795</v>
      </c>
      <c r="E347" s="2">
        <v>0</v>
      </c>
      <c r="F347" s="2"/>
      <c r="G347" s="2"/>
      <c r="H347" s="15">
        <f t="shared" si="5"/>
        <v>0</v>
      </c>
    </row>
    <row r="348" spans="1:8" ht="13.5" x14ac:dyDescent="0.25">
      <c r="A348" s="11"/>
      <c r="B348" s="10">
        <v>43200</v>
      </c>
      <c r="C348" s="2">
        <v>3.26</v>
      </c>
      <c r="D348" s="2">
        <v>3.1795</v>
      </c>
      <c r="E348" s="2">
        <v>0</v>
      </c>
      <c r="F348" s="2"/>
      <c r="G348" s="2"/>
      <c r="H348" s="15">
        <f t="shared" si="5"/>
        <v>0</v>
      </c>
    </row>
    <row r="349" spans="1:8" ht="13.5" x14ac:dyDescent="0.25">
      <c r="A349" s="11"/>
      <c r="B349" s="10">
        <v>43201</v>
      </c>
      <c r="C349" s="2">
        <v>3.26</v>
      </c>
      <c r="D349" s="2">
        <v>3.1795</v>
      </c>
      <c r="E349" s="2">
        <v>0</v>
      </c>
      <c r="F349" s="2"/>
      <c r="G349" s="2"/>
      <c r="H349" s="15">
        <f t="shared" si="5"/>
        <v>0</v>
      </c>
    </row>
    <row r="350" spans="1:8" ht="13.5" x14ac:dyDescent="0.25">
      <c r="A350" s="11"/>
      <c r="B350" s="10">
        <v>43202</v>
      </c>
      <c r="C350" s="2">
        <v>3.22</v>
      </c>
      <c r="D350" s="2">
        <v>3.1404999999999998</v>
      </c>
      <c r="E350" s="2">
        <v>8</v>
      </c>
      <c r="F350" s="2"/>
      <c r="G350" s="2"/>
      <c r="H350" s="15">
        <f t="shared" si="5"/>
        <v>-1.2266079572259836E-2</v>
      </c>
    </row>
    <row r="351" spans="1:8" ht="13.5" x14ac:dyDescent="0.25">
      <c r="A351" s="11"/>
      <c r="B351" s="10">
        <v>43203</v>
      </c>
      <c r="C351" s="2">
        <v>3.22</v>
      </c>
      <c r="D351" s="2">
        <v>3.1404999999999998</v>
      </c>
      <c r="E351" s="2">
        <v>343</v>
      </c>
      <c r="F351" s="2"/>
      <c r="G351" s="2"/>
      <c r="H351" s="15">
        <f t="shared" si="5"/>
        <v>0</v>
      </c>
    </row>
    <row r="352" spans="1:8" ht="13.5" x14ac:dyDescent="0.25">
      <c r="A352" s="11"/>
      <c r="B352" s="10">
        <v>43206</v>
      </c>
      <c r="C352" s="2">
        <v>3.22</v>
      </c>
      <c r="D352" s="2">
        <v>3.1404999999999998</v>
      </c>
      <c r="E352" s="2">
        <v>0</v>
      </c>
      <c r="F352" s="2"/>
      <c r="G352" s="2"/>
      <c r="H352" s="15">
        <f t="shared" si="5"/>
        <v>0</v>
      </c>
    </row>
    <row r="353" spans="1:8" ht="13.5" x14ac:dyDescent="0.25">
      <c r="A353" s="11"/>
      <c r="B353" s="10">
        <v>43207</v>
      </c>
      <c r="C353" s="2">
        <v>3.22</v>
      </c>
      <c r="D353" s="2">
        <v>3.1404999999999998</v>
      </c>
      <c r="E353" s="2">
        <v>0</v>
      </c>
      <c r="F353" s="2"/>
      <c r="G353" s="2"/>
      <c r="H353" s="15">
        <f t="shared" si="5"/>
        <v>0</v>
      </c>
    </row>
    <row r="354" spans="1:8" ht="13.5" x14ac:dyDescent="0.25">
      <c r="A354" s="11"/>
      <c r="B354" s="10">
        <v>43208</v>
      </c>
      <c r="C354" s="2">
        <v>3.22</v>
      </c>
      <c r="D354" s="2">
        <v>3.1404999999999998</v>
      </c>
      <c r="E354" s="2">
        <v>0</v>
      </c>
      <c r="F354" s="2"/>
      <c r="G354" s="2"/>
      <c r="H354" s="15">
        <f t="shared" si="5"/>
        <v>0</v>
      </c>
    </row>
    <row r="355" spans="1:8" ht="13.5" x14ac:dyDescent="0.25">
      <c r="A355" s="11"/>
      <c r="B355" s="10">
        <v>43209</v>
      </c>
      <c r="C355" s="2">
        <v>3.22</v>
      </c>
      <c r="D355" s="2">
        <v>3.1404999999999998</v>
      </c>
      <c r="E355" s="2">
        <v>0</v>
      </c>
      <c r="F355" s="2"/>
      <c r="G355" s="2"/>
      <c r="H355" s="15">
        <f t="shared" si="5"/>
        <v>0</v>
      </c>
    </row>
    <row r="356" spans="1:8" ht="13.5" x14ac:dyDescent="0.25">
      <c r="A356" s="11"/>
      <c r="B356" s="10">
        <v>43210</v>
      </c>
      <c r="C356" s="2">
        <v>3.25</v>
      </c>
      <c r="D356" s="2">
        <v>3.1697000000000002</v>
      </c>
      <c r="E356" s="2">
        <v>300</v>
      </c>
      <c r="F356" s="2"/>
      <c r="G356" s="2"/>
      <c r="H356" s="15">
        <f t="shared" si="5"/>
        <v>9.2978825027862887E-3</v>
      </c>
    </row>
    <row r="357" spans="1:8" ht="13.5" x14ac:dyDescent="0.25">
      <c r="A357" s="11"/>
      <c r="B357" s="10">
        <v>43213</v>
      </c>
      <c r="C357" s="2">
        <v>3.26</v>
      </c>
      <c r="D357" s="2">
        <v>3.1795</v>
      </c>
      <c r="E357" s="2">
        <v>122</v>
      </c>
      <c r="F357" s="2"/>
      <c r="G357" s="2"/>
      <c r="H357" s="15">
        <f t="shared" si="5"/>
        <v>3.0917752468687283E-3</v>
      </c>
    </row>
    <row r="358" spans="1:8" ht="13.5" x14ac:dyDescent="0.25">
      <c r="A358" s="11"/>
      <c r="B358" s="10">
        <v>43214</v>
      </c>
      <c r="C358" s="2">
        <v>3.26</v>
      </c>
      <c r="D358" s="2">
        <v>3.1795</v>
      </c>
      <c r="E358" s="2">
        <v>598</v>
      </c>
      <c r="F358" s="2"/>
      <c r="G358" s="2"/>
      <c r="H358" s="15">
        <f t="shared" si="5"/>
        <v>0</v>
      </c>
    </row>
    <row r="359" spans="1:8" ht="13.5" x14ac:dyDescent="0.25">
      <c r="A359" s="11"/>
      <c r="B359" s="10">
        <v>43215</v>
      </c>
      <c r="C359" s="2">
        <v>3.26</v>
      </c>
      <c r="D359" s="2">
        <v>3.1795</v>
      </c>
      <c r="E359" s="2">
        <v>10</v>
      </c>
      <c r="F359" s="2"/>
      <c r="G359" s="2"/>
      <c r="H359" s="15">
        <f t="shared" si="5"/>
        <v>0</v>
      </c>
    </row>
    <row r="360" spans="1:8" ht="13.5" x14ac:dyDescent="0.25">
      <c r="A360" s="11"/>
      <c r="B360" s="10">
        <v>43216</v>
      </c>
      <c r="C360" s="2">
        <v>3.26</v>
      </c>
      <c r="D360" s="2">
        <v>3.1795</v>
      </c>
      <c r="E360" s="2">
        <v>38</v>
      </c>
      <c r="F360" s="2"/>
      <c r="G360" s="2"/>
      <c r="H360" s="15">
        <f t="shared" si="5"/>
        <v>0</v>
      </c>
    </row>
    <row r="361" spans="1:8" ht="13.5" x14ac:dyDescent="0.25">
      <c r="A361" s="11"/>
      <c r="B361" s="10">
        <v>43217</v>
      </c>
      <c r="C361" s="2">
        <v>3.26</v>
      </c>
      <c r="D361" s="2">
        <v>3.1795</v>
      </c>
      <c r="E361" s="2">
        <v>0</v>
      </c>
      <c r="F361" s="2"/>
      <c r="G361" s="2"/>
      <c r="H361" s="15">
        <f t="shared" si="5"/>
        <v>0</v>
      </c>
    </row>
    <row r="362" spans="1:8" ht="13.5" x14ac:dyDescent="0.25">
      <c r="A362" s="11"/>
      <c r="B362" s="10">
        <v>43220</v>
      </c>
      <c r="C362" s="2">
        <v>3.26</v>
      </c>
      <c r="D362" s="2">
        <v>3.1795</v>
      </c>
      <c r="E362" s="2">
        <v>0</v>
      </c>
      <c r="F362" s="2"/>
      <c r="G362" s="2"/>
      <c r="H362" s="15">
        <f t="shared" si="5"/>
        <v>0</v>
      </c>
    </row>
    <row r="363" spans="1:8" ht="13.5" x14ac:dyDescent="0.25">
      <c r="A363" s="11"/>
      <c r="B363" s="10">
        <v>43222</v>
      </c>
      <c r="C363" s="2">
        <v>3.26</v>
      </c>
      <c r="D363" s="2">
        <v>3.1795</v>
      </c>
      <c r="E363" s="2">
        <v>19</v>
      </c>
      <c r="F363" s="2"/>
      <c r="G363" s="2"/>
      <c r="H363" s="15">
        <f t="shared" si="5"/>
        <v>0</v>
      </c>
    </row>
    <row r="364" spans="1:8" ht="13.5" x14ac:dyDescent="0.25">
      <c r="A364" s="11"/>
      <c r="B364" s="10">
        <v>43223</v>
      </c>
      <c r="C364" s="2">
        <v>3.26</v>
      </c>
      <c r="D364" s="2">
        <v>3.1795</v>
      </c>
      <c r="E364" s="2">
        <v>0</v>
      </c>
      <c r="F364" s="2"/>
      <c r="G364" s="2"/>
      <c r="H364" s="15">
        <f t="shared" si="5"/>
        <v>0</v>
      </c>
    </row>
    <row r="365" spans="1:8" ht="13.5" x14ac:dyDescent="0.25">
      <c r="A365" s="11"/>
      <c r="B365" s="10">
        <v>43224</v>
      </c>
      <c r="C365" s="2">
        <v>3.26</v>
      </c>
      <c r="D365" s="2">
        <v>3.1795</v>
      </c>
      <c r="E365" s="2">
        <v>0</v>
      </c>
      <c r="F365" s="2"/>
      <c r="G365" s="2"/>
      <c r="H365" s="15">
        <f t="shared" si="5"/>
        <v>0</v>
      </c>
    </row>
    <row r="366" spans="1:8" ht="13.5" x14ac:dyDescent="0.25">
      <c r="A366" s="11"/>
      <c r="B366" s="10">
        <v>43227</v>
      </c>
      <c r="C366" s="2">
        <v>3.26</v>
      </c>
      <c r="D366" s="2">
        <v>3.1795</v>
      </c>
      <c r="E366" s="2">
        <v>0</v>
      </c>
      <c r="F366" s="2"/>
      <c r="G366" s="2"/>
      <c r="H366" s="15">
        <f t="shared" si="5"/>
        <v>0</v>
      </c>
    </row>
    <row r="367" spans="1:8" ht="13.5" x14ac:dyDescent="0.25">
      <c r="A367" s="11"/>
      <c r="B367" s="10">
        <v>43228</v>
      </c>
      <c r="C367" s="2">
        <v>3.2</v>
      </c>
      <c r="D367" s="2">
        <v>3.121</v>
      </c>
      <c r="E367" s="2">
        <v>1000</v>
      </c>
      <c r="F367" s="2"/>
      <c r="G367" s="2"/>
      <c r="H367" s="15">
        <f t="shared" si="5"/>
        <v>-1.8399119358389684E-2</v>
      </c>
    </row>
    <row r="368" spans="1:8" ht="13.5" x14ac:dyDescent="0.25">
      <c r="A368" s="11"/>
      <c r="B368" s="10">
        <v>43229</v>
      </c>
      <c r="C368" s="2">
        <v>3.11</v>
      </c>
      <c r="D368" s="2">
        <v>3.0331999999999999</v>
      </c>
      <c r="E368" s="2">
        <v>1000</v>
      </c>
      <c r="F368" s="2"/>
      <c r="G368" s="2"/>
      <c r="H368" s="15">
        <f t="shared" si="5"/>
        <v>-2.8132008971483533E-2</v>
      </c>
    </row>
    <row r="369" spans="1:8" ht="13.5" x14ac:dyDescent="0.25">
      <c r="A369" s="11"/>
      <c r="B369" s="10">
        <v>43230</v>
      </c>
      <c r="C369" s="2">
        <v>3.1</v>
      </c>
      <c r="D369" s="2">
        <v>3.0234000000000001</v>
      </c>
      <c r="E369" s="2">
        <v>1251</v>
      </c>
      <c r="F369" s="2"/>
      <c r="G369" s="2"/>
      <c r="H369" s="15">
        <f t="shared" si="5"/>
        <v>-3.2309112488460401E-3</v>
      </c>
    </row>
    <row r="370" spans="1:8" ht="13.5" x14ac:dyDescent="0.25">
      <c r="A370" s="11"/>
      <c r="B370" s="10">
        <v>43231</v>
      </c>
      <c r="C370" s="2">
        <v>3.1</v>
      </c>
      <c r="D370" s="2">
        <v>3.0234000000000001</v>
      </c>
      <c r="E370" s="2">
        <v>0</v>
      </c>
      <c r="F370" s="2"/>
      <c r="G370" s="2"/>
      <c r="H370" s="15">
        <f t="shared" si="5"/>
        <v>0</v>
      </c>
    </row>
    <row r="371" spans="1:8" ht="13.5" x14ac:dyDescent="0.25">
      <c r="A371" s="11"/>
      <c r="B371" s="10">
        <v>43234</v>
      </c>
      <c r="C371" s="2">
        <v>3.1</v>
      </c>
      <c r="D371" s="2">
        <v>3.0234000000000001</v>
      </c>
      <c r="E371" s="2">
        <v>0</v>
      </c>
      <c r="F371" s="2"/>
      <c r="G371" s="2"/>
      <c r="H371" s="15">
        <f t="shared" si="5"/>
        <v>0</v>
      </c>
    </row>
    <row r="372" spans="1:8" ht="13.5" x14ac:dyDescent="0.25">
      <c r="A372" s="11"/>
      <c r="B372" s="10">
        <v>43235</v>
      </c>
      <c r="C372" s="2">
        <v>3.1</v>
      </c>
      <c r="D372" s="2">
        <v>3.0234000000000001</v>
      </c>
      <c r="E372" s="2">
        <v>0</v>
      </c>
      <c r="F372" s="2"/>
      <c r="G372" s="2"/>
      <c r="H372" s="15">
        <f t="shared" si="5"/>
        <v>0</v>
      </c>
    </row>
    <row r="373" spans="1:8" ht="13.5" x14ac:dyDescent="0.25">
      <c r="A373" s="11"/>
      <c r="B373" s="10">
        <v>43236</v>
      </c>
      <c r="C373" s="2">
        <v>3.01</v>
      </c>
      <c r="D373" s="2">
        <v>2.9357000000000002</v>
      </c>
      <c r="E373" s="2">
        <v>300</v>
      </c>
      <c r="F373" s="2"/>
      <c r="G373" s="2"/>
      <c r="H373" s="15">
        <f t="shared" si="5"/>
        <v>-2.9007078123966357E-2</v>
      </c>
    </row>
    <row r="374" spans="1:8" ht="13.5" x14ac:dyDescent="0.25">
      <c r="A374" s="11"/>
      <c r="B374" s="10">
        <v>43237</v>
      </c>
      <c r="C374" s="2">
        <v>3.01</v>
      </c>
      <c r="D374" s="2">
        <v>2.9357000000000002</v>
      </c>
      <c r="E374" s="2">
        <v>0</v>
      </c>
      <c r="F374" s="2"/>
      <c r="G374" s="2"/>
      <c r="H374" s="15">
        <f t="shared" si="5"/>
        <v>0</v>
      </c>
    </row>
    <row r="375" spans="1:8" ht="13.5" x14ac:dyDescent="0.25">
      <c r="A375" s="11"/>
      <c r="B375" s="10">
        <v>43238</v>
      </c>
      <c r="C375" s="2">
        <v>2.97</v>
      </c>
      <c r="D375" s="2">
        <v>2.8965999999999998</v>
      </c>
      <c r="E375" s="2">
        <v>104</v>
      </c>
      <c r="F375" s="2"/>
      <c r="G375" s="2"/>
      <c r="H375" s="15">
        <f t="shared" si="5"/>
        <v>-1.3318799604864378E-2</v>
      </c>
    </row>
    <row r="376" spans="1:8" ht="13.5" x14ac:dyDescent="0.25">
      <c r="A376" s="11"/>
      <c r="B376" s="10">
        <v>43241</v>
      </c>
      <c r="C376" s="2">
        <v>2.97</v>
      </c>
      <c r="D376" s="2">
        <v>2.8965999999999998</v>
      </c>
      <c r="E376" s="2">
        <v>0</v>
      </c>
      <c r="F376" s="2"/>
      <c r="G376" s="2"/>
      <c r="H376" s="15">
        <f t="shared" si="5"/>
        <v>0</v>
      </c>
    </row>
    <row r="377" spans="1:8" ht="13.5" x14ac:dyDescent="0.25">
      <c r="A377" s="11"/>
      <c r="B377" s="10">
        <v>43242</v>
      </c>
      <c r="C377" s="2">
        <v>2.9</v>
      </c>
      <c r="D377" s="2">
        <v>2.8283999999999998</v>
      </c>
      <c r="E377" s="2">
        <v>90</v>
      </c>
      <c r="F377" s="2"/>
      <c r="G377" s="2"/>
      <c r="H377" s="15">
        <f t="shared" si="5"/>
        <v>-2.3544845681143425E-2</v>
      </c>
    </row>
    <row r="378" spans="1:8" ht="13.5" x14ac:dyDescent="0.25">
      <c r="A378" s="11"/>
      <c r="B378" s="10">
        <v>43243</v>
      </c>
      <c r="C378" s="2">
        <v>2.85</v>
      </c>
      <c r="D378" s="2">
        <v>2.7795999999999998</v>
      </c>
      <c r="E378" s="2">
        <v>550</v>
      </c>
      <c r="F378" s="2"/>
      <c r="G378" s="2"/>
      <c r="H378" s="15">
        <f t="shared" si="5"/>
        <v>-1.7253570923490297E-2</v>
      </c>
    </row>
    <row r="379" spans="1:8" ht="13.5" x14ac:dyDescent="0.25">
      <c r="A379" s="11"/>
      <c r="B379" s="10">
        <v>43244</v>
      </c>
      <c r="C379" s="2">
        <v>2.85</v>
      </c>
      <c r="D379" s="2">
        <v>2.7795999999999998</v>
      </c>
      <c r="E379" s="2">
        <v>1138</v>
      </c>
      <c r="F379" s="2"/>
      <c r="G379" s="2"/>
      <c r="H379" s="15">
        <f t="shared" si="5"/>
        <v>0</v>
      </c>
    </row>
    <row r="380" spans="1:8" ht="13.5" x14ac:dyDescent="0.25">
      <c r="A380" s="11"/>
      <c r="B380" s="10">
        <v>43245</v>
      </c>
      <c r="C380" s="2">
        <v>2.85</v>
      </c>
      <c r="D380" s="2">
        <v>2.7795999999999998</v>
      </c>
      <c r="E380" s="2">
        <v>165</v>
      </c>
      <c r="F380" s="2"/>
      <c r="G380" s="2"/>
      <c r="H380" s="15">
        <f t="shared" si="5"/>
        <v>0</v>
      </c>
    </row>
    <row r="381" spans="1:8" ht="13.5" x14ac:dyDescent="0.25">
      <c r="A381" s="11"/>
      <c r="B381" s="10">
        <v>43248</v>
      </c>
      <c r="C381" s="2">
        <v>2.77</v>
      </c>
      <c r="D381" s="2">
        <v>2.7016</v>
      </c>
      <c r="E381" s="2">
        <v>300</v>
      </c>
      <c r="F381" s="2"/>
      <c r="G381" s="2"/>
      <c r="H381" s="15">
        <f t="shared" si="5"/>
        <v>-2.8061591595913028E-2</v>
      </c>
    </row>
    <row r="382" spans="1:8" ht="13.5" x14ac:dyDescent="0.25">
      <c r="A382" s="11"/>
      <c r="B382" s="10">
        <v>43249</v>
      </c>
      <c r="C382" s="2">
        <v>2.69</v>
      </c>
      <c r="D382" s="2">
        <v>2.6236000000000002</v>
      </c>
      <c r="E382" s="2">
        <v>600</v>
      </c>
      <c r="F382" s="2"/>
      <c r="G382" s="2"/>
      <c r="H382" s="15">
        <f t="shared" si="5"/>
        <v>-2.8871779686111876E-2</v>
      </c>
    </row>
    <row r="383" spans="1:8" ht="13.5" x14ac:dyDescent="0.25">
      <c r="A383" s="11"/>
      <c r="B383" s="10">
        <v>43250</v>
      </c>
      <c r="C383" s="2">
        <v>2.69</v>
      </c>
      <c r="D383" s="2">
        <v>2.6236000000000002</v>
      </c>
      <c r="E383" s="2">
        <v>0</v>
      </c>
      <c r="F383" s="2"/>
      <c r="G383" s="2"/>
      <c r="H383" s="15">
        <f t="shared" si="5"/>
        <v>0</v>
      </c>
    </row>
    <row r="384" spans="1:8" ht="13.5" x14ac:dyDescent="0.25">
      <c r="A384" s="11"/>
      <c r="B384" s="10">
        <v>43251</v>
      </c>
      <c r="C384" s="2">
        <v>2.69</v>
      </c>
      <c r="D384" s="2">
        <v>2.6236000000000002</v>
      </c>
      <c r="E384" s="2">
        <v>0</v>
      </c>
      <c r="F384" s="2"/>
      <c r="G384" s="2"/>
      <c r="H384" s="15">
        <f t="shared" si="5"/>
        <v>0</v>
      </c>
    </row>
    <row r="385" spans="1:8" ht="13.5" x14ac:dyDescent="0.25">
      <c r="A385" s="11"/>
      <c r="B385" s="10">
        <v>43252</v>
      </c>
      <c r="C385" s="2">
        <v>2.77</v>
      </c>
      <c r="D385" s="2">
        <v>2.7016</v>
      </c>
      <c r="E385" s="2">
        <v>104</v>
      </c>
      <c r="F385" s="2"/>
      <c r="G385" s="2"/>
      <c r="H385" s="15">
        <f t="shared" si="5"/>
        <v>2.9730141789906937E-2</v>
      </c>
    </row>
    <row r="386" spans="1:8" ht="13.5" x14ac:dyDescent="0.25">
      <c r="A386" s="11"/>
      <c r="B386" s="10">
        <v>43255</v>
      </c>
      <c r="C386" s="2">
        <v>2.85</v>
      </c>
      <c r="D386" s="2">
        <v>2.7795999999999998</v>
      </c>
      <c r="E386" s="2">
        <v>20</v>
      </c>
      <c r="F386" s="2"/>
      <c r="G386" s="2"/>
      <c r="H386" s="15">
        <f t="shared" si="5"/>
        <v>2.8871779686111876E-2</v>
      </c>
    </row>
    <row r="387" spans="1:8" ht="13.5" x14ac:dyDescent="0.25">
      <c r="A387" s="11"/>
      <c r="B387" s="10">
        <v>43256</v>
      </c>
      <c r="C387" s="2">
        <v>2.93</v>
      </c>
      <c r="D387" s="2">
        <v>2.8576000000000001</v>
      </c>
      <c r="E387" s="2">
        <v>20</v>
      </c>
      <c r="F387" s="2"/>
      <c r="G387" s="2"/>
      <c r="H387" s="15">
        <f t="shared" si="5"/>
        <v>2.8061591595913187E-2</v>
      </c>
    </row>
    <row r="388" spans="1:8" ht="13.5" x14ac:dyDescent="0.25">
      <c r="A388" s="11"/>
      <c r="B388" s="10">
        <v>43257</v>
      </c>
      <c r="C388" s="2">
        <v>3.06</v>
      </c>
      <c r="D388" s="2">
        <v>2.9843999999999999</v>
      </c>
      <c r="E388" s="2">
        <v>0</v>
      </c>
      <c r="F388" s="2"/>
      <c r="G388" s="2"/>
      <c r="H388" s="15">
        <f t="shared" si="5"/>
        <v>4.437290033594618E-2</v>
      </c>
    </row>
    <row r="389" spans="1:8" ht="13.5" x14ac:dyDescent="0.25">
      <c r="A389" s="11"/>
      <c r="B389" s="10">
        <v>43258</v>
      </c>
      <c r="C389" s="2">
        <v>3.15</v>
      </c>
      <c r="D389" s="2">
        <v>3.0722</v>
      </c>
      <c r="E389" s="2">
        <v>20</v>
      </c>
      <c r="F389" s="2"/>
      <c r="G389" s="2"/>
      <c r="H389" s="15">
        <f t="shared" si="5"/>
        <v>2.9419648840638017E-2</v>
      </c>
    </row>
    <row r="390" spans="1:8" ht="13.5" x14ac:dyDescent="0.25">
      <c r="A390" s="11"/>
      <c r="B390" s="10">
        <v>43259</v>
      </c>
      <c r="C390" s="2">
        <v>3.15</v>
      </c>
      <c r="D390" s="2">
        <v>3.0722</v>
      </c>
      <c r="E390" s="2">
        <v>0</v>
      </c>
      <c r="F390" s="2"/>
      <c r="G390" s="2"/>
      <c r="H390" s="15">
        <f t="shared" si="5"/>
        <v>0</v>
      </c>
    </row>
    <row r="391" spans="1:8" ht="13.5" x14ac:dyDescent="0.25">
      <c r="A391" s="11"/>
      <c r="B391" s="10">
        <v>43262</v>
      </c>
      <c r="C391" s="2">
        <v>3.15</v>
      </c>
      <c r="D391" s="2">
        <v>3.0722</v>
      </c>
      <c r="E391" s="2">
        <v>0</v>
      </c>
      <c r="F391" s="2"/>
      <c r="G391" s="2"/>
      <c r="H391" s="15">
        <f t="shared" ref="H391:H454" si="6">(D391-D390)/D390</f>
        <v>0</v>
      </c>
    </row>
    <row r="392" spans="1:8" ht="13.5" x14ac:dyDescent="0.25">
      <c r="A392" s="11"/>
      <c r="B392" s="10">
        <v>43263</v>
      </c>
      <c r="C392" s="2">
        <v>3.15</v>
      </c>
      <c r="D392" s="2">
        <v>3.0722</v>
      </c>
      <c r="E392" s="2">
        <v>0</v>
      </c>
      <c r="F392" s="2"/>
      <c r="G392" s="2"/>
      <c r="H392" s="15">
        <f t="shared" si="6"/>
        <v>0</v>
      </c>
    </row>
    <row r="393" spans="1:8" ht="13.5" x14ac:dyDescent="0.25">
      <c r="A393" s="11"/>
      <c r="B393" s="10">
        <v>43264</v>
      </c>
      <c r="C393" s="2">
        <v>3</v>
      </c>
      <c r="D393" s="2">
        <v>2.9258999999999999</v>
      </c>
      <c r="E393" s="2">
        <v>300</v>
      </c>
      <c r="F393" s="2"/>
      <c r="G393" s="2"/>
      <c r="H393" s="15">
        <f t="shared" si="6"/>
        <v>-4.762059761734265E-2</v>
      </c>
    </row>
    <row r="394" spans="1:8" ht="13.5" x14ac:dyDescent="0.25">
      <c r="A394" s="11"/>
      <c r="B394" s="10">
        <v>43265</v>
      </c>
      <c r="C394" s="2">
        <v>2.99</v>
      </c>
      <c r="D394" s="2">
        <v>2.9161000000000001</v>
      </c>
      <c r="E394" s="2">
        <v>805</v>
      </c>
      <c r="F394" s="2"/>
      <c r="G394" s="2"/>
      <c r="H394" s="15">
        <f t="shared" si="6"/>
        <v>-3.3493967668067294E-3</v>
      </c>
    </row>
    <row r="395" spans="1:8" ht="13.5" x14ac:dyDescent="0.25">
      <c r="A395" s="11"/>
      <c r="B395" s="10">
        <v>43269</v>
      </c>
      <c r="C395" s="2">
        <v>2.99</v>
      </c>
      <c r="D395" s="2">
        <v>2.9161000000000001</v>
      </c>
      <c r="E395" s="2">
        <v>0</v>
      </c>
      <c r="F395" s="2"/>
      <c r="G395" s="2"/>
      <c r="H395" s="15">
        <f t="shared" si="6"/>
        <v>0</v>
      </c>
    </row>
    <row r="396" spans="1:8" ht="13.5" x14ac:dyDescent="0.25">
      <c r="A396" s="11"/>
      <c r="B396" s="10">
        <v>43270</v>
      </c>
      <c r="C396" s="2">
        <v>2.95</v>
      </c>
      <c r="D396" s="2">
        <v>2.8771</v>
      </c>
      <c r="E396" s="2">
        <v>266</v>
      </c>
      <c r="F396" s="2"/>
      <c r="G396" s="2"/>
      <c r="H396" s="15">
        <f t="shared" si="6"/>
        <v>-1.3374026953808217E-2</v>
      </c>
    </row>
    <row r="397" spans="1:8" ht="13.5" x14ac:dyDescent="0.25">
      <c r="A397" s="11"/>
      <c r="B397" s="10">
        <v>43271</v>
      </c>
      <c r="C397" s="2">
        <v>2.95</v>
      </c>
      <c r="D397" s="2">
        <v>2.8771</v>
      </c>
      <c r="E397" s="2">
        <v>0</v>
      </c>
      <c r="F397" s="2"/>
      <c r="G397" s="2"/>
      <c r="H397" s="15">
        <f t="shared" si="6"/>
        <v>0</v>
      </c>
    </row>
    <row r="398" spans="1:8" ht="13.5" x14ac:dyDescent="0.25">
      <c r="A398" s="11"/>
      <c r="B398" s="10">
        <v>43272</v>
      </c>
      <c r="C398" s="2">
        <v>2.9</v>
      </c>
      <c r="D398" s="2">
        <v>2.8283999999999998</v>
      </c>
      <c r="E398" s="2">
        <v>23</v>
      </c>
      <c r="F398" s="2"/>
      <c r="G398" s="2"/>
      <c r="H398" s="15">
        <f t="shared" si="6"/>
        <v>-1.6926766535747866E-2</v>
      </c>
    </row>
    <row r="399" spans="1:8" ht="13.5" x14ac:dyDescent="0.25">
      <c r="A399" s="11"/>
      <c r="B399" s="10">
        <v>43273</v>
      </c>
      <c r="C399" s="2">
        <v>2.88</v>
      </c>
      <c r="D399" s="2">
        <v>2.8089</v>
      </c>
      <c r="E399" s="2">
        <v>177</v>
      </c>
      <c r="F399" s="2"/>
      <c r="G399" s="2"/>
      <c r="H399" s="15">
        <f t="shared" si="6"/>
        <v>-6.8943572337716915E-3</v>
      </c>
    </row>
    <row r="400" spans="1:8" ht="13.5" x14ac:dyDescent="0.25">
      <c r="A400" s="11"/>
      <c r="B400" s="10">
        <v>43276</v>
      </c>
      <c r="C400" s="2">
        <v>2.8</v>
      </c>
      <c r="D400" s="2">
        <v>2.7307999999999999</v>
      </c>
      <c r="E400" s="2">
        <v>49</v>
      </c>
      <c r="F400" s="2"/>
      <c r="G400" s="2"/>
      <c r="H400" s="15">
        <f t="shared" si="6"/>
        <v>-2.7804478621524461E-2</v>
      </c>
    </row>
    <row r="401" spans="1:8" ht="13.5" x14ac:dyDescent="0.25">
      <c r="A401" s="11"/>
      <c r="B401" s="10">
        <v>43277</v>
      </c>
      <c r="C401" s="2">
        <v>2.88</v>
      </c>
      <c r="D401" s="2">
        <v>2.8089</v>
      </c>
      <c r="E401" s="2">
        <v>50</v>
      </c>
      <c r="F401" s="2"/>
      <c r="G401" s="2"/>
      <c r="H401" s="15">
        <f t="shared" si="6"/>
        <v>2.8599677750109881E-2</v>
      </c>
    </row>
    <row r="402" spans="1:8" ht="13.5" x14ac:dyDescent="0.25">
      <c r="A402" s="11"/>
      <c r="B402" s="10">
        <v>43278</v>
      </c>
      <c r="C402" s="2">
        <v>2.77</v>
      </c>
      <c r="D402" s="2">
        <v>2.7016</v>
      </c>
      <c r="E402" s="2">
        <v>100</v>
      </c>
      <c r="F402" s="2"/>
      <c r="G402" s="2"/>
      <c r="H402" s="15">
        <f t="shared" si="6"/>
        <v>-3.8200007120224984E-2</v>
      </c>
    </row>
    <row r="403" spans="1:8" ht="13.5" x14ac:dyDescent="0.25">
      <c r="A403" s="11"/>
      <c r="B403" s="10">
        <v>43279</v>
      </c>
      <c r="C403" s="2">
        <v>2.69</v>
      </c>
      <c r="D403" s="2">
        <v>2.6236000000000002</v>
      </c>
      <c r="E403" s="2">
        <v>0</v>
      </c>
      <c r="F403" s="2"/>
      <c r="G403" s="2"/>
      <c r="H403" s="15">
        <f t="shared" si="6"/>
        <v>-2.8871779686111876E-2</v>
      </c>
    </row>
    <row r="404" spans="1:8" ht="13.5" x14ac:dyDescent="0.25">
      <c r="A404" s="11"/>
      <c r="B404" s="10">
        <v>43280</v>
      </c>
      <c r="C404" s="2">
        <v>2.68</v>
      </c>
      <c r="D404" s="2">
        <v>2.6137999999999999</v>
      </c>
      <c r="E404" s="2">
        <v>106</v>
      </c>
      <c r="F404" s="2"/>
      <c r="G404" s="2"/>
      <c r="H404" s="15">
        <f t="shared" si="6"/>
        <v>-3.7353255069371293E-3</v>
      </c>
    </row>
    <row r="405" spans="1:8" ht="13.5" x14ac:dyDescent="0.25">
      <c r="A405" s="11"/>
      <c r="B405" s="10">
        <v>43283</v>
      </c>
      <c r="C405" s="2">
        <v>2.6</v>
      </c>
      <c r="D405" s="2">
        <v>2.5358000000000001</v>
      </c>
      <c r="E405" s="2">
        <v>257</v>
      </c>
      <c r="F405" s="2"/>
      <c r="G405" s="2"/>
      <c r="H405" s="15">
        <f t="shared" si="6"/>
        <v>-2.984160991659647E-2</v>
      </c>
    </row>
    <row r="406" spans="1:8" ht="13.5" x14ac:dyDescent="0.25">
      <c r="A406" s="11"/>
      <c r="B406" s="10">
        <v>43284</v>
      </c>
      <c r="C406" s="2">
        <v>2.6</v>
      </c>
      <c r="D406" s="2">
        <v>2.5358000000000001</v>
      </c>
      <c r="E406" s="2">
        <v>120</v>
      </c>
      <c r="F406" s="2"/>
      <c r="G406" s="2"/>
      <c r="H406" s="15">
        <f t="shared" si="6"/>
        <v>0</v>
      </c>
    </row>
    <row r="407" spans="1:8" ht="13.5" x14ac:dyDescent="0.25">
      <c r="A407" s="11"/>
      <c r="B407" s="10">
        <v>43285</v>
      </c>
      <c r="C407" s="2">
        <v>2.59</v>
      </c>
      <c r="D407" s="2">
        <v>2.5259999999999998</v>
      </c>
      <c r="E407" s="2">
        <v>195</v>
      </c>
      <c r="F407" s="2"/>
      <c r="G407" s="2"/>
      <c r="H407" s="15">
        <f t="shared" si="6"/>
        <v>-3.864658096064458E-3</v>
      </c>
    </row>
    <row r="408" spans="1:8" ht="13.5" x14ac:dyDescent="0.25">
      <c r="A408" s="11"/>
      <c r="B408" s="10">
        <v>43286</v>
      </c>
      <c r="C408" s="2">
        <v>2.58</v>
      </c>
      <c r="D408" s="2">
        <v>2.5163000000000002</v>
      </c>
      <c r="E408" s="2">
        <v>350</v>
      </c>
      <c r="F408" s="2"/>
      <c r="G408" s="2"/>
      <c r="H408" s="15">
        <f t="shared" si="6"/>
        <v>-3.8400633412508309E-3</v>
      </c>
    </row>
    <row r="409" spans="1:8" ht="13.5" x14ac:dyDescent="0.25">
      <c r="A409" s="11"/>
      <c r="B409" s="10">
        <v>43287</v>
      </c>
      <c r="C409" s="2">
        <v>2.44</v>
      </c>
      <c r="D409" s="2">
        <v>2.3797000000000001</v>
      </c>
      <c r="E409" s="2">
        <v>127</v>
      </c>
      <c r="F409" s="2"/>
      <c r="G409" s="2"/>
      <c r="H409" s="15">
        <f t="shared" si="6"/>
        <v>-5.4286054921909167E-2</v>
      </c>
    </row>
    <row r="410" spans="1:8" ht="13.5" x14ac:dyDescent="0.25">
      <c r="A410" s="11"/>
      <c r="B410" s="10">
        <v>43290</v>
      </c>
      <c r="C410" s="2">
        <v>2.44</v>
      </c>
      <c r="D410" s="2">
        <v>2.3797000000000001</v>
      </c>
      <c r="E410" s="2">
        <v>345</v>
      </c>
      <c r="F410" s="2"/>
      <c r="G410" s="2"/>
      <c r="H410" s="15">
        <f t="shared" si="6"/>
        <v>0</v>
      </c>
    </row>
    <row r="411" spans="1:8" ht="13.5" x14ac:dyDescent="0.25">
      <c r="A411" s="11"/>
      <c r="B411" s="10">
        <v>43291</v>
      </c>
      <c r="C411" s="2">
        <v>2.39</v>
      </c>
      <c r="D411" s="2">
        <v>2.331</v>
      </c>
      <c r="E411" s="2">
        <v>482</v>
      </c>
      <c r="F411" s="2"/>
      <c r="G411" s="2"/>
      <c r="H411" s="15">
        <f t="shared" si="6"/>
        <v>-2.0464764466109252E-2</v>
      </c>
    </row>
    <row r="412" spans="1:8" ht="13.5" x14ac:dyDescent="0.25">
      <c r="A412" s="11"/>
      <c r="B412" s="10">
        <v>43292</v>
      </c>
      <c r="C412" s="2">
        <v>2.3199999999999998</v>
      </c>
      <c r="D412" s="2">
        <v>2.2627000000000002</v>
      </c>
      <c r="E412" s="2">
        <v>1066</v>
      </c>
      <c r="F412" s="2"/>
      <c r="G412" s="2"/>
      <c r="H412" s="15">
        <f t="shared" si="6"/>
        <v>-2.9300729300729217E-2</v>
      </c>
    </row>
    <row r="413" spans="1:8" ht="13.5" x14ac:dyDescent="0.25">
      <c r="A413" s="11"/>
      <c r="B413" s="10">
        <v>43293</v>
      </c>
      <c r="C413" s="2">
        <v>2.4500000000000002</v>
      </c>
      <c r="D413" s="2">
        <v>2.3895</v>
      </c>
      <c r="E413" s="2">
        <v>100</v>
      </c>
      <c r="F413" s="2"/>
      <c r="G413" s="2"/>
      <c r="H413" s="15">
        <f t="shared" si="6"/>
        <v>5.6039245149599945E-2</v>
      </c>
    </row>
    <row r="414" spans="1:8" ht="13.5" x14ac:dyDescent="0.25">
      <c r="A414" s="11"/>
      <c r="B414" s="10">
        <v>43294</v>
      </c>
      <c r="C414" s="2">
        <v>2.34</v>
      </c>
      <c r="D414" s="2">
        <v>2.2822</v>
      </c>
      <c r="E414" s="2">
        <v>200</v>
      </c>
      <c r="F414" s="2"/>
      <c r="G414" s="2"/>
      <c r="H414" s="15">
        <f t="shared" si="6"/>
        <v>-4.4904791797447142E-2</v>
      </c>
    </row>
    <row r="415" spans="1:8" ht="13.5" x14ac:dyDescent="0.25">
      <c r="A415" s="11"/>
      <c r="B415" s="10">
        <v>43297</v>
      </c>
      <c r="C415" s="2">
        <v>2.4</v>
      </c>
      <c r="D415" s="2">
        <v>2.3407</v>
      </c>
      <c r="E415" s="2">
        <v>16</v>
      </c>
      <c r="F415" s="2"/>
      <c r="G415" s="2"/>
      <c r="H415" s="15">
        <f t="shared" si="6"/>
        <v>2.5633160985014457E-2</v>
      </c>
    </row>
    <row r="416" spans="1:8" ht="13.5" x14ac:dyDescent="0.25">
      <c r="A416" s="11"/>
      <c r="B416" s="10">
        <v>43298</v>
      </c>
      <c r="C416" s="2">
        <v>2.4</v>
      </c>
      <c r="D416" s="2">
        <v>2.3407</v>
      </c>
      <c r="E416" s="2">
        <v>0</v>
      </c>
      <c r="F416" s="2"/>
      <c r="G416" s="2"/>
      <c r="H416" s="15">
        <f t="shared" si="6"/>
        <v>0</v>
      </c>
    </row>
    <row r="417" spans="1:8" ht="13.5" x14ac:dyDescent="0.25">
      <c r="A417" s="11"/>
      <c r="B417" s="10">
        <v>43299</v>
      </c>
      <c r="C417" s="2">
        <v>2.4</v>
      </c>
      <c r="D417" s="2">
        <v>2.3407</v>
      </c>
      <c r="E417" s="2">
        <v>150</v>
      </c>
      <c r="F417" s="2"/>
      <c r="G417" s="2"/>
      <c r="H417" s="15">
        <f t="shared" si="6"/>
        <v>0</v>
      </c>
    </row>
    <row r="418" spans="1:8" ht="13.5" x14ac:dyDescent="0.25">
      <c r="A418" s="11"/>
      <c r="B418" s="10">
        <v>43300</v>
      </c>
      <c r="C418" s="2">
        <v>2.36</v>
      </c>
      <c r="D418" s="2">
        <v>2.3016999999999999</v>
      </c>
      <c r="E418" s="2">
        <v>355</v>
      </c>
      <c r="F418" s="2"/>
      <c r="G418" s="2"/>
      <c r="H418" s="15">
        <f t="shared" si="6"/>
        <v>-1.666168240270011E-2</v>
      </c>
    </row>
    <row r="419" spans="1:8" ht="13.5" x14ac:dyDescent="0.25">
      <c r="A419" s="11"/>
      <c r="B419" s="10">
        <v>43301</v>
      </c>
      <c r="C419" s="2">
        <v>2.4</v>
      </c>
      <c r="D419" s="2">
        <v>2.3407</v>
      </c>
      <c r="E419" s="2">
        <v>579</v>
      </c>
      <c r="F419" s="2"/>
      <c r="G419" s="2"/>
      <c r="H419" s="15">
        <f t="shared" si="6"/>
        <v>1.6943997914584938E-2</v>
      </c>
    </row>
    <row r="420" spans="1:8" ht="13.5" x14ac:dyDescent="0.25">
      <c r="A420" s="11"/>
      <c r="B420" s="10">
        <v>43304</v>
      </c>
      <c r="C420" s="2">
        <v>2.46</v>
      </c>
      <c r="D420" s="2">
        <v>2.3992</v>
      </c>
      <c r="E420" s="2">
        <v>216</v>
      </c>
      <c r="F420" s="2"/>
      <c r="G420" s="2"/>
      <c r="H420" s="15">
        <f t="shared" si="6"/>
        <v>2.499252360405007E-2</v>
      </c>
    </row>
    <row r="421" spans="1:8" ht="13.5" x14ac:dyDescent="0.25">
      <c r="A421" s="11"/>
      <c r="B421" s="10">
        <v>43305</v>
      </c>
      <c r="C421" s="2">
        <v>2.48</v>
      </c>
      <c r="D421" s="2">
        <v>2.4186999999999999</v>
      </c>
      <c r="E421" s="2">
        <v>60</v>
      </c>
      <c r="F421" s="2"/>
      <c r="G421" s="2"/>
      <c r="H421" s="15">
        <f t="shared" si="6"/>
        <v>8.127709236412076E-3</v>
      </c>
    </row>
    <row r="422" spans="1:8" ht="13.5" x14ac:dyDescent="0.25">
      <c r="A422" s="11"/>
      <c r="B422" s="10">
        <v>43307</v>
      </c>
      <c r="C422" s="2">
        <v>2.41</v>
      </c>
      <c r="D422" s="2">
        <v>2.3504999999999998</v>
      </c>
      <c r="E422" s="2">
        <v>540</v>
      </c>
      <c r="F422" s="2"/>
      <c r="G422" s="2"/>
      <c r="H422" s="15">
        <f t="shared" si="6"/>
        <v>-2.819696531194445E-2</v>
      </c>
    </row>
    <row r="423" spans="1:8" ht="13.5" x14ac:dyDescent="0.25">
      <c r="A423" s="11"/>
      <c r="B423" s="10">
        <v>43308</v>
      </c>
      <c r="C423" s="2">
        <v>2.34</v>
      </c>
      <c r="D423" s="2">
        <v>2.2822</v>
      </c>
      <c r="E423" s="2">
        <v>106</v>
      </c>
      <c r="F423" s="2"/>
      <c r="G423" s="2"/>
      <c r="H423" s="15">
        <f t="shared" si="6"/>
        <v>-2.9057647309083095E-2</v>
      </c>
    </row>
    <row r="424" spans="1:8" ht="13.5" x14ac:dyDescent="0.25">
      <c r="A424" s="11"/>
      <c r="B424" s="10">
        <v>43311</v>
      </c>
      <c r="C424" s="2">
        <v>2.31</v>
      </c>
      <c r="D424" s="2">
        <v>2.2528999999999999</v>
      </c>
      <c r="E424" s="2">
        <v>394</v>
      </c>
      <c r="F424" s="2"/>
      <c r="G424" s="2"/>
      <c r="H424" s="15">
        <f t="shared" si="6"/>
        <v>-1.2838489177109851E-2</v>
      </c>
    </row>
    <row r="425" spans="1:8" ht="13.5" x14ac:dyDescent="0.25">
      <c r="A425" s="11"/>
      <c r="B425" s="10">
        <v>43312</v>
      </c>
      <c r="C425" s="2">
        <v>2.31</v>
      </c>
      <c r="D425" s="2">
        <v>2.2528999999999999</v>
      </c>
      <c r="E425" s="2">
        <v>662</v>
      </c>
      <c r="F425" s="2"/>
      <c r="G425" s="2"/>
      <c r="H425" s="15">
        <f t="shared" si="6"/>
        <v>0</v>
      </c>
    </row>
    <row r="426" spans="1:8" ht="13.5" x14ac:dyDescent="0.25">
      <c r="A426" s="11"/>
      <c r="B426" s="10">
        <v>43313</v>
      </c>
      <c r="C426" s="2">
        <v>2.31</v>
      </c>
      <c r="D426" s="2">
        <v>2.2528999999999999</v>
      </c>
      <c r="E426" s="2">
        <v>0</v>
      </c>
      <c r="F426" s="2"/>
      <c r="G426" s="2"/>
      <c r="H426" s="15">
        <f t="shared" si="6"/>
        <v>0</v>
      </c>
    </row>
    <row r="427" spans="1:8" ht="13.5" x14ac:dyDescent="0.25">
      <c r="A427" s="11"/>
      <c r="B427" s="10">
        <v>43314</v>
      </c>
      <c r="C427" s="2">
        <v>2.31</v>
      </c>
      <c r="D427" s="2">
        <v>2.2528999999999999</v>
      </c>
      <c r="E427" s="2">
        <v>0</v>
      </c>
      <c r="F427" s="2"/>
      <c r="G427" s="2"/>
      <c r="H427" s="15">
        <f t="shared" si="6"/>
        <v>0</v>
      </c>
    </row>
    <row r="428" spans="1:8" ht="13.5" x14ac:dyDescent="0.25">
      <c r="A428" s="11"/>
      <c r="B428" s="10">
        <v>43315</v>
      </c>
      <c r="C428" s="2">
        <v>2.31</v>
      </c>
      <c r="D428" s="2">
        <v>2.2528999999999999</v>
      </c>
      <c r="E428" s="2">
        <v>0</v>
      </c>
      <c r="F428" s="2"/>
      <c r="G428" s="2"/>
      <c r="H428" s="15">
        <f t="shared" si="6"/>
        <v>0</v>
      </c>
    </row>
    <row r="429" spans="1:8" ht="13.5" x14ac:dyDescent="0.25">
      <c r="A429" s="11"/>
      <c r="B429" s="10">
        <v>43318</v>
      </c>
      <c r="C429" s="2">
        <v>2.31</v>
      </c>
      <c r="D429" s="2">
        <v>2.2528999999999999</v>
      </c>
      <c r="E429" s="2">
        <v>0</v>
      </c>
      <c r="F429" s="2"/>
      <c r="G429" s="2"/>
      <c r="H429" s="15">
        <f t="shared" si="6"/>
        <v>0</v>
      </c>
    </row>
    <row r="430" spans="1:8" ht="13.5" x14ac:dyDescent="0.25">
      <c r="A430" s="11"/>
      <c r="B430" s="10">
        <v>43319</v>
      </c>
      <c r="C430" s="2">
        <v>2.27</v>
      </c>
      <c r="D430" s="2">
        <v>2.2139000000000002</v>
      </c>
      <c r="E430" s="2">
        <v>519</v>
      </c>
      <c r="F430" s="2"/>
      <c r="G430" s="2"/>
      <c r="H430" s="15">
        <f t="shared" si="6"/>
        <v>-1.7311021350259533E-2</v>
      </c>
    </row>
    <row r="431" spans="1:8" ht="13.5" x14ac:dyDescent="0.25">
      <c r="A431" s="11"/>
      <c r="B431" s="10">
        <v>43320</v>
      </c>
      <c r="C431" s="2">
        <v>2.33</v>
      </c>
      <c r="D431" s="2">
        <v>2.2724000000000002</v>
      </c>
      <c r="E431" s="2">
        <v>0</v>
      </c>
      <c r="F431" s="2"/>
      <c r="G431" s="2"/>
      <c r="H431" s="15">
        <f t="shared" si="6"/>
        <v>2.642395772166764E-2</v>
      </c>
    </row>
    <row r="432" spans="1:8" ht="13.5" x14ac:dyDescent="0.25">
      <c r="A432" s="11"/>
      <c r="B432" s="10">
        <v>43321</v>
      </c>
      <c r="C432" s="2">
        <v>2.4300000000000002</v>
      </c>
      <c r="D432" s="2">
        <v>2.37</v>
      </c>
      <c r="E432" s="2">
        <v>0</v>
      </c>
      <c r="F432" s="2"/>
      <c r="G432" s="2"/>
      <c r="H432" s="15">
        <f t="shared" si="6"/>
        <v>4.2950184826614987E-2</v>
      </c>
    </row>
    <row r="433" spans="1:8" ht="13.5" x14ac:dyDescent="0.25">
      <c r="A433" s="11"/>
      <c r="B433" s="10">
        <v>43322</v>
      </c>
      <c r="C433" s="2">
        <v>2.5299999999999998</v>
      </c>
      <c r="D433" s="2">
        <v>2.4674999999999998</v>
      </c>
      <c r="E433" s="2">
        <v>0</v>
      </c>
      <c r="F433" s="2"/>
      <c r="G433" s="2"/>
      <c r="H433" s="15">
        <f t="shared" si="6"/>
        <v>4.1139240506328986E-2</v>
      </c>
    </row>
    <row r="434" spans="1:8" ht="13.5" x14ac:dyDescent="0.25">
      <c r="A434" s="11"/>
      <c r="B434" s="10">
        <v>43326</v>
      </c>
      <c r="C434" s="2">
        <v>2.57</v>
      </c>
      <c r="D434" s="2">
        <v>2.5065</v>
      </c>
      <c r="E434" s="2">
        <v>5</v>
      </c>
      <c r="F434" s="2"/>
      <c r="G434" s="2"/>
      <c r="H434" s="15">
        <f t="shared" si="6"/>
        <v>1.5805471124620121E-2</v>
      </c>
    </row>
    <row r="435" spans="1:8" ht="13.5" x14ac:dyDescent="0.25">
      <c r="A435" s="11"/>
      <c r="B435" s="10">
        <v>43327</v>
      </c>
      <c r="C435" s="2">
        <v>2.57</v>
      </c>
      <c r="D435" s="2">
        <v>2.5065</v>
      </c>
      <c r="E435" s="2">
        <v>0</v>
      </c>
      <c r="F435" s="2"/>
      <c r="G435" s="2"/>
      <c r="H435" s="15">
        <f t="shared" si="6"/>
        <v>0</v>
      </c>
    </row>
    <row r="436" spans="1:8" ht="13.5" x14ac:dyDescent="0.25">
      <c r="A436" s="11"/>
      <c r="B436" s="10">
        <v>43328</v>
      </c>
      <c r="C436" s="2">
        <v>2.5</v>
      </c>
      <c r="D436" s="2">
        <v>2.4382999999999999</v>
      </c>
      <c r="E436" s="2">
        <v>300</v>
      </c>
      <c r="F436" s="2"/>
      <c r="G436" s="2"/>
      <c r="H436" s="15">
        <f t="shared" si="6"/>
        <v>-2.7209255934570135E-2</v>
      </c>
    </row>
    <row r="437" spans="1:8" ht="13.5" x14ac:dyDescent="0.25">
      <c r="A437" s="11"/>
      <c r="B437" s="10">
        <v>43329</v>
      </c>
      <c r="C437" s="2">
        <v>2.5</v>
      </c>
      <c r="D437" s="2">
        <v>2.4382999999999999</v>
      </c>
      <c r="E437" s="2">
        <v>0</v>
      </c>
      <c r="F437" s="2"/>
      <c r="G437" s="2"/>
      <c r="H437" s="15">
        <f t="shared" si="6"/>
        <v>0</v>
      </c>
    </row>
    <row r="438" spans="1:8" ht="13.5" x14ac:dyDescent="0.25">
      <c r="A438" s="11"/>
      <c r="B438" s="10">
        <v>43332</v>
      </c>
      <c r="C438" s="2">
        <v>2.4300000000000002</v>
      </c>
      <c r="D438" s="2">
        <v>2.37</v>
      </c>
      <c r="E438" s="2">
        <v>0</v>
      </c>
      <c r="F438" s="2"/>
      <c r="G438" s="2"/>
      <c r="H438" s="15">
        <f t="shared" si="6"/>
        <v>-2.801131936185039E-2</v>
      </c>
    </row>
    <row r="439" spans="1:8" ht="13.5" x14ac:dyDescent="0.25">
      <c r="A439" s="11"/>
      <c r="B439" s="10">
        <v>43335</v>
      </c>
      <c r="C439" s="2">
        <v>2.4300000000000002</v>
      </c>
      <c r="D439" s="2">
        <v>2.37</v>
      </c>
      <c r="E439" s="2">
        <v>0</v>
      </c>
      <c r="F439" s="2"/>
      <c r="G439" s="2"/>
      <c r="H439" s="15">
        <f t="shared" si="6"/>
        <v>0</v>
      </c>
    </row>
    <row r="440" spans="1:8" ht="13.5" x14ac:dyDescent="0.25">
      <c r="A440" s="11"/>
      <c r="B440" s="10">
        <v>43336</v>
      </c>
      <c r="C440" s="2">
        <v>2.5299999999999998</v>
      </c>
      <c r="D440" s="2">
        <v>2.4674999999999998</v>
      </c>
      <c r="E440" s="2">
        <v>100</v>
      </c>
      <c r="F440" s="2"/>
      <c r="G440" s="2"/>
      <c r="H440" s="15">
        <f t="shared" si="6"/>
        <v>4.1139240506328986E-2</v>
      </c>
    </row>
    <row r="441" spans="1:8" ht="13.5" x14ac:dyDescent="0.25">
      <c r="A441" s="11"/>
      <c r="B441" s="10">
        <v>43339</v>
      </c>
      <c r="C441" s="2">
        <v>2.57</v>
      </c>
      <c r="D441" s="2">
        <v>2.5065</v>
      </c>
      <c r="E441" s="2">
        <v>300</v>
      </c>
      <c r="F441" s="2"/>
      <c r="G441" s="2"/>
      <c r="H441" s="15">
        <f t="shared" si="6"/>
        <v>1.5805471124620121E-2</v>
      </c>
    </row>
    <row r="442" spans="1:8" ht="13.5" x14ac:dyDescent="0.25">
      <c r="A442" s="11"/>
      <c r="B442" s="10">
        <v>43340</v>
      </c>
      <c r="C442" s="2">
        <v>2.57</v>
      </c>
      <c r="D442" s="2">
        <v>2.5065</v>
      </c>
      <c r="E442" s="2">
        <v>0</v>
      </c>
      <c r="F442" s="2"/>
      <c r="G442" s="2"/>
      <c r="H442" s="15">
        <f t="shared" si="6"/>
        <v>0</v>
      </c>
    </row>
    <row r="443" spans="1:8" ht="13.5" x14ac:dyDescent="0.25">
      <c r="A443" s="11"/>
      <c r="B443" s="10">
        <v>43341</v>
      </c>
      <c r="C443" s="2">
        <v>2.57</v>
      </c>
      <c r="D443" s="2">
        <v>2.5065</v>
      </c>
      <c r="E443" s="2">
        <v>0</v>
      </c>
      <c r="F443" s="2"/>
      <c r="G443" s="2"/>
      <c r="H443" s="15">
        <f t="shared" si="6"/>
        <v>0</v>
      </c>
    </row>
    <row r="444" spans="1:8" ht="13.5" x14ac:dyDescent="0.25">
      <c r="A444" s="11"/>
      <c r="B444" s="10">
        <v>43342</v>
      </c>
      <c r="C444" s="2">
        <v>2.57</v>
      </c>
      <c r="D444" s="2">
        <v>2.5065</v>
      </c>
      <c r="E444" s="2">
        <v>0</v>
      </c>
      <c r="F444" s="2"/>
      <c r="G444" s="2"/>
      <c r="H444" s="15">
        <f t="shared" si="6"/>
        <v>0</v>
      </c>
    </row>
    <row r="445" spans="1:8" ht="13.5" x14ac:dyDescent="0.25">
      <c r="A445" s="11"/>
      <c r="B445" s="10">
        <v>43343</v>
      </c>
      <c r="C445" s="2">
        <v>2.5</v>
      </c>
      <c r="D445" s="2">
        <v>2.4382999999999999</v>
      </c>
      <c r="E445" s="2">
        <v>0</v>
      </c>
      <c r="F445" s="2"/>
      <c r="G445" s="2"/>
      <c r="H445" s="15">
        <f t="shared" si="6"/>
        <v>-2.7209255934570135E-2</v>
      </c>
    </row>
    <row r="446" spans="1:8" ht="13.5" x14ac:dyDescent="0.25">
      <c r="A446" s="11"/>
      <c r="B446" s="10">
        <v>43346</v>
      </c>
      <c r="C446" s="2">
        <v>2.4300000000000002</v>
      </c>
      <c r="D446" s="2">
        <v>2.37</v>
      </c>
      <c r="E446" s="2">
        <v>1026</v>
      </c>
      <c r="F446" s="2"/>
      <c r="G446" s="2"/>
      <c r="H446" s="15">
        <f t="shared" si="6"/>
        <v>-2.801131936185039E-2</v>
      </c>
    </row>
    <row r="447" spans="1:8" ht="13.5" x14ac:dyDescent="0.25">
      <c r="A447" s="11"/>
      <c r="B447" s="10">
        <v>43347</v>
      </c>
      <c r="C447" s="2">
        <v>2.4300000000000002</v>
      </c>
      <c r="D447" s="2">
        <v>2.37</v>
      </c>
      <c r="E447" s="2">
        <v>0</v>
      </c>
      <c r="F447" s="2"/>
      <c r="G447" s="2"/>
      <c r="H447" s="15">
        <f t="shared" si="6"/>
        <v>0</v>
      </c>
    </row>
    <row r="448" spans="1:8" ht="13.5" x14ac:dyDescent="0.25">
      <c r="A448" s="11"/>
      <c r="B448" s="10">
        <v>43348</v>
      </c>
      <c r="C448" s="2">
        <v>2.44</v>
      </c>
      <c r="D448" s="2">
        <v>2.44</v>
      </c>
      <c r="E448" s="2">
        <v>0</v>
      </c>
      <c r="F448" s="2"/>
      <c r="G448" s="2"/>
      <c r="H448" s="15">
        <f t="shared" si="6"/>
        <v>2.9535864978902884E-2</v>
      </c>
    </row>
    <row r="449" spans="1:8" ht="13.5" x14ac:dyDescent="0.25">
      <c r="A449" s="11"/>
      <c r="B449" s="10">
        <v>43349</v>
      </c>
      <c r="C449" s="2">
        <v>2.4500000000000002</v>
      </c>
      <c r="D449" s="2">
        <v>2.4500000000000002</v>
      </c>
      <c r="E449" s="2">
        <v>450</v>
      </c>
      <c r="F449" s="2"/>
      <c r="G449" s="2"/>
      <c r="H449" s="15">
        <f t="shared" si="6"/>
        <v>4.0983606557377997E-3</v>
      </c>
    </row>
    <row r="450" spans="1:8" ht="13.5" x14ac:dyDescent="0.25">
      <c r="A450" s="11"/>
      <c r="B450" s="10">
        <v>43350</v>
      </c>
      <c r="C450" s="2">
        <v>2.56</v>
      </c>
      <c r="D450" s="2">
        <v>2.56</v>
      </c>
      <c r="E450" s="2">
        <v>0</v>
      </c>
      <c r="F450" s="2"/>
      <c r="G450" s="2"/>
      <c r="H450" s="15">
        <f t="shared" si="6"/>
        <v>4.4897959183673418E-2</v>
      </c>
    </row>
    <row r="451" spans="1:8" ht="13.5" x14ac:dyDescent="0.25">
      <c r="A451" s="11"/>
      <c r="B451" s="10">
        <v>43353</v>
      </c>
      <c r="C451" s="2">
        <v>2.5</v>
      </c>
      <c r="D451" s="2">
        <v>2.5</v>
      </c>
      <c r="E451" s="2">
        <v>510</v>
      </c>
      <c r="F451" s="2"/>
      <c r="G451" s="2"/>
      <c r="H451" s="15">
        <f t="shared" si="6"/>
        <v>-2.3437500000000021E-2</v>
      </c>
    </row>
    <row r="452" spans="1:8" ht="13.5" x14ac:dyDescent="0.25">
      <c r="A452" s="11"/>
      <c r="B452" s="10">
        <v>43355</v>
      </c>
      <c r="C452" s="2">
        <v>2.5</v>
      </c>
      <c r="D452" s="2">
        <v>2.5</v>
      </c>
      <c r="E452" s="2">
        <v>0</v>
      </c>
      <c r="F452" s="2"/>
      <c r="G452" s="2"/>
      <c r="H452" s="15">
        <f t="shared" si="6"/>
        <v>0</v>
      </c>
    </row>
    <row r="453" spans="1:8" ht="13.5" x14ac:dyDescent="0.25">
      <c r="A453" s="11"/>
      <c r="B453" s="10">
        <v>43356</v>
      </c>
      <c r="C453" s="2">
        <v>2.5</v>
      </c>
      <c r="D453" s="2">
        <v>2.5</v>
      </c>
      <c r="E453" s="2">
        <v>800</v>
      </c>
      <c r="F453" s="2"/>
      <c r="G453" s="2"/>
      <c r="H453" s="15">
        <f t="shared" si="6"/>
        <v>0</v>
      </c>
    </row>
    <row r="454" spans="1:8" ht="13.5" x14ac:dyDescent="0.25">
      <c r="A454" s="11"/>
      <c r="B454" s="10">
        <v>43357</v>
      </c>
      <c r="C454" s="2">
        <v>2.5</v>
      </c>
      <c r="D454" s="2">
        <v>2.5</v>
      </c>
      <c r="E454" s="2">
        <v>1202</v>
      </c>
      <c r="F454" s="2"/>
      <c r="G454" s="2"/>
      <c r="H454" s="15">
        <f t="shared" si="6"/>
        <v>0</v>
      </c>
    </row>
    <row r="455" spans="1:8" ht="13.5" x14ac:dyDescent="0.25">
      <c r="A455" s="11"/>
      <c r="B455" s="10">
        <v>43360</v>
      </c>
      <c r="C455" s="2">
        <v>2.56</v>
      </c>
      <c r="D455" s="2">
        <v>2.56</v>
      </c>
      <c r="E455" s="2">
        <v>433</v>
      </c>
      <c r="F455" s="2"/>
      <c r="G455" s="2"/>
      <c r="H455" s="15">
        <f t="shared" ref="H455:H518" si="7">(D455-D454)/D454</f>
        <v>2.4000000000000021E-2</v>
      </c>
    </row>
    <row r="456" spans="1:8" ht="13.5" x14ac:dyDescent="0.25">
      <c r="A456" s="11"/>
      <c r="B456" s="10">
        <v>43361</v>
      </c>
      <c r="C456" s="2">
        <v>2.63</v>
      </c>
      <c r="D456" s="2">
        <v>2.63</v>
      </c>
      <c r="E456" s="2">
        <v>1100</v>
      </c>
      <c r="F456" s="2"/>
      <c r="G456" s="2"/>
      <c r="H456" s="15">
        <f t="shared" si="7"/>
        <v>2.7343749999999938E-2</v>
      </c>
    </row>
    <row r="457" spans="1:8" ht="13.5" x14ac:dyDescent="0.25">
      <c r="A457" s="11"/>
      <c r="B457" s="10">
        <v>43362</v>
      </c>
      <c r="C457" s="2">
        <v>2.63</v>
      </c>
      <c r="D457" s="2">
        <v>2.63</v>
      </c>
      <c r="E457" s="2">
        <v>1342</v>
      </c>
      <c r="F457" s="2"/>
      <c r="G457" s="2"/>
      <c r="H457" s="15">
        <f t="shared" si="7"/>
        <v>0</v>
      </c>
    </row>
    <row r="458" spans="1:8" ht="13.5" x14ac:dyDescent="0.25">
      <c r="A458" s="11"/>
      <c r="B458" s="10">
        <v>43363</v>
      </c>
      <c r="C458" s="2">
        <v>2.7</v>
      </c>
      <c r="D458" s="2">
        <v>2.7</v>
      </c>
      <c r="E458" s="2">
        <v>1120</v>
      </c>
      <c r="F458" s="2"/>
      <c r="G458" s="2"/>
      <c r="H458" s="15">
        <f t="shared" si="7"/>
        <v>2.6615969581749159E-2</v>
      </c>
    </row>
    <row r="459" spans="1:8" ht="13.5" x14ac:dyDescent="0.25">
      <c r="A459" s="11"/>
      <c r="B459" s="10">
        <v>43364</v>
      </c>
      <c r="C459" s="2">
        <v>2.7</v>
      </c>
      <c r="D459" s="2">
        <v>2.7</v>
      </c>
      <c r="E459" s="2">
        <v>1466</v>
      </c>
      <c r="F459" s="2"/>
      <c r="G459" s="2"/>
      <c r="H459" s="15">
        <f t="shared" si="7"/>
        <v>0</v>
      </c>
    </row>
    <row r="460" spans="1:8" ht="13.5" x14ac:dyDescent="0.25">
      <c r="A460" s="11"/>
      <c r="B460" s="10">
        <v>43367</v>
      </c>
      <c r="C460" s="2">
        <v>2.7</v>
      </c>
      <c r="D460" s="2">
        <v>2.7</v>
      </c>
      <c r="E460" s="2">
        <v>0</v>
      </c>
      <c r="F460" s="2"/>
      <c r="G460" s="2"/>
      <c r="H460" s="15">
        <f t="shared" si="7"/>
        <v>0</v>
      </c>
    </row>
    <row r="461" spans="1:8" ht="13.5" x14ac:dyDescent="0.25">
      <c r="A461" s="11"/>
      <c r="B461" s="10">
        <v>43368</v>
      </c>
      <c r="C461" s="2">
        <v>2.7</v>
      </c>
      <c r="D461" s="2">
        <v>2.7</v>
      </c>
      <c r="E461" s="2">
        <v>0</v>
      </c>
      <c r="F461" s="2"/>
      <c r="G461" s="2"/>
      <c r="H461" s="15">
        <f t="shared" si="7"/>
        <v>0</v>
      </c>
    </row>
    <row r="462" spans="1:8" ht="13.5" x14ac:dyDescent="0.25">
      <c r="A462" s="11"/>
      <c r="B462" s="10">
        <v>43369</v>
      </c>
      <c r="C462" s="2">
        <v>2.7</v>
      </c>
      <c r="D462" s="2">
        <v>2.7</v>
      </c>
      <c r="E462" s="2">
        <v>0</v>
      </c>
      <c r="F462" s="2"/>
      <c r="G462" s="2"/>
      <c r="H462" s="15">
        <f t="shared" si="7"/>
        <v>0</v>
      </c>
    </row>
    <row r="463" spans="1:8" ht="13.5" x14ac:dyDescent="0.25">
      <c r="A463" s="11"/>
      <c r="B463" s="10">
        <v>43370</v>
      </c>
      <c r="C463" s="2">
        <v>2.63</v>
      </c>
      <c r="D463" s="2">
        <v>2.63</v>
      </c>
      <c r="E463" s="2">
        <v>2580</v>
      </c>
      <c r="F463" s="2"/>
      <c r="G463" s="2"/>
      <c r="H463" s="15">
        <f t="shared" si="7"/>
        <v>-2.5925925925926029E-2</v>
      </c>
    </row>
    <row r="464" spans="1:8" ht="13.5" x14ac:dyDescent="0.25">
      <c r="A464" s="11"/>
      <c r="B464" s="10">
        <v>43371</v>
      </c>
      <c r="C464" s="2">
        <v>2.63</v>
      </c>
      <c r="D464" s="2">
        <v>2.63</v>
      </c>
      <c r="E464" s="2">
        <v>250</v>
      </c>
      <c r="F464" s="2"/>
      <c r="G464" s="2"/>
      <c r="H464" s="15">
        <f t="shared" si="7"/>
        <v>0</v>
      </c>
    </row>
    <row r="465" spans="1:8" ht="13.5" x14ac:dyDescent="0.25">
      <c r="A465" s="11"/>
      <c r="B465" s="10">
        <v>43374</v>
      </c>
      <c r="C465" s="2">
        <v>2.63</v>
      </c>
      <c r="D465" s="2">
        <v>2.63</v>
      </c>
      <c r="E465" s="2">
        <v>0</v>
      </c>
      <c r="F465" s="2"/>
      <c r="G465" s="2"/>
      <c r="H465" s="15">
        <f t="shared" si="7"/>
        <v>0</v>
      </c>
    </row>
    <row r="466" spans="1:8" ht="13.5" x14ac:dyDescent="0.25">
      <c r="A466" s="11"/>
      <c r="B466" s="10">
        <v>43375</v>
      </c>
      <c r="C466" s="2">
        <v>2.56</v>
      </c>
      <c r="D466" s="2">
        <v>2.56</v>
      </c>
      <c r="E466" s="2">
        <v>200</v>
      </c>
      <c r="F466" s="2"/>
      <c r="G466" s="2"/>
      <c r="H466" s="15">
        <f t="shared" si="7"/>
        <v>-2.6615969581748989E-2</v>
      </c>
    </row>
    <row r="467" spans="1:8" ht="13.5" x14ac:dyDescent="0.25">
      <c r="A467" s="11"/>
      <c r="B467" s="10">
        <v>43376</v>
      </c>
      <c r="C467" s="2">
        <v>2.4500000000000002</v>
      </c>
      <c r="D467" s="2">
        <v>2.4500000000000002</v>
      </c>
      <c r="E467" s="2">
        <v>1050</v>
      </c>
      <c r="F467" s="2"/>
      <c r="G467" s="2"/>
      <c r="H467" s="15">
        <f t="shared" si="7"/>
        <v>-4.2968749999999951E-2</v>
      </c>
    </row>
    <row r="468" spans="1:8" ht="13.5" x14ac:dyDescent="0.25">
      <c r="A468" s="11"/>
      <c r="B468" s="10">
        <v>43377</v>
      </c>
      <c r="C468" s="2">
        <v>2.38</v>
      </c>
      <c r="D468" s="2">
        <v>2.38</v>
      </c>
      <c r="E468" s="2">
        <v>49</v>
      </c>
      <c r="F468" s="2"/>
      <c r="G468" s="2"/>
      <c r="H468" s="15">
        <f t="shared" si="7"/>
        <v>-2.8571428571428685E-2</v>
      </c>
    </row>
    <row r="469" spans="1:8" ht="13.5" x14ac:dyDescent="0.25">
      <c r="A469" s="11"/>
      <c r="B469" s="10">
        <v>43378</v>
      </c>
      <c r="C469" s="2">
        <v>2.25</v>
      </c>
      <c r="D469" s="2">
        <v>2.25</v>
      </c>
      <c r="E469" s="2">
        <v>7141</v>
      </c>
      <c r="F469" s="2"/>
      <c r="G469" s="2"/>
      <c r="H469" s="15">
        <f t="shared" si="7"/>
        <v>-5.4621848739495757E-2</v>
      </c>
    </row>
    <row r="470" spans="1:8" ht="13.5" x14ac:dyDescent="0.25">
      <c r="A470" s="11"/>
      <c r="B470" s="10">
        <v>43381</v>
      </c>
      <c r="C470" s="2">
        <v>2.13</v>
      </c>
      <c r="D470" s="2">
        <v>2.13</v>
      </c>
      <c r="E470" s="2">
        <v>1050</v>
      </c>
      <c r="F470" s="2"/>
      <c r="G470" s="2"/>
      <c r="H470" s="15">
        <f t="shared" si="7"/>
        <v>-5.3333333333333378E-2</v>
      </c>
    </row>
    <row r="471" spans="1:8" ht="13.5" x14ac:dyDescent="0.25">
      <c r="A471" s="11"/>
      <c r="B471" s="10">
        <v>43382</v>
      </c>
      <c r="C471" s="2">
        <v>2.13</v>
      </c>
      <c r="D471" s="2">
        <v>2.13</v>
      </c>
      <c r="E471" s="2">
        <v>1550</v>
      </c>
      <c r="F471" s="2"/>
      <c r="G471" s="2"/>
      <c r="H471" s="15">
        <f t="shared" si="7"/>
        <v>0</v>
      </c>
    </row>
    <row r="472" spans="1:8" ht="13.5" x14ac:dyDescent="0.25">
      <c r="A472" s="11"/>
      <c r="B472" s="10">
        <v>43383</v>
      </c>
      <c r="C472" s="2">
        <v>2.0299999999999998</v>
      </c>
      <c r="D472" s="2">
        <v>2.0299999999999998</v>
      </c>
      <c r="E472" s="2">
        <v>2603</v>
      </c>
      <c r="F472" s="2"/>
      <c r="G472" s="2"/>
      <c r="H472" s="15">
        <f t="shared" si="7"/>
        <v>-4.6948356807511783E-2</v>
      </c>
    </row>
    <row r="473" spans="1:8" ht="13.5" x14ac:dyDescent="0.25">
      <c r="A473" s="11"/>
      <c r="B473" s="10">
        <v>43384</v>
      </c>
      <c r="C473" s="2">
        <v>1.92</v>
      </c>
      <c r="D473" s="2">
        <v>1.92</v>
      </c>
      <c r="E473" s="2">
        <v>8330</v>
      </c>
      <c r="F473" s="2"/>
      <c r="G473" s="2"/>
      <c r="H473" s="15">
        <f t="shared" si="7"/>
        <v>-5.4187192118226542E-2</v>
      </c>
    </row>
    <row r="474" spans="1:8" ht="13.5" x14ac:dyDescent="0.25">
      <c r="A474" s="11"/>
      <c r="B474" s="10">
        <v>43385</v>
      </c>
      <c r="C474" s="2">
        <v>1.82</v>
      </c>
      <c r="D474" s="2">
        <v>1.82</v>
      </c>
      <c r="E474" s="2">
        <v>13300</v>
      </c>
      <c r="F474" s="2"/>
      <c r="G474" s="2"/>
      <c r="H474" s="15">
        <f t="shared" si="7"/>
        <v>-5.2083333333333266E-2</v>
      </c>
    </row>
    <row r="475" spans="1:8" ht="13.5" x14ac:dyDescent="0.25">
      <c r="A475" s="11"/>
      <c r="B475" s="10">
        <v>43389</v>
      </c>
      <c r="C475" s="2">
        <v>1.72</v>
      </c>
      <c r="D475" s="2">
        <v>1.72</v>
      </c>
      <c r="E475" s="2">
        <v>13150</v>
      </c>
      <c r="F475" s="2"/>
      <c r="G475" s="2"/>
      <c r="H475" s="15">
        <f t="shared" si="7"/>
        <v>-5.4945054945054993E-2</v>
      </c>
    </row>
    <row r="476" spans="1:8" ht="13.5" x14ac:dyDescent="0.25">
      <c r="A476" s="11"/>
      <c r="B476" s="10">
        <v>43390</v>
      </c>
      <c r="C476" s="2">
        <v>1.62</v>
      </c>
      <c r="D476" s="2">
        <v>1.62</v>
      </c>
      <c r="E476" s="2">
        <v>22000</v>
      </c>
      <c r="F476" s="2"/>
      <c r="G476" s="2"/>
      <c r="H476" s="15">
        <f t="shared" si="7"/>
        <v>-5.8139534883720853E-2</v>
      </c>
    </row>
    <row r="477" spans="1:8" ht="13.5" x14ac:dyDescent="0.25">
      <c r="A477" s="11"/>
      <c r="B477" s="10">
        <v>43391</v>
      </c>
      <c r="C477" s="2">
        <v>1.69</v>
      </c>
      <c r="D477" s="2">
        <v>1.69</v>
      </c>
      <c r="E477" s="2">
        <v>10000</v>
      </c>
      <c r="F477" s="2"/>
      <c r="G477" s="2"/>
      <c r="H477" s="15">
        <f t="shared" si="7"/>
        <v>4.3209876543209777E-2</v>
      </c>
    </row>
    <row r="478" spans="1:8" ht="13.5" x14ac:dyDescent="0.25">
      <c r="A478" s="11"/>
      <c r="B478" s="10">
        <v>43392</v>
      </c>
      <c r="C478" s="2">
        <v>1.79</v>
      </c>
      <c r="D478" s="2">
        <v>1.79</v>
      </c>
      <c r="E478" s="2">
        <v>84281</v>
      </c>
      <c r="F478" s="2"/>
      <c r="G478" s="2"/>
      <c r="H478" s="15">
        <f t="shared" si="7"/>
        <v>5.9171597633136147E-2</v>
      </c>
    </row>
    <row r="479" spans="1:8" ht="13.5" x14ac:dyDescent="0.25">
      <c r="A479" s="11"/>
      <c r="B479" s="10">
        <v>43395</v>
      </c>
      <c r="C479" s="2">
        <v>1.82</v>
      </c>
      <c r="D479" s="2">
        <v>1.82</v>
      </c>
      <c r="E479" s="2">
        <v>16041</v>
      </c>
      <c r="F479" s="2"/>
      <c r="G479" s="2"/>
      <c r="H479" s="15">
        <f t="shared" si="7"/>
        <v>1.6759776536312863E-2</v>
      </c>
    </row>
    <row r="480" spans="1:8" ht="13.5" x14ac:dyDescent="0.25">
      <c r="A480" s="11"/>
      <c r="B480" s="10">
        <v>43396</v>
      </c>
      <c r="C480" s="2">
        <v>1.74</v>
      </c>
      <c r="D480" s="2">
        <v>1.74</v>
      </c>
      <c r="E480" s="2">
        <v>28610</v>
      </c>
      <c r="F480" s="2"/>
      <c r="G480" s="2"/>
      <c r="H480" s="15">
        <f t="shared" si="7"/>
        <v>-4.3956043956043994E-2</v>
      </c>
    </row>
    <row r="481" spans="1:8" ht="13.5" x14ac:dyDescent="0.25">
      <c r="A481" s="11"/>
      <c r="B481" s="10">
        <v>43397</v>
      </c>
      <c r="C481" s="2">
        <v>1.79</v>
      </c>
      <c r="D481" s="2">
        <v>1.79</v>
      </c>
      <c r="E481" s="2">
        <v>114</v>
      </c>
      <c r="F481" s="2"/>
      <c r="G481" s="2"/>
      <c r="H481" s="15">
        <f t="shared" si="7"/>
        <v>2.8735632183908073E-2</v>
      </c>
    </row>
    <row r="482" spans="1:8" ht="13.5" x14ac:dyDescent="0.25">
      <c r="A482" s="11"/>
      <c r="B482" s="10">
        <v>43398</v>
      </c>
      <c r="C482" s="2">
        <v>1.71</v>
      </c>
      <c r="D482" s="2">
        <v>1.71</v>
      </c>
      <c r="E482" s="2">
        <v>0</v>
      </c>
      <c r="F482" s="2"/>
      <c r="G482" s="2"/>
      <c r="H482" s="15">
        <f t="shared" si="7"/>
        <v>-4.4692737430167634E-2</v>
      </c>
    </row>
    <row r="483" spans="1:8" ht="13.5" x14ac:dyDescent="0.25">
      <c r="A483" s="11"/>
      <c r="B483" s="10">
        <v>43399</v>
      </c>
      <c r="C483" s="2">
        <v>1.71</v>
      </c>
      <c r="D483" s="2">
        <v>1.71</v>
      </c>
      <c r="E483" s="2">
        <v>0</v>
      </c>
      <c r="F483" s="2"/>
      <c r="G483" s="2"/>
      <c r="H483" s="15">
        <f t="shared" si="7"/>
        <v>0</v>
      </c>
    </row>
    <row r="484" spans="1:8" ht="13.5" x14ac:dyDescent="0.25">
      <c r="A484" s="11"/>
      <c r="B484" s="10">
        <v>43402</v>
      </c>
      <c r="C484" s="2">
        <v>1.73</v>
      </c>
      <c r="D484" s="2">
        <v>1.73</v>
      </c>
      <c r="E484" s="2">
        <v>7807</v>
      </c>
      <c r="F484" s="2"/>
      <c r="G484" s="2"/>
      <c r="H484" s="15">
        <f t="shared" si="7"/>
        <v>1.169590643274855E-2</v>
      </c>
    </row>
    <row r="485" spans="1:8" ht="13.5" x14ac:dyDescent="0.25">
      <c r="A485" s="11"/>
      <c r="B485" s="10">
        <v>43403</v>
      </c>
      <c r="C485" s="2">
        <v>1.79</v>
      </c>
      <c r="D485" s="2">
        <v>1.79</v>
      </c>
      <c r="E485" s="2">
        <v>10350</v>
      </c>
      <c r="F485" s="2"/>
      <c r="G485" s="2"/>
      <c r="H485" s="15">
        <f t="shared" si="7"/>
        <v>3.4682080924855523E-2</v>
      </c>
    </row>
    <row r="486" spans="1:8" ht="13.5" x14ac:dyDescent="0.25">
      <c r="A486" s="11"/>
      <c r="B486" s="10">
        <v>43404</v>
      </c>
      <c r="C486" s="2">
        <v>1.74</v>
      </c>
      <c r="D486" s="2">
        <v>1.74</v>
      </c>
      <c r="E486" s="2">
        <v>9755</v>
      </c>
      <c r="F486" s="2"/>
      <c r="G486" s="2"/>
      <c r="H486" s="15">
        <f t="shared" si="7"/>
        <v>-2.7932960893854771E-2</v>
      </c>
    </row>
    <row r="487" spans="1:8" ht="13.5" x14ac:dyDescent="0.25">
      <c r="A487" s="11"/>
      <c r="B487" s="10">
        <v>43405</v>
      </c>
      <c r="C487" s="2">
        <v>1.69</v>
      </c>
      <c r="D487" s="2">
        <v>1.69</v>
      </c>
      <c r="E487" s="2">
        <v>200</v>
      </c>
      <c r="F487" s="2"/>
      <c r="G487" s="2"/>
      <c r="H487" s="15">
        <f t="shared" si="7"/>
        <v>-2.8735632183908073E-2</v>
      </c>
    </row>
    <row r="488" spans="1:8" ht="13.5" x14ac:dyDescent="0.25">
      <c r="A488" s="11"/>
      <c r="B488" s="10">
        <v>43406</v>
      </c>
      <c r="C488" s="2">
        <v>1.78</v>
      </c>
      <c r="D488" s="2">
        <v>1.78</v>
      </c>
      <c r="E488" s="2">
        <v>2551</v>
      </c>
      <c r="F488" s="2"/>
      <c r="G488" s="2"/>
      <c r="H488" s="15">
        <f t="shared" si="7"/>
        <v>5.3254437869822535E-2</v>
      </c>
    </row>
    <row r="489" spans="1:8" ht="13.5" x14ac:dyDescent="0.25">
      <c r="A489" s="11"/>
      <c r="B489" s="10">
        <v>43409</v>
      </c>
      <c r="C489" s="2">
        <v>1.68</v>
      </c>
      <c r="D489" s="2">
        <v>1.68</v>
      </c>
      <c r="E489" s="2">
        <v>2201</v>
      </c>
      <c r="F489" s="2"/>
      <c r="G489" s="2"/>
      <c r="H489" s="15">
        <f t="shared" si="7"/>
        <v>-5.6179775280898923E-2</v>
      </c>
    </row>
    <row r="490" spans="1:8" ht="13.5" x14ac:dyDescent="0.25">
      <c r="A490" s="11"/>
      <c r="B490" s="10">
        <v>43410</v>
      </c>
      <c r="C490" s="2">
        <v>1.63</v>
      </c>
      <c r="D490" s="2">
        <v>1.63</v>
      </c>
      <c r="E490" s="2">
        <v>25150</v>
      </c>
      <c r="F490" s="2"/>
      <c r="G490" s="2"/>
      <c r="H490" s="15">
        <f t="shared" si="7"/>
        <v>-2.9761904761904788E-2</v>
      </c>
    </row>
    <row r="491" spans="1:8" ht="13.5" x14ac:dyDescent="0.25">
      <c r="A491" s="11"/>
      <c r="B491" s="10">
        <v>43411</v>
      </c>
      <c r="C491" s="2">
        <v>1.62</v>
      </c>
      <c r="D491" s="2">
        <v>1.62</v>
      </c>
      <c r="E491" s="2">
        <v>150723</v>
      </c>
      <c r="F491" s="2"/>
      <c r="G491" s="2"/>
      <c r="H491" s="15">
        <f t="shared" si="7"/>
        <v>-6.1349693251532443E-3</v>
      </c>
    </row>
    <row r="492" spans="1:8" ht="13.5" x14ac:dyDescent="0.25">
      <c r="A492" s="11"/>
      <c r="B492" s="10">
        <v>43412</v>
      </c>
      <c r="C492" s="2">
        <v>1.71</v>
      </c>
      <c r="D492" s="2">
        <v>1.71</v>
      </c>
      <c r="E492" s="2">
        <v>75</v>
      </c>
      <c r="F492" s="2"/>
      <c r="G492" s="2"/>
      <c r="H492" s="15">
        <f t="shared" si="7"/>
        <v>5.5555555555555462E-2</v>
      </c>
    </row>
    <row r="493" spans="1:8" ht="13.5" x14ac:dyDescent="0.25">
      <c r="A493" s="11"/>
      <c r="B493" s="10">
        <v>43413</v>
      </c>
      <c r="C493" s="2">
        <v>1.81</v>
      </c>
      <c r="D493" s="2">
        <v>1.81</v>
      </c>
      <c r="E493" s="2">
        <v>63335</v>
      </c>
      <c r="F493" s="2"/>
      <c r="G493" s="2"/>
      <c r="H493" s="15">
        <f t="shared" si="7"/>
        <v>5.8479532163742742E-2</v>
      </c>
    </row>
    <row r="494" spans="1:8" ht="13.5" x14ac:dyDescent="0.25">
      <c r="A494" s="11"/>
      <c r="B494" s="10">
        <v>43416</v>
      </c>
      <c r="C494" s="2">
        <v>1.91</v>
      </c>
      <c r="D494" s="2">
        <v>1.91</v>
      </c>
      <c r="E494" s="2">
        <v>20890</v>
      </c>
      <c r="F494" s="2"/>
      <c r="G494" s="2"/>
      <c r="H494" s="15">
        <f t="shared" si="7"/>
        <v>5.5248618784530308E-2</v>
      </c>
    </row>
    <row r="495" spans="1:8" ht="13.5" x14ac:dyDescent="0.25">
      <c r="A495" s="11"/>
      <c r="B495" s="10">
        <v>43417</v>
      </c>
      <c r="C495" s="2">
        <v>2.02</v>
      </c>
      <c r="D495" s="2">
        <v>2.02</v>
      </c>
      <c r="E495" s="2">
        <v>1188</v>
      </c>
      <c r="F495" s="2"/>
      <c r="G495" s="2"/>
      <c r="H495" s="15">
        <f t="shared" si="7"/>
        <v>5.7591623036649268E-2</v>
      </c>
    </row>
    <row r="496" spans="1:8" ht="13.5" x14ac:dyDescent="0.25">
      <c r="A496" s="11"/>
      <c r="B496" s="10">
        <v>43418</v>
      </c>
      <c r="C496" s="2">
        <v>2.14</v>
      </c>
      <c r="D496" s="2">
        <v>2.14</v>
      </c>
      <c r="E496" s="2">
        <v>87</v>
      </c>
      <c r="F496" s="2"/>
      <c r="G496" s="2"/>
      <c r="H496" s="15">
        <f t="shared" si="7"/>
        <v>5.9405940594059459E-2</v>
      </c>
    </row>
    <row r="497" spans="1:8" ht="13.5" x14ac:dyDescent="0.25">
      <c r="A497" s="11"/>
      <c r="B497" s="10">
        <v>43419</v>
      </c>
      <c r="C497" s="2">
        <v>2.23</v>
      </c>
      <c r="D497" s="2">
        <v>2.23</v>
      </c>
      <c r="E497" s="2">
        <v>6260</v>
      </c>
      <c r="F497" s="2"/>
      <c r="G497" s="2"/>
      <c r="H497" s="15">
        <f t="shared" si="7"/>
        <v>4.2056074766355069E-2</v>
      </c>
    </row>
    <row r="498" spans="1:8" ht="13.5" x14ac:dyDescent="0.25">
      <c r="A498" s="11"/>
      <c r="B498" s="10">
        <v>43420</v>
      </c>
      <c r="C498" s="2">
        <v>2.2000000000000002</v>
      </c>
      <c r="D498" s="2">
        <v>2.2000000000000002</v>
      </c>
      <c r="E498" s="2">
        <v>11483</v>
      </c>
      <c r="F498" s="2"/>
      <c r="G498" s="2"/>
      <c r="H498" s="15">
        <f t="shared" si="7"/>
        <v>-1.345291479820619E-2</v>
      </c>
    </row>
    <row r="499" spans="1:8" ht="13.5" x14ac:dyDescent="0.25">
      <c r="A499" s="11"/>
      <c r="B499" s="10">
        <v>43423</v>
      </c>
      <c r="C499" s="2">
        <v>2.33</v>
      </c>
      <c r="D499" s="2">
        <v>2.33</v>
      </c>
      <c r="E499" s="2">
        <v>8155</v>
      </c>
      <c r="F499" s="2"/>
      <c r="G499" s="2"/>
      <c r="H499" s="15">
        <f t="shared" si="7"/>
        <v>5.9090909090909034E-2</v>
      </c>
    </row>
    <row r="500" spans="1:8" ht="13.5" x14ac:dyDescent="0.25">
      <c r="A500" s="11"/>
      <c r="B500" s="10">
        <v>43425</v>
      </c>
      <c r="C500" s="2">
        <v>2.4300000000000002</v>
      </c>
      <c r="D500" s="2">
        <v>2.4300000000000002</v>
      </c>
      <c r="E500" s="2">
        <v>0</v>
      </c>
      <c r="F500" s="2"/>
      <c r="G500" s="2"/>
      <c r="H500" s="15">
        <f t="shared" si="7"/>
        <v>4.2918454935622352E-2</v>
      </c>
    </row>
    <row r="501" spans="1:8" ht="13.5" x14ac:dyDescent="0.25">
      <c r="A501" s="11"/>
      <c r="B501" s="10">
        <v>43426</v>
      </c>
      <c r="C501" s="2">
        <v>2.57</v>
      </c>
      <c r="D501" s="2">
        <v>2.57</v>
      </c>
      <c r="E501" s="2">
        <v>5600</v>
      </c>
      <c r="F501" s="2"/>
      <c r="G501" s="2"/>
      <c r="H501" s="15">
        <f t="shared" si="7"/>
        <v>5.7613168724279698E-2</v>
      </c>
    </row>
    <row r="502" spans="1:8" ht="13.5" x14ac:dyDescent="0.25">
      <c r="A502" s="11"/>
      <c r="B502" s="10">
        <v>43427</v>
      </c>
      <c r="C502" s="2">
        <v>2.71</v>
      </c>
      <c r="D502" s="2">
        <v>2.71</v>
      </c>
      <c r="E502" s="2">
        <v>13296</v>
      </c>
      <c r="F502" s="2"/>
      <c r="G502" s="2"/>
      <c r="H502" s="15">
        <f t="shared" si="7"/>
        <v>5.4474708171206275E-2</v>
      </c>
    </row>
    <row r="503" spans="1:8" ht="13.5" x14ac:dyDescent="0.25">
      <c r="A503" s="11"/>
      <c r="B503" s="10">
        <v>43430</v>
      </c>
      <c r="C503" s="2">
        <v>2.83</v>
      </c>
      <c r="D503" s="2">
        <v>2.83</v>
      </c>
      <c r="E503" s="2">
        <v>0</v>
      </c>
      <c r="F503" s="2"/>
      <c r="G503" s="2"/>
      <c r="H503" s="15">
        <f t="shared" si="7"/>
        <v>4.4280442804428083E-2</v>
      </c>
    </row>
    <row r="504" spans="1:8" ht="13.5" x14ac:dyDescent="0.25">
      <c r="A504" s="11"/>
      <c r="B504" s="10">
        <v>43431</v>
      </c>
      <c r="C504" s="2">
        <v>2.83</v>
      </c>
      <c r="D504" s="2">
        <v>2.83</v>
      </c>
      <c r="E504" s="2">
        <v>11490</v>
      </c>
      <c r="F504" s="2"/>
      <c r="G504" s="2"/>
      <c r="H504" s="15">
        <f t="shared" si="7"/>
        <v>0</v>
      </c>
    </row>
    <row r="505" spans="1:8" ht="13.5" x14ac:dyDescent="0.25">
      <c r="A505" s="11"/>
      <c r="B505" s="10">
        <v>43432</v>
      </c>
      <c r="C505" s="2">
        <v>2.74</v>
      </c>
      <c r="D505" s="2">
        <v>2.74</v>
      </c>
      <c r="E505" s="2">
        <v>22622</v>
      </c>
      <c r="F505" s="2"/>
      <c r="G505" s="2"/>
      <c r="H505" s="15">
        <f t="shared" si="7"/>
        <v>-3.1802120141342705E-2</v>
      </c>
    </row>
    <row r="506" spans="1:8" ht="13.5" x14ac:dyDescent="0.25">
      <c r="A506" s="11"/>
      <c r="B506" s="10">
        <v>43433</v>
      </c>
      <c r="C506" s="2">
        <v>2.86</v>
      </c>
      <c r="D506" s="2">
        <v>2.86</v>
      </c>
      <c r="E506" s="2">
        <v>5590</v>
      </c>
      <c r="F506" s="2"/>
      <c r="G506" s="2"/>
      <c r="H506" s="15">
        <f t="shared" si="7"/>
        <v>4.3795620437956075E-2</v>
      </c>
    </row>
    <row r="507" spans="1:8" ht="13.5" x14ac:dyDescent="0.25">
      <c r="A507" s="11"/>
      <c r="B507" s="10">
        <v>43434</v>
      </c>
      <c r="C507" s="2">
        <v>2.77</v>
      </c>
      <c r="D507" s="2">
        <v>2.77</v>
      </c>
      <c r="E507" s="2">
        <v>13500</v>
      </c>
      <c r="F507" s="2"/>
      <c r="G507" s="2"/>
      <c r="H507" s="15">
        <f t="shared" si="7"/>
        <v>-3.1468531468531423E-2</v>
      </c>
    </row>
    <row r="508" spans="1:8" ht="13.5" x14ac:dyDescent="0.25">
      <c r="A508" s="11"/>
      <c r="B508" s="10">
        <v>43437</v>
      </c>
      <c r="C508" s="2">
        <v>2.74</v>
      </c>
      <c r="D508" s="2">
        <v>2.74</v>
      </c>
      <c r="E508" s="2">
        <v>785</v>
      </c>
      <c r="F508" s="2"/>
      <c r="G508" s="2"/>
      <c r="H508" s="15">
        <f t="shared" si="7"/>
        <v>-1.0830324909747223E-2</v>
      </c>
    </row>
    <row r="509" spans="1:8" ht="13.5" x14ac:dyDescent="0.25">
      <c r="A509" s="11"/>
      <c r="B509" s="10">
        <v>43438</v>
      </c>
      <c r="C509" s="2">
        <v>2.88</v>
      </c>
      <c r="D509" s="2">
        <v>2.88</v>
      </c>
      <c r="E509" s="2">
        <v>51926</v>
      </c>
      <c r="F509" s="2"/>
      <c r="G509" s="2"/>
      <c r="H509" s="15">
        <f t="shared" si="7"/>
        <v>5.1094890510948787E-2</v>
      </c>
    </row>
    <row r="510" spans="1:8" ht="13.5" x14ac:dyDescent="0.25">
      <c r="A510" s="11"/>
      <c r="B510" s="10">
        <v>43439</v>
      </c>
      <c r="C510" s="2">
        <v>3</v>
      </c>
      <c r="D510" s="2">
        <v>3</v>
      </c>
      <c r="E510" s="2">
        <v>8521</v>
      </c>
      <c r="F510" s="2"/>
      <c r="G510" s="2"/>
      <c r="H510" s="15">
        <f t="shared" si="7"/>
        <v>4.1666666666666706E-2</v>
      </c>
    </row>
    <row r="511" spans="1:8" ht="13.5" x14ac:dyDescent="0.25">
      <c r="A511" s="11"/>
      <c r="B511" s="10">
        <v>43440</v>
      </c>
      <c r="C511" s="2">
        <v>3</v>
      </c>
      <c r="D511" s="2">
        <v>3</v>
      </c>
      <c r="E511" s="2">
        <v>7540</v>
      </c>
      <c r="F511" s="2"/>
      <c r="G511" s="2"/>
      <c r="H511" s="15">
        <f t="shared" si="7"/>
        <v>0</v>
      </c>
    </row>
    <row r="512" spans="1:8" ht="13.5" x14ac:dyDescent="0.25">
      <c r="A512" s="11"/>
      <c r="B512" s="10">
        <v>43441</v>
      </c>
      <c r="C512" s="2">
        <v>3.01</v>
      </c>
      <c r="D512" s="2">
        <v>3.01</v>
      </c>
      <c r="E512" s="2">
        <v>2618</v>
      </c>
      <c r="F512" s="2"/>
      <c r="G512" s="2"/>
      <c r="H512" s="15">
        <f t="shared" si="7"/>
        <v>3.3333333333332624E-3</v>
      </c>
    </row>
    <row r="513" spans="1:8" ht="13.5" x14ac:dyDescent="0.25">
      <c r="A513" s="11"/>
      <c r="B513" s="10">
        <v>43444</v>
      </c>
      <c r="C513" s="2">
        <v>2.98</v>
      </c>
      <c r="D513" s="2">
        <v>2.98</v>
      </c>
      <c r="E513" s="2">
        <v>100</v>
      </c>
      <c r="F513" s="2"/>
      <c r="G513" s="2"/>
      <c r="H513" s="15">
        <f t="shared" si="7"/>
        <v>-9.9667774086378089E-3</v>
      </c>
    </row>
    <row r="514" spans="1:8" ht="13.5" x14ac:dyDescent="0.25">
      <c r="A514" s="11"/>
      <c r="B514" s="10">
        <v>43445</v>
      </c>
      <c r="C514" s="2">
        <v>2.97</v>
      </c>
      <c r="D514" s="2">
        <v>2.97</v>
      </c>
      <c r="E514" s="2">
        <v>22722</v>
      </c>
      <c r="F514" s="2"/>
      <c r="G514" s="2"/>
      <c r="H514" s="15">
        <f t="shared" si="7"/>
        <v>-3.3557046979865056E-3</v>
      </c>
    </row>
    <row r="515" spans="1:8" ht="13.5" x14ac:dyDescent="0.25">
      <c r="A515" s="11"/>
      <c r="B515" s="10">
        <v>43446</v>
      </c>
      <c r="C515" s="2">
        <v>3.06</v>
      </c>
      <c r="D515" s="2">
        <v>3.06</v>
      </c>
      <c r="E515" s="2">
        <v>10738</v>
      </c>
      <c r="F515" s="2"/>
      <c r="G515" s="2"/>
      <c r="H515" s="15">
        <f t="shared" si="7"/>
        <v>3.0303030303030252E-2</v>
      </c>
    </row>
    <row r="516" spans="1:8" ht="13.5" x14ac:dyDescent="0.25">
      <c r="A516" s="11"/>
      <c r="B516" s="10">
        <v>43447</v>
      </c>
      <c r="C516" s="2">
        <v>2.99</v>
      </c>
      <c r="D516" s="2">
        <v>2.99</v>
      </c>
      <c r="E516" s="2">
        <v>10268</v>
      </c>
      <c r="F516" s="2"/>
      <c r="G516" s="2"/>
      <c r="H516" s="15">
        <f t="shared" si="7"/>
        <v>-2.2875816993463999E-2</v>
      </c>
    </row>
    <row r="517" spans="1:8" ht="13.5" x14ac:dyDescent="0.25">
      <c r="A517" s="11"/>
      <c r="B517" s="10">
        <v>43448</v>
      </c>
      <c r="C517" s="2">
        <v>2.96</v>
      </c>
      <c r="D517" s="2">
        <v>2.96</v>
      </c>
      <c r="E517" s="2">
        <v>2295</v>
      </c>
      <c r="F517" s="2"/>
      <c r="G517" s="2"/>
      <c r="H517" s="15">
        <f t="shared" si="7"/>
        <v>-1.0033444816053593E-2</v>
      </c>
    </row>
    <row r="518" spans="1:8" ht="13.5" x14ac:dyDescent="0.25">
      <c r="A518" s="11"/>
      <c r="B518" s="10">
        <v>43451</v>
      </c>
      <c r="C518" s="2">
        <v>2.9</v>
      </c>
      <c r="D518" s="2">
        <v>2.9</v>
      </c>
      <c r="E518" s="2">
        <v>3300</v>
      </c>
      <c r="F518" s="2"/>
      <c r="G518" s="2"/>
      <c r="H518" s="15">
        <f t="shared" si="7"/>
        <v>-2.0270270270270289E-2</v>
      </c>
    </row>
    <row r="519" spans="1:8" ht="13.5" x14ac:dyDescent="0.25">
      <c r="A519" s="11"/>
      <c r="B519" s="10">
        <v>43452</v>
      </c>
      <c r="C519" s="2">
        <v>2.77</v>
      </c>
      <c r="D519" s="2">
        <v>2.77</v>
      </c>
      <c r="E519" s="2">
        <v>0</v>
      </c>
      <c r="F519" s="2"/>
      <c r="G519" s="2"/>
      <c r="H519" s="15">
        <f t="shared" ref="H519:H582" si="8">(D519-D518)/D518</f>
        <v>-4.4827586206896516E-2</v>
      </c>
    </row>
    <row r="520" spans="1:8" ht="13.5" x14ac:dyDescent="0.25">
      <c r="A520" s="11"/>
      <c r="B520" s="10">
        <v>43453</v>
      </c>
      <c r="C520" s="2">
        <v>2.68</v>
      </c>
      <c r="D520" s="2">
        <v>2.68</v>
      </c>
      <c r="E520" s="2">
        <v>484</v>
      </c>
      <c r="F520" s="2"/>
      <c r="G520" s="2"/>
      <c r="H520" s="15">
        <f t="shared" si="8"/>
        <v>-3.2490974729241826E-2</v>
      </c>
    </row>
    <row r="521" spans="1:8" ht="13.5" x14ac:dyDescent="0.25">
      <c r="A521" s="11"/>
      <c r="B521" s="10">
        <v>43454</v>
      </c>
      <c r="C521" s="2">
        <v>2.56</v>
      </c>
      <c r="D521" s="2">
        <v>2.56</v>
      </c>
      <c r="E521" s="2">
        <v>15</v>
      </c>
      <c r="F521" s="2"/>
      <c r="G521" s="2"/>
      <c r="H521" s="15">
        <f t="shared" si="8"/>
        <v>-4.4776119402985114E-2</v>
      </c>
    </row>
    <row r="522" spans="1:8" ht="13.5" x14ac:dyDescent="0.25">
      <c r="A522" s="11"/>
      <c r="B522" s="10">
        <v>43455</v>
      </c>
      <c r="C522" s="2">
        <v>2.7</v>
      </c>
      <c r="D522" s="2">
        <v>2.7</v>
      </c>
      <c r="E522" s="2">
        <v>20437</v>
      </c>
      <c r="F522" s="2"/>
      <c r="G522" s="2"/>
      <c r="H522" s="15">
        <f t="shared" si="8"/>
        <v>5.4687500000000049E-2</v>
      </c>
    </row>
    <row r="523" spans="1:8" ht="13.5" x14ac:dyDescent="0.25">
      <c r="A523" s="11"/>
      <c r="B523" s="10">
        <v>43458</v>
      </c>
      <c r="C523" s="2">
        <v>2.83</v>
      </c>
      <c r="D523" s="2">
        <v>2.83</v>
      </c>
      <c r="E523" s="2">
        <v>10648</v>
      </c>
      <c r="F523" s="2"/>
      <c r="G523" s="2"/>
      <c r="H523" s="15">
        <f t="shared" si="8"/>
        <v>4.8148148148148107E-2</v>
      </c>
    </row>
    <row r="524" spans="1:8" ht="13.5" x14ac:dyDescent="0.25">
      <c r="A524" s="11"/>
      <c r="B524" s="10">
        <v>43459</v>
      </c>
      <c r="C524" s="2">
        <v>2.78</v>
      </c>
      <c r="D524" s="2">
        <v>2.78</v>
      </c>
      <c r="E524" s="2">
        <v>7600</v>
      </c>
      <c r="F524" s="2"/>
      <c r="G524" s="2"/>
      <c r="H524" s="15">
        <f t="shared" si="8"/>
        <v>-1.7667844522968292E-2</v>
      </c>
    </row>
    <row r="525" spans="1:8" ht="13.5" x14ac:dyDescent="0.25">
      <c r="A525" s="11"/>
      <c r="B525" s="10">
        <v>43460</v>
      </c>
      <c r="C525" s="2">
        <v>2.69</v>
      </c>
      <c r="D525" s="2">
        <v>2.69</v>
      </c>
      <c r="E525" s="2">
        <v>17325</v>
      </c>
      <c r="F525" s="2"/>
      <c r="G525" s="2"/>
      <c r="H525" s="15">
        <f t="shared" si="8"/>
        <v>-3.2374100719424412E-2</v>
      </c>
    </row>
    <row r="526" spans="1:8" ht="13.5" x14ac:dyDescent="0.25">
      <c r="A526" s="11"/>
      <c r="B526" s="10">
        <v>43461</v>
      </c>
      <c r="C526" s="2">
        <v>2.57</v>
      </c>
      <c r="D526" s="2">
        <v>2.57</v>
      </c>
      <c r="E526" s="2">
        <v>0</v>
      </c>
      <c r="F526" s="2"/>
      <c r="G526" s="2"/>
      <c r="H526" s="15">
        <f t="shared" si="8"/>
        <v>-4.4609665427509333E-2</v>
      </c>
    </row>
    <row r="527" spans="1:8" ht="13.5" x14ac:dyDescent="0.25">
      <c r="A527" s="11"/>
      <c r="B527" s="10">
        <v>43462</v>
      </c>
      <c r="C527" s="2">
        <v>2.46</v>
      </c>
      <c r="D527" s="2">
        <v>2.46</v>
      </c>
      <c r="E527" s="2">
        <v>0</v>
      </c>
      <c r="F527" s="2"/>
      <c r="G527" s="2"/>
      <c r="H527" s="15">
        <f t="shared" si="8"/>
        <v>-4.2801556420233415E-2</v>
      </c>
    </row>
    <row r="528" spans="1:8" ht="13.5" x14ac:dyDescent="0.25">
      <c r="A528" s="11"/>
      <c r="B528" s="10">
        <v>43465</v>
      </c>
      <c r="C528" s="2">
        <v>2.35</v>
      </c>
      <c r="D528" s="2">
        <v>2.35</v>
      </c>
      <c r="E528" s="2">
        <v>0</v>
      </c>
      <c r="F528" s="2"/>
      <c r="G528" s="2"/>
      <c r="H528" s="15">
        <f t="shared" si="8"/>
        <v>-4.4715447154471497E-2</v>
      </c>
    </row>
    <row r="529" spans="1:8" ht="13.5" x14ac:dyDescent="0.25">
      <c r="A529" s="11"/>
      <c r="B529" s="10">
        <v>43467</v>
      </c>
      <c r="C529" s="2">
        <v>2.25</v>
      </c>
      <c r="D529" s="2">
        <v>2.25</v>
      </c>
      <c r="E529" s="2">
        <v>0</v>
      </c>
      <c r="F529" s="2"/>
      <c r="G529" s="2"/>
      <c r="H529" s="15">
        <f t="shared" si="8"/>
        <v>-4.2553191489361736E-2</v>
      </c>
    </row>
    <row r="530" spans="1:8" ht="13.5" x14ac:dyDescent="0.25">
      <c r="A530" s="11"/>
      <c r="B530" s="10">
        <v>43468</v>
      </c>
      <c r="C530" s="2">
        <v>2.16</v>
      </c>
      <c r="D530" s="2">
        <v>2.16</v>
      </c>
      <c r="E530" s="2">
        <v>121</v>
      </c>
      <c r="F530" s="2"/>
      <c r="G530" s="2"/>
      <c r="H530" s="15">
        <f t="shared" si="8"/>
        <v>-3.9999999999999938E-2</v>
      </c>
    </row>
    <row r="531" spans="1:8" ht="13.5" x14ac:dyDescent="0.25">
      <c r="A531" s="11"/>
      <c r="B531" s="10">
        <v>43469</v>
      </c>
      <c r="C531" s="2">
        <v>2.0299999999999998</v>
      </c>
      <c r="D531" s="2">
        <v>2.0299999999999998</v>
      </c>
      <c r="E531" s="2">
        <v>6</v>
      </c>
      <c r="F531" s="2"/>
      <c r="G531" s="2"/>
      <c r="H531" s="15">
        <f t="shared" si="8"/>
        <v>-6.0185185185185334E-2</v>
      </c>
    </row>
    <row r="532" spans="1:8" ht="13.5" x14ac:dyDescent="0.25">
      <c r="A532" s="11"/>
      <c r="B532" s="10">
        <v>43472</v>
      </c>
      <c r="C532" s="2">
        <v>1.94</v>
      </c>
      <c r="D532" s="2">
        <v>1.94</v>
      </c>
      <c r="E532" s="2">
        <v>0</v>
      </c>
      <c r="F532" s="2"/>
      <c r="G532" s="2"/>
      <c r="H532" s="15">
        <f t="shared" si="8"/>
        <v>-4.433497536945806E-2</v>
      </c>
    </row>
    <row r="533" spans="1:8" ht="13.5" x14ac:dyDescent="0.25">
      <c r="A533" s="11"/>
      <c r="B533" s="10">
        <v>43473</v>
      </c>
      <c r="C533" s="2">
        <v>1.94</v>
      </c>
      <c r="D533" s="2">
        <v>1.94</v>
      </c>
      <c r="E533" s="2">
        <v>28087</v>
      </c>
      <c r="F533" s="2"/>
      <c r="G533" s="2"/>
      <c r="H533" s="15">
        <f t="shared" si="8"/>
        <v>0</v>
      </c>
    </row>
    <row r="534" spans="1:8" ht="13.5" x14ac:dyDescent="0.25">
      <c r="A534" s="11"/>
      <c r="B534" s="10">
        <v>43474</v>
      </c>
      <c r="C534" s="2">
        <v>2.04</v>
      </c>
      <c r="D534" s="2">
        <v>2.04</v>
      </c>
      <c r="E534" s="2">
        <v>29998</v>
      </c>
      <c r="F534" s="2"/>
      <c r="G534" s="2"/>
      <c r="H534" s="15">
        <f t="shared" si="8"/>
        <v>5.1546391752577365E-2</v>
      </c>
    </row>
    <row r="535" spans="1:8" ht="13.5" x14ac:dyDescent="0.25">
      <c r="A535" s="11"/>
      <c r="B535" s="10">
        <v>43475</v>
      </c>
      <c r="C535" s="2">
        <v>2.04</v>
      </c>
      <c r="D535" s="2">
        <v>2.04</v>
      </c>
      <c r="E535" s="2">
        <v>20</v>
      </c>
      <c r="F535" s="2"/>
      <c r="G535" s="2"/>
      <c r="H535" s="15">
        <f t="shared" si="8"/>
        <v>0</v>
      </c>
    </row>
    <row r="536" spans="1:8" ht="13.5" x14ac:dyDescent="0.25">
      <c r="A536" s="11"/>
      <c r="B536" s="10">
        <v>43476</v>
      </c>
      <c r="C536" s="2">
        <v>1.95</v>
      </c>
      <c r="D536" s="2">
        <v>1.95</v>
      </c>
      <c r="E536" s="2">
        <v>0</v>
      </c>
      <c r="F536" s="2"/>
      <c r="G536" s="2"/>
      <c r="H536" s="15">
        <f t="shared" si="8"/>
        <v>-4.4117647058823567E-2</v>
      </c>
    </row>
    <row r="537" spans="1:8" ht="13.5" x14ac:dyDescent="0.25">
      <c r="A537" s="11"/>
      <c r="B537" s="10">
        <v>43480</v>
      </c>
      <c r="C537" s="2">
        <v>1.89</v>
      </c>
      <c r="D537" s="2">
        <v>1.89</v>
      </c>
      <c r="E537" s="2">
        <v>9860</v>
      </c>
      <c r="F537" s="2"/>
      <c r="G537" s="2"/>
      <c r="H537" s="15">
        <f t="shared" si="8"/>
        <v>-3.0769230769230799E-2</v>
      </c>
    </row>
    <row r="538" spans="1:8" ht="13.5" x14ac:dyDescent="0.25">
      <c r="A538" s="11"/>
      <c r="B538" s="10">
        <v>43481</v>
      </c>
      <c r="C538" s="2">
        <v>1.78</v>
      </c>
      <c r="D538" s="2">
        <v>1.78</v>
      </c>
      <c r="E538" s="2">
        <v>9034</v>
      </c>
      <c r="F538" s="2"/>
      <c r="G538" s="2"/>
      <c r="H538" s="15">
        <f t="shared" si="8"/>
        <v>-5.8201058201058135E-2</v>
      </c>
    </row>
    <row r="539" spans="1:8" ht="13.5" x14ac:dyDescent="0.25">
      <c r="A539" s="11"/>
      <c r="B539" s="10">
        <v>43482</v>
      </c>
      <c r="C539" s="2">
        <v>1.78</v>
      </c>
      <c r="D539" s="2">
        <v>1.78</v>
      </c>
      <c r="E539" s="2">
        <v>11010</v>
      </c>
      <c r="F539" s="2"/>
      <c r="G539" s="2"/>
      <c r="H539" s="15">
        <f t="shared" si="8"/>
        <v>0</v>
      </c>
    </row>
    <row r="540" spans="1:8" ht="13.5" x14ac:dyDescent="0.25">
      <c r="A540" s="11"/>
      <c r="B540" s="10">
        <v>43483</v>
      </c>
      <c r="C540" s="2">
        <v>1.85</v>
      </c>
      <c r="D540" s="2">
        <v>1.85</v>
      </c>
      <c r="E540" s="2">
        <v>7220</v>
      </c>
      <c r="F540" s="2"/>
      <c r="G540" s="2"/>
      <c r="H540" s="15">
        <f t="shared" si="8"/>
        <v>3.9325842696629247E-2</v>
      </c>
    </row>
    <row r="541" spans="1:8" ht="13.5" x14ac:dyDescent="0.25">
      <c r="A541" s="11"/>
      <c r="B541" s="10">
        <v>43486</v>
      </c>
      <c r="C541" s="2">
        <v>1.85</v>
      </c>
      <c r="D541" s="2">
        <v>1.85</v>
      </c>
      <c r="E541" s="2">
        <v>1537</v>
      </c>
      <c r="F541" s="2"/>
      <c r="G541" s="2"/>
      <c r="H541" s="15">
        <f t="shared" si="8"/>
        <v>0</v>
      </c>
    </row>
    <row r="542" spans="1:8" ht="13.5" x14ac:dyDescent="0.25">
      <c r="A542" s="11"/>
      <c r="B542" s="10">
        <v>43487</v>
      </c>
      <c r="C542" s="2">
        <v>1.82</v>
      </c>
      <c r="D542" s="2">
        <v>1.82</v>
      </c>
      <c r="E542" s="2">
        <v>5963</v>
      </c>
      <c r="F542" s="2"/>
      <c r="G542" s="2"/>
      <c r="H542" s="15">
        <f t="shared" si="8"/>
        <v>-1.6216216216216231E-2</v>
      </c>
    </row>
    <row r="543" spans="1:8" ht="13.5" x14ac:dyDescent="0.25">
      <c r="A543" s="11"/>
      <c r="B543" s="10">
        <v>43488</v>
      </c>
      <c r="C543" s="2">
        <v>1.8</v>
      </c>
      <c r="D543" s="2">
        <v>1.8</v>
      </c>
      <c r="E543" s="2">
        <v>3783</v>
      </c>
      <c r="F543" s="2"/>
      <c r="G543" s="2"/>
      <c r="H543" s="15">
        <f t="shared" si="8"/>
        <v>-1.0989010989010999E-2</v>
      </c>
    </row>
    <row r="544" spans="1:8" ht="13.5" x14ac:dyDescent="0.25">
      <c r="A544" s="11"/>
      <c r="B544" s="10">
        <v>43489</v>
      </c>
      <c r="C544" s="2">
        <v>1.72</v>
      </c>
      <c r="D544" s="2">
        <v>1.72</v>
      </c>
      <c r="E544" s="2">
        <v>0</v>
      </c>
      <c r="F544" s="2"/>
      <c r="G544" s="2"/>
      <c r="H544" s="15">
        <f t="shared" si="8"/>
        <v>-4.4444444444444481E-2</v>
      </c>
    </row>
    <row r="545" spans="1:8" ht="13.5" x14ac:dyDescent="0.25">
      <c r="A545" s="11"/>
      <c r="B545" s="10">
        <v>43490</v>
      </c>
      <c r="C545" s="2">
        <v>1.7</v>
      </c>
      <c r="D545" s="2">
        <v>1.7</v>
      </c>
      <c r="E545" s="2">
        <v>111</v>
      </c>
      <c r="F545" s="2"/>
      <c r="G545" s="2"/>
      <c r="H545" s="15">
        <f t="shared" si="8"/>
        <v>-1.1627906976744196E-2</v>
      </c>
    </row>
    <row r="546" spans="1:8" ht="13.5" x14ac:dyDescent="0.25">
      <c r="A546" s="11"/>
      <c r="B546" s="10">
        <v>43493</v>
      </c>
      <c r="C546" s="2">
        <v>1.7</v>
      </c>
      <c r="D546" s="2">
        <v>1.7</v>
      </c>
      <c r="E546" s="2">
        <v>4076</v>
      </c>
      <c r="F546" s="2"/>
      <c r="G546" s="2"/>
      <c r="H546" s="15">
        <f t="shared" si="8"/>
        <v>0</v>
      </c>
    </row>
    <row r="547" spans="1:8" ht="13.5" x14ac:dyDescent="0.25">
      <c r="A547" s="11"/>
      <c r="B547" s="10">
        <v>43494</v>
      </c>
      <c r="C547" s="2">
        <v>1.7</v>
      </c>
      <c r="D547" s="2">
        <v>1.7</v>
      </c>
      <c r="E547" s="2">
        <v>250</v>
      </c>
      <c r="F547" s="2"/>
      <c r="G547" s="2"/>
      <c r="H547" s="15">
        <f t="shared" si="8"/>
        <v>0</v>
      </c>
    </row>
    <row r="548" spans="1:8" ht="13.5" x14ac:dyDescent="0.25">
      <c r="A548" s="11"/>
      <c r="B548" s="10">
        <v>43495</v>
      </c>
      <c r="C548" s="2">
        <v>1.63</v>
      </c>
      <c r="D548" s="2">
        <v>1.63</v>
      </c>
      <c r="E548" s="2">
        <v>50</v>
      </c>
      <c r="F548" s="2"/>
      <c r="G548" s="2"/>
      <c r="H548" s="15">
        <f t="shared" si="8"/>
        <v>-4.1176470588235335E-2</v>
      </c>
    </row>
    <row r="549" spans="1:8" ht="13.5" x14ac:dyDescent="0.25">
      <c r="A549" s="11"/>
      <c r="B549" s="10">
        <v>43496</v>
      </c>
      <c r="C549" s="2">
        <v>1.62</v>
      </c>
      <c r="D549" s="2">
        <v>1.62</v>
      </c>
      <c r="E549" s="2">
        <v>4303</v>
      </c>
      <c r="F549" s="2"/>
      <c r="G549" s="2"/>
      <c r="H549" s="15">
        <f t="shared" si="8"/>
        <v>-6.1349693251532443E-3</v>
      </c>
    </row>
    <row r="550" spans="1:8" ht="13.5" x14ac:dyDescent="0.25">
      <c r="A550" s="11"/>
      <c r="B550" s="10">
        <v>43497</v>
      </c>
      <c r="C550" s="2">
        <v>1.58</v>
      </c>
      <c r="D550" s="2">
        <v>1.58</v>
      </c>
      <c r="E550" s="2">
        <v>10175</v>
      </c>
      <c r="F550" s="2"/>
      <c r="G550" s="2"/>
      <c r="H550" s="15">
        <f t="shared" si="8"/>
        <v>-2.4691358024691377E-2</v>
      </c>
    </row>
    <row r="551" spans="1:8" ht="13.5" x14ac:dyDescent="0.25">
      <c r="A551" s="11"/>
      <c r="B551" s="10">
        <v>43500</v>
      </c>
      <c r="C551" s="2">
        <v>1.58</v>
      </c>
      <c r="D551" s="2">
        <v>1.58</v>
      </c>
      <c r="E551" s="2">
        <v>11803</v>
      </c>
      <c r="F551" s="2"/>
      <c r="G551" s="2"/>
      <c r="H551" s="15">
        <f t="shared" si="8"/>
        <v>0</v>
      </c>
    </row>
    <row r="552" spans="1:8" ht="13.5" x14ac:dyDescent="0.25">
      <c r="A552" s="11"/>
      <c r="B552" s="10">
        <v>43501</v>
      </c>
      <c r="C552" s="2">
        <v>1.62</v>
      </c>
      <c r="D552" s="2">
        <v>1.62</v>
      </c>
      <c r="E552" s="2">
        <v>60</v>
      </c>
      <c r="F552" s="2"/>
      <c r="G552" s="2"/>
      <c r="H552" s="15">
        <f t="shared" si="8"/>
        <v>2.5316455696202552E-2</v>
      </c>
    </row>
    <row r="553" spans="1:8" ht="13.5" x14ac:dyDescent="0.25">
      <c r="A553" s="11"/>
      <c r="B553" s="10">
        <v>43502</v>
      </c>
      <c r="C553" s="2">
        <v>1.62</v>
      </c>
      <c r="D553" s="2">
        <v>1.62</v>
      </c>
      <c r="E553" s="2">
        <v>479</v>
      </c>
      <c r="F553" s="2"/>
      <c r="G553" s="2"/>
      <c r="H553" s="15">
        <f t="shared" si="8"/>
        <v>0</v>
      </c>
    </row>
    <row r="554" spans="1:8" ht="13.5" x14ac:dyDescent="0.25">
      <c r="A554" s="11"/>
      <c r="B554" s="10">
        <v>43503</v>
      </c>
      <c r="C554" s="2">
        <v>1.62</v>
      </c>
      <c r="D554" s="2">
        <v>1.62</v>
      </c>
      <c r="E554" s="2">
        <v>50</v>
      </c>
      <c r="F554" s="2"/>
      <c r="G554" s="2"/>
      <c r="H554" s="15">
        <f t="shared" si="8"/>
        <v>0</v>
      </c>
    </row>
    <row r="555" spans="1:8" ht="13.5" x14ac:dyDescent="0.25">
      <c r="A555" s="11"/>
      <c r="B555" s="10">
        <v>43504</v>
      </c>
      <c r="C555" s="2">
        <v>1.62</v>
      </c>
      <c r="D555" s="2">
        <v>1.62</v>
      </c>
      <c r="E555" s="2">
        <v>7497</v>
      </c>
      <c r="F555" s="2"/>
      <c r="G555" s="2"/>
      <c r="H555" s="15">
        <f t="shared" si="8"/>
        <v>0</v>
      </c>
    </row>
    <row r="556" spans="1:8" ht="13.5" x14ac:dyDescent="0.25">
      <c r="A556" s="11"/>
      <c r="B556" s="10">
        <v>43507</v>
      </c>
      <c r="C556" s="2">
        <v>1.66</v>
      </c>
      <c r="D556" s="2">
        <v>1.66</v>
      </c>
      <c r="E556" s="2">
        <v>1001</v>
      </c>
      <c r="F556" s="2"/>
      <c r="G556" s="2"/>
      <c r="H556" s="15">
        <f t="shared" si="8"/>
        <v>2.4691358024691242E-2</v>
      </c>
    </row>
    <row r="557" spans="1:8" ht="13.5" x14ac:dyDescent="0.25">
      <c r="A557" s="11"/>
      <c r="B557" s="10">
        <v>43508</v>
      </c>
      <c r="C557" s="2">
        <v>1.65</v>
      </c>
      <c r="D557" s="2">
        <v>1.65</v>
      </c>
      <c r="E557" s="2">
        <v>550</v>
      </c>
      <c r="F557" s="2"/>
      <c r="G557" s="2"/>
      <c r="H557" s="15">
        <f t="shared" si="8"/>
        <v>-6.0240963855421742E-3</v>
      </c>
    </row>
    <row r="558" spans="1:8" ht="13.5" x14ac:dyDescent="0.25">
      <c r="A558" s="11"/>
      <c r="B558" s="10">
        <v>43509</v>
      </c>
      <c r="C558" s="2">
        <v>1.61</v>
      </c>
      <c r="D558" s="2">
        <v>1.61</v>
      </c>
      <c r="E558" s="2">
        <v>910</v>
      </c>
      <c r="F558" s="2"/>
      <c r="G558" s="2"/>
      <c r="H558" s="15">
        <f t="shared" si="8"/>
        <v>-2.4242424242424131E-2</v>
      </c>
    </row>
    <row r="559" spans="1:8" ht="13.5" x14ac:dyDescent="0.25">
      <c r="A559" s="11"/>
      <c r="B559" s="10">
        <v>43510</v>
      </c>
      <c r="C559" s="2">
        <v>1.58</v>
      </c>
      <c r="D559" s="2">
        <v>1.58</v>
      </c>
      <c r="E559" s="2">
        <v>2041</v>
      </c>
      <c r="F559" s="2"/>
      <c r="G559" s="2"/>
      <c r="H559" s="15">
        <f t="shared" si="8"/>
        <v>-1.8633540372670822E-2</v>
      </c>
    </row>
    <row r="560" spans="1:8" ht="13.5" x14ac:dyDescent="0.25">
      <c r="A560" s="11"/>
      <c r="B560" s="10">
        <v>43511</v>
      </c>
      <c r="C560" s="2">
        <v>1.58</v>
      </c>
      <c r="D560" s="2">
        <v>1.58</v>
      </c>
      <c r="E560" s="2">
        <v>2191</v>
      </c>
      <c r="F560" s="2"/>
      <c r="G560" s="2"/>
      <c r="H560" s="15">
        <f t="shared" si="8"/>
        <v>0</v>
      </c>
    </row>
    <row r="561" spans="1:8" ht="13.5" x14ac:dyDescent="0.25">
      <c r="A561" s="11"/>
      <c r="B561" s="10">
        <v>43514</v>
      </c>
      <c r="C561" s="2">
        <v>1.61</v>
      </c>
      <c r="D561" s="2">
        <v>1.61</v>
      </c>
      <c r="E561" s="2">
        <v>1966</v>
      </c>
      <c r="F561" s="2"/>
      <c r="G561" s="2"/>
      <c r="H561" s="15">
        <f t="shared" si="8"/>
        <v>1.8987341772151913E-2</v>
      </c>
    </row>
    <row r="562" spans="1:8" ht="13.5" x14ac:dyDescent="0.25">
      <c r="A562" s="11"/>
      <c r="B562" s="10">
        <v>43515</v>
      </c>
      <c r="C562" s="2">
        <v>1.62</v>
      </c>
      <c r="D562" s="2">
        <v>1.62</v>
      </c>
      <c r="E562" s="2">
        <v>246</v>
      </c>
      <c r="F562" s="2"/>
      <c r="G562" s="2"/>
      <c r="H562" s="15">
        <f t="shared" si="8"/>
        <v>6.2111801242236073E-3</v>
      </c>
    </row>
    <row r="563" spans="1:8" ht="13.5" x14ac:dyDescent="0.25">
      <c r="A563" s="11"/>
      <c r="B563" s="10">
        <v>43516</v>
      </c>
      <c r="C563" s="2">
        <v>1.54</v>
      </c>
      <c r="D563" s="2">
        <v>1.54</v>
      </c>
      <c r="E563" s="2">
        <v>50</v>
      </c>
      <c r="F563" s="2"/>
      <c r="G563" s="2"/>
      <c r="H563" s="15">
        <f t="shared" si="8"/>
        <v>-4.9382716049382755E-2</v>
      </c>
    </row>
    <row r="564" spans="1:8" ht="13.5" x14ac:dyDescent="0.25">
      <c r="A564" s="11"/>
      <c r="B564" s="10">
        <v>43517</v>
      </c>
      <c r="C564" s="2">
        <v>1.55</v>
      </c>
      <c r="D564" s="2">
        <v>1.55</v>
      </c>
      <c r="E564" s="2">
        <v>18626</v>
      </c>
      <c r="F564" s="2"/>
      <c r="G564" s="2"/>
      <c r="H564" s="15">
        <f t="shared" si="8"/>
        <v>6.4935064935064991E-3</v>
      </c>
    </row>
    <row r="565" spans="1:8" ht="13.5" x14ac:dyDescent="0.25">
      <c r="A565" s="11"/>
      <c r="B565" s="10">
        <v>43518</v>
      </c>
      <c r="C565" s="2">
        <v>1.59</v>
      </c>
      <c r="D565" s="2">
        <v>1.59</v>
      </c>
      <c r="E565" s="2">
        <v>31</v>
      </c>
      <c r="F565" s="2"/>
      <c r="G565" s="2"/>
      <c r="H565" s="15">
        <f t="shared" si="8"/>
        <v>2.5806451612903247E-2</v>
      </c>
    </row>
    <row r="566" spans="1:8" ht="13.5" x14ac:dyDescent="0.25">
      <c r="A566" s="11"/>
      <c r="B566" s="10">
        <v>43521</v>
      </c>
      <c r="C566" s="2">
        <v>1.62</v>
      </c>
      <c r="D566" s="2">
        <v>1.62</v>
      </c>
      <c r="E566" s="2">
        <v>12520</v>
      </c>
      <c r="F566" s="2"/>
      <c r="G566" s="2"/>
      <c r="H566" s="15">
        <f t="shared" si="8"/>
        <v>1.8867924528301903E-2</v>
      </c>
    </row>
    <row r="567" spans="1:8" ht="13.5" x14ac:dyDescent="0.25">
      <c r="A567" s="11"/>
      <c r="B567" s="10">
        <v>43522</v>
      </c>
      <c r="C567" s="2">
        <v>1.6</v>
      </c>
      <c r="D567" s="2">
        <v>1.6</v>
      </c>
      <c r="E567" s="2">
        <v>2230</v>
      </c>
      <c r="F567" s="2"/>
      <c r="G567" s="2"/>
      <c r="H567" s="15">
        <f t="shared" si="8"/>
        <v>-1.2345679012345689E-2</v>
      </c>
    </row>
    <row r="568" spans="1:8" ht="13.5" x14ac:dyDescent="0.25">
      <c r="A568" s="11"/>
      <c r="B568" s="10">
        <v>43523</v>
      </c>
      <c r="C568" s="2">
        <v>1.62</v>
      </c>
      <c r="D568" s="2">
        <v>1.62</v>
      </c>
      <c r="E568" s="2">
        <v>10</v>
      </c>
      <c r="F568" s="2"/>
      <c r="G568" s="2"/>
      <c r="H568" s="15">
        <f t="shared" si="8"/>
        <v>1.2500000000000011E-2</v>
      </c>
    </row>
    <row r="569" spans="1:8" ht="13.5" x14ac:dyDescent="0.25">
      <c r="A569" s="11"/>
      <c r="B569" s="10">
        <v>43524</v>
      </c>
      <c r="C569" s="2">
        <v>1.62</v>
      </c>
      <c r="D569" s="2">
        <v>1.62</v>
      </c>
      <c r="E569" s="2">
        <v>13020</v>
      </c>
      <c r="F569" s="2"/>
      <c r="G569" s="2"/>
      <c r="H569" s="15">
        <f t="shared" si="8"/>
        <v>0</v>
      </c>
    </row>
    <row r="570" spans="1:8" ht="13.5" x14ac:dyDescent="0.25">
      <c r="A570" s="11"/>
      <c r="B570" s="10">
        <v>43525</v>
      </c>
      <c r="C570" s="2">
        <v>1.58</v>
      </c>
      <c r="D570" s="2">
        <v>1.58</v>
      </c>
      <c r="E570" s="2">
        <v>0</v>
      </c>
      <c r="F570" s="2"/>
      <c r="G570" s="2"/>
      <c r="H570" s="15">
        <f t="shared" si="8"/>
        <v>-2.4691358024691377E-2</v>
      </c>
    </row>
    <row r="571" spans="1:8" ht="13.5" x14ac:dyDescent="0.25">
      <c r="A571" s="11"/>
      <c r="B571" s="10">
        <v>43528</v>
      </c>
      <c r="C571" s="2">
        <v>1.58</v>
      </c>
      <c r="D571" s="2">
        <v>1.58</v>
      </c>
      <c r="E571" s="2">
        <v>0</v>
      </c>
      <c r="F571" s="2"/>
      <c r="G571" s="2"/>
      <c r="H571" s="15">
        <f t="shared" si="8"/>
        <v>0</v>
      </c>
    </row>
    <row r="572" spans="1:8" ht="13.5" x14ac:dyDescent="0.25">
      <c r="A572" s="11"/>
      <c r="B572" s="10">
        <v>43529</v>
      </c>
      <c r="C572" s="2">
        <v>1.56</v>
      </c>
      <c r="D572" s="2">
        <v>1.56</v>
      </c>
      <c r="E572" s="2">
        <v>15191</v>
      </c>
      <c r="F572" s="2">
        <v>1.56</v>
      </c>
      <c r="G572" s="2">
        <v>23697.96</v>
      </c>
      <c r="H572" s="15">
        <f t="shared" si="8"/>
        <v>-1.2658227848101276E-2</v>
      </c>
    </row>
    <row r="573" spans="1:8" ht="13.5" x14ac:dyDescent="0.25">
      <c r="A573" s="11"/>
      <c r="B573" s="10">
        <v>43530</v>
      </c>
      <c r="C573" s="2">
        <v>1.55</v>
      </c>
      <c r="D573" s="2">
        <v>1.55</v>
      </c>
      <c r="E573" s="2">
        <v>9172</v>
      </c>
      <c r="F573" s="2">
        <v>1.55</v>
      </c>
      <c r="G573" s="2">
        <v>14216.6</v>
      </c>
      <c r="H573" s="15">
        <f t="shared" si="8"/>
        <v>-6.4102564102564161E-3</v>
      </c>
    </row>
    <row r="574" spans="1:8" ht="13.5" x14ac:dyDescent="0.25">
      <c r="A574" s="11"/>
      <c r="B574" s="10">
        <v>43531</v>
      </c>
      <c r="C574" s="2">
        <v>1.55</v>
      </c>
      <c r="D574" s="2">
        <v>1.55</v>
      </c>
      <c r="E574" s="2">
        <v>712</v>
      </c>
      <c r="F574" s="2">
        <v>1.5501</v>
      </c>
      <c r="G574" s="2">
        <v>1103.6712</v>
      </c>
      <c r="H574" s="15">
        <f t="shared" si="8"/>
        <v>0</v>
      </c>
    </row>
    <row r="575" spans="1:8" ht="13.5" x14ac:dyDescent="0.25">
      <c r="A575" s="11"/>
      <c r="B575" s="10">
        <v>43532</v>
      </c>
      <c r="C575" s="2">
        <v>1.55</v>
      </c>
      <c r="D575" s="2">
        <v>1.55</v>
      </c>
      <c r="E575" s="2">
        <v>3714</v>
      </c>
      <c r="F575" s="2">
        <v>1.5478000000000001</v>
      </c>
      <c r="G575" s="2">
        <v>5748.5291999999999</v>
      </c>
      <c r="H575" s="15">
        <f t="shared" si="8"/>
        <v>0</v>
      </c>
    </row>
    <row r="576" spans="1:8" ht="13.5" x14ac:dyDescent="0.25">
      <c r="A576" s="11"/>
      <c r="B576" s="10">
        <v>43535</v>
      </c>
      <c r="C576" s="2">
        <v>1.55</v>
      </c>
      <c r="D576" s="2">
        <v>1.55</v>
      </c>
      <c r="E576" s="2">
        <v>0</v>
      </c>
      <c r="F576" s="2">
        <v>0</v>
      </c>
      <c r="G576" s="2">
        <v>0</v>
      </c>
      <c r="H576" s="15">
        <f t="shared" si="8"/>
        <v>0</v>
      </c>
    </row>
    <row r="577" spans="1:8" ht="13.5" x14ac:dyDescent="0.25">
      <c r="A577" s="11"/>
      <c r="B577" s="10">
        <v>43536</v>
      </c>
      <c r="C577" s="2">
        <v>1.47</v>
      </c>
      <c r="D577" s="2">
        <v>1.47</v>
      </c>
      <c r="E577" s="2">
        <v>2286</v>
      </c>
      <c r="F577" s="2">
        <v>1.51</v>
      </c>
      <c r="G577" s="2">
        <v>3451.86</v>
      </c>
      <c r="H577" s="15">
        <f t="shared" si="8"/>
        <v>-5.1612903225806493E-2</v>
      </c>
    </row>
    <row r="578" spans="1:8" ht="13.5" x14ac:dyDescent="0.25">
      <c r="A578" s="11"/>
      <c r="B578" s="10">
        <v>43537</v>
      </c>
      <c r="C578" s="2">
        <v>1.47</v>
      </c>
      <c r="D578" s="2">
        <v>1.47</v>
      </c>
      <c r="E578" s="2">
        <v>515</v>
      </c>
      <c r="F578" s="2">
        <v>1.4712000000000001</v>
      </c>
      <c r="G578" s="2">
        <v>757.66800000000001</v>
      </c>
      <c r="H578" s="15">
        <f t="shared" si="8"/>
        <v>0</v>
      </c>
    </row>
    <row r="579" spans="1:8" ht="13.5" x14ac:dyDescent="0.25">
      <c r="A579" s="11"/>
      <c r="B579" s="10">
        <v>43538</v>
      </c>
      <c r="C579" s="2">
        <v>1.49</v>
      </c>
      <c r="D579" s="2">
        <v>1.49</v>
      </c>
      <c r="E579" s="2">
        <v>12311</v>
      </c>
      <c r="F579" s="2">
        <v>1.4886999999999999</v>
      </c>
      <c r="G579" s="2">
        <v>18327.385699999999</v>
      </c>
      <c r="H579" s="15">
        <f t="shared" si="8"/>
        <v>1.360544217687076E-2</v>
      </c>
    </row>
    <row r="580" spans="1:8" ht="13.5" x14ac:dyDescent="0.25">
      <c r="A580" s="11"/>
      <c r="B580" s="10">
        <v>43539</v>
      </c>
      <c r="C580" s="2">
        <v>1.54</v>
      </c>
      <c r="D580" s="2">
        <v>1.54</v>
      </c>
      <c r="E580" s="2">
        <v>3860</v>
      </c>
      <c r="F580" s="2">
        <v>1.5254000000000001</v>
      </c>
      <c r="G580" s="2">
        <v>5888.0439999999999</v>
      </c>
      <c r="H580" s="15">
        <f t="shared" si="8"/>
        <v>3.35570469798658E-2</v>
      </c>
    </row>
    <row r="581" spans="1:8" ht="13.5" x14ac:dyDescent="0.25">
      <c r="A581" s="11"/>
      <c r="B581" s="10">
        <v>43542</v>
      </c>
      <c r="C581" s="2">
        <v>1.55</v>
      </c>
      <c r="D581" s="2">
        <v>1.55</v>
      </c>
      <c r="E581" s="2">
        <v>3365</v>
      </c>
      <c r="F581" s="2">
        <v>1.5435000000000001</v>
      </c>
      <c r="G581" s="2">
        <v>5193.8774999999996</v>
      </c>
      <c r="H581" s="15">
        <f t="shared" si="8"/>
        <v>6.4935064935064991E-3</v>
      </c>
    </row>
    <row r="582" spans="1:8" ht="13.5" x14ac:dyDescent="0.25">
      <c r="A582" s="11"/>
      <c r="B582" s="10">
        <v>43543</v>
      </c>
      <c r="C582" s="2">
        <v>1.59</v>
      </c>
      <c r="D582" s="2">
        <v>1.59</v>
      </c>
      <c r="E582" s="2">
        <v>1345</v>
      </c>
      <c r="F582" s="2">
        <v>1.55</v>
      </c>
      <c r="G582" s="2">
        <v>2084.75</v>
      </c>
      <c r="H582" s="15">
        <f t="shared" si="8"/>
        <v>2.5806451612903247E-2</v>
      </c>
    </row>
    <row r="583" spans="1:8" ht="13.5" x14ac:dyDescent="0.25">
      <c r="A583" s="11"/>
      <c r="B583" s="10">
        <v>43545</v>
      </c>
      <c r="C583" s="2">
        <v>1.61</v>
      </c>
      <c r="D583" s="2">
        <v>1.61</v>
      </c>
      <c r="E583" s="2">
        <v>4345</v>
      </c>
      <c r="F583" s="2">
        <v>1.6012999999999999</v>
      </c>
      <c r="G583" s="2">
        <v>6957.6485000000002</v>
      </c>
      <c r="H583" s="15">
        <f t="shared" ref="H583:H646" si="9">(D583-D582)/D582</f>
        <v>1.2578616352201269E-2</v>
      </c>
    </row>
    <row r="584" spans="1:8" ht="13.5" x14ac:dyDescent="0.25">
      <c r="A584" s="11"/>
      <c r="B584" s="10">
        <v>43546</v>
      </c>
      <c r="C584" s="2">
        <v>1.6</v>
      </c>
      <c r="D584" s="2">
        <v>1.6</v>
      </c>
      <c r="E584" s="2">
        <v>6605</v>
      </c>
      <c r="F584" s="2">
        <v>1.6002000000000001</v>
      </c>
      <c r="G584" s="2">
        <v>10569.321</v>
      </c>
      <c r="H584" s="15">
        <f t="shared" si="9"/>
        <v>-6.2111801242236073E-3</v>
      </c>
    </row>
    <row r="585" spans="1:8" ht="13.5" x14ac:dyDescent="0.25">
      <c r="A585" s="11"/>
      <c r="B585" s="10">
        <v>43549</v>
      </c>
      <c r="C585" s="2">
        <v>1.6</v>
      </c>
      <c r="D585" s="2">
        <v>1.6</v>
      </c>
      <c r="E585" s="2">
        <v>110</v>
      </c>
      <c r="F585" s="2">
        <v>1.6</v>
      </c>
      <c r="G585" s="2">
        <v>176</v>
      </c>
      <c r="H585" s="15">
        <f t="shared" si="9"/>
        <v>0</v>
      </c>
    </row>
    <row r="586" spans="1:8" ht="13.5" x14ac:dyDescent="0.25">
      <c r="A586" s="11"/>
      <c r="B586" s="10">
        <v>43550</v>
      </c>
      <c r="C586" s="2">
        <v>1.64</v>
      </c>
      <c r="D586" s="2">
        <v>1.64</v>
      </c>
      <c r="E586" s="2">
        <v>25</v>
      </c>
      <c r="F586" s="2">
        <v>1.64</v>
      </c>
      <c r="G586" s="2">
        <v>41</v>
      </c>
      <c r="H586" s="15">
        <f t="shared" si="9"/>
        <v>2.4999999999999883E-2</v>
      </c>
    </row>
    <row r="587" spans="1:8" ht="13.5" x14ac:dyDescent="0.25">
      <c r="A587" s="11"/>
      <c r="B587" s="10">
        <v>43551</v>
      </c>
      <c r="C587" s="2">
        <v>1.62</v>
      </c>
      <c r="D587" s="2">
        <v>1.62</v>
      </c>
      <c r="E587" s="2">
        <v>75</v>
      </c>
      <c r="F587" s="2">
        <v>1.62</v>
      </c>
      <c r="G587" s="2">
        <v>121.5</v>
      </c>
      <c r="H587" s="15">
        <f t="shared" si="9"/>
        <v>-1.2195121951219388E-2</v>
      </c>
    </row>
    <row r="588" spans="1:8" ht="13.5" x14ac:dyDescent="0.25">
      <c r="A588" s="11"/>
      <c r="B588" s="10">
        <v>43552</v>
      </c>
      <c r="C588" s="2">
        <v>1.62</v>
      </c>
      <c r="D588" s="2">
        <v>1.62</v>
      </c>
      <c r="E588" s="2">
        <v>0</v>
      </c>
      <c r="F588" s="2">
        <v>0</v>
      </c>
      <c r="G588" s="2">
        <v>0</v>
      </c>
      <c r="H588" s="15">
        <f t="shared" si="9"/>
        <v>0</v>
      </c>
    </row>
    <row r="589" spans="1:8" ht="13.5" x14ac:dyDescent="0.25">
      <c r="A589" s="11"/>
      <c r="B589" s="10">
        <v>43553</v>
      </c>
      <c r="C589" s="2">
        <v>1.58</v>
      </c>
      <c r="D589" s="2">
        <v>1.58</v>
      </c>
      <c r="E589" s="2">
        <v>35</v>
      </c>
      <c r="F589" s="2">
        <v>1.58</v>
      </c>
      <c r="G589" s="2">
        <v>55.3</v>
      </c>
      <c r="H589" s="15">
        <f t="shared" si="9"/>
        <v>-2.4691358024691377E-2</v>
      </c>
    </row>
    <row r="590" spans="1:8" ht="13.5" x14ac:dyDescent="0.25">
      <c r="A590" s="11"/>
      <c r="B590" s="10">
        <v>43556</v>
      </c>
      <c r="C590" s="2">
        <v>1.58</v>
      </c>
      <c r="D590" s="2">
        <v>1.58</v>
      </c>
      <c r="E590" s="2">
        <v>0</v>
      </c>
      <c r="F590" s="2">
        <v>0</v>
      </c>
      <c r="G590" s="2">
        <v>0</v>
      </c>
      <c r="H590" s="15">
        <f t="shared" si="9"/>
        <v>0</v>
      </c>
    </row>
    <row r="591" spans="1:8" ht="13.5" x14ac:dyDescent="0.25">
      <c r="A591" s="11"/>
      <c r="B591" s="10">
        <v>43557</v>
      </c>
      <c r="C591" s="2">
        <v>1.58</v>
      </c>
      <c r="D591" s="2">
        <v>1.58</v>
      </c>
      <c r="E591" s="2">
        <v>0</v>
      </c>
      <c r="F591" s="2">
        <v>0</v>
      </c>
      <c r="G591" s="2">
        <v>0</v>
      </c>
      <c r="H591" s="15">
        <f t="shared" si="9"/>
        <v>0</v>
      </c>
    </row>
    <row r="592" spans="1:8" ht="13.5" x14ac:dyDescent="0.25">
      <c r="A592" s="11"/>
      <c r="B592" s="10">
        <v>43558</v>
      </c>
      <c r="C592" s="2">
        <v>1.58</v>
      </c>
      <c r="D592" s="2">
        <v>1.58</v>
      </c>
      <c r="E592" s="2">
        <v>0</v>
      </c>
      <c r="F592" s="2">
        <v>0</v>
      </c>
      <c r="G592" s="2">
        <v>0</v>
      </c>
      <c r="H592" s="15">
        <f t="shared" si="9"/>
        <v>0</v>
      </c>
    </row>
    <row r="593" spans="1:8" ht="13.5" x14ac:dyDescent="0.25">
      <c r="A593" s="11"/>
      <c r="B593" s="10">
        <v>43559</v>
      </c>
      <c r="C593" s="2">
        <v>1.62</v>
      </c>
      <c r="D593" s="2">
        <v>1.62</v>
      </c>
      <c r="E593" s="2">
        <v>4190</v>
      </c>
      <c r="F593" s="2">
        <v>1.62</v>
      </c>
      <c r="G593" s="2">
        <v>6787.8</v>
      </c>
      <c r="H593" s="15">
        <f t="shared" si="9"/>
        <v>2.5316455696202552E-2</v>
      </c>
    </row>
    <row r="594" spans="1:8" ht="13.5" x14ac:dyDescent="0.25">
      <c r="A594" s="11"/>
      <c r="B594" s="10">
        <v>43560</v>
      </c>
      <c r="C594" s="2">
        <v>1.7</v>
      </c>
      <c r="D594" s="2">
        <v>1.7</v>
      </c>
      <c r="E594" s="2">
        <v>224</v>
      </c>
      <c r="F594" s="2">
        <v>1.6732</v>
      </c>
      <c r="G594" s="2">
        <v>374.79680000000002</v>
      </c>
      <c r="H594" s="15">
        <f t="shared" si="9"/>
        <v>4.9382716049382616E-2</v>
      </c>
    </row>
    <row r="595" spans="1:8" ht="13.5" x14ac:dyDescent="0.25">
      <c r="A595" s="11"/>
      <c r="B595" s="10">
        <v>43563</v>
      </c>
      <c r="C595" s="2">
        <v>1.7</v>
      </c>
      <c r="D595" s="2">
        <v>1.7</v>
      </c>
      <c r="E595" s="2">
        <v>118</v>
      </c>
      <c r="F595" s="2">
        <v>1.6644000000000001</v>
      </c>
      <c r="G595" s="2">
        <v>196.39920000000001</v>
      </c>
      <c r="H595" s="15">
        <f t="shared" si="9"/>
        <v>0</v>
      </c>
    </row>
    <row r="596" spans="1:8" ht="13.5" x14ac:dyDescent="0.25">
      <c r="A596" s="11"/>
      <c r="B596" s="10">
        <v>43565</v>
      </c>
      <c r="C596" s="2">
        <v>1.77</v>
      </c>
      <c r="D596" s="2">
        <v>1.77</v>
      </c>
      <c r="E596" s="2">
        <v>161</v>
      </c>
      <c r="F596" s="2">
        <v>1.76</v>
      </c>
      <c r="G596" s="2">
        <v>283.36</v>
      </c>
      <c r="H596" s="15">
        <f t="shared" si="9"/>
        <v>4.1176470588235335E-2</v>
      </c>
    </row>
    <row r="597" spans="1:8" ht="13.5" x14ac:dyDescent="0.25">
      <c r="A597" s="11"/>
      <c r="B597" s="10">
        <v>43566</v>
      </c>
      <c r="C597" s="2">
        <v>1.71</v>
      </c>
      <c r="D597" s="2">
        <v>1.71</v>
      </c>
      <c r="E597" s="2">
        <v>8127</v>
      </c>
      <c r="F597" s="2">
        <v>1.7546999999999999</v>
      </c>
      <c r="G597" s="2">
        <v>14260.446900000001</v>
      </c>
      <c r="H597" s="15">
        <f t="shared" si="9"/>
        <v>-3.389830508474579E-2</v>
      </c>
    </row>
    <row r="598" spans="1:8" ht="13.5" x14ac:dyDescent="0.25">
      <c r="A598" s="11"/>
      <c r="B598" s="10">
        <v>43567</v>
      </c>
      <c r="C598" s="2">
        <v>1.7</v>
      </c>
      <c r="D598" s="2">
        <v>1.7</v>
      </c>
      <c r="E598" s="2">
        <v>14138</v>
      </c>
      <c r="F598" s="2">
        <v>1.7202</v>
      </c>
      <c r="G598" s="2">
        <v>24320.187600000001</v>
      </c>
      <c r="H598" s="15">
        <f t="shared" si="9"/>
        <v>-5.8479532163742748E-3</v>
      </c>
    </row>
    <row r="599" spans="1:8" ht="13.5" x14ac:dyDescent="0.25">
      <c r="A599" s="11"/>
      <c r="B599" s="10">
        <v>43570</v>
      </c>
      <c r="C599" s="2">
        <v>1.65</v>
      </c>
      <c r="D599" s="2">
        <v>1.65</v>
      </c>
      <c r="E599" s="2">
        <v>4314</v>
      </c>
      <c r="F599" s="2">
        <v>1.65</v>
      </c>
      <c r="G599" s="2">
        <v>7118.1</v>
      </c>
      <c r="H599" s="15">
        <f t="shared" si="9"/>
        <v>-2.941176470588238E-2</v>
      </c>
    </row>
    <row r="600" spans="1:8" ht="13.5" x14ac:dyDescent="0.25">
      <c r="A600" s="11"/>
      <c r="B600" s="10">
        <v>43571</v>
      </c>
      <c r="C600" s="2">
        <v>1.71</v>
      </c>
      <c r="D600" s="2">
        <v>1.71</v>
      </c>
      <c r="E600" s="2">
        <v>2510</v>
      </c>
      <c r="F600" s="2">
        <v>1.7095</v>
      </c>
      <c r="G600" s="2">
        <v>4290.8450000000003</v>
      </c>
      <c r="H600" s="15">
        <f t="shared" si="9"/>
        <v>3.6363636363636397E-2</v>
      </c>
    </row>
    <row r="601" spans="1:8" ht="13.5" x14ac:dyDescent="0.25">
      <c r="A601" s="11"/>
      <c r="B601" s="10">
        <v>43572</v>
      </c>
      <c r="C601" s="2">
        <v>1.77</v>
      </c>
      <c r="D601" s="2">
        <v>1.77</v>
      </c>
      <c r="E601" s="2">
        <v>2241</v>
      </c>
      <c r="F601" s="2">
        <v>1.7689999999999999</v>
      </c>
      <c r="G601" s="2">
        <v>3964.3290000000002</v>
      </c>
      <c r="H601" s="15">
        <f t="shared" si="9"/>
        <v>3.5087719298245647E-2</v>
      </c>
    </row>
    <row r="602" spans="1:8" ht="13.5" x14ac:dyDescent="0.25">
      <c r="A602" s="11"/>
      <c r="B602" s="10">
        <v>43573</v>
      </c>
      <c r="C602" s="2">
        <v>1.8</v>
      </c>
      <c r="D602" s="2">
        <v>1.8</v>
      </c>
      <c r="E602" s="2">
        <v>3169</v>
      </c>
      <c r="F602" s="2">
        <v>1.7923</v>
      </c>
      <c r="G602" s="2">
        <v>5679.7987000000003</v>
      </c>
      <c r="H602" s="15">
        <f t="shared" si="9"/>
        <v>1.6949152542372895E-2</v>
      </c>
    </row>
    <row r="603" spans="1:8" ht="13.5" x14ac:dyDescent="0.25">
      <c r="A603" s="11"/>
      <c r="B603" s="10">
        <v>43574</v>
      </c>
      <c r="C603" s="2">
        <v>1.85</v>
      </c>
      <c r="D603" s="2">
        <v>1.85</v>
      </c>
      <c r="E603" s="2">
        <v>501</v>
      </c>
      <c r="F603" s="2">
        <v>1.85</v>
      </c>
      <c r="G603" s="2">
        <v>926.85</v>
      </c>
      <c r="H603" s="15">
        <f t="shared" si="9"/>
        <v>2.7777777777777801E-2</v>
      </c>
    </row>
    <row r="604" spans="1:8" ht="13.5" x14ac:dyDescent="0.25">
      <c r="A604" s="11"/>
      <c r="B604" s="10">
        <v>43577</v>
      </c>
      <c r="C604" s="2">
        <v>1.86</v>
      </c>
      <c r="D604" s="2">
        <v>1.86</v>
      </c>
      <c r="E604" s="2">
        <v>661</v>
      </c>
      <c r="F604" s="2">
        <v>1.857</v>
      </c>
      <c r="G604" s="2">
        <v>1227.4770000000001</v>
      </c>
      <c r="H604" s="15">
        <f t="shared" si="9"/>
        <v>5.40540540540541E-3</v>
      </c>
    </row>
    <row r="605" spans="1:8" ht="13.5" x14ac:dyDescent="0.25">
      <c r="A605" s="11"/>
      <c r="B605" s="10">
        <v>43578</v>
      </c>
      <c r="C605" s="2">
        <v>1.8</v>
      </c>
      <c r="D605" s="2">
        <v>1.8</v>
      </c>
      <c r="E605" s="2">
        <v>2100</v>
      </c>
      <c r="F605" s="2">
        <v>1.8</v>
      </c>
      <c r="G605" s="2">
        <v>3780</v>
      </c>
      <c r="H605" s="15">
        <f t="shared" si="9"/>
        <v>-3.2258064516129059E-2</v>
      </c>
    </row>
    <row r="606" spans="1:8" ht="13.5" x14ac:dyDescent="0.25">
      <c r="A606" s="11"/>
      <c r="B606" s="10">
        <v>43579</v>
      </c>
      <c r="C606" s="2">
        <v>1.79</v>
      </c>
      <c r="D606" s="2">
        <v>1.79</v>
      </c>
      <c r="E606" s="2">
        <v>4260</v>
      </c>
      <c r="F606" s="2">
        <v>1.7927999999999999</v>
      </c>
      <c r="G606" s="2">
        <v>7637.3280000000004</v>
      </c>
      <c r="H606" s="15">
        <f t="shared" si="9"/>
        <v>-5.5555555555555601E-3</v>
      </c>
    </row>
    <row r="607" spans="1:8" ht="13.5" x14ac:dyDescent="0.25">
      <c r="A607" s="11"/>
      <c r="B607" s="10">
        <v>43580</v>
      </c>
      <c r="C607" s="2">
        <v>1.75</v>
      </c>
      <c r="D607" s="2">
        <v>1.75</v>
      </c>
      <c r="E607" s="2">
        <v>1114</v>
      </c>
      <c r="F607" s="2">
        <v>1.7948999999999999</v>
      </c>
      <c r="G607" s="2">
        <v>1999.5186000000001</v>
      </c>
      <c r="H607" s="15">
        <f t="shared" si="9"/>
        <v>-2.2346368715083817E-2</v>
      </c>
    </row>
    <row r="608" spans="1:8" ht="13.5" x14ac:dyDescent="0.25">
      <c r="A608" s="11"/>
      <c r="B608" s="10">
        <v>43581</v>
      </c>
      <c r="C608" s="2">
        <v>1.79</v>
      </c>
      <c r="D608" s="2">
        <v>1.79</v>
      </c>
      <c r="E608" s="2">
        <v>500</v>
      </c>
      <c r="F608" s="2">
        <v>1.79</v>
      </c>
      <c r="G608" s="2">
        <v>895</v>
      </c>
      <c r="H608" s="15">
        <f t="shared" si="9"/>
        <v>2.2857142857142878E-2</v>
      </c>
    </row>
    <row r="609" spans="1:8" ht="13.5" x14ac:dyDescent="0.25">
      <c r="A609" s="11"/>
      <c r="B609" s="10">
        <v>43584</v>
      </c>
      <c r="C609" s="2">
        <v>1.78</v>
      </c>
      <c r="D609" s="2">
        <v>1.78</v>
      </c>
      <c r="E609" s="2">
        <v>1100</v>
      </c>
      <c r="F609" s="2">
        <v>1.78</v>
      </c>
      <c r="G609" s="2">
        <v>1958</v>
      </c>
      <c r="H609" s="15">
        <f t="shared" si="9"/>
        <v>-5.5865921787709542E-3</v>
      </c>
    </row>
    <row r="610" spans="1:8" ht="13.5" x14ac:dyDescent="0.25">
      <c r="A610" s="11"/>
      <c r="B610" s="10">
        <v>43585</v>
      </c>
      <c r="C610" s="2">
        <v>1.8</v>
      </c>
      <c r="D610" s="2">
        <v>1.8</v>
      </c>
      <c r="E610" s="2">
        <v>5000</v>
      </c>
      <c r="F610" s="2">
        <v>1.8</v>
      </c>
      <c r="G610" s="2">
        <v>9000</v>
      </c>
      <c r="H610" s="15">
        <f t="shared" si="9"/>
        <v>1.1235955056179785E-2</v>
      </c>
    </row>
    <row r="611" spans="1:8" ht="13.5" x14ac:dyDescent="0.25">
      <c r="A611" s="11"/>
      <c r="B611" s="10">
        <v>43587</v>
      </c>
      <c r="C611" s="2">
        <v>1.75</v>
      </c>
      <c r="D611" s="2">
        <v>1.75</v>
      </c>
      <c r="E611" s="2">
        <v>500</v>
      </c>
      <c r="F611" s="2">
        <v>1.75</v>
      </c>
      <c r="G611" s="2">
        <v>875</v>
      </c>
      <c r="H611" s="15">
        <f t="shared" si="9"/>
        <v>-2.7777777777777801E-2</v>
      </c>
    </row>
    <row r="612" spans="1:8" ht="13.5" x14ac:dyDescent="0.25">
      <c r="A612" s="11"/>
      <c r="B612" s="10">
        <v>43588</v>
      </c>
      <c r="C612" s="2">
        <v>1.8</v>
      </c>
      <c r="D612" s="2">
        <v>1.8</v>
      </c>
      <c r="E612" s="2">
        <v>175</v>
      </c>
      <c r="F612" s="2">
        <v>1.8070999999999999</v>
      </c>
      <c r="G612" s="2">
        <v>316.24250000000001</v>
      </c>
      <c r="H612" s="15">
        <f t="shared" si="9"/>
        <v>2.8571428571428598E-2</v>
      </c>
    </row>
    <row r="613" spans="1:8" ht="13.5" x14ac:dyDescent="0.25">
      <c r="A613" s="11"/>
      <c r="B613" s="10">
        <v>43591</v>
      </c>
      <c r="C613" s="2">
        <v>1.8</v>
      </c>
      <c r="D613" s="2">
        <v>1.8</v>
      </c>
      <c r="E613" s="2">
        <v>0</v>
      </c>
      <c r="F613" s="2">
        <v>0</v>
      </c>
      <c r="G613" s="2">
        <v>0</v>
      </c>
      <c r="H613" s="15">
        <f t="shared" si="9"/>
        <v>0</v>
      </c>
    </row>
    <row r="614" spans="1:8" ht="13.5" x14ac:dyDescent="0.25">
      <c r="A614" s="11"/>
      <c r="B614" s="10">
        <v>43592</v>
      </c>
      <c r="C614" s="2">
        <v>1.8</v>
      </c>
      <c r="D614" s="2">
        <v>1.8</v>
      </c>
      <c r="E614" s="2">
        <v>0</v>
      </c>
      <c r="F614" s="2">
        <v>0</v>
      </c>
      <c r="G614" s="2">
        <v>0</v>
      </c>
      <c r="H614" s="15">
        <f t="shared" si="9"/>
        <v>0</v>
      </c>
    </row>
    <row r="615" spans="1:8" ht="13.5" x14ac:dyDescent="0.25">
      <c r="A615" s="11"/>
      <c r="B615" s="10">
        <v>43593</v>
      </c>
      <c r="C615" s="2">
        <v>1.75</v>
      </c>
      <c r="D615" s="2">
        <v>1.75</v>
      </c>
      <c r="E615" s="2">
        <v>0</v>
      </c>
      <c r="F615" s="2">
        <v>0</v>
      </c>
      <c r="G615" s="2">
        <v>0</v>
      </c>
      <c r="H615" s="15">
        <f t="shared" si="9"/>
        <v>-2.7777777777777801E-2</v>
      </c>
    </row>
    <row r="616" spans="1:8" ht="13.5" x14ac:dyDescent="0.25">
      <c r="A616" s="11"/>
      <c r="B616" s="10">
        <v>43594</v>
      </c>
      <c r="C616" s="2">
        <v>1.75</v>
      </c>
      <c r="D616" s="2">
        <v>1.75</v>
      </c>
      <c r="E616" s="2">
        <v>0</v>
      </c>
      <c r="F616" s="2">
        <v>0</v>
      </c>
      <c r="G616" s="2">
        <v>0</v>
      </c>
      <c r="H616" s="15">
        <f t="shared" si="9"/>
        <v>0</v>
      </c>
    </row>
    <row r="617" spans="1:8" ht="13.5" x14ac:dyDescent="0.25">
      <c r="A617" s="11"/>
      <c r="B617" s="10">
        <v>43595</v>
      </c>
      <c r="C617" s="2">
        <v>1.8</v>
      </c>
      <c r="D617" s="2">
        <v>1.8</v>
      </c>
      <c r="E617" s="2">
        <v>150</v>
      </c>
      <c r="F617" s="2">
        <v>1.8</v>
      </c>
      <c r="G617" s="2">
        <v>270</v>
      </c>
      <c r="H617" s="15">
        <f t="shared" si="9"/>
        <v>2.8571428571428598E-2</v>
      </c>
    </row>
    <row r="618" spans="1:8" ht="13.5" x14ac:dyDescent="0.25">
      <c r="A618" s="11"/>
      <c r="B618" s="10">
        <v>43598</v>
      </c>
      <c r="C618" s="2">
        <v>1.8</v>
      </c>
      <c r="D618" s="2">
        <v>1.8</v>
      </c>
      <c r="E618" s="2">
        <v>0</v>
      </c>
      <c r="F618" s="2">
        <v>0</v>
      </c>
      <c r="G618" s="2">
        <v>0</v>
      </c>
      <c r="H618" s="15">
        <f t="shared" si="9"/>
        <v>0</v>
      </c>
    </row>
    <row r="619" spans="1:8" ht="13.5" x14ac:dyDescent="0.25">
      <c r="A619" s="11"/>
      <c r="B619" s="10">
        <v>43599</v>
      </c>
      <c r="C619" s="2">
        <v>1.8</v>
      </c>
      <c r="D619" s="2">
        <v>1.8</v>
      </c>
      <c r="E619" s="2">
        <v>3340</v>
      </c>
      <c r="F619" s="2">
        <v>1.8</v>
      </c>
      <c r="G619" s="2">
        <v>6012</v>
      </c>
      <c r="H619" s="15">
        <f t="shared" si="9"/>
        <v>0</v>
      </c>
    </row>
    <row r="620" spans="1:8" ht="13.5" x14ac:dyDescent="0.25">
      <c r="A620" s="11"/>
      <c r="B620" s="10">
        <v>43600</v>
      </c>
      <c r="C620" s="2">
        <v>1.8</v>
      </c>
      <c r="D620" s="2">
        <v>1.8</v>
      </c>
      <c r="E620" s="2">
        <v>0</v>
      </c>
      <c r="F620" s="2">
        <v>0</v>
      </c>
      <c r="G620" s="2">
        <v>0</v>
      </c>
      <c r="H620" s="15">
        <f t="shared" si="9"/>
        <v>0</v>
      </c>
    </row>
    <row r="621" spans="1:8" ht="13.5" x14ac:dyDescent="0.25">
      <c r="A621" s="11"/>
      <c r="B621" s="10">
        <v>43601</v>
      </c>
      <c r="C621" s="2">
        <v>1.8</v>
      </c>
      <c r="D621" s="2">
        <v>1.8</v>
      </c>
      <c r="E621" s="2">
        <v>90</v>
      </c>
      <c r="F621" s="2">
        <v>1.8</v>
      </c>
      <c r="G621" s="2">
        <v>162</v>
      </c>
      <c r="H621" s="15">
        <f t="shared" si="9"/>
        <v>0</v>
      </c>
    </row>
    <row r="622" spans="1:8" ht="13.5" x14ac:dyDescent="0.25">
      <c r="A622" s="11"/>
      <c r="B622" s="10">
        <v>43602</v>
      </c>
      <c r="C622" s="2">
        <v>1.85</v>
      </c>
      <c r="D622" s="2">
        <v>1.85</v>
      </c>
      <c r="E622" s="2">
        <v>400</v>
      </c>
      <c r="F622" s="2">
        <v>1.85</v>
      </c>
      <c r="G622" s="2">
        <v>740</v>
      </c>
      <c r="H622" s="15">
        <f t="shared" si="9"/>
        <v>2.7777777777777801E-2</v>
      </c>
    </row>
    <row r="623" spans="1:8" ht="13.5" x14ac:dyDescent="0.25">
      <c r="A623" s="11"/>
      <c r="B623" s="10">
        <v>43605</v>
      </c>
      <c r="C623" s="2">
        <v>1.85</v>
      </c>
      <c r="D623" s="2">
        <v>1.85</v>
      </c>
      <c r="E623" s="2">
        <v>0</v>
      </c>
      <c r="F623" s="2">
        <v>0</v>
      </c>
      <c r="G623" s="2">
        <v>0</v>
      </c>
      <c r="H623" s="15">
        <f t="shared" si="9"/>
        <v>0</v>
      </c>
    </row>
    <row r="624" spans="1:8" ht="13.5" x14ac:dyDescent="0.25">
      <c r="A624" s="11"/>
      <c r="B624" s="10">
        <v>43606</v>
      </c>
      <c r="C624" s="2">
        <v>1.85</v>
      </c>
      <c r="D624" s="2">
        <v>1.85</v>
      </c>
      <c r="E624" s="2">
        <v>0</v>
      </c>
      <c r="F624" s="2">
        <v>0</v>
      </c>
      <c r="G624" s="2">
        <v>0</v>
      </c>
      <c r="H624" s="15">
        <f t="shared" si="9"/>
        <v>0</v>
      </c>
    </row>
    <row r="625" spans="1:8" ht="13.5" x14ac:dyDescent="0.25">
      <c r="A625" s="11"/>
      <c r="B625" s="10">
        <v>43607</v>
      </c>
      <c r="C625" s="2">
        <v>1.8</v>
      </c>
      <c r="D625" s="2">
        <v>1.8</v>
      </c>
      <c r="E625" s="2">
        <v>100</v>
      </c>
      <c r="F625" s="2">
        <v>1.8</v>
      </c>
      <c r="G625" s="2">
        <v>180</v>
      </c>
      <c r="H625" s="15">
        <f t="shared" si="9"/>
        <v>-2.7027027027027049E-2</v>
      </c>
    </row>
    <row r="626" spans="1:8" ht="13.5" x14ac:dyDescent="0.25">
      <c r="A626" s="11"/>
      <c r="B626" s="10">
        <v>43608</v>
      </c>
      <c r="C626" s="2">
        <v>1.85</v>
      </c>
      <c r="D626" s="2">
        <v>1.85</v>
      </c>
      <c r="E626" s="2">
        <v>793</v>
      </c>
      <c r="F626" s="2">
        <v>1.85</v>
      </c>
      <c r="G626" s="2">
        <v>1467.05</v>
      </c>
      <c r="H626" s="15">
        <f t="shared" si="9"/>
        <v>2.7777777777777801E-2</v>
      </c>
    </row>
    <row r="627" spans="1:8" ht="13.5" x14ac:dyDescent="0.25">
      <c r="A627" s="11"/>
      <c r="B627" s="10">
        <v>43609</v>
      </c>
      <c r="C627" s="2">
        <v>1.85</v>
      </c>
      <c r="D627" s="2">
        <v>1.85</v>
      </c>
      <c r="E627" s="2">
        <v>0</v>
      </c>
      <c r="F627" s="2">
        <v>0</v>
      </c>
      <c r="G627" s="2">
        <v>0</v>
      </c>
      <c r="H627" s="15">
        <f t="shared" si="9"/>
        <v>0</v>
      </c>
    </row>
    <row r="628" spans="1:8" ht="13.5" x14ac:dyDescent="0.25">
      <c r="A628" s="11"/>
      <c r="B628" s="10">
        <v>43612</v>
      </c>
      <c r="C628" s="2">
        <v>1.86</v>
      </c>
      <c r="D628" s="2">
        <v>1.86</v>
      </c>
      <c r="E628" s="2">
        <v>114</v>
      </c>
      <c r="F628" s="2">
        <v>1.86</v>
      </c>
      <c r="G628" s="2">
        <v>212.04</v>
      </c>
      <c r="H628" s="15">
        <f t="shared" si="9"/>
        <v>5.40540540540541E-3</v>
      </c>
    </row>
    <row r="629" spans="1:8" ht="13.5" x14ac:dyDescent="0.25">
      <c r="A629" s="11"/>
      <c r="B629" s="10">
        <v>43613</v>
      </c>
      <c r="C629" s="2">
        <v>1.81</v>
      </c>
      <c r="D629" s="2">
        <v>1.81</v>
      </c>
      <c r="E629" s="2">
        <v>0</v>
      </c>
      <c r="F629" s="2">
        <v>0</v>
      </c>
      <c r="G629" s="2">
        <v>0</v>
      </c>
      <c r="H629" s="15">
        <f t="shared" si="9"/>
        <v>-2.6881720430107548E-2</v>
      </c>
    </row>
    <row r="630" spans="1:8" ht="13.5" x14ac:dyDescent="0.25">
      <c r="A630" s="11"/>
      <c r="B630" s="10">
        <v>43614</v>
      </c>
      <c r="C630" s="2">
        <v>1.86</v>
      </c>
      <c r="D630" s="2">
        <v>1.86</v>
      </c>
      <c r="E630" s="2">
        <v>1000</v>
      </c>
      <c r="F630" s="2">
        <v>1.86</v>
      </c>
      <c r="G630" s="2">
        <v>1860</v>
      </c>
      <c r="H630" s="15">
        <f t="shared" si="9"/>
        <v>2.7624309392265217E-2</v>
      </c>
    </row>
    <row r="631" spans="1:8" ht="13.5" x14ac:dyDescent="0.25">
      <c r="A631" s="11"/>
      <c r="B631" s="10">
        <v>43615</v>
      </c>
      <c r="C631" s="2">
        <v>1.86</v>
      </c>
      <c r="D631" s="2">
        <v>1.86</v>
      </c>
      <c r="E631" s="2">
        <v>0</v>
      </c>
      <c r="F631" s="2">
        <v>0</v>
      </c>
      <c r="G631" s="2">
        <v>0</v>
      </c>
      <c r="H631" s="15">
        <f t="shared" si="9"/>
        <v>0</v>
      </c>
    </row>
    <row r="632" spans="1:8" ht="13.5" x14ac:dyDescent="0.25">
      <c r="A632" s="11"/>
      <c r="B632" s="10">
        <v>43616</v>
      </c>
      <c r="C632" s="2">
        <v>1.86</v>
      </c>
      <c r="D632" s="2">
        <v>1.86</v>
      </c>
      <c r="E632" s="2">
        <v>450</v>
      </c>
      <c r="F632" s="2">
        <v>1.86</v>
      </c>
      <c r="G632" s="2">
        <v>837</v>
      </c>
      <c r="H632" s="15">
        <f t="shared" si="9"/>
        <v>0</v>
      </c>
    </row>
    <row r="633" spans="1:8" ht="13.5" x14ac:dyDescent="0.25">
      <c r="A633" s="11"/>
      <c r="B633" s="10">
        <v>43619</v>
      </c>
      <c r="C633" s="2">
        <v>1.9</v>
      </c>
      <c r="D633" s="2">
        <v>1.9</v>
      </c>
      <c r="E633" s="2">
        <v>10</v>
      </c>
      <c r="F633" s="2">
        <v>1.9</v>
      </c>
      <c r="G633" s="2">
        <v>19</v>
      </c>
      <c r="H633" s="15">
        <f t="shared" si="9"/>
        <v>2.1505376344085919E-2</v>
      </c>
    </row>
    <row r="634" spans="1:8" ht="13.5" x14ac:dyDescent="0.25">
      <c r="A634" s="11"/>
      <c r="B634" s="10">
        <v>43623</v>
      </c>
      <c r="C634" s="2">
        <v>1.9</v>
      </c>
      <c r="D634" s="2">
        <v>1.9</v>
      </c>
      <c r="E634" s="2">
        <v>0</v>
      </c>
      <c r="F634" s="2">
        <v>0</v>
      </c>
      <c r="G634" s="2">
        <v>0</v>
      </c>
      <c r="H634" s="15">
        <f t="shared" si="9"/>
        <v>0</v>
      </c>
    </row>
    <row r="635" spans="1:8" ht="13.5" x14ac:dyDescent="0.25">
      <c r="A635" s="11"/>
      <c r="B635" s="10">
        <v>43626</v>
      </c>
      <c r="C635" s="2">
        <v>1.9</v>
      </c>
      <c r="D635" s="2">
        <v>1.9</v>
      </c>
      <c r="E635" s="2">
        <v>0</v>
      </c>
      <c r="F635" s="2">
        <v>0</v>
      </c>
      <c r="G635" s="2">
        <v>0</v>
      </c>
      <c r="H635" s="15">
        <f t="shared" si="9"/>
        <v>0</v>
      </c>
    </row>
    <row r="636" spans="1:8" ht="13.5" x14ac:dyDescent="0.25">
      <c r="A636" s="11"/>
      <c r="B636" s="10">
        <v>43627</v>
      </c>
      <c r="C636" s="2">
        <v>1.9</v>
      </c>
      <c r="D636" s="2">
        <v>1.9</v>
      </c>
      <c r="E636" s="2">
        <v>0</v>
      </c>
      <c r="F636" s="2">
        <v>0</v>
      </c>
      <c r="G636" s="2">
        <v>0</v>
      </c>
      <c r="H636" s="15">
        <f t="shared" si="9"/>
        <v>0</v>
      </c>
    </row>
    <row r="637" spans="1:8" ht="13.5" x14ac:dyDescent="0.25">
      <c r="A637" s="11"/>
      <c r="B637" s="10">
        <v>43628</v>
      </c>
      <c r="C637" s="2">
        <v>1.9</v>
      </c>
      <c r="D637" s="2">
        <v>1.9</v>
      </c>
      <c r="E637" s="2">
        <v>0</v>
      </c>
      <c r="F637" s="2">
        <v>0</v>
      </c>
      <c r="G637" s="2">
        <v>0</v>
      </c>
      <c r="H637" s="15">
        <f t="shared" si="9"/>
        <v>0</v>
      </c>
    </row>
    <row r="638" spans="1:8" ht="13.5" x14ac:dyDescent="0.25">
      <c r="A638" s="11"/>
      <c r="B638" s="10">
        <v>43629</v>
      </c>
      <c r="C638" s="2">
        <v>1.9</v>
      </c>
      <c r="D638" s="2">
        <v>1.9</v>
      </c>
      <c r="E638" s="2">
        <v>0</v>
      </c>
      <c r="F638" s="2">
        <v>0</v>
      </c>
      <c r="G638" s="2">
        <v>0</v>
      </c>
      <c r="H638" s="15">
        <f t="shared" si="9"/>
        <v>0</v>
      </c>
    </row>
    <row r="639" spans="1:8" ht="13.5" x14ac:dyDescent="0.25">
      <c r="A639" s="11"/>
      <c r="B639" s="10">
        <v>43630</v>
      </c>
      <c r="C639" s="2">
        <v>1.82</v>
      </c>
      <c r="D639" s="2">
        <v>1.82</v>
      </c>
      <c r="E639" s="2">
        <v>0</v>
      </c>
      <c r="F639" s="2">
        <v>0</v>
      </c>
      <c r="G639" s="2">
        <v>0</v>
      </c>
      <c r="H639" s="15">
        <f t="shared" si="9"/>
        <v>-4.210526315789466E-2</v>
      </c>
    </row>
    <row r="640" spans="1:8" ht="13.5" x14ac:dyDescent="0.25">
      <c r="A640" s="11"/>
      <c r="B640" s="10">
        <v>43633</v>
      </c>
      <c r="C640" s="2">
        <v>1.82</v>
      </c>
      <c r="D640" s="2">
        <v>1.82</v>
      </c>
      <c r="E640" s="2">
        <v>812</v>
      </c>
      <c r="F640" s="2">
        <v>1.82</v>
      </c>
      <c r="G640" s="2">
        <v>1477.84</v>
      </c>
      <c r="H640" s="15">
        <f t="shared" si="9"/>
        <v>0</v>
      </c>
    </row>
    <row r="641" spans="1:8" ht="13.5" x14ac:dyDescent="0.25">
      <c r="A641" s="11"/>
      <c r="B641" s="10">
        <v>43634</v>
      </c>
      <c r="C641" s="2">
        <v>1.82</v>
      </c>
      <c r="D641" s="2">
        <v>1.82</v>
      </c>
      <c r="E641" s="2">
        <v>500</v>
      </c>
      <c r="F641" s="2">
        <v>1.82</v>
      </c>
      <c r="G641" s="2">
        <v>910</v>
      </c>
      <c r="H641" s="15">
        <f t="shared" si="9"/>
        <v>0</v>
      </c>
    </row>
    <row r="642" spans="1:8" ht="13.5" x14ac:dyDescent="0.25">
      <c r="A642" s="11"/>
      <c r="B642" s="10">
        <v>43635</v>
      </c>
      <c r="C642" s="2">
        <v>1.82</v>
      </c>
      <c r="D642" s="2">
        <v>1.82</v>
      </c>
      <c r="E642" s="2">
        <v>0</v>
      </c>
      <c r="F642" s="2">
        <v>0</v>
      </c>
      <c r="G642" s="2">
        <v>0</v>
      </c>
      <c r="H642" s="15">
        <f t="shared" si="9"/>
        <v>0</v>
      </c>
    </row>
    <row r="643" spans="1:8" ht="13.5" x14ac:dyDescent="0.25">
      <c r="A643" s="11"/>
      <c r="B643" s="10">
        <v>43636</v>
      </c>
      <c r="C643" s="2">
        <v>1.82</v>
      </c>
      <c r="D643" s="2">
        <v>1.82</v>
      </c>
      <c r="E643" s="2">
        <v>0</v>
      </c>
      <c r="F643" s="2">
        <v>0</v>
      </c>
      <c r="G643" s="2">
        <v>0</v>
      </c>
      <c r="H643" s="15">
        <f t="shared" si="9"/>
        <v>0</v>
      </c>
    </row>
    <row r="644" spans="1:8" ht="13.5" x14ac:dyDescent="0.25">
      <c r="A644" s="11"/>
      <c r="B644" s="10">
        <v>43637</v>
      </c>
      <c r="C644" s="2">
        <v>1.85</v>
      </c>
      <c r="D644" s="2">
        <v>1.85</v>
      </c>
      <c r="E644" s="2">
        <v>625</v>
      </c>
      <c r="F644" s="2">
        <v>1.85</v>
      </c>
      <c r="G644" s="2">
        <v>1156.25</v>
      </c>
      <c r="H644" s="15">
        <f t="shared" si="9"/>
        <v>1.6483516483516498E-2</v>
      </c>
    </row>
    <row r="645" spans="1:8" ht="13.5" x14ac:dyDescent="0.25">
      <c r="A645" s="11"/>
      <c r="B645" s="10">
        <v>43640</v>
      </c>
      <c r="C645" s="2">
        <v>1.85</v>
      </c>
      <c r="D645" s="2">
        <v>1.85</v>
      </c>
      <c r="E645" s="2">
        <v>200</v>
      </c>
      <c r="F645" s="2">
        <v>1.85</v>
      </c>
      <c r="G645" s="2">
        <v>370</v>
      </c>
      <c r="H645" s="15">
        <f t="shared" si="9"/>
        <v>0</v>
      </c>
    </row>
    <row r="646" spans="1:8" ht="13.5" x14ac:dyDescent="0.25">
      <c r="A646" s="11"/>
      <c r="B646" s="10">
        <v>43641</v>
      </c>
      <c r="C646" s="2">
        <v>1.8</v>
      </c>
      <c r="D646" s="2">
        <v>1.8</v>
      </c>
      <c r="E646" s="2">
        <v>500</v>
      </c>
      <c r="F646" s="2">
        <v>1.8</v>
      </c>
      <c r="G646" s="2">
        <v>900</v>
      </c>
      <c r="H646" s="15">
        <f t="shared" si="9"/>
        <v>-2.7027027027027049E-2</v>
      </c>
    </row>
    <row r="647" spans="1:8" ht="13.5" x14ac:dyDescent="0.25">
      <c r="A647" s="11"/>
      <c r="B647" s="10">
        <v>43642</v>
      </c>
      <c r="C647" s="2">
        <v>1.8</v>
      </c>
      <c r="D647" s="2">
        <v>1.8</v>
      </c>
      <c r="E647" s="2">
        <v>50</v>
      </c>
      <c r="F647" s="2">
        <v>1.754</v>
      </c>
      <c r="G647" s="2">
        <v>87.7</v>
      </c>
      <c r="H647" s="15">
        <f t="shared" ref="H647:H710" si="10">(D647-D646)/D646</f>
        <v>0</v>
      </c>
    </row>
    <row r="648" spans="1:8" ht="13.5" x14ac:dyDescent="0.25">
      <c r="A648" s="11"/>
      <c r="B648" s="10">
        <v>43643</v>
      </c>
      <c r="C648" s="2">
        <v>1.8</v>
      </c>
      <c r="D648" s="2">
        <v>1.8</v>
      </c>
      <c r="E648" s="2">
        <v>0</v>
      </c>
      <c r="F648" s="2">
        <v>0</v>
      </c>
      <c r="G648" s="2">
        <v>0</v>
      </c>
      <c r="H648" s="15">
        <f t="shared" si="10"/>
        <v>0</v>
      </c>
    </row>
    <row r="649" spans="1:8" ht="13.5" x14ac:dyDescent="0.25">
      <c r="A649" s="11"/>
      <c r="B649" s="10">
        <v>43644</v>
      </c>
      <c r="C649" s="2">
        <v>1.8</v>
      </c>
      <c r="D649" s="2">
        <v>1.8</v>
      </c>
      <c r="E649" s="2">
        <v>2460</v>
      </c>
      <c r="F649" s="2">
        <v>1.7502</v>
      </c>
      <c r="G649" s="2">
        <v>4305.4920000000002</v>
      </c>
      <c r="H649" s="15">
        <f t="shared" si="10"/>
        <v>0</v>
      </c>
    </row>
    <row r="650" spans="1:8" ht="13.5" x14ac:dyDescent="0.25">
      <c r="A650" s="11"/>
      <c r="B650" s="10">
        <v>43647</v>
      </c>
      <c r="C650" s="2">
        <v>1.85</v>
      </c>
      <c r="D650" s="2">
        <v>1.85</v>
      </c>
      <c r="E650" s="2">
        <v>500</v>
      </c>
      <c r="F650" s="2">
        <v>1.85</v>
      </c>
      <c r="G650" s="2">
        <v>925</v>
      </c>
      <c r="H650" s="15">
        <f t="shared" si="10"/>
        <v>2.7777777777777801E-2</v>
      </c>
    </row>
    <row r="651" spans="1:8" ht="13.5" x14ac:dyDescent="0.25">
      <c r="A651" s="11"/>
      <c r="B651" s="10">
        <v>43648</v>
      </c>
      <c r="C651" s="2">
        <v>1.85</v>
      </c>
      <c r="D651" s="2">
        <v>1.85</v>
      </c>
      <c r="E651" s="2">
        <v>0</v>
      </c>
      <c r="F651" s="2">
        <v>0</v>
      </c>
      <c r="G651" s="2">
        <v>0</v>
      </c>
      <c r="H651" s="15">
        <f t="shared" si="10"/>
        <v>0</v>
      </c>
    </row>
    <row r="652" spans="1:8" ht="13.5" x14ac:dyDescent="0.25">
      <c r="A652" s="11"/>
      <c r="B652" s="10">
        <v>43649</v>
      </c>
      <c r="C652" s="2">
        <v>1.85</v>
      </c>
      <c r="D652" s="2">
        <v>1.85</v>
      </c>
      <c r="E652" s="2">
        <v>0</v>
      </c>
      <c r="F652" s="2">
        <v>0</v>
      </c>
      <c r="G652" s="2">
        <v>0</v>
      </c>
      <c r="H652" s="15">
        <f t="shared" si="10"/>
        <v>0</v>
      </c>
    </row>
    <row r="653" spans="1:8" ht="13.5" x14ac:dyDescent="0.25">
      <c r="A653" s="11"/>
      <c r="B653" s="10">
        <v>43650</v>
      </c>
      <c r="C653" s="2">
        <v>1.85</v>
      </c>
      <c r="D653" s="2">
        <v>1.85</v>
      </c>
      <c r="E653" s="2">
        <v>0</v>
      </c>
      <c r="F653" s="2">
        <v>0</v>
      </c>
      <c r="G653" s="2">
        <v>0</v>
      </c>
      <c r="H653" s="15">
        <f t="shared" si="10"/>
        <v>0</v>
      </c>
    </row>
    <row r="654" spans="1:8" ht="13.5" x14ac:dyDescent="0.25">
      <c r="A654" s="11"/>
      <c r="B654" s="10">
        <v>43651</v>
      </c>
      <c r="C654" s="2">
        <v>1.85</v>
      </c>
      <c r="D654" s="2">
        <v>1.85</v>
      </c>
      <c r="E654" s="2">
        <v>0</v>
      </c>
      <c r="F654" s="2">
        <v>0</v>
      </c>
      <c r="G654" s="2">
        <v>0</v>
      </c>
      <c r="H654" s="15">
        <f t="shared" si="10"/>
        <v>0</v>
      </c>
    </row>
    <row r="655" spans="1:8" ht="13.5" x14ac:dyDescent="0.25">
      <c r="A655" s="11"/>
      <c r="B655" s="10">
        <v>43654</v>
      </c>
      <c r="C655" s="2">
        <v>1.85</v>
      </c>
      <c r="D655" s="2">
        <v>1.85</v>
      </c>
      <c r="E655" s="2">
        <v>0</v>
      </c>
      <c r="F655" s="2">
        <v>0</v>
      </c>
      <c r="G655" s="2">
        <v>0</v>
      </c>
      <c r="H655" s="15">
        <f t="shared" si="10"/>
        <v>0</v>
      </c>
    </row>
    <row r="656" spans="1:8" ht="13.5" x14ac:dyDescent="0.25">
      <c r="A656" s="11"/>
      <c r="B656" s="10">
        <v>43655</v>
      </c>
      <c r="C656" s="2">
        <v>1.8</v>
      </c>
      <c r="D656" s="2">
        <v>1.8</v>
      </c>
      <c r="E656" s="2">
        <v>28</v>
      </c>
      <c r="F656" s="2">
        <v>1.8</v>
      </c>
      <c r="G656" s="2">
        <v>50.4</v>
      </c>
      <c r="H656" s="15">
        <f t="shared" si="10"/>
        <v>-2.7027027027027049E-2</v>
      </c>
    </row>
    <row r="657" spans="1:8" ht="13.5" x14ac:dyDescent="0.25">
      <c r="A657" s="11"/>
      <c r="B657" s="10">
        <v>43656</v>
      </c>
      <c r="C657" s="2">
        <v>1.85</v>
      </c>
      <c r="D657" s="2">
        <v>1.85</v>
      </c>
      <c r="E657" s="2">
        <v>936</v>
      </c>
      <c r="F657" s="2">
        <v>1.85</v>
      </c>
      <c r="G657" s="2">
        <v>1731.6</v>
      </c>
      <c r="H657" s="15">
        <f t="shared" si="10"/>
        <v>2.7777777777777801E-2</v>
      </c>
    </row>
    <row r="658" spans="1:8" ht="13.5" x14ac:dyDescent="0.25">
      <c r="A658" s="11"/>
      <c r="B658" s="10">
        <v>43657</v>
      </c>
      <c r="C658" s="2">
        <v>1.85</v>
      </c>
      <c r="D658" s="2">
        <v>1.85</v>
      </c>
      <c r="E658" s="2">
        <v>0</v>
      </c>
      <c r="F658" s="2">
        <v>0</v>
      </c>
      <c r="G658" s="2">
        <v>0</v>
      </c>
      <c r="H658" s="15">
        <f t="shared" si="10"/>
        <v>0</v>
      </c>
    </row>
    <row r="659" spans="1:8" ht="13.5" x14ac:dyDescent="0.25">
      <c r="A659" s="11"/>
      <c r="B659" s="10">
        <v>43658</v>
      </c>
      <c r="C659" s="2">
        <v>1.8</v>
      </c>
      <c r="D659" s="2">
        <v>1.8</v>
      </c>
      <c r="E659" s="2">
        <v>15</v>
      </c>
      <c r="F659" s="2">
        <v>1.8</v>
      </c>
      <c r="G659" s="2">
        <v>27</v>
      </c>
      <c r="H659" s="15">
        <f t="shared" si="10"/>
        <v>-2.7027027027027049E-2</v>
      </c>
    </row>
    <row r="660" spans="1:8" ht="13.5" x14ac:dyDescent="0.25">
      <c r="A660" s="11"/>
      <c r="B660" s="10">
        <v>43661</v>
      </c>
      <c r="C660" s="2">
        <v>1.8</v>
      </c>
      <c r="D660" s="2">
        <v>1.8</v>
      </c>
      <c r="E660" s="2">
        <v>0</v>
      </c>
      <c r="F660" s="2">
        <v>0</v>
      </c>
      <c r="G660" s="2">
        <v>0</v>
      </c>
      <c r="H660" s="15">
        <f t="shared" si="10"/>
        <v>0</v>
      </c>
    </row>
    <row r="661" spans="1:8" ht="13.5" x14ac:dyDescent="0.25">
      <c r="A661" s="11"/>
      <c r="B661" s="10">
        <v>43662</v>
      </c>
      <c r="C661" s="2">
        <v>1.8</v>
      </c>
      <c r="D661" s="2">
        <v>1.8</v>
      </c>
      <c r="E661" s="2">
        <v>0</v>
      </c>
      <c r="F661" s="2">
        <v>0</v>
      </c>
      <c r="G661" s="2">
        <v>0</v>
      </c>
      <c r="H661" s="15">
        <f t="shared" si="10"/>
        <v>0</v>
      </c>
    </row>
    <row r="662" spans="1:8" ht="13.5" x14ac:dyDescent="0.25">
      <c r="A662" s="11"/>
      <c r="B662" s="10">
        <v>43663</v>
      </c>
      <c r="C662" s="2">
        <v>1.84</v>
      </c>
      <c r="D662" s="2">
        <v>1.84</v>
      </c>
      <c r="E662" s="2">
        <v>8398</v>
      </c>
      <c r="F662" s="2">
        <v>1.84</v>
      </c>
      <c r="G662" s="2">
        <v>15452.32</v>
      </c>
      <c r="H662" s="15">
        <f t="shared" si="10"/>
        <v>2.222222222222224E-2</v>
      </c>
    </row>
    <row r="663" spans="1:8" ht="13.5" x14ac:dyDescent="0.25">
      <c r="A663" s="11"/>
      <c r="B663" s="10">
        <v>43664</v>
      </c>
      <c r="C663" s="2">
        <v>1.84</v>
      </c>
      <c r="D663" s="2">
        <v>1.84</v>
      </c>
      <c r="E663" s="2">
        <v>0</v>
      </c>
      <c r="F663" s="2">
        <v>0</v>
      </c>
      <c r="G663" s="2">
        <v>0</v>
      </c>
      <c r="H663" s="15">
        <f t="shared" si="10"/>
        <v>0</v>
      </c>
    </row>
    <row r="664" spans="1:8" ht="13.5" x14ac:dyDescent="0.25">
      <c r="A664" s="11"/>
      <c r="B664" s="10">
        <v>43665</v>
      </c>
      <c r="C664" s="2">
        <v>1.84</v>
      </c>
      <c r="D664" s="2">
        <v>1.84</v>
      </c>
      <c r="E664" s="2">
        <v>0</v>
      </c>
      <c r="F664" s="2">
        <v>0</v>
      </c>
      <c r="G664" s="2">
        <v>0</v>
      </c>
      <c r="H664" s="15">
        <f t="shared" si="10"/>
        <v>0</v>
      </c>
    </row>
    <row r="665" spans="1:8" ht="13.5" x14ac:dyDescent="0.25">
      <c r="A665" s="11"/>
      <c r="B665" s="10">
        <v>43668</v>
      </c>
      <c r="C665" s="2">
        <v>1.84</v>
      </c>
      <c r="D665" s="2">
        <v>1.84</v>
      </c>
      <c r="E665" s="2">
        <v>0</v>
      </c>
      <c r="F665" s="2">
        <v>0</v>
      </c>
      <c r="G665" s="2">
        <v>0</v>
      </c>
      <c r="H665" s="15">
        <f t="shared" si="10"/>
        <v>0</v>
      </c>
    </row>
    <row r="666" spans="1:8" ht="13.5" x14ac:dyDescent="0.25">
      <c r="A666" s="11"/>
      <c r="B666" s="10">
        <v>43669</v>
      </c>
      <c r="C666" s="2">
        <v>1.84</v>
      </c>
      <c r="D666" s="2">
        <v>1.84</v>
      </c>
      <c r="E666" s="2">
        <v>0</v>
      </c>
      <c r="F666" s="2">
        <v>0</v>
      </c>
      <c r="G666" s="2">
        <v>0</v>
      </c>
      <c r="H666" s="15">
        <f t="shared" si="10"/>
        <v>0</v>
      </c>
    </row>
    <row r="667" spans="1:8" ht="13.5" x14ac:dyDescent="0.25">
      <c r="A667" s="11"/>
      <c r="B667" s="10">
        <v>43670</v>
      </c>
      <c r="C667" s="2">
        <v>1.84</v>
      </c>
      <c r="D667" s="2">
        <v>1.84</v>
      </c>
      <c r="E667" s="2">
        <v>0</v>
      </c>
      <c r="F667" s="2">
        <v>0</v>
      </c>
      <c r="G667" s="2">
        <v>0</v>
      </c>
      <c r="H667" s="15">
        <f t="shared" si="10"/>
        <v>0</v>
      </c>
    </row>
    <row r="668" spans="1:8" ht="13.5" x14ac:dyDescent="0.25">
      <c r="A668" s="11"/>
      <c r="B668" s="10">
        <v>43672</v>
      </c>
      <c r="C668" s="2">
        <v>1.84</v>
      </c>
      <c r="D668" s="2">
        <v>1.84</v>
      </c>
      <c r="E668" s="2">
        <v>0</v>
      </c>
      <c r="F668" s="2">
        <v>0</v>
      </c>
      <c r="G668" s="2">
        <v>0</v>
      </c>
      <c r="H668" s="15">
        <f t="shared" si="10"/>
        <v>0</v>
      </c>
    </row>
    <row r="669" spans="1:8" ht="13.5" x14ac:dyDescent="0.25">
      <c r="A669" s="11"/>
      <c r="B669" s="10">
        <v>43675</v>
      </c>
      <c r="C669" s="2">
        <v>1.84</v>
      </c>
      <c r="D669" s="2">
        <v>1.84</v>
      </c>
      <c r="E669" s="2">
        <v>4985</v>
      </c>
      <c r="F669" s="2">
        <v>1.84</v>
      </c>
      <c r="G669" s="2">
        <v>9172.4</v>
      </c>
      <c r="H669" s="15">
        <f t="shared" si="10"/>
        <v>0</v>
      </c>
    </row>
    <row r="670" spans="1:8" ht="13.5" x14ac:dyDescent="0.25">
      <c r="A670" s="11"/>
      <c r="B670" s="10">
        <v>43676</v>
      </c>
      <c r="C670" s="2">
        <v>1.84</v>
      </c>
      <c r="D670" s="2">
        <v>1.84</v>
      </c>
      <c r="E670" s="2">
        <v>0</v>
      </c>
      <c r="F670" s="2">
        <v>0</v>
      </c>
      <c r="G670" s="2">
        <v>0</v>
      </c>
      <c r="H670" s="15">
        <f t="shared" si="10"/>
        <v>0</v>
      </c>
    </row>
    <row r="671" spans="1:8" ht="13.5" x14ac:dyDescent="0.25">
      <c r="A671" s="11"/>
      <c r="B671" s="10">
        <v>43677</v>
      </c>
      <c r="C671" s="2">
        <v>1.84</v>
      </c>
      <c r="D671" s="2">
        <v>1.84</v>
      </c>
      <c r="E671" s="2">
        <v>0</v>
      </c>
      <c r="F671" s="2">
        <v>0</v>
      </c>
      <c r="G671" s="2">
        <v>0</v>
      </c>
      <c r="H671" s="15">
        <f t="shared" si="10"/>
        <v>0</v>
      </c>
    </row>
    <row r="672" spans="1:8" ht="13.5" x14ac:dyDescent="0.25">
      <c r="A672" s="11"/>
      <c r="B672" s="10">
        <v>43678</v>
      </c>
      <c r="C672" s="2">
        <v>1.84</v>
      </c>
      <c r="D672" s="2">
        <v>1.84</v>
      </c>
      <c r="E672" s="2">
        <v>0</v>
      </c>
      <c r="F672" s="2">
        <v>0</v>
      </c>
      <c r="G672" s="2">
        <v>0</v>
      </c>
      <c r="H672" s="15">
        <f t="shared" si="10"/>
        <v>0</v>
      </c>
    </row>
    <row r="673" spans="1:8" ht="13.5" x14ac:dyDescent="0.25">
      <c r="A673" s="11"/>
      <c r="B673" s="10">
        <v>43679</v>
      </c>
      <c r="C673" s="2">
        <v>1.84</v>
      </c>
      <c r="D673" s="2">
        <v>1.84</v>
      </c>
      <c r="E673" s="2">
        <v>0</v>
      </c>
      <c r="F673" s="2">
        <v>0</v>
      </c>
      <c r="G673" s="2">
        <v>0</v>
      </c>
      <c r="H673" s="15">
        <f t="shared" si="10"/>
        <v>0</v>
      </c>
    </row>
    <row r="674" spans="1:8" ht="13.5" x14ac:dyDescent="0.25">
      <c r="A674" s="11"/>
      <c r="B674" s="10">
        <v>43682</v>
      </c>
      <c r="C674" s="2">
        <v>1.84</v>
      </c>
      <c r="D674" s="2">
        <v>1.84</v>
      </c>
      <c r="E674" s="2">
        <v>0</v>
      </c>
      <c r="F674" s="2">
        <v>0</v>
      </c>
      <c r="G674" s="2">
        <v>0</v>
      </c>
      <c r="H674" s="15">
        <f t="shared" si="10"/>
        <v>0</v>
      </c>
    </row>
    <row r="675" spans="1:8" ht="13.5" x14ac:dyDescent="0.25">
      <c r="A675" s="11"/>
      <c r="B675" s="10">
        <v>43683</v>
      </c>
      <c r="C675" s="2">
        <v>1.84</v>
      </c>
      <c r="D675" s="2">
        <v>1.84</v>
      </c>
      <c r="E675" s="2">
        <v>0</v>
      </c>
      <c r="F675" s="2">
        <v>0</v>
      </c>
      <c r="G675" s="2">
        <v>0</v>
      </c>
      <c r="H675" s="15">
        <f t="shared" si="10"/>
        <v>0</v>
      </c>
    </row>
    <row r="676" spans="1:8" ht="13.5" x14ac:dyDescent="0.25">
      <c r="A676" s="11"/>
      <c r="B676" s="10">
        <v>43684</v>
      </c>
      <c r="C676" s="2">
        <v>1.84</v>
      </c>
      <c r="D676" s="2">
        <v>1.84</v>
      </c>
      <c r="E676" s="2">
        <v>0</v>
      </c>
      <c r="F676" s="2">
        <v>0</v>
      </c>
      <c r="G676" s="2">
        <v>0</v>
      </c>
      <c r="H676" s="15">
        <f t="shared" si="10"/>
        <v>0</v>
      </c>
    </row>
    <row r="677" spans="1:8" ht="13.5" x14ac:dyDescent="0.25">
      <c r="A677" s="11"/>
      <c r="B677" s="10">
        <v>43685</v>
      </c>
      <c r="C677" s="2">
        <v>1.84</v>
      </c>
      <c r="D677" s="2">
        <v>1.84</v>
      </c>
      <c r="E677" s="2">
        <v>0</v>
      </c>
      <c r="F677" s="2">
        <v>0</v>
      </c>
      <c r="G677" s="2">
        <v>0</v>
      </c>
      <c r="H677" s="15">
        <f t="shared" si="10"/>
        <v>0</v>
      </c>
    </row>
    <row r="678" spans="1:8" ht="13.5" x14ac:dyDescent="0.25">
      <c r="A678" s="11"/>
      <c r="B678" s="10">
        <v>43686</v>
      </c>
      <c r="C678" s="2">
        <v>1.84</v>
      </c>
      <c r="D678" s="2">
        <v>1.84</v>
      </c>
      <c r="E678" s="2">
        <v>0</v>
      </c>
      <c r="F678" s="2">
        <v>0</v>
      </c>
      <c r="G678" s="2">
        <v>0</v>
      </c>
      <c r="H678" s="15">
        <f t="shared" si="10"/>
        <v>0</v>
      </c>
    </row>
    <row r="679" spans="1:8" ht="13.5" x14ac:dyDescent="0.25">
      <c r="A679" s="11"/>
      <c r="B679" s="10">
        <v>43691</v>
      </c>
      <c r="C679" s="2">
        <v>1.84</v>
      </c>
      <c r="D679" s="2">
        <v>1.84</v>
      </c>
      <c r="E679" s="2">
        <v>0</v>
      </c>
      <c r="F679" s="2">
        <v>0</v>
      </c>
      <c r="G679" s="2">
        <v>0</v>
      </c>
      <c r="H679" s="15">
        <f t="shared" si="10"/>
        <v>0</v>
      </c>
    </row>
    <row r="680" spans="1:8" ht="13.5" x14ac:dyDescent="0.25">
      <c r="A680" s="11"/>
      <c r="B680" s="10">
        <v>43692</v>
      </c>
      <c r="C680" s="2">
        <v>1.83</v>
      </c>
      <c r="D680" s="2">
        <v>1.83</v>
      </c>
      <c r="E680" s="2">
        <v>300</v>
      </c>
      <c r="F680" s="2">
        <v>1.83</v>
      </c>
      <c r="G680" s="2">
        <v>549</v>
      </c>
      <c r="H680" s="15">
        <f t="shared" si="10"/>
        <v>-5.4347826086956564E-3</v>
      </c>
    </row>
    <row r="681" spans="1:8" ht="13.5" x14ac:dyDescent="0.25">
      <c r="A681" s="11"/>
      <c r="B681" s="10">
        <v>43693</v>
      </c>
      <c r="C681" s="2">
        <v>1.83</v>
      </c>
      <c r="D681" s="2">
        <v>1.83</v>
      </c>
      <c r="E681" s="2">
        <v>0</v>
      </c>
      <c r="F681" s="2">
        <v>0</v>
      </c>
      <c r="G681" s="2">
        <v>0</v>
      </c>
      <c r="H681" s="15">
        <f t="shared" si="10"/>
        <v>0</v>
      </c>
    </row>
    <row r="682" spans="1:8" ht="13.5" x14ac:dyDescent="0.25">
      <c r="A682" s="11"/>
      <c r="B682" s="10">
        <v>43696</v>
      </c>
      <c r="C682" s="2">
        <v>1.83</v>
      </c>
      <c r="D682" s="2">
        <v>1.83</v>
      </c>
      <c r="E682" s="2">
        <v>0</v>
      </c>
      <c r="F682" s="2">
        <v>0</v>
      </c>
      <c r="G682" s="2">
        <v>0</v>
      </c>
      <c r="H682" s="15">
        <f t="shared" si="10"/>
        <v>0</v>
      </c>
    </row>
    <row r="683" spans="1:8" ht="13.5" x14ac:dyDescent="0.25">
      <c r="A683" s="11"/>
      <c r="B683" s="10">
        <v>43697</v>
      </c>
      <c r="C683" s="2">
        <v>1.8</v>
      </c>
      <c r="D683" s="2">
        <v>1.8</v>
      </c>
      <c r="E683" s="2">
        <v>4750</v>
      </c>
      <c r="F683" s="2">
        <v>1.8</v>
      </c>
      <c r="G683" s="2">
        <v>8550</v>
      </c>
      <c r="H683" s="15">
        <f t="shared" si="10"/>
        <v>-1.6393442622950834E-2</v>
      </c>
    </row>
    <row r="684" spans="1:8" ht="13.5" x14ac:dyDescent="0.25">
      <c r="A684" s="11"/>
      <c r="B684" s="10">
        <v>43698</v>
      </c>
      <c r="C684" s="2">
        <v>1.8</v>
      </c>
      <c r="D684" s="2">
        <v>1.8</v>
      </c>
      <c r="E684" s="2">
        <v>0</v>
      </c>
      <c r="F684" s="2">
        <v>0</v>
      </c>
      <c r="G684" s="2">
        <v>0</v>
      </c>
      <c r="H684" s="15">
        <f t="shared" si="10"/>
        <v>0</v>
      </c>
    </row>
    <row r="685" spans="1:8" ht="13.5" x14ac:dyDescent="0.25">
      <c r="A685" s="11"/>
      <c r="B685" s="10">
        <v>43699</v>
      </c>
      <c r="C685" s="2">
        <v>1.8</v>
      </c>
      <c r="D685" s="2">
        <v>1.8</v>
      </c>
      <c r="E685" s="2">
        <v>0</v>
      </c>
      <c r="F685" s="2">
        <v>0</v>
      </c>
      <c r="G685" s="2">
        <v>0</v>
      </c>
      <c r="H685" s="15">
        <f t="shared" si="10"/>
        <v>0</v>
      </c>
    </row>
    <row r="686" spans="1:8" ht="13.5" x14ac:dyDescent="0.25">
      <c r="A686" s="11"/>
      <c r="B686" s="10">
        <v>43700</v>
      </c>
      <c r="C686" s="2">
        <v>1.72</v>
      </c>
      <c r="D686" s="2">
        <v>1.72</v>
      </c>
      <c r="E686" s="2">
        <v>0</v>
      </c>
      <c r="F686" s="2">
        <v>0</v>
      </c>
      <c r="G686" s="2">
        <v>0</v>
      </c>
      <c r="H686" s="15">
        <f t="shared" si="10"/>
        <v>-4.4444444444444481E-2</v>
      </c>
    </row>
    <row r="687" spans="1:8" ht="13.5" x14ac:dyDescent="0.25">
      <c r="A687" s="11"/>
      <c r="B687" s="10">
        <v>43703</v>
      </c>
      <c r="C687" s="2">
        <v>1.65</v>
      </c>
      <c r="D687" s="2">
        <v>1.65</v>
      </c>
      <c r="E687" s="2">
        <v>9391</v>
      </c>
      <c r="F687" s="2">
        <v>1.65</v>
      </c>
      <c r="G687" s="2">
        <v>15495.15</v>
      </c>
      <c r="H687" s="15">
        <f t="shared" si="10"/>
        <v>-4.0697674418604689E-2</v>
      </c>
    </row>
    <row r="688" spans="1:8" ht="13.5" x14ac:dyDescent="0.25">
      <c r="A688" s="11"/>
      <c r="B688" s="10">
        <v>43704</v>
      </c>
      <c r="C688" s="2">
        <v>1.69</v>
      </c>
      <c r="D688" s="2">
        <v>1.69</v>
      </c>
      <c r="E688" s="2">
        <v>250</v>
      </c>
      <c r="F688" s="2">
        <v>1.6739999999999999</v>
      </c>
      <c r="G688" s="2">
        <v>418.5</v>
      </c>
      <c r="H688" s="15">
        <f t="shared" si="10"/>
        <v>2.4242424242424267E-2</v>
      </c>
    </row>
    <row r="689" spans="1:8" ht="13.5" x14ac:dyDescent="0.25">
      <c r="A689" s="11"/>
      <c r="B689" s="10">
        <v>43705</v>
      </c>
      <c r="C689" s="2">
        <v>1.79</v>
      </c>
      <c r="D689" s="2">
        <v>1.79</v>
      </c>
      <c r="E689" s="2">
        <v>501</v>
      </c>
      <c r="F689" s="2">
        <v>1.7649999999999999</v>
      </c>
      <c r="G689" s="2">
        <v>884.26499999999999</v>
      </c>
      <c r="H689" s="15">
        <f t="shared" si="10"/>
        <v>5.9171597633136147E-2</v>
      </c>
    </row>
    <row r="690" spans="1:8" ht="13.5" x14ac:dyDescent="0.25">
      <c r="A690" s="11"/>
      <c r="B690" s="10">
        <v>43706</v>
      </c>
      <c r="C690" s="2">
        <v>1.84</v>
      </c>
      <c r="D690" s="2">
        <v>1.84</v>
      </c>
      <c r="E690" s="2">
        <v>440</v>
      </c>
      <c r="F690" s="2">
        <v>1.8354999999999999</v>
      </c>
      <c r="G690" s="2">
        <v>807.62</v>
      </c>
      <c r="H690" s="15">
        <f t="shared" si="10"/>
        <v>2.7932960893854771E-2</v>
      </c>
    </row>
    <row r="691" spans="1:8" ht="13.5" x14ac:dyDescent="0.25">
      <c r="A691" s="11"/>
      <c r="B691" s="10">
        <v>43707</v>
      </c>
      <c r="C691" s="2">
        <v>1.9</v>
      </c>
      <c r="D691" s="2">
        <v>1.9</v>
      </c>
      <c r="E691" s="2">
        <v>1017</v>
      </c>
      <c r="F691" s="2">
        <v>1.899</v>
      </c>
      <c r="G691" s="2">
        <v>1931.2829999999999</v>
      </c>
      <c r="H691" s="15">
        <f t="shared" si="10"/>
        <v>3.2608695652173822E-2</v>
      </c>
    </row>
    <row r="692" spans="1:8" ht="13.5" x14ac:dyDescent="0.25">
      <c r="A692" s="11"/>
      <c r="B692" s="10">
        <v>43710</v>
      </c>
      <c r="C692" s="2">
        <v>1.9</v>
      </c>
      <c r="D692" s="2">
        <v>1.9</v>
      </c>
      <c r="E692" s="2">
        <v>0</v>
      </c>
      <c r="F692" s="2">
        <v>0</v>
      </c>
      <c r="G692" s="2">
        <v>0</v>
      </c>
      <c r="H692" s="15">
        <f t="shared" si="10"/>
        <v>0</v>
      </c>
    </row>
    <row r="693" spans="1:8" ht="13.5" x14ac:dyDescent="0.25">
      <c r="A693" s="11"/>
      <c r="B693" s="10">
        <v>43711</v>
      </c>
      <c r="C693" s="2">
        <v>1.9</v>
      </c>
      <c r="D693" s="2">
        <v>1.9</v>
      </c>
      <c r="E693" s="2">
        <v>0</v>
      </c>
      <c r="F693" s="2">
        <v>0</v>
      </c>
      <c r="G693" s="2">
        <v>0</v>
      </c>
      <c r="H693" s="15">
        <f t="shared" si="10"/>
        <v>0</v>
      </c>
    </row>
    <row r="694" spans="1:8" ht="13.5" x14ac:dyDescent="0.25">
      <c r="A694" s="11"/>
      <c r="B694" s="10">
        <v>43712</v>
      </c>
      <c r="C694" s="2">
        <v>1.9</v>
      </c>
      <c r="D694" s="2">
        <v>1.9</v>
      </c>
      <c r="E694" s="2">
        <v>0</v>
      </c>
      <c r="F694" s="2">
        <v>0</v>
      </c>
      <c r="G694" s="2">
        <v>0</v>
      </c>
      <c r="H694" s="15">
        <f t="shared" si="10"/>
        <v>0</v>
      </c>
    </row>
    <row r="695" spans="1:8" ht="13.5" x14ac:dyDescent="0.25">
      <c r="A695" s="11"/>
      <c r="B695" s="10">
        <v>43713</v>
      </c>
      <c r="C695" s="2">
        <v>1.9</v>
      </c>
      <c r="D695" s="2">
        <v>1.9</v>
      </c>
      <c r="E695" s="2">
        <v>0</v>
      </c>
      <c r="F695" s="2">
        <v>0</v>
      </c>
      <c r="G695" s="2">
        <v>0</v>
      </c>
      <c r="H695" s="15">
        <f t="shared" si="10"/>
        <v>0</v>
      </c>
    </row>
    <row r="696" spans="1:8" ht="13.5" x14ac:dyDescent="0.25">
      <c r="A696" s="11"/>
      <c r="B696" s="10">
        <v>43714</v>
      </c>
      <c r="C696" s="2">
        <v>1.95</v>
      </c>
      <c r="D696" s="2">
        <v>1.95</v>
      </c>
      <c r="E696" s="2">
        <v>1000</v>
      </c>
      <c r="F696" s="2">
        <v>1.95</v>
      </c>
      <c r="G696" s="2">
        <v>1950</v>
      </c>
      <c r="H696" s="15">
        <f t="shared" si="10"/>
        <v>2.6315789473684237E-2</v>
      </c>
    </row>
    <row r="697" spans="1:8" ht="13.5" x14ac:dyDescent="0.25">
      <c r="A697" s="11"/>
      <c r="B697" s="10">
        <v>43717</v>
      </c>
      <c r="C697" s="2">
        <v>1.94</v>
      </c>
      <c r="D697" s="2">
        <v>1.94</v>
      </c>
      <c r="E697" s="2">
        <v>3</v>
      </c>
      <c r="F697" s="2">
        <v>1.94</v>
      </c>
      <c r="G697" s="2">
        <v>5.82</v>
      </c>
      <c r="H697" s="15">
        <f t="shared" si="10"/>
        <v>-5.1282051282051325E-3</v>
      </c>
    </row>
    <row r="698" spans="1:8" ht="13.5" x14ac:dyDescent="0.25">
      <c r="A698" s="11"/>
      <c r="B698" s="10">
        <v>43718</v>
      </c>
      <c r="C698" s="2">
        <v>1.94</v>
      </c>
      <c r="D698" s="2">
        <v>1.94</v>
      </c>
      <c r="E698" s="2">
        <v>0</v>
      </c>
      <c r="F698" s="2">
        <v>0</v>
      </c>
      <c r="G698" s="2">
        <v>0</v>
      </c>
      <c r="H698" s="15">
        <f t="shared" si="10"/>
        <v>0</v>
      </c>
    </row>
    <row r="699" spans="1:8" ht="13.5" x14ac:dyDescent="0.25">
      <c r="A699" s="11"/>
      <c r="B699" s="10">
        <v>43719</v>
      </c>
      <c r="C699" s="2">
        <v>1.94</v>
      </c>
      <c r="D699" s="2">
        <v>1.94</v>
      </c>
      <c r="E699" s="2">
        <v>0</v>
      </c>
      <c r="F699" s="2">
        <v>0</v>
      </c>
      <c r="G699" s="2">
        <v>0</v>
      </c>
      <c r="H699" s="15">
        <f t="shared" si="10"/>
        <v>0</v>
      </c>
    </row>
    <row r="700" spans="1:8" ht="13.5" x14ac:dyDescent="0.25">
      <c r="A700" s="11"/>
      <c r="B700" s="10">
        <v>43720</v>
      </c>
      <c r="C700" s="2">
        <v>1.94</v>
      </c>
      <c r="D700" s="2">
        <v>1.94</v>
      </c>
      <c r="E700" s="2">
        <v>0</v>
      </c>
      <c r="F700" s="2">
        <v>0</v>
      </c>
      <c r="G700" s="2">
        <v>0</v>
      </c>
      <c r="H700" s="15">
        <f t="shared" si="10"/>
        <v>0</v>
      </c>
    </row>
    <row r="701" spans="1:8" ht="13.5" x14ac:dyDescent="0.25">
      <c r="A701" s="11"/>
      <c r="B701" s="10">
        <v>43721</v>
      </c>
      <c r="C701" s="2">
        <v>1.94</v>
      </c>
      <c r="D701" s="2">
        <v>1.94</v>
      </c>
      <c r="E701" s="2">
        <v>0</v>
      </c>
      <c r="F701" s="2">
        <v>0</v>
      </c>
      <c r="G701" s="2">
        <v>0</v>
      </c>
      <c r="H701" s="15">
        <f t="shared" si="10"/>
        <v>0</v>
      </c>
    </row>
    <row r="702" spans="1:8" ht="13.5" x14ac:dyDescent="0.25">
      <c r="A702" s="11"/>
      <c r="B702" s="10">
        <v>43724</v>
      </c>
      <c r="C702" s="2">
        <v>1.94</v>
      </c>
      <c r="D702" s="2">
        <v>1.94</v>
      </c>
      <c r="E702" s="2">
        <v>0</v>
      </c>
      <c r="F702" s="2">
        <v>0</v>
      </c>
      <c r="G702" s="2">
        <v>0</v>
      </c>
      <c r="H702" s="15">
        <f t="shared" si="10"/>
        <v>0</v>
      </c>
    </row>
    <row r="703" spans="1:8" ht="13.5" x14ac:dyDescent="0.25">
      <c r="A703" s="11"/>
      <c r="B703" s="10">
        <v>43725</v>
      </c>
      <c r="C703" s="2">
        <v>1.94</v>
      </c>
      <c r="D703" s="2">
        <v>1.94</v>
      </c>
      <c r="E703" s="2">
        <v>0</v>
      </c>
      <c r="F703" s="2">
        <v>0</v>
      </c>
      <c r="G703" s="2">
        <v>0</v>
      </c>
      <c r="H703" s="15">
        <f t="shared" si="10"/>
        <v>0</v>
      </c>
    </row>
    <row r="704" spans="1:8" ht="13.5" x14ac:dyDescent="0.25">
      <c r="A704" s="11"/>
      <c r="B704" s="10">
        <v>43726</v>
      </c>
      <c r="C704" s="2">
        <v>1.94</v>
      </c>
      <c r="D704" s="2">
        <v>1.94</v>
      </c>
      <c r="E704" s="2">
        <v>0</v>
      </c>
      <c r="F704" s="2">
        <v>0</v>
      </c>
      <c r="G704" s="2">
        <v>0</v>
      </c>
      <c r="H704" s="15">
        <f t="shared" si="10"/>
        <v>0</v>
      </c>
    </row>
    <row r="705" spans="1:8" ht="13.5" x14ac:dyDescent="0.25">
      <c r="A705" s="11"/>
      <c r="B705" s="10">
        <v>43727</v>
      </c>
      <c r="C705" s="2">
        <v>1.94</v>
      </c>
      <c r="D705" s="2">
        <v>1.94</v>
      </c>
      <c r="E705" s="2">
        <v>4000</v>
      </c>
      <c r="F705" s="2">
        <v>1.94</v>
      </c>
      <c r="G705" s="2">
        <v>7760</v>
      </c>
      <c r="H705" s="15">
        <f t="shared" si="10"/>
        <v>0</v>
      </c>
    </row>
    <row r="706" spans="1:8" ht="13.5" x14ac:dyDescent="0.25">
      <c r="A706" s="11"/>
      <c r="B706" s="10">
        <v>43728</v>
      </c>
      <c r="C706" s="2">
        <v>1.94</v>
      </c>
      <c r="D706" s="2">
        <v>1.94</v>
      </c>
      <c r="E706" s="2">
        <v>10</v>
      </c>
      <c r="F706" s="2">
        <v>1.94</v>
      </c>
      <c r="G706" s="2">
        <v>19.399999999999999</v>
      </c>
      <c r="H706" s="15">
        <f t="shared" si="10"/>
        <v>0</v>
      </c>
    </row>
    <row r="707" spans="1:8" ht="13.5" x14ac:dyDescent="0.25">
      <c r="A707" s="11"/>
      <c r="B707" s="10">
        <v>43731</v>
      </c>
      <c r="C707" s="2">
        <v>1.94</v>
      </c>
      <c r="D707" s="2">
        <v>1.94</v>
      </c>
      <c r="E707" s="2">
        <v>0</v>
      </c>
      <c r="F707" s="2">
        <v>0</v>
      </c>
      <c r="G707" s="2">
        <v>0</v>
      </c>
      <c r="H707" s="15">
        <f t="shared" si="10"/>
        <v>0</v>
      </c>
    </row>
    <row r="708" spans="1:8" ht="13.5" x14ac:dyDescent="0.25">
      <c r="A708" s="11"/>
      <c r="B708" s="10">
        <v>43732</v>
      </c>
      <c r="C708" s="2">
        <v>1.94</v>
      </c>
      <c r="D708" s="2">
        <v>1.94</v>
      </c>
      <c r="E708" s="2">
        <v>0</v>
      </c>
      <c r="F708" s="2">
        <v>0</v>
      </c>
      <c r="G708" s="2">
        <v>0</v>
      </c>
      <c r="H708" s="15">
        <f t="shared" si="10"/>
        <v>0</v>
      </c>
    </row>
    <row r="709" spans="1:8" ht="13.5" x14ac:dyDescent="0.25">
      <c r="A709" s="11"/>
      <c r="B709" s="10">
        <v>43733</v>
      </c>
      <c r="C709" s="2">
        <v>1.97</v>
      </c>
      <c r="D709" s="2">
        <v>1.97</v>
      </c>
      <c r="E709" s="2">
        <v>2066</v>
      </c>
      <c r="F709" s="2">
        <v>1.97</v>
      </c>
      <c r="G709" s="2">
        <v>4070.02</v>
      </c>
      <c r="H709" s="15">
        <f t="shared" si="10"/>
        <v>1.546391752577321E-2</v>
      </c>
    </row>
    <row r="710" spans="1:8" ht="13.5" x14ac:dyDescent="0.25">
      <c r="A710" s="11"/>
      <c r="B710" s="10">
        <v>43734</v>
      </c>
      <c r="C710" s="2">
        <v>1.92</v>
      </c>
      <c r="D710" s="2">
        <v>1.92</v>
      </c>
      <c r="E710" s="2">
        <v>1096</v>
      </c>
      <c r="F710" s="2">
        <v>1.92</v>
      </c>
      <c r="G710" s="2">
        <v>2104.3200000000002</v>
      </c>
      <c r="H710" s="15">
        <f t="shared" si="10"/>
        <v>-2.5380710659898501E-2</v>
      </c>
    </row>
    <row r="711" spans="1:8" ht="13.5" x14ac:dyDescent="0.25">
      <c r="A711" s="11"/>
      <c r="B711" s="10">
        <v>43735</v>
      </c>
      <c r="C711" s="2">
        <v>1.92</v>
      </c>
      <c r="D711" s="2">
        <v>1.92</v>
      </c>
      <c r="E711" s="2">
        <v>50</v>
      </c>
      <c r="F711" s="2">
        <v>1.87</v>
      </c>
      <c r="G711" s="2">
        <v>93.5</v>
      </c>
      <c r="H711" s="15">
        <f t="shared" ref="H711:H774" si="11">(D711-D710)/D710</f>
        <v>0</v>
      </c>
    </row>
    <row r="712" spans="1:8" ht="13.5" x14ac:dyDescent="0.25">
      <c r="A712" s="11"/>
      <c r="B712" s="10">
        <v>43738</v>
      </c>
      <c r="C712" s="2">
        <v>1.92</v>
      </c>
      <c r="D712" s="2">
        <v>1.92</v>
      </c>
      <c r="E712" s="2">
        <v>0</v>
      </c>
      <c r="F712" s="2">
        <v>0</v>
      </c>
      <c r="G712" s="2">
        <v>0</v>
      </c>
      <c r="H712" s="15">
        <f t="shared" si="11"/>
        <v>0</v>
      </c>
    </row>
    <row r="713" spans="1:8" ht="13.5" x14ac:dyDescent="0.25">
      <c r="A713" s="11"/>
      <c r="B713" s="10">
        <v>43739</v>
      </c>
      <c r="C713" s="2">
        <v>1.92</v>
      </c>
      <c r="D713" s="2">
        <v>1.92</v>
      </c>
      <c r="E713" s="2">
        <v>0</v>
      </c>
      <c r="F713" s="2">
        <v>0</v>
      </c>
      <c r="G713" s="2">
        <v>0</v>
      </c>
      <c r="H713" s="15">
        <f t="shared" si="11"/>
        <v>0</v>
      </c>
    </row>
    <row r="714" spans="1:8" ht="13.5" x14ac:dyDescent="0.25">
      <c r="A714" s="11"/>
      <c r="B714" s="10">
        <v>43740</v>
      </c>
      <c r="C714" s="2">
        <v>1.92</v>
      </c>
      <c r="D714" s="2">
        <v>1.92</v>
      </c>
      <c r="E714" s="2">
        <v>0</v>
      </c>
      <c r="F714" s="2">
        <v>0</v>
      </c>
      <c r="G714" s="2">
        <v>0</v>
      </c>
      <c r="H714" s="15">
        <f t="shared" si="11"/>
        <v>0</v>
      </c>
    </row>
    <row r="715" spans="1:8" ht="13.5" x14ac:dyDescent="0.25">
      <c r="A715" s="11"/>
      <c r="B715" s="10">
        <v>43741</v>
      </c>
      <c r="C715" s="2">
        <v>1.92</v>
      </c>
      <c r="D715" s="2">
        <v>1.92</v>
      </c>
      <c r="E715" s="2">
        <v>0</v>
      </c>
      <c r="F715" s="2">
        <v>0</v>
      </c>
      <c r="G715" s="2">
        <v>0</v>
      </c>
      <c r="H715" s="15">
        <f t="shared" si="11"/>
        <v>0</v>
      </c>
    </row>
    <row r="716" spans="1:8" ht="13.5" x14ac:dyDescent="0.25">
      <c r="A716" s="11"/>
      <c r="B716" s="10">
        <v>43742</v>
      </c>
      <c r="C716" s="2">
        <v>1.97</v>
      </c>
      <c r="D716" s="2">
        <v>1.97</v>
      </c>
      <c r="E716" s="2">
        <v>10</v>
      </c>
      <c r="F716" s="2">
        <v>1.97</v>
      </c>
      <c r="G716" s="2">
        <v>19.7</v>
      </c>
      <c r="H716" s="15">
        <f t="shared" si="11"/>
        <v>2.6041666666666692E-2</v>
      </c>
    </row>
    <row r="717" spans="1:8" ht="13.5" x14ac:dyDescent="0.25">
      <c r="A717" s="11"/>
      <c r="B717" s="10">
        <v>43745</v>
      </c>
      <c r="C717" s="2">
        <v>1.97</v>
      </c>
      <c r="D717" s="2">
        <v>1.97</v>
      </c>
      <c r="E717" s="2">
        <v>0</v>
      </c>
      <c r="F717" s="2">
        <v>0</v>
      </c>
      <c r="G717" s="2">
        <v>0</v>
      </c>
      <c r="H717" s="15">
        <f t="shared" si="11"/>
        <v>0</v>
      </c>
    </row>
    <row r="718" spans="1:8" ht="13.5" x14ac:dyDescent="0.25">
      <c r="A718" s="11"/>
      <c r="B718" s="10">
        <v>43746</v>
      </c>
      <c r="C718" s="2">
        <v>1.97</v>
      </c>
      <c r="D718" s="2">
        <v>1.97</v>
      </c>
      <c r="E718" s="2">
        <v>0</v>
      </c>
      <c r="F718" s="2">
        <v>0</v>
      </c>
      <c r="G718" s="2">
        <v>0</v>
      </c>
      <c r="H718" s="15">
        <f t="shared" si="11"/>
        <v>0</v>
      </c>
    </row>
    <row r="719" spans="1:8" ht="13.5" x14ac:dyDescent="0.25">
      <c r="A719" s="11"/>
      <c r="B719" s="10">
        <v>43747</v>
      </c>
      <c r="C719" s="2">
        <v>1.97</v>
      </c>
      <c r="D719" s="2">
        <v>1.97</v>
      </c>
      <c r="E719" s="2">
        <v>0</v>
      </c>
      <c r="F719" s="2">
        <v>0</v>
      </c>
      <c r="G719" s="2">
        <v>0</v>
      </c>
      <c r="H719" s="15">
        <f t="shared" si="11"/>
        <v>0</v>
      </c>
    </row>
    <row r="720" spans="1:8" ht="13.5" x14ac:dyDescent="0.25">
      <c r="A720" s="11"/>
      <c r="B720" s="10">
        <v>43748</v>
      </c>
      <c r="C720" s="2">
        <v>2</v>
      </c>
      <c r="D720" s="2">
        <v>2</v>
      </c>
      <c r="E720" s="2">
        <v>200</v>
      </c>
      <c r="F720" s="2">
        <v>2</v>
      </c>
      <c r="G720" s="2">
        <v>400</v>
      </c>
      <c r="H720" s="15">
        <f t="shared" si="11"/>
        <v>1.5228426395939101E-2</v>
      </c>
    </row>
    <row r="721" spans="1:8" ht="13.5" x14ac:dyDescent="0.25">
      <c r="A721" s="11"/>
      <c r="B721" s="10">
        <v>43749</v>
      </c>
      <c r="C721" s="2">
        <v>2</v>
      </c>
      <c r="D721" s="2">
        <v>2</v>
      </c>
      <c r="E721" s="2">
        <v>0</v>
      </c>
      <c r="F721" s="2">
        <v>0</v>
      </c>
      <c r="G721" s="2">
        <v>0</v>
      </c>
      <c r="H721" s="15">
        <f t="shared" si="11"/>
        <v>0</v>
      </c>
    </row>
    <row r="722" spans="1:8" ht="13.5" x14ac:dyDescent="0.25">
      <c r="A722" s="11"/>
      <c r="B722" s="10">
        <v>43752</v>
      </c>
      <c r="C722" s="2">
        <v>2</v>
      </c>
      <c r="D722" s="2">
        <v>2</v>
      </c>
      <c r="E722" s="2">
        <v>0</v>
      </c>
      <c r="F722" s="2">
        <v>0</v>
      </c>
      <c r="G722" s="2">
        <v>0</v>
      </c>
      <c r="H722" s="15">
        <f t="shared" si="11"/>
        <v>0</v>
      </c>
    </row>
    <row r="723" spans="1:8" ht="13.5" x14ac:dyDescent="0.25">
      <c r="A723" s="11"/>
      <c r="B723" s="10">
        <v>43754</v>
      </c>
      <c r="C723" s="2">
        <v>1.94</v>
      </c>
      <c r="D723" s="2">
        <v>1.94</v>
      </c>
      <c r="E723" s="2">
        <v>51300</v>
      </c>
      <c r="F723" s="2">
        <v>1.94</v>
      </c>
      <c r="G723" s="2">
        <v>99522</v>
      </c>
      <c r="H723" s="15">
        <f t="shared" si="11"/>
        <v>-3.0000000000000027E-2</v>
      </c>
    </row>
    <row r="724" spans="1:8" ht="13.5" x14ac:dyDescent="0.25">
      <c r="A724" s="11"/>
      <c r="B724" s="10">
        <v>43755</v>
      </c>
      <c r="C724" s="2">
        <v>1.94</v>
      </c>
      <c r="D724" s="2">
        <v>1.94</v>
      </c>
      <c r="E724" s="2">
        <v>10000</v>
      </c>
      <c r="F724" s="2">
        <v>1.94</v>
      </c>
      <c r="G724" s="2">
        <v>19400</v>
      </c>
      <c r="H724" s="15">
        <f t="shared" si="11"/>
        <v>0</v>
      </c>
    </row>
    <row r="725" spans="1:8" ht="13.5" x14ac:dyDescent="0.25">
      <c r="A725" s="11"/>
      <c r="B725" s="10">
        <v>43756</v>
      </c>
      <c r="C725" s="2">
        <v>1.99</v>
      </c>
      <c r="D725" s="2">
        <v>1.99</v>
      </c>
      <c r="E725" s="2">
        <v>10</v>
      </c>
      <c r="F725" s="2">
        <v>1.99</v>
      </c>
      <c r="G725" s="2">
        <v>19.899999999999999</v>
      </c>
      <c r="H725" s="15">
        <f t="shared" si="11"/>
        <v>2.5773195876288683E-2</v>
      </c>
    </row>
    <row r="726" spans="1:8" ht="13.5" x14ac:dyDescent="0.25">
      <c r="A726" s="11"/>
      <c r="B726" s="10">
        <v>43759</v>
      </c>
      <c r="C726" s="2">
        <v>1.99</v>
      </c>
      <c r="D726" s="2">
        <v>1.99</v>
      </c>
      <c r="E726" s="2">
        <v>5170</v>
      </c>
      <c r="F726" s="2">
        <v>1.99</v>
      </c>
      <c r="G726" s="2">
        <v>10288.299999999999</v>
      </c>
      <c r="H726" s="15">
        <f t="shared" si="11"/>
        <v>0</v>
      </c>
    </row>
    <row r="727" spans="1:8" ht="13.5" x14ac:dyDescent="0.25">
      <c r="A727" s="11"/>
      <c r="B727" s="10">
        <v>43760</v>
      </c>
      <c r="C727" s="2">
        <v>1.99</v>
      </c>
      <c r="D727" s="2">
        <v>1.99</v>
      </c>
      <c r="E727" s="2">
        <v>0</v>
      </c>
      <c r="F727" s="2">
        <v>0</v>
      </c>
      <c r="G727" s="2">
        <v>0</v>
      </c>
      <c r="H727" s="15">
        <f t="shared" si="11"/>
        <v>0</v>
      </c>
    </row>
    <row r="728" spans="1:8" ht="13.5" x14ac:dyDescent="0.25">
      <c r="A728" s="11"/>
      <c r="B728" s="10">
        <v>43761</v>
      </c>
      <c r="C728" s="2">
        <v>1.99</v>
      </c>
      <c r="D728" s="2">
        <v>1.99</v>
      </c>
      <c r="E728" s="2">
        <v>0</v>
      </c>
      <c r="F728" s="2">
        <v>0</v>
      </c>
      <c r="G728" s="2">
        <v>0</v>
      </c>
      <c r="H728" s="15">
        <f t="shared" si="11"/>
        <v>0</v>
      </c>
    </row>
    <row r="729" spans="1:8" ht="13.5" x14ac:dyDescent="0.25">
      <c r="A729" s="11"/>
      <c r="B729" s="10">
        <v>43762</v>
      </c>
      <c r="C729" s="2">
        <v>1.99</v>
      </c>
      <c r="D729" s="2">
        <v>1.99</v>
      </c>
      <c r="E729" s="2">
        <v>0</v>
      </c>
      <c r="F729" s="2">
        <v>0</v>
      </c>
      <c r="G729" s="2">
        <v>0</v>
      </c>
      <c r="H729" s="15">
        <f t="shared" si="11"/>
        <v>0</v>
      </c>
    </row>
    <row r="730" spans="1:8" ht="13.5" x14ac:dyDescent="0.25">
      <c r="A730" s="11"/>
      <c r="B730" s="10">
        <v>43763</v>
      </c>
      <c r="C730" s="2">
        <v>2</v>
      </c>
      <c r="D730" s="2">
        <v>2</v>
      </c>
      <c r="E730" s="2">
        <v>22</v>
      </c>
      <c r="F730" s="2">
        <v>2</v>
      </c>
      <c r="G730" s="2">
        <v>44</v>
      </c>
      <c r="H730" s="15">
        <f t="shared" si="11"/>
        <v>5.0251256281407079E-3</v>
      </c>
    </row>
    <row r="731" spans="1:8" ht="13.5" x14ac:dyDescent="0.25">
      <c r="A731" s="11"/>
      <c r="B731" s="10">
        <v>43766</v>
      </c>
      <c r="C731" s="2">
        <v>2</v>
      </c>
      <c r="D731" s="2">
        <v>2</v>
      </c>
      <c r="E731" s="2">
        <v>0</v>
      </c>
      <c r="F731" s="2">
        <v>0</v>
      </c>
      <c r="G731" s="2">
        <v>0</v>
      </c>
      <c r="H731" s="15">
        <f t="shared" si="11"/>
        <v>0</v>
      </c>
    </row>
    <row r="732" spans="1:8" ht="13.5" x14ac:dyDescent="0.25">
      <c r="A732" s="11"/>
      <c r="B732" s="10">
        <v>43767</v>
      </c>
      <c r="C732" s="2">
        <v>2</v>
      </c>
      <c r="D732" s="2">
        <v>2</v>
      </c>
      <c r="E732" s="2">
        <v>0</v>
      </c>
      <c r="F732" s="2">
        <v>0</v>
      </c>
      <c r="G732" s="2">
        <v>0</v>
      </c>
      <c r="H732" s="15">
        <f t="shared" si="11"/>
        <v>0</v>
      </c>
    </row>
    <row r="733" spans="1:8" ht="13.5" x14ac:dyDescent="0.25">
      <c r="A733" s="11"/>
      <c r="B733" s="10">
        <v>43768</v>
      </c>
      <c r="C733" s="2">
        <v>2</v>
      </c>
      <c r="D733" s="2">
        <v>2</v>
      </c>
      <c r="E733" s="2">
        <v>0</v>
      </c>
      <c r="F733" s="2">
        <v>0</v>
      </c>
      <c r="G733" s="2">
        <v>0</v>
      </c>
      <c r="H733" s="15">
        <f t="shared" si="11"/>
        <v>0</v>
      </c>
    </row>
    <row r="734" spans="1:8" ht="13.5" x14ac:dyDescent="0.25">
      <c r="A734" s="11"/>
      <c r="B734" s="10">
        <v>43769</v>
      </c>
      <c r="C734" s="2">
        <v>2</v>
      </c>
      <c r="D734" s="2">
        <v>2</v>
      </c>
      <c r="E734" s="2">
        <v>0</v>
      </c>
      <c r="F734" s="2">
        <v>0</v>
      </c>
      <c r="G734" s="2">
        <v>0</v>
      </c>
      <c r="H734" s="15">
        <f t="shared" si="11"/>
        <v>0</v>
      </c>
    </row>
    <row r="735" spans="1:8" ht="13.5" x14ac:dyDescent="0.25">
      <c r="A735" s="11"/>
      <c r="B735" s="10">
        <v>43770</v>
      </c>
      <c r="C735" s="2">
        <v>2.06</v>
      </c>
      <c r="D735" s="2">
        <v>2.06</v>
      </c>
      <c r="E735" s="2">
        <v>1</v>
      </c>
      <c r="F735" s="2">
        <v>2.06</v>
      </c>
      <c r="G735" s="2">
        <v>2.06</v>
      </c>
      <c r="H735" s="15">
        <f t="shared" si="11"/>
        <v>3.0000000000000027E-2</v>
      </c>
    </row>
    <row r="736" spans="1:8" ht="13.5" x14ac:dyDescent="0.25">
      <c r="A736" s="11"/>
      <c r="B736" s="10">
        <v>43773</v>
      </c>
      <c r="C736" s="2">
        <v>2.06</v>
      </c>
      <c r="D736" s="2">
        <v>2.06</v>
      </c>
      <c r="E736" s="2">
        <v>0</v>
      </c>
      <c r="F736" s="2">
        <v>0</v>
      </c>
      <c r="G736" s="2">
        <v>0</v>
      </c>
      <c r="H736" s="15">
        <f t="shared" si="11"/>
        <v>0</v>
      </c>
    </row>
    <row r="737" spans="1:8" ht="13.5" x14ac:dyDescent="0.25">
      <c r="A737" s="11"/>
      <c r="B737" s="10">
        <v>43774</v>
      </c>
      <c r="C737" s="2">
        <v>2.06</v>
      </c>
      <c r="D737" s="2">
        <v>2.06</v>
      </c>
      <c r="E737" s="2">
        <v>0</v>
      </c>
      <c r="F737" s="2">
        <v>0</v>
      </c>
      <c r="G737" s="2">
        <v>0</v>
      </c>
      <c r="H737" s="15">
        <f t="shared" si="11"/>
        <v>0</v>
      </c>
    </row>
    <row r="738" spans="1:8" ht="13.5" x14ac:dyDescent="0.25">
      <c r="A738" s="11"/>
      <c r="B738" s="10">
        <v>43775</v>
      </c>
      <c r="C738" s="2">
        <v>2.06</v>
      </c>
      <c r="D738" s="2">
        <v>2.06</v>
      </c>
      <c r="E738" s="2">
        <v>0</v>
      </c>
      <c r="F738" s="2">
        <v>0</v>
      </c>
      <c r="G738" s="2">
        <v>0</v>
      </c>
      <c r="H738" s="15">
        <f t="shared" si="11"/>
        <v>0</v>
      </c>
    </row>
    <row r="739" spans="1:8" ht="13.5" x14ac:dyDescent="0.25">
      <c r="A739" s="11"/>
      <c r="B739" s="10">
        <v>43776</v>
      </c>
      <c r="C739" s="2">
        <v>2.06</v>
      </c>
      <c r="D739" s="2">
        <v>2.06</v>
      </c>
      <c r="E739" s="2">
        <v>0</v>
      </c>
      <c r="F739" s="2">
        <v>0</v>
      </c>
      <c r="G739" s="2">
        <v>0</v>
      </c>
      <c r="H739" s="15">
        <f t="shared" si="11"/>
        <v>0</v>
      </c>
    </row>
    <row r="740" spans="1:8" ht="13.5" x14ac:dyDescent="0.25">
      <c r="A740" s="11"/>
      <c r="B740" s="10">
        <v>43777</v>
      </c>
      <c r="C740" s="2">
        <v>2.1</v>
      </c>
      <c r="D740" s="2">
        <v>2.1</v>
      </c>
      <c r="E740" s="2">
        <v>100</v>
      </c>
      <c r="F740" s="2">
        <v>2.1</v>
      </c>
      <c r="G740" s="2">
        <v>210</v>
      </c>
      <c r="H740" s="15">
        <f t="shared" si="11"/>
        <v>1.9417475728155355E-2</v>
      </c>
    </row>
    <row r="741" spans="1:8" ht="13.5" x14ac:dyDescent="0.25">
      <c r="A741" s="11"/>
      <c r="B741" s="10">
        <v>43780</v>
      </c>
      <c r="C741" s="2">
        <v>2.1</v>
      </c>
      <c r="D741" s="2">
        <v>2.1</v>
      </c>
      <c r="E741" s="2">
        <v>0</v>
      </c>
      <c r="F741" s="2">
        <v>0</v>
      </c>
      <c r="G741" s="2">
        <v>0</v>
      </c>
      <c r="H741" s="15">
        <f t="shared" si="11"/>
        <v>0</v>
      </c>
    </row>
    <row r="742" spans="1:8" ht="13.5" x14ac:dyDescent="0.25">
      <c r="A742" s="11"/>
      <c r="B742" s="10">
        <v>43781</v>
      </c>
      <c r="C742" s="2">
        <v>2.1</v>
      </c>
      <c r="D742" s="2">
        <v>2.1</v>
      </c>
      <c r="E742" s="2">
        <v>0</v>
      </c>
      <c r="F742" s="2">
        <v>0</v>
      </c>
      <c r="G742" s="2">
        <v>0</v>
      </c>
      <c r="H742" s="15">
        <f t="shared" si="11"/>
        <v>0</v>
      </c>
    </row>
    <row r="743" spans="1:8" ht="13.5" x14ac:dyDescent="0.25">
      <c r="A743" s="11"/>
      <c r="B743" s="10">
        <v>43782</v>
      </c>
      <c r="C743" s="2">
        <v>2.1</v>
      </c>
      <c r="D743" s="2">
        <v>2.1</v>
      </c>
      <c r="E743" s="2">
        <v>0</v>
      </c>
      <c r="F743" s="2">
        <v>0</v>
      </c>
      <c r="G743" s="2">
        <v>0</v>
      </c>
      <c r="H743" s="15">
        <f t="shared" si="11"/>
        <v>0</v>
      </c>
    </row>
    <row r="744" spans="1:8" ht="13.5" x14ac:dyDescent="0.25">
      <c r="A744" s="11"/>
      <c r="B744" s="10">
        <v>43783</v>
      </c>
      <c r="C744" s="2">
        <v>2.1</v>
      </c>
      <c r="D744" s="2">
        <v>2.1</v>
      </c>
      <c r="E744" s="2">
        <v>0</v>
      </c>
      <c r="F744" s="2">
        <v>0</v>
      </c>
      <c r="G744" s="2">
        <v>0</v>
      </c>
      <c r="H744" s="15">
        <f t="shared" si="11"/>
        <v>0</v>
      </c>
    </row>
    <row r="745" spans="1:8" ht="13.5" x14ac:dyDescent="0.25">
      <c r="A745" s="11"/>
      <c r="B745" s="10">
        <v>43784</v>
      </c>
      <c r="C745" s="2">
        <v>2.1</v>
      </c>
      <c r="D745" s="2">
        <v>2.1</v>
      </c>
      <c r="E745" s="2">
        <v>0</v>
      </c>
      <c r="F745" s="2">
        <v>0</v>
      </c>
      <c r="G745" s="2">
        <v>0</v>
      </c>
      <c r="H745" s="15">
        <f t="shared" si="11"/>
        <v>0</v>
      </c>
    </row>
    <row r="746" spans="1:8" ht="13.5" x14ac:dyDescent="0.25">
      <c r="A746" s="11"/>
      <c r="B746" s="10">
        <v>43787</v>
      </c>
      <c r="C746" s="2">
        <v>2.1</v>
      </c>
      <c r="D746" s="2">
        <v>2.1</v>
      </c>
      <c r="E746" s="2">
        <v>0</v>
      </c>
      <c r="F746" s="2">
        <v>0</v>
      </c>
      <c r="G746" s="2">
        <v>0</v>
      </c>
      <c r="H746" s="15">
        <f t="shared" si="11"/>
        <v>0</v>
      </c>
    </row>
    <row r="747" spans="1:8" ht="13.5" x14ac:dyDescent="0.25">
      <c r="A747" s="11"/>
      <c r="B747" s="10">
        <v>43788</v>
      </c>
      <c r="C747" s="2">
        <v>2.1</v>
      </c>
      <c r="D747" s="2">
        <v>2.1</v>
      </c>
      <c r="E747" s="2">
        <v>0</v>
      </c>
      <c r="F747" s="2">
        <v>0</v>
      </c>
      <c r="G747" s="2">
        <v>0</v>
      </c>
      <c r="H747" s="15">
        <f t="shared" si="11"/>
        <v>0</v>
      </c>
    </row>
    <row r="748" spans="1:8" ht="13.5" x14ac:dyDescent="0.25">
      <c r="A748" s="11"/>
      <c r="B748" s="10">
        <v>43789</v>
      </c>
      <c r="C748" s="2">
        <v>2.1</v>
      </c>
      <c r="D748" s="2">
        <v>2.1</v>
      </c>
      <c r="E748" s="2">
        <v>0</v>
      </c>
      <c r="F748" s="2">
        <v>0</v>
      </c>
      <c r="G748" s="2">
        <v>0</v>
      </c>
      <c r="H748" s="15">
        <f t="shared" si="11"/>
        <v>0</v>
      </c>
    </row>
    <row r="749" spans="1:8" ht="13.5" x14ac:dyDescent="0.25">
      <c r="A749" s="11"/>
      <c r="B749" s="10">
        <v>43790</v>
      </c>
      <c r="C749" s="2">
        <v>2.1</v>
      </c>
      <c r="D749" s="2">
        <v>2.1</v>
      </c>
      <c r="E749" s="2">
        <v>0</v>
      </c>
      <c r="F749" s="2">
        <v>0</v>
      </c>
      <c r="G749" s="2">
        <v>0</v>
      </c>
      <c r="H749" s="15">
        <f t="shared" si="11"/>
        <v>0</v>
      </c>
    </row>
    <row r="750" spans="1:8" ht="13.5" x14ac:dyDescent="0.25">
      <c r="A750" s="11"/>
      <c r="B750" s="10">
        <v>43791</v>
      </c>
      <c r="C750" s="2">
        <v>2.1</v>
      </c>
      <c r="D750" s="2">
        <v>2.1</v>
      </c>
      <c r="E750" s="2">
        <v>0</v>
      </c>
      <c r="F750" s="2">
        <v>0</v>
      </c>
      <c r="G750" s="2">
        <v>0</v>
      </c>
      <c r="H750" s="15">
        <f t="shared" si="11"/>
        <v>0</v>
      </c>
    </row>
    <row r="751" spans="1:8" ht="13.5" x14ac:dyDescent="0.25">
      <c r="A751" s="11"/>
      <c r="B751" s="10">
        <v>43794</v>
      </c>
      <c r="C751" s="2">
        <v>2.1</v>
      </c>
      <c r="D751" s="2">
        <v>2.1</v>
      </c>
      <c r="E751" s="2">
        <v>0</v>
      </c>
      <c r="F751" s="2">
        <v>0</v>
      </c>
      <c r="G751" s="2">
        <v>0</v>
      </c>
      <c r="H751" s="15">
        <f t="shared" si="11"/>
        <v>0</v>
      </c>
    </row>
    <row r="752" spans="1:8" ht="13.5" x14ac:dyDescent="0.25">
      <c r="A752" s="11"/>
      <c r="B752" s="10">
        <v>43795</v>
      </c>
      <c r="C752" s="2">
        <v>2.1</v>
      </c>
      <c r="D752" s="2">
        <v>2.1</v>
      </c>
      <c r="E752" s="2">
        <v>0</v>
      </c>
      <c r="F752" s="2">
        <v>0</v>
      </c>
      <c r="G752" s="2">
        <v>0</v>
      </c>
      <c r="H752" s="15">
        <f t="shared" si="11"/>
        <v>0</v>
      </c>
    </row>
    <row r="753" spans="1:8" ht="13.5" x14ac:dyDescent="0.25">
      <c r="A753" s="11"/>
      <c r="B753" s="10">
        <v>43796</v>
      </c>
      <c r="C753" s="2">
        <v>2.1</v>
      </c>
      <c r="D753" s="2">
        <v>2.1</v>
      </c>
      <c r="E753" s="2">
        <v>0</v>
      </c>
      <c r="F753" s="2">
        <v>0</v>
      </c>
      <c r="G753" s="2">
        <v>0</v>
      </c>
      <c r="H753" s="15">
        <f t="shared" si="11"/>
        <v>0</v>
      </c>
    </row>
    <row r="754" spans="1:8" ht="13.5" x14ac:dyDescent="0.25">
      <c r="A754" s="11"/>
      <c r="B754" s="10">
        <v>43797</v>
      </c>
      <c r="C754" s="2">
        <v>2.1</v>
      </c>
      <c r="D754" s="2">
        <v>2.1</v>
      </c>
      <c r="E754" s="2">
        <v>0</v>
      </c>
      <c r="F754" s="2">
        <v>0</v>
      </c>
      <c r="G754" s="2">
        <v>0</v>
      </c>
      <c r="H754" s="15">
        <f t="shared" si="11"/>
        <v>0</v>
      </c>
    </row>
    <row r="755" spans="1:8" ht="13.5" x14ac:dyDescent="0.25">
      <c r="A755" s="11"/>
      <c r="B755" s="10">
        <v>43798</v>
      </c>
      <c r="C755" s="2">
        <v>2.1</v>
      </c>
      <c r="D755" s="2">
        <v>2.1</v>
      </c>
      <c r="E755" s="2">
        <v>0</v>
      </c>
      <c r="F755" s="2">
        <v>0</v>
      </c>
      <c r="G755" s="2">
        <v>0</v>
      </c>
      <c r="H755" s="15">
        <f t="shared" si="11"/>
        <v>0</v>
      </c>
    </row>
    <row r="756" spans="1:8" ht="13.5" x14ac:dyDescent="0.25">
      <c r="A756" s="11"/>
      <c r="B756" s="10">
        <v>43801</v>
      </c>
      <c r="C756" s="2">
        <v>2.1</v>
      </c>
      <c r="D756" s="2">
        <v>2.1</v>
      </c>
      <c r="E756" s="2">
        <v>0</v>
      </c>
      <c r="F756" s="2">
        <v>0</v>
      </c>
      <c r="G756" s="2">
        <v>0</v>
      </c>
      <c r="H756" s="15">
        <f t="shared" si="11"/>
        <v>0</v>
      </c>
    </row>
    <row r="757" spans="1:8" ht="13.5" x14ac:dyDescent="0.25">
      <c r="A757" s="11"/>
      <c r="B757" s="10">
        <v>43802</v>
      </c>
      <c r="C757" s="2">
        <v>2.1</v>
      </c>
      <c r="D757" s="2">
        <v>2.1</v>
      </c>
      <c r="E757" s="2">
        <v>0</v>
      </c>
      <c r="F757" s="2">
        <v>0</v>
      </c>
      <c r="G757" s="2">
        <v>0</v>
      </c>
      <c r="H757" s="15">
        <f t="shared" si="11"/>
        <v>0</v>
      </c>
    </row>
    <row r="758" spans="1:8" ht="13.5" x14ac:dyDescent="0.25">
      <c r="A758" s="11"/>
      <c r="B758" s="10">
        <v>43803</v>
      </c>
      <c r="C758" s="2">
        <v>2.0499999999999998</v>
      </c>
      <c r="D758" s="2">
        <v>2.0499999999999998</v>
      </c>
      <c r="E758" s="2">
        <v>15</v>
      </c>
      <c r="F758" s="2">
        <v>2.0499999999999998</v>
      </c>
      <c r="G758" s="2">
        <v>30.75</v>
      </c>
      <c r="H758" s="15">
        <f t="shared" si="11"/>
        <v>-2.3809523809523937E-2</v>
      </c>
    </row>
    <row r="759" spans="1:8" ht="13.5" x14ac:dyDescent="0.25">
      <c r="A759" s="11"/>
      <c r="B759" s="10">
        <v>43804</v>
      </c>
      <c r="C759" s="2">
        <v>2.09</v>
      </c>
      <c r="D759" s="2">
        <v>2.09</v>
      </c>
      <c r="E759" s="2">
        <v>10</v>
      </c>
      <c r="F759" s="2">
        <v>2.09</v>
      </c>
      <c r="G759" s="2">
        <v>20.9</v>
      </c>
      <c r="H759" s="15">
        <f t="shared" si="11"/>
        <v>1.9512195121951237E-2</v>
      </c>
    </row>
    <row r="760" spans="1:8" ht="13.5" x14ac:dyDescent="0.25">
      <c r="A760" s="11"/>
      <c r="B760" s="10">
        <v>43805</v>
      </c>
      <c r="C760" s="2">
        <v>2.09</v>
      </c>
      <c r="D760" s="2">
        <v>2.09</v>
      </c>
      <c r="E760" s="2">
        <v>0</v>
      </c>
      <c r="F760" s="2">
        <v>0</v>
      </c>
      <c r="G760" s="2">
        <v>0</v>
      </c>
      <c r="H760" s="15">
        <f t="shared" si="11"/>
        <v>0</v>
      </c>
    </row>
    <row r="761" spans="1:8" ht="13.5" x14ac:dyDescent="0.25">
      <c r="A761" s="11"/>
      <c r="B761" s="10">
        <v>43808</v>
      </c>
      <c r="C761" s="2">
        <v>2.09</v>
      </c>
      <c r="D761" s="2">
        <v>2.09</v>
      </c>
      <c r="E761" s="2">
        <v>0</v>
      </c>
      <c r="F761" s="2">
        <v>0</v>
      </c>
      <c r="G761" s="2">
        <v>0</v>
      </c>
      <c r="H761" s="15">
        <f t="shared" si="11"/>
        <v>0</v>
      </c>
    </row>
    <row r="762" spans="1:8" ht="13.5" x14ac:dyDescent="0.25">
      <c r="A762" s="11"/>
      <c r="B762" s="10">
        <v>43809</v>
      </c>
      <c r="C762" s="2">
        <v>2.1</v>
      </c>
      <c r="D762" s="2">
        <v>2.1</v>
      </c>
      <c r="E762" s="2">
        <v>300</v>
      </c>
      <c r="F762" s="2">
        <v>2.1</v>
      </c>
      <c r="G762" s="2">
        <v>630</v>
      </c>
      <c r="H762" s="15">
        <f t="shared" si="11"/>
        <v>4.7846889952154218E-3</v>
      </c>
    </row>
    <row r="763" spans="1:8" ht="13.5" x14ac:dyDescent="0.25">
      <c r="A763" s="11"/>
      <c r="B763" s="10">
        <v>43810</v>
      </c>
      <c r="C763" s="2">
        <v>2.04</v>
      </c>
      <c r="D763" s="2">
        <v>2.04</v>
      </c>
      <c r="E763" s="2">
        <v>29</v>
      </c>
      <c r="F763" s="2">
        <v>2.04</v>
      </c>
      <c r="G763" s="2">
        <v>59.16</v>
      </c>
      <c r="H763" s="15">
        <f t="shared" si="11"/>
        <v>-2.8571428571428595E-2</v>
      </c>
    </row>
    <row r="764" spans="1:8" ht="13.5" x14ac:dyDescent="0.25">
      <c r="A764" s="11"/>
      <c r="B764" s="10">
        <v>43811</v>
      </c>
      <c r="C764" s="2">
        <v>1.98</v>
      </c>
      <c r="D764" s="2">
        <v>1.98</v>
      </c>
      <c r="E764" s="2">
        <v>57</v>
      </c>
      <c r="F764" s="2">
        <v>1.98</v>
      </c>
      <c r="G764" s="2">
        <v>112.86</v>
      </c>
      <c r="H764" s="15">
        <f t="shared" si="11"/>
        <v>-2.9411764705882377E-2</v>
      </c>
    </row>
    <row r="765" spans="1:8" ht="13.5" x14ac:dyDescent="0.25">
      <c r="A765" s="11"/>
      <c r="B765" s="10">
        <v>43812</v>
      </c>
      <c r="C765" s="2">
        <v>2.0299999999999998</v>
      </c>
      <c r="D765" s="2">
        <v>2.0299999999999998</v>
      </c>
      <c r="E765" s="2">
        <v>400</v>
      </c>
      <c r="F765" s="2">
        <v>2.0299999999999998</v>
      </c>
      <c r="G765" s="2">
        <v>812</v>
      </c>
      <c r="H765" s="15">
        <f t="shared" si="11"/>
        <v>2.5252525252525162E-2</v>
      </c>
    </row>
    <row r="766" spans="1:8" ht="13.5" x14ac:dyDescent="0.25">
      <c r="A766" s="11"/>
      <c r="B766" s="10">
        <v>43815</v>
      </c>
      <c r="C766" s="2">
        <v>2.0299999999999998</v>
      </c>
      <c r="D766" s="2">
        <v>2.0299999999999998</v>
      </c>
      <c r="E766" s="2">
        <v>0</v>
      </c>
      <c r="F766" s="2">
        <v>0</v>
      </c>
      <c r="G766" s="2">
        <v>0</v>
      </c>
      <c r="H766" s="15">
        <f t="shared" si="11"/>
        <v>0</v>
      </c>
    </row>
    <row r="767" spans="1:8" ht="13.5" x14ac:dyDescent="0.25">
      <c r="A767" s="11"/>
      <c r="B767" s="10">
        <v>43816</v>
      </c>
      <c r="C767" s="2">
        <v>2.0299999999999998</v>
      </c>
      <c r="D767" s="2">
        <v>2.0299999999999998</v>
      </c>
      <c r="E767" s="2">
        <v>0</v>
      </c>
      <c r="F767" s="2">
        <v>0</v>
      </c>
      <c r="G767" s="2">
        <v>0</v>
      </c>
      <c r="H767" s="15">
        <f t="shared" si="11"/>
        <v>0</v>
      </c>
    </row>
    <row r="768" spans="1:8" ht="13.5" x14ac:dyDescent="0.25">
      <c r="A768" s="11"/>
      <c r="B768" s="10">
        <v>43817</v>
      </c>
      <c r="C768" s="2">
        <v>2.0299999999999998</v>
      </c>
      <c r="D768" s="2">
        <v>2.0299999999999998</v>
      </c>
      <c r="E768" s="2">
        <v>0</v>
      </c>
      <c r="F768" s="2">
        <v>0</v>
      </c>
      <c r="G768" s="2">
        <v>0</v>
      </c>
      <c r="H768" s="15">
        <f t="shared" si="11"/>
        <v>0</v>
      </c>
    </row>
    <row r="769" spans="1:8" ht="13.5" x14ac:dyDescent="0.25">
      <c r="A769" s="11"/>
      <c r="B769" s="10">
        <v>43818</v>
      </c>
      <c r="C769" s="2">
        <v>2.0299999999999998</v>
      </c>
      <c r="D769" s="2">
        <v>2.0299999999999998</v>
      </c>
      <c r="E769" s="2">
        <v>0</v>
      </c>
      <c r="F769" s="2">
        <v>0</v>
      </c>
      <c r="G769" s="2">
        <v>0</v>
      </c>
      <c r="H769" s="15">
        <f t="shared" si="11"/>
        <v>0</v>
      </c>
    </row>
    <row r="770" spans="1:8" ht="13.5" x14ac:dyDescent="0.25">
      <c r="A770" s="11"/>
      <c r="B770" s="10">
        <v>43819</v>
      </c>
      <c r="C770" s="2">
        <v>1.94</v>
      </c>
      <c r="D770" s="2">
        <v>1.94</v>
      </c>
      <c r="E770" s="2">
        <v>20</v>
      </c>
      <c r="F770" s="2">
        <v>1.94</v>
      </c>
      <c r="G770" s="2">
        <v>38.799999999999997</v>
      </c>
      <c r="H770" s="15">
        <f t="shared" si="11"/>
        <v>-4.433497536945806E-2</v>
      </c>
    </row>
    <row r="771" spans="1:8" ht="13.5" x14ac:dyDescent="0.25">
      <c r="A771" s="11"/>
      <c r="B771" s="10">
        <v>43822</v>
      </c>
      <c r="C771" s="2">
        <v>1.9</v>
      </c>
      <c r="D771" s="2">
        <v>1.9</v>
      </c>
      <c r="E771" s="2">
        <v>215</v>
      </c>
      <c r="F771" s="2">
        <v>1.9</v>
      </c>
      <c r="G771" s="2">
        <v>408.5</v>
      </c>
      <c r="H771" s="15">
        <f t="shared" si="11"/>
        <v>-2.0618556701030948E-2</v>
      </c>
    </row>
    <row r="772" spans="1:8" ht="13.5" x14ac:dyDescent="0.25">
      <c r="A772" s="11"/>
      <c r="B772" s="10">
        <v>43823</v>
      </c>
      <c r="C772" s="2">
        <v>1.9</v>
      </c>
      <c r="D772" s="2">
        <v>1.9</v>
      </c>
      <c r="E772" s="2">
        <v>0</v>
      </c>
      <c r="F772" s="2">
        <v>0</v>
      </c>
      <c r="G772" s="2">
        <v>0</v>
      </c>
      <c r="H772" s="15">
        <f t="shared" si="11"/>
        <v>0</v>
      </c>
    </row>
    <row r="773" spans="1:8" ht="13.5" x14ac:dyDescent="0.25">
      <c r="A773" s="11"/>
      <c r="B773" s="10">
        <v>43824</v>
      </c>
      <c r="C773" s="2">
        <v>1.9</v>
      </c>
      <c r="D773" s="2">
        <v>1.9</v>
      </c>
      <c r="E773" s="2">
        <v>0</v>
      </c>
      <c r="F773" s="2">
        <v>0</v>
      </c>
      <c r="G773" s="2">
        <v>0</v>
      </c>
      <c r="H773" s="15">
        <f t="shared" si="11"/>
        <v>0</v>
      </c>
    </row>
    <row r="774" spans="1:8" ht="13.5" x14ac:dyDescent="0.25">
      <c r="A774" s="11"/>
      <c r="B774" s="10">
        <v>43825</v>
      </c>
      <c r="C774" s="2">
        <v>1.9</v>
      </c>
      <c r="D774" s="2">
        <v>1.9</v>
      </c>
      <c r="E774" s="2">
        <v>765</v>
      </c>
      <c r="F774" s="2">
        <v>1.9</v>
      </c>
      <c r="G774" s="2">
        <v>1453.5</v>
      </c>
      <c r="H774" s="15">
        <f t="shared" si="11"/>
        <v>0</v>
      </c>
    </row>
    <row r="775" spans="1:8" ht="13.5" x14ac:dyDescent="0.25">
      <c r="A775" s="11"/>
      <c r="B775" s="10">
        <v>43826</v>
      </c>
      <c r="C775" s="2">
        <v>1.87</v>
      </c>
      <c r="D775" s="2">
        <v>1.87</v>
      </c>
      <c r="E775" s="2">
        <v>20</v>
      </c>
      <c r="F775" s="2">
        <v>1.95</v>
      </c>
      <c r="G775" s="2">
        <v>39</v>
      </c>
      <c r="H775" s="15">
        <f t="shared" ref="H775:H838" si="12">(D775-D774)/D774</f>
        <v>-1.5789473684210423E-2</v>
      </c>
    </row>
    <row r="776" spans="1:8" ht="13.5" x14ac:dyDescent="0.25">
      <c r="A776" s="11"/>
      <c r="B776" s="10">
        <v>43829</v>
      </c>
      <c r="C776" s="2">
        <v>1.85</v>
      </c>
      <c r="D776" s="2">
        <v>1.85</v>
      </c>
      <c r="E776" s="2">
        <v>125</v>
      </c>
      <c r="F776" s="2">
        <v>1.85</v>
      </c>
      <c r="G776" s="2">
        <v>231.25</v>
      </c>
      <c r="H776" s="15">
        <f t="shared" si="12"/>
        <v>-1.0695187165775409E-2</v>
      </c>
    </row>
    <row r="777" spans="1:8" ht="13.5" x14ac:dyDescent="0.25">
      <c r="A777" s="11"/>
      <c r="B777" s="10">
        <v>43830</v>
      </c>
      <c r="C777" s="2">
        <v>1.85</v>
      </c>
      <c r="D777" s="2">
        <v>1.85</v>
      </c>
      <c r="E777" s="2">
        <v>0</v>
      </c>
      <c r="F777" s="2">
        <v>0</v>
      </c>
      <c r="G777" s="2">
        <v>0</v>
      </c>
      <c r="H777" s="15">
        <f t="shared" si="12"/>
        <v>0</v>
      </c>
    </row>
    <row r="778" spans="1:8" ht="13.5" x14ac:dyDescent="0.25">
      <c r="A778" s="11"/>
      <c r="B778" s="10">
        <v>43832</v>
      </c>
      <c r="C778" s="2">
        <v>1.8</v>
      </c>
      <c r="D778" s="2">
        <v>1.8</v>
      </c>
      <c r="E778" s="2">
        <v>20</v>
      </c>
      <c r="F778" s="2">
        <v>1.8</v>
      </c>
      <c r="G778" s="2">
        <v>36</v>
      </c>
      <c r="H778" s="15">
        <f t="shared" si="12"/>
        <v>-2.7027027027027049E-2</v>
      </c>
    </row>
    <row r="779" spans="1:8" ht="13.5" x14ac:dyDescent="0.25">
      <c r="A779" s="11"/>
      <c r="B779" s="10">
        <v>43833</v>
      </c>
      <c r="C779" s="2">
        <v>1.8</v>
      </c>
      <c r="D779" s="2">
        <v>1.8</v>
      </c>
      <c r="E779" s="2">
        <v>4000</v>
      </c>
      <c r="F779" s="2">
        <v>1.7527999999999999</v>
      </c>
      <c r="G779" s="2">
        <v>7011.2</v>
      </c>
      <c r="H779" s="15">
        <f t="shared" si="12"/>
        <v>0</v>
      </c>
    </row>
    <row r="780" spans="1:8" ht="13.5" x14ac:dyDescent="0.25">
      <c r="A780" s="11"/>
      <c r="B780" s="10">
        <v>43836</v>
      </c>
      <c r="C780" s="2">
        <v>1.8</v>
      </c>
      <c r="D780" s="2">
        <v>1.8</v>
      </c>
      <c r="E780" s="2">
        <v>0</v>
      </c>
      <c r="F780" s="2">
        <v>0</v>
      </c>
      <c r="G780" s="2">
        <v>0</v>
      </c>
      <c r="H780" s="15">
        <f t="shared" si="12"/>
        <v>0</v>
      </c>
    </row>
    <row r="781" spans="1:8" ht="13.5" x14ac:dyDescent="0.25">
      <c r="A781" s="11"/>
      <c r="B781" s="10">
        <v>43837</v>
      </c>
      <c r="C781" s="2">
        <v>1.85</v>
      </c>
      <c r="D781" s="2">
        <v>1.85</v>
      </c>
      <c r="E781" s="2">
        <v>10</v>
      </c>
      <c r="F781" s="2">
        <v>1.85</v>
      </c>
      <c r="G781" s="2">
        <v>18.5</v>
      </c>
      <c r="H781" s="15">
        <f t="shared" si="12"/>
        <v>2.7777777777777801E-2</v>
      </c>
    </row>
    <row r="782" spans="1:8" ht="13.5" x14ac:dyDescent="0.25">
      <c r="A782" s="11"/>
      <c r="B782" s="10">
        <v>43838</v>
      </c>
      <c r="C782" s="2">
        <v>1.9</v>
      </c>
      <c r="D782" s="2">
        <v>1.9</v>
      </c>
      <c r="E782" s="2">
        <v>50</v>
      </c>
      <c r="F782" s="2">
        <v>1.9</v>
      </c>
      <c r="G782" s="2">
        <v>95</v>
      </c>
      <c r="H782" s="15">
        <f t="shared" si="12"/>
        <v>2.7027027027026931E-2</v>
      </c>
    </row>
    <row r="783" spans="1:8" ht="13.5" x14ac:dyDescent="0.25">
      <c r="A783" s="11"/>
      <c r="B783" s="10">
        <v>43839</v>
      </c>
      <c r="C783" s="2">
        <v>1.9</v>
      </c>
      <c r="D783" s="2">
        <v>1.9</v>
      </c>
      <c r="E783" s="2">
        <v>0</v>
      </c>
      <c r="F783" s="2">
        <v>0</v>
      </c>
      <c r="G783" s="2">
        <v>0</v>
      </c>
      <c r="H783" s="15">
        <f t="shared" si="12"/>
        <v>0</v>
      </c>
    </row>
    <row r="784" spans="1:8" ht="13.5" x14ac:dyDescent="0.25">
      <c r="A784" s="11"/>
      <c r="B784" s="10">
        <v>43840</v>
      </c>
      <c r="C784" s="2">
        <v>1.95</v>
      </c>
      <c r="D784" s="2">
        <v>1.95</v>
      </c>
      <c r="E784" s="2">
        <v>35</v>
      </c>
      <c r="F784" s="2">
        <v>1.9071</v>
      </c>
      <c r="G784" s="2">
        <v>66.748500000000007</v>
      </c>
      <c r="H784" s="15">
        <f t="shared" si="12"/>
        <v>2.6315789473684237E-2</v>
      </c>
    </row>
    <row r="785" spans="1:8" ht="13.5" x14ac:dyDescent="0.25">
      <c r="A785" s="11"/>
      <c r="B785" s="10">
        <v>43843</v>
      </c>
      <c r="C785" s="2">
        <v>1.9</v>
      </c>
      <c r="D785" s="2">
        <v>1.9</v>
      </c>
      <c r="E785" s="2">
        <v>0</v>
      </c>
      <c r="F785" s="2">
        <v>0</v>
      </c>
      <c r="G785" s="2">
        <v>0</v>
      </c>
      <c r="H785" s="15">
        <f t="shared" si="12"/>
        <v>-2.5641025641025664E-2</v>
      </c>
    </row>
    <row r="786" spans="1:8" ht="13.5" x14ac:dyDescent="0.25">
      <c r="A786" s="11"/>
      <c r="B786" s="10">
        <v>43845</v>
      </c>
      <c r="C786" s="2">
        <v>1.85</v>
      </c>
      <c r="D786" s="2">
        <v>1.85</v>
      </c>
      <c r="E786" s="2">
        <v>20</v>
      </c>
      <c r="F786" s="2">
        <v>1.875</v>
      </c>
      <c r="G786" s="2">
        <v>37.5</v>
      </c>
      <c r="H786" s="15">
        <f t="shared" si="12"/>
        <v>-2.6315789473684119E-2</v>
      </c>
    </row>
    <row r="787" spans="1:8" ht="13.5" x14ac:dyDescent="0.25">
      <c r="A787" s="11"/>
      <c r="B787" s="10">
        <v>43846</v>
      </c>
      <c r="C787" s="2">
        <v>1.95</v>
      </c>
      <c r="D787" s="2">
        <v>1.95</v>
      </c>
      <c r="E787" s="2">
        <v>60</v>
      </c>
      <c r="F787" s="2">
        <v>1.925</v>
      </c>
      <c r="G787" s="2">
        <v>115.5</v>
      </c>
      <c r="H787" s="15">
        <f t="shared" si="12"/>
        <v>5.4054054054053981E-2</v>
      </c>
    </row>
    <row r="788" spans="1:8" ht="13.5" x14ac:dyDescent="0.25">
      <c r="A788" s="11"/>
      <c r="B788" s="10">
        <v>43847</v>
      </c>
      <c r="C788" s="2">
        <v>1.87</v>
      </c>
      <c r="D788" s="2">
        <v>1.87</v>
      </c>
      <c r="E788" s="2">
        <v>0</v>
      </c>
      <c r="F788" s="2">
        <v>0</v>
      </c>
      <c r="G788" s="2">
        <v>0</v>
      </c>
      <c r="H788" s="15">
        <f t="shared" si="12"/>
        <v>-4.1025641025640949E-2</v>
      </c>
    </row>
    <row r="789" spans="1:8" ht="13.5" x14ac:dyDescent="0.25">
      <c r="A789" s="11"/>
      <c r="B789" s="10">
        <v>43850</v>
      </c>
      <c r="C789" s="2">
        <v>1.92</v>
      </c>
      <c r="D789" s="2">
        <v>1.92</v>
      </c>
      <c r="E789" s="2">
        <v>50</v>
      </c>
      <c r="F789" s="2">
        <v>1.92</v>
      </c>
      <c r="G789" s="2">
        <v>96</v>
      </c>
      <c r="H789" s="15">
        <f t="shared" si="12"/>
        <v>2.6737967914438405E-2</v>
      </c>
    </row>
    <row r="790" spans="1:8" ht="13.5" x14ac:dyDescent="0.25">
      <c r="A790" s="11"/>
      <c r="B790" s="10">
        <v>43851</v>
      </c>
      <c r="C790" s="2">
        <v>1.92</v>
      </c>
      <c r="D790" s="2">
        <v>1.92</v>
      </c>
      <c r="E790" s="2">
        <v>0</v>
      </c>
      <c r="F790" s="2">
        <v>0</v>
      </c>
      <c r="G790" s="2">
        <v>0</v>
      </c>
      <c r="H790" s="15">
        <f t="shared" si="12"/>
        <v>0</v>
      </c>
    </row>
    <row r="791" spans="1:8" ht="13.5" x14ac:dyDescent="0.25">
      <c r="A791" s="11"/>
      <c r="B791" s="10">
        <v>43852</v>
      </c>
      <c r="C791" s="2">
        <v>1.92</v>
      </c>
      <c r="D791" s="2">
        <v>1.92</v>
      </c>
      <c r="E791" s="2">
        <v>0</v>
      </c>
      <c r="F791" s="2">
        <v>0</v>
      </c>
      <c r="G791" s="2">
        <v>0</v>
      </c>
      <c r="H791" s="15">
        <f t="shared" si="12"/>
        <v>0</v>
      </c>
    </row>
    <row r="792" spans="1:8" ht="13.5" x14ac:dyDescent="0.25">
      <c r="A792" s="11"/>
      <c r="B792" s="10">
        <v>43853</v>
      </c>
      <c r="C792" s="2">
        <v>1.83</v>
      </c>
      <c r="D792" s="2">
        <v>1.83</v>
      </c>
      <c r="E792" s="2">
        <v>10</v>
      </c>
      <c r="F792" s="2">
        <v>1.91</v>
      </c>
      <c r="G792" s="2">
        <v>19.100000000000001</v>
      </c>
      <c r="H792" s="15">
        <f t="shared" si="12"/>
        <v>-4.6874999999999931E-2</v>
      </c>
    </row>
    <row r="793" spans="1:8" ht="13.5" x14ac:dyDescent="0.25">
      <c r="A793" s="11"/>
      <c r="B793" s="10">
        <v>43854</v>
      </c>
      <c r="C793" s="2">
        <v>1.88</v>
      </c>
      <c r="D793" s="2">
        <v>1.88</v>
      </c>
      <c r="E793" s="2">
        <v>20</v>
      </c>
      <c r="F793" s="2">
        <v>1.88</v>
      </c>
      <c r="G793" s="2">
        <v>37.6</v>
      </c>
      <c r="H793" s="15">
        <f t="shared" si="12"/>
        <v>2.7322404371584601E-2</v>
      </c>
    </row>
    <row r="794" spans="1:8" ht="13.5" x14ac:dyDescent="0.25">
      <c r="A794" s="11"/>
      <c r="B794" s="10">
        <v>43857</v>
      </c>
      <c r="C794" s="2">
        <v>1.93</v>
      </c>
      <c r="D794" s="2">
        <v>1.93</v>
      </c>
      <c r="E794" s="2">
        <v>50</v>
      </c>
      <c r="F794" s="2">
        <v>1.93</v>
      </c>
      <c r="G794" s="2">
        <v>96.5</v>
      </c>
      <c r="H794" s="15">
        <f t="shared" si="12"/>
        <v>2.6595744680851088E-2</v>
      </c>
    </row>
    <row r="795" spans="1:8" ht="13.5" x14ac:dyDescent="0.25">
      <c r="A795" s="11"/>
      <c r="B795" s="10">
        <v>43858</v>
      </c>
      <c r="C795" s="2">
        <v>2.0299999999999998</v>
      </c>
      <c r="D795" s="2">
        <v>2.0299999999999998</v>
      </c>
      <c r="E795" s="2">
        <v>20</v>
      </c>
      <c r="F795" s="2">
        <v>1.98</v>
      </c>
      <c r="G795" s="2">
        <v>39.6</v>
      </c>
      <c r="H795" s="15">
        <f t="shared" si="12"/>
        <v>5.1813471502590608E-2</v>
      </c>
    </row>
    <row r="796" spans="1:8" ht="13.5" x14ac:dyDescent="0.25">
      <c r="A796" s="11"/>
      <c r="B796" s="10">
        <v>43859</v>
      </c>
      <c r="C796" s="2">
        <v>2.0299999999999998</v>
      </c>
      <c r="D796" s="2">
        <v>2.0299999999999998</v>
      </c>
      <c r="E796" s="2">
        <v>0</v>
      </c>
      <c r="F796" s="2">
        <v>0</v>
      </c>
      <c r="G796" s="2">
        <v>0</v>
      </c>
      <c r="H796" s="15">
        <f t="shared" si="12"/>
        <v>0</v>
      </c>
    </row>
    <row r="797" spans="1:8" ht="13.5" x14ac:dyDescent="0.25">
      <c r="A797" s="11"/>
      <c r="B797" s="10">
        <v>43860</v>
      </c>
      <c r="C797" s="2">
        <v>2.0299999999999998</v>
      </c>
      <c r="D797" s="2">
        <v>2.0299999999999998</v>
      </c>
      <c r="E797" s="2">
        <v>0</v>
      </c>
      <c r="F797" s="2">
        <v>0</v>
      </c>
      <c r="G797" s="2">
        <v>0</v>
      </c>
      <c r="H797" s="15">
        <f t="shared" si="12"/>
        <v>0</v>
      </c>
    </row>
    <row r="798" spans="1:8" ht="13.5" x14ac:dyDescent="0.25">
      <c r="A798" s="11"/>
      <c r="B798" s="10">
        <v>43861</v>
      </c>
      <c r="C798" s="2">
        <v>2.0299999999999998</v>
      </c>
      <c r="D798" s="2">
        <v>2.0299999999999998</v>
      </c>
      <c r="E798" s="2">
        <v>200</v>
      </c>
      <c r="F798" s="2">
        <v>2.0299999999999998</v>
      </c>
      <c r="G798" s="2">
        <v>406</v>
      </c>
      <c r="H798" s="15">
        <f t="shared" si="12"/>
        <v>0</v>
      </c>
    </row>
    <row r="799" spans="1:8" ht="13.5" x14ac:dyDescent="0.25">
      <c r="A799" s="11"/>
      <c r="B799" s="10">
        <v>43864</v>
      </c>
      <c r="C799" s="2">
        <v>2.0299999999999998</v>
      </c>
      <c r="D799" s="2">
        <v>2.0299999999999998</v>
      </c>
      <c r="E799" s="2">
        <v>200</v>
      </c>
      <c r="F799" s="2">
        <v>2.0299999999999998</v>
      </c>
      <c r="G799" s="2">
        <v>406</v>
      </c>
      <c r="H799" s="15">
        <f t="shared" si="12"/>
        <v>0</v>
      </c>
    </row>
    <row r="800" spans="1:8" ht="13.5" x14ac:dyDescent="0.25">
      <c r="A800" s="11"/>
      <c r="B800" s="10">
        <v>43865</v>
      </c>
      <c r="C800" s="2">
        <v>2.0299999999999998</v>
      </c>
      <c r="D800" s="2">
        <v>2.0299999999999998</v>
      </c>
      <c r="E800" s="2">
        <v>0</v>
      </c>
      <c r="F800" s="2">
        <v>0</v>
      </c>
      <c r="G800" s="2">
        <v>0</v>
      </c>
      <c r="H800" s="15">
        <f t="shared" si="12"/>
        <v>0</v>
      </c>
    </row>
    <row r="801" spans="1:8" ht="13.5" x14ac:dyDescent="0.25">
      <c r="A801" s="11"/>
      <c r="B801" s="10">
        <v>43866</v>
      </c>
      <c r="C801" s="2">
        <v>2.0299999999999998</v>
      </c>
      <c r="D801" s="2">
        <v>2.0299999999999998</v>
      </c>
      <c r="E801" s="2">
        <v>0</v>
      </c>
      <c r="F801" s="2">
        <v>0</v>
      </c>
      <c r="G801" s="2">
        <v>0</v>
      </c>
      <c r="H801" s="15">
        <f t="shared" si="12"/>
        <v>0</v>
      </c>
    </row>
    <row r="802" spans="1:8" ht="13.5" x14ac:dyDescent="0.25">
      <c r="A802" s="11"/>
      <c r="B802" s="10">
        <v>43867</v>
      </c>
      <c r="C802" s="2">
        <v>2.0299999999999998</v>
      </c>
      <c r="D802" s="2">
        <v>2.0299999999999998</v>
      </c>
      <c r="E802" s="2">
        <v>0</v>
      </c>
      <c r="F802" s="2">
        <v>0</v>
      </c>
      <c r="G802" s="2">
        <v>0</v>
      </c>
      <c r="H802" s="15">
        <f t="shared" si="12"/>
        <v>0</v>
      </c>
    </row>
    <row r="803" spans="1:8" ht="13.5" x14ac:dyDescent="0.25">
      <c r="A803" s="11"/>
      <c r="B803" s="10">
        <v>43868</v>
      </c>
      <c r="C803" s="2">
        <v>2.0299999999999998</v>
      </c>
      <c r="D803" s="2">
        <v>2.0299999999999998</v>
      </c>
      <c r="E803" s="2">
        <v>0</v>
      </c>
      <c r="F803" s="2">
        <v>0</v>
      </c>
      <c r="G803" s="2">
        <v>0</v>
      </c>
      <c r="H803" s="15">
        <f t="shared" si="12"/>
        <v>0</v>
      </c>
    </row>
    <row r="804" spans="1:8" ht="13.5" x14ac:dyDescent="0.25">
      <c r="A804" s="11"/>
      <c r="B804" s="10">
        <v>43871</v>
      </c>
      <c r="C804" s="2">
        <v>2.0299999999999998</v>
      </c>
      <c r="D804" s="2">
        <v>2.0299999999999998</v>
      </c>
      <c r="E804" s="2">
        <v>0</v>
      </c>
      <c r="F804" s="2">
        <v>0</v>
      </c>
      <c r="G804" s="2">
        <v>0</v>
      </c>
      <c r="H804" s="15">
        <f t="shared" si="12"/>
        <v>0</v>
      </c>
    </row>
    <row r="805" spans="1:8" ht="13.5" x14ac:dyDescent="0.25">
      <c r="A805" s="11"/>
      <c r="B805" s="10">
        <v>43872</v>
      </c>
      <c r="C805" s="2">
        <v>2.0299999999999998</v>
      </c>
      <c r="D805" s="2">
        <v>2.0299999999999998</v>
      </c>
      <c r="E805" s="2">
        <v>0</v>
      </c>
      <c r="F805" s="2">
        <v>0</v>
      </c>
      <c r="G805" s="2">
        <v>0</v>
      </c>
      <c r="H805" s="15">
        <f t="shared" si="12"/>
        <v>0</v>
      </c>
    </row>
    <row r="806" spans="1:8" ht="13.5" x14ac:dyDescent="0.25">
      <c r="A806" s="11"/>
      <c r="B806" s="10">
        <v>43873</v>
      </c>
      <c r="C806" s="2">
        <v>2.0299999999999998</v>
      </c>
      <c r="D806" s="2">
        <v>2.0299999999999998</v>
      </c>
      <c r="E806" s="2">
        <v>0</v>
      </c>
      <c r="F806" s="2">
        <v>0</v>
      </c>
      <c r="G806" s="2">
        <v>0</v>
      </c>
      <c r="H806" s="15">
        <f t="shared" si="12"/>
        <v>0</v>
      </c>
    </row>
    <row r="807" spans="1:8" ht="13.5" x14ac:dyDescent="0.25">
      <c r="A807" s="11"/>
      <c r="B807" s="10">
        <v>43874</v>
      </c>
      <c r="C807" s="2">
        <v>2.0299999999999998</v>
      </c>
      <c r="D807" s="2">
        <v>2.0299999999999998</v>
      </c>
      <c r="E807" s="2">
        <v>0</v>
      </c>
      <c r="F807" s="2">
        <v>0</v>
      </c>
      <c r="G807" s="2">
        <v>0</v>
      </c>
      <c r="H807" s="15">
        <f t="shared" si="12"/>
        <v>0</v>
      </c>
    </row>
    <row r="808" spans="1:8" ht="13.5" x14ac:dyDescent="0.25">
      <c r="A808" s="11"/>
      <c r="B808" s="10">
        <v>43875</v>
      </c>
      <c r="C808" s="2">
        <v>2.0299999999999998</v>
      </c>
      <c r="D808" s="2">
        <v>2.0299999999999998</v>
      </c>
      <c r="E808" s="2">
        <v>0</v>
      </c>
      <c r="F808" s="2">
        <v>0</v>
      </c>
      <c r="G808" s="2">
        <v>0</v>
      </c>
      <c r="H808" s="15">
        <f t="shared" si="12"/>
        <v>0</v>
      </c>
    </row>
    <row r="809" spans="1:8" ht="13.5" x14ac:dyDescent="0.25">
      <c r="A809" s="11"/>
      <c r="B809" s="10">
        <v>43878</v>
      </c>
      <c r="C809" s="2">
        <v>2.0299999999999998</v>
      </c>
      <c r="D809" s="2">
        <v>2.0299999999999998</v>
      </c>
      <c r="E809" s="2">
        <v>0</v>
      </c>
      <c r="F809" s="2">
        <v>0</v>
      </c>
      <c r="G809" s="2">
        <v>0</v>
      </c>
      <c r="H809" s="15">
        <f t="shared" si="12"/>
        <v>0</v>
      </c>
    </row>
    <row r="810" spans="1:8" ht="13.5" x14ac:dyDescent="0.25">
      <c r="A810" s="11"/>
      <c r="B810" s="10">
        <v>43879</v>
      </c>
      <c r="C810" s="2">
        <v>2.02</v>
      </c>
      <c r="D810" s="2">
        <v>2.02</v>
      </c>
      <c r="E810" s="2">
        <v>20</v>
      </c>
      <c r="F810" s="2">
        <v>2.02</v>
      </c>
      <c r="G810" s="2">
        <v>40.4</v>
      </c>
      <c r="H810" s="15">
        <f t="shared" si="12"/>
        <v>-4.9261083743841316E-3</v>
      </c>
    </row>
    <row r="811" spans="1:8" ht="13.5" x14ac:dyDescent="0.25">
      <c r="A811" s="11"/>
      <c r="B811" s="10">
        <v>43880</v>
      </c>
      <c r="C811" s="2">
        <v>2.02</v>
      </c>
      <c r="D811" s="2">
        <v>2.02</v>
      </c>
      <c r="E811" s="2">
        <v>0</v>
      </c>
      <c r="F811" s="2">
        <v>0</v>
      </c>
      <c r="G811" s="2">
        <v>0</v>
      </c>
      <c r="H811" s="15">
        <f t="shared" si="12"/>
        <v>0</v>
      </c>
    </row>
    <row r="812" spans="1:8" ht="13.5" x14ac:dyDescent="0.25">
      <c r="A812" s="11"/>
      <c r="B812" s="10">
        <v>43881</v>
      </c>
      <c r="C812" s="2">
        <v>2.02</v>
      </c>
      <c r="D812" s="2">
        <v>2.02</v>
      </c>
      <c r="E812" s="2">
        <v>0</v>
      </c>
      <c r="F812" s="2">
        <v>0</v>
      </c>
      <c r="G812" s="2">
        <v>0</v>
      </c>
      <c r="H812" s="15">
        <f t="shared" si="12"/>
        <v>0</v>
      </c>
    </row>
    <row r="813" spans="1:8" ht="13.5" x14ac:dyDescent="0.25">
      <c r="A813" s="11"/>
      <c r="B813" s="10">
        <v>43882</v>
      </c>
      <c r="C813" s="2">
        <v>2.02</v>
      </c>
      <c r="D813" s="2">
        <v>2.02</v>
      </c>
      <c r="E813" s="2">
        <v>0</v>
      </c>
      <c r="F813" s="2">
        <v>0</v>
      </c>
      <c r="G813" s="2">
        <v>0</v>
      </c>
      <c r="H813" s="15">
        <f t="shared" si="12"/>
        <v>0</v>
      </c>
    </row>
    <row r="814" spans="1:8" ht="13.5" x14ac:dyDescent="0.25">
      <c r="A814" s="11"/>
      <c r="B814" s="10">
        <v>43885</v>
      </c>
      <c r="C814" s="2">
        <v>2.02</v>
      </c>
      <c r="D814" s="2">
        <v>2.02</v>
      </c>
      <c r="E814" s="2">
        <v>0</v>
      </c>
      <c r="F814" s="2">
        <v>0</v>
      </c>
      <c r="G814" s="2">
        <v>0</v>
      </c>
      <c r="H814" s="15">
        <f t="shared" si="12"/>
        <v>0</v>
      </c>
    </row>
    <row r="815" spans="1:8" ht="13.5" x14ac:dyDescent="0.25">
      <c r="A815" s="11"/>
      <c r="B815" s="10">
        <v>43886</v>
      </c>
      <c r="C815" s="2">
        <v>2.02</v>
      </c>
      <c r="D815" s="2">
        <v>2.02</v>
      </c>
      <c r="E815" s="2">
        <v>0</v>
      </c>
      <c r="F815" s="2">
        <v>0</v>
      </c>
      <c r="G815" s="2">
        <v>0</v>
      </c>
      <c r="H815" s="15">
        <f t="shared" si="12"/>
        <v>0</v>
      </c>
    </row>
    <row r="816" spans="1:8" ht="13.5" x14ac:dyDescent="0.25">
      <c r="A816" s="11"/>
      <c r="B816" s="10">
        <v>43887</v>
      </c>
      <c r="C816" s="2">
        <v>2.02</v>
      </c>
      <c r="D816" s="2">
        <v>2.02</v>
      </c>
      <c r="E816" s="2">
        <v>0</v>
      </c>
      <c r="F816" s="2">
        <v>0</v>
      </c>
      <c r="G816" s="2">
        <v>0</v>
      </c>
      <c r="H816" s="15">
        <f t="shared" si="12"/>
        <v>0</v>
      </c>
    </row>
    <row r="817" spans="1:8" ht="13.5" x14ac:dyDescent="0.25">
      <c r="A817" s="11"/>
      <c r="B817" s="10">
        <v>43888</v>
      </c>
      <c r="C817" s="2">
        <v>2.02</v>
      </c>
      <c r="D817" s="2">
        <v>2.02</v>
      </c>
      <c r="E817" s="2">
        <v>0</v>
      </c>
      <c r="F817" s="2">
        <v>0</v>
      </c>
      <c r="G817" s="2">
        <v>0</v>
      </c>
      <c r="H817" s="15">
        <f t="shared" si="12"/>
        <v>0</v>
      </c>
    </row>
    <row r="818" spans="1:8" ht="13.5" x14ac:dyDescent="0.25">
      <c r="A818" s="11"/>
      <c r="B818" s="10">
        <v>43889</v>
      </c>
      <c r="C818" s="2">
        <v>2.02</v>
      </c>
      <c r="D818" s="2">
        <v>2.02</v>
      </c>
      <c r="E818" s="2">
        <v>0</v>
      </c>
      <c r="F818" s="2">
        <v>0</v>
      </c>
      <c r="G818" s="2">
        <v>0</v>
      </c>
      <c r="H818" s="15">
        <f t="shared" si="12"/>
        <v>0</v>
      </c>
    </row>
    <row r="819" spans="1:8" ht="13.5" x14ac:dyDescent="0.25">
      <c r="A819" s="11"/>
      <c r="B819" s="10">
        <v>43892</v>
      </c>
      <c r="C819" s="2">
        <v>2.02</v>
      </c>
      <c r="D819" s="2">
        <v>2.02</v>
      </c>
      <c r="E819" s="2">
        <v>5</v>
      </c>
      <c r="F819" s="2">
        <v>2.02</v>
      </c>
      <c r="G819" s="2">
        <v>10.1</v>
      </c>
      <c r="H819" s="15">
        <f t="shared" si="12"/>
        <v>0</v>
      </c>
    </row>
    <row r="820" spans="1:8" ht="13.5" x14ac:dyDescent="0.25">
      <c r="A820" s="11"/>
      <c r="B820" s="10">
        <v>43893</v>
      </c>
      <c r="C820" s="2">
        <v>2.02</v>
      </c>
      <c r="D820" s="2">
        <v>2.02</v>
      </c>
      <c r="E820" s="2">
        <v>0</v>
      </c>
      <c r="F820" s="2">
        <v>0</v>
      </c>
      <c r="G820" s="2">
        <v>0</v>
      </c>
      <c r="H820" s="15">
        <f t="shared" si="12"/>
        <v>0</v>
      </c>
    </row>
    <row r="821" spans="1:8" ht="13.5" x14ac:dyDescent="0.25">
      <c r="A821" s="11"/>
      <c r="B821" s="10">
        <v>43894</v>
      </c>
      <c r="C821" s="2">
        <v>2.02</v>
      </c>
      <c r="D821" s="2">
        <v>2.02</v>
      </c>
      <c r="E821" s="2">
        <v>0</v>
      </c>
      <c r="F821" s="2">
        <v>0</v>
      </c>
      <c r="G821" s="2">
        <v>0</v>
      </c>
      <c r="H821" s="15">
        <f t="shared" si="12"/>
        <v>0</v>
      </c>
    </row>
    <row r="822" spans="1:8" ht="13.5" x14ac:dyDescent="0.25">
      <c r="A822" s="11"/>
      <c r="B822" s="10">
        <v>43895</v>
      </c>
      <c r="C822" s="2">
        <v>2.02</v>
      </c>
      <c r="D822" s="2">
        <v>2.02</v>
      </c>
      <c r="E822" s="2">
        <v>0</v>
      </c>
      <c r="F822" s="2">
        <v>0</v>
      </c>
      <c r="G822" s="2">
        <v>0</v>
      </c>
      <c r="H822" s="15">
        <f t="shared" si="12"/>
        <v>0</v>
      </c>
    </row>
    <row r="823" spans="1:8" ht="13.5" x14ac:dyDescent="0.25">
      <c r="A823" s="11"/>
      <c r="B823" s="10">
        <v>43896</v>
      </c>
      <c r="C823" s="2">
        <v>2.02</v>
      </c>
      <c r="D823" s="2">
        <v>2.02</v>
      </c>
      <c r="E823" s="2">
        <v>0</v>
      </c>
      <c r="F823" s="2">
        <v>0</v>
      </c>
      <c r="G823" s="2">
        <v>0</v>
      </c>
      <c r="H823" s="15">
        <f t="shared" si="12"/>
        <v>0</v>
      </c>
    </row>
    <row r="824" spans="1:8" ht="13.5" x14ac:dyDescent="0.25">
      <c r="A824" s="11"/>
      <c r="B824" s="10">
        <v>43899</v>
      </c>
      <c r="C824" s="2">
        <v>2.02</v>
      </c>
      <c r="D824" s="2">
        <v>2.02</v>
      </c>
      <c r="E824" s="2">
        <v>0</v>
      </c>
      <c r="F824" s="2">
        <v>0</v>
      </c>
      <c r="G824" s="2">
        <v>0</v>
      </c>
      <c r="H824" s="15">
        <f t="shared" si="12"/>
        <v>0</v>
      </c>
    </row>
    <row r="825" spans="1:8" ht="13.5" x14ac:dyDescent="0.25">
      <c r="A825" s="11"/>
      <c r="B825" s="10">
        <v>43900</v>
      </c>
      <c r="C825" s="2">
        <v>2.02</v>
      </c>
      <c r="D825" s="2">
        <v>2.02</v>
      </c>
      <c r="E825" s="2">
        <v>0</v>
      </c>
      <c r="F825" s="2">
        <v>0</v>
      </c>
      <c r="G825" s="2">
        <v>0</v>
      </c>
      <c r="H825" s="15">
        <f t="shared" si="12"/>
        <v>0</v>
      </c>
    </row>
    <row r="826" spans="1:8" ht="13.5" x14ac:dyDescent="0.25">
      <c r="A826" s="11"/>
      <c r="B826" s="10">
        <v>43901</v>
      </c>
      <c r="C826" s="2">
        <v>2.02</v>
      </c>
      <c r="D826" s="2">
        <v>2.02</v>
      </c>
      <c r="E826" s="2">
        <v>0</v>
      </c>
      <c r="F826" s="2">
        <v>0</v>
      </c>
      <c r="G826" s="2">
        <v>0</v>
      </c>
      <c r="H826" s="15">
        <f t="shared" si="12"/>
        <v>0</v>
      </c>
    </row>
    <row r="827" spans="1:8" ht="13.5" x14ac:dyDescent="0.25">
      <c r="A827" s="11"/>
      <c r="B827" s="10">
        <v>43902</v>
      </c>
      <c r="C827" s="2">
        <v>2.02</v>
      </c>
      <c r="D827" s="2">
        <v>2.02</v>
      </c>
      <c r="E827" s="2">
        <v>0</v>
      </c>
      <c r="F827" s="2">
        <v>0</v>
      </c>
      <c r="G827" s="2">
        <v>0</v>
      </c>
      <c r="H827" s="15">
        <f t="shared" si="12"/>
        <v>0</v>
      </c>
    </row>
    <row r="828" spans="1:8" ht="13.5" x14ac:dyDescent="0.25">
      <c r="A828" s="11"/>
      <c r="B828" s="10">
        <v>43903</v>
      </c>
      <c r="C828" s="2">
        <v>2.02</v>
      </c>
      <c r="D828" s="2">
        <v>2.02</v>
      </c>
      <c r="E828" s="2">
        <v>0</v>
      </c>
      <c r="F828" s="2">
        <v>0</v>
      </c>
      <c r="G828" s="2">
        <v>0</v>
      </c>
      <c r="H828" s="15">
        <f t="shared" si="12"/>
        <v>0</v>
      </c>
    </row>
    <row r="829" spans="1:8" ht="13.5" x14ac:dyDescent="0.25">
      <c r="A829" s="11"/>
      <c r="B829" s="10">
        <v>43906</v>
      </c>
      <c r="C829" s="2">
        <v>2.02</v>
      </c>
      <c r="D829" s="2">
        <v>2.02</v>
      </c>
      <c r="E829" s="2">
        <v>0</v>
      </c>
      <c r="F829" s="2">
        <v>0</v>
      </c>
      <c r="G829" s="2">
        <v>0</v>
      </c>
      <c r="H829" s="15">
        <f t="shared" si="12"/>
        <v>0</v>
      </c>
    </row>
    <row r="830" spans="1:8" ht="13.5" x14ac:dyDescent="0.25">
      <c r="A830" s="11"/>
      <c r="B830" s="10">
        <v>43907</v>
      </c>
      <c r="C830" s="2">
        <v>2.02</v>
      </c>
      <c r="D830" s="2">
        <v>2.02</v>
      </c>
      <c r="E830" s="2">
        <v>10</v>
      </c>
      <c r="F830" s="2">
        <v>2.02</v>
      </c>
      <c r="G830" s="2">
        <v>20.2</v>
      </c>
      <c r="H830" s="15">
        <f t="shared" si="12"/>
        <v>0</v>
      </c>
    </row>
    <row r="831" spans="1:8" ht="13.5" x14ac:dyDescent="0.25">
      <c r="A831" s="11"/>
      <c r="B831" s="10">
        <v>43908</v>
      </c>
      <c r="C831" s="2">
        <v>2.08</v>
      </c>
      <c r="D831" s="2">
        <v>2.08</v>
      </c>
      <c r="E831" s="2">
        <v>38</v>
      </c>
      <c r="F831" s="2">
        <v>2.08</v>
      </c>
      <c r="G831" s="2">
        <v>79.040000000000006</v>
      </c>
      <c r="H831" s="15">
        <f t="shared" si="12"/>
        <v>2.9702970297029729E-2</v>
      </c>
    </row>
    <row r="832" spans="1:8" ht="13.5" x14ac:dyDescent="0.25">
      <c r="A832" s="11"/>
      <c r="B832" s="10">
        <v>43909</v>
      </c>
      <c r="C832" s="2">
        <v>2.08</v>
      </c>
      <c r="D832" s="2">
        <v>2.08</v>
      </c>
      <c r="E832" s="2">
        <v>0</v>
      </c>
      <c r="F832" s="2">
        <v>0</v>
      </c>
      <c r="G832" s="2">
        <v>0</v>
      </c>
      <c r="H832" s="15">
        <f t="shared" si="12"/>
        <v>0</v>
      </c>
    </row>
    <row r="833" spans="1:8" ht="13.5" x14ac:dyDescent="0.25">
      <c r="A833" s="11"/>
      <c r="B833" s="10">
        <v>43913</v>
      </c>
      <c r="C833" s="2">
        <v>2.08</v>
      </c>
      <c r="D833" s="2">
        <v>2.08</v>
      </c>
      <c r="E833" s="2">
        <v>0</v>
      </c>
      <c r="F833" s="2">
        <v>0</v>
      </c>
      <c r="G833" s="2">
        <v>0</v>
      </c>
      <c r="H833" s="15">
        <f t="shared" si="12"/>
        <v>0</v>
      </c>
    </row>
    <row r="834" spans="1:8" ht="13.5" x14ac:dyDescent="0.25">
      <c r="A834" s="11"/>
      <c r="B834" s="10">
        <v>43914</v>
      </c>
      <c r="C834" s="2">
        <v>2.08</v>
      </c>
      <c r="D834" s="2">
        <v>2.08</v>
      </c>
      <c r="E834" s="2">
        <v>0</v>
      </c>
      <c r="F834" s="2">
        <v>0</v>
      </c>
      <c r="G834" s="2">
        <v>0</v>
      </c>
      <c r="H834" s="15">
        <f t="shared" si="12"/>
        <v>0</v>
      </c>
    </row>
    <row r="835" spans="1:8" ht="13.5" x14ac:dyDescent="0.25">
      <c r="A835" s="11"/>
      <c r="B835" s="10">
        <v>43915</v>
      </c>
      <c r="C835" s="2">
        <v>2.08</v>
      </c>
      <c r="D835" s="2">
        <v>2.08</v>
      </c>
      <c r="E835" s="2">
        <v>0</v>
      </c>
      <c r="F835" s="2">
        <v>0</v>
      </c>
      <c r="G835" s="2">
        <v>0</v>
      </c>
      <c r="H835" s="15">
        <f t="shared" si="12"/>
        <v>0</v>
      </c>
    </row>
    <row r="836" spans="1:8" ht="13.5" x14ac:dyDescent="0.25">
      <c r="A836" s="11"/>
      <c r="B836" s="10">
        <v>43916</v>
      </c>
      <c r="C836" s="2">
        <v>2.08</v>
      </c>
      <c r="D836" s="2">
        <v>2.08</v>
      </c>
      <c r="E836" s="2">
        <v>0</v>
      </c>
      <c r="F836" s="2">
        <v>0</v>
      </c>
      <c r="G836" s="2">
        <v>0</v>
      </c>
      <c r="H836" s="15">
        <f t="shared" si="12"/>
        <v>0</v>
      </c>
    </row>
    <row r="837" spans="1:8" ht="13.5" x14ac:dyDescent="0.25">
      <c r="A837" s="11"/>
      <c r="B837" s="10">
        <v>43917</v>
      </c>
      <c r="C837" s="2">
        <v>2.08</v>
      </c>
      <c r="D837" s="2">
        <v>2.08</v>
      </c>
      <c r="E837" s="2">
        <v>0</v>
      </c>
      <c r="F837" s="2">
        <v>0</v>
      </c>
      <c r="G837" s="2">
        <v>0</v>
      </c>
      <c r="H837" s="15">
        <f t="shared" si="12"/>
        <v>0</v>
      </c>
    </row>
    <row r="838" spans="1:8" ht="13.5" x14ac:dyDescent="0.25">
      <c r="A838" s="11"/>
      <c r="B838" s="10">
        <v>43920</v>
      </c>
      <c r="C838" s="2">
        <v>2.08</v>
      </c>
      <c r="D838" s="2">
        <v>2.08</v>
      </c>
      <c r="E838" s="2">
        <v>0</v>
      </c>
      <c r="F838" s="2">
        <v>0</v>
      </c>
      <c r="G838" s="2">
        <v>0</v>
      </c>
      <c r="H838" s="15">
        <f t="shared" si="12"/>
        <v>0</v>
      </c>
    </row>
    <row r="839" spans="1:8" ht="13.5" x14ac:dyDescent="0.25">
      <c r="A839" s="11"/>
      <c r="B839" s="10">
        <v>43921</v>
      </c>
      <c r="C839" s="2">
        <v>2.08</v>
      </c>
      <c r="D839" s="2">
        <v>2.08</v>
      </c>
      <c r="E839" s="2">
        <v>0</v>
      </c>
      <c r="F839" s="2">
        <v>0</v>
      </c>
      <c r="G839" s="2">
        <v>0</v>
      </c>
      <c r="H839" s="15">
        <f t="shared" ref="H839:H902" si="13">(D839-D838)/D838</f>
        <v>0</v>
      </c>
    </row>
    <row r="840" spans="1:8" ht="13.5" x14ac:dyDescent="0.25">
      <c r="A840" s="11"/>
      <c r="B840" s="10">
        <v>43922</v>
      </c>
      <c r="C840" s="2">
        <v>2.02</v>
      </c>
      <c r="D840" s="2">
        <v>2.02</v>
      </c>
      <c r="E840" s="2">
        <v>0</v>
      </c>
      <c r="F840" s="2">
        <v>0</v>
      </c>
      <c r="G840" s="2">
        <v>0</v>
      </c>
      <c r="H840" s="15">
        <f t="shared" si="13"/>
        <v>-2.8846153846153872E-2</v>
      </c>
    </row>
    <row r="841" spans="1:8" ht="13.5" x14ac:dyDescent="0.25">
      <c r="A841" s="11"/>
      <c r="B841" s="10">
        <v>43923</v>
      </c>
      <c r="C841" s="2">
        <v>2.02</v>
      </c>
      <c r="D841" s="2">
        <v>2.02</v>
      </c>
      <c r="E841" s="2">
        <v>0</v>
      </c>
      <c r="F841" s="2">
        <v>0</v>
      </c>
      <c r="G841" s="2">
        <v>0</v>
      </c>
      <c r="H841" s="15">
        <f t="shared" si="13"/>
        <v>0</v>
      </c>
    </row>
    <row r="842" spans="1:8" ht="13.5" x14ac:dyDescent="0.25">
      <c r="A842" s="11"/>
      <c r="B842" s="10">
        <v>43924</v>
      </c>
      <c r="C842" s="2">
        <v>2.02</v>
      </c>
      <c r="D842" s="2">
        <v>2.02</v>
      </c>
      <c r="E842" s="2">
        <v>0</v>
      </c>
      <c r="F842" s="2">
        <v>0</v>
      </c>
      <c r="G842" s="2">
        <v>0</v>
      </c>
      <c r="H842" s="15">
        <f t="shared" si="13"/>
        <v>0</v>
      </c>
    </row>
    <row r="843" spans="1:8" ht="13.5" x14ac:dyDescent="0.25">
      <c r="A843" s="11"/>
      <c r="B843" s="10">
        <v>43927</v>
      </c>
      <c r="C843" s="2">
        <v>2.02</v>
      </c>
      <c r="D843" s="2">
        <v>2.02</v>
      </c>
      <c r="E843" s="2">
        <v>0</v>
      </c>
      <c r="F843" s="2">
        <v>0</v>
      </c>
      <c r="G843" s="2">
        <v>0</v>
      </c>
      <c r="H843" s="15">
        <f t="shared" si="13"/>
        <v>0</v>
      </c>
    </row>
    <row r="844" spans="1:8" ht="13.5" x14ac:dyDescent="0.25">
      <c r="A844" s="11"/>
      <c r="B844" s="10">
        <v>43928</v>
      </c>
      <c r="C844" s="2">
        <v>2.02</v>
      </c>
      <c r="D844" s="2">
        <v>2.02</v>
      </c>
      <c r="E844" s="2">
        <v>0</v>
      </c>
      <c r="F844" s="2">
        <v>0</v>
      </c>
      <c r="G844" s="2">
        <v>0</v>
      </c>
      <c r="H844" s="15">
        <f t="shared" si="13"/>
        <v>0</v>
      </c>
    </row>
    <row r="845" spans="1:8" ht="13.5" x14ac:dyDescent="0.25">
      <c r="A845" s="11"/>
      <c r="B845" s="10">
        <v>43929</v>
      </c>
      <c r="C845" s="2">
        <v>2.02</v>
      </c>
      <c r="D845" s="2">
        <v>2.02</v>
      </c>
      <c r="E845" s="2">
        <v>0</v>
      </c>
      <c r="F845" s="2">
        <v>0</v>
      </c>
      <c r="G845" s="2">
        <v>0</v>
      </c>
      <c r="H845" s="15">
        <f t="shared" si="13"/>
        <v>0</v>
      </c>
    </row>
    <row r="846" spans="1:8" ht="13.5" x14ac:dyDescent="0.25">
      <c r="A846" s="11"/>
      <c r="B846" s="10">
        <v>43934</v>
      </c>
      <c r="C846" s="2">
        <v>2.02</v>
      </c>
      <c r="D846" s="2">
        <v>2.02</v>
      </c>
      <c r="E846" s="2">
        <v>0</v>
      </c>
      <c r="F846" s="2">
        <v>0</v>
      </c>
      <c r="G846" s="2">
        <v>0</v>
      </c>
      <c r="H846" s="15">
        <f t="shared" si="13"/>
        <v>0</v>
      </c>
    </row>
    <row r="847" spans="1:8" ht="13.5" x14ac:dyDescent="0.25">
      <c r="A847" s="11"/>
      <c r="B847" s="10">
        <v>43935</v>
      </c>
      <c r="C847" s="2">
        <v>2.02</v>
      </c>
      <c r="D847" s="2">
        <v>2.02</v>
      </c>
      <c r="E847" s="2">
        <v>0</v>
      </c>
      <c r="F847" s="2">
        <v>0</v>
      </c>
      <c r="G847" s="2">
        <v>0</v>
      </c>
      <c r="H847" s="15">
        <f t="shared" si="13"/>
        <v>0</v>
      </c>
    </row>
    <row r="848" spans="1:8" ht="13.5" x14ac:dyDescent="0.25">
      <c r="A848" s="11"/>
      <c r="B848" s="10">
        <v>43936</v>
      </c>
      <c r="C848" s="2">
        <v>2.02</v>
      </c>
      <c r="D848" s="2">
        <v>2.02</v>
      </c>
      <c r="E848" s="2">
        <v>0</v>
      </c>
      <c r="F848" s="2">
        <v>0</v>
      </c>
      <c r="G848" s="2">
        <v>0</v>
      </c>
      <c r="H848" s="15">
        <f t="shared" si="13"/>
        <v>0</v>
      </c>
    </row>
    <row r="849" spans="1:8" ht="13.5" x14ac:dyDescent="0.25">
      <c r="A849" s="11"/>
      <c r="B849" s="10">
        <v>43937</v>
      </c>
      <c r="C849" s="2">
        <v>2.02</v>
      </c>
      <c r="D849" s="2">
        <v>2.02</v>
      </c>
      <c r="E849" s="2">
        <v>0</v>
      </c>
      <c r="F849" s="2">
        <v>0</v>
      </c>
      <c r="G849" s="2">
        <v>0</v>
      </c>
      <c r="H849" s="15">
        <f t="shared" si="13"/>
        <v>0</v>
      </c>
    </row>
    <row r="850" spans="1:8" ht="13.5" x14ac:dyDescent="0.25">
      <c r="A850" s="11"/>
      <c r="B850" s="10">
        <v>43938</v>
      </c>
      <c r="C850" s="2">
        <v>2.02</v>
      </c>
      <c r="D850" s="2">
        <v>2.02</v>
      </c>
      <c r="E850" s="2">
        <v>0</v>
      </c>
      <c r="F850" s="2">
        <v>0</v>
      </c>
      <c r="G850" s="2">
        <v>0</v>
      </c>
      <c r="H850" s="15">
        <f t="shared" si="13"/>
        <v>0</v>
      </c>
    </row>
    <row r="851" spans="1:8" ht="13.5" x14ac:dyDescent="0.25">
      <c r="A851" s="11"/>
      <c r="B851" s="10">
        <v>43941</v>
      </c>
      <c r="C851" s="2">
        <v>2.02</v>
      </c>
      <c r="D851" s="2">
        <v>2.02</v>
      </c>
      <c r="E851" s="2">
        <v>0</v>
      </c>
      <c r="F851" s="2">
        <v>0</v>
      </c>
      <c r="G851" s="2">
        <v>0</v>
      </c>
      <c r="H851" s="15">
        <f t="shared" si="13"/>
        <v>0</v>
      </c>
    </row>
    <row r="852" spans="1:8" ht="13.5" x14ac:dyDescent="0.25">
      <c r="A852" s="11"/>
      <c r="B852" s="10">
        <v>43942</v>
      </c>
      <c r="C852" s="2">
        <v>2.02</v>
      </c>
      <c r="D852" s="2">
        <v>2.02</v>
      </c>
      <c r="E852" s="2">
        <v>0</v>
      </c>
      <c r="F852" s="2">
        <v>0</v>
      </c>
      <c r="G852" s="2">
        <v>0</v>
      </c>
      <c r="H852" s="15">
        <f t="shared" si="13"/>
        <v>0</v>
      </c>
    </row>
    <row r="853" spans="1:8" ht="13.5" x14ac:dyDescent="0.25">
      <c r="A853" s="11"/>
      <c r="B853" s="10">
        <v>43943</v>
      </c>
      <c r="C853" s="2">
        <v>2.02</v>
      </c>
      <c r="D853" s="2">
        <v>2.02</v>
      </c>
      <c r="E853" s="2">
        <v>0</v>
      </c>
      <c r="F853" s="2">
        <v>0</v>
      </c>
      <c r="G853" s="2">
        <v>0</v>
      </c>
      <c r="H853" s="15">
        <f t="shared" si="13"/>
        <v>0</v>
      </c>
    </row>
    <row r="854" spans="1:8" ht="13.5" x14ac:dyDescent="0.25">
      <c r="A854" s="11"/>
      <c r="B854" s="10">
        <v>43944</v>
      </c>
      <c r="C854" s="2">
        <v>2.02</v>
      </c>
      <c r="D854" s="2">
        <v>2.02</v>
      </c>
      <c r="E854" s="2">
        <v>0</v>
      </c>
      <c r="F854" s="2">
        <v>0</v>
      </c>
      <c r="G854" s="2">
        <v>0</v>
      </c>
      <c r="H854" s="15">
        <f t="shared" si="13"/>
        <v>0</v>
      </c>
    </row>
    <row r="855" spans="1:8" ht="13.5" x14ac:dyDescent="0.25">
      <c r="A855" s="11"/>
      <c r="B855" s="10">
        <v>43945</v>
      </c>
      <c r="C855" s="2">
        <v>2.02</v>
      </c>
      <c r="D855" s="2">
        <v>2.02</v>
      </c>
      <c r="E855" s="2">
        <v>0</v>
      </c>
      <c r="F855" s="2">
        <v>0</v>
      </c>
      <c r="G855" s="2">
        <v>0</v>
      </c>
      <c r="H855" s="15">
        <f t="shared" si="13"/>
        <v>0</v>
      </c>
    </row>
    <row r="856" spans="1:8" ht="13.5" x14ac:dyDescent="0.25">
      <c r="A856" s="11"/>
      <c r="B856" s="10">
        <v>43948</v>
      </c>
      <c r="C856" s="2">
        <v>2.02</v>
      </c>
      <c r="D856" s="2">
        <v>2.02</v>
      </c>
      <c r="E856" s="2">
        <v>0</v>
      </c>
      <c r="F856" s="2">
        <v>0</v>
      </c>
      <c r="G856" s="2">
        <v>0</v>
      </c>
      <c r="H856" s="15">
        <f t="shared" si="13"/>
        <v>0</v>
      </c>
    </row>
    <row r="857" spans="1:8" ht="13.5" x14ac:dyDescent="0.25">
      <c r="A857" s="11"/>
      <c r="B857" s="10">
        <v>43949</v>
      </c>
      <c r="C857" s="2">
        <v>2.02</v>
      </c>
      <c r="D857" s="2">
        <v>2.02</v>
      </c>
      <c r="E857" s="2">
        <v>0</v>
      </c>
      <c r="F857" s="2">
        <v>0</v>
      </c>
      <c r="G857" s="2">
        <v>0</v>
      </c>
      <c r="H857" s="15">
        <f t="shared" si="13"/>
        <v>0</v>
      </c>
    </row>
    <row r="858" spans="1:8" ht="13.5" x14ac:dyDescent="0.25">
      <c r="A858" s="11"/>
      <c r="B858" s="10">
        <v>43950</v>
      </c>
      <c r="C858" s="2">
        <v>2.02</v>
      </c>
      <c r="D858" s="2">
        <v>2.02</v>
      </c>
      <c r="E858" s="2">
        <v>0</v>
      </c>
      <c r="F858" s="2">
        <v>0</v>
      </c>
      <c r="G858" s="2">
        <v>0</v>
      </c>
      <c r="H858" s="15">
        <f t="shared" si="13"/>
        <v>0</v>
      </c>
    </row>
    <row r="859" spans="1:8" ht="13.5" x14ac:dyDescent="0.25">
      <c r="A859" s="11"/>
      <c r="B859" s="10">
        <v>43951</v>
      </c>
      <c r="C859" s="2">
        <v>2.02</v>
      </c>
      <c r="D859" s="2">
        <v>2.02</v>
      </c>
      <c r="E859" s="2">
        <v>0</v>
      </c>
      <c r="F859" s="2">
        <v>0</v>
      </c>
      <c r="G859" s="2">
        <v>0</v>
      </c>
      <c r="H859" s="15">
        <f t="shared" si="13"/>
        <v>0</v>
      </c>
    </row>
    <row r="860" spans="1:8" ht="13.5" x14ac:dyDescent="0.25">
      <c r="A860" s="11"/>
      <c r="B860" s="10">
        <v>43955</v>
      </c>
      <c r="C860" s="2">
        <v>2.02</v>
      </c>
      <c r="D860" s="2">
        <v>2.02</v>
      </c>
      <c r="E860" s="2">
        <v>0</v>
      </c>
      <c r="F860" s="2">
        <v>0</v>
      </c>
      <c r="G860" s="2">
        <v>0</v>
      </c>
      <c r="H860" s="15">
        <f t="shared" si="13"/>
        <v>0</v>
      </c>
    </row>
    <row r="861" spans="1:8" ht="13.5" x14ac:dyDescent="0.25">
      <c r="A861" s="11"/>
      <c r="B861" s="10">
        <v>43956</v>
      </c>
      <c r="C861" s="2">
        <v>1.99</v>
      </c>
      <c r="D861" s="2">
        <v>1.99</v>
      </c>
      <c r="E861" s="2">
        <v>1500</v>
      </c>
      <c r="F861" s="2">
        <v>1.99</v>
      </c>
      <c r="G861" s="2">
        <v>2985</v>
      </c>
      <c r="H861" s="15">
        <f t="shared" si="13"/>
        <v>-1.4851485148514865E-2</v>
      </c>
    </row>
    <row r="862" spans="1:8" ht="13.5" x14ac:dyDescent="0.25">
      <c r="A862" s="11"/>
      <c r="B862" s="10">
        <v>43957</v>
      </c>
      <c r="C862" s="2">
        <v>1.99</v>
      </c>
      <c r="D862" s="2">
        <v>1.99</v>
      </c>
      <c r="E862" s="2">
        <v>0</v>
      </c>
      <c r="F862" s="2">
        <v>0</v>
      </c>
      <c r="G862" s="2">
        <v>0</v>
      </c>
      <c r="H862" s="15">
        <f t="shared" si="13"/>
        <v>0</v>
      </c>
    </row>
    <row r="863" spans="1:8" ht="13.5" x14ac:dyDescent="0.25">
      <c r="A863" s="11"/>
      <c r="B863" s="10">
        <v>43958</v>
      </c>
      <c r="C863" s="2">
        <v>1.99</v>
      </c>
      <c r="D863" s="2">
        <v>1.99</v>
      </c>
      <c r="E863" s="2">
        <v>0</v>
      </c>
      <c r="F863" s="2">
        <v>0</v>
      </c>
      <c r="G863" s="2">
        <v>0</v>
      </c>
      <c r="H863" s="15">
        <f t="shared" si="13"/>
        <v>0</v>
      </c>
    </row>
    <row r="864" spans="1:8" ht="13.5" x14ac:dyDescent="0.25">
      <c r="A864" s="11"/>
      <c r="B864" s="10">
        <v>43959</v>
      </c>
      <c r="C864" s="2">
        <v>1.99</v>
      </c>
      <c r="D864" s="2">
        <v>1.99</v>
      </c>
      <c r="E864" s="2">
        <v>0</v>
      </c>
      <c r="F864" s="2">
        <v>0</v>
      </c>
      <c r="G864" s="2">
        <v>0</v>
      </c>
      <c r="H864" s="15">
        <f t="shared" si="13"/>
        <v>0</v>
      </c>
    </row>
    <row r="865" spans="1:8" ht="13.5" x14ac:dyDescent="0.25">
      <c r="A865" s="11"/>
      <c r="B865" s="10">
        <v>43962</v>
      </c>
      <c r="C865" s="2">
        <v>1.99</v>
      </c>
      <c r="D865" s="2">
        <v>1.99</v>
      </c>
      <c r="E865" s="2">
        <v>0</v>
      </c>
      <c r="F865" s="2">
        <v>0</v>
      </c>
      <c r="G865" s="2">
        <v>0</v>
      </c>
      <c r="H865" s="15">
        <f t="shared" si="13"/>
        <v>0</v>
      </c>
    </row>
    <row r="866" spans="1:8" ht="13.5" x14ac:dyDescent="0.25">
      <c r="A866" s="11"/>
      <c r="B866" s="10">
        <v>43963</v>
      </c>
      <c r="C866" s="2">
        <v>1.99</v>
      </c>
      <c r="D866" s="2">
        <v>1.99</v>
      </c>
      <c r="E866" s="2">
        <v>0</v>
      </c>
      <c r="F866" s="2">
        <v>0</v>
      </c>
      <c r="G866" s="2">
        <v>0</v>
      </c>
      <c r="H866" s="15">
        <f t="shared" si="13"/>
        <v>0</v>
      </c>
    </row>
    <row r="867" spans="1:8" ht="13.5" x14ac:dyDescent="0.25">
      <c r="A867" s="11"/>
      <c r="B867" s="10">
        <v>43964</v>
      </c>
      <c r="C867" s="2">
        <v>1.99</v>
      </c>
      <c r="D867" s="2">
        <v>1.99</v>
      </c>
      <c r="E867" s="2">
        <v>0</v>
      </c>
      <c r="F867" s="2">
        <v>0</v>
      </c>
      <c r="G867" s="2">
        <v>0</v>
      </c>
      <c r="H867" s="15">
        <f t="shared" si="13"/>
        <v>0</v>
      </c>
    </row>
    <row r="868" spans="1:8" ht="13.5" x14ac:dyDescent="0.25">
      <c r="A868" s="11"/>
      <c r="B868" s="10">
        <v>43965</v>
      </c>
      <c r="C868" s="2">
        <v>1.99</v>
      </c>
      <c r="D868" s="2">
        <v>1.99</v>
      </c>
      <c r="E868" s="2">
        <v>0</v>
      </c>
      <c r="F868" s="2">
        <v>0</v>
      </c>
      <c r="G868" s="2">
        <v>0</v>
      </c>
      <c r="H868" s="15">
        <f t="shared" si="13"/>
        <v>0</v>
      </c>
    </row>
    <row r="869" spans="1:8" ht="13.5" x14ac:dyDescent="0.25">
      <c r="A869" s="11"/>
      <c r="B869" s="10">
        <v>43966</v>
      </c>
      <c r="C869" s="2">
        <v>1.99</v>
      </c>
      <c r="D869" s="2">
        <v>1.99</v>
      </c>
      <c r="E869" s="2">
        <v>0</v>
      </c>
      <c r="F869" s="2">
        <v>0</v>
      </c>
      <c r="G869" s="2">
        <v>0</v>
      </c>
      <c r="H869" s="15">
        <f t="shared" si="13"/>
        <v>0</v>
      </c>
    </row>
    <row r="870" spans="1:8" ht="13.5" x14ac:dyDescent="0.25">
      <c r="A870" s="11"/>
      <c r="B870" s="10">
        <v>43969</v>
      </c>
      <c r="C870" s="2">
        <v>1.99</v>
      </c>
      <c r="D870" s="2">
        <v>1.99</v>
      </c>
      <c r="E870" s="2">
        <v>0</v>
      </c>
      <c r="F870" s="2">
        <v>0</v>
      </c>
      <c r="G870" s="2">
        <v>0</v>
      </c>
      <c r="H870" s="15">
        <f t="shared" si="13"/>
        <v>0</v>
      </c>
    </row>
    <row r="871" spans="1:8" ht="13.5" x14ac:dyDescent="0.25">
      <c r="A871" s="11"/>
      <c r="B871" s="10">
        <v>43970</v>
      </c>
      <c r="C871" s="2">
        <v>1.99</v>
      </c>
      <c r="D871" s="2">
        <v>1.99</v>
      </c>
      <c r="E871" s="2">
        <v>0</v>
      </c>
      <c r="F871" s="2">
        <v>0</v>
      </c>
      <c r="G871" s="2">
        <v>0</v>
      </c>
      <c r="H871" s="15">
        <f t="shared" si="13"/>
        <v>0</v>
      </c>
    </row>
    <row r="872" spans="1:8" ht="13.5" x14ac:dyDescent="0.25">
      <c r="A872" s="11"/>
      <c r="B872" s="10">
        <v>43971</v>
      </c>
      <c r="C872" s="2">
        <v>1.99</v>
      </c>
      <c r="D872" s="2">
        <v>1.99</v>
      </c>
      <c r="E872" s="2">
        <v>0</v>
      </c>
      <c r="F872" s="2">
        <v>0</v>
      </c>
      <c r="G872" s="2">
        <v>0</v>
      </c>
      <c r="H872" s="15">
        <f t="shared" si="13"/>
        <v>0</v>
      </c>
    </row>
    <row r="873" spans="1:8" ht="13.5" x14ac:dyDescent="0.25">
      <c r="A873" s="11"/>
      <c r="B873" s="10">
        <v>43972</v>
      </c>
      <c r="C873" s="2">
        <v>1.94</v>
      </c>
      <c r="D873" s="2">
        <v>1.94</v>
      </c>
      <c r="E873" s="2">
        <v>30625</v>
      </c>
      <c r="F873" s="2">
        <v>1.94</v>
      </c>
      <c r="G873" s="2">
        <v>59412.5</v>
      </c>
      <c r="H873" s="15">
        <f t="shared" si="13"/>
        <v>-2.512562814070354E-2</v>
      </c>
    </row>
    <row r="874" spans="1:8" ht="13.5" x14ac:dyDescent="0.25">
      <c r="A874" s="11"/>
      <c r="B874" s="10">
        <v>43973</v>
      </c>
      <c r="C874" s="2">
        <v>1.94</v>
      </c>
      <c r="D874" s="2">
        <v>1.94</v>
      </c>
      <c r="E874" s="2">
        <v>25000</v>
      </c>
      <c r="F874" s="2">
        <v>1.94</v>
      </c>
      <c r="G874" s="2">
        <v>48500</v>
      </c>
      <c r="H874" s="15">
        <f t="shared" si="13"/>
        <v>0</v>
      </c>
    </row>
    <row r="875" spans="1:8" ht="13.5" x14ac:dyDescent="0.25">
      <c r="A875" s="11"/>
      <c r="B875" s="10">
        <v>43977</v>
      </c>
      <c r="C875" s="2">
        <v>1.94</v>
      </c>
      <c r="D875" s="2">
        <v>1.94</v>
      </c>
      <c r="E875" s="2">
        <v>0</v>
      </c>
      <c r="F875" s="2">
        <v>0</v>
      </c>
      <c r="G875" s="2">
        <v>0</v>
      </c>
      <c r="H875" s="15">
        <f t="shared" si="13"/>
        <v>0</v>
      </c>
    </row>
    <row r="876" spans="1:8" ht="13.5" x14ac:dyDescent="0.25">
      <c r="A876" s="11"/>
      <c r="B876" s="10">
        <v>43978</v>
      </c>
      <c r="C876" s="2">
        <v>1.94</v>
      </c>
      <c r="D876" s="2">
        <v>1.94</v>
      </c>
      <c r="E876" s="2">
        <v>0</v>
      </c>
      <c r="F876" s="2">
        <v>0</v>
      </c>
      <c r="G876" s="2">
        <v>0</v>
      </c>
      <c r="H876" s="15">
        <f t="shared" si="13"/>
        <v>0</v>
      </c>
    </row>
    <row r="877" spans="1:8" ht="13.5" x14ac:dyDescent="0.25">
      <c r="A877" s="11"/>
      <c r="B877" s="10">
        <v>43979</v>
      </c>
      <c r="C877" s="2">
        <v>1.94</v>
      </c>
      <c r="D877" s="2">
        <v>1.94</v>
      </c>
      <c r="E877" s="2">
        <v>0</v>
      </c>
      <c r="F877" s="2">
        <v>0</v>
      </c>
      <c r="G877" s="2">
        <v>0</v>
      </c>
      <c r="H877" s="15">
        <f t="shared" si="13"/>
        <v>0</v>
      </c>
    </row>
    <row r="878" spans="1:8" ht="13.5" x14ac:dyDescent="0.25">
      <c r="A878" s="11"/>
      <c r="B878" s="10">
        <v>43980</v>
      </c>
      <c r="C878" s="2">
        <v>1.94</v>
      </c>
      <c r="D878" s="2">
        <v>1.94</v>
      </c>
      <c r="E878" s="2">
        <v>0</v>
      </c>
      <c r="F878" s="2">
        <v>0</v>
      </c>
      <c r="G878" s="2">
        <v>0</v>
      </c>
      <c r="H878" s="15">
        <f t="shared" si="13"/>
        <v>0</v>
      </c>
    </row>
    <row r="879" spans="1:8" ht="13.5" x14ac:dyDescent="0.25">
      <c r="A879" s="11"/>
      <c r="B879" s="10">
        <v>43983</v>
      </c>
      <c r="C879" s="2">
        <v>1.89</v>
      </c>
      <c r="D879" s="2">
        <v>1.89</v>
      </c>
      <c r="E879" s="2">
        <v>0</v>
      </c>
      <c r="F879" s="2">
        <v>0</v>
      </c>
      <c r="G879" s="2">
        <v>0</v>
      </c>
      <c r="H879" s="15">
        <f t="shared" si="13"/>
        <v>-2.5773195876288683E-2</v>
      </c>
    </row>
    <row r="880" spans="1:8" ht="13.5" x14ac:dyDescent="0.25">
      <c r="A880" s="11"/>
      <c r="B880" s="10">
        <v>43984</v>
      </c>
      <c r="C880" s="2">
        <v>1.84</v>
      </c>
      <c r="D880" s="2">
        <v>1.84</v>
      </c>
      <c r="E880" s="2">
        <v>700</v>
      </c>
      <c r="F880" s="2">
        <v>1.89</v>
      </c>
      <c r="G880" s="2">
        <v>1323</v>
      </c>
      <c r="H880" s="15">
        <f t="shared" si="13"/>
        <v>-2.6455026455026363E-2</v>
      </c>
    </row>
    <row r="881" spans="1:8" ht="13.5" x14ac:dyDescent="0.25">
      <c r="A881" s="11"/>
      <c r="B881" s="10">
        <v>43985</v>
      </c>
      <c r="C881" s="2">
        <v>1.79</v>
      </c>
      <c r="D881" s="2">
        <v>1.79</v>
      </c>
      <c r="E881" s="2">
        <v>55</v>
      </c>
      <c r="F881" s="2">
        <v>1.79</v>
      </c>
      <c r="G881" s="2">
        <v>98.45</v>
      </c>
      <c r="H881" s="15">
        <f t="shared" si="13"/>
        <v>-2.7173913043478284E-2</v>
      </c>
    </row>
    <row r="882" spans="1:8" ht="13.5" x14ac:dyDescent="0.25">
      <c r="A882" s="11"/>
      <c r="B882" s="10">
        <v>43986</v>
      </c>
      <c r="C882" s="2">
        <v>1.74</v>
      </c>
      <c r="D882" s="2">
        <v>1.74</v>
      </c>
      <c r="E882" s="2">
        <v>61</v>
      </c>
      <c r="F882" s="2">
        <v>1.7416</v>
      </c>
      <c r="G882" s="2">
        <v>106.2376</v>
      </c>
      <c r="H882" s="15">
        <f t="shared" si="13"/>
        <v>-2.7932960893854771E-2</v>
      </c>
    </row>
    <row r="883" spans="1:8" ht="13.5" x14ac:dyDescent="0.25">
      <c r="A883" s="11"/>
      <c r="B883" s="10">
        <v>43987</v>
      </c>
      <c r="C883" s="2">
        <v>1.79</v>
      </c>
      <c r="D883" s="2">
        <v>1.79</v>
      </c>
      <c r="E883" s="2">
        <v>5</v>
      </c>
      <c r="F883" s="2">
        <v>1.79</v>
      </c>
      <c r="G883" s="2">
        <v>8.9499999999999993</v>
      </c>
      <c r="H883" s="15">
        <f t="shared" si="13"/>
        <v>2.8735632183908073E-2</v>
      </c>
    </row>
    <row r="884" spans="1:8" ht="13.5" x14ac:dyDescent="0.25">
      <c r="A884" s="11"/>
      <c r="B884" s="10">
        <v>43990</v>
      </c>
      <c r="C884" s="2">
        <v>1.84</v>
      </c>
      <c r="D884" s="2">
        <v>1.84</v>
      </c>
      <c r="E884" s="2">
        <v>11</v>
      </c>
      <c r="F884" s="2">
        <v>1.84</v>
      </c>
      <c r="G884" s="2">
        <v>20.239999999999998</v>
      </c>
      <c r="H884" s="15">
        <f t="shared" si="13"/>
        <v>2.7932960893854771E-2</v>
      </c>
    </row>
    <row r="885" spans="1:8" ht="13.5" x14ac:dyDescent="0.25">
      <c r="A885" s="11"/>
      <c r="B885" s="10">
        <v>43991</v>
      </c>
      <c r="C885" s="2">
        <v>1.88</v>
      </c>
      <c r="D885" s="2">
        <v>1.88</v>
      </c>
      <c r="E885" s="2">
        <v>35</v>
      </c>
      <c r="F885" s="2">
        <v>1.8456999999999999</v>
      </c>
      <c r="G885" s="2">
        <v>64.599500000000006</v>
      </c>
      <c r="H885" s="15">
        <f t="shared" si="13"/>
        <v>2.1739130434782507E-2</v>
      </c>
    </row>
    <row r="886" spans="1:8" ht="13.5" x14ac:dyDescent="0.25">
      <c r="A886" s="11"/>
      <c r="B886" s="10">
        <v>43992</v>
      </c>
      <c r="C886" s="2">
        <v>1.88</v>
      </c>
      <c r="D886" s="2">
        <v>1.88</v>
      </c>
      <c r="E886" s="2">
        <v>5</v>
      </c>
      <c r="F886" s="2">
        <v>1.88</v>
      </c>
      <c r="G886" s="2">
        <v>9.4</v>
      </c>
      <c r="H886" s="15">
        <f t="shared" si="13"/>
        <v>0</v>
      </c>
    </row>
    <row r="887" spans="1:8" ht="13.5" x14ac:dyDescent="0.25">
      <c r="A887" s="11"/>
      <c r="B887" s="10">
        <v>43993</v>
      </c>
      <c r="C887" s="2">
        <v>1.83</v>
      </c>
      <c r="D887" s="2">
        <v>1.83</v>
      </c>
      <c r="E887" s="2">
        <v>2</v>
      </c>
      <c r="F887" s="2">
        <v>1.83</v>
      </c>
      <c r="G887" s="2">
        <v>3.66</v>
      </c>
      <c r="H887" s="15">
        <f t="shared" si="13"/>
        <v>-2.659574468085097E-2</v>
      </c>
    </row>
    <row r="888" spans="1:8" ht="13.5" x14ac:dyDescent="0.25">
      <c r="A888" s="11"/>
      <c r="B888" s="10">
        <v>43994</v>
      </c>
      <c r="C888" s="2">
        <v>1.83</v>
      </c>
      <c r="D888" s="2">
        <v>1.83</v>
      </c>
      <c r="E888" s="2">
        <v>0</v>
      </c>
      <c r="F888" s="2">
        <v>0</v>
      </c>
      <c r="G888" s="2">
        <v>0</v>
      </c>
      <c r="H888" s="15">
        <f t="shared" si="13"/>
        <v>0</v>
      </c>
    </row>
    <row r="889" spans="1:8" ht="13.5" x14ac:dyDescent="0.25">
      <c r="A889" s="11"/>
      <c r="B889" s="10">
        <v>43997</v>
      </c>
      <c r="C889" s="2">
        <v>1.83</v>
      </c>
      <c r="D889" s="2">
        <v>1.83</v>
      </c>
      <c r="E889" s="2">
        <v>0</v>
      </c>
      <c r="F889" s="2">
        <v>0</v>
      </c>
      <c r="G889" s="2">
        <v>0</v>
      </c>
      <c r="H889" s="15">
        <f t="shared" si="13"/>
        <v>0</v>
      </c>
    </row>
    <row r="890" spans="1:8" ht="13.5" x14ac:dyDescent="0.25">
      <c r="A890" s="11"/>
      <c r="B890" s="10">
        <v>43998</v>
      </c>
      <c r="C890" s="2">
        <v>1.8</v>
      </c>
      <c r="D890" s="2">
        <v>1.8</v>
      </c>
      <c r="E890" s="2">
        <v>150</v>
      </c>
      <c r="F890" s="2">
        <v>1.8</v>
      </c>
      <c r="G890" s="2">
        <v>270</v>
      </c>
      <c r="H890" s="15">
        <f t="shared" si="13"/>
        <v>-1.6393442622950834E-2</v>
      </c>
    </row>
    <row r="891" spans="1:8" ht="13.5" x14ac:dyDescent="0.25">
      <c r="A891" s="11"/>
      <c r="B891" s="10">
        <v>43999</v>
      </c>
      <c r="C891" s="2">
        <v>1.72</v>
      </c>
      <c r="D891" s="2">
        <v>1.72</v>
      </c>
      <c r="E891" s="2">
        <v>23</v>
      </c>
      <c r="F891" s="2">
        <v>1.72</v>
      </c>
      <c r="G891" s="2">
        <v>39.56</v>
      </c>
      <c r="H891" s="15">
        <f t="shared" si="13"/>
        <v>-4.4444444444444481E-2</v>
      </c>
    </row>
    <row r="892" spans="1:8" ht="13.5" x14ac:dyDescent="0.25">
      <c r="A892" s="11"/>
      <c r="B892" s="10">
        <v>44000</v>
      </c>
      <c r="C892" s="2">
        <v>1.72</v>
      </c>
      <c r="D892" s="2">
        <v>1.72</v>
      </c>
      <c r="E892" s="2">
        <v>0</v>
      </c>
      <c r="F892" s="2">
        <v>0</v>
      </c>
      <c r="G892" s="2">
        <v>0</v>
      </c>
      <c r="H892" s="15">
        <f t="shared" si="13"/>
        <v>0</v>
      </c>
    </row>
    <row r="893" spans="1:8" ht="13.5" x14ac:dyDescent="0.25">
      <c r="A893" s="11"/>
      <c r="B893" s="10">
        <v>44001</v>
      </c>
      <c r="C893" s="2">
        <v>1.67</v>
      </c>
      <c r="D893" s="2">
        <v>1.67</v>
      </c>
      <c r="E893" s="2">
        <v>16</v>
      </c>
      <c r="F893" s="2">
        <v>1.67</v>
      </c>
      <c r="G893" s="2">
        <v>26.72</v>
      </c>
      <c r="H893" s="15">
        <f t="shared" si="13"/>
        <v>-2.9069767441860492E-2</v>
      </c>
    </row>
    <row r="894" spans="1:8" ht="13.5" x14ac:dyDescent="0.25">
      <c r="A894" s="11"/>
      <c r="B894" s="10">
        <v>44004</v>
      </c>
      <c r="C894" s="2">
        <v>1.61</v>
      </c>
      <c r="D894" s="2">
        <v>1.61</v>
      </c>
      <c r="E894" s="2">
        <v>239</v>
      </c>
      <c r="F894" s="2">
        <v>1.6326000000000001</v>
      </c>
      <c r="G894" s="2">
        <v>390.19139999999999</v>
      </c>
      <c r="H894" s="15">
        <f t="shared" si="13"/>
        <v>-3.5928143712574752E-2</v>
      </c>
    </row>
    <row r="895" spans="1:8" ht="13.5" x14ac:dyDescent="0.25">
      <c r="A895" s="11"/>
      <c r="B895" s="10">
        <v>44005</v>
      </c>
      <c r="C895" s="2">
        <v>1.53</v>
      </c>
      <c r="D895" s="2">
        <v>1.53</v>
      </c>
      <c r="E895" s="2">
        <v>188</v>
      </c>
      <c r="F895" s="2">
        <v>1.5545</v>
      </c>
      <c r="G895" s="2">
        <v>292.24599999999998</v>
      </c>
      <c r="H895" s="15">
        <f t="shared" si="13"/>
        <v>-4.9689440993788858E-2</v>
      </c>
    </row>
    <row r="896" spans="1:8" ht="13.5" x14ac:dyDescent="0.25">
      <c r="A896" s="11"/>
      <c r="B896" s="10">
        <v>44006</v>
      </c>
      <c r="C896" s="2">
        <v>1.57</v>
      </c>
      <c r="D896" s="2">
        <v>1.57</v>
      </c>
      <c r="E896" s="2">
        <v>9</v>
      </c>
      <c r="F896" s="2">
        <v>1.57</v>
      </c>
      <c r="G896" s="2">
        <v>14.13</v>
      </c>
      <c r="H896" s="15">
        <f t="shared" si="13"/>
        <v>2.6143790849673224E-2</v>
      </c>
    </row>
    <row r="897" spans="1:8" ht="13.5" x14ac:dyDescent="0.25">
      <c r="A897" s="11"/>
      <c r="B897" s="10">
        <v>44007</v>
      </c>
      <c r="C897" s="2">
        <v>1.56</v>
      </c>
      <c r="D897" s="2">
        <v>1.56</v>
      </c>
      <c r="E897" s="2">
        <v>30</v>
      </c>
      <c r="F897" s="2">
        <v>1.56</v>
      </c>
      <c r="G897" s="2">
        <v>46.8</v>
      </c>
      <c r="H897" s="15">
        <f t="shared" si="13"/>
        <v>-6.3694267515923622E-3</v>
      </c>
    </row>
    <row r="898" spans="1:8" ht="13.5" x14ac:dyDescent="0.25">
      <c r="A898" s="11"/>
      <c r="B898" s="10">
        <v>44008</v>
      </c>
      <c r="C898" s="2">
        <v>1.56</v>
      </c>
      <c r="D898" s="2">
        <v>1.56</v>
      </c>
      <c r="E898" s="2">
        <v>0</v>
      </c>
      <c r="F898" s="2">
        <v>0</v>
      </c>
      <c r="G898" s="2">
        <v>0</v>
      </c>
      <c r="H898" s="15">
        <f t="shared" si="13"/>
        <v>0</v>
      </c>
    </row>
    <row r="899" spans="1:8" ht="13.5" x14ac:dyDescent="0.25">
      <c r="A899" s="11"/>
      <c r="B899" s="10">
        <v>44011</v>
      </c>
      <c r="C899" s="2">
        <v>1.52</v>
      </c>
      <c r="D899" s="2">
        <v>1.52</v>
      </c>
      <c r="E899" s="2">
        <v>34</v>
      </c>
      <c r="F899" s="2">
        <v>1.52</v>
      </c>
      <c r="G899" s="2">
        <v>51.68</v>
      </c>
      <c r="H899" s="15">
        <f t="shared" si="13"/>
        <v>-2.5641025641025664E-2</v>
      </c>
    </row>
    <row r="900" spans="1:8" ht="13.5" x14ac:dyDescent="0.25">
      <c r="A900" s="11"/>
      <c r="B900" s="10">
        <v>44012</v>
      </c>
      <c r="C900" s="2">
        <v>1.46</v>
      </c>
      <c r="D900" s="2">
        <v>1.46</v>
      </c>
      <c r="E900" s="2">
        <v>0</v>
      </c>
      <c r="F900" s="2">
        <v>0</v>
      </c>
      <c r="G900" s="2">
        <v>0</v>
      </c>
      <c r="H900" s="15">
        <f t="shared" si="13"/>
        <v>-3.9473684210526348E-2</v>
      </c>
    </row>
    <row r="901" spans="1:8" ht="13.5" x14ac:dyDescent="0.25">
      <c r="A901" s="11"/>
      <c r="B901" s="10">
        <v>44013</v>
      </c>
      <c r="C901" s="2">
        <v>1.42</v>
      </c>
      <c r="D901" s="2">
        <v>1.42</v>
      </c>
      <c r="E901" s="2">
        <v>0</v>
      </c>
      <c r="F901" s="2">
        <v>0</v>
      </c>
      <c r="G901" s="2">
        <v>0</v>
      </c>
      <c r="H901" s="15">
        <f t="shared" si="13"/>
        <v>-2.7397260273972629E-2</v>
      </c>
    </row>
    <row r="902" spans="1:8" ht="13.5" x14ac:dyDescent="0.25">
      <c r="A902" s="11"/>
      <c r="B902" s="10">
        <v>44014</v>
      </c>
      <c r="C902" s="2">
        <v>1.38</v>
      </c>
      <c r="D902" s="2">
        <v>1.38</v>
      </c>
      <c r="E902" s="2">
        <v>4896</v>
      </c>
      <c r="F902" s="2">
        <v>1.38</v>
      </c>
      <c r="G902" s="2">
        <v>6756.48</v>
      </c>
      <c r="H902" s="15">
        <f t="shared" si="13"/>
        <v>-2.8169014084507067E-2</v>
      </c>
    </row>
    <row r="903" spans="1:8" ht="13.5" x14ac:dyDescent="0.25">
      <c r="A903" s="11"/>
      <c r="B903" s="10">
        <v>44015</v>
      </c>
      <c r="C903" s="2">
        <v>1.46</v>
      </c>
      <c r="D903" s="2">
        <v>1.46</v>
      </c>
      <c r="E903" s="2">
        <v>73</v>
      </c>
      <c r="F903" s="2">
        <v>1.4544999999999999</v>
      </c>
      <c r="G903" s="2">
        <v>106.1785</v>
      </c>
      <c r="H903" s="15">
        <f t="shared" ref="H903:H966" si="14">(D903-D902)/D902</f>
        <v>5.7971014492753679E-2</v>
      </c>
    </row>
    <row r="904" spans="1:8" ht="13.5" x14ac:dyDescent="0.25">
      <c r="A904" s="11"/>
      <c r="B904" s="10">
        <v>44018</v>
      </c>
      <c r="C904" s="2">
        <v>1.5</v>
      </c>
      <c r="D904" s="2">
        <v>1.5</v>
      </c>
      <c r="E904" s="2">
        <v>20</v>
      </c>
      <c r="F904" s="2">
        <v>1.5</v>
      </c>
      <c r="G904" s="2">
        <v>30</v>
      </c>
      <c r="H904" s="15">
        <f t="shared" si="14"/>
        <v>2.7397260273972629E-2</v>
      </c>
    </row>
    <row r="905" spans="1:8" ht="13.5" x14ac:dyDescent="0.25">
      <c r="A905" s="11"/>
      <c r="B905" s="10">
        <v>44019</v>
      </c>
      <c r="C905" s="2">
        <v>1.54</v>
      </c>
      <c r="D905" s="2">
        <v>1.54</v>
      </c>
      <c r="E905" s="2">
        <v>20</v>
      </c>
      <c r="F905" s="2">
        <v>1.54</v>
      </c>
      <c r="G905" s="2">
        <v>30.8</v>
      </c>
      <c r="H905" s="15">
        <f t="shared" si="14"/>
        <v>2.6666666666666689E-2</v>
      </c>
    </row>
    <row r="906" spans="1:8" ht="13.5" x14ac:dyDescent="0.25">
      <c r="A906" s="11"/>
      <c r="B906" s="10">
        <v>44020</v>
      </c>
      <c r="C906" s="2">
        <v>1.54</v>
      </c>
      <c r="D906" s="2">
        <v>1.54</v>
      </c>
      <c r="E906" s="2">
        <v>0</v>
      </c>
      <c r="F906" s="2">
        <v>0</v>
      </c>
      <c r="G906" s="2">
        <v>0</v>
      </c>
      <c r="H906" s="15">
        <f t="shared" si="14"/>
        <v>0</v>
      </c>
    </row>
    <row r="907" spans="1:8" ht="13.5" x14ac:dyDescent="0.25">
      <c r="A907" s="11"/>
      <c r="B907" s="10">
        <v>44021</v>
      </c>
      <c r="C907" s="2">
        <v>1.58</v>
      </c>
      <c r="D907" s="2">
        <v>1.58</v>
      </c>
      <c r="E907" s="2">
        <v>23</v>
      </c>
      <c r="F907" s="2">
        <v>1.58</v>
      </c>
      <c r="G907" s="2">
        <v>36.340000000000003</v>
      </c>
      <c r="H907" s="15">
        <f t="shared" si="14"/>
        <v>2.5974025974025997E-2</v>
      </c>
    </row>
    <row r="908" spans="1:8" ht="13.5" x14ac:dyDescent="0.25">
      <c r="A908" s="11"/>
      <c r="B908" s="10">
        <v>44022</v>
      </c>
      <c r="C908" s="2">
        <v>1.58</v>
      </c>
      <c r="D908" s="2">
        <v>1.58</v>
      </c>
      <c r="E908" s="2">
        <v>0</v>
      </c>
      <c r="F908" s="2">
        <v>0</v>
      </c>
      <c r="G908" s="2">
        <v>0</v>
      </c>
      <c r="H908" s="15">
        <f t="shared" si="14"/>
        <v>0</v>
      </c>
    </row>
    <row r="909" spans="1:8" ht="13.5" x14ac:dyDescent="0.25">
      <c r="A909" s="11"/>
      <c r="B909" s="10">
        <v>44025</v>
      </c>
      <c r="C909" s="2">
        <v>1.58</v>
      </c>
      <c r="D909" s="2">
        <v>1.58</v>
      </c>
      <c r="E909" s="2">
        <v>0</v>
      </c>
      <c r="F909" s="2">
        <v>0</v>
      </c>
      <c r="G909" s="2">
        <v>0</v>
      </c>
      <c r="H909" s="15">
        <f t="shared" si="14"/>
        <v>0</v>
      </c>
    </row>
    <row r="910" spans="1:8" ht="13.5" x14ac:dyDescent="0.25">
      <c r="A910" s="11"/>
      <c r="B910" s="10">
        <v>44026</v>
      </c>
      <c r="C910" s="2">
        <v>1.62</v>
      </c>
      <c r="D910" s="2">
        <v>1.62</v>
      </c>
      <c r="E910" s="2">
        <v>4</v>
      </c>
      <c r="F910" s="2">
        <v>1.62</v>
      </c>
      <c r="G910" s="2">
        <v>6.48</v>
      </c>
      <c r="H910" s="15">
        <f t="shared" si="14"/>
        <v>2.5316455696202552E-2</v>
      </c>
    </row>
    <row r="911" spans="1:8" ht="13.5" x14ac:dyDescent="0.25">
      <c r="A911" s="11"/>
      <c r="B911" s="10">
        <v>44027</v>
      </c>
      <c r="C911" s="2">
        <v>1.66</v>
      </c>
      <c r="D911" s="2">
        <v>1.66</v>
      </c>
      <c r="E911" s="2">
        <v>73</v>
      </c>
      <c r="F911" s="2">
        <v>1.66</v>
      </c>
      <c r="G911" s="2">
        <v>121.18</v>
      </c>
      <c r="H911" s="15">
        <f t="shared" si="14"/>
        <v>2.4691358024691242E-2</v>
      </c>
    </row>
    <row r="912" spans="1:8" ht="13.5" x14ac:dyDescent="0.25">
      <c r="A912" s="11"/>
      <c r="B912" s="10">
        <v>44028</v>
      </c>
      <c r="C912" s="2">
        <v>1.66</v>
      </c>
      <c r="D912" s="2">
        <v>1.66</v>
      </c>
      <c r="E912" s="2">
        <v>20</v>
      </c>
      <c r="F912" s="2">
        <v>1.66</v>
      </c>
      <c r="G912" s="2">
        <v>33.200000000000003</v>
      </c>
      <c r="H912" s="15">
        <f t="shared" si="14"/>
        <v>0</v>
      </c>
    </row>
    <row r="913" spans="1:8" ht="13.5" x14ac:dyDescent="0.25">
      <c r="A913" s="11"/>
      <c r="B913" s="10">
        <v>44029</v>
      </c>
      <c r="C913" s="2">
        <v>1.66</v>
      </c>
      <c r="D913" s="2">
        <v>1.66</v>
      </c>
      <c r="E913" s="2">
        <v>0</v>
      </c>
      <c r="F913" s="2">
        <v>0</v>
      </c>
      <c r="G913" s="2">
        <v>0</v>
      </c>
      <c r="H913" s="15">
        <f t="shared" si="14"/>
        <v>0</v>
      </c>
    </row>
    <row r="914" spans="1:8" ht="13.5" x14ac:dyDescent="0.25">
      <c r="A914" s="11"/>
      <c r="B914" s="10">
        <v>44032</v>
      </c>
      <c r="C914" s="2">
        <v>1.66</v>
      </c>
      <c r="D914" s="2">
        <v>1.66</v>
      </c>
      <c r="E914" s="2">
        <v>0</v>
      </c>
      <c r="F914" s="2">
        <v>0</v>
      </c>
      <c r="G914" s="2">
        <v>0</v>
      </c>
      <c r="H914" s="15">
        <f t="shared" si="14"/>
        <v>0</v>
      </c>
    </row>
    <row r="915" spans="1:8" ht="13.5" x14ac:dyDescent="0.25">
      <c r="A915" s="11"/>
      <c r="B915" s="10">
        <v>44033</v>
      </c>
      <c r="C915" s="2">
        <v>1.66</v>
      </c>
      <c r="D915" s="2">
        <v>1.66</v>
      </c>
      <c r="E915" s="2">
        <v>0</v>
      </c>
      <c r="F915" s="2">
        <v>0</v>
      </c>
      <c r="G915" s="2">
        <v>0</v>
      </c>
      <c r="H915" s="15">
        <f t="shared" si="14"/>
        <v>0</v>
      </c>
    </row>
    <row r="916" spans="1:8" ht="13.5" x14ac:dyDescent="0.25">
      <c r="A916" s="11"/>
      <c r="B916" s="10">
        <v>44034</v>
      </c>
      <c r="C916" s="2">
        <v>1.66</v>
      </c>
      <c r="D916" s="2">
        <v>1.66</v>
      </c>
      <c r="E916" s="2">
        <v>318</v>
      </c>
      <c r="F916" s="2">
        <v>1.66</v>
      </c>
      <c r="G916" s="2">
        <v>527.88</v>
      </c>
      <c r="H916" s="15">
        <f t="shared" si="14"/>
        <v>0</v>
      </c>
    </row>
    <row r="917" spans="1:8" ht="13.5" x14ac:dyDescent="0.25">
      <c r="A917" s="11"/>
      <c r="B917" s="10">
        <v>44035</v>
      </c>
      <c r="C917" s="2">
        <v>1.66</v>
      </c>
      <c r="D917" s="2">
        <v>1.66</v>
      </c>
      <c r="E917" s="2">
        <v>0</v>
      </c>
      <c r="F917" s="2">
        <v>0</v>
      </c>
      <c r="G917" s="2">
        <v>0</v>
      </c>
      <c r="H917" s="15">
        <f t="shared" si="14"/>
        <v>0</v>
      </c>
    </row>
    <row r="918" spans="1:8" ht="13.5" x14ac:dyDescent="0.25">
      <c r="A918" s="11"/>
      <c r="B918" s="10">
        <v>44036</v>
      </c>
      <c r="C918" s="2">
        <v>1.66</v>
      </c>
      <c r="D918" s="2">
        <v>1.66</v>
      </c>
      <c r="E918" s="2">
        <v>0</v>
      </c>
      <c r="F918" s="2">
        <v>0</v>
      </c>
      <c r="G918" s="2">
        <v>0</v>
      </c>
      <c r="H918" s="15">
        <f t="shared" si="14"/>
        <v>0</v>
      </c>
    </row>
    <row r="919" spans="1:8" ht="13.5" x14ac:dyDescent="0.25">
      <c r="A919" s="11"/>
      <c r="B919" s="10">
        <v>44039</v>
      </c>
      <c r="C919" s="2">
        <v>1.66</v>
      </c>
      <c r="D919" s="2">
        <v>1.66</v>
      </c>
      <c r="E919" s="2">
        <v>0</v>
      </c>
      <c r="F919" s="2">
        <v>0</v>
      </c>
      <c r="G919" s="2">
        <v>0</v>
      </c>
      <c r="H919" s="15">
        <f t="shared" si="14"/>
        <v>0</v>
      </c>
    </row>
    <row r="920" spans="1:8" ht="13.5" x14ac:dyDescent="0.25">
      <c r="A920" s="11"/>
      <c r="B920" s="10">
        <v>44040</v>
      </c>
      <c r="C920" s="2">
        <v>1.66</v>
      </c>
      <c r="D920" s="2">
        <v>1.66</v>
      </c>
      <c r="E920" s="2">
        <v>0</v>
      </c>
      <c r="F920" s="2">
        <v>0</v>
      </c>
      <c r="G920" s="2">
        <v>0</v>
      </c>
      <c r="H920" s="15">
        <f t="shared" si="14"/>
        <v>0</v>
      </c>
    </row>
    <row r="921" spans="1:8" ht="13.5" x14ac:dyDescent="0.25">
      <c r="A921" s="11"/>
      <c r="B921" s="10">
        <v>44041</v>
      </c>
      <c r="C921" s="2">
        <v>1.66</v>
      </c>
      <c r="D921" s="2">
        <v>1.66</v>
      </c>
      <c r="E921" s="2">
        <v>0</v>
      </c>
      <c r="F921" s="2">
        <v>0</v>
      </c>
      <c r="G921" s="2">
        <v>0</v>
      </c>
      <c r="H921" s="15">
        <f t="shared" si="14"/>
        <v>0</v>
      </c>
    </row>
    <row r="922" spans="1:8" ht="13.5" x14ac:dyDescent="0.25">
      <c r="A922" s="11"/>
      <c r="B922" s="10">
        <v>44042</v>
      </c>
      <c r="C922" s="2">
        <v>1.66</v>
      </c>
      <c r="D922" s="2">
        <v>1.66</v>
      </c>
      <c r="E922" s="2">
        <v>0</v>
      </c>
      <c r="F922" s="2">
        <v>0</v>
      </c>
      <c r="G922" s="2">
        <v>0</v>
      </c>
      <c r="H922" s="15">
        <f t="shared" si="14"/>
        <v>0</v>
      </c>
    </row>
    <row r="923" spans="1:8" ht="13.5" x14ac:dyDescent="0.25">
      <c r="A923" s="11"/>
      <c r="B923" s="10">
        <v>44046</v>
      </c>
      <c r="C923" s="2">
        <v>1.66</v>
      </c>
      <c r="D923" s="2">
        <v>1.66</v>
      </c>
      <c r="E923" s="2">
        <v>0</v>
      </c>
      <c r="F923" s="2">
        <v>0</v>
      </c>
      <c r="G923" s="2">
        <v>0</v>
      </c>
      <c r="H923" s="15">
        <f t="shared" si="14"/>
        <v>0</v>
      </c>
    </row>
    <row r="924" spans="1:8" ht="13.5" x14ac:dyDescent="0.25">
      <c r="A924" s="11"/>
      <c r="B924" s="10">
        <v>44047</v>
      </c>
      <c r="C924" s="2">
        <v>1.66</v>
      </c>
      <c r="D924" s="2">
        <v>1.66</v>
      </c>
      <c r="E924" s="2">
        <v>0</v>
      </c>
      <c r="F924" s="2">
        <v>0</v>
      </c>
      <c r="G924" s="2">
        <v>0</v>
      </c>
      <c r="H924" s="15">
        <f t="shared" si="14"/>
        <v>0</v>
      </c>
    </row>
    <row r="925" spans="1:8" ht="13.5" x14ac:dyDescent="0.25">
      <c r="A925" s="11"/>
      <c r="B925" s="10">
        <v>44048</v>
      </c>
      <c r="C925" s="2">
        <v>1.66</v>
      </c>
      <c r="D925" s="2">
        <v>1.66</v>
      </c>
      <c r="E925" s="2">
        <v>0</v>
      </c>
      <c r="F925" s="2">
        <v>0</v>
      </c>
      <c r="G925" s="2">
        <v>0</v>
      </c>
      <c r="H925" s="15">
        <f t="shared" si="14"/>
        <v>0</v>
      </c>
    </row>
    <row r="926" spans="1:8" ht="13.5" x14ac:dyDescent="0.25">
      <c r="A926" s="11"/>
      <c r="B926" s="10">
        <v>44049</v>
      </c>
      <c r="C926" s="2">
        <v>1.66</v>
      </c>
      <c r="D926" s="2">
        <v>1.66</v>
      </c>
      <c r="E926" s="2">
        <v>0</v>
      </c>
      <c r="F926" s="2">
        <v>0</v>
      </c>
      <c r="G926" s="2">
        <v>0</v>
      </c>
      <c r="H926" s="15">
        <f t="shared" si="14"/>
        <v>0</v>
      </c>
    </row>
    <row r="927" spans="1:8" ht="13.5" x14ac:dyDescent="0.25">
      <c r="A927" s="11"/>
      <c r="B927" s="10">
        <v>44050</v>
      </c>
      <c r="C927" s="2">
        <v>1.66</v>
      </c>
      <c r="D927" s="2">
        <v>1.66</v>
      </c>
      <c r="E927" s="2">
        <v>0</v>
      </c>
      <c r="F927" s="2">
        <v>0</v>
      </c>
      <c r="G927" s="2">
        <v>0</v>
      </c>
      <c r="H927" s="15">
        <f t="shared" si="14"/>
        <v>0</v>
      </c>
    </row>
    <row r="928" spans="1:8" ht="13.5" x14ac:dyDescent="0.25">
      <c r="A928" s="11"/>
      <c r="B928" s="10">
        <v>44053</v>
      </c>
      <c r="C928" s="2">
        <v>1.66</v>
      </c>
      <c r="D928" s="2">
        <v>1.66</v>
      </c>
      <c r="E928" s="2">
        <v>0</v>
      </c>
      <c r="F928" s="2">
        <v>0</v>
      </c>
      <c r="G928" s="2">
        <v>0</v>
      </c>
      <c r="H928" s="15">
        <f t="shared" si="14"/>
        <v>0</v>
      </c>
    </row>
    <row r="929" spans="1:8" ht="13.5" x14ac:dyDescent="0.25">
      <c r="A929" s="11"/>
      <c r="B929" s="10">
        <v>44054</v>
      </c>
      <c r="C929" s="2">
        <v>1.66</v>
      </c>
      <c r="D929" s="2">
        <v>1.66</v>
      </c>
      <c r="E929" s="2">
        <v>0</v>
      </c>
      <c r="F929" s="2">
        <v>0</v>
      </c>
      <c r="G929" s="2">
        <v>0</v>
      </c>
      <c r="H929" s="15">
        <f t="shared" si="14"/>
        <v>0</v>
      </c>
    </row>
    <row r="930" spans="1:8" ht="13.5" x14ac:dyDescent="0.25">
      <c r="A930" s="11"/>
      <c r="B930" s="10">
        <v>44055</v>
      </c>
      <c r="C930" s="2">
        <v>1.66</v>
      </c>
      <c r="D930" s="2">
        <v>1.66</v>
      </c>
      <c r="E930" s="2">
        <v>0</v>
      </c>
      <c r="F930" s="2">
        <v>0</v>
      </c>
      <c r="G930" s="2">
        <v>0</v>
      </c>
      <c r="H930" s="15">
        <f t="shared" si="14"/>
        <v>0</v>
      </c>
    </row>
    <row r="931" spans="1:8" ht="13.5" x14ac:dyDescent="0.25">
      <c r="A931" s="11"/>
      <c r="B931" s="10">
        <v>44057</v>
      </c>
      <c r="C931" s="2">
        <v>1.66</v>
      </c>
      <c r="D931" s="2">
        <v>1.66</v>
      </c>
      <c r="E931" s="2">
        <v>0</v>
      </c>
      <c r="F931" s="2">
        <v>0</v>
      </c>
      <c r="G931" s="2">
        <v>0</v>
      </c>
      <c r="H931" s="15">
        <f t="shared" si="14"/>
        <v>0</v>
      </c>
    </row>
    <row r="932" spans="1:8" ht="13.5" x14ac:dyDescent="0.25">
      <c r="A932" s="11"/>
      <c r="B932" s="10">
        <v>44060</v>
      </c>
      <c r="C932" s="2">
        <v>1.66</v>
      </c>
      <c r="D932" s="2">
        <v>1.66</v>
      </c>
      <c r="E932" s="2">
        <v>0</v>
      </c>
      <c r="F932" s="2">
        <v>0</v>
      </c>
      <c r="G932" s="2">
        <v>0</v>
      </c>
      <c r="H932" s="15">
        <f t="shared" si="14"/>
        <v>0</v>
      </c>
    </row>
    <row r="933" spans="1:8" ht="13.5" x14ac:dyDescent="0.25">
      <c r="A933" s="11"/>
      <c r="B933" s="10">
        <v>44061</v>
      </c>
      <c r="C933" s="2">
        <v>1.66</v>
      </c>
      <c r="D933" s="2">
        <v>1.66</v>
      </c>
      <c r="E933" s="2">
        <v>0</v>
      </c>
      <c r="F933" s="2">
        <v>0</v>
      </c>
      <c r="G933" s="2">
        <v>0</v>
      </c>
      <c r="H933" s="15">
        <f t="shared" si="14"/>
        <v>0</v>
      </c>
    </row>
    <row r="934" spans="1:8" ht="13.5" x14ac:dyDescent="0.25">
      <c r="A934" s="11"/>
      <c r="B934" s="10">
        <v>44062</v>
      </c>
      <c r="C934" s="2">
        <v>1.66</v>
      </c>
      <c r="D934" s="2">
        <v>1.66</v>
      </c>
      <c r="E934" s="2">
        <v>0</v>
      </c>
      <c r="F934" s="2">
        <v>0</v>
      </c>
      <c r="G934" s="2">
        <v>0</v>
      </c>
      <c r="H934" s="15">
        <f t="shared" si="14"/>
        <v>0</v>
      </c>
    </row>
    <row r="935" spans="1:8" ht="13.5" x14ac:dyDescent="0.25">
      <c r="A935" s="11"/>
      <c r="B935" s="10">
        <v>44064</v>
      </c>
      <c r="C935" s="2">
        <v>1.66</v>
      </c>
      <c r="D935" s="2">
        <v>1.66</v>
      </c>
      <c r="E935" s="2">
        <v>0</v>
      </c>
      <c r="F935" s="2">
        <v>0</v>
      </c>
      <c r="G935" s="2">
        <v>0</v>
      </c>
      <c r="H935" s="15">
        <f t="shared" si="14"/>
        <v>0</v>
      </c>
    </row>
    <row r="936" spans="1:8" ht="13.5" x14ac:dyDescent="0.25">
      <c r="A936" s="11"/>
      <c r="B936" s="10">
        <v>44067</v>
      </c>
      <c r="C936" s="2">
        <v>1.66</v>
      </c>
      <c r="D936" s="2">
        <v>1.66</v>
      </c>
      <c r="E936" s="2">
        <v>0</v>
      </c>
      <c r="F936" s="2">
        <v>0</v>
      </c>
      <c r="G936" s="2">
        <v>0</v>
      </c>
      <c r="H936" s="15">
        <f t="shared" si="14"/>
        <v>0</v>
      </c>
    </row>
    <row r="937" spans="1:8" ht="13.5" x14ac:dyDescent="0.25">
      <c r="A937" s="11"/>
      <c r="B937" s="10">
        <v>44068</v>
      </c>
      <c r="C937" s="2">
        <v>1.66</v>
      </c>
      <c r="D937" s="2">
        <v>1.66</v>
      </c>
      <c r="E937" s="2">
        <v>0</v>
      </c>
      <c r="F937" s="2">
        <v>0</v>
      </c>
      <c r="G937" s="2">
        <v>0</v>
      </c>
      <c r="H937" s="15">
        <f t="shared" si="14"/>
        <v>0</v>
      </c>
    </row>
    <row r="938" spans="1:8" ht="13.5" x14ac:dyDescent="0.25">
      <c r="A938" s="11"/>
      <c r="B938" s="10">
        <v>44069</v>
      </c>
      <c r="C938" s="2">
        <v>1.66</v>
      </c>
      <c r="D938" s="2">
        <v>1.66</v>
      </c>
      <c r="E938" s="2">
        <v>0</v>
      </c>
      <c r="F938" s="2">
        <v>0</v>
      </c>
      <c r="G938" s="2">
        <v>0</v>
      </c>
      <c r="H938" s="15">
        <f t="shared" si="14"/>
        <v>0</v>
      </c>
    </row>
    <row r="939" spans="1:8" ht="13.5" x14ac:dyDescent="0.25">
      <c r="A939" s="11"/>
      <c r="B939" s="10">
        <v>44070</v>
      </c>
      <c r="C939" s="2">
        <v>1.66</v>
      </c>
      <c r="D939" s="2">
        <v>1.66</v>
      </c>
      <c r="E939" s="2">
        <v>0</v>
      </c>
      <c r="F939" s="2">
        <v>0</v>
      </c>
      <c r="G939" s="2">
        <v>0</v>
      </c>
      <c r="H939" s="15">
        <f t="shared" si="14"/>
        <v>0</v>
      </c>
    </row>
    <row r="940" spans="1:8" ht="13.5" x14ac:dyDescent="0.25">
      <c r="A940" s="11"/>
      <c r="B940" s="10">
        <v>44071</v>
      </c>
      <c r="C940" s="2">
        <v>1.66</v>
      </c>
      <c r="D940" s="2">
        <v>1.66</v>
      </c>
      <c r="E940" s="2">
        <v>0</v>
      </c>
      <c r="F940" s="2">
        <v>0</v>
      </c>
      <c r="G940" s="2">
        <v>0</v>
      </c>
      <c r="H940" s="15">
        <f t="shared" si="14"/>
        <v>0</v>
      </c>
    </row>
    <row r="941" spans="1:8" ht="13.5" x14ac:dyDescent="0.25">
      <c r="A941" s="11"/>
      <c r="B941" s="10">
        <v>44074</v>
      </c>
      <c r="C941" s="2">
        <v>1.66</v>
      </c>
      <c r="D941" s="2">
        <v>1.66</v>
      </c>
      <c r="E941" s="2">
        <v>0</v>
      </c>
      <c r="F941" s="2">
        <v>0</v>
      </c>
      <c r="G941" s="2">
        <v>0</v>
      </c>
      <c r="H941" s="15">
        <f t="shared" si="14"/>
        <v>0</v>
      </c>
    </row>
    <row r="942" spans="1:8" ht="13.5" x14ac:dyDescent="0.25">
      <c r="A942" s="11"/>
      <c r="B942" s="10">
        <v>44075</v>
      </c>
      <c r="C942" s="2">
        <v>1.66</v>
      </c>
      <c r="D942" s="2">
        <v>1.66</v>
      </c>
      <c r="E942" s="2">
        <v>0</v>
      </c>
      <c r="F942" s="2">
        <v>0</v>
      </c>
      <c r="G942" s="2">
        <v>0</v>
      </c>
      <c r="H942" s="15">
        <f t="shared" si="14"/>
        <v>0</v>
      </c>
    </row>
    <row r="943" spans="1:8" ht="13.5" x14ac:dyDescent="0.25">
      <c r="A943" s="11"/>
      <c r="B943" s="10">
        <v>44076</v>
      </c>
      <c r="C943" s="2">
        <v>1.66</v>
      </c>
      <c r="D943" s="2">
        <v>1.66</v>
      </c>
      <c r="E943" s="2">
        <v>0</v>
      </c>
      <c r="F943" s="2">
        <v>0</v>
      </c>
      <c r="G943" s="2">
        <v>0</v>
      </c>
      <c r="H943" s="15">
        <f t="shared" si="14"/>
        <v>0</v>
      </c>
    </row>
    <row r="944" spans="1:8" ht="13.5" x14ac:dyDescent="0.25">
      <c r="A944" s="11"/>
      <c r="B944" s="10">
        <v>44077</v>
      </c>
      <c r="C944" s="2">
        <v>1.66</v>
      </c>
      <c r="D944" s="2">
        <v>1.66</v>
      </c>
      <c r="E944" s="2">
        <v>0</v>
      </c>
      <c r="F944" s="2">
        <v>0</v>
      </c>
      <c r="G944" s="2">
        <v>0</v>
      </c>
      <c r="H944" s="15">
        <f t="shared" si="14"/>
        <v>0</v>
      </c>
    </row>
    <row r="945" spans="1:8" ht="13.5" x14ac:dyDescent="0.25">
      <c r="A945" s="11"/>
      <c r="B945" s="10">
        <v>44078</v>
      </c>
      <c r="C945" s="2">
        <v>1.66</v>
      </c>
      <c r="D945" s="2">
        <v>1.66</v>
      </c>
      <c r="E945" s="2">
        <v>0</v>
      </c>
      <c r="F945" s="2">
        <v>0</v>
      </c>
      <c r="G945" s="2">
        <v>0</v>
      </c>
      <c r="H945" s="15">
        <f t="shared" si="14"/>
        <v>0</v>
      </c>
    </row>
    <row r="946" spans="1:8" ht="13.5" x14ac:dyDescent="0.25">
      <c r="A946" s="11"/>
      <c r="B946" s="10">
        <v>44081</v>
      </c>
      <c r="C946" s="2">
        <v>1.66</v>
      </c>
      <c r="D946" s="2">
        <v>1.66</v>
      </c>
      <c r="E946" s="2">
        <v>0</v>
      </c>
      <c r="F946" s="2">
        <v>0</v>
      </c>
      <c r="G946" s="2">
        <v>0</v>
      </c>
      <c r="H946" s="15">
        <f t="shared" si="14"/>
        <v>0</v>
      </c>
    </row>
    <row r="947" spans="1:8" ht="13.5" x14ac:dyDescent="0.25">
      <c r="A947" s="11"/>
      <c r="B947" s="10">
        <v>44082</v>
      </c>
      <c r="C947" s="2">
        <v>1.66</v>
      </c>
      <c r="D947" s="2">
        <v>1.66</v>
      </c>
      <c r="E947" s="2">
        <v>0</v>
      </c>
      <c r="F947" s="2">
        <v>0</v>
      </c>
      <c r="G947" s="2">
        <v>0</v>
      </c>
      <c r="H947" s="15">
        <f t="shared" si="14"/>
        <v>0</v>
      </c>
    </row>
    <row r="948" spans="1:8" ht="13.5" x14ac:dyDescent="0.25">
      <c r="A948" s="11"/>
      <c r="B948" s="10">
        <v>44083</v>
      </c>
      <c r="C948" s="2">
        <v>1.66</v>
      </c>
      <c r="D948" s="2">
        <v>1.66</v>
      </c>
      <c r="E948" s="2">
        <v>0</v>
      </c>
      <c r="F948" s="2">
        <v>0</v>
      </c>
      <c r="G948" s="2">
        <v>0</v>
      </c>
      <c r="H948" s="15">
        <f t="shared" si="14"/>
        <v>0</v>
      </c>
    </row>
    <row r="949" spans="1:8" ht="13.5" x14ac:dyDescent="0.25">
      <c r="A949" s="11"/>
      <c r="B949" s="10">
        <v>44084</v>
      </c>
      <c r="C949" s="2">
        <v>1.66</v>
      </c>
      <c r="D949" s="2">
        <v>1.66</v>
      </c>
      <c r="E949" s="2">
        <v>0</v>
      </c>
      <c r="F949" s="2">
        <v>0</v>
      </c>
      <c r="G949" s="2">
        <v>0</v>
      </c>
      <c r="H949" s="15">
        <f t="shared" si="14"/>
        <v>0</v>
      </c>
    </row>
    <row r="950" spans="1:8" ht="13.5" x14ac:dyDescent="0.25">
      <c r="A950" s="11"/>
      <c r="B950" s="10">
        <v>44085</v>
      </c>
      <c r="C950" s="2">
        <v>1.62</v>
      </c>
      <c r="D950" s="2">
        <v>1.62</v>
      </c>
      <c r="E950" s="2">
        <v>0</v>
      </c>
      <c r="F950" s="2">
        <v>0</v>
      </c>
      <c r="G950" s="2">
        <v>0</v>
      </c>
      <c r="H950" s="15">
        <f t="shared" si="14"/>
        <v>-2.4096385542168565E-2</v>
      </c>
    </row>
    <row r="951" spans="1:8" ht="13.5" x14ac:dyDescent="0.25">
      <c r="A951" s="11"/>
      <c r="B951" s="10">
        <v>44088</v>
      </c>
      <c r="C951" s="2">
        <v>1.62</v>
      </c>
      <c r="D951" s="2">
        <v>1.62</v>
      </c>
      <c r="E951" s="2">
        <v>0</v>
      </c>
      <c r="F951" s="2">
        <v>0</v>
      </c>
      <c r="G951" s="2">
        <v>0</v>
      </c>
      <c r="H951" s="15">
        <f t="shared" si="14"/>
        <v>0</v>
      </c>
    </row>
    <row r="952" spans="1:8" ht="13.5" x14ac:dyDescent="0.25">
      <c r="A952" s="11"/>
      <c r="B952" s="10">
        <v>44089</v>
      </c>
      <c r="C952" s="2">
        <v>1.62</v>
      </c>
      <c r="D952" s="2">
        <v>1.62</v>
      </c>
      <c r="E952" s="2">
        <v>0</v>
      </c>
      <c r="F952" s="2">
        <v>0</v>
      </c>
      <c r="G952" s="2">
        <v>0</v>
      </c>
      <c r="H952" s="15">
        <f t="shared" si="14"/>
        <v>0</v>
      </c>
    </row>
    <row r="953" spans="1:8" ht="13.5" x14ac:dyDescent="0.25">
      <c r="A953" s="11"/>
      <c r="B953" s="10">
        <v>44090</v>
      </c>
      <c r="C953" s="2">
        <v>1.62</v>
      </c>
      <c r="D953" s="2">
        <v>1.62</v>
      </c>
      <c r="E953" s="2">
        <v>0</v>
      </c>
      <c r="F953" s="2">
        <v>0</v>
      </c>
      <c r="G953" s="2">
        <v>0</v>
      </c>
      <c r="H953" s="15">
        <f t="shared" si="14"/>
        <v>0</v>
      </c>
    </row>
    <row r="954" spans="1:8" ht="13.5" x14ac:dyDescent="0.25">
      <c r="A954" s="11"/>
      <c r="B954" s="10">
        <v>44091</v>
      </c>
      <c r="C954" s="2">
        <v>1.66</v>
      </c>
      <c r="D954" s="2">
        <v>1.66</v>
      </c>
      <c r="E954" s="2">
        <v>1</v>
      </c>
      <c r="F954" s="2">
        <v>1.66</v>
      </c>
      <c r="G954" s="2">
        <v>1.66</v>
      </c>
      <c r="H954" s="15">
        <f t="shared" si="14"/>
        <v>2.4691358024691242E-2</v>
      </c>
    </row>
    <row r="955" spans="1:8" ht="13.5" x14ac:dyDescent="0.25">
      <c r="A955" s="11"/>
      <c r="B955" s="10">
        <v>44092</v>
      </c>
      <c r="C955" s="2">
        <v>1.66</v>
      </c>
      <c r="D955" s="2">
        <v>1.66</v>
      </c>
      <c r="E955" s="2">
        <v>0</v>
      </c>
      <c r="F955" s="2">
        <v>0</v>
      </c>
      <c r="G955" s="2">
        <v>0</v>
      </c>
      <c r="H955" s="15">
        <f t="shared" si="14"/>
        <v>0</v>
      </c>
    </row>
    <row r="956" spans="1:8" ht="13.5" x14ac:dyDescent="0.25">
      <c r="A956" s="11"/>
      <c r="B956" s="10">
        <v>44095</v>
      </c>
      <c r="C956" s="2">
        <v>1.66</v>
      </c>
      <c r="D956" s="2">
        <v>1.66</v>
      </c>
      <c r="E956" s="2">
        <v>0</v>
      </c>
      <c r="F956" s="2">
        <v>0</v>
      </c>
      <c r="G956" s="2">
        <v>0</v>
      </c>
      <c r="H956" s="15">
        <f t="shared" si="14"/>
        <v>0</v>
      </c>
    </row>
    <row r="957" spans="1:8" ht="13.5" x14ac:dyDescent="0.25">
      <c r="A957" s="11"/>
      <c r="B957" s="10">
        <v>44096</v>
      </c>
      <c r="C957" s="2">
        <v>1.66</v>
      </c>
      <c r="D957" s="2">
        <v>1.66</v>
      </c>
      <c r="E957" s="2">
        <v>0</v>
      </c>
      <c r="F957" s="2">
        <v>0</v>
      </c>
      <c r="G957" s="2">
        <v>0</v>
      </c>
      <c r="H957" s="15">
        <f t="shared" si="14"/>
        <v>0</v>
      </c>
    </row>
    <row r="958" spans="1:8" ht="13.5" x14ac:dyDescent="0.25">
      <c r="A958" s="11"/>
      <c r="B958" s="10">
        <v>44097</v>
      </c>
      <c r="C958" s="2">
        <v>1.66</v>
      </c>
      <c r="D958" s="2">
        <v>1.66</v>
      </c>
      <c r="E958" s="2">
        <v>0</v>
      </c>
      <c r="F958" s="2">
        <v>0</v>
      </c>
      <c r="G958" s="2">
        <v>0</v>
      </c>
      <c r="H958" s="15">
        <f t="shared" si="14"/>
        <v>0</v>
      </c>
    </row>
    <row r="959" spans="1:8" ht="13.5" x14ac:dyDescent="0.25">
      <c r="A959" s="11"/>
      <c r="B959" s="10">
        <v>44098</v>
      </c>
      <c r="C959" s="2">
        <v>1.66</v>
      </c>
      <c r="D959" s="2">
        <v>1.66</v>
      </c>
      <c r="E959" s="2">
        <v>0</v>
      </c>
      <c r="F959" s="2">
        <v>0</v>
      </c>
      <c r="G959" s="2">
        <v>0</v>
      </c>
      <c r="H959" s="15">
        <f t="shared" si="14"/>
        <v>0</v>
      </c>
    </row>
    <row r="960" spans="1:8" ht="13.5" x14ac:dyDescent="0.25">
      <c r="A960" s="11"/>
      <c r="B960" s="10">
        <v>44099</v>
      </c>
      <c r="C960" s="2">
        <v>1.66</v>
      </c>
      <c r="D960" s="2">
        <v>1.66</v>
      </c>
      <c r="E960" s="2">
        <v>0</v>
      </c>
      <c r="F960" s="2">
        <v>0</v>
      </c>
      <c r="G960" s="2">
        <v>0</v>
      </c>
      <c r="H960" s="15">
        <f t="shared" si="14"/>
        <v>0</v>
      </c>
    </row>
    <row r="961" spans="1:8" ht="13.5" x14ac:dyDescent="0.25">
      <c r="A961" s="11"/>
      <c r="B961" s="10">
        <v>44102</v>
      </c>
      <c r="C961" s="2">
        <v>1.62</v>
      </c>
      <c r="D961" s="2">
        <v>1.62</v>
      </c>
      <c r="E961" s="2">
        <v>1</v>
      </c>
      <c r="F961" s="2">
        <v>1.62</v>
      </c>
      <c r="G961" s="2">
        <v>1.62</v>
      </c>
      <c r="H961" s="15">
        <f t="shared" si="14"/>
        <v>-2.4096385542168565E-2</v>
      </c>
    </row>
    <row r="962" spans="1:8" ht="13.5" x14ac:dyDescent="0.25">
      <c r="A962" s="11"/>
      <c r="B962" s="10">
        <v>44103</v>
      </c>
      <c r="C962" s="2">
        <v>1.62</v>
      </c>
      <c r="D962" s="2">
        <v>1.62</v>
      </c>
      <c r="E962" s="2">
        <v>0</v>
      </c>
      <c r="F962" s="2">
        <v>0</v>
      </c>
      <c r="G962" s="2">
        <v>0</v>
      </c>
      <c r="H962" s="15">
        <f t="shared" si="14"/>
        <v>0</v>
      </c>
    </row>
    <row r="963" spans="1:8" ht="13.5" x14ac:dyDescent="0.25">
      <c r="A963" s="11"/>
      <c r="B963" s="10">
        <v>44104</v>
      </c>
      <c r="C963" s="2">
        <v>1.62</v>
      </c>
      <c r="D963" s="2">
        <v>1.62</v>
      </c>
      <c r="E963" s="2">
        <v>0</v>
      </c>
      <c r="F963" s="2">
        <v>0</v>
      </c>
      <c r="G963" s="2">
        <v>0</v>
      </c>
      <c r="H963" s="15">
        <f t="shared" si="14"/>
        <v>0</v>
      </c>
    </row>
    <row r="964" spans="1:8" ht="13.5" x14ac:dyDescent="0.25">
      <c r="A964" s="11"/>
      <c r="B964" s="10">
        <v>44105</v>
      </c>
      <c r="C964" s="2">
        <v>1.62</v>
      </c>
      <c r="D964" s="2">
        <v>1.62</v>
      </c>
      <c r="E964" s="2">
        <v>0</v>
      </c>
      <c r="F964" s="2">
        <v>0</v>
      </c>
      <c r="G964" s="2">
        <v>0</v>
      </c>
      <c r="H964" s="15">
        <f t="shared" si="14"/>
        <v>0</v>
      </c>
    </row>
    <row r="965" spans="1:8" ht="13.5" x14ac:dyDescent="0.25">
      <c r="A965" s="11"/>
      <c r="B965" s="10">
        <v>44106</v>
      </c>
      <c r="C965" s="2">
        <v>1.58</v>
      </c>
      <c r="D965" s="2">
        <v>1.58</v>
      </c>
      <c r="E965" s="2">
        <v>0</v>
      </c>
      <c r="F965" s="2">
        <v>0</v>
      </c>
      <c r="G965" s="2">
        <v>0</v>
      </c>
      <c r="H965" s="15">
        <f t="shared" si="14"/>
        <v>-2.4691358024691377E-2</v>
      </c>
    </row>
    <row r="966" spans="1:8" ht="13.5" x14ac:dyDescent="0.25">
      <c r="A966" s="11"/>
      <c r="B966" s="10">
        <v>44109</v>
      </c>
      <c r="C966" s="2">
        <v>1.51</v>
      </c>
      <c r="D966" s="2">
        <v>1.51</v>
      </c>
      <c r="E966" s="2">
        <v>0</v>
      </c>
      <c r="F966" s="2">
        <v>0</v>
      </c>
      <c r="G966" s="2">
        <v>0</v>
      </c>
      <c r="H966" s="15">
        <f t="shared" si="14"/>
        <v>-4.4303797468354465E-2</v>
      </c>
    </row>
    <row r="967" spans="1:8" ht="13.5" x14ac:dyDescent="0.25">
      <c r="A967" s="11"/>
      <c r="B967" s="10">
        <v>44110</v>
      </c>
      <c r="C967" s="2">
        <v>1.45</v>
      </c>
      <c r="D967" s="2">
        <v>1.45</v>
      </c>
      <c r="E967" s="2">
        <v>0</v>
      </c>
      <c r="F967" s="2">
        <v>0</v>
      </c>
      <c r="G967" s="2">
        <v>0</v>
      </c>
      <c r="H967" s="15">
        <f t="shared" ref="H967:H1030" si="15">(D967-D966)/D966</f>
        <v>-3.9735099337748381E-2</v>
      </c>
    </row>
    <row r="968" spans="1:8" ht="13.5" x14ac:dyDescent="0.25">
      <c r="A968" s="11"/>
      <c r="B968" s="10">
        <v>44111</v>
      </c>
      <c r="C968" s="2">
        <v>1.39</v>
      </c>
      <c r="D968" s="2">
        <v>1.39</v>
      </c>
      <c r="E968" s="2">
        <v>447</v>
      </c>
      <c r="F968" s="2">
        <v>1.39</v>
      </c>
      <c r="G968" s="2">
        <v>621.33000000000004</v>
      </c>
      <c r="H968" s="15">
        <f t="shared" si="15"/>
        <v>-4.1379310344827627E-2</v>
      </c>
    </row>
    <row r="969" spans="1:8" ht="13.5" x14ac:dyDescent="0.25">
      <c r="A969" s="11"/>
      <c r="B969" s="10">
        <v>44112</v>
      </c>
      <c r="C969" s="2">
        <v>1.33</v>
      </c>
      <c r="D969" s="2">
        <v>1.33</v>
      </c>
      <c r="E969" s="2">
        <v>58</v>
      </c>
      <c r="F969" s="2">
        <v>1.33</v>
      </c>
      <c r="G969" s="2">
        <v>77.14</v>
      </c>
      <c r="H969" s="15">
        <f t="shared" si="15"/>
        <v>-4.3165467625899165E-2</v>
      </c>
    </row>
    <row r="970" spans="1:8" ht="13.5" x14ac:dyDescent="0.25">
      <c r="A970" s="11"/>
      <c r="B970" s="10">
        <v>44113</v>
      </c>
      <c r="C970" s="2">
        <v>1.33</v>
      </c>
      <c r="D970" s="2">
        <v>1.33</v>
      </c>
      <c r="E970" s="2">
        <v>643</v>
      </c>
      <c r="F970" s="2">
        <v>1.3</v>
      </c>
      <c r="G970" s="2">
        <v>835.9</v>
      </c>
      <c r="H970" s="15">
        <f t="shared" si="15"/>
        <v>0</v>
      </c>
    </row>
    <row r="971" spans="1:8" ht="13.5" x14ac:dyDescent="0.25">
      <c r="A971" s="11"/>
      <c r="B971" s="10">
        <v>44116</v>
      </c>
      <c r="C971" s="2">
        <v>1.36</v>
      </c>
      <c r="D971" s="2">
        <v>1.36</v>
      </c>
      <c r="E971" s="2">
        <v>0</v>
      </c>
      <c r="F971" s="2">
        <v>0</v>
      </c>
      <c r="G971" s="2">
        <v>0</v>
      </c>
      <c r="H971" s="15">
        <f t="shared" si="15"/>
        <v>2.2556390977443629E-2</v>
      </c>
    </row>
    <row r="972" spans="1:8" ht="13.5" x14ac:dyDescent="0.25">
      <c r="A972" s="11"/>
      <c r="B972" s="10">
        <v>44117</v>
      </c>
      <c r="C972" s="2">
        <v>1.3</v>
      </c>
      <c r="D972" s="2">
        <v>1.3</v>
      </c>
      <c r="E972" s="2">
        <v>60</v>
      </c>
      <c r="F972" s="2">
        <v>1.3</v>
      </c>
      <c r="G972" s="2">
        <v>78</v>
      </c>
      <c r="H972" s="15">
        <f t="shared" si="15"/>
        <v>-4.4117647058823567E-2</v>
      </c>
    </row>
    <row r="973" spans="1:8" ht="13.5" x14ac:dyDescent="0.25">
      <c r="A973" s="11"/>
      <c r="B973" s="10">
        <v>44118</v>
      </c>
      <c r="C973" s="2">
        <v>1.3</v>
      </c>
      <c r="D973" s="2">
        <v>1.3</v>
      </c>
      <c r="E973" s="2">
        <v>3134</v>
      </c>
      <c r="F973" s="2">
        <v>1.27</v>
      </c>
      <c r="G973" s="2">
        <v>3980.18</v>
      </c>
      <c r="H973" s="15">
        <f t="shared" si="15"/>
        <v>0</v>
      </c>
    </row>
    <row r="974" spans="1:8" ht="13.5" x14ac:dyDescent="0.25">
      <c r="A974" s="11"/>
      <c r="B974" s="10">
        <v>44120</v>
      </c>
      <c r="C974" s="2">
        <v>1.36</v>
      </c>
      <c r="D974" s="2">
        <v>1.36</v>
      </c>
      <c r="E974" s="2">
        <v>50</v>
      </c>
      <c r="F974" s="2">
        <v>1.3480000000000001</v>
      </c>
      <c r="G974" s="2">
        <v>67.400000000000006</v>
      </c>
      <c r="H974" s="15">
        <f t="shared" si="15"/>
        <v>4.6153846153846191E-2</v>
      </c>
    </row>
    <row r="975" spans="1:8" ht="13.5" x14ac:dyDescent="0.25">
      <c r="A975" s="11"/>
      <c r="B975" s="10">
        <v>44123</v>
      </c>
      <c r="C975" s="2">
        <v>1.37</v>
      </c>
      <c r="D975" s="2">
        <v>1.37</v>
      </c>
      <c r="E975" s="2">
        <v>8</v>
      </c>
      <c r="F975" s="2">
        <v>1.37</v>
      </c>
      <c r="G975" s="2">
        <v>10.96</v>
      </c>
      <c r="H975" s="15">
        <f t="shared" si="15"/>
        <v>7.3529411764705942E-3</v>
      </c>
    </row>
    <row r="976" spans="1:8" ht="13.5" x14ac:dyDescent="0.25">
      <c r="A976" s="11"/>
      <c r="B976" s="10">
        <v>44124</v>
      </c>
      <c r="C976" s="2">
        <v>1.43</v>
      </c>
      <c r="D976" s="2">
        <v>1.43</v>
      </c>
      <c r="E976" s="2">
        <v>10</v>
      </c>
      <c r="F976" s="2">
        <v>1.42</v>
      </c>
      <c r="G976" s="2">
        <v>14.2</v>
      </c>
      <c r="H976" s="15">
        <f t="shared" si="15"/>
        <v>4.3795620437956075E-2</v>
      </c>
    </row>
    <row r="977" spans="1:8" ht="13.5" x14ac:dyDescent="0.25">
      <c r="A977" s="11"/>
      <c r="B977" s="10">
        <v>44125</v>
      </c>
      <c r="C977" s="2">
        <v>1.47</v>
      </c>
      <c r="D977" s="2">
        <v>1.47</v>
      </c>
      <c r="E977" s="2">
        <v>0</v>
      </c>
      <c r="F977" s="2">
        <v>0</v>
      </c>
      <c r="G977" s="2">
        <v>0</v>
      </c>
      <c r="H977" s="15">
        <f t="shared" si="15"/>
        <v>2.7972027972028E-2</v>
      </c>
    </row>
    <row r="978" spans="1:8" ht="13.5" x14ac:dyDescent="0.25">
      <c r="A978" s="11"/>
      <c r="B978" s="10">
        <v>44126</v>
      </c>
      <c r="C978" s="2">
        <v>1.51</v>
      </c>
      <c r="D978" s="2">
        <v>1.51</v>
      </c>
      <c r="E978" s="2">
        <v>10</v>
      </c>
      <c r="F978" s="2">
        <v>1.51</v>
      </c>
      <c r="G978" s="2">
        <v>15.1</v>
      </c>
      <c r="H978" s="15">
        <f t="shared" si="15"/>
        <v>2.721088435374152E-2</v>
      </c>
    </row>
    <row r="979" spans="1:8" ht="13.5" x14ac:dyDescent="0.25">
      <c r="A979" s="11"/>
      <c r="B979" s="10">
        <v>44127</v>
      </c>
      <c r="C979" s="2">
        <v>1.59</v>
      </c>
      <c r="D979" s="2">
        <v>1.59</v>
      </c>
      <c r="E979" s="2">
        <v>2</v>
      </c>
      <c r="F979" s="2">
        <v>1.57</v>
      </c>
      <c r="G979" s="2">
        <v>3.14</v>
      </c>
      <c r="H979" s="15">
        <f t="shared" si="15"/>
        <v>5.2980132450331174E-2</v>
      </c>
    </row>
    <row r="980" spans="1:8" ht="13.5" x14ac:dyDescent="0.25">
      <c r="A980" s="11"/>
      <c r="B980" s="10">
        <v>44130</v>
      </c>
      <c r="C980" s="2">
        <v>1.62</v>
      </c>
      <c r="D980" s="2">
        <v>1.62</v>
      </c>
      <c r="E980" s="2">
        <v>28</v>
      </c>
      <c r="F980" s="2">
        <v>1.62</v>
      </c>
      <c r="G980" s="2">
        <v>45.36</v>
      </c>
      <c r="H980" s="15">
        <f t="shared" si="15"/>
        <v>1.8867924528301903E-2</v>
      </c>
    </row>
    <row r="981" spans="1:8" ht="13.5" x14ac:dyDescent="0.25">
      <c r="A981" s="11"/>
      <c r="B981" s="10">
        <v>44131</v>
      </c>
      <c r="C981" s="2">
        <v>1.62</v>
      </c>
      <c r="D981" s="2">
        <v>1.62</v>
      </c>
      <c r="E981" s="2">
        <v>0</v>
      </c>
      <c r="F981" s="2">
        <v>0</v>
      </c>
      <c r="G981" s="2">
        <v>0</v>
      </c>
      <c r="H981" s="15">
        <f t="shared" si="15"/>
        <v>0</v>
      </c>
    </row>
    <row r="982" spans="1:8" ht="13.5" x14ac:dyDescent="0.25">
      <c r="A982" s="11"/>
      <c r="B982" s="10">
        <v>44132</v>
      </c>
      <c r="C982" s="2">
        <v>1.62</v>
      </c>
      <c r="D982" s="2">
        <v>1.62</v>
      </c>
      <c r="E982" s="2">
        <v>0</v>
      </c>
      <c r="F982" s="2">
        <v>0</v>
      </c>
      <c r="G982" s="2">
        <v>0</v>
      </c>
      <c r="H982" s="15">
        <f t="shared" si="15"/>
        <v>0</v>
      </c>
    </row>
    <row r="983" spans="1:8" ht="13.5" x14ac:dyDescent="0.25">
      <c r="A983" s="11"/>
      <c r="B983" s="10">
        <v>44134</v>
      </c>
      <c r="C983" s="2">
        <v>1.62</v>
      </c>
      <c r="D983" s="2">
        <v>1.62</v>
      </c>
      <c r="E983" s="2">
        <v>0</v>
      </c>
      <c r="F983" s="2">
        <v>0</v>
      </c>
      <c r="G983" s="2">
        <v>0</v>
      </c>
      <c r="H983" s="15">
        <f t="shared" si="15"/>
        <v>0</v>
      </c>
    </row>
    <row r="984" spans="1:8" ht="13.5" x14ac:dyDescent="0.25">
      <c r="A984" s="11"/>
      <c r="B984" s="10">
        <v>44137</v>
      </c>
      <c r="C984" s="2">
        <v>1.65</v>
      </c>
      <c r="D984" s="2">
        <v>1.65</v>
      </c>
      <c r="E984" s="2">
        <v>2</v>
      </c>
      <c r="F984" s="2">
        <v>1.65</v>
      </c>
      <c r="G984" s="2">
        <v>3.3</v>
      </c>
      <c r="H984" s="15">
        <f t="shared" si="15"/>
        <v>1.8518518518518396E-2</v>
      </c>
    </row>
    <row r="985" spans="1:8" ht="13.5" x14ac:dyDescent="0.25">
      <c r="A985" s="11"/>
      <c r="B985" s="10">
        <v>44138</v>
      </c>
      <c r="C985" s="2">
        <v>1.65</v>
      </c>
      <c r="D985" s="2">
        <v>1.65</v>
      </c>
      <c r="E985" s="2">
        <v>0</v>
      </c>
      <c r="F985" s="2">
        <v>0</v>
      </c>
      <c r="G985" s="2">
        <v>0</v>
      </c>
      <c r="H985" s="15">
        <f t="shared" si="15"/>
        <v>0</v>
      </c>
    </row>
    <row r="986" spans="1:8" ht="13.5" x14ac:dyDescent="0.25">
      <c r="A986" s="11"/>
      <c r="B986" s="10">
        <v>44139</v>
      </c>
      <c r="C986" s="2">
        <v>1.65</v>
      </c>
      <c r="D986" s="2">
        <v>1.65</v>
      </c>
      <c r="E986" s="2">
        <v>0</v>
      </c>
      <c r="F986" s="2">
        <v>0</v>
      </c>
      <c r="G986" s="2">
        <v>0</v>
      </c>
      <c r="H986" s="15">
        <f t="shared" si="15"/>
        <v>0</v>
      </c>
    </row>
    <row r="987" spans="1:8" ht="13.5" x14ac:dyDescent="0.25">
      <c r="A987" s="11"/>
      <c r="B987" s="10">
        <v>44140</v>
      </c>
      <c r="C987" s="2">
        <v>1.63</v>
      </c>
      <c r="D987" s="2">
        <v>1.63</v>
      </c>
      <c r="E987" s="2">
        <v>10</v>
      </c>
      <c r="F987" s="2">
        <v>1.63</v>
      </c>
      <c r="G987" s="2">
        <v>16.3</v>
      </c>
      <c r="H987" s="15">
        <f t="shared" si="15"/>
        <v>-1.2121212121212133E-2</v>
      </c>
    </row>
    <row r="988" spans="1:8" ht="13.5" x14ac:dyDescent="0.25">
      <c r="A988" s="11"/>
      <c r="B988" s="10">
        <v>44141</v>
      </c>
      <c r="C988" s="2">
        <v>1.63</v>
      </c>
      <c r="D988" s="2">
        <v>1.63</v>
      </c>
      <c r="E988" s="2">
        <v>0</v>
      </c>
      <c r="F988" s="2">
        <v>0</v>
      </c>
      <c r="G988" s="2">
        <v>0</v>
      </c>
      <c r="H988" s="15">
        <f t="shared" si="15"/>
        <v>0</v>
      </c>
    </row>
    <row r="989" spans="1:8" ht="13.5" x14ac:dyDescent="0.25">
      <c r="A989" s="11"/>
      <c r="B989" s="10">
        <v>44144</v>
      </c>
      <c r="C989" s="2">
        <v>1.63</v>
      </c>
      <c r="D989" s="2">
        <v>1.63</v>
      </c>
      <c r="E989" s="2">
        <v>0</v>
      </c>
      <c r="F989" s="2">
        <v>0</v>
      </c>
      <c r="G989" s="2">
        <v>0</v>
      </c>
      <c r="H989" s="15">
        <f t="shared" si="15"/>
        <v>0</v>
      </c>
    </row>
    <row r="990" spans="1:8" ht="13.5" x14ac:dyDescent="0.25">
      <c r="A990" s="11"/>
      <c r="B990" s="10">
        <v>44145</v>
      </c>
      <c r="C990" s="2">
        <v>1.63</v>
      </c>
      <c r="D990" s="2">
        <v>1.63</v>
      </c>
      <c r="E990" s="2">
        <v>0</v>
      </c>
      <c r="F990" s="2">
        <v>0</v>
      </c>
      <c r="G990" s="2">
        <v>0</v>
      </c>
      <c r="H990" s="15">
        <f t="shared" si="15"/>
        <v>0</v>
      </c>
    </row>
    <row r="991" spans="1:8" ht="13.5" x14ac:dyDescent="0.25">
      <c r="A991" s="11"/>
      <c r="B991" s="10">
        <v>44146</v>
      </c>
      <c r="C991" s="2">
        <v>1.63</v>
      </c>
      <c r="D991" s="2">
        <v>1.63</v>
      </c>
      <c r="E991" s="2">
        <v>0</v>
      </c>
      <c r="F991" s="2">
        <v>0</v>
      </c>
      <c r="G991" s="2">
        <v>0</v>
      </c>
      <c r="H991" s="15">
        <f t="shared" si="15"/>
        <v>0</v>
      </c>
    </row>
    <row r="992" spans="1:8" ht="13.5" x14ac:dyDescent="0.25">
      <c r="A992" s="11"/>
      <c r="B992" s="10">
        <v>44147</v>
      </c>
      <c r="C992" s="2">
        <v>1.63</v>
      </c>
      <c r="D992" s="2">
        <v>1.63</v>
      </c>
      <c r="E992" s="2">
        <v>0</v>
      </c>
      <c r="F992" s="2">
        <v>0</v>
      </c>
      <c r="G992" s="2">
        <v>0</v>
      </c>
      <c r="H992" s="15">
        <f t="shared" si="15"/>
        <v>0</v>
      </c>
    </row>
    <row r="993" spans="1:8" ht="13.5" x14ac:dyDescent="0.25">
      <c r="A993" s="11"/>
      <c r="B993" s="10">
        <v>44148</v>
      </c>
      <c r="C993" s="2">
        <v>1.63</v>
      </c>
      <c r="D993" s="2">
        <v>1.63</v>
      </c>
      <c r="E993" s="2">
        <v>0</v>
      </c>
      <c r="F993" s="2">
        <v>0</v>
      </c>
      <c r="G993" s="2">
        <v>0</v>
      </c>
      <c r="H993" s="15">
        <f t="shared" si="15"/>
        <v>0</v>
      </c>
    </row>
    <row r="994" spans="1:8" ht="13.5" x14ac:dyDescent="0.25">
      <c r="A994" s="11"/>
      <c r="B994" s="10">
        <v>44151</v>
      </c>
      <c r="C994" s="2">
        <v>1.63</v>
      </c>
      <c r="D994" s="2">
        <v>1.63</v>
      </c>
      <c r="E994" s="2">
        <v>0</v>
      </c>
      <c r="F994" s="2">
        <v>0</v>
      </c>
      <c r="G994" s="2">
        <v>0</v>
      </c>
      <c r="H994" s="15">
        <f t="shared" si="15"/>
        <v>0</v>
      </c>
    </row>
    <row r="995" spans="1:8" ht="13.5" x14ac:dyDescent="0.25">
      <c r="A995" s="11"/>
      <c r="B995" s="10">
        <v>44152</v>
      </c>
      <c r="C995" s="2">
        <v>1.63</v>
      </c>
      <c r="D995" s="2">
        <v>1.63</v>
      </c>
      <c r="E995" s="2">
        <v>0</v>
      </c>
      <c r="F995" s="2">
        <v>0</v>
      </c>
      <c r="G995" s="2">
        <v>0</v>
      </c>
      <c r="H995" s="15">
        <f t="shared" si="15"/>
        <v>0</v>
      </c>
    </row>
    <row r="996" spans="1:8" ht="13.5" x14ac:dyDescent="0.25">
      <c r="A996" s="11"/>
      <c r="B996" s="10">
        <v>44153</v>
      </c>
      <c r="C996" s="2">
        <v>1.63</v>
      </c>
      <c r="D996" s="2">
        <v>1.63</v>
      </c>
      <c r="E996" s="2">
        <v>0</v>
      </c>
      <c r="F996" s="2">
        <v>0</v>
      </c>
      <c r="G996" s="2">
        <v>0</v>
      </c>
      <c r="H996" s="15">
        <f t="shared" si="15"/>
        <v>0</v>
      </c>
    </row>
    <row r="997" spans="1:8" ht="13.5" x14ac:dyDescent="0.25">
      <c r="A997" s="11"/>
      <c r="B997" s="10">
        <v>44154</v>
      </c>
      <c r="C997" s="2">
        <v>1.59</v>
      </c>
      <c r="D997" s="2">
        <v>1.59</v>
      </c>
      <c r="E997" s="2">
        <v>500</v>
      </c>
      <c r="F997" s="2">
        <v>1.59</v>
      </c>
      <c r="G997" s="2">
        <v>795</v>
      </c>
      <c r="H997" s="15">
        <f t="shared" si="15"/>
        <v>-2.4539877300613383E-2</v>
      </c>
    </row>
    <row r="998" spans="1:8" ht="13.5" x14ac:dyDescent="0.25">
      <c r="A998" s="11"/>
      <c r="B998" s="10">
        <v>44155</v>
      </c>
      <c r="C998" s="2">
        <v>1.63</v>
      </c>
      <c r="D998" s="2">
        <v>1.63</v>
      </c>
      <c r="E998" s="2">
        <v>0</v>
      </c>
      <c r="F998" s="2">
        <v>0</v>
      </c>
      <c r="G998" s="2">
        <v>0</v>
      </c>
      <c r="H998" s="15">
        <f t="shared" si="15"/>
        <v>2.5157232704402396E-2</v>
      </c>
    </row>
    <row r="999" spans="1:8" ht="13.5" x14ac:dyDescent="0.25">
      <c r="A999" s="11"/>
      <c r="B999" s="10">
        <v>44158</v>
      </c>
      <c r="C999" s="2">
        <v>1.63</v>
      </c>
      <c r="D999" s="2">
        <v>1.63</v>
      </c>
      <c r="E999" s="2">
        <v>0</v>
      </c>
      <c r="F999" s="2">
        <v>0</v>
      </c>
      <c r="G999" s="2">
        <v>0</v>
      </c>
      <c r="H999" s="15">
        <f t="shared" si="15"/>
        <v>0</v>
      </c>
    </row>
    <row r="1000" spans="1:8" ht="13.5" x14ac:dyDescent="0.25">
      <c r="A1000" s="11"/>
      <c r="B1000" s="10">
        <v>44159</v>
      </c>
      <c r="C1000" s="2">
        <v>1.63</v>
      </c>
      <c r="D1000" s="2">
        <v>1.63</v>
      </c>
      <c r="E1000" s="2">
        <v>0</v>
      </c>
      <c r="F1000" s="2">
        <v>0</v>
      </c>
      <c r="G1000" s="2">
        <v>0</v>
      </c>
      <c r="H1000" s="15">
        <f t="shared" si="15"/>
        <v>0</v>
      </c>
    </row>
    <row r="1001" spans="1:8" ht="13.5" x14ac:dyDescent="0.25">
      <c r="A1001" s="11"/>
      <c r="B1001" s="10">
        <v>44160</v>
      </c>
      <c r="C1001" s="2">
        <v>1.63</v>
      </c>
      <c r="D1001" s="2">
        <v>1.63</v>
      </c>
      <c r="E1001" s="2">
        <v>0</v>
      </c>
      <c r="F1001" s="2">
        <v>0</v>
      </c>
      <c r="G1001" s="2">
        <v>0</v>
      </c>
      <c r="H1001" s="15">
        <f t="shared" si="15"/>
        <v>0</v>
      </c>
    </row>
    <row r="1002" spans="1:8" ht="13.5" x14ac:dyDescent="0.25">
      <c r="A1002" s="11"/>
      <c r="B1002" s="10">
        <v>44161</v>
      </c>
      <c r="C1002" s="2">
        <v>1.63</v>
      </c>
      <c r="D1002" s="2">
        <v>1.63</v>
      </c>
      <c r="E1002" s="2">
        <v>0</v>
      </c>
      <c r="F1002" s="2">
        <v>0</v>
      </c>
      <c r="G1002" s="2">
        <v>0</v>
      </c>
      <c r="H1002" s="15">
        <f t="shared" si="15"/>
        <v>0</v>
      </c>
    </row>
    <row r="1003" spans="1:8" ht="13.5" x14ac:dyDescent="0.25">
      <c r="A1003" s="11"/>
      <c r="B1003" s="10">
        <v>44162</v>
      </c>
      <c r="C1003" s="2">
        <v>1.63</v>
      </c>
      <c r="D1003" s="2">
        <v>1.63</v>
      </c>
      <c r="E1003" s="2">
        <v>0</v>
      </c>
      <c r="F1003" s="2">
        <v>0</v>
      </c>
      <c r="G1003" s="2">
        <v>0</v>
      </c>
      <c r="H1003" s="15">
        <f t="shared" si="15"/>
        <v>0</v>
      </c>
    </row>
    <row r="1004" spans="1:8" ht="13.5" x14ac:dyDescent="0.25">
      <c r="A1004" s="11"/>
      <c r="B1004" s="10">
        <v>44165</v>
      </c>
      <c r="C1004" s="2">
        <v>1.63</v>
      </c>
      <c r="D1004" s="2">
        <v>1.63</v>
      </c>
      <c r="E1004" s="2">
        <v>0</v>
      </c>
      <c r="F1004" s="2">
        <v>0</v>
      </c>
      <c r="G1004" s="2">
        <v>0</v>
      </c>
      <c r="H1004" s="15">
        <f t="shared" si="15"/>
        <v>0</v>
      </c>
    </row>
    <row r="1005" spans="1:8" ht="13.5" x14ac:dyDescent="0.25">
      <c r="A1005" s="11"/>
      <c r="B1005" s="10">
        <v>44166</v>
      </c>
      <c r="C1005" s="2">
        <v>1.63</v>
      </c>
      <c r="D1005" s="2">
        <v>1.63</v>
      </c>
      <c r="E1005" s="2">
        <v>0</v>
      </c>
      <c r="F1005" s="2">
        <v>0</v>
      </c>
      <c r="G1005" s="2">
        <v>0</v>
      </c>
      <c r="H1005" s="15">
        <f t="shared" si="15"/>
        <v>0</v>
      </c>
    </row>
    <row r="1006" spans="1:8" ht="13.5" x14ac:dyDescent="0.25">
      <c r="A1006" s="11"/>
      <c r="B1006" s="10">
        <v>44167</v>
      </c>
      <c r="C1006" s="2">
        <v>1.63</v>
      </c>
      <c r="D1006" s="2">
        <v>1.63</v>
      </c>
      <c r="E1006" s="2">
        <v>0</v>
      </c>
      <c r="F1006" s="2">
        <v>0</v>
      </c>
      <c r="G1006" s="2">
        <v>0</v>
      </c>
      <c r="H1006" s="15">
        <f t="shared" si="15"/>
        <v>0</v>
      </c>
    </row>
    <row r="1007" spans="1:8" ht="13.5" x14ac:dyDescent="0.25">
      <c r="A1007" s="11"/>
      <c r="B1007" s="10">
        <v>44168</v>
      </c>
      <c r="C1007" s="2">
        <v>1.63</v>
      </c>
      <c r="D1007" s="2">
        <v>1.63</v>
      </c>
      <c r="E1007" s="2">
        <v>0</v>
      </c>
      <c r="F1007" s="2">
        <v>0</v>
      </c>
      <c r="G1007" s="2">
        <v>0</v>
      </c>
      <c r="H1007" s="15">
        <f t="shared" si="15"/>
        <v>0</v>
      </c>
    </row>
    <row r="1008" spans="1:8" ht="13.5" x14ac:dyDescent="0.25">
      <c r="A1008" s="11"/>
      <c r="B1008" s="10">
        <v>44169</v>
      </c>
      <c r="C1008" s="2">
        <v>1.63</v>
      </c>
      <c r="D1008" s="2">
        <v>1.63</v>
      </c>
      <c r="E1008" s="2">
        <v>0</v>
      </c>
      <c r="F1008" s="2">
        <v>0</v>
      </c>
      <c r="G1008" s="2">
        <v>0</v>
      </c>
      <c r="H1008" s="15">
        <f t="shared" si="15"/>
        <v>0</v>
      </c>
    </row>
    <row r="1009" spans="1:8" ht="13.5" x14ac:dyDescent="0.25">
      <c r="A1009" s="11"/>
      <c r="B1009" s="10">
        <v>44172</v>
      </c>
      <c r="C1009" s="2">
        <v>1.63</v>
      </c>
      <c r="D1009" s="2">
        <v>1.63</v>
      </c>
      <c r="E1009" s="2">
        <v>0</v>
      </c>
      <c r="F1009" s="2">
        <v>0</v>
      </c>
      <c r="G1009" s="2">
        <v>0</v>
      </c>
      <c r="H1009" s="15">
        <f t="shared" si="15"/>
        <v>0</v>
      </c>
    </row>
    <row r="1010" spans="1:8" ht="13.5" x14ac:dyDescent="0.25">
      <c r="A1010" s="11"/>
      <c r="B1010" s="10">
        <v>44173</v>
      </c>
      <c r="C1010" s="2">
        <v>1.62</v>
      </c>
      <c r="D1010" s="2">
        <v>1.62</v>
      </c>
      <c r="E1010" s="2">
        <v>20</v>
      </c>
      <c r="F1010" s="2">
        <v>1.62</v>
      </c>
      <c r="G1010" s="2">
        <v>32.4</v>
      </c>
      <c r="H1010" s="15">
        <f t="shared" si="15"/>
        <v>-6.1349693251532443E-3</v>
      </c>
    </row>
    <row r="1011" spans="1:8" ht="13.5" x14ac:dyDescent="0.25">
      <c r="A1011" s="11"/>
      <c r="B1011" s="10">
        <v>44174</v>
      </c>
      <c r="C1011" s="2">
        <v>1.62</v>
      </c>
      <c r="D1011" s="2">
        <v>1.62</v>
      </c>
      <c r="E1011" s="2">
        <v>0</v>
      </c>
      <c r="F1011" s="2">
        <v>0</v>
      </c>
      <c r="G1011" s="2">
        <v>0</v>
      </c>
      <c r="H1011" s="15">
        <f t="shared" si="15"/>
        <v>0</v>
      </c>
    </row>
    <row r="1012" spans="1:8" ht="13.5" x14ac:dyDescent="0.25">
      <c r="A1012" s="11"/>
      <c r="B1012" s="10">
        <v>44175</v>
      </c>
      <c r="C1012" s="2">
        <v>1.63</v>
      </c>
      <c r="D1012" s="2">
        <v>1.63</v>
      </c>
      <c r="E1012" s="2">
        <v>11930</v>
      </c>
      <c r="F1012" s="2">
        <v>1.63</v>
      </c>
      <c r="G1012" s="2">
        <v>19445.900000000001</v>
      </c>
      <c r="H1012" s="15">
        <f t="shared" si="15"/>
        <v>6.1728395061727073E-3</v>
      </c>
    </row>
    <row r="1013" spans="1:8" ht="13.5" x14ac:dyDescent="0.25">
      <c r="A1013" s="11"/>
      <c r="B1013" s="10">
        <v>44176</v>
      </c>
      <c r="C1013" s="2">
        <v>1.7</v>
      </c>
      <c r="D1013" s="2">
        <v>1.7</v>
      </c>
      <c r="E1013" s="2">
        <v>111</v>
      </c>
      <c r="F1013" s="2">
        <v>1.66</v>
      </c>
      <c r="G1013" s="2">
        <v>184.26</v>
      </c>
      <c r="H1013" s="15">
        <f t="shared" si="15"/>
        <v>4.2944785276073663E-2</v>
      </c>
    </row>
    <row r="1014" spans="1:8" ht="13.5" x14ac:dyDescent="0.25">
      <c r="A1014" s="11"/>
      <c r="B1014" s="10">
        <v>44179</v>
      </c>
      <c r="C1014" s="2">
        <v>1.77</v>
      </c>
      <c r="D1014" s="2">
        <v>1.77</v>
      </c>
      <c r="E1014" s="2">
        <v>0</v>
      </c>
      <c r="F1014" s="2">
        <v>0</v>
      </c>
      <c r="G1014" s="2">
        <v>0</v>
      </c>
      <c r="H1014" s="15">
        <f t="shared" si="15"/>
        <v>4.1176470588235335E-2</v>
      </c>
    </row>
    <row r="1015" spans="1:8" ht="13.5" x14ac:dyDescent="0.25">
      <c r="A1015" s="11"/>
      <c r="B1015" s="10">
        <v>44180</v>
      </c>
      <c r="C1015" s="2">
        <v>1.87</v>
      </c>
      <c r="D1015" s="2">
        <v>1.87</v>
      </c>
      <c r="E1015" s="2">
        <v>218</v>
      </c>
      <c r="F1015" s="2">
        <v>1.8269</v>
      </c>
      <c r="G1015" s="2">
        <v>398.26420000000002</v>
      </c>
      <c r="H1015" s="15">
        <f t="shared" si="15"/>
        <v>5.6497175141242986E-2</v>
      </c>
    </row>
    <row r="1016" spans="1:8" ht="13.5" x14ac:dyDescent="0.25">
      <c r="A1016" s="11"/>
      <c r="B1016" s="10">
        <v>44181</v>
      </c>
      <c r="C1016" s="2">
        <v>1.97</v>
      </c>
      <c r="D1016" s="2">
        <v>1.97</v>
      </c>
      <c r="E1016" s="2">
        <v>200</v>
      </c>
      <c r="F1016" s="2">
        <v>1.9424999999999999</v>
      </c>
      <c r="G1016" s="2">
        <v>388.5</v>
      </c>
      <c r="H1016" s="15">
        <f t="shared" si="15"/>
        <v>5.3475935828876928E-2</v>
      </c>
    </row>
    <row r="1017" spans="1:8" ht="13.5" x14ac:dyDescent="0.25">
      <c r="A1017" s="11"/>
      <c r="B1017" s="10">
        <v>44182</v>
      </c>
      <c r="C1017" s="2">
        <v>1.94</v>
      </c>
      <c r="D1017" s="2">
        <v>1.94</v>
      </c>
      <c r="E1017" s="2">
        <v>432</v>
      </c>
      <c r="F1017" s="2">
        <v>1.99</v>
      </c>
      <c r="G1017" s="2">
        <v>859.68</v>
      </c>
      <c r="H1017" s="15">
        <f t="shared" si="15"/>
        <v>-1.5228426395939101E-2</v>
      </c>
    </row>
    <row r="1018" spans="1:8" ht="13.5" x14ac:dyDescent="0.25">
      <c r="A1018" s="11"/>
      <c r="B1018" s="10">
        <v>44183</v>
      </c>
      <c r="C1018" s="2">
        <v>1.94</v>
      </c>
      <c r="D1018" s="2">
        <v>1.94</v>
      </c>
      <c r="E1018" s="2">
        <v>0</v>
      </c>
      <c r="F1018" s="2">
        <v>0</v>
      </c>
      <c r="G1018" s="2">
        <v>0</v>
      </c>
      <c r="H1018" s="15">
        <f t="shared" si="15"/>
        <v>0</v>
      </c>
    </row>
    <row r="1019" spans="1:8" ht="13.5" x14ac:dyDescent="0.25">
      <c r="A1019" s="11"/>
      <c r="B1019" s="10">
        <v>44186</v>
      </c>
      <c r="C1019" s="2">
        <v>1.98</v>
      </c>
      <c r="D1019" s="2">
        <v>1.98</v>
      </c>
      <c r="E1019" s="2">
        <v>100</v>
      </c>
      <c r="F1019" s="2">
        <v>1.98</v>
      </c>
      <c r="G1019" s="2">
        <v>198</v>
      </c>
      <c r="H1019" s="15">
        <f t="shared" si="15"/>
        <v>2.0618556701030948E-2</v>
      </c>
    </row>
    <row r="1020" spans="1:8" ht="13.5" x14ac:dyDescent="0.25">
      <c r="A1020" s="11"/>
      <c r="B1020" s="10">
        <v>44187</v>
      </c>
      <c r="C1020" s="2">
        <v>1.98</v>
      </c>
      <c r="D1020" s="2">
        <v>1.98</v>
      </c>
      <c r="E1020" s="2">
        <v>0</v>
      </c>
      <c r="F1020" s="2">
        <v>0</v>
      </c>
      <c r="G1020" s="2">
        <v>0</v>
      </c>
      <c r="H1020" s="15">
        <f t="shared" si="15"/>
        <v>0</v>
      </c>
    </row>
    <row r="1021" spans="1:8" ht="13.5" x14ac:dyDescent="0.25">
      <c r="A1021" s="11"/>
      <c r="B1021" s="10">
        <v>44188</v>
      </c>
      <c r="C1021" s="2">
        <v>1.98</v>
      </c>
      <c r="D1021" s="2">
        <v>1.98</v>
      </c>
      <c r="E1021" s="2">
        <v>0</v>
      </c>
      <c r="F1021" s="2">
        <v>0</v>
      </c>
      <c r="G1021" s="2">
        <v>0</v>
      </c>
      <c r="H1021" s="15">
        <f t="shared" si="15"/>
        <v>0</v>
      </c>
    </row>
    <row r="1022" spans="1:8" ht="13.5" x14ac:dyDescent="0.25">
      <c r="A1022" s="11"/>
      <c r="B1022" s="10">
        <v>44189</v>
      </c>
      <c r="C1022" s="2">
        <v>1.98</v>
      </c>
      <c r="D1022" s="2">
        <v>1.98</v>
      </c>
      <c r="E1022" s="2">
        <v>0</v>
      </c>
      <c r="F1022" s="2">
        <v>0</v>
      </c>
      <c r="G1022" s="2">
        <v>0</v>
      </c>
      <c r="H1022" s="15">
        <f t="shared" si="15"/>
        <v>0</v>
      </c>
    </row>
    <row r="1023" spans="1:8" ht="13.5" x14ac:dyDescent="0.25">
      <c r="A1023" s="11"/>
      <c r="B1023" s="10">
        <v>44190</v>
      </c>
      <c r="C1023" s="2">
        <v>2.04</v>
      </c>
      <c r="D1023" s="2">
        <v>2.04</v>
      </c>
      <c r="E1023" s="2">
        <v>1607</v>
      </c>
      <c r="F1023" s="2">
        <v>2.0306999999999999</v>
      </c>
      <c r="G1023" s="2">
        <v>3263.3348999999998</v>
      </c>
      <c r="H1023" s="15">
        <f t="shared" si="15"/>
        <v>3.0303030303030332E-2</v>
      </c>
    </row>
    <row r="1024" spans="1:8" ht="13.5" x14ac:dyDescent="0.25">
      <c r="A1024" s="11"/>
      <c r="B1024" s="10">
        <v>44193</v>
      </c>
      <c r="C1024" s="2">
        <v>2.02</v>
      </c>
      <c r="D1024" s="2">
        <v>2.02</v>
      </c>
      <c r="E1024" s="2">
        <v>615</v>
      </c>
      <c r="F1024" s="2">
        <v>2.02</v>
      </c>
      <c r="G1024" s="2">
        <v>1242.3</v>
      </c>
      <c r="H1024" s="15">
        <f t="shared" si="15"/>
        <v>-9.8039215686274595E-3</v>
      </c>
    </row>
    <row r="1025" spans="1:8" ht="13.5" x14ac:dyDescent="0.25">
      <c r="A1025" s="11"/>
      <c r="B1025" s="10">
        <v>44194</v>
      </c>
      <c r="C1025" s="2">
        <v>1.91</v>
      </c>
      <c r="D1025" s="2">
        <v>1.91</v>
      </c>
      <c r="E1025" s="2">
        <v>422</v>
      </c>
      <c r="F1025" s="2">
        <v>1.9513</v>
      </c>
      <c r="G1025" s="2">
        <v>823.44860000000006</v>
      </c>
      <c r="H1025" s="15">
        <f t="shared" si="15"/>
        <v>-5.4455445544554504E-2</v>
      </c>
    </row>
    <row r="1026" spans="1:8" ht="13.5" x14ac:dyDescent="0.25">
      <c r="A1026" s="11"/>
      <c r="B1026" s="10">
        <v>44195</v>
      </c>
      <c r="C1026" s="2">
        <v>1.83</v>
      </c>
      <c r="D1026" s="2">
        <v>1.83</v>
      </c>
      <c r="E1026" s="2">
        <v>0</v>
      </c>
      <c r="F1026" s="2">
        <v>0</v>
      </c>
      <c r="G1026" s="2">
        <v>0</v>
      </c>
      <c r="H1026" s="15">
        <f t="shared" si="15"/>
        <v>-4.1884816753926621E-2</v>
      </c>
    </row>
    <row r="1027" spans="1:8" ht="13.5" x14ac:dyDescent="0.25">
      <c r="A1027" s="11"/>
      <c r="B1027" s="10">
        <v>44196</v>
      </c>
      <c r="C1027" s="2">
        <v>1.91</v>
      </c>
      <c r="D1027" s="2">
        <v>1.91</v>
      </c>
      <c r="E1027" s="2">
        <v>2300</v>
      </c>
      <c r="F1027" s="2">
        <v>1.75</v>
      </c>
      <c r="G1027" s="2">
        <v>4025</v>
      </c>
      <c r="H1027" s="15">
        <f t="shared" si="15"/>
        <v>4.3715846994535436E-2</v>
      </c>
    </row>
    <row r="1028" spans="1:8" ht="13.5" x14ac:dyDescent="0.25">
      <c r="A1028" s="11"/>
      <c r="B1028" s="10">
        <v>44200</v>
      </c>
      <c r="C1028" s="2">
        <v>1.96</v>
      </c>
      <c r="D1028" s="2">
        <v>1.96</v>
      </c>
      <c r="E1028" s="2">
        <v>50</v>
      </c>
      <c r="F1028" s="2">
        <v>1.96</v>
      </c>
      <c r="G1028" s="2">
        <v>98</v>
      </c>
      <c r="H1028" s="15">
        <f t="shared" si="15"/>
        <v>2.6178010471204213E-2</v>
      </c>
    </row>
    <row r="1029" spans="1:8" ht="13.5" x14ac:dyDescent="0.25">
      <c r="A1029" s="11"/>
      <c r="B1029" s="10">
        <v>44201</v>
      </c>
      <c r="C1029" s="2">
        <v>1.91</v>
      </c>
      <c r="D1029" s="2">
        <v>1.91</v>
      </c>
      <c r="E1029" s="2">
        <v>16</v>
      </c>
      <c r="F1029" s="2">
        <v>1.91</v>
      </c>
      <c r="G1029" s="2">
        <v>30.56</v>
      </c>
      <c r="H1029" s="15">
        <f t="shared" si="15"/>
        <v>-2.5510204081632678E-2</v>
      </c>
    </row>
    <row r="1030" spans="1:8" ht="13.5" x14ac:dyDescent="0.25">
      <c r="A1030" s="11"/>
      <c r="B1030" s="10">
        <v>44202</v>
      </c>
      <c r="C1030" s="2">
        <v>1.91</v>
      </c>
      <c r="D1030" s="2">
        <v>1.91</v>
      </c>
      <c r="E1030" s="2">
        <v>0</v>
      </c>
      <c r="F1030" s="2">
        <v>0</v>
      </c>
      <c r="G1030" s="2">
        <v>0</v>
      </c>
      <c r="H1030" s="15">
        <f t="shared" si="15"/>
        <v>0</v>
      </c>
    </row>
    <row r="1031" spans="1:8" ht="13.5" x14ac:dyDescent="0.25">
      <c r="A1031" s="11"/>
      <c r="B1031" s="10">
        <v>44203</v>
      </c>
      <c r="C1031" s="2">
        <v>1.91</v>
      </c>
      <c r="D1031" s="2">
        <v>1.91</v>
      </c>
      <c r="E1031" s="2">
        <v>0</v>
      </c>
      <c r="F1031" s="2">
        <v>0</v>
      </c>
      <c r="G1031" s="2">
        <v>0</v>
      </c>
      <c r="H1031" s="15">
        <f t="shared" ref="H1031:H1094" si="16">(D1031-D1030)/D1030</f>
        <v>0</v>
      </c>
    </row>
    <row r="1032" spans="1:8" ht="13.5" x14ac:dyDescent="0.25">
      <c r="A1032" s="11"/>
      <c r="B1032" s="10">
        <v>44204</v>
      </c>
      <c r="C1032" s="2">
        <v>1.96</v>
      </c>
      <c r="D1032" s="2">
        <v>1.96</v>
      </c>
      <c r="E1032" s="2">
        <v>20</v>
      </c>
      <c r="F1032" s="2">
        <v>1.96</v>
      </c>
      <c r="G1032" s="2">
        <v>39.200000000000003</v>
      </c>
      <c r="H1032" s="15">
        <f t="shared" si="16"/>
        <v>2.6178010471204213E-2</v>
      </c>
    </row>
    <row r="1033" spans="1:8" ht="13.5" x14ac:dyDescent="0.25">
      <c r="A1033" s="11"/>
      <c r="B1033" s="10">
        <v>44207</v>
      </c>
      <c r="C1033" s="2">
        <v>1.96</v>
      </c>
      <c r="D1033" s="2">
        <v>1.96</v>
      </c>
      <c r="E1033" s="2">
        <v>0</v>
      </c>
      <c r="F1033" s="2">
        <v>0</v>
      </c>
      <c r="G1033" s="2">
        <v>0</v>
      </c>
      <c r="H1033" s="15">
        <f t="shared" si="16"/>
        <v>0</v>
      </c>
    </row>
    <row r="1034" spans="1:8" ht="13.5" x14ac:dyDescent="0.25">
      <c r="A1034" s="11"/>
      <c r="B1034" s="10">
        <v>44208</v>
      </c>
      <c r="C1034" s="2">
        <v>1.96</v>
      </c>
      <c r="D1034" s="2">
        <v>1.96</v>
      </c>
      <c r="E1034" s="2">
        <v>0</v>
      </c>
      <c r="F1034" s="2">
        <v>0</v>
      </c>
      <c r="G1034" s="2">
        <v>0</v>
      </c>
      <c r="H1034" s="15">
        <f t="shared" si="16"/>
        <v>0</v>
      </c>
    </row>
    <row r="1035" spans="1:8" ht="13.5" x14ac:dyDescent="0.25">
      <c r="A1035" s="11"/>
      <c r="B1035" s="10">
        <v>44209</v>
      </c>
      <c r="C1035" s="2">
        <v>1.96</v>
      </c>
      <c r="D1035" s="2">
        <v>1.96</v>
      </c>
      <c r="E1035" s="2">
        <v>0</v>
      </c>
      <c r="F1035" s="2">
        <v>0</v>
      </c>
      <c r="G1035" s="2">
        <v>0</v>
      </c>
      <c r="H1035" s="15">
        <f t="shared" si="16"/>
        <v>0</v>
      </c>
    </row>
    <row r="1036" spans="1:8" ht="13.5" x14ac:dyDescent="0.25">
      <c r="A1036" s="11"/>
      <c r="B1036" s="10">
        <v>44211</v>
      </c>
      <c r="C1036" s="2">
        <v>1.96</v>
      </c>
      <c r="D1036" s="2">
        <v>1.96</v>
      </c>
      <c r="E1036" s="2">
        <v>0</v>
      </c>
      <c r="F1036" s="2">
        <v>0</v>
      </c>
      <c r="G1036" s="2">
        <v>0</v>
      </c>
      <c r="H1036" s="15">
        <f t="shared" si="16"/>
        <v>0</v>
      </c>
    </row>
    <row r="1037" spans="1:8" ht="13.5" x14ac:dyDescent="0.25">
      <c r="A1037" s="11"/>
      <c r="B1037" s="10">
        <v>44214</v>
      </c>
      <c r="C1037" s="2">
        <v>1.96</v>
      </c>
      <c r="D1037" s="2">
        <v>1.96</v>
      </c>
      <c r="E1037" s="2">
        <v>0</v>
      </c>
      <c r="F1037" s="2">
        <v>0</v>
      </c>
      <c r="G1037" s="2">
        <v>0</v>
      </c>
      <c r="H1037" s="15">
        <f t="shared" si="16"/>
        <v>0</v>
      </c>
    </row>
    <row r="1038" spans="1:8" ht="13.5" x14ac:dyDescent="0.25">
      <c r="A1038" s="11"/>
      <c r="B1038" s="10">
        <v>44215</v>
      </c>
      <c r="C1038" s="2">
        <v>1.96</v>
      </c>
      <c r="D1038" s="2">
        <v>1.96</v>
      </c>
      <c r="E1038" s="2">
        <v>0</v>
      </c>
      <c r="F1038" s="2">
        <v>0</v>
      </c>
      <c r="G1038" s="2">
        <v>0</v>
      </c>
      <c r="H1038" s="15">
        <f t="shared" si="16"/>
        <v>0</v>
      </c>
    </row>
    <row r="1039" spans="1:8" ht="13.5" x14ac:dyDescent="0.25">
      <c r="A1039" s="11"/>
      <c r="B1039" s="10">
        <v>44216</v>
      </c>
      <c r="C1039" s="2">
        <v>1.96</v>
      </c>
      <c r="D1039" s="2">
        <v>1.96</v>
      </c>
      <c r="E1039" s="2">
        <v>0</v>
      </c>
      <c r="F1039" s="2">
        <v>0</v>
      </c>
      <c r="G1039" s="2">
        <v>0</v>
      </c>
      <c r="H1039" s="15">
        <f t="shared" si="16"/>
        <v>0</v>
      </c>
    </row>
    <row r="1040" spans="1:8" ht="13.5" x14ac:dyDescent="0.25">
      <c r="A1040" s="11"/>
      <c r="B1040" s="10">
        <v>44217</v>
      </c>
      <c r="C1040" s="2">
        <v>1.96</v>
      </c>
      <c r="D1040" s="2">
        <v>1.96</v>
      </c>
      <c r="E1040" s="2">
        <v>0</v>
      </c>
      <c r="F1040" s="2">
        <v>0</v>
      </c>
      <c r="G1040" s="2">
        <v>0</v>
      </c>
      <c r="H1040" s="15">
        <f t="shared" si="16"/>
        <v>0</v>
      </c>
    </row>
    <row r="1041" spans="1:8" ht="13.5" x14ac:dyDescent="0.25">
      <c r="A1041" s="11"/>
      <c r="B1041" s="10">
        <v>44218</v>
      </c>
      <c r="C1041" s="2">
        <v>1.96</v>
      </c>
      <c r="D1041" s="2">
        <v>1.96</v>
      </c>
      <c r="E1041" s="2">
        <v>0</v>
      </c>
      <c r="F1041" s="2">
        <v>0</v>
      </c>
      <c r="G1041" s="2">
        <v>0</v>
      </c>
      <c r="H1041" s="15">
        <f t="shared" si="16"/>
        <v>0</v>
      </c>
    </row>
    <row r="1042" spans="1:8" ht="13.5" x14ac:dyDescent="0.25">
      <c r="A1042" s="11"/>
      <c r="B1042" s="10">
        <v>44221</v>
      </c>
      <c r="C1042" s="2">
        <v>1.96</v>
      </c>
      <c r="D1042" s="2">
        <v>1.96</v>
      </c>
      <c r="E1042" s="2">
        <v>0</v>
      </c>
      <c r="F1042" s="2">
        <v>0</v>
      </c>
      <c r="G1042" s="2">
        <v>0</v>
      </c>
      <c r="H1042" s="15">
        <f t="shared" si="16"/>
        <v>0</v>
      </c>
    </row>
    <row r="1043" spans="1:8" ht="13.5" x14ac:dyDescent="0.25">
      <c r="A1043" s="11"/>
      <c r="B1043" s="10">
        <v>44222</v>
      </c>
      <c r="C1043" s="2">
        <v>1.96</v>
      </c>
      <c r="D1043" s="2">
        <v>1.96</v>
      </c>
      <c r="E1043" s="2">
        <v>0</v>
      </c>
      <c r="F1043" s="2">
        <v>0</v>
      </c>
      <c r="G1043" s="2">
        <v>0</v>
      </c>
      <c r="H1043" s="15">
        <f t="shared" si="16"/>
        <v>0</v>
      </c>
    </row>
    <row r="1044" spans="1:8" ht="13.5" x14ac:dyDescent="0.25">
      <c r="A1044" s="11"/>
      <c r="B1044" s="10">
        <v>44223</v>
      </c>
      <c r="C1044" s="2">
        <v>1.96</v>
      </c>
      <c r="D1044" s="2">
        <v>1.96</v>
      </c>
      <c r="E1044" s="2">
        <v>0</v>
      </c>
      <c r="F1044" s="2">
        <v>0</v>
      </c>
      <c r="G1044" s="2">
        <v>0</v>
      </c>
      <c r="H1044" s="15">
        <f t="shared" si="16"/>
        <v>0</v>
      </c>
    </row>
    <row r="1045" spans="1:8" ht="13.5" x14ac:dyDescent="0.25">
      <c r="A1045" s="11"/>
      <c r="B1045" s="10">
        <v>44224</v>
      </c>
      <c r="C1045" s="2">
        <v>1.96</v>
      </c>
      <c r="D1045" s="2">
        <v>1.96</v>
      </c>
      <c r="E1045" s="2">
        <v>0</v>
      </c>
      <c r="F1045" s="2">
        <v>0</v>
      </c>
      <c r="G1045" s="2">
        <v>0</v>
      </c>
      <c r="H1045" s="15">
        <f t="shared" si="16"/>
        <v>0</v>
      </c>
    </row>
    <row r="1046" spans="1:8" ht="13.5" x14ac:dyDescent="0.25">
      <c r="A1046" s="11"/>
      <c r="B1046" s="10">
        <v>44225</v>
      </c>
      <c r="C1046" s="2">
        <v>1.96</v>
      </c>
      <c r="D1046" s="2">
        <v>1.96</v>
      </c>
      <c r="E1046" s="2">
        <v>0</v>
      </c>
      <c r="F1046" s="2">
        <v>0</v>
      </c>
      <c r="G1046" s="2">
        <v>0</v>
      </c>
      <c r="H1046" s="15">
        <f t="shared" si="16"/>
        <v>0</v>
      </c>
    </row>
    <row r="1047" spans="1:8" ht="13.5" x14ac:dyDescent="0.25">
      <c r="A1047" s="11"/>
      <c r="B1047" s="10">
        <v>44228</v>
      </c>
      <c r="C1047" s="2">
        <v>1.96</v>
      </c>
      <c r="D1047" s="2">
        <v>1.96</v>
      </c>
      <c r="E1047" s="2">
        <v>0</v>
      </c>
      <c r="F1047" s="2">
        <v>0</v>
      </c>
      <c r="G1047" s="2">
        <v>0</v>
      </c>
      <c r="H1047" s="15">
        <f t="shared" si="16"/>
        <v>0</v>
      </c>
    </row>
    <row r="1048" spans="1:8" ht="13.5" x14ac:dyDescent="0.25">
      <c r="A1048" s="11"/>
      <c r="B1048" s="10">
        <v>44229</v>
      </c>
      <c r="C1048" s="2">
        <v>1.96</v>
      </c>
      <c r="D1048" s="2">
        <v>1.96</v>
      </c>
      <c r="E1048" s="2">
        <v>0</v>
      </c>
      <c r="F1048" s="2">
        <v>0</v>
      </c>
      <c r="G1048" s="2">
        <v>0</v>
      </c>
      <c r="H1048" s="15">
        <f t="shared" si="16"/>
        <v>0</v>
      </c>
    </row>
    <row r="1049" spans="1:8" ht="13.5" x14ac:dyDescent="0.25">
      <c r="A1049" s="11"/>
      <c r="B1049" s="10">
        <v>44230</v>
      </c>
      <c r="C1049" s="2">
        <v>1.96</v>
      </c>
      <c r="D1049" s="2">
        <v>1.96</v>
      </c>
      <c r="E1049" s="2">
        <v>0</v>
      </c>
      <c r="F1049" s="2">
        <v>0</v>
      </c>
      <c r="G1049" s="2">
        <v>0</v>
      </c>
      <c r="H1049" s="15">
        <f t="shared" si="16"/>
        <v>0</v>
      </c>
    </row>
    <row r="1050" spans="1:8" ht="13.5" x14ac:dyDescent="0.25">
      <c r="A1050" s="11"/>
      <c r="B1050" s="10">
        <v>44231</v>
      </c>
      <c r="C1050" s="2">
        <v>1.96</v>
      </c>
      <c r="D1050" s="2">
        <v>1.96</v>
      </c>
      <c r="E1050" s="2">
        <v>200</v>
      </c>
      <c r="F1050" s="2">
        <v>1.96</v>
      </c>
      <c r="G1050" s="2">
        <v>392</v>
      </c>
      <c r="H1050" s="15">
        <f t="shared" si="16"/>
        <v>0</v>
      </c>
    </row>
    <row r="1051" spans="1:8" ht="13.5" x14ac:dyDescent="0.25">
      <c r="A1051" s="11"/>
      <c r="B1051" s="10">
        <v>44232</v>
      </c>
      <c r="C1051" s="2">
        <v>1.96</v>
      </c>
      <c r="D1051" s="2">
        <v>1.96</v>
      </c>
      <c r="E1051" s="2">
        <v>0</v>
      </c>
      <c r="F1051" s="2">
        <v>0</v>
      </c>
      <c r="G1051" s="2">
        <v>0</v>
      </c>
      <c r="H1051" s="15">
        <f t="shared" si="16"/>
        <v>0</v>
      </c>
    </row>
    <row r="1052" spans="1:8" ht="13.5" x14ac:dyDescent="0.25">
      <c r="A1052" s="11"/>
      <c r="B1052" s="10">
        <v>44235</v>
      </c>
      <c r="C1052" s="2">
        <v>1.96</v>
      </c>
      <c r="D1052" s="2">
        <v>1.96</v>
      </c>
      <c r="E1052" s="2">
        <v>0</v>
      </c>
      <c r="F1052" s="2">
        <v>0</v>
      </c>
      <c r="G1052" s="2">
        <v>0</v>
      </c>
      <c r="H1052" s="15">
        <f t="shared" si="16"/>
        <v>0</v>
      </c>
    </row>
    <row r="1053" spans="1:8" ht="13.5" x14ac:dyDescent="0.25">
      <c r="A1053" s="11"/>
      <c r="B1053" s="10">
        <v>44236</v>
      </c>
      <c r="C1053" s="2">
        <v>1.96</v>
      </c>
      <c r="D1053" s="2">
        <v>1.96</v>
      </c>
      <c r="E1053" s="2">
        <v>0</v>
      </c>
      <c r="F1053" s="2">
        <v>0</v>
      </c>
      <c r="G1053" s="2">
        <v>0</v>
      </c>
      <c r="H1053" s="15">
        <f t="shared" si="16"/>
        <v>0</v>
      </c>
    </row>
    <row r="1054" spans="1:8" ht="13.5" x14ac:dyDescent="0.25">
      <c r="A1054" s="11"/>
      <c r="B1054" s="10">
        <v>44237</v>
      </c>
      <c r="C1054" s="2">
        <v>1.96</v>
      </c>
      <c r="D1054" s="2">
        <v>1.96</v>
      </c>
      <c r="E1054" s="2">
        <v>0</v>
      </c>
      <c r="F1054" s="2">
        <v>0</v>
      </c>
      <c r="G1054" s="2">
        <v>0</v>
      </c>
      <c r="H1054" s="15">
        <f t="shared" si="16"/>
        <v>0</v>
      </c>
    </row>
    <row r="1055" spans="1:8" ht="13.5" x14ac:dyDescent="0.25">
      <c r="A1055" s="11"/>
      <c r="B1055" s="10">
        <v>44238</v>
      </c>
      <c r="C1055" s="2">
        <v>1.96</v>
      </c>
      <c r="D1055" s="2">
        <v>1.96</v>
      </c>
      <c r="E1055" s="2">
        <v>0</v>
      </c>
      <c r="F1055" s="2">
        <v>0</v>
      </c>
      <c r="G1055" s="2">
        <v>0</v>
      </c>
      <c r="H1055" s="15">
        <f t="shared" si="16"/>
        <v>0</v>
      </c>
    </row>
    <row r="1056" spans="1:8" ht="13.5" x14ac:dyDescent="0.25">
      <c r="A1056" s="11"/>
      <c r="B1056" s="10">
        <v>44239</v>
      </c>
      <c r="C1056" s="2">
        <v>1.96</v>
      </c>
      <c r="D1056" s="2">
        <v>1.96</v>
      </c>
      <c r="E1056" s="2">
        <v>0</v>
      </c>
      <c r="F1056" s="2">
        <v>0</v>
      </c>
      <c r="G1056" s="2">
        <v>0</v>
      </c>
      <c r="H1056" s="15">
        <f t="shared" si="16"/>
        <v>0</v>
      </c>
    </row>
    <row r="1057" spans="1:8" ht="13.5" x14ac:dyDescent="0.25">
      <c r="A1057" s="11"/>
      <c r="B1057" s="10">
        <v>44242</v>
      </c>
      <c r="C1057" s="2">
        <v>1.96</v>
      </c>
      <c r="D1057" s="2">
        <v>1.96</v>
      </c>
      <c r="E1057" s="2">
        <v>0</v>
      </c>
      <c r="F1057" s="2">
        <v>0</v>
      </c>
      <c r="G1057" s="2">
        <v>0</v>
      </c>
      <c r="H1057" s="15">
        <f t="shared" si="16"/>
        <v>0</v>
      </c>
    </row>
    <row r="1058" spans="1:8" ht="13.5" x14ac:dyDescent="0.25">
      <c r="A1058" s="11"/>
      <c r="B1058" s="10">
        <v>44243</v>
      </c>
      <c r="C1058" s="2">
        <v>1.96</v>
      </c>
      <c r="D1058" s="2">
        <v>1.96</v>
      </c>
      <c r="E1058" s="2">
        <v>0</v>
      </c>
      <c r="F1058" s="2">
        <v>0</v>
      </c>
      <c r="G1058" s="2">
        <v>0</v>
      </c>
      <c r="H1058" s="15">
        <f t="shared" si="16"/>
        <v>0</v>
      </c>
    </row>
    <row r="1059" spans="1:8" ht="13.5" x14ac:dyDescent="0.25">
      <c r="A1059" s="11"/>
      <c r="B1059" s="10">
        <v>44244</v>
      </c>
      <c r="C1059" s="2">
        <v>1.96</v>
      </c>
      <c r="D1059" s="2">
        <v>1.96</v>
      </c>
      <c r="E1059" s="2">
        <v>0</v>
      </c>
      <c r="F1059" s="2">
        <v>0</v>
      </c>
      <c r="G1059" s="2">
        <v>0</v>
      </c>
      <c r="H1059" s="15">
        <f t="shared" si="16"/>
        <v>0</v>
      </c>
    </row>
    <row r="1060" spans="1:8" ht="13.5" x14ac:dyDescent="0.25">
      <c r="A1060" s="11"/>
      <c r="B1060" s="10">
        <v>44245</v>
      </c>
      <c r="C1060" s="2">
        <v>1.96</v>
      </c>
      <c r="D1060" s="2">
        <v>1.96</v>
      </c>
      <c r="E1060" s="2">
        <v>0</v>
      </c>
      <c r="F1060" s="2">
        <v>0</v>
      </c>
      <c r="G1060" s="2">
        <v>0</v>
      </c>
      <c r="H1060" s="15">
        <f t="shared" si="16"/>
        <v>0</v>
      </c>
    </row>
    <row r="1061" spans="1:8" ht="13.5" x14ac:dyDescent="0.25">
      <c r="A1061" s="11"/>
      <c r="B1061" s="10">
        <v>44246</v>
      </c>
      <c r="C1061" s="2">
        <v>1.96</v>
      </c>
      <c r="D1061" s="2">
        <v>1.96</v>
      </c>
      <c r="E1061" s="2">
        <v>0</v>
      </c>
      <c r="F1061" s="2">
        <v>0</v>
      </c>
      <c r="G1061" s="2">
        <v>0</v>
      </c>
      <c r="H1061" s="15">
        <f t="shared" si="16"/>
        <v>0</v>
      </c>
    </row>
    <row r="1062" spans="1:8" ht="13.5" x14ac:dyDescent="0.25">
      <c r="A1062" s="11"/>
      <c r="B1062" s="10">
        <v>44249</v>
      </c>
      <c r="C1062" s="2">
        <v>1.96</v>
      </c>
      <c r="D1062" s="2">
        <v>1.96</v>
      </c>
      <c r="E1062" s="2">
        <v>0</v>
      </c>
      <c r="F1062" s="2">
        <v>0</v>
      </c>
      <c r="G1062" s="2">
        <v>0</v>
      </c>
      <c r="H1062" s="15">
        <f t="shared" si="16"/>
        <v>0</v>
      </c>
    </row>
    <row r="1063" spans="1:8" ht="13.5" x14ac:dyDescent="0.25">
      <c r="A1063" s="11"/>
      <c r="B1063" s="10">
        <v>44250</v>
      </c>
      <c r="C1063" s="2">
        <v>1.96</v>
      </c>
      <c r="D1063" s="2">
        <v>1.96</v>
      </c>
      <c r="E1063" s="2">
        <v>0</v>
      </c>
      <c r="F1063" s="2">
        <v>0</v>
      </c>
      <c r="G1063" s="2">
        <v>0</v>
      </c>
      <c r="H1063" s="15">
        <f t="shared" si="16"/>
        <v>0</v>
      </c>
    </row>
    <row r="1064" spans="1:8" ht="13.5" x14ac:dyDescent="0.25">
      <c r="A1064" s="11"/>
      <c r="B1064" s="10">
        <v>44251</v>
      </c>
      <c r="C1064" s="2">
        <v>1.96</v>
      </c>
      <c r="D1064" s="2">
        <v>1.96</v>
      </c>
      <c r="E1064" s="2">
        <v>0</v>
      </c>
      <c r="F1064" s="2">
        <v>0</v>
      </c>
      <c r="G1064" s="2">
        <v>0</v>
      </c>
      <c r="H1064" s="15">
        <f t="shared" si="16"/>
        <v>0</v>
      </c>
    </row>
    <row r="1065" spans="1:8" ht="13.5" x14ac:dyDescent="0.25">
      <c r="A1065" s="11"/>
      <c r="B1065" s="10">
        <v>44252</v>
      </c>
      <c r="C1065" s="2">
        <v>1.96</v>
      </c>
      <c r="D1065" s="2">
        <v>1.96</v>
      </c>
      <c r="E1065" s="2">
        <v>0</v>
      </c>
      <c r="F1065" s="2">
        <v>0</v>
      </c>
      <c r="G1065" s="2">
        <v>0</v>
      </c>
      <c r="H1065" s="15">
        <f t="shared" si="16"/>
        <v>0</v>
      </c>
    </row>
    <row r="1066" spans="1:8" ht="13.5" x14ac:dyDescent="0.25">
      <c r="A1066" s="11"/>
      <c r="B1066" s="10">
        <v>44253</v>
      </c>
      <c r="C1066" s="2">
        <v>1.96</v>
      </c>
      <c r="D1066" s="2">
        <v>1.96</v>
      </c>
      <c r="E1066" s="2">
        <v>0</v>
      </c>
      <c r="F1066" s="2">
        <v>0</v>
      </c>
      <c r="G1066" s="2">
        <v>0</v>
      </c>
      <c r="H1066" s="15">
        <f t="shared" si="16"/>
        <v>0</v>
      </c>
    </row>
    <row r="1067" spans="1:8" ht="13.5" x14ac:dyDescent="0.25">
      <c r="A1067" s="11"/>
      <c r="B1067" s="10">
        <v>44256</v>
      </c>
      <c r="C1067" s="2">
        <v>1.96</v>
      </c>
      <c r="D1067" s="2">
        <v>1.96</v>
      </c>
      <c r="E1067" s="2">
        <v>0</v>
      </c>
      <c r="F1067" s="2">
        <v>0</v>
      </c>
      <c r="G1067" s="2">
        <v>0</v>
      </c>
      <c r="H1067" s="15">
        <f t="shared" si="16"/>
        <v>0</v>
      </c>
    </row>
    <row r="1068" spans="1:8" ht="13.5" x14ac:dyDescent="0.25">
      <c r="A1068" s="11"/>
      <c r="B1068" s="10">
        <v>44257</v>
      </c>
      <c r="C1068" s="2">
        <v>1.96</v>
      </c>
      <c r="D1068" s="2">
        <v>1.96</v>
      </c>
      <c r="E1068" s="2">
        <v>0</v>
      </c>
      <c r="F1068" s="2">
        <v>0</v>
      </c>
      <c r="G1068" s="2">
        <v>0</v>
      </c>
      <c r="H1068" s="15">
        <f t="shared" si="16"/>
        <v>0</v>
      </c>
    </row>
    <row r="1069" spans="1:8" ht="13.5" x14ac:dyDescent="0.25">
      <c r="A1069" s="11"/>
      <c r="B1069" s="10">
        <v>44258</v>
      </c>
      <c r="C1069" s="2">
        <v>1.96</v>
      </c>
      <c r="D1069" s="2">
        <v>1.96</v>
      </c>
      <c r="E1069" s="2">
        <v>0</v>
      </c>
      <c r="F1069" s="2">
        <v>0</v>
      </c>
      <c r="G1069" s="2">
        <v>0</v>
      </c>
      <c r="H1069" s="15">
        <f t="shared" si="16"/>
        <v>0</v>
      </c>
    </row>
    <row r="1070" spans="1:8" ht="13.5" x14ac:dyDescent="0.25">
      <c r="A1070" s="11"/>
      <c r="B1070" s="10">
        <v>44259</v>
      </c>
      <c r="C1070" s="2">
        <v>1.96</v>
      </c>
      <c r="D1070" s="2">
        <v>1.96</v>
      </c>
      <c r="E1070" s="2">
        <v>0</v>
      </c>
      <c r="F1070" s="2">
        <v>0</v>
      </c>
      <c r="G1070" s="2">
        <v>0</v>
      </c>
      <c r="H1070" s="15">
        <f t="shared" si="16"/>
        <v>0</v>
      </c>
    </row>
    <row r="1071" spans="1:8" ht="13.5" x14ac:dyDescent="0.25">
      <c r="A1071" s="11"/>
      <c r="B1071" s="10">
        <v>44260</v>
      </c>
      <c r="C1071" s="2">
        <v>1.96</v>
      </c>
      <c r="D1071" s="2">
        <v>1.96</v>
      </c>
      <c r="E1071" s="2">
        <v>0</v>
      </c>
      <c r="F1071" s="2">
        <v>0</v>
      </c>
      <c r="G1071" s="2">
        <v>0</v>
      </c>
      <c r="H1071" s="15">
        <f t="shared" si="16"/>
        <v>0</v>
      </c>
    </row>
    <row r="1072" spans="1:8" ht="13.5" x14ac:dyDescent="0.25">
      <c r="A1072" s="11"/>
      <c r="B1072" s="10">
        <v>44263</v>
      </c>
      <c r="C1072" s="2">
        <v>1.96</v>
      </c>
      <c r="D1072" s="2">
        <v>1.96</v>
      </c>
      <c r="E1072" s="2">
        <v>0</v>
      </c>
      <c r="F1072" s="2">
        <v>0</v>
      </c>
      <c r="G1072" s="2">
        <v>0</v>
      </c>
      <c r="H1072" s="15">
        <f t="shared" si="16"/>
        <v>0</v>
      </c>
    </row>
    <row r="1073" spans="1:8" ht="13.5" x14ac:dyDescent="0.25">
      <c r="A1073" s="11"/>
      <c r="B1073" s="10">
        <v>44264</v>
      </c>
      <c r="C1073" s="2">
        <v>1.96</v>
      </c>
      <c r="D1073" s="2">
        <v>1.96</v>
      </c>
      <c r="E1073" s="2">
        <v>0</v>
      </c>
      <c r="F1073" s="2">
        <v>0</v>
      </c>
      <c r="G1073" s="2">
        <v>0</v>
      </c>
      <c r="H1073" s="15">
        <f t="shared" si="16"/>
        <v>0</v>
      </c>
    </row>
    <row r="1074" spans="1:8" ht="13.5" x14ac:dyDescent="0.25">
      <c r="A1074" s="11"/>
      <c r="B1074" s="10">
        <v>44265</v>
      </c>
      <c r="C1074" s="2">
        <v>1.96</v>
      </c>
      <c r="D1074" s="2">
        <v>1.96</v>
      </c>
      <c r="E1074" s="2">
        <v>0</v>
      </c>
      <c r="F1074" s="2">
        <v>0</v>
      </c>
      <c r="G1074" s="2">
        <v>0</v>
      </c>
      <c r="H1074" s="15">
        <f t="shared" si="16"/>
        <v>0</v>
      </c>
    </row>
    <row r="1075" spans="1:8" ht="13.5" x14ac:dyDescent="0.25">
      <c r="A1075" s="11"/>
      <c r="B1075" s="10">
        <v>44266</v>
      </c>
      <c r="C1075" s="2">
        <v>1.96</v>
      </c>
      <c r="D1075" s="2">
        <v>1.96</v>
      </c>
      <c r="E1075" s="2">
        <v>0</v>
      </c>
      <c r="F1075" s="2">
        <v>0</v>
      </c>
      <c r="G1075" s="2">
        <v>0</v>
      </c>
      <c r="H1075" s="15">
        <f t="shared" si="16"/>
        <v>0</v>
      </c>
    </row>
    <row r="1076" spans="1:8" ht="13.5" x14ac:dyDescent="0.25">
      <c r="A1076" s="11"/>
      <c r="B1076" s="10">
        <v>44267</v>
      </c>
      <c r="C1076" s="2">
        <v>1.96</v>
      </c>
      <c r="D1076" s="2">
        <v>1.96</v>
      </c>
      <c r="E1076" s="2">
        <v>0</v>
      </c>
      <c r="F1076" s="2">
        <v>0</v>
      </c>
      <c r="G1076" s="2">
        <v>0</v>
      </c>
      <c r="H1076" s="15">
        <f t="shared" si="16"/>
        <v>0</v>
      </c>
    </row>
    <row r="1077" spans="1:8" ht="13.5" x14ac:dyDescent="0.25">
      <c r="A1077" s="11"/>
      <c r="B1077" s="10">
        <v>44270</v>
      </c>
      <c r="C1077" s="2">
        <v>1.96</v>
      </c>
      <c r="D1077" s="2">
        <v>1.96</v>
      </c>
      <c r="E1077" s="2">
        <v>0</v>
      </c>
      <c r="F1077" s="2">
        <v>0</v>
      </c>
      <c r="G1077" s="2">
        <v>0</v>
      </c>
      <c r="H1077" s="15">
        <f t="shared" si="16"/>
        <v>0</v>
      </c>
    </row>
    <row r="1078" spans="1:8" ht="13.5" x14ac:dyDescent="0.25">
      <c r="A1078" s="11"/>
      <c r="B1078" s="10">
        <v>44271</v>
      </c>
      <c r="C1078" s="2">
        <v>1.96</v>
      </c>
      <c r="D1078" s="2">
        <v>1.96</v>
      </c>
      <c r="E1078" s="2">
        <v>0</v>
      </c>
      <c r="F1078" s="2">
        <v>0</v>
      </c>
      <c r="G1078" s="2">
        <v>0</v>
      </c>
      <c r="H1078" s="15">
        <f t="shared" si="16"/>
        <v>0</v>
      </c>
    </row>
    <row r="1079" spans="1:8" ht="13.5" x14ac:dyDescent="0.25">
      <c r="A1079" s="11"/>
      <c r="B1079" s="10">
        <v>44272</v>
      </c>
      <c r="C1079" s="2">
        <v>1.96</v>
      </c>
      <c r="D1079" s="2">
        <v>1.96</v>
      </c>
      <c r="E1079" s="2">
        <v>0</v>
      </c>
      <c r="F1079" s="2">
        <v>0</v>
      </c>
      <c r="G1079" s="2">
        <v>0</v>
      </c>
      <c r="H1079" s="15">
        <f t="shared" si="16"/>
        <v>0</v>
      </c>
    </row>
    <row r="1080" spans="1:8" ht="13.5" x14ac:dyDescent="0.25">
      <c r="A1080" s="11"/>
      <c r="B1080" s="10">
        <v>44273</v>
      </c>
      <c r="C1080" s="2">
        <v>1.96</v>
      </c>
      <c r="D1080" s="2">
        <v>1.96</v>
      </c>
      <c r="E1080" s="2">
        <v>0</v>
      </c>
      <c r="F1080" s="2">
        <v>0</v>
      </c>
      <c r="G1080" s="2">
        <v>0</v>
      </c>
      <c r="H1080" s="15">
        <f t="shared" si="16"/>
        <v>0</v>
      </c>
    </row>
    <row r="1081" spans="1:8" ht="13.5" x14ac:dyDescent="0.25">
      <c r="A1081" s="11"/>
      <c r="B1081" s="10">
        <v>44274</v>
      </c>
      <c r="C1081" s="2">
        <v>1.96</v>
      </c>
      <c r="D1081" s="2">
        <v>1.96</v>
      </c>
      <c r="E1081" s="2">
        <v>0</v>
      </c>
      <c r="F1081" s="2">
        <v>0</v>
      </c>
      <c r="G1081" s="2">
        <v>0</v>
      </c>
      <c r="H1081" s="15">
        <f t="shared" si="16"/>
        <v>0</v>
      </c>
    </row>
    <row r="1082" spans="1:8" ht="13.5" x14ac:dyDescent="0.25">
      <c r="A1082" s="11"/>
      <c r="B1082" s="10">
        <v>44277</v>
      </c>
      <c r="C1082" s="2">
        <v>1.96</v>
      </c>
      <c r="D1082" s="2">
        <v>1.96</v>
      </c>
      <c r="E1082" s="2">
        <v>0</v>
      </c>
      <c r="F1082" s="2">
        <v>0</v>
      </c>
      <c r="G1082" s="2">
        <v>0</v>
      </c>
      <c r="H1082" s="15">
        <f t="shared" si="16"/>
        <v>0</v>
      </c>
    </row>
    <row r="1083" spans="1:8" ht="13.5" x14ac:dyDescent="0.25">
      <c r="A1083" s="11"/>
      <c r="B1083" s="10">
        <v>44278</v>
      </c>
      <c r="C1083" s="2">
        <v>1.94</v>
      </c>
      <c r="D1083" s="2">
        <v>1.94</v>
      </c>
      <c r="E1083" s="2">
        <v>2000</v>
      </c>
      <c r="F1083" s="2">
        <v>1.94</v>
      </c>
      <c r="G1083" s="2">
        <v>3880</v>
      </c>
      <c r="H1083" s="15">
        <f t="shared" si="16"/>
        <v>-1.0204081632653071E-2</v>
      </c>
    </row>
    <row r="1084" spans="1:8" ht="13.5" x14ac:dyDescent="0.25">
      <c r="A1084" s="11"/>
      <c r="B1084" s="10">
        <v>44279</v>
      </c>
      <c r="C1084" s="2">
        <v>1.94</v>
      </c>
      <c r="D1084" s="2">
        <v>1.94</v>
      </c>
      <c r="E1084" s="2">
        <v>0</v>
      </c>
      <c r="F1084" s="2">
        <v>0</v>
      </c>
      <c r="G1084" s="2">
        <v>0</v>
      </c>
      <c r="H1084" s="15">
        <f t="shared" si="16"/>
        <v>0</v>
      </c>
    </row>
    <row r="1085" spans="1:8" ht="13.5" x14ac:dyDescent="0.25">
      <c r="A1085" s="11"/>
      <c r="B1085" s="10">
        <v>44280</v>
      </c>
      <c r="C1085" s="2">
        <v>1.95</v>
      </c>
      <c r="D1085" s="2">
        <v>1.95</v>
      </c>
      <c r="E1085" s="2">
        <v>500</v>
      </c>
      <c r="F1085" s="2">
        <v>1.95</v>
      </c>
      <c r="G1085" s="2">
        <v>975</v>
      </c>
      <c r="H1085" s="15">
        <f t="shared" si="16"/>
        <v>5.1546391752577371E-3</v>
      </c>
    </row>
    <row r="1086" spans="1:8" ht="13.5" x14ac:dyDescent="0.25">
      <c r="A1086" s="11"/>
      <c r="B1086" s="10">
        <v>44281</v>
      </c>
      <c r="C1086" s="2">
        <v>1.95</v>
      </c>
      <c r="D1086" s="2">
        <v>1.95</v>
      </c>
      <c r="E1086" s="2">
        <v>0</v>
      </c>
      <c r="F1086" s="2">
        <v>0</v>
      </c>
      <c r="G1086" s="2">
        <v>0</v>
      </c>
      <c r="H1086" s="15">
        <f t="shared" si="16"/>
        <v>0</v>
      </c>
    </row>
    <row r="1087" spans="1:8" ht="13.5" x14ac:dyDescent="0.25">
      <c r="A1087" s="11"/>
      <c r="B1087" s="10">
        <v>44284</v>
      </c>
      <c r="C1087" s="2">
        <v>1.95</v>
      </c>
      <c r="D1087" s="2">
        <v>1.95</v>
      </c>
      <c r="E1087" s="2">
        <v>0</v>
      </c>
      <c r="F1087" s="2">
        <v>0</v>
      </c>
      <c r="G1087" s="2">
        <v>0</v>
      </c>
      <c r="H1087" s="15">
        <f t="shared" si="16"/>
        <v>0</v>
      </c>
    </row>
    <row r="1088" spans="1:8" ht="13.5" x14ac:dyDescent="0.25">
      <c r="A1088" s="11"/>
      <c r="B1088" s="10">
        <v>44285</v>
      </c>
      <c r="C1088" s="2">
        <v>1.95</v>
      </c>
      <c r="D1088" s="2">
        <v>1.95</v>
      </c>
      <c r="E1088" s="2">
        <v>0</v>
      </c>
      <c r="F1088" s="2">
        <v>0</v>
      </c>
      <c r="G1088" s="2">
        <v>0</v>
      </c>
      <c r="H1088" s="15">
        <f t="shared" si="16"/>
        <v>0</v>
      </c>
    </row>
    <row r="1089" spans="1:8" ht="13.5" x14ac:dyDescent="0.25">
      <c r="A1089" s="11"/>
      <c r="B1089" s="10">
        <v>44286</v>
      </c>
      <c r="C1089" s="2">
        <v>1.95</v>
      </c>
      <c r="D1089" s="2">
        <v>1.95</v>
      </c>
      <c r="E1089" s="2">
        <v>0</v>
      </c>
      <c r="F1089" s="2">
        <v>0</v>
      </c>
      <c r="G1089" s="2">
        <v>0</v>
      </c>
      <c r="H1089" s="15">
        <f t="shared" si="16"/>
        <v>0</v>
      </c>
    </row>
    <row r="1090" spans="1:8" ht="13.5" x14ac:dyDescent="0.25">
      <c r="A1090" s="11"/>
      <c r="B1090" s="10">
        <v>44287</v>
      </c>
      <c r="C1090" s="2">
        <v>1.95</v>
      </c>
      <c r="D1090" s="2">
        <v>1.95</v>
      </c>
      <c r="E1090" s="2">
        <v>0</v>
      </c>
      <c r="F1090" s="2">
        <v>0</v>
      </c>
      <c r="G1090" s="2">
        <v>0</v>
      </c>
      <c r="H1090" s="15">
        <f t="shared" si="16"/>
        <v>0</v>
      </c>
    </row>
    <row r="1091" spans="1:8" ht="13.5" x14ac:dyDescent="0.25">
      <c r="A1091" s="11"/>
      <c r="B1091" s="10">
        <v>44288</v>
      </c>
      <c r="C1091" s="2">
        <v>1.95</v>
      </c>
      <c r="D1091" s="2">
        <v>1.95</v>
      </c>
      <c r="E1091" s="2">
        <v>0</v>
      </c>
      <c r="F1091" s="2">
        <v>0</v>
      </c>
      <c r="G1091" s="2">
        <v>0</v>
      </c>
      <c r="H1091" s="15">
        <f t="shared" si="16"/>
        <v>0</v>
      </c>
    </row>
    <row r="1092" spans="1:8" ht="13.5" x14ac:dyDescent="0.25">
      <c r="A1092" s="11"/>
      <c r="B1092" s="10">
        <v>44291</v>
      </c>
      <c r="C1092" s="2">
        <v>1.95</v>
      </c>
      <c r="D1092" s="2">
        <v>1.95</v>
      </c>
      <c r="E1092" s="2">
        <v>0</v>
      </c>
      <c r="F1092" s="2">
        <v>0</v>
      </c>
      <c r="G1092" s="2">
        <v>0</v>
      </c>
      <c r="H1092" s="15">
        <f t="shared" si="16"/>
        <v>0</v>
      </c>
    </row>
    <row r="1093" spans="1:8" ht="13.5" x14ac:dyDescent="0.25">
      <c r="A1093" s="11"/>
      <c r="B1093" s="10">
        <v>44292</v>
      </c>
      <c r="C1093" s="2">
        <v>1.95</v>
      </c>
      <c r="D1093" s="2">
        <v>1.95</v>
      </c>
      <c r="E1093" s="2">
        <v>0</v>
      </c>
      <c r="F1093" s="2">
        <v>0</v>
      </c>
      <c r="G1093" s="2">
        <v>0</v>
      </c>
      <c r="H1093" s="15">
        <f t="shared" si="16"/>
        <v>0</v>
      </c>
    </row>
    <row r="1094" spans="1:8" ht="13.5" x14ac:dyDescent="0.25">
      <c r="A1094" s="11"/>
      <c r="B1094" s="10">
        <v>44293</v>
      </c>
      <c r="C1094" s="2">
        <v>1.95</v>
      </c>
      <c r="D1094" s="2">
        <v>1.95</v>
      </c>
      <c r="E1094" s="2">
        <v>0</v>
      </c>
      <c r="F1094" s="2">
        <v>0</v>
      </c>
      <c r="G1094" s="2">
        <v>0</v>
      </c>
      <c r="H1094" s="15">
        <f t="shared" si="16"/>
        <v>0</v>
      </c>
    </row>
    <row r="1095" spans="1:8" ht="13.5" x14ac:dyDescent="0.25">
      <c r="A1095" s="11"/>
      <c r="B1095" s="10">
        <v>44294</v>
      </c>
      <c r="C1095" s="2">
        <v>1.95</v>
      </c>
      <c r="D1095" s="2">
        <v>1.95</v>
      </c>
      <c r="E1095" s="2">
        <v>0</v>
      </c>
      <c r="F1095" s="2">
        <v>0</v>
      </c>
      <c r="G1095" s="2">
        <v>0</v>
      </c>
      <c r="H1095" s="15">
        <f t="shared" ref="H1095:H1158" si="17">(D1095-D1094)/D1094</f>
        <v>0</v>
      </c>
    </row>
    <row r="1096" spans="1:8" ht="13.5" x14ac:dyDescent="0.25">
      <c r="A1096" s="11"/>
      <c r="B1096" s="10">
        <v>44298</v>
      </c>
      <c r="C1096" s="2">
        <v>1.95</v>
      </c>
      <c r="D1096" s="2">
        <v>1.95</v>
      </c>
      <c r="E1096" s="2">
        <v>0</v>
      </c>
      <c r="F1096" s="2">
        <v>0</v>
      </c>
      <c r="G1096" s="2">
        <v>0</v>
      </c>
      <c r="H1096" s="15">
        <f t="shared" si="17"/>
        <v>0</v>
      </c>
    </row>
    <row r="1097" spans="1:8" ht="13.5" x14ac:dyDescent="0.25">
      <c r="A1097" s="11"/>
      <c r="B1097" s="10">
        <v>44299</v>
      </c>
      <c r="C1097" s="2">
        <v>1.95</v>
      </c>
      <c r="D1097" s="2">
        <v>1.95</v>
      </c>
      <c r="E1097" s="2">
        <v>0</v>
      </c>
      <c r="F1097" s="2">
        <v>0</v>
      </c>
      <c r="G1097" s="2">
        <v>0</v>
      </c>
      <c r="H1097" s="15">
        <f t="shared" si="17"/>
        <v>0</v>
      </c>
    </row>
    <row r="1098" spans="1:8" ht="13.5" x14ac:dyDescent="0.25">
      <c r="A1098" s="11"/>
      <c r="B1098" s="10">
        <v>44300</v>
      </c>
      <c r="C1098" s="2">
        <v>1.95</v>
      </c>
      <c r="D1098" s="2">
        <v>1.95</v>
      </c>
      <c r="E1098" s="2">
        <v>0</v>
      </c>
      <c r="F1098" s="2">
        <v>0</v>
      </c>
      <c r="G1098" s="2">
        <v>0</v>
      </c>
      <c r="H1098" s="15">
        <f t="shared" si="17"/>
        <v>0</v>
      </c>
    </row>
    <row r="1099" spans="1:8" ht="13.5" x14ac:dyDescent="0.25">
      <c r="A1099" s="11"/>
      <c r="B1099" s="10">
        <v>44301</v>
      </c>
      <c r="C1099" s="2">
        <v>1.95</v>
      </c>
      <c r="D1099" s="2">
        <v>1.95</v>
      </c>
      <c r="E1099" s="2">
        <v>0</v>
      </c>
      <c r="F1099" s="2">
        <v>0</v>
      </c>
      <c r="G1099" s="2">
        <v>0</v>
      </c>
      <c r="H1099" s="15">
        <f t="shared" si="17"/>
        <v>0</v>
      </c>
    </row>
    <row r="1100" spans="1:8" ht="13.5" x14ac:dyDescent="0.25">
      <c r="A1100" s="11"/>
      <c r="B1100" s="10">
        <v>44302</v>
      </c>
      <c r="C1100" s="2">
        <v>1.95</v>
      </c>
      <c r="D1100" s="2">
        <v>1.95</v>
      </c>
      <c r="E1100" s="2">
        <v>0</v>
      </c>
      <c r="F1100" s="2">
        <v>0</v>
      </c>
      <c r="G1100" s="2">
        <v>0</v>
      </c>
      <c r="H1100" s="15">
        <f t="shared" si="17"/>
        <v>0</v>
      </c>
    </row>
    <row r="1101" spans="1:8" ht="13.5" x14ac:dyDescent="0.25">
      <c r="A1101" s="11"/>
      <c r="B1101" s="10">
        <v>44305</v>
      </c>
      <c r="C1101" s="2">
        <v>1.95</v>
      </c>
      <c r="D1101" s="2">
        <v>1.95</v>
      </c>
      <c r="E1101" s="2">
        <v>0</v>
      </c>
      <c r="F1101" s="2">
        <v>0</v>
      </c>
      <c r="G1101" s="2">
        <v>0</v>
      </c>
      <c r="H1101" s="15">
        <f t="shared" si="17"/>
        <v>0</v>
      </c>
    </row>
    <row r="1102" spans="1:8" ht="13.5" x14ac:dyDescent="0.25">
      <c r="A1102" s="11"/>
      <c r="B1102" s="10">
        <v>44306</v>
      </c>
      <c r="C1102" s="2">
        <v>1.95</v>
      </c>
      <c r="D1102" s="2">
        <v>1.95</v>
      </c>
      <c r="E1102" s="2">
        <v>0</v>
      </c>
      <c r="F1102" s="2">
        <v>0</v>
      </c>
      <c r="G1102" s="2">
        <v>0</v>
      </c>
      <c r="H1102" s="15">
        <f t="shared" si="17"/>
        <v>0</v>
      </c>
    </row>
    <row r="1103" spans="1:8" ht="13.5" x14ac:dyDescent="0.25">
      <c r="A1103" s="11"/>
      <c r="B1103" s="10">
        <v>44307</v>
      </c>
      <c r="C1103" s="2">
        <v>1.95</v>
      </c>
      <c r="D1103" s="2">
        <v>1.95</v>
      </c>
      <c r="E1103" s="2">
        <v>0</v>
      </c>
      <c r="F1103" s="2">
        <v>0</v>
      </c>
      <c r="G1103" s="2">
        <v>0</v>
      </c>
      <c r="H1103" s="15">
        <f t="shared" si="17"/>
        <v>0</v>
      </c>
    </row>
    <row r="1104" spans="1:8" ht="13.5" x14ac:dyDescent="0.25">
      <c r="A1104" s="11"/>
      <c r="B1104" s="10">
        <v>44308</v>
      </c>
      <c r="C1104" s="2">
        <v>1.95</v>
      </c>
      <c r="D1104" s="2">
        <v>1.95</v>
      </c>
      <c r="E1104" s="2">
        <v>1000</v>
      </c>
      <c r="F1104" s="2">
        <v>1.95</v>
      </c>
      <c r="G1104" s="2">
        <v>1950</v>
      </c>
      <c r="H1104" s="15">
        <f t="shared" si="17"/>
        <v>0</v>
      </c>
    </row>
    <row r="1105" spans="1:8" ht="13.5" x14ac:dyDescent="0.25">
      <c r="A1105" s="11"/>
      <c r="B1105" s="10">
        <v>44309</v>
      </c>
      <c r="C1105" s="2">
        <v>1.95</v>
      </c>
      <c r="D1105" s="2">
        <v>1.95</v>
      </c>
      <c r="E1105" s="2">
        <v>0</v>
      </c>
      <c r="F1105" s="2">
        <v>0</v>
      </c>
      <c r="G1105" s="2">
        <v>0</v>
      </c>
      <c r="H1105" s="15">
        <f t="shared" si="17"/>
        <v>0</v>
      </c>
    </row>
    <row r="1106" spans="1:8" ht="13.5" x14ac:dyDescent="0.25">
      <c r="A1106" s="11"/>
      <c r="B1106" s="10">
        <v>44312</v>
      </c>
      <c r="C1106" s="2">
        <v>1.87</v>
      </c>
      <c r="D1106" s="2">
        <v>1.87</v>
      </c>
      <c r="E1106" s="2">
        <v>0</v>
      </c>
      <c r="F1106" s="2">
        <v>0</v>
      </c>
      <c r="G1106" s="2">
        <v>0</v>
      </c>
      <c r="H1106" s="15">
        <f t="shared" si="17"/>
        <v>-4.1025641025640949E-2</v>
      </c>
    </row>
    <row r="1107" spans="1:8" ht="13.5" x14ac:dyDescent="0.25">
      <c r="A1107" s="11"/>
      <c r="B1107" s="10">
        <v>44313</v>
      </c>
      <c r="C1107" s="2">
        <v>1.95</v>
      </c>
      <c r="D1107" s="2">
        <v>1.95</v>
      </c>
      <c r="E1107" s="2">
        <v>0</v>
      </c>
      <c r="F1107" s="2">
        <v>0</v>
      </c>
      <c r="G1107" s="2">
        <v>0</v>
      </c>
      <c r="H1107" s="15">
        <f t="shared" si="17"/>
        <v>4.2780748663101519E-2</v>
      </c>
    </row>
    <row r="1108" spans="1:8" ht="13.5" x14ac:dyDescent="0.25">
      <c r="A1108" s="11"/>
      <c r="B1108" s="10">
        <v>44314</v>
      </c>
      <c r="C1108" s="2">
        <v>1.96</v>
      </c>
      <c r="D1108" s="2">
        <v>1.96</v>
      </c>
      <c r="E1108" s="2">
        <v>566</v>
      </c>
      <c r="F1108" s="2">
        <v>1.96</v>
      </c>
      <c r="G1108" s="2">
        <v>1109.3599999999999</v>
      </c>
      <c r="H1108" s="15">
        <f t="shared" si="17"/>
        <v>5.1282051282051325E-3</v>
      </c>
    </row>
    <row r="1109" spans="1:8" ht="13.5" x14ac:dyDescent="0.25">
      <c r="A1109" s="11"/>
      <c r="B1109" s="10">
        <v>44315</v>
      </c>
      <c r="C1109" s="2">
        <v>2.0499999999999998</v>
      </c>
      <c r="D1109" s="2">
        <v>2.0499999999999998</v>
      </c>
      <c r="E1109" s="2">
        <v>76</v>
      </c>
      <c r="F1109" s="2">
        <v>2.0329000000000002</v>
      </c>
      <c r="G1109" s="2">
        <v>154.50040000000001</v>
      </c>
      <c r="H1109" s="15">
        <f t="shared" si="17"/>
        <v>4.5918367346938702E-2</v>
      </c>
    </row>
    <row r="1110" spans="1:8" ht="13.5" x14ac:dyDescent="0.25">
      <c r="A1110" s="11"/>
      <c r="B1110" s="10">
        <v>44316</v>
      </c>
      <c r="C1110" s="2">
        <v>2.0499999999999998</v>
      </c>
      <c r="D1110" s="2">
        <v>2.0499999999999998</v>
      </c>
      <c r="E1110" s="2">
        <v>150</v>
      </c>
      <c r="F1110" s="2">
        <v>2.0499999999999998</v>
      </c>
      <c r="G1110" s="2">
        <v>307.5</v>
      </c>
      <c r="H1110" s="15">
        <f t="shared" si="17"/>
        <v>0</v>
      </c>
    </row>
    <row r="1111" spans="1:8" ht="13.5" x14ac:dyDescent="0.25">
      <c r="A1111" s="11"/>
      <c r="B1111" s="10">
        <v>44319</v>
      </c>
      <c r="C1111" s="2">
        <v>2.0499999999999998</v>
      </c>
      <c r="D1111" s="2">
        <v>2.0499999999999998</v>
      </c>
      <c r="E1111" s="2">
        <v>0</v>
      </c>
      <c r="F1111" s="2">
        <v>0</v>
      </c>
      <c r="G1111" s="2">
        <v>0</v>
      </c>
      <c r="H1111" s="15">
        <f t="shared" si="17"/>
        <v>0</v>
      </c>
    </row>
    <row r="1112" spans="1:8" ht="13.5" x14ac:dyDescent="0.25">
      <c r="A1112" s="11"/>
      <c r="B1112" s="10">
        <v>44320</v>
      </c>
      <c r="C1112" s="2">
        <v>2.08</v>
      </c>
      <c r="D1112" s="2">
        <v>2.08</v>
      </c>
      <c r="E1112" s="2">
        <v>200</v>
      </c>
      <c r="F1112" s="2">
        <v>2.08</v>
      </c>
      <c r="G1112" s="2">
        <v>416</v>
      </c>
      <c r="H1112" s="15">
        <f t="shared" si="17"/>
        <v>1.4634146341463537E-2</v>
      </c>
    </row>
    <row r="1113" spans="1:8" ht="13.5" x14ac:dyDescent="0.25">
      <c r="A1113" s="11"/>
      <c r="B1113" s="10">
        <v>44321</v>
      </c>
      <c r="C1113" s="2">
        <v>2.08</v>
      </c>
      <c r="D1113" s="2">
        <v>2.08</v>
      </c>
      <c r="E1113" s="2">
        <v>0</v>
      </c>
      <c r="F1113" s="2">
        <v>0</v>
      </c>
      <c r="G1113" s="2">
        <v>0</v>
      </c>
      <c r="H1113" s="15">
        <f t="shared" si="17"/>
        <v>0</v>
      </c>
    </row>
    <row r="1114" spans="1:8" ht="13.5" x14ac:dyDescent="0.25">
      <c r="A1114" s="11"/>
      <c r="B1114" s="10">
        <v>44322</v>
      </c>
      <c r="C1114" s="2">
        <v>2.08</v>
      </c>
      <c r="D1114" s="2">
        <v>2.08</v>
      </c>
      <c r="E1114" s="2">
        <v>0</v>
      </c>
      <c r="F1114" s="2">
        <v>0</v>
      </c>
      <c r="G1114" s="2">
        <v>0</v>
      </c>
      <c r="H1114" s="15">
        <f t="shared" si="17"/>
        <v>0</v>
      </c>
    </row>
    <row r="1115" spans="1:8" ht="13.5" x14ac:dyDescent="0.25">
      <c r="A1115" s="11"/>
      <c r="B1115" s="10">
        <v>44323</v>
      </c>
      <c r="C1115" s="2">
        <v>2.08</v>
      </c>
      <c r="D1115" s="2">
        <v>2.08</v>
      </c>
      <c r="E1115" s="2">
        <v>12</v>
      </c>
      <c r="F1115" s="2">
        <v>2.08</v>
      </c>
      <c r="G1115" s="2">
        <v>24.96</v>
      </c>
      <c r="H1115" s="15">
        <f t="shared" si="17"/>
        <v>0</v>
      </c>
    </row>
    <row r="1116" spans="1:8" ht="13.5" x14ac:dyDescent="0.25">
      <c r="A1116" s="11"/>
      <c r="B1116" s="10">
        <v>44326</v>
      </c>
      <c r="C1116" s="2">
        <v>2.08</v>
      </c>
      <c r="D1116" s="2">
        <v>2.08</v>
      </c>
      <c r="E1116" s="2">
        <v>0</v>
      </c>
      <c r="F1116" s="2">
        <v>0</v>
      </c>
      <c r="G1116" s="2">
        <v>0</v>
      </c>
      <c r="H1116" s="15">
        <f t="shared" si="17"/>
        <v>0</v>
      </c>
    </row>
    <row r="1117" spans="1:8" ht="13.5" x14ac:dyDescent="0.25">
      <c r="A1117" s="11"/>
      <c r="B1117" s="10">
        <v>44327</v>
      </c>
      <c r="C1117" s="2">
        <v>2.08</v>
      </c>
      <c r="D1117" s="2">
        <v>2.08</v>
      </c>
      <c r="E1117" s="2">
        <v>0</v>
      </c>
      <c r="F1117" s="2">
        <v>0</v>
      </c>
      <c r="G1117" s="2">
        <v>0</v>
      </c>
      <c r="H1117" s="15">
        <f t="shared" si="17"/>
        <v>0</v>
      </c>
    </row>
    <row r="1118" spans="1:8" ht="13.5" x14ac:dyDescent="0.25">
      <c r="A1118" s="11"/>
      <c r="B1118" s="10">
        <v>44333</v>
      </c>
      <c r="C1118" s="2">
        <v>2.08</v>
      </c>
      <c r="D1118" s="2">
        <v>2.08</v>
      </c>
      <c r="E1118" s="2">
        <v>0</v>
      </c>
      <c r="F1118" s="2">
        <v>0</v>
      </c>
      <c r="G1118" s="2">
        <v>0</v>
      </c>
      <c r="H1118" s="15">
        <f t="shared" si="17"/>
        <v>0</v>
      </c>
    </row>
    <row r="1119" spans="1:8" ht="13.5" x14ac:dyDescent="0.25">
      <c r="A1119" s="11"/>
      <c r="B1119" s="10">
        <v>44334</v>
      </c>
      <c r="C1119" s="2">
        <v>2.06</v>
      </c>
      <c r="D1119" s="2">
        <v>2.06</v>
      </c>
      <c r="E1119" s="2">
        <v>100</v>
      </c>
      <c r="F1119" s="2">
        <v>2.06</v>
      </c>
      <c r="G1119" s="2">
        <v>206</v>
      </c>
      <c r="H1119" s="15">
        <f t="shared" si="17"/>
        <v>-9.6153846153846229E-3</v>
      </c>
    </row>
    <row r="1120" spans="1:8" ht="13.5" x14ac:dyDescent="0.25">
      <c r="A1120" s="11"/>
      <c r="B1120" s="10">
        <v>44335</v>
      </c>
      <c r="C1120" s="2">
        <v>2</v>
      </c>
      <c r="D1120" s="2">
        <v>2</v>
      </c>
      <c r="E1120" s="2">
        <v>22</v>
      </c>
      <c r="F1120" s="2">
        <v>2</v>
      </c>
      <c r="G1120" s="2">
        <v>44</v>
      </c>
      <c r="H1120" s="15">
        <f t="shared" si="17"/>
        <v>-2.9126213592233035E-2</v>
      </c>
    </row>
    <row r="1121" spans="1:8" ht="13.5" x14ac:dyDescent="0.25">
      <c r="A1121" s="11"/>
      <c r="B1121" s="10">
        <v>44336</v>
      </c>
      <c r="C1121" s="2">
        <v>2</v>
      </c>
      <c r="D1121" s="2">
        <v>2</v>
      </c>
      <c r="E1121" s="2">
        <v>0</v>
      </c>
      <c r="F1121" s="2">
        <v>0</v>
      </c>
      <c r="G1121" s="2">
        <v>0</v>
      </c>
      <c r="H1121" s="15">
        <f t="shared" si="17"/>
        <v>0</v>
      </c>
    </row>
    <row r="1122" spans="1:8" ht="13.5" x14ac:dyDescent="0.25">
      <c r="A1122" s="11"/>
      <c r="B1122" s="10">
        <v>44337</v>
      </c>
      <c r="C1122" s="2">
        <v>2.06</v>
      </c>
      <c r="D1122" s="2">
        <v>2.06</v>
      </c>
      <c r="E1122" s="2">
        <v>50</v>
      </c>
      <c r="F1122" s="2">
        <v>2.06</v>
      </c>
      <c r="G1122" s="2">
        <v>103</v>
      </c>
      <c r="H1122" s="15">
        <f t="shared" si="17"/>
        <v>3.0000000000000027E-2</v>
      </c>
    </row>
    <row r="1123" spans="1:8" ht="13.5" x14ac:dyDescent="0.25">
      <c r="A1123" s="11"/>
      <c r="B1123" s="10">
        <v>44340</v>
      </c>
      <c r="C1123" s="2">
        <v>2.06</v>
      </c>
      <c r="D1123" s="2">
        <v>2.06</v>
      </c>
      <c r="E1123" s="2">
        <v>0</v>
      </c>
      <c r="F1123" s="2">
        <v>0</v>
      </c>
      <c r="G1123" s="2">
        <v>0</v>
      </c>
      <c r="H1123" s="15">
        <f t="shared" si="17"/>
        <v>0</v>
      </c>
    </row>
    <row r="1124" spans="1:8" ht="13.5" x14ac:dyDescent="0.25">
      <c r="A1124" s="11"/>
      <c r="B1124" s="10">
        <v>44341</v>
      </c>
      <c r="C1124" s="2">
        <v>2.06</v>
      </c>
      <c r="D1124" s="2">
        <v>2.06</v>
      </c>
      <c r="E1124" s="2">
        <v>0</v>
      </c>
      <c r="F1124" s="2">
        <v>0</v>
      </c>
      <c r="G1124" s="2">
        <v>0</v>
      </c>
      <c r="H1124" s="15">
        <f t="shared" si="17"/>
        <v>0</v>
      </c>
    </row>
    <row r="1125" spans="1:8" ht="13.5" x14ac:dyDescent="0.25">
      <c r="A1125" s="11"/>
      <c r="B1125" s="10">
        <v>44342</v>
      </c>
      <c r="C1125" s="2">
        <v>2.06</v>
      </c>
      <c r="D1125" s="2">
        <v>2.06</v>
      </c>
      <c r="E1125" s="2">
        <v>0</v>
      </c>
      <c r="F1125" s="2">
        <v>0</v>
      </c>
      <c r="G1125" s="2">
        <v>0</v>
      </c>
      <c r="H1125" s="15">
        <f t="shared" si="17"/>
        <v>0</v>
      </c>
    </row>
    <row r="1126" spans="1:8" ht="13.5" x14ac:dyDescent="0.25">
      <c r="A1126" s="11"/>
      <c r="B1126" s="10">
        <v>44343</v>
      </c>
      <c r="C1126" s="2">
        <v>2.06</v>
      </c>
      <c r="D1126" s="2">
        <v>2.06</v>
      </c>
      <c r="E1126" s="2">
        <v>0</v>
      </c>
      <c r="F1126" s="2">
        <v>0</v>
      </c>
      <c r="G1126" s="2">
        <v>0</v>
      </c>
      <c r="H1126" s="15">
        <f t="shared" si="17"/>
        <v>0</v>
      </c>
    </row>
    <row r="1127" spans="1:8" ht="13.5" x14ac:dyDescent="0.25">
      <c r="A1127" s="11"/>
      <c r="B1127" s="10">
        <v>44344</v>
      </c>
      <c r="C1127" s="2">
        <v>2.06</v>
      </c>
      <c r="D1127" s="2">
        <v>2.06</v>
      </c>
      <c r="E1127" s="2">
        <v>0</v>
      </c>
      <c r="F1127" s="2">
        <v>0</v>
      </c>
      <c r="G1127" s="2">
        <v>0</v>
      </c>
      <c r="H1127" s="15">
        <f t="shared" si="17"/>
        <v>0</v>
      </c>
    </row>
    <row r="1128" spans="1:8" ht="13.5" x14ac:dyDescent="0.25">
      <c r="A1128" s="11"/>
      <c r="B1128" s="10">
        <v>44347</v>
      </c>
      <c r="C1128" s="2">
        <v>2.06</v>
      </c>
      <c r="D1128" s="2">
        <v>2.06</v>
      </c>
      <c r="E1128" s="2">
        <v>0</v>
      </c>
      <c r="F1128" s="2">
        <v>0</v>
      </c>
      <c r="G1128" s="2">
        <v>0</v>
      </c>
      <c r="H1128" s="15">
        <f t="shared" si="17"/>
        <v>0</v>
      </c>
    </row>
    <row r="1129" spans="1:8" ht="13.5" x14ac:dyDescent="0.25">
      <c r="A1129" s="11"/>
      <c r="B1129" s="10">
        <v>44348</v>
      </c>
      <c r="C1129" s="2">
        <v>2.06</v>
      </c>
      <c r="D1129" s="2">
        <v>2.06</v>
      </c>
      <c r="E1129" s="2">
        <v>0</v>
      </c>
      <c r="F1129" s="2">
        <v>0</v>
      </c>
      <c r="G1129" s="2">
        <v>0</v>
      </c>
      <c r="H1129" s="15">
        <f t="shared" si="17"/>
        <v>0</v>
      </c>
    </row>
    <row r="1130" spans="1:8" ht="13.5" x14ac:dyDescent="0.25">
      <c r="A1130" s="11"/>
      <c r="B1130" s="10">
        <v>44349</v>
      </c>
      <c r="C1130" s="2">
        <v>2.06</v>
      </c>
      <c r="D1130" s="2">
        <v>2.06</v>
      </c>
      <c r="E1130" s="2">
        <v>0</v>
      </c>
      <c r="F1130" s="2">
        <v>0</v>
      </c>
      <c r="G1130" s="2">
        <v>0</v>
      </c>
      <c r="H1130" s="15">
        <f t="shared" si="17"/>
        <v>0</v>
      </c>
    </row>
    <row r="1131" spans="1:8" ht="13.5" x14ac:dyDescent="0.25">
      <c r="A1131" s="11"/>
      <c r="B1131" s="10">
        <v>44350</v>
      </c>
      <c r="C1131" s="2">
        <v>2.06</v>
      </c>
      <c r="D1131" s="2">
        <v>2.06</v>
      </c>
      <c r="E1131" s="2">
        <v>0</v>
      </c>
      <c r="F1131" s="2">
        <v>0</v>
      </c>
      <c r="G1131" s="2">
        <v>0</v>
      </c>
      <c r="H1131" s="15">
        <f t="shared" si="17"/>
        <v>0</v>
      </c>
    </row>
    <row r="1132" spans="1:8" ht="13.5" x14ac:dyDescent="0.25">
      <c r="A1132" s="11"/>
      <c r="B1132" s="10">
        <v>44351</v>
      </c>
      <c r="C1132" s="2">
        <v>2.06</v>
      </c>
      <c r="D1132" s="2">
        <v>2.06</v>
      </c>
      <c r="E1132" s="2">
        <v>0</v>
      </c>
      <c r="F1132" s="2">
        <v>0</v>
      </c>
      <c r="G1132" s="2">
        <v>0</v>
      </c>
      <c r="H1132" s="15">
        <f t="shared" si="17"/>
        <v>0</v>
      </c>
    </row>
    <row r="1133" spans="1:8" ht="13.5" x14ac:dyDescent="0.25">
      <c r="A1133" s="11"/>
      <c r="B1133" s="10">
        <v>44354</v>
      </c>
      <c r="C1133" s="2">
        <v>2.06</v>
      </c>
      <c r="D1133" s="2">
        <v>2.06</v>
      </c>
      <c r="E1133" s="2">
        <v>0</v>
      </c>
      <c r="F1133" s="2">
        <v>0</v>
      </c>
      <c r="G1133" s="2">
        <v>0</v>
      </c>
      <c r="H1133" s="15">
        <f t="shared" si="17"/>
        <v>0</v>
      </c>
    </row>
    <row r="1134" spans="1:8" ht="13.5" x14ac:dyDescent="0.25">
      <c r="A1134" s="11"/>
      <c r="B1134" s="10">
        <v>44355</v>
      </c>
      <c r="C1134" s="2">
        <v>2.06</v>
      </c>
      <c r="D1134" s="2">
        <v>2.06</v>
      </c>
      <c r="E1134" s="2">
        <v>0</v>
      </c>
      <c r="F1134" s="2">
        <v>0</v>
      </c>
      <c r="G1134" s="2">
        <v>0</v>
      </c>
      <c r="H1134" s="15">
        <f t="shared" si="17"/>
        <v>0</v>
      </c>
    </row>
    <row r="1135" spans="1:8" ht="13.5" x14ac:dyDescent="0.25">
      <c r="A1135" s="11"/>
      <c r="B1135" s="10">
        <v>44356</v>
      </c>
      <c r="C1135" s="2">
        <v>2.06</v>
      </c>
      <c r="D1135" s="2">
        <v>2.06</v>
      </c>
      <c r="E1135" s="2">
        <v>0</v>
      </c>
      <c r="F1135" s="2">
        <v>0</v>
      </c>
      <c r="G1135" s="2">
        <v>0</v>
      </c>
      <c r="H1135" s="15">
        <f t="shared" si="17"/>
        <v>0</v>
      </c>
    </row>
    <row r="1136" spans="1:8" ht="13.5" x14ac:dyDescent="0.25">
      <c r="A1136" s="11"/>
      <c r="B1136" s="10">
        <v>44357</v>
      </c>
      <c r="C1136" s="2">
        <v>2.06</v>
      </c>
      <c r="D1136" s="2">
        <v>2.06</v>
      </c>
      <c r="E1136" s="2">
        <v>0</v>
      </c>
      <c r="F1136" s="2">
        <v>0</v>
      </c>
      <c r="G1136" s="2">
        <v>0</v>
      </c>
      <c r="H1136" s="15">
        <f t="shared" si="17"/>
        <v>0</v>
      </c>
    </row>
    <row r="1137" spans="1:8" ht="13.5" x14ac:dyDescent="0.25">
      <c r="A1137" s="11"/>
      <c r="B1137" s="10">
        <v>44358</v>
      </c>
      <c r="C1137" s="2">
        <v>2.06</v>
      </c>
      <c r="D1137" s="2">
        <v>2.06</v>
      </c>
      <c r="E1137" s="2">
        <v>0</v>
      </c>
      <c r="F1137" s="2">
        <v>0</v>
      </c>
      <c r="G1137" s="2">
        <v>0</v>
      </c>
      <c r="H1137" s="15">
        <f t="shared" si="17"/>
        <v>0</v>
      </c>
    </row>
    <row r="1138" spans="1:8" ht="13.5" x14ac:dyDescent="0.25">
      <c r="A1138" s="11"/>
      <c r="B1138" s="10">
        <v>44361</v>
      </c>
      <c r="C1138" s="2">
        <v>2.06</v>
      </c>
      <c r="D1138" s="2">
        <v>2.06</v>
      </c>
      <c r="E1138" s="2">
        <v>0</v>
      </c>
      <c r="F1138" s="2">
        <v>0</v>
      </c>
      <c r="G1138" s="2">
        <v>0</v>
      </c>
      <c r="H1138" s="15">
        <f t="shared" si="17"/>
        <v>0</v>
      </c>
    </row>
    <row r="1139" spans="1:8" ht="13.5" x14ac:dyDescent="0.25">
      <c r="A1139" s="11"/>
      <c r="B1139" s="10">
        <v>44362</v>
      </c>
      <c r="C1139" s="2">
        <v>2.06</v>
      </c>
      <c r="D1139" s="2">
        <v>2.06</v>
      </c>
      <c r="E1139" s="2">
        <v>0</v>
      </c>
      <c r="F1139" s="2">
        <v>0</v>
      </c>
      <c r="G1139" s="2">
        <v>0</v>
      </c>
      <c r="H1139" s="15">
        <f t="shared" si="17"/>
        <v>0</v>
      </c>
    </row>
    <row r="1140" spans="1:8" ht="13.5" x14ac:dyDescent="0.25">
      <c r="A1140" s="11"/>
      <c r="B1140" s="10">
        <v>44363</v>
      </c>
      <c r="C1140" s="2">
        <v>2.06</v>
      </c>
      <c r="D1140" s="2">
        <v>2.06</v>
      </c>
      <c r="E1140" s="2">
        <v>0</v>
      </c>
      <c r="F1140" s="2">
        <v>0</v>
      </c>
      <c r="G1140" s="2">
        <v>0</v>
      </c>
      <c r="H1140" s="15">
        <f t="shared" si="17"/>
        <v>0</v>
      </c>
    </row>
    <row r="1141" spans="1:8" ht="13.5" x14ac:dyDescent="0.25">
      <c r="A1141" s="11"/>
      <c r="B1141" s="10">
        <v>44364</v>
      </c>
      <c r="C1141" s="2">
        <v>2.06</v>
      </c>
      <c r="D1141" s="2">
        <v>2.06</v>
      </c>
      <c r="E1141" s="2">
        <v>1450</v>
      </c>
      <c r="F1141" s="2">
        <v>2.06</v>
      </c>
      <c r="G1141" s="2">
        <v>2987</v>
      </c>
      <c r="H1141" s="15">
        <f t="shared" si="17"/>
        <v>0</v>
      </c>
    </row>
    <row r="1142" spans="1:8" ht="13.5" x14ac:dyDescent="0.25">
      <c r="A1142" s="11"/>
      <c r="B1142" s="10">
        <v>44365</v>
      </c>
      <c r="C1142" s="2">
        <v>2.02</v>
      </c>
      <c r="D1142" s="2">
        <v>2.02</v>
      </c>
      <c r="E1142" s="2">
        <v>3521</v>
      </c>
      <c r="F1142" s="2">
        <v>2.02</v>
      </c>
      <c r="G1142" s="2">
        <v>7112.42</v>
      </c>
      <c r="H1142" s="15">
        <f t="shared" si="17"/>
        <v>-1.9417475728155355E-2</v>
      </c>
    </row>
    <row r="1143" spans="1:8" ht="13.5" x14ac:dyDescent="0.25">
      <c r="A1143" s="11"/>
      <c r="B1143" s="10">
        <v>44368</v>
      </c>
      <c r="C1143" s="2">
        <v>1.98</v>
      </c>
      <c r="D1143" s="2">
        <v>1.98</v>
      </c>
      <c r="E1143" s="2">
        <v>3048</v>
      </c>
      <c r="F1143" s="2">
        <v>1.98</v>
      </c>
      <c r="G1143" s="2">
        <v>6035.04</v>
      </c>
      <c r="H1143" s="15">
        <f t="shared" si="17"/>
        <v>-1.980198019801982E-2</v>
      </c>
    </row>
    <row r="1144" spans="1:8" ht="13.5" x14ac:dyDescent="0.25">
      <c r="A1144" s="11"/>
      <c r="B1144" s="10">
        <v>44369</v>
      </c>
      <c r="C1144" s="2">
        <v>1.98</v>
      </c>
      <c r="D1144" s="2">
        <v>1.98</v>
      </c>
      <c r="E1144" s="2">
        <v>3000</v>
      </c>
      <c r="F1144" s="2">
        <v>1.98</v>
      </c>
      <c r="G1144" s="2">
        <v>5940</v>
      </c>
      <c r="H1144" s="15">
        <f t="shared" si="17"/>
        <v>0</v>
      </c>
    </row>
    <row r="1145" spans="1:8" ht="13.5" x14ac:dyDescent="0.25">
      <c r="A1145" s="11"/>
      <c r="B1145" s="10">
        <v>44370</v>
      </c>
      <c r="C1145" s="2">
        <v>1.97</v>
      </c>
      <c r="D1145" s="2">
        <v>1.97</v>
      </c>
      <c r="E1145" s="2">
        <v>5017</v>
      </c>
      <c r="F1145" s="2">
        <v>1.97</v>
      </c>
      <c r="G1145" s="2">
        <v>9883.49</v>
      </c>
      <c r="H1145" s="15">
        <f t="shared" si="17"/>
        <v>-5.0505050505050553E-3</v>
      </c>
    </row>
    <row r="1146" spans="1:8" ht="13.5" x14ac:dyDescent="0.25">
      <c r="A1146" s="11"/>
      <c r="B1146" s="10">
        <v>44371</v>
      </c>
      <c r="C1146" s="2">
        <v>2</v>
      </c>
      <c r="D1146" s="2">
        <v>2</v>
      </c>
      <c r="E1146" s="2">
        <v>10</v>
      </c>
      <c r="F1146" s="2">
        <v>2</v>
      </c>
      <c r="G1146" s="2">
        <v>20</v>
      </c>
      <c r="H1146" s="15">
        <f t="shared" si="17"/>
        <v>1.5228426395939101E-2</v>
      </c>
    </row>
    <row r="1147" spans="1:8" ht="13.5" x14ac:dyDescent="0.25">
      <c r="A1147" s="11"/>
      <c r="B1147" s="10">
        <v>44372</v>
      </c>
      <c r="C1147" s="2">
        <v>2.06</v>
      </c>
      <c r="D1147" s="2">
        <v>2.06</v>
      </c>
      <c r="E1147" s="2">
        <v>20</v>
      </c>
      <c r="F1147" s="2">
        <v>2.06</v>
      </c>
      <c r="G1147" s="2">
        <v>41.2</v>
      </c>
      <c r="H1147" s="15">
        <f t="shared" si="17"/>
        <v>3.0000000000000027E-2</v>
      </c>
    </row>
    <row r="1148" spans="1:8" ht="13.5" x14ac:dyDescent="0.25">
      <c r="A1148" s="11"/>
      <c r="B1148" s="10">
        <v>44375</v>
      </c>
      <c r="C1148" s="2">
        <v>2.06</v>
      </c>
      <c r="D1148" s="2">
        <v>2.06</v>
      </c>
      <c r="E1148" s="2">
        <v>0</v>
      </c>
      <c r="F1148" s="2">
        <v>0</v>
      </c>
      <c r="G1148" s="2">
        <v>0</v>
      </c>
      <c r="H1148" s="15">
        <f t="shared" si="17"/>
        <v>0</v>
      </c>
    </row>
    <row r="1149" spans="1:8" ht="13.5" x14ac:dyDescent="0.25">
      <c r="A1149" s="11"/>
      <c r="B1149" s="10">
        <v>44376</v>
      </c>
      <c r="C1149" s="2">
        <v>2.06</v>
      </c>
      <c r="D1149" s="2">
        <v>2.06</v>
      </c>
      <c r="E1149" s="2">
        <v>0</v>
      </c>
      <c r="F1149" s="2">
        <v>0</v>
      </c>
      <c r="G1149" s="2">
        <v>0</v>
      </c>
      <c r="H1149" s="15">
        <f t="shared" si="17"/>
        <v>0</v>
      </c>
    </row>
    <row r="1150" spans="1:8" ht="13.5" x14ac:dyDescent="0.25">
      <c r="A1150" s="11"/>
      <c r="B1150" s="10">
        <v>44377</v>
      </c>
      <c r="C1150" s="2">
        <v>2.06</v>
      </c>
      <c r="D1150" s="2">
        <v>2.06</v>
      </c>
      <c r="E1150" s="2">
        <v>0</v>
      </c>
      <c r="F1150" s="2">
        <v>0</v>
      </c>
      <c r="G1150" s="2">
        <v>0</v>
      </c>
      <c r="H1150" s="15">
        <f t="shared" si="17"/>
        <v>0</v>
      </c>
    </row>
    <row r="1151" spans="1:8" ht="13.5" x14ac:dyDescent="0.25">
      <c r="A1151" s="11"/>
      <c r="B1151" s="10">
        <v>44378</v>
      </c>
      <c r="C1151" s="2">
        <v>2.06</v>
      </c>
      <c r="D1151" s="2">
        <v>2.06</v>
      </c>
      <c r="E1151" s="2">
        <v>0</v>
      </c>
      <c r="F1151" s="2">
        <v>0</v>
      </c>
      <c r="G1151" s="2">
        <v>0</v>
      </c>
      <c r="H1151" s="15">
        <f t="shared" si="17"/>
        <v>0</v>
      </c>
    </row>
    <row r="1152" spans="1:8" ht="13.5" x14ac:dyDescent="0.25">
      <c r="A1152" s="11"/>
      <c r="B1152" s="10">
        <v>44379</v>
      </c>
      <c r="C1152" s="2">
        <v>2.16</v>
      </c>
      <c r="D1152" s="2">
        <v>2.16</v>
      </c>
      <c r="E1152" s="2">
        <v>58</v>
      </c>
      <c r="F1152" s="2">
        <v>2.1269</v>
      </c>
      <c r="G1152" s="2">
        <v>123.36020000000001</v>
      </c>
      <c r="H1152" s="15">
        <f t="shared" si="17"/>
        <v>4.854368932038839E-2</v>
      </c>
    </row>
    <row r="1153" spans="1:8" ht="13.5" x14ac:dyDescent="0.25">
      <c r="A1153" s="11"/>
      <c r="B1153" s="10">
        <v>44382</v>
      </c>
      <c r="C1153" s="2">
        <v>2.16</v>
      </c>
      <c r="D1153" s="2">
        <v>2.16</v>
      </c>
      <c r="E1153" s="2">
        <v>99</v>
      </c>
      <c r="F1153" s="2">
        <v>2.16</v>
      </c>
      <c r="G1153" s="2">
        <v>213.84</v>
      </c>
      <c r="H1153" s="15">
        <f t="shared" si="17"/>
        <v>0</v>
      </c>
    </row>
    <row r="1154" spans="1:8" ht="13.5" x14ac:dyDescent="0.25">
      <c r="A1154" s="11"/>
      <c r="B1154" s="10">
        <v>44383</v>
      </c>
      <c r="C1154" s="2">
        <v>2.16</v>
      </c>
      <c r="D1154" s="2">
        <v>2.16</v>
      </c>
      <c r="E1154" s="2">
        <v>0</v>
      </c>
      <c r="F1154" s="2">
        <v>0</v>
      </c>
      <c r="G1154" s="2">
        <v>0</v>
      </c>
      <c r="H1154" s="15">
        <f t="shared" si="17"/>
        <v>0</v>
      </c>
    </row>
    <row r="1155" spans="1:8" ht="13.5" x14ac:dyDescent="0.25">
      <c r="A1155" s="11"/>
      <c r="B1155" s="10">
        <v>44384</v>
      </c>
      <c r="C1155" s="2">
        <v>2.17</v>
      </c>
      <c r="D1155" s="2">
        <v>2.17</v>
      </c>
      <c r="E1155" s="2">
        <v>35</v>
      </c>
      <c r="F1155" s="2">
        <v>2.17</v>
      </c>
      <c r="G1155" s="2">
        <v>75.95</v>
      </c>
      <c r="H1155" s="15">
        <f t="shared" si="17"/>
        <v>4.6296296296295305E-3</v>
      </c>
    </row>
    <row r="1156" spans="1:8" ht="13.5" x14ac:dyDescent="0.25">
      <c r="A1156" s="11"/>
      <c r="B1156" s="10">
        <v>44385</v>
      </c>
      <c r="C1156" s="2">
        <v>2.17</v>
      </c>
      <c r="D1156" s="2">
        <v>2.17</v>
      </c>
      <c r="E1156" s="2">
        <v>0</v>
      </c>
      <c r="F1156" s="2">
        <v>0</v>
      </c>
      <c r="G1156" s="2">
        <v>0</v>
      </c>
      <c r="H1156" s="15">
        <f t="shared" si="17"/>
        <v>0</v>
      </c>
    </row>
    <row r="1157" spans="1:8" ht="13.5" x14ac:dyDescent="0.25">
      <c r="A1157" s="11"/>
      <c r="B1157" s="10">
        <v>44386</v>
      </c>
      <c r="C1157" s="2">
        <v>2.11</v>
      </c>
      <c r="D1157" s="2">
        <v>2.11</v>
      </c>
      <c r="E1157" s="2">
        <v>4017</v>
      </c>
      <c r="F1157" s="2">
        <v>2.11</v>
      </c>
      <c r="G1157" s="2">
        <v>8475.8700000000008</v>
      </c>
      <c r="H1157" s="15">
        <f t="shared" si="17"/>
        <v>-2.7649769585253482E-2</v>
      </c>
    </row>
    <row r="1158" spans="1:8" ht="13.5" x14ac:dyDescent="0.25">
      <c r="A1158" s="11"/>
      <c r="B1158" s="10">
        <v>44389</v>
      </c>
      <c r="C1158" s="2">
        <v>2.0499999999999998</v>
      </c>
      <c r="D1158" s="2">
        <v>2.0499999999999998</v>
      </c>
      <c r="E1158" s="2">
        <v>3549</v>
      </c>
      <c r="F1158" s="2">
        <v>2.0499999999999998</v>
      </c>
      <c r="G1158" s="2">
        <v>7275.45</v>
      </c>
      <c r="H1158" s="15">
        <f t="shared" si="17"/>
        <v>-2.8436018957345998E-2</v>
      </c>
    </row>
    <row r="1159" spans="1:8" ht="13.5" x14ac:dyDescent="0.25">
      <c r="A1159" s="11"/>
      <c r="B1159" s="10">
        <v>44390</v>
      </c>
      <c r="C1159" s="2">
        <v>1.95</v>
      </c>
      <c r="D1159" s="2">
        <v>1.95</v>
      </c>
      <c r="E1159" s="2">
        <v>20500</v>
      </c>
      <c r="F1159" s="2">
        <v>1.9743999999999999</v>
      </c>
      <c r="G1159" s="2">
        <v>40475.199999999997</v>
      </c>
      <c r="H1159" s="15">
        <f t="shared" ref="H1159:H1222" si="18">(D1159-D1158)/D1158</f>
        <v>-4.8780487804877988E-2</v>
      </c>
    </row>
    <row r="1160" spans="1:8" ht="13.5" x14ac:dyDescent="0.25">
      <c r="A1160" s="11"/>
      <c r="B1160" s="10">
        <v>44391</v>
      </c>
      <c r="C1160" s="2">
        <v>2.06</v>
      </c>
      <c r="D1160" s="2">
        <v>2.06</v>
      </c>
      <c r="E1160" s="2">
        <v>400</v>
      </c>
      <c r="F1160" s="2">
        <v>2.0102000000000002</v>
      </c>
      <c r="G1160" s="2">
        <v>804.08</v>
      </c>
      <c r="H1160" s="15">
        <f t="shared" si="18"/>
        <v>5.641025641025646E-2</v>
      </c>
    </row>
    <row r="1161" spans="1:8" ht="13.5" x14ac:dyDescent="0.25">
      <c r="A1161" s="11"/>
      <c r="B1161" s="10">
        <v>44392</v>
      </c>
      <c r="C1161" s="2">
        <v>2.06</v>
      </c>
      <c r="D1161" s="2">
        <v>2.06</v>
      </c>
      <c r="E1161" s="2">
        <v>0</v>
      </c>
      <c r="F1161" s="2">
        <v>0</v>
      </c>
      <c r="G1161" s="2">
        <v>0</v>
      </c>
      <c r="H1161" s="15">
        <f t="shared" si="18"/>
        <v>0</v>
      </c>
    </row>
    <row r="1162" spans="1:8" ht="13.5" x14ac:dyDescent="0.25">
      <c r="A1162" s="11"/>
      <c r="B1162" s="10">
        <v>44393</v>
      </c>
      <c r="C1162" s="2">
        <v>2.06</v>
      </c>
      <c r="D1162" s="2">
        <v>2.06</v>
      </c>
      <c r="E1162" s="2">
        <v>0</v>
      </c>
      <c r="F1162" s="2">
        <v>0</v>
      </c>
      <c r="G1162" s="2">
        <v>0</v>
      </c>
      <c r="H1162" s="15">
        <f t="shared" si="18"/>
        <v>0</v>
      </c>
    </row>
    <row r="1163" spans="1:8" ht="13.5" x14ac:dyDescent="0.25">
      <c r="A1163" s="11"/>
      <c r="B1163" s="10">
        <v>44396</v>
      </c>
      <c r="C1163" s="2">
        <v>2.06</v>
      </c>
      <c r="D1163" s="2">
        <v>2.06</v>
      </c>
      <c r="E1163" s="2">
        <v>0</v>
      </c>
      <c r="F1163" s="2">
        <v>0</v>
      </c>
      <c r="G1163" s="2">
        <v>0</v>
      </c>
      <c r="H1163" s="15">
        <f t="shared" si="18"/>
        <v>0</v>
      </c>
    </row>
    <row r="1164" spans="1:8" ht="13.5" x14ac:dyDescent="0.25">
      <c r="A1164" s="11"/>
      <c r="B1164" s="10">
        <v>44399</v>
      </c>
      <c r="C1164" s="2">
        <v>2.06</v>
      </c>
      <c r="D1164" s="2">
        <v>2.06</v>
      </c>
      <c r="E1164" s="2">
        <v>0</v>
      </c>
      <c r="F1164" s="2">
        <v>0</v>
      </c>
      <c r="G1164" s="2">
        <v>0</v>
      </c>
      <c r="H1164" s="15">
        <f t="shared" si="18"/>
        <v>0</v>
      </c>
    </row>
    <row r="1165" spans="1:8" ht="13.5" x14ac:dyDescent="0.25">
      <c r="A1165" s="11"/>
      <c r="B1165" s="10">
        <v>44400</v>
      </c>
      <c r="C1165" s="2">
        <v>2.06</v>
      </c>
      <c r="D1165" s="2">
        <v>2.06</v>
      </c>
      <c r="E1165" s="2">
        <v>0</v>
      </c>
      <c r="F1165" s="2">
        <v>0</v>
      </c>
      <c r="G1165" s="2">
        <v>0</v>
      </c>
      <c r="H1165" s="15">
        <f t="shared" si="18"/>
        <v>0</v>
      </c>
    </row>
    <row r="1166" spans="1:8" ht="13.5" x14ac:dyDescent="0.25">
      <c r="A1166" s="11"/>
      <c r="B1166" s="10">
        <v>44403</v>
      </c>
      <c r="C1166" s="2">
        <v>2.02</v>
      </c>
      <c r="D1166" s="2">
        <v>2.02</v>
      </c>
      <c r="E1166" s="2">
        <v>45</v>
      </c>
      <c r="F1166" s="2">
        <v>2.02</v>
      </c>
      <c r="G1166" s="2">
        <v>90.9</v>
      </c>
      <c r="H1166" s="15">
        <f t="shared" si="18"/>
        <v>-1.9417475728155355E-2</v>
      </c>
    </row>
    <row r="1167" spans="1:8" ht="13.5" x14ac:dyDescent="0.25">
      <c r="A1167" s="11"/>
      <c r="B1167" s="10">
        <v>44404</v>
      </c>
      <c r="C1167" s="2">
        <v>2.02</v>
      </c>
      <c r="D1167" s="2">
        <v>2.02</v>
      </c>
      <c r="E1167" s="2">
        <v>0</v>
      </c>
      <c r="F1167" s="2">
        <v>0</v>
      </c>
      <c r="G1167" s="2">
        <v>0</v>
      </c>
      <c r="H1167" s="15">
        <f t="shared" si="18"/>
        <v>0</v>
      </c>
    </row>
    <row r="1168" spans="1:8" ht="13.5" x14ac:dyDescent="0.25">
      <c r="A1168" s="11"/>
      <c r="B1168" s="10">
        <v>44405</v>
      </c>
      <c r="C1168" s="2">
        <v>2.06</v>
      </c>
      <c r="D1168" s="2">
        <v>2.06</v>
      </c>
      <c r="E1168" s="2">
        <v>20</v>
      </c>
      <c r="F1168" s="2">
        <v>2.06</v>
      </c>
      <c r="G1168" s="2">
        <v>41.2</v>
      </c>
      <c r="H1168" s="15">
        <f t="shared" si="18"/>
        <v>1.980198019801982E-2</v>
      </c>
    </row>
    <row r="1169" spans="1:8" ht="13.5" x14ac:dyDescent="0.25">
      <c r="A1169" s="11"/>
      <c r="B1169" s="10">
        <v>44406</v>
      </c>
      <c r="C1169" s="2">
        <v>2.11</v>
      </c>
      <c r="D1169" s="2">
        <v>2.11</v>
      </c>
      <c r="E1169" s="2">
        <v>500</v>
      </c>
      <c r="F1169" s="2">
        <v>2.11</v>
      </c>
      <c r="G1169" s="2">
        <v>1055</v>
      </c>
      <c r="H1169" s="15">
        <f t="shared" si="18"/>
        <v>2.4271844660194088E-2</v>
      </c>
    </row>
    <row r="1170" spans="1:8" ht="13.5" x14ac:dyDescent="0.25">
      <c r="A1170" s="11"/>
      <c r="B1170" s="10">
        <v>44407</v>
      </c>
      <c r="C1170" s="2">
        <v>2.11</v>
      </c>
      <c r="D1170" s="2">
        <v>2.11</v>
      </c>
      <c r="E1170" s="2">
        <v>0</v>
      </c>
      <c r="F1170" s="2">
        <v>0</v>
      </c>
      <c r="G1170" s="2">
        <v>0</v>
      </c>
      <c r="H1170" s="15">
        <f t="shared" si="18"/>
        <v>0</v>
      </c>
    </row>
    <row r="1171" spans="1:8" ht="13.5" x14ac:dyDescent="0.25">
      <c r="A1171" s="11"/>
      <c r="B1171" s="10">
        <v>44410</v>
      </c>
      <c r="C1171" s="2">
        <v>2.11</v>
      </c>
      <c r="D1171" s="2">
        <v>2.11</v>
      </c>
      <c r="E1171" s="2">
        <v>0</v>
      </c>
      <c r="F1171" s="2">
        <v>0</v>
      </c>
      <c r="G1171" s="2">
        <v>0</v>
      </c>
      <c r="H1171" s="15">
        <f t="shared" si="18"/>
        <v>0</v>
      </c>
    </row>
    <row r="1172" spans="1:8" ht="13.5" x14ac:dyDescent="0.25">
      <c r="A1172" s="11"/>
      <c r="B1172" s="10">
        <v>44411</v>
      </c>
      <c r="C1172" s="2">
        <v>2.11</v>
      </c>
      <c r="D1172" s="2">
        <v>2.11</v>
      </c>
      <c r="E1172" s="2">
        <v>0</v>
      </c>
      <c r="F1172" s="2">
        <v>0</v>
      </c>
      <c r="G1172" s="2">
        <v>0</v>
      </c>
      <c r="H1172" s="15">
        <f t="shared" si="18"/>
        <v>0</v>
      </c>
    </row>
    <row r="1173" spans="1:8" ht="13.5" x14ac:dyDescent="0.25">
      <c r="A1173" s="11"/>
      <c r="B1173" s="10">
        <v>44412</v>
      </c>
      <c r="C1173" s="2">
        <v>2.11</v>
      </c>
      <c r="D1173" s="2">
        <v>2.11</v>
      </c>
      <c r="E1173" s="2">
        <v>0</v>
      </c>
      <c r="F1173" s="2">
        <v>0</v>
      </c>
      <c r="G1173" s="2">
        <v>0</v>
      </c>
      <c r="H1173" s="15">
        <f t="shared" si="18"/>
        <v>0</v>
      </c>
    </row>
    <row r="1174" spans="1:8" ht="13.5" x14ac:dyDescent="0.25">
      <c r="A1174" s="11"/>
      <c r="B1174" s="10">
        <v>44413</v>
      </c>
      <c r="C1174" s="2">
        <v>2.11</v>
      </c>
      <c r="D1174" s="2">
        <v>2.11</v>
      </c>
      <c r="E1174" s="2">
        <v>0</v>
      </c>
      <c r="F1174" s="2">
        <v>0</v>
      </c>
      <c r="G1174" s="2">
        <v>0</v>
      </c>
      <c r="H1174" s="15">
        <f t="shared" si="18"/>
        <v>0</v>
      </c>
    </row>
    <row r="1175" spans="1:8" ht="13.5" x14ac:dyDescent="0.25">
      <c r="A1175" s="11"/>
      <c r="B1175" s="10">
        <v>44414</v>
      </c>
      <c r="C1175" s="2">
        <v>2.11</v>
      </c>
      <c r="D1175" s="2">
        <v>2.11</v>
      </c>
      <c r="E1175" s="2">
        <v>0</v>
      </c>
      <c r="F1175" s="2">
        <v>0</v>
      </c>
      <c r="G1175" s="2">
        <v>0</v>
      </c>
      <c r="H1175" s="15">
        <f t="shared" si="18"/>
        <v>0</v>
      </c>
    </row>
    <row r="1176" spans="1:8" ht="13.5" x14ac:dyDescent="0.25">
      <c r="A1176" s="11"/>
      <c r="B1176" s="10">
        <v>44417</v>
      </c>
      <c r="C1176" s="2">
        <v>2.11</v>
      </c>
      <c r="D1176" s="2">
        <v>2.11</v>
      </c>
      <c r="E1176" s="2">
        <v>0</v>
      </c>
      <c r="F1176" s="2">
        <v>0</v>
      </c>
      <c r="G1176" s="2">
        <v>0</v>
      </c>
      <c r="H1176" s="15">
        <f t="shared" si="18"/>
        <v>0</v>
      </c>
    </row>
    <row r="1177" spans="1:8" ht="13.5" x14ac:dyDescent="0.25">
      <c r="A1177" s="11"/>
      <c r="B1177" s="10">
        <v>44419</v>
      </c>
      <c r="C1177" s="2">
        <v>2.15</v>
      </c>
      <c r="D1177" s="2">
        <v>2.15</v>
      </c>
      <c r="E1177" s="2">
        <v>20</v>
      </c>
      <c r="F1177" s="2">
        <v>2.15</v>
      </c>
      <c r="G1177" s="2">
        <v>43</v>
      </c>
      <c r="H1177" s="15">
        <f t="shared" si="18"/>
        <v>1.8957345971564E-2</v>
      </c>
    </row>
    <row r="1178" spans="1:8" ht="13.5" x14ac:dyDescent="0.25">
      <c r="A1178" s="11"/>
      <c r="B1178" s="10">
        <v>44420</v>
      </c>
      <c r="C1178" s="2">
        <v>2.15</v>
      </c>
      <c r="D1178" s="2">
        <v>2.15</v>
      </c>
      <c r="E1178" s="2">
        <v>0</v>
      </c>
      <c r="F1178" s="2">
        <v>0</v>
      </c>
      <c r="G1178" s="2">
        <v>0</v>
      </c>
      <c r="H1178" s="15">
        <f t="shared" si="18"/>
        <v>0</v>
      </c>
    </row>
    <row r="1179" spans="1:8" ht="13.5" x14ac:dyDescent="0.25">
      <c r="A1179" s="11"/>
      <c r="B1179" s="10">
        <v>44424</v>
      </c>
      <c r="C1179" s="2">
        <v>2.15</v>
      </c>
      <c r="D1179" s="2">
        <v>2.15</v>
      </c>
      <c r="E1179" s="2">
        <v>0</v>
      </c>
      <c r="F1179" s="2">
        <v>0</v>
      </c>
      <c r="G1179" s="2">
        <v>0</v>
      </c>
      <c r="H1179" s="15">
        <f t="shared" si="18"/>
        <v>0</v>
      </c>
    </row>
    <row r="1180" spans="1:8" ht="13.5" x14ac:dyDescent="0.25">
      <c r="A1180" s="11"/>
      <c r="B1180" s="10">
        <v>44425</v>
      </c>
      <c r="C1180" s="2">
        <v>2.15</v>
      </c>
      <c r="D1180" s="2">
        <v>2.15</v>
      </c>
      <c r="E1180" s="2">
        <v>0</v>
      </c>
      <c r="F1180" s="2">
        <v>0</v>
      </c>
      <c r="G1180" s="2">
        <v>0</v>
      </c>
      <c r="H1180" s="15">
        <f t="shared" si="18"/>
        <v>0</v>
      </c>
    </row>
    <row r="1181" spans="1:8" ht="13.5" x14ac:dyDescent="0.25">
      <c r="A1181" s="11"/>
      <c r="B1181" s="10">
        <v>44426</v>
      </c>
      <c r="C1181" s="2">
        <v>2.15</v>
      </c>
      <c r="D1181" s="2">
        <v>2.15</v>
      </c>
      <c r="E1181" s="2">
        <v>0</v>
      </c>
      <c r="F1181" s="2">
        <v>0</v>
      </c>
      <c r="G1181" s="2">
        <v>0</v>
      </c>
      <c r="H1181" s="15">
        <f t="shared" si="18"/>
        <v>0</v>
      </c>
    </row>
    <row r="1182" spans="1:8" ht="13.5" x14ac:dyDescent="0.25">
      <c r="A1182" s="11"/>
      <c r="B1182" s="10">
        <v>44427</v>
      </c>
      <c r="C1182" s="2">
        <v>2.15</v>
      </c>
      <c r="D1182" s="2">
        <v>2.15</v>
      </c>
      <c r="E1182" s="2">
        <v>0</v>
      </c>
      <c r="F1182" s="2">
        <v>0</v>
      </c>
      <c r="G1182" s="2">
        <v>0</v>
      </c>
      <c r="H1182" s="15">
        <f t="shared" si="18"/>
        <v>0</v>
      </c>
    </row>
    <row r="1183" spans="1:8" ht="13.5" x14ac:dyDescent="0.25">
      <c r="A1183" s="11"/>
      <c r="B1183" s="10">
        <v>44428</v>
      </c>
      <c r="C1183" s="2">
        <v>2.15</v>
      </c>
      <c r="D1183" s="2">
        <v>2.15</v>
      </c>
      <c r="E1183" s="2">
        <v>10</v>
      </c>
      <c r="F1183" s="2">
        <v>2.15</v>
      </c>
      <c r="G1183" s="2">
        <v>21.5</v>
      </c>
      <c r="H1183" s="15">
        <f t="shared" si="18"/>
        <v>0</v>
      </c>
    </row>
    <row r="1184" spans="1:8" ht="13.5" x14ac:dyDescent="0.25">
      <c r="A1184" s="11"/>
      <c r="B1184" s="10">
        <v>44431</v>
      </c>
      <c r="C1184" s="2">
        <v>2.15</v>
      </c>
      <c r="D1184" s="2">
        <v>2.15</v>
      </c>
      <c r="E1184" s="2">
        <v>0</v>
      </c>
      <c r="F1184" s="2">
        <v>0</v>
      </c>
      <c r="G1184" s="2">
        <v>0</v>
      </c>
      <c r="H1184" s="15">
        <f t="shared" si="18"/>
        <v>0</v>
      </c>
    </row>
    <row r="1185" spans="1:8" ht="13.5" x14ac:dyDescent="0.25">
      <c r="A1185" s="11"/>
      <c r="B1185" s="10">
        <v>44432</v>
      </c>
      <c r="C1185" s="2">
        <v>2.15</v>
      </c>
      <c r="D1185" s="2">
        <v>2.15</v>
      </c>
      <c r="E1185" s="2">
        <v>0</v>
      </c>
      <c r="F1185" s="2">
        <v>0</v>
      </c>
      <c r="G1185" s="2">
        <v>0</v>
      </c>
      <c r="H1185" s="15">
        <f t="shared" si="18"/>
        <v>0</v>
      </c>
    </row>
    <row r="1186" spans="1:8" ht="13.5" x14ac:dyDescent="0.25">
      <c r="A1186" s="11"/>
      <c r="B1186" s="10">
        <v>44433</v>
      </c>
      <c r="C1186" s="2">
        <v>2.15</v>
      </c>
      <c r="D1186" s="2">
        <v>2.15</v>
      </c>
      <c r="E1186" s="2">
        <v>0</v>
      </c>
      <c r="F1186" s="2">
        <v>0</v>
      </c>
      <c r="G1186" s="2">
        <v>0</v>
      </c>
      <c r="H1186" s="15">
        <f t="shared" si="18"/>
        <v>0</v>
      </c>
    </row>
    <row r="1187" spans="1:8" ht="13.5" x14ac:dyDescent="0.25">
      <c r="A1187" s="11"/>
      <c r="B1187" s="10">
        <v>44434</v>
      </c>
      <c r="C1187" s="2">
        <v>2.15</v>
      </c>
      <c r="D1187" s="2">
        <v>2.15</v>
      </c>
      <c r="E1187" s="2">
        <v>0</v>
      </c>
      <c r="F1187" s="2">
        <v>0</v>
      </c>
      <c r="G1187" s="2">
        <v>0</v>
      </c>
      <c r="H1187" s="15">
        <f t="shared" si="18"/>
        <v>0</v>
      </c>
    </row>
    <row r="1188" spans="1:8" ht="13.5" x14ac:dyDescent="0.25">
      <c r="A1188" s="11"/>
      <c r="B1188" s="10">
        <v>44435</v>
      </c>
      <c r="C1188" s="2">
        <v>2.15</v>
      </c>
      <c r="D1188" s="2">
        <v>2.15</v>
      </c>
      <c r="E1188" s="2">
        <v>0</v>
      </c>
      <c r="F1188" s="2">
        <v>0</v>
      </c>
      <c r="G1188" s="2">
        <v>0</v>
      </c>
      <c r="H1188" s="15">
        <f t="shared" si="18"/>
        <v>0</v>
      </c>
    </row>
    <row r="1189" spans="1:8" ht="13.5" x14ac:dyDescent="0.25">
      <c r="A1189" s="11"/>
      <c r="B1189" s="10">
        <v>44438</v>
      </c>
      <c r="C1189" s="2">
        <v>2.15</v>
      </c>
      <c r="D1189" s="2">
        <v>2.15</v>
      </c>
      <c r="E1189" s="2">
        <v>0</v>
      </c>
      <c r="F1189" s="2">
        <v>0</v>
      </c>
      <c r="G1189" s="2">
        <v>0</v>
      </c>
      <c r="H1189" s="15">
        <f t="shared" si="18"/>
        <v>0</v>
      </c>
    </row>
    <row r="1190" spans="1:8" ht="13.5" x14ac:dyDescent="0.25">
      <c r="A1190" s="11"/>
      <c r="B1190" s="10">
        <v>44439</v>
      </c>
      <c r="C1190" s="2">
        <v>2.15</v>
      </c>
      <c r="D1190" s="2">
        <v>2.15</v>
      </c>
      <c r="E1190" s="2">
        <v>0</v>
      </c>
      <c r="F1190" s="2">
        <v>0</v>
      </c>
      <c r="G1190" s="2">
        <v>0</v>
      </c>
      <c r="H1190" s="15">
        <f t="shared" si="18"/>
        <v>0</v>
      </c>
    </row>
    <row r="1191" spans="1:8" ht="13.5" x14ac:dyDescent="0.25">
      <c r="A1191" s="11"/>
      <c r="B1191" s="10">
        <v>44440</v>
      </c>
      <c r="C1191" s="2">
        <v>2.15</v>
      </c>
      <c r="D1191" s="2">
        <v>2.15</v>
      </c>
      <c r="E1191" s="2">
        <v>0</v>
      </c>
      <c r="F1191" s="2">
        <v>0</v>
      </c>
      <c r="G1191" s="2">
        <v>0</v>
      </c>
      <c r="H1191" s="15">
        <f t="shared" si="18"/>
        <v>0</v>
      </c>
    </row>
    <row r="1192" spans="1:8" ht="13.5" x14ac:dyDescent="0.25">
      <c r="A1192" s="11"/>
      <c r="B1192" s="10">
        <v>44441</v>
      </c>
      <c r="C1192" s="2">
        <v>2.15</v>
      </c>
      <c r="D1192" s="2">
        <v>2.15</v>
      </c>
      <c r="E1192" s="2">
        <v>0</v>
      </c>
      <c r="F1192" s="2">
        <v>0</v>
      </c>
      <c r="G1192" s="2">
        <v>0</v>
      </c>
      <c r="H1192" s="15">
        <f t="shared" si="18"/>
        <v>0</v>
      </c>
    </row>
    <row r="1193" spans="1:8" ht="13.5" x14ac:dyDescent="0.25">
      <c r="A1193" s="11"/>
      <c r="B1193" s="10">
        <v>44442</v>
      </c>
      <c r="C1193" s="2">
        <v>2.15</v>
      </c>
      <c r="D1193" s="2">
        <v>2.15</v>
      </c>
      <c r="E1193" s="2">
        <v>0</v>
      </c>
      <c r="F1193" s="2">
        <v>0</v>
      </c>
      <c r="G1193" s="2">
        <v>0</v>
      </c>
      <c r="H1193" s="15">
        <f t="shared" si="18"/>
        <v>0</v>
      </c>
    </row>
    <row r="1194" spans="1:8" ht="13.5" x14ac:dyDescent="0.25">
      <c r="A1194" s="11"/>
      <c r="B1194" s="10">
        <v>44445</v>
      </c>
      <c r="C1194" s="2">
        <v>2.15</v>
      </c>
      <c r="D1194" s="2">
        <v>2.15</v>
      </c>
      <c r="E1194" s="2">
        <v>0</v>
      </c>
      <c r="F1194" s="2">
        <v>0</v>
      </c>
      <c r="G1194" s="2">
        <v>0</v>
      </c>
      <c r="H1194" s="15">
        <f t="shared" si="18"/>
        <v>0</v>
      </c>
    </row>
    <row r="1195" spans="1:8" ht="13.5" x14ac:dyDescent="0.25">
      <c r="A1195" s="11"/>
      <c r="B1195" s="10">
        <v>44446</v>
      </c>
      <c r="C1195" s="2">
        <v>2.2000000000000002</v>
      </c>
      <c r="D1195" s="2">
        <v>2.2000000000000002</v>
      </c>
      <c r="E1195" s="2">
        <v>50</v>
      </c>
      <c r="F1195" s="2">
        <v>2.2000000000000002</v>
      </c>
      <c r="G1195" s="2">
        <v>110</v>
      </c>
      <c r="H1195" s="15">
        <f t="shared" si="18"/>
        <v>2.3255813953488497E-2</v>
      </c>
    </row>
    <row r="1196" spans="1:8" ht="13.5" x14ac:dyDescent="0.25">
      <c r="A1196" s="11"/>
      <c r="B1196" s="10">
        <v>44447</v>
      </c>
      <c r="C1196" s="2">
        <v>2.2000000000000002</v>
      </c>
      <c r="D1196" s="2">
        <v>2.2000000000000002</v>
      </c>
      <c r="E1196" s="2">
        <v>0</v>
      </c>
      <c r="F1196" s="2">
        <v>0</v>
      </c>
      <c r="G1196" s="2">
        <v>0</v>
      </c>
      <c r="H1196" s="15">
        <f t="shared" si="18"/>
        <v>0</v>
      </c>
    </row>
    <row r="1197" spans="1:8" ht="13.5" x14ac:dyDescent="0.25">
      <c r="A1197" s="11"/>
      <c r="B1197" s="10">
        <v>44448</v>
      </c>
      <c r="C1197" s="2">
        <v>2.2000000000000002</v>
      </c>
      <c r="D1197" s="2">
        <v>2.2000000000000002</v>
      </c>
      <c r="E1197" s="2">
        <v>0</v>
      </c>
      <c r="F1197" s="2">
        <v>0</v>
      </c>
      <c r="G1197" s="2">
        <v>0</v>
      </c>
      <c r="H1197" s="15">
        <f t="shared" si="18"/>
        <v>0</v>
      </c>
    </row>
    <row r="1198" spans="1:8" ht="13.5" x14ac:dyDescent="0.25">
      <c r="A1198" s="11"/>
      <c r="B1198" s="10">
        <v>44449</v>
      </c>
      <c r="C1198" s="2">
        <v>2.2000000000000002</v>
      </c>
      <c r="D1198" s="2">
        <v>2.2000000000000002</v>
      </c>
      <c r="E1198" s="2">
        <v>0</v>
      </c>
      <c r="F1198" s="2">
        <v>0</v>
      </c>
      <c r="G1198" s="2">
        <v>0</v>
      </c>
      <c r="H1198" s="15">
        <f t="shared" si="18"/>
        <v>0</v>
      </c>
    </row>
    <row r="1199" spans="1:8" ht="13.5" x14ac:dyDescent="0.25">
      <c r="A1199" s="11"/>
      <c r="B1199" s="10">
        <v>44452</v>
      </c>
      <c r="C1199" s="2">
        <v>2.2000000000000002</v>
      </c>
      <c r="D1199" s="2">
        <v>2.2000000000000002</v>
      </c>
      <c r="E1199" s="2">
        <v>0</v>
      </c>
      <c r="F1199" s="2">
        <v>0</v>
      </c>
      <c r="G1199" s="2">
        <v>0</v>
      </c>
      <c r="H1199" s="15">
        <f t="shared" si="18"/>
        <v>0</v>
      </c>
    </row>
    <row r="1200" spans="1:8" ht="13.5" x14ac:dyDescent="0.25">
      <c r="A1200" s="11"/>
      <c r="B1200" s="10">
        <v>44453</v>
      </c>
      <c r="C1200" s="2">
        <v>2.2000000000000002</v>
      </c>
      <c r="D1200" s="2">
        <v>2.2000000000000002</v>
      </c>
      <c r="E1200" s="2">
        <v>0</v>
      </c>
      <c r="F1200" s="2">
        <v>0</v>
      </c>
      <c r="G1200" s="2">
        <v>0</v>
      </c>
      <c r="H1200" s="15">
        <f t="shared" si="18"/>
        <v>0</v>
      </c>
    </row>
    <row r="1201" spans="1:8" ht="13.5" x14ac:dyDescent="0.25">
      <c r="A1201" s="11"/>
      <c r="B1201" s="10">
        <v>44454</v>
      </c>
      <c r="C1201" s="2">
        <v>2.2000000000000002</v>
      </c>
      <c r="D1201" s="2">
        <v>2.2000000000000002</v>
      </c>
      <c r="E1201" s="2">
        <v>0</v>
      </c>
      <c r="F1201" s="2">
        <v>0</v>
      </c>
      <c r="G1201" s="2">
        <v>0</v>
      </c>
      <c r="H1201" s="15">
        <f t="shared" si="18"/>
        <v>0</v>
      </c>
    </row>
    <row r="1202" spans="1:8" ht="13.5" x14ac:dyDescent="0.25">
      <c r="A1202" s="11"/>
      <c r="B1202" s="10">
        <v>44455</v>
      </c>
      <c r="C1202" s="2">
        <v>2.2000000000000002</v>
      </c>
      <c r="D1202" s="2">
        <v>2.2000000000000002</v>
      </c>
      <c r="E1202" s="2">
        <v>0</v>
      </c>
      <c r="F1202" s="2">
        <v>0</v>
      </c>
      <c r="G1202" s="2">
        <v>0</v>
      </c>
      <c r="H1202" s="15">
        <f t="shared" si="18"/>
        <v>0</v>
      </c>
    </row>
    <row r="1203" spans="1:8" ht="13.5" x14ac:dyDescent="0.25">
      <c r="A1203" s="11"/>
      <c r="B1203" s="10">
        <v>44456</v>
      </c>
      <c r="C1203" s="2">
        <v>2.2000000000000002</v>
      </c>
      <c r="D1203" s="2">
        <v>2.2000000000000002</v>
      </c>
      <c r="E1203" s="2">
        <v>0</v>
      </c>
      <c r="F1203" s="2">
        <v>0</v>
      </c>
      <c r="G1203" s="2">
        <v>0</v>
      </c>
      <c r="H1203" s="15">
        <f t="shared" si="18"/>
        <v>0</v>
      </c>
    </row>
    <row r="1204" spans="1:8" ht="13.5" x14ac:dyDescent="0.25">
      <c r="A1204" s="11"/>
      <c r="B1204" s="10">
        <v>44459</v>
      </c>
      <c r="C1204" s="2">
        <v>2.2000000000000002</v>
      </c>
      <c r="D1204" s="2">
        <v>2.2000000000000002</v>
      </c>
      <c r="E1204" s="2">
        <v>0</v>
      </c>
      <c r="F1204" s="2">
        <v>0</v>
      </c>
      <c r="G1204" s="2">
        <v>0</v>
      </c>
      <c r="H1204" s="15">
        <f t="shared" si="18"/>
        <v>0</v>
      </c>
    </row>
    <row r="1205" spans="1:8" ht="13.5" x14ac:dyDescent="0.25">
      <c r="A1205" s="11"/>
      <c r="B1205" s="10">
        <v>44460</v>
      </c>
      <c r="C1205" s="2">
        <v>2.2000000000000002</v>
      </c>
      <c r="D1205" s="2">
        <v>2.2000000000000002</v>
      </c>
      <c r="E1205" s="2">
        <v>0</v>
      </c>
      <c r="F1205" s="2">
        <v>0</v>
      </c>
      <c r="G1205" s="2">
        <v>0</v>
      </c>
      <c r="H1205" s="15">
        <f t="shared" si="18"/>
        <v>0</v>
      </c>
    </row>
    <row r="1206" spans="1:8" ht="13.5" x14ac:dyDescent="0.25">
      <c r="A1206" s="11"/>
      <c r="B1206" s="10">
        <v>44461</v>
      </c>
      <c r="C1206" s="2">
        <v>2.2000000000000002</v>
      </c>
      <c r="D1206" s="2">
        <v>2.2000000000000002</v>
      </c>
      <c r="E1206" s="2">
        <v>0</v>
      </c>
      <c r="F1206" s="2">
        <v>0</v>
      </c>
      <c r="G1206" s="2">
        <v>0</v>
      </c>
      <c r="H1206" s="15">
        <f t="shared" si="18"/>
        <v>0</v>
      </c>
    </row>
    <row r="1207" spans="1:8" ht="13.5" x14ac:dyDescent="0.25">
      <c r="A1207" s="11"/>
      <c r="B1207" s="10">
        <v>44462</v>
      </c>
      <c r="C1207" s="2">
        <v>2.2000000000000002</v>
      </c>
      <c r="D1207" s="2">
        <v>2.2000000000000002</v>
      </c>
      <c r="E1207" s="2">
        <v>0</v>
      </c>
      <c r="F1207" s="2">
        <v>0</v>
      </c>
      <c r="G1207" s="2">
        <v>0</v>
      </c>
      <c r="H1207" s="15">
        <f t="shared" si="18"/>
        <v>0</v>
      </c>
    </row>
    <row r="1208" spans="1:8" ht="13.5" x14ac:dyDescent="0.25">
      <c r="A1208" s="11"/>
      <c r="B1208" s="10">
        <v>44463</v>
      </c>
      <c r="C1208" s="2">
        <v>2.2000000000000002</v>
      </c>
      <c r="D1208" s="2">
        <v>2.2000000000000002</v>
      </c>
      <c r="E1208" s="2">
        <v>0</v>
      </c>
      <c r="F1208" s="2">
        <v>0</v>
      </c>
      <c r="G1208" s="2">
        <v>0</v>
      </c>
      <c r="H1208" s="15">
        <f t="shared" si="18"/>
        <v>0</v>
      </c>
    </row>
    <row r="1209" spans="1:8" ht="13.5" x14ac:dyDescent="0.25">
      <c r="A1209" s="11"/>
      <c r="B1209" s="10">
        <v>44466</v>
      </c>
      <c r="C1209" s="2">
        <v>2.2000000000000002</v>
      </c>
      <c r="D1209" s="2">
        <v>2.2000000000000002</v>
      </c>
      <c r="E1209" s="2">
        <v>0</v>
      </c>
      <c r="F1209" s="2">
        <v>0</v>
      </c>
      <c r="G1209" s="2">
        <v>0</v>
      </c>
      <c r="H1209" s="15">
        <f t="shared" si="18"/>
        <v>0</v>
      </c>
    </row>
    <row r="1210" spans="1:8" ht="13.5" x14ac:dyDescent="0.25">
      <c r="A1210" s="11"/>
      <c r="B1210" s="10">
        <v>44467</v>
      </c>
      <c r="C1210" s="2">
        <v>2.2000000000000002</v>
      </c>
      <c r="D1210" s="2">
        <v>2.2000000000000002</v>
      </c>
      <c r="E1210" s="2">
        <v>0</v>
      </c>
      <c r="F1210" s="2">
        <v>0</v>
      </c>
      <c r="G1210" s="2">
        <v>0</v>
      </c>
      <c r="H1210" s="15">
        <f t="shared" si="18"/>
        <v>0</v>
      </c>
    </row>
    <row r="1211" spans="1:8" ht="13.5" x14ac:dyDescent="0.25">
      <c r="A1211" s="11"/>
      <c r="B1211" s="10">
        <v>44468</v>
      </c>
      <c r="C1211" s="2">
        <v>2.2000000000000002</v>
      </c>
      <c r="D1211" s="2">
        <v>2.2000000000000002</v>
      </c>
      <c r="E1211" s="2">
        <v>0</v>
      </c>
      <c r="F1211" s="2">
        <v>0</v>
      </c>
      <c r="G1211" s="2">
        <v>0</v>
      </c>
      <c r="H1211" s="15">
        <f t="shared" si="18"/>
        <v>0</v>
      </c>
    </row>
    <row r="1212" spans="1:8" ht="13.5" x14ac:dyDescent="0.25">
      <c r="A1212" s="11"/>
      <c r="B1212" s="10">
        <v>44469</v>
      </c>
      <c r="C1212" s="2">
        <v>2.2000000000000002</v>
      </c>
      <c r="D1212" s="2">
        <v>2.2000000000000002</v>
      </c>
      <c r="E1212" s="2">
        <v>0</v>
      </c>
      <c r="F1212" s="2">
        <v>0</v>
      </c>
      <c r="G1212" s="2">
        <v>0</v>
      </c>
      <c r="H1212" s="15">
        <f t="shared" si="18"/>
        <v>0</v>
      </c>
    </row>
    <row r="1213" spans="1:8" ht="13.5" x14ac:dyDescent="0.25">
      <c r="A1213" s="11"/>
      <c r="B1213" s="10">
        <v>44470</v>
      </c>
      <c r="C1213" s="2">
        <v>2.2000000000000002</v>
      </c>
      <c r="D1213" s="2">
        <v>2.2000000000000002</v>
      </c>
      <c r="E1213" s="2">
        <v>0</v>
      </c>
      <c r="F1213" s="2">
        <v>0</v>
      </c>
      <c r="G1213" s="2">
        <v>0</v>
      </c>
      <c r="H1213" s="15">
        <f t="shared" si="18"/>
        <v>0</v>
      </c>
    </row>
    <row r="1214" spans="1:8" ht="13.5" x14ac:dyDescent="0.25">
      <c r="A1214" s="11"/>
      <c r="B1214" s="10">
        <v>44473</v>
      </c>
      <c r="C1214" s="2">
        <v>2.2000000000000002</v>
      </c>
      <c r="D1214" s="2">
        <v>2.2000000000000002</v>
      </c>
      <c r="E1214" s="2">
        <v>0</v>
      </c>
      <c r="F1214" s="2">
        <v>0</v>
      </c>
      <c r="G1214" s="2">
        <v>0</v>
      </c>
      <c r="H1214" s="15">
        <f t="shared" si="18"/>
        <v>0</v>
      </c>
    </row>
    <row r="1215" spans="1:8" ht="13.5" x14ac:dyDescent="0.25">
      <c r="A1215" s="11"/>
      <c r="B1215" s="10">
        <v>44474</v>
      </c>
      <c r="C1215" s="2">
        <v>2.11</v>
      </c>
      <c r="D1215" s="2">
        <v>2.11</v>
      </c>
      <c r="E1215" s="2">
        <v>0</v>
      </c>
      <c r="F1215" s="2">
        <v>0</v>
      </c>
      <c r="G1215" s="2">
        <v>0</v>
      </c>
      <c r="H1215" s="15">
        <f t="shared" si="18"/>
        <v>-4.0909090909091041E-2</v>
      </c>
    </row>
    <row r="1216" spans="1:8" ht="13.5" x14ac:dyDescent="0.25">
      <c r="A1216" s="11"/>
      <c r="B1216" s="10">
        <v>44475</v>
      </c>
      <c r="C1216" s="2">
        <v>2.02</v>
      </c>
      <c r="D1216" s="2">
        <v>2.02</v>
      </c>
      <c r="E1216" s="2">
        <v>25</v>
      </c>
      <c r="F1216" s="2">
        <v>2.02</v>
      </c>
      <c r="G1216" s="2">
        <v>50.5</v>
      </c>
      <c r="H1216" s="15">
        <f t="shared" si="18"/>
        <v>-4.2654028436018891E-2</v>
      </c>
    </row>
    <row r="1217" spans="1:8" ht="13.5" x14ac:dyDescent="0.25">
      <c r="A1217" s="11"/>
      <c r="B1217" s="10">
        <v>44476</v>
      </c>
      <c r="C1217" s="2">
        <v>2.02</v>
      </c>
      <c r="D1217" s="2">
        <v>2.02</v>
      </c>
      <c r="E1217" s="2">
        <v>500</v>
      </c>
      <c r="F1217" s="2">
        <v>2.02</v>
      </c>
      <c r="G1217" s="2">
        <v>1010</v>
      </c>
      <c r="H1217" s="15">
        <f t="shared" si="18"/>
        <v>0</v>
      </c>
    </row>
    <row r="1218" spans="1:8" ht="13.5" x14ac:dyDescent="0.25">
      <c r="A1218" s="11"/>
      <c r="B1218" s="10">
        <v>44477</v>
      </c>
      <c r="C1218" s="2">
        <v>2</v>
      </c>
      <c r="D1218" s="2">
        <v>2</v>
      </c>
      <c r="E1218" s="2">
        <v>2000</v>
      </c>
      <c r="F1218" s="2">
        <v>2</v>
      </c>
      <c r="G1218" s="2">
        <v>4000</v>
      </c>
      <c r="H1218" s="15">
        <f t="shared" si="18"/>
        <v>-9.9009900990099098E-3</v>
      </c>
    </row>
    <row r="1219" spans="1:8" ht="13.5" x14ac:dyDescent="0.25">
      <c r="A1219" s="11"/>
      <c r="B1219" s="10">
        <v>44480</v>
      </c>
      <c r="C1219" s="2">
        <v>2</v>
      </c>
      <c r="D1219" s="2">
        <v>2</v>
      </c>
      <c r="E1219" s="2">
        <v>0</v>
      </c>
      <c r="F1219" s="2">
        <v>0</v>
      </c>
      <c r="G1219" s="2">
        <v>0</v>
      </c>
      <c r="H1219" s="15">
        <f t="shared" si="18"/>
        <v>0</v>
      </c>
    </row>
    <row r="1220" spans="1:8" ht="13.5" x14ac:dyDescent="0.25">
      <c r="A1220" s="11"/>
      <c r="B1220" s="10">
        <v>44481</v>
      </c>
      <c r="C1220" s="2">
        <v>2</v>
      </c>
      <c r="D1220" s="2">
        <v>2</v>
      </c>
      <c r="E1220" s="2">
        <v>0</v>
      </c>
      <c r="F1220" s="2">
        <v>0</v>
      </c>
      <c r="G1220" s="2">
        <v>0</v>
      </c>
      <c r="H1220" s="15">
        <f t="shared" si="18"/>
        <v>0</v>
      </c>
    </row>
    <row r="1221" spans="1:8" ht="13.5" x14ac:dyDescent="0.25">
      <c r="A1221" s="11"/>
      <c r="B1221" s="10">
        <v>44482</v>
      </c>
      <c r="C1221" s="2">
        <v>2.06</v>
      </c>
      <c r="D1221" s="2">
        <v>2.06</v>
      </c>
      <c r="E1221" s="2">
        <v>977</v>
      </c>
      <c r="F1221" s="2">
        <v>2.06</v>
      </c>
      <c r="G1221" s="2">
        <v>2012.62</v>
      </c>
      <c r="H1221" s="15">
        <f t="shared" si="18"/>
        <v>3.0000000000000027E-2</v>
      </c>
    </row>
    <row r="1222" spans="1:8" ht="13.5" x14ac:dyDescent="0.25">
      <c r="A1222" s="11"/>
      <c r="B1222" s="10">
        <v>44483</v>
      </c>
      <c r="C1222" s="2">
        <v>2.06</v>
      </c>
      <c r="D1222" s="2">
        <v>2.06</v>
      </c>
      <c r="E1222" s="2">
        <v>0</v>
      </c>
      <c r="F1222" s="2">
        <v>0</v>
      </c>
      <c r="G1222" s="2">
        <v>0</v>
      </c>
      <c r="H1222" s="15">
        <f t="shared" si="18"/>
        <v>0</v>
      </c>
    </row>
    <row r="1223" spans="1:8" ht="13.5" x14ac:dyDescent="0.25">
      <c r="A1223" s="11"/>
      <c r="B1223" s="10">
        <v>44488</v>
      </c>
      <c r="C1223" s="2">
        <v>2.06</v>
      </c>
      <c r="D1223" s="2">
        <v>2.06</v>
      </c>
      <c r="E1223" s="2">
        <v>0</v>
      </c>
      <c r="F1223" s="2">
        <v>0</v>
      </c>
      <c r="G1223" s="2">
        <v>0</v>
      </c>
      <c r="H1223" s="15">
        <f t="shared" ref="H1223:H1286" si="19">(D1223-D1222)/D1222</f>
        <v>0</v>
      </c>
    </row>
    <row r="1224" spans="1:8" ht="13.5" x14ac:dyDescent="0.25">
      <c r="A1224" s="11"/>
      <c r="B1224" s="10">
        <v>44489</v>
      </c>
      <c r="C1224" s="2">
        <v>2.15</v>
      </c>
      <c r="D1224" s="2">
        <v>2.15</v>
      </c>
      <c r="E1224" s="2">
        <v>12</v>
      </c>
      <c r="F1224" s="2">
        <v>2.15</v>
      </c>
      <c r="G1224" s="2">
        <v>25.8</v>
      </c>
      <c r="H1224" s="15">
        <f t="shared" si="19"/>
        <v>4.3689320388349447E-2</v>
      </c>
    </row>
    <row r="1225" spans="1:8" ht="13.5" x14ac:dyDescent="0.25">
      <c r="A1225" s="11"/>
      <c r="B1225" s="10">
        <v>44490</v>
      </c>
      <c r="C1225" s="2">
        <v>2.15</v>
      </c>
      <c r="D1225" s="2">
        <v>2.15</v>
      </c>
      <c r="E1225" s="2">
        <v>0</v>
      </c>
      <c r="F1225" s="2">
        <v>0</v>
      </c>
      <c r="G1225" s="2">
        <v>0</v>
      </c>
      <c r="H1225" s="15">
        <f t="shared" si="19"/>
        <v>0</v>
      </c>
    </row>
    <row r="1226" spans="1:8" ht="13.5" x14ac:dyDescent="0.25">
      <c r="A1226" s="11"/>
      <c r="B1226" s="10">
        <v>44491</v>
      </c>
      <c r="C1226" s="2">
        <v>2.15</v>
      </c>
      <c r="D1226" s="2">
        <v>2.15</v>
      </c>
      <c r="E1226" s="2">
        <v>0</v>
      </c>
      <c r="F1226" s="2">
        <v>0</v>
      </c>
      <c r="G1226" s="2">
        <v>0</v>
      </c>
      <c r="H1226" s="15">
        <f t="shared" si="19"/>
        <v>0</v>
      </c>
    </row>
    <row r="1227" spans="1:8" ht="13.5" x14ac:dyDescent="0.25">
      <c r="A1227" s="11"/>
      <c r="B1227" s="10">
        <v>44494</v>
      </c>
      <c r="C1227" s="2">
        <v>2.15</v>
      </c>
      <c r="D1227" s="2">
        <v>2.15</v>
      </c>
      <c r="E1227" s="2">
        <v>0</v>
      </c>
      <c r="F1227" s="2">
        <v>0</v>
      </c>
      <c r="G1227" s="2">
        <v>0</v>
      </c>
      <c r="H1227" s="15">
        <f t="shared" si="19"/>
        <v>0</v>
      </c>
    </row>
    <row r="1228" spans="1:8" ht="13.5" x14ac:dyDescent="0.25">
      <c r="A1228" s="11"/>
      <c r="B1228" s="10">
        <v>44495</v>
      </c>
      <c r="C1228" s="2">
        <v>2.15</v>
      </c>
      <c r="D1228" s="2">
        <v>2.15</v>
      </c>
      <c r="E1228" s="2">
        <v>0</v>
      </c>
      <c r="F1228" s="2">
        <v>0</v>
      </c>
      <c r="G1228" s="2">
        <v>0</v>
      </c>
      <c r="H1228" s="15">
        <f t="shared" si="19"/>
        <v>0</v>
      </c>
    </row>
    <row r="1229" spans="1:8" ht="13.5" x14ac:dyDescent="0.25">
      <c r="A1229" s="11"/>
      <c r="B1229" s="10">
        <v>44496</v>
      </c>
      <c r="C1229" s="2">
        <v>2.15</v>
      </c>
      <c r="D1229" s="2">
        <v>2.15</v>
      </c>
      <c r="E1229" s="2">
        <v>0</v>
      </c>
      <c r="F1229" s="2">
        <v>0</v>
      </c>
      <c r="G1229" s="2">
        <v>0</v>
      </c>
      <c r="H1229" s="15">
        <f t="shared" si="19"/>
        <v>0</v>
      </c>
    </row>
    <row r="1230" spans="1:8" ht="13.5" x14ac:dyDescent="0.25">
      <c r="A1230" s="11"/>
      <c r="B1230" s="10">
        <v>44497</v>
      </c>
      <c r="C1230" s="2">
        <v>2.15</v>
      </c>
      <c r="D1230" s="2">
        <v>2.15</v>
      </c>
      <c r="E1230" s="2">
        <v>0</v>
      </c>
      <c r="F1230" s="2">
        <v>0</v>
      </c>
      <c r="G1230" s="2">
        <v>0</v>
      </c>
      <c r="H1230" s="15">
        <f t="shared" si="19"/>
        <v>0</v>
      </c>
    </row>
    <row r="1231" spans="1:8" ht="13.5" x14ac:dyDescent="0.25">
      <c r="A1231" s="11"/>
      <c r="B1231" s="10">
        <v>44498</v>
      </c>
      <c r="C1231" s="2">
        <v>2.15</v>
      </c>
      <c r="D1231" s="2">
        <v>2.15</v>
      </c>
      <c r="E1231" s="2">
        <v>0</v>
      </c>
      <c r="F1231" s="2">
        <v>0</v>
      </c>
      <c r="G1231" s="2">
        <v>0</v>
      </c>
      <c r="H1231" s="15">
        <f t="shared" si="19"/>
        <v>0</v>
      </c>
    </row>
    <row r="1232" spans="1:8" ht="13.5" x14ac:dyDescent="0.25">
      <c r="A1232" s="11"/>
      <c r="B1232" s="10">
        <v>44501</v>
      </c>
      <c r="C1232" s="2">
        <v>2.15</v>
      </c>
      <c r="D1232" s="2">
        <v>2.15</v>
      </c>
      <c r="E1232" s="2">
        <v>0</v>
      </c>
      <c r="F1232" s="2">
        <v>0</v>
      </c>
      <c r="G1232" s="2">
        <v>0</v>
      </c>
      <c r="H1232" s="15">
        <f t="shared" si="19"/>
        <v>0</v>
      </c>
    </row>
    <row r="1233" spans="1:8" ht="13.5" x14ac:dyDescent="0.25">
      <c r="A1233" s="11"/>
      <c r="B1233" s="10">
        <v>44502</v>
      </c>
      <c r="C1233" s="2">
        <v>2.15</v>
      </c>
      <c r="D1233" s="2">
        <v>2.15</v>
      </c>
      <c r="E1233" s="2">
        <v>4534</v>
      </c>
      <c r="F1233" s="2">
        <v>2.15</v>
      </c>
      <c r="G1233" s="2">
        <v>9748.1</v>
      </c>
      <c r="H1233" s="15">
        <f t="shared" si="19"/>
        <v>0</v>
      </c>
    </row>
    <row r="1234" spans="1:8" ht="13.5" x14ac:dyDescent="0.25">
      <c r="A1234" s="11"/>
      <c r="B1234" s="10">
        <v>44503</v>
      </c>
      <c r="C1234" s="2">
        <v>2.15</v>
      </c>
      <c r="D1234" s="2">
        <v>2.15</v>
      </c>
      <c r="E1234" s="2">
        <v>0</v>
      </c>
      <c r="F1234" s="2">
        <v>0</v>
      </c>
      <c r="G1234" s="2">
        <v>0</v>
      </c>
      <c r="H1234" s="15">
        <f t="shared" si="19"/>
        <v>0</v>
      </c>
    </row>
    <row r="1235" spans="1:8" ht="13.5" x14ac:dyDescent="0.25">
      <c r="A1235" s="11"/>
      <c r="B1235" s="10">
        <v>44504</v>
      </c>
      <c r="C1235" s="2">
        <v>2.15</v>
      </c>
      <c r="D1235" s="2">
        <v>2.15</v>
      </c>
      <c r="E1235" s="2">
        <v>0</v>
      </c>
      <c r="F1235" s="2">
        <v>0</v>
      </c>
      <c r="G1235" s="2">
        <v>0</v>
      </c>
      <c r="H1235" s="15">
        <f t="shared" si="19"/>
        <v>0</v>
      </c>
    </row>
    <row r="1236" spans="1:8" ht="13.5" x14ac:dyDescent="0.25">
      <c r="A1236" s="11"/>
      <c r="B1236" s="10">
        <v>44505</v>
      </c>
      <c r="C1236" s="2">
        <v>2.15</v>
      </c>
      <c r="D1236" s="2">
        <v>2.15</v>
      </c>
      <c r="E1236" s="2">
        <v>0</v>
      </c>
      <c r="F1236" s="2">
        <v>0</v>
      </c>
      <c r="G1236" s="2">
        <v>0</v>
      </c>
      <c r="H1236" s="15">
        <f t="shared" si="19"/>
        <v>0</v>
      </c>
    </row>
    <row r="1237" spans="1:8" ht="13.5" x14ac:dyDescent="0.25">
      <c r="A1237" s="11"/>
      <c r="B1237" s="10">
        <v>44508</v>
      </c>
      <c r="C1237" s="2">
        <v>2.15</v>
      </c>
      <c r="D1237" s="2">
        <v>2.15</v>
      </c>
      <c r="E1237" s="2">
        <v>4458</v>
      </c>
      <c r="F1237" s="2">
        <v>2.15</v>
      </c>
      <c r="G1237" s="2">
        <v>9584.7000000000007</v>
      </c>
      <c r="H1237" s="15">
        <f t="shared" si="19"/>
        <v>0</v>
      </c>
    </row>
    <row r="1238" spans="1:8" ht="13.5" x14ac:dyDescent="0.25">
      <c r="A1238" s="11"/>
      <c r="B1238" s="10">
        <v>44509</v>
      </c>
      <c r="C1238" s="2">
        <v>2.15</v>
      </c>
      <c r="D1238" s="2">
        <v>2.15</v>
      </c>
      <c r="E1238" s="2">
        <v>0</v>
      </c>
      <c r="F1238" s="2">
        <v>0</v>
      </c>
      <c r="G1238" s="2">
        <v>0</v>
      </c>
      <c r="H1238" s="15">
        <f t="shared" si="19"/>
        <v>0</v>
      </c>
    </row>
    <row r="1239" spans="1:8" ht="13.5" x14ac:dyDescent="0.25">
      <c r="A1239" s="11"/>
      <c r="B1239" s="10">
        <v>44510</v>
      </c>
      <c r="C1239" s="2">
        <v>2.15</v>
      </c>
      <c r="D1239" s="2">
        <v>2.15</v>
      </c>
      <c r="E1239" s="2">
        <v>8</v>
      </c>
      <c r="F1239" s="2">
        <v>2.15</v>
      </c>
      <c r="G1239" s="2">
        <v>17.2</v>
      </c>
      <c r="H1239" s="15">
        <f t="shared" si="19"/>
        <v>0</v>
      </c>
    </row>
    <row r="1240" spans="1:8" ht="13.5" x14ac:dyDescent="0.25">
      <c r="A1240" s="11"/>
      <c r="B1240" s="10">
        <v>44511</v>
      </c>
      <c r="C1240" s="2">
        <v>2.15</v>
      </c>
      <c r="D1240" s="2">
        <v>2.15</v>
      </c>
      <c r="E1240" s="2">
        <v>0</v>
      </c>
      <c r="F1240" s="2">
        <v>0</v>
      </c>
      <c r="G1240" s="2">
        <v>0</v>
      </c>
      <c r="H1240" s="15">
        <f t="shared" si="19"/>
        <v>0</v>
      </c>
    </row>
    <row r="1241" spans="1:8" ht="13.5" x14ac:dyDescent="0.25">
      <c r="A1241" s="11"/>
      <c r="B1241" s="10">
        <v>44512</v>
      </c>
      <c r="C1241" s="2">
        <v>2.15</v>
      </c>
      <c r="D1241" s="2">
        <v>2.15</v>
      </c>
      <c r="E1241" s="2">
        <v>0</v>
      </c>
      <c r="F1241" s="2">
        <v>0</v>
      </c>
      <c r="G1241" s="2">
        <v>0</v>
      </c>
      <c r="H1241" s="15">
        <f t="shared" si="19"/>
        <v>0</v>
      </c>
    </row>
    <row r="1242" spans="1:8" ht="13.5" x14ac:dyDescent="0.25">
      <c r="A1242" s="11"/>
      <c r="B1242" s="10">
        <v>44515</v>
      </c>
      <c r="C1242" s="2">
        <v>2.15</v>
      </c>
      <c r="D1242" s="2">
        <v>2.15</v>
      </c>
      <c r="E1242" s="2">
        <v>0</v>
      </c>
      <c r="F1242" s="2">
        <v>0</v>
      </c>
      <c r="G1242" s="2">
        <v>0</v>
      </c>
      <c r="H1242" s="15">
        <f t="shared" si="19"/>
        <v>0</v>
      </c>
    </row>
    <row r="1243" spans="1:8" ht="13.5" x14ac:dyDescent="0.25">
      <c r="A1243" s="11"/>
      <c r="B1243" s="10">
        <v>44516</v>
      </c>
      <c r="C1243" s="2">
        <v>2.15</v>
      </c>
      <c r="D1243" s="2">
        <v>2.15</v>
      </c>
      <c r="E1243" s="2">
        <v>0</v>
      </c>
      <c r="F1243" s="2">
        <v>0</v>
      </c>
      <c r="G1243" s="2">
        <v>0</v>
      </c>
      <c r="H1243" s="15">
        <f t="shared" si="19"/>
        <v>0</v>
      </c>
    </row>
    <row r="1244" spans="1:8" ht="13.5" x14ac:dyDescent="0.25">
      <c r="A1244" s="11"/>
      <c r="B1244" s="10">
        <v>44517</v>
      </c>
      <c r="C1244" s="2">
        <v>2.15</v>
      </c>
      <c r="D1244" s="2">
        <v>2.15</v>
      </c>
      <c r="E1244" s="2">
        <v>0</v>
      </c>
      <c r="F1244" s="2">
        <v>0</v>
      </c>
      <c r="G1244" s="2">
        <v>0</v>
      </c>
      <c r="H1244" s="15">
        <f t="shared" si="19"/>
        <v>0</v>
      </c>
    </row>
    <row r="1245" spans="1:8" ht="13.5" x14ac:dyDescent="0.25">
      <c r="A1245" s="11"/>
      <c r="B1245" s="10">
        <v>44518</v>
      </c>
      <c r="C1245" s="2">
        <v>2.15</v>
      </c>
      <c r="D1245" s="2">
        <v>2.15</v>
      </c>
      <c r="E1245" s="2">
        <v>0</v>
      </c>
      <c r="F1245" s="2">
        <v>0</v>
      </c>
      <c r="G1245" s="2">
        <v>0</v>
      </c>
      <c r="H1245" s="15">
        <f t="shared" si="19"/>
        <v>0</v>
      </c>
    </row>
    <row r="1246" spans="1:8" ht="13.5" x14ac:dyDescent="0.25">
      <c r="A1246" s="11"/>
      <c r="B1246" s="10">
        <v>44519</v>
      </c>
      <c r="C1246" s="2">
        <v>2.19</v>
      </c>
      <c r="D1246" s="2">
        <v>2.19</v>
      </c>
      <c r="E1246" s="2">
        <v>10</v>
      </c>
      <c r="F1246" s="2">
        <v>2.19</v>
      </c>
      <c r="G1246" s="2">
        <v>21.9</v>
      </c>
      <c r="H1246" s="15">
        <f t="shared" si="19"/>
        <v>1.8604651162790715E-2</v>
      </c>
    </row>
    <row r="1247" spans="1:8" ht="13.5" x14ac:dyDescent="0.25">
      <c r="A1247" s="11"/>
      <c r="B1247" s="10">
        <v>44522</v>
      </c>
      <c r="C1247" s="2">
        <v>2.19</v>
      </c>
      <c r="D1247" s="2">
        <v>2.19</v>
      </c>
      <c r="E1247" s="2">
        <v>0</v>
      </c>
      <c r="F1247" s="2">
        <v>0</v>
      </c>
      <c r="G1247" s="2">
        <v>0</v>
      </c>
      <c r="H1247" s="15">
        <f t="shared" si="19"/>
        <v>0</v>
      </c>
    </row>
    <row r="1248" spans="1:8" ht="13.5" x14ac:dyDescent="0.25">
      <c r="A1248" s="11"/>
      <c r="B1248" s="10">
        <v>44523</v>
      </c>
      <c r="C1248" s="2">
        <v>2.19</v>
      </c>
      <c r="D1248" s="2">
        <v>2.19</v>
      </c>
      <c r="E1248" s="2">
        <v>0</v>
      </c>
      <c r="F1248" s="2">
        <v>0</v>
      </c>
      <c r="G1248" s="2">
        <v>0</v>
      </c>
      <c r="H1248" s="15">
        <f t="shared" si="19"/>
        <v>0</v>
      </c>
    </row>
    <row r="1249" spans="1:8" ht="13.5" x14ac:dyDescent="0.25">
      <c r="A1249" s="11"/>
      <c r="B1249" s="10">
        <v>44524</v>
      </c>
      <c r="C1249" s="2">
        <v>2.19</v>
      </c>
      <c r="D1249" s="2">
        <v>2.19</v>
      </c>
      <c r="E1249" s="2">
        <v>0</v>
      </c>
      <c r="F1249" s="2">
        <v>0</v>
      </c>
      <c r="G1249" s="2">
        <v>0</v>
      </c>
      <c r="H1249" s="15">
        <f t="shared" si="19"/>
        <v>0</v>
      </c>
    </row>
    <row r="1250" spans="1:8" ht="13.5" x14ac:dyDescent="0.25">
      <c r="A1250" s="11"/>
      <c r="B1250" s="10">
        <v>44525</v>
      </c>
      <c r="C1250" s="2">
        <v>2.19</v>
      </c>
      <c r="D1250" s="2">
        <v>2.19</v>
      </c>
      <c r="E1250" s="2">
        <v>0</v>
      </c>
      <c r="F1250" s="2">
        <v>0</v>
      </c>
      <c r="G1250" s="2">
        <v>0</v>
      </c>
      <c r="H1250" s="15">
        <f t="shared" si="19"/>
        <v>0</v>
      </c>
    </row>
    <row r="1251" spans="1:8" ht="13.5" x14ac:dyDescent="0.25">
      <c r="A1251" s="11"/>
      <c r="B1251" s="10">
        <v>44526</v>
      </c>
      <c r="C1251" s="2">
        <v>2.19</v>
      </c>
      <c r="D1251" s="2">
        <v>2.19</v>
      </c>
      <c r="E1251" s="2">
        <v>0</v>
      </c>
      <c r="F1251" s="2">
        <v>0</v>
      </c>
      <c r="G1251" s="2">
        <v>0</v>
      </c>
      <c r="H1251" s="15">
        <f t="shared" si="19"/>
        <v>0</v>
      </c>
    </row>
    <row r="1252" spans="1:8" ht="13.5" x14ac:dyDescent="0.25">
      <c r="A1252" s="11"/>
      <c r="B1252" s="10">
        <v>44529</v>
      </c>
      <c r="C1252" s="2">
        <v>2.19</v>
      </c>
      <c r="D1252" s="2">
        <v>2.19</v>
      </c>
      <c r="E1252" s="2">
        <v>9</v>
      </c>
      <c r="F1252" s="2">
        <v>2.19</v>
      </c>
      <c r="G1252" s="2">
        <v>19.71</v>
      </c>
      <c r="H1252" s="15">
        <f t="shared" si="19"/>
        <v>0</v>
      </c>
    </row>
    <row r="1253" spans="1:8" ht="13.5" x14ac:dyDescent="0.25">
      <c r="A1253" s="11"/>
      <c r="B1253" s="10">
        <v>44530</v>
      </c>
      <c r="C1253" s="2">
        <v>2.19</v>
      </c>
      <c r="D1253" s="2">
        <v>2.19</v>
      </c>
      <c r="E1253" s="2">
        <v>0</v>
      </c>
      <c r="F1253" s="2">
        <v>0</v>
      </c>
      <c r="G1253" s="2">
        <v>0</v>
      </c>
      <c r="H1253" s="15">
        <f t="shared" si="19"/>
        <v>0</v>
      </c>
    </row>
    <row r="1254" spans="1:8" ht="13.5" x14ac:dyDescent="0.25">
      <c r="A1254" s="11"/>
      <c r="B1254" s="10">
        <v>44531</v>
      </c>
      <c r="C1254" s="2">
        <v>2.2400000000000002</v>
      </c>
      <c r="D1254" s="2">
        <v>2.2400000000000002</v>
      </c>
      <c r="E1254" s="2">
        <v>10</v>
      </c>
      <c r="F1254" s="2">
        <v>2.2400000000000002</v>
      </c>
      <c r="G1254" s="2">
        <v>22.4</v>
      </c>
      <c r="H1254" s="15">
        <f t="shared" si="19"/>
        <v>2.2831050228310626E-2</v>
      </c>
    </row>
    <row r="1255" spans="1:8" ht="13.5" x14ac:dyDescent="0.25">
      <c r="A1255" s="11"/>
      <c r="B1255" s="10">
        <v>44532</v>
      </c>
      <c r="C1255" s="2">
        <v>2.2400000000000002</v>
      </c>
      <c r="D1255" s="2">
        <v>2.2400000000000002</v>
      </c>
      <c r="E1255" s="2">
        <v>300</v>
      </c>
      <c r="F1255" s="2">
        <v>2.2400000000000002</v>
      </c>
      <c r="G1255" s="2">
        <v>672</v>
      </c>
      <c r="H1255" s="15">
        <f t="shared" si="19"/>
        <v>0</v>
      </c>
    </row>
    <row r="1256" spans="1:8" ht="13.5" x14ac:dyDescent="0.25">
      <c r="A1256" s="11"/>
      <c r="B1256" s="10">
        <v>44533</v>
      </c>
      <c r="C1256" s="2">
        <v>2.2400000000000002</v>
      </c>
      <c r="D1256" s="2">
        <v>2.2400000000000002</v>
      </c>
      <c r="E1256" s="2">
        <v>10</v>
      </c>
      <c r="F1256" s="2">
        <v>2.2400000000000002</v>
      </c>
      <c r="G1256" s="2">
        <v>22.4</v>
      </c>
      <c r="H1256" s="15">
        <f t="shared" si="19"/>
        <v>0</v>
      </c>
    </row>
    <row r="1257" spans="1:8" ht="13.5" x14ac:dyDescent="0.25">
      <c r="A1257" s="11"/>
      <c r="B1257" s="10">
        <v>44536</v>
      </c>
      <c r="C1257" s="2">
        <v>2.2400000000000002</v>
      </c>
      <c r="D1257" s="2">
        <v>2.2400000000000002</v>
      </c>
      <c r="E1257" s="2">
        <v>0</v>
      </c>
      <c r="F1257" s="2">
        <v>0</v>
      </c>
      <c r="G1257" s="2">
        <v>0</v>
      </c>
      <c r="H1257" s="15">
        <f t="shared" si="19"/>
        <v>0</v>
      </c>
    </row>
    <row r="1258" spans="1:8" ht="13.5" x14ac:dyDescent="0.25">
      <c r="A1258" s="11"/>
      <c r="B1258" s="10">
        <v>44537</v>
      </c>
      <c r="C1258" s="2">
        <v>2.2400000000000002</v>
      </c>
      <c r="D1258" s="2">
        <v>2.2400000000000002</v>
      </c>
      <c r="E1258" s="2">
        <v>0</v>
      </c>
      <c r="F1258" s="2">
        <v>0</v>
      </c>
      <c r="G1258" s="2">
        <v>0</v>
      </c>
      <c r="H1258" s="15">
        <f t="shared" si="19"/>
        <v>0</v>
      </c>
    </row>
    <row r="1259" spans="1:8" ht="13.5" x14ac:dyDescent="0.25">
      <c r="A1259" s="11"/>
      <c r="B1259" s="10">
        <v>44538</v>
      </c>
      <c r="C1259" s="2">
        <v>2.2400000000000002</v>
      </c>
      <c r="D1259" s="2">
        <v>2.2400000000000002</v>
      </c>
      <c r="E1259" s="2">
        <v>0</v>
      </c>
      <c r="F1259" s="2">
        <v>0</v>
      </c>
      <c r="G1259" s="2">
        <v>0</v>
      </c>
      <c r="H1259" s="15">
        <f t="shared" si="19"/>
        <v>0</v>
      </c>
    </row>
    <row r="1260" spans="1:8" ht="13.5" x14ac:dyDescent="0.25">
      <c r="A1260" s="11"/>
      <c r="B1260" s="10">
        <v>44539</v>
      </c>
      <c r="C1260" s="2">
        <v>2.2400000000000002</v>
      </c>
      <c r="D1260" s="2">
        <v>2.2400000000000002</v>
      </c>
      <c r="E1260" s="2">
        <v>0</v>
      </c>
      <c r="F1260" s="2">
        <v>0</v>
      </c>
      <c r="G1260" s="2">
        <v>0</v>
      </c>
      <c r="H1260" s="15">
        <f t="shared" si="19"/>
        <v>0</v>
      </c>
    </row>
    <row r="1261" spans="1:8" ht="13.5" x14ac:dyDescent="0.25">
      <c r="A1261" s="11"/>
      <c r="B1261" s="10">
        <v>44540</v>
      </c>
      <c r="C1261" s="2">
        <v>2.14</v>
      </c>
      <c r="D1261" s="2">
        <v>2.14</v>
      </c>
      <c r="E1261" s="2">
        <v>465</v>
      </c>
      <c r="F1261" s="2">
        <v>2.14</v>
      </c>
      <c r="G1261" s="2">
        <v>995.1</v>
      </c>
      <c r="H1261" s="15">
        <f t="shared" si="19"/>
        <v>-4.4642857142857179E-2</v>
      </c>
    </row>
    <row r="1262" spans="1:8" ht="13.5" x14ac:dyDescent="0.25">
      <c r="A1262" s="11"/>
      <c r="B1262" s="10">
        <v>44543</v>
      </c>
      <c r="C1262" s="2">
        <v>2.14</v>
      </c>
      <c r="D1262" s="2">
        <v>2.14</v>
      </c>
      <c r="E1262" s="2">
        <v>0</v>
      </c>
      <c r="F1262" s="2">
        <v>0</v>
      </c>
      <c r="G1262" s="2">
        <v>0</v>
      </c>
      <c r="H1262" s="15">
        <f t="shared" si="19"/>
        <v>0</v>
      </c>
    </row>
    <row r="1263" spans="1:8" ht="13.5" x14ac:dyDescent="0.25">
      <c r="A1263" s="11"/>
      <c r="B1263" s="10">
        <v>44544</v>
      </c>
      <c r="C1263" s="2">
        <v>2.14</v>
      </c>
      <c r="D1263" s="2">
        <v>2.14</v>
      </c>
      <c r="E1263" s="2">
        <v>0</v>
      </c>
      <c r="F1263" s="2">
        <v>0</v>
      </c>
      <c r="G1263" s="2">
        <v>0</v>
      </c>
      <c r="H1263" s="15">
        <f t="shared" si="19"/>
        <v>0</v>
      </c>
    </row>
    <row r="1264" spans="1:8" ht="13.5" x14ac:dyDescent="0.25">
      <c r="A1264" s="11"/>
      <c r="B1264" s="10">
        <v>44545</v>
      </c>
      <c r="C1264" s="2">
        <v>2.14</v>
      </c>
      <c r="D1264" s="2">
        <v>2.14</v>
      </c>
      <c r="E1264" s="2">
        <v>0</v>
      </c>
      <c r="F1264" s="2">
        <v>0</v>
      </c>
      <c r="G1264" s="2">
        <v>0</v>
      </c>
      <c r="H1264" s="15">
        <f t="shared" si="19"/>
        <v>0</v>
      </c>
    </row>
    <row r="1265" spans="1:8" ht="13.5" x14ac:dyDescent="0.25">
      <c r="A1265" s="11"/>
      <c r="B1265" s="10">
        <v>44546</v>
      </c>
      <c r="C1265" s="2">
        <v>2.14</v>
      </c>
      <c r="D1265" s="2">
        <v>2.14</v>
      </c>
      <c r="E1265" s="2">
        <v>0</v>
      </c>
      <c r="F1265" s="2">
        <v>0</v>
      </c>
      <c r="G1265" s="2">
        <v>0</v>
      </c>
      <c r="H1265" s="15">
        <f t="shared" si="19"/>
        <v>0</v>
      </c>
    </row>
    <row r="1266" spans="1:8" ht="13.5" x14ac:dyDescent="0.25">
      <c r="A1266" s="11"/>
      <c r="B1266" s="10">
        <v>44550</v>
      </c>
      <c r="C1266" s="2">
        <v>2.14</v>
      </c>
      <c r="D1266" s="2">
        <v>2.14</v>
      </c>
      <c r="E1266" s="2">
        <v>0</v>
      </c>
      <c r="F1266" s="2">
        <v>0</v>
      </c>
      <c r="G1266" s="2">
        <v>0</v>
      </c>
      <c r="H1266" s="15">
        <f t="shared" si="19"/>
        <v>0</v>
      </c>
    </row>
    <row r="1267" spans="1:8" ht="13.5" x14ac:dyDescent="0.25">
      <c r="A1267" s="11"/>
      <c r="B1267" s="10">
        <v>44551</v>
      </c>
      <c r="C1267" s="2">
        <v>2.14</v>
      </c>
      <c r="D1267" s="2">
        <v>2.14</v>
      </c>
      <c r="E1267" s="2">
        <v>0</v>
      </c>
      <c r="F1267" s="2">
        <v>0</v>
      </c>
      <c r="G1267" s="2">
        <v>0</v>
      </c>
      <c r="H1267" s="15">
        <f t="shared" si="19"/>
        <v>0</v>
      </c>
    </row>
    <row r="1268" spans="1:8" ht="13.5" x14ac:dyDescent="0.25">
      <c r="A1268" s="11"/>
      <c r="B1268" s="10">
        <v>44552</v>
      </c>
      <c r="C1268" s="2">
        <v>2.14</v>
      </c>
      <c r="D1268" s="2">
        <v>2.14</v>
      </c>
      <c r="E1268" s="2">
        <v>0</v>
      </c>
      <c r="F1268" s="2">
        <v>0</v>
      </c>
      <c r="G1268" s="2">
        <v>0</v>
      </c>
      <c r="H1268" s="15">
        <f t="shared" si="19"/>
        <v>0</v>
      </c>
    </row>
    <row r="1269" spans="1:8" ht="13.5" x14ac:dyDescent="0.25">
      <c r="A1269" s="11"/>
      <c r="B1269" s="10">
        <v>44553</v>
      </c>
      <c r="C1269" s="2">
        <v>2.14</v>
      </c>
      <c r="D1269" s="2">
        <v>2.14</v>
      </c>
      <c r="E1269" s="2">
        <v>0</v>
      </c>
      <c r="F1269" s="2">
        <v>0</v>
      </c>
      <c r="G1269" s="2">
        <v>0</v>
      </c>
      <c r="H1269" s="15">
        <f t="shared" si="19"/>
        <v>0</v>
      </c>
    </row>
    <row r="1270" spans="1:8" ht="13.5" x14ac:dyDescent="0.25">
      <c r="A1270" s="11"/>
      <c r="B1270" s="10">
        <v>44554</v>
      </c>
      <c r="C1270" s="2">
        <v>2.23</v>
      </c>
      <c r="D1270" s="2">
        <v>2.23</v>
      </c>
      <c r="E1270" s="2">
        <v>310</v>
      </c>
      <c r="F1270" s="2">
        <v>2.23</v>
      </c>
      <c r="G1270" s="2">
        <v>691.3</v>
      </c>
      <c r="H1270" s="15">
        <f t="shared" si="19"/>
        <v>4.2056074766355069E-2</v>
      </c>
    </row>
    <row r="1271" spans="1:8" ht="13.5" x14ac:dyDescent="0.25">
      <c r="A1271" s="11"/>
      <c r="B1271" s="10">
        <v>44557</v>
      </c>
      <c r="C1271" s="2">
        <v>2.23</v>
      </c>
      <c r="D1271" s="2">
        <v>2.23</v>
      </c>
      <c r="E1271" s="2">
        <v>0</v>
      </c>
      <c r="F1271" s="2">
        <v>0</v>
      </c>
      <c r="G1271" s="2">
        <v>0</v>
      </c>
      <c r="H1271" s="15">
        <f t="shared" si="19"/>
        <v>0</v>
      </c>
    </row>
    <row r="1272" spans="1:8" ht="13.5" x14ac:dyDescent="0.25">
      <c r="A1272" s="11"/>
      <c r="B1272" s="10">
        <v>44558</v>
      </c>
      <c r="C1272" s="2">
        <v>2.23</v>
      </c>
      <c r="D1272" s="2">
        <v>2.23</v>
      </c>
      <c r="E1272" s="2">
        <v>0</v>
      </c>
      <c r="F1272" s="2">
        <v>0</v>
      </c>
      <c r="G1272" s="2">
        <v>0</v>
      </c>
      <c r="H1272" s="15">
        <f t="shared" si="19"/>
        <v>0</v>
      </c>
    </row>
    <row r="1273" spans="1:8" ht="13.5" x14ac:dyDescent="0.25">
      <c r="A1273" s="11"/>
      <c r="B1273" s="10">
        <v>44559</v>
      </c>
      <c r="C1273" s="2">
        <v>2.2400000000000002</v>
      </c>
      <c r="D1273" s="2">
        <v>2.2400000000000002</v>
      </c>
      <c r="E1273" s="2">
        <v>10</v>
      </c>
      <c r="F1273" s="2">
        <v>2.2400000000000002</v>
      </c>
      <c r="G1273" s="2">
        <v>22.4</v>
      </c>
      <c r="H1273" s="15">
        <f t="shared" si="19"/>
        <v>4.48430493273553E-3</v>
      </c>
    </row>
    <row r="1274" spans="1:8" ht="13.5" x14ac:dyDescent="0.25">
      <c r="A1274" s="11"/>
      <c r="B1274" s="10">
        <v>44560</v>
      </c>
      <c r="C1274" s="2">
        <v>2.23</v>
      </c>
      <c r="D1274" s="2">
        <v>2.23</v>
      </c>
      <c r="E1274" s="2">
        <v>119523</v>
      </c>
      <c r="F1274" s="2">
        <v>2.23</v>
      </c>
      <c r="G1274" s="2">
        <v>266536.28999999998</v>
      </c>
      <c r="H1274" s="15">
        <f t="shared" si="19"/>
        <v>-4.4642857142858173E-3</v>
      </c>
    </row>
    <row r="1275" spans="1:8" ht="13.5" x14ac:dyDescent="0.25">
      <c r="A1275" s="11"/>
      <c r="B1275" s="10">
        <v>44561</v>
      </c>
      <c r="C1275" s="2">
        <v>2.23</v>
      </c>
      <c r="D1275" s="2">
        <v>2.23</v>
      </c>
      <c r="E1275" s="2">
        <v>0</v>
      </c>
      <c r="F1275" s="2">
        <v>0</v>
      </c>
      <c r="G1275" s="2">
        <v>0</v>
      </c>
      <c r="H1275" s="15">
        <f t="shared" si="19"/>
        <v>0</v>
      </c>
    </row>
    <row r="1276" spans="1:8" ht="13.5" x14ac:dyDescent="0.25">
      <c r="A1276" s="11"/>
      <c r="B1276" s="10">
        <v>44564</v>
      </c>
      <c r="C1276" s="2">
        <v>2.23</v>
      </c>
      <c r="D1276" s="2">
        <v>2.23</v>
      </c>
      <c r="E1276" s="2">
        <v>0</v>
      </c>
      <c r="F1276" s="2">
        <v>0</v>
      </c>
      <c r="G1276" s="2">
        <v>0</v>
      </c>
      <c r="H1276" s="15">
        <f t="shared" si="19"/>
        <v>0</v>
      </c>
    </row>
    <row r="1277" spans="1:8" ht="13.5" x14ac:dyDescent="0.25">
      <c r="A1277" s="11"/>
      <c r="B1277" s="10">
        <v>44565</v>
      </c>
      <c r="C1277" s="2">
        <v>2.23</v>
      </c>
      <c r="D1277" s="2">
        <v>2.23</v>
      </c>
      <c r="E1277" s="2">
        <v>0</v>
      </c>
      <c r="F1277" s="2">
        <v>0</v>
      </c>
      <c r="G1277" s="2">
        <v>0</v>
      </c>
      <c r="H1277" s="15">
        <f t="shared" si="19"/>
        <v>0</v>
      </c>
    </row>
    <row r="1278" spans="1:8" ht="13.5" x14ac:dyDescent="0.25">
      <c r="A1278" s="11"/>
      <c r="B1278" s="10">
        <v>44566</v>
      </c>
      <c r="C1278" s="2">
        <v>2.23</v>
      </c>
      <c r="D1278" s="2">
        <v>2.23</v>
      </c>
      <c r="E1278" s="2">
        <v>0</v>
      </c>
      <c r="F1278" s="2">
        <v>0</v>
      </c>
      <c r="G1278" s="2">
        <v>0</v>
      </c>
      <c r="H1278" s="15">
        <f t="shared" si="19"/>
        <v>0</v>
      </c>
    </row>
    <row r="1279" spans="1:8" ht="13.5" x14ac:dyDescent="0.25">
      <c r="A1279" s="11"/>
      <c r="B1279" s="10">
        <v>44567</v>
      </c>
      <c r="C1279" s="2">
        <v>2.23</v>
      </c>
      <c r="D1279" s="2">
        <v>2.23</v>
      </c>
      <c r="E1279" s="2">
        <v>0</v>
      </c>
      <c r="F1279" s="2">
        <v>0</v>
      </c>
      <c r="G1279" s="2">
        <v>0</v>
      </c>
      <c r="H1279" s="15">
        <f t="shared" si="19"/>
        <v>0</v>
      </c>
    </row>
    <row r="1280" spans="1:8" ht="13.5" x14ac:dyDescent="0.25">
      <c r="A1280" s="11"/>
      <c r="B1280" s="10">
        <v>44568</v>
      </c>
      <c r="C1280" s="2">
        <v>2.31</v>
      </c>
      <c r="D1280" s="2">
        <v>2.31</v>
      </c>
      <c r="E1280" s="2">
        <v>10</v>
      </c>
      <c r="F1280" s="2">
        <v>2.31</v>
      </c>
      <c r="G1280" s="2">
        <v>23.1</v>
      </c>
      <c r="H1280" s="15">
        <f t="shared" si="19"/>
        <v>3.5874439461883442E-2</v>
      </c>
    </row>
    <row r="1281" spans="1:8" ht="13.5" x14ac:dyDescent="0.25">
      <c r="A1281" s="11"/>
      <c r="B1281" s="10">
        <v>44571</v>
      </c>
      <c r="C1281" s="2">
        <v>2.31</v>
      </c>
      <c r="D1281" s="2">
        <v>2.31</v>
      </c>
      <c r="E1281" s="2">
        <v>0</v>
      </c>
      <c r="F1281" s="2">
        <v>0</v>
      </c>
      <c r="G1281" s="2">
        <v>0</v>
      </c>
      <c r="H1281" s="15">
        <f t="shared" si="19"/>
        <v>0</v>
      </c>
    </row>
    <row r="1282" spans="1:8" ht="13.5" x14ac:dyDescent="0.25">
      <c r="A1282" s="11"/>
      <c r="B1282" s="10">
        <v>44572</v>
      </c>
      <c r="C1282" s="2">
        <v>2.31</v>
      </c>
      <c r="D1282" s="2">
        <v>2.31</v>
      </c>
      <c r="E1282" s="2">
        <v>0</v>
      </c>
      <c r="F1282" s="2">
        <v>0</v>
      </c>
      <c r="G1282" s="2">
        <v>0</v>
      </c>
      <c r="H1282" s="15">
        <f t="shared" si="19"/>
        <v>0</v>
      </c>
    </row>
    <row r="1283" spans="1:8" ht="13.5" x14ac:dyDescent="0.25">
      <c r="A1283" s="11"/>
      <c r="B1283" s="10">
        <v>44573</v>
      </c>
      <c r="C1283" s="2">
        <v>2.31</v>
      </c>
      <c r="D1283" s="2">
        <v>2.31</v>
      </c>
      <c r="E1283" s="2">
        <v>0</v>
      </c>
      <c r="F1283" s="2">
        <v>0</v>
      </c>
      <c r="G1283" s="2">
        <v>0</v>
      </c>
      <c r="H1283" s="15">
        <f t="shared" si="19"/>
        <v>0</v>
      </c>
    </row>
    <row r="1284" spans="1:8" ht="13.5" x14ac:dyDescent="0.25">
      <c r="A1284" s="11"/>
      <c r="B1284" s="10">
        <v>44574</v>
      </c>
      <c r="C1284" s="2">
        <v>2.31</v>
      </c>
      <c r="D1284" s="2">
        <v>2.31</v>
      </c>
      <c r="E1284" s="2">
        <v>99</v>
      </c>
      <c r="F1284" s="2">
        <v>2.31</v>
      </c>
      <c r="G1284" s="2">
        <v>228.69</v>
      </c>
      <c r="H1284" s="15">
        <f t="shared" si="19"/>
        <v>0</v>
      </c>
    </row>
    <row r="1285" spans="1:8" ht="13.5" x14ac:dyDescent="0.25">
      <c r="A1285" s="11"/>
      <c r="B1285" s="10">
        <v>44575</v>
      </c>
      <c r="C1285" s="2">
        <v>2.31</v>
      </c>
      <c r="D1285" s="2">
        <v>2.31</v>
      </c>
      <c r="E1285" s="2">
        <v>0</v>
      </c>
      <c r="F1285" s="2">
        <v>0</v>
      </c>
      <c r="G1285" s="2">
        <v>0</v>
      </c>
      <c r="H1285" s="15">
        <f t="shared" si="19"/>
        <v>0</v>
      </c>
    </row>
    <row r="1286" spans="1:8" ht="13.5" x14ac:dyDescent="0.25">
      <c r="A1286" s="11"/>
      <c r="B1286" s="10">
        <v>44578</v>
      </c>
      <c r="C1286" s="2">
        <v>2.31</v>
      </c>
      <c r="D1286" s="2">
        <v>2.31</v>
      </c>
      <c r="E1286" s="2">
        <v>0</v>
      </c>
      <c r="F1286" s="2">
        <v>0</v>
      </c>
      <c r="G1286" s="2">
        <v>0</v>
      </c>
      <c r="H1286" s="15">
        <f t="shared" si="19"/>
        <v>0</v>
      </c>
    </row>
    <row r="1287" spans="1:8" ht="13.5" x14ac:dyDescent="0.25">
      <c r="A1287" s="11"/>
      <c r="B1287" s="10">
        <v>44579</v>
      </c>
      <c r="C1287" s="2">
        <v>2.31</v>
      </c>
      <c r="D1287" s="2">
        <v>2.31</v>
      </c>
      <c r="E1287" s="2">
        <v>0</v>
      </c>
      <c r="F1287" s="2">
        <v>0</v>
      </c>
      <c r="G1287" s="2">
        <v>0</v>
      </c>
      <c r="H1287" s="15">
        <f t="shared" ref="H1287:H1350" si="20">(D1287-D1286)/D1286</f>
        <v>0</v>
      </c>
    </row>
    <row r="1288" spans="1:8" ht="13.5" x14ac:dyDescent="0.25">
      <c r="A1288" s="11"/>
      <c r="B1288" s="10">
        <v>44580</v>
      </c>
      <c r="C1288" s="2">
        <v>2.31</v>
      </c>
      <c r="D1288" s="2">
        <v>2.31</v>
      </c>
      <c r="E1288" s="2">
        <v>0</v>
      </c>
      <c r="F1288" s="2">
        <v>0</v>
      </c>
      <c r="G1288" s="2">
        <v>0</v>
      </c>
      <c r="H1288" s="15">
        <f t="shared" si="20"/>
        <v>0</v>
      </c>
    </row>
    <row r="1289" spans="1:8" ht="13.5" x14ac:dyDescent="0.25">
      <c r="A1289" s="11"/>
      <c r="B1289" s="10">
        <v>44581</v>
      </c>
      <c r="C1289" s="2">
        <v>2.31</v>
      </c>
      <c r="D1289" s="2">
        <v>2.31</v>
      </c>
      <c r="E1289" s="2">
        <v>0</v>
      </c>
      <c r="F1289" s="2">
        <v>0</v>
      </c>
      <c r="G1289" s="2">
        <v>0</v>
      </c>
      <c r="H1289" s="15">
        <f t="shared" si="20"/>
        <v>0</v>
      </c>
    </row>
    <row r="1290" spans="1:8" ht="13.5" x14ac:dyDescent="0.25">
      <c r="A1290" s="11"/>
      <c r="B1290" s="10">
        <v>44582</v>
      </c>
      <c r="C1290" s="2">
        <v>2.31</v>
      </c>
      <c r="D1290" s="2">
        <v>2.31</v>
      </c>
      <c r="E1290" s="2">
        <v>0</v>
      </c>
      <c r="F1290" s="2">
        <v>0</v>
      </c>
      <c r="G1290" s="2">
        <v>0</v>
      </c>
      <c r="H1290" s="15">
        <f t="shared" si="20"/>
        <v>0</v>
      </c>
    </row>
    <row r="1291" spans="1:8" ht="13.5" x14ac:dyDescent="0.25">
      <c r="A1291" s="11"/>
      <c r="B1291" s="10">
        <v>44585</v>
      </c>
      <c r="C1291" s="2">
        <v>2.31</v>
      </c>
      <c r="D1291" s="2">
        <v>2.31</v>
      </c>
      <c r="E1291" s="2">
        <v>0</v>
      </c>
      <c r="F1291" s="2">
        <v>0</v>
      </c>
      <c r="G1291" s="2">
        <v>0</v>
      </c>
      <c r="H1291" s="15">
        <f t="shared" si="20"/>
        <v>0</v>
      </c>
    </row>
    <row r="1292" spans="1:8" ht="13.5" x14ac:dyDescent="0.25">
      <c r="A1292" s="11"/>
      <c r="B1292" s="10">
        <v>44586</v>
      </c>
      <c r="C1292" s="2">
        <v>2.31</v>
      </c>
      <c r="D1292" s="2">
        <v>2.31</v>
      </c>
      <c r="E1292" s="2">
        <v>0</v>
      </c>
      <c r="F1292" s="2">
        <v>0</v>
      </c>
      <c r="G1292" s="2">
        <v>0</v>
      </c>
      <c r="H1292" s="15">
        <f t="shared" si="20"/>
        <v>0</v>
      </c>
    </row>
    <row r="1293" spans="1:8" ht="13.5" x14ac:dyDescent="0.25">
      <c r="A1293" s="11"/>
      <c r="B1293" s="10">
        <v>44587</v>
      </c>
      <c r="C1293" s="2">
        <v>2.31</v>
      </c>
      <c r="D1293" s="2">
        <v>2.31</v>
      </c>
      <c r="E1293" s="2">
        <v>3600</v>
      </c>
      <c r="F1293" s="2">
        <v>2.31</v>
      </c>
      <c r="G1293" s="2">
        <v>8316</v>
      </c>
      <c r="H1293" s="15">
        <f t="shared" si="20"/>
        <v>0</v>
      </c>
    </row>
    <row r="1294" spans="1:8" ht="13.5" x14ac:dyDescent="0.25">
      <c r="A1294" s="11"/>
      <c r="B1294" s="10">
        <v>44588</v>
      </c>
      <c r="C1294" s="2">
        <v>2.31</v>
      </c>
      <c r="D1294" s="2">
        <v>2.31</v>
      </c>
      <c r="E1294" s="2">
        <v>0</v>
      </c>
      <c r="F1294" s="2">
        <v>0</v>
      </c>
      <c r="G1294" s="2">
        <v>0</v>
      </c>
      <c r="H1294" s="15">
        <f t="shared" si="20"/>
        <v>0</v>
      </c>
    </row>
    <row r="1295" spans="1:8" ht="13.5" x14ac:dyDescent="0.25">
      <c r="A1295" s="11"/>
      <c r="B1295" s="10">
        <v>44589</v>
      </c>
      <c r="C1295" s="2">
        <v>2.31</v>
      </c>
      <c r="D1295" s="2">
        <v>2.31</v>
      </c>
      <c r="E1295" s="2">
        <v>0</v>
      </c>
      <c r="F1295" s="2">
        <v>0</v>
      </c>
      <c r="G1295" s="2">
        <v>0</v>
      </c>
      <c r="H1295" s="15">
        <f t="shared" si="20"/>
        <v>0</v>
      </c>
    </row>
    <row r="1296" spans="1:8" ht="13.5" x14ac:dyDescent="0.25">
      <c r="A1296" s="11"/>
      <c r="B1296" s="10">
        <v>44592</v>
      </c>
      <c r="C1296" s="2">
        <v>2.31</v>
      </c>
      <c r="D1296" s="2">
        <v>2.31</v>
      </c>
      <c r="E1296" s="2">
        <v>0</v>
      </c>
      <c r="F1296" s="2">
        <v>0</v>
      </c>
      <c r="G1296" s="2">
        <v>0</v>
      </c>
      <c r="H1296" s="15">
        <f t="shared" si="20"/>
        <v>0</v>
      </c>
    </row>
    <row r="1297" spans="1:8" ht="13.5" x14ac:dyDescent="0.25">
      <c r="A1297" s="11"/>
      <c r="B1297" s="10">
        <v>44593</v>
      </c>
      <c r="C1297" s="2">
        <v>2.31</v>
      </c>
      <c r="D1297" s="2">
        <v>2.31</v>
      </c>
      <c r="E1297" s="2">
        <v>0</v>
      </c>
      <c r="F1297" s="2">
        <v>0</v>
      </c>
      <c r="G1297" s="2">
        <v>0</v>
      </c>
      <c r="H1297" s="15">
        <f t="shared" si="20"/>
        <v>0</v>
      </c>
    </row>
    <row r="1298" spans="1:8" ht="13.5" x14ac:dyDescent="0.25">
      <c r="A1298" s="11"/>
      <c r="B1298" s="10">
        <v>44594</v>
      </c>
      <c r="C1298" s="2">
        <v>2.31</v>
      </c>
      <c r="D1298" s="2">
        <v>2.31</v>
      </c>
      <c r="E1298" s="2">
        <v>13565</v>
      </c>
      <c r="F1298" s="2">
        <v>2.31</v>
      </c>
      <c r="G1298" s="2">
        <v>31335.15</v>
      </c>
      <c r="H1298" s="15">
        <f t="shared" si="20"/>
        <v>0</v>
      </c>
    </row>
    <row r="1299" spans="1:8" ht="13.5" x14ac:dyDescent="0.25">
      <c r="A1299" s="11"/>
      <c r="B1299" s="10">
        <v>44595</v>
      </c>
      <c r="C1299" s="2">
        <v>2.31</v>
      </c>
      <c r="D1299" s="2">
        <v>2.31</v>
      </c>
      <c r="E1299" s="2">
        <v>12706</v>
      </c>
      <c r="F1299" s="2">
        <v>2.31</v>
      </c>
      <c r="G1299" s="2">
        <v>29350.86</v>
      </c>
      <c r="H1299" s="15">
        <f t="shared" si="20"/>
        <v>0</v>
      </c>
    </row>
    <row r="1300" spans="1:8" ht="13.5" x14ac:dyDescent="0.25">
      <c r="A1300" s="11"/>
      <c r="B1300" s="10">
        <v>44596</v>
      </c>
      <c r="C1300" s="2">
        <v>2.39</v>
      </c>
      <c r="D1300" s="2">
        <v>2.39</v>
      </c>
      <c r="E1300" s="2">
        <v>100</v>
      </c>
      <c r="F1300" s="2">
        <v>2.39</v>
      </c>
      <c r="G1300" s="2">
        <v>239</v>
      </c>
      <c r="H1300" s="15">
        <f t="shared" si="20"/>
        <v>3.463203463203466E-2</v>
      </c>
    </row>
    <row r="1301" spans="1:8" ht="13.5" x14ac:dyDescent="0.25">
      <c r="A1301" s="11"/>
      <c r="B1301" s="10">
        <v>44599</v>
      </c>
      <c r="C1301" s="2">
        <v>2.42</v>
      </c>
      <c r="D1301" s="2">
        <v>2.42</v>
      </c>
      <c r="E1301" s="2">
        <v>100</v>
      </c>
      <c r="F1301" s="2">
        <v>2.42</v>
      </c>
      <c r="G1301" s="2">
        <v>242</v>
      </c>
      <c r="H1301" s="15">
        <f t="shared" si="20"/>
        <v>1.2552301255230044E-2</v>
      </c>
    </row>
    <row r="1302" spans="1:8" ht="13.5" x14ac:dyDescent="0.25">
      <c r="A1302" s="11"/>
      <c r="B1302" s="10">
        <v>44600</v>
      </c>
      <c r="C1302" s="2">
        <v>2.3199999999999998</v>
      </c>
      <c r="D1302" s="2">
        <v>2.3199999999999998</v>
      </c>
      <c r="E1302" s="2">
        <v>50</v>
      </c>
      <c r="F1302" s="2">
        <v>2.3199999999999998</v>
      </c>
      <c r="G1302" s="2">
        <v>116</v>
      </c>
      <c r="H1302" s="15">
        <f t="shared" si="20"/>
        <v>-4.1322314049586813E-2</v>
      </c>
    </row>
    <row r="1303" spans="1:8" ht="13.5" x14ac:dyDescent="0.25">
      <c r="A1303" s="11"/>
      <c r="B1303" s="10">
        <v>44601</v>
      </c>
      <c r="C1303" s="2">
        <v>2.2599999999999998</v>
      </c>
      <c r="D1303" s="2">
        <v>2.2599999999999998</v>
      </c>
      <c r="E1303" s="2">
        <v>600</v>
      </c>
      <c r="F1303" s="2">
        <v>2.2599999999999998</v>
      </c>
      <c r="G1303" s="2">
        <v>1356</v>
      </c>
      <c r="H1303" s="15">
        <f t="shared" si="20"/>
        <v>-2.5862068965517265E-2</v>
      </c>
    </row>
    <row r="1304" spans="1:8" ht="13.5" x14ac:dyDescent="0.25">
      <c r="A1304" s="11"/>
      <c r="B1304" s="10">
        <v>44602</v>
      </c>
      <c r="C1304" s="2">
        <v>2.2599999999999998</v>
      </c>
      <c r="D1304" s="2">
        <v>2.2599999999999998</v>
      </c>
      <c r="E1304" s="2">
        <v>0</v>
      </c>
      <c r="F1304" s="2">
        <v>0</v>
      </c>
      <c r="G1304" s="2">
        <v>0</v>
      </c>
      <c r="H1304" s="15">
        <f t="shared" si="20"/>
        <v>0</v>
      </c>
    </row>
    <row r="1305" spans="1:8" ht="13.5" x14ac:dyDescent="0.25">
      <c r="A1305" s="11"/>
      <c r="B1305" s="10">
        <v>44603</v>
      </c>
      <c r="C1305" s="2">
        <v>2.17</v>
      </c>
      <c r="D1305" s="2">
        <v>2.17</v>
      </c>
      <c r="E1305" s="2">
        <v>14350</v>
      </c>
      <c r="F1305" s="2">
        <v>2.169</v>
      </c>
      <c r="G1305" s="2">
        <v>31125.15</v>
      </c>
      <c r="H1305" s="15">
        <f t="shared" si="20"/>
        <v>-3.9823008849557466E-2</v>
      </c>
    </row>
    <row r="1306" spans="1:8" ht="13.5" x14ac:dyDescent="0.25">
      <c r="A1306" s="11"/>
      <c r="B1306" s="10">
        <v>44606</v>
      </c>
      <c r="C1306" s="2">
        <v>2.17</v>
      </c>
      <c r="D1306" s="2">
        <v>2.17</v>
      </c>
      <c r="E1306" s="2">
        <v>4849</v>
      </c>
      <c r="F1306" s="2">
        <v>2.17</v>
      </c>
      <c r="G1306" s="2">
        <v>10522.33</v>
      </c>
      <c r="H1306" s="15">
        <f t="shared" si="20"/>
        <v>0</v>
      </c>
    </row>
    <row r="1307" spans="1:8" ht="13.5" x14ac:dyDescent="0.25">
      <c r="A1307" s="11"/>
      <c r="B1307" s="10">
        <v>44607</v>
      </c>
      <c r="C1307" s="2">
        <v>2.17</v>
      </c>
      <c r="D1307" s="2">
        <v>2.17</v>
      </c>
      <c r="E1307" s="2">
        <v>500</v>
      </c>
      <c r="F1307" s="2">
        <v>2.17</v>
      </c>
      <c r="G1307" s="2">
        <v>1085</v>
      </c>
      <c r="H1307" s="15">
        <f t="shared" si="20"/>
        <v>0</v>
      </c>
    </row>
    <row r="1308" spans="1:8" ht="13.5" x14ac:dyDescent="0.25">
      <c r="A1308" s="11"/>
      <c r="B1308" s="10">
        <v>44608</v>
      </c>
      <c r="C1308" s="2">
        <v>2.16</v>
      </c>
      <c r="D1308" s="2">
        <v>2.16</v>
      </c>
      <c r="E1308" s="2">
        <v>9036</v>
      </c>
      <c r="F1308" s="2">
        <v>2.16</v>
      </c>
      <c r="G1308" s="2">
        <v>19517.759999999998</v>
      </c>
      <c r="H1308" s="15">
        <f t="shared" si="20"/>
        <v>-4.608294930875478E-3</v>
      </c>
    </row>
    <row r="1309" spans="1:8" ht="13.5" x14ac:dyDescent="0.25">
      <c r="A1309" s="11"/>
      <c r="B1309" s="10">
        <v>44609</v>
      </c>
      <c r="C1309" s="2">
        <v>2.16</v>
      </c>
      <c r="D1309" s="2">
        <v>2.16</v>
      </c>
      <c r="E1309" s="2">
        <v>1950</v>
      </c>
      <c r="F1309" s="2">
        <v>2.16</v>
      </c>
      <c r="G1309" s="2">
        <v>4212</v>
      </c>
      <c r="H1309" s="15">
        <f t="shared" si="20"/>
        <v>0</v>
      </c>
    </row>
    <row r="1310" spans="1:8" ht="13.5" x14ac:dyDescent="0.25">
      <c r="A1310" s="11"/>
      <c r="B1310" s="10">
        <v>44610</v>
      </c>
      <c r="C1310" s="2">
        <v>2.16</v>
      </c>
      <c r="D1310" s="2">
        <v>2.16</v>
      </c>
      <c r="E1310" s="2">
        <v>1720</v>
      </c>
      <c r="F1310" s="2">
        <v>2.16</v>
      </c>
      <c r="G1310" s="2">
        <v>3715.2</v>
      </c>
      <c r="H1310" s="15">
        <f t="shared" si="20"/>
        <v>0</v>
      </c>
    </row>
    <row r="1311" spans="1:8" ht="13.5" x14ac:dyDescent="0.25">
      <c r="A1311" s="11"/>
      <c r="B1311" s="10">
        <v>44613</v>
      </c>
      <c r="C1311" s="2">
        <v>2.16</v>
      </c>
      <c r="D1311" s="2">
        <v>2.16</v>
      </c>
      <c r="E1311" s="2">
        <v>0</v>
      </c>
      <c r="F1311" s="2">
        <v>0</v>
      </c>
      <c r="G1311" s="2">
        <v>0</v>
      </c>
      <c r="H1311" s="15">
        <f t="shared" si="20"/>
        <v>0</v>
      </c>
    </row>
    <row r="1312" spans="1:8" ht="13.5" x14ac:dyDescent="0.25">
      <c r="A1312" s="11"/>
      <c r="B1312" s="10">
        <v>44614</v>
      </c>
      <c r="C1312" s="2">
        <v>2.16</v>
      </c>
      <c r="D1312" s="2">
        <v>2.16</v>
      </c>
      <c r="E1312" s="2">
        <v>0</v>
      </c>
      <c r="F1312" s="2">
        <v>0</v>
      </c>
      <c r="G1312" s="2">
        <v>0</v>
      </c>
      <c r="H1312" s="15">
        <f t="shared" si="20"/>
        <v>0</v>
      </c>
    </row>
    <row r="1313" spans="1:8" ht="13.5" x14ac:dyDescent="0.25">
      <c r="A1313" s="11"/>
      <c r="B1313" s="10">
        <v>44615</v>
      </c>
      <c r="C1313" s="2">
        <v>2.25</v>
      </c>
      <c r="D1313" s="2">
        <v>2.25</v>
      </c>
      <c r="E1313" s="2">
        <v>0</v>
      </c>
      <c r="F1313" s="2">
        <v>0</v>
      </c>
      <c r="G1313" s="2">
        <v>0</v>
      </c>
      <c r="H1313" s="15">
        <f t="shared" si="20"/>
        <v>4.1666666666666595E-2</v>
      </c>
    </row>
    <row r="1314" spans="1:8" ht="13.5" x14ac:dyDescent="0.25">
      <c r="A1314" s="11"/>
      <c r="B1314" s="10">
        <v>44616</v>
      </c>
      <c r="C1314" s="2">
        <v>2.35</v>
      </c>
      <c r="D1314" s="2">
        <v>2.35</v>
      </c>
      <c r="E1314" s="2">
        <v>11</v>
      </c>
      <c r="F1314" s="2">
        <v>2.35</v>
      </c>
      <c r="G1314" s="2">
        <v>25.85</v>
      </c>
      <c r="H1314" s="15">
        <f t="shared" si="20"/>
        <v>4.4444444444444481E-2</v>
      </c>
    </row>
    <row r="1315" spans="1:8" ht="13.5" x14ac:dyDescent="0.25">
      <c r="A1315" s="11"/>
      <c r="B1315" s="10">
        <v>44617</v>
      </c>
      <c r="C1315" s="2">
        <v>2.35</v>
      </c>
      <c r="D1315" s="2">
        <v>2.35</v>
      </c>
      <c r="E1315" s="2">
        <v>0</v>
      </c>
      <c r="F1315" s="2">
        <v>0</v>
      </c>
      <c r="G1315" s="2">
        <v>0</v>
      </c>
      <c r="H1315" s="15">
        <f t="shared" si="20"/>
        <v>0</v>
      </c>
    </row>
    <row r="1316" spans="1:8" ht="13.5" x14ac:dyDescent="0.25">
      <c r="A1316" s="11"/>
      <c r="B1316" s="10">
        <v>44620</v>
      </c>
      <c r="C1316" s="2">
        <v>2.35</v>
      </c>
      <c r="D1316" s="2">
        <v>2.35</v>
      </c>
      <c r="E1316" s="2">
        <v>0</v>
      </c>
      <c r="F1316" s="2">
        <v>0</v>
      </c>
      <c r="G1316" s="2">
        <v>0</v>
      </c>
      <c r="H1316" s="15">
        <f t="shared" si="20"/>
        <v>0</v>
      </c>
    </row>
    <row r="1317" spans="1:8" ht="13.5" x14ac:dyDescent="0.25">
      <c r="A1317" s="11"/>
      <c r="B1317" s="10">
        <v>44621</v>
      </c>
      <c r="C1317" s="2">
        <v>2.35</v>
      </c>
      <c r="D1317" s="2">
        <v>2.35</v>
      </c>
      <c r="E1317" s="2">
        <v>0</v>
      </c>
      <c r="F1317" s="2">
        <v>0</v>
      </c>
      <c r="G1317" s="2">
        <v>0</v>
      </c>
      <c r="H1317" s="15">
        <f t="shared" si="20"/>
        <v>0</v>
      </c>
    </row>
    <row r="1318" spans="1:8" ht="13.5" x14ac:dyDescent="0.25">
      <c r="A1318" s="11"/>
      <c r="B1318" s="10">
        <v>44622</v>
      </c>
      <c r="C1318" s="2">
        <v>2.35</v>
      </c>
      <c r="D1318" s="2">
        <v>2.35</v>
      </c>
      <c r="E1318" s="2">
        <v>0</v>
      </c>
      <c r="F1318" s="2">
        <v>0</v>
      </c>
      <c r="G1318" s="2">
        <v>0</v>
      </c>
      <c r="H1318" s="15">
        <f t="shared" si="20"/>
        <v>0</v>
      </c>
    </row>
    <row r="1319" spans="1:8" ht="13.5" x14ac:dyDescent="0.25">
      <c r="A1319" s="11"/>
      <c r="B1319" s="10">
        <v>44623</v>
      </c>
      <c r="C1319" s="2">
        <v>2.35</v>
      </c>
      <c r="D1319" s="2">
        <v>2.35</v>
      </c>
      <c r="E1319" s="2">
        <v>0</v>
      </c>
      <c r="F1319" s="2">
        <v>0</v>
      </c>
      <c r="G1319" s="2">
        <v>0</v>
      </c>
      <c r="H1319" s="15">
        <f t="shared" si="20"/>
        <v>0</v>
      </c>
    </row>
    <row r="1320" spans="1:8" ht="13.5" x14ac:dyDescent="0.25">
      <c r="A1320" s="11"/>
      <c r="B1320" s="10">
        <v>44624</v>
      </c>
      <c r="C1320" s="2">
        <v>2.35</v>
      </c>
      <c r="D1320" s="2">
        <v>2.35</v>
      </c>
      <c r="E1320" s="2">
        <v>0</v>
      </c>
      <c r="F1320" s="2">
        <v>0</v>
      </c>
      <c r="G1320" s="2">
        <v>0</v>
      </c>
      <c r="H1320" s="15">
        <f t="shared" si="20"/>
        <v>0</v>
      </c>
    </row>
    <row r="1321" spans="1:8" ht="13.5" x14ac:dyDescent="0.25">
      <c r="A1321" s="11"/>
      <c r="B1321" s="10">
        <v>44627</v>
      </c>
      <c r="C1321" s="2">
        <v>2.34</v>
      </c>
      <c r="D1321" s="2">
        <v>2.34</v>
      </c>
      <c r="E1321" s="2">
        <v>100</v>
      </c>
      <c r="F1321" s="2">
        <v>2.34</v>
      </c>
      <c r="G1321" s="2">
        <v>234</v>
      </c>
      <c r="H1321" s="15">
        <f t="shared" si="20"/>
        <v>-4.2553191489362683E-3</v>
      </c>
    </row>
    <row r="1322" spans="1:8" ht="13.5" x14ac:dyDescent="0.25">
      <c r="A1322" s="11"/>
      <c r="B1322" s="10">
        <v>44628</v>
      </c>
      <c r="C1322" s="2">
        <v>2.38</v>
      </c>
      <c r="D1322" s="2">
        <v>2.38</v>
      </c>
      <c r="E1322" s="2">
        <v>100</v>
      </c>
      <c r="F1322" s="2">
        <v>2.38</v>
      </c>
      <c r="G1322" s="2">
        <v>238</v>
      </c>
      <c r="H1322" s="15">
        <f t="shared" si="20"/>
        <v>1.709401709401711E-2</v>
      </c>
    </row>
    <row r="1323" spans="1:8" ht="13.5" x14ac:dyDescent="0.25">
      <c r="A1323" s="11"/>
      <c r="B1323" s="10">
        <v>44629</v>
      </c>
      <c r="C1323" s="2">
        <v>2.38</v>
      </c>
      <c r="D1323" s="2">
        <v>2.38</v>
      </c>
      <c r="E1323" s="2">
        <v>0</v>
      </c>
      <c r="F1323" s="2">
        <v>0</v>
      </c>
      <c r="G1323" s="2">
        <v>0</v>
      </c>
      <c r="H1323" s="15">
        <f t="shared" si="20"/>
        <v>0</v>
      </c>
    </row>
    <row r="1324" spans="1:8" ht="13.5" x14ac:dyDescent="0.25">
      <c r="A1324" s="11"/>
      <c r="B1324" s="10">
        <v>44630</v>
      </c>
      <c r="C1324" s="2">
        <v>2.38</v>
      </c>
      <c r="D1324" s="2">
        <v>2.38</v>
      </c>
      <c r="E1324" s="2">
        <v>0</v>
      </c>
      <c r="F1324" s="2">
        <v>0</v>
      </c>
      <c r="G1324" s="2">
        <v>0</v>
      </c>
      <c r="H1324" s="15">
        <f t="shared" si="20"/>
        <v>0</v>
      </c>
    </row>
    <row r="1325" spans="1:8" ht="13.5" x14ac:dyDescent="0.25">
      <c r="A1325" s="11"/>
      <c r="B1325" s="10">
        <v>44631</v>
      </c>
      <c r="C1325" s="2">
        <v>2.38</v>
      </c>
      <c r="D1325" s="2">
        <v>2.38</v>
      </c>
      <c r="E1325" s="2">
        <v>0</v>
      </c>
      <c r="F1325" s="2">
        <v>0</v>
      </c>
      <c r="G1325" s="2">
        <v>0</v>
      </c>
      <c r="H1325" s="15">
        <f t="shared" si="20"/>
        <v>0</v>
      </c>
    </row>
    <row r="1326" spans="1:8" ht="13.5" x14ac:dyDescent="0.25">
      <c r="A1326" s="11"/>
      <c r="B1326" s="10">
        <v>44634</v>
      </c>
      <c r="C1326" s="2">
        <v>2.38</v>
      </c>
      <c r="D1326" s="2">
        <v>2.38</v>
      </c>
      <c r="E1326" s="2">
        <v>0</v>
      </c>
      <c r="F1326" s="2">
        <v>0</v>
      </c>
      <c r="G1326" s="2">
        <v>0</v>
      </c>
      <c r="H1326" s="15">
        <f t="shared" si="20"/>
        <v>0</v>
      </c>
    </row>
    <row r="1327" spans="1:8" ht="13.5" x14ac:dyDescent="0.25">
      <c r="A1327" s="11"/>
      <c r="B1327" s="10">
        <v>44635</v>
      </c>
      <c r="C1327" s="2">
        <v>2.38</v>
      </c>
      <c r="D1327" s="2">
        <v>2.38</v>
      </c>
      <c r="E1327" s="2">
        <v>0</v>
      </c>
      <c r="F1327" s="2">
        <v>0</v>
      </c>
      <c r="G1327" s="2">
        <v>0</v>
      </c>
      <c r="H1327" s="15">
        <f t="shared" si="20"/>
        <v>0</v>
      </c>
    </row>
    <row r="1328" spans="1:8" ht="13.5" x14ac:dyDescent="0.25">
      <c r="A1328" s="11"/>
      <c r="B1328" s="10">
        <v>44636</v>
      </c>
      <c r="C1328" s="2">
        <v>2.38</v>
      </c>
      <c r="D1328" s="2">
        <v>2.38</v>
      </c>
      <c r="E1328" s="2">
        <v>0</v>
      </c>
      <c r="F1328" s="2">
        <v>0</v>
      </c>
      <c r="G1328" s="2">
        <v>0</v>
      </c>
      <c r="H1328" s="15">
        <f t="shared" si="20"/>
        <v>0</v>
      </c>
    </row>
    <row r="1329" spans="1:8" ht="13.5" x14ac:dyDescent="0.25">
      <c r="A1329" s="11"/>
      <c r="B1329" s="10">
        <v>44637</v>
      </c>
      <c r="C1329" s="2">
        <v>2.38</v>
      </c>
      <c r="D1329" s="2">
        <v>2.38</v>
      </c>
      <c r="E1329" s="2">
        <v>0</v>
      </c>
      <c r="F1329" s="2">
        <v>0</v>
      </c>
      <c r="G1329" s="2">
        <v>0</v>
      </c>
      <c r="H1329" s="15">
        <f t="shared" si="20"/>
        <v>0</v>
      </c>
    </row>
    <row r="1330" spans="1:8" ht="13.5" x14ac:dyDescent="0.25">
      <c r="A1330" s="11"/>
      <c r="B1330" s="10">
        <v>44638</v>
      </c>
      <c r="C1330" s="2">
        <v>2.38</v>
      </c>
      <c r="D1330" s="2">
        <v>2.38</v>
      </c>
      <c r="E1330" s="2">
        <v>0</v>
      </c>
      <c r="F1330" s="2">
        <v>0</v>
      </c>
      <c r="G1330" s="2">
        <v>0</v>
      </c>
      <c r="H1330" s="15">
        <f t="shared" si="20"/>
        <v>0</v>
      </c>
    </row>
    <row r="1331" spans="1:8" ht="13.5" x14ac:dyDescent="0.25">
      <c r="A1331" s="11"/>
      <c r="B1331" s="10">
        <v>44641</v>
      </c>
      <c r="C1331" s="2">
        <v>2.38</v>
      </c>
      <c r="D1331" s="2">
        <v>2.38</v>
      </c>
      <c r="E1331" s="2">
        <v>0</v>
      </c>
      <c r="F1331" s="2">
        <v>0</v>
      </c>
      <c r="G1331" s="2">
        <v>0</v>
      </c>
      <c r="H1331" s="15">
        <f t="shared" si="20"/>
        <v>0</v>
      </c>
    </row>
    <row r="1332" spans="1:8" ht="13.5" x14ac:dyDescent="0.25">
      <c r="A1332" s="11"/>
      <c r="B1332" s="10">
        <v>44642</v>
      </c>
      <c r="C1332" s="2">
        <v>2.38</v>
      </c>
      <c r="D1332" s="2">
        <v>2.38</v>
      </c>
      <c r="E1332" s="2">
        <v>0</v>
      </c>
      <c r="F1332" s="2">
        <v>0</v>
      </c>
      <c r="G1332" s="2">
        <v>0</v>
      </c>
      <c r="H1332" s="15">
        <f t="shared" si="20"/>
        <v>0</v>
      </c>
    </row>
    <row r="1333" spans="1:8" ht="13.5" x14ac:dyDescent="0.25">
      <c r="A1333" s="11"/>
      <c r="B1333" s="10">
        <v>44643</v>
      </c>
      <c r="C1333" s="2">
        <v>2.38</v>
      </c>
      <c r="D1333" s="2">
        <v>2.38</v>
      </c>
      <c r="E1333" s="2">
        <v>0</v>
      </c>
      <c r="F1333" s="2">
        <v>0</v>
      </c>
      <c r="G1333" s="2">
        <v>0</v>
      </c>
      <c r="H1333" s="15">
        <f t="shared" si="20"/>
        <v>0</v>
      </c>
    </row>
    <row r="1334" spans="1:8" ht="13.5" x14ac:dyDescent="0.25">
      <c r="A1334" s="11"/>
      <c r="B1334" s="10">
        <v>44644</v>
      </c>
      <c r="C1334" s="2">
        <v>2.2799999999999998</v>
      </c>
      <c r="D1334" s="2">
        <v>2.2799999999999998</v>
      </c>
      <c r="E1334" s="2">
        <v>123</v>
      </c>
      <c r="F1334" s="2">
        <v>2.2799999999999998</v>
      </c>
      <c r="G1334" s="2">
        <v>280.44</v>
      </c>
      <c r="H1334" s="15">
        <f t="shared" si="20"/>
        <v>-4.2016806722689114E-2</v>
      </c>
    </row>
    <row r="1335" spans="1:8" ht="13.5" x14ac:dyDescent="0.25">
      <c r="A1335" s="11"/>
      <c r="B1335" s="10">
        <v>44645</v>
      </c>
      <c r="C1335" s="2">
        <v>2.2799999999999998</v>
      </c>
      <c r="D1335" s="2">
        <v>2.2799999999999998</v>
      </c>
      <c r="E1335" s="2">
        <v>500</v>
      </c>
      <c r="F1335" s="2">
        <v>2.2839999999999998</v>
      </c>
      <c r="G1335" s="2">
        <v>1142</v>
      </c>
      <c r="H1335" s="15">
        <f t="shared" si="20"/>
        <v>0</v>
      </c>
    </row>
    <row r="1336" spans="1:8" ht="13.5" x14ac:dyDescent="0.25">
      <c r="A1336" s="11"/>
      <c r="B1336" s="10">
        <v>44648</v>
      </c>
      <c r="C1336" s="2">
        <v>2.2799999999999998</v>
      </c>
      <c r="D1336" s="2">
        <v>2.2799999999999998</v>
      </c>
      <c r="E1336" s="2">
        <v>0</v>
      </c>
      <c r="F1336" s="2">
        <v>0</v>
      </c>
      <c r="G1336" s="2">
        <v>0</v>
      </c>
      <c r="H1336" s="15">
        <f t="shared" si="20"/>
        <v>0</v>
      </c>
    </row>
    <row r="1337" spans="1:8" ht="13.5" x14ac:dyDescent="0.25">
      <c r="A1337" s="11"/>
      <c r="B1337" s="10">
        <v>44649</v>
      </c>
      <c r="C1337" s="2">
        <v>2.1800000000000002</v>
      </c>
      <c r="D1337" s="2">
        <v>2.1800000000000002</v>
      </c>
      <c r="E1337" s="2">
        <v>1600</v>
      </c>
      <c r="F1337" s="2">
        <v>2.1800000000000002</v>
      </c>
      <c r="G1337" s="2">
        <v>3488</v>
      </c>
      <c r="H1337" s="15">
        <f t="shared" si="20"/>
        <v>-4.3859649122806862E-2</v>
      </c>
    </row>
    <row r="1338" spans="1:8" ht="13.5" x14ac:dyDescent="0.25">
      <c r="A1338" s="11"/>
      <c r="B1338" s="10">
        <v>44650</v>
      </c>
      <c r="C1338" s="2">
        <v>2.1800000000000002</v>
      </c>
      <c r="D1338" s="2">
        <v>2.1800000000000002</v>
      </c>
      <c r="E1338" s="2">
        <v>0</v>
      </c>
      <c r="F1338" s="2">
        <v>0</v>
      </c>
      <c r="G1338" s="2">
        <v>0</v>
      </c>
      <c r="H1338" s="15">
        <f t="shared" si="20"/>
        <v>0</v>
      </c>
    </row>
    <row r="1339" spans="1:8" ht="13.5" x14ac:dyDescent="0.25">
      <c r="A1339" s="11"/>
      <c r="B1339" s="10">
        <v>44651</v>
      </c>
      <c r="C1339" s="2">
        <v>2.27</v>
      </c>
      <c r="D1339" s="2">
        <v>2.27</v>
      </c>
      <c r="E1339" s="2">
        <v>0</v>
      </c>
      <c r="F1339" s="2">
        <v>0</v>
      </c>
      <c r="G1339" s="2">
        <v>0</v>
      </c>
      <c r="H1339" s="15">
        <f t="shared" si="20"/>
        <v>4.1284403669724704E-2</v>
      </c>
    </row>
    <row r="1340" spans="1:8" ht="13.5" x14ac:dyDescent="0.25">
      <c r="A1340" s="11"/>
      <c r="B1340" s="10">
        <v>44652</v>
      </c>
      <c r="C1340" s="2">
        <v>2.37</v>
      </c>
      <c r="D1340" s="2">
        <v>2.37</v>
      </c>
      <c r="E1340" s="2">
        <v>20</v>
      </c>
      <c r="F1340" s="2">
        <v>2.37</v>
      </c>
      <c r="G1340" s="2">
        <v>47.4</v>
      </c>
      <c r="H1340" s="15">
        <f t="shared" si="20"/>
        <v>4.4052863436123385E-2</v>
      </c>
    </row>
    <row r="1341" spans="1:8" ht="13.5" x14ac:dyDescent="0.25">
      <c r="A1341" s="11"/>
      <c r="B1341" s="10">
        <v>44655</v>
      </c>
      <c r="C1341" s="2">
        <v>2.37</v>
      </c>
      <c r="D1341" s="2">
        <v>2.37</v>
      </c>
      <c r="E1341" s="2">
        <v>0</v>
      </c>
      <c r="F1341" s="2">
        <v>0</v>
      </c>
      <c r="G1341" s="2">
        <v>0</v>
      </c>
      <c r="H1341" s="15">
        <f t="shared" si="20"/>
        <v>0</v>
      </c>
    </row>
    <row r="1342" spans="1:8" ht="13.5" x14ac:dyDescent="0.25">
      <c r="A1342" s="11"/>
      <c r="B1342" s="10">
        <v>44656</v>
      </c>
      <c r="C1342" s="2">
        <v>2.37</v>
      </c>
      <c r="D1342" s="2">
        <v>2.37</v>
      </c>
      <c r="E1342" s="2">
        <v>0</v>
      </c>
      <c r="F1342" s="2">
        <v>0</v>
      </c>
      <c r="G1342" s="2">
        <v>0</v>
      </c>
      <c r="H1342" s="15">
        <f t="shared" si="20"/>
        <v>0</v>
      </c>
    </row>
    <row r="1343" spans="1:8" ht="13.5" x14ac:dyDescent="0.25">
      <c r="A1343" s="11"/>
      <c r="B1343" s="10">
        <v>44657</v>
      </c>
      <c r="C1343" s="2">
        <v>2.37</v>
      </c>
      <c r="D1343" s="2">
        <v>2.37</v>
      </c>
      <c r="E1343" s="2">
        <v>0</v>
      </c>
      <c r="F1343" s="2">
        <v>0</v>
      </c>
      <c r="G1343" s="2">
        <v>0</v>
      </c>
      <c r="H1343" s="15">
        <f t="shared" si="20"/>
        <v>0</v>
      </c>
    </row>
    <row r="1344" spans="1:8" ht="13.5" x14ac:dyDescent="0.25">
      <c r="A1344" s="11"/>
      <c r="B1344" s="10">
        <v>44658</v>
      </c>
      <c r="C1344" s="2">
        <v>2.37</v>
      </c>
      <c r="D1344" s="2">
        <v>2.37</v>
      </c>
      <c r="E1344" s="2">
        <v>0</v>
      </c>
      <c r="F1344" s="2">
        <v>0</v>
      </c>
      <c r="G1344" s="2">
        <v>0</v>
      </c>
      <c r="H1344" s="15">
        <f t="shared" si="20"/>
        <v>0</v>
      </c>
    </row>
    <row r="1345" spans="1:8" ht="13.5" x14ac:dyDescent="0.25">
      <c r="A1345" s="11"/>
      <c r="B1345" s="10">
        <v>44659</v>
      </c>
      <c r="C1345" s="2">
        <v>2.37</v>
      </c>
      <c r="D1345" s="2">
        <v>2.37</v>
      </c>
      <c r="E1345" s="2">
        <v>0</v>
      </c>
      <c r="F1345" s="2">
        <v>0</v>
      </c>
      <c r="G1345" s="2">
        <v>0</v>
      </c>
      <c r="H1345" s="15">
        <f t="shared" si="20"/>
        <v>0</v>
      </c>
    </row>
    <row r="1346" spans="1:8" ht="13.5" x14ac:dyDescent="0.25">
      <c r="A1346" s="11"/>
      <c r="B1346" s="10">
        <v>44662</v>
      </c>
      <c r="C1346" s="2">
        <v>2.37</v>
      </c>
      <c r="D1346" s="2">
        <v>2.37</v>
      </c>
      <c r="E1346" s="2">
        <v>0</v>
      </c>
      <c r="F1346" s="2">
        <v>0</v>
      </c>
      <c r="G1346" s="2">
        <v>0</v>
      </c>
      <c r="H1346" s="15">
        <f t="shared" si="20"/>
        <v>0</v>
      </c>
    </row>
    <row r="1347" spans="1:8" ht="13.5" x14ac:dyDescent="0.25">
      <c r="A1347" s="11"/>
      <c r="B1347" s="10">
        <v>44663</v>
      </c>
      <c r="C1347" s="2">
        <v>2.37</v>
      </c>
      <c r="D1347" s="2">
        <v>2.37</v>
      </c>
      <c r="E1347" s="2">
        <v>0</v>
      </c>
      <c r="F1347" s="2">
        <v>0</v>
      </c>
      <c r="G1347" s="2">
        <v>0</v>
      </c>
      <c r="H1347" s="15">
        <f t="shared" si="20"/>
        <v>0</v>
      </c>
    </row>
    <row r="1348" spans="1:8" ht="13.5" x14ac:dyDescent="0.25">
      <c r="A1348" s="11"/>
      <c r="B1348" s="10">
        <v>44664</v>
      </c>
      <c r="C1348" s="2">
        <v>2.37</v>
      </c>
      <c r="D1348" s="2">
        <v>2.37</v>
      </c>
      <c r="E1348" s="2">
        <v>0</v>
      </c>
      <c r="F1348" s="2">
        <v>0</v>
      </c>
      <c r="G1348" s="2">
        <v>0</v>
      </c>
      <c r="H1348" s="15">
        <f t="shared" si="20"/>
        <v>0</v>
      </c>
    </row>
    <row r="1349" spans="1:8" ht="13.5" x14ac:dyDescent="0.25">
      <c r="A1349" s="11"/>
      <c r="B1349" s="10">
        <v>44665</v>
      </c>
      <c r="C1349" s="2">
        <v>2.37</v>
      </c>
      <c r="D1349" s="2">
        <v>2.37</v>
      </c>
      <c r="E1349" s="2">
        <v>0</v>
      </c>
      <c r="F1349" s="2">
        <v>0</v>
      </c>
      <c r="G1349" s="2">
        <v>0</v>
      </c>
      <c r="H1349" s="15">
        <f t="shared" si="20"/>
        <v>0</v>
      </c>
    </row>
    <row r="1350" spans="1:8" ht="13.5" x14ac:dyDescent="0.25">
      <c r="A1350" s="11"/>
      <c r="B1350" s="10">
        <v>44666</v>
      </c>
      <c r="C1350" s="2">
        <v>2.37</v>
      </c>
      <c r="D1350" s="2">
        <v>2.37</v>
      </c>
      <c r="E1350" s="2">
        <v>0</v>
      </c>
      <c r="F1350" s="2">
        <v>0</v>
      </c>
      <c r="G1350" s="2">
        <v>0</v>
      </c>
      <c r="H1350" s="15">
        <f t="shared" si="20"/>
        <v>0</v>
      </c>
    </row>
    <row r="1351" spans="1:8" ht="13.5" x14ac:dyDescent="0.25">
      <c r="A1351" s="11"/>
      <c r="B1351" s="10">
        <v>44669</v>
      </c>
      <c r="C1351" s="2">
        <v>2.37</v>
      </c>
      <c r="D1351" s="2">
        <v>2.37</v>
      </c>
      <c r="E1351" s="2">
        <v>0</v>
      </c>
      <c r="F1351" s="2">
        <v>0</v>
      </c>
      <c r="G1351" s="2">
        <v>0</v>
      </c>
      <c r="H1351" s="15">
        <f t="shared" ref="H1351:H1414" si="21">(D1351-D1350)/D1350</f>
        <v>0</v>
      </c>
    </row>
    <row r="1352" spans="1:8" ht="13.5" x14ac:dyDescent="0.25">
      <c r="A1352" s="11"/>
      <c r="B1352" s="10">
        <v>44670</v>
      </c>
      <c r="C1352" s="2">
        <v>2.37</v>
      </c>
      <c r="D1352" s="2">
        <v>2.37</v>
      </c>
      <c r="E1352" s="2">
        <v>0</v>
      </c>
      <c r="F1352" s="2">
        <v>0</v>
      </c>
      <c r="G1352" s="2">
        <v>0</v>
      </c>
      <c r="H1352" s="15">
        <f t="shared" si="21"/>
        <v>0</v>
      </c>
    </row>
    <row r="1353" spans="1:8" ht="13.5" x14ac:dyDescent="0.25">
      <c r="A1353" s="11"/>
      <c r="B1353" s="10">
        <v>44671</v>
      </c>
      <c r="C1353" s="2">
        <v>2.37</v>
      </c>
      <c r="D1353" s="2">
        <v>2.37</v>
      </c>
      <c r="E1353" s="2">
        <v>0</v>
      </c>
      <c r="F1353" s="2">
        <v>0</v>
      </c>
      <c r="G1353" s="2">
        <v>0</v>
      </c>
      <c r="H1353" s="15">
        <f t="shared" si="21"/>
        <v>0</v>
      </c>
    </row>
    <row r="1354" spans="1:8" ht="13.5" x14ac:dyDescent="0.25">
      <c r="A1354" s="11"/>
      <c r="B1354" s="10">
        <v>44672</v>
      </c>
      <c r="C1354" s="2">
        <v>2.37</v>
      </c>
      <c r="D1354" s="2">
        <v>2.37</v>
      </c>
      <c r="E1354" s="2">
        <v>0</v>
      </c>
      <c r="F1354" s="2">
        <v>0</v>
      </c>
      <c r="G1354" s="2">
        <v>0</v>
      </c>
      <c r="H1354" s="15">
        <f t="shared" si="21"/>
        <v>0</v>
      </c>
    </row>
    <row r="1355" spans="1:8" ht="13.5" x14ac:dyDescent="0.25">
      <c r="A1355" s="11"/>
      <c r="B1355" s="10">
        <v>44673</v>
      </c>
      <c r="C1355" s="2">
        <v>2.37</v>
      </c>
      <c r="D1355" s="2">
        <v>2.37</v>
      </c>
      <c r="E1355" s="2">
        <v>0</v>
      </c>
      <c r="F1355" s="2">
        <v>0</v>
      </c>
      <c r="G1355" s="2">
        <v>0</v>
      </c>
      <c r="H1355" s="15">
        <f t="shared" si="21"/>
        <v>0</v>
      </c>
    </row>
    <row r="1356" spans="1:8" ht="13.5" x14ac:dyDescent="0.25">
      <c r="A1356" s="11"/>
      <c r="B1356" s="10">
        <v>44676</v>
      </c>
      <c r="C1356" s="2">
        <v>2.37</v>
      </c>
      <c r="D1356" s="2">
        <v>2.37</v>
      </c>
      <c r="E1356" s="2">
        <v>0</v>
      </c>
      <c r="F1356" s="2">
        <v>0</v>
      </c>
      <c r="G1356" s="2">
        <v>0</v>
      </c>
      <c r="H1356" s="15">
        <f t="shared" si="21"/>
        <v>0</v>
      </c>
    </row>
    <row r="1357" spans="1:8" ht="13.5" x14ac:dyDescent="0.25">
      <c r="A1357" s="11"/>
      <c r="B1357" s="10">
        <v>44677</v>
      </c>
      <c r="C1357" s="2">
        <v>2.39</v>
      </c>
      <c r="D1357" s="2">
        <v>2.39</v>
      </c>
      <c r="E1357" s="2">
        <v>40</v>
      </c>
      <c r="F1357" s="2">
        <v>2.39</v>
      </c>
      <c r="G1357" s="2">
        <v>95.6</v>
      </c>
      <c r="H1357" s="15">
        <f t="shared" si="21"/>
        <v>8.4388185654008518E-3</v>
      </c>
    </row>
    <row r="1358" spans="1:8" ht="13.5" x14ac:dyDescent="0.25">
      <c r="A1358" s="11"/>
      <c r="B1358" s="10">
        <v>44678</v>
      </c>
      <c r="C1358" s="2">
        <v>2.39</v>
      </c>
      <c r="D1358" s="2">
        <v>2.39</v>
      </c>
      <c r="E1358" s="2">
        <v>0</v>
      </c>
      <c r="F1358" s="2">
        <v>0</v>
      </c>
      <c r="G1358" s="2">
        <v>0</v>
      </c>
      <c r="H1358" s="15">
        <f t="shared" si="21"/>
        <v>0</v>
      </c>
    </row>
    <row r="1359" spans="1:8" ht="13.5" x14ac:dyDescent="0.25">
      <c r="A1359" s="11"/>
      <c r="B1359" s="10">
        <v>44679</v>
      </c>
      <c r="C1359" s="2">
        <v>2.39</v>
      </c>
      <c r="D1359" s="2">
        <v>2.39</v>
      </c>
      <c r="E1359" s="2">
        <v>0</v>
      </c>
      <c r="F1359" s="2">
        <v>0</v>
      </c>
      <c r="G1359" s="2">
        <v>0</v>
      </c>
      <c r="H1359" s="15">
        <f t="shared" si="21"/>
        <v>0</v>
      </c>
    </row>
    <row r="1360" spans="1:8" ht="13.5" x14ac:dyDescent="0.25">
      <c r="A1360" s="11"/>
      <c r="B1360" s="10">
        <v>44680</v>
      </c>
      <c r="C1360" s="2">
        <v>2.39</v>
      </c>
      <c r="D1360" s="2">
        <v>2.39</v>
      </c>
      <c r="E1360" s="2">
        <v>0</v>
      </c>
      <c r="F1360" s="2">
        <v>0</v>
      </c>
      <c r="G1360" s="2">
        <v>0</v>
      </c>
      <c r="H1360" s="15">
        <f t="shared" si="21"/>
        <v>0</v>
      </c>
    </row>
    <row r="1361" spans="1:8" ht="13.5" x14ac:dyDescent="0.25">
      <c r="A1361" s="11"/>
      <c r="B1361" s="10">
        <v>44685</v>
      </c>
      <c r="C1361" s="2">
        <v>2.29</v>
      </c>
      <c r="D1361" s="2">
        <v>2.29</v>
      </c>
      <c r="E1361" s="2">
        <v>0</v>
      </c>
      <c r="F1361" s="2">
        <v>0</v>
      </c>
      <c r="G1361" s="2">
        <v>0</v>
      </c>
      <c r="H1361" s="15">
        <f t="shared" si="21"/>
        <v>-4.1841004184100451E-2</v>
      </c>
    </row>
    <row r="1362" spans="1:8" ht="13.5" x14ac:dyDescent="0.25">
      <c r="A1362" s="11"/>
      <c r="B1362" s="10">
        <v>44686</v>
      </c>
      <c r="C1362" s="2">
        <v>2.2200000000000002</v>
      </c>
      <c r="D1362" s="2">
        <v>2.2200000000000002</v>
      </c>
      <c r="E1362" s="2">
        <v>42</v>
      </c>
      <c r="F1362" s="2">
        <v>2.2200000000000002</v>
      </c>
      <c r="G1362" s="2">
        <v>93.24</v>
      </c>
      <c r="H1362" s="15">
        <f t="shared" si="21"/>
        <v>-3.056768558951958E-2</v>
      </c>
    </row>
    <row r="1363" spans="1:8" ht="13.5" x14ac:dyDescent="0.25">
      <c r="A1363" s="11"/>
      <c r="B1363" s="10">
        <v>44687</v>
      </c>
      <c r="C1363" s="2">
        <v>2.2200000000000002</v>
      </c>
      <c r="D1363" s="2">
        <v>2.2200000000000002</v>
      </c>
      <c r="E1363" s="2">
        <v>0</v>
      </c>
      <c r="F1363" s="2">
        <v>0</v>
      </c>
      <c r="G1363" s="2">
        <v>0</v>
      </c>
      <c r="H1363" s="15">
        <f t="shared" si="21"/>
        <v>0</v>
      </c>
    </row>
    <row r="1364" spans="1:8" ht="13.5" x14ac:dyDescent="0.25">
      <c r="A1364" s="11"/>
      <c r="B1364" s="10">
        <v>44690</v>
      </c>
      <c r="C1364" s="2">
        <v>2.2200000000000002</v>
      </c>
      <c r="D1364" s="2">
        <v>2.2200000000000002</v>
      </c>
      <c r="E1364" s="2">
        <v>0</v>
      </c>
      <c r="F1364" s="2">
        <v>0</v>
      </c>
      <c r="G1364" s="2">
        <v>0</v>
      </c>
      <c r="H1364" s="15">
        <f t="shared" si="21"/>
        <v>0</v>
      </c>
    </row>
    <row r="1365" spans="1:8" ht="13.5" x14ac:dyDescent="0.25">
      <c r="A1365" s="11"/>
      <c r="B1365" s="10">
        <v>44691</v>
      </c>
      <c r="C1365" s="2">
        <v>2.2200000000000002</v>
      </c>
      <c r="D1365" s="2">
        <v>2.2200000000000002</v>
      </c>
      <c r="E1365" s="2">
        <v>0</v>
      </c>
      <c r="F1365" s="2">
        <v>0</v>
      </c>
      <c r="G1365" s="2">
        <v>0</v>
      </c>
      <c r="H1365" s="15">
        <f t="shared" si="21"/>
        <v>0</v>
      </c>
    </row>
    <row r="1366" spans="1:8" ht="13.5" x14ac:dyDescent="0.25">
      <c r="A1366" s="11"/>
      <c r="B1366" s="10">
        <v>44692</v>
      </c>
      <c r="C1366" s="2">
        <v>2.2200000000000002</v>
      </c>
      <c r="D1366" s="2">
        <v>2.2200000000000002</v>
      </c>
      <c r="E1366" s="2">
        <v>0</v>
      </c>
      <c r="F1366" s="2">
        <v>0</v>
      </c>
      <c r="G1366" s="2">
        <v>0</v>
      </c>
      <c r="H1366" s="15">
        <f t="shared" si="21"/>
        <v>0</v>
      </c>
    </row>
    <row r="1367" spans="1:8" ht="13.5" x14ac:dyDescent="0.25">
      <c r="A1367" s="11"/>
      <c r="B1367" s="10">
        <v>44693</v>
      </c>
      <c r="C1367" s="2">
        <v>2.2200000000000002</v>
      </c>
      <c r="D1367" s="2">
        <v>2.2200000000000002</v>
      </c>
      <c r="E1367" s="2">
        <v>0</v>
      </c>
      <c r="F1367" s="2">
        <v>0</v>
      </c>
      <c r="G1367" s="2">
        <v>0</v>
      </c>
      <c r="H1367" s="15">
        <f t="shared" si="21"/>
        <v>0</v>
      </c>
    </row>
    <row r="1368" spans="1:8" ht="13.5" x14ac:dyDescent="0.25">
      <c r="A1368" s="11"/>
      <c r="B1368" s="10">
        <v>44694</v>
      </c>
      <c r="C1368" s="2">
        <v>2.31</v>
      </c>
      <c r="D1368" s="2">
        <v>2.31</v>
      </c>
      <c r="E1368" s="2">
        <v>20</v>
      </c>
      <c r="F1368" s="2">
        <v>2.31</v>
      </c>
      <c r="G1368" s="2">
        <v>46.2</v>
      </c>
      <c r="H1368" s="15">
        <f t="shared" si="21"/>
        <v>4.0540540540540473E-2</v>
      </c>
    </row>
    <row r="1369" spans="1:8" ht="13.5" x14ac:dyDescent="0.25">
      <c r="A1369" s="11"/>
      <c r="B1369" s="10">
        <v>44697</v>
      </c>
      <c r="C1369" s="2">
        <v>2.31</v>
      </c>
      <c r="D1369" s="2">
        <v>2.31</v>
      </c>
      <c r="E1369" s="2">
        <v>0</v>
      </c>
      <c r="F1369" s="2">
        <v>0</v>
      </c>
      <c r="G1369" s="2">
        <v>0</v>
      </c>
      <c r="H1369" s="15">
        <f t="shared" si="21"/>
        <v>0</v>
      </c>
    </row>
    <row r="1370" spans="1:8" ht="13.5" x14ac:dyDescent="0.25">
      <c r="A1370" s="11"/>
      <c r="B1370" s="10">
        <v>44698</v>
      </c>
      <c r="C1370" s="2">
        <v>2.31</v>
      </c>
      <c r="D1370" s="2">
        <v>2.31</v>
      </c>
      <c r="E1370" s="2">
        <v>0</v>
      </c>
      <c r="F1370" s="2">
        <v>0</v>
      </c>
      <c r="G1370" s="2">
        <v>0</v>
      </c>
      <c r="H1370" s="15">
        <f t="shared" si="21"/>
        <v>0</v>
      </c>
    </row>
    <row r="1371" spans="1:8" ht="13.5" x14ac:dyDescent="0.25">
      <c r="A1371" s="11"/>
      <c r="B1371" s="10">
        <v>44699</v>
      </c>
      <c r="C1371" s="2">
        <v>2.31</v>
      </c>
      <c r="D1371" s="2">
        <v>2.31</v>
      </c>
      <c r="E1371" s="2">
        <v>0</v>
      </c>
      <c r="F1371" s="2">
        <v>0</v>
      </c>
      <c r="G1371" s="2">
        <v>0</v>
      </c>
      <c r="H1371" s="15">
        <f t="shared" si="21"/>
        <v>0</v>
      </c>
    </row>
    <row r="1372" spans="1:8" ht="13.5" x14ac:dyDescent="0.25">
      <c r="A1372" s="11"/>
      <c r="B1372" s="10">
        <v>44700</v>
      </c>
      <c r="C1372" s="2">
        <v>2.31</v>
      </c>
      <c r="D1372" s="2">
        <v>2.31</v>
      </c>
      <c r="E1372" s="2">
        <v>0</v>
      </c>
      <c r="F1372" s="2">
        <v>0</v>
      </c>
      <c r="G1372" s="2">
        <v>0</v>
      </c>
      <c r="H1372" s="15">
        <f t="shared" si="21"/>
        <v>0</v>
      </c>
    </row>
    <row r="1373" spans="1:8" ht="13.5" x14ac:dyDescent="0.25">
      <c r="A1373" s="11"/>
      <c r="B1373" s="10">
        <v>44701</v>
      </c>
      <c r="C1373" s="2">
        <v>2.21</v>
      </c>
      <c r="D1373" s="2">
        <v>2.21</v>
      </c>
      <c r="E1373" s="2">
        <v>3860</v>
      </c>
      <c r="F1373" s="2">
        <v>2.21</v>
      </c>
      <c r="G1373" s="2">
        <v>8530.6</v>
      </c>
      <c r="H1373" s="15">
        <f t="shared" si="21"/>
        <v>-4.329004329004333E-2</v>
      </c>
    </row>
    <row r="1374" spans="1:8" ht="13.5" x14ac:dyDescent="0.25">
      <c r="A1374" s="11"/>
      <c r="B1374" s="10">
        <v>44704</v>
      </c>
      <c r="C1374" s="2">
        <v>2.21</v>
      </c>
      <c r="D1374" s="2">
        <v>2.21</v>
      </c>
      <c r="E1374" s="2">
        <v>0</v>
      </c>
      <c r="F1374" s="2">
        <v>0</v>
      </c>
      <c r="G1374" s="2">
        <v>0</v>
      </c>
      <c r="H1374" s="15">
        <f t="shared" si="21"/>
        <v>0</v>
      </c>
    </row>
    <row r="1375" spans="1:8" ht="13.5" x14ac:dyDescent="0.25">
      <c r="A1375" s="11"/>
      <c r="B1375" s="10">
        <v>44705</v>
      </c>
      <c r="C1375" s="2">
        <v>2.21</v>
      </c>
      <c r="D1375" s="2">
        <v>2.21</v>
      </c>
      <c r="E1375" s="2">
        <v>0</v>
      </c>
      <c r="F1375" s="2">
        <v>0</v>
      </c>
      <c r="G1375" s="2">
        <v>0</v>
      </c>
      <c r="H1375" s="15">
        <f t="shared" si="21"/>
        <v>0</v>
      </c>
    </row>
    <row r="1376" spans="1:8" ht="13.5" x14ac:dyDescent="0.25">
      <c r="A1376" s="11"/>
      <c r="B1376" s="10">
        <v>44706</v>
      </c>
      <c r="C1376" s="2">
        <v>2.21</v>
      </c>
      <c r="D1376" s="2">
        <v>2.21</v>
      </c>
      <c r="E1376" s="2">
        <v>0</v>
      </c>
      <c r="F1376" s="2">
        <v>0</v>
      </c>
      <c r="G1376" s="2">
        <v>0</v>
      </c>
      <c r="H1376" s="15">
        <f t="shared" si="21"/>
        <v>0</v>
      </c>
    </row>
    <row r="1377" spans="1:8" ht="13.5" x14ac:dyDescent="0.25">
      <c r="A1377" s="11"/>
      <c r="B1377" s="10">
        <v>44707</v>
      </c>
      <c r="C1377" s="2">
        <v>2.21</v>
      </c>
      <c r="D1377" s="2">
        <v>2.21</v>
      </c>
      <c r="E1377" s="2">
        <v>0</v>
      </c>
      <c r="F1377" s="2">
        <v>0</v>
      </c>
      <c r="G1377" s="2">
        <v>0</v>
      </c>
      <c r="H1377" s="15">
        <f t="shared" si="21"/>
        <v>0</v>
      </c>
    </row>
    <row r="1378" spans="1:8" ht="13.5" x14ac:dyDescent="0.25">
      <c r="A1378" s="11"/>
      <c r="B1378" s="10">
        <v>44708</v>
      </c>
      <c r="C1378" s="2">
        <v>2.21</v>
      </c>
      <c r="D1378" s="2">
        <v>2.21</v>
      </c>
      <c r="E1378" s="2">
        <v>0</v>
      </c>
      <c r="F1378" s="2">
        <v>0</v>
      </c>
      <c r="G1378" s="2">
        <v>0</v>
      </c>
      <c r="H1378" s="15">
        <f t="shared" si="21"/>
        <v>0</v>
      </c>
    </row>
    <row r="1379" spans="1:8" ht="13.5" x14ac:dyDescent="0.25">
      <c r="A1379" s="11"/>
      <c r="B1379" s="10">
        <v>44711</v>
      </c>
      <c r="C1379" s="2">
        <v>2.21</v>
      </c>
      <c r="D1379" s="2">
        <v>2.21</v>
      </c>
      <c r="E1379" s="2">
        <v>0</v>
      </c>
      <c r="F1379" s="2">
        <v>0</v>
      </c>
      <c r="G1379" s="2">
        <v>0</v>
      </c>
      <c r="H1379" s="15">
        <f t="shared" si="21"/>
        <v>0</v>
      </c>
    </row>
    <row r="1380" spans="1:8" ht="13.5" x14ac:dyDescent="0.25">
      <c r="A1380" s="11"/>
      <c r="B1380" s="10">
        <v>44712</v>
      </c>
      <c r="C1380" s="2">
        <v>2.21</v>
      </c>
      <c r="D1380" s="2">
        <v>2.21</v>
      </c>
      <c r="E1380" s="2">
        <v>2</v>
      </c>
      <c r="F1380" s="2">
        <v>2.21</v>
      </c>
      <c r="G1380" s="2">
        <v>4.42</v>
      </c>
      <c r="H1380" s="15">
        <f t="shared" si="21"/>
        <v>0</v>
      </c>
    </row>
    <row r="1381" spans="1:8" ht="13.5" x14ac:dyDescent="0.25">
      <c r="A1381" s="11"/>
      <c r="B1381" s="10">
        <v>44713</v>
      </c>
      <c r="C1381" s="2">
        <v>2.21</v>
      </c>
      <c r="D1381" s="2">
        <v>2.21</v>
      </c>
      <c r="E1381" s="2">
        <v>0</v>
      </c>
      <c r="F1381" s="2">
        <v>0</v>
      </c>
      <c r="G1381" s="2">
        <v>0</v>
      </c>
      <c r="H1381" s="15">
        <f t="shared" si="21"/>
        <v>0</v>
      </c>
    </row>
    <row r="1382" spans="1:8" ht="13.5" x14ac:dyDescent="0.25">
      <c r="A1382" s="11"/>
      <c r="B1382" s="10">
        <v>44714</v>
      </c>
      <c r="C1382" s="2">
        <v>2.21</v>
      </c>
      <c r="D1382" s="2">
        <v>2.21</v>
      </c>
      <c r="E1382" s="2">
        <v>10</v>
      </c>
      <c r="F1382" s="2">
        <v>2.21</v>
      </c>
      <c r="G1382" s="2">
        <v>22.1</v>
      </c>
      <c r="H1382" s="15">
        <f t="shared" si="21"/>
        <v>0</v>
      </c>
    </row>
    <row r="1383" spans="1:8" ht="13.5" x14ac:dyDescent="0.25">
      <c r="A1383" s="11"/>
      <c r="B1383" s="10">
        <v>44715</v>
      </c>
      <c r="C1383" s="2">
        <v>2.21</v>
      </c>
      <c r="D1383" s="2">
        <v>2.21</v>
      </c>
      <c r="E1383" s="2">
        <v>0</v>
      </c>
      <c r="F1383" s="2">
        <v>0</v>
      </c>
      <c r="G1383" s="2">
        <v>0</v>
      </c>
      <c r="H1383" s="15">
        <f t="shared" si="21"/>
        <v>0</v>
      </c>
    </row>
    <row r="1384" spans="1:8" ht="13.5" x14ac:dyDescent="0.25">
      <c r="A1384" s="11"/>
      <c r="B1384" s="10">
        <v>44718</v>
      </c>
      <c r="C1384" s="2">
        <v>2.21</v>
      </c>
      <c r="D1384" s="2">
        <v>2.21</v>
      </c>
      <c r="E1384" s="2">
        <v>0</v>
      </c>
      <c r="F1384" s="2">
        <v>0</v>
      </c>
      <c r="G1384" s="2">
        <v>0</v>
      </c>
      <c r="H1384" s="15">
        <f t="shared" si="21"/>
        <v>0</v>
      </c>
    </row>
    <row r="1385" spans="1:8" ht="13.5" x14ac:dyDescent="0.25">
      <c r="A1385" s="11"/>
      <c r="B1385" s="10">
        <v>44719</v>
      </c>
      <c r="C1385" s="2">
        <v>2.21</v>
      </c>
      <c r="D1385" s="2">
        <v>2.21</v>
      </c>
      <c r="E1385" s="2">
        <v>0</v>
      </c>
      <c r="F1385" s="2">
        <v>0</v>
      </c>
      <c r="G1385" s="2">
        <v>0</v>
      </c>
      <c r="H1385" s="15">
        <f t="shared" si="21"/>
        <v>0</v>
      </c>
    </row>
    <row r="1386" spans="1:8" ht="13.5" x14ac:dyDescent="0.25">
      <c r="A1386" s="11"/>
      <c r="B1386" s="10">
        <v>44720</v>
      </c>
      <c r="C1386" s="2">
        <v>2.21</v>
      </c>
      <c r="D1386" s="2">
        <v>2.21</v>
      </c>
      <c r="E1386" s="2">
        <v>0</v>
      </c>
      <c r="F1386" s="2">
        <v>0</v>
      </c>
      <c r="G1386" s="2">
        <v>0</v>
      </c>
      <c r="H1386" s="15">
        <f t="shared" si="21"/>
        <v>0</v>
      </c>
    </row>
    <row r="1387" spans="1:8" ht="13.5" x14ac:dyDescent="0.25">
      <c r="A1387" s="11"/>
      <c r="B1387" s="10">
        <v>44721</v>
      </c>
      <c r="C1387" s="2">
        <v>2.19</v>
      </c>
      <c r="D1387" s="2">
        <v>2.19</v>
      </c>
      <c r="E1387" s="2">
        <v>9000</v>
      </c>
      <c r="F1387" s="2">
        <v>2.19</v>
      </c>
      <c r="G1387" s="2">
        <v>19710</v>
      </c>
      <c r="H1387" s="15">
        <f t="shared" si="21"/>
        <v>-9.0497737556561163E-3</v>
      </c>
    </row>
    <row r="1388" spans="1:8" ht="13.5" x14ac:dyDescent="0.25">
      <c r="A1388" s="11"/>
      <c r="B1388" s="10">
        <v>44722</v>
      </c>
      <c r="C1388" s="2">
        <v>2.19</v>
      </c>
      <c r="D1388" s="2">
        <v>2.19</v>
      </c>
      <c r="E1388" s="2">
        <v>602</v>
      </c>
      <c r="F1388" s="2">
        <v>2.2000000000000002</v>
      </c>
      <c r="G1388" s="2">
        <v>1324.4</v>
      </c>
      <c r="H1388" s="15">
        <f t="shared" si="21"/>
        <v>0</v>
      </c>
    </row>
    <row r="1389" spans="1:8" ht="13.5" x14ac:dyDescent="0.25">
      <c r="A1389" s="11"/>
      <c r="B1389" s="10">
        <v>44725</v>
      </c>
      <c r="C1389" s="2">
        <v>2.19</v>
      </c>
      <c r="D1389" s="2">
        <v>2.19</v>
      </c>
      <c r="E1389" s="2">
        <v>0</v>
      </c>
      <c r="F1389" s="2">
        <v>0</v>
      </c>
      <c r="G1389" s="2">
        <v>0</v>
      </c>
      <c r="H1389" s="15">
        <f t="shared" si="21"/>
        <v>0</v>
      </c>
    </row>
    <row r="1390" spans="1:8" ht="13.5" x14ac:dyDescent="0.25">
      <c r="A1390" s="11"/>
      <c r="B1390" s="10">
        <v>44726</v>
      </c>
      <c r="C1390" s="2">
        <v>2.19</v>
      </c>
      <c r="D1390" s="2">
        <v>2.19</v>
      </c>
      <c r="E1390" s="2">
        <v>0</v>
      </c>
      <c r="F1390" s="2">
        <v>0</v>
      </c>
      <c r="G1390" s="2">
        <v>0</v>
      </c>
      <c r="H1390" s="15">
        <f t="shared" si="21"/>
        <v>0</v>
      </c>
    </row>
    <row r="1391" spans="1:8" ht="13.5" x14ac:dyDescent="0.25">
      <c r="A1391" s="11"/>
      <c r="B1391" s="10">
        <v>44727</v>
      </c>
      <c r="C1391" s="2">
        <v>2.19</v>
      </c>
      <c r="D1391" s="2">
        <v>2.19</v>
      </c>
      <c r="E1391" s="2">
        <v>0</v>
      </c>
      <c r="F1391" s="2">
        <v>0</v>
      </c>
      <c r="G1391" s="2">
        <v>0</v>
      </c>
      <c r="H1391" s="15">
        <f t="shared" si="21"/>
        <v>0</v>
      </c>
    </row>
    <row r="1392" spans="1:8" ht="13.5" x14ac:dyDescent="0.25">
      <c r="A1392" s="11"/>
      <c r="B1392" s="10">
        <v>44728</v>
      </c>
      <c r="C1392" s="2">
        <v>2.19</v>
      </c>
      <c r="D1392" s="2">
        <v>2.19</v>
      </c>
      <c r="E1392" s="2">
        <v>10</v>
      </c>
      <c r="F1392" s="2">
        <v>2.19</v>
      </c>
      <c r="G1392" s="2">
        <v>21.9</v>
      </c>
      <c r="H1392" s="15">
        <f t="shared" si="21"/>
        <v>0</v>
      </c>
    </row>
    <row r="1393" spans="1:8" ht="13.5" x14ac:dyDescent="0.25">
      <c r="A1393" s="11"/>
      <c r="B1393" s="10">
        <v>44729</v>
      </c>
      <c r="C1393" s="2">
        <v>2.2000000000000002</v>
      </c>
      <c r="D1393" s="2">
        <v>2.2000000000000002</v>
      </c>
      <c r="E1393" s="2">
        <v>9430</v>
      </c>
      <c r="F1393" s="2">
        <v>2.2000000000000002</v>
      </c>
      <c r="G1393" s="2">
        <v>20746</v>
      </c>
      <c r="H1393" s="15">
        <f t="shared" si="21"/>
        <v>4.566210045662206E-3</v>
      </c>
    </row>
    <row r="1394" spans="1:8" ht="13.5" x14ac:dyDescent="0.25">
      <c r="A1394" s="11"/>
      <c r="B1394" s="10">
        <v>44732</v>
      </c>
      <c r="C1394" s="2">
        <v>2.2000000000000002</v>
      </c>
      <c r="D1394" s="2">
        <v>2.2000000000000002</v>
      </c>
      <c r="E1394" s="2">
        <v>0</v>
      </c>
      <c r="F1394" s="2">
        <v>0</v>
      </c>
      <c r="G1394" s="2">
        <v>0</v>
      </c>
      <c r="H1394" s="15">
        <f t="shared" si="21"/>
        <v>0</v>
      </c>
    </row>
    <row r="1395" spans="1:8" ht="13.5" x14ac:dyDescent="0.25">
      <c r="A1395" s="11"/>
      <c r="B1395" s="10">
        <v>44733</v>
      </c>
      <c r="C1395" s="2">
        <v>2.1800000000000002</v>
      </c>
      <c r="D1395" s="2">
        <v>2.1800000000000002</v>
      </c>
      <c r="E1395" s="2">
        <v>1800</v>
      </c>
      <c r="F1395" s="2">
        <v>2.1800000000000002</v>
      </c>
      <c r="G1395" s="2">
        <v>3924</v>
      </c>
      <c r="H1395" s="15">
        <f t="shared" si="21"/>
        <v>-9.0909090909090974E-3</v>
      </c>
    </row>
    <row r="1396" spans="1:8" ht="13.5" x14ac:dyDescent="0.25">
      <c r="A1396" s="11"/>
      <c r="B1396" s="10">
        <v>44734</v>
      </c>
      <c r="C1396" s="2">
        <v>2.1800000000000002</v>
      </c>
      <c r="D1396" s="2">
        <v>2.1800000000000002</v>
      </c>
      <c r="E1396" s="2">
        <v>0</v>
      </c>
      <c r="F1396" s="2">
        <v>0</v>
      </c>
      <c r="G1396" s="2">
        <v>0</v>
      </c>
      <c r="H1396" s="15">
        <f t="shared" si="21"/>
        <v>0</v>
      </c>
    </row>
    <row r="1397" spans="1:8" ht="13.5" x14ac:dyDescent="0.25">
      <c r="A1397" s="11"/>
      <c r="B1397" s="10">
        <v>44735</v>
      </c>
      <c r="C1397" s="2">
        <v>2.1800000000000002</v>
      </c>
      <c r="D1397" s="2">
        <v>2.1800000000000002</v>
      </c>
      <c r="E1397" s="2">
        <v>0</v>
      </c>
      <c r="F1397" s="2">
        <v>0</v>
      </c>
      <c r="G1397" s="2">
        <v>0</v>
      </c>
      <c r="H1397" s="15">
        <f t="shared" si="21"/>
        <v>0</v>
      </c>
    </row>
    <row r="1398" spans="1:8" ht="13.5" x14ac:dyDescent="0.25">
      <c r="A1398" s="11"/>
      <c r="B1398" s="10">
        <v>44736</v>
      </c>
      <c r="C1398" s="2">
        <v>2.1800000000000002</v>
      </c>
      <c r="D1398" s="2">
        <v>2.1800000000000002</v>
      </c>
      <c r="E1398" s="2">
        <v>0</v>
      </c>
      <c r="F1398" s="2">
        <v>0</v>
      </c>
      <c r="G1398" s="2">
        <v>0</v>
      </c>
      <c r="H1398" s="15">
        <f t="shared" si="21"/>
        <v>0</v>
      </c>
    </row>
    <row r="1399" spans="1:8" ht="13.5" x14ac:dyDescent="0.25">
      <c r="A1399" s="11"/>
      <c r="B1399" s="10">
        <v>44739</v>
      </c>
      <c r="C1399" s="2">
        <v>2.1800000000000002</v>
      </c>
      <c r="D1399" s="2">
        <v>2.1800000000000002</v>
      </c>
      <c r="E1399" s="2">
        <v>0</v>
      </c>
      <c r="F1399" s="2">
        <v>0</v>
      </c>
      <c r="G1399" s="2">
        <v>0</v>
      </c>
      <c r="H1399" s="15">
        <f t="shared" si="21"/>
        <v>0</v>
      </c>
    </row>
    <row r="1400" spans="1:8" ht="13.5" x14ac:dyDescent="0.25">
      <c r="A1400" s="11"/>
      <c r="B1400" s="10">
        <v>44740</v>
      </c>
      <c r="C1400" s="2">
        <v>2.1800000000000002</v>
      </c>
      <c r="D1400" s="2">
        <v>2.1800000000000002</v>
      </c>
      <c r="E1400" s="2">
        <v>0</v>
      </c>
      <c r="F1400" s="2">
        <v>0</v>
      </c>
      <c r="G1400" s="2">
        <v>0</v>
      </c>
      <c r="H1400" s="15">
        <f t="shared" si="21"/>
        <v>0</v>
      </c>
    </row>
    <row r="1401" spans="1:8" ht="13.5" x14ac:dyDescent="0.25">
      <c r="A1401" s="11"/>
      <c r="B1401" s="10">
        <v>44741</v>
      </c>
      <c r="C1401" s="2">
        <v>2.1800000000000002</v>
      </c>
      <c r="D1401" s="2">
        <v>2.1800000000000002</v>
      </c>
      <c r="E1401" s="2">
        <v>0</v>
      </c>
      <c r="F1401" s="2">
        <v>0</v>
      </c>
      <c r="G1401" s="2">
        <v>0</v>
      </c>
      <c r="H1401" s="15">
        <f t="shared" si="21"/>
        <v>0</v>
      </c>
    </row>
    <row r="1402" spans="1:8" ht="13.5" x14ac:dyDescent="0.25">
      <c r="A1402" s="11"/>
      <c r="B1402" s="10">
        <v>44742</v>
      </c>
      <c r="C1402" s="2">
        <v>2.1800000000000002</v>
      </c>
      <c r="D1402" s="2">
        <v>2.1800000000000002</v>
      </c>
      <c r="E1402" s="2">
        <v>0</v>
      </c>
      <c r="F1402" s="2">
        <v>0</v>
      </c>
      <c r="G1402" s="2">
        <v>0</v>
      </c>
      <c r="H1402" s="15">
        <f t="shared" si="21"/>
        <v>0</v>
      </c>
    </row>
    <row r="1403" spans="1:8" ht="13.5" x14ac:dyDescent="0.25">
      <c r="A1403" s="11"/>
      <c r="B1403" s="10">
        <v>44743</v>
      </c>
      <c r="C1403" s="2">
        <v>2.1800000000000002</v>
      </c>
      <c r="D1403" s="2">
        <v>2.1800000000000002</v>
      </c>
      <c r="E1403" s="2">
        <v>0</v>
      </c>
      <c r="F1403" s="2">
        <v>0</v>
      </c>
      <c r="G1403" s="2">
        <v>0</v>
      </c>
      <c r="H1403" s="15">
        <f t="shared" si="21"/>
        <v>0</v>
      </c>
    </row>
    <row r="1404" spans="1:8" ht="13.5" x14ac:dyDescent="0.25">
      <c r="A1404" s="11"/>
      <c r="B1404" s="10">
        <v>44746</v>
      </c>
      <c r="C1404" s="2">
        <v>2.1800000000000002</v>
      </c>
      <c r="D1404" s="2">
        <v>2.1800000000000002</v>
      </c>
      <c r="E1404" s="2">
        <v>0</v>
      </c>
      <c r="F1404" s="2">
        <v>0</v>
      </c>
      <c r="G1404" s="2">
        <v>0</v>
      </c>
      <c r="H1404" s="15">
        <f t="shared" si="21"/>
        <v>0</v>
      </c>
    </row>
    <row r="1405" spans="1:8" ht="13.5" x14ac:dyDescent="0.25">
      <c r="A1405" s="11"/>
      <c r="B1405" s="10">
        <v>44747</v>
      </c>
      <c r="C1405" s="2">
        <v>2.1800000000000002</v>
      </c>
      <c r="D1405" s="2">
        <v>2.1800000000000002</v>
      </c>
      <c r="E1405" s="2">
        <v>0</v>
      </c>
      <c r="F1405" s="2">
        <v>0</v>
      </c>
      <c r="G1405" s="2">
        <v>0</v>
      </c>
      <c r="H1405" s="15">
        <f t="shared" si="21"/>
        <v>0</v>
      </c>
    </row>
    <row r="1406" spans="1:8" ht="13.5" x14ac:dyDescent="0.25">
      <c r="A1406" s="11"/>
      <c r="B1406" s="10">
        <v>44748</v>
      </c>
      <c r="C1406" s="2">
        <v>2.1800000000000002</v>
      </c>
      <c r="D1406" s="2">
        <v>2.1800000000000002</v>
      </c>
      <c r="E1406" s="2">
        <v>0</v>
      </c>
      <c r="F1406" s="2">
        <v>0</v>
      </c>
      <c r="G1406" s="2">
        <v>0</v>
      </c>
      <c r="H1406" s="15">
        <f t="shared" si="21"/>
        <v>0</v>
      </c>
    </row>
    <row r="1407" spans="1:8" ht="13.5" x14ac:dyDescent="0.25">
      <c r="A1407" s="11"/>
      <c r="B1407" s="10">
        <v>44749</v>
      </c>
      <c r="C1407" s="2">
        <v>2.1800000000000002</v>
      </c>
      <c r="D1407" s="2">
        <v>2.1800000000000002</v>
      </c>
      <c r="E1407" s="2">
        <v>0</v>
      </c>
      <c r="F1407" s="2">
        <v>0</v>
      </c>
      <c r="G1407" s="2">
        <v>0</v>
      </c>
      <c r="H1407" s="15">
        <f t="shared" si="21"/>
        <v>0</v>
      </c>
    </row>
    <row r="1408" spans="1:8" ht="13.5" x14ac:dyDescent="0.25">
      <c r="A1408" s="11"/>
      <c r="B1408" s="10">
        <v>44750</v>
      </c>
      <c r="C1408" s="2">
        <v>2.1800000000000002</v>
      </c>
      <c r="D1408" s="2">
        <v>2.1800000000000002</v>
      </c>
      <c r="E1408" s="2">
        <v>0</v>
      </c>
      <c r="F1408" s="2">
        <v>0</v>
      </c>
      <c r="G1408" s="2">
        <v>0</v>
      </c>
      <c r="H1408" s="15">
        <f t="shared" si="21"/>
        <v>0</v>
      </c>
    </row>
    <row r="1409" spans="1:8" ht="13.5" x14ac:dyDescent="0.25">
      <c r="A1409" s="11"/>
      <c r="B1409" s="10">
        <v>44753</v>
      </c>
      <c r="C1409" s="2">
        <v>2.1800000000000002</v>
      </c>
      <c r="D1409" s="2">
        <v>2.1800000000000002</v>
      </c>
      <c r="E1409" s="2">
        <v>0</v>
      </c>
      <c r="F1409" s="2">
        <v>0</v>
      </c>
      <c r="G1409" s="2">
        <v>0</v>
      </c>
      <c r="H1409" s="15">
        <f t="shared" si="21"/>
        <v>0</v>
      </c>
    </row>
    <row r="1410" spans="1:8" ht="13.5" x14ac:dyDescent="0.25">
      <c r="A1410" s="11"/>
      <c r="B1410" s="10">
        <v>44754</v>
      </c>
      <c r="C1410" s="2">
        <v>2.1800000000000002</v>
      </c>
      <c r="D1410" s="2">
        <v>2.1800000000000002</v>
      </c>
      <c r="E1410" s="2">
        <v>0</v>
      </c>
      <c r="F1410" s="2">
        <v>0</v>
      </c>
      <c r="G1410" s="2">
        <v>0</v>
      </c>
      <c r="H1410" s="15">
        <f t="shared" si="21"/>
        <v>0</v>
      </c>
    </row>
    <row r="1411" spans="1:8" ht="13.5" x14ac:dyDescent="0.25">
      <c r="A1411" s="11"/>
      <c r="B1411" s="10">
        <v>44755</v>
      </c>
      <c r="C1411" s="2">
        <v>2.1800000000000002</v>
      </c>
      <c r="D1411" s="2">
        <v>2.1800000000000002</v>
      </c>
      <c r="E1411" s="2">
        <v>0</v>
      </c>
      <c r="F1411" s="2">
        <v>0</v>
      </c>
      <c r="G1411" s="2">
        <v>0</v>
      </c>
      <c r="H1411" s="15">
        <f t="shared" si="21"/>
        <v>0</v>
      </c>
    </row>
    <row r="1412" spans="1:8" ht="13.5" x14ac:dyDescent="0.25">
      <c r="A1412" s="11"/>
      <c r="B1412" s="10">
        <v>44756</v>
      </c>
      <c r="C1412" s="2">
        <v>2.1800000000000002</v>
      </c>
      <c r="D1412" s="2">
        <v>2.1800000000000002</v>
      </c>
      <c r="E1412" s="2">
        <v>0</v>
      </c>
      <c r="F1412" s="2">
        <v>0</v>
      </c>
      <c r="G1412" s="2">
        <v>0</v>
      </c>
      <c r="H1412" s="15">
        <f t="shared" si="21"/>
        <v>0</v>
      </c>
    </row>
    <row r="1413" spans="1:8" ht="13.5" x14ac:dyDescent="0.25">
      <c r="A1413" s="11"/>
      <c r="B1413" s="10">
        <v>44757</v>
      </c>
      <c r="C1413" s="2">
        <v>2.1800000000000002</v>
      </c>
      <c r="D1413" s="2">
        <v>2.1800000000000002</v>
      </c>
      <c r="E1413" s="2">
        <v>0</v>
      </c>
      <c r="F1413" s="2">
        <v>0</v>
      </c>
      <c r="G1413" s="2">
        <v>0</v>
      </c>
      <c r="H1413" s="15">
        <f t="shared" si="21"/>
        <v>0</v>
      </c>
    </row>
    <row r="1414" spans="1:8" ht="13.5" x14ac:dyDescent="0.25">
      <c r="A1414" s="11"/>
      <c r="B1414" s="10">
        <v>44760</v>
      </c>
      <c r="C1414" s="2">
        <v>2.1800000000000002</v>
      </c>
      <c r="D1414" s="2">
        <v>2.1800000000000002</v>
      </c>
      <c r="E1414" s="2">
        <v>0</v>
      </c>
      <c r="F1414" s="2">
        <v>0</v>
      </c>
      <c r="G1414" s="2">
        <v>0</v>
      </c>
      <c r="H1414" s="15">
        <f t="shared" si="21"/>
        <v>0</v>
      </c>
    </row>
    <row r="1415" spans="1:8" ht="13.5" x14ac:dyDescent="0.25">
      <c r="A1415" s="11"/>
      <c r="B1415" s="10">
        <v>44761</v>
      </c>
      <c r="C1415" s="2">
        <v>2.1800000000000002</v>
      </c>
      <c r="D1415" s="2">
        <v>2.1800000000000002</v>
      </c>
      <c r="E1415" s="2">
        <v>0</v>
      </c>
      <c r="F1415" s="2">
        <v>0</v>
      </c>
      <c r="G1415" s="2">
        <v>0</v>
      </c>
      <c r="H1415" s="15">
        <f t="shared" ref="H1415:H1478" si="22">(D1415-D1414)/D1414</f>
        <v>0</v>
      </c>
    </row>
    <row r="1416" spans="1:8" ht="13.5" x14ac:dyDescent="0.25">
      <c r="A1416" s="11"/>
      <c r="B1416" s="10">
        <v>44762</v>
      </c>
      <c r="C1416" s="2">
        <v>2.1800000000000002</v>
      </c>
      <c r="D1416" s="2">
        <v>2.1800000000000002</v>
      </c>
      <c r="E1416" s="2">
        <v>0</v>
      </c>
      <c r="F1416" s="2">
        <v>0</v>
      </c>
      <c r="G1416" s="2">
        <v>0</v>
      </c>
      <c r="H1416" s="15">
        <f t="shared" si="22"/>
        <v>0</v>
      </c>
    </row>
    <row r="1417" spans="1:8" ht="13.5" x14ac:dyDescent="0.25">
      <c r="A1417" s="11"/>
      <c r="B1417" s="10">
        <v>44763</v>
      </c>
      <c r="C1417" s="2">
        <v>2.1800000000000002</v>
      </c>
      <c r="D1417" s="2">
        <v>2.1800000000000002</v>
      </c>
      <c r="E1417" s="2">
        <v>0</v>
      </c>
      <c r="F1417" s="2">
        <v>0</v>
      </c>
      <c r="G1417" s="2">
        <v>0</v>
      </c>
      <c r="H1417" s="15">
        <f t="shared" si="22"/>
        <v>0</v>
      </c>
    </row>
    <row r="1418" spans="1:8" ht="13.5" x14ac:dyDescent="0.25">
      <c r="A1418" s="11"/>
      <c r="B1418" s="10">
        <v>44764</v>
      </c>
      <c r="C1418" s="2">
        <v>2.1800000000000002</v>
      </c>
      <c r="D1418" s="2">
        <v>2.1800000000000002</v>
      </c>
      <c r="E1418" s="2">
        <v>0</v>
      </c>
      <c r="F1418" s="2">
        <v>0</v>
      </c>
      <c r="G1418" s="2">
        <v>0</v>
      </c>
      <c r="H1418" s="15">
        <f t="shared" si="22"/>
        <v>0</v>
      </c>
    </row>
    <row r="1419" spans="1:8" ht="13.5" x14ac:dyDescent="0.25">
      <c r="A1419" s="11"/>
      <c r="B1419" s="10">
        <v>44768</v>
      </c>
      <c r="C1419" s="2">
        <v>2.1800000000000002</v>
      </c>
      <c r="D1419" s="2">
        <v>2.1800000000000002</v>
      </c>
      <c r="E1419" s="2">
        <v>0</v>
      </c>
      <c r="F1419" s="2">
        <v>0</v>
      </c>
      <c r="G1419" s="2">
        <v>0</v>
      </c>
      <c r="H1419" s="15">
        <f t="shared" si="22"/>
        <v>0</v>
      </c>
    </row>
    <row r="1420" spans="1:8" ht="13.5" x14ac:dyDescent="0.25">
      <c r="A1420" s="11"/>
      <c r="B1420" s="10">
        <v>44769</v>
      </c>
      <c r="C1420" s="2">
        <v>2.09</v>
      </c>
      <c r="D1420" s="2">
        <v>2.09</v>
      </c>
      <c r="E1420" s="2">
        <v>0</v>
      </c>
      <c r="F1420" s="2">
        <v>0</v>
      </c>
      <c r="G1420" s="2">
        <v>0</v>
      </c>
      <c r="H1420" s="15">
        <f t="shared" si="22"/>
        <v>-4.1284403669724905E-2</v>
      </c>
    </row>
    <row r="1421" spans="1:8" ht="13.5" x14ac:dyDescent="0.25">
      <c r="A1421" s="11"/>
      <c r="B1421" s="10">
        <v>44770</v>
      </c>
      <c r="C1421" s="2">
        <v>2.08</v>
      </c>
      <c r="D1421" s="2">
        <v>2.08</v>
      </c>
      <c r="E1421" s="2">
        <v>1</v>
      </c>
      <c r="F1421" s="2">
        <v>2.08</v>
      </c>
      <c r="G1421" s="2">
        <v>2.08</v>
      </c>
      <c r="H1421" s="15">
        <f t="shared" si="22"/>
        <v>-4.7846889952152093E-3</v>
      </c>
    </row>
    <row r="1422" spans="1:8" ht="13.5" x14ac:dyDescent="0.25">
      <c r="A1422" s="11"/>
      <c r="B1422" s="10">
        <v>44771</v>
      </c>
      <c r="C1422" s="2">
        <v>2.08</v>
      </c>
      <c r="D1422" s="2">
        <v>2.08</v>
      </c>
      <c r="E1422" s="2">
        <v>0</v>
      </c>
      <c r="F1422" s="2">
        <v>0</v>
      </c>
      <c r="G1422" s="2">
        <v>0</v>
      </c>
      <c r="H1422" s="15">
        <f t="shared" si="22"/>
        <v>0</v>
      </c>
    </row>
    <row r="1423" spans="1:8" ht="13.5" x14ac:dyDescent="0.25">
      <c r="A1423" s="11"/>
      <c r="B1423" s="10">
        <v>44774</v>
      </c>
      <c r="C1423" s="2">
        <v>2.08</v>
      </c>
      <c r="D1423" s="2">
        <v>2.08</v>
      </c>
      <c r="E1423" s="2">
        <v>0</v>
      </c>
      <c r="F1423" s="2">
        <v>0</v>
      </c>
      <c r="G1423" s="2">
        <v>0</v>
      </c>
      <c r="H1423" s="15">
        <f t="shared" si="22"/>
        <v>0</v>
      </c>
    </row>
    <row r="1424" spans="1:8" ht="13.5" x14ac:dyDescent="0.25">
      <c r="A1424" s="11"/>
      <c r="B1424" s="10">
        <v>44775</v>
      </c>
      <c r="C1424" s="2">
        <v>2.08</v>
      </c>
      <c r="D1424" s="2">
        <v>2.08</v>
      </c>
      <c r="E1424" s="2">
        <v>0</v>
      </c>
      <c r="F1424" s="2">
        <v>0</v>
      </c>
      <c r="G1424" s="2">
        <v>0</v>
      </c>
      <c r="H1424" s="15">
        <f t="shared" si="22"/>
        <v>0</v>
      </c>
    </row>
    <row r="1425" spans="1:8" ht="13.5" x14ac:dyDescent="0.25">
      <c r="A1425" s="11"/>
      <c r="B1425" s="10">
        <v>44776</v>
      </c>
      <c r="C1425" s="2">
        <v>2.08</v>
      </c>
      <c r="D1425" s="2">
        <v>2.08</v>
      </c>
      <c r="E1425" s="2">
        <v>0</v>
      </c>
      <c r="F1425" s="2">
        <v>0</v>
      </c>
      <c r="G1425" s="2">
        <v>0</v>
      </c>
      <c r="H1425" s="15">
        <f t="shared" si="22"/>
        <v>0</v>
      </c>
    </row>
    <row r="1426" spans="1:8" ht="13.5" x14ac:dyDescent="0.25">
      <c r="A1426" s="11"/>
      <c r="B1426" s="10">
        <v>44777</v>
      </c>
      <c r="C1426" s="2">
        <v>2.08</v>
      </c>
      <c r="D1426" s="2">
        <v>2.08</v>
      </c>
      <c r="E1426" s="2">
        <v>0</v>
      </c>
      <c r="F1426" s="2">
        <v>0</v>
      </c>
      <c r="G1426" s="2">
        <v>0</v>
      </c>
      <c r="H1426" s="15">
        <f t="shared" si="22"/>
        <v>0</v>
      </c>
    </row>
    <row r="1427" spans="1:8" ht="13.5" x14ac:dyDescent="0.25">
      <c r="A1427" s="11"/>
      <c r="B1427" s="10">
        <v>44778</v>
      </c>
      <c r="C1427" s="2">
        <v>2.08</v>
      </c>
      <c r="D1427" s="2">
        <v>2.08</v>
      </c>
      <c r="E1427" s="2">
        <v>0</v>
      </c>
      <c r="F1427" s="2">
        <v>0</v>
      </c>
      <c r="G1427" s="2">
        <v>0</v>
      </c>
      <c r="H1427" s="15">
        <f t="shared" si="22"/>
        <v>0</v>
      </c>
    </row>
    <row r="1428" spans="1:8" ht="13.5" x14ac:dyDescent="0.25">
      <c r="A1428" s="11"/>
      <c r="B1428" s="10">
        <v>44781</v>
      </c>
      <c r="C1428" s="2">
        <v>2.08</v>
      </c>
      <c r="D1428" s="2">
        <v>2.08</v>
      </c>
      <c r="E1428" s="2">
        <v>0</v>
      </c>
      <c r="F1428" s="2">
        <v>0</v>
      </c>
      <c r="G1428" s="2">
        <v>0</v>
      </c>
      <c r="H1428" s="15">
        <f t="shared" si="22"/>
        <v>0</v>
      </c>
    </row>
    <row r="1429" spans="1:8" ht="13.5" x14ac:dyDescent="0.25">
      <c r="A1429" s="11"/>
      <c r="B1429" s="10">
        <v>44782</v>
      </c>
      <c r="C1429" s="2">
        <v>1.99</v>
      </c>
      <c r="D1429" s="2">
        <v>1.99</v>
      </c>
      <c r="E1429" s="2">
        <v>0</v>
      </c>
      <c r="F1429" s="2">
        <v>0</v>
      </c>
      <c r="G1429" s="2">
        <v>0</v>
      </c>
      <c r="H1429" s="15">
        <f t="shared" si="22"/>
        <v>-4.3269230769230803E-2</v>
      </c>
    </row>
    <row r="1430" spans="1:8" ht="13.5" x14ac:dyDescent="0.25">
      <c r="A1430" s="11"/>
      <c r="B1430" s="10">
        <v>44783</v>
      </c>
      <c r="C1430" s="2">
        <v>1.91</v>
      </c>
      <c r="D1430" s="2">
        <v>1.91</v>
      </c>
      <c r="E1430" s="2">
        <v>0</v>
      </c>
      <c r="F1430" s="2">
        <v>0</v>
      </c>
      <c r="G1430" s="2">
        <v>0</v>
      </c>
      <c r="H1430" s="15">
        <f t="shared" si="22"/>
        <v>-4.0201005025125663E-2</v>
      </c>
    </row>
    <row r="1431" spans="1:8" ht="13.5" x14ac:dyDescent="0.25">
      <c r="A1431" s="11"/>
      <c r="B1431" s="10">
        <v>44784</v>
      </c>
      <c r="C1431" s="2">
        <v>1.83</v>
      </c>
      <c r="D1431" s="2">
        <v>1.83</v>
      </c>
      <c r="E1431" s="2">
        <v>33</v>
      </c>
      <c r="F1431" s="2">
        <v>1.83</v>
      </c>
      <c r="G1431" s="2">
        <v>60.39</v>
      </c>
      <c r="H1431" s="15">
        <f t="shared" si="22"/>
        <v>-4.1884816753926621E-2</v>
      </c>
    </row>
    <row r="1432" spans="1:8" ht="13.5" x14ac:dyDescent="0.25">
      <c r="A1432" s="11"/>
      <c r="B1432" s="10">
        <v>44785</v>
      </c>
      <c r="C1432" s="2">
        <v>1.83</v>
      </c>
      <c r="D1432" s="2">
        <v>1.83</v>
      </c>
      <c r="E1432" s="2">
        <v>0</v>
      </c>
      <c r="F1432" s="2">
        <v>0</v>
      </c>
      <c r="G1432" s="2">
        <v>0</v>
      </c>
      <c r="H1432" s="15">
        <f t="shared" si="22"/>
        <v>0</v>
      </c>
    </row>
    <row r="1433" spans="1:8" ht="13.5" x14ac:dyDescent="0.25">
      <c r="A1433" s="11"/>
      <c r="B1433" s="10">
        <v>44788</v>
      </c>
      <c r="C1433" s="2">
        <v>1.9</v>
      </c>
      <c r="D1433" s="2">
        <v>1.9</v>
      </c>
      <c r="E1433" s="2">
        <v>50</v>
      </c>
      <c r="F1433" s="2">
        <v>1.9</v>
      </c>
      <c r="G1433" s="2">
        <v>95</v>
      </c>
      <c r="H1433" s="15">
        <f t="shared" si="22"/>
        <v>3.825136612021849E-2</v>
      </c>
    </row>
    <row r="1434" spans="1:8" ht="13.5" x14ac:dyDescent="0.25">
      <c r="A1434" s="11"/>
      <c r="B1434" s="10">
        <v>44789</v>
      </c>
      <c r="C1434" s="2">
        <v>1.98</v>
      </c>
      <c r="D1434" s="2">
        <v>1.98</v>
      </c>
      <c r="E1434" s="2">
        <v>10</v>
      </c>
      <c r="F1434" s="2">
        <v>1.98</v>
      </c>
      <c r="G1434" s="2">
        <v>19.8</v>
      </c>
      <c r="H1434" s="15">
        <f t="shared" si="22"/>
        <v>4.2105263157894778E-2</v>
      </c>
    </row>
    <row r="1435" spans="1:8" ht="13.5" x14ac:dyDescent="0.25">
      <c r="A1435" s="11"/>
      <c r="B1435" s="10">
        <v>44790</v>
      </c>
      <c r="C1435" s="2">
        <v>1.98</v>
      </c>
      <c r="D1435" s="2">
        <v>1.98</v>
      </c>
      <c r="E1435" s="2">
        <v>0</v>
      </c>
      <c r="F1435" s="2">
        <v>0</v>
      </c>
      <c r="G1435" s="2">
        <v>0</v>
      </c>
      <c r="H1435" s="15">
        <f t="shared" si="22"/>
        <v>0</v>
      </c>
    </row>
    <row r="1436" spans="1:8" ht="13.5" x14ac:dyDescent="0.25">
      <c r="A1436" s="11"/>
      <c r="B1436" s="10">
        <v>44791</v>
      </c>
      <c r="C1436" s="2">
        <v>1.98</v>
      </c>
      <c r="D1436" s="2">
        <v>1.98</v>
      </c>
      <c r="E1436" s="2">
        <v>0</v>
      </c>
      <c r="F1436" s="2">
        <v>0</v>
      </c>
      <c r="G1436" s="2">
        <v>0</v>
      </c>
      <c r="H1436" s="15">
        <f t="shared" si="22"/>
        <v>0</v>
      </c>
    </row>
    <row r="1437" spans="1:8" ht="13.5" x14ac:dyDescent="0.25">
      <c r="A1437" s="11"/>
      <c r="B1437" s="10">
        <v>44792</v>
      </c>
      <c r="C1437" s="2">
        <v>1.98</v>
      </c>
      <c r="D1437" s="2">
        <v>1.98</v>
      </c>
      <c r="E1437" s="2">
        <v>0</v>
      </c>
      <c r="F1437" s="2">
        <v>0</v>
      </c>
      <c r="G1437" s="2">
        <v>0</v>
      </c>
      <c r="H1437" s="15">
        <f t="shared" si="22"/>
        <v>0</v>
      </c>
    </row>
    <row r="1438" spans="1:8" ht="13.5" x14ac:dyDescent="0.25">
      <c r="A1438" s="11"/>
      <c r="B1438" s="10">
        <v>44795</v>
      </c>
      <c r="C1438" s="2">
        <v>1.98</v>
      </c>
      <c r="D1438" s="2">
        <v>1.98</v>
      </c>
      <c r="E1438" s="2">
        <v>0</v>
      </c>
      <c r="F1438" s="2">
        <v>0</v>
      </c>
      <c r="G1438" s="2">
        <v>0</v>
      </c>
      <c r="H1438" s="15">
        <f t="shared" si="22"/>
        <v>0</v>
      </c>
    </row>
    <row r="1439" spans="1:8" ht="13.5" x14ac:dyDescent="0.25">
      <c r="A1439" s="11"/>
      <c r="B1439" s="10">
        <v>44796</v>
      </c>
      <c r="C1439" s="2">
        <v>1.98</v>
      </c>
      <c r="D1439" s="2">
        <v>1.98</v>
      </c>
      <c r="E1439" s="2">
        <v>0</v>
      </c>
      <c r="F1439" s="2">
        <v>0</v>
      </c>
      <c r="G1439" s="2">
        <v>0</v>
      </c>
      <c r="H1439" s="15">
        <f t="shared" si="22"/>
        <v>0</v>
      </c>
    </row>
    <row r="1440" spans="1:8" ht="13.5" x14ac:dyDescent="0.25">
      <c r="A1440" s="11"/>
      <c r="B1440" s="10">
        <v>44797</v>
      </c>
      <c r="C1440" s="2">
        <v>1.98</v>
      </c>
      <c r="D1440" s="2">
        <v>1.98</v>
      </c>
      <c r="E1440" s="2">
        <v>0</v>
      </c>
      <c r="F1440" s="2">
        <v>0</v>
      </c>
      <c r="G1440" s="2">
        <v>0</v>
      </c>
      <c r="H1440" s="15">
        <f t="shared" si="22"/>
        <v>0</v>
      </c>
    </row>
    <row r="1441" spans="1:8" ht="13.5" x14ac:dyDescent="0.25">
      <c r="A1441" s="11"/>
      <c r="B1441" s="10">
        <v>44798</v>
      </c>
      <c r="C1441" s="2">
        <v>1.98</v>
      </c>
      <c r="D1441" s="2">
        <v>1.98</v>
      </c>
      <c r="E1441" s="2">
        <v>0</v>
      </c>
      <c r="F1441" s="2">
        <v>0</v>
      </c>
      <c r="G1441" s="2">
        <v>0</v>
      </c>
      <c r="H1441" s="15">
        <f t="shared" si="22"/>
        <v>0</v>
      </c>
    </row>
    <row r="1442" spans="1:8" ht="13.5" x14ac:dyDescent="0.25">
      <c r="A1442" s="11"/>
      <c r="B1442" s="10">
        <v>44799</v>
      </c>
      <c r="C1442" s="2">
        <v>1.98</v>
      </c>
      <c r="D1442" s="2">
        <v>1.98</v>
      </c>
      <c r="E1442" s="2">
        <v>0</v>
      </c>
      <c r="F1442" s="2">
        <v>0</v>
      </c>
      <c r="G1442" s="2">
        <v>0</v>
      </c>
      <c r="H1442" s="15">
        <f t="shared" si="22"/>
        <v>0</v>
      </c>
    </row>
    <row r="1443" spans="1:8" ht="13.5" x14ac:dyDescent="0.25">
      <c r="A1443" s="11"/>
      <c r="B1443" s="10">
        <v>44802</v>
      </c>
      <c r="C1443" s="2">
        <v>1.98</v>
      </c>
      <c r="D1443" s="2">
        <v>1.98</v>
      </c>
      <c r="E1443" s="2">
        <v>0</v>
      </c>
      <c r="F1443" s="2">
        <v>0</v>
      </c>
      <c r="G1443" s="2">
        <v>0</v>
      </c>
      <c r="H1443" s="15">
        <f t="shared" si="22"/>
        <v>0</v>
      </c>
    </row>
    <row r="1444" spans="1:8" ht="13.5" x14ac:dyDescent="0.25">
      <c r="A1444" s="11"/>
      <c r="B1444" s="10">
        <v>44803</v>
      </c>
      <c r="C1444" s="2">
        <v>1.98</v>
      </c>
      <c r="D1444" s="2">
        <v>1.98</v>
      </c>
      <c r="E1444" s="2">
        <v>0</v>
      </c>
      <c r="F1444" s="2">
        <v>0</v>
      </c>
      <c r="G1444" s="2">
        <v>0</v>
      </c>
      <c r="H1444" s="15">
        <f t="shared" si="22"/>
        <v>0</v>
      </c>
    </row>
    <row r="1445" spans="1:8" ht="13.5" x14ac:dyDescent="0.25">
      <c r="A1445" s="11"/>
      <c r="B1445" s="10">
        <v>44804</v>
      </c>
      <c r="C1445" s="2">
        <v>1.98</v>
      </c>
      <c r="D1445" s="2">
        <v>1.98</v>
      </c>
      <c r="E1445" s="2">
        <v>0</v>
      </c>
      <c r="F1445" s="2">
        <v>0</v>
      </c>
      <c r="G1445" s="2">
        <v>0</v>
      </c>
      <c r="H1445" s="15">
        <f t="shared" si="22"/>
        <v>0</v>
      </c>
    </row>
    <row r="1446" spans="1:8" ht="13.5" x14ac:dyDescent="0.25">
      <c r="A1446" s="11"/>
      <c r="B1446" s="10">
        <v>44805</v>
      </c>
      <c r="C1446" s="2">
        <v>1.98</v>
      </c>
      <c r="D1446" s="2">
        <v>1.98</v>
      </c>
      <c r="E1446" s="2">
        <v>0</v>
      </c>
      <c r="F1446" s="2">
        <v>0</v>
      </c>
      <c r="G1446" s="2">
        <v>0</v>
      </c>
      <c r="H1446" s="15">
        <f t="shared" si="22"/>
        <v>0</v>
      </c>
    </row>
    <row r="1447" spans="1:8" ht="13.5" x14ac:dyDescent="0.25">
      <c r="A1447" s="11"/>
      <c r="B1447" s="10">
        <v>44806</v>
      </c>
      <c r="C1447" s="2">
        <v>1.98</v>
      </c>
      <c r="D1447" s="2">
        <v>1.98</v>
      </c>
      <c r="E1447" s="2">
        <v>0</v>
      </c>
      <c r="F1447" s="2">
        <v>0</v>
      </c>
      <c r="G1447" s="2">
        <v>0</v>
      </c>
      <c r="H1447" s="15">
        <f t="shared" si="22"/>
        <v>0</v>
      </c>
    </row>
    <row r="1448" spans="1:8" ht="13.5" x14ac:dyDescent="0.25">
      <c r="A1448" s="11"/>
      <c r="B1448" s="10">
        <v>44809</v>
      </c>
      <c r="C1448" s="2">
        <v>1.98</v>
      </c>
      <c r="D1448" s="2">
        <v>1.98</v>
      </c>
      <c r="E1448" s="2">
        <v>0</v>
      </c>
      <c r="F1448" s="2">
        <v>0</v>
      </c>
      <c r="G1448" s="2">
        <v>0</v>
      </c>
      <c r="H1448" s="15">
        <f t="shared" si="22"/>
        <v>0</v>
      </c>
    </row>
    <row r="1449" spans="1:8" ht="13.5" x14ac:dyDescent="0.25">
      <c r="A1449" s="11"/>
      <c r="B1449" s="10">
        <v>44810</v>
      </c>
      <c r="C1449" s="2">
        <v>1.98</v>
      </c>
      <c r="D1449" s="2">
        <v>1.98</v>
      </c>
      <c r="E1449" s="2">
        <v>0</v>
      </c>
      <c r="F1449" s="2">
        <v>0</v>
      </c>
      <c r="G1449" s="2">
        <v>0</v>
      </c>
      <c r="H1449" s="15">
        <f t="shared" si="22"/>
        <v>0</v>
      </c>
    </row>
    <row r="1450" spans="1:8" ht="13.5" x14ac:dyDescent="0.25">
      <c r="A1450" s="11"/>
      <c r="B1450" s="10">
        <v>44811</v>
      </c>
      <c r="C1450" s="2">
        <v>1.98</v>
      </c>
      <c r="D1450" s="2">
        <v>1.98</v>
      </c>
      <c r="E1450" s="2">
        <v>0</v>
      </c>
      <c r="F1450" s="2">
        <v>0</v>
      </c>
      <c r="G1450" s="2">
        <v>0</v>
      </c>
      <c r="H1450" s="15">
        <f t="shared" si="22"/>
        <v>0</v>
      </c>
    </row>
    <row r="1451" spans="1:8" ht="13.5" x14ac:dyDescent="0.25">
      <c r="A1451" s="11"/>
      <c r="B1451" s="10">
        <v>44812</v>
      </c>
      <c r="C1451" s="2">
        <v>1.98</v>
      </c>
      <c r="D1451" s="2">
        <v>1.98</v>
      </c>
      <c r="E1451" s="2">
        <v>0</v>
      </c>
      <c r="F1451" s="2">
        <v>0</v>
      </c>
      <c r="G1451" s="2">
        <v>0</v>
      </c>
      <c r="H1451" s="15">
        <f t="shared" si="22"/>
        <v>0</v>
      </c>
    </row>
    <row r="1452" spans="1:8" ht="13.5" x14ac:dyDescent="0.25">
      <c r="A1452" s="11"/>
      <c r="B1452" s="10">
        <v>44813</v>
      </c>
      <c r="C1452" s="2">
        <v>1.98</v>
      </c>
      <c r="D1452" s="2">
        <v>1.98</v>
      </c>
      <c r="E1452" s="2">
        <v>0</v>
      </c>
      <c r="F1452" s="2">
        <v>0</v>
      </c>
      <c r="G1452" s="2">
        <v>0</v>
      </c>
      <c r="H1452" s="15">
        <f t="shared" si="22"/>
        <v>0</v>
      </c>
    </row>
    <row r="1453" spans="1:8" ht="13.5" x14ac:dyDescent="0.25">
      <c r="A1453" s="11"/>
      <c r="B1453" s="10">
        <v>44816</v>
      </c>
      <c r="C1453" s="2">
        <v>1.9</v>
      </c>
      <c r="D1453" s="2">
        <v>1.9</v>
      </c>
      <c r="E1453" s="2">
        <v>604</v>
      </c>
      <c r="F1453" s="2">
        <v>1.9</v>
      </c>
      <c r="G1453" s="2">
        <v>1147.5999999999999</v>
      </c>
      <c r="H1453" s="15">
        <f t="shared" si="22"/>
        <v>-4.0404040404040442E-2</v>
      </c>
    </row>
    <row r="1454" spans="1:8" ht="13.5" x14ac:dyDescent="0.25">
      <c r="A1454" s="11"/>
      <c r="B1454" s="10">
        <v>44817</v>
      </c>
      <c r="C1454" s="2">
        <v>1.82</v>
      </c>
      <c r="D1454" s="2">
        <v>1.82</v>
      </c>
      <c r="E1454" s="2">
        <v>0</v>
      </c>
      <c r="F1454" s="2">
        <v>0</v>
      </c>
      <c r="G1454" s="2">
        <v>0</v>
      </c>
      <c r="H1454" s="15">
        <f t="shared" si="22"/>
        <v>-4.210526315789466E-2</v>
      </c>
    </row>
    <row r="1455" spans="1:8" ht="13.5" x14ac:dyDescent="0.25">
      <c r="A1455" s="11"/>
      <c r="B1455" s="10">
        <v>44818</v>
      </c>
      <c r="C1455" s="2">
        <v>1.79</v>
      </c>
      <c r="D1455" s="2">
        <v>1.79</v>
      </c>
      <c r="E1455" s="2">
        <v>911</v>
      </c>
      <c r="F1455" s="2">
        <v>1.79</v>
      </c>
      <c r="G1455" s="2">
        <v>1630.69</v>
      </c>
      <c r="H1455" s="15">
        <f t="shared" si="22"/>
        <v>-1.6483516483516498E-2</v>
      </c>
    </row>
    <row r="1456" spans="1:8" ht="13.5" x14ac:dyDescent="0.25">
      <c r="A1456" s="11"/>
      <c r="B1456" s="10">
        <v>44819</v>
      </c>
      <c r="C1456" s="2">
        <v>1.79</v>
      </c>
      <c r="D1456" s="2">
        <v>1.79</v>
      </c>
      <c r="E1456" s="2">
        <v>0</v>
      </c>
      <c r="F1456" s="2">
        <v>0</v>
      </c>
      <c r="G1456" s="2">
        <v>0</v>
      </c>
      <c r="H1456" s="15">
        <f t="shared" si="22"/>
        <v>0</v>
      </c>
    </row>
    <row r="1457" spans="1:8" ht="13.5" x14ac:dyDescent="0.25">
      <c r="A1457" s="11"/>
      <c r="B1457" s="10">
        <v>44820</v>
      </c>
      <c r="C1457" s="2">
        <v>1.79</v>
      </c>
      <c r="D1457" s="2">
        <v>1.79</v>
      </c>
      <c r="E1457" s="2">
        <v>0</v>
      </c>
      <c r="F1457" s="2">
        <v>0</v>
      </c>
      <c r="G1457" s="2">
        <v>0</v>
      </c>
      <c r="H1457" s="15">
        <f t="shared" si="22"/>
        <v>0</v>
      </c>
    </row>
    <row r="1458" spans="1:8" ht="13.5" x14ac:dyDescent="0.25">
      <c r="A1458" s="11"/>
      <c r="B1458" s="10">
        <v>44823</v>
      </c>
      <c r="C1458" s="2">
        <v>1.79</v>
      </c>
      <c r="D1458" s="2">
        <v>1.79</v>
      </c>
      <c r="E1458" s="2">
        <v>0</v>
      </c>
      <c r="F1458" s="2">
        <v>0</v>
      </c>
      <c r="G1458" s="2">
        <v>0</v>
      </c>
      <c r="H1458" s="15">
        <f t="shared" si="22"/>
        <v>0</v>
      </c>
    </row>
    <row r="1459" spans="1:8" ht="13.5" x14ac:dyDescent="0.25">
      <c r="A1459" s="11"/>
      <c r="B1459" s="10">
        <v>44824</v>
      </c>
      <c r="C1459" s="2">
        <v>1.79</v>
      </c>
      <c r="D1459" s="2">
        <v>1.79</v>
      </c>
      <c r="E1459" s="2">
        <v>0</v>
      </c>
      <c r="F1459" s="2">
        <v>0</v>
      </c>
      <c r="G1459" s="2">
        <v>0</v>
      </c>
      <c r="H1459" s="15">
        <f t="shared" si="22"/>
        <v>0</v>
      </c>
    </row>
    <row r="1460" spans="1:8" ht="13.5" x14ac:dyDescent="0.25">
      <c r="A1460" s="11"/>
      <c r="B1460" s="10">
        <v>44825</v>
      </c>
      <c r="C1460" s="2">
        <v>1.87</v>
      </c>
      <c r="D1460" s="2">
        <v>1.87</v>
      </c>
      <c r="E1460" s="2">
        <v>10</v>
      </c>
      <c r="F1460" s="2">
        <v>1.87</v>
      </c>
      <c r="G1460" s="2">
        <v>18.7</v>
      </c>
      <c r="H1460" s="15">
        <f t="shared" si="22"/>
        <v>4.4692737430167634E-2</v>
      </c>
    </row>
    <row r="1461" spans="1:8" ht="13.5" x14ac:dyDescent="0.25">
      <c r="A1461" s="11"/>
      <c r="B1461" s="10">
        <v>44826</v>
      </c>
      <c r="C1461" s="2">
        <v>1.87</v>
      </c>
      <c r="D1461" s="2">
        <v>1.87</v>
      </c>
      <c r="E1461" s="2">
        <v>0</v>
      </c>
      <c r="F1461" s="2">
        <v>0</v>
      </c>
      <c r="G1461" s="2">
        <v>0</v>
      </c>
      <c r="H1461" s="15">
        <f t="shared" si="22"/>
        <v>0</v>
      </c>
    </row>
    <row r="1462" spans="1:8" ht="13.5" x14ac:dyDescent="0.25">
      <c r="A1462" s="11"/>
      <c r="B1462" s="10">
        <v>44827</v>
      </c>
      <c r="C1462" s="2">
        <v>1.87</v>
      </c>
      <c r="D1462" s="2">
        <v>1.87</v>
      </c>
      <c r="E1462" s="2">
        <v>0</v>
      </c>
      <c r="F1462" s="2">
        <v>0</v>
      </c>
      <c r="G1462" s="2">
        <v>0</v>
      </c>
      <c r="H1462" s="15">
        <f t="shared" si="22"/>
        <v>0</v>
      </c>
    </row>
    <row r="1463" spans="1:8" ht="13.5" x14ac:dyDescent="0.25">
      <c r="A1463" s="11"/>
      <c r="B1463" s="10">
        <v>44830</v>
      </c>
      <c r="C1463" s="2">
        <v>1.87</v>
      </c>
      <c r="D1463" s="2">
        <v>1.87</v>
      </c>
      <c r="E1463" s="2">
        <v>0</v>
      </c>
      <c r="F1463" s="2">
        <v>0</v>
      </c>
      <c r="G1463" s="2">
        <v>0</v>
      </c>
      <c r="H1463" s="15">
        <f t="shared" si="22"/>
        <v>0</v>
      </c>
    </row>
    <row r="1464" spans="1:8" ht="13.5" x14ac:dyDescent="0.25">
      <c r="A1464" s="11"/>
      <c r="B1464" s="10">
        <v>44831</v>
      </c>
      <c r="C1464" s="2">
        <v>1.87</v>
      </c>
      <c r="D1464" s="2">
        <v>1.87</v>
      </c>
      <c r="E1464" s="2">
        <v>0</v>
      </c>
      <c r="F1464" s="2">
        <v>0</v>
      </c>
      <c r="G1464" s="2">
        <v>0</v>
      </c>
      <c r="H1464" s="15">
        <f t="shared" si="22"/>
        <v>0</v>
      </c>
    </row>
    <row r="1465" spans="1:8" ht="13.5" x14ac:dyDescent="0.25">
      <c r="A1465" s="11"/>
      <c r="B1465" s="10">
        <v>44832</v>
      </c>
      <c r="C1465" s="2">
        <v>1.87</v>
      </c>
      <c r="D1465" s="2">
        <v>1.87</v>
      </c>
      <c r="E1465" s="2">
        <v>0</v>
      </c>
      <c r="F1465" s="2">
        <v>0</v>
      </c>
      <c r="G1465" s="2">
        <v>0</v>
      </c>
      <c r="H1465" s="15">
        <f t="shared" si="22"/>
        <v>0</v>
      </c>
    </row>
    <row r="1466" spans="1:8" ht="13.5" x14ac:dyDescent="0.25">
      <c r="A1466" s="11"/>
      <c r="B1466" s="10">
        <v>44833</v>
      </c>
      <c r="C1466" s="2">
        <v>1.87</v>
      </c>
      <c r="D1466" s="2">
        <v>1.87</v>
      </c>
      <c r="E1466" s="2">
        <v>0</v>
      </c>
      <c r="F1466" s="2">
        <v>0</v>
      </c>
      <c r="G1466" s="2">
        <v>0</v>
      </c>
      <c r="H1466" s="15">
        <f t="shared" si="22"/>
        <v>0</v>
      </c>
    </row>
    <row r="1467" spans="1:8" ht="13.5" x14ac:dyDescent="0.25">
      <c r="A1467" s="11"/>
      <c r="B1467" s="10">
        <v>44834</v>
      </c>
      <c r="C1467" s="2">
        <v>1.87</v>
      </c>
      <c r="D1467" s="2">
        <v>1.87</v>
      </c>
      <c r="E1467" s="2">
        <v>0</v>
      </c>
      <c r="F1467" s="2">
        <v>0</v>
      </c>
      <c r="G1467" s="2">
        <v>0</v>
      </c>
      <c r="H1467" s="15">
        <f t="shared" si="22"/>
        <v>0</v>
      </c>
    </row>
    <row r="1468" spans="1:8" ht="13.5" x14ac:dyDescent="0.25">
      <c r="A1468" s="11"/>
      <c r="B1468" s="10">
        <v>44837</v>
      </c>
      <c r="C1468" s="2">
        <v>1.86</v>
      </c>
      <c r="D1468" s="2">
        <v>1.86</v>
      </c>
      <c r="E1468" s="2">
        <v>3770</v>
      </c>
      <c r="F1468" s="2">
        <v>1.86</v>
      </c>
      <c r="G1468" s="2">
        <v>7012.2</v>
      </c>
      <c r="H1468" s="15">
        <f t="shared" si="22"/>
        <v>-5.3475935828877046E-3</v>
      </c>
    </row>
    <row r="1469" spans="1:8" ht="13.5" x14ac:dyDescent="0.25">
      <c r="A1469" s="11"/>
      <c r="B1469" s="10">
        <v>44838</v>
      </c>
      <c r="C1469" s="2">
        <v>1.86</v>
      </c>
      <c r="D1469" s="2">
        <v>1.86</v>
      </c>
      <c r="E1469" s="2">
        <v>0</v>
      </c>
      <c r="F1469" s="2">
        <v>0</v>
      </c>
      <c r="G1469" s="2">
        <v>0</v>
      </c>
      <c r="H1469" s="15">
        <f t="shared" si="22"/>
        <v>0</v>
      </c>
    </row>
    <row r="1470" spans="1:8" ht="13.5" x14ac:dyDescent="0.25">
      <c r="A1470" s="11"/>
      <c r="B1470" s="10">
        <v>44839</v>
      </c>
      <c r="C1470" s="2">
        <v>1.94</v>
      </c>
      <c r="D1470" s="2">
        <v>1.94</v>
      </c>
      <c r="E1470" s="2">
        <v>10</v>
      </c>
      <c r="F1470" s="2">
        <v>1.94</v>
      </c>
      <c r="G1470" s="2">
        <v>19.399999999999999</v>
      </c>
      <c r="H1470" s="15">
        <f t="shared" si="22"/>
        <v>4.3010752688171956E-2</v>
      </c>
    </row>
    <row r="1471" spans="1:8" ht="13.5" x14ac:dyDescent="0.25">
      <c r="A1471" s="11"/>
      <c r="B1471" s="10">
        <v>44840</v>
      </c>
      <c r="C1471" s="2">
        <v>1.99</v>
      </c>
      <c r="D1471" s="2">
        <v>1.99</v>
      </c>
      <c r="E1471" s="2">
        <v>10</v>
      </c>
      <c r="F1471" s="2">
        <v>1.99</v>
      </c>
      <c r="G1471" s="2">
        <v>19.899999999999999</v>
      </c>
      <c r="H1471" s="15">
        <f t="shared" si="22"/>
        <v>2.5773195876288683E-2</v>
      </c>
    </row>
    <row r="1472" spans="1:8" ht="13.5" x14ac:dyDescent="0.25">
      <c r="A1472" s="11"/>
      <c r="B1472" s="10">
        <v>44841</v>
      </c>
      <c r="C1472" s="2">
        <v>1.99</v>
      </c>
      <c r="D1472" s="2">
        <v>1.99</v>
      </c>
      <c r="E1472" s="2">
        <v>0</v>
      </c>
      <c r="F1472" s="2">
        <v>0</v>
      </c>
      <c r="G1472" s="2">
        <v>0</v>
      </c>
      <c r="H1472" s="15">
        <f t="shared" si="22"/>
        <v>0</v>
      </c>
    </row>
    <row r="1473" spans="1:8" ht="13.5" x14ac:dyDescent="0.25">
      <c r="A1473" s="11"/>
      <c r="B1473" s="10">
        <v>44844</v>
      </c>
      <c r="C1473" s="2">
        <v>1.99</v>
      </c>
      <c r="D1473" s="2">
        <v>1.99</v>
      </c>
      <c r="E1473" s="2">
        <v>0</v>
      </c>
      <c r="F1473" s="2">
        <v>0</v>
      </c>
      <c r="G1473" s="2">
        <v>0</v>
      </c>
      <c r="H1473" s="15">
        <f t="shared" si="22"/>
        <v>0</v>
      </c>
    </row>
    <row r="1474" spans="1:8" ht="13.5" x14ac:dyDescent="0.25">
      <c r="A1474" s="11"/>
      <c r="B1474" s="10">
        <v>44845</v>
      </c>
      <c r="C1474" s="2">
        <v>1.99</v>
      </c>
      <c r="D1474" s="2">
        <v>1.99</v>
      </c>
      <c r="E1474" s="2">
        <v>0</v>
      </c>
      <c r="F1474" s="2">
        <v>0</v>
      </c>
      <c r="G1474" s="2">
        <v>0</v>
      </c>
      <c r="H1474" s="15">
        <f t="shared" si="22"/>
        <v>0</v>
      </c>
    </row>
    <row r="1475" spans="1:8" ht="13.5" x14ac:dyDescent="0.25">
      <c r="A1475" s="11"/>
      <c r="B1475" s="10">
        <v>44846</v>
      </c>
      <c r="C1475" s="2">
        <v>1.99</v>
      </c>
      <c r="D1475" s="2">
        <v>1.99</v>
      </c>
      <c r="E1475" s="2">
        <v>0</v>
      </c>
      <c r="F1475" s="2">
        <v>0</v>
      </c>
      <c r="G1475" s="2">
        <v>0</v>
      </c>
      <c r="H1475" s="15">
        <f t="shared" si="22"/>
        <v>0</v>
      </c>
    </row>
    <row r="1476" spans="1:8" ht="13.5" x14ac:dyDescent="0.25">
      <c r="A1476" s="11"/>
      <c r="B1476" s="10">
        <v>44847</v>
      </c>
      <c r="C1476" s="2">
        <v>1.99</v>
      </c>
      <c r="D1476" s="2">
        <v>1.99</v>
      </c>
      <c r="E1476" s="2">
        <v>0</v>
      </c>
      <c r="F1476" s="2">
        <v>0</v>
      </c>
      <c r="G1476" s="2">
        <v>0</v>
      </c>
      <c r="H1476" s="15">
        <f t="shared" si="22"/>
        <v>0</v>
      </c>
    </row>
    <row r="1477" spans="1:8" ht="13.5" x14ac:dyDescent="0.25">
      <c r="A1477" s="11"/>
      <c r="B1477" s="10">
        <v>44848</v>
      </c>
      <c r="C1477" s="2">
        <v>1.99</v>
      </c>
      <c r="D1477" s="2">
        <v>1.99</v>
      </c>
      <c r="E1477" s="2">
        <v>0</v>
      </c>
      <c r="F1477" s="2">
        <v>0</v>
      </c>
      <c r="G1477" s="2">
        <v>0</v>
      </c>
      <c r="H1477" s="15">
        <f t="shared" si="22"/>
        <v>0</v>
      </c>
    </row>
    <row r="1478" spans="1:8" ht="13.5" x14ac:dyDescent="0.25">
      <c r="A1478" s="11"/>
      <c r="B1478" s="10">
        <v>44851</v>
      </c>
      <c r="C1478" s="2">
        <v>1.99</v>
      </c>
      <c r="D1478" s="2">
        <v>1.99</v>
      </c>
      <c r="E1478" s="2">
        <v>0</v>
      </c>
      <c r="F1478" s="2">
        <v>0</v>
      </c>
      <c r="G1478" s="2">
        <v>0</v>
      </c>
      <c r="H1478" s="15">
        <f t="shared" si="22"/>
        <v>0</v>
      </c>
    </row>
    <row r="1479" spans="1:8" ht="13.5" x14ac:dyDescent="0.25">
      <c r="A1479" s="11"/>
      <c r="B1479" s="10">
        <v>44852</v>
      </c>
      <c r="C1479" s="2">
        <v>1.99</v>
      </c>
      <c r="D1479" s="2">
        <v>1.99</v>
      </c>
      <c r="E1479" s="2">
        <v>0</v>
      </c>
      <c r="F1479" s="2">
        <v>0</v>
      </c>
      <c r="G1479" s="2">
        <v>0</v>
      </c>
      <c r="H1479" s="15">
        <f t="shared" ref="H1479:H1542" si="23">(D1479-D1478)/D1478</f>
        <v>0</v>
      </c>
    </row>
    <row r="1480" spans="1:8" ht="13.5" x14ac:dyDescent="0.25">
      <c r="A1480" s="11"/>
      <c r="B1480" s="10">
        <v>44853</v>
      </c>
      <c r="C1480" s="2">
        <v>1.99</v>
      </c>
      <c r="D1480" s="2">
        <v>1.99</v>
      </c>
      <c r="E1480" s="2">
        <v>0</v>
      </c>
      <c r="F1480" s="2">
        <v>0</v>
      </c>
      <c r="G1480" s="2">
        <v>0</v>
      </c>
      <c r="H1480" s="15">
        <f t="shared" si="23"/>
        <v>0</v>
      </c>
    </row>
    <row r="1481" spans="1:8" ht="13.5" x14ac:dyDescent="0.25">
      <c r="A1481" s="11"/>
      <c r="B1481" s="10">
        <v>44854</v>
      </c>
      <c r="C1481" s="2">
        <v>1.99</v>
      </c>
      <c r="D1481" s="2">
        <v>1.99</v>
      </c>
      <c r="E1481" s="2">
        <v>0</v>
      </c>
      <c r="F1481" s="2">
        <v>0</v>
      </c>
      <c r="G1481" s="2">
        <v>0</v>
      </c>
      <c r="H1481" s="15">
        <f t="shared" si="23"/>
        <v>0</v>
      </c>
    </row>
    <row r="1482" spans="1:8" ht="13.5" x14ac:dyDescent="0.25">
      <c r="A1482" s="11"/>
      <c r="B1482" s="10">
        <v>44855</v>
      </c>
      <c r="C1482" s="2">
        <v>1.99</v>
      </c>
      <c r="D1482" s="2">
        <v>1.99</v>
      </c>
      <c r="E1482" s="2">
        <v>0</v>
      </c>
      <c r="F1482" s="2">
        <v>0</v>
      </c>
      <c r="G1482" s="2">
        <v>0</v>
      </c>
      <c r="H1482" s="15">
        <f t="shared" si="23"/>
        <v>0</v>
      </c>
    </row>
    <row r="1483" spans="1:8" ht="13.5" x14ac:dyDescent="0.25">
      <c r="A1483" s="11"/>
      <c r="B1483" s="10">
        <v>44858</v>
      </c>
      <c r="C1483" s="2">
        <v>1.99</v>
      </c>
      <c r="D1483" s="2">
        <v>1.99</v>
      </c>
      <c r="E1483" s="2">
        <v>0</v>
      </c>
      <c r="F1483" s="2">
        <v>0</v>
      </c>
      <c r="G1483" s="2">
        <v>0</v>
      </c>
      <c r="H1483" s="15">
        <f t="shared" si="23"/>
        <v>0</v>
      </c>
    </row>
    <row r="1484" spans="1:8" ht="13.5" x14ac:dyDescent="0.25">
      <c r="A1484" s="11"/>
      <c r="B1484" s="10">
        <v>44859</v>
      </c>
      <c r="C1484" s="2">
        <v>1.99</v>
      </c>
      <c r="D1484" s="2">
        <v>1.99</v>
      </c>
      <c r="E1484" s="2">
        <v>0</v>
      </c>
      <c r="F1484" s="2">
        <v>0</v>
      </c>
      <c r="G1484" s="2">
        <v>0</v>
      </c>
      <c r="H1484" s="15">
        <f t="shared" si="23"/>
        <v>0</v>
      </c>
    </row>
    <row r="1485" spans="1:8" ht="13.5" x14ac:dyDescent="0.25">
      <c r="A1485" s="11"/>
      <c r="B1485" s="10">
        <v>44860</v>
      </c>
      <c r="C1485" s="2">
        <v>1.99</v>
      </c>
      <c r="D1485" s="2">
        <v>1.99</v>
      </c>
      <c r="E1485" s="2">
        <v>0</v>
      </c>
      <c r="F1485" s="2">
        <v>0</v>
      </c>
      <c r="G1485" s="2">
        <v>0</v>
      </c>
      <c r="H1485" s="15">
        <f t="shared" si="23"/>
        <v>0</v>
      </c>
    </row>
    <row r="1486" spans="1:8" ht="13.5" x14ac:dyDescent="0.25">
      <c r="A1486" s="11"/>
      <c r="B1486" s="10">
        <v>44861</v>
      </c>
      <c r="C1486" s="2">
        <v>1.99</v>
      </c>
      <c r="D1486" s="2">
        <v>1.99</v>
      </c>
      <c r="E1486" s="2">
        <v>0</v>
      </c>
      <c r="F1486" s="2">
        <v>0</v>
      </c>
      <c r="G1486" s="2">
        <v>0</v>
      </c>
      <c r="H1486" s="15">
        <f t="shared" si="23"/>
        <v>0</v>
      </c>
    </row>
    <row r="1487" spans="1:8" ht="13.5" x14ac:dyDescent="0.25">
      <c r="A1487" s="11"/>
      <c r="B1487" s="10">
        <v>44862</v>
      </c>
      <c r="C1487" s="2">
        <v>1.99</v>
      </c>
      <c r="D1487" s="2">
        <v>1.99</v>
      </c>
      <c r="E1487" s="2">
        <v>0</v>
      </c>
      <c r="F1487" s="2">
        <v>0</v>
      </c>
      <c r="G1487" s="2">
        <v>0</v>
      </c>
      <c r="H1487" s="15">
        <f t="shared" si="23"/>
        <v>0</v>
      </c>
    </row>
    <row r="1488" spans="1:8" ht="13.5" x14ac:dyDescent="0.25">
      <c r="A1488" s="11"/>
      <c r="B1488" s="10">
        <v>44865</v>
      </c>
      <c r="C1488" s="2">
        <v>1.99</v>
      </c>
      <c r="D1488" s="2">
        <v>1.99</v>
      </c>
      <c r="E1488" s="2">
        <v>0</v>
      </c>
      <c r="F1488" s="2">
        <v>0</v>
      </c>
      <c r="G1488" s="2">
        <v>0</v>
      </c>
      <c r="H1488" s="15">
        <f t="shared" si="23"/>
        <v>0</v>
      </c>
    </row>
    <row r="1489" spans="1:8" ht="13.5" x14ac:dyDescent="0.25">
      <c r="A1489" s="11"/>
      <c r="B1489" s="10">
        <v>44866</v>
      </c>
      <c r="C1489" s="2">
        <v>1.99</v>
      </c>
      <c r="D1489" s="2">
        <v>1.99</v>
      </c>
      <c r="E1489" s="2">
        <v>0</v>
      </c>
      <c r="F1489" s="2">
        <v>0</v>
      </c>
      <c r="G1489" s="2">
        <v>0</v>
      </c>
      <c r="H1489" s="15">
        <f t="shared" si="23"/>
        <v>0</v>
      </c>
    </row>
    <row r="1490" spans="1:8" ht="13.5" x14ac:dyDescent="0.25">
      <c r="A1490" s="11"/>
      <c r="B1490" s="10">
        <v>44867</v>
      </c>
      <c r="C1490" s="2">
        <v>1.99</v>
      </c>
      <c r="D1490" s="2">
        <v>1.99</v>
      </c>
      <c r="E1490" s="2">
        <v>0</v>
      </c>
      <c r="F1490" s="2">
        <v>0</v>
      </c>
      <c r="G1490" s="2">
        <v>0</v>
      </c>
      <c r="H1490" s="15">
        <f t="shared" si="23"/>
        <v>0</v>
      </c>
    </row>
    <row r="1491" spans="1:8" ht="13.5" x14ac:dyDescent="0.25">
      <c r="A1491" s="11"/>
      <c r="B1491" s="10">
        <v>44868</v>
      </c>
      <c r="C1491" s="2">
        <v>1.99</v>
      </c>
      <c r="D1491" s="2">
        <v>1.99</v>
      </c>
      <c r="E1491" s="2">
        <v>0</v>
      </c>
      <c r="F1491" s="2">
        <v>0</v>
      </c>
      <c r="G1491" s="2">
        <v>0</v>
      </c>
      <c r="H1491" s="15">
        <f t="shared" si="23"/>
        <v>0</v>
      </c>
    </row>
    <row r="1492" spans="1:8" ht="13.5" x14ac:dyDescent="0.25">
      <c r="A1492" s="11"/>
      <c r="B1492" s="10">
        <v>44869</v>
      </c>
      <c r="C1492" s="2">
        <v>1.99</v>
      </c>
      <c r="D1492" s="2">
        <v>1.99</v>
      </c>
      <c r="E1492" s="2">
        <v>0</v>
      </c>
      <c r="F1492" s="2">
        <v>0</v>
      </c>
      <c r="G1492" s="2">
        <v>0</v>
      </c>
      <c r="H1492" s="15">
        <f t="shared" si="23"/>
        <v>0</v>
      </c>
    </row>
    <row r="1493" spans="1:8" ht="13.5" x14ac:dyDescent="0.25">
      <c r="A1493" s="11"/>
      <c r="B1493" s="10">
        <v>44872</v>
      </c>
      <c r="C1493" s="2">
        <v>1.99</v>
      </c>
      <c r="D1493" s="2">
        <v>1.99</v>
      </c>
      <c r="E1493" s="2">
        <v>0</v>
      </c>
      <c r="F1493" s="2">
        <v>0</v>
      </c>
      <c r="G1493" s="2">
        <v>0</v>
      </c>
      <c r="H1493" s="15">
        <f t="shared" si="23"/>
        <v>0</v>
      </c>
    </row>
    <row r="1494" spans="1:8" ht="13.5" x14ac:dyDescent="0.25">
      <c r="A1494" s="11"/>
      <c r="B1494" s="10">
        <v>44873</v>
      </c>
      <c r="C1494" s="2">
        <v>1.99</v>
      </c>
      <c r="D1494" s="2">
        <v>1.99</v>
      </c>
      <c r="E1494" s="2">
        <v>0</v>
      </c>
      <c r="F1494" s="2">
        <v>0</v>
      </c>
      <c r="G1494" s="2">
        <v>0</v>
      </c>
      <c r="H1494" s="15">
        <f t="shared" si="23"/>
        <v>0</v>
      </c>
    </row>
    <row r="1495" spans="1:8" ht="13.5" x14ac:dyDescent="0.25">
      <c r="A1495" s="11"/>
      <c r="B1495" s="10">
        <v>44874</v>
      </c>
      <c r="C1495" s="2">
        <v>1.99</v>
      </c>
      <c r="D1495" s="2">
        <v>1.99</v>
      </c>
      <c r="E1495" s="2">
        <v>0</v>
      </c>
      <c r="F1495" s="2">
        <v>0</v>
      </c>
      <c r="G1495" s="2">
        <v>0</v>
      </c>
      <c r="H1495" s="15">
        <f t="shared" si="23"/>
        <v>0</v>
      </c>
    </row>
    <row r="1496" spans="1:8" ht="13.5" x14ac:dyDescent="0.25">
      <c r="A1496" s="11"/>
      <c r="B1496" s="10">
        <v>44875</v>
      </c>
      <c r="C1496" s="2">
        <v>1.99</v>
      </c>
      <c r="D1496" s="2">
        <v>1.99</v>
      </c>
      <c r="E1496" s="2">
        <v>0</v>
      </c>
      <c r="F1496" s="2">
        <v>0</v>
      </c>
      <c r="G1496" s="2">
        <v>0</v>
      </c>
      <c r="H1496" s="15">
        <f t="shared" si="23"/>
        <v>0</v>
      </c>
    </row>
    <row r="1497" spans="1:8" ht="13.5" x14ac:dyDescent="0.25">
      <c r="A1497" s="11"/>
      <c r="B1497" s="10">
        <v>44876</v>
      </c>
      <c r="C1497" s="2">
        <v>1.99</v>
      </c>
      <c r="D1497" s="2">
        <v>1.99</v>
      </c>
      <c r="E1497" s="2">
        <v>0</v>
      </c>
      <c r="F1497" s="2">
        <v>0</v>
      </c>
      <c r="G1497" s="2">
        <v>0</v>
      </c>
      <c r="H1497" s="15">
        <f t="shared" si="23"/>
        <v>0</v>
      </c>
    </row>
    <row r="1498" spans="1:8" ht="13.5" x14ac:dyDescent="0.25">
      <c r="A1498" s="11"/>
      <c r="B1498" s="10">
        <v>44879</v>
      </c>
      <c r="C1498" s="2">
        <v>1.99</v>
      </c>
      <c r="D1498" s="2">
        <v>1.99</v>
      </c>
      <c r="E1498" s="2">
        <v>0</v>
      </c>
      <c r="F1498" s="2">
        <v>0</v>
      </c>
      <c r="G1498" s="2">
        <v>0</v>
      </c>
      <c r="H1498" s="15">
        <f t="shared" si="23"/>
        <v>0</v>
      </c>
    </row>
    <row r="1499" spans="1:8" ht="13.5" x14ac:dyDescent="0.25">
      <c r="A1499" s="11"/>
      <c r="B1499" s="10">
        <v>44880</v>
      </c>
      <c r="C1499" s="2">
        <v>1.99</v>
      </c>
      <c r="D1499" s="2">
        <v>1.99</v>
      </c>
      <c r="E1499" s="2">
        <v>0</v>
      </c>
      <c r="F1499" s="2">
        <v>0</v>
      </c>
      <c r="G1499" s="2">
        <v>0</v>
      </c>
      <c r="H1499" s="15">
        <f t="shared" si="23"/>
        <v>0</v>
      </c>
    </row>
    <row r="1500" spans="1:8" ht="13.5" x14ac:dyDescent="0.25">
      <c r="A1500" s="11"/>
      <c r="B1500" s="10">
        <v>44881</v>
      </c>
      <c r="C1500" s="2">
        <v>1.99</v>
      </c>
      <c r="D1500" s="2">
        <v>1.99</v>
      </c>
      <c r="E1500" s="2">
        <v>0</v>
      </c>
      <c r="F1500" s="2">
        <v>0</v>
      </c>
      <c r="G1500" s="2">
        <v>0</v>
      </c>
      <c r="H1500" s="15">
        <f t="shared" si="23"/>
        <v>0</v>
      </c>
    </row>
    <row r="1501" spans="1:8" ht="13.5" x14ac:dyDescent="0.25">
      <c r="A1501" s="11"/>
      <c r="B1501" s="10">
        <v>44882</v>
      </c>
      <c r="C1501" s="2">
        <v>1.99</v>
      </c>
      <c r="D1501" s="2">
        <v>1.99</v>
      </c>
      <c r="E1501" s="2">
        <v>0</v>
      </c>
      <c r="F1501" s="2">
        <v>0</v>
      </c>
      <c r="G1501" s="2">
        <v>0</v>
      </c>
      <c r="H1501" s="15">
        <f t="shared" si="23"/>
        <v>0</v>
      </c>
    </row>
    <row r="1502" spans="1:8" ht="13.5" x14ac:dyDescent="0.25">
      <c r="A1502" s="11"/>
      <c r="B1502" s="10">
        <v>44883</v>
      </c>
      <c r="C1502" s="2">
        <v>1.99</v>
      </c>
      <c r="D1502" s="2">
        <v>1.99</v>
      </c>
      <c r="E1502" s="2">
        <v>0</v>
      </c>
      <c r="F1502" s="2">
        <v>0</v>
      </c>
      <c r="G1502" s="2">
        <v>0</v>
      </c>
      <c r="H1502" s="15">
        <f t="shared" si="23"/>
        <v>0</v>
      </c>
    </row>
    <row r="1503" spans="1:8" ht="13.5" x14ac:dyDescent="0.25">
      <c r="A1503" s="11"/>
      <c r="B1503" s="10">
        <v>44886</v>
      </c>
      <c r="C1503" s="2">
        <v>1.91</v>
      </c>
      <c r="D1503" s="2">
        <v>1.91</v>
      </c>
      <c r="E1503" s="2">
        <v>0</v>
      </c>
      <c r="F1503" s="2">
        <v>0</v>
      </c>
      <c r="G1503" s="2">
        <v>0</v>
      </c>
      <c r="H1503" s="15">
        <f t="shared" si="23"/>
        <v>-4.0201005025125663E-2</v>
      </c>
    </row>
    <row r="1504" spans="1:8" ht="13.5" x14ac:dyDescent="0.25">
      <c r="A1504" s="11"/>
      <c r="B1504" s="10">
        <v>44887</v>
      </c>
      <c r="C1504" s="2">
        <v>1.91</v>
      </c>
      <c r="D1504" s="2">
        <v>1.91</v>
      </c>
      <c r="E1504" s="2">
        <v>0</v>
      </c>
      <c r="F1504" s="2">
        <v>0</v>
      </c>
      <c r="G1504" s="2">
        <v>0</v>
      </c>
      <c r="H1504" s="15">
        <f t="shared" si="23"/>
        <v>0</v>
      </c>
    </row>
    <row r="1505" spans="1:8" ht="13.5" x14ac:dyDescent="0.25">
      <c r="A1505" s="11"/>
      <c r="B1505" s="10">
        <v>44888</v>
      </c>
      <c r="C1505" s="2">
        <v>1.91</v>
      </c>
      <c r="D1505" s="2">
        <v>1.91</v>
      </c>
      <c r="E1505" s="2">
        <v>0</v>
      </c>
      <c r="F1505" s="2">
        <v>0</v>
      </c>
      <c r="G1505" s="2">
        <v>0</v>
      </c>
      <c r="H1505" s="15">
        <f t="shared" si="23"/>
        <v>0</v>
      </c>
    </row>
    <row r="1506" spans="1:8" ht="13.5" x14ac:dyDescent="0.25">
      <c r="A1506" s="11"/>
      <c r="B1506" s="10">
        <v>44889</v>
      </c>
      <c r="C1506" s="2">
        <v>1.91</v>
      </c>
      <c r="D1506" s="2">
        <v>1.91</v>
      </c>
      <c r="E1506" s="2">
        <v>0</v>
      </c>
      <c r="F1506" s="2">
        <v>0</v>
      </c>
      <c r="G1506" s="2">
        <v>0</v>
      </c>
      <c r="H1506" s="15">
        <f t="shared" si="23"/>
        <v>0</v>
      </c>
    </row>
    <row r="1507" spans="1:8" ht="13.5" x14ac:dyDescent="0.25">
      <c r="A1507" s="11"/>
      <c r="B1507" s="10">
        <v>44890</v>
      </c>
      <c r="C1507" s="2">
        <v>1.91</v>
      </c>
      <c r="D1507" s="2">
        <v>1.91</v>
      </c>
      <c r="E1507" s="2">
        <v>0</v>
      </c>
      <c r="F1507" s="2">
        <v>0</v>
      </c>
      <c r="G1507" s="2">
        <v>0</v>
      </c>
      <c r="H1507" s="15">
        <f t="shared" si="23"/>
        <v>0</v>
      </c>
    </row>
    <row r="1508" spans="1:8" ht="13.5" x14ac:dyDescent="0.25">
      <c r="A1508" s="11"/>
      <c r="B1508" s="10">
        <v>44893</v>
      </c>
      <c r="C1508" s="2">
        <v>1.91</v>
      </c>
      <c r="D1508" s="2">
        <v>1.91</v>
      </c>
      <c r="E1508" s="2">
        <v>0</v>
      </c>
      <c r="F1508" s="2">
        <v>0</v>
      </c>
      <c r="G1508" s="2">
        <v>0</v>
      </c>
      <c r="H1508" s="15">
        <f t="shared" si="23"/>
        <v>0</v>
      </c>
    </row>
    <row r="1509" spans="1:8" ht="13.5" x14ac:dyDescent="0.25">
      <c r="A1509" s="11"/>
      <c r="B1509" s="10">
        <v>44894</v>
      </c>
      <c r="C1509" s="2">
        <v>1.91</v>
      </c>
      <c r="D1509" s="2">
        <v>1.91</v>
      </c>
      <c r="E1509" s="2">
        <v>0</v>
      </c>
      <c r="F1509" s="2">
        <v>0</v>
      </c>
      <c r="G1509" s="2">
        <v>0</v>
      </c>
      <c r="H1509" s="15">
        <f t="shared" si="23"/>
        <v>0</v>
      </c>
    </row>
    <row r="1510" spans="1:8" ht="13.5" x14ac:dyDescent="0.25">
      <c r="A1510" s="11"/>
      <c r="B1510" s="10">
        <v>44895</v>
      </c>
      <c r="C1510" s="2">
        <v>1.91</v>
      </c>
      <c r="D1510" s="2">
        <v>1.91</v>
      </c>
      <c r="E1510" s="2">
        <v>0</v>
      </c>
      <c r="F1510" s="2">
        <v>0</v>
      </c>
      <c r="G1510" s="2">
        <v>0</v>
      </c>
      <c r="H1510" s="15">
        <f t="shared" si="23"/>
        <v>0</v>
      </c>
    </row>
    <row r="1511" spans="1:8" ht="13.5" x14ac:dyDescent="0.25">
      <c r="A1511" s="11"/>
      <c r="B1511" s="10">
        <v>44896</v>
      </c>
      <c r="C1511" s="2">
        <v>1.91</v>
      </c>
      <c r="D1511" s="2">
        <v>1.91</v>
      </c>
      <c r="E1511" s="2">
        <v>0</v>
      </c>
      <c r="F1511" s="2">
        <v>0</v>
      </c>
      <c r="G1511" s="2">
        <v>0</v>
      </c>
      <c r="H1511" s="15">
        <f t="shared" si="23"/>
        <v>0</v>
      </c>
    </row>
    <row r="1512" spans="1:8" ht="13.5" x14ac:dyDescent="0.25">
      <c r="A1512" s="11"/>
      <c r="B1512" s="10">
        <v>44897</v>
      </c>
      <c r="C1512" s="2">
        <v>1.91</v>
      </c>
      <c r="D1512" s="2">
        <v>1.91</v>
      </c>
      <c r="E1512" s="2">
        <v>0</v>
      </c>
      <c r="F1512" s="2">
        <v>0</v>
      </c>
      <c r="G1512" s="2">
        <v>0</v>
      </c>
      <c r="H1512" s="15">
        <f t="shared" si="23"/>
        <v>0</v>
      </c>
    </row>
    <row r="1513" spans="1:8" ht="13.5" x14ac:dyDescent="0.25">
      <c r="A1513" s="11"/>
      <c r="B1513" s="10">
        <v>44900</v>
      </c>
      <c r="C1513" s="2">
        <v>1.83</v>
      </c>
      <c r="D1513" s="2">
        <v>1.83</v>
      </c>
      <c r="E1513" s="2">
        <v>115</v>
      </c>
      <c r="F1513" s="2">
        <v>1.83</v>
      </c>
      <c r="G1513" s="2">
        <v>210.45</v>
      </c>
      <c r="H1513" s="15">
        <f t="shared" si="23"/>
        <v>-4.1884816753926621E-2</v>
      </c>
    </row>
    <row r="1514" spans="1:8" ht="13.5" x14ac:dyDescent="0.25">
      <c r="A1514" s="11"/>
      <c r="B1514" s="10">
        <v>44901</v>
      </c>
      <c r="C1514" s="2">
        <v>1.75</v>
      </c>
      <c r="D1514" s="2">
        <v>1.75</v>
      </c>
      <c r="E1514" s="2">
        <v>450</v>
      </c>
      <c r="F1514" s="2">
        <v>1.7569999999999999</v>
      </c>
      <c r="G1514" s="2">
        <v>790.65</v>
      </c>
      <c r="H1514" s="15">
        <f t="shared" si="23"/>
        <v>-4.3715846994535554E-2</v>
      </c>
    </row>
    <row r="1515" spans="1:8" ht="13.5" x14ac:dyDescent="0.25">
      <c r="A1515" s="11"/>
      <c r="B1515" s="10">
        <v>44902</v>
      </c>
      <c r="C1515" s="2">
        <v>1.71</v>
      </c>
      <c r="D1515" s="2">
        <v>1.71</v>
      </c>
      <c r="E1515" s="2">
        <v>115</v>
      </c>
      <c r="F1515" s="2">
        <v>1.71</v>
      </c>
      <c r="G1515" s="2">
        <v>196.65</v>
      </c>
      <c r="H1515" s="15">
        <f t="shared" si="23"/>
        <v>-2.2857142857142878E-2</v>
      </c>
    </row>
    <row r="1516" spans="1:8" ht="13.5" x14ac:dyDescent="0.25">
      <c r="A1516" s="11"/>
      <c r="B1516" s="10">
        <v>44903</v>
      </c>
      <c r="C1516" s="2">
        <v>1.64</v>
      </c>
      <c r="D1516" s="2">
        <v>1.64</v>
      </c>
      <c r="E1516" s="2">
        <v>250</v>
      </c>
      <c r="F1516" s="2">
        <v>1.64</v>
      </c>
      <c r="G1516" s="2">
        <v>410</v>
      </c>
      <c r="H1516" s="15">
        <f t="shared" si="23"/>
        <v>-4.0935672514619922E-2</v>
      </c>
    </row>
    <row r="1517" spans="1:8" ht="13.5" x14ac:dyDescent="0.25">
      <c r="A1517" s="11"/>
      <c r="B1517" s="10">
        <v>44904</v>
      </c>
      <c r="C1517" s="2">
        <v>1.71</v>
      </c>
      <c r="D1517" s="2">
        <v>1.71</v>
      </c>
      <c r="E1517" s="2">
        <v>0</v>
      </c>
      <c r="F1517" s="2">
        <v>0</v>
      </c>
      <c r="G1517" s="2">
        <v>0</v>
      </c>
      <c r="H1517" s="15">
        <f t="shared" si="23"/>
        <v>4.2682926829268331E-2</v>
      </c>
    </row>
    <row r="1518" spans="1:8" ht="13.5" x14ac:dyDescent="0.25">
      <c r="A1518" s="11"/>
      <c r="B1518" s="10">
        <v>44907</v>
      </c>
      <c r="C1518" s="2">
        <v>1.71</v>
      </c>
      <c r="D1518" s="2">
        <v>1.71</v>
      </c>
      <c r="E1518" s="2">
        <v>0</v>
      </c>
      <c r="F1518" s="2">
        <v>0</v>
      </c>
      <c r="G1518" s="2">
        <v>0</v>
      </c>
      <c r="H1518" s="15">
        <f t="shared" si="23"/>
        <v>0</v>
      </c>
    </row>
    <row r="1519" spans="1:8" ht="13.5" x14ac:dyDescent="0.25">
      <c r="A1519" s="11"/>
      <c r="B1519" s="10">
        <v>44908</v>
      </c>
      <c r="C1519" s="2">
        <v>1.64</v>
      </c>
      <c r="D1519" s="2">
        <v>1.64</v>
      </c>
      <c r="E1519" s="2">
        <v>0</v>
      </c>
      <c r="F1519" s="2">
        <v>0</v>
      </c>
      <c r="G1519" s="2">
        <v>0</v>
      </c>
      <c r="H1519" s="15">
        <f t="shared" si="23"/>
        <v>-4.0935672514619922E-2</v>
      </c>
    </row>
    <row r="1520" spans="1:8" ht="13.5" x14ac:dyDescent="0.25">
      <c r="A1520" s="11"/>
      <c r="B1520" s="10">
        <v>44909</v>
      </c>
      <c r="C1520" s="2">
        <v>1.57</v>
      </c>
      <c r="D1520" s="2">
        <v>1.57</v>
      </c>
      <c r="E1520" s="2">
        <v>430</v>
      </c>
      <c r="F1520" s="2">
        <v>1.57</v>
      </c>
      <c r="G1520" s="2">
        <v>675.1</v>
      </c>
      <c r="H1520" s="15">
        <f t="shared" si="23"/>
        <v>-4.2682926829268199E-2</v>
      </c>
    </row>
    <row r="1521" spans="1:8" ht="13.5" x14ac:dyDescent="0.25">
      <c r="A1521" s="11"/>
      <c r="B1521" s="10">
        <v>44910</v>
      </c>
      <c r="C1521" s="2">
        <v>1.57</v>
      </c>
      <c r="D1521" s="2">
        <v>1.57</v>
      </c>
      <c r="E1521" s="2">
        <v>0</v>
      </c>
      <c r="F1521" s="2">
        <v>0</v>
      </c>
      <c r="G1521" s="2">
        <v>0</v>
      </c>
      <c r="H1521" s="15">
        <f t="shared" si="23"/>
        <v>0</v>
      </c>
    </row>
    <row r="1522" spans="1:8" ht="13.5" x14ac:dyDescent="0.25">
      <c r="A1522" s="11"/>
      <c r="B1522" s="10">
        <v>44911</v>
      </c>
      <c r="C1522" s="2">
        <v>1.64</v>
      </c>
      <c r="D1522" s="2">
        <v>1.64</v>
      </c>
      <c r="E1522" s="2">
        <v>0</v>
      </c>
      <c r="F1522" s="2">
        <v>0</v>
      </c>
      <c r="G1522" s="2">
        <v>0</v>
      </c>
      <c r="H1522" s="15">
        <f t="shared" si="23"/>
        <v>4.458598726114639E-2</v>
      </c>
    </row>
    <row r="1523" spans="1:8" ht="13.5" x14ac:dyDescent="0.25">
      <c r="A1523" s="11"/>
      <c r="B1523" s="10">
        <v>44914</v>
      </c>
      <c r="C1523" s="2">
        <v>1.64</v>
      </c>
      <c r="D1523" s="2">
        <v>1.64</v>
      </c>
      <c r="E1523" s="2">
        <v>0</v>
      </c>
      <c r="F1523" s="2">
        <v>0</v>
      </c>
      <c r="G1523" s="2">
        <v>0</v>
      </c>
      <c r="H1523" s="15">
        <f t="shared" si="23"/>
        <v>0</v>
      </c>
    </row>
    <row r="1524" spans="1:8" ht="13.5" x14ac:dyDescent="0.25">
      <c r="A1524" s="11"/>
      <c r="B1524" s="10">
        <v>44915</v>
      </c>
      <c r="C1524" s="2">
        <v>1.64</v>
      </c>
      <c r="D1524" s="2">
        <v>1.64</v>
      </c>
      <c r="E1524" s="2">
        <v>0</v>
      </c>
      <c r="F1524" s="2">
        <v>0</v>
      </c>
      <c r="G1524" s="2">
        <v>0</v>
      </c>
      <c r="H1524" s="15">
        <f t="shared" si="23"/>
        <v>0</v>
      </c>
    </row>
    <row r="1525" spans="1:8" ht="13.5" x14ac:dyDescent="0.25">
      <c r="A1525" s="11"/>
      <c r="B1525" s="10">
        <v>44916</v>
      </c>
      <c r="C1525" s="2">
        <v>1.64</v>
      </c>
      <c r="D1525" s="2">
        <v>1.64</v>
      </c>
      <c r="E1525" s="2">
        <v>0</v>
      </c>
      <c r="F1525" s="2">
        <v>0</v>
      </c>
      <c r="G1525" s="2">
        <v>0</v>
      </c>
      <c r="H1525" s="15">
        <f t="shared" si="23"/>
        <v>0</v>
      </c>
    </row>
    <row r="1526" spans="1:8" ht="13.5" x14ac:dyDescent="0.25">
      <c r="A1526" s="11"/>
      <c r="B1526" s="10">
        <v>44917</v>
      </c>
      <c r="C1526" s="2">
        <v>1.71</v>
      </c>
      <c r="D1526" s="2">
        <v>1.71</v>
      </c>
      <c r="E1526" s="2">
        <v>5</v>
      </c>
      <c r="F1526" s="2">
        <v>1.71</v>
      </c>
      <c r="G1526" s="2">
        <v>8.5500000000000007</v>
      </c>
      <c r="H1526" s="15">
        <f t="shared" si="23"/>
        <v>4.2682926829268331E-2</v>
      </c>
    </row>
    <row r="1527" spans="1:8" ht="13.5" x14ac:dyDescent="0.25">
      <c r="A1527" s="11"/>
      <c r="B1527" s="10">
        <v>44918</v>
      </c>
      <c r="C1527" s="2">
        <v>1.71</v>
      </c>
      <c r="D1527" s="2">
        <v>1.71</v>
      </c>
      <c r="E1527" s="2">
        <v>0</v>
      </c>
      <c r="F1527" s="2">
        <v>0</v>
      </c>
      <c r="G1527" s="2">
        <v>0</v>
      </c>
      <c r="H1527" s="15">
        <f t="shared" si="23"/>
        <v>0</v>
      </c>
    </row>
    <row r="1528" spans="1:8" ht="13.5" x14ac:dyDescent="0.25">
      <c r="A1528" s="11"/>
      <c r="B1528" s="10">
        <v>44921</v>
      </c>
      <c r="C1528" s="2">
        <v>1.71</v>
      </c>
      <c r="D1528" s="2">
        <v>1.71</v>
      </c>
      <c r="E1528" s="2">
        <v>0</v>
      </c>
      <c r="F1528" s="2">
        <v>0</v>
      </c>
      <c r="G1528" s="2">
        <v>0</v>
      </c>
      <c r="H1528" s="15">
        <f t="shared" si="23"/>
        <v>0</v>
      </c>
    </row>
    <row r="1529" spans="1:8" ht="13.5" x14ac:dyDescent="0.25">
      <c r="A1529" s="11"/>
      <c r="B1529" s="10">
        <v>44922</v>
      </c>
      <c r="C1529" s="2">
        <v>1.71</v>
      </c>
      <c r="D1529" s="2">
        <v>1.71</v>
      </c>
      <c r="E1529" s="2">
        <v>0</v>
      </c>
      <c r="F1529" s="2">
        <v>0</v>
      </c>
      <c r="G1529" s="2">
        <v>0</v>
      </c>
      <c r="H1529" s="15">
        <f t="shared" si="23"/>
        <v>0</v>
      </c>
    </row>
    <row r="1530" spans="1:8" ht="13.5" x14ac:dyDescent="0.25">
      <c r="A1530" s="11"/>
      <c r="B1530" s="10">
        <v>44923</v>
      </c>
      <c r="C1530" s="2">
        <v>1.71</v>
      </c>
      <c r="D1530" s="2">
        <v>1.71</v>
      </c>
      <c r="E1530" s="2">
        <v>0</v>
      </c>
      <c r="F1530" s="2">
        <v>0</v>
      </c>
      <c r="G1530" s="2">
        <v>0</v>
      </c>
      <c r="H1530" s="15">
        <f t="shared" si="23"/>
        <v>0</v>
      </c>
    </row>
    <row r="1531" spans="1:8" ht="13.5" x14ac:dyDescent="0.25">
      <c r="A1531" s="11"/>
      <c r="B1531" s="10">
        <v>44924</v>
      </c>
      <c r="C1531" s="2">
        <v>1.71</v>
      </c>
      <c r="D1531" s="2">
        <v>1.71</v>
      </c>
      <c r="E1531" s="2">
        <v>0</v>
      </c>
      <c r="F1531" s="2">
        <v>0</v>
      </c>
      <c r="G1531" s="2">
        <v>0</v>
      </c>
      <c r="H1531" s="15">
        <f t="shared" si="23"/>
        <v>0</v>
      </c>
    </row>
    <row r="1532" spans="1:8" ht="13.5" x14ac:dyDescent="0.25">
      <c r="A1532" s="11"/>
      <c r="B1532" s="10">
        <v>44925</v>
      </c>
      <c r="C1532" s="2">
        <v>1.71</v>
      </c>
      <c r="D1532" s="2">
        <v>1.71</v>
      </c>
      <c r="E1532" s="2">
        <v>0</v>
      </c>
      <c r="F1532" s="2">
        <v>0</v>
      </c>
      <c r="G1532" s="2">
        <v>0</v>
      </c>
      <c r="H1532" s="15">
        <f t="shared" si="23"/>
        <v>0</v>
      </c>
    </row>
    <row r="1533" spans="1:8" ht="13.5" x14ac:dyDescent="0.25">
      <c r="A1533" s="11"/>
      <c r="B1533" s="10">
        <v>44928</v>
      </c>
      <c r="C1533" s="2">
        <v>1.64</v>
      </c>
      <c r="D1533" s="2">
        <v>1.64</v>
      </c>
      <c r="E1533" s="2">
        <v>0</v>
      </c>
      <c r="F1533" s="2">
        <v>0</v>
      </c>
      <c r="G1533" s="2">
        <v>0</v>
      </c>
      <c r="H1533" s="15">
        <f t="shared" si="23"/>
        <v>-4.0935672514619922E-2</v>
      </c>
    </row>
    <row r="1534" spans="1:8" ht="13.5" x14ac:dyDescent="0.25">
      <c r="A1534" s="11"/>
      <c r="B1534" s="10">
        <v>44929</v>
      </c>
      <c r="C1534" s="2">
        <v>1.61</v>
      </c>
      <c r="D1534" s="2">
        <v>1.61</v>
      </c>
      <c r="E1534" s="2">
        <v>71</v>
      </c>
      <c r="F1534" s="2">
        <v>1.61</v>
      </c>
      <c r="G1534" s="2">
        <v>114.31</v>
      </c>
      <c r="H1534" s="15">
        <f t="shared" si="23"/>
        <v>-1.8292682926829149E-2</v>
      </c>
    </row>
    <row r="1535" spans="1:8" ht="13.5" x14ac:dyDescent="0.25">
      <c r="A1535" s="11"/>
      <c r="B1535" s="10">
        <v>44930</v>
      </c>
      <c r="C1535" s="2">
        <v>1.54</v>
      </c>
      <c r="D1535" s="2">
        <v>1.54</v>
      </c>
      <c r="E1535" s="2">
        <v>0</v>
      </c>
      <c r="F1535" s="2">
        <v>0</v>
      </c>
      <c r="G1535" s="2">
        <v>0</v>
      </c>
      <c r="H1535" s="15">
        <f t="shared" si="23"/>
        <v>-4.3478260869565251E-2</v>
      </c>
    </row>
    <row r="1536" spans="1:8" ht="13.5" x14ac:dyDescent="0.25">
      <c r="A1536" s="11"/>
      <c r="B1536" s="10">
        <v>44931</v>
      </c>
      <c r="C1536" s="2">
        <v>1.51</v>
      </c>
      <c r="D1536" s="2">
        <v>1.51</v>
      </c>
      <c r="E1536" s="2">
        <v>1100</v>
      </c>
      <c r="F1536" s="2">
        <v>1.5049999999999999</v>
      </c>
      <c r="G1536" s="2">
        <v>1655.5</v>
      </c>
      <c r="H1536" s="15">
        <f t="shared" si="23"/>
        <v>-1.9480519480519497E-2</v>
      </c>
    </row>
    <row r="1537" spans="1:8" ht="13.5" x14ac:dyDescent="0.25">
      <c r="A1537" s="11"/>
      <c r="B1537" s="10">
        <v>44932</v>
      </c>
      <c r="C1537" s="2">
        <v>1.5</v>
      </c>
      <c r="D1537" s="2">
        <v>1.5</v>
      </c>
      <c r="E1537" s="2">
        <v>59</v>
      </c>
      <c r="F1537" s="2">
        <v>1.5</v>
      </c>
      <c r="G1537" s="2">
        <v>88.5</v>
      </c>
      <c r="H1537" s="15">
        <f t="shared" si="23"/>
        <v>-6.6225165562913968E-3</v>
      </c>
    </row>
    <row r="1538" spans="1:8" ht="13.5" x14ac:dyDescent="0.25">
      <c r="A1538" s="11"/>
      <c r="B1538" s="10">
        <v>44935</v>
      </c>
      <c r="C1538" s="2">
        <v>1.5</v>
      </c>
      <c r="D1538" s="2">
        <v>1.5</v>
      </c>
      <c r="E1538" s="2">
        <v>267</v>
      </c>
      <c r="F1538" s="2">
        <v>1.5</v>
      </c>
      <c r="G1538" s="2">
        <v>400.5</v>
      </c>
      <c r="H1538" s="15">
        <f t="shared" si="23"/>
        <v>0</v>
      </c>
    </row>
    <row r="1539" spans="1:8" ht="13.5" x14ac:dyDescent="0.25">
      <c r="A1539" s="11"/>
      <c r="B1539" s="10">
        <v>44936</v>
      </c>
      <c r="C1539" s="2">
        <v>1.5</v>
      </c>
      <c r="D1539" s="2">
        <v>1.5</v>
      </c>
      <c r="E1539" s="2">
        <v>0</v>
      </c>
      <c r="F1539" s="2">
        <v>0</v>
      </c>
      <c r="G1539" s="2">
        <v>0</v>
      </c>
      <c r="H1539" s="15">
        <f t="shared" si="23"/>
        <v>0</v>
      </c>
    </row>
    <row r="1540" spans="1:8" ht="13.5" x14ac:dyDescent="0.25">
      <c r="A1540" s="11"/>
      <c r="B1540" s="10">
        <v>44937</v>
      </c>
      <c r="C1540" s="2">
        <v>1.56</v>
      </c>
      <c r="D1540" s="2">
        <v>1.56</v>
      </c>
      <c r="E1540" s="2">
        <v>0</v>
      </c>
      <c r="F1540" s="2">
        <v>0</v>
      </c>
      <c r="G1540" s="2">
        <v>0</v>
      </c>
      <c r="H1540" s="15">
        <f t="shared" si="23"/>
        <v>4.0000000000000036E-2</v>
      </c>
    </row>
    <row r="1541" spans="1:8" ht="13.5" x14ac:dyDescent="0.25">
      <c r="A1541" s="11"/>
      <c r="B1541" s="10">
        <v>44938</v>
      </c>
      <c r="C1541" s="2">
        <v>1.63</v>
      </c>
      <c r="D1541" s="2">
        <v>1.63</v>
      </c>
      <c r="E1541" s="2">
        <v>21250</v>
      </c>
      <c r="F1541" s="2">
        <v>1.63</v>
      </c>
      <c r="G1541" s="2">
        <v>34637.5</v>
      </c>
      <c r="H1541" s="15">
        <f t="shared" si="23"/>
        <v>4.4871794871794768E-2</v>
      </c>
    </row>
    <row r="1542" spans="1:8" ht="13.5" x14ac:dyDescent="0.25">
      <c r="A1542" s="11"/>
      <c r="B1542" s="10">
        <v>44939</v>
      </c>
      <c r="C1542" s="2">
        <v>1.63</v>
      </c>
      <c r="D1542" s="2">
        <v>1.63</v>
      </c>
      <c r="E1542" s="2">
        <v>0</v>
      </c>
      <c r="F1542" s="2">
        <v>0</v>
      </c>
      <c r="G1542" s="2">
        <v>0</v>
      </c>
      <c r="H1542" s="15">
        <f t="shared" si="23"/>
        <v>0</v>
      </c>
    </row>
    <row r="1543" spans="1:8" ht="13.5" x14ac:dyDescent="0.25">
      <c r="A1543" s="11"/>
      <c r="B1543" s="10">
        <v>44942</v>
      </c>
      <c r="C1543" s="2">
        <v>1.7</v>
      </c>
      <c r="D1543" s="2">
        <v>1.7</v>
      </c>
      <c r="E1543" s="2">
        <v>268</v>
      </c>
      <c r="F1543" s="2">
        <v>1.7</v>
      </c>
      <c r="G1543" s="2">
        <v>455.6</v>
      </c>
      <c r="H1543" s="15">
        <f t="shared" ref="H1543:H1606" si="24">(D1543-D1542)/D1542</f>
        <v>4.2944785276073663E-2</v>
      </c>
    </row>
    <row r="1544" spans="1:8" ht="13.5" x14ac:dyDescent="0.25">
      <c r="A1544" s="11"/>
      <c r="B1544" s="10">
        <v>44943</v>
      </c>
      <c r="C1544" s="2">
        <v>1.7</v>
      </c>
      <c r="D1544" s="2">
        <v>1.7</v>
      </c>
      <c r="E1544" s="2">
        <v>100</v>
      </c>
      <c r="F1544" s="2">
        <v>1.7</v>
      </c>
      <c r="G1544" s="2">
        <v>170</v>
      </c>
      <c r="H1544" s="15">
        <f t="shared" si="24"/>
        <v>0</v>
      </c>
    </row>
    <row r="1545" spans="1:8" ht="13.5" x14ac:dyDescent="0.25">
      <c r="A1545" s="11"/>
      <c r="B1545" s="10">
        <v>44944</v>
      </c>
      <c r="C1545" s="2">
        <v>1.7</v>
      </c>
      <c r="D1545" s="2">
        <v>1.7</v>
      </c>
      <c r="E1545" s="2">
        <v>0</v>
      </c>
      <c r="F1545" s="2">
        <v>0</v>
      </c>
      <c r="G1545" s="2">
        <v>0</v>
      </c>
      <c r="H1545" s="15">
        <f t="shared" si="24"/>
        <v>0</v>
      </c>
    </row>
    <row r="1546" spans="1:8" ht="13.5" x14ac:dyDescent="0.25">
      <c r="A1546" s="11"/>
      <c r="B1546" s="10">
        <v>44945</v>
      </c>
      <c r="C1546" s="2">
        <v>1.7</v>
      </c>
      <c r="D1546" s="2">
        <v>1.7</v>
      </c>
      <c r="E1546" s="2">
        <v>0</v>
      </c>
      <c r="F1546" s="2">
        <v>0</v>
      </c>
      <c r="G1546" s="2">
        <v>0</v>
      </c>
      <c r="H1546" s="15">
        <f t="shared" si="24"/>
        <v>0</v>
      </c>
    </row>
    <row r="1547" spans="1:8" ht="13.5" x14ac:dyDescent="0.25">
      <c r="A1547" s="11"/>
      <c r="B1547" s="10">
        <v>44946</v>
      </c>
      <c r="C1547" s="2">
        <v>1.7</v>
      </c>
      <c r="D1547" s="2">
        <v>1.7</v>
      </c>
      <c r="E1547" s="2">
        <v>0</v>
      </c>
      <c r="F1547" s="2">
        <v>0</v>
      </c>
      <c r="G1547" s="2">
        <v>0</v>
      </c>
      <c r="H1547" s="15">
        <f t="shared" si="24"/>
        <v>0</v>
      </c>
    </row>
    <row r="1548" spans="1:8" ht="13.5" x14ac:dyDescent="0.25">
      <c r="A1548" s="11"/>
      <c r="B1548" s="10">
        <v>44949</v>
      </c>
      <c r="C1548" s="2">
        <v>1.7</v>
      </c>
      <c r="D1548" s="2">
        <v>1.7</v>
      </c>
      <c r="E1548" s="2">
        <v>0</v>
      </c>
      <c r="F1548" s="2">
        <v>0</v>
      </c>
      <c r="G1548" s="2">
        <v>0</v>
      </c>
      <c r="H1548" s="15">
        <f t="shared" si="24"/>
        <v>0</v>
      </c>
    </row>
    <row r="1549" spans="1:8" ht="13.5" x14ac:dyDescent="0.25">
      <c r="A1549" s="11"/>
      <c r="B1549" s="10">
        <v>44950</v>
      </c>
      <c r="C1549" s="2">
        <v>1.7</v>
      </c>
      <c r="D1549" s="2">
        <v>1.7</v>
      </c>
      <c r="E1549" s="2">
        <v>0</v>
      </c>
      <c r="F1549" s="2">
        <v>0</v>
      </c>
      <c r="G1549" s="2">
        <v>0</v>
      </c>
      <c r="H1549" s="15">
        <f t="shared" si="24"/>
        <v>0</v>
      </c>
    </row>
    <row r="1550" spans="1:8" ht="13.5" x14ac:dyDescent="0.25">
      <c r="A1550" s="11"/>
      <c r="B1550" s="10">
        <v>44951</v>
      </c>
      <c r="C1550" s="2">
        <v>1.7</v>
      </c>
      <c r="D1550" s="2">
        <v>1.7</v>
      </c>
      <c r="E1550" s="2">
        <v>0</v>
      </c>
      <c r="F1550" s="2">
        <v>0</v>
      </c>
      <c r="G1550" s="2">
        <v>0</v>
      </c>
      <c r="H1550" s="15">
        <f t="shared" si="24"/>
        <v>0</v>
      </c>
    </row>
    <row r="1551" spans="1:8" ht="13.5" x14ac:dyDescent="0.25">
      <c r="A1551" s="11"/>
      <c r="B1551" s="10">
        <v>44952</v>
      </c>
      <c r="C1551" s="2">
        <v>1.7</v>
      </c>
      <c r="D1551" s="2">
        <v>1.7</v>
      </c>
      <c r="E1551" s="2">
        <v>0</v>
      </c>
      <c r="F1551" s="2">
        <v>0</v>
      </c>
      <c r="G1551" s="2">
        <v>0</v>
      </c>
      <c r="H1551" s="15">
        <f t="shared" si="24"/>
        <v>0</v>
      </c>
    </row>
    <row r="1552" spans="1:8" ht="13.5" x14ac:dyDescent="0.25">
      <c r="A1552" s="11"/>
      <c r="B1552" s="10">
        <v>44953</v>
      </c>
      <c r="C1552" s="2">
        <v>1.7</v>
      </c>
      <c r="D1552" s="2">
        <v>1.7</v>
      </c>
      <c r="E1552" s="2">
        <v>0</v>
      </c>
      <c r="F1552" s="2">
        <v>0</v>
      </c>
      <c r="G1552" s="2">
        <v>0</v>
      </c>
      <c r="H1552" s="15">
        <f t="shared" si="24"/>
        <v>0</v>
      </c>
    </row>
    <row r="1553" spans="1:8" ht="13.5" x14ac:dyDescent="0.25">
      <c r="A1553" s="11"/>
      <c r="B1553" s="10">
        <v>44956</v>
      </c>
      <c r="C1553" s="2">
        <v>1.69</v>
      </c>
      <c r="D1553" s="2">
        <v>1.69</v>
      </c>
      <c r="E1553" s="2">
        <v>8010</v>
      </c>
      <c r="F1553" s="2">
        <v>1.69</v>
      </c>
      <c r="G1553" s="2">
        <v>13536.9</v>
      </c>
      <c r="H1553" s="15">
        <f t="shared" si="24"/>
        <v>-5.8823529411764757E-3</v>
      </c>
    </row>
    <row r="1554" spans="1:8" ht="13.5" x14ac:dyDescent="0.25">
      <c r="A1554" s="11"/>
      <c r="B1554" s="10">
        <v>44957</v>
      </c>
      <c r="C1554" s="2">
        <v>1.7</v>
      </c>
      <c r="D1554" s="2">
        <v>1.7</v>
      </c>
      <c r="E1554" s="2">
        <v>20</v>
      </c>
      <c r="F1554" s="2">
        <v>1.7</v>
      </c>
      <c r="G1554" s="2">
        <v>34</v>
      </c>
      <c r="H1554" s="15">
        <f t="shared" si="24"/>
        <v>5.9171597633136145E-3</v>
      </c>
    </row>
    <row r="1555" spans="1:8" ht="13.5" x14ac:dyDescent="0.25">
      <c r="A1555" s="11"/>
      <c r="B1555" s="10">
        <v>44958</v>
      </c>
      <c r="C1555" s="2">
        <v>1.7</v>
      </c>
      <c r="D1555" s="2">
        <v>1.7</v>
      </c>
      <c r="E1555" s="2">
        <v>0</v>
      </c>
      <c r="F1555" s="2">
        <v>0</v>
      </c>
      <c r="G1555" s="2">
        <v>0</v>
      </c>
      <c r="H1555" s="15">
        <f t="shared" si="24"/>
        <v>0</v>
      </c>
    </row>
    <row r="1556" spans="1:8" ht="13.5" x14ac:dyDescent="0.25">
      <c r="A1556" s="11"/>
      <c r="B1556" s="10">
        <v>44959</v>
      </c>
      <c r="C1556" s="2">
        <v>1.7</v>
      </c>
      <c r="D1556" s="2">
        <v>1.7</v>
      </c>
      <c r="E1556" s="2">
        <v>0</v>
      </c>
      <c r="F1556" s="2">
        <v>0</v>
      </c>
      <c r="G1556" s="2">
        <v>0</v>
      </c>
      <c r="H1556" s="15">
        <f t="shared" si="24"/>
        <v>0</v>
      </c>
    </row>
    <row r="1557" spans="1:8" ht="13.5" x14ac:dyDescent="0.25">
      <c r="A1557" s="11"/>
      <c r="B1557" s="10">
        <v>44960</v>
      </c>
      <c r="C1557" s="2">
        <v>1.7</v>
      </c>
      <c r="D1557" s="2">
        <v>1.7</v>
      </c>
      <c r="E1557" s="2">
        <v>0</v>
      </c>
      <c r="F1557" s="2">
        <v>0</v>
      </c>
      <c r="G1557" s="2">
        <v>0</v>
      </c>
      <c r="H1557" s="15">
        <f t="shared" si="24"/>
        <v>0</v>
      </c>
    </row>
    <row r="1558" spans="1:8" ht="13.5" x14ac:dyDescent="0.25">
      <c r="A1558" s="11"/>
      <c r="B1558" s="10">
        <v>44963</v>
      </c>
      <c r="C1558" s="2">
        <v>1.7</v>
      </c>
      <c r="D1558" s="2">
        <v>1.7</v>
      </c>
      <c r="E1558" s="2">
        <v>0</v>
      </c>
      <c r="F1558" s="2">
        <v>0</v>
      </c>
      <c r="G1558" s="2">
        <v>0</v>
      </c>
      <c r="H1558" s="15">
        <f t="shared" si="24"/>
        <v>0</v>
      </c>
    </row>
    <row r="1559" spans="1:8" ht="13.5" x14ac:dyDescent="0.25">
      <c r="A1559" s="11"/>
      <c r="B1559" s="10">
        <v>44964</v>
      </c>
      <c r="C1559" s="2">
        <v>1.7</v>
      </c>
      <c r="D1559" s="2">
        <v>1.7</v>
      </c>
      <c r="E1559" s="2">
        <v>0</v>
      </c>
      <c r="F1559" s="2">
        <v>0</v>
      </c>
      <c r="G1559" s="2">
        <v>0</v>
      </c>
      <c r="H1559" s="15">
        <f t="shared" si="24"/>
        <v>0</v>
      </c>
    </row>
    <row r="1560" spans="1:8" ht="13.5" x14ac:dyDescent="0.25">
      <c r="A1560" s="11"/>
      <c r="B1560" s="10">
        <v>44965</v>
      </c>
      <c r="C1560" s="2">
        <v>1.7</v>
      </c>
      <c r="D1560" s="2">
        <v>1.7</v>
      </c>
      <c r="E1560" s="2">
        <v>0</v>
      </c>
      <c r="F1560" s="2">
        <v>0</v>
      </c>
      <c r="G1560" s="2">
        <v>0</v>
      </c>
      <c r="H1560" s="15">
        <f t="shared" si="24"/>
        <v>0</v>
      </c>
    </row>
    <row r="1561" spans="1:8" ht="13.5" x14ac:dyDescent="0.25">
      <c r="A1561" s="11"/>
      <c r="B1561" s="10">
        <v>44966</v>
      </c>
      <c r="C1561" s="2">
        <v>1.7</v>
      </c>
      <c r="D1561" s="2">
        <v>1.7</v>
      </c>
      <c r="E1561" s="2">
        <v>0</v>
      </c>
      <c r="F1561" s="2">
        <v>0</v>
      </c>
      <c r="G1561" s="2">
        <v>0</v>
      </c>
      <c r="H1561" s="15">
        <f t="shared" si="24"/>
        <v>0</v>
      </c>
    </row>
    <row r="1562" spans="1:8" ht="13.5" x14ac:dyDescent="0.25">
      <c r="A1562" s="11"/>
      <c r="B1562" s="10">
        <v>44967</v>
      </c>
      <c r="C1562" s="2">
        <v>1.77</v>
      </c>
      <c r="D1562" s="2">
        <v>1.77</v>
      </c>
      <c r="E1562" s="2">
        <v>972</v>
      </c>
      <c r="F1562" s="2">
        <v>1.77</v>
      </c>
      <c r="G1562" s="2">
        <v>1720.44</v>
      </c>
      <c r="H1562" s="15">
        <f t="shared" si="24"/>
        <v>4.1176470588235335E-2</v>
      </c>
    </row>
    <row r="1563" spans="1:8" ht="13.5" x14ac:dyDescent="0.25">
      <c r="A1563" s="11"/>
      <c r="B1563" s="10">
        <v>44970</v>
      </c>
      <c r="C1563" s="2">
        <v>1.77</v>
      </c>
      <c r="D1563" s="2">
        <v>1.77</v>
      </c>
      <c r="E1563" s="2">
        <v>0</v>
      </c>
      <c r="F1563" s="2">
        <v>0</v>
      </c>
      <c r="G1563" s="2">
        <v>0</v>
      </c>
      <c r="H1563" s="15">
        <f t="shared" si="24"/>
        <v>0</v>
      </c>
    </row>
    <row r="1564" spans="1:8" ht="13.5" x14ac:dyDescent="0.25">
      <c r="A1564" s="11"/>
      <c r="B1564" s="10">
        <v>44971</v>
      </c>
      <c r="C1564" s="2">
        <v>1.77</v>
      </c>
      <c r="D1564" s="2">
        <v>1.77</v>
      </c>
      <c r="E1564" s="2">
        <v>0</v>
      </c>
      <c r="F1564" s="2">
        <v>0</v>
      </c>
      <c r="G1564" s="2">
        <v>0</v>
      </c>
      <c r="H1564" s="15">
        <f t="shared" si="24"/>
        <v>0</v>
      </c>
    </row>
    <row r="1565" spans="1:8" ht="13.5" x14ac:dyDescent="0.25">
      <c r="A1565" s="11"/>
      <c r="B1565" s="10">
        <v>44972</v>
      </c>
      <c r="C1565" s="2">
        <v>1.82</v>
      </c>
      <c r="D1565" s="2">
        <v>1.82</v>
      </c>
      <c r="E1565" s="2">
        <v>20</v>
      </c>
      <c r="F1565" s="2">
        <v>1.82</v>
      </c>
      <c r="G1565" s="2">
        <v>36.4</v>
      </c>
      <c r="H1565" s="15">
        <f t="shared" si="24"/>
        <v>2.8248587570621493E-2</v>
      </c>
    </row>
    <row r="1566" spans="1:8" ht="13.5" x14ac:dyDescent="0.25">
      <c r="A1566" s="11"/>
      <c r="B1566" s="10">
        <v>44973</v>
      </c>
      <c r="C1566" s="2">
        <v>1.87</v>
      </c>
      <c r="D1566" s="2">
        <v>1.87</v>
      </c>
      <c r="E1566" s="2">
        <v>1100</v>
      </c>
      <c r="F1566" s="2">
        <v>1.8220000000000001</v>
      </c>
      <c r="G1566" s="2">
        <v>2004.2</v>
      </c>
      <c r="H1566" s="15">
        <f t="shared" si="24"/>
        <v>2.7472527472527496E-2</v>
      </c>
    </row>
    <row r="1567" spans="1:8" ht="13.5" x14ac:dyDescent="0.25">
      <c r="A1567" s="11"/>
      <c r="B1567" s="10">
        <v>44974</v>
      </c>
      <c r="C1567" s="2">
        <v>1.91</v>
      </c>
      <c r="D1567" s="2">
        <v>1.91</v>
      </c>
      <c r="E1567" s="2">
        <v>20</v>
      </c>
      <c r="F1567" s="2">
        <v>1.91</v>
      </c>
      <c r="G1567" s="2">
        <v>38.200000000000003</v>
      </c>
      <c r="H1567" s="15">
        <f t="shared" si="24"/>
        <v>2.13903743315507E-2</v>
      </c>
    </row>
    <row r="1568" spans="1:8" ht="13.5" x14ac:dyDescent="0.25">
      <c r="A1568" s="11"/>
      <c r="B1568" s="10">
        <v>44977</v>
      </c>
      <c r="C1568" s="2">
        <v>1.96</v>
      </c>
      <c r="D1568" s="2">
        <v>1.96</v>
      </c>
      <c r="E1568" s="2">
        <v>50</v>
      </c>
      <c r="F1568" s="2">
        <v>1.96</v>
      </c>
      <c r="G1568" s="2">
        <v>98</v>
      </c>
      <c r="H1568" s="15">
        <f t="shared" si="24"/>
        <v>2.6178010471204213E-2</v>
      </c>
    </row>
    <row r="1569" spans="1:8" ht="13.5" x14ac:dyDescent="0.25">
      <c r="A1569" s="11"/>
      <c r="B1569" s="10">
        <v>44978</v>
      </c>
      <c r="C1569" s="2">
        <v>1.96</v>
      </c>
      <c r="D1569" s="2">
        <v>1.96</v>
      </c>
      <c r="E1569" s="2">
        <v>0</v>
      </c>
      <c r="F1569" s="2">
        <v>0</v>
      </c>
      <c r="G1569" s="2">
        <v>0</v>
      </c>
      <c r="H1569" s="15">
        <f t="shared" si="24"/>
        <v>0</v>
      </c>
    </row>
    <row r="1570" spans="1:8" ht="13.5" x14ac:dyDescent="0.25">
      <c r="A1570" s="11"/>
      <c r="B1570" s="10">
        <v>44979</v>
      </c>
      <c r="C1570" s="2">
        <v>2.0299999999999998</v>
      </c>
      <c r="D1570" s="2">
        <v>2.0299999999999998</v>
      </c>
      <c r="E1570" s="2">
        <v>50</v>
      </c>
      <c r="F1570" s="2">
        <v>2.0299999999999998</v>
      </c>
      <c r="G1570" s="2">
        <v>101.5</v>
      </c>
      <c r="H1570" s="15">
        <f t="shared" si="24"/>
        <v>3.5714285714285636E-2</v>
      </c>
    </row>
    <row r="1571" spans="1:8" ht="13.5" x14ac:dyDescent="0.25">
      <c r="A1571" s="11"/>
      <c r="B1571" s="10">
        <v>44980</v>
      </c>
      <c r="C1571" s="2">
        <v>2.0299999999999998</v>
      </c>
      <c r="D1571" s="2">
        <v>2.0299999999999998</v>
      </c>
      <c r="E1571" s="2">
        <v>0</v>
      </c>
      <c r="F1571" s="2">
        <v>0</v>
      </c>
      <c r="G1571" s="2">
        <v>0</v>
      </c>
      <c r="H1571" s="15">
        <f t="shared" si="24"/>
        <v>0</v>
      </c>
    </row>
    <row r="1572" spans="1:8" ht="13.5" x14ac:dyDescent="0.25">
      <c r="A1572" s="11"/>
      <c r="B1572" s="10">
        <v>44981</v>
      </c>
      <c r="C1572" s="2">
        <v>2.0299999999999998</v>
      </c>
      <c r="D1572" s="2">
        <v>2.0299999999999998</v>
      </c>
      <c r="E1572" s="2">
        <v>0</v>
      </c>
      <c r="F1572" s="2">
        <v>0</v>
      </c>
      <c r="G1572" s="2">
        <v>0</v>
      </c>
      <c r="H1572" s="15">
        <f t="shared" si="24"/>
        <v>0</v>
      </c>
    </row>
    <row r="1573" spans="1:8" ht="13.5" x14ac:dyDescent="0.25">
      <c r="A1573" s="11"/>
      <c r="B1573" s="10">
        <v>44984</v>
      </c>
      <c r="C1573" s="2">
        <v>2.0299999999999998</v>
      </c>
      <c r="D1573" s="2">
        <v>2.0299999999999998</v>
      </c>
      <c r="E1573" s="2">
        <v>0</v>
      </c>
      <c r="F1573" s="2">
        <v>0</v>
      </c>
      <c r="G1573" s="2">
        <v>0</v>
      </c>
      <c r="H1573" s="15">
        <f t="shared" si="24"/>
        <v>0</v>
      </c>
    </row>
    <row r="1574" spans="1:8" ht="13.5" x14ac:dyDescent="0.25">
      <c r="A1574" s="11"/>
      <c r="B1574" s="10">
        <v>44985</v>
      </c>
      <c r="C1574" s="2">
        <v>2.0299999999999998</v>
      </c>
      <c r="D1574" s="2">
        <v>2.0299999999999998</v>
      </c>
      <c r="E1574" s="2">
        <v>0</v>
      </c>
      <c r="F1574" s="2">
        <v>0</v>
      </c>
      <c r="G1574" s="2">
        <v>0</v>
      </c>
      <c r="H1574" s="15">
        <f t="shared" si="24"/>
        <v>0</v>
      </c>
    </row>
    <row r="1575" spans="1:8" ht="13.5" x14ac:dyDescent="0.25">
      <c r="A1575" s="11"/>
      <c r="B1575" s="10">
        <v>44986</v>
      </c>
      <c r="C1575" s="2">
        <v>2.12</v>
      </c>
      <c r="D1575" s="2">
        <v>2.12</v>
      </c>
      <c r="E1575" s="2">
        <v>150</v>
      </c>
      <c r="F1575" s="2">
        <v>2.12</v>
      </c>
      <c r="G1575" s="2">
        <v>318</v>
      </c>
      <c r="H1575" s="15">
        <f t="shared" si="24"/>
        <v>4.4334975369458282E-2</v>
      </c>
    </row>
    <row r="1576" spans="1:8" ht="13.5" x14ac:dyDescent="0.25">
      <c r="A1576" s="11"/>
      <c r="B1576" s="10">
        <v>44987</v>
      </c>
      <c r="C1576" s="2">
        <v>2.12</v>
      </c>
      <c r="D1576" s="2">
        <v>2.12</v>
      </c>
      <c r="E1576" s="2">
        <v>0</v>
      </c>
      <c r="F1576" s="2">
        <v>0</v>
      </c>
      <c r="G1576" s="2">
        <v>0</v>
      </c>
      <c r="H1576" s="15">
        <f t="shared" si="24"/>
        <v>0</v>
      </c>
    </row>
    <row r="1577" spans="1:8" ht="13.5" x14ac:dyDescent="0.25">
      <c r="A1577" s="11"/>
      <c r="B1577" s="10">
        <v>44988</v>
      </c>
      <c r="C1577" s="2">
        <v>2.1800000000000002</v>
      </c>
      <c r="D1577" s="2">
        <v>2.1800000000000002</v>
      </c>
      <c r="E1577" s="2">
        <v>20</v>
      </c>
      <c r="F1577" s="2">
        <v>2.1800000000000002</v>
      </c>
      <c r="G1577" s="2">
        <v>43.6</v>
      </c>
      <c r="H1577" s="15">
        <f t="shared" si="24"/>
        <v>2.8301886792452855E-2</v>
      </c>
    </row>
    <row r="1578" spans="1:8" ht="13.5" x14ac:dyDescent="0.25">
      <c r="A1578" s="11"/>
      <c r="B1578" s="10">
        <v>44991</v>
      </c>
      <c r="C1578" s="2">
        <v>2.1800000000000002</v>
      </c>
      <c r="D1578" s="2">
        <v>2.1800000000000002</v>
      </c>
      <c r="E1578" s="2">
        <v>0</v>
      </c>
      <c r="F1578" s="2">
        <v>0</v>
      </c>
      <c r="G1578" s="2">
        <v>0</v>
      </c>
      <c r="H1578" s="15">
        <f t="shared" si="24"/>
        <v>0</v>
      </c>
    </row>
    <row r="1579" spans="1:8" ht="13.5" x14ac:dyDescent="0.25">
      <c r="A1579" s="11"/>
      <c r="B1579" s="10">
        <v>44992</v>
      </c>
      <c r="C1579" s="2">
        <v>2.1800000000000002</v>
      </c>
      <c r="D1579" s="2">
        <v>2.1800000000000002</v>
      </c>
      <c r="E1579" s="2">
        <v>50</v>
      </c>
      <c r="F1579" s="2">
        <v>2.1800000000000002</v>
      </c>
      <c r="G1579" s="2">
        <v>109</v>
      </c>
      <c r="H1579" s="15">
        <f t="shared" si="24"/>
        <v>0</v>
      </c>
    </row>
    <row r="1580" spans="1:8" ht="13.5" x14ac:dyDescent="0.25">
      <c r="A1580" s="11"/>
      <c r="B1580" s="10">
        <v>44993</v>
      </c>
      <c r="C1580" s="2">
        <v>2.1800000000000002</v>
      </c>
      <c r="D1580" s="2">
        <v>2.1800000000000002</v>
      </c>
      <c r="E1580" s="2">
        <v>0</v>
      </c>
      <c r="F1580" s="2">
        <v>0</v>
      </c>
      <c r="G1580" s="2">
        <v>0</v>
      </c>
      <c r="H1580" s="15">
        <f t="shared" si="24"/>
        <v>0</v>
      </c>
    </row>
    <row r="1581" spans="1:8" ht="13.5" x14ac:dyDescent="0.25">
      <c r="A1581" s="11"/>
      <c r="B1581" s="10">
        <v>44994</v>
      </c>
      <c r="C1581" s="2">
        <v>2.15</v>
      </c>
      <c r="D1581" s="2">
        <v>2.15</v>
      </c>
      <c r="E1581" s="2">
        <v>1397744</v>
      </c>
      <c r="F1581" s="2">
        <v>2.15</v>
      </c>
      <c r="G1581" s="2">
        <v>3005149.6</v>
      </c>
      <c r="H1581" s="15">
        <f t="shared" si="24"/>
        <v>-1.376146788990837E-2</v>
      </c>
    </row>
    <row r="1582" spans="1:8" ht="13.5" x14ac:dyDescent="0.25">
      <c r="A1582" s="11"/>
      <c r="B1582" s="10">
        <v>44995</v>
      </c>
      <c r="C1582" s="2">
        <v>2.15</v>
      </c>
      <c r="D1582" s="2">
        <v>2.15</v>
      </c>
      <c r="E1582" s="2">
        <v>0</v>
      </c>
      <c r="F1582" s="2">
        <v>0</v>
      </c>
      <c r="G1582" s="2">
        <v>0</v>
      </c>
      <c r="H1582" s="15">
        <f t="shared" si="24"/>
        <v>0</v>
      </c>
    </row>
    <row r="1583" spans="1:8" ht="13.5" x14ac:dyDescent="0.25">
      <c r="A1583" s="11"/>
      <c r="B1583" s="10">
        <v>44998</v>
      </c>
      <c r="C1583" s="2">
        <v>2.15</v>
      </c>
      <c r="D1583" s="2">
        <v>2.15</v>
      </c>
      <c r="E1583" s="2">
        <v>0</v>
      </c>
      <c r="F1583" s="2">
        <v>0</v>
      </c>
      <c r="G1583" s="2">
        <v>0</v>
      </c>
      <c r="H1583" s="15">
        <f t="shared" si="24"/>
        <v>0</v>
      </c>
    </row>
    <row r="1584" spans="1:8" ht="13.5" x14ac:dyDescent="0.25">
      <c r="A1584" s="11"/>
      <c r="B1584" s="10">
        <v>44999</v>
      </c>
      <c r="C1584" s="2">
        <v>2.15</v>
      </c>
      <c r="D1584" s="2">
        <v>2.15</v>
      </c>
      <c r="E1584" s="2">
        <v>0</v>
      </c>
      <c r="F1584" s="2">
        <v>0</v>
      </c>
      <c r="G1584" s="2">
        <v>0</v>
      </c>
      <c r="H1584" s="15">
        <f t="shared" si="24"/>
        <v>0</v>
      </c>
    </row>
    <row r="1585" spans="1:8" ht="13.5" x14ac:dyDescent="0.25">
      <c r="A1585" s="11"/>
      <c r="B1585" s="10">
        <v>45000</v>
      </c>
      <c r="C1585" s="2">
        <v>2.15</v>
      </c>
      <c r="D1585" s="2">
        <v>2.15</v>
      </c>
      <c r="E1585" s="2">
        <v>0</v>
      </c>
      <c r="F1585" s="2">
        <v>0</v>
      </c>
      <c r="G1585" s="2">
        <v>0</v>
      </c>
      <c r="H1585" s="15">
        <f t="shared" si="24"/>
        <v>0</v>
      </c>
    </row>
    <row r="1586" spans="1:8" ht="13.5" x14ac:dyDescent="0.25">
      <c r="A1586" s="11"/>
      <c r="B1586" s="10">
        <v>45001</v>
      </c>
      <c r="C1586" s="2">
        <v>2.15</v>
      </c>
      <c r="D1586" s="2">
        <v>2.15</v>
      </c>
      <c r="E1586" s="2">
        <v>0</v>
      </c>
      <c r="F1586" s="2">
        <v>0</v>
      </c>
      <c r="G1586" s="2">
        <v>0</v>
      </c>
      <c r="H1586" s="15">
        <f t="shared" si="24"/>
        <v>0</v>
      </c>
    </row>
    <row r="1587" spans="1:8" ht="13.5" x14ac:dyDescent="0.25">
      <c r="A1587" s="11"/>
      <c r="B1587" s="10">
        <v>45002</v>
      </c>
      <c r="C1587" s="2">
        <v>2.15</v>
      </c>
      <c r="D1587" s="2">
        <v>2.15</v>
      </c>
      <c r="E1587" s="2">
        <v>0</v>
      </c>
      <c r="F1587" s="2">
        <v>0</v>
      </c>
      <c r="G1587" s="2">
        <v>0</v>
      </c>
      <c r="H1587" s="15">
        <f t="shared" si="24"/>
        <v>0</v>
      </c>
    </row>
    <row r="1588" spans="1:8" ht="13.5" x14ac:dyDescent="0.25">
      <c r="A1588" s="11"/>
      <c r="B1588" s="10">
        <v>45006</v>
      </c>
      <c r="C1588" s="2">
        <v>2.15</v>
      </c>
      <c r="D1588" s="2">
        <v>2.15</v>
      </c>
      <c r="E1588" s="2">
        <v>0</v>
      </c>
      <c r="F1588" s="2">
        <v>0</v>
      </c>
      <c r="G1588" s="2">
        <v>0</v>
      </c>
      <c r="H1588" s="15">
        <f t="shared" si="24"/>
        <v>0</v>
      </c>
    </row>
    <row r="1589" spans="1:8" ht="13.5" x14ac:dyDescent="0.25">
      <c r="A1589" s="11"/>
      <c r="B1589" s="10">
        <v>45007</v>
      </c>
      <c r="C1589" s="2">
        <v>2.15</v>
      </c>
      <c r="D1589" s="2">
        <v>2.15</v>
      </c>
      <c r="E1589" s="2">
        <v>0</v>
      </c>
      <c r="F1589" s="2">
        <v>0</v>
      </c>
      <c r="G1589" s="2">
        <v>0</v>
      </c>
      <c r="H1589" s="15">
        <f t="shared" si="24"/>
        <v>0</v>
      </c>
    </row>
    <row r="1590" spans="1:8" ht="13.5" x14ac:dyDescent="0.25">
      <c r="A1590" s="11"/>
      <c r="B1590" s="10">
        <v>45008</v>
      </c>
      <c r="C1590" s="2">
        <v>2.15</v>
      </c>
      <c r="D1590" s="2">
        <v>2.15</v>
      </c>
      <c r="E1590" s="2">
        <v>0</v>
      </c>
      <c r="F1590" s="2">
        <v>0</v>
      </c>
      <c r="G1590" s="2">
        <v>0</v>
      </c>
      <c r="H1590" s="15">
        <f t="shared" si="24"/>
        <v>0</v>
      </c>
    </row>
    <row r="1591" spans="1:8" ht="13.5" x14ac:dyDescent="0.25">
      <c r="A1591" s="11"/>
      <c r="B1591" s="10">
        <v>45009</v>
      </c>
      <c r="C1591" s="2">
        <v>2.15</v>
      </c>
      <c r="D1591" s="2">
        <v>2.15</v>
      </c>
      <c r="E1591" s="2">
        <v>0</v>
      </c>
      <c r="F1591" s="2">
        <v>0</v>
      </c>
      <c r="G1591" s="2">
        <v>0</v>
      </c>
      <c r="H1591" s="15">
        <f t="shared" si="24"/>
        <v>0</v>
      </c>
    </row>
    <row r="1592" spans="1:8" ht="13.5" x14ac:dyDescent="0.25">
      <c r="A1592" s="11"/>
      <c r="B1592" s="10">
        <v>45012</v>
      </c>
      <c r="C1592" s="2">
        <v>2.15</v>
      </c>
      <c r="D1592" s="2">
        <v>2.15</v>
      </c>
      <c r="E1592" s="2">
        <v>0</v>
      </c>
      <c r="F1592" s="2">
        <v>0</v>
      </c>
      <c r="G1592" s="2">
        <v>0</v>
      </c>
      <c r="H1592" s="15">
        <f t="shared" si="24"/>
        <v>0</v>
      </c>
    </row>
    <row r="1593" spans="1:8" ht="13.5" x14ac:dyDescent="0.25">
      <c r="A1593" s="11"/>
      <c r="B1593" s="10">
        <v>45013</v>
      </c>
      <c r="C1593" s="2">
        <v>2.15</v>
      </c>
      <c r="D1593" s="2">
        <v>2.15</v>
      </c>
      <c r="E1593" s="2">
        <v>0</v>
      </c>
      <c r="F1593" s="2">
        <v>0</v>
      </c>
      <c r="G1593" s="2">
        <v>0</v>
      </c>
      <c r="H1593" s="15">
        <f t="shared" si="24"/>
        <v>0</v>
      </c>
    </row>
    <row r="1594" spans="1:8" ht="13.5" x14ac:dyDescent="0.25">
      <c r="A1594" s="11"/>
      <c r="B1594" s="10">
        <v>45014</v>
      </c>
      <c r="C1594" s="2">
        <v>2.15</v>
      </c>
      <c r="D1594" s="2">
        <v>2.15</v>
      </c>
      <c r="E1594" s="2">
        <v>0</v>
      </c>
      <c r="F1594" s="2">
        <v>0</v>
      </c>
      <c r="G1594" s="2">
        <v>0</v>
      </c>
      <c r="H1594" s="15">
        <f t="shared" si="24"/>
        <v>0</v>
      </c>
    </row>
    <row r="1595" spans="1:8" ht="13.5" x14ac:dyDescent="0.25">
      <c r="A1595" s="11"/>
      <c r="B1595" s="10">
        <v>45015</v>
      </c>
      <c r="C1595" s="2">
        <v>2.15</v>
      </c>
      <c r="D1595" s="2">
        <v>2.15</v>
      </c>
      <c r="E1595" s="2">
        <v>0</v>
      </c>
      <c r="F1595" s="2">
        <v>0</v>
      </c>
      <c r="G1595" s="2">
        <v>0</v>
      </c>
      <c r="H1595" s="15">
        <f t="shared" si="24"/>
        <v>0</v>
      </c>
    </row>
    <row r="1596" spans="1:8" ht="13.5" x14ac:dyDescent="0.25">
      <c r="A1596" s="11"/>
      <c r="B1596" s="10">
        <v>45016</v>
      </c>
      <c r="C1596" s="2">
        <v>2.15</v>
      </c>
      <c r="D1596" s="2">
        <v>2.15</v>
      </c>
      <c r="E1596" s="2">
        <v>0</v>
      </c>
      <c r="F1596" s="2">
        <v>0</v>
      </c>
      <c r="G1596" s="2">
        <v>0</v>
      </c>
      <c r="H1596" s="15">
        <f t="shared" si="24"/>
        <v>0</v>
      </c>
    </row>
    <row r="1597" spans="1:8" ht="13.5" x14ac:dyDescent="0.25">
      <c r="A1597" s="11"/>
      <c r="B1597" s="10">
        <v>45019</v>
      </c>
      <c r="C1597" s="2">
        <v>2.15</v>
      </c>
      <c r="D1597" s="2">
        <v>2.15</v>
      </c>
      <c r="E1597" s="2">
        <v>0</v>
      </c>
      <c r="F1597" s="2">
        <v>0</v>
      </c>
      <c r="G1597" s="2">
        <v>0</v>
      </c>
      <c r="H1597" s="15">
        <f t="shared" si="24"/>
        <v>0</v>
      </c>
    </row>
    <row r="1598" spans="1:8" ht="13.5" x14ac:dyDescent="0.25">
      <c r="A1598" s="11"/>
      <c r="B1598" s="10">
        <v>45020</v>
      </c>
      <c r="C1598" s="2">
        <v>2.15</v>
      </c>
      <c r="D1598" s="2">
        <v>2.15</v>
      </c>
      <c r="E1598" s="2">
        <v>0</v>
      </c>
      <c r="F1598" s="2">
        <v>0</v>
      </c>
      <c r="G1598" s="2">
        <v>0</v>
      </c>
      <c r="H1598" s="15">
        <f t="shared" si="24"/>
        <v>0</v>
      </c>
    </row>
    <row r="1599" spans="1:8" ht="13.5" x14ac:dyDescent="0.25">
      <c r="A1599" s="11"/>
      <c r="B1599" s="10">
        <v>45021</v>
      </c>
      <c r="C1599" s="2">
        <v>2.15</v>
      </c>
      <c r="D1599" s="2">
        <v>2.15</v>
      </c>
      <c r="E1599" s="2">
        <v>0</v>
      </c>
      <c r="F1599" s="2">
        <v>0</v>
      </c>
      <c r="G1599" s="2">
        <v>0</v>
      </c>
      <c r="H1599" s="15">
        <f t="shared" si="24"/>
        <v>0</v>
      </c>
    </row>
    <row r="1600" spans="1:8" ht="13.5" x14ac:dyDescent="0.25">
      <c r="A1600" s="11"/>
      <c r="B1600" s="10">
        <v>45022</v>
      </c>
      <c r="C1600" s="2">
        <v>2.15</v>
      </c>
      <c r="D1600" s="2">
        <v>2.15</v>
      </c>
      <c r="E1600" s="2">
        <v>0</v>
      </c>
      <c r="F1600" s="2">
        <v>0</v>
      </c>
      <c r="G1600" s="2">
        <v>0</v>
      </c>
      <c r="H1600" s="15">
        <f t="shared" si="24"/>
        <v>0</v>
      </c>
    </row>
    <row r="1601" spans="1:8" ht="13.5" x14ac:dyDescent="0.25">
      <c r="A1601" s="11"/>
      <c r="B1601" s="10">
        <v>45023</v>
      </c>
      <c r="C1601" s="2">
        <v>2.15</v>
      </c>
      <c r="D1601" s="2">
        <v>2.15</v>
      </c>
      <c r="E1601" s="2">
        <v>0</v>
      </c>
      <c r="F1601" s="2">
        <v>0</v>
      </c>
      <c r="G1601" s="2">
        <v>0</v>
      </c>
      <c r="H1601" s="15">
        <f t="shared" si="24"/>
        <v>0</v>
      </c>
    </row>
    <row r="1602" spans="1:8" ht="13.5" x14ac:dyDescent="0.25">
      <c r="A1602" s="11"/>
      <c r="B1602" s="10">
        <v>45026</v>
      </c>
      <c r="C1602" s="2">
        <v>2.06</v>
      </c>
      <c r="D1602" s="2">
        <v>2.06</v>
      </c>
      <c r="E1602" s="2">
        <v>0</v>
      </c>
      <c r="F1602" s="2">
        <v>0</v>
      </c>
      <c r="G1602" s="2">
        <v>0</v>
      </c>
      <c r="H1602" s="15">
        <f t="shared" si="24"/>
        <v>-4.1860465116279007E-2</v>
      </c>
    </row>
    <row r="1603" spans="1:8" ht="13.5" x14ac:dyDescent="0.25">
      <c r="A1603" s="11"/>
      <c r="B1603" s="10">
        <v>45027</v>
      </c>
      <c r="C1603" s="2">
        <v>1.99</v>
      </c>
      <c r="D1603" s="2">
        <v>1.99</v>
      </c>
      <c r="E1603" s="2">
        <v>120405</v>
      </c>
      <c r="F1603" s="2">
        <v>1.99</v>
      </c>
      <c r="G1603" s="2">
        <v>239605.95</v>
      </c>
      <c r="H1603" s="15">
        <f t="shared" si="24"/>
        <v>-3.3980582524271871E-2</v>
      </c>
    </row>
    <row r="1604" spans="1:8" ht="13.5" x14ac:dyDescent="0.25">
      <c r="A1604" s="11"/>
      <c r="B1604" s="10">
        <v>45028</v>
      </c>
      <c r="C1604" s="2">
        <v>1.99</v>
      </c>
      <c r="D1604" s="2">
        <v>1.99</v>
      </c>
      <c r="E1604" s="2">
        <v>0</v>
      </c>
      <c r="F1604" s="2">
        <v>0</v>
      </c>
      <c r="G1604" s="2">
        <v>0</v>
      </c>
      <c r="H1604" s="15">
        <f t="shared" si="24"/>
        <v>0</v>
      </c>
    </row>
    <row r="1605" spans="1:8" ht="13.5" x14ac:dyDescent="0.25">
      <c r="A1605" s="11"/>
      <c r="B1605" s="10">
        <v>45029</v>
      </c>
      <c r="C1605" s="2">
        <v>1.99</v>
      </c>
      <c r="D1605" s="2">
        <v>1.99</v>
      </c>
      <c r="E1605" s="2">
        <v>0</v>
      </c>
      <c r="F1605" s="2">
        <v>0</v>
      </c>
      <c r="G1605" s="2">
        <v>0</v>
      </c>
      <c r="H1605" s="15">
        <f t="shared" si="24"/>
        <v>0</v>
      </c>
    </row>
    <row r="1606" spans="1:8" ht="13.5" x14ac:dyDescent="0.25">
      <c r="A1606" s="11"/>
      <c r="B1606" s="10">
        <v>45030</v>
      </c>
      <c r="C1606" s="2">
        <v>1.99</v>
      </c>
      <c r="D1606" s="2">
        <v>1.99</v>
      </c>
      <c r="E1606" s="2">
        <v>0</v>
      </c>
      <c r="F1606" s="2">
        <v>0</v>
      </c>
      <c r="G1606" s="2">
        <v>0</v>
      </c>
      <c r="H1606" s="15">
        <f t="shared" si="24"/>
        <v>0</v>
      </c>
    </row>
    <row r="1607" spans="1:8" ht="13.5" x14ac:dyDescent="0.25">
      <c r="A1607" s="11"/>
      <c r="B1607" s="10">
        <v>45033</v>
      </c>
      <c r="C1607" s="2">
        <v>1.99</v>
      </c>
      <c r="D1607" s="2">
        <v>1.99</v>
      </c>
      <c r="E1607" s="2">
        <v>0</v>
      </c>
      <c r="F1607" s="2">
        <v>0</v>
      </c>
      <c r="G1607" s="2">
        <v>0</v>
      </c>
      <c r="H1607" s="15">
        <f t="shared" ref="H1607:H1670" si="25">(D1607-D1606)/D1606</f>
        <v>0</v>
      </c>
    </row>
    <row r="1608" spans="1:8" ht="13.5" x14ac:dyDescent="0.25">
      <c r="A1608" s="11"/>
      <c r="B1608" s="10">
        <v>45034</v>
      </c>
      <c r="C1608" s="2">
        <v>1.91</v>
      </c>
      <c r="D1608" s="2">
        <v>1.91</v>
      </c>
      <c r="E1608" s="2">
        <v>0</v>
      </c>
      <c r="F1608" s="2">
        <v>0</v>
      </c>
      <c r="G1608" s="2">
        <v>0</v>
      </c>
      <c r="H1608" s="15">
        <f t="shared" si="25"/>
        <v>-4.0201005025125663E-2</v>
      </c>
    </row>
    <row r="1609" spans="1:8" ht="13.5" x14ac:dyDescent="0.25">
      <c r="A1609" s="11"/>
      <c r="B1609" s="10">
        <v>45035</v>
      </c>
      <c r="C1609" s="2">
        <v>1.9</v>
      </c>
      <c r="D1609" s="2">
        <v>1.9</v>
      </c>
      <c r="E1609" s="2">
        <v>50</v>
      </c>
      <c r="F1609" s="2">
        <v>1.9</v>
      </c>
      <c r="G1609" s="2">
        <v>95</v>
      </c>
      <c r="H1609" s="15">
        <f t="shared" si="25"/>
        <v>-5.2356020942408424E-3</v>
      </c>
    </row>
    <row r="1610" spans="1:8" ht="13.5" x14ac:dyDescent="0.25">
      <c r="A1610" s="11"/>
      <c r="B1610" s="10">
        <v>45036</v>
      </c>
      <c r="C1610" s="2">
        <v>1.9</v>
      </c>
      <c r="D1610" s="2">
        <v>1.9</v>
      </c>
      <c r="E1610" s="2">
        <v>0</v>
      </c>
      <c r="F1610" s="2">
        <v>0</v>
      </c>
      <c r="G1610" s="2">
        <v>0</v>
      </c>
      <c r="H1610" s="15">
        <f t="shared" si="25"/>
        <v>0</v>
      </c>
    </row>
    <row r="1611" spans="1:8" ht="13.5" x14ac:dyDescent="0.25">
      <c r="A1611" s="11"/>
      <c r="B1611" s="10">
        <v>45040</v>
      </c>
      <c r="C1611" s="2">
        <v>1.9</v>
      </c>
      <c r="D1611" s="2">
        <v>1.9</v>
      </c>
      <c r="E1611" s="2">
        <v>0</v>
      </c>
      <c r="F1611" s="2">
        <v>0</v>
      </c>
      <c r="G1611" s="2">
        <v>0</v>
      </c>
      <c r="H1611" s="15">
        <f t="shared" si="25"/>
        <v>0</v>
      </c>
    </row>
    <row r="1612" spans="1:8" ht="13.5" x14ac:dyDescent="0.25">
      <c r="A1612" s="11"/>
      <c r="B1612" s="10">
        <v>45041</v>
      </c>
      <c r="C1612" s="2">
        <v>1.9</v>
      </c>
      <c r="D1612" s="2">
        <v>1.9</v>
      </c>
      <c r="E1612" s="2">
        <v>0</v>
      </c>
      <c r="F1612" s="2">
        <v>0</v>
      </c>
      <c r="G1612" s="2">
        <v>0</v>
      </c>
      <c r="H1612" s="15">
        <f t="shared" si="25"/>
        <v>0</v>
      </c>
    </row>
    <row r="1613" spans="1:8" ht="13.5" x14ac:dyDescent="0.25">
      <c r="A1613" s="11"/>
      <c r="B1613" s="10">
        <v>45042</v>
      </c>
      <c r="C1613" s="2">
        <v>1.9</v>
      </c>
      <c r="D1613" s="2">
        <v>1.9</v>
      </c>
      <c r="E1613" s="2">
        <v>0</v>
      </c>
      <c r="F1613" s="2">
        <v>0</v>
      </c>
      <c r="G1613" s="2">
        <v>0</v>
      </c>
      <c r="H1613" s="15">
        <f t="shared" si="25"/>
        <v>0</v>
      </c>
    </row>
    <row r="1614" spans="1:8" ht="13.5" x14ac:dyDescent="0.25">
      <c r="A1614" s="11"/>
      <c r="B1614" s="10">
        <v>45043</v>
      </c>
      <c r="C1614" s="2">
        <v>1.9</v>
      </c>
      <c r="D1614" s="2">
        <v>1.9</v>
      </c>
      <c r="E1614" s="2">
        <v>20</v>
      </c>
      <c r="F1614" s="2">
        <v>1.9</v>
      </c>
      <c r="G1614" s="2">
        <v>38</v>
      </c>
      <c r="H1614" s="15">
        <f t="shared" si="25"/>
        <v>0</v>
      </c>
    </row>
    <row r="1615" spans="1:8" ht="13.5" x14ac:dyDescent="0.25">
      <c r="A1615" s="11"/>
      <c r="B1615" s="10">
        <v>45044</v>
      </c>
      <c r="C1615" s="2">
        <v>1.9</v>
      </c>
      <c r="D1615" s="2">
        <v>1.9</v>
      </c>
      <c r="E1615" s="2">
        <v>0</v>
      </c>
      <c r="F1615" s="2">
        <v>0</v>
      </c>
      <c r="G1615" s="2">
        <v>0</v>
      </c>
      <c r="H1615" s="15">
        <f t="shared" si="25"/>
        <v>0</v>
      </c>
    </row>
    <row r="1616" spans="1:8" ht="13.5" x14ac:dyDescent="0.25">
      <c r="A1616" s="11"/>
      <c r="B1616" s="10">
        <v>45048</v>
      </c>
      <c r="C1616" s="2">
        <v>1.9</v>
      </c>
      <c r="D1616" s="2">
        <v>1.9</v>
      </c>
      <c r="E1616" s="2">
        <v>0</v>
      </c>
      <c r="F1616" s="2">
        <v>0</v>
      </c>
      <c r="G1616" s="2">
        <v>0</v>
      </c>
      <c r="H1616" s="15">
        <f t="shared" si="25"/>
        <v>0</v>
      </c>
    </row>
    <row r="1617" spans="1:8" ht="13.5" x14ac:dyDescent="0.25">
      <c r="A1617" s="11"/>
      <c r="B1617" s="10">
        <v>45049</v>
      </c>
      <c r="C1617" s="2">
        <v>1.9</v>
      </c>
      <c r="D1617" s="2">
        <v>1.9</v>
      </c>
      <c r="E1617" s="2">
        <v>0</v>
      </c>
      <c r="F1617" s="2">
        <v>0</v>
      </c>
      <c r="G1617" s="2">
        <v>0</v>
      </c>
      <c r="H1617" s="15">
        <f t="shared" si="25"/>
        <v>0</v>
      </c>
    </row>
    <row r="1618" spans="1:8" ht="13.5" x14ac:dyDescent="0.25">
      <c r="A1618" s="11"/>
      <c r="B1618" s="10">
        <v>45050</v>
      </c>
      <c r="C1618" s="2">
        <v>1.9</v>
      </c>
      <c r="D1618" s="2">
        <v>1.9</v>
      </c>
      <c r="E1618" s="2">
        <v>0</v>
      </c>
      <c r="F1618" s="2">
        <v>0</v>
      </c>
      <c r="G1618" s="2">
        <v>0</v>
      </c>
      <c r="H1618" s="15">
        <f t="shared" si="25"/>
        <v>0</v>
      </c>
    </row>
    <row r="1619" spans="1:8" ht="13.5" x14ac:dyDescent="0.25">
      <c r="A1619" s="11"/>
      <c r="B1619" s="10">
        <v>45051</v>
      </c>
      <c r="C1619" s="2">
        <v>1.98</v>
      </c>
      <c r="D1619" s="2">
        <v>1.98</v>
      </c>
      <c r="E1619" s="2">
        <v>10</v>
      </c>
      <c r="F1619" s="2">
        <v>1.98</v>
      </c>
      <c r="G1619" s="2">
        <v>19.8</v>
      </c>
      <c r="H1619" s="15">
        <f t="shared" si="25"/>
        <v>4.2105263157894778E-2</v>
      </c>
    </row>
    <row r="1620" spans="1:8" ht="13.5" x14ac:dyDescent="0.25">
      <c r="A1620" s="11"/>
      <c r="B1620" s="10">
        <v>45054</v>
      </c>
      <c r="C1620" s="2">
        <v>1.98</v>
      </c>
      <c r="D1620" s="2">
        <v>1.98</v>
      </c>
      <c r="E1620" s="2">
        <v>0</v>
      </c>
      <c r="F1620" s="2">
        <v>0</v>
      </c>
      <c r="G1620" s="2">
        <v>0</v>
      </c>
      <c r="H1620" s="15">
        <f t="shared" si="25"/>
        <v>0</v>
      </c>
    </row>
    <row r="1621" spans="1:8" ht="13.5" x14ac:dyDescent="0.25">
      <c r="A1621" s="11"/>
      <c r="B1621" s="10">
        <v>45055</v>
      </c>
      <c r="C1621" s="2">
        <v>1.98</v>
      </c>
      <c r="D1621" s="2">
        <v>1.98</v>
      </c>
      <c r="E1621" s="2">
        <v>0</v>
      </c>
      <c r="F1621" s="2">
        <v>0</v>
      </c>
      <c r="G1621" s="2">
        <v>0</v>
      </c>
      <c r="H1621" s="15">
        <f t="shared" si="25"/>
        <v>0</v>
      </c>
    </row>
    <row r="1622" spans="1:8" ht="13.5" x14ac:dyDescent="0.25">
      <c r="A1622" s="11"/>
      <c r="B1622" s="10">
        <v>45056</v>
      </c>
      <c r="C1622" s="2">
        <v>1.98</v>
      </c>
      <c r="D1622" s="2">
        <v>1.98</v>
      </c>
      <c r="E1622" s="2">
        <v>10600</v>
      </c>
      <c r="F1622" s="2">
        <v>1.98</v>
      </c>
      <c r="G1622" s="2">
        <v>20988</v>
      </c>
      <c r="H1622" s="15">
        <f t="shared" si="25"/>
        <v>0</v>
      </c>
    </row>
    <row r="1623" spans="1:8" ht="13.5" x14ac:dyDescent="0.25">
      <c r="A1623" s="11"/>
      <c r="B1623" s="10">
        <v>45057</v>
      </c>
      <c r="C1623" s="2">
        <v>1.98</v>
      </c>
      <c r="D1623" s="2">
        <v>1.98</v>
      </c>
      <c r="E1623" s="2">
        <v>0</v>
      </c>
      <c r="F1623" s="2">
        <v>0</v>
      </c>
      <c r="G1623" s="2">
        <v>0</v>
      </c>
      <c r="H1623" s="15">
        <f t="shared" si="25"/>
        <v>0</v>
      </c>
    </row>
    <row r="1624" spans="1:8" ht="13.5" x14ac:dyDescent="0.25">
      <c r="A1624" s="11"/>
      <c r="B1624" s="10">
        <v>45058</v>
      </c>
      <c r="C1624" s="2">
        <v>1.98</v>
      </c>
      <c r="D1624" s="2">
        <v>1.98</v>
      </c>
      <c r="E1624" s="2">
        <v>0</v>
      </c>
      <c r="F1624" s="2">
        <v>0</v>
      </c>
      <c r="G1624" s="2">
        <v>0</v>
      </c>
      <c r="H1624" s="15">
        <f t="shared" si="25"/>
        <v>0</v>
      </c>
    </row>
    <row r="1625" spans="1:8" ht="13.5" x14ac:dyDescent="0.25">
      <c r="A1625" s="11"/>
      <c r="B1625" s="10">
        <v>45061</v>
      </c>
      <c r="C1625" s="2">
        <v>1.98</v>
      </c>
      <c r="D1625" s="2">
        <v>1.98</v>
      </c>
      <c r="E1625" s="2">
        <v>0</v>
      </c>
      <c r="F1625" s="2">
        <v>0</v>
      </c>
      <c r="G1625" s="2">
        <v>0</v>
      </c>
      <c r="H1625" s="15">
        <f t="shared" si="25"/>
        <v>0</v>
      </c>
    </row>
    <row r="1626" spans="1:8" ht="13.5" x14ac:dyDescent="0.25">
      <c r="A1626" s="11"/>
      <c r="B1626" s="10">
        <v>45062</v>
      </c>
      <c r="C1626" s="2">
        <v>1.98</v>
      </c>
      <c r="D1626" s="2">
        <v>1.98</v>
      </c>
      <c r="E1626" s="2">
        <v>0</v>
      </c>
      <c r="F1626" s="2">
        <v>0</v>
      </c>
      <c r="G1626" s="2">
        <v>0</v>
      </c>
      <c r="H1626" s="15">
        <f t="shared" si="25"/>
        <v>0</v>
      </c>
    </row>
    <row r="1627" spans="1:8" ht="13.5" x14ac:dyDescent="0.25">
      <c r="A1627" s="11"/>
      <c r="B1627" s="10">
        <v>45063</v>
      </c>
      <c r="C1627" s="2">
        <v>1.98</v>
      </c>
      <c r="D1627" s="2">
        <v>1.98</v>
      </c>
      <c r="E1627" s="2">
        <v>0</v>
      </c>
      <c r="F1627" s="2">
        <v>0</v>
      </c>
      <c r="G1627" s="2">
        <v>0</v>
      </c>
      <c r="H1627" s="15">
        <f t="shared" si="25"/>
        <v>0</v>
      </c>
    </row>
    <row r="1628" spans="1:8" ht="13.5" x14ac:dyDescent="0.25">
      <c r="A1628" s="11"/>
      <c r="B1628" s="10">
        <v>45064</v>
      </c>
      <c r="C1628" s="2">
        <v>1.98</v>
      </c>
      <c r="D1628" s="2">
        <v>1.98</v>
      </c>
      <c r="E1628" s="2">
        <v>0</v>
      </c>
      <c r="F1628" s="2">
        <v>0</v>
      </c>
      <c r="G1628" s="2">
        <v>0</v>
      </c>
      <c r="H1628" s="15">
        <f t="shared" si="25"/>
        <v>0</v>
      </c>
    </row>
    <row r="1629" spans="1:8" ht="13.5" x14ac:dyDescent="0.25">
      <c r="A1629" s="11"/>
      <c r="B1629" s="10">
        <v>45065</v>
      </c>
      <c r="C1629" s="2">
        <v>1.98</v>
      </c>
      <c r="D1629" s="2">
        <v>1.98</v>
      </c>
      <c r="E1629" s="2">
        <v>0</v>
      </c>
      <c r="F1629" s="2">
        <v>0</v>
      </c>
      <c r="G1629" s="2">
        <v>0</v>
      </c>
      <c r="H1629" s="15">
        <f t="shared" si="25"/>
        <v>0</v>
      </c>
    </row>
    <row r="1630" spans="1:8" ht="13.5" x14ac:dyDescent="0.25">
      <c r="A1630" s="11"/>
      <c r="B1630" s="10">
        <v>45068</v>
      </c>
      <c r="C1630" s="2">
        <v>1.98</v>
      </c>
      <c r="D1630" s="2">
        <v>1.98</v>
      </c>
      <c r="E1630" s="2">
        <v>0</v>
      </c>
      <c r="F1630" s="2">
        <v>0</v>
      </c>
      <c r="G1630" s="2">
        <v>0</v>
      </c>
      <c r="H1630" s="15">
        <f t="shared" si="25"/>
        <v>0</v>
      </c>
    </row>
    <row r="1631" spans="1:8" ht="13.5" x14ac:dyDescent="0.25">
      <c r="A1631" s="11"/>
      <c r="B1631" s="10">
        <v>45069</v>
      </c>
      <c r="C1631" s="2">
        <v>1.98</v>
      </c>
      <c r="D1631" s="2">
        <v>1.98</v>
      </c>
      <c r="E1631" s="2">
        <v>0</v>
      </c>
      <c r="F1631" s="2">
        <v>0</v>
      </c>
      <c r="G1631" s="2">
        <v>0</v>
      </c>
      <c r="H1631" s="15">
        <f t="shared" si="25"/>
        <v>0</v>
      </c>
    </row>
    <row r="1632" spans="1:8" ht="13.5" x14ac:dyDescent="0.25">
      <c r="A1632" s="11"/>
      <c r="B1632" s="10">
        <v>45070</v>
      </c>
      <c r="C1632" s="2">
        <v>1.9</v>
      </c>
      <c r="D1632" s="2">
        <v>1.9</v>
      </c>
      <c r="E1632" s="2">
        <v>100</v>
      </c>
      <c r="F1632" s="2">
        <v>1.9</v>
      </c>
      <c r="G1632" s="2">
        <v>190</v>
      </c>
      <c r="H1632" s="15">
        <f t="shared" si="25"/>
        <v>-4.0404040404040442E-2</v>
      </c>
    </row>
    <row r="1633" spans="1:8" ht="13.5" x14ac:dyDescent="0.25">
      <c r="A1633" s="11"/>
      <c r="B1633" s="10">
        <v>45071</v>
      </c>
      <c r="C1633" s="2">
        <v>1.9</v>
      </c>
      <c r="D1633" s="2">
        <v>1.9</v>
      </c>
      <c r="E1633" s="2">
        <v>0</v>
      </c>
      <c r="F1633" s="2">
        <v>0</v>
      </c>
      <c r="G1633" s="2">
        <v>0</v>
      </c>
      <c r="H1633" s="15">
        <f t="shared" si="25"/>
        <v>0</v>
      </c>
    </row>
    <row r="1634" spans="1:8" ht="13.5" x14ac:dyDescent="0.25">
      <c r="A1634" s="11"/>
      <c r="B1634" s="10">
        <v>45072</v>
      </c>
      <c r="C1634" s="2">
        <v>1.9</v>
      </c>
      <c r="D1634" s="2">
        <v>1.9</v>
      </c>
      <c r="E1634" s="2">
        <v>0</v>
      </c>
      <c r="F1634" s="2">
        <v>0</v>
      </c>
      <c r="G1634" s="2">
        <v>0</v>
      </c>
      <c r="H1634" s="15">
        <f t="shared" si="25"/>
        <v>0</v>
      </c>
    </row>
    <row r="1635" spans="1:8" ht="13.5" x14ac:dyDescent="0.25">
      <c r="A1635" s="11"/>
      <c r="B1635" s="10">
        <v>45075</v>
      </c>
      <c r="C1635" s="2">
        <v>1.9</v>
      </c>
      <c r="D1635" s="2">
        <v>1.9</v>
      </c>
      <c r="E1635" s="2">
        <v>0</v>
      </c>
      <c r="F1635" s="2">
        <v>0</v>
      </c>
      <c r="G1635" s="2">
        <v>0</v>
      </c>
      <c r="H1635" s="15">
        <f t="shared" si="25"/>
        <v>0</v>
      </c>
    </row>
    <row r="1636" spans="1:8" ht="13.5" x14ac:dyDescent="0.25">
      <c r="A1636" s="11"/>
      <c r="B1636" s="10">
        <v>45076</v>
      </c>
      <c r="C1636" s="2">
        <v>1.9</v>
      </c>
      <c r="D1636" s="2">
        <v>1.9</v>
      </c>
      <c r="E1636" s="2">
        <v>310</v>
      </c>
      <c r="F1636" s="2">
        <v>1.9</v>
      </c>
      <c r="G1636" s="2">
        <v>589</v>
      </c>
      <c r="H1636" s="15">
        <f t="shared" si="25"/>
        <v>0</v>
      </c>
    </row>
    <row r="1637" spans="1:8" ht="13.5" x14ac:dyDescent="0.25">
      <c r="A1637" s="11"/>
      <c r="B1637" s="10">
        <v>45077</v>
      </c>
      <c r="C1637" s="2">
        <v>1.9</v>
      </c>
      <c r="D1637" s="2">
        <v>1.9</v>
      </c>
      <c r="E1637" s="2">
        <v>0</v>
      </c>
      <c r="F1637" s="2">
        <v>0</v>
      </c>
      <c r="G1637" s="2">
        <v>0</v>
      </c>
      <c r="H1637" s="15">
        <f t="shared" si="25"/>
        <v>0</v>
      </c>
    </row>
    <row r="1638" spans="1:8" ht="13.5" x14ac:dyDescent="0.25">
      <c r="A1638" s="11"/>
      <c r="B1638" s="10">
        <v>45078</v>
      </c>
      <c r="C1638" s="2">
        <v>1.9</v>
      </c>
      <c r="D1638" s="2">
        <v>1.9</v>
      </c>
      <c r="E1638" s="2">
        <v>0</v>
      </c>
      <c r="F1638" s="2">
        <v>0</v>
      </c>
      <c r="G1638" s="2">
        <v>0</v>
      </c>
      <c r="H1638" s="15">
        <f t="shared" si="25"/>
        <v>0</v>
      </c>
    </row>
    <row r="1639" spans="1:8" ht="13.5" x14ac:dyDescent="0.25">
      <c r="A1639" s="11"/>
      <c r="B1639" s="10">
        <v>45079</v>
      </c>
      <c r="C1639" s="2">
        <v>1.9</v>
      </c>
      <c r="D1639" s="2">
        <v>1.9</v>
      </c>
      <c r="E1639" s="2">
        <v>10</v>
      </c>
      <c r="F1639" s="2">
        <v>1.9</v>
      </c>
      <c r="G1639" s="2">
        <v>19</v>
      </c>
      <c r="H1639" s="15">
        <f t="shared" si="25"/>
        <v>0</v>
      </c>
    </row>
    <row r="1640" spans="1:8" ht="13.5" x14ac:dyDescent="0.25">
      <c r="A1640" s="11"/>
      <c r="B1640" s="10">
        <v>45082</v>
      </c>
      <c r="C1640" s="2">
        <v>1.9</v>
      </c>
      <c r="D1640" s="2">
        <v>1.9</v>
      </c>
      <c r="E1640" s="2">
        <v>0</v>
      </c>
      <c r="F1640" s="2">
        <v>0</v>
      </c>
      <c r="G1640" s="2">
        <v>0</v>
      </c>
      <c r="H1640" s="15">
        <f t="shared" si="25"/>
        <v>0</v>
      </c>
    </row>
    <row r="1641" spans="1:8" ht="13.5" x14ac:dyDescent="0.25">
      <c r="A1641" s="11"/>
      <c r="B1641" s="10">
        <v>45083</v>
      </c>
      <c r="C1641" s="2">
        <v>1.9</v>
      </c>
      <c r="D1641" s="2">
        <v>1.9</v>
      </c>
      <c r="E1641" s="2">
        <v>0</v>
      </c>
      <c r="F1641" s="2">
        <v>0</v>
      </c>
      <c r="G1641" s="2">
        <v>0</v>
      </c>
      <c r="H1641" s="15">
        <f t="shared" si="25"/>
        <v>0</v>
      </c>
    </row>
    <row r="1642" spans="1:8" ht="13.5" x14ac:dyDescent="0.25">
      <c r="A1642" s="11"/>
      <c r="B1642" s="10">
        <v>45084</v>
      </c>
      <c r="C1642" s="2">
        <v>1.9</v>
      </c>
      <c r="D1642" s="2">
        <v>1.9</v>
      </c>
      <c r="E1642" s="2">
        <v>0</v>
      </c>
      <c r="F1642" s="2">
        <v>0</v>
      </c>
      <c r="G1642" s="2">
        <v>0</v>
      </c>
      <c r="H1642" s="15">
        <f t="shared" si="25"/>
        <v>0</v>
      </c>
    </row>
    <row r="1643" spans="1:8" ht="13.5" x14ac:dyDescent="0.25">
      <c r="A1643" s="11"/>
      <c r="B1643" s="10">
        <v>45085</v>
      </c>
      <c r="C1643" s="2">
        <v>1.9</v>
      </c>
      <c r="D1643" s="2">
        <v>1.9</v>
      </c>
      <c r="E1643" s="2">
        <v>0</v>
      </c>
      <c r="F1643" s="2">
        <v>0</v>
      </c>
      <c r="G1643" s="2">
        <v>0</v>
      </c>
      <c r="H1643" s="15">
        <f t="shared" si="25"/>
        <v>0</v>
      </c>
    </row>
    <row r="1644" spans="1:8" ht="13.5" x14ac:dyDescent="0.25">
      <c r="A1644" s="11"/>
      <c r="B1644" s="10">
        <v>45086</v>
      </c>
      <c r="C1644" s="2">
        <v>1.9</v>
      </c>
      <c r="D1644" s="2">
        <v>1.9</v>
      </c>
      <c r="E1644" s="2">
        <v>0</v>
      </c>
      <c r="F1644" s="2">
        <v>0</v>
      </c>
      <c r="G1644" s="2">
        <v>0</v>
      </c>
      <c r="H1644" s="15">
        <f t="shared" si="25"/>
        <v>0</v>
      </c>
    </row>
    <row r="1645" spans="1:8" ht="13.5" x14ac:dyDescent="0.25">
      <c r="A1645" s="11"/>
      <c r="B1645" s="10">
        <v>45089</v>
      </c>
      <c r="C1645" s="2">
        <v>1.9</v>
      </c>
      <c r="D1645" s="2">
        <v>1.9</v>
      </c>
      <c r="E1645" s="2">
        <v>0</v>
      </c>
      <c r="F1645" s="2">
        <v>0</v>
      </c>
      <c r="G1645" s="2">
        <v>0</v>
      </c>
      <c r="H1645" s="15">
        <f t="shared" si="25"/>
        <v>0</v>
      </c>
    </row>
    <row r="1646" spans="1:8" ht="13.5" x14ac:dyDescent="0.25">
      <c r="A1646" s="11"/>
      <c r="B1646" s="10">
        <v>45090</v>
      </c>
      <c r="C1646" s="2">
        <v>1.9</v>
      </c>
      <c r="D1646" s="2">
        <v>1.9</v>
      </c>
      <c r="E1646" s="2">
        <v>0</v>
      </c>
      <c r="F1646" s="2">
        <v>0</v>
      </c>
      <c r="G1646" s="2">
        <v>0</v>
      </c>
      <c r="H1646" s="15">
        <f t="shared" si="25"/>
        <v>0</v>
      </c>
    </row>
    <row r="1647" spans="1:8" ht="13.5" x14ac:dyDescent="0.25">
      <c r="A1647" s="11"/>
      <c r="B1647" s="10">
        <v>45091</v>
      </c>
      <c r="C1647" s="2">
        <v>1.9</v>
      </c>
      <c r="D1647" s="2">
        <v>1.9</v>
      </c>
      <c r="E1647" s="2">
        <v>0</v>
      </c>
      <c r="F1647" s="2">
        <v>0</v>
      </c>
      <c r="G1647" s="2">
        <v>0</v>
      </c>
      <c r="H1647" s="15">
        <f t="shared" si="25"/>
        <v>0</v>
      </c>
    </row>
    <row r="1648" spans="1:8" ht="13.5" x14ac:dyDescent="0.25">
      <c r="A1648" s="11"/>
      <c r="B1648" s="10">
        <v>45092</v>
      </c>
      <c r="C1648" s="2">
        <v>1.9</v>
      </c>
      <c r="D1648" s="2">
        <v>1.9</v>
      </c>
      <c r="E1648" s="2">
        <v>0</v>
      </c>
      <c r="F1648" s="2">
        <v>0</v>
      </c>
      <c r="G1648" s="2">
        <v>0</v>
      </c>
      <c r="H1648" s="15">
        <f t="shared" si="25"/>
        <v>0</v>
      </c>
    </row>
    <row r="1649" spans="1:8" ht="13.5" x14ac:dyDescent="0.25">
      <c r="A1649" s="11"/>
      <c r="B1649" s="10">
        <v>45093</v>
      </c>
      <c r="C1649" s="2">
        <v>1.9</v>
      </c>
      <c r="D1649" s="2">
        <v>1.9</v>
      </c>
      <c r="E1649" s="2">
        <v>0</v>
      </c>
      <c r="F1649" s="2">
        <v>0</v>
      </c>
      <c r="G1649" s="2">
        <v>0</v>
      </c>
      <c r="H1649" s="15">
        <f t="shared" si="25"/>
        <v>0</v>
      </c>
    </row>
    <row r="1650" spans="1:8" ht="13.5" x14ac:dyDescent="0.25">
      <c r="A1650" s="11"/>
      <c r="B1650" s="10">
        <v>45096</v>
      </c>
      <c r="C1650" s="2">
        <v>1.9</v>
      </c>
      <c r="D1650" s="2">
        <v>1.9</v>
      </c>
      <c r="E1650" s="2">
        <v>0</v>
      </c>
      <c r="F1650" s="2">
        <v>0</v>
      </c>
      <c r="G1650" s="2">
        <v>0</v>
      </c>
      <c r="H1650" s="15">
        <f t="shared" si="25"/>
        <v>0</v>
      </c>
    </row>
    <row r="1651" spans="1:8" ht="13.5" x14ac:dyDescent="0.25">
      <c r="A1651" s="11"/>
      <c r="B1651" s="10">
        <v>45097</v>
      </c>
      <c r="C1651" s="2">
        <v>1.9</v>
      </c>
      <c r="D1651" s="2">
        <v>1.9</v>
      </c>
      <c r="E1651" s="2">
        <v>0</v>
      </c>
      <c r="F1651" s="2">
        <v>0</v>
      </c>
      <c r="G1651" s="2">
        <v>0</v>
      </c>
      <c r="H1651" s="15">
        <f t="shared" si="25"/>
        <v>0</v>
      </c>
    </row>
    <row r="1652" spans="1:8" ht="13.5" x14ac:dyDescent="0.25">
      <c r="A1652" s="11"/>
      <c r="B1652" s="10">
        <v>45098</v>
      </c>
      <c r="C1652" s="2">
        <v>1.9</v>
      </c>
      <c r="D1652" s="2">
        <v>1.9</v>
      </c>
      <c r="E1652" s="2">
        <v>0</v>
      </c>
      <c r="F1652" s="2">
        <v>0</v>
      </c>
      <c r="G1652" s="2">
        <v>0</v>
      </c>
      <c r="H1652" s="15">
        <f t="shared" si="25"/>
        <v>0</v>
      </c>
    </row>
    <row r="1653" spans="1:8" ht="13.5" x14ac:dyDescent="0.25">
      <c r="A1653" s="11"/>
      <c r="B1653" s="10">
        <v>45099</v>
      </c>
      <c r="C1653" s="2">
        <v>1.9</v>
      </c>
      <c r="D1653" s="2">
        <v>1.9</v>
      </c>
      <c r="E1653" s="2">
        <v>0</v>
      </c>
      <c r="F1653" s="2">
        <v>0</v>
      </c>
      <c r="G1653" s="2">
        <v>0</v>
      </c>
      <c r="H1653" s="15">
        <f t="shared" si="25"/>
        <v>0</v>
      </c>
    </row>
    <row r="1654" spans="1:8" ht="13.5" x14ac:dyDescent="0.25">
      <c r="A1654" s="11"/>
      <c r="B1654" s="10">
        <v>45100</v>
      </c>
      <c r="C1654" s="2">
        <v>1.9</v>
      </c>
      <c r="D1654" s="2">
        <v>1.9</v>
      </c>
      <c r="E1654" s="2">
        <v>0</v>
      </c>
      <c r="F1654" s="2">
        <v>0</v>
      </c>
      <c r="G1654" s="2">
        <v>0</v>
      </c>
      <c r="H1654" s="15">
        <f t="shared" si="25"/>
        <v>0</v>
      </c>
    </row>
    <row r="1655" spans="1:8" ht="13.5" x14ac:dyDescent="0.25">
      <c r="A1655" s="11"/>
      <c r="B1655" s="10">
        <v>45103</v>
      </c>
      <c r="C1655" s="2">
        <v>1.9</v>
      </c>
      <c r="D1655" s="2">
        <v>1.9</v>
      </c>
      <c r="E1655" s="2">
        <v>0</v>
      </c>
      <c r="F1655" s="2">
        <v>0</v>
      </c>
      <c r="G1655" s="2">
        <v>0</v>
      </c>
      <c r="H1655" s="15">
        <f t="shared" si="25"/>
        <v>0</v>
      </c>
    </row>
    <row r="1656" spans="1:8" ht="13.5" x14ac:dyDescent="0.25">
      <c r="A1656" s="11"/>
      <c r="B1656" s="10">
        <v>45104</v>
      </c>
      <c r="C1656" s="2">
        <v>1.9</v>
      </c>
      <c r="D1656" s="2">
        <v>1.9</v>
      </c>
      <c r="E1656" s="2">
        <v>0</v>
      </c>
      <c r="F1656" s="2">
        <v>0</v>
      </c>
      <c r="G1656" s="2">
        <v>0</v>
      </c>
      <c r="H1656" s="15">
        <f t="shared" si="25"/>
        <v>0</v>
      </c>
    </row>
    <row r="1657" spans="1:8" ht="13.5" x14ac:dyDescent="0.25">
      <c r="A1657" s="11"/>
      <c r="B1657" s="10">
        <v>45107</v>
      </c>
      <c r="C1657" s="2">
        <v>1.9</v>
      </c>
      <c r="D1657" s="2">
        <v>1.9</v>
      </c>
      <c r="E1657" s="2">
        <v>0</v>
      </c>
      <c r="F1657" s="2">
        <v>0</v>
      </c>
      <c r="G1657" s="2">
        <v>0</v>
      </c>
      <c r="H1657" s="15">
        <f t="shared" si="25"/>
        <v>0</v>
      </c>
    </row>
    <row r="1658" spans="1:8" ht="13.5" x14ac:dyDescent="0.25">
      <c r="A1658" s="11"/>
      <c r="B1658" s="10">
        <v>45110</v>
      </c>
      <c r="C1658" s="2">
        <v>1.9</v>
      </c>
      <c r="D1658" s="2">
        <v>1.9</v>
      </c>
      <c r="E1658" s="2">
        <v>0</v>
      </c>
      <c r="F1658" s="2">
        <v>0</v>
      </c>
      <c r="G1658" s="2">
        <v>0</v>
      </c>
      <c r="H1658" s="15">
        <f t="shared" si="25"/>
        <v>0</v>
      </c>
    </row>
    <row r="1659" spans="1:8" ht="13.5" x14ac:dyDescent="0.25">
      <c r="A1659" s="11"/>
      <c r="B1659" s="10">
        <v>45111</v>
      </c>
      <c r="C1659" s="2">
        <v>1.9</v>
      </c>
      <c r="D1659" s="2">
        <v>1.9</v>
      </c>
      <c r="E1659" s="2">
        <v>0</v>
      </c>
      <c r="F1659" s="2">
        <v>0</v>
      </c>
      <c r="G1659" s="2">
        <v>0</v>
      </c>
      <c r="H1659" s="15">
        <f t="shared" si="25"/>
        <v>0</v>
      </c>
    </row>
    <row r="1660" spans="1:8" ht="13.5" x14ac:dyDescent="0.25">
      <c r="A1660" s="11"/>
      <c r="B1660" s="10">
        <v>45112</v>
      </c>
      <c r="C1660" s="2">
        <v>1.9</v>
      </c>
      <c r="D1660" s="2">
        <v>1.9</v>
      </c>
      <c r="E1660" s="2">
        <v>0</v>
      </c>
      <c r="F1660" s="2">
        <v>0</v>
      </c>
      <c r="G1660" s="2">
        <v>0</v>
      </c>
      <c r="H1660" s="15">
        <f t="shared" si="25"/>
        <v>0</v>
      </c>
    </row>
    <row r="1661" spans="1:8" ht="13.5" x14ac:dyDescent="0.25">
      <c r="A1661" s="11"/>
      <c r="B1661" s="10">
        <v>45113</v>
      </c>
      <c r="C1661" s="2">
        <v>1.9</v>
      </c>
      <c r="D1661" s="2">
        <v>1.9</v>
      </c>
      <c r="E1661" s="2">
        <v>0</v>
      </c>
      <c r="F1661" s="2">
        <v>0</v>
      </c>
      <c r="G1661" s="2">
        <v>0</v>
      </c>
      <c r="H1661" s="15">
        <f t="shared" si="25"/>
        <v>0</v>
      </c>
    </row>
    <row r="1662" spans="1:8" ht="13.5" x14ac:dyDescent="0.25">
      <c r="A1662" s="11"/>
      <c r="B1662" s="10">
        <v>45114</v>
      </c>
      <c r="C1662" s="2">
        <v>1.9</v>
      </c>
      <c r="D1662" s="2">
        <v>1.9</v>
      </c>
      <c r="E1662" s="2">
        <v>0</v>
      </c>
      <c r="F1662" s="2">
        <v>0</v>
      </c>
      <c r="G1662" s="2">
        <v>0</v>
      </c>
      <c r="H1662" s="15">
        <f t="shared" si="25"/>
        <v>0</v>
      </c>
    </row>
    <row r="1663" spans="1:8" ht="13.5" x14ac:dyDescent="0.25">
      <c r="A1663" s="11"/>
      <c r="B1663" s="10">
        <v>45117</v>
      </c>
      <c r="C1663" s="2">
        <v>1.9</v>
      </c>
      <c r="D1663" s="2">
        <v>1.9</v>
      </c>
      <c r="E1663" s="2">
        <v>0</v>
      </c>
      <c r="F1663" s="2">
        <v>0</v>
      </c>
      <c r="G1663" s="2">
        <v>0</v>
      </c>
      <c r="H1663" s="15">
        <f t="shared" si="25"/>
        <v>0</v>
      </c>
    </row>
    <row r="1664" spans="1:8" ht="13.5" x14ac:dyDescent="0.25">
      <c r="A1664" s="11"/>
      <c r="B1664" s="10">
        <v>45118</v>
      </c>
      <c r="C1664" s="2">
        <v>1.9</v>
      </c>
      <c r="D1664" s="2">
        <v>1.9</v>
      </c>
      <c r="E1664" s="2">
        <v>0</v>
      </c>
      <c r="F1664" s="2">
        <v>0</v>
      </c>
      <c r="G1664" s="2">
        <v>0</v>
      </c>
      <c r="H1664" s="15">
        <f t="shared" si="25"/>
        <v>0</v>
      </c>
    </row>
    <row r="1665" spans="1:8" ht="13.5" x14ac:dyDescent="0.25">
      <c r="A1665" s="11"/>
      <c r="B1665" s="10">
        <v>45119</v>
      </c>
      <c r="C1665" s="2">
        <v>1.9</v>
      </c>
      <c r="D1665" s="2">
        <v>1.9</v>
      </c>
      <c r="E1665" s="2">
        <v>0</v>
      </c>
      <c r="F1665" s="2">
        <v>0</v>
      </c>
      <c r="G1665" s="2">
        <v>0</v>
      </c>
      <c r="H1665" s="15">
        <f t="shared" si="25"/>
        <v>0</v>
      </c>
    </row>
    <row r="1666" spans="1:8" ht="13.5" x14ac:dyDescent="0.25">
      <c r="A1666" s="11"/>
      <c r="B1666" s="10">
        <v>45120</v>
      </c>
      <c r="C1666" s="2">
        <v>1.9</v>
      </c>
      <c r="D1666" s="2">
        <v>1.9</v>
      </c>
      <c r="E1666" s="2">
        <v>0</v>
      </c>
      <c r="F1666" s="2">
        <v>0</v>
      </c>
      <c r="G1666" s="2">
        <v>0</v>
      </c>
      <c r="H1666" s="15">
        <f t="shared" si="25"/>
        <v>0</v>
      </c>
    </row>
    <row r="1667" spans="1:8" ht="13.5" x14ac:dyDescent="0.25">
      <c r="A1667" s="11"/>
      <c r="B1667" s="10">
        <v>45121</v>
      </c>
      <c r="C1667" s="2">
        <v>1.9</v>
      </c>
      <c r="D1667" s="2">
        <v>1.9</v>
      </c>
      <c r="E1667" s="2">
        <v>0</v>
      </c>
      <c r="F1667" s="2">
        <v>0</v>
      </c>
      <c r="G1667" s="2">
        <v>0</v>
      </c>
      <c r="H1667" s="15">
        <f t="shared" si="25"/>
        <v>0</v>
      </c>
    </row>
    <row r="1668" spans="1:8" ht="13.5" x14ac:dyDescent="0.25">
      <c r="A1668" s="11"/>
      <c r="B1668" s="10">
        <v>45124</v>
      </c>
      <c r="C1668" s="2">
        <v>1.9</v>
      </c>
      <c r="D1668" s="2">
        <v>1.9</v>
      </c>
      <c r="E1668" s="2">
        <v>0</v>
      </c>
      <c r="F1668" s="2">
        <v>0</v>
      </c>
      <c r="G1668" s="2">
        <v>0</v>
      </c>
      <c r="H1668" s="15">
        <f t="shared" si="25"/>
        <v>0</v>
      </c>
    </row>
    <row r="1669" spans="1:8" ht="13.5" x14ac:dyDescent="0.25">
      <c r="A1669" s="11"/>
      <c r="B1669" s="10">
        <v>45125</v>
      </c>
      <c r="C1669" s="2">
        <v>1.9</v>
      </c>
      <c r="D1669" s="2">
        <v>1.9</v>
      </c>
      <c r="E1669" s="2">
        <v>0</v>
      </c>
      <c r="F1669" s="2">
        <v>0</v>
      </c>
      <c r="G1669" s="2">
        <v>0</v>
      </c>
      <c r="H1669" s="15">
        <f t="shared" si="25"/>
        <v>0</v>
      </c>
    </row>
    <row r="1670" spans="1:8" ht="13.5" x14ac:dyDescent="0.25">
      <c r="A1670" s="11"/>
      <c r="B1670" s="10">
        <v>45127</v>
      </c>
      <c r="C1670" s="2">
        <v>1.9</v>
      </c>
      <c r="D1670" s="2">
        <v>1.9</v>
      </c>
      <c r="E1670" s="2">
        <v>0</v>
      </c>
      <c r="F1670" s="2">
        <v>0</v>
      </c>
      <c r="G1670" s="2">
        <v>0</v>
      </c>
      <c r="H1670" s="15">
        <f t="shared" si="25"/>
        <v>0</v>
      </c>
    </row>
    <row r="1671" spans="1:8" ht="13.5" x14ac:dyDescent="0.25">
      <c r="A1671" s="11"/>
      <c r="B1671" s="10">
        <v>45128</v>
      </c>
      <c r="C1671" s="2">
        <v>1.9</v>
      </c>
      <c r="D1671" s="2">
        <v>1.9</v>
      </c>
      <c r="E1671" s="2">
        <v>0</v>
      </c>
      <c r="F1671" s="2">
        <v>0</v>
      </c>
      <c r="G1671" s="2">
        <v>0</v>
      </c>
      <c r="H1671" s="15">
        <f t="shared" ref="H1671:H1734" si="26">(D1671-D1670)/D1670</f>
        <v>0</v>
      </c>
    </row>
    <row r="1672" spans="1:8" ht="13.5" x14ac:dyDescent="0.25">
      <c r="A1672" s="11"/>
      <c r="B1672" s="10">
        <v>45131</v>
      </c>
      <c r="C1672" s="2">
        <v>1.9</v>
      </c>
      <c r="D1672" s="2">
        <v>1.9</v>
      </c>
      <c r="E1672" s="2">
        <v>0</v>
      </c>
      <c r="F1672" s="2">
        <v>0</v>
      </c>
      <c r="G1672" s="2">
        <v>0</v>
      </c>
      <c r="H1672" s="15">
        <f t="shared" si="26"/>
        <v>0</v>
      </c>
    </row>
    <row r="1673" spans="1:8" ht="13.5" x14ac:dyDescent="0.25">
      <c r="A1673" s="11"/>
      <c r="B1673" s="10">
        <v>45133</v>
      </c>
      <c r="C1673" s="2">
        <v>1.9</v>
      </c>
      <c r="D1673" s="2">
        <v>1.9</v>
      </c>
      <c r="E1673" s="2">
        <v>0</v>
      </c>
      <c r="F1673" s="2">
        <v>0</v>
      </c>
      <c r="G1673" s="2">
        <v>0</v>
      </c>
      <c r="H1673" s="15">
        <f t="shared" si="26"/>
        <v>0</v>
      </c>
    </row>
    <row r="1674" spans="1:8" ht="13.5" x14ac:dyDescent="0.25">
      <c r="A1674" s="11"/>
      <c r="B1674" s="10">
        <v>45134</v>
      </c>
      <c r="C1674" s="2">
        <v>1.9</v>
      </c>
      <c r="D1674" s="2">
        <v>1.9</v>
      </c>
      <c r="E1674" s="2">
        <v>0</v>
      </c>
      <c r="F1674" s="2">
        <v>0</v>
      </c>
      <c r="G1674" s="2">
        <v>0</v>
      </c>
      <c r="H1674" s="15">
        <f t="shared" si="26"/>
        <v>0</v>
      </c>
    </row>
    <row r="1675" spans="1:8" ht="13.5" x14ac:dyDescent="0.25">
      <c r="A1675" s="11"/>
      <c r="B1675" s="10">
        <v>45135</v>
      </c>
      <c r="C1675" s="2">
        <v>1.9</v>
      </c>
      <c r="D1675" s="2">
        <v>1.9</v>
      </c>
      <c r="E1675" s="2">
        <v>0</v>
      </c>
      <c r="F1675" s="2">
        <v>0</v>
      </c>
      <c r="G1675" s="2">
        <v>0</v>
      </c>
      <c r="H1675" s="15">
        <f t="shared" si="26"/>
        <v>0</v>
      </c>
    </row>
    <row r="1676" spans="1:8" ht="13.5" x14ac:dyDescent="0.25">
      <c r="A1676" s="11"/>
      <c r="B1676" s="10">
        <v>45138</v>
      </c>
      <c r="C1676" s="2">
        <v>1.9</v>
      </c>
      <c r="D1676" s="2">
        <v>1.9</v>
      </c>
      <c r="E1676" s="2">
        <v>0</v>
      </c>
      <c r="F1676" s="2">
        <v>0</v>
      </c>
      <c r="G1676" s="2">
        <v>0</v>
      </c>
      <c r="H1676" s="15">
        <f t="shared" si="26"/>
        <v>0</v>
      </c>
    </row>
    <row r="1677" spans="1:8" ht="13.5" x14ac:dyDescent="0.25">
      <c r="A1677" s="11"/>
      <c r="B1677" s="10">
        <v>45139</v>
      </c>
      <c r="C1677" s="2">
        <v>1.9</v>
      </c>
      <c r="D1677" s="2">
        <v>1.9</v>
      </c>
      <c r="E1677" s="2">
        <v>0</v>
      </c>
      <c r="F1677" s="2">
        <v>0</v>
      </c>
      <c r="G1677" s="2">
        <v>0</v>
      </c>
      <c r="H1677" s="15">
        <f t="shared" si="26"/>
        <v>0</v>
      </c>
    </row>
    <row r="1678" spans="1:8" ht="13.5" x14ac:dyDescent="0.25">
      <c r="A1678" s="11"/>
      <c r="B1678" s="10">
        <v>45140</v>
      </c>
      <c r="C1678" s="2">
        <v>1.9</v>
      </c>
      <c r="D1678" s="2">
        <v>1.9</v>
      </c>
      <c r="E1678" s="2">
        <v>0</v>
      </c>
      <c r="F1678" s="2">
        <v>0</v>
      </c>
      <c r="G1678" s="2">
        <v>0</v>
      </c>
      <c r="H1678" s="15">
        <f t="shared" si="26"/>
        <v>0</v>
      </c>
    </row>
    <row r="1679" spans="1:8" ht="13.5" x14ac:dyDescent="0.25">
      <c r="A1679" s="11"/>
      <c r="B1679" s="10">
        <v>45141</v>
      </c>
      <c r="C1679" s="2">
        <v>1.9</v>
      </c>
      <c r="D1679" s="2">
        <v>1.9</v>
      </c>
      <c r="E1679" s="2">
        <v>0</v>
      </c>
      <c r="F1679" s="2">
        <v>0</v>
      </c>
      <c r="G1679" s="2">
        <v>0</v>
      </c>
      <c r="H1679" s="15">
        <f t="shared" si="26"/>
        <v>0</v>
      </c>
    </row>
    <row r="1680" spans="1:8" ht="13.5" x14ac:dyDescent="0.25">
      <c r="A1680" s="11"/>
      <c r="B1680" s="10">
        <v>45142</v>
      </c>
      <c r="C1680" s="2">
        <v>1.9</v>
      </c>
      <c r="D1680" s="2">
        <v>1.9</v>
      </c>
      <c r="E1680" s="2">
        <v>0</v>
      </c>
      <c r="F1680" s="2">
        <v>0</v>
      </c>
      <c r="G1680" s="2">
        <v>0</v>
      </c>
      <c r="H1680" s="15">
        <f t="shared" si="26"/>
        <v>0</v>
      </c>
    </row>
    <row r="1681" spans="1:8" ht="13.5" x14ac:dyDescent="0.25">
      <c r="A1681" s="11"/>
      <c r="B1681" s="10">
        <v>45145</v>
      </c>
      <c r="C1681" s="2">
        <v>1.9</v>
      </c>
      <c r="D1681" s="2">
        <v>1.9</v>
      </c>
      <c r="E1681" s="2">
        <v>0</v>
      </c>
      <c r="F1681" s="2">
        <v>0</v>
      </c>
      <c r="G1681" s="2">
        <v>0</v>
      </c>
      <c r="H1681" s="15">
        <f t="shared" si="26"/>
        <v>0</v>
      </c>
    </row>
    <row r="1682" spans="1:8" ht="13.5" x14ac:dyDescent="0.25">
      <c r="A1682" s="11"/>
      <c r="B1682" s="10">
        <v>45146</v>
      </c>
      <c r="C1682" s="2">
        <v>1.9</v>
      </c>
      <c r="D1682" s="2">
        <v>1.9</v>
      </c>
      <c r="E1682" s="2">
        <v>0</v>
      </c>
      <c r="F1682" s="2">
        <v>0</v>
      </c>
      <c r="G1682" s="2">
        <v>0</v>
      </c>
      <c r="H1682" s="15">
        <f t="shared" si="26"/>
        <v>0</v>
      </c>
    </row>
    <row r="1683" spans="1:8" ht="13.5" x14ac:dyDescent="0.25">
      <c r="A1683" s="11"/>
      <c r="B1683" s="10">
        <v>45147</v>
      </c>
      <c r="C1683" s="2">
        <v>1.9</v>
      </c>
      <c r="D1683" s="2">
        <v>1.9</v>
      </c>
      <c r="E1683" s="2">
        <v>0</v>
      </c>
      <c r="F1683" s="2">
        <v>0</v>
      </c>
      <c r="G1683" s="2">
        <v>0</v>
      </c>
      <c r="H1683" s="15">
        <f t="shared" si="26"/>
        <v>0</v>
      </c>
    </row>
    <row r="1684" spans="1:8" ht="13.5" x14ac:dyDescent="0.25">
      <c r="A1684" s="11"/>
      <c r="B1684" s="10">
        <v>45148</v>
      </c>
      <c r="C1684" s="2">
        <v>1.9</v>
      </c>
      <c r="D1684" s="2">
        <v>1.9</v>
      </c>
      <c r="E1684" s="2">
        <v>0</v>
      </c>
      <c r="F1684" s="2">
        <v>0</v>
      </c>
      <c r="G1684" s="2">
        <v>0</v>
      </c>
      <c r="H1684" s="15">
        <f t="shared" si="26"/>
        <v>0</v>
      </c>
    </row>
    <row r="1685" spans="1:8" ht="13.5" x14ac:dyDescent="0.25">
      <c r="A1685" s="11"/>
      <c r="B1685" s="10">
        <v>45149</v>
      </c>
      <c r="C1685" s="2">
        <v>1.9</v>
      </c>
      <c r="D1685" s="2">
        <v>1.9</v>
      </c>
      <c r="E1685" s="2">
        <v>0</v>
      </c>
      <c r="F1685" s="2">
        <v>0</v>
      </c>
      <c r="G1685" s="2">
        <v>0</v>
      </c>
      <c r="H1685" s="15">
        <f t="shared" si="26"/>
        <v>0</v>
      </c>
    </row>
    <row r="1686" spans="1:8" ht="13.5" x14ac:dyDescent="0.25">
      <c r="A1686" s="11"/>
      <c r="B1686" s="10">
        <v>45152</v>
      </c>
      <c r="C1686" s="2">
        <v>1.9</v>
      </c>
      <c r="D1686" s="2">
        <v>1.9</v>
      </c>
      <c r="E1686" s="2">
        <v>0</v>
      </c>
      <c r="F1686" s="2">
        <v>0</v>
      </c>
      <c r="G1686" s="2">
        <v>0</v>
      </c>
      <c r="H1686" s="15">
        <f t="shared" si="26"/>
        <v>0</v>
      </c>
    </row>
    <row r="1687" spans="1:8" ht="13.5" x14ac:dyDescent="0.25">
      <c r="A1687" s="11"/>
      <c r="B1687" s="10">
        <v>45153</v>
      </c>
      <c r="C1687" s="2">
        <v>1.9</v>
      </c>
      <c r="D1687" s="2">
        <v>1.9</v>
      </c>
      <c r="E1687" s="2">
        <v>0</v>
      </c>
      <c r="F1687" s="2">
        <v>0</v>
      </c>
      <c r="G1687" s="2">
        <v>0</v>
      </c>
      <c r="H1687" s="15">
        <f t="shared" si="26"/>
        <v>0</v>
      </c>
    </row>
    <row r="1688" spans="1:8" ht="13.5" x14ac:dyDescent="0.25">
      <c r="A1688" s="11"/>
      <c r="B1688" s="10">
        <v>45154</v>
      </c>
      <c r="C1688" s="2">
        <v>1.9</v>
      </c>
      <c r="D1688" s="2">
        <v>1.9</v>
      </c>
      <c r="E1688" s="2">
        <v>0</v>
      </c>
      <c r="F1688" s="2">
        <v>0</v>
      </c>
      <c r="G1688" s="2">
        <v>0</v>
      </c>
      <c r="H1688" s="15">
        <f t="shared" si="26"/>
        <v>0</v>
      </c>
    </row>
    <row r="1689" spans="1:8" ht="13.5" x14ac:dyDescent="0.25">
      <c r="A1689" s="11"/>
      <c r="B1689" s="10">
        <v>45155</v>
      </c>
      <c r="C1689" s="2">
        <v>1.9</v>
      </c>
      <c r="D1689" s="2">
        <v>1.9</v>
      </c>
      <c r="E1689" s="2">
        <v>0</v>
      </c>
      <c r="F1689" s="2">
        <v>0</v>
      </c>
      <c r="G1689" s="2">
        <v>0</v>
      </c>
      <c r="H1689" s="15">
        <f t="shared" si="26"/>
        <v>0</v>
      </c>
    </row>
    <row r="1690" spans="1:8" ht="13.5" x14ac:dyDescent="0.25">
      <c r="A1690" s="11"/>
      <c r="B1690" s="10">
        <v>45156</v>
      </c>
      <c r="C1690" s="2">
        <v>1.9</v>
      </c>
      <c r="D1690" s="2">
        <v>1.9</v>
      </c>
      <c r="E1690" s="2">
        <v>0</v>
      </c>
      <c r="F1690" s="2">
        <v>0</v>
      </c>
      <c r="G1690" s="2">
        <v>0</v>
      </c>
      <c r="H1690" s="15">
        <f t="shared" si="26"/>
        <v>0</v>
      </c>
    </row>
    <row r="1691" spans="1:8" ht="13.5" x14ac:dyDescent="0.25">
      <c r="A1691" s="11"/>
      <c r="B1691" s="10">
        <v>45159</v>
      </c>
      <c r="C1691" s="2">
        <v>1.9</v>
      </c>
      <c r="D1691" s="2">
        <v>1.9</v>
      </c>
      <c r="E1691" s="2">
        <v>0</v>
      </c>
      <c r="F1691" s="2">
        <v>0</v>
      </c>
      <c r="G1691" s="2">
        <v>0</v>
      </c>
      <c r="H1691" s="15">
        <f t="shared" si="26"/>
        <v>0</v>
      </c>
    </row>
    <row r="1692" spans="1:8" ht="13.5" x14ac:dyDescent="0.25">
      <c r="A1692" s="11"/>
      <c r="B1692" s="10">
        <v>45160</v>
      </c>
      <c r="C1692" s="2">
        <v>1.9</v>
      </c>
      <c r="D1692" s="2">
        <v>1.9</v>
      </c>
      <c r="E1692" s="2">
        <v>0</v>
      </c>
      <c r="F1692" s="2">
        <v>0</v>
      </c>
      <c r="G1692" s="2">
        <v>0</v>
      </c>
      <c r="H1692" s="15">
        <f t="shared" si="26"/>
        <v>0</v>
      </c>
    </row>
    <row r="1693" spans="1:8" ht="13.5" x14ac:dyDescent="0.25">
      <c r="A1693" s="11"/>
      <c r="B1693" s="10">
        <v>45161</v>
      </c>
      <c r="C1693" s="2">
        <v>1.9</v>
      </c>
      <c r="D1693" s="2">
        <v>1.9</v>
      </c>
      <c r="E1693" s="2">
        <v>0</v>
      </c>
      <c r="F1693" s="2">
        <v>0</v>
      </c>
      <c r="G1693" s="2">
        <v>0</v>
      </c>
      <c r="H1693" s="15">
        <f t="shared" si="26"/>
        <v>0</v>
      </c>
    </row>
    <row r="1694" spans="1:8" ht="13.5" x14ac:dyDescent="0.25">
      <c r="A1694" s="11"/>
      <c r="B1694" s="10">
        <v>45162</v>
      </c>
      <c r="C1694" s="2">
        <v>1.9</v>
      </c>
      <c r="D1694" s="2">
        <v>1.9</v>
      </c>
      <c r="E1694" s="2">
        <v>0</v>
      </c>
      <c r="F1694" s="2">
        <v>0</v>
      </c>
      <c r="G1694" s="2">
        <v>0</v>
      </c>
      <c r="H1694" s="15">
        <f t="shared" si="26"/>
        <v>0</v>
      </c>
    </row>
    <row r="1695" spans="1:8" ht="13.5" x14ac:dyDescent="0.25">
      <c r="A1695" s="11"/>
      <c r="B1695" s="10">
        <v>45163</v>
      </c>
      <c r="C1695" s="2">
        <v>1.9</v>
      </c>
      <c r="D1695" s="2">
        <v>1.9</v>
      </c>
      <c r="E1695" s="2">
        <v>0</v>
      </c>
      <c r="F1695" s="2">
        <v>0</v>
      </c>
      <c r="G1695" s="2">
        <v>0</v>
      </c>
      <c r="H1695" s="15">
        <f t="shared" si="26"/>
        <v>0</v>
      </c>
    </row>
    <row r="1696" spans="1:8" ht="13.5" x14ac:dyDescent="0.25">
      <c r="A1696" s="11"/>
      <c r="B1696" s="10">
        <v>45166</v>
      </c>
      <c r="C1696" s="2">
        <v>1.89</v>
      </c>
      <c r="D1696" s="2">
        <v>1.89</v>
      </c>
      <c r="E1696" s="2">
        <v>2100</v>
      </c>
      <c r="F1696" s="2">
        <v>1.89</v>
      </c>
      <c r="G1696" s="2">
        <v>3969</v>
      </c>
      <c r="H1696" s="15">
        <f t="shared" si="26"/>
        <v>-5.2631578947368472E-3</v>
      </c>
    </row>
    <row r="1697" spans="1:8" ht="13.5" x14ac:dyDescent="0.25">
      <c r="A1697" s="11"/>
      <c r="B1697" s="10">
        <v>45167</v>
      </c>
      <c r="C1697" s="2">
        <v>1.89</v>
      </c>
      <c r="D1697" s="2">
        <v>1.89</v>
      </c>
      <c r="E1697" s="2">
        <v>0</v>
      </c>
      <c r="F1697" s="2">
        <v>0</v>
      </c>
      <c r="G1697" s="2">
        <v>0</v>
      </c>
      <c r="H1697" s="15">
        <f t="shared" si="26"/>
        <v>0</v>
      </c>
    </row>
    <row r="1698" spans="1:8" ht="13.5" x14ac:dyDescent="0.25">
      <c r="A1698" s="11"/>
      <c r="B1698" s="10">
        <v>45168</v>
      </c>
      <c r="C1698" s="2">
        <v>1.89</v>
      </c>
      <c r="D1698" s="2">
        <v>1.89</v>
      </c>
      <c r="E1698" s="2">
        <v>0</v>
      </c>
      <c r="F1698" s="2">
        <v>0</v>
      </c>
      <c r="G1698" s="2">
        <v>0</v>
      </c>
      <c r="H1698" s="15">
        <f t="shared" si="26"/>
        <v>0</v>
      </c>
    </row>
    <row r="1699" spans="1:8" ht="13.5" x14ac:dyDescent="0.25">
      <c r="A1699" s="11"/>
      <c r="B1699" s="10">
        <v>45169</v>
      </c>
      <c r="C1699" s="2">
        <v>1.89</v>
      </c>
      <c r="D1699" s="2">
        <v>1.89</v>
      </c>
      <c r="E1699" s="2">
        <v>0</v>
      </c>
      <c r="F1699" s="2">
        <v>0</v>
      </c>
      <c r="G1699" s="2">
        <v>0</v>
      </c>
      <c r="H1699" s="15">
        <f t="shared" si="26"/>
        <v>0</v>
      </c>
    </row>
    <row r="1700" spans="1:8" ht="13.5" x14ac:dyDescent="0.25">
      <c r="A1700" s="11"/>
      <c r="B1700" s="10">
        <v>45170</v>
      </c>
      <c r="C1700" s="2">
        <v>1.89</v>
      </c>
      <c r="D1700" s="2">
        <v>1.89</v>
      </c>
      <c r="E1700" s="2">
        <v>0</v>
      </c>
      <c r="F1700" s="2">
        <v>0</v>
      </c>
      <c r="G1700" s="2">
        <v>0</v>
      </c>
      <c r="H1700" s="15">
        <f t="shared" si="26"/>
        <v>0</v>
      </c>
    </row>
    <row r="1701" spans="1:8" ht="13.5" x14ac:dyDescent="0.25">
      <c r="A1701" s="11"/>
      <c r="B1701" s="10">
        <v>45173</v>
      </c>
      <c r="C1701" s="2">
        <v>1.89</v>
      </c>
      <c r="D1701" s="2">
        <v>1.89</v>
      </c>
      <c r="E1701" s="2">
        <v>0</v>
      </c>
      <c r="F1701" s="2">
        <v>0</v>
      </c>
      <c r="G1701" s="2">
        <v>0</v>
      </c>
      <c r="H1701" s="15">
        <f t="shared" si="26"/>
        <v>0</v>
      </c>
    </row>
    <row r="1702" spans="1:8" ht="13.5" x14ac:dyDescent="0.25">
      <c r="A1702" s="11"/>
      <c r="B1702" s="10">
        <v>45174</v>
      </c>
      <c r="C1702" s="2">
        <v>1.89</v>
      </c>
      <c r="D1702" s="2">
        <v>1.89</v>
      </c>
      <c r="E1702" s="2">
        <v>0</v>
      </c>
      <c r="F1702" s="2">
        <v>0</v>
      </c>
      <c r="G1702" s="2">
        <v>0</v>
      </c>
      <c r="H1702" s="15">
        <f t="shared" si="26"/>
        <v>0</v>
      </c>
    </row>
    <row r="1703" spans="1:8" ht="13.5" x14ac:dyDescent="0.25">
      <c r="A1703" s="11"/>
      <c r="B1703" s="10">
        <v>45175</v>
      </c>
      <c r="C1703" s="2">
        <v>1.89</v>
      </c>
      <c r="D1703" s="2">
        <v>1.89</v>
      </c>
      <c r="E1703" s="2">
        <v>0</v>
      </c>
      <c r="F1703" s="2">
        <v>0</v>
      </c>
      <c r="G1703" s="2">
        <v>0</v>
      </c>
      <c r="H1703" s="15">
        <f t="shared" si="26"/>
        <v>0</v>
      </c>
    </row>
    <row r="1704" spans="1:8" ht="13.5" x14ac:dyDescent="0.25">
      <c r="A1704" s="11"/>
      <c r="B1704" s="10">
        <v>45176</v>
      </c>
      <c r="C1704" s="2">
        <v>1.89</v>
      </c>
      <c r="D1704" s="2">
        <v>1.89</v>
      </c>
      <c r="E1704" s="2">
        <v>0</v>
      </c>
      <c r="F1704" s="2">
        <v>0</v>
      </c>
      <c r="G1704" s="2">
        <v>0</v>
      </c>
      <c r="H1704" s="15">
        <f t="shared" si="26"/>
        <v>0</v>
      </c>
    </row>
    <row r="1705" spans="1:8" ht="13.5" x14ac:dyDescent="0.25">
      <c r="A1705" s="11"/>
      <c r="B1705" s="10">
        <v>45177</v>
      </c>
      <c r="C1705" s="2">
        <v>1.89</v>
      </c>
      <c r="D1705" s="2">
        <v>1.89</v>
      </c>
      <c r="E1705" s="2">
        <v>0</v>
      </c>
      <c r="F1705" s="2">
        <v>0</v>
      </c>
      <c r="G1705" s="2">
        <v>0</v>
      </c>
      <c r="H1705" s="15">
        <f t="shared" si="26"/>
        <v>0</v>
      </c>
    </row>
    <row r="1706" spans="1:8" ht="13.5" x14ac:dyDescent="0.25">
      <c r="A1706" s="11"/>
      <c r="B1706" s="10">
        <v>45180</v>
      </c>
      <c r="C1706" s="2">
        <v>1.89</v>
      </c>
      <c r="D1706" s="2">
        <v>1.89</v>
      </c>
      <c r="E1706" s="2">
        <v>0</v>
      </c>
      <c r="F1706" s="2">
        <v>0</v>
      </c>
      <c r="G1706" s="2">
        <v>0</v>
      </c>
      <c r="H1706" s="15">
        <f t="shared" si="26"/>
        <v>0</v>
      </c>
    </row>
    <row r="1707" spans="1:8" ht="13.5" x14ac:dyDescent="0.25">
      <c r="A1707" s="11"/>
      <c r="B1707" s="10">
        <v>45181</v>
      </c>
      <c r="C1707" s="2">
        <v>1.89</v>
      </c>
      <c r="D1707" s="2">
        <v>1.89</v>
      </c>
      <c r="E1707" s="2">
        <v>0</v>
      </c>
      <c r="F1707" s="2">
        <v>0</v>
      </c>
      <c r="G1707" s="2">
        <v>0</v>
      </c>
      <c r="H1707" s="15">
        <f t="shared" si="26"/>
        <v>0</v>
      </c>
    </row>
    <row r="1708" spans="1:8" ht="13.5" x14ac:dyDescent="0.25">
      <c r="A1708" s="11"/>
      <c r="B1708" s="10">
        <v>45182</v>
      </c>
      <c r="C1708" s="2">
        <v>1.89</v>
      </c>
      <c r="D1708" s="2">
        <v>1.89</v>
      </c>
      <c r="E1708" s="2">
        <v>0</v>
      </c>
      <c r="F1708" s="2">
        <v>0</v>
      </c>
      <c r="G1708" s="2">
        <v>0</v>
      </c>
      <c r="H1708" s="15">
        <f t="shared" si="26"/>
        <v>0</v>
      </c>
    </row>
    <row r="1709" spans="1:8" ht="13.5" x14ac:dyDescent="0.25">
      <c r="A1709" s="11"/>
      <c r="B1709" s="10">
        <v>45183</v>
      </c>
      <c r="C1709" s="2">
        <v>1.89</v>
      </c>
      <c r="D1709" s="2">
        <v>1.89</v>
      </c>
      <c r="E1709" s="2">
        <v>0</v>
      </c>
      <c r="F1709" s="2">
        <v>0</v>
      </c>
      <c r="G1709" s="2">
        <v>0</v>
      </c>
      <c r="H1709" s="15">
        <f t="shared" si="26"/>
        <v>0</v>
      </c>
    </row>
    <row r="1710" spans="1:8" ht="13.5" x14ac:dyDescent="0.25">
      <c r="A1710" s="11"/>
      <c r="B1710" s="10">
        <v>45184</v>
      </c>
      <c r="C1710" s="2">
        <v>1.89</v>
      </c>
      <c r="D1710" s="2">
        <v>1.89</v>
      </c>
      <c r="E1710" s="2">
        <v>0</v>
      </c>
      <c r="F1710" s="2">
        <v>0</v>
      </c>
      <c r="G1710" s="2">
        <v>0</v>
      </c>
      <c r="H1710" s="15">
        <f t="shared" si="26"/>
        <v>0</v>
      </c>
    </row>
    <row r="1711" spans="1:8" ht="13.5" x14ac:dyDescent="0.25">
      <c r="A1711" s="11"/>
      <c r="B1711" s="10">
        <v>45187</v>
      </c>
      <c r="C1711" s="2">
        <v>1.89</v>
      </c>
      <c r="D1711" s="2">
        <v>1.89</v>
      </c>
      <c r="E1711" s="2">
        <v>0</v>
      </c>
      <c r="F1711" s="2">
        <v>0</v>
      </c>
      <c r="G1711" s="2">
        <v>0</v>
      </c>
      <c r="H1711" s="15">
        <f t="shared" si="26"/>
        <v>0</v>
      </c>
    </row>
    <row r="1712" spans="1:8" ht="13.5" x14ac:dyDescent="0.25">
      <c r="A1712" s="11"/>
      <c r="B1712" s="10">
        <v>45188</v>
      </c>
      <c r="C1712" s="2">
        <v>1.89</v>
      </c>
      <c r="D1712" s="2">
        <v>1.89</v>
      </c>
      <c r="E1712" s="2">
        <v>0</v>
      </c>
      <c r="F1712" s="2">
        <v>0</v>
      </c>
      <c r="G1712" s="2">
        <v>0</v>
      </c>
      <c r="H1712" s="15">
        <f t="shared" si="26"/>
        <v>0</v>
      </c>
    </row>
    <row r="1713" spans="1:8" ht="13.5" x14ac:dyDescent="0.25">
      <c r="A1713" s="11"/>
      <c r="B1713" s="10">
        <v>45189</v>
      </c>
      <c r="C1713" s="2">
        <v>1.89</v>
      </c>
      <c r="D1713" s="2">
        <v>1.89</v>
      </c>
      <c r="E1713" s="2">
        <v>0</v>
      </c>
      <c r="F1713" s="2">
        <v>0</v>
      </c>
      <c r="G1713" s="2">
        <v>0</v>
      </c>
      <c r="H1713" s="15">
        <f t="shared" si="26"/>
        <v>0</v>
      </c>
    </row>
    <row r="1714" spans="1:8" ht="13.5" x14ac:dyDescent="0.25">
      <c r="A1714" s="11"/>
      <c r="B1714" s="10">
        <v>45190</v>
      </c>
      <c r="C1714" s="2">
        <v>1.89</v>
      </c>
      <c r="D1714" s="2">
        <v>1.89</v>
      </c>
      <c r="E1714" s="2">
        <v>0</v>
      </c>
      <c r="F1714" s="2">
        <v>0</v>
      </c>
      <c r="G1714" s="2">
        <v>0</v>
      </c>
      <c r="H1714" s="15">
        <f t="shared" si="26"/>
        <v>0</v>
      </c>
    </row>
    <row r="1715" spans="1:8" ht="13.5" x14ac:dyDescent="0.25">
      <c r="A1715" s="11"/>
      <c r="B1715" s="10">
        <v>45191</v>
      </c>
      <c r="C1715" s="2">
        <v>1.89</v>
      </c>
      <c r="D1715" s="2">
        <v>1.89</v>
      </c>
      <c r="E1715" s="2">
        <v>0</v>
      </c>
      <c r="F1715" s="2">
        <v>0</v>
      </c>
      <c r="G1715" s="2">
        <v>0</v>
      </c>
      <c r="H1715" s="15">
        <f t="shared" si="26"/>
        <v>0</v>
      </c>
    </row>
    <row r="1716" spans="1:8" ht="13.5" x14ac:dyDescent="0.25">
      <c r="A1716" s="11"/>
      <c r="B1716" s="10">
        <v>45194</v>
      </c>
      <c r="C1716" s="2">
        <v>1.89</v>
      </c>
      <c r="D1716" s="2">
        <v>1.89</v>
      </c>
      <c r="E1716" s="2">
        <v>0</v>
      </c>
      <c r="F1716" s="2">
        <v>0</v>
      </c>
      <c r="G1716" s="2">
        <v>0</v>
      </c>
      <c r="H1716" s="15">
        <f t="shared" si="26"/>
        <v>0</v>
      </c>
    </row>
    <row r="1717" spans="1:8" ht="13.5" x14ac:dyDescent="0.25">
      <c r="A1717" s="11"/>
      <c r="B1717" s="10">
        <v>45195</v>
      </c>
      <c r="C1717" s="2">
        <v>1.89</v>
      </c>
      <c r="D1717" s="2">
        <v>1.89</v>
      </c>
      <c r="E1717" s="2">
        <v>0</v>
      </c>
      <c r="F1717" s="2">
        <v>0</v>
      </c>
      <c r="G1717" s="2">
        <v>0</v>
      </c>
      <c r="H1717" s="15">
        <f t="shared" si="26"/>
        <v>0</v>
      </c>
    </row>
    <row r="1718" spans="1:8" ht="13.5" x14ac:dyDescent="0.25">
      <c r="A1718" s="11"/>
      <c r="B1718" s="10">
        <v>45197</v>
      </c>
      <c r="C1718" s="2">
        <v>1.89</v>
      </c>
      <c r="D1718" s="2">
        <v>1.89</v>
      </c>
      <c r="E1718" s="2">
        <v>0</v>
      </c>
      <c r="F1718" s="2">
        <v>0</v>
      </c>
      <c r="G1718" s="2">
        <v>0</v>
      </c>
      <c r="H1718" s="15">
        <f t="shared" si="26"/>
        <v>0</v>
      </c>
    </row>
    <row r="1719" spans="1:8" ht="13.5" x14ac:dyDescent="0.25">
      <c r="A1719" s="11"/>
      <c r="B1719" s="10">
        <v>45198</v>
      </c>
      <c r="C1719" s="2">
        <v>1.89</v>
      </c>
      <c r="D1719" s="2">
        <v>1.89</v>
      </c>
      <c r="E1719" s="2">
        <v>0</v>
      </c>
      <c r="F1719" s="2">
        <v>0</v>
      </c>
      <c r="G1719" s="2">
        <v>0</v>
      </c>
      <c r="H1719" s="15">
        <f t="shared" si="26"/>
        <v>0</v>
      </c>
    </row>
    <row r="1720" spans="1:8" ht="13.5" x14ac:dyDescent="0.25">
      <c r="A1720" s="11"/>
      <c r="B1720" s="10">
        <v>45201</v>
      </c>
      <c r="C1720" s="2">
        <v>1.89</v>
      </c>
      <c r="D1720" s="2">
        <v>1.89</v>
      </c>
      <c r="E1720" s="2">
        <v>0</v>
      </c>
      <c r="F1720" s="2">
        <v>0</v>
      </c>
      <c r="G1720" s="2">
        <v>0</v>
      </c>
      <c r="H1720" s="15">
        <f t="shared" si="26"/>
        <v>0</v>
      </c>
    </row>
    <row r="1721" spans="1:8" ht="13.5" x14ac:dyDescent="0.25">
      <c r="A1721" s="11"/>
      <c r="B1721" s="10">
        <v>45202</v>
      </c>
      <c r="C1721" s="2">
        <v>1.89</v>
      </c>
      <c r="D1721" s="2">
        <v>1.89</v>
      </c>
      <c r="E1721" s="2">
        <v>0</v>
      </c>
      <c r="F1721" s="2">
        <v>0</v>
      </c>
      <c r="G1721" s="2">
        <v>0</v>
      </c>
      <c r="H1721" s="15">
        <f t="shared" si="26"/>
        <v>0</v>
      </c>
    </row>
    <row r="1722" spans="1:8" ht="13.5" x14ac:dyDescent="0.25">
      <c r="A1722" s="11"/>
      <c r="B1722" s="10">
        <v>45203</v>
      </c>
      <c r="C1722" s="2">
        <v>1.89</v>
      </c>
      <c r="D1722" s="2">
        <v>1.89</v>
      </c>
      <c r="E1722" s="2">
        <v>0</v>
      </c>
      <c r="F1722" s="2">
        <v>0</v>
      </c>
      <c r="G1722" s="2">
        <v>0</v>
      </c>
      <c r="H1722" s="15">
        <f t="shared" si="26"/>
        <v>0</v>
      </c>
    </row>
    <row r="1723" spans="1:8" ht="13.5" x14ac:dyDescent="0.25">
      <c r="A1723" s="11"/>
      <c r="B1723" s="10">
        <v>45204</v>
      </c>
      <c r="C1723" s="2">
        <v>1.89</v>
      </c>
      <c r="D1723" s="2">
        <v>1.89</v>
      </c>
      <c r="E1723" s="2">
        <v>0</v>
      </c>
      <c r="F1723" s="2">
        <v>0</v>
      </c>
      <c r="G1723" s="2">
        <v>0</v>
      </c>
      <c r="H1723" s="15">
        <f t="shared" si="26"/>
        <v>0</v>
      </c>
    </row>
    <row r="1724" spans="1:8" ht="13.5" x14ac:dyDescent="0.25">
      <c r="A1724" s="11"/>
      <c r="B1724" s="10">
        <v>45205</v>
      </c>
      <c r="C1724" s="2">
        <v>1.89</v>
      </c>
      <c r="D1724" s="2">
        <v>1.89</v>
      </c>
      <c r="E1724" s="2">
        <v>0</v>
      </c>
      <c r="F1724" s="2">
        <v>0</v>
      </c>
      <c r="G1724" s="2">
        <v>0</v>
      </c>
      <c r="H1724" s="15">
        <f t="shared" si="26"/>
        <v>0</v>
      </c>
    </row>
    <row r="1725" spans="1:8" ht="13.5" x14ac:dyDescent="0.25">
      <c r="A1725" s="11"/>
      <c r="B1725" s="10">
        <v>45208</v>
      </c>
      <c r="C1725" s="2">
        <v>1.89</v>
      </c>
      <c r="D1725" s="2">
        <v>1.89</v>
      </c>
      <c r="E1725" s="2">
        <v>0</v>
      </c>
      <c r="F1725" s="2">
        <v>0</v>
      </c>
      <c r="G1725" s="2">
        <v>0</v>
      </c>
      <c r="H1725" s="15">
        <f t="shared" si="26"/>
        <v>0</v>
      </c>
    </row>
    <row r="1726" spans="1:8" ht="13.5" x14ac:dyDescent="0.25">
      <c r="A1726" s="11"/>
      <c r="B1726" s="10">
        <v>45209</v>
      </c>
      <c r="C1726" s="2">
        <v>1.89</v>
      </c>
      <c r="D1726" s="2">
        <v>1.89</v>
      </c>
      <c r="E1726" s="2">
        <v>0</v>
      </c>
      <c r="F1726" s="2">
        <v>0</v>
      </c>
      <c r="G1726" s="2">
        <v>0</v>
      </c>
      <c r="H1726" s="15">
        <f t="shared" si="26"/>
        <v>0</v>
      </c>
    </row>
    <row r="1727" spans="1:8" ht="13.5" x14ac:dyDescent="0.25">
      <c r="A1727" s="11"/>
      <c r="B1727" s="10">
        <v>45210</v>
      </c>
      <c r="C1727" s="2">
        <v>1.89</v>
      </c>
      <c r="D1727" s="2">
        <v>1.89</v>
      </c>
      <c r="E1727" s="2">
        <v>0</v>
      </c>
      <c r="F1727" s="2">
        <v>0</v>
      </c>
      <c r="G1727" s="2">
        <v>0</v>
      </c>
      <c r="H1727" s="15">
        <f t="shared" si="26"/>
        <v>0</v>
      </c>
    </row>
    <row r="1728" spans="1:8" ht="13.5" x14ac:dyDescent="0.25">
      <c r="A1728" s="11"/>
      <c r="B1728" s="10">
        <v>45211</v>
      </c>
      <c r="C1728" s="2">
        <v>1.89</v>
      </c>
      <c r="D1728" s="2">
        <v>1.89</v>
      </c>
      <c r="E1728" s="2">
        <v>0</v>
      </c>
      <c r="F1728" s="2">
        <v>0</v>
      </c>
      <c r="G1728" s="2">
        <v>0</v>
      </c>
      <c r="H1728" s="15">
        <f t="shared" si="26"/>
        <v>0</v>
      </c>
    </row>
    <row r="1729" spans="1:8" ht="13.5" x14ac:dyDescent="0.25">
      <c r="A1729" s="11"/>
      <c r="B1729" s="10">
        <v>45212</v>
      </c>
      <c r="C1729" s="2">
        <v>1.89</v>
      </c>
      <c r="D1729" s="2">
        <v>1.89</v>
      </c>
      <c r="E1729" s="2">
        <v>0</v>
      </c>
      <c r="F1729" s="2">
        <v>0</v>
      </c>
      <c r="G1729" s="2">
        <v>0</v>
      </c>
      <c r="H1729" s="15">
        <f t="shared" si="26"/>
        <v>0</v>
      </c>
    </row>
    <row r="1730" spans="1:8" ht="13.5" x14ac:dyDescent="0.25">
      <c r="A1730" s="11"/>
      <c r="B1730" s="10">
        <v>45215</v>
      </c>
      <c r="C1730" s="2">
        <v>1.89</v>
      </c>
      <c r="D1730" s="2">
        <v>1.89</v>
      </c>
      <c r="E1730" s="2">
        <v>0</v>
      </c>
      <c r="F1730" s="2">
        <v>0</v>
      </c>
      <c r="G1730" s="2">
        <v>0</v>
      </c>
      <c r="H1730" s="15">
        <f t="shared" si="26"/>
        <v>0</v>
      </c>
    </row>
    <row r="1731" spans="1:8" ht="13.5" x14ac:dyDescent="0.25">
      <c r="A1731" s="11"/>
      <c r="B1731" s="10">
        <v>45216</v>
      </c>
      <c r="C1731" s="2">
        <v>1.89</v>
      </c>
      <c r="D1731" s="2">
        <v>1.89</v>
      </c>
      <c r="E1731" s="2">
        <v>0</v>
      </c>
      <c r="F1731" s="2">
        <v>0</v>
      </c>
      <c r="G1731" s="2">
        <v>0</v>
      </c>
      <c r="H1731" s="15">
        <f t="shared" si="26"/>
        <v>0</v>
      </c>
    </row>
    <row r="1732" spans="1:8" ht="13.5" x14ac:dyDescent="0.25">
      <c r="A1732" s="11"/>
      <c r="B1732" s="10">
        <v>45217</v>
      </c>
      <c r="C1732" s="2">
        <v>1.89</v>
      </c>
      <c r="D1732" s="2">
        <v>1.89</v>
      </c>
      <c r="E1732" s="2">
        <v>0</v>
      </c>
      <c r="F1732" s="2">
        <v>0</v>
      </c>
      <c r="G1732" s="2">
        <v>0</v>
      </c>
      <c r="H1732" s="15">
        <f t="shared" si="26"/>
        <v>0</v>
      </c>
    </row>
    <row r="1733" spans="1:8" ht="13.5" x14ac:dyDescent="0.25">
      <c r="A1733" s="11"/>
      <c r="B1733" s="10">
        <v>45218</v>
      </c>
      <c r="C1733" s="2">
        <v>1.89</v>
      </c>
      <c r="D1733" s="2">
        <v>1.89</v>
      </c>
      <c r="E1733" s="2">
        <v>0</v>
      </c>
      <c r="F1733" s="2">
        <v>0</v>
      </c>
      <c r="G1733" s="2">
        <v>0</v>
      </c>
      <c r="H1733" s="15">
        <f t="shared" si="26"/>
        <v>0</v>
      </c>
    </row>
    <row r="1734" spans="1:8" ht="13.5" x14ac:dyDescent="0.25">
      <c r="A1734" s="11"/>
      <c r="B1734" s="10">
        <v>45219</v>
      </c>
      <c r="C1734" s="2">
        <v>1.89</v>
      </c>
      <c r="D1734" s="2">
        <v>1.89</v>
      </c>
      <c r="E1734" s="2">
        <v>0</v>
      </c>
      <c r="F1734" s="2">
        <v>0</v>
      </c>
      <c r="G1734" s="2">
        <v>0</v>
      </c>
      <c r="H1734" s="15">
        <f t="shared" si="26"/>
        <v>0</v>
      </c>
    </row>
    <row r="1735" spans="1:8" ht="13.5" x14ac:dyDescent="0.25">
      <c r="A1735" s="11"/>
      <c r="B1735" s="10">
        <v>45222</v>
      </c>
      <c r="C1735" s="2">
        <v>1.89</v>
      </c>
      <c r="D1735" s="2">
        <v>1.89</v>
      </c>
      <c r="E1735" s="2">
        <v>0</v>
      </c>
      <c r="F1735" s="2">
        <v>0</v>
      </c>
      <c r="G1735" s="2">
        <v>0</v>
      </c>
      <c r="H1735" s="15">
        <f t="shared" ref="H1735:H1798" si="27">(D1735-D1734)/D1734</f>
        <v>0</v>
      </c>
    </row>
    <row r="1736" spans="1:8" ht="13.5" x14ac:dyDescent="0.25">
      <c r="A1736" s="11"/>
      <c r="B1736" s="10">
        <v>45223</v>
      </c>
      <c r="C1736" s="2">
        <v>1.89</v>
      </c>
      <c r="D1736" s="2">
        <v>1.89</v>
      </c>
      <c r="E1736" s="2">
        <v>0</v>
      </c>
      <c r="F1736" s="2">
        <v>0</v>
      </c>
      <c r="G1736" s="2">
        <v>0</v>
      </c>
      <c r="H1736" s="15">
        <f t="shared" si="27"/>
        <v>0</v>
      </c>
    </row>
    <row r="1737" spans="1:8" ht="13.5" x14ac:dyDescent="0.25">
      <c r="A1737" s="11"/>
      <c r="B1737" s="10">
        <v>45224</v>
      </c>
      <c r="C1737" s="2">
        <v>1.81</v>
      </c>
      <c r="D1737" s="2">
        <v>1.81</v>
      </c>
      <c r="E1737" s="2">
        <v>0</v>
      </c>
      <c r="F1737" s="2">
        <v>0</v>
      </c>
      <c r="G1737" s="2">
        <v>0</v>
      </c>
      <c r="H1737" s="15">
        <f t="shared" si="27"/>
        <v>-4.2328042328042249E-2</v>
      </c>
    </row>
    <row r="1738" spans="1:8" ht="13.5" x14ac:dyDescent="0.25">
      <c r="A1738" s="11"/>
      <c r="B1738" s="10">
        <v>45225</v>
      </c>
      <c r="C1738" s="2">
        <v>1.81</v>
      </c>
      <c r="D1738" s="2">
        <v>1.81</v>
      </c>
      <c r="E1738" s="2">
        <v>0</v>
      </c>
      <c r="F1738" s="2">
        <v>0</v>
      </c>
      <c r="G1738" s="2">
        <v>0</v>
      </c>
      <c r="H1738" s="15">
        <f t="shared" si="27"/>
        <v>0</v>
      </c>
    </row>
    <row r="1739" spans="1:8" ht="13.5" x14ac:dyDescent="0.25">
      <c r="A1739" s="11"/>
      <c r="B1739" s="10">
        <v>45226</v>
      </c>
      <c r="C1739" s="2">
        <v>1.81</v>
      </c>
      <c r="D1739" s="2">
        <v>1.81</v>
      </c>
      <c r="E1739" s="2">
        <v>0</v>
      </c>
      <c r="F1739" s="2">
        <v>0</v>
      </c>
      <c r="G1739" s="2">
        <v>0</v>
      </c>
      <c r="H1739" s="15">
        <f t="shared" si="27"/>
        <v>0</v>
      </c>
    </row>
    <row r="1740" spans="1:8" ht="13.5" x14ac:dyDescent="0.25">
      <c r="A1740" s="11"/>
      <c r="B1740" s="10">
        <v>45229</v>
      </c>
      <c r="C1740" s="2">
        <v>1.89</v>
      </c>
      <c r="D1740" s="2">
        <v>1.89</v>
      </c>
      <c r="E1740" s="2">
        <v>5</v>
      </c>
      <c r="F1740" s="2">
        <v>1.89</v>
      </c>
      <c r="G1740" s="2">
        <v>9.4499999999999993</v>
      </c>
      <c r="H1740" s="15">
        <f t="shared" si="27"/>
        <v>4.4198895027624224E-2</v>
      </c>
    </row>
    <row r="1741" spans="1:8" ht="13.5" x14ac:dyDescent="0.25">
      <c r="A1741" s="11"/>
      <c r="B1741" s="10">
        <v>45230</v>
      </c>
      <c r="C1741" s="2">
        <v>1.89</v>
      </c>
      <c r="D1741" s="2">
        <v>1.89</v>
      </c>
      <c r="E1741" s="2">
        <v>0</v>
      </c>
      <c r="F1741" s="2">
        <v>0</v>
      </c>
      <c r="G1741" s="2">
        <v>0</v>
      </c>
      <c r="H1741" s="15">
        <f t="shared" si="27"/>
        <v>0</v>
      </c>
    </row>
    <row r="1742" spans="1:8" ht="13.5" x14ac:dyDescent="0.25">
      <c r="A1742" s="11"/>
      <c r="B1742" s="10">
        <v>45231</v>
      </c>
      <c r="C1742" s="2">
        <v>1.89</v>
      </c>
      <c r="D1742" s="2">
        <v>1.89</v>
      </c>
      <c r="E1742" s="2">
        <v>0</v>
      </c>
      <c r="F1742" s="2">
        <v>0</v>
      </c>
      <c r="G1742" s="2">
        <v>0</v>
      </c>
      <c r="H1742" s="15">
        <f t="shared" si="27"/>
        <v>0</v>
      </c>
    </row>
    <row r="1743" spans="1:8" ht="13.5" x14ac:dyDescent="0.25">
      <c r="A1743" s="11"/>
      <c r="B1743" s="10">
        <v>45232</v>
      </c>
      <c r="C1743" s="2">
        <v>1.89</v>
      </c>
      <c r="D1743" s="2">
        <v>1.89</v>
      </c>
      <c r="E1743" s="2">
        <v>0</v>
      </c>
      <c r="F1743" s="2">
        <v>0</v>
      </c>
      <c r="G1743" s="2">
        <v>0</v>
      </c>
      <c r="H1743" s="15">
        <f t="shared" si="27"/>
        <v>0</v>
      </c>
    </row>
    <row r="1744" spans="1:8" ht="13.5" x14ac:dyDescent="0.25">
      <c r="A1744" s="11"/>
      <c r="B1744" s="10">
        <v>45233</v>
      </c>
      <c r="C1744" s="2">
        <v>1.81</v>
      </c>
      <c r="D1744" s="2">
        <v>1.81</v>
      </c>
      <c r="E1744" s="2">
        <v>0</v>
      </c>
      <c r="F1744" s="2">
        <v>0</v>
      </c>
      <c r="G1744" s="2">
        <v>0</v>
      </c>
      <c r="H1744" s="15">
        <f t="shared" si="27"/>
        <v>-4.2328042328042249E-2</v>
      </c>
    </row>
    <row r="1745" spans="1:8" ht="13.5" x14ac:dyDescent="0.25">
      <c r="A1745" s="11"/>
      <c r="B1745" s="10">
        <v>45236</v>
      </c>
      <c r="C1745" s="2">
        <v>1.81</v>
      </c>
      <c r="D1745" s="2">
        <v>1.81</v>
      </c>
      <c r="E1745" s="2">
        <v>0</v>
      </c>
      <c r="F1745" s="2">
        <v>0</v>
      </c>
      <c r="G1745" s="2">
        <v>0</v>
      </c>
      <c r="H1745" s="15">
        <f t="shared" si="27"/>
        <v>0</v>
      </c>
    </row>
    <row r="1746" spans="1:8" ht="13.5" x14ac:dyDescent="0.25">
      <c r="A1746" s="11"/>
      <c r="B1746" s="10">
        <v>45237</v>
      </c>
      <c r="C1746" s="2">
        <v>1.81</v>
      </c>
      <c r="D1746" s="2">
        <v>1.81</v>
      </c>
      <c r="E1746" s="2">
        <v>0</v>
      </c>
      <c r="F1746" s="2">
        <v>0</v>
      </c>
      <c r="G1746" s="2">
        <v>0</v>
      </c>
      <c r="H1746" s="15">
        <f t="shared" si="27"/>
        <v>0</v>
      </c>
    </row>
    <row r="1747" spans="1:8" ht="13.5" x14ac:dyDescent="0.25">
      <c r="A1747" s="11"/>
      <c r="B1747" s="10">
        <v>45238</v>
      </c>
      <c r="C1747" s="2">
        <v>1.81</v>
      </c>
      <c r="D1747" s="2">
        <v>1.81</v>
      </c>
      <c r="E1747" s="2">
        <v>0</v>
      </c>
      <c r="F1747" s="2">
        <v>0</v>
      </c>
      <c r="G1747" s="2">
        <v>0</v>
      </c>
      <c r="H1747" s="15">
        <f t="shared" si="27"/>
        <v>0</v>
      </c>
    </row>
    <row r="1748" spans="1:8" ht="13.5" x14ac:dyDescent="0.25">
      <c r="A1748" s="11"/>
      <c r="B1748" s="10">
        <v>45239</v>
      </c>
      <c r="C1748" s="2">
        <v>1.81</v>
      </c>
      <c r="D1748" s="2">
        <v>1.81</v>
      </c>
      <c r="E1748" s="2">
        <v>0</v>
      </c>
      <c r="F1748" s="2">
        <v>0</v>
      </c>
      <c r="G1748" s="2">
        <v>0</v>
      </c>
      <c r="H1748" s="15">
        <f t="shared" si="27"/>
        <v>0</v>
      </c>
    </row>
    <row r="1749" spans="1:8" ht="13.5" x14ac:dyDescent="0.25">
      <c r="A1749" s="11"/>
      <c r="B1749" s="10">
        <v>45240</v>
      </c>
      <c r="C1749" s="2">
        <v>1.81</v>
      </c>
      <c r="D1749" s="2">
        <v>1.81</v>
      </c>
      <c r="E1749" s="2">
        <v>0</v>
      </c>
      <c r="F1749" s="2">
        <v>0</v>
      </c>
      <c r="G1749" s="2">
        <v>0</v>
      </c>
      <c r="H1749" s="15">
        <f t="shared" si="27"/>
        <v>0</v>
      </c>
    </row>
    <row r="1750" spans="1:8" ht="13.5" x14ac:dyDescent="0.25">
      <c r="A1750" s="11"/>
      <c r="B1750" s="10">
        <v>45243</v>
      </c>
      <c r="C1750" s="2">
        <v>1.81</v>
      </c>
      <c r="D1750" s="2">
        <v>1.81</v>
      </c>
      <c r="E1750" s="2">
        <v>0</v>
      </c>
      <c r="F1750" s="2">
        <v>0</v>
      </c>
      <c r="G1750" s="2">
        <v>0</v>
      </c>
      <c r="H1750" s="15">
        <f t="shared" si="27"/>
        <v>0</v>
      </c>
    </row>
    <row r="1751" spans="1:8" ht="13.5" x14ac:dyDescent="0.25">
      <c r="A1751" s="11"/>
      <c r="B1751" s="10">
        <v>45244</v>
      </c>
      <c r="C1751" s="2">
        <v>1.73</v>
      </c>
      <c r="D1751" s="2">
        <v>1.73</v>
      </c>
      <c r="E1751" s="2">
        <v>283</v>
      </c>
      <c r="F1751" s="2">
        <v>1.73</v>
      </c>
      <c r="G1751" s="2">
        <v>489.59</v>
      </c>
      <c r="H1751" s="15">
        <f t="shared" si="27"/>
        <v>-4.4198895027624349E-2</v>
      </c>
    </row>
    <row r="1752" spans="1:8" ht="13.5" x14ac:dyDescent="0.25">
      <c r="A1752" s="11"/>
      <c r="B1752" s="10">
        <v>45245</v>
      </c>
      <c r="C1752" s="2">
        <v>1.71</v>
      </c>
      <c r="D1752" s="2">
        <v>1.71</v>
      </c>
      <c r="E1752" s="2">
        <v>173</v>
      </c>
      <c r="F1752" s="2">
        <v>1.71</v>
      </c>
      <c r="G1752" s="2">
        <v>295.83</v>
      </c>
      <c r="H1752" s="15">
        <f t="shared" si="27"/>
        <v>-1.1560693641618507E-2</v>
      </c>
    </row>
    <row r="1753" spans="1:8" ht="13.5" x14ac:dyDescent="0.25">
      <c r="A1753" s="11"/>
      <c r="B1753" s="10">
        <v>45246</v>
      </c>
      <c r="C1753" s="2">
        <v>1.71</v>
      </c>
      <c r="D1753" s="2">
        <v>1.71</v>
      </c>
      <c r="E1753" s="2">
        <v>0</v>
      </c>
      <c r="F1753" s="2">
        <v>0</v>
      </c>
      <c r="G1753" s="2">
        <v>0</v>
      </c>
      <c r="H1753" s="15">
        <f t="shared" si="27"/>
        <v>0</v>
      </c>
    </row>
    <row r="1754" spans="1:8" ht="13.5" x14ac:dyDescent="0.25">
      <c r="A1754" s="11"/>
      <c r="B1754" s="10">
        <v>45247</v>
      </c>
      <c r="C1754" s="2">
        <v>1.64</v>
      </c>
      <c r="D1754" s="2">
        <v>1.64</v>
      </c>
      <c r="E1754" s="2">
        <v>0</v>
      </c>
      <c r="F1754" s="2">
        <v>0</v>
      </c>
      <c r="G1754" s="2">
        <v>0</v>
      </c>
      <c r="H1754" s="15">
        <f t="shared" si="27"/>
        <v>-4.0935672514619922E-2</v>
      </c>
    </row>
    <row r="1755" spans="1:8" ht="13.5" x14ac:dyDescent="0.25">
      <c r="A1755" s="11"/>
      <c r="B1755" s="10">
        <v>45250</v>
      </c>
      <c r="C1755" s="2">
        <v>1.7</v>
      </c>
      <c r="D1755" s="2">
        <v>1.7</v>
      </c>
      <c r="E1755" s="2">
        <v>10</v>
      </c>
      <c r="F1755" s="2">
        <v>1.7</v>
      </c>
      <c r="G1755" s="2">
        <v>17</v>
      </c>
      <c r="H1755" s="15">
        <f t="shared" si="27"/>
        <v>3.6585365853658569E-2</v>
      </c>
    </row>
    <row r="1756" spans="1:8" ht="13.5" x14ac:dyDescent="0.25">
      <c r="A1756" s="11"/>
      <c r="B1756" s="10">
        <v>45251</v>
      </c>
      <c r="C1756" s="2">
        <v>1.77</v>
      </c>
      <c r="D1756" s="2">
        <v>1.77</v>
      </c>
      <c r="E1756" s="2">
        <v>20</v>
      </c>
      <c r="F1756" s="2">
        <v>1.77</v>
      </c>
      <c r="G1756" s="2">
        <v>35.4</v>
      </c>
      <c r="H1756" s="15">
        <f t="shared" si="27"/>
        <v>4.1176470588235335E-2</v>
      </c>
    </row>
    <row r="1757" spans="1:8" ht="13.5" x14ac:dyDescent="0.25">
      <c r="A1757" s="11"/>
      <c r="B1757" s="10">
        <v>45252</v>
      </c>
      <c r="C1757" s="2">
        <v>1.7</v>
      </c>
      <c r="D1757" s="2">
        <v>1.7</v>
      </c>
      <c r="E1757" s="2">
        <v>0</v>
      </c>
      <c r="F1757" s="2">
        <v>0</v>
      </c>
      <c r="G1757" s="2">
        <v>0</v>
      </c>
      <c r="H1757" s="15">
        <f t="shared" si="27"/>
        <v>-3.9548022598870095E-2</v>
      </c>
    </row>
    <row r="1758" spans="1:8" ht="13.5" x14ac:dyDescent="0.25">
      <c r="A1758" s="11"/>
      <c r="B1758" s="10">
        <v>45253</v>
      </c>
      <c r="C1758" s="2">
        <v>1.63</v>
      </c>
      <c r="D1758" s="2">
        <v>1.63</v>
      </c>
      <c r="E1758" s="2">
        <v>0</v>
      </c>
      <c r="F1758" s="2">
        <v>0</v>
      </c>
      <c r="G1758" s="2">
        <v>0</v>
      </c>
      <c r="H1758" s="15">
        <f t="shared" si="27"/>
        <v>-4.1176470588235335E-2</v>
      </c>
    </row>
    <row r="1759" spans="1:8" ht="13.5" x14ac:dyDescent="0.25">
      <c r="A1759" s="11"/>
      <c r="B1759" s="10">
        <v>45254</v>
      </c>
      <c r="C1759" s="2">
        <v>1.63</v>
      </c>
      <c r="D1759" s="2">
        <v>1.63</v>
      </c>
      <c r="E1759" s="2">
        <v>0</v>
      </c>
      <c r="F1759" s="2">
        <v>0</v>
      </c>
      <c r="G1759" s="2">
        <v>0</v>
      </c>
      <c r="H1759" s="15">
        <f t="shared" si="27"/>
        <v>0</v>
      </c>
    </row>
    <row r="1760" spans="1:8" ht="13.5" x14ac:dyDescent="0.25">
      <c r="A1760" s="11"/>
      <c r="B1760" s="10">
        <v>45257</v>
      </c>
      <c r="C1760" s="2">
        <v>1.63</v>
      </c>
      <c r="D1760" s="2">
        <v>1.63</v>
      </c>
      <c r="E1760" s="2">
        <v>0</v>
      </c>
      <c r="F1760" s="2">
        <v>0</v>
      </c>
      <c r="G1760" s="2">
        <v>0</v>
      </c>
      <c r="H1760" s="15">
        <f t="shared" si="27"/>
        <v>0</v>
      </c>
    </row>
    <row r="1761" spans="1:8" ht="13.5" x14ac:dyDescent="0.25">
      <c r="A1761" s="11"/>
      <c r="B1761" s="10">
        <v>45258</v>
      </c>
      <c r="C1761" s="2">
        <v>1.63</v>
      </c>
      <c r="D1761" s="2">
        <v>1.63</v>
      </c>
      <c r="E1761" s="2">
        <v>0</v>
      </c>
      <c r="F1761" s="2">
        <v>0</v>
      </c>
      <c r="G1761" s="2">
        <v>0</v>
      </c>
      <c r="H1761" s="15">
        <f t="shared" si="27"/>
        <v>0</v>
      </c>
    </row>
    <row r="1762" spans="1:8" ht="13.5" x14ac:dyDescent="0.25">
      <c r="A1762" s="11"/>
      <c r="B1762" s="10">
        <v>45259</v>
      </c>
      <c r="C1762" s="2">
        <v>1.63</v>
      </c>
      <c r="D1762" s="2">
        <v>1.63</v>
      </c>
      <c r="E1762" s="2">
        <v>0</v>
      </c>
      <c r="F1762" s="2">
        <v>0</v>
      </c>
      <c r="G1762" s="2">
        <v>0</v>
      </c>
      <c r="H1762" s="15">
        <f t="shared" si="27"/>
        <v>0</v>
      </c>
    </row>
    <row r="1763" spans="1:8" ht="13.5" x14ac:dyDescent="0.25">
      <c r="A1763" s="11"/>
      <c r="B1763" s="10">
        <v>45260</v>
      </c>
      <c r="C1763" s="2">
        <v>1.56</v>
      </c>
      <c r="D1763" s="2">
        <v>1.56</v>
      </c>
      <c r="E1763" s="2">
        <v>0</v>
      </c>
      <c r="F1763" s="2">
        <v>0</v>
      </c>
      <c r="G1763" s="2">
        <v>0</v>
      </c>
      <c r="H1763" s="15">
        <f t="shared" si="27"/>
        <v>-4.2944785276073524E-2</v>
      </c>
    </row>
    <row r="1764" spans="1:8" ht="13.5" x14ac:dyDescent="0.25">
      <c r="A1764" s="11"/>
      <c r="B1764" s="10">
        <v>45261</v>
      </c>
      <c r="C1764" s="2">
        <v>1.49</v>
      </c>
      <c r="D1764" s="2">
        <v>1.49</v>
      </c>
      <c r="E1764" s="2">
        <v>0</v>
      </c>
      <c r="F1764" s="2">
        <v>0</v>
      </c>
      <c r="G1764" s="2">
        <v>0</v>
      </c>
      <c r="H1764" s="15">
        <f t="shared" si="27"/>
        <v>-4.4871794871794907E-2</v>
      </c>
    </row>
    <row r="1765" spans="1:8" ht="13.5" x14ac:dyDescent="0.25">
      <c r="A1765" s="11"/>
      <c r="B1765" s="10">
        <v>45264</v>
      </c>
      <c r="C1765" s="2">
        <v>1.43</v>
      </c>
      <c r="D1765" s="2">
        <v>1.43</v>
      </c>
      <c r="E1765" s="2">
        <v>0</v>
      </c>
      <c r="F1765" s="2">
        <v>0</v>
      </c>
      <c r="G1765" s="2">
        <v>0</v>
      </c>
      <c r="H1765" s="15">
        <f t="shared" si="27"/>
        <v>-4.0268456375838965E-2</v>
      </c>
    </row>
    <row r="1766" spans="1:8" ht="13.5" x14ac:dyDescent="0.25">
      <c r="A1766" s="11"/>
      <c r="B1766" s="10">
        <v>45265</v>
      </c>
      <c r="C1766" s="2">
        <v>1.37</v>
      </c>
      <c r="D1766" s="2">
        <v>1.37</v>
      </c>
      <c r="E1766" s="2">
        <v>10</v>
      </c>
      <c r="F1766" s="2">
        <v>1.4</v>
      </c>
      <c r="G1766" s="2">
        <v>14</v>
      </c>
      <c r="H1766" s="15">
        <f t="shared" si="27"/>
        <v>-4.1958041958041842E-2</v>
      </c>
    </row>
    <row r="1767" spans="1:8" ht="13.5" x14ac:dyDescent="0.25">
      <c r="A1767" s="11"/>
      <c r="B1767" s="10">
        <v>45266</v>
      </c>
      <c r="C1767" s="2">
        <v>1.37</v>
      </c>
      <c r="D1767" s="2">
        <v>1.37</v>
      </c>
      <c r="E1767" s="2">
        <v>0</v>
      </c>
      <c r="F1767" s="2">
        <v>0</v>
      </c>
      <c r="G1767" s="2">
        <v>0</v>
      </c>
      <c r="H1767" s="15">
        <f t="shared" si="27"/>
        <v>0</v>
      </c>
    </row>
    <row r="1768" spans="1:8" ht="13.5" x14ac:dyDescent="0.25">
      <c r="A1768" s="11"/>
      <c r="B1768" s="10">
        <v>45267</v>
      </c>
      <c r="C1768" s="2">
        <v>1.37</v>
      </c>
      <c r="D1768" s="2">
        <v>1.37</v>
      </c>
      <c r="E1768" s="2">
        <v>0</v>
      </c>
      <c r="F1768" s="2">
        <v>0</v>
      </c>
      <c r="G1768" s="2">
        <v>0</v>
      </c>
      <c r="H1768" s="15">
        <f t="shared" si="27"/>
        <v>0</v>
      </c>
    </row>
    <row r="1769" spans="1:8" ht="13.5" x14ac:dyDescent="0.25">
      <c r="A1769" s="11"/>
      <c r="B1769" s="10">
        <v>45268</v>
      </c>
      <c r="C1769" s="2">
        <v>1.37</v>
      </c>
      <c r="D1769" s="2">
        <v>1.37</v>
      </c>
      <c r="E1769" s="2">
        <v>0</v>
      </c>
      <c r="F1769" s="2">
        <v>0</v>
      </c>
      <c r="G1769" s="2">
        <v>0</v>
      </c>
      <c r="H1769" s="15">
        <f t="shared" si="27"/>
        <v>0</v>
      </c>
    </row>
    <row r="1770" spans="1:8" ht="13.5" x14ac:dyDescent="0.25">
      <c r="A1770" s="11"/>
      <c r="B1770" s="10">
        <v>45271</v>
      </c>
      <c r="C1770" s="2">
        <v>1.31</v>
      </c>
      <c r="D1770" s="2">
        <v>1.31</v>
      </c>
      <c r="E1770" s="2">
        <v>0</v>
      </c>
      <c r="F1770" s="2">
        <v>0</v>
      </c>
      <c r="G1770" s="2">
        <v>0</v>
      </c>
      <c r="H1770" s="15">
        <f t="shared" si="27"/>
        <v>-4.3795620437956241E-2</v>
      </c>
    </row>
    <row r="1771" spans="1:8" ht="13.5" x14ac:dyDescent="0.25">
      <c r="A1771" s="11"/>
      <c r="B1771" s="10">
        <v>45272</v>
      </c>
      <c r="C1771" s="2">
        <v>1.26</v>
      </c>
      <c r="D1771" s="2">
        <v>1.26</v>
      </c>
      <c r="E1771" s="2">
        <v>135</v>
      </c>
      <c r="F1771" s="2">
        <v>1.26</v>
      </c>
      <c r="G1771" s="2">
        <v>170.1</v>
      </c>
      <c r="H1771" s="15">
        <f t="shared" si="27"/>
        <v>-3.8167938931297746E-2</v>
      </c>
    </row>
    <row r="1772" spans="1:8" ht="13.5" x14ac:dyDescent="0.25">
      <c r="A1772" s="11"/>
      <c r="B1772" s="10">
        <v>45273</v>
      </c>
      <c r="C1772" s="2">
        <v>1.25</v>
      </c>
      <c r="D1772" s="2">
        <v>1.25</v>
      </c>
      <c r="E1772" s="2">
        <v>2209</v>
      </c>
      <c r="F1772" s="2">
        <v>1.25</v>
      </c>
      <c r="G1772" s="2">
        <v>2761.25</v>
      </c>
      <c r="H1772" s="15">
        <f t="shared" si="27"/>
        <v>-7.936507936507943E-3</v>
      </c>
    </row>
    <row r="1773" spans="1:8" ht="13.5" x14ac:dyDescent="0.25">
      <c r="A1773" s="11"/>
      <c r="B1773" s="10">
        <v>45274</v>
      </c>
      <c r="C1773" s="2">
        <v>1.25</v>
      </c>
      <c r="D1773" s="2">
        <v>1.25</v>
      </c>
      <c r="E1773" s="2">
        <v>0</v>
      </c>
      <c r="F1773" s="2">
        <v>0</v>
      </c>
      <c r="G1773" s="2">
        <v>0</v>
      </c>
      <c r="H1773" s="15">
        <f t="shared" si="27"/>
        <v>0</v>
      </c>
    </row>
    <row r="1774" spans="1:8" ht="13.5" x14ac:dyDescent="0.25">
      <c r="A1774" s="11"/>
      <c r="B1774" s="10">
        <v>45275</v>
      </c>
      <c r="C1774" s="2">
        <v>1.3</v>
      </c>
      <c r="D1774" s="2">
        <v>1.3</v>
      </c>
      <c r="E1774" s="2">
        <v>0</v>
      </c>
      <c r="F1774" s="2">
        <v>0</v>
      </c>
      <c r="G1774" s="2">
        <v>0</v>
      </c>
      <c r="H1774" s="15">
        <f t="shared" si="27"/>
        <v>4.0000000000000036E-2</v>
      </c>
    </row>
    <row r="1775" spans="1:8" ht="13.5" x14ac:dyDescent="0.25">
      <c r="A1775" s="11"/>
      <c r="B1775" s="10">
        <v>45278</v>
      </c>
      <c r="C1775" s="2">
        <v>1.3</v>
      </c>
      <c r="D1775" s="2">
        <v>1.3</v>
      </c>
      <c r="E1775" s="2">
        <v>0</v>
      </c>
      <c r="F1775" s="2">
        <v>0</v>
      </c>
      <c r="G1775" s="2">
        <v>0</v>
      </c>
      <c r="H1775" s="15">
        <f t="shared" si="27"/>
        <v>0</v>
      </c>
    </row>
    <row r="1776" spans="1:8" ht="13.5" x14ac:dyDescent="0.25">
      <c r="A1776" s="11"/>
      <c r="B1776" s="10">
        <v>45279</v>
      </c>
      <c r="C1776" s="2">
        <v>1.25</v>
      </c>
      <c r="D1776" s="2">
        <v>1.25</v>
      </c>
      <c r="E1776" s="2">
        <v>0</v>
      </c>
      <c r="F1776" s="2">
        <v>0</v>
      </c>
      <c r="G1776" s="2">
        <v>0</v>
      </c>
      <c r="H1776" s="15">
        <f t="shared" si="27"/>
        <v>-3.8461538461538491E-2</v>
      </c>
    </row>
    <row r="1777" spans="1:8" ht="13.5" x14ac:dyDescent="0.25">
      <c r="A1777" s="11"/>
      <c r="B1777" s="10">
        <v>45280</v>
      </c>
      <c r="C1777" s="2">
        <v>1.26</v>
      </c>
      <c r="D1777" s="2">
        <v>1.26</v>
      </c>
      <c r="E1777" s="2">
        <v>10</v>
      </c>
      <c r="F1777" s="2">
        <v>1.26</v>
      </c>
      <c r="G1777" s="2">
        <v>12.6</v>
      </c>
      <c r="H1777" s="15">
        <f t="shared" si="27"/>
        <v>8.0000000000000071E-3</v>
      </c>
    </row>
    <row r="1778" spans="1:8" ht="13.5" x14ac:dyDescent="0.25">
      <c r="A1778" s="11"/>
      <c r="B1778" s="10">
        <v>45281</v>
      </c>
      <c r="C1778" s="2">
        <v>1.26</v>
      </c>
      <c r="D1778" s="2">
        <v>1.26</v>
      </c>
      <c r="E1778" s="2">
        <v>550</v>
      </c>
      <c r="F1778" s="2">
        <v>1.26</v>
      </c>
      <c r="G1778" s="2">
        <v>693</v>
      </c>
      <c r="H1778" s="15">
        <f t="shared" si="27"/>
        <v>0</v>
      </c>
    </row>
    <row r="1779" spans="1:8" ht="13.5" x14ac:dyDescent="0.25">
      <c r="A1779" s="11"/>
      <c r="B1779" s="10">
        <v>45282</v>
      </c>
      <c r="C1779" s="2">
        <v>1.26</v>
      </c>
      <c r="D1779" s="2">
        <v>1.26</v>
      </c>
      <c r="E1779" s="2">
        <v>10</v>
      </c>
      <c r="F1779" s="2">
        <v>1.26</v>
      </c>
      <c r="G1779" s="2">
        <v>12.6</v>
      </c>
      <c r="H1779" s="15">
        <f t="shared" si="27"/>
        <v>0</v>
      </c>
    </row>
    <row r="1780" spans="1:8" ht="13.5" x14ac:dyDescent="0.25">
      <c r="A1780" s="11"/>
      <c r="B1780" s="10">
        <v>45285</v>
      </c>
      <c r="C1780" s="2">
        <v>1.26</v>
      </c>
      <c r="D1780" s="2">
        <v>1.26</v>
      </c>
      <c r="E1780" s="2">
        <v>0</v>
      </c>
      <c r="F1780" s="2">
        <v>0</v>
      </c>
      <c r="G1780" s="2">
        <v>0</v>
      </c>
      <c r="H1780" s="15">
        <f t="shared" si="27"/>
        <v>0</v>
      </c>
    </row>
    <row r="1781" spans="1:8" ht="13.5" x14ac:dyDescent="0.25">
      <c r="A1781" s="11"/>
      <c r="B1781" s="10">
        <v>45286</v>
      </c>
      <c r="C1781" s="2">
        <v>1.21</v>
      </c>
      <c r="D1781" s="2">
        <v>1.21</v>
      </c>
      <c r="E1781" s="2">
        <v>0</v>
      </c>
      <c r="F1781" s="2">
        <v>0</v>
      </c>
      <c r="G1781" s="2">
        <v>0</v>
      </c>
      <c r="H1781" s="15">
        <f t="shared" si="27"/>
        <v>-3.9682539682539715E-2</v>
      </c>
    </row>
    <row r="1782" spans="1:8" ht="13.5" x14ac:dyDescent="0.25">
      <c r="A1782" s="11"/>
      <c r="B1782" s="10">
        <v>45287</v>
      </c>
      <c r="C1782" s="2">
        <v>1.26</v>
      </c>
      <c r="D1782" s="2">
        <v>1.26</v>
      </c>
      <c r="E1782" s="2">
        <v>5</v>
      </c>
      <c r="F1782" s="2">
        <v>1.26</v>
      </c>
      <c r="G1782" s="2">
        <v>6.3</v>
      </c>
      <c r="H1782" s="15">
        <f t="shared" si="27"/>
        <v>4.1322314049586813E-2</v>
      </c>
    </row>
    <row r="1783" spans="1:8" ht="13.5" x14ac:dyDescent="0.25">
      <c r="A1783" s="11"/>
      <c r="B1783" s="10">
        <v>45288</v>
      </c>
      <c r="C1783" s="2">
        <v>1.26</v>
      </c>
      <c r="D1783" s="2">
        <v>1.26</v>
      </c>
      <c r="E1783" s="2">
        <v>0</v>
      </c>
      <c r="F1783" s="2">
        <v>0</v>
      </c>
      <c r="G1783" s="2">
        <v>0</v>
      </c>
      <c r="H1783" s="15">
        <f t="shared" si="27"/>
        <v>0</v>
      </c>
    </row>
    <row r="1784" spans="1:8" ht="13.5" x14ac:dyDescent="0.25">
      <c r="A1784" s="11"/>
      <c r="B1784" s="10">
        <v>45289</v>
      </c>
      <c r="C1784" s="2">
        <v>1.26</v>
      </c>
      <c r="D1784" s="2">
        <v>1.26</v>
      </c>
      <c r="E1784" s="2">
        <v>0</v>
      </c>
      <c r="F1784" s="2">
        <v>0</v>
      </c>
      <c r="G1784" s="2">
        <v>0</v>
      </c>
      <c r="H1784" s="15">
        <f t="shared" si="27"/>
        <v>0</v>
      </c>
    </row>
    <row r="1785" spans="1:8" ht="13.5" x14ac:dyDescent="0.25">
      <c r="A1785" s="11"/>
      <c r="B1785" s="10">
        <v>45293</v>
      </c>
      <c r="C1785" s="2">
        <v>1.26</v>
      </c>
      <c r="D1785" s="2">
        <v>1.26</v>
      </c>
      <c r="E1785" s="2">
        <v>0</v>
      </c>
      <c r="F1785" s="2">
        <v>0</v>
      </c>
      <c r="G1785" s="2">
        <v>0</v>
      </c>
      <c r="H1785" s="15">
        <f t="shared" si="27"/>
        <v>0</v>
      </c>
    </row>
    <row r="1786" spans="1:8" ht="13.5" x14ac:dyDescent="0.25">
      <c r="A1786" s="11"/>
      <c r="B1786" s="10">
        <v>45294</v>
      </c>
      <c r="C1786" s="2">
        <v>1.31</v>
      </c>
      <c r="D1786" s="2">
        <v>1.31</v>
      </c>
      <c r="E1786" s="2">
        <v>60</v>
      </c>
      <c r="F1786" s="2">
        <v>1.31</v>
      </c>
      <c r="G1786" s="2">
        <v>78.599999999999994</v>
      </c>
      <c r="H1786" s="15">
        <f t="shared" si="27"/>
        <v>3.9682539682539715E-2</v>
      </c>
    </row>
    <row r="1787" spans="1:8" ht="13.5" x14ac:dyDescent="0.25">
      <c r="A1787" s="11"/>
      <c r="B1787" s="10">
        <v>45295</v>
      </c>
      <c r="C1787" s="2">
        <v>1.35</v>
      </c>
      <c r="D1787" s="2">
        <v>1.35</v>
      </c>
      <c r="E1787" s="2">
        <v>1435</v>
      </c>
      <c r="F1787" s="2">
        <v>1.35</v>
      </c>
      <c r="G1787" s="2">
        <v>1937.25</v>
      </c>
      <c r="H1787" s="15">
        <f t="shared" si="27"/>
        <v>3.0534351145038195E-2</v>
      </c>
    </row>
    <row r="1788" spans="1:8" ht="13.5" x14ac:dyDescent="0.25">
      <c r="A1788" s="11"/>
      <c r="B1788" s="10">
        <v>45296</v>
      </c>
      <c r="C1788" s="2">
        <v>1.35</v>
      </c>
      <c r="D1788" s="2">
        <v>1.35</v>
      </c>
      <c r="E1788" s="2">
        <v>0</v>
      </c>
      <c r="F1788" s="2">
        <v>0</v>
      </c>
      <c r="G1788" s="2">
        <v>0</v>
      </c>
      <c r="H1788" s="15">
        <f t="shared" si="27"/>
        <v>0</v>
      </c>
    </row>
    <row r="1789" spans="1:8" ht="13.5" x14ac:dyDescent="0.25">
      <c r="A1789" s="11"/>
      <c r="B1789" s="10">
        <v>45299</v>
      </c>
      <c r="C1789" s="2">
        <v>1.35</v>
      </c>
      <c r="D1789" s="2">
        <v>1.35</v>
      </c>
      <c r="E1789" s="2">
        <v>0</v>
      </c>
      <c r="F1789" s="2">
        <v>0</v>
      </c>
      <c r="G1789" s="2">
        <v>0</v>
      </c>
      <c r="H1789" s="15">
        <f t="shared" si="27"/>
        <v>0</v>
      </c>
    </row>
    <row r="1790" spans="1:8" ht="13.5" x14ac:dyDescent="0.25">
      <c r="A1790" s="11"/>
      <c r="B1790" s="10">
        <v>45300</v>
      </c>
      <c r="C1790" s="2">
        <v>1.35</v>
      </c>
      <c r="D1790" s="2">
        <v>1.35</v>
      </c>
      <c r="E1790" s="2">
        <v>0</v>
      </c>
      <c r="F1790" s="2">
        <v>0</v>
      </c>
      <c r="G1790" s="2">
        <v>0</v>
      </c>
      <c r="H1790" s="15">
        <f t="shared" si="27"/>
        <v>0</v>
      </c>
    </row>
    <row r="1791" spans="1:8" ht="13.5" x14ac:dyDescent="0.25">
      <c r="A1791" s="11"/>
      <c r="B1791" s="10">
        <v>45301</v>
      </c>
      <c r="C1791" s="2">
        <v>1.35</v>
      </c>
      <c r="D1791" s="2">
        <v>1.35</v>
      </c>
      <c r="E1791" s="2">
        <v>0</v>
      </c>
      <c r="F1791" s="2">
        <v>0</v>
      </c>
      <c r="G1791" s="2">
        <v>0</v>
      </c>
      <c r="H1791" s="15">
        <f t="shared" si="27"/>
        <v>0</v>
      </c>
    </row>
    <row r="1792" spans="1:8" ht="13.5" x14ac:dyDescent="0.25">
      <c r="A1792" s="11"/>
      <c r="B1792" s="10">
        <v>45302</v>
      </c>
      <c r="C1792" s="2">
        <v>1.35</v>
      </c>
      <c r="D1792" s="2">
        <v>1.35</v>
      </c>
      <c r="E1792" s="2">
        <v>0</v>
      </c>
      <c r="F1792" s="2">
        <v>0</v>
      </c>
      <c r="G1792" s="2">
        <v>0</v>
      </c>
      <c r="H1792" s="15">
        <f t="shared" si="27"/>
        <v>0</v>
      </c>
    </row>
    <row r="1793" spans="1:8" ht="13.5" x14ac:dyDescent="0.25">
      <c r="A1793" s="11"/>
      <c r="B1793" s="10">
        <v>45303</v>
      </c>
      <c r="C1793" s="2">
        <v>1.35</v>
      </c>
      <c r="D1793" s="2">
        <v>1.35</v>
      </c>
      <c r="E1793" s="2">
        <v>0</v>
      </c>
      <c r="F1793" s="2">
        <v>0</v>
      </c>
      <c r="G1793" s="2">
        <v>0</v>
      </c>
      <c r="H1793" s="15">
        <f t="shared" si="27"/>
        <v>0</v>
      </c>
    </row>
    <row r="1794" spans="1:8" ht="13.5" x14ac:dyDescent="0.25">
      <c r="A1794" s="11"/>
      <c r="B1794" s="10">
        <v>45306</v>
      </c>
      <c r="C1794" s="2">
        <v>1.35</v>
      </c>
      <c r="D1794" s="2">
        <v>1.35</v>
      </c>
      <c r="E1794" s="2">
        <v>0</v>
      </c>
      <c r="F1794" s="2">
        <v>0</v>
      </c>
      <c r="G1794" s="2">
        <v>0</v>
      </c>
      <c r="H1794" s="15">
        <f t="shared" si="27"/>
        <v>0</v>
      </c>
    </row>
    <row r="1795" spans="1:8" ht="13.5" x14ac:dyDescent="0.25">
      <c r="A1795" s="11"/>
      <c r="B1795" s="10">
        <v>45307</v>
      </c>
      <c r="C1795" s="2">
        <v>1.35</v>
      </c>
      <c r="D1795" s="2">
        <v>1.35</v>
      </c>
      <c r="E1795" s="2">
        <v>0</v>
      </c>
      <c r="F1795" s="2">
        <v>0</v>
      </c>
      <c r="G1795" s="2">
        <v>0</v>
      </c>
      <c r="H1795" s="15">
        <f t="shared" si="27"/>
        <v>0</v>
      </c>
    </row>
    <row r="1796" spans="1:8" ht="13.5" x14ac:dyDescent="0.25">
      <c r="A1796" s="11"/>
      <c r="B1796" s="10">
        <v>45308</v>
      </c>
      <c r="C1796" s="2">
        <v>1.35</v>
      </c>
      <c r="D1796" s="2">
        <v>1.35</v>
      </c>
      <c r="E1796" s="2">
        <v>0</v>
      </c>
      <c r="F1796" s="2">
        <v>0</v>
      </c>
      <c r="G1796" s="2">
        <v>0</v>
      </c>
      <c r="H1796" s="15">
        <f t="shared" si="27"/>
        <v>0</v>
      </c>
    </row>
    <row r="1797" spans="1:8" ht="13.5" x14ac:dyDescent="0.25">
      <c r="A1797" s="11"/>
      <c r="B1797" s="10">
        <v>45309</v>
      </c>
      <c r="C1797" s="2">
        <v>1.35</v>
      </c>
      <c r="D1797" s="2">
        <v>1.35</v>
      </c>
      <c r="E1797" s="2">
        <v>0</v>
      </c>
      <c r="F1797" s="2">
        <v>0</v>
      </c>
      <c r="G1797" s="2">
        <v>0</v>
      </c>
      <c r="H1797" s="15">
        <f t="shared" si="27"/>
        <v>0</v>
      </c>
    </row>
    <row r="1798" spans="1:8" ht="13.5" x14ac:dyDescent="0.25">
      <c r="A1798" s="11"/>
      <c r="B1798" s="10">
        <v>45310</v>
      </c>
      <c r="C1798" s="2">
        <v>1.35</v>
      </c>
      <c r="D1798" s="2">
        <v>1.35</v>
      </c>
      <c r="E1798" s="2">
        <v>0</v>
      </c>
      <c r="F1798" s="2">
        <v>0</v>
      </c>
      <c r="G1798" s="2">
        <v>0</v>
      </c>
      <c r="H1798" s="15">
        <f t="shared" si="27"/>
        <v>0</v>
      </c>
    </row>
    <row r="1799" spans="1:8" ht="13.5" x14ac:dyDescent="0.25">
      <c r="A1799" s="11"/>
      <c r="B1799" s="10">
        <v>45313</v>
      </c>
      <c r="C1799" s="2">
        <v>1.35</v>
      </c>
      <c r="D1799" s="2">
        <v>1.35</v>
      </c>
      <c r="E1799" s="2">
        <v>0</v>
      </c>
      <c r="F1799" s="2">
        <v>0</v>
      </c>
      <c r="G1799" s="2">
        <v>0</v>
      </c>
      <c r="H1799" s="15">
        <f t="shared" ref="H1799:H1862" si="28">(D1799-D1798)/D1798</f>
        <v>0</v>
      </c>
    </row>
    <row r="1800" spans="1:8" ht="13.5" x14ac:dyDescent="0.25">
      <c r="A1800" s="11"/>
      <c r="B1800" s="10">
        <v>45314</v>
      </c>
      <c r="C1800" s="2">
        <v>1.35</v>
      </c>
      <c r="D1800" s="2">
        <v>1.35</v>
      </c>
      <c r="E1800" s="2">
        <v>0</v>
      </c>
      <c r="F1800" s="2">
        <v>0</v>
      </c>
      <c r="G1800" s="2">
        <v>0</v>
      </c>
      <c r="H1800" s="15">
        <f t="shared" si="28"/>
        <v>0</v>
      </c>
    </row>
    <row r="1801" spans="1:8" ht="13.5" x14ac:dyDescent="0.25">
      <c r="A1801" s="11"/>
      <c r="B1801" s="10">
        <v>45315</v>
      </c>
      <c r="C1801" s="2">
        <v>1.35</v>
      </c>
      <c r="D1801" s="2">
        <v>1.35</v>
      </c>
      <c r="E1801" s="2">
        <v>0</v>
      </c>
      <c r="F1801" s="2">
        <v>0</v>
      </c>
      <c r="G1801" s="2">
        <v>0</v>
      </c>
      <c r="H1801" s="15">
        <f t="shared" si="28"/>
        <v>0</v>
      </c>
    </row>
    <row r="1802" spans="1:8" ht="13.5" x14ac:dyDescent="0.25">
      <c r="A1802" s="11"/>
      <c r="B1802" s="10">
        <v>45316</v>
      </c>
      <c r="C1802" s="2">
        <v>1.35</v>
      </c>
      <c r="D1802" s="2">
        <v>1.35</v>
      </c>
      <c r="E1802" s="2">
        <v>0</v>
      </c>
      <c r="F1802" s="2">
        <v>0</v>
      </c>
      <c r="G1802" s="2">
        <v>0</v>
      </c>
      <c r="H1802" s="15">
        <f t="shared" si="28"/>
        <v>0</v>
      </c>
    </row>
    <row r="1803" spans="1:8" ht="13.5" x14ac:dyDescent="0.25">
      <c r="A1803" s="11"/>
      <c r="B1803" s="10">
        <v>45317</v>
      </c>
      <c r="C1803" s="2">
        <v>1.29</v>
      </c>
      <c r="D1803" s="2">
        <v>1.29</v>
      </c>
      <c r="E1803" s="2">
        <v>0</v>
      </c>
      <c r="F1803" s="2">
        <v>0</v>
      </c>
      <c r="G1803" s="2">
        <v>0</v>
      </c>
      <c r="H1803" s="15">
        <f t="shared" si="28"/>
        <v>-4.4444444444444481E-2</v>
      </c>
    </row>
    <row r="1804" spans="1:8" ht="13.5" x14ac:dyDescent="0.25">
      <c r="A1804" s="11"/>
      <c r="B1804" s="10">
        <v>45320</v>
      </c>
      <c r="C1804" s="2">
        <v>1.29</v>
      </c>
      <c r="D1804" s="2">
        <v>1.29</v>
      </c>
      <c r="E1804" s="2">
        <v>0</v>
      </c>
      <c r="F1804" s="2">
        <v>0</v>
      </c>
      <c r="G1804" s="2">
        <v>0</v>
      </c>
      <c r="H1804" s="15">
        <f t="shared" si="28"/>
        <v>0</v>
      </c>
    </row>
    <row r="1805" spans="1:8" ht="13.5" x14ac:dyDescent="0.25">
      <c r="A1805" s="11"/>
      <c r="B1805" s="10">
        <v>45321</v>
      </c>
      <c r="C1805" s="2">
        <v>1.29</v>
      </c>
      <c r="D1805" s="2">
        <v>1.29</v>
      </c>
      <c r="E1805" s="2">
        <v>869</v>
      </c>
      <c r="F1805" s="2">
        <v>1.29</v>
      </c>
      <c r="G1805" s="2">
        <v>1121.01</v>
      </c>
      <c r="H1805" s="15">
        <f t="shared" si="28"/>
        <v>0</v>
      </c>
    </row>
    <row r="1806" spans="1:8" ht="13.5" x14ac:dyDescent="0.25">
      <c r="A1806" s="11"/>
      <c r="B1806" s="10">
        <v>45322</v>
      </c>
      <c r="C1806" s="2">
        <v>1.29</v>
      </c>
      <c r="D1806" s="2">
        <v>1.29</v>
      </c>
      <c r="E1806" s="2">
        <v>0</v>
      </c>
      <c r="F1806" s="2">
        <v>0</v>
      </c>
      <c r="G1806" s="2">
        <v>0</v>
      </c>
      <c r="H1806" s="15">
        <f t="shared" si="28"/>
        <v>0</v>
      </c>
    </row>
    <row r="1807" spans="1:8" ht="13.5" x14ac:dyDescent="0.25">
      <c r="A1807" s="11"/>
      <c r="B1807" s="10">
        <v>45323</v>
      </c>
      <c r="C1807" s="2">
        <v>1.29</v>
      </c>
      <c r="D1807" s="2">
        <v>1.29</v>
      </c>
      <c r="E1807" s="2">
        <v>0</v>
      </c>
      <c r="F1807" s="2">
        <v>0</v>
      </c>
      <c r="G1807" s="2">
        <v>0</v>
      </c>
      <c r="H1807" s="15">
        <f t="shared" si="28"/>
        <v>0</v>
      </c>
    </row>
    <row r="1808" spans="1:8" ht="13.5" x14ac:dyDescent="0.25">
      <c r="A1808" s="11"/>
      <c r="B1808" s="10">
        <v>45324</v>
      </c>
      <c r="C1808" s="2">
        <v>1.28</v>
      </c>
      <c r="D1808" s="2">
        <v>1.28</v>
      </c>
      <c r="E1808" s="2">
        <v>342</v>
      </c>
      <c r="F1808" s="2">
        <v>1.28</v>
      </c>
      <c r="G1808" s="2">
        <v>437.76</v>
      </c>
      <c r="H1808" s="15">
        <f t="shared" si="28"/>
        <v>-7.7519379844961309E-3</v>
      </c>
    </row>
    <row r="1809" spans="1:8" ht="13.5" x14ac:dyDescent="0.25">
      <c r="A1809" s="11"/>
      <c r="B1809" s="10">
        <v>45327</v>
      </c>
      <c r="C1809" s="2">
        <v>1.28</v>
      </c>
      <c r="D1809" s="2">
        <v>1.28</v>
      </c>
      <c r="E1809" s="2">
        <v>0</v>
      </c>
      <c r="F1809" s="2">
        <v>0</v>
      </c>
      <c r="G1809" s="2">
        <v>0</v>
      </c>
      <c r="H1809" s="15">
        <f t="shared" si="28"/>
        <v>0</v>
      </c>
    </row>
    <row r="1810" spans="1:8" ht="13.5" x14ac:dyDescent="0.25">
      <c r="A1810" s="11"/>
      <c r="B1810" s="10">
        <v>45328</v>
      </c>
      <c r="C1810" s="2">
        <v>1.28</v>
      </c>
      <c r="D1810" s="2">
        <v>1.28</v>
      </c>
      <c r="E1810" s="2">
        <v>0</v>
      </c>
      <c r="F1810" s="2">
        <v>0</v>
      </c>
      <c r="G1810" s="2">
        <v>0</v>
      </c>
      <c r="H1810" s="15">
        <f t="shared" si="28"/>
        <v>0</v>
      </c>
    </row>
    <row r="1811" spans="1:8" ht="13.5" x14ac:dyDescent="0.25">
      <c r="A1811" s="11"/>
      <c r="B1811" s="10">
        <v>45329</v>
      </c>
      <c r="C1811" s="2">
        <v>1.28</v>
      </c>
      <c r="D1811" s="2">
        <v>1.28</v>
      </c>
      <c r="E1811" s="2">
        <v>0</v>
      </c>
      <c r="F1811" s="2">
        <v>0</v>
      </c>
      <c r="G1811" s="2">
        <v>0</v>
      </c>
      <c r="H1811" s="15">
        <f t="shared" si="28"/>
        <v>0</v>
      </c>
    </row>
    <row r="1812" spans="1:8" ht="13.5" x14ac:dyDescent="0.25">
      <c r="A1812" s="11"/>
      <c r="B1812" s="10">
        <v>45330</v>
      </c>
      <c r="C1812" s="2">
        <v>1.28</v>
      </c>
      <c r="D1812" s="2">
        <v>1.28</v>
      </c>
      <c r="E1812" s="2">
        <v>0</v>
      </c>
      <c r="F1812" s="2">
        <v>0</v>
      </c>
      <c r="G1812" s="2">
        <v>0</v>
      </c>
      <c r="H1812" s="15">
        <f t="shared" si="28"/>
        <v>0</v>
      </c>
    </row>
    <row r="1813" spans="1:8" ht="13.5" x14ac:dyDescent="0.25">
      <c r="A1813" s="11"/>
      <c r="B1813" s="10">
        <v>45331</v>
      </c>
      <c r="C1813" s="2">
        <v>1.23</v>
      </c>
      <c r="D1813" s="2">
        <v>1.23</v>
      </c>
      <c r="E1813" s="2">
        <v>0</v>
      </c>
      <c r="F1813" s="2">
        <v>0</v>
      </c>
      <c r="G1813" s="2">
        <v>0</v>
      </c>
      <c r="H1813" s="15">
        <f t="shared" si="28"/>
        <v>-3.9062500000000035E-2</v>
      </c>
    </row>
    <row r="1814" spans="1:8" ht="13.5" x14ac:dyDescent="0.25">
      <c r="A1814" s="11"/>
      <c r="B1814" s="10">
        <v>45334</v>
      </c>
      <c r="C1814" s="2">
        <v>1.23</v>
      </c>
      <c r="D1814" s="2">
        <v>1.23</v>
      </c>
      <c r="E1814" s="2">
        <v>0</v>
      </c>
      <c r="F1814" s="2">
        <v>0</v>
      </c>
      <c r="G1814" s="2">
        <v>0</v>
      </c>
      <c r="H1814" s="15">
        <f t="shared" si="28"/>
        <v>0</v>
      </c>
    </row>
    <row r="1815" spans="1:8" ht="13.5" x14ac:dyDescent="0.25">
      <c r="A1815" s="11"/>
      <c r="B1815" s="10">
        <v>45335</v>
      </c>
      <c r="C1815" s="2">
        <v>1.23</v>
      </c>
      <c r="D1815" s="2">
        <v>1.23</v>
      </c>
      <c r="E1815" s="2">
        <v>0</v>
      </c>
      <c r="F1815" s="2">
        <v>0</v>
      </c>
      <c r="G1815" s="2">
        <v>0</v>
      </c>
      <c r="H1815" s="15">
        <f t="shared" si="28"/>
        <v>0</v>
      </c>
    </row>
    <row r="1816" spans="1:8" ht="13.5" x14ac:dyDescent="0.25">
      <c r="A1816" s="11"/>
      <c r="B1816" s="10">
        <v>45336</v>
      </c>
      <c r="C1816" s="2">
        <v>1.23</v>
      </c>
      <c r="D1816" s="2">
        <v>1.23</v>
      </c>
      <c r="E1816" s="2">
        <v>0</v>
      </c>
      <c r="F1816" s="2">
        <v>0</v>
      </c>
      <c r="G1816" s="2">
        <v>0</v>
      </c>
      <c r="H1816" s="15">
        <f t="shared" si="28"/>
        <v>0</v>
      </c>
    </row>
    <row r="1817" spans="1:8" ht="13.5" x14ac:dyDescent="0.25">
      <c r="A1817" s="11"/>
      <c r="B1817" s="10">
        <v>45337</v>
      </c>
      <c r="C1817" s="2">
        <v>1.23</v>
      </c>
      <c r="D1817" s="2">
        <v>1.23</v>
      </c>
      <c r="E1817" s="2">
        <v>0</v>
      </c>
      <c r="F1817" s="2">
        <v>0</v>
      </c>
      <c r="G1817" s="2">
        <v>0</v>
      </c>
      <c r="H1817" s="15">
        <f t="shared" si="28"/>
        <v>0</v>
      </c>
    </row>
    <row r="1818" spans="1:8" ht="13.5" x14ac:dyDescent="0.25">
      <c r="A1818" s="11"/>
      <c r="B1818" s="10">
        <v>45338</v>
      </c>
      <c r="C1818" s="2">
        <v>1.23</v>
      </c>
      <c r="D1818" s="2">
        <v>1.23</v>
      </c>
      <c r="E1818" s="2">
        <v>0</v>
      </c>
      <c r="F1818" s="2">
        <v>0</v>
      </c>
      <c r="G1818" s="2">
        <v>0</v>
      </c>
      <c r="H1818" s="15">
        <f t="shared" si="28"/>
        <v>0</v>
      </c>
    </row>
    <row r="1819" spans="1:8" ht="13.5" x14ac:dyDescent="0.25">
      <c r="A1819" s="11"/>
      <c r="B1819" s="10">
        <v>45341</v>
      </c>
      <c r="C1819" s="2">
        <v>1.23</v>
      </c>
      <c r="D1819" s="2">
        <v>1.23</v>
      </c>
      <c r="E1819" s="2">
        <v>2</v>
      </c>
      <c r="F1819" s="2">
        <v>1.23</v>
      </c>
      <c r="G1819" s="2">
        <v>2.46</v>
      </c>
      <c r="H1819" s="15">
        <f t="shared" si="28"/>
        <v>0</v>
      </c>
    </row>
    <row r="1820" spans="1:8" ht="13.5" x14ac:dyDescent="0.25">
      <c r="A1820" s="11"/>
      <c r="B1820" s="10">
        <v>45342</v>
      </c>
      <c r="C1820" s="2">
        <v>1.23</v>
      </c>
      <c r="D1820" s="2">
        <v>1.23</v>
      </c>
      <c r="E1820" s="2">
        <v>0</v>
      </c>
      <c r="F1820" s="2">
        <v>0</v>
      </c>
      <c r="G1820" s="2">
        <v>0</v>
      </c>
      <c r="H1820" s="15">
        <f t="shared" si="28"/>
        <v>0</v>
      </c>
    </row>
    <row r="1821" spans="1:8" ht="13.5" x14ac:dyDescent="0.25">
      <c r="A1821" s="11"/>
      <c r="B1821" s="10">
        <v>45343</v>
      </c>
      <c r="C1821" s="2">
        <v>1.23</v>
      </c>
      <c r="D1821" s="2">
        <v>1.23</v>
      </c>
      <c r="E1821" s="2">
        <v>0</v>
      </c>
      <c r="F1821" s="2">
        <v>0</v>
      </c>
      <c r="G1821" s="2">
        <v>0</v>
      </c>
      <c r="H1821" s="15">
        <f t="shared" si="28"/>
        <v>0</v>
      </c>
    </row>
    <row r="1822" spans="1:8" ht="13.5" x14ac:dyDescent="0.25">
      <c r="A1822" s="11"/>
      <c r="B1822" s="10">
        <v>45344</v>
      </c>
      <c r="C1822" s="2">
        <v>1.23</v>
      </c>
      <c r="D1822" s="2">
        <v>1.23</v>
      </c>
      <c r="E1822" s="2">
        <v>0</v>
      </c>
      <c r="F1822" s="2">
        <v>0</v>
      </c>
      <c r="G1822" s="2">
        <v>0</v>
      </c>
      <c r="H1822" s="15">
        <f t="shared" si="28"/>
        <v>0</v>
      </c>
    </row>
    <row r="1823" spans="1:8" ht="13.5" x14ac:dyDescent="0.25">
      <c r="A1823" s="11"/>
      <c r="B1823" s="10">
        <v>45345</v>
      </c>
      <c r="C1823" s="2">
        <v>1.23</v>
      </c>
      <c r="D1823" s="2">
        <v>1.23</v>
      </c>
      <c r="E1823" s="2">
        <v>0</v>
      </c>
      <c r="F1823" s="2">
        <v>0</v>
      </c>
      <c r="G1823" s="2">
        <v>0</v>
      </c>
      <c r="H1823" s="15">
        <f t="shared" si="28"/>
        <v>0</v>
      </c>
    </row>
    <row r="1824" spans="1:8" ht="13.5" x14ac:dyDescent="0.25">
      <c r="A1824" s="11"/>
      <c r="B1824" s="10">
        <v>45348</v>
      </c>
      <c r="C1824" s="2">
        <v>1.18</v>
      </c>
      <c r="D1824" s="2">
        <v>1.18</v>
      </c>
      <c r="E1824" s="2">
        <v>0</v>
      </c>
      <c r="F1824" s="2">
        <v>0</v>
      </c>
      <c r="G1824" s="2">
        <v>0</v>
      </c>
      <c r="H1824" s="15">
        <f t="shared" si="28"/>
        <v>-4.0650406504065074E-2</v>
      </c>
    </row>
    <row r="1825" spans="1:8" ht="13.5" x14ac:dyDescent="0.25">
      <c r="A1825" s="11"/>
      <c r="B1825" s="10">
        <v>45349</v>
      </c>
      <c r="C1825" s="2">
        <v>1.1299999999999999</v>
      </c>
      <c r="D1825" s="2">
        <v>1.1299999999999999</v>
      </c>
      <c r="E1825" s="2">
        <v>0</v>
      </c>
      <c r="F1825" s="2">
        <v>0</v>
      </c>
      <c r="G1825" s="2">
        <v>0</v>
      </c>
      <c r="H1825" s="15">
        <f t="shared" si="28"/>
        <v>-4.2372881355932243E-2</v>
      </c>
    </row>
    <row r="1826" spans="1:8" ht="13.5" x14ac:dyDescent="0.25">
      <c r="A1826" s="11"/>
      <c r="B1826" s="10">
        <v>45350</v>
      </c>
      <c r="C1826" s="2">
        <v>1.08</v>
      </c>
      <c r="D1826" s="2">
        <v>1.08</v>
      </c>
      <c r="E1826" s="2">
        <v>0</v>
      </c>
      <c r="F1826" s="2">
        <v>0</v>
      </c>
      <c r="G1826" s="2">
        <v>0</v>
      </c>
      <c r="H1826" s="15">
        <f t="shared" si="28"/>
        <v>-4.4247787610619316E-2</v>
      </c>
    </row>
    <row r="1827" spans="1:8" ht="13.5" x14ac:dyDescent="0.25">
      <c r="A1827" s="11"/>
      <c r="B1827" s="10">
        <v>45351</v>
      </c>
      <c r="C1827" s="2">
        <v>1.04</v>
      </c>
      <c r="D1827" s="2">
        <v>1.04</v>
      </c>
      <c r="E1827" s="2">
        <v>0</v>
      </c>
      <c r="F1827" s="2">
        <v>0</v>
      </c>
      <c r="G1827" s="2">
        <v>0</v>
      </c>
      <c r="H1827" s="15">
        <f t="shared" si="28"/>
        <v>-3.703703703703707E-2</v>
      </c>
    </row>
    <row r="1828" spans="1:8" ht="13.5" x14ac:dyDescent="0.25">
      <c r="A1828" s="11"/>
      <c r="B1828" s="10">
        <v>45352</v>
      </c>
      <c r="C1828" s="2">
        <v>1</v>
      </c>
      <c r="D1828" s="2">
        <v>1</v>
      </c>
      <c r="E1828" s="2">
        <v>0</v>
      </c>
      <c r="F1828" s="2">
        <v>0</v>
      </c>
      <c r="G1828" s="2">
        <v>0</v>
      </c>
      <c r="H1828" s="15">
        <f t="shared" si="28"/>
        <v>-3.8461538461538491E-2</v>
      </c>
    </row>
    <row r="1829" spans="1:8" ht="13.5" x14ac:dyDescent="0.25">
      <c r="A1829" s="11"/>
      <c r="B1829" s="10">
        <v>45355</v>
      </c>
      <c r="C1829" s="2">
        <v>1.04</v>
      </c>
      <c r="D1829" s="2">
        <v>1.04</v>
      </c>
      <c r="E1829" s="2">
        <v>0</v>
      </c>
      <c r="F1829" s="2">
        <v>0</v>
      </c>
      <c r="G1829" s="2">
        <v>0</v>
      </c>
      <c r="H1829" s="15">
        <f t="shared" si="28"/>
        <v>4.0000000000000036E-2</v>
      </c>
    </row>
    <row r="1830" spans="1:8" ht="13.5" x14ac:dyDescent="0.25">
      <c r="A1830" s="11"/>
      <c r="B1830" s="10">
        <v>45356</v>
      </c>
      <c r="C1830" s="2">
        <v>1.08</v>
      </c>
      <c r="D1830" s="2">
        <v>1.08</v>
      </c>
      <c r="E1830" s="2">
        <v>0</v>
      </c>
      <c r="F1830" s="2">
        <v>0</v>
      </c>
      <c r="G1830" s="2">
        <v>0</v>
      </c>
      <c r="H1830" s="15">
        <f t="shared" si="28"/>
        <v>3.8461538461538491E-2</v>
      </c>
    </row>
    <row r="1831" spans="1:8" ht="13.5" x14ac:dyDescent="0.25">
      <c r="A1831" s="11"/>
      <c r="B1831" s="10">
        <v>45357</v>
      </c>
      <c r="C1831" s="2">
        <v>1.1200000000000001</v>
      </c>
      <c r="D1831" s="2">
        <v>1.1200000000000001</v>
      </c>
      <c r="E1831" s="2">
        <v>0</v>
      </c>
      <c r="F1831" s="2">
        <v>0</v>
      </c>
      <c r="G1831" s="2">
        <v>0</v>
      </c>
      <c r="H1831" s="15">
        <f t="shared" si="28"/>
        <v>3.703703703703707E-2</v>
      </c>
    </row>
    <row r="1832" spans="1:8" ht="13.5" x14ac:dyDescent="0.25">
      <c r="A1832" s="11"/>
      <c r="B1832" s="10">
        <v>45358</v>
      </c>
      <c r="C1832" s="2">
        <v>1.17</v>
      </c>
      <c r="D1832" s="2">
        <v>1.17</v>
      </c>
      <c r="E1832" s="2">
        <v>0</v>
      </c>
      <c r="F1832" s="2">
        <v>0</v>
      </c>
      <c r="G1832" s="2">
        <v>0</v>
      </c>
      <c r="H1832" s="15">
        <f t="shared" si="28"/>
        <v>4.4642857142856977E-2</v>
      </c>
    </row>
    <row r="1833" spans="1:8" ht="13.5" x14ac:dyDescent="0.25">
      <c r="A1833" s="11"/>
      <c r="B1833" s="10">
        <v>45359</v>
      </c>
      <c r="C1833" s="2">
        <v>1.22</v>
      </c>
      <c r="D1833" s="2">
        <v>1.22</v>
      </c>
      <c r="E1833" s="2">
        <v>0</v>
      </c>
      <c r="F1833" s="2">
        <v>0</v>
      </c>
      <c r="G1833" s="2">
        <v>0</v>
      </c>
      <c r="H1833" s="15">
        <f t="shared" si="28"/>
        <v>4.2735042735042778E-2</v>
      </c>
    </row>
    <row r="1834" spans="1:8" ht="13.5" x14ac:dyDescent="0.25">
      <c r="A1834" s="11"/>
      <c r="B1834" s="10">
        <v>45362</v>
      </c>
      <c r="C1834" s="2">
        <v>1.22</v>
      </c>
      <c r="D1834" s="2">
        <v>1.22</v>
      </c>
      <c r="E1834" s="2">
        <v>0</v>
      </c>
      <c r="F1834" s="2">
        <v>0</v>
      </c>
      <c r="G1834" s="2">
        <v>0</v>
      </c>
      <c r="H1834" s="15">
        <f t="shared" si="28"/>
        <v>0</v>
      </c>
    </row>
    <row r="1835" spans="1:8" ht="13.5" x14ac:dyDescent="0.25">
      <c r="A1835" s="11"/>
      <c r="B1835" s="10">
        <v>45363</v>
      </c>
      <c r="C1835" s="2">
        <v>1.22</v>
      </c>
      <c r="D1835" s="2">
        <v>1.22</v>
      </c>
      <c r="E1835" s="2">
        <v>0</v>
      </c>
      <c r="F1835" s="2">
        <v>0</v>
      </c>
      <c r="G1835" s="2">
        <v>0</v>
      </c>
      <c r="H1835" s="15">
        <f t="shared" si="28"/>
        <v>0</v>
      </c>
    </row>
    <row r="1836" spans="1:8" ht="13.5" x14ac:dyDescent="0.25">
      <c r="A1836" s="11"/>
      <c r="B1836" s="10">
        <v>45364</v>
      </c>
      <c r="C1836" s="2">
        <v>1.22</v>
      </c>
      <c r="D1836" s="2">
        <v>1.22</v>
      </c>
      <c r="E1836" s="2">
        <v>0</v>
      </c>
      <c r="F1836" s="2">
        <v>0</v>
      </c>
      <c r="G1836" s="2">
        <v>0</v>
      </c>
      <c r="H1836" s="15">
        <f t="shared" si="28"/>
        <v>0</v>
      </c>
    </row>
    <row r="1837" spans="1:8" ht="13.5" x14ac:dyDescent="0.25">
      <c r="A1837" s="11"/>
      <c r="B1837" s="10">
        <v>45365</v>
      </c>
      <c r="C1837" s="2">
        <v>1.22</v>
      </c>
      <c r="D1837" s="2">
        <v>1.22</v>
      </c>
      <c r="E1837" s="2">
        <v>0</v>
      </c>
      <c r="F1837" s="2">
        <v>0</v>
      </c>
      <c r="G1837" s="2">
        <v>0</v>
      </c>
      <c r="H1837" s="15">
        <f t="shared" si="28"/>
        <v>0</v>
      </c>
    </row>
    <row r="1838" spans="1:8" ht="13.5" x14ac:dyDescent="0.25">
      <c r="A1838" s="11"/>
      <c r="B1838" s="10">
        <v>45366</v>
      </c>
      <c r="C1838" s="2">
        <v>1.22</v>
      </c>
      <c r="D1838" s="2">
        <v>1.22</v>
      </c>
      <c r="E1838" s="2">
        <v>0</v>
      </c>
      <c r="F1838" s="2">
        <v>0</v>
      </c>
      <c r="G1838" s="2">
        <v>0</v>
      </c>
      <c r="H1838" s="15">
        <f t="shared" si="28"/>
        <v>0</v>
      </c>
    </row>
    <row r="1839" spans="1:8" ht="13.5" x14ac:dyDescent="0.25">
      <c r="A1839" s="11"/>
      <c r="B1839" s="10">
        <v>45369</v>
      </c>
      <c r="C1839" s="2">
        <v>1.22</v>
      </c>
      <c r="D1839" s="2">
        <v>1.22</v>
      </c>
      <c r="E1839" s="2">
        <v>0</v>
      </c>
      <c r="F1839" s="2">
        <v>0</v>
      </c>
      <c r="G1839" s="2">
        <v>0</v>
      </c>
      <c r="H1839" s="15">
        <f t="shared" si="28"/>
        <v>0</v>
      </c>
    </row>
    <row r="1840" spans="1:8" ht="13.5" x14ac:dyDescent="0.25">
      <c r="A1840" s="11"/>
      <c r="B1840" s="10">
        <v>45370</v>
      </c>
      <c r="C1840" s="2">
        <v>1.22</v>
      </c>
      <c r="D1840" s="2">
        <v>1.22</v>
      </c>
      <c r="E1840" s="2">
        <v>0</v>
      </c>
      <c r="F1840" s="2">
        <v>0</v>
      </c>
      <c r="G1840" s="2">
        <v>0</v>
      </c>
      <c r="H1840" s="15">
        <f t="shared" si="28"/>
        <v>0</v>
      </c>
    </row>
    <row r="1841" spans="1:8" ht="13.5" x14ac:dyDescent="0.25">
      <c r="A1841" s="11"/>
      <c r="B1841" s="10">
        <v>45372</v>
      </c>
      <c r="C1841" s="2">
        <v>1.22</v>
      </c>
      <c r="D1841" s="2">
        <v>1.22</v>
      </c>
      <c r="E1841" s="2">
        <v>0</v>
      </c>
      <c r="F1841" s="2">
        <v>0</v>
      </c>
      <c r="G1841" s="2">
        <v>0</v>
      </c>
      <c r="H1841" s="15">
        <f t="shared" si="28"/>
        <v>0</v>
      </c>
    </row>
    <row r="1842" spans="1:8" ht="13.5" x14ac:dyDescent="0.25">
      <c r="A1842" s="11"/>
      <c r="B1842" s="10">
        <v>45373</v>
      </c>
      <c r="C1842" s="2">
        <v>1.22</v>
      </c>
      <c r="D1842" s="2">
        <v>1.22</v>
      </c>
      <c r="E1842" s="2">
        <v>0</v>
      </c>
      <c r="F1842" s="2">
        <v>0</v>
      </c>
      <c r="G1842" s="2">
        <v>0</v>
      </c>
      <c r="H1842" s="15">
        <f t="shared" si="28"/>
        <v>0</v>
      </c>
    </row>
    <row r="1843" spans="1:8" ht="13.5" x14ac:dyDescent="0.25">
      <c r="A1843" s="11"/>
      <c r="B1843" s="10">
        <v>45376</v>
      </c>
      <c r="C1843" s="2">
        <v>1.22</v>
      </c>
      <c r="D1843" s="2">
        <v>1.22</v>
      </c>
      <c r="E1843" s="2">
        <v>0</v>
      </c>
      <c r="F1843" s="2">
        <v>0</v>
      </c>
      <c r="G1843" s="2">
        <v>0</v>
      </c>
      <c r="H1843" s="15">
        <f t="shared" si="28"/>
        <v>0</v>
      </c>
    </row>
    <row r="1844" spans="1:8" ht="13.5" x14ac:dyDescent="0.25">
      <c r="A1844" s="11"/>
      <c r="B1844" s="10">
        <v>45377</v>
      </c>
      <c r="C1844" s="2">
        <v>1.22</v>
      </c>
      <c r="D1844" s="2">
        <v>1.22</v>
      </c>
      <c r="E1844" s="2">
        <v>0</v>
      </c>
      <c r="F1844" s="2">
        <v>0</v>
      </c>
      <c r="G1844" s="2">
        <v>0</v>
      </c>
      <c r="H1844" s="15">
        <f t="shared" si="28"/>
        <v>0</v>
      </c>
    </row>
    <row r="1845" spans="1:8" ht="13.5" x14ac:dyDescent="0.25">
      <c r="A1845" s="11"/>
      <c r="B1845" s="10">
        <v>45378</v>
      </c>
      <c r="C1845" s="2">
        <v>1.22</v>
      </c>
      <c r="D1845" s="2">
        <v>1.22</v>
      </c>
      <c r="E1845" s="2">
        <v>0</v>
      </c>
      <c r="F1845" s="2">
        <v>0</v>
      </c>
      <c r="G1845" s="2">
        <v>0</v>
      </c>
      <c r="H1845" s="15">
        <f t="shared" si="28"/>
        <v>0</v>
      </c>
    </row>
    <row r="1846" spans="1:8" ht="13.5" x14ac:dyDescent="0.25">
      <c r="A1846" s="11"/>
      <c r="B1846" s="10">
        <v>45379</v>
      </c>
      <c r="C1846" s="2">
        <v>1.22</v>
      </c>
      <c r="D1846" s="2">
        <v>1.22</v>
      </c>
      <c r="E1846" s="2">
        <v>0</v>
      </c>
      <c r="F1846" s="2">
        <v>0</v>
      </c>
      <c r="G1846" s="2">
        <v>0</v>
      </c>
      <c r="H1846" s="15">
        <f t="shared" si="28"/>
        <v>0</v>
      </c>
    </row>
    <row r="1847" spans="1:8" ht="13.5" x14ac:dyDescent="0.25">
      <c r="A1847" s="11"/>
      <c r="B1847" s="10">
        <v>45380</v>
      </c>
      <c r="C1847" s="2">
        <v>1.22</v>
      </c>
      <c r="D1847" s="2">
        <v>1.22</v>
      </c>
      <c r="E1847" s="2">
        <v>0</v>
      </c>
      <c r="F1847" s="2">
        <v>0</v>
      </c>
      <c r="G1847" s="2">
        <v>0</v>
      </c>
      <c r="H1847" s="15">
        <f t="shared" si="28"/>
        <v>0</v>
      </c>
    </row>
    <row r="1848" spans="1:8" ht="13.5" x14ac:dyDescent="0.25">
      <c r="A1848" s="11"/>
      <c r="B1848" s="10">
        <v>45383</v>
      </c>
      <c r="C1848" s="2">
        <v>1.22</v>
      </c>
      <c r="D1848" s="2">
        <v>1.22</v>
      </c>
      <c r="E1848" s="2">
        <v>0</v>
      </c>
      <c r="F1848" s="2">
        <v>0</v>
      </c>
      <c r="G1848" s="2">
        <v>0</v>
      </c>
      <c r="H1848" s="15">
        <f t="shared" si="28"/>
        <v>0</v>
      </c>
    </row>
    <row r="1849" spans="1:8" ht="13.5" x14ac:dyDescent="0.25">
      <c r="A1849" s="11"/>
      <c r="B1849" s="10">
        <v>45384</v>
      </c>
      <c r="C1849" s="2">
        <v>1.22</v>
      </c>
      <c r="D1849" s="2">
        <v>1.22</v>
      </c>
      <c r="E1849" s="2">
        <v>0</v>
      </c>
      <c r="F1849" s="2">
        <v>0</v>
      </c>
      <c r="G1849" s="2">
        <v>0</v>
      </c>
      <c r="H1849" s="15">
        <f t="shared" si="28"/>
        <v>0</v>
      </c>
    </row>
    <row r="1850" spans="1:8" ht="13.5" x14ac:dyDescent="0.25">
      <c r="A1850" s="11"/>
      <c r="B1850" s="10">
        <v>45385</v>
      </c>
      <c r="C1850" s="2">
        <v>1.22</v>
      </c>
      <c r="D1850" s="2">
        <v>1.22</v>
      </c>
      <c r="E1850" s="2">
        <v>0</v>
      </c>
      <c r="F1850" s="2">
        <v>0</v>
      </c>
      <c r="G1850" s="2">
        <v>0</v>
      </c>
      <c r="H1850" s="15">
        <f t="shared" si="28"/>
        <v>0</v>
      </c>
    </row>
    <row r="1851" spans="1:8" ht="13.5" x14ac:dyDescent="0.25">
      <c r="A1851" s="11"/>
      <c r="B1851" s="10">
        <v>45386</v>
      </c>
      <c r="C1851" s="2">
        <v>1.22</v>
      </c>
      <c r="D1851" s="2">
        <v>1.22</v>
      </c>
      <c r="E1851" s="2">
        <v>0</v>
      </c>
      <c r="F1851" s="2">
        <v>0</v>
      </c>
      <c r="G1851" s="2">
        <v>0</v>
      </c>
      <c r="H1851" s="15">
        <f t="shared" si="28"/>
        <v>0</v>
      </c>
    </row>
    <row r="1852" spans="1:8" ht="13.5" x14ac:dyDescent="0.25">
      <c r="A1852" s="11"/>
      <c r="B1852" s="10">
        <v>45387</v>
      </c>
      <c r="C1852" s="2">
        <v>1.22</v>
      </c>
      <c r="D1852" s="2">
        <v>1.22</v>
      </c>
      <c r="E1852" s="2">
        <v>0</v>
      </c>
      <c r="F1852" s="2">
        <v>0</v>
      </c>
      <c r="G1852" s="2">
        <v>0</v>
      </c>
      <c r="H1852" s="15">
        <f t="shared" si="28"/>
        <v>0</v>
      </c>
    </row>
    <row r="1853" spans="1:8" ht="13.5" x14ac:dyDescent="0.25">
      <c r="A1853" s="11"/>
      <c r="B1853" s="10">
        <v>45390</v>
      </c>
      <c r="C1853" s="2">
        <v>1.22</v>
      </c>
      <c r="D1853" s="2">
        <v>1.22</v>
      </c>
      <c r="E1853" s="2">
        <v>0</v>
      </c>
      <c r="F1853" s="2">
        <v>0</v>
      </c>
      <c r="G1853" s="2">
        <v>0</v>
      </c>
      <c r="H1853" s="15">
        <f t="shared" si="28"/>
        <v>0</v>
      </c>
    </row>
    <row r="1854" spans="1:8" ht="13.5" x14ac:dyDescent="0.25">
      <c r="A1854" s="11"/>
      <c r="B1854" s="10">
        <v>45394</v>
      </c>
      <c r="C1854" s="2">
        <v>1.22</v>
      </c>
      <c r="D1854" s="2">
        <v>1.22</v>
      </c>
      <c r="E1854" s="2">
        <v>0</v>
      </c>
      <c r="F1854" s="2">
        <v>0</v>
      </c>
      <c r="G1854" s="2">
        <v>0</v>
      </c>
      <c r="H1854" s="15">
        <f t="shared" si="28"/>
        <v>0</v>
      </c>
    </row>
    <row r="1855" spans="1:8" ht="13.5" x14ac:dyDescent="0.25">
      <c r="A1855" s="11"/>
      <c r="B1855" s="10">
        <v>45397</v>
      </c>
      <c r="C1855" s="2">
        <v>1.22</v>
      </c>
      <c r="D1855" s="2">
        <v>1.22</v>
      </c>
      <c r="E1855" s="2">
        <v>0</v>
      </c>
      <c r="F1855" s="2">
        <v>0</v>
      </c>
      <c r="G1855" s="2">
        <v>0</v>
      </c>
      <c r="H1855" s="15">
        <f t="shared" si="28"/>
        <v>0</v>
      </c>
    </row>
    <row r="1856" spans="1:8" ht="13.5" x14ac:dyDescent="0.25">
      <c r="A1856" s="11"/>
      <c r="B1856" s="10">
        <v>45398</v>
      </c>
      <c r="C1856" s="2">
        <v>1.22</v>
      </c>
      <c r="D1856" s="2">
        <v>1.22</v>
      </c>
      <c r="E1856" s="2">
        <v>0</v>
      </c>
      <c r="F1856" s="2">
        <v>0</v>
      </c>
      <c r="G1856" s="2">
        <v>0</v>
      </c>
      <c r="H1856" s="15">
        <f t="shared" si="28"/>
        <v>0</v>
      </c>
    </row>
    <row r="1857" spans="1:8" ht="13.5" x14ac:dyDescent="0.25">
      <c r="A1857" s="11"/>
      <c r="B1857" s="10">
        <v>45399</v>
      </c>
      <c r="C1857" s="2">
        <v>1.22</v>
      </c>
      <c r="D1857" s="2">
        <v>1.22</v>
      </c>
      <c r="E1857" s="2">
        <v>0</v>
      </c>
      <c r="F1857" s="2">
        <v>0</v>
      </c>
      <c r="G1857" s="2">
        <v>0</v>
      </c>
      <c r="H1857" s="15">
        <f t="shared" si="28"/>
        <v>0</v>
      </c>
    </row>
    <row r="1858" spans="1:8" ht="13.5" x14ac:dyDescent="0.25">
      <c r="A1858" s="11"/>
      <c r="B1858" s="10">
        <v>45400</v>
      </c>
      <c r="C1858" s="2">
        <v>1.22</v>
      </c>
      <c r="D1858" s="2">
        <v>1.22</v>
      </c>
      <c r="E1858" s="2">
        <v>0</v>
      </c>
      <c r="F1858" s="2">
        <v>0</v>
      </c>
      <c r="G1858" s="2">
        <v>0</v>
      </c>
      <c r="H1858" s="15">
        <f t="shared" si="28"/>
        <v>0</v>
      </c>
    </row>
    <row r="1859" spans="1:8" ht="13.5" x14ac:dyDescent="0.25">
      <c r="A1859" s="11"/>
      <c r="B1859" s="10">
        <v>45401</v>
      </c>
      <c r="C1859" s="2">
        <v>1.22</v>
      </c>
      <c r="D1859" s="2">
        <v>1.22</v>
      </c>
      <c r="E1859" s="2">
        <v>0</v>
      </c>
      <c r="F1859" s="2">
        <v>0</v>
      </c>
      <c r="G1859" s="2">
        <v>0</v>
      </c>
      <c r="H1859" s="15">
        <f t="shared" si="28"/>
        <v>0</v>
      </c>
    </row>
    <row r="1860" spans="1:8" ht="13.5" x14ac:dyDescent="0.25">
      <c r="A1860" s="11"/>
      <c r="B1860" s="10">
        <v>45404</v>
      </c>
      <c r="C1860" s="2">
        <v>1.22</v>
      </c>
      <c r="D1860" s="2">
        <v>1.22</v>
      </c>
      <c r="E1860" s="2">
        <v>0</v>
      </c>
      <c r="F1860" s="2">
        <v>0</v>
      </c>
      <c r="G1860" s="2">
        <v>0</v>
      </c>
      <c r="H1860" s="15">
        <f t="shared" si="28"/>
        <v>0</v>
      </c>
    </row>
    <row r="1861" spans="1:8" ht="13.5" x14ac:dyDescent="0.25">
      <c r="A1861" s="11"/>
      <c r="B1861" s="10">
        <v>45405</v>
      </c>
      <c r="C1861" s="2">
        <v>1.17</v>
      </c>
      <c r="D1861" s="2">
        <v>1.17</v>
      </c>
      <c r="E1861" s="2">
        <v>0</v>
      </c>
      <c r="F1861" s="2">
        <v>0</v>
      </c>
      <c r="G1861" s="2">
        <v>0</v>
      </c>
      <c r="H1861" s="15">
        <f t="shared" si="28"/>
        <v>-4.0983606557377088E-2</v>
      </c>
    </row>
    <row r="1862" spans="1:8" ht="13.5" x14ac:dyDescent="0.25">
      <c r="A1862" s="11"/>
      <c r="B1862" s="10">
        <v>45406</v>
      </c>
      <c r="C1862" s="2">
        <v>1.17</v>
      </c>
      <c r="D1862" s="2">
        <v>1.17</v>
      </c>
      <c r="E1862" s="2">
        <v>0</v>
      </c>
      <c r="F1862" s="2">
        <v>0</v>
      </c>
      <c r="G1862" s="2">
        <v>0</v>
      </c>
      <c r="H1862" s="15">
        <f t="shared" si="28"/>
        <v>0</v>
      </c>
    </row>
    <row r="1863" spans="1:8" ht="13.5" x14ac:dyDescent="0.25">
      <c r="A1863" s="11"/>
      <c r="B1863" s="10">
        <v>45407</v>
      </c>
      <c r="C1863" s="2">
        <v>1.17</v>
      </c>
      <c r="D1863" s="2">
        <v>1.17</v>
      </c>
      <c r="E1863" s="2">
        <v>0</v>
      </c>
      <c r="F1863" s="2">
        <v>0</v>
      </c>
      <c r="G1863" s="2">
        <v>0</v>
      </c>
      <c r="H1863" s="15">
        <f t="shared" ref="H1863:H1926" si="29">(D1863-D1862)/D1862</f>
        <v>0</v>
      </c>
    </row>
    <row r="1864" spans="1:8" ht="13.5" x14ac:dyDescent="0.25">
      <c r="A1864" s="11"/>
      <c r="B1864" s="10">
        <v>45408</v>
      </c>
      <c r="C1864" s="2">
        <v>1.17</v>
      </c>
      <c r="D1864" s="2">
        <v>1.17</v>
      </c>
      <c r="E1864" s="2">
        <v>0</v>
      </c>
      <c r="F1864" s="2">
        <v>0</v>
      </c>
      <c r="G1864" s="2">
        <v>0</v>
      </c>
      <c r="H1864" s="15">
        <f t="shared" si="29"/>
        <v>0</v>
      </c>
    </row>
    <row r="1865" spans="1:8" ht="13.5" x14ac:dyDescent="0.25">
      <c r="A1865" s="11"/>
      <c r="B1865" s="10">
        <v>45411</v>
      </c>
      <c r="C1865" s="2">
        <v>1.17</v>
      </c>
      <c r="D1865" s="2">
        <v>1.17</v>
      </c>
      <c r="E1865" s="2">
        <v>130</v>
      </c>
      <c r="F1865" s="2">
        <v>1.17</v>
      </c>
      <c r="G1865" s="2">
        <v>152.1</v>
      </c>
      <c r="H1865" s="15">
        <f t="shared" si="29"/>
        <v>0</v>
      </c>
    </row>
    <row r="1866" spans="1:8" ht="13.5" x14ac:dyDescent="0.25">
      <c r="A1866" s="11"/>
      <c r="B1866" s="10">
        <v>45412</v>
      </c>
      <c r="C1866" s="2">
        <v>1.17</v>
      </c>
      <c r="D1866" s="2">
        <v>1.17</v>
      </c>
      <c r="E1866" s="2">
        <v>0</v>
      </c>
      <c r="F1866" s="2">
        <v>0</v>
      </c>
      <c r="G1866" s="2">
        <v>0</v>
      </c>
      <c r="H1866" s="15">
        <f t="shared" si="29"/>
        <v>0</v>
      </c>
    </row>
    <row r="1867" spans="1:8" ht="13.5" x14ac:dyDescent="0.25">
      <c r="A1867" s="11"/>
      <c r="B1867" s="10">
        <v>45414</v>
      </c>
      <c r="C1867" s="2">
        <v>1.2</v>
      </c>
      <c r="D1867" s="2">
        <v>1.2</v>
      </c>
      <c r="E1867" s="2">
        <v>1</v>
      </c>
      <c r="F1867" s="2">
        <v>1.2</v>
      </c>
      <c r="G1867" s="2">
        <v>1.2</v>
      </c>
      <c r="H1867" s="15">
        <f t="shared" si="29"/>
        <v>2.5641025641025664E-2</v>
      </c>
    </row>
    <row r="1868" spans="1:8" ht="13.5" x14ac:dyDescent="0.25">
      <c r="A1868" s="11"/>
      <c r="B1868" s="10">
        <v>45415</v>
      </c>
      <c r="C1868" s="2">
        <v>1.25</v>
      </c>
      <c r="D1868" s="2">
        <v>1.25</v>
      </c>
      <c r="E1868" s="2">
        <v>5</v>
      </c>
      <c r="F1868" s="2">
        <v>1.25</v>
      </c>
      <c r="G1868" s="2">
        <v>6.25</v>
      </c>
      <c r="H1868" s="15">
        <f t="shared" si="29"/>
        <v>4.1666666666666706E-2</v>
      </c>
    </row>
    <row r="1869" spans="1:8" ht="13.5" x14ac:dyDescent="0.25">
      <c r="A1869" s="11"/>
      <c r="B1869" s="10">
        <v>45418</v>
      </c>
      <c r="C1869" s="2">
        <v>1.25</v>
      </c>
      <c r="D1869" s="2">
        <v>1.25</v>
      </c>
      <c r="E1869" s="2">
        <v>0</v>
      </c>
      <c r="F1869" s="2">
        <v>0</v>
      </c>
      <c r="G1869" s="2">
        <v>0</v>
      </c>
      <c r="H1869" s="15">
        <f t="shared" si="29"/>
        <v>0</v>
      </c>
    </row>
    <row r="1870" spans="1:8" ht="13.5" x14ac:dyDescent="0.25">
      <c r="A1870" s="11"/>
      <c r="B1870" s="10">
        <v>45419</v>
      </c>
      <c r="C1870" s="2">
        <v>1.25</v>
      </c>
      <c r="D1870" s="2">
        <v>1.25</v>
      </c>
      <c r="E1870" s="2">
        <v>0</v>
      </c>
      <c r="F1870" s="2">
        <v>0</v>
      </c>
      <c r="G1870" s="2">
        <v>0</v>
      </c>
      <c r="H1870" s="15">
        <f t="shared" si="29"/>
        <v>0</v>
      </c>
    </row>
    <row r="1871" spans="1:8" ht="13.5" x14ac:dyDescent="0.25">
      <c r="A1871" s="11"/>
      <c r="B1871" s="10">
        <v>45420</v>
      </c>
      <c r="C1871" s="2">
        <v>1.25</v>
      </c>
      <c r="D1871" s="2">
        <v>1.25</v>
      </c>
      <c r="E1871" s="2">
        <v>0</v>
      </c>
      <c r="F1871" s="2">
        <v>0</v>
      </c>
      <c r="G1871" s="2">
        <v>0</v>
      </c>
      <c r="H1871" s="15">
        <f t="shared" si="29"/>
        <v>0</v>
      </c>
    </row>
    <row r="1872" spans="1:8" ht="13.5" x14ac:dyDescent="0.25">
      <c r="A1872" s="11"/>
      <c r="B1872" s="10">
        <v>45421</v>
      </c>
      <c r="C1872" s="2">
        <v>1.25</v>
      </c>
      <c r="D1872" s="2">
        <v>1.25</v>
      </c>
      <c r="E1872" s="2">
        <v>0</v>
      </c>
      <c r="F1872" s="2">
        <v>0</v>
      </c>
      <c r="G1872" s="2">
        <v>0</v>
      </c>
      <c r="H1872" s="15">
        <f t="shared" si="29"/>
        <v>0</v>
      </c>
    </row>
    <row r="1873" spans="1:8" ht="13.5" x14ac:dyDescent="0.25">
      <c r="A1873" s="11"/>
      <c r="B1873" s="10">
        <v>45422</v>
      </c>
      <c r="C1873" s="2">
        <v>1.25</v>
      </c>
      <c r="D1873" s="2">
        <v>1.25</v>
      </c>
      <c r="E1873" s="2">
        <v>0</v>
      </c>
      <c r="F1873" s="2">
        <v>0</v>
      </c>
      <c r="G1873" s="2">
        <v>0</v>
      </c>
      <c r="H1873" s="15">
        <f t="shared" si="29"/>
        <v>0</v>
      </c>
    </row>
    <row r="1874" spans="1:8" ht="13.5" x14ac:dyDescent="0.25">
      <c r="A1874" s="11"/>
      <c r="B1874" s="10">
        <v>45425</v>
      </c>
      <c r="C1874" s="2">
        <v>1.25</v>
      </c>
      <c r="D1874" s="2">
        <v>1.25</v>
      </c>
      <c r="E1874" s="2">
        <v>0</v>
      </c>
      <c r="F1874" s="2">
        <v>0</v>
      </c>
      <c r="G1874" s="2">
        <v>0</v>
      </c>
      <c r="H1874" s="15">
        <f t="shared" si="29"/>
        <v>0</v>
      </c>
    </row>
    <row r="1875" spans="1:8" ht="13.5" x14ac:dyDescent="0.25">
      <c r="A1875" s="11"/>
      <c r="B1875" s="10">
        <v>45426</v>
      </c>
      <c r="C1875" s="2">
        <v>1.28</v>
      </c>
      <c r="D1875" s="2">
        <v>1.28</v>
      </c>
      <c r="E1875" s="2">
        <v>10650</v>
      </c>
      <c r="F1875" s="2">
        <v>1.28</v>
      </c>
      <c r="G1875" s="2">
        <v>13632</v>
      </c>
      <c r="H1875" s="15">
        <f t="shared" si="29"/>
        <v>2.4000000000000021E-2</v>
      </c>
    </row>
    <row r="1876" spans="1:8" ht="13.5" x14ac:dyDescent="0.25">
      <c r="A1876" s="11"/>
      <c r="B1876" s="10">
        <v>45427</v>
      </c>
      <c r="C1876" s="2">
        <v>1.28</v>
      </c>
      <c r="D1876" s="2">
        <v>1.28</v>
      </c>
      <c r="E1876" s="2">
        <v>0</v>
      </c>
      <c r="F1876" s="2">
        <v>0</v>
      </c>
      <c r="G1876" s="2">
        <v>0</v>
      </c>
      <c r="H1876" s="15">
        <f t="shared" si="29"/>
        <v>0</v>
      </c>
    </row>
    <row r="1877" spans="1:8" ht="13.5" x14ac:dyDescent="0.25">
      <c r="A1877" s="11"/>
      <c r="B1877" s="10">
        <v>45428</v>
      </c>
      <c r="C1877" s="2">
        <v>1.28</v>
      </c>
      <c r="D1877" s="2">
        <v>1.28</v>
      </c>
      <c r="E1877" s="2">
        <v>0</v>
      </c>
      <c r="F1877" s="2">
        <v>0</v>
      </c>
      <c r="G1877" s="2">
        <v>0</v>
      </c>
      <c r="H1877" s="15">
        <f t="shared" si="29"/>
        <v>0</v>
      </c>
    </row>
    <row r="1878" spans="1:8" ht="13.5" x14ac:dyDescent="0.25">
      <c r="A1878" s="11"/>
      <c r="B1878" s="10">
        <v>45429</v>
      </c>
      <c r="C1878" s="2">
        <v>1.28</v>
      </c>
      <c r="D1878" s="2">
        <v>1.28</v>
      </c>
      <c r="E1878" s="2">
        <v>0</v>
      </c>
      <c r="F1878" s="2">
        <v>0</v>
      </c>
      <c r="G1878" s="2">
        <v>0</v>
      </c>
      <c r="H1878" s="15">
        <f t="shared" si="29"/>
        <v>0</v>
      </c>
    </row>
    <row r="1879" spans="1:8" ht="13.5" x14ac:dyDescent="0.25">
      <c r="A1879" s="11"/>
      <c r="B1879" s="10">
        <v>45432</v>
      </c>
      <c r="C1879" s="2">
        <v>1.28</v>
      </c>
      <c r="D1879" s="2">
        <v>1.28</v>
      </c>
      <c r="E1879" s="2">
        <v>0</v>
      </c>
      <c r="F1879" s="2">
        <v>0</v>
      </c>
      <c r="G1879" s="2">
        <v>0</v>
      </c>
      <c r="H1879" s="15">
        <f t="shared" si="29"/>
        <v>0</v>
      </c>
    </row>
    <row r="1880" spans="1:8" ht="13.5" x14ac:dyDescent="0.25">
      <c r="A1880" s="11"/>
      <c r="B1880" s="10">
        <v>45433</v>
      </c>
      <c r="C1880" s="2">
        <v>1.28</v>
      </c>
      <c r="D1880" s="2">
        <v>1.28</v>
      </c>
      <c r="E1880" s="2">
        <v>0</v>
      </c>
      <c r="F1880" s="2">
        <v>0</v>
      </c>
      <c r="G1880" s="2">
        <v>0</v>
      </c>
      <c r="H1880" s="15">
        <f t="shared" si="29"/>
        <v>0</v>
      </c>
    </row>
    <row r="1881" spans="1:8" ht="13.5" x14ac:dyDescent="0.25">
      <c r="A1881" s="11"/>
      <c r="B1881" s="10">
        <v>45434</v>
      </c>
      <c r="C1881" s="2">
        <v>1.28</v>
      </c>
      <c r="D1881" s="2">
        <v>1.28</v>
      </c>
      <c r="E1881" s="2">
        <v>0</v>
      </c>
      <c r="F1881" s="2">
        <v>0</v>
      </c>
      <c r="G1881" s="2">
        <v>0</v>
      </c>
      <c r="H1881" s="15">
        <f t="shared" si="29"/>
        <v>0</v>
      </c>
    </row>
    <row r="1882" spans="1:8" ht="13.5" x14ac:dyDescent="0.25">
      <c r="A1882" s="11"/>
      <c r="B1882" s="10">
        <v>45435</v>
      </c>
      <c r="C1882" s="2">
        <v>1.28</v>
      </c>
      <c r="D1882" s="2">
        <v>1.28</v>
      </c>
      <c r="E1882" s="2">
        <v>0</v>
      </c>
      <c r="F1882" s="2">
        <v>0</v>
      </c>
      <c r="G1882" s="2">
        <v>0</v>
      </c>
      <c r="H1882" s="15">
        <f t="shared" si="29"/>
        <v>0</v>
      </c>
    </row>
    <row r="1883" spans="1:8" ht="13.5" x14ac:dyDescent="0.25">
      <c r="A1883" s="11"/>
      <c r="B1883" s="10">
        <v>45436</v>
      </c>
      <c r="C1883" s="2">
        <v>1.28</v>
      </c>
      <c r="D1883" s="2">
        <v>1.28</v>
      </c>
      <c r="E1883" s="2">
        <v>0</v>
      </c>
      <c r="F1883" s="2">
        <v>0</v>
      </c>
      <c r="G1883" s="2">
        <v>0</v>
      </c>
      <c r="H1883" s="15">
        <f t="shared" si="29"/>
        <v>0</v>
      </c>
    </row>
    <row r="1884" spans="1:8" ht="13.5" x14ac:dyDescent="0.25">
      <c r="A1884" s="11"/>
      <c r="B1884" s="10">
        <v>45439</v>
      </c>
      <c r="C1884" s="2">
        <v>1.28</v>
      </c>
      <c r="D1884" s="2">
        <v>1.28</v>
      </c>
      <c r="E1884" s="2">
        <v>0</v>
      </c>
      <c r="F1884" s="2">
        <v>0</v>
      </c>
      <c r="G1884" s="2">
        <v>0</v>
      </c>
      <c r="H1884" s="15">
        <f t="shared" si="29"/>
        <v>0</v>
      </c>
    </row>
    <row r="1885" spans="1:8" ht="13.5" x14ac:dyDescent="0.25">
      <c r="A1885" s="11"/>
      <c r="B1885" s="10">
        <v>45440</v>
      </c>
      <c r="C1885" s="2">
        <v>1.28</v>
      </c>
      <c r="D1885" s="2">
        <v>1.28</v>
      </c>
      <c r="E1885" s="2">
        <v>0</v>
      </c>
      <c r="F1885" s="2">
        <v>0</v>
      </c>
      <c r="G1885" s="2">
        <v>0</v>
      </c>
      <c r="H1885" s="15">
        <f t="shared" si="29"/>
        <v>0</v>
      </c>
    </row>
    <row r="1886" spans="1:8" ht="13.5" x14ac:dyDescent="0.25">
      <c r="A1886" s="11"/>
      <c r="B1886" s="10">
        <v>45441</v>
      </c>
      <c r="C1886" s="2">
        <v>1.28</v>
      </c>
      <c r="D1886" s="2">
        <v>1.28</v>
      </c>
      <c r="E1886" s="2">
        <v>0</v>
      </c>
      <c r="F1886" s="2">
        <v>0</v>
      </c>
      <c r="G1886" s="2">
        <v>0</v>
      </c>
      <c r="H1886" s="15">
        <f t="shared" si="29"/>
        <v>0</v>
      </c>
    </row>
    <row r="1887" spans="1:8" ht="13.5" x14ac:dyDescent="0.25">
      <c r="A1887" s="11"/>
      <c r="B1887" s="10">
        <v>45442</v>
      </c>
      <c r="C1887" s="2">
        <v>1.23</v>
      </c>
      <c r="D1887" s="2">
        <v>1.23</v>
      </c>
      <c r="E1887" s="2">
        <v>0</v>
      </c>
      <c r="F1887" s="2">
        <v>0</v>
      </c>
      <c r="G1887" s="2">
        <v>0</v>
      </c>
      <c r="H1887" s="15">
        <f t="shared" si="29"/>
        <v>-3.9062500000000035E-2</v>
      </c>
    </row>
    <row r="1888" spans="1:8" ht="13.5" x14ac:dyDescent="0.25">
      <c r="A1888" s="11"/>
      <c r="B1888" s="10">
        <v>45443</v>
      </c>
      <c r="C1888" s="2">
        <v>1.18</v>
      </c>
      <c r="D1888" s="2">
        <v>1.18</v>
      </c>
      <c r="E1888" s="2">
        <v>0</v>
      </c>
      <c r="F1888" s="2">
        <v>0</v>
      </c>
      <c r="G1888" s="2">
        <v>0</v>
      </c>
      <c r="H1888" s="15">
        <f t="shared" si="29"/>
        <v>-4.0650406504065074E-2</v>
      </c>
    </row>
    <row r="1889" spans="1:8" ht="13.5" x14ac:dyDescent="0.25">
      <c r="A1889" s="11"/>
      <c r="B1889" s="10">
        <v>45446</v>
      </c>
      <c r="C1889" s="2">
        <v>1.18</v>
      </c>
      <c r="D1889" s="2">
        <v>1.18</v>
      </c>
      <c r="E1889" s="2">
        <v>0</v>
      </c>
      <c r="F1889" s="2">
        <v>0</v>
      </c>
      <c r="G1889" s="2">
        <v>0</v>
      </c>
      <c r="H1889" s="15">
        <f t="shared" si="29"/>
        <v>0</v>
      </c>
    </row>
    <row r="1890" spans="1:8" ht="13.5" x14ac:dyDescent="0.25">
      <c r="A1890" s="11"/>
      <c r="B1890" s="10">
        <v>45447</v>
      </c>
      <c r="C1890" s="2">
        <v>1.18</v>
      </c>
      <c r="D1890" s="2">
        <v>1.18</v>
      </c>
      <c r="E1890" s="2">
        <v>0</v>
      </c>
      <c r="F1890" s="2">
        <v>0</v>
      </c>
      <c r="G1890" s="2">
        <v>0</v>
      </c>
      <c r="H1890" s="15">
        <f t="shared" si="29"/>
        <v>0</v>
      </c>
    </row>
    <row r="1891" spans="1:8" ht="13.5" x14ac:dyDescent="0.25">
      <c r="A1891" s="11"/>
      <c r="B1891" s="10">
        <v>45448</v>
      </c>
      <c r="C1891" s="2">
        <v>1.18</v>
      </c>
      <c r="D1891" s="2">
        <v>1.18</v>
      </c>
      <c r="E1891" s="2">
        <v>0</v>
      </c>
      <c r="F1891" s="2">
        <v>0</v>
      </c>
      <c r="G1891" s="2">
        <v>0</v>
      </c>
      <c r="H1891" s="15">
        <f t="shared" si="29"/>
        <v>0</v>
      </c>
    </row>
    <row r="1892" spans="1:8" ht="13.5" x14ac:dyDescent="0.25">
      <c r="A1892" s="11"/>
      <c r="B1892" s="10">
        <v>45449</v>
      </c>
      <c r="C1892" s="2">
        <v>1.18</v>
      </c>
      <c r="D1892" s="2">
        <v>1.18</v>
      </c>
      <c r="E1892" s="2">
        <v>0</v>
      </c>
      <c r="F1892" s="2">
        <v>0</v>
      </c>
      <c r="G1892" s="2">
        <v>0</v>
      </c>
      <c r="H1892" s="15">
        <f t="shared" si="29"/>
        <v>0</v>
      </c>
    </row>
    <row r="1893" spans="1:8" ht="13.5" x14ac:dyDescent="0.25">
      <c r="A1893" s="11"/>
      <c r="B1893" s="10">
        <v>45450</v>
      </c>
      <c r="C1893" s="2">
        <v>1.18</v>
      </c>
      <c r="D1893" s="2">
        <v>1.18</v>
      </c>
      <c r="E1893" s="2">
        <v>0</v>
      </c>
      <c r="F1893" s="2">
        <v>0</v>
      </c>
      <c r="G1893" s="2">
        <v>0</v>
      </c>
      <c r="H1893" s="15">
        <f t="shared" si="29"/>
        <v>0</v>
      </c>
    </row>
    <row r="1894" spans="1:8" ht="13.5" x14ac:dyDescent="0.25">
      <c r="A1894" s="11"/>
      <c r="B1894" s="10">
        <v>45453</v>
      </c>
      <c r="C1894" s="2">
        <v>1.18</v>
      </c>
      <c r="D1894" s="2">
        <v>1.18</v>
      </c>
      <c r="E1894" s="2">
        <v>0</v>
      </c>
      <c r="F1894" s="2">
        <v>0</v>
      </c>
      <c r="G1894" s="2">
        <v>0</v>
      </c>
      <c r="H1894" s="15">
        <f t="shared" si="29"/>
        <v>0</v>
      </c>
    </row>
    <row r="1895" spans="1:8" ht="13.5" x14ac:dyDescent="0.25">
      <c r="A1895" s="11"/>
      <c r="B1895" s="10">
        <v>45454</v>
      </c>
      <c r="C1895" s="2">
        <v>1.1299999999999999</v>
      </c>
      <c r="D1895" s="2">
        <v>1.1299999999999999</v>
      </c>
      <c r="E1895" s="2">
        <v>0</v>
      </c>
      <c r="F1895" s="2">
        <v>0</v>
      </c>
      <c r="G1895" s="2">
        <v>0</v>
      </c>
      <c r="H1895" s="15">
        <f t="shared" si="29"/>
        <v>-4.2372881355932243E-2</v>
      </c>
    </row>
    <row r="1896" spans="1:8" ht="13.5" x14ac:dyDescent="0.25">
      <c r="A1896" s="11"/>
      <c r="B1896" s="10">
        <v>45455</v>
      </c>
      <c r="C1896" s="2">
        <v>1.08</v>
      </c>
      <c r="D1896" s="2">
        <v>1.08</v>
      </c>
      <c r="E1896" s="2">
        <v>0</v>
      </c>
      <c r="F1896" s="2">
        <v>0</v>
      </c>
      <c r="G1896" s="2">
        <v>0</v>
      </c>
      <c r="H1896" s="15">
        <f t="shared" si="29"/>
        <v>-4.4247787610619316E-2</v>
      </c>
    </row>
    <row r="1897" spans="1:8" ht="13.5" x14ac:dyDescent="0.25">
      <c r="A1897" s="11"/>
      <c r="B1897" s="10">
        <v>45456</v>
      </c>
      <c r="C1897" s="2">
        <v>1.04</v>
      </c>
      <c r="D1897" s="2">
        <v>1.04</v>
      </c>
      <c r="E1897" s="2">
        <v>0</v>
      </c>
      <c r="F1897" s="2">
        <v>0</v>
      </c>
      <c r="G1897" s="2">
        <v>0</v>
      </c>
      <c r="H1897" s="15">
        <f t="shared" si="29"/>
        <v>-3.703703703703707E-2</v>
      </c>
    </row>
    <row r="1898" spans="1:8" ht="13.5" x14ac:dyDescent="0.25">
      <c r="A1898" s="11"/>
      <c r="B1898" s="10">
        <v>45457</v>
      </c>
      <c r="C1898" s="2">
        <v>1.08</v>
      </c>
      <c r="D1898" s="2">
        <v>1.08</v>
      </c>
      <c r="E1898" s="2">
        <v>0</v>
      </c>
      <c r="F1898" s="2">
        <v>0</v>
      </c>
      <c r="G1898" s="2">
        <v>0</v>
      </c>
      <c r="H1898" s="15">
        <f t="shared" si="29"/>
        <v>3.8461538461538491E-2</v>
      </c>
    </row>
    <row r="1899" spans="1:8" ht="13.5" x14ac:dyDescent="0.25">
      <c r="A1899" s="11"/>
      <c r="B1899" s="10">
        <v>45461</v>
      </c>
      <c r="C1899" s="2">
        <v>1.1200000000000001</v>
      </c>
      <c r="D1899" s="2">
        <v>1.1200000000000001</v>
      </c>
      <c r="E1899" s="2">
        <v>0</v>
      </c>
      <c r="F1899" s="2">
        <v>0</v>
      </c>
      <c r="G1899" s="2">
        <v>0</v>
      </c>
      <c r="H1899" s="15">
        <f t="shared" si="29"/>
        <v>3.703703703703707E-2</v>
      </c>
    </row>
    <row r="1900" spans="1:8" ht="13.5" x14ac:dyDescent="0.25">
      <c r="A1900" s="11"/>
      <c r="B1900" s="10">
        <v>45462</v>
      </c>
      <c r="C1900" s="2">
        <v>1.17</v>
      </c>
      <c r="D1900" s="2">
        <v>1.17</v>
      </c>
      <c r="E1900" s="2">
        <v>0</v>
      </c>
      <c r="F1900" s="2">
        <v>0</v>
      </c>
      <c r="G1900" s="2">
        <v>0</v>
      </c>
      <c r="H1900" s="15">
        <f t="shared" si="29"/>
        <v>4.4642857142856977E-2</v>
      </c>
    </row>
    <row r="1901" spans="1:8" ht="13.5" x14ac:dyDescent="0.25">
      <c r="A1901" s="11"/>
      <c r="B1901" s="10">
        <v>45463</v>
      </c>
      <c r="C1901" s="2">
        <v>1.17</v>
      </c>
      <c r="D1901" s="2">
        <v>1.17</v>
      </c>
      <c r="E1901" s="2">
        <v>60</v>
      </c>
      <c r="F1901" s="2">
        <v>1.17</v>
      </c>
      <c r="G1901" s="2">
        <v>70.2</v>
      </c>
      <c r="H1901" s="15">
        <f t="shared" si="29"/>
        <v>0</v>
      </c>
    </row>
    <row r="1902" spans="1:8" ht="13.5" x14ac:dyDescent="0.25">
      <c r="A1902" s="11"/>
      <c r="B1902" s="10">
        <v>45464</v>
      </c>
      <c r="C1902" s="2">
        <v>1.17</v>
      </c>
      <c r="D1902" s="2">
        <v>1.17</v>
      </c>
      <c r="E1902" s="2">
        <v>0</v>
      </c>
      <c r="F1902" s="2">
        <v>0</v>
      </c>
      <c r="G1902" s="2">
        <v>0</v>
      </c>
      <c r="H1902" s="15">
        <f t="shared" si="29"/>
        <v>0</v>
      </c>
    </row>
    <row r="1903" spans="1:8" ht="13.5" x14ac:dyDescent="0.25">
      <c r="A1903" s="11"/>
      <c r="B1903" s="10">
        <v>45467</v>
      </c>
      <c r="C1903" s="2">
        <v>1.1200000000000001</v>
      </c>
      <c r="D1903" s="2">
        <v>1.1200000000000001</v>
      </c>
      <c r="E1903" s="2">
        <v>0</v>
      </c>
      <c r="F1903" s="2">
        <v>0</v>
      </c>
      <c r="G1903" s="2">
        <v>0</v>
      </c>
      <c r="H1903" s="15">
        <f t="shared" si="29"/>
        <v>-4.2735042735042583E-2</v>
      </c>
    </row>
    <row r="1904" spans="1:8" ht="13.5" x14ac:dyDescent="0.25">
      <c r="A1904" s="11"/>
      <c r="B1904" s="10">
        <v>45468</v>
      </c>
      <c r="C1904" s="2">
        <v>1.07</v>
      </c>
      <c r="D1904" s="2">
        <v>1.07</v>
      </c>
      <c r="E1904" s="2">
        <v>0</v>
      </c>
      <c r="F1904" s="2">
        <v>0</v>
      </c>
      <c r="G1904" s="2">
        <v>0</v>
      </c>
      <c r="H1904" s="15">
        <f t="shared" si="29"/>
        <v>-4.4642857142857179E-2</v>
      </c>
    </row>
    <row r="1905" spans="1:8" ht="13.5" x14ac:dyDescent="0.25">
      <c r="A1905" s="11"/>
      <c r="B1905" s="10">
        <v>45469</v>
      </c>
      <c r="C1905" s="2">
        <v>1.07</v>
      </c>
      <c r="D1905" s="2">
        <v>1.07</v>
      </c>
      <c r="E1905" s="2">
        <v>50</v>
      </c>
      <c r="F1905" s="2">
        <v>1.07</v>
      </c>
      <c r="G1905" s="2">
        <v>53.5</v>
      </c>
      <c r="H1905" s="15">
        <f t="shared" si="29"/>
        <v>0</v>
      </c>
    </row>
    <row r="1906" spans="1:8" ht="13.5" x14ac:dyDescent="0.25">
      <c r="A1906" s="11"/>
      <c r="B1906" s="10">
        <v>45470</v>
      </c>
      <c r="C1906" s="2">
        <v>1.1100000000000001</v>
      </c>
      <c r="D1906" s="2">
        <v>1.1100000000000001</v>
      </c>
      <c r="E1906" s="2">
        <v>0</v>
      </c>
      <c r="F1906" s="2">
        <v>0</v>
      </c>
      <c r="G1906" s="2">
        <v>0</v>
      </c>
      <c r="H1906" s="15">
        <f t="shared" si="29"/>
        <v>3.738317757009349E-2</v>
      </c>
    </row>
    <row r="1907" spans="1:8" ht="13.5" x14ac:dyDescent="0.25">
      <c r="A1907" s="11"/>
      <c r="B1907" s="10">
        <v>45471</v>
      </c>
      <c r="C1907" s="2">
        <v>1.1499999999999999</v>
      </c>
      <c r="D1907" s="2">
        <v>1.1499999999999999</v>
      </c>
      <c r="E1907" s="2">
        <v>17</v>
      </c>
      <c r="F1907" s="2">
        <v>1.1499999999999999</v>
      </c>
      <c r="G1907" s="2">
        <v>19.55</v>
      </c>
      <c r="H1907" s="15">
        <f t="shared" si="29"/>
        <v>3.6036036036035862E-2</v>
      </c>
    </row>
    <row r="1908" spans="1:8" ht="13.5" x14ac:dyDescent="0.25">
      <c r="A1908" s="11"/>
      <c r="B1908" s="10">
        <v>45474</v>
      </c>
      <c r="C1908" s="2">
        <v>1.1499999999999999</v>
      </c>
      <c r="D1908" s="2">
        <v>1.1499999999999999</v>
      </c>
      <c r="E1908" s="2">
        <v>0</v>
      </c>
      <c r="F1908" s="2">
        <v>0</v>
      </c>
      <c r="G1908" s="2">
        <v>0</v>
      </c>
      <c r="H1908" s="15">
        <f t="shared" si="29"/>
        <v>0</v>
      </c>
    </row>
    <row r="1909" spans="1:8" ht="13.5" x14ac:dyDescent="0.25">
      <c r="A1909" s="11"/>
      <c r="B1909" s="10">
        <v>45475</v>
      </c>
      <c r="C1909" s="2">
        <v>1.1499999999999999</v>
      </c>
      <c r="D1909" s="2">
        <v>1.1499999999999999</v>
      </c>
      <c r="E1909" s="2">
        <v>0</v>
      </c>
      <c r="F1909" s="2">
        <v>0</v>
      </c>
      <c r="G1909" s="2">
        <v>0</v>
      </c>
      <c r="H1909" s="15">
        <f t="shared" si="29"/>
        <v>0</v>
      </c>
    </row>
    <row r="1910" spans="1:8" ht="13.5" x14ac:dyDescent="0.25">
      <c r="A1910" s="11"/>
      <c r="B1910" s="10">
        <v>45476</v>
      </c>
      <c r="C1910" s="2">
        <v>1.17</v>
      </c>
      <c r="D1910" s="2">
        <v>1.17</v>
      </c>
      <c r="E1910" s="2">
        <v>9005</v>
      </c>
      <c r="F1910" s="2">
        <v>1.17</v>
      </c>
      <c r="G1910" s="2">
        <v>10535.85</v>
      </c>
      <c r="H1910" s="15">
        <f t="shared" si="29"/>
        <v>1.7391304347826105E-2</v>
      </c>
    </row>
    <row r="1911" spans="1:8" ht="13.5" x14ac:dyDescent="0.25">
      <c r="A1911" s="11"/>
      <c r="B1911" s="10">
        <v>45477</v>
      </c>
      <c r="C1911" s="2">
        <v>1.17</v>
      </c>
      <c r="D1911" s="2">
        <v>1.17</v>
      </c>
      <c r="E1911" s="2">
        <v>0</v>
      </c>
      <c r="F1911" s="2">
        <v>0</v>
      </c>
      <c r="G1911" s="2">
        <v>0</v>
      </c>
      <c r="H1911" s="15">
        <f t="shared" si="29"/>
        <v>0</v>
      </c>
    </row>
    <row r="1912" spans="1:8" ht="13.5" x14ac:dyDescent="0.25">
      <c r="A1912" s="11"/>
      <c r="B1912" s="10">
        <v>45478</v>
      </c>
      <c r="C1912" s="2">
        <v>1.17</v>
      </c>
      <c r="D1912" s="2">
        <v>1.17</v>
      </c>
      <c r="E1912" s="2">
        <v>0</v>
      </c>
      <c r="F1912" s="2">
        <v>0</v>
      </c>
      <c r="G1912" s="2">
        <v>0</v>
      </c>
      <c r="H1912" s="15">
        <f t="shared" si="29"/>
        <v>0</v>
      </c>
    </row>
    <row r="1913" spans="1:8" ht="13.5" x14ac:dyDescent="0.25">
      <c r="A1913" s="11"/>
      <c r="B1913" s="10">
        <v>45481</v>
      </c>
      <c r="C1913" s="2">
        <v>1.17</v>
      </c>
      <c r="D1913" s="2">
        <v>1.17</v>
      </c>
      <c r="E1913" s="2">
        <v>0</v>
      </c>
      <c r="F1913" s="2">
        <v>0</v>
      </c>
      <c r="G1913" s="2">
        <v>0</v>
      </c>
      <c r="H1913" s="15">
        <f t="shared" si="29"/>
        <v>0</v>
      </c>
    </row>
    <row r="1914" spans="1:8" ht="13.5" x14ac:dyDescent="0.25">
      <c r="A1914" s="11"/>
      <c r="B1914" s="10">
        <v>45482</v>
      </c>
      <c r="C1914" s="2">
        <v>1.17</v>
      </c>
      <c r="D1914" s="2">
        <v>1.17</v>
      </c>
      <c r="E1914" s="2">
        <v>0</v>
      </c>
      <c r="F1914" s="2">
        <v>0</v>
      </c>
      <c r="G1914" s="2">
        <v>0</v>
      </c>
      <c r="H1914" s="15">
        <f t="shared" si="29"/>
        <v>0</v>
      </c>
    </row>
    <row r="1915" spans="1:8" ht="13.5" x14ac:dyDescent="0.25">
      <c r="A1915" s="11"/>
      <c r="B1915" s="10">
        <v>45483</v>
      </c>
      <c r="C1915" s="2">
        <v>1.17</v>
      </c>
      <c r="D1915" s="2">
        <v>1.17</v>
      </c>
      <c r="E1915" s="2">
        <v>0</v>
      </c>
      <c r="F1915" s="2">
        <v>0</v>
      </c>
      <c r="G1915" s="2">
        <v>0</v>
      </c>
      <c r="H1915" s="15">
        <f t="shared" si="29"/>
        <v>0</v>
      </c>
    </row>
    <row r="1916" spans="1:8" ht="13.5" x14ac:dyDescent="0.25">
      <c r="A1916" s="11"/>
      <c r="B1916" s="10">
        <v>45484</v>
      </c>
      <c r="C1916" s="2">
        <v>1.17</v>
      </c>
      <c r="D1916" s="2">
        <v>1.17</v>
      </c>
      <c r="E1916" s="2">
        <v>0</v>
      </c>
      <c r="F1916" s="2">
        <v>0</v>
      </c>
      <c r="G1916" s="2">
        <v>0</v>
      </c>
      <c r="H1916" s="15">
        <f t="shared" si="29"/>
        <v>0</v>
      </c>
    </row>
    <row r="1917" spans="1:8" ht="13.5" x14ac:dyDescent="0.25">
      <c r="A1917" s="11"/>
      <c r="B1917" s="10">
        <v>45485</v>
      </c>
      <c r="C1917" s="2">
        <v>1.17</v>
      </c>
      <c r="D1917" s="2">
        <v>1.17</v>
      </c>
      <c r="E1917" s="2">
        <v>0</v>
      </c>
      <c r="F1917" s="2">
        <v>0</v>
      </c>
      <c r="G1917" s="2">
        <v>0</v>
      </c>
      <c r="H1917" s="15">
        <f t="shared" si="29"/>
        <v>0</v>
      </c>
    </row>
    <row r="1918" spans="1:8" ht="13.5" x14ac:dyDescent="0.25">
      <c r="A1918" s="11"/>
      <c r="B1918" s="10">
        <v>45488</v>
      </c>
      <c r="C1918" s="2">
        <v>1.17</v>
      </c>
      <c r="D1918" s="2">
        <v>1.17</v>
      </c>
      <c r="E1918" s="2">
        <v>0</v>
      </c>
      <c r="F1918" s="2">
        <v>0</v>
      </c>
      <c r="G1918" s="2">
        <v>0</v>
      </c>
      <c r="H1918" s="15">
        <f t="shared" si="29"/>
        <v>0</v>
      </c>
    </row>
    <row r="1919" spans="1:8" ht="13.5" x14ac:dyDescent="0.25">
      <c r="A1919" s="11"/>
      <c r="B1919" s="10">
        <v>45489</v>
      </c>
      <c r="C1919" s="2">
        <v>1.17</v>
      </c>
      <c r="D1919" s="2">
        <v>1.17</v>
      </c>
      <c r="E1919" s="2">
        <v>0</v>
      </c>
      <c r="F1919" s="2">
        <v>0</v>
      </c>
      <c r="G1919" s="2">
        <v>0</v>
      </c>
      <c r="H1919" s="15">
        <f t="shared" si="29"/>
        <v>0</v>
      </c>
    </row>
    <row r="1920" spans="1:8" ht="13.5" x14ac:dyDescent="0.25">
      <c r="A1920" s="11"/>
      <c r="B1920" s="10">
        <v>45490</v>
      </c>
      <c r="C1920" s="2">
        <v>1.17</v>
      </c>
      <c r="D1920" s="2">
        <v>1.17</v>
      </c>
      <c r="E1920" s="2">
        <v>0</v>
      </c>
      <c r="F1920" s="2">
        <v>0</v>
      </c>
      <c r="G1920" s="2">
        <v>0</v>
      </c>
      <c r="H1920" s="15">
        <f t="shared" si="29"/>
        <v>0</v>
      </c>
    </row>
    <row r="1921" spans="1:8" ht="13.5" x14ac:dyDescent="0.25">
      <c r="A1921" s="11"/>
      <c r="B1921" s="10">
        <v>45491</v>
      </c>
      <c r="C1921" s="2">
        <v>1.17</v>
      </c>
      <c r="D1921" s="2">
        <v>1.17</v>
      </c>
      <c r="E1921" s="2">
        <v>0</v>
      </c>
      <c r="F1921" s="2">
        <v>0</v>
      </c>
      <c r="G1921" s="2">
        <v>0</v>
      </c>
      <c r="H1921" s="15">
        <f t="shared" si="29"/>
        <v>0</v>
      </c>
    </row>
    <row r="1922" spans="1:8" ht="13.5" x14ac:dyDescent="0.25">
      <c r="A1922" s="11"/>
      <c r="B1922" s="10">
        <v>45492</v>
      </c>
      <c r="C1922" s="2">
        <v>1.17</v>
      </c>
      <c r="D1922" s="2">
        <v>1.17</v>
      </c>
      <c r="E1922" s="2">
        <v>0</v>
      </c>
      <c r="F1922" s="2">
        <v>0</v>
      </c>
      <c r="G1922" s="2">
        <v>0</v>
      </c>
      <c r="H1922" s="15">
        <f t="shared" si="29"/>
        <v>0</v>
      </c>
    </row>
    <row r="1923" spans="1:8" ht="13.5" x14ac:dyDescent="0.25">
      <c r="A1923" s="11"/>
      <c r="B1923" s="10">
        <v>45495</v>
      </c>
      <c r="C1923" s="2">
        <v>1.17</v>
      </c>
      <c r="D1923" s="2">
        <v>1.17</v>
      </c>
      <c r="E1923" s="2">
        <v>0</v>
      </c>
      <c r="F1923" s="2">
        <v>0</v>
      </c>
      <c r="G1923" s="2">
        <v>0</v>
      </c>
      <c r="H1923" s="15">
        <f t="shared" si="29"/>
        <v>0</v>
      </c>
    </row>
    <row r="1924" spans="1:8" ht="13.5" x14ac:dyDescent="0.25">
      <c r="A1924" s="11"/>
      <c r="B1924" s="10">
        <v>45496</v>
      </c>
      <c r="C1924" s="2">
        <v>1.17</v>
      </c>
      <c r="D1924" s="2">
        <v>1.17</v>
      </c>
      <c r="E1924" s="2">
        <v>0</v>
      </c>
      <c r="F1924" s="2">
        <v>0</v>
      </c>
      <c r="G1924" s="2">
        <v>0</v>
      </c>
      <c r="H1924" s="15">
        <f t="shared" si="29"/>
        <v>0</v>
      </c>
    </row>
    <row r="1925" spans="1:8" ht="13.5" x14ac:dyDescent="0.25">
      <c r="A1925" s="11"/>
      <c r="B1925" s="10">
        <v>45497</v>
      </c>
      <c r="C1925" s="2">
        <v>1.17</v>
      </c>
      <c r="D1925" s="2">
        <v>1.17</v>
      </c>
      <c r="E1925" s="2">
        <v>0</v>
      </c>
      <c r="F1925" s="2">
        <v>0</v>
      </c>
      <c r="G1925" s="2">
        <v>0</v>
      </c>
      <c r="H1925" s="15">
        <f t="shared" si="29"/>
        <v>0</v>
      </c>
    </row>
    <row r="1926" spans="1:8" ht="13.5" x14ac:dyDescent="0.25">
      <c r="A1926" s="11"/>
      <c r="B1926" s="10">
        <v>45499</v>
      </c>
      <c r="C1926" s="2">
        <v>1.17</v>
      </c>
      <c r="D1926" s="2">
        <v>1.17</v>
      </c>
      <c r="E1926" s="2">
        <v>0</v>
      </c>
      <c r="F1926" s="2">
        <v>0</v>
      </c>
      <c r="G1926" s="2">
        <v>0</v>
      </c>
      <c r="H1926" s="15">
        <f t="shared" si="29"/>
        <v>0</v>
      </c>
    </row>
    <row r="1927" spans="1:8" ht="13.5" x14ac:dyDescent="0.25">
      <c r="A1927" s="11"/>
      <c r="B1927" s="10">
        <v>45502</v>
      </c>
      <c r="C1927" s="2">
        <v>1.17</v>
      </c>
      <c r="D1927" s="2">
        <v>1.17</v>
      </c>
      <c r="E1927" s="2">
        <v>0</v>
      </c>
      <c r="F1927" s="2">
        <v>0</v>
      </c>
      <c r="G1927" s="2">
        <v>0</v>
      </c>
      <c r="H1927" s="15">
        <f t="shared" ref="H1927:H1990" si="30">(D1927-D1926)/D1926</f>
        <v>0</v>
      </c>
    </row>
    <row r="1928" spans="1:8" ht="13.5" x14ac:dyDescent="0.25">
      <c r="A1928" s="11"/>
      <c r="B1928" s="10">
        <v>45503</v>
      </c>
      <c r="C1928" s="2">
        <v>1.17</v>
      </c>
      <c r="D1928" s="2">
        <v>1.17</v>
      </c>
      <c r="E1928" s="2">
        <v>0</v>
      </c>
      <c r="F1928" s="2">
        <v>0</v>
      </c>
      <c r="G1928" s="2">
        <v>0</v>
      </c>
      <c r="H1928" s="15">
        <f t="shared" si="30"/>
        <v>0</v>
      </c>
    </row>
    <row r="1929" spans="1:8" ht="13.5" x14ac:dyDescent="0.25">
      <c r="A1929" s="11"/>
      <c r="B1929" s="10">
        <v>45504</v>
      </c>
      <c r="C1929" s="2">
        <v>1.17</v>
      </c>
      <c r="D1929" s="2">
        <v>1.17</v>
      </c>
      <c r="E1929" s="2">
        <v>0</v>
      </c>
      <c r="F1929" s="2">
        <v>0</v>
      </c>
      <c r="G1929" s="2">
        <v>0</v>
      </c>
      <c r="H1929" s="15">
        <f t="shared" si="30"/>
        <v>0</v>
      </c>
    </row>
    <row r="1930" spans="1:8" ht="13.5" x14ac:dyDescent="0.25">
      <c r="A1930" s="11"/>
      <c r="B1930" s="10">
        <v>45505</v>
      </c>
      <c r="C1930" s="2">
        <v>1.17</v>
      </c>
      <c r="D1930" s="2">
        <v>1.17</v>
      </c>
      <c r="E1930" s="2">
        <v>0</v>
      </c>
      <c r="F1930" s="2">
        <v>0</v>
      </c>
      <c r="G1930" s="2">
        <v>0</v>
      </c>
      <c r="H1930" s="15">
        <f t="shared" si="30"/>
        <v>0</v>
      </c>
    </row>
    <row r="1931" spans="1:8" ht="13.5" x14ac:dyDescent="0.25">
      <c r="A1931" s="11"/>
      <c r="B1931" s="10">
        <v>45506</v>
      </c>
      <c r="C1931" s="2">
        <v>1.17</v>
      </c>
      <c r="D1931" s="2">
        <v>1.17</v>
      </c>
      <c r="E1931" s="2">
        <v>60</v>
      </c>
      <c r="F1931" s="2">
        <v>1.17</v>
      </c>
      <c r="G1931" s="2">
        <v>70.2</v>
      </c>
      <c r="H1931" s="15">
        <f t="shared" si="30"/>
        <v>0</v>
      </c>
    </row>
    <row r="1932" spans="1:8" ht="13.5" x14ac:dyDescent="0.25">
      <c r="A1932" s="11"/>
      <c r="B1932" s="10">
        <v>45509</v>
      </c>
      <c r="C1932" s="2">
        <v>1.17</v>
      </c>
      <c r="D1932" s="2">
        <v>1.17</v>
      </c>
      <c r="E1932" s="2">
        <v>0</v>
      </c>
      <c r="F1932" s="2">
        <v>0</v>
      </c>
      <c r="G1932" s="2">
        <v>0</v>
      </c>
      <c r="H1932" s="15">
        <f t="shared" si="30"/>
        <v>0</v>
      </c>
    </row>
    <row r="1933" spans="1:8" ht="13.5" x14ac:dyDescent="0.25">
      <c r="A1933" s="11"/>
      <c r="B1933" s="10">
        <v>45510</v>
      </c>
      <c r="C1933" s="2">
        <v>1.17</v>
      </c>
      <c r="D1933" s="2">
        <v>1.17</v>
      </c>
      <c r="E1933" s="2">
        <v>0</v>
      </c>
      <c r="F1933" s="2">
        <v>0</v>
      </c>
      <c r="G1933" s="2">
        <v>0</v>
      </c>
      <c r="H1933" s="15">
        <f t="shared" si="30"/>
        <v>0</v>
      </c>
    </row>
    <row r="1934" spans="1:8" ht="13.5" x14ac:dyDescent="0.25">
      <c r="A1934" s="11"/>
      <c r="B1934" s="10">
        <v>45511</v>
      </c>
      <c r="C1934" s="2">
        <v>1.17</v>
      </c>
      <c r="D1934" s="2">
        <v>1.17</v>
      </c>
      <c r="E1934" s="2">
        <v>0</v>
      </c>
      <c r="F1934" s="2">
        <v>0</v>
      </c>
      <c r="G1934" s="2">
        <v>0</v>
      </c>
      <c r="H1934" s="15">
        <f t="shared" si="30"/>
        <v>0</v>
      </c>
    </row>
    <row r="1935" spans="1:8" ht="13.5" x14ac:dyDescent="0.25">
      <c r="A1935" s="11"/>
      <c r="B1935" s="10">
        <v>45512</v>
      </c>
      <c r="C1935" s="2">
        <v>1.1200000000000001</v>
      </c>
      <c r="D1935" s="2">
        <v>1.1200000000000001</v>
      </c>
      <c r="E1935" s="2">
        <v>0</v>
      </c>
      <c r="F1935" s="2">
        <v>0</v>
      </c>
      <c r="G1935" s="2">
        <v>0</v>
      </c>
      <c r="H1935" s="15">
        <f t="shared" si="30"/>
        <v>-4.2735042735042583E-2</v>
      </c>
    </row>
    <row r="1936" spans="1:8" ht="13.5" x14ac:dyDescent="0.25">
      <c r="A1936" s="11"/>
      <c r="B1936" s="10">
        <v>45513</v>
      </c>
      <c r="C1936" s="2">
        <v>1.1200000000000001</v>
      </c>
      <c r="D1936" s="2">
        <v>1.1200000000000001</v>
      </c>
      <c r="E1936" s="2">
        <v>0</v>
      </c>
      <c r="F1936" s="2">
        <v>0</v>
      </c>
      <c r="G1936" s="2">
        <v>0</v>
      </c>
      <c r="H1936" s="15">
        <f t="shared" si="30"/>
        <v>0</v>
      </c>
    </row>
    <row r="1937" spans="1:8" ht="13.5" x14ac:dyDescent="0.25">
      <c r="A1937" s="11"/>
      <c r="B1937" s="10">
        <v>45516</v>
      </c>
      <c r="C1937" s="2">
        <v>1.1200000000000001</v>
      </c>
      <c r="D1937" s="2">
        <v>1.1200000000000001</v>
      </c>
      <c r="E1937" s="2">
        <v>0</v>
      </c>
      <c r="F1937" s="2">
        <v>0</v>
      </c>
      <c r="G1937" s="2">
        <v>0</v>
      </c>
      <c r="H1937" s="15">
        <f t="shared" si="30"/>
        <v>0</v>
      </c>
    </row>
    <row r="1938" spans="1:8" ht="13.5" x14ac:dyDescent="0.25">
      <c r="A1938" s="11"/>
      <c r="B1938" s="10">
        <v>45518</v>
      </c>
      <c r="C1938" s="2">
        <v>1.1200000000000001</v>
      </c>
      <c r="D1938" s="2">
        <v>1.1200000000000001</v>
      </c>
      <c r="E1938" s="2">
        <v>0</v>
      </c>
      <c r="F1938" s="2">
        <v>0</v>
      </c>
      <c r="G1938" s="2">
        <v>0</v>
      </c>
      <c r="H1938" s="15">
        <f t="shared" si="30"/>
        <v>0</v>
      </c>
    </row>
    <row r="1939" spans="1:8" ht="13.5" x14ac:dyDescent="0.25">
      <c r="A1939" s="11"/>
      <c r="B1939" s="10">
        <v>45519</v>
      </c>
      <c r="C1939" s="2">
        <v>1.1200000000000001</v>
      </c>
      <c r="D1939" s="2">
        <v>1.1200000000000001</v>
      </c>
      <c r="E1939" s="2">
        <v>0</v>
      </c>
      <c r="F1939" s="2">
        <v>0</v>
      </c>
      <c r="G1939" s="2">
        <v>0</v>
      </c>
      <c r="H1939" s="15">
        <f t="shared" si="30"/>
        <v>0</v>
      </c>
    </row>
    <row r="1940" spans="1:8" ht="13.5" x14ac:dyDescent="0.25">
      <c r="A1940" s="11"/>
      <c r="B1940" s="10">
        <v>45520</v>
      </c>
      <c r="C1940" s="2">
        <v>1.1200000000000001</v>
      </c>
      <c r="D1940" s="2">
        <v>1.1200000000000001</v>
      </c>
      <c r="E1940" s="2">
        <v>0</v>
      </c>
      <c r="F1940" s="2">
        <v>0</v>
      </c>
      <c r="G1940" s="2">
        <v>0</v>
      </c>
      <c r="H1940" s="15">
        <f t="shared" si="30"/>
        <v>0</v>
      </c>
    </row>
    <row r="1941" spans="1:8" ht="13.5" x14ac:dyDescent="0.25">
      <c r="A1941" s="11"/>
      <c r="B1941" s="10">
        <v>45523</v>
      </c>
      <c r="C1941" s="2">
        <v>1.1200000000000001</v>
      </c>
      <c r="D1941" s="2">
        <v>1.1200000000000001</v>
      </c>
      <c r="E1941" s="2">
        <v>0</v>
      </c>
      <c r="F1941" s="2">
        <v>0</v>
      </c>
      <c r="G1941" s="2">
        <v>0</v>
      </c>
      <c r="H1941" s="15">
        <f t="shared" si="30"/>
        <v>0</v>
      </c>
    </row>
    <row r="1942" spans="1:8" ht="13.5" x14ac:dyDescent="0.25">
      <c r="A1942" s="11"/>
      <c r="B1942" s="10">
        <v>45524</v>
      </c>
      <c r="C1942" s="2">
        <v>1.1200000000000001</v>
      </c>
      <c r="D1942" s="2">
        <v>1.1200000000000001</v>
      </c>
      <c r="E1942" s="2">
        <v>0</v>
      </c>
      <c r="F1942" s="2">
        <v>0</v>
      </c>
      <c r="G1942" s="2">
        <v>0</v>
      </c>
      <c r="H1942" s="15">
        <f t="shared" si="30"/>
        <v>0</v>
      </c>
    </row>
    <row r="1943" spans="1:8" ht="13.5" x14ac:dyDescent="0.25">
      <c r="A1943" s="11"/>
      <c r="B1943" s="10">
        <v>45525</v>
      </c>
      <c r="C1943" s="2">
        <v>1.1200000000000001</v>
      </c>
      <c r="D1943" s="2">
        <v>1.1200000000000001</v>
      </c>
      <c r="E1943" s="2">
        <v>0</v>
      </c>
      <c r="F1943" s="2">
        <v>0</v>
      </c>
      <c r="G1943" s="2">
        <v>0</v>
      </c>
      <c r="H1943" s="15">
        <f t="shared" si="30"/>
        <v>0</v>
      </c>
    </row>
    <row r="1944" spans="1:8" ht="13.5" x14ac:dyDescent="0.25">
      <c r="A1944" s="11"/>
      <c r="B1944" s="10">
        <v>45526</v>
      </c>
      <c r="C1944" s="2">
        <v>1.1200000000000001</v>
      </c>
      <c r="D1944" s="2">
        <v>1.1200000000000001</v>
      </c>
      <c r="E1944" s="2">
        <v>0</v>
      </c>
      <c r="F1944" s="2">
        <v>0</v>
      </c>
      <c r="G1944" s="2">
        <v>0</v>
      </c>
      <c r="H1944" s="15">
        <f t="shared" si="30"/>
        <v>0</v>
      </c>
    </row>
    <row r="1945" spans="1:8" ht="13.5" x14ac:dyDescent="0.25">
      <c r="A1945" s="11"/>
      <c r="B1945" s="10">
        <v>45527</v>
      </c>
      <c r="C1945" s="2">
        <v>1.1200000000000001</v>
      </c>
      <c r="D1945" s="2">
        <v>1.1200000000000001</v>
      </c>
      <c r="E1945" s="2">
        <v>0</v>
      </c>
      <c r="F1945" s="2">
        <v>0</v>
      </c>
      <c r="G1945" s="2">
        <v>0</v>
      </c>
      <c r="H1945" s="15">
        <f t="shared" si="30"/>
        <v>0</v>
      </c>
    </row>
    <row r="1946" spans="1:8" ht="13.5" x14ac:dyDescent="0.25">
      <c r="A1946" s="11"/>
      <c r="B1946" s="10">
        <v>45530</v>
      </c>
      <c r="C1946" s="2">
        <v>1.1200000000000001</v>
      </c>
      <c r="D1946" s="2">
        <v>1.1200000000000001</v>
      </c>
      <c r="E1946" s="2">
        <v>0</v>
      </c>
      <c r="F1946" s="2">
        <v>0</v>
      </c>
      <c r="G1946" s="2">
        <v>0</v>
      </c>
      <c r="H1946" s="15">
        <f t="shared" si="30"/>
        <v>0</v>
      </c>
    </row>
    <row r="1947" spans="1:8" ht="13.5" x14ac:dyDescent="0.25">
      <c r="A1947" s="11"/>
      <c r="B1947" s="10">
        <v>45531</v>
      </c>
      <c r="C1947" s="2">
        <v>1.1200000000000001</v>
      </c>
      <c r="D1947" s="2">
        <v>1.1200000000000001</v>
      </c>
      <c r="E1947" s="2">
        <v>0</v>
      </c>
      <c r="F1947" s="2">
        <v>0</v>
      </c>
      <c r="G1947" s="2">
        <v>0</v>
      </c>
      <c r="H1947" s="15">
        <f t="shared" si="30"/>
        <v>0</v>
      </c>
    </row>
    <row r="1948" spans="1:8" ht="13.5" x14ac:dyDescent="0.25">
      <c r="A1948" s="11"/>
      <c r="B1948" s="10">
        <v>45532</v>
      </c>
      <c r="C1948" s="2">
        <v>1.07</v>
      </c>
      <c r="D1948" s="2">
        <v>1.07</v>
      </c>
      <c r="E1948" s="2">
        <v>0</v>
      </c>
      <c r="F1948" s="2">
        <v>0</v>
      </c>
      <c r="G1948" s="2">
        <v>0</v>
      </c>
      <c r="H1948" s="15">
        <f t="shared" si="30"/>
        <v>-4.4642857142857179E-2</v>
      </c>
    </row>
    <row r="1949" spans="1:8" ht="13.5" x14ac:dyDescent="0.25">
      <c r="A1949" s="11"/>
      <c r="B1949" s="10">
        <v>45533</v>
      </c>
      <c r="C1949" s="2">
        <v>1.03</v>
      </c>
      <c r="D1949" s="2">
        <v>1.03</v>
      </c>
      <c r="E1949" s="2">
        <v>0</v>
      </c>
      <c r="F1949" s="2">
        <v>0</v>
      </c>
      <c r="G1949" s="2">
        <v>0</v>
      </c>
      <c r="H1949" s="15">
        <f t="shared" si="30"/>
        <v>-3.738317757009349E-2</v>
      </c>
    </row>
    <row r="1950" spans="1:8" ht="13.5" x14ac:dyDescent="0.25">
      <c r="A1950" s="11"/>
      <c r="B1950" s="10">
        <v>45534</v>
      </c>
      <c r="C1950" s="2">
        <v>1.03</v>
      </c>
      <c r="D1950" s="2">
        <v>1.03</v>
      </c>
      <c r="E1950" s="2">
        <v>0</v>
      </c>
      <c r="F1950" s="2">
        <v>0</v>
      </c>
      <c r="G1950" s="2">
        <v>0</v>
      </c>
      <c r="H1950" s="15">
        <f t="shared" si="30"/>
        <v>0</v>
      </c>
    </row>
    <row r="1951" spans="1:8" ht="13.5" x14ac:dyDescent="0.25">
      <c r="A1951" s="11"/>
      <c r="B1951" s="10">
        <v>45537</v>
      </c>
      <c r="C1951" s="2">
        <v>1.03</v>
      </c>
      <c r="D1951" s="2">
        <v>1.03</v>
      </c>
      <c r="E1951" s="2">
        <v>0</v>
      </c>
      <c r="F1951" s="2">
        <v>0</v>
      </c>
      <c r="G1951" s="2">
        <v>0</v>
      </c>
      <c r="H1951" s="15">
        <f t="shared" si="30"/>
        <v>0</v>
      </c>
    </row>
    <row r="1952" spans="1:8" ht="13.5" x14ac:dyDescent="0.25">
      <c r="A1952" s="11"/>
      <c r="B1952" s="10">
        <v>45538</v>
      </c>
      <c r="C1952" s="2">
        <v>0.99</v>
      </c>
      <c r="D1952" s="2">
        <v>0.99</v>
      </c>
      <c r="E1952" s="2">
        <v>0</v>
      </c>
      <c r="F1952" s="2">
        <v>0</v>
      </c>
      <c r="G1952" s="2">
        <v>0</v>
      </c>
      <c r="H1952" s="15">
        <f t="shared" si="30"/>
        <v>-3.8834951456310711E-2</v>
      </c>
    </row>
    <row r="1953" spans="1:8" ht="13.5" x14ac:dyDescent="0.25">
      <c r="A1953" s="11"/>
      <c r="B1953" s="10">
        <v>45539</v>
      </c>
      <c r="C1953" s="2">
        <v>1.03</v>
      </c>
      <c r="D1953" s="2">
        <v>1.03</v>
      </c>
      <c r="E1953" s="2">
        <v>0</v>
      </c>
      <c r="F1953" s="2">
        <v>0</v>
      </c>
      <c r="G1953" s="2">
        <v>0</v>
      </c>
      <c r="H1953" s="15">
        <f t="shared" si="30"/>
        <v>4.0404040404040442E-2</v>
      </c>
    </row>
    <row r="1954" spans="1:8" ht="13.5" x14ac:dyDescent="0.25">
      <c r="A1954" s="11"/>
      <c r="B1954" s="10">
        <v>45540</v>
      </c>
      <c r="C1954" s="2">
        <v>1</v>
      </c>
      <c r="D1954" s="2">
        <v>1</v>
      </c>
      <c r="E1954" s="2">
        <v>55</v>
      </c>
      <c r="F1954" s="2">
        <v>1</v>
      </c>
      <c r="G1954" s="2">
        <v>55</v>
      </c>
      <c r="H1954" s="15">
        <f t="shared" si="30"/>
        <v>-2.9126213592233035E-2</v>
      </c>
    </row>
    <row r="1955" spans="1:8" ht="13.5" x14ac:dyDescent="0.25">
      <c r="A1955" s="11"/>
      <c r="B1955" s="10">
        <v>45541</v>
      </c>
      <c r="C1955" s="2">
        <v>1.04</v>
      </c>
      <c r="D1955" s="2">
        <v>1.04</v>
      </c>
      <c r="E1955" s="2">
        <v>0</v>
      </c>
      <c r="F1955" s="2">
        <v>0</v>
      </c>
      <c r="G1955" s="2">
        <v>0</v>
      </c>
      <c r="H1955" s="15">
        <f t="shared" si="30"/>
        <v>4.0000000000000036E-2</v>
      </c>
    </row>
    <row r="1956" spans="1:8" ht="13.5" x14ac:dyDescent="0.25">
      <c r="A1956" s="11"/>
      <c r="B1956" s="10">
        <v>45544</v>
      </c>
      <c r="C1956" s="2">
        <v>1.04</v>
      </c>
      <c r="D1956" s="2">
        <v>1.04</v>
      </c>
      <c r="E1956" s="2">
        <v>0</v>
      </c>
      <c r="F1956" s="2">
        <v>0</v>
      </c>
      <c r="G1956" s="2">
        <v>0</v>
      </c>
      <c r="H1956" s="15">
        <f t="shared" si="30"/>
        <v>0</v>
      </c>
    </row>
    <row r="1957" spans="1:8" ht="13.5" x14ac:dyDescent="0.25">
      <c r="A1957" s="11"/>
      <c r="B1957" s="10">
        <v>45545</v>
      </c>
      <c r="C1957" s="2">
        <v>1.08</v>
      </c>
      <c r="D1957" s="2">
        <v>1.08</v>
      </c>
      <c r="E1957" s="2">
        <v>0</v>
      </c>
      <c r="F1957" s="2">
        <v>0</v>
      </c>
      <c r="G1957" s="2">
        <v>0</v>
      </c>
      <c r="H1957" s="15">
        <f t="shared" si="30"/>
        <v>3.8461538461538491E-2</v>
      </c>
    </row>
    <row r="1958" spans="1:8" ht="13.5" x14ac:dyDescent="0.25">
      <c r="A1958" s="11"/>
      <c r="B1958" s="10">
        <v>45546</v>
      </c>
      <c r="C1958" s="2">
        <v>1.1200000000000001</v>
      </c>
      <c r="D1958" s="2">
        <v>1.1200000000000001</v>
      </c>
      <c r="E1958" s="2">
        <v>0</v>
      </c>
      <c r="F1958" s="2">
        <v>0</v>
      </c>
      <c r="G1958" s="2">
        <v>0</v>
      </c>
      <c r="H1958" s="15">
        <f t="shared" si="30"/>
        <v>3.703703703703707E-2</v>
      </c>
    </row>
    <row r="1959" spans="1:8" ht="13.5" x14ac:dyDescent="0.25">
      <c r="A1959" s="11"/>
      <c r="B1959" s="10">
        <v>45547</v>
      </c>
      <c r="C1959" s="2">
        <v>1.17</v>
      </c>
      <c r="D1959" s="2">
        <v>1.17</v>
      </c>
      <c r="E1959" s="2">
        <v>500</v>
      </c>
      <c r="F1959" s="2">
        <v>1.17</v>
      </c>
      <c r="G1959" s="2">
        <v>585</v>
      </c>
      <c r="H1959" s="15">
        <f t="shared" si="30"/>
        <v>4.4642857142856977E-2</v>
      </c>
    </row>
    <row r="1960" spans="1:8" ht="13.5" x14ac:dyDescent="0.25">
      <c r="A1960" s="11"/>
      <c r="B1960" s="10">
        <v>45548</v>
      </c>
      <c r="C1960" s="2">
        <v>1.17</v>
      </c>
      <c r="D1960" s="2">
        <v>1.17</v>
      </c>
      <c r="E1960" s="2">
        <v>350</v>
      </c>
      <c r="F1960" s="2">
        <v>1.17</v>
      </c>
      <c r="G1960" s="2">
        <v>409.5</v>
      </c>
      <c r="H1960" s="15">
        <f t="shared" si="30"/>
        <v>0</v>
      </c>
    </row>
    <row r="1961" spans="1:8" ht="13.5" x14ac:dyDescent="0.25">
      <c r="A1961" s="11"/>
      <c r="B1961" s="10">
        <v>45551</v>
      </c>
      <c r="C1961" s="2">
        <v>1.17</v>
      </c>
      <c r="D1961" s="2">
        <v>1.17</v>
      </c>
      <c r="E1961" s="2">
        <v>0</v>
      </c>
      <c r="F1961" s="2">
        <v>0</v>
      </c>
      <c r="G1961" s="2">
        <v>0</v>
      </c>
      <c r="H1961" s="15">
        <f t="shared" si="30"/>
        <v>0</v>
      </c>
    </row>
    <row r="1962" spans="1:8" ht="13.5" x14ac:dyDescent="0.25">
      <c r="A1962" s="11"/>
      <c r="B1962" s="10">
        <v>45552</v>
      </c>
      <c r="C1962" s="2">
        <v>1.17</v>
      </c>
      <c r="D1962" s="2">
        <v>1.17</v>
      </c>
      <c r="E1962" s="2">
        <v>0</v>
      </c>
      <c r="F1962" s="2">
        <v>0</v>
      </c>
      <c r="G1962" s="2">
        <v>0</v>
      </c>
      <c r="H1962" s="15">
        <f t="shared" si="30"/>
        <v>0</v>
      </c>
    </row>
    <row r="1963" spans="1:8" ht="13.5" x14ac:dyDescent="0.25">
      <c r="A1963" s="11"/>
      <c r="B1963" s="10">
        <v>45553</v>
      </c>
      <c r="C1963" s="2">
        <v>1.1200000000000001</v>
      </c>
      <c r="D1963" s="2">
        <v>1.1200000000000001</v>
      </c>
      <c r="E1963" s="2">
        <v>0</v>
      </c>
      <c r="F1963" s="2">
        <v>0</v>
      </c>
      <c r="G1963" s="2">
        <v>0</v>
      </c>
      <c r="H1963" s="15">
        <f t="shared" si="30"/>
        <v>-4.2735042735042583E-2</v>
      </c>
    </row>
    <row r="1964" spans="1:8" ht="13.5" x14ac:dyDescent="0.25">
      <c r="A1964" s="11"/>
      <c r="B1964" s="10">
        <v>45554</v>
      </c>
      <c r="C1964" s="2">
        <v>1.17</v>
      </c>
      <c r="D1964" s="2">
        <v>1.17</v>
      </c>
      <c r="E1964" s="2">
        <v>50</v>
      </c>
      <c r="F1964" s="2">
        <v>1.17</v>
      </c>
      <c r="G1964" s="2">
        <v>58.5</v>
      </c>
      <c r="H1964" s="15">
        <f t="shared" si="30"/>
        <v>4.4642857142856977E-2</v>
      </c>
    </row>
    <row r="1965" spans="1:8" ht="13.5" x14ac:dyDescent="0.25">
      <c r="A1965" s="11"/>
      <c r="B1965" s="10">
        <v>45555</v>
      </c>
      <c r="C1965" s="2">
        <v>1.17</v>
      </c>
      <c r="D1965" s="2">
        <v>1.17</v>
      </c>
      <c r="E1965" s="2">
        <v>0</v>
      </c>
      <c r="F1965" s="2">
        <v>0</v>
      </c>
      <c r="G1965" s="2">
        <v>0</v>
      </c>
      <c r="H1965" s="15">
        <f t="shared" si="30"/>
        <v>0</v>
      </c>
    </row>
    <row r="1966" spans="1:8" ht="13.5" x14ac:dyDescent="0.25">
      <c r="A1966" s="11"/>
      <c r="B1966" s="10">
        <v>45558</v>
      </c>
      <c r="C1966" s="2">
        <v>1.17</v>
      </c>
      <c r="D1966" s="2">
        <v>1.17</v>
      </c>
      <c r="E1966" s="2">
        <v>0</v>
      </c>
      <c r="F1966" s="2">
        <v>0</v>
      </c>
      <c r="G1966" s="2">
        <v>0</v>
      </c>
      <c r="H1966" s="15">
        <f t="shared" si="30"/>
        <v>0</v>
      </c>
    </row>
    <row r="1967" spans="1:8" ht="13.5" x14ac:dyDescent="0.25">
      <c r="A1967" s="11"/>
      <c r="B1967" s="10">
        <v>45559</v>
      </c>
      <c r="C1967" s="2">
        <v>1.17</v>
      </c>
      <c r="D1967" s="2">
        <v>1.17</v>
      </c>
      <c r="E1967" s="2">
        <v>0</v>
      </c>
      <c r="F1967" s="2">
        <v>0</v>
      </c>
      <c r="G1967" s="2">
        <v>0</v>
      </c>
      <c r="H1967" s="15">
        <f t="shared" si="30"/>
        <v>0</v>
      </c>
    </row>
    <row r="1968" spans="1:8" ht="13.5" x14ac:dyDescent="0.25">
      <c r="A1968" s="11"/>
      <c r="B1968" s="10">
        <v>45560</v>
      </c>
      <c r="C1968" s="2">
        <v>1.17</v>
      </c>
      <c r="D1968" s="2">
        <v>1.17</v>
      </c>
      <c r="E1968" s="2">
        <v>0</v>
      </c>
      <c r="F1968" s="2">
        <v>0</v>
      </c>
      <c r="G1968" s="2">
        <v>0</v>
      </c>
      <c r="H1968" s="15">
        <f t="shared" si="30"/>
        <v>0</v>
      </c>
    </row>
    <row r="1969" spans="1:8" ht="13.5" x14ac:dyDescent="0.25">
      <c r="A1969" s="11"/>
      <c r="B1969" s="10">
        <v>45561</v>
      </c>
      <c r="C1969" s="2">
        <v>1.17</v>
      </c>
      <c r="D1969" s="2">
        <v>1.17</v>
      </c>
      <c r="E1969" s="2">
        <v>0</v>
      </c>
      <c r="F1969" s="2">
        <v>0</v>
      </c>
      <c r="G1969" s="2">
        <v>0</v>
      </c>
      <c r="H1969" s="15">
        <f t="shared" si="30"/>
        <v>0</v>
      </c>
    </row>
    <row r="1970" spans="1:8" ht="13.5" x14ac:dyDescent="0.25">
      <c r="A1970" s="11"/>
      <c r="B1970" s="10">
        <v>45562</v>
      </c>
      <c r="C1970" s="2">
        <v>1.17</v>
      </c>
      <c r="D1970" s="2">
        <v>1.17</v>
      </c>
      <c r="E1970" s="2">
        <v>0</v>
      </c>
      <c r="F1970" s="2">
        <v>0</v>
      </c>
      <c r="G1970" s="2">
        <v>0</v>
      </c>
      <c r="H1970" s="15">
        <f t="shared" si="30"/>
        <v>0</v>
      </c>
    </row>
    <row r="1971" spans="1:8" ht="13.5" x14ac:dyDescent="0.25">
      <c r="A1971" s="11"/>
      <c r="B1971" s="10">
        <v>45565</v>
      </c>
      <c r="C1971" s="2">
        <v>1.22</v>
      </c>
      <c r="D1971" s="2">
        <v>1.22</v>
      </c>
      <c r="E1971" s="2">
        <v>50</v>
      </c>
      <c r="F1971" s="2">
        <v>1.22</v>
      </c>
      <c r="G1971" s="2">
        <v>61</v>
      </c>
      <c r="H1971" s="15">
        <f t="shared" si="30"/>
        <v>4.2735042735042778E-2</v>
      </c>
    </row>
    <row r="1972" spans="1:8" ht="13.5" x14ac:dyDescent="0.25">
      <c r="A1972" s="11"/>
      <c r="B1972" s="10">
        <v>45566</v>
      </c>
      <c r="C1972" s="2">
        <v>1.27</v>
      </c>
      <c r="D1972" s="2">
        <v>1.27</v>
      </c>
      <c r="E1972" s="2">
        <v>70</v>
      </c>
      <c r="F1972" s="2">
        <v>1.27</v>
      </c>
      <c r="G1972" s="2">
        <v>88.9</v>
      </c>
      <c r="H1972" s="15">
        <f t="shared" si="30"/>
        <v>4.0983606557377088E-2</v>
      </c>
    </row>
    <row r="1973" spans="1:8" ht="13.5" x14ac:dyDescent="0.25">
      <c r="A1973" s="11"/>
      <c r="B1973" s="10">
        <v>45567</v>
      </c>
      <c r="C1973" s="2">
        <v>1.22</v>
      </c>
      <c r="D1973" s="2">
        <v>1.22</v>
      </c>
      <c r="E1973" s="2">
        <v>0</v>
      </c>
      <c r="F1973" s="2">
        <v>0</v>
      </c>
      <c r="G1973" s="2">
        <v>0</v>
      </c>
      <c r="H1973" s="15">
        <f t="shared" si="30"/>
        <v>-3.9370078740157514E-2</v>
      </c>
    </row>
    <row r="1974" spans="1:8" ht="13.5" x14ac:dyDescent="0.25">
      <c r="A1974" s="11"/>
      <c r="B1974" s="10">
        <v>45568</v>
      </c>
      <c r="C1974" s="2">
        <v>1.17</v>
      </c>
      <c r="D1974" s="2">
        <v>1.17</v>
      </c>
      <c r="E1974" s="2">
        <v>0</v>
      </c>
      <c r="F1974" s="2">
        <v>0</v>
      </c>
      <c r="G1974" s="2">
        <v>0</v>
      </c>
      <c r="H1974" s="15">
        <f t="shared" si="30"/>
        <v>-4.0983606557377088E-2</v>
      </c>
    </row>
    <row r="1975" spans="1:8" ht="13.5" x14ac:dyDescent="0.25">
      <c r="A1975" s="11"/>
      <c r="B1975" s="10">
        <v>45569</v>
      </c>
      <c r="C1975" s="2">
        <v>1.1200000000000001</v>
      </c>
      <c r="D1975" s="2">
        <v>1.1200000000000001</v>
      </c>
      <c r="E1975" s="2">
        <v>0</v>
      </c>
      <c r="F1975" s="2">
        <v>0</v>
      </c>
      <c r="G1975" s="2">
        <v>0</v>
      </c>
      <c r="H1975" s="15">
        <f t="shared" si="30"/>
        <v>-4.2735042735042583E-2</v>
      </c>
    </row>
    <row r="1976" spans="1:8" ht="13.5" x14ac:dyDescent="0.25">
      <c r="A1976" s="11"/>
      <c r="B1976" s="10">
        <v>45572</v>
      </c>
      <c r="C1976" s="2">
        <v>1.07</v>
      </c>
      <c r="D1976" s="2">
        <v>1.07</v>
      </c>
      <c r="E1976" s="2">
        <v>0</v>
      </c>
      <c r="F1976" s="2">
        <v>0</v>
      </c>
      <c r="G1976" s="2">
        <v>0</v>
      </c>
      <c r="H1976" s="15">
        <f t="shared" si="30"/>
        <v>-4.4642857142857179E-2</v>
      </c>
    </row>
    <row r="1977" spans="1:8" ht="13.5" x14ac:dyDescent="0.25">
      <c r="A1977" s="11"/>
      <c r="B1977" s="10">
        <v>45573</v>
      </c>
      <c r="C1977" s="2">
        <v>1.03</v>
      </c>
      <c r="D1977" s="2">
        <v>1.03</v>
      </c>
      <c r="E1977" s="2">
        <v>0</v>
      </c>
      <c r="F1977" s="2">
        <v>0</v>
      </c>
      <c r="G1977" s="2">
        <v>0</v>
      </c>
      <c r="H1977" s="15">
        <f t="shared" si="30"/>
        <v>-3.738317757009349E-2</v>
      </c>
    </row>
    <row r="1978" spans="1:8" ht="13.5" x14ac:dyDescent="0.25">
      <c r="A1978" s="11"/>
      <c r="B1978" s="10">
        <v>45574</v>
      </c>
      <c r="C1978" s="2">
        <v>0.99</v>
      </c>
      <c r="D1978" s="2">
        <v>0.99</v>
      </c>
      <c r="E1978" s="2">
        <v>0</v>
      </c>
      <c r="F1978" s="2">
        <v>0</v>
      </c>
      <c r="G1978" s="2">
        <v>0</v>
      </c>
      <c r="H1978" s="15">
        <f t="shared" si="30"/>
        <v>-3.8834951456310711E-2</v>
      </c>
    </row>
    <row r="1979" spans="1:8" ht="13.5" x14ac:dyDescent="0.25">
      <c r="A1979" s="11"/>
      <c r="B1979" s="10">
        <v>45575</v>
      </c>
      <c r="C1979" s="2">
        <v>0.95</v>
      </c>
      <c r="D1979" s="2">
        <v>0.95</v>
      </c>
      <c r="E1979" s="2">
        <v>0</v>
      </c>
      <c r="F1979" s="2">
        <v>0</v>
      </c>
      <c r="G1979" s="2">
        <v>0</v>
      </c>
      <c r="H1979" s="15">
        <f t="shared" si="30"/>
        <v>-4.0404040404040442E-2</v>
      </c>
    </row>
    <row r="1980" spans="1:8" ht="13.5" x14ac:dyDescent="0.25">
      <c r="A1980" s="11"/>
      <c r="B1980" s="10">
        <v>45576</v>
      </c>
      <c r="C1980" s="2">
        <v>0.91</v>
      </c>
      <c r="D1980" s="2">
        <v>0.91</v>
      </c>
      <c r="E1980" s="2">
        <v>0</v>
      </c>
      <c r="F1980" s="2">
        <v>0</v>
      </c>
      <c r="G1980" s="2">
        <v>0</v>
      </c>
      <c r="H1980" s="15">
        <f t="shared" si="30"/>
        <v>-4.210526315789466E-2</v>
      </c>
    </row>
    <row r="1981" spans="1:8" ht="13.5" x14ac:dyDescent="0.25">
      <c r="A1981" s="11"/>
      <c r="B1981" s="10">
        <v>45579</v>
      </c>
      <c r="C1981" s="2">
        <v>0.87</v>
      </c>
      <c r="D1981" s="2">
        <v>0.87</v>
      </c>
      <c r="E1981" s="2">
        <v>0</v>
      </c>
      <c r="F1981" s="2">
        <v>0</v>
      </c>
      <c r="G1981" s="2">
        <v>0</v>
      </c>
      <c r="H1981" s="15">
        <f t="shared" si="30"/>
        <v>-4.3956043956043994E-2</v>
      </c>
    </row>
    <row r="1982" spans="1:8" ht="13.5" x14ac:dyDescent="0.25">
      <c r="A1982" s="11"/>
      <c r="B1982" s="10">
        <v>45581</v>
      </c>
      <c r="C1982" s="2">
        <v>0.84</v>
      </c>
      <c r="D1982" s="2">
        <v>0.84</v>
      </c>
      <c r="E1982" s="2">
        <v>3000</v>
      </c>
      <c r="F1982" s="2">
        <v>0.84</v>
      </c>
      <c r="G1982" s="2">
        <v>2520</v>
      </c>
      <c r="H1982" s="15">
        <f t="shared" si="30"/>
        <v>-3.4482758620689689E-2</v>
      </c>
    </row>
    <row r="1983" spans="1:8" ht="13.5" x14ac:dyDescent="0.25">
      <c r="A1983" s="11"/>
      <c r="B1983" s="10">
        <v>45582</v>
      </c>
      <c r="C1983" s="2">
        <v>0.81</v>
      </c>
      <c r="D1983" s="2">
        <v>0.81</v>
      </c>
      <c r="E1983" s="2">
        <v>0</v>
      </c>
      <c r="F1983" s="2">
        <v>0</v>
      </c>
      <c r="G1983" s="2">
        <v>0</v>
      </c>
      <c r="H1983" s="15">
        <f t="shared" si="30"/>
        <v>-3.5714285714285615E-2</v>
      </c>
    </row>
    <row r="1984" spans="1:8" ht="13.5" x14ac:dyDescent="0.25">
      <c r="A1984" s="11"/>
      <c r="B1984" s="10">
        <v>45583</v>
      </c>
      <c r="C1984" s="2">
        <v>0.78</v>
      </c>
      <c r="D1984" s="2">
        <v>0.78</v>
      </c>
      <c r="E1984" s="2">
        <v>3</v>
      </c>
      <c r="F1984" s="2">
        <v>0.78</v>
      </c>
      <c r="G1984" s="2">
        <v>2.34</v>
      </c>
      <c r="H1984" s="15">
        <f t="shared" si="30"/>
        <v>-3.703703703703707E-2</v>
      </c>
    </row>
    <row r="1985" spans="1:8" ht="13.5" x14ac:dyDescent="0.25">
      <c r="A1985" s="11"/>
      <c r="B1985" s="10">
        <v>45586</v>
      </c>
      <c r="C1985" s="2">
        <v>0.75</v>
      </c>
      <c r="D1985" s="2">
        <v>0.75</v>
      </c>
      <c r="E1985" s="2">
        <v>2</v>
      </c>
      <c r="F1985" s="2">
        <v>0.75</v>
      </c>
      <c r="G1985" s="2">
        <v>1.5</v>
      </c>
      <c r="H1985" s="15">
        <f t="shared" si="30"/>
        <v>-3.8461538461538491E-2</v>
      </c>
    </row>
    <row r="1986" spans="1:8" ht="13.5" x14ac:dyDescent="0.25">
      <c r="A1986" s="11"/>
      <c r="B1986" s="10">
        <v>45587</v>
      </c>
      <c r="C1986" s="2">
        <v>0.75</v>
      </c>
      <c r="D1986" s="2">
        <v>0.75</v>
      </c>
      <c r="E1986" s="2">
        <v>1</v>
      </c>
      <c r="F1986" s="2">
        <v>0.75</v>
      </c>
      <c r="G1986" s="2">
        <v>0.75</v>
      </c>
      <c r="H1986" s="15">
        <f t="shared" si="30"/>
        <v>0</v>
      </c>
    </row>
    <row r="1987" spans="1:8" ht="13.5" x14ac:dyDescent="0.25">
      <c r="A1987" s="11"/>
      <c r="B1987" s="10">
        <v>45588</v>
      </c>
      <c r="C1987" s="2">
        <v>0.75</v>
      </c>
      <c r="D1987" s="2">
        <v>0.75</v>
      </c>
      <c r="E1987" s="2">
        <v>1000</v>
      </c>
      <c r="F1987" s="2">
        <v>0.75</v>
      </c>
      <c r="G1987" s="2">
        <v>750</v>
      </c>
      <c r="H1987" s="15">
        <f t="shared" si="30"/>
        <v>0</v>
      </c>
    </row>
    <row r="1988" spans="1:8" ht="13.5" x14ac:dyDescent="0.25">
      <c r="A1988" s="11"/>
      <c r="B1988" s="10">
        <v>45589</v>
      </c>
      <c r="C1988" s="2">
        <v>0.75</v>
      </c>
      <c r="D1988" s="2">
        <v>0.75</v>
      </c>
      <c r="E1988" s="2">
        <v>0</v>
      </c>
      <c r="F1988" s="2">
        <v>0</v>
      </c>
      <c r="G1988" s="2">
        <v>0</v>
      </c>
      <c r="H1988" s="15">
        <f t="shared" si="30"/>
        <v>0</v>
      </c>
    </row>
    <row r="1989" spans="1:8" ht="13.5" x14ac:dyDescent="0.25">
      <c r="A1989" s="11"/>
      <c r="B1989" s="10">
        <v>45590</v>
      </c>
      <c r="C1989" s="2">
        <v>0.75</v>
      </c>
      <c r="D1989" s="2">
        <v>0.75</v>
      </c>
      <c r="E1989" s="2">
        <v>0</v>
      </c>
      <c r="F1989" s="2">
        <v>0</v>
      </c>
      <c r="G1989" s="2">
        <v>0</v>
      </c>
      <c r="H1989" s="15">
        <f t="shared" si="30"/>
        <v>0</v>
      </c>
    </row>
    <row r="1990" spans="1:8" ht="13.5" x14ac:dyDescent="0.25">
      <c r="A1990" s="11"/>
      <c r="B1990" s="10">
        <v>45593</v>
      </c>
      <c r="C1990" s="2">
        <v>0.72</v>
      </c>
      <c r="D1990" s="2">
        <v>0.72</v>
      </c>
      <c r="E1990" s="2">
        <v>0</v>
      </c>
      <c r="F1990" s="2">
        <v>0</v>
      </c>
      <c r="G1990" s="2">
        <v>0</v>
      </c>
      <c r="H1990" s="15">
        <f t="shared" si="30"/>
        <v>-4.0000000000000036E-2</v>
      </c>
    </row>
    <row r="1991" spans="1:8" ht="13.5" x14ac:dyDescent="0.25">
      <c r="A1991" s="11"/>
      <c r="B1991" s="10">
        <v>45594</v>
      </c>
      <c r="C1991" s="2">
        <v>0.75</v>
      </c>
      <c r="D1991" s="2">
        <v>0.75</v>
      </c>
      <c r="E1991" s="2">
        <v>0</v>
      </c>
      <c r="F1991" s="2">
        <v>0</v>
      </c>
      <c r="G1991" s="2">
        <v>0</v>
      </c>
      <c r="H1991" s="15">
        <f t="shared" ref="H1991:H2054" si="31">(D1991-D1990)/D1990</f>
        <v>4.1666666666666706E-2</v>
      </c>
    </row>
    <row r="1992" spans="1:8" ht="13.5" x14ac:dyDescent="0.25">
      <c r="A1992" s="11"/>
      <c r="B1992" s="10">
        <v>45595</v>
      </c>
      <c r="C1992" s="2">
        <v>0.75</v>
      </c>
      <c r="D1992" s="2">
        <v>0.75</v>
      </c>
      <c r="E1992" s="2">
        <v>0</v>
      </c>
      <c r="F1992" s="2">
        <v>0</v>
      </c>
      <c r="G1992" s="2">
        <v>0</v>
      </c>
      <c r="H1992" s="15">
        <f t="shared" si="31"/>
        <v>0</v>
      </c>
    </row>
    <row r="1993" spans="1:8" ht="13.5" x14ac:dyDescent="0.25">
      <c r="A1993" s="11"/>
      <c r="B1993" s="10">
        <v>45596</v>
      </c>
      <c r="C1993" s="2">
        <v>0.75</v>
      </c>
      <c r="D1993" s="2">
        <v>0.75</v>
      </c>
      <c r="E1993" s="2">
        <v>0</v>
      </c>
      <c r="F1993" s="2">
        <v>0</v>
      </c>
      <c r="G1993" s="2">
        <v>0</v>
      </c>
      <c r="H1993" s="15">
        <f t="shared" si="31"/>
        <v>0</v>
      </c>
    </row>
    <row r="1994" spans="1:8" ht="13.5" x14ac:dyDescent="0.25">
      <c r="A1994" s="11"/>
      <c r="B1994" s="10">
        <v>45597</v>
      </c>
      <c r="C1994" s="2">
        <v>0.78</v>
      </c>
      <c r="D1994" s="2">
        <v>0.78</v>
      </c>
      <c r="E1994" s="2">
        <v>1</v>
      </c>
      <c r="F1994" s="2">
        <v>0.78</v>
      </c>
      <c r="G1994" s="2">
        <v>0.78</v>
      </c>
      <c r="H1994" s="15">
        <f t="shared" si="31"/>
        <v>4.0000000000000036E-2</v>
      </c>
    </row>
    <row r="1995" spans="1:8" ht="13.5" x14ac:dyDescent="0.25">
      <c r="A1995" s="11"/>
      <c r="B1995" s="10">
        <v>45600</v>
      </c>
      <c r="C1995" s="2">
        <v>0.78</v>
      </c>
      <c r="D1995" s="2">
        <v>0.78</v>
      </c>
      <c r="E1995" s="2">
        <v>0</v>
      </c>
      <c r="F1995" s="2">
        <v>0</v>
      </c>
      <c r="G1995" s="2">
        <v>0</v>
      </c>
      <c r="H1995" s="15">
        <f t="shared" si="31"/>
        <v>0</v>
      </c>
    </row>
    <row r="1996" spans="1:8" ht="13.5" x14ac:dyDescent="0.25">
      <c r="A1996" s="11"/>
      <c r="B1996" s="10">
        <v>45601</v>
      </c>
      <c r="C1996" s="2">
        <v>0.78</v>
      </c>
      <c r="D1996" s="2">
        <v>0.78</v>
      </c>
      <c r="E1996" s="2">
        <v>0</v>
      </c>
      <c r="F1996" s="2">
        <v>0</v>
      </c>
      <c r="G1996" s="2">
        <v>0</v>
      </c>
      <c r="H1996" s="15">
        <f t="shared" si="31"/>
        <v>0</v>
      </c>
    </row>
    <row r="1997" spans="1:8" ht="13.5" x14ac:dyDescent="0.25">
      <c r="A1997" s="11"/>
      <c r="B1997" s="10">
        <v>45602</v>
      </c>
      <c r="C1997" s="2">
        <v>0.76</v>
      </c>
      <c r="D1997" s="2">
        <v>0.76</v>
      </c>
      <c r="E1997" s="2">
        <v>1</v>
      </c>
      <c r="F1997" s="2">
        <v>0.76</v>
      </c>
      <c r="G1997" s="2">
        <v>0.76</v>
      </c>
      <c r="H1997" s="15">
        <f t="shared" si="31"/>
        <v>-2.5641025641025664E-2</v>
      </c>
    </row>
    <row r="1998" spans="1:8" ht="13.5" x14ac:dyDescent="0.25">
      <c r="A1998" s="11"/>
      <c r="B1998" s="10">
        <v>45603</v>
      </c>
      <c r="C1998" s="2">
        <v>0.73</v>
      </c>
      <c r="D1998" s="2">
        <v>0.73</v>
      </c>
      <c r="E1998" s="2">
        <v>0</v>
      </c>
      <c r="F1998" s="2">
        <v>0</v>
      </c>
      <c r="G1998" s="2">
        <v>0</v>
      </c>
      <c r="H1998" s="15">
        <f t="shared" si="31"/>
        <v>-3.9473684210526348E-2</v>
      </c>
    </row>
    <row r="1999" spans="1:8" ht="13.5" x14ac:dyDescent="0.25">
      <c r="A1999" s="11"/>
      <c r="B1999" s="10">
        <v>45604</v>
      </c>
      <c r="C1999" s="2">
        <v>0.73</v>
      </c>
      <c r="D1999" s="2">
        <v>0.73</v>
      </c>
      <c r="E1999" s="2">
        <v>0</v>
      </c>
      <c r="F1999" s="2">
        <v>0</v>
      </c>
      <c r="G1999" s="2">
        <v>0</v>
      </c>
      <c r="H1999" s="15">
        <f t="shared" si="31"/>
        <v>0</v>
      </c>
    </row>
    <row r="2000" spans="1:8" ht="13.5" x14ac:dyDescent="0.25">
      <c r="A2000" s="11"/>
      <c r="B2000" s="10">
        <v>45607</v>
      </c>
      <c r="C2000" s="2">
        <v>0.73</v>
      </c>
      <c r="D2000" s="2">
        <v>0.73</v>
      </c>
      <c r="E2000" s="2">
        <v>0</v>
      </c>
      <c r="F2000" s="2">
        <v>0</v>
      </c>
      <c r="G2000" s="2">
        <v>0</v>
      </c>
      <c r="H2000" s="15">
        <f t="shared" si="31"/>
        <v>0</v>
      </c>
    </row>
    <row r="2001" spans="1:8" ht="13.5" x14ac:dyDescent="0.25">
      <c r="A2001" s="11"/>
      <c r="B2001" s="10">
        <v>45608</v>
      </c>
      <c r="C2001" s="2">
        <v>0.7</v>
      </c>
      <c r="D2001" s="2">
        <v>0.7</v>
      </c>
      <c r="E2001" s="2">
        <v>100</v>
      </c>
      <c r="F2001" s="2">
        <v>0.7</v>
      </c>
      <c r="G2001" s="2">
        <v>70</v>
      </c>
      <c r="H2001" s="15">
        <f t="shared" si="31"/>
        <v>-4.1095890410958943E-2</v>
      </c>
    </row>
    <row r="2002" spans="1:8" ht="13.5" x14ac:dyDescent="0.25">
      <c r="A2002" s="11"/>
      <c r="B2002" s="10">
        <v>45609</v>
      </c>
      <c r="C2002" s="2">
        <v>0.7</v>
      </c>
      <c r="D2002" s="2">
        <v>0.7</v>
      </c>
      <c r="E2002" s="2">
        <v>1</v>
      </c>
      <c r="F2002" s="2">
        <v>0.7</v>
      </c>
      <c r="G2002" s="2">
        <v>0.7</v>
      </c>
      <c r="H2002" s="15">
        <f t="shared" si="31"/>
        <v>0</v>
      </c>
    </row>
    <row r="2003" spans="1:8" ht="13.5" x14ac:dyDescent="0.25">
      <c r="A2003" s="11"/>
      <c r="B2003" s="10">
        <v>45610</v>
      </c>
      <c r="C2003" s="2">
        <v>0.7</v>
      </c>
      <c r="D2003" s="2">
        <v>0.7</v>
      </c>
      <c r="E2003" s="2">
        <v>0</v>
      </c>
      <c r="F2003" s="2">
        <v>0</v>
      </c>
      <c r="G2003" s="2">
        <v>0</v>
      </c>
      <c r="H2003" s="15">
        <f t="shared" si="31"/>
        <v>0</v>
      </c>
    </row>
    <row r="2004" spans="1:8" ht="13.5" x14ac:dyDescent="0.25">
      <c r="A2004" s="11"/>
      <c r="B2004" s="10">
        <v>45611</v>
      </c>
      <c r="C2004" s="2">
        <v>0.7</v>
      </c>
      <c r="D2004" s="2">
        <v>0.7</v>
      </c>
      <c r="E2004" s="2">
        <v>0</v>
      </c>
      <c r="F2004" s="2">
        <v>0</v>
      </c>
      <c r="G2004" s="2">
        <v>0</v>
      </c>
      <c r="H2004" s="15">
        <f t="shared" si="31"/>
        <v>0</v>
      </c>
    </row>
    <row r="2005" spans="1:8" ht="13.5" x14ac:dyDescent="0.25">
      <c r="A2005" s="11"/>
      <c r="B2005" s="10">
        <v>45614</v>
      </c>
      <c r="C2005" s="2">
        <v>0.7</v>
      </c>
      <c r="D2005" s="2">
        <v>0.7</v>
      </c>
      <c r="E2005" s="2">
        <v>0</v>
      </c>
      <c r="F2005" s="2">
        <v>0</v>
      </c>
      <c r="G2005" s="2">
        <v>0</v>
      </c>
      <c r="H2005" s="15">
        <f t="shared" si="31"/>
        <v>0</v>
      </c>
    </row>
    <row r="2006" spans="1:8" ht="13.5" x14ac:dyDescent="0.25">
      <c r="A2006" s="11"/>
      <c r="B2006" s="10">
        <v>45615</v>
      </c>
      <c r="C2006" s="2">
        <v>0.67</v>
      </c>
      <c r="D2006" s="2">
        <v>0.67</v>
      </c>
      <c r="E2006" s="2">
        <v>0</v>
      </c>
      <c r="F2006" s="2">
        <v>0</v>
      </c>
      <c r="G2006" s="2">
        <v>0</v>
      </c>
      <c r="H2006" s="15">
        <f t="shared" si="31"/>
        <v>-4.285714285714274E-2</v>
      </c>
    </row>
    <row r="2007" spans="1:8" ht="13.5" x14ac:dyDescent="0.25">
      <c r="A2007" s="11"/>
      <c r="B2007" s="10">
        <v>45616</v>
      </c>
      <c r="C2007" s="2">
        <v>0.64</v>
      </c>
      <c r="D2007" s="2">
        <v>0.64</v>
      </c>
      <c r="E2007" s="2">
        <v>0</v>
      </c>
      <c r="F2007" s="2">
        <v>0</v>
      </c>
      <c r="G2007" s="2">
        <v>0</v>
      </c>
      <c r="H2007" s="15">
        <f t="shared" si="31"/>
        <v>-4.4776119402985114E-2</v>
      </c>
    </row>
    <row r="2008" spans="1:8" ht="13.5" x14ac:dyDescent="0.25">
      <c r="A2008" s="11"/>
      <c r="B2008" s="10">
        <v>45617</v>
      </c>
      <c r="C2008" s="2">
        <v>0.64</v>
      </c>
      <c r="D2008" s="2">
        <v>0.64</v>
      </c>
      <c r="E2008" s="2">
        <v>1</v>
      </c>
      <c r="F2008" s="2">
        <v>0.64</v>
      </c>
      <c r="G2008" s="2">
        <v>0.64</v>
      </c>
      <c r="H2008" s="15">
        <f t="shared" si="31"/>
        <v>0</v>
      </c>
    </row>
    <row r="2009" spans="1:8" ht="13.5" x14ac:dyDescent="0.25">
      <c r="A2009" s="11"/>
      <c r="B2009" s="10">
        <v>45618</v>
      </c>
      <c r="C2009" s="2">
        <v>0.64</v>
      </c>
      <c r="D2009" s="2">
        <v>0.64</v>
      </c>
      <c r="E2009" s="2">
        <v>1</v>
      </c>
      <c r="F2009" s="2">
        <v>0.64</v>
      </c>
      <c r="G2009" s="2">
        <v>0.64</v>
      </c>
      <c r="H2009" s="15">
        <f t="shared" si="31"/>
        <v>0</v>
      </c>
    </row>
    <row r="2010" spans="1:8" ht="13.5" x14ac:dyDescent="0.25">
      <c r="A2010" s="11"/>
      <c r="B2010" s="10">
        <v>45621</v>
      </c>
      <c r="C2010" s="2">
        <v>0.66</v>
      </c>
      <c r="D2010" s="2">
        <v>0.66</v>
      </c>
      <c r="E2010" s="2">
        <v>0</v>
      </c>
      <c r="F2010" s="2">
        <v>0</v>
      </c>
      <c r="G2010" s="2">
        <v>0</v>
      </c>
      <c r="H2010" s="15">
        <f t="shared" si="31"/>
        <v>3.1250000000000028E-2</v>
      </c>
    </row>
    <row r="2011" spans="1:8" ht="13.5" x14ac:dyDescent="0.25">
      <c r="A2011" s="11"/>
      <c r="B2011" s="10">
        <v>45622</v>
      </c>
      <c r="C2011" s="2">
        <v>0.68</v>
      </c>
      <c r="D2011" s="2">
        <v>0.68</v>
      </c>
      <c r="E2011" s="2">
        <v>0</v>
      </c>
      <c r="F2011" s="2">
        <v>0</v>
      </c>
      <c r="G2011" s="2">
        <v>0</v>
      </c>
      <c r="H2011" s="15">
        <f t="shared" si="31"/>
        <v>3.0303030303030328E-2</v>
      </c>
    </row>
    <row r="2012" spans="1:8" ht="13.5" x14ac:dyDescent="0.25">
      <c r="A2012" s="11"/>
      <c r="B2012" s="10">
        <v>45623</v>
      </c>
      <c r="C2012" s="2">
        <v>0.71</v>
      </c>
      <c r="D2012" s="2">
        <v>0.71</v>
      </c>
      <c r="E2012" s="2">
        <v>0</v>
      </c>
      <c r="F2012" s="2">
        <v>0</v>
      </c>
      <c r="G2012" s="2">
        <v>0</v>
      </c>
      <c r="H2012" s="15">
        <f t="shared" si="31"/>
        <v>4.41176470588234E-2</v>
      </c>
    </row>
    <row r="2013" spans="1:8" ht="13.5" x14ac:dyDescent="0.25">
      <c r="A2013" s="11"/>
      <c r="B2013" s="10">
        <v>45624</v>
      </c>
      <c r="C2013" s="2">
        <v>0.74</v>
      </c>
      <c r="D2013" s="2">
        <v>0.74</v>
      </c>
      <c r="E2013" s="2">
        <v>0</v>
      </c>
      <c r="F2013" s="2">
        <v>0</v>
      </c>
      <c r="G2013" s="2">
        <v>0</v>
      </c>
      <c r="H2013" s="15">
        <f t="shared" si="31"/>
        <v>4.2253521126760604E-2</v>
      </c>
    </row>
    <row r="2014" spans="1:8" ht="13.5" x14ac:dyDescent="0.25">
      <c r="A2014" s="11"/>
      <c r="B2014" s="10">
        <v>45625</v>
      </c>
      <c r="C2014" s="2">
        <v>0.77</v>
      </c>
      <c r="D2014" s="2">
        <v>0.77</v>
      </c>
      <c r="E2014" s="2">
        <v>0</v>
      </c>
      <c r="F2014" s="2">
        <v>0</v>
      </c>
      <c r="G2014" s="2">
        <v>0</v>
      </c>
      <c r="H2014" s="15">
        <f t="shared" si="31"/>
        <v>4.0540540540540577E-2</v>
      </c>
    </row>
    <row r="2015" spans="1:8" ht="13.5" x14ac:dyDescent="0.25">
      <c r="A2015" s="11"/>
      <c r="B2015" s="10">
        <v>45628</v>
      </c>
      <c r="C2015" s="2">
        <v>0.8</v>
      </c>
      <c r="D2015" s="2">
        <v>0.8</v>
      </c>
      <c r="E2015" s="2">
        <v>0</v>
      </c>
      <c r="F2015" s="2">
        <v>0</v>
      </c>
      <c r="G2015" s="2">
        <v>0</v>
      </c>
      <c r="H2015" s="15">
        <f t="shared" si="31"/>
        <v>3.8961038961038995E-2</v>
      </c>
    </row>
    <row r="2016" spans="1:8" ht="13.5" x14ac:dyDescent="0.25">
      <c r="A2016" s="11"/>
      <c r="B2016" s="10">
        <v>45629</v>
      </c>
      <c r="C2016" s="2">
        <v>0.83</v>
      </c>
      <c r="D2016" s="2">
        <v>0.83</v>
      </c>
      <c r="E2016" s="2">
        <v>0</v>
      </c>
      <c r="F2016" s="2">
        <v>0</v>
      </c>
      <c r="G2016" s="2">
        <v>0</v>
      </c>
      <c r="H2016" s="15">
        <f t="shared" si="31"/>
        <v>3.7499999999999895E-2</v>
      </c>
    </row>
    <row r="2017" spans="1:8" ht="13.5" x14ac:dyDescent="0.25">
      <c r="A2017" s="11"/>
      <c r="B2017" s="10">
        <v>45630</v>
      </c>
      <c r="C2017" s="2">
        <v>0.86</v>
      </c>
      <c r="D2017" s="2">
        <v>0.86</v>
      </c>
      <c r="E2017" s="2">
        <v>0</v>
      </c>
      <c r="F2017" s="2">
        <v>0</v>
      </c>
      <c r="G2017" s="2">
        <v>0</v>
      </c>
      <c r="H2017" s="15">
        <f t="shared" si="31"/>
        <v>3.6144578313253045E-2</v>
      </c>
    </row>
    <row r="2018" spans="1:8" ht="13.5" x14ac:dyDescent="0.25">
      <c r="A2018" s="11"/>
      <c r="B2018" s="10">
        <v>45631</v>
      </c>
      <c r="C2018" s="2">
        <v>0.89</v>
      </c>
      <c r="D2018" s="2">
        <v>0.89</v>
      </c>
      <c r="E2018" s="2">
        <v>0</v>
      </c>
      <c r="F2018" s="2">
        <v>0</v>
      </c>
      <c r="G2018" s="2">
        <v>0</v>
      </c>
      <c r="H2018" s="15">
        <f t="shared" si="31"/>
        <v>3.4883720930232592E-2</v>
      </c>
    </row>
    <row r="2019" spans="1:8" ht="13.5" x14ac:dyDescent="0.25">
      <c r="A2019" s="11"/>
      <c r="B2019" s="10">
        <v>45632</v>
      </c>
      <c r="C2019" s="2">
        <v>0.93</v>
      </c>
      <c r="D2019" s="2">
        <v>0.93</v>
      </c>
      <c r="E2019" s="2">
        <v>0</v>
      </c>
      <c r="F2019" s="2">
        <v>0</v>
      </c>
      <c r="G2019" s="2">
        <v>0</v>
      </c>
      <c r="H2019" s="15">
        <f t="shared" si="31"/>
        <v>4.4943820224719142E-2</v>
      </c>
    </row>
    <row r="2020" spans="1:8" ht="13.5" x14ac:dyDescent="0.25">
      <c r="A2020" s="11"/>
      <c r="B2020" s="10">
        <v>45635</v>
      </c>
      <c r="C2020" s="2">
        <v>0.95</v>
      </c>
      <c r="D2020" s="2">
        <v>0.95</v>
      </c>
      <c r="E2020" s="2">
        <v>220</v>
      </c>
      <c r="F2020" s="2">
        <v>0.95</v>
      </c>
      <c r="G2020" s="2">
        <v>209</v>
      </c>
      <c r="H2020" s="15">
        <f t="shared" si="31"/>
        <v>2.1505376344085919E-2</v>
      </c>
    </row>
    <row r="2021" spans="1:8" ht="13.5" x14ac:dyDescent="0.25">
      <c r="A2021" s="11"/>
      <c r="B2021" s="10">
        <v>45636</v>
      </c>
      <c r="C2021" s="2">
        <v>0.99</v>
      </c>
      <c r="D2021" s="2">
        <v>0.99</v>
      </c>
      <c r="E2021" s="2">
        <v>0</v>
      </c>
      <c r="F2021" s="2">
        <v>0</v>
      </c>
      <c r="G2021" s="2">
        <v>0</v>
      </c>
      <c r="H2021" s="15">
        <f t="shared" si="31"/>
        <v>4.2105263157894778E-2</v>
      </c>
    </row>
    <row r="2022" spans="1:8" ht="13.5" x14ac:dyDescent="0.25">
      <c r="A2022" s="11"/>
      <c r="B2022" s="10">
        <v>45637</v>
      </c>
      <c r="C2022" s="2">
        <v>1.03</v>
      </c>
      <c r="D2022" s="2">
        <v>1.03</v>
      </c>
      <c r="E2022" s="2">
        <v>0</v>
      </c>
      <c r="F2022" s="2">
        <v>0</v>
      </c>
      <c r="G2022" s="2">
        <v>0</v>
      </c>
      <c r="H2022" s="15">
        <f t="shared" si="31"/>
        <v>4.0404040404040442E-2</v>
      </c>
    </row>
    <row r="2023" spans="1:8" ht="13.5" x14ac:dyDescent="0.25">
      <c r="A2023" s="11"/>
      <c r="B2023" s="10">
        <v>45638</v>
      </c>
      <c r="C2023" s="2">
        <v>0.99</v>
      </c>
      <c r="D2023" s="2">
        <v>0.99</v>
      </c>
      <c r="E2023" s="2">
        <v>0</v>
      </c>
      <c r="F2023" s="2">
        <v>0</v>
      </c>
      <c r="G2023" s="2">
        <v>0</v>
      </c>
      <c r="H2023" s="15">
        <f t="shared" si="31"/>
        <v>-3.8834951456310711E-2</v>
      </c>
    </row>
    <row r="2024" spans="1:8" ht="13.5" x14ac:dyDescent="0.25">
      <c r="A2024" s="11"/>
      <c r="B2024" s="10">
        <v>45639</v>
      </c>
      <c r="C2024" s="2">
        <v>1.03</v>
      </c>
      <c r="D2024" s="2">
        <v>1.03</v>
      </c>
      <c r="E2024" s="2">
        <v>0</v>
      </c>
      <c r="F2024" s="2">
        <v>0</v>
      </c>
      <c r="G2024" s="2">
        <v>0</v>
      </c>
      <c r="H2024" s="15">
        <f t="shared" si="31"/>
        <v>4.0404040404040442E-2</v>
      </c>
    </row>
    <row r="2025" spans="1:8" ht="13.5" x14ac:dyDescent="0.25">
      <c r="A2025" s="11"/>
      <c r="B2025" s="10">
        <v>45642</v>
      </c>
      <c r="C2025" s="2">
        <v>1.07</v>
      </c>
      <c r="D2025" s="2">
        <v>1.07</v>
      </c>
      <c r="E2025" s="2">
        <v>0</v>
      </c>
      <c r="F2025" s="2">
        <v>0</v>
      </c>
      <c r="G2025" s="2">
        <v>0</v>
      </c>
      <c r="H2025" s="15">
        <f t="shared" si="31"/>
        <v>3.8834951456310711E-2</v>
      </c>
    </row>
    <row r="2026" spans="1:8" ht="13.5" x14ac:dyDescent="0.25">
      <c r="A2026" s="11"/>
      <c r="B2026" s="10">
        <v>45644</v>
      </c>
      <c r="C2026" s="2">
        <v>1.1100000000000001</v>
      </c>
      <c r="D2026" s="2">
        <v>1.1100000000000001</v>
      </c>
      <c r="E2026" s="2">
        <v>0</v>
      </c>
      <c r="F2026" s="2">
        <v>0</v>
      </c>
      <c r="G2026" s="2">
        <v>0</v>
      </c>
      <c r="H2026" s="15">
        <f t="shared" si="31"/>
        <v>3.738317757009349E-2</v>
      </c>
    </row>
    <row r="2027" spans="1:8" ht="13.5" x14ac:dyDescent="0.25">
      <c r="A2027" s="11"/>
      <c r="B2027" s="10">
        <v>45645</v>
      </c>
      <c r="C2027" s="2">
        <v>1.07</v>
      </c>
      <c r="D2027" s="2">
        <v>1.07</v>
      </c>
      <c r="E2027" s="2">
        <v>0</v>
      </c>
      <c r="F2027" s="2">
        <v>0</v>
      </c>
      <c r="G2027" s="2">
        <v>0</v>
      </c>
      <c r="H2027" s="15">
        <f t="shared" si="31"/>
        <v>-3.6036036036036063E-2</v>
      </c>
    </row>
    <row r="2028" spans="1:8" ht="13.5" x14ac:dyDescent="0.25">
      <c r="A2028" s="11"/>
      <c r="B2028" s="10">
        <v>45646</v>
      </c>
      <c r="C2028" s="2">
        <v>1.1100000000000001</v>
      </c>
      <c r="D2028" s="2">
        <v>1.1100000000000001</v>
      </c>
      <c r="E2028" s="2">
        <v>2000</v>
      </c>
      <c r="F2028" s="2">
        <v>1.1100000000000001</v>
      </c>
      <c r="G2028" s="2">
        <v>2220</v>
      </c>
      <c r="H2028" s="15">
        <f t="shared" si="31"/>
        <v>3.738317757009349E-2</v>
      </c>
    </row>
    <row r="2029" spans="1:8" ht="13.5" x14ac:dyDescent="0.25">
      <c r="A2029" s="11"/>
      <c r="B2029" s="10">
        <v>45649</v>
      </c>
      <c r="C2029" s="2">
        <v>1.1499999999999999</v>
      </c>
      <c r="D2029" s="2">
        <v>1.1499999999999999</v>
      </c>
      <c r="E2029" s="2">
        <v>0</v>
      </c>
      <c r="F2029" s="2">
        <v>0</v>
      </c>
      <c r="G2029" s="2">
        <v>0</v>
      </c>
      <c r="H2029" s="15">
        <f t="shared" si="31"/>
        <v>3.6036036036035862E-2</v>
      </c>
    </row>
    <row r="2030" spans="1:8" ht="13.5" x14ac:dyDescent="0.25">
      <c r="A2030" s="11"/>
      <c r="B2030" s="10">
        <v>45650</v>
      </c>
      <c r="C2030" s="2">
        <v>1.2</v>
      </c>
      <c r="D2030" s="2">
        <v>1.2</v>
      </c>
      <c r="E2030" s="2">
        <v>0</v>
      </c>
      <c r="F2030" s="2">
        <v>0</v>
      </c>
      <c r="G2030" s="2">
        <v>0</v>
      </c>
      <c r="H2030" s="15">
        <f t="shared" si="31"/>
        <v>4.3478260869565258E-2</v>
      </c>
    </row>
    <row r="2031" spans="1:8" ht="13.5" x14ac:dyDescent="0.25">
      <c r="A2031" s="11"/>
      <c r="B2031" s="10">
        <v>45651</v>
      </c>
      <c r="C2031" s="2">
        <v>1.25</v>
      </c>
      <c r="D2031" s="2">
        <v>1.25</v>
      </c>
      <c r="E2031" s="2">
        <v>0</v>
      </c>
      <c r="F2031" s="2">
        <v>0</v>
      </c>
      <c r="G2031" s="2">
        <v>0</v>
      </c>
      <c r="H2031" s="15">
        <f t="shared" si="31"/>
        <v>4.1666666666666706E-2</v>
      </c>
    </row>
    <row r="2032" spans="1:8" ht="13.5" x14ac:dyDescent="0.25">
      <c r="A2032" s="11"/>
      <c r="B2032" s="10">
        <v>45652</v>
      </c>
      <c r="C2032" s="2">
        <v>1.3</v>
      </c>
      <c r="D2032" s="2">
        <v>1.3</v>
      </c>
      <c r="E2032" s="2">
        <v>0</v>
      </c>
      <c r="F2032" s="2">
        <v>0</v>
      </c>
      <c r="G2032" s="2">
        <v>0</v>
      </c>
      <c r="H2032" s="15">
        <f t="shared" si="31"/>
        <v>4.0000000000000036E-2</v>
      </c>
    </row>
    <row r="2033" spans="1:8" ht="13.5" x14ac:dyDescent="0.25">
      <c r="A2033" s="11"/>
      <c r="B2033" s="10">
        <v>45653</v>
      </c>
      <c r="C2033" s="2">
        <v>1.35</v>
      </c>
      <c r="D2033" s="2">
        <v>1.35</v>
      </c>
      <c r="E2033" s="2">
        <v>0</v>
      </c>
      <c r="F2033" s="2">
        <v>0</v>
      </c>
      <c r="G2033" s="2">
        <v>0</v>
      </c>
      <c r="H2033" s="15">
        <f t="shared" si="31"/>
        <v>3.8461538461538491E-2</v>
      </c>
    </row>
    <row r="2034" spans="1:8" ht="13.5" x14ac:dyDescent="0.25">
      <c r="A2034" s="11"/>
      <c r="B2034" s="10">
        <v>45656</v>
      </c>
      <c r="C2034" s="2">
        <v>1.41</v>
      </c>
      <c r="D2034" s="2">
        <v>1.41</v>
      </c>
      <c r="E2034" s="2">
        <v>0</v>
      </c>
      <c r="F2034" s="2">
        <v>0</v>
      </c>
      <c r="G2034" s="2">
        <v>0</v>
      </c>
      <c r="H2034" s="15">
        <f t="shared" si="31"/>
        <v>4.4444444444444314E-2</v>
      </c>
    </row>
    <row r="2035" spans="1:8" ht="13.5" x14ac:dyDescent="0.25">
      <c r="A2035" s="11"/>
      <c r="B2035" s="10">
        <v>45657</v>
      </c>
      <c r="C2035" s="2">
        <v>1.47</v>
      </c>
      <c r="D2035" s="2">
        <v>1.47</v>
      </c>
      <c r="E2035" s="2">
        <v>0</v>
      </c>
      <c r="F2035" s="2">
        <v>0</v>
      </c>
      <c r="G2035" s="2">
        <v>0</v>
      </c>
      <c r="H2035" s="15">
        <f t="shared" si="31"/>
        <v>4.2553191489361743E-2</v>
      </c>
    </row>
    <row r="2036" spans="1:8" ht="13.5" x14ac:dyDescent="0.25">
      <c r="A2036" s="11"/>
      <c r="B2036" s="10">
        <v>45659</v>
      </c>
      <c r="C2036" s="2">
        <v>1.47</v>
      </c>
      <c r="D2036" s="2">
        <v>1.47</v>
      </c>
      <c r="E2036" s="2">
        <v>0</v>
      </c>
      <c r="F2036" s="2">
        <v>0</v>
      </c>
      <c r="G2036" s="2">
        <v>0</v>
      </c>
      <c r="H2036" s="15">
        <f t="shared" si="31"/>
        <v>0</v>
      </c>
    </row>
    <row r="2037" spans="1:8" ht="13.5" x14ac:dyDescent="0.25">
      <c r="A2037" s="11"/>
      <c r="B2037" s="10">
        <v>45660</v>
      </c>
      <c r="C2037" s="2">
        <v>1.53</v>
      </c>
      <c r="D2037" s="2">
        <v>1.53</v>
      </c>
      <c r="E2037" s="2">
        <v>0</v>
      </c>
      <c r="F2037" s="2">
        <v>0</v>
      </c>
      <c r="G2037" s="2">
        <v>0</v>
      </c>
      <c r="H2037" s="15">
        <f t="shared" si="31"/>
        <v>4.0816326530612283E-2</v>
      </c>
    </row>
    <row r="2038" spans="1:8" ht="13.5" x14ac:dyDescent="0.25">
      <c r="A2038" s="11"/>
      <c r="B2038" s="10">
        <v>45663</v>
      </c>
      <c r="C2038" s="2">
        <v>1.53</v>
      </c>
      <c r="D2038" s="2">
        <v>1.53</v>
      </c>
      <c r="E2038" s="2">
        <v>0</v>
      </c>
      <c r="F2038" s="2">
        <v>0</v>
      </c>
      <c r="G2038" s="2">
        <v>0</v>
      </c>
      <c r="H2038" s="15">
        <f t="shared" si="31"/>
        <v>0</v>
      </c>
    </row>
    <row r="2039" spans="1:8" ht="13.5" x14ac:dyDescent="0.25">
      <c r="A2039" s="11"/>
      <c r="B2039" s="10">
        <v>45664</v>
      </c>
      <c r="C2039" s="2">
        <v>1.59</v>
      </c>
      <c r="D2039" s="2">
        <v>1.59</v>
      </c>
      <c r="E2039" s="2">
        <v>0</v>
      </c>
      <c r="F2039" s="2">
        <v>0</v>
      </c>
      <c r="G2039" s="2">
        <v>0</v>
      </c>
      <c r="H2039" s="15">
        <f t="shared" si="31"/>
        <v>3.9215686274509838E-2</v>
      </c>
    </row>
    <row r="2040" spans="1:8" ht="13.5" x14ac:dyDescent="0.25">
      <c r="A2040" s="11"/>
      <c r="B2040" s="10">
        <v>45665</v>
      </c>
      <c r="C2040" s="2">
        <v>1.59</v>
      </c>
      <c r="D2040" s="2">
        <v>1.59</v>
      </c>
      <c r="E2040" s="2">
        <v>0</v>
      </c>
      <c r="F2040" s="2">
        <v>0</v>
      </c>
      <c r="G2040" s="2">
        <v>0</v>
      </c>
      <c r="H2040" s="15">
        <f t="shared" si="31"/>
        <v>0</v>
      </c>
    </row>
    <row r="2041" spans="1:8" ht="13.5" x14ac:dyDescent="0.25">
      <c r="A2041" s="11"/>
      <c r="B2041" s="10">
        <v>45666</v>
      </c>
      <c r="C2041" s="2">
        <v>1.52</v>
      </c>
      <c r="D2041" s="2">
        <v>1.52</v>
      </c>
      <c r="E2041" s="2">
        <v>27102</v>
      </c>
      <c r="F2041" s="2">
        <v>1.52</v>
      </c>
      <c r="G2041" s="2">
        <v>41195.040000000001</v>
      </c>
      <c r="H2041" s="15">
        <f t="shared" si="31"/>
        <v>-4.4025157232704441E-2</v>
      </c>
    </row>
    <row r="2042" spans="1:8" ht="13.5" x14ac:dyDescent="0.25">
      <c r="A2042" s="11"/>
      <c r="B2042" s="10">
        <v>45667</v>
      </c>
      <c r="C2042" s="2">
        <v>1.58</v>
      </c>
      <c r="D2042" s="2">
        <v>1.58</v>
      </c>
      <c r="E2042" s="2">
        <v>0</v>
      </c>
      <c r="F2042" s="2">
        <v>0</v>
      </c>
      <c r="G2042" s="2">
        <v>0</v>
      </c>
      <c r="H2042" s="15">
        <f t="shared" si="31"/>
        <v>3.9473684210526348E-2</v>
      </c>
    </row>
    <row r="2043" spans="1:8" ht="13.5" x14ac:dyDescent="0.25">
      <c r="A2043" s="11"/>
      <c r="B2043" s="10">
        <v>45670</v>
      </c>
      <c r="C2043" s="2">
        <v>1.65</v>
      </c>
      <c r="D2043" s="2">
        <v>1.65</v>
      </c>
      <c r="E2043" s="2">
        <v>100</v>
      </c>
      <c r="F2043" s="2">
        <v>1.65</v>
      </c>
      <c r="G2043" s="2">
        <v>165</v>
      </c>
      <c r="H2043" s="15">
        <f t="shared" si="31"/>
        <v>4.4303797468354326E-2</v>
      </c>
    </row>
    <row r="2044" spans="1:8" ht="13.5" x14ac:dyDescent="0.25">
      <c r="A2044" s="11"/>
      <c r="B2044" s="10">
        <v>45671</v>
      </c>
      <c r="C2044" s="2">
        <v>1.65</v>
      </c>
      <c r="D2044" s="2">
        <v>1.65</v>
      </c>
      <c r="E2044" s="2">
        <v>0</v>
      </c>
      <c r="F2044" s="2">
        <v>0</v>
      </c>
      <c r="G2044" s="2">
        <v>0</v>
      </c>
      <c r="H2044" s="15">
        <f t="shared" si="31"/>
        <v>0</v>
      </c>
    </row>
    <row r="2045" spans="1:8" ht="13.5" x14ac:dyDescent="0.25">
      <c r="A2045" s="11"/>
      <c r="B2045" s="10">
        <v>45672</v>
      </c>
      <c r="C2045" s="2">
        <v>1.65</v>
      </c>
      <c r="D2045" s="2">
        <v>1.65</v>
      </c>
      <c r="E2045" s="2">
        <v>0</v>
      </c>
      <c r="F2045" s="2">
        <v>0</v>
      </c>
      <c r="G2045" s="2">
        <v>0</v>
      </c>
      <c r="H2045" s="15">
        <f t="shared" si="31"/>
        <v>0</v>
      </c>
    </row>
    <row r="2046" spans="1:8" ht="13.5" x14ac:dyDescent="0.25">
      <c r="A2046" s="11"/>
      <c r="B2046" s="10">
        <v>45673</v>
      </c>
      <c r="C2046" s="2">
        <v>1.65</v>
      </c>
      <c r="D2046" s="2">
        <v>1.65</v>
      </c>
      <c r="E2046" s="2">
        <v>0</v>
      </c>
      <c r="F2046" s="2">
        <v>0</v>
      </c>
      <c r="G2046" s="2">
        <v>0</v>
      </c>
      <c r="H2046" s="15">
        <f t="shared" si="31"/>
        <v>0</v>
      </c>
    </row>
    <row r="2047" spans="1:8" ht="13.5" x14ac:dyDescent="0.25">
      <c r="A2047" s="11"/>
      <c r="B2047" s="10">
        <v>45674</v>
      </c>
      <c r="C2047" s="2">
        <v>1.65</v>
      </c>
      <c r="D2047" s="2">
        <v>1.65</v>
      </c>
      <c r="E2047" s="2">
        <v>0</v>
      </c>
      <c r="F2047" s="2">
        <v>0</v>
      </c>
      <c r="G2047" s="2">
        <v>0</v>
      </c>
      <c r="H2047" s="15">
        <f t="shared" si="31"/>
        <v>0</v>
      </c>
    </row>
    <row r="2048" spans="1:8" ht="13.5" x14ac:dyDescent="0.25">
      <c r="A2048" s="11"/>
      <c r="B2048" s="10">
        <v>45677</v>
      </c>
      <c r="C2048" s="2">
        <v>1.65</v>
      </c>
      <c r="D2048" s="2">
        <v>1.65</v>
      </c>
      <c r="E2048" s="2">
        <v>0</v>
      </c>
      <c r="F2048" s="2">
        <v>0</v>
      </c>
      <c r="G2048" s="2">
        <v>0</v>
      </c>
      <c r="H2048" s="15">
        <f t="shared" si="31"/>
        <v>0</v>
      </c>
    </row>
    <row r="2049" spans="1:8" ht="13.5" x14ac:dyDescent="0.25">
      <c r="A2049" s="11"/>
      <c r="B2049" s="10">
        <v>45678</v>
      </c>
      <c r="C2049" s="2">
        <v>1.72</v>
      </c>
      <c r="D2049" s="2">
        <v>1.72</v>
      </c>
      <c r="E2049" s="2">
        <v>0</v>
      </c>
      <c r="F2049" s="2">
        <v>0</v>
      </c>
      <c r="G2049" s="2">
        <v>0</v>
      </c>
      <c r="H2049" s="15">
        <f t="shared" si="31"/>
        <v>4.2424242424242462E-2</v>
      </c>
    </row>
    <row r="2050" spans="1:8" ht="13.5" x14ac:dyDescent="0.25">
      <c r="A2050" s="11"/>
      <c r="B2050" s="10">
        <v>45679</v>
      </c>
      <c r="C2050" s="2">
        <v>1.72</v>
      </c>
      <c r="D2050" s="2">
        <v>1.72</v>
      </c>
      <c r="E2050" s="2">
        <v>0</v>
      </c>
      <c r="F2050" s="2">
        <v>0</v>
      </c>
      <c r="G2050" s="2">
        <v>0</v>
      </c>
      <c r="H2050" s="15">
        <f t="shared" si="31"/>
        <v>0</v>
      </c>
    </row>
    <row r="2051" spans="1:8" ht="13.5" x14ac:dyDescent="0.25">
      <c r="A2051" s="11"/>
      <c r="B2051" s="10">
        <v>45680</v>
      </c>
      <c r="C2051" s="2">
        <v>1.72</v>
      </c>
      <c r="D2051" s="2">
        <v>1.72</v>
      </c>
      <c r="E2051" s="2">
        <v>0</v>
      </c>
      <c r="F2051" s="2">
        <v>0</v>
      </c>
      <c r="G2051" s="2">
        <v>0</v>
      </c>
      <c r="H2051" s="15">
        <f t="shared" si="31"/>
        <v>0</v>
      </c>
    </row>
    <row r="2052" spans="1:8" ht="13.5" x14ac:dyDescent="0.25">
      <c r="A2052" s="11"/>
      <c r="B2052" s="10">
        <v>45681</v>
      </c>
      <c r="C2052" s="2">
        <v>1.72</v>
      </c>
      <c r="D2052" s="2">
        <v>1.72</v>
      </c>
      <c r="E2052" s="2">
        <v>0</v>
      </c>
      <c r="F2052" s="2">
        <v>0</v>
      </c>
      <c r="G2052" s="2">
        <v>0</v>
      </c>
      <c r="H2052" s="15">
        <f t="shared" si="31"/>
        <v>0</v>
      </c>
    </row>
    <row r="2053" spans="1:8" ht="13.5" x14ac:dyDescent="0.25">
      <c r="A2053" s="11"/>
      <c r="B2053" s="10">
        <v>45684</v>
      </c>
      <c r="C2053" s="2">
        <v>1.72</v>
      </c>
      <c r="D2053" s="2">
        <v>1.72</v>
      </c>
      <c r="E2053" s="2">
        <v>0</v>
      </c>
      <c r="F2053" s="2">
        <v>0</v>
      </c>
      <c r="G2053" s="2">
        <v>0</v>
      </c>
      <c r="H2053" s="15">
        <f t="shared" si="31"/>
        <v>0</v>
      </c>
    </row>
    <row r="2054" spans="1:8" ht="13.5" x14ac:dyDescent="0.25">
      <c r="A2054" s="11"/>
      <c r="B2054" s="10">
        <v>45685</v>
      </c>
      <c r="C2054" s="2">
        <v>1.72</v>
      </c>
      <c r="D2054" s="2">
        <v>1.72</v>
      </c>
      <c r="E2054" s="2">
        <v>0</v>
      </c>
      <c r="F2054" s="2">
        <v>0</v>
      </c>
      <c r="G2054" s="2">
        <v>0</v>
      </c>
      <c r="H2054" s="15">
        <f t="shared" si="31"/>
        <v>0</v>
      </c>
    </row>
    <row r="2055" spans="1:8" ht="13.5" x14ac:dyDescent="0.25">
      <c r="A2055" s="11"/>
      <c r="B2055" s="10">
        <v>45686</v>
      </c>
      <c r="C2055" s="2">
        <v>1.72</v>
      </c>
      <c r="D2055" s="2">
        <v>1.72</v>
      </c>
      <c r="E2055" s="2">
        <v>0</v>
      </c>
      <c r="F2055" s="2">
        <v>0</v>
      </c>
      <c r="G2055" s="2">
        <v>0</v>
      </c>
      <c r="H2055" s="15">
        <f t="shared" ref="H2055:H2118" si="32">(D2055-D2054)/D2054</f>
        <v>0</v>
      </c>
    </row>
    <row r="2056" spans="1:8" ht="13.5" x14ac:dyDescent="0.25">
      <c r="A2056" s="11"/>
      <c r="B2056" s="10">
        <v>45687</v>
      </c>
      <c r="C2056" s="2">
        <v>1.72</v>
      </c>
      <c r="D2056" s="2">
        <v>1.72</v>
      </c>
      <c r="E2056" s="2">
        <v>0</v>
      </c>
      <c r="F2056" s="2">
        <v>0</v>
      </c>
      <c r="G2056" s="2">
        <v>0</v>
      </c>
      <c r="H2056" s="15">
        <f t="shared" si="32"/>
        <v>0</v>
      </c>
    </row>
    <row r="2057" spans="1:8" ht="13.5" x14ac:dyDescent="0.25">
      <c r="A2057" s="11"/>
      <c r="B2057" s="10">
        <v>45688</v>
      </c>
      <c r="C2057" s="2">
        <v>1.72</v>
      </c>
      <c r="D2057" s="2">
        <v>1.72</v>
      </c>
      <c r="E2057" s="2">
        <v>0</v>
      </c>
      <c r="F2057" s="2">
        <v>0</v>
      </c>
      <c r="G2057" s="2">
        <v>0</v>
      </c>
      <c r="H2057" s="15">
        <f t="shared" si="32"/>
        <v>0</v>
      </c>
    </row>
    <row r="2058" spans="1:8" ht="13.5" x14ac:dyDescent="0.25">
      <c r="A2058" s="11"/>
      <c r="B2058" s="10">
        <v>45691</v>
      </c>
      <c r="C2058" s="2">
        <v>1.72</v>
      </c>
      <c r="D2058" s="2">
        <v>1.72</v>
      </c>
      <c r="E2058" s="2">
        <v>0</v>
      </c>
      <c r="F2058" s="2">
        <v>0</v>
      </c>
      <c r="G2058" s="2">
        <v>0</v>
      </c>
      <c r="H2058" s="15">
        <f t="shared" si="32"/>
        <v>0</v>
      </c>
    </row>
    <row r="2059" spans="1:8" ht="13.5" x14ac:dyDescent="0.25">
      <c r="A2059" s="11"/>
      <c r="B2059" s="10">
        <v>45692</v>
      </c>
      <c r="C2059" s="2">
        <v>1.72</v>
      </c>
      <c r="D2059" s="2">
        <v>1.72</v>
      </c>
      <c r="E2059" s="2">
        <v>0</v>
      </c>
      <c r="F2059" s="2">
        <v>0</v>
      </c>
      <c r="G2059" s="2">
        <v>0</v>
      </c>
      <c r="H2059" s="15">
        <f t="shared" si="32"/>
        <v>0</v>
      </c>
    </row>
    <row r="2060" spans="1:8" ht="13.5" x14ac:dyDescent="0.25">
      <c r="A2060" s="11"/>
      <c r="B2060" s="10">
        <v>45693</v>
      </c>
      <c r="C2060" s="2">
        <v>1.72</v>
      </c>
      <c r="D2060" s="2">
        <v>1.72</v>
      </c>
      <c r="E2060" s="2">
        <v>0</v>
      </c>
      <c r="F2060" s="2">
        <v>0</v>
      </c>
      <c r="G2060" s="2">
        <v>0</v>
      </c>
      <c r="H2060" s="15">
        <f t="shared" si="32"/>
        <v>0</v>
      </c>
    </row>
    <row r="2061" spans="1:8" ht="13.5" x14ac:dyDescent="0.25">
      <c r="A2061" s="11"/>
      <c r="B2061" s="10">
        <v>45694</v>
      </c>
      <c r="C2061" s="2">
        <v>1.72</v>
      </c>
      <c r="D2061" s="2">
        <v>1.72</v>
      </c>
      <c r="E2061" s="2">
        <v>0</v>
      </c>
      <c r="F2061" s="2">
        <v>0</v>
      </c>
      <c r="G2061" s="2">
        <v>0</v>
      </c>
      <c r="H2061" s="15">
        <f t="shared" si="32"/>
        <v>0</v>
      </c>
    </row>
    <row r="2062" spans="1:8" ht="13.5" x14ac:dyDescent="0.25">
      <c r="A2062" s="11"/>
      <c r="B2062" s="10">
        <v>45695</v>
      </c>
      <c r="C2062" s="2">
        <v>1.72</v>
      </c>
      <c r="D2062" s="2">
        <v>1.72</v>
      </c>
      <c r="E2062" s="2">
        <v>0</v>
      </c>
      <c r="F2062" s="2">
        <v>0</v>
      </c>
      <c r="G2062" s="2">
        <v>0</v>
      </c>
      <c r="H2062" s="15">
        <f t="shared" si="32"/>
        <v>0</v>
      </c>
    </row>
    <row r="2063" spans="1:8" ht="13.5" x14ac:dyDescent="0.25">
      <c r="A2063" s="11"/>
      <c r="B2063" s="10">
        <v>45698</v>
      </c>
      <c r="C2063" s="2">
        <v>1.72</v>
      </c>
      <c r="D2063" s="2">
        <v>1.72</v>
      </c>
      <c r="E2063" s="2">
        <v>0</v>
      </c>
      <c r="F2063" s="2">
        <v>0</v>
      </c>
      <c r="G2063" s="2">
        <v>0</v>
      </c>
      <c r="H2063" s="15">
        <f t="shared" si="32"/>
        <v>0</v>
      </c>
    </row>
    <row r="2064" spans="1:8" ht="13.5" x14ac:dyDescent="0.25">
      <c r="A2064" s="11"/>
      <c r="B2064" s="10">
        <v>45699</v>
      </c>
      <c r="C2064" s="2">
        <v>1.72</v>
      </c>
      <c r="D2064" s="2">
        <v>1.72</v>
      </c>
      <c r="E2064" s="2">
        <v>0</v>
      </c>
      <c r="F2064" s="2">
        <v>0</v>
      </c>
      <c r="G2064" s="2">
        <v>0</v>
      </c>
      <c r="H2064" s="15">
        <f t="shared" si="32"/>
        <v>0</v>
      </c>
    </row>
    <row r="2065" spans="1:8" ht="13.5" x14ac:dyDescent="0.25">
      <c r="A2065" s="11"/>
      <c r="B2065" s="10">
        <v>45700</v>
      </c>
      <c r="C2065" s="2">
        <v>1.65</v>
      </c>
      <c r="D2065" s="2">
        <v>1.65</v>
      </c>
      <c r="E2065" s="2">
        <v>0</v>
      </c>
      <c r="F2065" s="2">
        <v>0</v>
      </c>
      <c r="G2065" s="2">
        <v>0</v>
      </c>
      <c r="H2065" s="15">
        <f t="shared" si="32"/>
        <v>-4.0697674418604689E-2</v>
      </c>
    </row>
    <row r="2066" spans="1:8" ht="13.5" x14ac:dyDescent="0.25">
      <c r="A2066" s="11"/>
      <c r="B2066" s="10">
        <v>45701</v>
      </c>
      <c r="C2066" s="2">
        <v>1.65</v>
      </c>
      <c r="D2066" s="2">
        <v>1.65</v>
      </c>
      <c r="E2066" s="2">
        <v>0</v>
      </c>
      <c r="F2066" s="2">
        <v>0</v>
      </c>
      <c r="G2066" s="2">
        <v>0</v>
      </c>
      <c r="H2066" s="15">
        <f t="shared" si="32"/>
        <v>0</v>
      </c>
    </row>
    <row r="2067" spans="1:8" ht="13.5" x14ac:dyDescent="0.25">
      <c r="A2067" s="11"/>
      <c r="B2067" s="10">
        <v>45702</v>
      </c>
      <c r="C2067" s="2">
        <v>1.65</v>
      </c>
      <c r="D2067" s="2">
        <v>1.65</v>
      </c>
      <c r="E2067" s="2">
        <v>0</v>
      </c>
      <c r="F2067" s="2">
        <v>0</v>
      </c>
      <c r="G2067" s="2">
        <v>0</v>
      </c>
      <c r="H2067" s="15">
        <f t="shared" si="32"/>
        <v>0</v>
      </c>
    </row>
    <row r="2068" spans="1:8" ht="13.5" x14ac:dyDescent="0.25">
      <c r="A2068" s="11"/>
      <c r="B2068" s="10">
        <v>45705</v>
      </c>
      <c r="C2068" s="2">
        <v>1.65</v>
      </c>
      <c r="D2068" s="2">
        <v>1.65</v>
      </c>
      <c r="E2068" s="2">
        <v>0</v>
      </c>
      <c r="F2068" s="2">
        <v>0</v>
      </c>
      <c r="G2068" s="2">
        <v>0</v>
      </c>
      <c r="H2068" s="15">
        <f t="shared" si="32"/>
        <v>0</v>
      </c>
    </row>
    <row r="2069" spans="1:8" ht="13.5" x14ac:dyDescent="0.25">
      <c r="A2069" s="11"/>
      <c r="B2069" s="10">
        <v>45706</v>
      </c>
      <c r="C2069" s="2">
        <v>1.65</v>
      </c>
      <c r="D2069" s="2">
        <v>1.65</v>
      </c>
      <c r="E2069" s="2">
        <v>0</v>
      </c>
      <c r="F2069" s="2">
        <v>0</v>
      </c>
      <c r="G2069" s="2">
        <v>0</v>
      </c>
      <c r="H2069" s="15">
        <f t="shared" si="32"/>
        <v>0</v>
      </c>
    </row>
    <row r="2070" spans="1:8" ht="13.5" x14ac:dyDescent="0.25">
      <c r="A2070" s="11"/>
      <c r="B2070" s="10">
        <v>45707</v>
      </c>
      <c r="C2070" s="2">
        <v>1.58</v>
      </c>
      <c r="D2070" s="2">
        <v>1.58</v>
      </c>
      <c r="E2070" s="2">
        <v>0</v>
      </c>
      <c r="F2070" s="2">
        <v>0</v>
      </c>
      <c r="G2070" s="2">
        <v>0</v>
      </c>
      <c r="H2070" s="15">
        <f t="shared" si="32"/>
        <v>-4.242424242424233E-2</v>
      </c>
    </row>
    <row r="2071" spans="1:8" ht="13.5" x14ac:dyDescent="0.25">
      <c r="A2071" s="11"/>
      <c r="B2071" s="10">
        <v>45708</v>
      </c>
      <c r="C2071" s="2">
        <v>1.58</v>
      </c>
      <c r="D2071" s="2">
        <v>1.58</v>
      </c>
      <c r="E2071" s="2">
        <v>0</v>
      </c>
      <c r="F2071" s="2">
        <v>0</v>
      </c>
      <c r="G2071" s="2">
        <v>0</v>
      </c>
      <c r="H2071" s="15">
        <f t="shared" si="32"/>
        <v>0</v>
      </c>
    </row>
    <row r="2072" spans="1:8" ht="13.5" x14ac:dyDescent="0.25">
      <c r="A2072" s="11"/>
      <c r="B2072" s="10">
        <v>45709</v>
      </c>
      <c r="C2072" s="2">
        <v>1.58</v>
      </c>
      <c r="D2072" s="2">
        <v>1.58</v>
      </c>
      <c r="E2072" s="2">
        <v>0</v>
      </c>
      <c r="F2072" s="2">
        <v>0</v>
      </c>
      <c r="G2072" s="2">
        <v>0</v>
      </c>
      <c r="H2072" s="15">
        <f t="shared" si="32"/>
        <v>0</v>
      </c>
    </row>
    <row r="2073" spans="1:8" ht="13.5" x14ac:dyDescent="0.25">
      <c r="A2073" s="11"/>
      <c r="B2073" s="10">
        <v>45712</v>
      </c>
      <c r="C2073" s="2">
        <v>1.58</v>
      </c>
      <c r="D2073" s="2">
        <v>1.58</v>
      </c>
      <c r="E2073" s="2">
        <v>0</v>
      </c>
      <c r="F2073" s="2">
        <v>0</v>
      </c>
      <c r="G2073" s="2">
        <v>0</v>
      </c>
      <c r="H2073" s="15">
        <f t="shared" si="32"/>
        <v>0</v>
      </c>
    </row>
    <row r="2074" spans="1:8" ht="13.5" x14ac:dyDescent="0.25">
      <c r="A2074" s="11"/>
      <c r="B2074" s="10">
        <v>45713</v>
      </c>
      <c r="C2074" s="2">
        <v>1.51</v>
      </c>
      <c r="D2074" s="2">
        <v>1.51</v>
      </c>
      <c r="E2074" s="2">
        <v>0</v>
      </c>
      <c r="F2074" s="2">
        <v>0</v>
      </c>
      <c r="G2074" s="2">
        <v>0</v>
      </c>
      <c r="H2074" s="15">
        <f t="shared" si="32"/>
        <v>-4.4303797468354465E-2</v>
      </c>
    </row>
    <row r="2075" spans="1:8" ht="13.5" x14ac:dyDescent="0.25">
      <c r="A2075" s="11"/>
      <c r="B2075" s="10">
        <v>45714</v>
      </c>
      <c r="C2075" s="2">
        <v>1.45</v>
      </c>
      <c r="D2075" s="2">
        <v>1.45</v>
      </c>
      <c r="E2075" s="2">
        <v>0</v>
      </c>
      <c r="F2075" s="2">
        <v>0</v>
      </c>
      <c r="G2075" s="2">
        <v>0</v>
      </c>
      <c r="H2075" s="15">
        <f t="shared" si="32"/>
        <v>-3.9735099337748381E-2</v>
      </c>
    </row>
    <row r="2076" spans="1:8" ht="13.5" x14ac:dyDescent="0.25">
      <c r="A2076" s="11"/>
      <c r="B2076" s="10">
        <v>45715</v>
      </c>
      <c r="C2076" s="2">
        <v>1.39</v>
      </c>
      <c r="D2076" s="2">
        <v>1.39</v>
      </c>
      <c r="E2076" s="2">
        <v>0</v>
      </c>
      <c r="F2076" s="2">
        <v>0</v>
      </c>
      <c r="G2076" s="2">
        <v>0</v>
      </c>
      <c r="H2076" s="15">
        <f t="shared" si="32"/>
        <v>-4.1379310344827627E-2</v>
      </c>
    </row>
    <row r="2077" spans="1:8" ht="13.5" x14ac:dyDescent="0.25">
      <c r="A2077" s="11"/>
      <c r="B2077" s="10">
        <v>45716</v>
      </c>
      <c r="C2077" s="2">
        <v>1.33</v>
      </c>
      <c r="D2077" s="2">
        <v>1.33</v>
      </c>
      <c r="E2077" s="2">
        <v>0</v>
      </c>
      <c r="F2077" s="2">
        <v>0</v>
      </c>
      <c r="G2077" s="2">
        <v>0</v>
      </c>
      <c r="H2077" s="15">
        <f t="shared" si="32"/>
        <v>-4.3165467625899165E-2</v>
      </c>
    </row>
    <row r="2078" spans="1:8" ht="13.5" x14ac:dyDescent="0.25">
      <c r="A2078" s="11"/>
      <c r="B2078" s="10">
        <v>45719</v>
      </c>
      <c r="C2078" s="2">
        <v>1.28</v>
      </c>
      <c r="D2078" s="2">
        <v>1.28</v>
      </c>
      <c r="E2078" s="2">
        <v>0</v>
      </c>
      <c r="F2078" s="2">
        <v>0</v>
      </c>
      <c r="G2078" s="2">
        <v>0</v>
      </c>
      <c r="H2078" s="15">
        <f t="shared" si="32"/>
        <v>-3.7593984962406048E-2</v>
      </c>
    </row>
    <row r="2079" spans="1:8" ht="13.5" x14ac:dyDescent="0.25">
      <c r="A2079" s="11"/>
      <c r="B2079" s="10">
        <v>45720</v>
      </c>
      <c r="C2079" s="2">
        <v>1.23</v>
      </c>
      <c r="D2079" s="2">
        <v>1.23</v>
      </c>
      <c r="E2079" s="2">
        <v>0</v>
      </c>
      <c r="F2079" s="2">
        <v>0</v>
      </c>
      <c r="G2079" s="2">
        <v>0</v>
      </c>
      <c r="H2079" s="15">
        <f t="shared" si="32"/>
        <v>-3.9062500000000035E-2</v>
      </c>
    </row>
    <row r="2080" spans="1:8" ht="13.5" x14ac:dyDescent="0.25">
      <c r="A2080" s="11"/>
      <c r="B2080" s="10">
        <v>45721</v>
      </c>
      <c r="C2080" s="2">
        <v>1.18</v>
      </c>
      <c r="D2080" s="2">
        <v>1.18</v>
      </c>
      <c r="E2080" s="2">
        <v>0</v>
      </c>
      <c r="F2080" s="2">
        <v>0</v>
      </c>
      <c r="G2080" s="2">
        <v>0</v>
      </c>
      <c r="H2080" s="15">
        <f t="shared" si="32"/>
        <v>-4.0650406504065074E-2</v>
      </c>
    </row>
    <row r="2081" spans="1:8" ht="13.5" x14ac:dyDescent="0.25">
      <c r="A2081" s="11"/>
      <c r="B2081" s="10">
        <v>45722</v>
      </c>
      <c r="C2081" s="2">
        <v>1.1299999999999999</v>
      </c>
      <c r="D2081" s="2">
        <v>1.1299999999999999</v>
      </c>
      <c r="E2081" s="2">
        <v>0</v>
      </c>
      <c r="F2081" s="2">
        <v>0</v>
      </c>
      <c r="G2081" s="2">
        <v>0</v>
      </c>
      <c r="H2081" s="15">
        <f t="shared" si="32"/>
        <v>-4.2372881355932243E-2</v>
      </c>
    </row>
    <row r="2082" spans="1:8" ht="13.5" x14ac:dyDescent="0.25">
      <c r="A2082" s="11"/>
      <c r="B2082" s="10">
        <v>45723</v>
      </c>
      <c r="C2082" s="2">
        <v>1.08</v>
      </c>
      <c r="D2082" s="2">
        <v>1.08</v>
      </c>
      <c r="E2082" s="2">
        <v>0</v>
      </c>
      <c r="F2082" s="2">
        <v>0</v>
      </c>
      <c r="G2082" s="2">
        <v>0</v>
      </c>
      <c r="H2082" s="15">
        <f t="shared" si="32"/>
        <v>-4.4247787610619316E-2</v>
      </c>
    </row>
    <row r="2083" spans="1:8" ht="13.5" x14ac:dyDescent="0.25">
      <c r="A2083" s="11"/>
      <c r="B2083" s="10">
        <v>45726</v>
      </c>
      <c r="C2083" s="2">
        <v>1.04</v>
      </c>
      <c r="D2083" s="2">
        <v>1.04</v>
      </c>
      <c r="E2083" s="2">
        <v>0</v>
      </c>
      <c r="F2083" s="2">
        <v>0</v>
      </c>
      <c r="G2083" s="2">
        <v>0</v>
      </c>
      <c r="H2083" s="15">
        <f t="shared" si="32"/>
        <v>-3.703703703703707E-2</v>
      </c>
    </row>
    <row r="2084" spans="1:8" ht="13.5" x14ac:dyDescent="0.25">
      <c r="A2084" s="11"/>
      <c r="B2084" s="10">
        <v>45727</v>
      </c>
      <c r="C2084" s="2">
        <v>1</v>
      </c>
      <c r="D2084" s="2">
        <v>1</v>
      </c>
      <c r="E2084" s="2">
        <v>0</v>
      </c>
      <c r="F2084" s="2">
        <v>0</v>
      </c>
      <c r="G2084" s="2">
        <v>0</v>
      </c>
      <c r="H2084" s="15">
        <f t="shared" si="32"/>
        <v>-3.8461538461538491E-2</v>
      </c>
    </row>
    <row r="2085" spans="1:8" ht="13.5" x14ac:dyDescent="0.25">
      <c r="A2085" s="11"/>
      <c r="B2085" s="10">
        <v>45728</v>
      </c>
      <c r="C2085" s="2">
        <v>0.96</v>
      </c>
      <c r="D2085" s="2">
        <v>0.96</v>
      </c>
      <c r="E2085" s="2">
        <v>0</v>
      </c>
      <c r="F2085" s="2">
        <v>0</v>
      </c>
      <c r="G2085" s="2">
        <v>0</v>
      </c>
      <c r="H2085" s="15">
        <f t="shared" si="32"/>
        <v>-4.0000000000000036E-2</v>
      </c>
    </row>
    <row r="2086" spans="1:8" ht="13.5" x14ac:dyDescent="0.25">
      <c r="A2086" s="11"/>
      <c r="B2086" s="10">
        <v>45729</v>
      </c>
      <c r="C2086" s="2">
        <v>0.92</v>
      </c>
      <c r="D2086" s="2">
        <v>0.92</v>
      </c>
      <c r="E2086" s="2">
        <v>0</v>
      </c>
      <c r="F2086" s="2">
        <v>0</v>
      </c>
      <c r="G2086" s="2">
        <v>0</v>
      </c>
      <c r="H2086" s="15">
        <f t="shared" si="32"/>
        <v>-4.1666666666666588E-2</v>
      </c>
    </row>
    <row r="2087" spans="1:8" ht="13.5" x14ac:dyDescent="0.25">
      <c r="A2087" s="11"/>
      <c r="B2087" s="10">
        <v>45730</v>
      </c>
      <c r="C2087" s="2">
        <v>0.88</v>
      </c>
      <c r="D2087" s="2">
        <v>0.88</v>
      </c>
      <c r="E2087" s="2">
        <v>0</v>
      </c>
      <c r="F2087" s="2">
        <v>0</v>
      </c>
      <c r="G2087" s="2">
        <v>0</v>
      </c>
      <c r="H2087" s="15">
        <f t="shared" si="32"/>
        <v>-4.3478260869565251E-2</v>
      </c>
    </row>
    <row r="2088" spans="1:8" ht="13.5" x14ac:dyDescent="0.25">
      <c r="A2088" s="11"/>
      <c r="B2088" s="10">
        <v>45733</v>
      </c>
      <c r="C2088" s="2">
        <v>0.85</v>
      </c>
      <c r="D2088" s="2">
        <v>0.85</v>
      </c>
      <c r="E2088" s="2">
        <v>0</v>
      </c>
      <c r="F2088" s="2">
        <v>0</v>
      </c>
      <c r="G2088" s="2">
        <v>0</v>
      </c>
      <c r="H2088" s="15">
        <f t="shared" si="32"/>
        <v>-3.4090909090909123E-2</v>
      </c>
    </row>
    <row r="2089" spans="1:8" ht="13.5" x14ac:dyDescent="0.25">
      <c r="A2089" s="11"/>
      <c r="B2089" s="10">
        <v>45734</v>
      </c>
      <c r="C2089" s="2">
        <v>0.82</v>
      </c>
      <c r="D2089" s="2">
        <v>0.82</v>
      </c>
      <c r="E2089" s="2">
        <v>0</v>
      </c>
      <c r="F2089" s="2">
        <v>0</v>
      </c>
      <c r="G2089" s="2">
        <v>0</v>
      </c>
      <c r="H2089" s="15">
        <f t="shared" si="32"/>
        <v>-3.5294117647058858E-2</v>
      </c>
    </row>
    <row r="2090" spans="1:8" ht="13.5" x14ac:dyDescent="0.25">
      <c r="A2090" s="11"/>
      <c r="B2090" s="10">
        <v>45735</v>
      </c>
      <c r="C2090" s="2">
        <v>0.79</v>
      </c>
      <c r="D2090" s="2">
        <v>0.79</v>
      </c>
      <c r="E2090" s="2">
        <v>0</v>
      </c>
      <c r="F2090" s="2">
        <v>0</v>
      </c>
      <c r="G2090" s="2">
        <v>0</v>
      </c>
      <c r="H2090" s="15">
        <f t="shared" si="32"/>
        <v>-3.6585365853658437E-2</v>
      </c>
    </row>
    <row r="2091" spans="1:8" ht="13.5" x14ac:dyDescent="0.25">
      <c r="A2091" s="11"/>
      <c r="B2091" s="10">
        <v>45737</v>
      </c>
      <c r="C2091" s="2">
        <v>0.76</v>
      </c>
      <c r="D2091" s="2">
        <v>0.76</v>
      </c>
      <c r="E2091" s="2">
        <v>0</v>
      </c>
      <c r="F2091" s="2">
        <v>0</v>
      </c>
      <c r="G2091" s="2">
        <v>0</v>
      </c>
      <c r="H2091" s="15">
        <f t="shared" si="32"/>
        <v>-3.7974683544303826E-2</v>
      </c>
    </row>
    <row r="2092" spans="1:8" ht="13.5" x14ac:dyDescent="0.25">
      <c r="A2092" s="11"/>
      <c r="B2092" s="10">
        <v>45740</v>
      </c>
      <c r="C2092" s="2">
        <v>0.73</v>
      </c>
      <c r="D2092" s="2">
        <v>0.73</v>
      </c>
      <c r="E2092" s="2">
        <v>0</v>
      </c>
      <c r="F2092" s="2">
        <v>0</v>
      </c>
      <c r="G2092" s="2">
        <v>0</v>
      </c>
      <c r="H2092" s="15">
        <f t="shared" si="32"/>
        <v>-3.9473684210526348E-2</v>
      </c>
    </row>
    <row r="2093" spans="1:8" ht="13.5" x14ac:dyDescent="0.25">
      <c r="A2093" s="11"/>
      <c r="B2093" s="10">
        <v>45741</v>
      </c>
      <c r="C2093" s="2">
        <v>0.7</v>
      </c>
      <c r="D2093" s="2">
        <v>0.7</v>
      </c>
      <c r="E2093" s="2">
        <v>0</v>
      </c>
      <c r="F2093" s="2">
        <v>0</v>
      </c>
      <c r="G2093" s="2">
        <v>0</v>
      </c>
      <c r="H2093" s="15">
        <f t="shared" si="32"/>
        <v>-4.1095890410958943E-2</v>
      </c>
    </row>
    <row r="2094" spans="1:8" ht="13.5" x14ac:dyDescent="0.25">
      <c r="A2094" s="11"/>
      <c r="B2094" s="10">
        <v>45742</v>
      </c>
      <c r="C2094" s="2">
        <v>0.67</v>
      </c>
      <c r="D2094" s="2">
        <v>0.67</v>
      </c>
      <c r="E2094" s="2">
        <v>0</v>
      </c>
      <c r="F2094" s="2">
        <v>0</v>
      </c>
      <c r="G2094" s="2">
        <v>0</v>
      </c>
      <c r="H2094" s="15">
        <f t="shared" si="32"/>
        <v>-4.285714285714274E-2</v>
      </c>
    </row>
    <row r="2095" spans="1:8" ht="13.5" x14ac:dyDescent="0.25">
      <c r="A2095" s="11"/>
      <c r="B2095" s="10">
        <v>45743</v>
      </c>
      <c r="C2095" s="2">
        <v>0.64</v>
      </c>
      <c r="D2095" s="2">
        <v>0.64</v>
      </c>
      <c r="E2095" s="2">
        <v>0</v>
      </c>
      <c r="F2095" s="2">
        <v>0</v>
      </c>
      <c r="G2095" s="2">
        <v>0</v>
      </c>
      <c r="H2095" s="15">
        <f t="shared" si="32"/>
        <v>-4.4776119402985114E-2</v>
      </c>
    </row>
    <row r="2096" spans="1:8" ht="13.5" x14ac:dyDescent="0.25">
      <c r="A2096" s="11"/>
      <c r="B2096" s="10">
        <v>45744</v>
      </c>
      <c r="C2096" s="2">
        <v>0.62</v>
      </c>
      <c r="D2096" s="2">
        <v>0.62</v>
      </c>
      <c r="E2096" s="2">
        <v>0</v>
      </c>
      <c r="F2096" s="2">
        <v>0</v>
      </c>
      <c r="G2096" s="2">
        <v>0</v>
      </c>
      <c r="H2096" s="15">
        <f t="shared" si="32"/>
        <v>-3.1250000000000028E-2</v>
      </c>
    </row>
    <row r="2097" spans="1:8" ht="13.5" x14ac:dyDescent="0.25">
      <c r="A2097" s="11"/>
      <c r="B2097" s="10">
        <v>45749</v>
      </c>
      <c r="C2097" s="2">
        <v>0.6</v>
      </c>
      <c r="D2097" s="2">
        <v>0.6</v>
      </c>
      <c r="E2097" s="2">
        <v>0</v>
      </c>
      <c r="F2097" s="2">
        <v>0</v>
      </c>
      <c r="G2097" s="2">
        <v>0</v>
      </c>
      <c r="H2097" s="15">
        <f t="shared" si="32"/>
        <v>-3.2258064516129059E-2</v>
      </c>
    </row>
    <row r="2098" spans="1:8" ht="13.5" x14ac:dyDescent="0.25">
      <c r="A2098" s="11"/>
      <c r="B2098" s="10">
        <v>45750</v>
      </c>
      <c r="C2098" s="2">
        <v>0.57999999999999996</v>
      </c>
      <c r="D2098" s="2">
        <v>0.57999999999999996</v>
      </c>
      <c r="E2098" s="2">
        <v>0</v>
      </c>
      <c r="F2098" s="2">
        <v>0</v>
      </c>
      <c r="G2098" s="2">
        <v>0</v>
      </c>
      <c r="H2098" s="15">
        <f t="shared" si="32"/>
        <v>-3.3333333333333368E-2</v>
      </c>
    </row>
    <row r="2099" spans="1:8" ht="13.5" x14ac:dyDescent="0.25">
      <c r="A2099" s="11"/>
      <c r="B2099" s="10">
        <v>45751</v>
      </c>
      <c r="C2099" s="2">
        <v>0.56000000000000005</v>
      </c>
      <c r="D2099" s="2">
        <v>0.56000000000000005</v>
      </c>
      <c r="E2099" s="2">
        <v>0</v>
      </c>
      <c r="F2099" s="2">
        <v>0</v>
      </c>
      <c r="G2099" s="2">
        <v>0</v>
      </c>
      <c r="H2099" s="15">
        <f t="shared" si="32"/>
        <v>-3.4482758620689495E-2</v>
      </c>
    </row>
    <row r="2100" spans="1:8" ht="13.5" x14ac:dyDescent="0.25">
      <c r="A2100" s="11"/>
      <c r="B2100" s="10">
        <v>45754</v>
      </c>
      <c r="C2100" s="2">
        <v>0.54</v>
      </c>
      <c r="D2100" s="2">
        <v>0.54</v>
      </c>
      <c r="E2100" s="2">
        <v>0</v>
      </c>
      <c r="F2100" s="2">
        <v>0</v>
      </c>
      <c r="G2100" s="2">
        <v>0</v>
      </c>
      <c r="H2100" s="15">
        <f t="shared" si="32"/>
        <v>-3.571428571428574E-2</v>
      </c>
    </row>
    <row r="2101" spans="1:8" ht="13.5" x14ac:dyDescent="0.25">
      <c r="A2101" s="11"/>
      <c r="B2101" s="10">
        <v>45755</v>
      </c>
      <c r="C2101" s="2">
        <v>0.52</v>
      </c>
      <c r="D2101" s="2">
        <v>0.52</v>
      </c>
      <c r="E2101" s="2">
        <v>22195</v>
      </c>
      <c r="F2101" s="2">
        <v>0.52</v>
      </c>
      <c r="G2101" s="2">
        <v>11541.4</v>
      </c>
      <c r="H2101" s="15">
        <f t="shared" si="32"/>
        <v>-3.703703703703707E-2</v>
      </c>
    </row>
    <row r="2102" spans="1:8" ht="13.5" x14ac:dyDescent="0.25">
      <c r="A2102" s="11"/>
      <c r="B2102" s="10">
        <v>45757</v>
      </c>
      <c r="C2102" s="2">
        <v>0.54</v>
      </c>
      <c r="D2102" s="2">
        <v>0.54</v>
      </c>
      <c r="E2102" s="2">
        <v>0</v>
      </c>
      <c r="F2102" s="2">
        <v>0</v>
      </c>
      <c r="G2102" s="2">
        <v>0</v>
      </c>
      <c r="H2102" s="15">
        <f t="shared" si="32"/>
        <v>3.8461538461538491E-2</v>
      </c>
    </row>
    <row r="2103" spans="1:8" ht="13.5" x14ac:dyDescent="0.25">
      <c r="A2103" s="11"/>
      <c r="B2103" s="10">
        <v>45758</v>
      </c>
      <c r="C2103" s="2">
        <v>0.56000000000000005</v>
      </c>
      <c r="D2103" s="2">
        <v>0.56000000000000005</v>
      </c>
      <c r="E2103" s="2">
        <v>7965</v>
      </c>
      <c r="F2103" s="2">
        <v>0.54</v>
      </c>
      <c r="G2103" s="2">
        <v>4301.1000000000004</v>
      </c>
      <c r="H2103" s="15">
        <f t="shared" si="32"/>
        <v>3.703703703703707E-2</v>
      </c>
    </row>
    <row r="2104" spans="1:8" ht="13.5" x14ac:dyDescent="0.25">
      <c r="A2104" s="11"/>
      <c r="B2104" s="10">
        <v>45761</v>
      </c>
      <c r="C2104" s="2">
        <v>0.57999999999999996</v>
      </c>
      <c r="D2104" s="2">
        <v>0.57999999999999996</v>
      </c>
      <c r="E2104" s="2">
        <v>0</v>
      </c>
      <c r="F2104" s="2">
        <v>0</v>
      </c>
      <c r="G2104" s="2">
        <v>0</v>
      </c>
      <c r="H2104" s="15">
        <f t="shared" si="32"/>
        <v>3.5714285714285546E-2</v>
      </c>
    </row>
    <row r="2105" spans="1:8" ht="13.5" x14ac:dyDescent="0.25">
      <c r="A2105" s="11"/>
      <c r="B2105" s="10">
        <v>45762</v>
      </c>
      <c r="C2105" s="2">
        <v>0.6</v>
      </c>
      <c r="D2105" s="2">
        <v>0.6</v>
      </c>
      <c r="E2105" s="2">
        <v>0</v>
      </c>
      <c r="F2105" s="2">
        <v>0</v>
      </c>
      <c r="G2105" s="2">
        <v>0</v>
      </c>
      <c r="H2105" s="15">
        <f t="shared" si="32"/>
        <v>3.4482758620689689E-2</v>
      </c>
    </row>
    <row r="2106" spans="1:8" ht="13.5" x14ac:dyDescent="0.25">
      <c r="A2106" s="11"/>
      <c r="B2106" s="10">
        <v>45763</v>
      </c>
      <c r="C2106" s="2">
        <v>0.62</v>
      </c>
      <c r="D2106" s="2">
        <v>0.62</v>
      </c>
      <c r="E2106" s="2">
        <v>0</v>
      </c>
      <c r="F2106" s="2">
        <v>0</v>
      </c>
      <c r="G2106" s="2">
        <v>0</v>
      </c>
      <c r="H2106" s="15">
        <f t="shared" si="32"/>
        <v>3.3333333333333368E-2</v>
      </c>
    </row>
    <row r="2107" spans="1:8" ht="13.5" x14ac:dyDescent="0.25">
      <c r="A2107" s="11"/>
      <c r="B2107" s="10">
        <v>45764</v>
      </c>
      <c r="C2107" s="2">
        <v>0.64</v>
      </c>
      <c r="D2107" s="2">
        <v>0.64</v>
      </c>
      <c r="E2107" s="2">
        <v>0</v>
      </c>
      <c r="F2107" s="2">
        <v>0</v>
      </c>
      <c r="G2107" s="2">
        <v>0</v>
      </c>
      <c r="H2107" s="15">
        <f t="shared" si="32"/>
        <v>3.2258064516129059E-2</v>
      </c>
    </row>
    <row r="2108" spans="1:8" ht="13.5" x14ac:dyDescent="0.25">
      <c r="A2108" s="11"/>
      <c r="B2108" s="10">
        <v>45765</v>
      </c>
      <c r="C2108" s="2">
        <v>0.66</v>
      </c>
      <c r="D2108" s="2">
        <v>0.66</v>
      </c>
      <c r="E2108" s="2">
        <v>0</v>
      </c>
      <c r="F2108" s="2">
        <v>0</v>
      </c>
      <c r="G2108" s="2">
        <v>0</v>
      </c>
      <c r="H2108" s="15">
        <f t="shared" si="32"/>
        <v>3.1250000000000028E-2</v>
      </c>
    </row>
    <row r="2109" spans="1:8" ht="13.5" x14ac:dyDescent="0.25">
      <c r="A2109" s="11"/>
      <c r="B2109" s="10">
        <v>45768</v>
      </c>
      <c r="C2109" s="2">
        <v>0.68</v>
      </c>
      <c r="D2109" s="2">
        <v>0.68</v>
      </c>
      <c r="E2109" s="2">
        <v>1500</v>
      </c>
      <c r="F2109" s="2">
        <v>0.68</v>
      </c>
      <c r="G2109" s="2">
        <v>1020</v>
      </c>
      <c r="H2109" s="15">
        <f t="shared" si="32"/>
        <v>3.0303030303030328E-2</v>
      </c>
    </row>
    <row r="2110" spans="1:8" ht="13.5" x14ac:dyDescent="0.25">
      <c r="A2110" s="11"/>
      <c r="B2110" s="10">
        <v>45769</v>
      </c>
      <c r="C2110" s="2">
        <v>0.71</v>
      </c>
      <c r="D2110" s="2">
        <v>0.71</v>
      </c>
      <c r="E2110" s="2">
        <v>4140</v>
      </c>
      <c r="F2110" s="2">
        <v>0.71</v>
      </c>
      <c r="G2110" s="2">
        <v>2939.4</v>
      </c>
      <c r="H2110" s="15">
        <f t="shared" si="32"/>
        <v>4.41176470588234E-2</v>
      </c>
    </row>
    <row r="2111" spans="1:8" ht="13.5" x14ac:dyDescent="0.25">
      <c r="A2111" s="11"/>
      <c r="B2111" s="10">
        <v>45770</v>
      </c>
      <c r="C2111" s="2">
        <v>0.74</v>
      </c>
      <c r="D2111" s="2">
        <v>0.74</v>
      </c>
      <c r="E2111" s="2">
        <v>10</v>
      </c>
      <c r="F2111" s="2">
        <v>0.74</v>
      </c>
      <c r="G2111" s="2">
        <v>7.4</v>
      </c>
      <c r="H2111" s="15">
        <f t="shared" si="32"/>
        <v>4.2253521126760604E-2</v>
      </c>
    </row>
    <row r="2112" spans="1:8" ht="13.5" x14ac:dyDescent="0.25">
      <c r="A2112" s="11"/>
      <c r="B2112" s="10">
        <v>45771</v>
      </c>
      <c r="C2112" s="2">
        <v>0.72</v>
      </c>
      <c r="D2112" s="2">
        <v>0.72</v>
      </c>
      <c r="E2112" s="2">
        <v>1030</v>
      </c>
      <c r="F2112" s="2">
        <v>0.72</v>
      </c>
      <c r="G2112" s="2">
        <v>741.6</v>
      </c>
      <c r="H2112" s="15">
        <f t="shared" si="32"/>
        <v>-2.7027027027027053E-2</v>
      </c>
    </row>
    <row r="2113" spans="1:8" ht="13.5" x14ac:dyDescent="0.25">
      <c r="A2113" s="11"/>
      <c r="B2113" s="10">
        <v>45772</v>
      </c>
      <c r="C2113" s="2">
        <v>0.74</v>
      </c>
      <c r="D2113" s="2">
        <v>0.74</v>
      </c>
      <c r="E2113" s="2">
        <v>201</v>
      </c>
      <c r="F2113" s="2">
        <v>0.74</v>
      </c>
      <c r="G2113" s="2">
        <v>148.74</v>
      </c>
      <c r="H2113" s="15">
        <f t="shared" si="32"/>
        <v>2.7777777777777804E-2</v>
      </c>
    </row>
    <row r="2114" spans="1:8" ht="13.5" x14ac:dyDescent="0.25">
      <c r="A2114" s="11"/>
      <c r="B2114" s="10">
        <v>45775</v>
      </c>
      <c r="C2114" s="2">
        <v>0.77</v>
      </c>
      <c r="D2114" s="2">
        <v>0.77</v>
      </c>
      <c r="E2114" s="2">
        <v>4433</v>
      </c>
      <c r="F2114" s="2">
        <v>0.77</v>
      </c>
      <c r="G2114" s="2">
        <v>3413.41</v>
      </c>
      <c r="H2114" s="15">
        <f t="shared" si="32"/>
        <v>4.0540540540540577E-2</v>
      </c>
    </row>
    <row r="2115" spans="1:8" ht="13.5" x14ac:dyDescent="0.25">
      <c r="A2115" s="11"/>
      <c r="B2115" s="10">
        <v>45776</v>
      </c>
      <c r="C2115" s="2">
        <v>0.74</v>
      </c>
      <c r="D2115" s="2">
        <v>0.74</v>
      </c>
      <c r="E2115" s="2">
        <v>666</v>
      </c>
      <c r="F2115" s="2">
        <v>0.8</v>
      </c>
      <c r="G2115" s="2">
        <v>532.79999999999995</v>
      </c>
      <c r="H2115" s="15">
        <f t="shared" si="32"/>
        <v>-3.8961038961038995E-2</v>
      </c>
    </row>
    <row r="2116" spans="1:8" ht="13.5" x14ac:dyDescent="0.25">
      <c r="A2116" s="11"/>
      <c r="B2116" s="10">
        <v>45777</v>
      </c>
      <c r="C2116" s="2">
        <v>0.77</v>
      </c>
      <c r="D2116" s="2">
        <v>0.77</v>
      </c>
      <c r="E2116" s="2">
        <v>2888</v>
      </c>
      <c r="F2116" s="2">
        <v>0.77</v>
      </c>
      <c r="G2116" s="2">
        <v>2223.7600000000002</v>
      </c>
      <c r="H2116" s="15">
        <f t="shared" si="32"/>
        <v>4.0540540540540577E-2</v>
      </c>
    </row>
    <row r="2117" spans="1:8" ht="13.5" x14ac:dyDescent="0.25">
      <c r="A2117" s="11"/>
      <c r="B2117" s="10">
        <v>45779</v>
      </c>
      <c r="C2117" s="2">
        <v>0.79</v>
      </c>
      <c r="D2117" s="2">
        <v>0.79</v>
      </c>
      <c r="E2117" s="2">
        <v>17</v>
      </c>
      <c r="F2117" s="2">
        <v>0.79</v>
      </c>
      <c r="G2117" s="2">
        <v>13.43</v>
      </c>
      <c r="H2117" s="15">
        <f t="shared" si="32"/>
        <v>2.5974025974025997E-2</v>
      </c>
    </row>
    <row r="2118" spans="1:8" ht="13.5" x14ac:dyDescent="0.25">
      <c r="A2118" s="11"/>
      <c r="B2118" s="10">
        <v>45782</v>
      </c>
      <c r="C2118" s="2">
        <v>0.8</v>
      </c>
      <c r="D2118" s="2">
        <v>0.8</v>
      </c>
      <c r="E2118" s="2">
        <v>1520</v>
      </c>
      <c r="F2118" s="2">
        <v>0.8</v>
      </c>
      <c r="G2118" s="2">
        <v>1216</v>
      </c>
      <c r="H2118" s="15">
        <f t="shared" si="32"/>
        <v>1.2658227848101276E-2</v>
      </c>
    </row>
    <row r="2119" spans="1:8" ht="13.5" x14ac:dyDescent="0.25">
      <c r="A2119" s="11"/>
      <c r="B2119" s="10">
        <v>45783</v>
      </c>
      <c r="C2119" s="2">
        <v>0.83</v>
      </c>
      <c r="D2119" s="2">
        <v>0.83</v>
      </c>
      <c r="E2119" s="2">
        <v>410</v>
      </c>
      <c r="F2119" s="2">
        <v>0.83</v>
      </c>
      <c r="G2119" s="2">
        <v>340.3</v>
      </c>
      <c r="H2119" s="15">
        <f t="shared" ref="H2119:H2182" si="33">(D2119-D2118)/D2118</f>
        <v>3.7499999999999895E-2</v>
      </c>
    </row>
    <row r="2120" spans="1:8" ht="13.5" x14ac:dyDescent="0.25">
      <c r="A2120" s="11"/>
      <c r="B2120" s="10">
        <v>45784</v>
      </c>
      <c r="C2120" s="2">
        <v>0.8</v>
      </c>
      <c r="D2120" s="2">
        <v>0.8</v>
      </c>
      <c r="E2120" s="2">
        <v>0</v>
      </c>
      <c r="F2120" s="2">
        <v>0</v>
      </c>
      <c r="G2120" s="2">
        <v>0</v>
      </c>
      <c r="H2120" s="15">
        <f t="shared" si="33"/>
        <v>-3.6144578313252913E-2</v>
      </c>
    </row>
    <row r="2121" spans="1:8" ht="13.5" x14ac:dyDescent="0.25">
      <c r="A2121" s="11"/>
      <c r="B2121" s="10">
        <v>45785</v>
      </c>
      <c r="C2121" s="2">
        <v>0.8</v>
      </c>
      <c r="D2121" s="2">
        <v>0.8</v>
      </c>
      <c r="E2121" s="2">
        <v>102</v>
      </c>
      <c r="F2121" s="2">
        <v>0.8</v>
      </c>
      <c r="G2121" s="2">
        <v>81.599999999999994</v>
      </c>
      <c r="H2121" s="15">
        <f t="shared" si="33"/>
        <v>0</v>
      </c>
    </row>
    <row r="2122" spans="1:8" ht="13.5" x14ac:dyDescent="0.25">
      <c r="A2122" s="11"/>
      <c r="B2122" s="10">
        <v>45786</v>
      </c>
      <c r="C2122" s="2">
        <v>0.77</v>
      </c>
      <c r="D2122" s="2">
        <v>0.77</v>
      </c>
      <c r="E2122" s="2">
        <v>0</v>
      </c>
      <c r="F2122" s="2">
        <v>0</v>
      </c>
      <c r="G2122" s="2">
        <v>0</v>
      </c>
      <c r="H2122" s="15">
        <f t="shared" si="33"/>
        <v>-3.7500000000000033E-2</v>
      </c>
    </row>
    <row r="2123" spans="1:8" ht="13.5" x14ac:dyDescent="0.25">
      <c r="A2123" s="11"/>
      <c r="B2123" s="10">
        <v>45789</v>
      </c>
      <c r="C2123" s="2">
        <v>0.75</v>
      </c>
      <c r="D2123" s="2">
        <v>0.75</v>
      </c>
      <c r="E2123" s="2">
        <v>282</v>
      </c>
      <c r="F2123" s="2">
        <v>0.75800000000000001</v>
      </c>
      <c r="G2123" s="2">
        <v>213.756</v>
      </c>
      <c r="H2123" s="15">
        <f t="shared" si="33"/>
        <v>-2.5974025974025997E-2</v>
      </c>
    </row>
    <row r="2124" spans="1:8" ht="13.5" x14ac:dyDescent="0.25">
      <c r="A2124" s="11"/>
      <c r="B2124" s="10">
        <v>45790</v>
      </c>
      <c r="C2124" s="2">
        <v>0.72</v>
      </c>
      <c r="D2124" s="2">
        <v>0.72</v>
      </c>
      <c r="E2124" s="2">
        <v>0</v>
      </c>
      <c r="F2124" s="2">
        <v>0</v>
      </c>
      <c r="G2124" s="2">
        <v>0</v>
      </c>
      <c r="H2124" s="15">
        <f t="shared" si="33"/>
        <v>-4.0000000000000036E-2</v>
      </c>
    </row>
    <row r="2125" spans="1:8" ht="13.5" x14ac:dyDescent="0.25">
      <c r="A2125" s="11"/>
      <c r="B2125" s="10">
        <v>45791</v>
      </c>
      <c r="C2125" s="2">
        <v>0.69</v>
      </c>
      <c r="D2125" s="2">
        <v>0.69</v>
      </c>
      <c r="E2125" s="2">
        <v>0</v>
      </c>
      <c r="F2125" s="2">
        <v>0</v>
      </c>
      <c r="G2125" s="2">
        <v>0</v>
      </c>
      <c r="H2125" s="15">
        <f t="shared" si="33"/>
        <v>-4.1666666666666706E-2</v>
      </c>
    </row>
    <row r="2126" spans="1:8" ht="13.5" x14ac:dyDescent="0.25">
      <c r="A2126" s="11"/>
      <c r="B2126" s="10">
        <v>45792</v>
      </c>
      <c r="C2126" s="2">
        <v>0.69</v>
      </c>
      <c r="D2126" s="2">
        <v>0.69</v>
      </c>
      <c r="E2126" s="2">
        <v>350</v>
      </c>
      <c r="F2126" s="2">
        <v>0.69</v>
      </c>
      <c r="G2126" s="2">
        <v>241.5</v>
      </c>
      <c r="H2126" s="15">
        <f t="shared" si="33"/>
        <v>0</v>
      </c>
    </row>
    <row r="2127" spans="1:8" ht="13.5" x14ac:dyDescent="0.25">
      <c r="A2127" s="11"/>
      <c r="B2127" s="10">
        <v>45793</v>
      </c>
      <c r="C2127" s="2">
        <v>0.69</v>
      </c>
      <c r="D2127" s="2">
        <v>0.69</v>
      </c>
      <c r="E2127" s="2">
        <v>200</v>
      </c>
      <c r="F2127" s="2">
        <v>0.69</v>
      </c>
      <c r="G2127" s="2">
        <v>138</v>
      </c>
      <c r="H2127" s="15">
        <f t="shared" si="33"/>
        <v>0</v>
      </c>
    </row>
    <row r="2128" spans="1:8" ht="13.5" x14ac:dyDescent="0.25">
      <c r="A2128" s="11"/>
      <c r="B2128" s="10">
        <v>45796</v>
      </c>
      <c r="C2128" s="2">
        <v>0.69</v>
      </c>
      <c r="D2128" s="2">
        <v>0.69</v>
      </c>
      <c r="E2128" s="2">
        <v>3300</v>
      </c>
      <c r="F2128" s="2">
        <v>0.69</v>
      </c>
      <c r="G2128" s="2">
        <v>2277</v>
      </c>
      <c r="H2128" s="15">
        <f t="shared" si="33"/>
        <v>0</v>
      </c>
    </row>
    <row r="2129" spans="1:8" ht="13.5" x14ac:dyDescent="0.25">
      <c r="A2129" s="11"/>
      <c r="B2129" s="10">
        <v>45797</v>
      </c>
      <c r="C2129" s="2">
        <v>0.7</v>
      </c>
      <c r="D2129" s="2">
        <v>0.7</v>
      </c>
      <c r="E2129" s="2">
        <v>15</v>
      </c>
      <c r="F2129" s="2">
        <v>0.7</v>
      </c>
      <c r="G2129" s="2">
        <v>10.5</v>
      </c>
      <c r="H2129" s="15">
        <f t="shared" si="33"/>
        <v>1.449275362318842E-2</v>
      </c>
    </row>
    <row r="2130" spans="1:8" ht="13.5" x14ac:dyDescent="0.25">
      <c r="A2130" s="11"/>
      <c r="B2130" s="10">
        <v>45798</v>
      </c>
      <c r="C2130" s="2">
        <v>0.7</v>
      </c>
      <c r="D2130" s="2">
        <v>0.7</v>
      </c>
      <c r="E2130" s="2">
        <v>0</v>
      </c>
      <c r="F2130" s="2">
        <v>0</v>
      </c>
      <c r="G2130" s="2">
        <v>0</v>
      </c>
      <c r="H2130" s="15">
        <f t="shared" si="33"/>
        <v>0</v>
      </c>
    </row>
    <row r="2131" spans="1:8" ht="13.5" x14ac:dyDescent="0.25">
      <c r="A2131" s="11"/>
      <c r="B2131" s="10">
        <v>45799</v>
      </c>
      <c r="C2131" s="2">
        <v>0.7</v>
      </c>
      <c r="D2131" s="2">
        <v>0.7</v>
      </c>
      <c r="E2131" s="2">
        <v>100</v>
      </c>
      <c r="F2131" s="2">
        <v>0.7</v>
      </c>
      <c r="G2131" s="2">
        <v>70</v>
      </c>
      <c r="H2131" s="15">
        <f t="shared" si="33"/>
        <v>0</v>
      </c>
    </row>
    <row r="2132" spans="1:8" ht="13.5" x14ac:dyDescent="0.25">
      <c r="A2132" s="11"/>
      <c r="B2132" s="10">
        <v>45800</v>
      </c>
      <c r="C2132" s="2">
        <v>0.7</v>
      </c>
      <c r="D2132" s="2">
        <v>0.7</v>
      </c>
      <c r="E2132" s="2">
        <v>0</v>
      </c>
      <c r="F2132" s="2">
        <v>0</v>
      </c>
      <c r="G2132" s="2">
        <v>0</v>
      </c>
      <c r="H2132" s="15">
        <f t="shared" si="33"/>
        <v>0</v>
      </c>
    </row>
    <row r="2133" spans="1:8" ht="13.5" x14ac:dyDescent="0.25">
      <c r="A2133" s="11"/>
      <c r="B2133" s="10">
        <v>45803</v>
      </c>
      <c r="C2133" s="2">
        <v>0.7</v>
      </c>
      <c r="D2133" s="2">
        <v>0.7</v>
      </c>
      <c r="E2133" s="2">
        <v>0</v>
      </c>
      <c r="F2133" s="2">
        <v>0</v>
      </c>
      <c r="G2133" s="2">
        <v>0</v>
      </c>
      <c r="H2133" s="15">
        <f t="shared" si="33"/>
        <v>0</v>
      </c>
    </row>
    <row r="2134" spans="1:8" ht="13.5" x14ac:dyDescent="0.25">
      <c r="A2134" s="11"/>
      <c r="B2134" s="10">
        <v>45804</v>
      </c>
      <c r="C2134" s="2">
        <v>0.7</v>
      </c>
      <c r="D2134" s="2">
        <v>0.7</v>
      </c>
      <c r="E2134" s="2">
        <v>0</v>
      </c>
      <c r="F2134" s="2">
        <v>0</v>
      </c>
      <c r="G2134" s="2">
        <v>0</v>
      </c>
      <c r="H2134" s="15">
        <f t="shared" si="33"/>
        <v>0</v>
      </c>
    </row>
    <row r="2135" spans="1:8" ht="13.5" x14ac:dyDescent="0.25">
      <c r="A2135" s="11"/>
      <c r="B2135" s="10">
        <v>45805</v>
      </c>
      <c r="C2135" s="2">
        <v>0.7</v>
      </c>
      <c r="D2135" s="2">
        <v>0.7</v>
      </c>
      <c r="E2135" s="2">
        <v>1000</v>
      </c>
      <c r="F2135" s="2">
        <v>0.7</v>
      </c>
      <c r="G2135" s="2">
        <v>700</v>
      </c>
      <c r="H2135" s="15">
        <f t="shared" si="33"/>
        <v>0</v>
      </c>
    </row>
    <row r="2136" spans="1:8" ht="13.5" x14ac:dyDescent="0.25">
      <c r="A2136" s="11"/>
      <c r="B2136" s="10">
        <v>45806</v>
      </c>
      <c r="C2136" s="2">
        <v>0.73</v>
      </c>
      <c r="D2136" s="2">
        <v>0.73</v>
      </c>
      <c r="E2136" s="2">
        <v>5</v>
      </c>
      <c r="F2136" s="2">
        <v>0.73</v>
      </c>
      <c r="G2136" s="2">
        <v>3.65</v>
      </c>
      <c r="H2136" s="15">
        <f t="shared" si="33"/>
        <v>4.2857142857142899E-2</v>
      </c>
    </row>
    <row r="2137" spans="1:8" ht="13.5" x14ac:dyDescent="0.25">
      <c r="A2137" s="11"/>
      <c r="B2137" s="10">
        <v>45807</v>
      </c>
      <c r="C2137" s="2">
        <v>0.73</v>
      </c>
      <c r="D2137" s="2">
        <v>0.73</v>
      </c>
      <c r="E2137" s="2">
        <v>1200</v>
      </c>
      <c r="F2137" s="2">
        <v>0.73</v>
      </c>
      <c r="G2137" s="2">
        <v>876</v>
      </c>
      <c r="H2137" s="15">
        <f t="shared" si="33"/>
        <v>0</v>
      </c>
    </row>
    <row r="2138" spans="1:8" ht="13.5" x14ac:dyDescent="0.25">
      <c r="A2138" s="11"/>
      <c r="B2138" s="10">
        <v>45810</v>
      </c>
      <c r="C2138" s="2">
        <v>0.76</v>
      </c>
      <c r="D2138" s="2">
        <v>0.76</v>
      </c>
      <c r="E2138" s="2">
        <v>13</v>
      </c>
      <c r="F2138" s="2">
        <v>0.76</v>
      </c>
      <c r="G2138" s="2">
        <v>9.8800000000000008</v>
      </c>
      <c r="H2138" s="15">
        <f t="shared" si="33"/>
        <v>4.1095890410958943E-2</v>
      </c>
    </row>
    <row r="2139" spans="1:8" ht="13.5" x14ac:dyDescent="0.25">
      <c r="A2139" s="11"/>
      <c r="B2139" s="10">
        <v>45811</v>
      </c>
      <c r="C2139" s="2">
        <v>0.76</v>
      </c>
      <c r="D2139" s="2">
        <v>0.76</v>
      </c>
      <c r="E2139" s="2">
        <v>0</v>
      </c>
      <c r="F2139" s="2">
        <v>0</v>
      </c>
      <c r="G2139" s="2">
        <v>0</v>
      </c>
      <c r="H2139" s="15">
        <f t="shared" si="33"/>
        <v>0</v>
      </c>
    </row>
    <row r="2140" spans="1:8" ht="13.5" x14ac:dyDescent="0.25">
      <c r="A2140" s="11"/>
      <c r="B2140" s="10">
        <v>45812</v>
      </c>
      <c r="C2140" s="2">
        <v>0.76</v>
      </c>
      <c r="D2140" s="2">
        <v>0.76</v>
      </c>
      <c r="E2140" s="2">
        <v>310</v>
      </c>
      <c r="F2140" s="2">
        <v>0.75</v>
      </c>
      <c r="G2140" s="2">
        <v>232.5</v>
      </c>
      <c r="H2140" s="15">
        <f t="shared" si="33"/>
        <v>0</v>
      </c>
    </row>
    <row r="2141" spans="1:8" ht="13.5" x14ac:dyDescent="0.25">
      <c r="A2141" s="11"/>
      <c r="B2141" s="10">
        <v>45813</v>
      </c>
      <c r="C2141" s="2">
        <v>0.79</v>
      </c>
      <c r="D2141" s="2">
        <v>0.79</v>
      </c>
      <c r="E2141" s="2">
        <v>80</v>
      </c>
      <c r="F2141" s="2">
        <v>0.79</v>
      </c>
      <c r="G2141" s="2">
        <v>63.2</v>
      </c>
      <c r="H2141" s="15">
        <f t="shared" si="33"/>
        <v>3.9473684210526348E-2</v>
      </c>
    </row>
    <row r="2142" spans="1:8" ht="13.5" x14ac:dyDescent="0.25">
      <c r="A2142" s="11"/>
      <c r="B2142" s="10">
        <v>45817</v>
      </c>
      <c r="C2142" s="2">
        <v>0.8</v>
      </c>
      <c r="D2142" s="2">
        <v>0.8</v>
      </c>
      <c r="E2142" s="2">
        <v>25</v>
      </c>
      <c r="F2142" s="2">
        <v>0.8</v>
      </c>
      <c r="G2142" s="2">
        <v>20</v>
      </c>
      <c r="H2142" s="15">
        <f t="shared" si="33"/>
        <v>1.2658227848101276E-2</v>
      </c>
    </row>
    <row r="2143" spans="1:8" ht="13.5" x14ac:dyDescent="0.25">
      <c r="A2143" s="11"/>
      <c r="B2143" s="10">
        <v>45818</v>
      </c>
      <c r="C2143" s="2">
        <v>0.8</v>
      </c>
      <c r="D2143" s="2">
        <v>0.8</v>
      </c>
      <c r="E2143" s="2">
        <v>0</v>
      </c>
      <c r="F2143" s="2">
        <v>0</v>
      </c>
      <c r="G2143" s="2">
        <v>0</v>
      </c>
      <c r="H2143" s="15">
        <f t="shared" si="33"/>
        <v>0</v>
      </c>
    </row>
    <row r="2144" spans="1:8" ht="13.5" x14ac:dyDescent="0.25">
      <c r="A2144" s="11"/>
      <c r="B2144" s="10">
        <v>45819</v>
      </c>
      <c r="C2144" s="2">
        <v>0.8</v>
      </c>
      <c r="D2144" s="2">
        <v>0.8</v>
      </c>
      <c r="E2144" s="2">
        <v>0</v>
      </c>
      <c r="F2144" s="2">
        <v>0</v>
      </c>
      <c r="G2144" s="2">
        <v>0</v>
      </c>
      <c r="H2144" s="15">
        <f t="shared" si="33"/>
        <v>0</v>
      </c>
    </row>
    <row r="2145" spans="1:8" ht="13.5" x14ac:dyDescent="0.25">
      <c r="A2145" s="11"/>
      <c r="B2145" s="10">
        <v>45820</v>
      </c>
      <c r="C2145" s="2">
        <v>0.8</v>
      </c>
      <c r="D2145" s="2">
        <v>0.8</v>
      </c>
      <c r="E2145" s="2">
        <v>0</v>
      </c>
      <c r="F2145" s="2">
        <v>0</v>
      </c>
      <c r="G2145" s="2">
        <v>0</v>
      </c>
      <c r="H2145" s="15">
        <f t="shared" si="33"/>
        <v>0</v>
      </c>
    </row>
    <row r="2146" spans="1:8" ht="13.5" x14ac:dyDescent="0.25">
      <c r="A2146" s="11"/>
      <c r="B2146" s="10">
        <v>45821</v>
      </c>
      <c r="C2146" s="2">
        <v>0.8</v>
      </c>
      <c r="D2146" s="2">
        <v>0.8</v>
      </c>
      <c r="E2146" s="2">
        <v>0</v>
      </c>
      <c r="F2146" s="2">
        <v>0</v>
      </c>
      <c r="G2146" s="2">
        <v>0</v>
      </c>
      <c r="H2146" s="15">
        <f t="shared" si="33"/>
        <v>0</v>
      </c>
    </row>
    <row r="2147" spans="1:8" ht="13.5" x14ac:dyDescent="0.25">
      <c r="A2147" s="11"/>
      <c r="B2147" s="10">
        <v>45824</v>
      </c>
      <c r="C2147" s="2">
        <v>0.8</v>
      </c>
      <c r="D2147" s="2">
        <v>0.8</v>
      </c>
      <c r="E2147" s="2">
        <v>0</v>
      </c>
      <c r="F2147" s="2">
        <v>0</v>
      </c>
      <c r="G2147" s="2">
        <v>0</v>
      </c>
      <c r="H2147" s="15">
        <f t="shared" si="33"/>
        <v>0</v>
      </c>
    </row>
    <row r="2148" spans="1:8" ht="13.5" x14ac:dyDescent="0.25">
      <c r="A2148" s="11"/>
      <c r="B2148" s="10">
        <v>45825</v>
      </c>
      <c r="C2148" s="2">
        <v>0.79</v>
      </c>
      <c r="D2148" s="2">
        <v>0.79</v>
      </c>
      <c r="E2148" s="2">
        <v>10</v>
      </c>
      <c r="F2148" s="2">
        <v>0.79</v>
      </c>
      <c r="G2148" s="2">
        <v>7.9</v>
      </c>
      <c r="H2148" s="15">
        <f t="shared" si="33"/>
        <v>-1.2500000000000011E-2</v>
      </c>
    </row>
    <row r="2149" spans="1:8" ht="13.5" x14ac:dyDescent="0.25">
      <c r="A2149" s="11"/>
      <c r="B2149" s="10">
        <v>45826</v>
      </c>
      <c r="C2149" s="2">
        <v>0.79</v>
      </c>
      <c r="D2149" s="2">
        <v>0.79</v>
      </c>
      <c r="E2149" s="2">
        <v>0</v>
      </c>
      <c r="F2149" s="2">
        <v>0</v>
      </c>
      <c r="G2149" s="2">
        <v>0</v>
      </c>
      <c r="H2149" s="15">
        <f t="shared" si="33"/>
        <v>0</v>
      </c>
    </row>
    <row r="2150" spans="1:8" ht="13.5" x14ac:dyDescent="0.25">
      <c r="A2150" s="11"/>
      <c r="B2150" s="10">
        <v>45827</v>
      </c>
      <c r="C2150" s="2">
        <v>0.79</v>
      </c>
      <c r="D2150" s="2">
        <v>0.79</v>
      </c>
      <c r="E2150" s="2">
        <v>0</v>
      </c>
      <c r="F2150" s="2">
        <v>0</v>
      </c>
      <c r="G2150" s="2">
        <v>0</v>
      </c>
      <c r="H2150" s="15">
        <f t="shared" si="33"/>
        <v>0</v>
      </c>
    </row>
    <row r="2151" spans="1:8" ht="13.5" x14ac:dyDescent="0.25">
      <c r="A2151" s="11"/>
      <c r="B2151" s="10">
        <v>45828</v>
      </c>
      <c r="C2151" s="2">
        <v>0.79</v>
      </c>
      <c r="D2151" s="2">
        <v>0.79</v>
      </c>
      <c r="E2151" s="2">
        <v>0</v>
      </c>
      <c r="F2151" s="2">
        <v>0</v>
      </c>
      <c r="G2151" s="2">
        <v>0</v>
      </c>
      <c r="H2151" s="15">
        <f t="shared" si="33"/>
        <v>0</v>
      </c>
    </row>
    <row r="2152" spans="1:8" ht="13.5" x14ac:dyDescent="0.25">
      <c r="A2152" s="11"/>
      <c r="B2152" s="10">
        <v>45831</v>
      </c>
      <c r="C2152" s="2">
        <v>0.79</v>
      </c>
      <c r="D2152" s="2">
        <v>0.79</v>
      </c>
      <c r="E2152" s="2">
        <v>290</v>
      </c>
      <c r="F2152" s="2">
        <v>0.79</v>
      </c>
      <c r="G2152" s="2">
        <v>229.1</v>
      </c>
      <c r="H2152" s="15">
        <f t="shared" si="33"/>
        <v>0</v>
      </c>
    </row>
    <row r="2153" spans="1:8" ht="13.5" x14ac:dyDescent="0.25">
      <c r="A2153" s="11"/>
      <c r="B2153" s="10">
        <v>45832</v>
      </c>
      <c r="C2153" s="2">
        <v>0.79</v>
      </c>
      <c r="D2153" s="2">
        <v>0.79</v>
      </c>
      <c r="E2153" s="2">
        <v>0</v>
      </c>
      <c r="F2153" s="2">
        <v>0</v>
      </c>
      <c r="G2153" s="2">
        <v>0</v>
      </c>
      <c r="H2153" s="15">
        <f t="shared" si="33"/>
        <v>0</v>
      </c>
    </row>
    <row r="2154" spans="1:8" ht="13.5" x14ac:dyDescent="0.25">
      <c r="A2154" s="11"/>
      <c r="B2154" s="10">
        <v>45833</v>
      </c>
      <c r="C2154" s="2">
        <v>0.79</v>
      </c>
      <c r="D2154" s="2">
        <v>0.79</v>
      </c>
      <c r="E2154" s="2">
        <v>0</v>
      </c>
      <c r="F2154" s="2">
        <v>0</v>
      </c>
      <c r="G2154" s="2">
        <v>0</v>
      </c>
      <c r="H2154" s="15">
        <f t="shared" si="33"/>
        <v>0</v>
      </c>
    </row>
    <row r="2155" spans="1:8" ht="13.5" x14ac:dyDescent="0.25">
      <c r="A2155" s="11"/>
      <c r="B2155" s="10">
        <v>45835</v>
      </c>
      <c r="C2155" s="2">
        <v>0.79</v>
      </c>
      <c r="D2155" s="2">
        <v>0.79</v>
      </c>
      <c r="E2155" s="2">
        <v>0</v>
      </c>
      <c r="F2155" s="2">
        <v>0</v>
      </c>
      <c r="G2155" s="2">
        <v>0</v>
      </c>
      <c r="H2155" s="15">
        <f t="shared" si="33"/>
        <v>0</v>
      </c>
    </row>
    <row r="2156" spans="1:8" ht="13.5" x14ac:dyDescent="0.25">
      <c r="A2156" s="11"/>
      <c r="B2156" s="10">
        <v>45838</v>
      </c>
      <c r="C2156" s="2">
        <v>0.79</v>
      </c>
      <c r="D2156" s="2">
        <v>0.79</v>
      </c>
      <c r="E2156" s="2">
        <v>5</v>
      </c>
      <c r="F2156" s="2">
        <v>0.79</v>
      </c>
      <c r="G2156" s="2">
        <v>3.95</v>
      </c>
      <c r="H2156" s="15">
        <f t="shared" si="33"/>
        <v>0</v>
      </c>
    </row>
    <row r="2157" spans="1:8" ht="13.5" x14ac:dyDescent="0.25">
      <c r="A2157" s="11"/>
      <c r="B2157" s="10">
        <v>45839</v>
      </c>
      <c r="C2157" s="2">
        <v>0.82</v>
      </c>
      <c r="D2157" s="2">
        <v>0.82</v>
      </c>
      <c r="E2157" s="2">
        <v>927</v>
      </c>
      <c r="F2157" s="2">
        <v>0.79</v>
      </c>
      <c r="G2157" s="2">
        <v>732.33</v>
      </c>
      <c r="H2157" s="15">
        <f t="shared" si="33"/>
        <v>3.7974683544303688E-2</v>
      </c>
    </row>
    <row r="2158" spans="1:8" ht="13.5" x14ac:dyDescent="0.25">
      <c r="A2158" s="11"/>
      <c r="B2158" s="10">
        <v>45840</v>
      </c>
      <c r="C2158" s="2">
        <v>0.82</v>
      </c>
      <c r="D2158" s="2">
        <v>0.82</v>
      </c>
      <c r="E2158" s="2">
        <v>0</v>
      </c>
      <c r="F2158" s="2">
        <v>0</v>
      </c>
      <c r="G2158" s="2">
        <v>0</v>
      </c>
      <c r="H2158" s="15">
        <f t="shared" si="33"/>
        <v>0</v>
      </c>
    </row>
    <row r="2159" spans="1:8" ht="13.5" x14ac:dyDescent="0.25">
      <c r="A2159" s="11"/>
      <c r="B2159" s="10">
        <v>45841</v>
      </c>
      <c r="C2159" s="2">
        <v>0.82</v>
      </c>
      <c r="D2159" s="2">
        <v>0.82</v>
      </c>
      <c r="E2159" s="2">
        <v>0</v>
      </c>
      <c r="F2159" s="2">
        <v>0</v>
      </c>
      <c r="G2159" s="2">
        <v>0</v>
      </c>
      <c r="H2159" s="15">
        <f t="shared" si="33"/>
        <v>0</v>
      </c>
    </row>
    <row r="2160" spans="1:8" ht="13.5" x14ac:dyDescent="0.25">
      <c r="A2160" s="11"/>
      <c r="B2160" s="10">
        <v>45842</v>
      </c>
      <c r="C2160" s="2">
        <v>0.82</v>
      </c>
      <c r="D2160" s="2">
        <v>0.82</v>
      </c>
      <c r="E2160" s="2">
        <v>0</v>
      </c>
      <c r="F2160" s="2">
        <v>0</v>
      </c>
      <c r="G2160" s="2">
        <v>0</v>
      </c>
      <c r="H2160" s="15">
        <f t="shared" si="33"/>
        <v>0</v>
      </c>
    </row>
    <row r="2161" spans="1:8" ht="13.5" x14ac:dyDescent="0.25">
      <c r="A2161" s="11"/>
      <c r="B2161" s="10">
        <v>45845</v>
      </c>
      <c r="C2161" s="2">
        <v>0.82</v>
      </c>
      <c r="D2161" s="2">
        <v>0.82</v>
      </c>
      <c r="E2161" s="2">
        <v>150</v>
      </c>
      <c r="F2161" s="2">
        <v>0.82</v>
      </c>
      <c r="G2161" s="2">
        <v>123</v>
      </c>
      <c r="H2161" s="15">
        <f t="shared" si="33"/>
        <v>0</v>
      </c>
    </row>
    <row r="2162" spans="1:8" ht="13.5" x14ac:dyDescent="0.25">
      <c r="A2162" s="11"/>
      <c r="B2162" s="10">
        <v>45846</v>
      </c>
      <c r="C2162" s="2">
        <v>0.82</v>
      </c>
      <c r="D2162" s="2">
        <v>0.82</v>
      </c>
      <c r="E2162" s="2">
        <v>0</v>
      </c>
      <c r="F2162" s="2">
        <v>0</v>
      </c>
      <c r="G2162" s="2">
        <v>0</v>
      </c>
      <c r="H2162" s="15">
        <f t="shared" si="33"/>
        <v>0</v>
      </c>
    </row>
    <row r="2163" spans="1:8" ht="13.5" x14ac:dyDescent="0.25">
      <c r="A2163" s="11"/>
      <c r="B2163" s="10">
        <v>45847</v>
      </c>
      <c r="C2163" s="2">
        <v>0.82</v>
      </c>
      <c r="D2163" s="2">
        <v>0.82</v>
      </c>
      <c r="E2163" s="2">
        <v>0</v>
      </c>
      <c r="F2163" s="2">
        <v>0</v>
      </c>
      <c r="G2163" s="2">
        <v>0</v>
      </c>
      <c r="H2163" s="15">
        <f t="shared" si="33"/>
        <v>0</v>
      </c>
    </row>
    <row r="2164" spans="1:8" ht="13.5" x14ac:dyDescent="0.25">
      <c r="A2164" s="11"/>
      <c r="B2164" s="10">
        <v>45848</v>
      </c>
      <c r="C2164" s="2">
        <v>0.82</v>
      </c>
      <c r="D2164" s="2">
        <v>0.82</v>
      </c>
      <c r="E2164" s="2">
        <v>0</v>
      </c>
      <c r="F2164" s="2">
        <v>0</v>
      </c>
      <c r="G2164" s="2">
        <v>0</v>
      </c>
      <c r="H2164" s="15">
        <f t="shared" si="33"/>
        <v>0</v>
      </c>
    </row>
    <row r="2165" spans="1:8" ht="13.5" x14ac:dyDescent="0.25">
      <c r="A2165" s="11"/>
      <c r="B2165" s="10">
        <v>45849</v>
      </c>
      <c r="C2165" s="2">
        <v>0.82</v>
      </c>
      <c r="D2165" s="2">
        <v>0.82</v>
      </c>
      <c r="E2165" s="2">
        <v>0</v>
      </c>
      <c r="F2165" s="2">
        <v>0</v>
      </c>
      <c r="G2165" s="2">
        <v>0</v>
      </c>
      <c r="H2165" s="15">
        <f t="shared" si="33"/>
        <v>0</v>
      </c>
    </row>
    <row r="2166" spans="1:8" ht="13.5" x14ac:dyDescent="0.25">
      <c r="A2166" s="11"/>
      <c r="B2166" s="10">
        <v>45852</v>
      </c>
      <c r="C2166" s="2">
        <v>0.82</v>
      </c>
      <c r="D2166" s="2">
        <v>0.82</v>
      </c>
      <c r="E2166" s="2">
        <v>0</v>
      </c>
      <c r="F2166" s="2">
        <v>0</v>
      </c>
      <c r="G2166" s="2">
        <v>0</v>
      </c>
      <c r="H2166" s="15">
        <f t="shared" si="33"/>
        <v>0</v>
      </c>
    </row>
    <row r="2167" spans="1:8" ht="13.5" x14ac:dyDescent="0.25">
      <c r="A2167" s="11"/>
      <c r="B2167" s="10">
        <v>45853</v>
      </c>
      <c r="C2167" s="2">
        <v>0.81</v>
      </c>
      <c r="D2167" s="2">
        <v>0.81</v>
      </c>
      <c r="E2167" s="2">
        <v>5</v>
      </c>
      <c r="F2167" s="2">
        <v>0.81</v>
      </c>
      <c r="G2167" s="2">
        <v>4.05</v>
      </c>
      <c r="H2167" s="15">
        <f t="shared" si="33"/>
        <v>-1.2195121951219388E-2</v>
      </c>
    </row>
    <row r="2168" spans="1:8" ht="13.5" x14ac:dyDescent="0.25">
      <c r="A2168" s="11"/>
      <c r="B2168" s="10">
        <v>45854</v>
      </c>
      <c r="C2168" s="2">
        <v>0.82</v>
      </c>
      <c r="D2168" s="2">
        <v>0.82</v>
      </c>
      <c r="E2168" s="2">
        <v>5</v>
      </c>
      <c r="F2168" s="2">
        <v>0.82</v>
      </c>
      <c r="G2168" s="2">
        <v>4.0999999999999996</v>
      </c>
      <c r="H2168" s="15">
        <f t="shared" si="33"/>
        <v>1.2345679012345552E-2</v>
      </c>
    </row>
    <row r="2169" spans="1:8" ht="13.5" x14ac:dyDescent="0.25">
      <c r="A2169" s="11"/>
      <c r="B2169" s="10">
        <v>45855</v>
      </c>
      <c r="C2169" s="2">
        <v>0.82</v>
      </c>
      <c r="D2169" s="2">
        <v>0.82</v>
      </c>
      <c r="E2169" s="2">
        <v>0</v>
      </c>
      <c r="F2169" s="2">
        <v>0</v>
      </c>
      <c r="G2169" s="2">
        <v>0</v>
      </c>
      <c r="H2169" s="15">
        <f t="shared" si="33"/>
        <v>0</v>
      </c>
    </row>
    <row r="2170" spans="1:8" ht="13.5" x14ac:dyDescent="0.25">
      <c r="A2170" s="11"/>
      <c r="B2170" s="10">
        <v>45856</v>
      </c>
      <c r="C2170" s="2">
        <v>0.82</v>
      </c>
      <c r="D2170" s="2">
        <v>0.82</v>
      </c>
      <c r="E2170" s="2">
        <v>0</v>
      </c>
      <c r="F2170" s="2">
        <v>0</v>
      </c>
      <c r="G2170" s="2">
        <v>0</v>
      </c>
      <c r="H2170" s="15">
        <f t="shared" si="33"/>
        <v>0</v>
      </c>
    </row>
    <row r="2171" spans="1:8" ht="13.5" x14ac:dyDescent="0.25">
      <c r="A2171" s="11"/>
      <c r="B2171" s="10">
        <v>45859</v>
      </c>
      <c r="C2171" s="2">
        <v>0.82</v>
      </c>
      <c r="D2171" s="2">
        <v>0.82</v>
      </c>
      <c r="E2171" s="2">
        <v>0</v>
      </c>
      <c r="F2171" s="2">
        <v>0</v>
      </c>
      <c r="G2171" s="2">
        <v>0</v>
      </c>
      <c r="H2171" s="15">
        <f t="shared" si="33"/>
        <v>0</v>
      </c>
    </row>
    <row r="2172" spans="1:8" ht="13.5" x14ac:dyDescent="0.25">
      <c r="A2172" s="11"/>
      <c r="B2172" s="10">
        <v>45860</v>
      </c>
      <c r="C2172" s="2">
        <v>0.82</v>
      </c>
      <c r="D2172" s="2">
        <v>0.82</v>
      </c>
      <c r="E2172" s="2">
        <v>0</v>
      </c>
      <c r="F2172" s="2">
        <v>0</v>
      </c>
      <c r="G2172" s="2">
        <v>0</v>
      </c>
      <c r="H2172" s="15">
        <f t="shared" si="33"/>
        <v>0</v>
      </c>
    </row>
    <row r="2173" spans="1:8" ht="13.5" x14ac:dyDescent="0.25">
      <c r="A2173" s="11"/>
      <c r="B2173" s="10">
        <v>45861</v>
      </c>
      <c r="C2173" s="2">
        <v>0.82</v>
      </c>
      <c r="D2173" s="2">
        <v>0.82</v>
      </c>
      <c r="E2173" s="2">
        <v>0</v>
      </c>
      <c r="F2173" s="2">
        <v>0</v>
      </c>
      <c r="G2173" s="2">
        <v>0</v>
      </c>
      <c r="H2173" s="15">
        <f t="shared" si="33"/>
        <v>0</v>
      </c>
    </row>
    <row r="2174" spans="1:8" ht="13.5" x14ac:dyDescent="0.25">
      <c r="A2174" s="11"/>
      <c r="B2174" s="10">
        <v>45862</v>
      </c>
      <c r="C2174" s="2">
        <v>0.82</v>
      </c>
      <c r="D2174" s="2">
        <v>0.82</v>
      </c>
      <c r="E2174" s="2">
        <v>0</v>
      </c>
      <c r="F2174" s="2">
        <v>0</v>
      </c>
      <c r="G2174" s="2">
        <v>0</v>
      </c>
      <c r="H2174" s="15">
        <f t="shared" si="33"/>
        <v>0</v>
      </c>
    </row>
    <row r="2175" spans="1:8" ht="13.5" x14ac:dyDescent="0.25">
      <c r="A2175" s="11"/>
      <c r="B2175" s="10">
        <v>45866</v>
      </c>
      <c r="C2175" s="2">
        <v>0.82</v>
      </c>
      <c r="D2175" s="2">
        <v>0.82</v>
      </c>
      <c r="E2175" s="2">
        <v>0</v>
      </c>
      <c r="F2175" s="2">
        <v>0</v>
      </c>
      <c r="G2175" s="2">
        <v>0</v>
      </c>
      <c r="H2175" s="15">
        <f t="shared" si="33"/>
        <v>0</v>
      </c>
    </row>
    <row r="2176" spans="1:8" ht="13.5" x14ac:dyDescent="0.25">
      <c r="A2176" s="11"/>
      <c r="B2176" s="10">
        <v>45867</v>
      </c>
      <c r="C2176" s="2">
        <v>0.82</v>
      </c>
      <c r="D2176" s="2">
        <v>0.82</v>
      </c>
      <c r="E2176" s="2">
        <v>5</v>
      </c>
      <c r="F2176" s="2">
        <v>0.82</v>
      </c>
      <c r="G2176" s="2">
        <v>4.0999999999999996</v>
      </c>
      <c r="H2176" s="15">
        <f t="shared" si="33"/>
        <v>0</v>
      </c>
    </row>
    <row r="2177" spans="1:8" ht="13.5" x14ac:dyDescent="0.25">
      <c r="A2177" s="11"/>
      <c r="B2177" s="10">
        <v>45868</v>
      </c>
      <c r="C2177" s="2">
        <v>0.82</v>
      </c>
      <c r="D2177" s="2">
        <v>0.82</v>
      </c>
      <c r="E2177" s="2">
        <v>0</v>
      </c>
      <c r="F2177" s="2">
        <v>0</v>
      </c>
      <c r="G2177" s="2">
        <v>0</v>
      </c>
      <c r="H2177" s="15">
        <f t="shared" si="33"/>
        <v>0</v>
      </c>
    </row>
    <row r="2178" spans="1:8" ht="13.5" x14ac:dyDescent="0.25">
      <c r="A2178" s="11"/>
      <c r="B2178" s="10">
        <v>45869</v>
      </c>
      <c r="C2178" s="2">
        <v>0.82</v>
      </c>
      <c r="D2178" s="2">
        <v>0.82</v>
      </c>
      <c r="E2178" s="2">
        <v>0</v>
      </c>
      <c r="F2178" s="2">
        <v>0</v>
      </c>
      <c r="G2178" s="2">
        <v>0</v>
      </c>
      <c r="H2178" s="15">
        <f t="shared" si="33"/>
        <v>0</v>
      </c>
    </row>
    <row r="2179" spans="1:8" ht="13.5" x14ac:dyDescent="0.25">
      <c r="A2179" s="11"/>
      <c r="B2179" s="10">
        <v>45870</v>
      </c>
      <c r="C2179" s="2">
        <v>0.82</v>
      </c>
      <c r="D2179" s="2">
        <v>0.82</v>
      </c>
      <c r="E2179" s="2">
        <v>0</v>
      </c>
      <c r="F2179" s="2">
        <v>0</v>
      </c>
      <c r="G2179" s="2">
        <v>0</v>
      </c>
      <c r="H2179" s="15">
        <f t="shared" si="33"/>
        <v>0</v>
      </c>
    </row>
    <row r="2180" spans="1:8" ht="13.5" x14ac:dyDescent="0.25">
      <c r="A2180" s="11"/>
      <c r="B2180" s="10">
        <v>45873</v>
      </c>
      <c r="C2180" s="2">
        <v>0.82</v>
      </c>
      <c r="D2180" s="2">
        <v>0.82</v>
      </c>
      <c r="E2180" s="2">
        <v>0</v>
      </c>
      <c r="F2180" s="2">
        <v>0</v>
      </c>
      <c r="G2180" s="2">
        <v>0</v>
      </c>
      <c r="H2180" s="15">
        <f t="shared" si="33"/>
        <v>0</v>
      </c>
    </row>
    <row r="2181" spans="1:8" ht="13.5" x14ac:dyDescent="0.25">
      <c r="A2181" s="11"/>
      <c r="B2181" s="10">
        <v>45874</v>
      </c>
      <c r="C2181" s="2">
        <v>0.82</v>
      </c>
      <c r="D2181" s="2">
        <v>0.82</v>
      </c>
      <c r="E2181" s="2">
        <v>0</v>
      </c>
      <c r="F2181" s="2">
        <v>0</v>
      </c>
      <c r="G2181" s="2">
        <v>0</v>
      </c>
      <c r="H2181" s="15">
        <f t="shared" si="33"/>
        <v>0</v>
      </c>
    </row>
    <row r="2182" spans="1:8" ht="13.5" x14ac:dyDescent="0.25">
      <c r="A2182" s="11"/>
      <c r="B2182" s="10">
        <v>45875</v>
      </c>
      <c r="C2182" s="2">
        <v>0.82</v>
      </c>
      <c r="D2182" s="2">
        <v>0.82</v>
      </c>
      <c r="E2182" s="2">
        <v>0</v>
      </c>
      <c r="F2182" s="2">
        <v>0</v>
      </c>
      <c r="G2182" s="2">
        <v>0</v>
      </c>
      <c r="H2182" s="15">
        <f t="shared" si="33"/>
        <v>0</v>
      </c>
    </row>
    <row r="2183" spans="1:8" ht="13.5" x14ac:dyDescent="0.25">
      <c r="A2183" s="11"/>
      <c r="B2183" s="10">
        <v>45876</v>
      </c>
      <c r="C2183" s="2">
        <v>0.82</v>
      </c>
      <c r="D2183" s="2">
        <v>0.82</v>
      </c>
      <c r="E2183" s="2">
        <v>0</v>
      </c>
      <c r="F2183" s="2">
        <v>0</v>
      </c>
      <c r="G2183" s="2">
        <v>0</v>
      </c>
      <c r="H2183" s="15">
        <f t="shared" ref="H2183:H2241" si="34">(D2183-D2182)/D2182</f>
        <v>0</v>
      </c>
    </row>
    <row r="2184" spans="1:8" ht="13.5" x14ac:dyDescent="0.25">
      <c r="A2184" s="11"/>
      <c r="B2184" s="10">
        <v>45877</v>
      </c>
      <c r="C2184" s="2">
        <v>0.82</v>
      </c>
      <c r="D2184" s="2">
        <v>0.82</v>
      </c>
      <c r="E2184" s="2">
        <v>0</v>
      </c>
      <c r="F2184" s="2">
        <v>0</v>
      </c>
      <c r="G2184" s="2">
        <v>0</v>
      </c>
      <c r="H2184" s="15">
        <f t="shared" si="34"/>
        <v>0</v>
      </c>
    </row>
    <row r="2185" spans="1:8" ht="13.5" x14ac:dyDescent="0.25">
      <c r="A2185" s="11"/>
      <c r="B2185" s="10">
        <v>45880</v>
      </c>
      <c r="C2185" s="2">
        <v>0.82</v>
      </c>
      <c r="D2185" s="2">
        <v>0.82</v>
      </c>
      <c r="E2185" s="2">
        <v>50</v>
      </c>
      <c r="F2185" s="2">
        <v>0.82</v>
      </c>
      <c r="G2185" s="2">
        <v>41</v>
      </c>
      <c r="H2185" s="15">
        <f t="shared" si="34"/>
        <v>0</v>
      </c>
    </row>
    <row r="2186" spans="1:8" ht="13.5" x14ac:dyDescent="0.25">
      <c r="A2186" s="11"/>
      <c r="B2186" s="10">
        <v>45881</v>
      </c>
      <c r="C2186" s="2">
        <v>0.82</v>
      </c>
      <c r="D2186" s="2">
        <v>0.82</v>
      </c>
      <c r="E2186" s="2">
        <v>0</v>
      </c>
      <c r="F2186" s="2">
        <v>0</v>
      </c>
      <c r="G2186" s="2">
        <v>0</v>
      </c>
      <c r="H2186" s="15">
        <f t="shared" si="34"/>
        <v>0</v>
      </c>
    </row>
    <row r="2187" spans="1:8" ht="13.5" x14ac:dyDescent="0.25">
      <c r="A2187" s="11"/>
      <c r="B2187" s="10">
        <v>45883</v>
      </c>
      <c r="C2187" s="2">
        <v>0.82</v>
      </c>
      <c r="D2187" s="2">
        <v>0.82</v>
      </c>
      <c r="E2187" s="2">
        <v>0</v>
      </c>
      <c r="F2187" s="2">
        <v>0</v>
      </c>
      <c r="G2187" s="2">
        <v>0</v>
      </c>
      <c r="H2187" s="15">
        <f t="shared" si="34"/>
        <v>0</v>
      </c>
    </row>
    <row r="2188" spans="1:8" ht="13.5" x14ac:dyDescent="0.25">
      <c r="A2188" s="11"/>
      <c r="B2188" s="10">
        <v>45884</v>
      </c>
      <c r="C2188" s="2">
        <v>0.8</v>
      </c>
      <c r="D2188" s="2">
        <v>0.8</v>
      </c>
      <c r="E2188" s="2">
        <v>10</v>
      </c>
      <c r="F2188" s="2">
        <v>0.8</v>
      </c>
      <c r="G2188" s="2">
        <v>8</v>
      </c>
      <c r="H2188" s="15">
        <f t="shared" si="34"/>
        <v>-2.4390243902438911E-2</v>
      </c>
    </row>
    <row r="2189" spans="1:8" ht="13.5" x14ac:dyDescent="0.25">
      <c r="A2189" s="11"/>
      <c r="B2189" s="10">
        <v>45887</v>
      </c>
      <c r="C2189" s="2">
        <v>0.8</v>
      </c>
      <c r="D2189" s="2">
        <v>0.8</v>
      </c>
      <c r="E2189" s="2">
        <v>0</v>
      </c>
      <c r="F2189" s="2">
        <v>0</v>
      </c>
      <c r="G2189" s="2">
        <v>0</v>
      </c>
      <c r="H2189" s="15">
        <f t="shared" si="34"/>
        <v>0</v>
      </c>
    </row>
    <row r="2190" spans="1:8" ht="13.5" x14ac:dyDescent="0.25">
      <c r="A2190" s="11"/>
      <c r="B2190" s="10">
        <v>45888</v>
      </c>
      <c r="C2190" s="2">
        <v>0.8</v>
      </c>
      <c r="D2190" s="2">
        <v>0.8</v>
      </c>
      <c r="E2190" s="2">
        <v>0</v>
      </c>
      <c r="F2190" s="2">
        <v>0</v>
      </c>
      <c r="G2190" s="2">
        <v>0</v>
      </c>
      <c r="H2190" s="15">
        <f t="shared" si="34"/>
        <v>0</v>
      </c>
    </row>
    <row r="2191" spans="1:8" ht="13.5" x14ac:dyDescent="0.25">
      <c r="A2191" s="11"/>
      <c r="B2191" s="10">
        <v>45889</v>
      </c>
      <c r="C2191" s="2">
        <v>0.8</v>
      </c>
      <c r="D2191" s="2">
        <v>0.8</v>
      </c>
      <c r="E2191" s="2">
        <v>0</v>
      </c>
      <c r="F2191" s="2">
        <v>0</v>
      </c>
      <c r="G2191" s="2">
        <v>0</v>
      </c>
      <c r="H2191" s="15">
        <f t="shared" si="34"/>
        <v>0</v>
      </c>
    </row>
    <row r="2192" spans="1:8" ht="13.5" x14ac:dyDescent="0.25">
      <c r="A2192" s="11"/>
      <c r="B2192" s="10">
        <v>45890</v>
      </c>
      <c r="C2192" s="2">
        <v>0.77</v>
      </c>
      <c r="D2192" s="2">
        <v>0.77</v>
      </c>
      <c r="E2192" s="2">
        <v>0</v>
      </c>
      <c r="F2192" s="2">
        <v>0</v>
      </c>
      <c r="G2192" s="2">
        <v>0</v>
      </c>
      <c r="H2192" s="15">
        <f t="shared" si="34"/>
        <v>-3.7500000000000033E-2</v>
      </c>
    </row>
    <row r="2193" spans="1:8" ht="13.5" x14ac:dyDescent="0.25">
      <c r="A2193" s="11"/>
      <c r="B2193" s="10">
        <v>45891</v>
      </c>
      <c r="C2193" s="2">
        <v>0.74</v>
      </c>
      <c r="D2193" s="2">
        <v>0.74</v>
      </c>
      <c r="E2193" s="2">
        <v>0</v>
      </c>
      <c r="F2193" s="2">
        <v>0</v>
      </c>
      <c r="G2193" s="2">
        <v>0</v>
      </c>
      <c r="H2193" s="15">
        <f t="shared" si="34"/>
        <v>-3.8961038961038995E-2</v>
      </c>
    </row>
    <row r="2194" spans="1:8" ht="13.5" x14ac:dyDescent="0.25">
      <c r="A2194" s="11"/>
      <c r="B2194" s="10">
        <v>45894</v>
      </c>
      <c r="C2194" s="2">
        <v>0.71</v>
      </c>
      <c r="D2194" s="2">
        <v>0.71</v>
      </c>
      <c r="E2194" s="2">
        <v>0</v>
      </c>
      <c r="F2194" s="2">
        <v>0</v>
      </c>
      <c r="G2194" s="2">
        <v>0</v>
      </c>
      <c r="H2194" s="15">
        <f t="shared" si="34"/>
        <v>-4.0540540540540577E-2</v>
      </c>
    </row>
    <row r="2195" spans="1:8" ht="13.5" x14ac:dyDescent="0.25">
      <c r="A2195" s="11"/>
      <c r="B2195" s="10">
        <v>45895</v>
      </c>
      <c r="C2195" s="2">
        <v>0.74</v>
      </c>
      <c r="D2195" s="2">
        <v>0.74</v>
      </c>
      <c r="E2195" s="2">
        <v>1700</v>
      </c>
      <c r="F2195" s="2">
        <v>0.74</v>
      </c>
      <c r="G2195" s="2">
        <v>1258</v>
      </c>
      <c r="H2195" s="15">
        <f t="shared" si="34"/>
        <v>4.2253521126760604E-2</v>
      </c>
    </row>
    <row r="2196" spans="1:8" ht="13.5" x14ac:dyDescent="0.25">
      <c r="A2196" s="11"/>
      <c r="B2196" s="10">
        <v>45896</v>
      </c>
      <c r="C2196" s="2">
        <v>0.74</v>
      </c>
      <c r="D2196" s="2">
        <v>0.74</v>
      </c>
      <c r="E2196" s="2">
        <v>0</v>
      </c>
      <c r="F2196" s="2">
        <v>0</v>
      </c>
      <c r="G2196" s="2">
        <v>0</v>
      </c>
      <c r="H2196" s="15">
        <f t="shared" si="34"/>
        <v>0</v>
      </c>
    </row>
    <row r="2197" spans="1:8" ht="13.5" x14ac:dyDescent="0.25">
      <c r="A2197" s="11"/>
      <c r="B2197" s="10">
        <v>45897</v>
      </c>
      <c r="C2197" s="2">
        <v>0.74</v>
      </c>
      <c r="D2197" s="2">
        <v>0.74</v>
      </c>
      <c r="E2197" s="2">
        <v>0</v>
      </c>
      <c r="F2197" s="2">
        <v>0</v>
      </c>
      <c r="G2197" s="2">
        <v>0</v>
      </c>
      <c r="H2197" s="15">
        <f t="shared" si="34"/>
        <v>0</v>
      </c>
    </row>
    <row r="2198" spans="1:8" ht="13.5" x14ac:dyDescent="0.25">
      <c r="A2198" s="11"/>
      <c r="B2198" s="10">
        <v>45898</v>
      </c>
      <c r="C2198" s="2">
        <v>0.74</v>
      </c>
      <c r="D2198" s="2">
        <v>0.74</v>
      </c>
      <c r="E2198" s="2">
        <v>0</v>
      </c>
      <c r="F2198" s="2">
        <v>0</v>
      </c>
      <c r="G2198" s="2">
        <v>0</v>
      </c>
      <c r="H2198" s="15">
        <f t="shared" si="34"/>
        <v>0</v>
      </c>
    </row>
    <row r="2199" spans="1:8" ht="13.5" x14ac:dyDescent="0.25">
      <c r="A2199" s="11"/>
      <c r="B2199" s="10">
        <v>45901</v>
      </c>
      <c r="C2199" s="2">
        <v>0.74</v>
      </c>
      <c r="D2199" s="2">
        <v>0.74</v>
      </c>
      <c r="E2199" s="2">
        <v>0</v>
      </c>
      <c r="F2199" s="2">
        <v>0</v>
      </c>
      <c r="G2199" s="2">
        <v>0</v>
      </c>
      <c r="H2199" s="15">
        <f t="shared" si="34"/>
        <v>0</v>
      </c>
    </row>
    <row r="2200" spans="1:8" ht="13.5" x14ac:dyDescent="0.25">
      <c r="A2200" s="11"/>
      <c r="B2200" s="10">
        <v>45902</v>
      </c>
      <c r="C2200" s="2">
        <v>0.73</v>
      </c>
      <c r="D2200" s="2">
        <v>0.73</v>
      </c>
      <c r="E2200" s="2">
        <v>100</v>
      </c>
      <c r="F2200" s="2">
        <v>0.73</v>
      </c>
      <c r="G2200" s="2">
        <v>73</v>
      </c>
      <c r="H2200" s="15">
        <f t="shared" si="34"/>
        <v>-1.3513513513513526E-2</v>
      </c>
    </row>
    <row r="2201" spans="1:8" ht="13.5" x14ac:dyDescent="0.25">
      <c r="A2201" s="11"/>
      <c r="B2201" s="10">
        <v>45903</v>
      </c>
      <c r="C2201" s="2">
        <v>0.73</v>
      </c>
      <c r="D2201" s="2">
        <v>0.73</v>
      </c>
      <c r="E2201" s="2">
        <v>0</v>
      </c>
      <c r="F2201" s="2">
        <v>0</v>
      </c>
      <c r="G2201" s="2">
        <v>0</v>
      </c>
      <c r="H2201" s="15">
        <f t="shared" si="34"/>
        <v>0</v>
      </c>
    </row>
    <row r="2202" spans="1:8" ht="13.5" x14ac:dyDescent="0.25">
      <c r="A2202" s="11"/>
      <c r="B2202" s="10">
        <v>45905</v>
      </c>
      <c r="C2202" s="2">
        <v>0.73</v>
      </c>
      <c r="D2202" s="2">
        <v>0.73</v>
      </c>
      <c r="E2202" s="2">
        <v>0</v>
      </c>
      <c r="F2202" s="2">
        <v>0</v>
      </c>
      <c r="G2202" s="2">
        <v>0</v>
      </c>
      <c r="H2202" s="15">
        <f t="shared" si="34"/>
        <v>0</v>
      </c>
    </row>
    <row r="2203" spans="1:8" ht="13.5" x14ac:dyDescent="0.25">
      <c r="A2203" s="11"/>
      <c r="B2203" s="10">
        <v>45908</v>
      </c>
      <c r="C2203" s="2">
        <v>0.73</v>
      </c>
      <c r="D2203" s="2">
        <v>0.73</v>
      </c>
      <c r="E2203" s="2">
        <v>2</v>
      </c>
      <c r="F2203" s="2">
        <v>0.73</v>
      </c>
      <c r="G2203" s="2">
        <v>1.46</v>
      </c>
      <c r="H2203" s="15">
        <f t="shared" si="34"/>
        <v>0</v>
      </c>
    </row>
    <row r="2204" spans="1:8" ht="13.5" x14ac:dyDescent="0.25">
      <c r="A2204" s="11"/>
      <c r="B2204" s="10">
        <v>45909</v>
      </c>
      <c r="C2204" s="2">
        <v>0.73</v>
      </c>
      <c r="D2204" s="2">
        <v>0.73</v>
      </c>
      <c r="E2204" s="2">
        <v>0</v>
      </c>
      <c r="F2204" s="2">
        <v>0</v>
      </c>
      <c r="G2204" s="2">
        <v>0</v>
      </c>
      <c r="H2204" s="15">
        <f t="shared" si="34"/>
        <v>0</v>
      </c>
    </row>
    <row r="2205" spans="1:8" ht="13.5" x14ac:dyDescent="0.25">
      <c r="A2205" s="11"/>
      <c r="B2205" s="10">
        <v>45910</v>
      </c>
      <c r="C2205" s="2">
        <v>0.73</v>
      </c>
      <c r="D2205" s="2">
        <v>0.73</v>
      </c>
      <c r="E2205" s="2">
        <v>0</v>
      </c>
      <c r="F2205" s="2">
        <v>0</v>
      </c>
      <c r="G2205" s="2">
        <v>0</v>
      </c>
      <c r="H2205" s="15">
        <f t="shared" si="34"/>
        <v>0</v>
      </c>
    </row>
    <row r="2206" spans="1:8" ht="13.5" x14ac:dyDescent="0.25">
      <c r="A2206" s="11"/>
      <c r="B2206" s="10">
        <v>45911</v>
      </c>
      <c r="C2206" s="2">
        <v>0.73</v>
      </c>
      <c r="D2206" s="2">
        <v>0.73</v>
      </c>
      <c r="E2206" s="2">
        <v>0</v>
      </c>
      <c r="F2206" s="2">
        <v>0</v>
      </c>
      <c r="G2206" s="2">
        <v>0</v>
      </c>
      <c r="H2206" s="15">
        <f t="shared" si="34"/>
        <v>0</v>
      </c>
    </row>
    <row r="2207" spans="1:8" ht="13.5" x14ac:dyDescent="0.25">
      <c r="A2207" s="11"/>
      <c r="B2207" s="10">
        <v>45912</v>
      </c>
      <c r="C2207" s="2">
        <v>0.76</v>
      </c>
      <c r="D2207" s="2">
        <v>0.76</v>
      </c>
      <c r="E2207" s="2">
        <v>0</v>
      </c>
      <c r="F2207" s="2">
        <v>0</v>
      </c>
      <c r="G2207" s="2">
        <v>0</v>
      </c>
      <c r="H2207" s="15">
        <f t="shared" si="34"/>
        <v>4.1095890410958943E-2</v>
      </c>
    </row>
    <row r="2208" spans="1:8" ht="13.5" x14ac:dyDescent="0.25">
      <c r="A2208" s="11"/>
      <c r="B2208" s="10">
        <v>45915</v>
      </c>
      <c r="C2208" s="2">
        <v>0.79</v>
      </c>
      <c r="D2208" s="2">
        <v>0.79</v>
      </c>
      <c r="E2208" s="2">
        <v>0</v>
      </c>
      <c r="F2208" s="2">
        <v>0</v>
      </c>
      <c r="G2208" s="2">
        <v>0</v>
      </c>
      <c r="H2208" s="15">
        <f t="shared" si="34"/>
        <v>3.9473684210526348E-2</v>
      </c>
    </row>
    <row r="2209" spans="1:8" ht="13.5" x14ac:dyDescent="0.25">
      <c r="A2209" s="11"/>
      <c r="B2209" s="10">
        <v>45916</v>
      </c>
      <c r="C2209" s="2">
        <v>0.79</v>
      </c>
      <c r="D2209" s="2">
        <v>0.79</v>
      </c>
      <c r="E2209" s="2">
        <v>0</v>
      </c>
      <c r="F2209" s="2">
        <v>0</v>
      </c>
      <c r="G2209" s="2">
        <v>0</v>
      </c>
      <c r="H2209" s="15">
        <f t="shared" si="34"/>
        <v>0</v>
      </c>
    </row>
    <row r="2210" spans="1:8" ht="13.5" x14ac:dyDescent="0.25">
      <c r="A2210" s="11"/>
      <c r="B2210" s="10">
        <v>45917</v>
      </c>
      <c r="C2210" s="2">
        <v>0.79</v>
      </c>
      <c r="D2210" s="2">
        <v>0.79</v>
      </c>
      <c r="E2210" s="2">
        <v>0</v>
      </c>
      <c r="F2210" s="2">
        <v>0</v>
      </c>
      <c r="G2210" s="2">
        <v>0</v>
      </c>
      <c r="H2210" s="15">
        <f t="shared" si="34"/>
        <v>0</v>
      </c>
    </row>
    <row r="2211" spans="1:8" ht="13.5" x14ac:dyDescent="0.25">
      <c r="A2211" s="11"/>
      <c r="B2211" s="10">
        <v>45918</v>
      </c>
      <c r="C2211" s="2">
        <v>0.79</v>
      </c>
      <c r="D2211" s="2">
        <v>0.79</v>
      </c>
      <c r="E2211" s="2">
        <v>0</v>
      </c>
      <c r="F2211" s="2">
        <v>0</v>
      </c>
      <c r="G2211" s="2">
        <v>0</v>
      </c>
      <c r="H2211" s="15">
        <f t="shared" si="34"/>
        <v>0</v>
      </c>
    </row>
    <row r="2212" spans="1:8" ht="13.5" x14ac:dyDescent="0.25">
      <c r="A2212" s="11"/>
      <c r="B2212" s="10">
        <v>45919</v>
      </c>
      <c r="C2212" s="2">
        <v>0.79</v>
      </c>
      <c r="D2212" s="2">
        <v>0.79</v>
      </c>
      <c r="E2212" s="2">
        <v>0</v>
      </c>
      <c r="F2212" s="2">
        <v>0</v>
      </c>
      <c r="G2212" s="2">
        <v>0</v>
      </c>
      <c r="H2212" s="15">
        <f t="shared" si="34"/>
        <v>0</v>
      </c>
    </row>
    <row r="2213" spans="1:8" ht="13.5" x14ac:dyDescent="0.25">
      <c r="A2213" s="11"/>
      <c r="B2213" s="10">
        <v>45922</v>
      </c>
      <c r="C2213" s="2">
        <v>0.79</v>
      </c>
      <c r="D2213" s="2">
        <v>0.79</v>
      </c>
      <c r="E2213" s="2">
        <v>0</v>
      </c>
      <c r="F2213" s="2">
        <v>0</v>
      </c>
      <c r="G2213" s="2">
        <v>0</v>
      </c>
      <c r="H2213" s="15">
        <f t="shared" si="34"/>
        <v>0</v>
      </c>
    </row>
    <row r="2214" spans="1:8" ht="13.5" x14ac:dyDescent="0.25">
      <c r="A2214" s="11"/>
      <c r="B2214" s="10">
        <v>45923</v>
      </c>
      <c r="C2214" s="2">
        <v>0.79</v>
      </c>
      <c r="D2214" s="2">
        <v>0.79</v>
      </c>
      <c r="E2214" s="2">
        <v>0</v>
      </c>
      <c r="F2214" s="2">
        <v>0</v>
      </c>
      <c r="G2214" s="2">
        <v>0</v>
      </c>
      <c r="H2214" s="15">
        <f t="shared" si="34"/>
        <v>0</v>
      </c>
    </row>
    <row r="2215" spans="1:8" ht="13.5" x14ac:dyDescent="0.25">
      <c r="A2215" s="11"/>
      <c r="B2215" s="10">
        <v>45924</v>
      </c>
      <c r="C2215" s="2">
        <v>0.79</v>
      </c>
      <c r="D2215" s="2">
        <v>0.79</v>
      </c>
      <c r="E2215" s="2">
        <v>200</v>
      </c>
      <c r="F2215" s="2">
        <v>0.79</v>
      </c>
      <c r="G2215" s="2">
        <v>158</v>
      </c>
      <c r="H2215" s="15">
        <f t="shared" si="34"/>
        <v>0</v>
      </c>
    </row>
    <row r="2216" spans="1:8" ht="13.5" x14ac:dyDescent="0.25">
      <c r="A2216" s="11"/>
      <c r="B2216" s="10">
        <v>45925</v>
      </c>
      <c r="C2216" s="2">
        <v>0.79</v>
      </c>
      <c r="D2216" s="2">
        <v>0.79</v>
      </c>
      <c r="E2216" s="2">
        <v>0</v>
      </c>
      <c r="F2216" s="2">
        <v>0</v>
      </c>
      <c r="G2216" s="2">
        <v>0</v>
      </c>
      <c r="H2216" s="15">
        <f t="shared" si="34"/>
        <v>0</v>
      </c>
    </row>
    <row r="2217" spans="1:8" ht="13.5" x14ac:dyDescent="0.25">
      <c r="A2217" s="11"/>
      <c r="B2217" s="10">
        <v>45926</v>
      </c>
      <c r="C2217" s="2">
        <v>0.79</v>
      </c>
      <c r="D2217" s="2">
        <v>0.79</v>
      </c>
      <c r="E2217" s="2">
        <v>0</v>
      </c>
      <c r="F2217" s="2">
        <v>0</v>
      </c>
      <c r="G2217" s="2">
        <v>0</v>
      </c>
      <c r="H2217" s="15">
        <f t="shared" si="34"/>
        <v>0</v>
      </c>
    </row>
    <row r="2218" spans="1:8" ht="13.5" x14ac:dyDescent="0.25">
      <c r="A2218" s="11"/>
      <c r="B2218" s="10">
        <v>45929</v>
      </c>
      <c r="C2218" s="2">
        <v>0.76</v>
      </c>
      <c r="D2218" s="2">
        <v>0.76</v>
      </c>
      <c r="E2218" s="2">
        <v>0</v>
      </c>
      <c r="F2218" s="2">
        <v>0</v>
      </c>
      <c r="G2218" s="2">
        <v>0</v>
      </c>
      <c r="H2218" s="15">
        <f t="shared" si="34"/>
        <v>-3.7974683544303826E-2</v>
      </c>
    </row>
    <row r="2219" spans="1:8" ht="13.5" x14ac:dyDescent="0.25">
      <c r="A2219" s="11"/>
      <c r="B2219" s="10">
        <v>45930</v>
      </c>
      <c r="C2219" s="2">
        <v>0.73</v>
      </c>
      <c r="D2219" s="2">
        <v>0.73</v>
      </c>
      <c r="E2219" s="2">
        <v>0</v>
      </c>
      <c r="F2219" s="2">
        <v>0</v>
      </c>
      <c r="G2219" s="2">
        <v>0</v>
      </c>
      <c r="H2219" s="15">
        <f t="shared" si="34"/>
        <v>-3.9473684210526348E-2</v>
      </c>
    </row>
    <row r="2220" spans="1:8" ht="13.5" x14ac:dyDescent="0.25">
      <c r="A2220" s="11"/>
      <c r="B2220" s="10">
        <v>45931</v>
      </c>
      <c r="C2220" s="2">
        <v>0.7</v>
      </c>
      <c r="D2220" s="2">
        <v>0.7</v>
      </c>
      <c r="E2220" s="2">
        <v>0</v>
      </c>
      <c r="F2220" s="2">
        <v>0</v>
      </c>
      <c r="G2220" s="2">
        <v>0</v>
      </c>
      <c r="H2220" s="15">
        <f t="shared" si="34"/>
        <v>-4.1095890410958943E-2</v>
      </c>
    </row>
    <row r="2221" spans="1:8" ht="13.5" x14ac:dyDescent="0.25">
      <c r="A2221" s="11"/>
      <c r="B2221" s="10">
        <v>45932</v>
      </c>
      <c r="C2221" s="2">
        <v>0.67</v>
      </c>
      <c r="D2221" s="2">
        <v>0.67</v>
      </c>
      <c r="E2221" s="2">
        <v>0</v>
      </c>
      <c r="F2221" s="2">
        <v>0</v>
      </c>
      <c r="G2221" s="2">
        <v>0</v>
      </c>
      <c r="H2221" s="15">
        <f t="shared" si="34"/>
        <v>-4.285714285714274E-2</v>
      </c>
    </row>
    <row r="2222" spans="1:8" ht="13.5" x14ac:dyDescent="0.25">
      <c r="A2222" s="11"/>
      <c r="B2222" s="10">
        <v>45933</v>
      </c>
      <c r="C2222" s="2">
        <v>0.64</v>
      </c>
      <c r="D2222" s="2">
        <v>0.64</v>
      </c>
      <c r="E2222" s="2">
        <v>0</v>
      </c>
      <c r="F2222" s="2">
        <v>0</v>
      </c>
      <c r="G2222" s="2">
        <v>0</v>
      </c>
      <c r="H2222" s="15">
        <f t="shared" si="34"/>
        <v>-4.4776119402985114E-2</v>
      </c>
    </row>
    <row r="2223" spans="1:8" ht="13.5" x14ac:dyDescent="0.25">
      <c r="A2223" s="11"/>
      <c r="B2223" s="10">
        <v>45936</v>
      </c>
      <c r="C2223" s="2">
        <v>0.65</v>
      </c>
      <c r="D2223" s="2">
        <v>0.65</v>
      </c>
      <c r="E2223" s="2">
        <v>10</v>
      </c>
      <c r="F2223" s="2">
        <v>0.65</v>
      </c>
      <c r="G2223" s="2">
        <v>6.5</v>
      </c>
      <c r="H2223" s="15">
        <f t="shared" si="34"/>
        <v>1.5625000000000014E-2</v>
      </c>
    </row>
    <row r="2224" spans="1:8" ht="13.5" x14ac:dyDescent="0.25">
      <c r="A2224" s="11"/>
      <c r="B2224" s="10">
        <v>45937</v>
      </c>
      <c r="C2224" s="2">
        <v>0.65</v>
      </c>
      <c r="D2224" s="2">
        <v>0.65</v>
      </c>
      <c r="E2224" s="2">
        <v>0</v>
      </c>
      <c r="F2224" s="2">
        <v>0</v>
      </c>
      <c r="G2224" s="2">
        <v>0</v>
      </c>
      <c r="H2224" s="15">
        <f t="shared" si="34"/>
        <v>0</v>
      </c>
    </row>
    <row r="2225" spans="1:11" ht="13.5" x14ac:dyDescent="0.25">
      <c r="A2225" s="11"/>
      <c r="B2225" s="10">
        <v>45938</v>
      </c>
      <c r="C2225" s="2">
        <v>0.65</v>
      </c>
      <c r="D2225" s="2">
        <v>0.65</v>
      </c>
      <c r="E2225" s="2">
        <v>0</v>
      </c>
      <c r="F2225" s="2">
        <v>0</v>
      </c>
      <c r="G2225" s="2">
        <v>0</v>
      </c>
      <c r="H2225" s="15">
        <f t="shared" si="34"/>
        <v>0</v>
      </c>
    </row>
    <row r="2226" spans="1:11" ht="13.5" x14ac:dyDescent="0.25">
      <c r="A2226" s="11"/>
      <c r="B2226" s="10">
        <v>45939</v>
      </c>
      <c r="C2226" s="2">
        <v>0.65</v>
      </c>
      <c r="D2226" s="2">
        <v>0.65</v>
      </c>
      <c r="E2226" s="2">
        <v>980</v>
      </c>
      <c r="F2226" s="2">
        <v>0.65</v>
      </c>
      <c r="G2226" s="2">
        <v>637</v>
      </c>
      <c r="H2226" s="15">
        <f t="shared" si="34"/>
        <v>0</v>
      </c>
    </row>
    <row r="2227" spans="1:11" ht="13.5" x14ac:dyDescent="0.25">
      <c r="A2227" s="11"/>
      <c r="B2227" s="10">
        <v>45940</v>
      </c>
      <c r="C2227" s="2">
        <v>0.65</v>
      </c>
      <c r="D2227" s="2">
        <v>0.65</v>
      </c>
      <c r="E2227" s="2">
        <v>0</v>
      </c>
      <c r="F2227" s="2">
        <v>0</v>
      </c>
      <c r="G2227" s="2">
        <v>0</v>
      </c>
      <c r="H2227" s="15">
        <f t="shared" si="34"/>
        <v>0</v>
      </c>
    </row>
    <row r="2228" spans="1:11" ht="13.5" x14ac:dyDescent="0.25">
      <c r="A2228" s="11"/>
      <c r="B2228" s="10">
        <v>45943</v>
      </c>
      <c r="C2228" s="2">
        <v>0.65</v>
      </c>
      <c r="D2228" s="2">
        <v>0.65</v>
      </c>
      <c r="E2228" s="2">
        <v>0</v>
      </c>
      <c r="F2228" s="2">
        <v>0</v>
      </c>
      <c r="G2228" s="2">
        <v>0</v>
      </c>
      <c r="H2228" s="15">
        <f t="shared" si="34"/>
        <v>0</v>
      </c>
    </row>
    <row r="2229" spans="1:11" ht="13.5" x14ac:dyDescent="0.25">
      <c r="A2229" s="11"/>
      <c r="B2229" s="10">
        <v>45944</v>
      </c>
      <c r="C2229" s="2">
        <v>0.65</v>
      </c>
      <c r="D2229" s="2">
        <v>0.65</v>
      </c>
      <c r="E2229" s="2">
        <v>50</v>
      </c>
      <c r="F2229" s="2">
        <v>0.65</v>
      </c>
      <c r="G2229" s="2">
        <v>32.5</v>
      </c>
      <c r="H2229" s="15">
        <f t="shared" si="34"/>
        <v>0</v>
      </c>
    </row>
    <row r="2230" spans="1:11" ht="13.5" x14ac:dyDescent="0.25">
      <c r="A2230" s="11"/>
      <c r="B2230" s="10">
        <v>45946</v>
      </c>
      <c r="C2230" s="2">
        <v>0.65</v>
      </c>
      <c r="D2230" s="2">
        <v>0.65</v>
      </c>
      <c r="E2230" s="2">
        <v>50</v>
      </c>
      <c r="F2230" s="2">
        <v>0.65</v>
      </c>
      <c r="G2230" s="2">
        <v>32.5</v>
      </c>
      <c r="H2230" s="15">
        <f t="shared" si="34"/>
        <v>0</v>
      </c>
    </row>
    <row r="2231" spans="1:11" ht="13.5" x14ac:dyDescent="0.25">
      <c r="A2231" s="11"/>
      <c r="B2231" s="10">
        <v>45947</v>
      </c>
      <c r="C2231" s="2">
        <v>0.65</v>
      </c>
      <c r="D2231" s="2">
        <v>0.65</v>
      </c>
      <c r="E2231" s="2">
        <v>0</v>
      </c>
      <c r="F2231" s="2">
        <v>0</v>
      </c>
      <c r="G2231" s="2">
        <v>0</v>
      </c>
      <c r="H2231" s="15">
        <f t="shared" si="34"/>
        <v>0</v>
      </c>
    </row>
    <row r="2232" spans="1:11" ht="13.5" x14ac:dyDescent="0.25">
      <c r="A2232" s="11"/>
      <c r="B2232" s="10">
        <v>45950</v>
      </c>
      <c r="C2232" s="2">
        <v>0.65</v>
      </c>
      <c r="D2232" s="2">
        <v>0.65</v>
      </c>
      <c r="E2232" s="2">
        <v>0</v>
      </c>
      <c r="F2232" s="2">
        <v>0</v>
      </c>
      <c r="G2232" s="2">
        <v>0</v>
      </c>
      <c r="H2232" s="15">
        <f t="shared" si="34"/>
        <v>0</v>
      </c>
    </row>
    <row r="2233" spans="1:11" ht="13.5" x14ac:dyDescent="0.25">
      <c r="A2233" s="11"/>
      <c r="B2233" s="10">
        <v>45951</v>
      </c>
      <c r="C2233" s="2">
        <v>0.65</v>
      </c>
      <c r="D2233" s="2">
        <v>0.65</v>
      </c>
      <c r="E2233" s="2">
        <v>0</v>
      </c>
      <c r="F2233" s="2">
        <v>0</v>
      </c>
      <c r="G2233" s="2">
        <v>0</v>
      </c>
      <c r="H2233" s="15">
        <f t="shared" si="34"/>
        <v>0</v>
      </c>
    </row>
    <row r="2234" spans="1:11" ht="13.5" x14ac:dyDescent="0.25">
      <c r="A2234" s="11"/>
      <c r="B2234" s="10">
        <v>45952</v>
      </c>
      <c r="C2234" s="2">
        <v>0.65</v>
      </c>
      <c r="D2234" s="2">
        <v>0.65</v>
      </c>
      <c r="E2234" s="2">
        <v>0</v>
      </c>
      <c r="F2234" s="2">
        <v>0</v>
      </c>
      <c r="G2234" s="2">
        <v>0</v>
      </c>
      <c r="H2234" s="15">
        <f t="shared" si="34"/>
        <v>0</v>
      </c>
    </row>
    <row r="2235" spans="1:11" ht="13.5" x14ac:dyDescent="0.25">
      <c r="A2235" s="11"/>
      <c r="B2235" s="10">
        <v>45953</v>
      </c>
      <c r="C2235" s="2">
        <v>0.65</v>
      </c>
      <c r="D2235" s="2">
        <v>0.65</v>
      </c>
      <c r="E2235" s="2">
        <v>0</v>
      </c>
      <c r="F2235" s="2">
        <v>0</v>
      </c>
      <c r="G2235" s="2">
        <v>0</v>
      </c>
      <c r="H2235" s="15">
        <f t="shared" si="34"/>
        <v>0</v>
      </c>
    </row>
    <row r="2236" spans="1:11" ht="13.5" x14ac:dyDescent="0.25">
      <c r="A2236" s="11"/>
      <c r="B2236" s="10">
        <v>45954</v>
      </c>
      <c r="C2236" s="2">
        <v>0.64</v>
      </c>
      <c r="D2236" s="2">
        <v>0.64</v>
      </c>
      <c r="E2236" s="2">
        <v>1</v>
      </c>
      <c r="F2236" s="2">
        <v>0.64</v>
      </c>
      <c r="G2236" s="2">
        <v>0.64</v>
      </c>
      <c r="H2236" s="15">
        <f t="shared" si="34"/>
        <v>-1.5384615384615398E-2</v>
      </c>
    </row>
    <row r="2237" spans="1:11" ht="13.5" x14ac:dyDescent="0.25">
      <c r="A2237" s="11"/>
      <c r="B2237" s="10">
        <v>45957</v>
      </c>
      <c r="C2237" s="2">
        <v>0.64</v>
      </c>
      <c r="D2237" s="2">
        <v>0.64</v>
      </c>
      <c r="E2237" s="2">
        <v>0</v>
      </c>
      <c r="F2237" s="2">
        <v>0</v>
      </c>
      <c r="G2237" s="2">
        <v>0</v>
      </c>
      <c r="H2237" s="15">
        <f t="shared" si="34"/>
        <v>0</v>
      </c>
    </row>
    <row r="2238" spans="1:11" ht="13.5" x14ac:dyDescent="0.25">
      <c r="A2238" s="11"/>
      <c r="B2238" s="10">
        <v>45958</v>
      </c>
      <c r="C2238" s="2">
        <v>0.64</v>
      </c>
      <c r="D2238" s="2">
        <v>0.64</v>
      </c>
      <c r="E2238" s="2">
        <v>1</v>
      </c>
      <c r="F2238" s="2">
        <v>0.64</v>
      </c>
      <c r="G2238" s="2">
        <v>0.64</v>
      </c>
      <c r="H2238" s="15">
        <f t="shared" si="34"/>
        <v>0</v>
      </c>
    </row>
    <row r="2239" spans="1:11" ht="13.5" x14ac:dyDescent="0.25">
      <c r="A2239" s="11"/>
      <c r="B2239" s="10">
        <v>45959</v>
      </c>
      <c r="C2239" s="2">
        <v>0.62</v>
      </c>
      <c r="D2239" s="2">
        <v>0.62</v>
      </c>
      <c r="E2239" s="2">
        <v>0</v>
      </c>
      <c r="F2239" s="2">
        <v>0</v>
      </c>
      <c r="G2239" s="2">
        <v>0</v>
      </c>
      <c r="H2239" s="15">
        <f t="shared" si="34"/>
        <v>-3.1250000000000028E-2</v>
      </c>
      <c r="I2239" s="12" t="s">
        <v>13</v>
      </c>
      <c r="J2239" s="12" t="s">
        <v>14</v>
      </c>
      <c r="K2239" s="12" t="s">
        <v>6</v>
      </c>
    </row>
    <row r="2240" spans="1:11" ht="13.5" x14ac:dyDescent="0.25">
      <c r="A2240" s="11"/>
      <c r="B2240" s="10">
        <v>45960</v>
      </c>
      <c r="C2240" s="2">
        <v>0.64</v>
      </c>
      <c r="D2240" s="2">
        <v>0.64</v>
      </c>
      <c r="E2240" s="2">
        <v>12</v>
      </c>
      <c r="F2240" s="2">
        <v>0.64</v>
      </c>
      <c r="G2240" s="2">
        <v>7.68</v>
      </c>
      <c r="H2240" s="15">
        <f t="shared" si="34"/>
        <v>3.2258064516129059E-2</v>
      </c>
      <c r="I2240" s="16">
        <v>12400000</v>
      </c>
      <c r="J2240" s="13">
        <f>I2240*D2240</f>
        <v>7936000</v>
      </c>
      <c r="K2240" s="14">
        <f>SUM(E2036:E2240)/205</f>
        <v>418.15609756097558</v>
      </c>
    </row>
    <row r="2241" spans="1:8" ht="12.5" hidden="1" customHeight="1" x14ac:dyDescent="0.25">
      <c r="A2241" s="11"/>
      <c r="B2241" s="11"/>
      <c r="C2241" s="11"/>
      <c r="D2241" s="11"/>
      <c r="E2241" s="11"/>
      <c r="F2241" s="11"/>
      <c r="G2241" s="11"/>
      <c r="H2241" s="15">
        <f t="shared" si="34"/>
        <v>-1</v>
      </c>
    </row>
  </sheetData>
  <mergeCells count="1">
    <mergeCell ref="B2:G2"/>
  </mergeCells>
  <phoneticPr fontId="0" type="noConversion"/>
  <conditionalFormatting sqref="H6:H2241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237"/>
  <sheetViews>
    <sheetView topLeftCell="A2229" workbookViewId="0">
      <selection activeCell="A2238" sqref="A2238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42703</v>
      </c>
      <c r="B2" s="5">
        <f>TITRES_STAT!D5</f>
        <v>4.3819999999999997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42704</v>
      </c>
      <c r="B3" s="5">
        <f>TITRES_STAT!D6</f>
        <v>4.3819999999999997</v>
      </c>
      <c r="C3" s="2">
        <f>B3-B2</f>
        <v>0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42705</v>
      </c>
      <c r="B4" s="5">
        <f>TITRES_STAT!D7</f>
        <v>4.3819999999999997</v>
      </c>
      <c r="C4" s="2">
        <f t="shared" ref="C4:C67" si="0">B4-B3</f>
        <v>0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42706</v>
      </c>
      <c r="B5" s="5">
        <f>TITRES_STAT!D8</f>
        <v>4.3819999999999997</v>
      </c>
      <c r="C5" s="2">
        <f t="shared" si="0"/>
        <v>0</v>
      </c>
      <c r="D5" s="2">
        <f>AVERAGE(B1:B5)</f>
        <v>4.3819999999999997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42709</v>
      </c>
      <c r="B6" s="5">
        <f>TITRES_STAT!D9</f>
        <v>4.3819999999999997</v>
      </c>
      <c r="C6" s="2">
        <f t="shared" si="0"/>
        <v>0</v>
      </c>
      <c r="D6" s="2">
        <f t="shared" ref="D6:D69" si="1">AVERAGE(B2:B6)</f>
        <v>4.3819999999999997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42710</v>
      </c>
      <c r="B7" s="5">
        <f>TITRES_STAT!D10</f>
        <v>4.3819999999999997</v>
      </c>
      <c r="C7" s="2">
        <f t="shared" si="0"/>
        <v>0</v>
      </c>
      <c r="D7" s="2">
        <f t="shared" si="1"/>
        <v>4.3819999999999997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42711</v>
      </c>
      <c r="B8" s="5">
        <f>TITRES_STAT!D11</f>
        <v>4.3819999999999997</v>
      </c>
      <c r="C8" s="2">
        <f t="shared" si="0"/>
        <v>0</v>
      </c>
      <c r="D8" s="2">
        <f t="shared" si="1"/>
        <v>4.3819999999999997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42712</v>
      </c>
      <c r="B9" s="5">
        <f>TITRES_STAT!D12</f>
        <v>4.3819999999999997</v>
      </c>
      <c r="C9" s="2">
        <f t="shared" si="0"/>
        <v>0</v>
      </c>
      <c r="D9" s="2">
        <f t="shared" si="1"/>
        <v>4.3819999999999997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42713</v>
      </c>
      <c r="B10" s="5">
        <f>TITRES_STAT!D13</f>
        <v>4.3819999999999997</v>
      </c>
      <c r="C10" s="2">
        <f t="shared" si="0"/>
        <v>0</v>
      </c>
      <c r="D10" s="2">
        <f t="shared" si="1"/>
        <v>4.3819999999999997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42717</v>
      </c>
      <c r="B11" s="5">
        <f>TITRES_STAT!D14</f>
        <v>4.3819999999999997</v>
      </c>
      <c r="C11" s="2">
        <f t="shared" si="0"/>
        <v>0</v>
      </c>
      <c r="D11" s="2">
        <f t="shared" si="1"/>
        <v>4.3819999999999997</v>
      </c>
      <c r="E11" s="2">
        <f>AVERAGE(B2:B11)</f>
        <v>4.3819999999999988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42718</v>
      </c>
      <c r="B12" s="5">
        <f>TITRES_STAT!D15</f>
        <v>4.3819999999999997</v>
      </c>
      <c r="C12" s="2">
        <f t="shared" si="0"/>
        <v>0</v>
      </c>
      <c r="D12" s="2">
        <f t="shared" si="1"/>
        <v>4.3819999999999997</v>
      </c>
      <c r="E12" s="2">
        <f t="shared" ref="E12:E75" si="2">AVERAGE(B3:B12)</f>
        <v>4.3819999999999988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42719</v>
      </c>
      <c r="B13" s="5">
        <f>TITRES_STAT!D16</f>
        <v>4.3819999999999997</v>
      </c>
      <c r="C13" s="2">
        <f t="shared" si="0"/>
        <v>0</v>
      </c>
      <c r="D13" s="2">
        <f t="shared" si="1"/>
        <v>4.3819999999999997</v>
      </c>
      <c r="E13" s="2">
        <f t="shared" si="2"/>
        <v>4.3819999999999988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42720</v>
      </c>
      <c r="B14" s="5">
        <f>TITRES_STAT!D17</f>
        <v>4.3819999999999997</v>
      </c>
      <c r="C14" s="2">
        <f t="shared" si="0"/>
        <v>0</v>
      </c>
      <c r="D14" s="2">
        <f t="shared" si="1"/>
        <v>4.3819999999999997</v>
      </c>
      <c r="E14" s="2">
        <f t="shared" si="2"/>
        <v>4.3819999999999988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42723</v>
      </c>
      <c r="B15" s="5">
        <f>TITRES_STAT!D18</f>
        <v>4.3819999999999997</v>
      </c>
      <c r="C15" s="2">
        <f t="shared" si="0"/>
        <v>0</v>
      </c>
      <c r="D15" s="2">
        <f t="shared" si="1"/>
        <v>4.3819999999999997</v>
      </c>
      <c r="E15" s="2">
        <f t="shared" si="2"/>
        <v>4.3819999999999988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42724</v>
      </c>
      <c r="B16" s="5">
        <f>TITRES_STAT!D19</f>
        <v>4.3819999999999997</v>
      </c>
      <c r="C16" s="2">
        <f t="shared" si="0"/>
        <v>0</v>
      </c>
      <c r="D16" s="2">
        <f t="shared" si="1"/>
        <v>4.3819999999999997</v>
      </c>
      <c r="E16" s="2">
        <f t="shared" si="2"/>
        <v>4.3819999999999988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42725</v>
      </c>
      <c r="B17" s="5">
        <f>TITRES_STAT!D20</f>
        <v>4.3819999999999997</v>
      </c>
      <c r="C17" s="2">
        <f t="shared" si="0"/>
        <v>0</v>
      </c>
      <c r="D17" s="2">
        <f t="shared" si="1"/>
        <v>4.3819999999999997</v>
      </c>
      <c r="E17" s="2">
        <f t="shared" si="2"/>
        <v>4.3819999999999988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42726</v>
      </c>
      <c r="B18" s="5">
        <f>TITRES_STAT!D21</f>
        <v>4.3819999999999997</v>
      </c>
      <c r="C18" s="2">
        <f t="shared" si="0"/>
        <v>0</v>
      </c>
      <c r="D18" s="2">
        <f t="shared" si="1"/>
        <v>4.3819999999999997</v>
      </c>
      <c r="E18" s="2">
        <f t="shared" si="2"/>
        <v>4.3819999999999988</v>
      </c>
      <c r="F18" s="2"/>
      <c r="G18" s="2"/>
      <c r="H18" s="2"/>
      <c r="I18" s="2">
        <f t="array" ref="I18">SUMPRODUCT(B2:B21, (ROW(B2:B21)-ROW(B2)+1)) / (20*21/2)</f>
        <v>4.3820000000000006</v>
      </c>
      <c r="J18" s="2"/>
      <c r="K18" s="2"/>
    </row>
    <row r="19" spans="1:11" ht="13.5" x14ac:dyDescent="0.25">
      <c r="A19" s="3">
        <f>TITRES_STAT!B22</f>
        <v>42727</v>
      </c>
      <c r="B19" s="5">
        <f>TITRES_STAT!D22</f>
        <v>4.3819999999999997</v>
      </c>
      <c r="C19" s="2">
        <f t="shared" si="0"/>
        <v>0</v>
      </c>
      <c r="D19" s="2">
        <f t="shared" si="1"/>
        <v>4.3819999999999997</v>
      </c>
      <c r="E19" s="2">
        <f t="shared" si="2"/>
        <v>4.3819999999999988</v>
      </c>
      <c r="F19" s="2"/>
      <c r="G19" s="2"/>
      <c r="H19" s="2"/>
      <c r="I19" s="2">
        <f t="array" ref="I19">SUMPRODUCT(B3:B22, (ROW(B3:B22)-ROW(B3)+1)) / (20*21/2)</f>
        <v>4.3820000000000006</v>
      </c>
      <c r="J19" s="2"/>
      <c r="K19" s="2"/>
    </row>
    <row r="20" spans="1:11" ht="13.5" x14ac:dyDescent="0.25">
      <c r="A20" s="3">
        <f>TITRES_STAT!B23</f>
        <v>42730</v>
      </c>
      <c r="B20" s="5">
        <f>TITRES_STAT!D23</f>
        <v>4.3819999999999997</v>
      </c>
      <c r="C20" s="2">
        <f t="shared" si="0"/>
        <v>0</v>
      </c>
      <c r="D20" s="2">
        <f t="shared" si="1"/>
        <v>4.3819999999999997</v>
      </c>
      <c r="E20" s="2">
        <f t="shared" si="2"/>
        <v>4.3819999999999988</v>
      </c>
      <c r="F20" s="2">
        <f t="shared" ref="F20:F83" si="3">AVERAGE(B1:B20)</f>
        <v>4.3819999999999997</v>
      </c>
      <c r="G20" s="2"/>
      <c r="H20" s="2"/>
      <c r="I20" s="2">
        <f t="array" ref="I20">SUMPRODUCT(B4:B23, (ROW(B4:B23)-ROW(B4)+1)) / (20*21/2)</f>
        <v>4.3820000000000006</v>
      </c>
      <c r="J20" s="2">
        <f>F20</f>
        <v>4.3819999999999997</v>
      </c>
      <c r="K20" s="2"/>
    </row>
    <row r="21" spans="1:11" ht="13.5" x14ac:dyDescent="0.25">
      <c r="A21" s="3">
        <f>TITRES_STAT!B24</f>
        <v>42731</v>
      </c>
      <c r="B21" s="5">
        <f>TITRES_STAT!D24</f>
        <v>4.3819999999999997</v>
      </c>
      <c r="C21" s="2">
        <f t="shared" si="0"/>
        <v>0</v>
      </c>
      <c r="D21" s="2">
        <f t="shared" si="1"/>
        <v>4.3819999999999997</v>
      </c>
      <c r="E21" s="2">
        <f t="shared" si="2"/>
        <v>4.3819999999999988</v>
      </c>
      <c r="F21" s="2">
        <f t="shared" si="3"/>
        <v>4.3819999999999997</v>
      </c>
      <c r="G21" s="2"/>
      <c r="H21" s="2"/>
      <c r="I21" s="2">
        <f t="array" ref="I21">SUMPRODUCT(B5:B24, (ROW(B5:B24)-ROW(B5)+1)) / (20*21/2)</f>
        <v>4.3820000000000006</v>
      </c>
      <c r="J21" s="2">
        <f t="shared" ref="J21:J84" si="4">$J$4*B21+J20*(1-$J$4)</f>
        <v>4.3819999999999997</v>
      </c>
      <c r="K21" s="2"/>
    </row>
    <row r="22" spans="1:11" ht="13.5" x14ac:dyDescent="0.25">
      <c r="A22" s="3">
        <f>TITRES_STAT!B25</f>
        <v>42732</v>
      </c>
      <c r="B22" s="5">
        <f>TITRES_STAT!D25</f>
        <v>4.3819999999999997</v>
      </c>
      <c r="C22" s="2">
        <f t="shared" si="0"/>
        <v>0</v>
      </c>
      <c r="D22" s="2">
        <f t="shared" si="1"/>
        <v>4.3819999999999997</v>
      </c>
      <c r="E22" s="2">
        <f t="shared" si="2"/>
        <v>4.3819999999999988</v>
      </c>
      <c r="F22" s="2">
        <f t="shared" si="3"/>
        <v>4.3819999999999997</v>
      </c>
      <c r="G22" s="2"/>
      <c r="H22" s="2"/>
      <c r="I22" s="2">
        <f t="array" ref="I22">SUMPRODUCT(B6:B25, (ROW(B6:B25)-ROW(B6)+1)) / (20*21/2)</f>
        <v>4.3820000000000006</v>
      </c>
      <c r="J22" s="2">
        <f t="shared" si="4"/>
        <v>4.3819999999999997</v>
      </c>
      <c r="K22" s="2"/>
    </row>
    <row r="23" spans="1:11" ht="13.5" x14ac:dyDescent="0.25">
      <c r="A23" s="3">
        <f>TITRES_STAT!B26</f>
        <v>42733</v>
      </c>
      <c r="B23" s="5">
        <f>TITRES_STAT!D26</f>
        <v>4.3819999999999997</v>
      </c>
      <c r="C23" s="2">
        <f t="shared" si="0"/>
        <v>0</v>
      </c>
      <c r="D23" s="2">
        <f t="shared" si="1"/>
        <v>4.3819999999999997</v>
      </c>
      <c r="E23" s="2">
        <f t="shared" si="2"/>
        <v>4.3819999999999988</v>
      </c>
      <c r="F23" s="2">
        <f t="shared" si="3"/>
        <v>4.3819999999999997</v>
      </c>
      <c r="G23" s="2"/>
      <c r="H23" s="2"/>
      <c r="I23" s="2">
        <f t="array" ref="I23">SUMPRODUCT(B7:B26, (ROW(B7:B26)-ROW(B7)+1)) / (20*21/2)</f>
        <v>4.3820000000000006</v>
      </c>
      <c r="J23" s="2">
        <f t="shared" si="4"/>
        <v>4.3819999999999997</v>
      </c>
      <c r="K23" s="2"/>
    </row>
    <row r="24" spans="1:11" ht="13.5" x14ac:dyDescent="0.25">
      <c r="A24" s="3">
        <f>TITRES_STAT!B27</f>
        <v>42734</v>
      </c>
      <c r="B24" s="5">
        <f>TITRES_STAT!D27</f>
        <v>4.3819999999999997</v>
      </c>
      <c r="C24" s="2">
        <f t="shared" si="0"/>
        <v>0</v>
      </c>
      <c r="D24" s="2">
        <f t="shared" si="1"/>
        <v>4.3819999999999997</v>
      </c>
      <c r="E24" s="2">
        <f t="shared" si="2"/>
        <v>4.3819999999999988</v>
      </c>
      <c r="F24" s="2">
        <f t="shared" si="3"/>
        <v>4.3819999999999997</v>
      </c>
      <c r="G24" s="2"/>
      <c r="H24" s="2"/>
      <c r="I24" s="2">
        <f t="array" ref="I24">SUMPRODUCT(B8:B27, (ROW(B8:B27)-ROW(B8)+1)) / (20*21/2)</f>
        <v>4.3820000000000006</v>
      </c>
      <c r="J24" s="2">
        <f t="shared" si="4"/>
        <v>4.3819999999999997</v>
      </c>
      <c r="K24" s="2"/>
    </row>
    <row r="25" spans="1:11" ht="13.5" x14ac:dyDescent="0.25">
      <c r="A25" s="3">
        <f>TITRES_STAT!B28</f>
        <v>42737</v>
      </c>
      <c r="B25" s="5">
        <f>TITRES_STAT!D28</f>
        <v>4.3819999999999997</v>
      </c>
      <c r="C25" s="2">
        <f t="shared" si="0"/>
        <v>0</v>
      </c>
      <c r="D25" s="2">
        <f t="shared" si="1"/>
        <v>4.3819999999999997</v>
      </c>
      <c r="E25" s="2">
        <f t="shared" si="2"/>
        <v>4.3819999999999988</v>
      </c>
      <c r="F25" s="2">
        <f t="shared" si="3"/>
        <v>4.3819999999999997</v>
      </c>
      <c r="G25" s="2"/>
      <c r="H25" s="2"/>
      <c r="I25" s="2">
        <f t="array" ref="I25">SUMPRODUCT(B9:B28, (ROW(B9:B28)-ROW(B9)+1)) / (20*21/2)</f>
        <v>4.3820000000000006</v>
      </c>
      <c r="J25" s="2">
        <f t="shared" si="4"/>
        <v>4.3819999999999997</v>
      </c>
      <c r="K25" s="2"/>
    </row>
    <row r="26" spans="1:11" ht="13.5" x14ac:dyDescent="0.25">
      <c r="A26" s="3">
        <f>TITRES_STAT!B29</f>
        <v>42738</v>
      </c>
      <c r="B26" s="5">
        <f>TITRES_STAT!D29</f>
        <v>4.3819999999999997</v>
      </c>
      <c r="C26" s="2">
        <f t="shared" si="0"/>
        <v>0</v>
      </c>
      <c r="D26" s="2">
        <f t="shared" si="1"/>
        <v>4.3819999999999997</v>
      </c>
      <c r="E26" s="2">
        <f t="shared" si="2"/>
        <v>4.3819999999999988</v>
      </c>
      <c r="F26" s="2">
        <f t="shared" si="3"/>
        <v>4.3819999999999997</v>
      </c>
      <c r="G26" s="2"/>
      <c r="H26" s="2"/>
      <c r="I26" s="2">
        <f t="array" ref="I26">SUMPRODUCT(B10:B29, (ROW(B10:B29)-ROW(B10)+1)) / (20*21/2)</f>
        <v>4.3820000000000006</v>
      </c>
      <c r="J26" s="2">
        <f t="shared" si="4"/>
        <v>4.3819999999999997</v>
      </c>
      <c r="K26" s="2"/>
    </row>
    <row r="27" spans="1:11" ht="13.5" x14ac:dyDescent="0.25">
      <c r="A27" s="3">
        <f>TITRES_STAT!B30</f>
        <v>42739</v>
      </c>
      <c r="B27" s="5">
        <f>TITRES_STAT!D30</f>
        <v>4.3819999999999997</v>
      </c>
      <c r="C27" s="2">
        <f t="shared" si="0"/>
        <v>0</v>
      </c>
      <c r="D27" s="2">
        <f t="shared" si="1"/>
        <v>4.3819999999999997</v>
      </c>
      <c r="E27" s="2">
        <f t="shared" si="2"/>
        <v>4.3819999999999988</v>
      </c>
      <c r="F27" s="2">
        <f t="shared" si="3"/>
        <v>4.3819999999999997</v>
      </c>
      <c r="G27" s="2"/>
      <c r="H27" s="2"/>
      <c r="I27" s="2">
        <f t="array" ref="I27">SUMPRODUCT(B11:B30, (ROW(B11:B30)-ROW(B11)+1)) / (20*21/2)</f>
        <v>4.3820000000000006</v>
      </c>
      <c r="J27" s="2">
        <f t="shared" si="4"/>
        <v>4.3819999999999997</v>
      </c>
      <c r="K27" s="2"/>
    </row>
    <row r="28" spans="1:11" ht="13.5" x14ac:dyDescent="0.25">
      <c r="A28" s="3">
        <f>TITRES_STAT!B31</f>
        <v>42740</v>
      </c>
      <c r="B28" s="5">
        <f>TITRES_STAT!D31</f>
        <v>4.3819999999999997</v>
      </c>
      <c r="C28" s="2">
        <f t="shared" si="0"/>
        <v>0</v>
      </c>
      <c r="D28" s="2">
        <f t="shared" si="1"/>
        <v>4.3819999999999997</v>
      </c>
      <c r="E28" s="2">
        <f t="shared" si="2"/>
        <v>4.3819999999999988</v>
      </c>
      <c r="F28" s="2">
        <f t="shared" si="3"/>
        <v>4.3819999999999997</v>
      </c>
      <c r="G28" s="2"/>
      <c r="H28" s="2"/>
      <c r="I28" s="2">
        <f t="array" ref="I28">SUMPRODUCT(B12:B31, (ROW(B12:B31)-ROW(B12)+1)) / (20*21/2)</f>
        <v>4.3820000000000006</v>
      </c>
      <c r="J28" s="2">
        <f t="shared" si="4"/>
        <v>4.3819999999999997</v>
      </c>
      <c r="K28" s="2"/>
    </row>
    <row r="29" spans="1:11" ht="13.5" x14ac:dyDescent="0.25">
      <c r="A29" s="3">
        <f>TITRES_STAT!B32</f>
        <v>42741</v>
      </c>
      <c r="B29" s="5">
        <f>TITRES_STAT!D32</f>
        <v>4.3819999999999997</v>
      </c>
      <c r="C29" s="2">
        <f t="shared" si="0"/>
        <v>0</v>
      </c>
      <c r="D29" s="2">
        <f t="shared" si="1"/>
        <v>4.3819999999999997</v>
      </c>
      <c r="E29" s="2">
        <f t="shared" si="2"/>
        <v>4.3819999999999988</v>
      </c>
      <c r="F29" s="2">
        <f t="shared" si="3"/>
        <v>4.3819999999999997</v>
      </c>
      <c r="G29" s="2"/>
      <c r="H29" s="2"/>
      <c r="I29" s="2">
        <f t="array" ref="I29">SUMPRODUCT(B13:B32, (ROW(B13:B32)-ROW(B13)+1)) / (20*21/2)</f>
        <v>4.3820000000000006</v>
      </c>
      <c r="J29" s="2">
        <f t="shared" si="4"/>
        <v>4.3819999999999997</v>
      </c>
      <c r="K29" s="2"/>
    </row>
    <row r="30" spans="1:11" ht="13.5" x14ac:dyDescent="0.25">
      <c r="A30" s="3">
        <f>TITRES_STAT!B33</f>
        <v>42744</v>
      </c>
      <c r="B30" s="5">
        <f>TITRES_STAT!D33</f>
        <v>4.3819999999999997</v>
      </c>
      <c r="C30" s="2">
        <f t="shared" si="0"/>
        <v>0</v>
      </c>
      <c r="D30" s="2">
        <f t="shared" si="1"/>
        <v>4.3819999999999997</v>
      </c>
      <c r="E30" s="2">
        <f t="shared" si="2"/>
        <v>4.3819999999999988</v>
      </c>
      <c r="F30" s="2">
        <f t="shared" si="3"/>
        <v>4.3819999999999997</v>
      </c>
      <c r="G30" s="2"/>
      <c r="H30" s="2"/>
      <c r="I30" s="2">
        <f t="array" ref="I30">SUMPRODUCT(B14:B33, (ROW(B14:B33)-ROW(B14)+1)) / (20*21/2)</f>
        <v>4.3820000000000006</v>
      </c>
      <c r="J30" s="2">
        <f t="shared" si="4"/>
        <v>4.3819999999999997</v>
      </c>
      <c r="K30" s="2"/>
    </row>
    <row r="31" spans="1:11" ht="13.5" x14ac:dyDescent="0.25">
      <c r="A31" s="3">
        <f>TITRES_STAT!B34</f>
        <v>42745</v>
      </c>
      <c r="B31" s="5">
        <f>TITRES_STAT!D34</f>
        <v>4.3819999999999997</v>
      </c>
      <c r="C31" s="2">
        <f t="shared" si="0"/>
        <v>0</v>
      </c>
      <c r="D31" s="2">
        <f t="shared" si="1"/>
        <v>4.3819999999999997</v>
      </c>
      <c r="E31" s="2">
        <f t="shared" si="2"/>
        <v>4.3819999999999988</v>
      </c>
      <c r="F31" s="2">
        <f t="shared" si="3"/>
        <v>4.3819999999999997</v>
      </c>
      <c r="G31" s="2"/>
      <c r="H31" s="2"/>
      <c r="I31" s="2">
        <f t="array" ref="I31">SUMPRODUCT(B15:B34, (ROW(B15:B34)-ROW(B15)+1)) / (20*21/2)</f>
        <v>4.3820000000000006</v>
      </c>
      <c r="J31" s="2">
        <f t="shared" si="4"/>
        <v>4.3819999999999997</v>
      </c>
      <c r="K31" s="2"/>
    </row>
    <row r="32" spans="1:11" ht="13.5" x14ac:dyDescent="0.25">
      <c r="A32" s="3">
        <f>TITRES_STAT!B35</f>
        <v>42746</v>
      </c>
      <c r="B32" s="5">
        <f>TITRES_STAT!D35</f>
        <v>4.3819999999999997</v>
      </c>
      <c r="C32" s="2">
        <f t="shared" si="0"/>
        <v>0</v>
      </c>
      <c r="D32" s="2">
        <f t="shared" si="1"/>
        <v>4.3819999999999997</v>
      </c>
      <c r="E32" s="2">
        <f t="shared" si="2"/>
        <v>4.3819999999999988</v>
      </c>
      <c r="F32" s="2">
        <f t="shared" si="3"/>
        <v>4.3819999999999997</v>
      </c>
      <c r="G32" s="2"/>
      <c r="H32" s="2"/>
      <c r="I32" s="2">
        <f t="array" ref="I32">SUMPRODUCT(B16:B35, (ROW(B16:B35)-ROW(B16)+1)) / (20*21/2)</f>
        <v>4.3820000000000006</v>
      </c>
      <c r="J32" s="2">
        <f t="shared" si="4"/>
        <v>4.3819999999999997</v>
      </c>
      <c r="K32" s="2"/>
    </row>
    <row r="33" spans="1:11" ht="13.5" x14ac:dyDescent="0.25">
      <c r="A33" s="3">
        <f>TITRES_STAT!B36</f>
        <v>42747</v>
      </c>
      <c r="B33" s="5">
        <f>TITRES_STAT!D36</f>
        <v>4.3819999999999997</v>
      </c>
      <c r="C33" s="2">
        <f t="shared" si="0"/>
        <v>0</v>
      </c>
      <c r="D33" s="2">
        <f t="shared" si="1"/>
        <v>4.3819999999999997</v>
      </c>
      <c r="E33" s="2">
        <f t="shared" si="2"/>
        <v>4.3819999999999988</v>
      </c>
      <c r="F33" s="2">
        <f t="shared" si="3"/>
        <v>4.3819999999999997</v>
      </c>
      <c r="G33" s="2"/>
      <c r="H33" s="2"/>
      <c r="I33" s="2">
        <f t="array" ref="I33">SUMPRODUCT(B17:B36, (ROW(B17:B36)-ROW(B17)+1)) / (20*21/2)</f>
        <v>4.3820000000000006</v>
      </c>
      <c r="J33" s="2">
        <f t="shared" si="4"/>
        <v>4.3819999999999997</v>
      </c>
      <c r="K33" s="2"/>
    </row>
    <row r="34" spans="1:11" ht="13.5" x14ac:dyDescent="0.25">
      <c r="A34" s="3">
        <f>TITRES_STAT!B37</f>
        <v>42748</v>
      </c>
      <c r="B34" s="5">
        <f>TITRES_STAT!D37</f>
        <v>4.3819999999999997</v>
      </c>
      <c r="C34" s="2">
        <f t="shared" si="0"/>
        <v>0</v>
      </c>
      <c r="D34" s="2">
        <f t="shared" si="1"/>
        <v>4.3819999999999997</v>
      </c>
      <c r="E34" s="2">
        <f t="shared" si="2"/>
        <v>4.3819999999999988</v>
      </c>
      <c r="F34" s="2">
        <f t="shared" si="3"/>
        <v>4.3819999999999997</v>
      </c>
      <c r="G34" s="2"/>
      <c r="H34" s="2"/>
      <c r="I34" s="2">
        <f t="array" ref="I34">SUMPRODUCT(B18:B37, (ROW(B18:B37)-ROW(B18)+1)) / (20*21/2)</f>
        <v>4.3820000000000006</v>
      </c>
      <c r="J34" s="2">
        <f t="shared" si="4"/>
        <v>4.3819999999999997</v>
      </c>
      <c r="K34" s="2"/>
    </row>
    <row r="35" spans="1:11" ht="13.5" x14ac:dyDescent="0.25">
      <c r="A35" s="3">
        <f>TITRES_STAT!B38</f>
        <v>42751</v>
      </c>
      <c r="B35" s="5">
        <f>TITRES_STAT!D38</f>
        <v>4.3819999999999997</v>
      </c>
      <c r="C35" s="2">
        <f t="shared" si="0"/>
        <v>0</v>
      </c>
      <c r="D35" s="2">
        <f t="shared" si="1"/>
        <v>4.3819999999999997</v>
      </c>
      <c r="E35" s="2">
        <f t="shared" si="2"/>
        <v>4.3819999999999988</v>
      </c>
      <c r="F35" s="2">
        <f t="shared" si="3"/>
        <v>4.3819999999999997</v>
      </c>
      <c r="G35" s="2"/>
      <c r="H35" s="2"/>
      <c r="I35" s="2">
        <f t="array" ref="I35">SUMPRODUCT(B19:B38, (ROW(B19:B38)-ROW(B19)+1)) / (20*21/2)</f>
        <v>4.3820000000000006</v>
      </c>
      <c r="J35" s="2">
        <f t="shared" si="4"/>
        <v>4.3819999999999997</v>
      </c>
      <c r="K35" s="2"/>
    </row>
    <row r="36" spans="1:11" ht="13.5" x14ac:dyDescent="0.25">
      <c r="A36" s="3">
        <f>TITRES_STAT!B39</f>
        <v>42752</v>
      </c>
      <c r="B36" s="5">
        <f>TITRES_STAT!D39</f>
        <v>4.3819999999999997</v>
      </c>
      <c r="C36" s="2">
        <f t="shared" si="0"/>
        <v>0</v>
      </c>
      <c r="D36" s="2">
        <f t="shared" si="1"/>
        <v>4.3819999999999997</v>
      </c>
      <c r="E36" s="2">
        <f t="shared" si="2"/>
        <v>4.3819999999999988</v>
      </c>
      <c r="F36" s="2">
        <f t="shared" si="3"/>
        <v>4.3819999999999997</v>
      </c>
      <c r="G36" s="2"/>
      <c r="H36" s="2"/>
      <c r="I36" s="2">
        <f t="array" ref="I36">SUMPRODUCT(B20:B39, (ROW(B20:B39)-ROW(B20)+1)) / (20*21/2)</f>
        <v>4.3820000000000006</v>
      </c>
      <c r="J36" s="2">
        <f t="shared" si="4"/>
        <v>4.3819999999999997</v>
      </c>
      <c r="K36" s="2"/>
    </row>
    <row r="37" spans="1:11" ht="13.5" x14ac:dyDescent="0.25">
      <c r="A37" s="3">
        <f>TITRES_STAT!B40</f>
        <v>42753</v>
      </c>
      <c r="B37" s="5">
        <f>TITRES_STAT!D40</f>
        <v>4.3819999999999997</v>
      </c>
      <c r="C37" s="2">
        <f t="shared" si="0"/>
        <v>0</v>
      </c>
      <c r="D37" s="2">
        <f t="shared" si="1"/>
        <v>4.3819999999999997</v>
      </c>
      <c r="E37" s="2">
        <f t="shared" si="2"/>
        <v>4.3819999999999988</v>
      </c>
      <c r="F37" s="2">
        <f t="shared" si="3"/>
        <v>4.3819999999999997</v>
      </c>
      <c r="G37" s="2"/>
      <c r="H37" s="2"/>
      <c r="I37" s="2">
        <f t="array" ref="I37">SUMPRODUCT(B21:B40, (ROW(B21:B40)-ROW(B21)+1)) / (20*21/2)</f>
        <v>4.3820000000000006</v>
      </c>
      <c r="J37" s="2">
        <f t="shared" si="4"/>
        <v>4.3819999999999997</v>
      </c>
      <c r="K37" s="2"/>
    </row>
    <row r="38" spans="1:11" ht="13.5" x14ac:dyDescent="0.25">
      <c r="A38" s="3">
        <f>TITRES_STAT!B41</f>
        <v>42754</v>
      </c>
      <c r="B38" s="5">
        <f>TITRES_STAT!D41</f>
        <v>4.3819999999999997</v>
      </c>
      <c r="C38" s="2">
        <f t="shared" si="0"/>
        <v>0</v>
      </c>
      <c r="D38" s="2">
        <f t="shared" si="1"/>
        <v>4.3819999999999997</v>
      </c>
      <c r="E38" s="2">
        <f t="shared" si="2"/>
        <v>4.3819999999999988</v>
      </c>
      <c r="F38" s="2">
        <f t="shared" si="3"/>
        <v>4.3819999999999997</v>
      </c>
      <c r="G38" s="2"/>
      <c r="H38" s="2"/>
      <c r="I38" s="2">
        <f t="array" ref="I38">SUMPRODUCT(B22:B41, (ROW(B22:B41)-ROW(B22)+1)) / (20*21/2)</f>
        <v>4.3820000000000006</v>
      </c>
      <c r="J38" s="2">
        <f t="shared" si="4"/>
        <v>4.3819999999999997</v>
      </c>
      <c r="K38" s="2"/>
    </row>
    <row r="39" spans="1:11" ht="13.5" x14ac:dyDescent="0.25">
      <c r="A39" s="3">
        <f>TITRES_STAT!B42</f>
        <v>42755</v>
      </c>
      <c r="B39" s="5">
        <f>TITRES_STAT!D42</f>
        <v>4.3819999999999997</v>
      </c>
      <c r="C39" s="2">
        <f t="shared" si="0"/>
        <v>0</v>
      </c>
      <c r="D39" s="2">
        <f t="shared" si="1"/>
        <v>4.3819999999999997</v>
      </c>
      <c r="E39" s="2">
        <f t="shared" si="2"/>
        <v>4.3819999999999988</v>
      </c>
      <c r="F39" s="2">
        <f t="shared" si="3"/>
        <v>4.3819999999999997</v>
      </c>
      <c r="G39" s="2"/>
      <c r="H39" s="2"/>
      <c r="I39" s="2">
        <f t="array" ref="I39">SUMPRODUCT(B23:B42, (ROW(B23:B42)-ROW(B23)+1)) / (20*21/2)</f>
        <v>4.3820000000000006</v>
      </c>
      <c r="J39" s="2">
        <f t="shared" si="4"/>
        <v>4.3819999999999997</v>
      </c>
      <c r="K39" s="2"/>
    </row>
    <row r="40" spans="1:11" ht="13.5" x14ac:dyDescent="0.25">
      <c r="A40" s="3">
        <f>TITRES_STAT!B43</f>
        <v>42758</v>
      </c>
      <c r="B40" s="5">
        <f>TITRES_STAT!D43</f>
        <v>4.3819999999999997</v>
      </c>
      <c r="C40" s="2">
        <f t="shared" si="0"/>
        <v>0</v>
      </c>
      <c r="D40" s="2">
        <f t="shared" si="1"/>
        <v>4.3819999999999997</v>
      </c>
      <c r="E40" s="2">
        <f t="shared" si="2"/>
        <v>4.3819999999999988</v>
      </c>
      <c r="F40" s="2">
        <f t="shared" si="3"/>
        <v>4.3819999999999997</v>
      </c>
      <c r="G40" s="2"/>
      <c r="H40" s="2"/>
      <c r="I40" s="2">
        <f t="array" ref="I40">SUMPRODUCT(B24:B43, (ROW(B24:B43)-ROW(B24)+1)) / (20*21/2)</f>
        <v>4.3820000000000006</v>
      </c>
      <c r="J40" s="2">
        <f t="shared" si="4"/>
        <v>4.3819999999999997</v>
      </c>
      <c r="K40" s="2"/>
    </row>
    <row r="41" spans="1:11" ht="13.5" x14ac:dyDescent="0.25">
      <c r="A41" s="3">
        <f>TITRES_STAT!B44</f>
        <v>42759</v>
      </c>
      <c r="B41" s="5">
        <f>TITRES_STAT!D44</f>
        <v>4.3819999999999997</v>
      </c>
      <c r="C41" s="2">
        <f t="shared" si="0"/>
        <v>0</v>
      </c>
      <c r="D41" s="2">
        <f t="shared" si="1"/>
        <v>4.3819999999999997</v>
      </c>
      <c r="E41" s="2">
        <f t="shared" si="2"/>
        <v>4.3819999999999988</v>
      </c>
      <c r="F41" s="2">
        <f t="shared" si="3"/>
        <v>4.3819999999999997</v>
      </c>
      <c r="G41" s="2"/>
      <c r="H41" s="2"/>
      <c r="I41" s="2">
        <f t="array" ref="I41">SUMPRODUCT(B25:B44, (ROW(B25:B44)-ROW(B25)+1)) / (20*21/2)</f>
        <v>4.3820000000000006</v>
      </c>
      <c r="J41" s="2">
        <f t="shared" si="4"/>
        <v>4.3819999999999997</v>
      </c>
      <c r="K41" s="2"/>
    </row>
    <row r="42" spans="1:11" ht="13.5" x14ac:dyDescent="0.25">
      <c r="A42" s="3">
        <f>TITRES_STAT!B45</f>
        <v>42760</v>
      </c>
      <c r="B42" s="5">
        <f>TITRES_STAT!D45</f>
        <v>4.3819999999999997</v>
      </c>
      <c r="C42" s="2">
        <f t="shared" si="0"/>
        <v>0</v>
      </c>
      <c r="D42" s="2">
        <f t="shared" si="1"/>
        <v>4.3819999999999997</v>
      </c>
      <c r="E42" s="2">
        <f t="shared" si="2"/>
        <v>4.3819999999999988</v>
      </c>
      <c r="F42" s="2">
        <f t="shared" si="3"/>
        <v>4.3819999999999997</v>
      </c>
      <c r="G42" s="2"/>
      <c r="H42" s="2"/>
      <c r="I42" s="2">
        <f t="array" ref="I42">SUMPRODUCT(B26:B45, (ROW(B26:B45)-ROW(B26)+1)) / (20*21/2)</f>
        <v>4.3820000000000006</v>
      </c>
      <c r="J42" s="2">
        <f t="shared" si="4"/>
        <v>4.3819999999999997</v>
      </c>
      <c r="K42" s="2"/>
    </row>
    <row r="43" spans="1:11" ht="13.5" x14ac:dyDescent="0.25">
      <c r="A43" s="3">
        <f>TITRES_STAT!B46</f>
        <v>42761</v>
      </c>
      <c r="B43" s="5">
        <f>TITRES_STAT!D46</f>
        <v>4.3819999999999997</v>
      </c>
      <c r="C43" s="2">
        <f t="shared" si="0"/>
        <v>0</v>
      </c>
      <c r="D43" s="2">
        <f t="shared" si="1"/>
        <v>4.3819999999999997</v>
      </c>
      <c r="E43" s="2">
        <f t="shared" si="2"/>
        <v>4.3819999999999988</v>
      </c>
      <c r="F43" s="2">
        <f t="shared" si="3"/>
        <v>4.3819999999999997</v>
      </c>
      <c r="G43" s="2"/>
      <c r="H43" s="2"/>
      <c r="I43" s="2">
        <f t="array" ref="I43">SUMPRODUCT(B27:B46, (ROW(B27:B46)-ROW(B27)+1)) / (20*21/2)</f>
        <v>4.3820000000000006</v>
      </c>
      <c r="J43" s="2">
        <f t="shared" si="4"/>
        <v>4.3819999999999997</v>
      </c>
      <c r="K43" s="2"/>
    </row>
    <row r="44" spans="1:11" ht="13.5" x14ac:dyDescent="0.25">
      <c r="A44" s="3">
        <f>TITRES_STAT!B47</f>
        <v>42762</v>
      </c>
      <c r="B44" s="5">
        <f>TITRES_STAT!D47</f>
        <v>4.3819999999999997</v>
      </c>
      <c r="C44" s="2">
        <f t="shared" si="0"/>
        <v>0</v>
      </c>
      <c r="D44" s="2">
        <f t="shared" si="1"/>
        <v>4.3819999999999997</v>
      </c>
      <c r="E44" s="2">
        <f t="shared" si="2"/>
        <v>4.3819999999999988</v>
      </c>
      <c r="F44" s="2">
        <f t="shared" si="3"/>
        <v>4.3819999999999997</v>
      </c>
      <c r="G44" s="2"/>
      <c r="H44" s="2"/>
      <c r="I44" s="2">
        <f t="array" ref="I44">SUMPRODUCT(B28:B47, (ROW(B28:B47)-ROW(B28)+1)) / (20*21/2)</f>
        <v>4.3820000000000006</v>
      </c>
      <c r="J44" s="2">
        <f t="shared" si="4"/>
        <v>4.3819999999999997</v>
      </c>
      <c r="K44" s="2"/>
    </row>
    <row r="45" spans="1:11" ht="13.5" x14ac:dyDescent="0.25">
      <c r="A45" s="3">
        <f>TITRES_STAT!B48</f>
        <v>42765</v>
      </c>
      <c r="B45" s="5">
        <f>TITRES_STAT!D48</f>
        <v>4.3819999999999997</v>
      </c>
      <c r="C45" s="2">
        <f t="shared" si="0"/>
        <v>0</v>
      </c>
      <c r="D45" s="2">
        <f t="shared" si="1"/>
        <v>4.3819999999999997</v>
      </c>
      <c r="E45" s="2">
        <f t="shared" si="2"/>
        <v>4.3819999999999988</v>
      </c>
      <c r="F45" s="2">
        <f t="shared" si="3"/>
        <v>4.3819999999999997</v>
      </c>
      <c r="G45" s="2"/>
      <c r="H45" s="2"/>
      <c r="I45" s="2">
        <f t="array" ref="I45">SUMPRODUCT(B29:B48, (ROW(B29:B48)-ROW(B29)+1)) / (20*21/2)</f>
        <v>4.3820000000000006</v>
      </c>
      <c r="J45" s="2">
        <f t="shared" si="4"/>
        <v>4.3819999999999997</v>
      </c>
      <c r="K45" s="2"/>
    </row>
    <row r="46" spans="1:11" ht="13.5" x14ac:dyDescent="0.25">
      <c r="A46" s="3">
        <f>TITRES_STAT!B49</f>
        <v>42766</v>
      </c>
      <c r="B46" s="5">
        <f>TITRES_STAT!D49</f>
        <v>4.3819999999999997</v>
      </c>
      <c r="C46" s="2">
        <f t="shared" si="0"/>
        <v>0</v>
      </c>
      <c r="D46" s="2">
        <f t="shared" si="1"/>
        <v>4.3819999999999997</v>
      </c>
      <c r="E46" s="2">
        <f t="shared" si="2"/>
        <v>4.3819999999999988</v>
      </c>
      <c r="F46" s="2">
        <f t="shared" si="3"/>
        <v>4.3819999999999997</v>
      </c>
      <c r="G46" s="2"/>
      <c r="H46" s="2"/>
      <c r="I46" s="2">
        <f t="array" ref="I46">SUMPRODUCT(B30:B49, (ROW(B30:B49)-ROW(B30)+1)) / (20*21/2)</f>
        <v>4.3820000000000006</v>
      </c>
      <c r="J46" s="2">
        <f t="shared" si="4"/>
        <v>4.3819999999999997</v>
      </c>
      <c r="K46" s="2"/>
    </row>
    <row r="47" spans="1:11" ht="13.5" x14ac:dyDescent="0.25">
      <c r="A47" s="3">
        <f>TITRES_STAT!B50</f>
        <v>42767</v>
      </c>
      <c r="B47" s="5">
        <f>TITRES_STAT!D50</f>
        <v>4.3819999999999997</v>
      </c>
      <c r="C47" s="2">
        <f t="shared" si="0"/>
        <v>0</v>
      </c>
      <c r="D47" s="2">
        <f t="shared" si="1"/>
        <v>4.3819999999999997</v>
      </c>
      <c r="E47" s="2">
        <f t="shared" si="2"/>
        <v>4.3819999999999988</v>
      </c>
      <c r="F47" s="2">
        <f t="shared" si="3"/>
        <v>4.3819999999999997</v>
      </c>
      <c r="G47" s="2"/>
      <c r="H47" s="2"/>
      <c r="I47" s="2">
        <f t="array" ref="I47">SUMPRODUCT(B31:B50, (ROW(B31:B50)-ROW(B31)+1)) / (20*21/2)</f>
        <v>4.3820000000000006</v>
      </c>
      <c r="J47" s="2">
        <f t="shared" si="4"/>
        <v>4.3819999999999997</v>
      </c>
      <c r="K47" s="2"/>
    </row>
    <row r="48" spans="1:11" ht="13.5" x14ac:dyDescent="0.25">
      <c r="A48" s="3">
        <f>TITRES_STAT!B51</f>
        <v>42768</v>
      </c>
      <c r="B48" s="5">
        <f>TITRES_STAT!D51</f>
        <v>4.3819999999999997</v>
      </c>
      <c r="C48" s="2">
        <f t="shared" si="0"/>
        <v>0</v>
      </c>
      <c r="D48" s="2">
        <f t="shared" si="1"/>
        <v>4.3819999999999997</v>
      </c>
      <c r="E48" s="2">
        <f t="shared" si="2"/>
        <v>4.3819999999999988</v>
      </c>
      <c r="F48" s="2">
        <f t="shared" si="3"/>
        <v>4.3819999999999997</v>
      </c>
      <c r="G48" s="2"/>
      <c r="H48" s="2"/>
      <c r="I48" s="2">
        <f t="array" ref="I48">SUMPRODUCT(B32:B51, (ROW(B32:B51)-ROW(B32)+1)) / (20*21/2)</f>
        <v>4.3820000000000006</v>
      </c>
      <c r="J48" s="2">
        <f t="shared" si="4"/>
        <v>4.3819999999999997</v>
      </c>
      <c r="K48" s="2"/>
    </row>
    <row r="49" spans="1:11" ht="13.5" x14ac:dyDescent="0.25">
      <c r="A49" s="3">
        <f>TITRES_STAT!B52</f>
        <v>42769</v>
      </c>
      <c r="B49" s="5">
        <f>TITRES_STAT!D52</f>
        <v>4.3819999999999997</v>
      </c>
      <c r="C49" s="2">
        <f t="shared" si="0"/>
        <v>0</v>
      </c>
      <c r="D49" s="2">
        <f t="shared" si="1"/>
        <v>4.3819999999999997</v>
      </c>
      <c r="E49" s="2">
        <f t="shared" si="2"/>
        <v>4.3819999999999988</v>
      </c>
      <c r="F49" s="2">
        <f t="shared" si="3"/>
        <v>4.3819999999999997</v>
      </c>
      <c r="G49" s="2"/>
      <c r="H49" s="2"/>
      <c r="I49" s="2">
        <f t="array" ref="I49">SUMPRODUCT(B33:B52, (ROW(B33:B52)-ROW(B33)+1)) / (20*21/2)</f>
        <v>4.3820000000000006</v>
      </c>
      <c r="J49" s="2">
        <f t="shared" si="4"/>
        <v>4.3819999999999997</v>
      </c>
      <c r="K49" s="2"/>
    </row>
    <row r="50" spans="1:11" ht="13.5" x14ac:dyDescent="0.25">
      <c r="A50" s="3">
        <f>TITRES_STAT!B53</f>
        <v>42772</v>
      </c>
      <c r="B50" s="5">
        <f>TITRES_STAT!D53</f>
        <v>4.3819999999999997</v>
      </c>
      <c r="C50" s="2">
        <f t="shared" si="0"/>
        <v>0</v>
      </c>
      <c r="D50" s="2">
        <f t="shared" si="1"/>
        <v>4.3819999999999997</v>
      </c>
      <c r="E50" s="2">
        <f t="shared" si="2"/>
        <v>4.3819999999999988</v>
      </c>
      <c r="F50" s="2">
        <f t="shared" si="3"/>
        <v>4.3819999999999997</v>
      </c>
      <c r="G50" s="2">
        <f t="shared" ref="G50:G113" si="5">AVERAGE(B1:B50)</f>
        <v>4.3820000000000023</v>
      </c>
      <c r="H50" s="2"/>
      <c r="I50" s="2">
        <f t="array" ref="I50">SUMPRODUCT(B34:B53, (ROW(B34:B53)-ROW(B34)+1)) / (20*21/2)</f>
        <v>4.3820000000000006</v>
      </c>
      <c r="J50" s="2">
        <f t="shared" si="4"/>
        <v>4.3819999999999997</v>
      </c>
      <c r="K50" s="2">
        <f>G50</f>
        <v>4.3820000000000023</v>
      </c>
    </row>
    <row r="51" spans="1:11" ht="13.5" x14ac:dyDescent="0.25">
      <c r="A51" s="3">
        <f>TITRES_STAT!B54</f>
        <v>42773</v>
      </c>
      <c r="B51" s="5">
        <f>TITRES_STAT!D54</f>
        <v>4.3819999999999997</v>
      </c>
      <c r="C51" s="2">
        <f t="shared" si="0"/>
        <v>0</v>
      </c>
      <c r="D51" s="2">
        <f t="shared" si="1"/>
        <v>4.3819999999999997</v>
      </c>
      <c r="E51" s="2">
        <f t="shared" si="2"/>
        <v>4.3819999999999988</v>
      </c>
      <c r="F51" s="2">
        <f t="shared" si="3"/>
        <v>4.3819999999999997</v>
      </c>
      <c r="G51" s="2">
        <f t="shared" si="5"/>
        <v>4.3820000000000023</v>
      </c>
      <c r="H51" s="2"/>
      <c r="I51" s="2">
        <f t="array" ref="I51">SUMPRODUCT(B35:B54, (ROW(B35:B54)-ROW(B35)+1)) / (20*21/2)</f>
        <v>4.3820000000000006</v>
      </c>
      <c r="J51" s="2">
        <f t="shared" si="4"/>
        <v>4.3819999999999997</v>
      </c>
      <c r="K51" s="2">
        <f t="shared" ref="K51:K114" si="6">$K$4*B51+(1-$K$4)*K50</f>
        <v>4.3820000000000023</v>
      </c>
    </row>
    <row r="52" spans="1:11" ht="13.5" x14ac:dyDescent="0.25">
      <c r="A52" s="3">
        <f>TITRES_STAT!B55</f>
        <v>42774</v>
      </c>
      <c r="B52" s="5">
        <f>TITRES_STAT!D55</f>
        <v>4.3819999999999997</v>
      </c>
      <c r="C52" s="2">
        <f t="shared" si="0"/>
        <v>0</v>
      </c>
      <c r="D52" s="2">
        <f t="shared" si="1"/>
        <v>4.3819999999999997</v>
      </c>
      <c r="E52" s="2">
        <f t="shared" si="2"/>
        <v>4.3819999999999988</v>
      </c>
      <c r="F52" s="2">
        <f t="shared" si="3"/>
        <v>4.3819999999999997</v>
      </c>
      <c r="G52" s="2">
        <f t="shared" si="5"/>
        <v>4.3820000000000023</v>
      </c>
      <c r="H52" s="2"/>
      <c r="I52" s="2">
        <f t="array" ref="I52">SUMPRODUCT(B36:B55, (ROW(B36:B55)-ROW(B36)+1)) / (20*21/2)</f>
        <v>4.3820000000000006</v>
      </c>
      <c r="J52" s="2">
        <f t="shared" si="4"/>
        <v>4.3819999999999997</v>
      </c>
      <c r="K52" s="2">
        <f t="shared" si="6"/>
        <v>4.3820000000000023</v>
      </c>
    </row>
    <row r="53" spans="1:11" ht="13.5" x14ac:dyDescent="0.25">
      <c r="A53" s="3">
        <f>TITRES_STAT!B56</f>
        <v>42775</v>
      </c>
      <c r="B53" s="5">
        <f>TITRES_STAT!D56</f>
        <v>4.3819999999999997</v>
      </c>
      <c r="C53" s="2">
        <f t="shared" si="0"/>
        <v>0</v>
      </c>
      <c r="D53" s="2">
        <f t="shared" si="1"/>
        <v>4.3819999999999997</v>
      </c>
      <c r="E53" s="2">
        <f t="shared" si="2"/>
        <v>4.3819999999999988</v>
      </c>
      <c r="F53" s="2">
        <f t="shared" si="3"/>
        <v>4.3819999999999997</v>
      </c>
      <c r="G53" s="2">
        <f t="shared" si="5"/>
        <v>4.3820000000000023</v>
      </c>
      <c r="H53" s="2"/>
      <c r="I53" s="2">
        <f t="array" ref="I53">SUMPRODUCT(B37:B56, (ROW(B37:B56)-ROW(B37)+1)) / (20*21/2)</f>
        <v>4.3820000000000006</v>
      </c>
      <c r="J53" s="2">
        <f t="shared" si="4"/>
        <v>4.3819999999999997</v>
      </c>
      <c r="K53" s="2">
        <f t="shared" si="6"/>
        <v>4.3820000000000023</v>
      </c>
    </row>
    <row r="54" spans="1:11" ht="13.5" x14ac:dyDescent="0.25">
      <c r="A54" s="3">
        <f>TITRES_STAT!B57</f>
        <v>42776</v>
      </c>
      <c r="B54" s="5">
        <f>TITRES_STAT!D57</f>
        <v>4.3819999999999997</v>
      </c>
      <c r="C54" s="2">
        <f t="shared" si="0"/>
        <v>0</v>
      </c>
      <c r="D54" s="2">
        <f t="shared" si="1"/>
        <v>4.3819999999999997</v>
      </c>
      <c r="E54" s="2">
        <f t="shared" si="2"/>
        <v>4.3819999999999988</v>
      </c>
      <c r="F54" s="2">
        <f t="shared" si="3"/>
        <v>4.3819999999999997</v>
      </c>
      <c r="G54" s="2">
        <f t="shared" si="5"/>
        <v>4.3820000000000023</v>
      </c>
      <c r="H54" s="2"/>
      <c r="I54" s="2">
        <f t="array" ref="I54">SUMPRODUCT(B38:B57, (ROW(B38:B57)-ROW(B38)+1)) / (20*21/2)</f>
        <v>4.3820000000000006</v>
      </c>
      <c r="J54" s="2">
        <f t="shared" si="4"/>
        <v>4.3819999999999997</v>
      </c>
      <c r="K54" s="2">
        <f t="shared" si="6"/>
        <v>4.3820000000000023</v>
      </c>
    </row>
    <row r="55" spans="1:11" ht="13.5" x14ac:dyDescent="0.25">
      <c r="A55" s="3">
        <f>TITRES_STAT!B58</f>
        <v>42779</v>
      </c>
      <c r="B55" s="5">
        <f>TITRES_STAT!D58</f>
        <v>4.3819999999999997</v>
      </c>
      <c r="C55" s="2">
        <f t="shared" si="0"/>
        <v>0</v>
      </c>
      <c r="D55" s="2">
        <f t="shared" si="1"/>
        <v>4.3819999999999997</v>
      </c>
      <c r="E55" s="2">
        <f t="shared" si="2"/>
        <v>4.3819999999999988</v>
      </c>
      <c r="F55" s="2">
        <f t="shared" si="3"/>
        <v>4.3819999999999997</v>
      </c>
      <c r="G55" s="2">
        <f t="shared" si="5"/>
        <v>4.3820000000000023</v>
      </c>
      <c r="H55" s="2"/>
      <c r="I55" s="2">
        <f t="array" ref="I55">SUMPRODUCT(B39:B58, (ROW(B39:B58)-ROW(B39)+1)) / (20*21/2)</f>
        <v>4.3820000000000006</v>
      </c>
      <c r="J55" s="2">
        <f t="shared" si="4"/>
        <v>4.3819999999999997</v>
      </c>
      <c r="K55" s="2">
        <f t="shared" si="6"/>
        <v>4.3820000000000023</v>
      </c>
    </row>
    <row r="56" spans="1:11" ht="13.5" x14ac:dyDescent="0.25">
      <c r="A56" s="3">
        <f>TITRES_STAT!B59</f>
        <v>42780</v>
      </c>
      <c r="B56" s="5">
        <f>TITRES_STAT!D59</f>
        <v>4.3819999999999997</v>
      </c>
      <c r="C56" s="2">
        <f t="shared" si="0"/>
        <v>0</v>
      </c>
      <c r="D56" s="2">
        <f t="shared" si="1"/>
        <v>4.3819999999999997</v>
      </c>
      <c r="E56" s="2">
        <f t="shared" si="2"/>
        <v>4.3819999999999988</v>
      </c>
      <c r="F56" s="2">
        <f t="shared" si="3"/>
        <v>4.3819999999999997</v>
      </c>
      <c r="G56" s="2">
        <f t="shared" si="5"/>
        <v>4.3820000000000023</v>
      </c>
      <c r="H56" s="2"/>
      <c r="I56" s="2">
        <f t="array" ref="I56">SUMPRODUCT(B40:B59, (ROW(B40:B59)-ROW(B40)+1)) / (20*21/2)</f>
        <v>4.3820000000000006</v>
      </c>
      <c r="J56" s="2">
        <f t="shared" si="4"/>
        <v>4.3819999999999997</v>
      </c>
      <c r="K56" s="2">
        <f t="shared" si="6"/>
        <v>4.3820000000000023</v>
      </c>
    </row>
    <row r="57" spans="1:11" ht="13.5" x14ac:dyDescent="0.25">
      <c r="A57" s="3">
        <f>TITRES_STAT!B60</f>
        <v>42781</v>
      </c>
      <c r="B57" s="5">
        <f>TITRES_STAT!D60</f>
        <v>4.3819999999999997</v>
      </c>
      <c r="C57" s="2">
        <f t="shared" si="0"/>
        <v>0</v>
      </c>
      <c r="D57" s="2">
        <f t="shared" si="1"/>
        <v>4.3819999999999997</v>
      </c>
      <c r="E57" s="2">
        <f t="shared" si="2"/>
        <v>4.3819999999999988</v>
      </c>
      <c r="F57" s="2">
        <f t="shared" si="3"/>
        <v>4.3819999999999997</v>
      </c>
      <c r="G57" s="2">
        <f t="shared" si="5"/>
        <v>4.3820000000000023</v>
      </c>
      <c r="H57" s="2"/>
      <c r="I57" s="2">
        <f t="array" ref="I57">SUMPRODUCT(B41:B60, (ROW(B41:B60)-ROW(B41)+1)) / (20*21/2)</f>
        <v>4.3820000000000006</v>
      </c>
      <c r="J57" s="2">
        <f t="shared" si="4"/>
        <v>4.3819999999999997</v>
      </c>
      <c r="K57" s="2">
        <f t="shared" si="6"/>
        <v>4.3820000000000023</v>
      </c>
    </row>
    <row r="58" spans="1:11" ht="13.5" x14ac:dyDescent="0.25">
      <c r="A58" s="3">
        <f>TITRES_STAT!B61</f>
        <v>42782</v>
      </c>
      <c r="B58" s="5">
        <f>TITRES_STAT!D61</f>
        <v>4.3819999999999997</v>
      </c>
      <c r="C58" s="2">
        <f t="shared" si="0"/>
        <v>0</v>
      </c>
      <c r="D58" s="2">
        <f t="shared" si="1"/>
        <v>4.3819999999999997</v>
      </c>
      <c r="E58" s="2">
        <f t="shared" si="2"/>
        <v>4.3819999999999988</v>
      </c>
      <c r="F58" s="2">
        <f t="shared" si="3"/>
        <v>4.3819999999999997</v>
      </c>
      <c r="G58" s="2">
        <f t="shared" si="5"/>
        <v>4.3820000000000023</v>
      </c>
      <c r="H58" s="2"/>
      <c r="I58" s="2">
        <f t="array" ref="I58">SUMPRODUCT(B42:B61, (ROW(B42:B61)-ROW(B42)+1)) / (20*21/2)</f>
        <v>4.3820000000000006</v>
      </c>
      <c r="J58" s="2">
        <f t="shared" si="4"/>
        <v>4.3819999999999997</v>
      </c>
      <c r="K58" s="2">
        <f t="shared" si="6"/>
        <v>4.3820000000000023</v>
      </c>
    </row>
    <row r="59" spans="1:11" ht="13.5" x14ac:dyDescent="0.25">
      <c r="A59" s="3">
        <f>TITRES_STAT!B62</f>
        <v>42783</v>
      </c>
      <c r="B59" s="5">
        <f>TITRES_STAT!D62</f>
        <v>4.3819999999999997</v>
      </c>
      <c r="C59" s="2">
        <f t="shared" si="0"/>
        <v>0</v>
      </c>
      <c r="D59" s="2">
        <f t="shared" si="1"/>
        <v>4.3819999999999997</v>
      </c>
      <c r="E59" s="2">
        <f t="shared" si="2"/>
        <v>4.3819999999999988</v>
      </c>
      <c r="F59" s="2">
        <f t="shared" si="3"/>
        <v>4.3819999999999997</v>
      </c>
      <c r="G59" s="2">
        <f t="shared" si="5"/>
        <v>4.3820000000000023</v>
      </c>
      <c r="H59" s="2"/>
      <c r="I59" s="2">
        <f t="array" ref="I59">SUMPRODUCT(B43:B62, (ROW(B43:B62)-ROW(B43)+1)) / (20*21/2)</f>
        <v>4.3820000000000006</v>
      </c>
      <c r="J59" s="2">
        <f t="shared" si="4"/>
        <v>4.3819999999999997</v>
      </c>
      <c r="K59" s="2">
        <f t="shared" si="6"/>
        <v>4.3820000000000023</v>
      </c>
    </row>
    <row r="60" spans="1:11" ht="13.5" x14ac:dyDescent="0.25">
      <c r="A60" s="3">
        <f>TITRES_STAT!B63</f>
        <v>42786</v>
      </c>
      <c r="B60" s="5">
        <f>TITRES_STAT!D63</f>
        <v>4.3819999999999997</v>
      </c>
      <c r="C60" s="2">
        <f t="shared" si="0"/>
        <v>0</v>
      </c>
      <c r="D60" s="2">
        <f t="shared" si="1"/>
        <v>4.3819999999999997</v>
      </c>
      <c r="E60" s="2">
        <f t="shared" si="2"/>
        <v>4.3819999999999988</v>
      </c>
      <c r="F60" s="2">
        <f t="shared" si="3"/>
        <v>4.3819999999999997</v>
      </c>
      <c r="G60" s="2">
        <f t="shared" si="5"/>
        <v>4.3820000000000023</v>
      </c>
      <c r="H60" s="2"/>
      <c r="I60" s="2">
        <f t="array" ref="I60">SUMPRODUCT(B44:B63, (ROW(B44:B63)-ROW(B44)+1)) / (20*21/2)</f>
        <v>4.3820000000000006</v>
      </c>
      <c r="J60" s="2">
        <f t="shared" si="4"/>
        <v>4.3819999999999997</v>
      </c>
      <c r="K60" s="2">
        <f t="shared" si="6"/>
        <v>4.3820000000000023</v>
      </c>
    </row>
    <row r="61" spans="1:11" ht="13.5" x14ac:dyDescent="0.25">
      <c r="A61" s="3">
        <f>TITRES_STAT!B64</f>
        <v>42787</v>
      </c>
      <c r="B61" s="5">
        <f>TITRES_STAT!D64</f>
        <v>4.3819999999999997</v>
      </c>
      <c r="C61" s="2">
        <f t="shared" si="0"/>
        <v>0</v>
      </c>
      <c r="D61" s="2">
        <f t="shared" si="1"/>
        <v>4.3819999999999997</v>
      </c>
      <c r="E61" s="2">
        <f t="shared" si="2"/>
        <v>4.3819999999999988</v>
      </c>
      <c r="F61" s="2">
        <f t="shared" si="3"/>
        <v>4.3819999999999997</v>
      </c>
      <c r="G61" s="2">
        <f t="shared" si="5"/>
        <v>4.3820000000000023</v>
      </c>
      <c r="H61" s="2"/>
      <c r="I61" s="2">
        <f t="array" ref="I61">SUMPRODUCT(B45:B64, (ROW(B45:B64)-ROW(B45)+1)) / (20*21/2)</f>
        <v>4.3820000000000006</v>
      </c>
      <c r="J61" s="2">
        <f t="shared" si="4"/>
        <v>4.3819999999999997</v>
      </c>
      <c r="K61" s="2">
        <f t="shared" si="6"/>
        <v>4.3820000000000023</v>
      </c>
    </row>
    <row r="62" spans="1:11" ht="13.5" x14ac:dyDescent="0.25">
      <c r="A62" s="3">
        <f>TITRES_STAT!B65</f>
        <v>42788</v>
      </c>
      <c r="B62" s="5">
        <f>TITRES_STAT!D65</f>
        <v>4.3819999999999997</v>
      </c>
      <c r="C62" s="2">
        <f t="shared" si="0"/>
        <v>0</v>
      </c>
      <c r="D62" s="2">
        <f t="shared" si="1"/>
        <v>4.3819999999999997</v>
      </c>
      <c r="E62" s="2">
        <f t="shared" si="2"/>
        <v>4.3819999999999988</v>
      </c>
      <c r="F62" s="2">
        <f t="shared" si="3"/>
        <v>4.3819999999999997</v>
      </c>
      <c r="G62" s="2">
        <f t="shared" si="5"/>
        <v>4.3820000000000023</v>
      </c>
      <c r="H62" s="2"/>
      <c r="I62" s="2">
        <f t="array" ref="I62">SUMPRODUCT(B46:B65, (ROW(B46:B65)-ROW(B46)+1)) / (20*21/2)</f>
        <v>4.3820000000000006</v>
      </c>
      <c r="J62" s="2">
        <f t="shared" si="4"/>
        <v>4.3819999999999997</v>
      </c>
      <c r="K62" s="2">
        <f t="shared" si="6"/>
        <v>4.3820000000000023</v>
      </c>
    </row>
    <row r="63" spans="1:11" ht="13.5" x14ac:dyDescent="0.25">
      <c r="A63" s="3">
        <f>TITRES_STAT!B66</f>
        <v>42789</v>
      </c>
      <c r="B63" s="5">
        <f>TITRES_STAT!D66</f>
        <v>4.3819999999999997</v>
      </c>
      <c r="C63" s="2">
        <f t="shared" si="0"/>
        <v>0</v>
      </c>
      <c r="D63" s="2">
        <f t="shared" si="1"/>
        <v>4.3819999999999997</v>
      </c>
      <c r="E63" s="2">
        <f t="shared" si="2"/>
        <v>4.3819999999999988</v>
      </c>
      <c r="F63" s="2">
        <f t="shared" si="3"/>
        <v>4.3819999999999997</v>
      </c>
      <c r="G63" s="2">
        <f t="shared" si="5"/>
        <v>4.3820000000000023</v>
      </c>
      <c r="H63" s="2"/>
      <c r="I63" s="2">
        <f t="array" ref="I63">SUMPRODUCT(B47:B66, (ROW(B47:B66)-ROW(B47)+1)) / (20*21/2)</f>
        <v>4.3820000000000006</v>
      </c>
      <c r="J63" s="2">
        <f t="shared" si="4"/>
        <v>4.3819999999999997</v>
      </c>
      <c r="K63" s="2">
        <f t="shared" si="6"/>
        <v>4.3820000000000023</v>
      </c>
    </row>
    <row r="64" spans="1:11" ht="13.5" x14ac:dyDescent="0.25">
      <c r="A64" s="3">
        <f>TITRES_STAT!B67</f>
        <v>42790</v>
      </c>
      <c r="B64" s="5">
        <f>TITRES_STAT!D67</f>
        <v>4.3819999999999997</v>
      </c>
      <c r="C64" s="2">
        <f t="shared" si="0"/>
        <v>0</v>
      </c>
      <c r="D64" s="2">
        <f t="shared" si="1"/>
        <v>4.3819999999999997</v>
      </c>
      <c r="E64" s="2">
        <f t="shared" si="2"/>
        <v>4.3819999999999988</v>
      </c>
      <c r="F64" s="2">
        <f t="shared" si="3"/>
        <v>4.3819999999999997</v>
      </c>
      <c r="G64" s="2">
        <f t="shared" si="5"/>
        <v>4.3820000000000023</v>
      </c>
      <c r="H64" s="2"/>
      <c r="I64" s="2">
        <f t="array" ref="I64">SUMPRODUCT(B48:B67, (ROW(B48:B67)-ROW(B48)+1)) / (20*21/2)</f>
        <v>4.3820000000000006</v>
      </c>
      <c r="J64" s="2">
        <f t="shared" si="4"/>
        <v>4.3819999999999997</v>
      </c>
      <c r="K64" s="2">
        <f t="shared" si="6"/>
        <v>4.3820000000000023</v>
      </c>
    </row>
    <row r="65" spans="1:11" ht="13.5" x14ac:dyDescent="0.25">
      <c r="A65" s="3">
        <f>TITRES_STAT!B68</f>
        <v>42793</v>
      </c>
      <c r="B65" s="5">
        <f>TITRES_STAT!D68</f>
        <v>4.3819999999999997</v>
      </c>
      <c r="C65" s="2">
        <f t="shared" si="0"/>
        <v>0</v>
      </c>
      <c r="D65" s="2">
        <f t="shared" si="1"/>
        <v>4.3819999999999997</v>
      </c>
      <c r="E65" s="2">
        <f t="shared" si="2"/>
        <v>4.3819999999999988</v>
      </c>
      <c r="F65" s="2">
        <f t="shared" si="3"/>
        <v>4.3819999999999997</v>
      </c>
      <c r="G65" s="2">
        <f t="shared" si="5"/>
        <v>4.3820000000000023</v>
      </c>
      <c r="H65" s="2"/>
      <c r="I65" s="2">
        <f t="array" ref="I65">SUMPRODUCT(B49:B68, (ROW(B49:B68)-ROW(B49)+1)) / (20*21/2)</f>
        <v>4.3856571428571431</v>
      </c>
      <c r="J65" s="2">
        <f t="shared" si="4"/>
        <v>4.3819999999999997</v>
      </c>
      <c r="K65" s="2">
        <f t="shared" si="6"/>
        <v>4.3820000000000023</v>
      </c>
    </row>
    <row r="66" spans="1:11" ht="13.5" x14ac:dyDescent="0.25">
      <c r="A66" s="3">
        <f>TITRES_STAT!B69</f>
        <v>42794</v>
      </c>
      <c r="B66" s="5">
        <f>TITRES_STAT!D69</f>
        <v>4.3819999999999997</v>
      </c>
      <c r="C66" s="2">
        <f t="shared" si="0"/>
        <v>0</v>
      </c>
      <c r="D66" s="2">
        <f t="shared" si="1"/>
        <v>4.3819999999999997</v>
      </c>
      <c r="E66" s="2">
        <f t="shared" si="2"/>
        <v>4.3819999999999988</v>
      </c>
      <c r="F66" s="2">
        <f t="shared" si="3"/>
        <v>4.3819999999999997</v>
      </c>
      <c r="G66" s="2">
        <f t="shared" si="5"/>
        <v>4.3820000000000023</v>
      </c>
      <c r="H66" s="2"/>
      <c r="I66" s="2">
        <f t="array" ref="I66">SUMPRODUCT(B50:B69, (ROW(B50:B69)-ROW(B50)+1)) / (20*21/2)</f>
        <v>4.3873028571428572</v>
      </c>
      <c r="J66" s="2">
        <f t="shared" si="4"/>
        <v>4.3819999999999997</v>
      </c>
      <c r="K66" s="2">
        <f t="shared" si="6"/>
        <v>4.3820000000000023</v>
      </c>
    </row>
    <row r="67" spans="1:11" ht="13.5" x14ac:dyDescent="0.25">
      <c r="A67" s="3">
        <f>TITRES_STAT!B70</f>
        <v>42795</v>
      </c>
      <c r="B67" s="5">
        <f>TITRES_STAT!D70</f>
        <v>4.3819999999999997</v>
      </c>
      <c r="C67" s="2">
        <f t="shared" si="0"/>
        <v>0</v>
      </c>
      <c r="D67" s="2">
        <f t="shared" si="1"/>
        <v>4.3819999999999997</v>
      </c>
      <c r="E67" s="2">
        <f t="shared" si="2"/>
        <v>4.3819999999999988</v>
      </c>
      <c r="F67" s="2">
        <f t="shared" si="3"/>
        <v>4.3819999999999997</v>
      </c>
      <c r="G67" s="2">
        <f t="shared" si="5"/>
        <v>4.3820000000000023</v>
      </c>
      <c r="H67" s="2"/>
      <c r="I67" s="2">
        <f t="array" ref="I67">SUMPRODUCT(B51:B70, (ROW(B51:B70)-ROW(B51)+1)) / (20*21/2)</f>
        <v>4.3870285714285711</v>
      </c>
      <c r="J67" s="2">
        <f t="shared" si="4"/>
        <v>4.3819999999999997</v>
      </c>
      <c r="K67" s="2">
        <f t="shared" si="6"/>
        <v>4.3820000000000023</v>
      </c>
    </row>
    <row r="68" spans="1:11" ht="13.5" x14ac:dyDescent="0.25">
      <c r="A68" s="3">
        <f>TITRES_STAT!B71</f>
        <v>42796</v>
      </c>
      <c r="B68" s="5">
        <f>TITRES_STAT!D71</f>
        <v>4.4203999999999999</v>
      </c>
      <c r="C68" s="2">
        <f t="shared" ref="C68:C131" si="7">B68-B67</f>
        <v>3.8400000000000212E-2</v>
      </c>
      <c r="D68" s="2">
        <f t="shared" si="1"/>
        <v>4.3896800000000002</v>
      </c>
      <c r="E68" s="2">
        <f t="shared" si="2"/>
        <v>4.3858399999999991</v>
      </c>
      <c r="F68" s="2">
        <f t="shared" si="3"/>
        <v>4.3839199999999998</v>
      </c>
      <c r="G68" s="2">
        <f t="shared" si="5"/>
        <v>4.3827680000000022</v>
      </c>
      <c r="H68" s="2"/>
      <c r="I68" s="2">
        <f t="array" ref="I68">SUMPRODUCT(B52:B71, (ROW(B52:B71)-ROW(B52)+1)) / (20*21/2)</f>
        <v>4.38584</v>
      </c>
      <c r="J68" s="2">
        <f t="shared" si="4"/>
        <v>4.3856571428571431</v>
      </c>
      <c r="K68" s="2">
        <f t="shared" si="6"/>
        <v>4.383505882352944</v>
      </c>
    </row>
    <row r="69" spans="1:11" ht="13.5" x14ac:dyDescent="0.25">
      <c r="A69" s="3">
        <f>TITRES_STAT!B72</f>
        <v>42797</v>
      </c>
      <c r="B69" s="5">
        <f>TITRES_STAT!D72</f>
        <v>4.4012000000000002</v>
      </c>
      <c r="C69" s="2">
        <f t="shared" si="7"/>
        <v>-1.9199999999999662E-2</v>
      </c>
      <c r="D69" s="2">
        <f t="shared" si="1"/>
        <v>4.3935199999999996</v>
      </c>
      <c r="E69" s="2">
        <f t="shared" si="2"/>
        <v>4.3877599999999992</v>
      </c>
      <c r="F69" s="2">
        <f t="shared" si="3"/>
        <v>4.3848799999999999</v>
      </c>
      <c r="G69" s="2">
        <f t="shared" si="5"/>
        <v>4.3831520000000026</v>
      </c>
      <c r="H69" s="2"/>
      <c r="I69" s="2">
        <f t="array" ref="I69">SUMPRODUCT(B53:B72, (ROW(B53:B72)-ROW(B53)+1)) / (20*21/2)</f>
        <v>4.385611428571428</v>
      </c>
      <c r="J69" s="2">
        <f t="shared" si="4"/>
        <v>4.387137414965987</v>
      </c>
      <c r="K69" s="2">
        <f t="shared" si="6"/>
        <v>4.3841997693194958</v>
      </c>
    </row>
    <row r="70" spans="1:11" ht="13.5" x14ac:dyDescent="0.25">
      <c r="A70" s="3">
        <f>TITRES_STAT!B73</f>
        <v>42800</v>
      </c>
      <c r="B70" s="5">
        <f>TITRES_STAT!D73</f>
        <v>4.3819999999999997</v>
      </c>
      <c r="C70" s="2">
        <f t="shared" si="7"/>
        <v>-1.920000000000055E-2</v>
      </c>
      <c r="D70" s="2">
        <f t="shared" ref="D70:D133" si="8">AVERAGE(B66:B70)</f>
        <v>4.3935199999999996</v>
      </c>
      <c r="E70" s="2">
        <f t="shared" si="2"/>
        <v>4.3877599999999992</v>
      </c>
      <c r="F70" s="2">
        <f t="shared" si="3"/>
        <v>4.3848799999999999</v>
      </c>
      <c r="G70" s="2">
        <f t="shared" si="5"/>
        <v>4.3831520000000026</v>
      </c>
      <c r="H70" s="2"/>
      <c r="I70" s="2">
        <f t="array" ref="I70">SUMPRODUCT(B54:B73, (ROW(B54:B73)-ROW(B54)+1)) / (20*21/2)</f>
        <v>4.384468571428572</v>
      </c>
      <c r="J70" s="2">
        <f t="shared" si="4"/>
        <v>4.3866481373501784</v>
      </c>
      <c r="K70" s="2">
        <f t="shared" si="6"/>
        <v>4.3841135038559864</v>
      </c>
    </row>
    <row r="71" spans="1:11" ht="13.5" x14ac:dyDescent="0.25">
      <c r="A71" s="3">
        <f>TITRES_STAT!B74</f>
        <v>42801</v>
      </c>
      <c r="B71" s="5">
        <f>TITRES_STAT!D74</f>
        <v>4.3723999999999998</v>
      </c>
      <c r="C71" s="2">
        <f t="shared" si="7"/>
        <v>-9.5999999999998309E-3</v>
      </c>
      <c r="D71" s="2">
        <f t="shared" si="8"/>
        <v>4.3915999999999995</v>
      </c>
      <c r="E71" s="2">
        <f t="shared" si="2"/>
        <v>4.3867999999999991</v>
      </c>
      <c r="F71" s="2">
        <f t="shared" si="3"/>
        <v>4.3843999999999994</v>
      </c>
      <c r="G71" s="2">
        <f t="shared" si="5"/>
        <v>4.3829600000000024</v>
      </c>
      <c r="H71" s="2"/>
      <c r="I71" s="2">
        <f t="array" ref="I71">SUMPRODUCT(B55:B74, (ROW(B55:B74)-ROW(B55)+1)) / (20*21/2)</f>
        <v>4.3833714285714285</v>
      </c>
      <c r="J71" s="2">
        <f t="shared" si="4"/>
        <v>4.3852911718882561</v>
      </c>
      <c r="K71" s="2">
        <f t="shared" si="6"/>
        <v>4.3836541507635944</v>
      </c>
    </row>
    <row r="72" spans="1:11" ht="13.5" x14ac:dyDescent="0.25">
      <c r="A72" s="3">
        <f>TITRES_STAT!B75</f>
        <v>42802</v>
      </c>
      <c r="B72" s="5">
        <f>TITRES_STAT!D75</f>
        <v>4.3819999999999997</v>
      </c>
      <c r="C72" s="2">
        <f t="shared" si="7"/>
        <v>9.5999999999998309E-3</v>
      </c>
      <c r="D72" s="2">
        <f t="shared" si="8"/>
        <v>4.3915999999999995</v>
      </c>
      <c r="E72" s="2">
        <f t="shared" si="2"/>
        <v>4.3867999999999991</v>
      </c>
      <c r="F72" s="2">
        <f t="shared" si="3"/>
        <v>4.3843999999999994</v>
      </c>
      <c r="G72" s="2">
        <f t="shared" si="5"/>
        <v>4.3829600000000024</v>
      </c>
      <c r="H72" s="2"/>
      <c r="I72" s="2">
        <f t="array" ref="I72">SUMPRODUCT(B56:B75, (ROW(B56:B75)-ROW(B56)+1)) / (20*21/2)</f>
        <v>4.3832342857142859</v>
      </c>
      <c r="J72" s="2">
        <f t="shared" si="4"/>
        <v>4.3849777269465173</v>
      </c>
      <c r="K72" s="2">
        <f t="shared" si="6"/>
        <v>4.3835892821061986</v>
      </c>
    </row>
    <row r="73" spans="1:11" ht="13.5" x14ac:dyDescent="0.25">
      <c r="A73" s="3">
        <f>TITRES_STAT!B76</f>
        <v>42803</v>
      </c>
      <c r="B73" s="5">
        <f>TITRES_STAT!D76</f>
        <v>4.3723999999999998</v>
      </c>
      <c r="C73" s="2">
        <f t="shared" si="7"/>
        <v>-9.5999999999998309E-3</v>
      </c>
      <c r="D73" s="2">
        <f t="shared" si="8"/>
        <v>4.3819999999999997</v>
      </c>
      <c r="E73" s="2">
        <f t="shared" si="2"/>
        <v>4.38584</v>
      </c>
      <c r="F73" s="2">
        <f t="shared" si="3"/>
        <v>4.3839199999999989</v>
      </c>
      <c r="G73" s="2">
        <f t="shared" si="5"/>
        <v>4.3827680000000022</v>
      </c>
      <c r="H73" s="2"/>
      <c r="I73" s="2">
        <f t="array" ref="I73">SUMPRODUCT(B57:B76, (ROW(B57:B76)-ROW(B57)+1)) / (20*21/2)</f>
        <v>4.3821828571428565</v>
      </c>
      <c r="J73" s="2">
        <f t="shared" si="4"/>
        <v>4.3837798481897057</v>
      </c>
      <c r="K73" s="2">
        <f t="shared" si="6"/>
        <v>4.3831504867294848</v>
      </c>
    </row>
    <row r="74" spans="1:11" ht="13.5" x14ac:dyDescent="0.25">
      <c r="A74" s="3">
        <f>TITRES_STAT!B77</f>
        <v>42804</v>
      </c>
      <c r="B74" s="5">
        <f>TITRES_STAT!D77</f>
        <v>4.3723999999999998</v>
      </c>
      <c r="C74" s="2">
        <f t="shared" si="7"/>
        <v>0</v>
      </c>
      <c r="D74" s="2">
        <f t="shared" si="8"/>
        <v>4.3762400000000001</v>
      </c>
      <c r="E74" s="2">
        <f t="shared" si="2"/>
        <v>4.384879999999999</v>
      </c>
      <c r="F74" s="2">
        <f t="shared" si="3"/>
        <v>4.3834399999999993</v>
      </c>
      <c r="G74" s="2">
        <f t="shared" si="5"/>
        <v>4.382576000000002</v>
      </c>
      <c r="H74" s="2"/>
      <c r="I74" s="2">
        <f t="array" ref="I74">SUMPRODUCT(B58:B77, (ROW(B58:B77)-ROW(B58)+1)) / (20*21/2)</f>
        <v>4.3811771428571422</v>
      </c>
      <c r="J74" s="2">
        <f t="shared" si="4"/>
        <v>4.3826960531240191</v>
      </c>
      <c r="K74" s="2">
        <f t="shared" si="6"/>
        <v>4.3827288990146034</v>
      </c>
    </row>
    <row r="75" spans="1:11" ht="13.5" x14ac:dyDescent="0.25">
      <c r="A75" s="3">
        <f>TITRES_STAT!B78</f>
        <v>42807</v>
      </c>
      <c r="B75" s="5">
        <f>TITRES_STAT!D78</f>
        <v>4.3819999999999997</v>
      </c>
      <c r="C75" s="2">
        <f t="shared" si="7"/>
        <v>9.5999999999998309E-3</v>
      </c>
      <c r="D75" s="2">
        <f t="shared" si="8"/>
        <v>4.3762400000000001</v>
      </c>
      <c r="E75" s="2">
        <f t="shared" si="2"/>
        <v>4.384879999999999</v>
      </c>
      <c r="F75" s="2">
        <f t="shared" si="3"/>
        <v>4.3834399999999993</v>
      </c>
      <c r="G75" s="2">
        <f t="shared" si="5"/>
        <v>4.382576000000002</v>
      </c>
      <c r="H75" s="2"/>
      <c r="I75" s="2">
        <f t="array" ref="I75">SUMPRODUCT(B59:B78, (ROW(B59:B78)-ROW(B59)+1)) / (20*21/2)</f>
        <v>4.3847885714285724</v>
      </c>
      <c r="J75" s="2">
        <f t="shared" si="4"/>
        <v>4.3826297623503034</v>
      </c>
      <c r="K75" s="2">
        <f t="shared" si="6"/>
        <v>4.3827003147395205</v>
      </c>
    </row>
    <row r="76" spans="1:11" ht="13.5" x14ac:dyDescent="0.25">
      <c r="A76" s="3">
        <f>TITRES_STAT!B79</f>
        <v>42808</v>
      </c>
      <c r="B76" s="5">
        <f>TITRES_STAT!D79</f>
        <v>4.3723999999999998</v>
      </c>
      <c r="C76" s="2">
        <f t="shared" si="7"/>
        <v>-9.5999999999998309E-3</v>
      </c>
      <c r="D76" s="2">
        <f t="shared" si="8"/>
        <v>4.3762400000000001</v>
      </c>
      <c r="E76" s="2">
        <f t="shared" ref="E76:E139" si="9">AVERAGE(B67:B76)</f>
        <v>4.3839199999999989</v>
      </c>
      <c r="F76" s="2">
        <f t="shared" si="3"/>
        <v>4.3829599999999997</v>
      </c>
      <c r="G76" s="2">
        <f t="shared" si="5"/>
        <v>4.3823840000000018</v>
      </c>
      <c r="H76" s="2"/>
      <c r="I76" s="2">
        <f t="array" ref="I76">SUMPRODUCT(B60:B79, (ROW(B60:B79)-ROW(B60)+1)) / (20*21/2)</f>
        <v>4.3882171428571422</v>
      </c>
      <c r="J76" s="2">
        <f t="shared" si="4"/>
        <v>4.3816554992693222</v>
      </c>
      <c r="K76" s="2">
        <f t="shared" si="6"/>
        <v>4.3822963808281665</v>
      </c>
    </row>
    <row r="77" spans="1:11" ht="13.5" x14ac:dyDescent="0.25">
      <c r="A77" s="3">
        <f>TITRES_STAT!B80</f>
        <v>42809</v>
      </c>
      <c r="B77" s="5">
        <f>TITRES_STAT!D80</f>
        <v>4.3723999999999998</v>
      </c>
      <c r="C77" s="2">
        <f t="shared" si="7"/>
        <v>0</v>
      </c>
      <c r="D77" s="2">
        <f t="shared" si="8"/>
        <v>4.3743199999999991</v>
      </c>
      <c r="E77" s="2">
        <f t="shared" si="9"/>
        <v>4.3829599999999989</v>
      </c>
      <c r="F77" s="2">
        <f t="shared" si="3"/>
        <v>4.3824799999999993</v>
      </c>
      <c r="G77" s="2">
        <f t="shared" si="5"/>
        <v>4.3821920000000016</v>
      </c>
      <c r="H77" s="2"/>
      <c r="I77" s="2">
        <f t="array" ref="I77">SUMPRODUCT(B61:B80, (ROW(B61:B80)-ROW(B61)+1)) / (20*21/2)</f>
        <v>4.3914628571428569</v>
      </c>
      <c r="J77" s="2">
        <f t="shared" si="4"/>
        <v>4.380774023148434</v>
      </c>
      <c r="K77" s="2">
        <f t="shared" si="6"/>
        <v>4.3819082874623563</v>
      </c>
    </row>
    <row r="78" spans="1:11" ht="13.5" x14ac:dyDescent="0.25">
      <c r="A78" s="3">
        <f>TITRES_STAT!B81</f>
        <v>42810</v>
      </c>
      <c r="B78" s="5">
        <f>TITRES_STAT!D81</f>
        <v>4.4203999999999999</v>
      </c>
      <c r="C78" s="2">
        <f t="shared" si="7"/>
        <v>4.8000000000000043E-2</v>
      </c>
      <c r="D78" s="2">
        <f t="shared" si="8"/>
        <v>4.3839199999999998</v>
      </c>
      <c r="E78" s="2">
        <f t="shared" si="9"/>
        <v>4.3829599999999989</v>
      </c>
      <c r="F78" s="2">
        <f t="shared" si="3"/>
        <v>4.3843999999999994</v>
      </c>
      <c r="G78" s="2">
        <f t="shared" si="5"/>
        <v>4.3829600000000015</v>
      </c>
      <c r="H78" s="2"/>
      <c r="I78" s="2">
        <f t="array" ref="I78">SUMPRODUCT(B62:B81, (ROW(B62:B81)-ROW(B62)+1)) / (20*21/2)</f>
        <v>4.3945257142857139</v>
      </c>
      <c r="J78" s="2">
        <f t="shared" si="4"/>
        <v>4.3845479257057258</v>
      </c>
      <c r="K78" s="2">
        <f t="shared" si="6"/>
        <v>4.383417766385401</v>
      </c>
    </row>
    <row r="79" spans="1:11" ht="13.5" x14ac:dyDescent="0.25">
      <c r="A79" s="3">
        <f>TITRES_STAT!B82</f>
        <v>42811</v>
      </c>
      <c r="B79" s="5">
        <f>TITRES_STAT!D82</f>
        <v>4.4203999999999999</v>
      </c>
      <c r="C79" s="2">
        <f t="shared" si="7"/>
        <v>0</v>
      </c>
      <c r="D79" s="2">
        <f t="shared" si="8"/>
        <v>4.3935200000000005</v>
      </c>
      <c r="E79" s="2">
        <f t="shared" si="9"/>
        <v>4.3848799999999999</v>
      </c>
      <c r="F79" s="2">
        <f t="shared" si="3"/>
        <v>4.3863199999999996</v>
      </c>
      <c r="G79" s="2">
        <f t="shared" si="5"/>
        <v>4.3837280000000014</v>
      </c>
      <c r="H79" s="2"/>
      <c r="I79" s="2">
        <f t="array" ref="I79">SUMPRODUCT(B63:B82, (ROW(B63:B82)-ROW(B63)+1)) / (20*21/2)</f>
        <v>4.3964914285714283</v>
      </c>
      <c r="J79" s="2">
        <f t="shared" si="4"/>
        <v>4.3879624089718465</v>
      </c>
      <c r="K79" s="2">
        <f t="shared" si="6"/>
        <v>4.3848680500565624</v>
      </c>
    </row>
    <row r="80" spans="1:11" ht="13.5" x14ac:dyDescent="0.25">
      <c r="A80" s="3">
        <f>TITRES_STAT!B83</f>
        <v>42815</v>
      </c>
      <c r="B80" s="5">
        <f>TITRES_STAT!D83</f>
        <v>4.4203999999999999</v>
      </c>
      <c r="C80" s="2">
        <f t="shared" si="7"/>
        <v>0</v>
      </c>
      <c r="D80" s="2">
        <f t="shared" si="8"/>
        <v>4.4012000000000002</v>
      </c>
      <c r="E80" s="2">
        <f t="shared" si="9"/>
        <v>4.3887200000000002</v>
      </c>
      <c r="F80" s="2">
        <f t="shared" si="3"/>
        <v>4.3882399999999997</v>
      </c>
      <c r="G80" s="2">
        <f t="shared" si="5"/>
        <v>4.3844960000000013</v>
      </c>
      <c r="H80" s="2"/>
      <c r="I80" s="2">
        <f t="array" ref="I80">SUMPRODUCT(B64:B83, (ROW(B64:B83)-ROW(B64)+1)) / (20*21/2)</f>
        <v>4.3900819047619049</v>
      </c>
      <c r="J80" s="2">
        <f t="shared" si="4"/>
        <v>4.3910517033554797</v>
      </c>
      <c r="K80" s="2">
        <f t="shared" si="6"/>
        <v>4.3862614598582663</v>
      </c>
    </row>
    <row r="81" spans="1:11" ht="13.5" x14ac:dyDescent="0.25">
      <c r="A81" s="3">
        <f>TITRES_STAT!B84</f>
        <v>42816</v>
      </c>
      <c r="B81" s="5">
        <f>TITRES_STAT!D84</f>
        <v>4.4203999999999999</v>
      </c>
      <c r="C81" s="2">
        <f t="shared" si="7"/>
        <v>0</v>
      </c>
      <c r="D81" s="2">
        <f t="shared" si="8"/>
        <v>4.4108000000000001</v>
      </c>
      <c r="E81" s="2">
        <f t="shared" si="9"/>
        <v>4.3935200000000005</v>
      </c>
      <c r="F81" s="2">
        <f t="shared" si="3"/>
        <v>4.3901599999999998</v>
      </c>
      <c r="G81" s="2">
        <f t="shared" si="5"/>
        <v>4.3852640000000012</v>
      </c>
      <c r="H81" s="2"/>
      <c r="I81" s="2">
        <f t="array" ref="I81">SUMPRODUCT(B65:B84, (ROW(B65:B84)-ROW(B65)+1)) / (20*21/2)</f>
        <v>4.383947142857143</v>
      </c>
      <c r="J81" s="2">
        <f t="shared" si="4"/>
        <v>4.3938467792263864</v>
      </c>
      <c r="K81" s="2">
        <f t="shared" si="6"/>
        <v>4.3876002261383347</v>
      </c>
    </row>
    <row r="82" spans="1:11" ht="13.5" x14ac:dyDescent="0.25">
      <c r="A82" s="3">
        <f>TITRES_STAT!B85</f>
        <v>42817</v>
      </c>
      <c r="B82" s="5">
        <f>TITRES_STAT!D85</f>
        <v>4.4108000000000001</v>
      </c>
      <c r="C82" s="2">
        <f t="shared" si="7"/>
        <v>-9.5999999999998309E-3</v>
      </c>
      <c r="D82" s="2">
        <f t="shared" si="8"/>
        <v>4.4184799999999997</v>
      </c>
      <c r="E82" s="2">
        <f t="shared" si="9"/>
        <v>4.3963999999999999</v>
      </c>
      <c r="F82" s="2">
        <f t="shared" si="3"/>
        <v>4.3915999999999995</v>
      </c>
      <c r="G82" s="2">
        <f t="shared" si="5"/>
        <v>4.3858400000000008</v>
      </c>
      <c r="H82" s="2"/>
      <c r="I82" s="2">
        <f t="array" ref="I82">SUMPRODUCT(B66:B85, (ROW(B66:B85)-ROW(B66)+1)) / (20*21/2)</f>
        <v>4.3899919047619047</v>
      </c>
      <c r="J82" s="2">
        <f t="shared" si="4"/>
        <v>4.3954613716810167</v>
      </c>
      <c r="K82" s="2">
        <f t="shared" si="6"/>
        <v>4.3885100211917338</v>
      </c>
    </row>
    <row r="83" spans="1:11" ht="13.5" x14ac:dyDescent="0.25">
      <c r="A83" s="3">
        <f>TITRES_STAT!B86</f>
        <v>42818</v>
      </c>
      <c r="B83" s="5">
        <f>TITRES_STAT!D86</f>
        <v>4.3243</v>
      </c>
      <c r="C83" s="2">
        <f t="shared" si="7"/>
        <v>-8.6500000000000021E-2</v>
      </c>
      <c r="D83" s="2">
        <f t="shared" si="8"/>
        <v>4.3992599999999999</v>
      </c>
      <c r="E83" s="2">
        <f t="shared" si="9"/>
        <v>4.3915899999999999</v>
      </c>
      <c r="F83" s="2">
        <f t="shared" si="3"/>
        <v>4.3887149999999995</v>
      </c>
      <c r="G83" s="2">
        <f t="shared" si="5"/>
        <v>4.3846860000000012</v>
      </c>
      <c r="H83" s="2"/>
      <c r="I83" s="2">
        <f t="array" ref="I83">SUMPRODUCT(B67:B86, (ROW(B67:B86)-ROW(B67)+1)) / (20*21/2)</f>
        <v>4.3975447619047623</v>
      </c>
      <c r="J83" s="2">
        <f t="shared" si="4"/>
        <v>4.3886840981875865</v>
      </c>
      <c r="K83" s="2">
        <f t="shared" si="6"/>
        <v>4.3859919811449988</v>
      </c>
    </row>
    <row r="84" spans="1:11" ht="13.5" x14ac:dyDescent="0.25">
      <c r="A84" s="3">
        <f>TITRES_STAT!B87</f>
        <v>42821</v>
      </c>
      <c r="B84" s="5">
        <f>TITRES_STAT!D87</f>
        <v>4.3243</v>
      </c>
      <c r="C84" s="2">
        <f t="shared" si="7"/>
        <v>0</v>
      </c>
      <c r="D84" s="2">
        <f t="shared" si="8"/>
        <v>4.3800400000000002</v>
      </c>
      <c r="E84" s="2">
        <f t="shared" si="9"/>
        <v>4.3867799999999999</v>
      </c>
      <c r="F84" s="2">
        <f t="shared" ref="F84:F147" si="10">AVERAGE(B65:B84)</f>
        <v>4.3858299999999986</v>
      </c>
      <c r="G84" s="2">
        <f t="shared" si="5"/>
        <v>4.3835320000000007</v>
      </c>
      <c r="H84" s="2"/>
      <c r="I84" s="2">
        <f t="array" ref="I84">SUMPRODUCT(B68:B87, (ROW(B68:B87)-ROW(B68)+1)) / (20*21/2)</f>
        <v>4.4147523809523816</v>
      </c>
      <c r="J84" s="2">
        <f t="shared" si="4"/>
        <v>4.3825522793125788</v>
      </c>
      <c r="K84" s="2">
        <f t="shared" si="6"/>
        <v>4.3835726877667636</v>
      </c>
    </row>
    <row r="85" spans="1:11" ht="13.5" x14ac:dyDescent="0.25">
      <c r="A85" s="3">
        <f>TITRES_STAT!B88</f>
        <v>42822</v>
      </c>
      <c r="B85" s="5">
        <f>TITRES_STAT!D88</f>
        <v>4.4493</v>
      </c>
      <c r="C85" s="2">
        <f t="shared" si="7"/>
        <v>0.125</v>
      </c>
      <c r="D85" s="2">
        <f t="shared" si="8"/>
        <v>4.3858200000000007</v>
      </c>
      <c r="E85" s="2">
        <f t="shared" si="9"/>
        <v>4.3935100000000009</v>
      </c>
      <c r="F85" s="2">
        <f t="shared" si="10"/>
        <v>4.3891949999999982</v>
      </c>
      <c r="G85" s="2">
        <f t="shared" si="5"/>
        <v>4.3848780000000005</v>
      </c>
      <c r="H85" s="2"/>
      <c r="I85" s="2">
        <f t="array" ref="I85">SUMPRODUCT(B69:B88, (ROW(B69:B88)-ROW(B69)+1)) / (20*21/2)</f>
        <v>4.4310447619047624</v>
      </c>
      <c r="J85" s="2">
        <f t="shared" ref="J85:J148" si="11">$J$4*B85+J84*(1-$J$4)</f>
        <v>4.3889092050923333</v>
      </c>
      <c r="K85" s="2">
        <f t="shared" si="6"/>
        <v>4.3861502294229684</v>
      </c>
    </row>
    <row r="86" spans="1:11" ht="13.5" x14ac:dyDescent="0.25">
      <c r="A86" s="3">
        <f>TITRES_STAT!B89</f>
        <v>42823</v>
      </c>
      <c r="B86" s="5">
        <f>TITRES_STAT!D89</f>
        <v>4.4684999999999997</v>
      </c>
      <c r="C86" s="2">
        <f t="shared" si="7"/>
        <v>1.9199999999999662E-2</v>
      </c>
      <c r="D86" s="2">
        <f t="shared" si="8"/>
        <v>4.3954399999999998</v>
      </c>
      <c r="E86" s="2">
        <f t="shared" si="9"/>
        <v>4.4031200000000004</v>
      </c>
      <c r="F86" s="2">
        <f t="shared" si="10"/>
        <v>4.3935199999999988</v>
      </c>
      <c r="G86" s="2">
        <f t="shared" si="5"/>
        <v>4.3866080000000007</v>
      </c>
      <c r="H86" s="2"/>
      <c r="I86" s="2">
        <f t="array" ref="I86">SUMPRODUCT(B70:B89, (ROW(B70:B89)-ROW(B70)+1)) / (20*21/2)</f>
        <v>4.4658238095238101</v>
      </c>
      <c r="J86" s="2">
        <f t="shared" si="11"/>
        <v>4.3964892807978249</v>
      </c>
      <c r="K86" s="2">
        <f t="shared" si="6"/>
        <v>4.3893796321906953</v>
      </c>
    </row>
    <row r="87" spans="1:11" ht="13.5" x14ac:dyDescent="0.25">
      <c r="A87" s="3">
        <f>TITRES_STAT!B90</f>
        <v>42824</v>
      </c>
      <c r="B87" s="5">
        <f>TITRES_STAT!D90</f>
        <v>4.5742000000000003</v>
      </c>
      <c r="C87" s="2">
        <f t="shared" si="7"/>
        <v>0.10570000000000057</v>
      </c>
      <c r="D87" s="2">
        <f t="shared" si="8"/>
        <v>4.4281199999999998</v>
      </c>
      <c r="E87" s="2">
        <f t="shared" si="9"/>
        <v>4.4232999999999993</v>
      </c>
      <c r="F87" s="2">
        <f t="shared" si="10"/>
        <v>4.4031299999999991</v>
      </c>
      <c r="G87" s="2">
        <f t="shared" si="5"/>
        <v>4.3904519999999998</v>
      </c>
      <c r="H87" s="2"/>
      <c r="I87" s="2">
        <f t="array" ref="I87">SUMPRODUCT(B71:B90, (ROW(B71:B90)-ROW(B71)+1)) / (20*21/2)</f>
        <v>4.4988180952380956</v>
      </c>
      <c r="J87" s="2">
        <f t="shared" si="11"/>
        <v>4.4134141111980325</v>
      </c>
      <c r="K87" s="2">
        <f t="shared" si="6"/>
        <v>4.3966274897518449</v>
      </c>
    </row>
    <row r="88" spans="1:11" ht="13.5" x14ac:dyDescent="0.25">
      <c r="A88" s="3">
        <f>TITRES_STAT!B91</f>
        <v>42825</v>
      </c>
      <c r="B88" s="5">
        <f>TITRES_STAT!D91</f>
        <v>4.5742000000000003</v>
      </c>
      <c r="C88" s="2">
        <f t="shared" si="7"/>
        <v>0</v>
      </c>
      <c r="D88" s="2">
        <f t="shared" si="8"/>
        <v>4.4781000000000004</v>
      </c>
      <c r="E88" s="2">
        <f t="shared" si="9"/>
        <v>4.4386799999999997</v>
      </c>
      <c r="F88" s="2">
        <f t="shared" si="10"/>
        <v>4.4108199999999993</v>
      </c>
      <c r="G88" s="2">
        <f t="shared" si="5"/>
        <v>4.3942959999999998</v>
      </c>
      <c r="H88" s="2"/>
      <c r="I88" s="2">
        <f t="array" ref="I88">SUMPRODUCT(B72:B91, (ROW(B72:B91)-ROW(B72)+1)) / (20*21/2)</f>
        <v>4.5281076190476188</v>
      </c>
      <c r="J88" s="2">
        <f t="shared" si="11"/>
        <v>4.4287270529886964</v>
      </c>
      <c r="K88" s="2">
        <f t="shared" si="6"/>
        <v>4.403591117604714</v>
      </c>
    </row>
    <row r="89" spans="1:11" ht="13.5" x14ac:dyDescent="0.25">
      <c r="A89" s="3">
        <f>TITRES_STAT!B92</f>
        <v>42828</v>
      </c>
      <c r="B89" s="5">
        <f>TITRES_STAT!D92</f>
        <v>4.7759999999999998</v>
      </c>
      <c r="C89" s="2">
        <f t="shared" si="7"/>
        <v>0.20179999999999954</v>
      </c>
      <c r="D89" s="2">
        <f t="shared" si="8"/>
        <v>4.5684400000000007</v>
      </c>
      <c r="E89" s="2">
        <f t="shared" si="9"/>
        <v>4.47424</v>
      </c>
      <c r="F89" s="2">
        <f t="shared" si="10"/>
        <v>4.4295600000000004</v>
      </c>
      <c r="G89" s="2">
        <f t="shared" si="5"/>
        <v>4.4021760000000008</v>
      </c>
      <c r="H89" s="2"/>
      <c r="I89" s="2">
        <f t="array" ref="I89">SUMPRODUCT(B73:B92, (ROW(B73:B92)-ROW(B73)+1)) / (20*21/2)</f>
        <v>4.5427476190476179</v>
      </c>
      <c r="J89" s="2">
        <f t="shared" si="11"/>
        <v>4.461800666989773</v>
      </c>
      <c r="K89" s="2">
        <f t="shared" si="6"/>
        <v>4.4181953875025686</v>
      </c>
    </row>
    <row r="90" spans="1:11" ht="13.5" x14ac:dyDescent="0.25">
      <c r="A90" s="3">
        <f>TITRES_STAT!B93</f>
        <v>42829</v>
      </c>
      <c r="B90" s="5">
        <f>TITRES_STAT!D93</f>
        <v>4.7759999999999998</v>
      </c>
      <c r="C90" s="2">
        <f t="shared" si="7"/>
        <v>0</v>
      </c>
      <c r="D90" s="2">
        <f t="shared" si="8"/>
        <v>4.6337799999999998</v>
      </c>
      <c r="E90" s="2">
        <f t="shared" si="9"/>
        <v>4.5098000000000003</v>
      </c>
      <c r="F90" s="2">
        <f t="shared" si="10"/>
        <v>4.4492600000000007</v>
      </c>
      <c r="G90" s="2">
        <f t="shared" si="5"/>
        <v>4.4100560000000009</v>
      </c>
      <c r="H90" s="2"/>
      <c r="I90" s="2">
        <f t="array" ref="I90">SUMPRODUCT(B74:B93, (ROW(B74:B93)-ROW(B74)+1)) / (20*21/2)</f>
        <v>4.5754628571428571</v>
      </c>
      <c r="J90" s="2">
        <f t="shared" si="11"/>
        <v>4.491724412990747</v>
      </c>
      <c r="K90" s="2">
        <f t="shared" si="6"/>
        <v>4.4322269409338402</v>
      </c>
    </row>
    <row r="91" spans="1:11" ht="13.5" x14ac:dyDescent="0.25">
      <c r="A91" s="3">
        <f>TITRES_STAT!B94</f>
        <v>42830</v>
      </c>
      <c r="B91" s="5">
        <f>TITRES_STAT!D94</f>
        <v>4.7568000000000001</v>
      </c>
      <c r="C91" s="2">
        <f t="shared" si="7"/>
        <v>-1.9199999999999662E-2</v>
      </c>
      <c r="D91" s="2">
        <f t="shared" si="8"/>
        <v>4.6914400000000001</v>
      </c>
      <c r="E91" s="2">
        <f t="shared" si="9"/>
        <v>4.5434399999999995</v>
      </c>
      <c r="F91" s="2">
        <f t="shared" si="10"/>
        <v>4.4684800000000005</v>
      </c>
      <c r="G91" s="2">
        <f t="shared" si="5"/>
        <v>4.4175520000000006</v>
      </c>
      <c r="H91" s="2"/>
      <c r="I91" s="2">
        <f t="array" ref="I91">SUMPRODUCT(B75:B94, (ROW(B75:B94)-ROW(B75)+1)) / (20*21/2)</f>
        <v>4.6060276190476186</v>
      </c>
      <c r="J91" s="2">
        <f t="shared" si="11"/>
        <v>4.5169697069916284</v>
      </c>
      <c r="K91" s="2">
        <f t="shared" si="6"/>
        <v>4.4449552961913366</v>
      </c>
    </row>
    <row r="92" spans="1:11" ht="13.5" x14ac:dyDescent="0.25">
      <c r="A92" s="3">
        <f>TITRES_STAT!B95</f>
        <v>42831</v>
      </c>
      <c r="B92" s="5">
        <f>TITRES_STAT!D95</f>
        <v>4.6222000000000003</v>
      </c>
      <c r="C92" s="2">
        <f t="shared" si="7"/>
        <v>-0.13459999999999983</v>
      </c>
      <c r="D92" s="2">
        <f t="shared" si="8"/>
        <v>4.7010400000000008</v>
      </c>
      <c r="E92" s="2">
        <f t="shared" si="9"/>
        <v>4.5645800000000003</v>
      </c>
      <c r="F92" s="2">
        <f t="shared" si="10"/>
        <v>4.4804900000000005</v>
      </c>
      <c r="G92" s="2">
        <f t="shared" si="5"/>
        <v>4.4223560000000006</v>
      </c>
      <c r="H92" s="2"/>
      <c r="I92" s="2">
        <f t="array" ref="I92">SUMPRODUCT(B76:B95, (ROW(B76:B95)-ROW(B76)+1)) / (20*21/2)</f>
        <v>4.6481752380952379</v>
      </c>
      <c r="J92" s="2">
        <f t="shared" si="11"/>
        <v>4.5269916396590926</v>
      </c>
      <c r="K92" s="2">
        <f t="shared" si="6"/>
        <v>4.4519060688897163</v>
      </c>
    </row>
    <row r="93" spans="1:11" ht="13.5" x14ac:dyDescent="0.25">
      <c r="A93" s="3">
        <f>TITRES_STAT!B96</f>
        <v>42832</v>
      </c>
      <c r="B93" s="5">
        <f>TITRES_STAT!D96</f>
        <v>4.8239999999999998</v>
      </c>
      <c r="C93" s="2">
        <f t="shared" si="7"/>
        <v>0.20179999999999954</v>
      </c>
      <c r="D93" s="2">
        <f t="shared" si="8"/>
        <v>4.7510000000000003</v>
      </c>
      <c r="E93" s="2">
        <f t="shared" si="9"/>
        <v>4.6145499999999995</v>
      </c>
      <c r="F93" s="2">
        <f t="shared" si="10"/>
        <v>4.5030699999999992</v>
      </c>
      <c r="G93" s="2">
        <f t="shared" si="5"/>
        <v>4.4311960000000008</v>
      </c>
      <c r="H93" s="2"/>
      <c r="I93" s="2">
        <f t="array" ref="I93">SUMPRODUCT(B77:B96, (ROW(B77:B96)-ROW(B77)+1)) / (20*21/2)</f>
        <v>4.6875314285714289</v>
      </c>
      <c r="J93" s="2">
        <f t="shared" si="11"/>
        <v>4.5552781501677497</v>
      </c>
      <c r="K93" s="2">
        <f t="shared" si="6"/>
        <v>4.466497987756787</v>
      </c>
    </row>
    <row r="94" spans="1:11" ht="13.5" x14ac:dyDescent="0.25">
      <c r="A94" s="3">
        <f>TITRES_STAT!B97</f>
        <v>42835</v>
      </c>
      <c r="B94" s="5">
        <f>TITRES_STAT!D97</f>
        <v>4.8239999999999998</v>
      </c>
      <c r="C94" s="2">
        <f t="shared" si="7"/>
        <v>0</v>
      </c>
      <c r="D94" s="2">
        <f t="shared" si="8"/>
        <v>4.7605999999999993</v>
      </c>
      <c r="E94" s="2">
        <f t="shared" si="9"/>
        <v>4.6645199999999996</v>
      </c>
      <c r="F94" s="2">
        <f t="shared" si="10"/>
        <v>4.5256499999999997</v>
      </c>
      <c r="G94" s="2">
        <f t="shared" si="5"/>
        <v>4.440036000000001</v>
      </c>
      <c r="H94" s="2"/>
      <c r="I94" s="2">
        <f t="array" ref="I94">SUMPRODUCT(B78:B97, (ROW(B78:B97)-ROW(B78)+1)) / (20*21/2)</f>
        <v>4.7240504761904756</v>
      </c>
      <c r="J94" s="2">
        <f t="shared" si="11"/>
        <v>4.58087070729463</v>
      </c>
      <c r="K94" s="2">
        <f t="shared" si="6"/>
        <v>4.4805176745114235</v>
      </c>
    </row>
    <row r="95" spans="1:11" ht="13.5" x14ac:dyDescent="0.25">
      <c r="A95" s="3">
        <f>TITRES_STAT!B98</f>
        <v>42836</v>
      </c>
      <c r="B95" s="5">
        <f>TITRES_STAT!D98</f>
        <v>4.9682000000000004</v>
      </c>
      <c r="C95" s="2">
        <f t="shared" si="7"/>
        <v>0.14420000000000055</v>
      </c>
      <c r="D95" s="2">
        <f t="shared" si="8"/>
        <v>4.7990399999999998</v>
      </c>
      <c r="E95" s="2">
        <f t="shared" si="9"/>
        <v>4.7164099999999998</v>
      </c>
      <c r="F95" s="2">
        <f t="shared" si="10"/>
        <v>4.5549599999999995</v>
      </c>
      <c r="G95" s="2">
        <f t="shared" si="5"/>
        <v>4.4517600000000002</v>
      </c>
      <c r="H95" s="2"/>
      <c r="I95" s="2">
        <f t="array" ref="I95">SUMPRODUCT(B79:B98, (ROW(B79:B98)-ROW(B79)+1)) / (20*21/2)</f>
        <v>4.7577323809523806</v>
      </c>
      <c r="J95" s="2">
        <f t="shared" si="11"/>
        <v>4.6177592113618084</v>
      </c>
      <c r="K95" s="2">
        <f t="shared" si="6"/>
        <v>4.4996424715894072</v>
      </c>
    </row>
    <row r="96" spans="1:11" ht="13.5" x14ac:dyDescent="0.25">
      <c r="A96" s="3">
        <f>TITRES_STAT!B99</f>
        <v>42837</v>
      </c>
      <c r="B96" s="5">
        <f>TITRES_STAT!D99</f>
        <v>4.9682000000000004</v>
      </c>
      <c r="C96" s="2">
        <f t="shared" si="7"/>
        <v>0</v>
      </c>
      <c r="D96" s="2">
        <f t="shared" si="8"/>
        <v>4.8413200000000005</v>
      </c>
      <c r="E96" s="2">
        <f t="shared" si="9"/>
        <v>4.7663799999999998</v>
      </c>
      <c r="F96" s="2">
        <f t="shared" si="10"/>
        <v>4.5847499999999997</v>
      </c>
      <c r="G96" s="2">
        <f t="shared" si="5"/>
        <v>4.4634840000000002</v>
      </c>
      <c r="H96" s="2"/>
      <c r="I96" s="2">
        <f t="array" ref="I96">SUMPRODUCT(B80:B99, (ROW(B80:B99)-ROW(B80)+1)) / (20*21/2)</f>
        <v>4.7888057142857141</v>
      </c>
      <c r="J96" s="2">
        <f t="shared" si="11"/>
        <v>4.6511345245654461</v>
      </c>
      <c r="K96" s="2">
        <f t="shared" si="6"/>
        <v>4.518017276625117</v>
      </c>
    </row>
    <row r="97" spans="1:11" ht="13.5" x14ac:dyDescent="0.25">
      <c r="A97" s="3">
        <f>TITRES_STAT!B100</f>
        <v>42838</v>
      </c>
      <c r="B97" s="5">
        <f>TITRES_STAT!D100</f>
        <v>4.9682000000000004</v>
      </c>
      <c r="C97" s="2">
        <f t="shared" si="7"/>
        <v>0</v>
      </c>
      <c r="D97" s="2">
        <f t="shared" si="8"/>
        <v>4.91052</v>
      </c>
      <c r="E97" s="2">
        <f t="shared" si="9"/>
        <v>4.8057800000000004</v>
      </c>
      <c r="F97" s="2">
        <f t="shared" si="10"/>
        <v>4.614539999999999</v>
      </c>
      <c r="G97" s="2">
        <f t="shared" si="5"/>
        <v>4.4752080000000003</v>
      </c>
      <c r="H97" s="2"/>
      <c r="I97" s="2">
        <f t="array" ref="I97">SUMPRODUCT(B81:B100, (ROW(B81:B100)-ROW(B81)+1)) / (20*21/2)</f>
        <v>4.8172704761904761</v>
      </c>
      <c r="J97" s="2">
        <f t="shared" si="11"/>
        <v>4.6813312365115944</v>
      </c>
      <c r="K97" s="2">
        <f t="shared" si="6"/>
        <v>4.5356715010711914</v>
      </c>
    </row>
    <row r="98" spans="1:11" ht="13.5" x14ac:dyDescent="0.25">
      <c r="A98" s="3">
        <f>TITRES_STAT!B101</f>
        <v>42839</v>
      </c>
      <c r="B98" s="5">
        <f>TITRES_STAT!D101</f>
        <v>4.9682000000000004</v>
      </c>
      <c r="C98" s="2">
        <f t="shared" si="7"/>
        <v>0</v>
      </c>
      <c r="D98" s="2">
        <f t="shared" si="8"/>
        <v>4.9393599999999998</v>
      </c>
      <c r="E98" s="2">
        <f t="shared" si="9"/>
        <v>4.8451800000000009</v>
      </c>
      <c r="F98" s="2">
        <f t="shared" si="10"/>
        <v>4.6419299999999986</v>
      </c>
      <c r="G98" s="2">
        <f t="shared" si="5"/>
        <v>4.4869319999999995</v>
      </c>
      <c r="H98" s="2"/>
      <c r="I98" s="2">
        <f t="array" ref="I98">SUMPRODUCT(B82:B101, (ROW(B82:B101)-ROW(B82)+1)) / (20*21/2)</f>
        <v>4.8358028571428573</v>
      </c>
      <c r="J98" s="2">
        <f t="shared" si="11"/>
        <v>4.7086520711295377</v>
      </c>
      <c r="K98" s="2">
        <f t="shared" si="6"/>
        <v>4.5526334029899687</v>
      </c>
    </row>
    <row r="99" spans="1:11" ht="13.5" x14ac:dyDescent="0.25">
      <c r="A99" s="3">
        <f>TITRES_STAT!B102</f>
        <v>42842</v>
      </c>
      <c r="B99" s="5">
        <f>TITRES_STAT!D102</f>
        <v>4.9682000000000004</v>
      </c>
      <c r="C99" s="2">
        <f t="shared" si="7"/>
        <v>0</v>
      </c>
      <c r="D99" s="2">
        <f t="shared" si="8"/>
        <v>4.9682000000000004</v>
      </c>
      <c r="E99" s="2">
        <f t="shared" si="9"/>
        <v>4.8644000000000007</v>
      </c>
      <c r="F99" s="2">
        <f t="shared" si="10"/>
        <v>4.669319999999999</v>
      </c>
      <c r="G99" s="2">
        <f t="shared" si="5"/>
        <v>4.4986559999999995</v>
      </c>
      <c r="H99" s="2"/>
      <c r="I99" s="2">
        <f t="array" ref="I99">SUMPRODUCT(B83:B102, (ROW(B83:B102)-ROW(B83)+1)) / (20*21/2)</f>
        <v>4.8520928571428579</v>
      </c>
      <c r="J99" s="2">
        <f t="shared" si="11"/>
        <v>4.7333709214981532</v>
      </c>
      <c r="K99" s="2">
        <f t="shared" si="6"/>
        <v>4.5689301322844802</v>
      </c>
    </row>
    <row r="100" spans="1:11" ht="13.5" x14ac:dyDescent="0.25">
      <c r="A100" s="3">
        <f>TITRES_STAT!B103</f>
        <v>42843</v>
      </c>
      <c r="B100" s="5">
        <f>TITRES_STAT!D103</f>
        <v>4.9682000000000004</v>
      </c>
      <c r="C100" s="2">
        <f t="shared" si="7"/>
        <v>0</v>
      </c>
      <c r="D100" s="2">
        <f t="shared" si="8"/>
        <v>4.9682000000000004</v>
      </c>
      <c r="E100" s="2">
        <f t="shared" si="9"/>
        <v>4.8836200000000014</v>
      </c>
      <c r="F100" s="2">
        <f t="shared" si="10"/>
        <v>4.6967099999999986</v>
      </c>
      <c r="G100" s="2">
        <f t="shared" si="5"/>
        <v>4.5103799999999996</v>
      </c>
      <c r="H100" s="2"/>
      <c r="I100" s="2">
        <f t="array" ref="I100">SUMPRODUCT(B84:B103, (ROW(B84:B103)-ROW(B84)+1)) / (20*21/2)</f>
        <v>4.8596852380952384</v>
      </c>
      <c r="J100" s="2">
        <f t="shared" si="11"/>
        <v>4.7557355956411858</v>
      </c>
      <c r="K100" s="2">
        <f t="shared" si="6"/>
        <v>4.5845877741556773</v>
      </c>
    </row>
    <row r="101" spans="1:11" ht="13.5" x14ac:dyDescent="0.25">
      <c r="A101" s="3">
        <f>TITRES_STAT!B104</f>
        <v>42844</v>
      </c>
      <c r="B101" s="5">
        <f>TITRES_STAT!D104</f>
        <v>4.8913000000000002</v>
      </c>
      <c r="C101" s="2">
        <f t="shared" si="7"/>
        <v>-7.690000000000019E-2</v>
      </c>
      <c r="D101" s="2">
        <f t="shared" si="8"/>
        <v>4.9528200000000009</v>
      </c>
      <c r="E101" s="2">
        <f t="shared" si="9"/>
        <v>4.8970700000000011</v>
      </c>
      <c r="F101" s="2">
        <f t="shared" si="10"/>
        <v>4.720254999999999</v>
      </c>
      <c r="G101" s="2">
        <f t="shared" si="5"/>
        <v>4.5205659999999996</v>
      </c>
      <c r="H101" s="2"/>
      <c r="I101" s="2">
        <f t="array" ref="I101">SUMPRODUCT(B85:B104, (ROW(B85:B104)-ROW(B85)+1)) / (20*21/2)</f>
        <v>4.8630695238095241</v>
      </c>
      <c r="J101" s="2">
        <f t="shared" si="11"/>
        <v>4.7686464912944064</v>
      </c>
      <c r="K101" s="2">
        <f t="shared" si="6"/>
        <v>4.5966157045809455</v>
      </c>
    </row>
    <row r="102" spans="1:11" ht="13.5" x14ac:dyDescent="0.25">
      <c r="A102" s="3">
        <f>TITRES_STAT!B105</f>
        <v>42845</v>
      </c>
      <c r="B102" s="5">
        <f>TITRES_STAT!D105</f>
        <v>4.8913000000000002</v>
      </c>
      <c r="C102" s="2">
        <f t="shared" si="7"/>
        <v>0</v>
      </c>
      <c r="D102" s="2">
        <f t="shared" si="8"/>
        <v>4.9374400000000005</v>
      </c>
      <c r="E102" s="2">
        <f t="shared" si="9"/>
        <v>4.9239800000000002</v>
      </c>
      <c r="F102" s="2">
        <f t="shared" si="10"/>
        <v>4.7442799999999989</v>
      </c>
      <c r="G102" s="2">
        <f t="shared" si="5"/>
        <v>4.5307519999999997</v>
      </c>
      <c r="H102" s="2"/>
      <c r="I102" s="2">
        <f t="array" ref="I102">SUMPRODUCT(B86:B105, (ROW(B86:B105)-ROW(B86)+1)) / (20*21/2)</f>
        <v>4.8641657142857149</v>
      </c>
      <c r="J102" s="2">
        <f t="shared" si="11"/>
        <v>4.7803277778377966</v>
      </c>
      <c r="K102" s="2">
        <f t="shared" si="6"/>
        <v>4.6081719514601245</v>
      </c>
    </row>
    <row r="103" spans="1:11" ht="13.5" x14ac:dyDescent="0.25">
      <c r="A103" s="3">
        <f>TITRES_STAT!B106</f>
        <v>42846</v>
      </c>
      <c r="B103" s="5">
        <f>TITRES_STAT!D106</f>
        <v>4.8239999999999998</v>
      </c>
      <c r="C103" s="2">
        <f t="shared" si="7"/>
        <v>-6.730000000000036E-2</v>
      </c>
      <c r="D103" s="2">
        <f t="shared" si="8"/>
        <v>4.9085999999999999</v>
      </c>
      <c r="E103" s="2">
        <f t="shared" si="9"/>
        <v>4.9239800000000002</v>
      </c>
      <c r="F103" s="2">
        <f t="shared" si="10"/>
        <v>4.769264999999999</v>
      </c>
      <c r="G103" s="2">
        <f t="shared" si="5"/>
        <v>4.5395919999999998</v>
      </c>
      <c r="H103" s="2"/>
      <c r="I103" s="2">
        <f t="array" ref="I103">SUMPRODUCT(B87:B106, (ROW(B87:B106)-ROW(B87)+1)) / (20*21/2)</f>
        <v>4.8626547619047624</v>
      </c>
      <c r="J103" s="2">
        <f t="shared" si="11"/>
        <v>4.7844870370913393</v>
      </c>
      <c r="K103" s="2">
        <f t="shared" si="6"/>
        <v>4.6166357965009048</v>
      </c>
    </row>
    <row r="104" spans="1:11" ht="13.5" x14ac:dyDescent="0.25">
      <c r="A104" s="3">
        <f>TITRES_STAT!B107</f>
        <v>42849</v>
      </c>
      <c r="B104" s="5">
        <f>TITRES_STAT!D107</f>
        <v>4.8048000000000002</v>
      </c>
      <c r="C104" s="2">
        <f t="shared" si="7"/>
        <v>-1.9199999999999662E-2</v>
      </c>
      <c r="D104" s="2">
        <f t="shared" si="8"/>
        <v>4.8759200000000007</v>
      </c>
      <c r="E104" s="2">
        <f t="shared" si="9"/>
        <v>4.9220600000000001</v>
      </c>
      <c r="F104" s="2">
        <f t="shared" si="10"/>
        <v>4.7932899999999998</v>
      </c>
      <c r="G104" s="2">
        <f t="shared" si="5"/>
        <v>4.5480479999999996</v>
      </c>
      <c r="H104" s="2"/>
      <c r="I104" s="2">
        <f t="array" ref="I104">SUMPRODUCT(B88:B107, (ROW(B88:B107)-ROW(B88)+1)) / (20*21/2)</f>
        <v>4.8595880952380952</v>
      </c>
      <c r="J104" s="2">
        <f t="shared" si="11"/>
        <v>4.7864216049874022</v>
      </c>
      <c r="K104" s="2">
        <f t="shared" si="6"/>
        <v>4.6240147848734185</v>
      </c>
    </row>
    <row r="105" spans="1:11" ht="13.5" x14ac:dyDescent="0.25">
      <c r="A105" s="3">
        <f>TITRES_STAT!B108</f>
        <v>42850</v>
      </c>
      <c r="B105" s="5">
        <f>TITRES_STAT!D108</f>
        <v>4.8048000000000002</v>
      </c>
      <c r="C105" s="2">
        <f t="shared" si="7"/>
        <v>0</v>
      </c>
      <c r="D105" s="2">
        <f t="shared" si="8"/>
        <v>4.8432399999999998</v>
      </c>
      <c r="E105" s="2">
        <f t="shared" si="9"/>
        <v>4.9057200000000005</v>
      </c>
      <c r="F105" s="2">
        <f t="shared" si="10"/>
        <v>4.8110650000000001</v>
      </c>
      <c r="G105" s="2">
        <f t="shared" si="5"/>
        <v>4.5565040000000003</v>
      </c>
      <c r="H105" s="2"/>
      <c r="I105" s="2">
        <f t="array" ref="I105">SUMPRODUCT(B89:B108, (ROW(B89:B108)-ROW(B89)+1)) / (20*21/2)</f>
        <v>4.8554690476190476</v>
      </c>
      <c r="J105" s="2">
        <f t="shared" si="11"/>
        <v>4.7881719283219359</v>
      </c>
      <c r="K105" s="2">
        <f t="shared" si="6"/>
        <v>4.6311044011528919</v>
      </c>
    </row>
    <row r="106" spans="1:11" ht="13.5" x14ac:dyDescent="0.25">
      <c r="A106" s="3">
        <f>TITRES_STAT!B109</f>
        <v>42851</v>
      </c>
      <c r="B106" s="5">
        <f>TITRES_STAT!D109</f>
        <v>4.7952000000000004</v>
      </c>
      <c r="C106" s="2">
        <f t="shared" si="7"/>
        <v>-9.5999999999998309E-3</v>
      </c>
      <c r="D106" s="2">
        <f t="shared" si="8"/>
        <v>4.82402</v>
      </c>
      <c r="E106" s="2">
        <f t="shared" si="9"/>
        <v>4.8884200000000009</v>
      </c>
      <c r="F106" s="2">
        <f t="shared" si="10"/>
        <v>4.8273999999999999</v>
      </c>
      <c r="G106" s="2">
        <f t="shared" si="5"/>
        <v>4.5647679999999999</v>
      </c>
      <c r="H106" s="2"/>
      <c r="I106" s="2">
        <f t="array" ref="I106">SUMPRODUCT(B90:B109, (ROW(B90:B109)-ROW(B90)+1)) / (20*21/2)</f>
        <v>4.8374880952380952</v>
      </c>
      <c r="J106" s="2">
        <f t="shared" si="11"/>
        <v>4.7888412684817521</v>
      </c>
      <c r="K106" s="2">
        <f t="shared" si="6"/>
        <v>4.6375395226763079</v>
      </c>
    </row>
    <row r="107" spans="1:11" ht="13.5" x14ac:dyDescent="0.25">
      <c r="A107" s="3">
        <f>TITRES_STAT!B110</f>
        <v>42852</v>
      </c>
      <c r="B107" s="5">
        <f>TITRES_STAT!D110</f>
        <v>4.7952000000000004</v>
      </c>
      <c r="C107" s="2">
        <f t="shared" si="7"/>
        <v>0</v>
      </c>
      <c r="D107" s="2">
        <f t="shared" si="8"/>
        <v>4.8048000000000002</v>
      </c>
      <c r="E107" s="2">
        <f t="shared" si="9"/>
        <v>4.8711200000000003</v>
      </c>
      <c r="F107" s="2">
        <f t="shared" si="10"/>
        <v>4.8384499999999999</v>
      </c>
      <c r="G107" s="2">
        <f t="shared" si="5"/>
        <v>4.5730319999999995</v>
      </c>
      <c r="H107" s="2"/>
      <c r="I107" s="2">
        <f t="array" ref="I107">SUMPRODUCT(B91:B110, (ROW(B91:B110)-ROW(B91)+1)) / (20*21/2)</f>
        <v>4.8154752380952379</v>
      </c>
      <c r="J107" s="2">
        <f t="shared" si="11"/>
        <v>4.7894468619596804</v>
      </c>
      <c r="K107" s="2">
        <f t="shared" si="6"/>
        <v>4.6437222864929231</v>
      </c>
    </row>
    <row r="108" spans="1:11" ht="13.5" x14ac:dyDescent="0.25">
      <c r="A108" s="3">
        <f>TITRES_STAT!B111</f>
        <v>42853</v>
      </c>
      <c r="B108" s="5">
        <f>TITRES_STAT!D111</f>
        <v>4.7952000000000004</v>
      </c>
      <c r="C108" s="2">
        <f t="shared" si="7"/>
        <v>0</v>
      </c>
      <c r="D108" s="2">
        <f t="shared" si="8"/>
        <v>4.7990400000000006</v>
      </c>
      <c r="E108" s="2">
        <f t="shared" si="9"/>
        <v>4.8538200000000007</v>
      </c>
      <c r="F108" s="2">
        <f t="shared" si="10"/>
        <v>4.8494999999999999</v>
      </c>
      <c r="G108" s="2">
        <f t="shared" si="5"/>
        <v>4.581296</v>
      </c>
      <c r="H108" s="2"/>
      <c r="I108" s="2">
        <f t="array" ref="I108">SUMPRODUCT(B92:B111, (ROW(B92:B111)-ROW(B92)+1)) / (20*21/2)</f>
        <v>4.7814309523809531</v>
      </c>
      <c r="J108" s="2">
        <f t="shared" si="11"/>
        <v>4.789994779868282</v>
      </c>
      <c r="K108" s="2">
        <f t="shared" si="6"/>
        <v>4.6496625889833965</v>
      </c>
    </row>
    <row r="109" spans="1:11" ht="13.5" x14ac:dyDescent="0.25">
      <c r="A109" s="3">
        <f>TITRES_STAT!B112</f>
        <v>42857</v>
      </c>
      <c r="B109" s="5">
        <f>TITRES_STAT!D112</f>
        <v>4.6607000000000003</v>
      </c>
      <c r="C109" s="2">
        <f t="shared" si="7"/>
        <v>-0.13450000000000006</v>
      </c>
      <c r="D109" s="2">
        <f t="shared" si="8"/>
        <v>4.7702200000000001</v>
      </c>
      <c r="E109" s="2">
        <f t="shared" si="9"/>
        <v>4.8230700000000004</v>
      </c>
      <c r="F109" s="2">
        <f t="shared" si="10"/>
        <v>4.8437350000000006</v>
      </c>
      <c r="G109" s="2">
        <f t="shared" si="5"/>
        <v>4.5868699999999993</v>
      </c>
      <c r="H109" s="2"/>
      <c r="I109" s="2">
        <f t="array" ref="I109">SUMPRODUCT(B93:B112, (ROW(B93:B112)-ROW(B93)+1)) / (20*21/2)</f>
        <v>4.7560376190476195</v>
      </c>
      <c r="J109" s="2">
        <f t="shared" si="11"/>
        <v>4.7776809913093983</v>
      </c>
      <c r="K109" s="2">
        <f t="shared" si="6"/>
        <v>4.650095428631106</v>
      </c>
    </row>
    <row r="110" spans="1:11" ht="13.5" x14ac:dyDescent="0.25">
      <c r="A110" s="3">
        <f>TITRES_STAT!B113</f>
        <v>42858</v>
      </c>
      <c r="B110" s="5">
        <f>TITRES_STAT!D113</f>
        <v>4.6125999999999996</v>
      </c>
      <c r="C110" s="2">
        <f t="shared" si="7"/>
        <v>-4.8100000000000698E-2</v>
      </c>
      <c r="D110" s="2">
        <f t="shared" si="8"/>
        <v>4.7317800000000005</v>
      </c>
      <c r="E110" s="2">
        <f t="shared" si="9"/>
        <v>4.7875100000000002</v>
      </c>
      <c r="F110" s="2">
        <f t="shared" si="10"/>
        <v>4.8355649999999999</v>
      </c>
      <c r="G110" s="2">
        <f t="shared" si="5"/>
        <v>4.5914819999999992</v>
      </c>
      <c r="H110" s="2"/>
      <c r="I110" s="2">
        <f t="array" ref="I110">SUMPRODUCT(B94:B113, (ROW(B94:B113)-ROW(B94)+1)) / (20*21/2)</f>
        <v>4.7291261904761912</v>
      </c>
      <c r="J110" s="2">
        <f t="shared" si="11"/>
        <v>4.7619589921370746</v>
      </c>
      <c r="K110" s="2">
        <f t="shared" si="6"/>
        <v>4.6486250196651806</v>
      </c>
    </row>
    <row r="111" spans="1:11" ht="13.5" x14ac:dyDescent="0.25">
      <c r="A111" s="3">
        <f>TITRES_STAT!B114</f>
        <v>42859</v>
      </c>
      <c r="B111" s="5">
        <f>TITRES_STAT!D114</f>
        <v>4.4781000000000004</v>
      </c>
      <c r="C111" s="2">
        <f t="shared" si="7"/>
        <v>-0.13449999999999918</v>
      </c>
      <c r="D111" s="2">
        <f t="shared" si="8"/>
        <v>4.6683600000000007</v>
      </c>
      <c r="E111" s="2">
        <f t="shared" si="9"/>
        <v>4.7461900000000004</v>
      </c>
      <c r="F111" s="2">
        <f t="shared" si="10"/>
        <v>4.8216299999999999</v>
      </c>
      <c r="G111" s="2">
        <f t="shared" si="5"/>
        <v>4.5934039999999996</v>
      </c>
      <c r="H111" s="2"/>
      <c r="I111" s="2">
        <f t="array" ref="I111">SUMPRODUCT(B95:B114, (ROW(B95:B114)-ROW(B95)+1)) / (20*21/2)</f>
        <v>4.7035876190476191</v>
      </c>
      <c r="J111" s="2">
        <f t="shared" si="11"/>
        <v>4.7349248024097346</v>
      </c>
      <c r="K111" s="2">
        <f t="shared" si="6"/>
        <v>4.6419377639920363</v>
      </c>
    </row>
    <row r="112" spans="1:11" ht="13.5" x14ac:dyDescent="0.25">
      <c r="A112" s="3">
        <f>TITRES_STAT!B115</f>
        <v>42860</v>
      </c>
      <c r="B112" s="5">
        <f>TITRES_STAT!D115</f>
        <v>4.5549999999999997</v>
      </c>
      <c r="C112" s="2">
        <f t="shared" si="7"/>
        <v>7.6899999999999302E-2</v>
      </c>
      <c r="D112" s="2">
        <f t="shared" si="8"/>
        <v>4.6203200000000004</v>
      </c>
      <c r="E112" s="2">
        <f t="shared" si="9"/>
        <v>4.7125599999999999</v>
      </c>
      <c r="F112" s="2">
        <f t="shared" si="10"/>
        <v>4.8182700000000001</v>
      </c>
      <c r="G112" s="2">
        <f t="shared" si="5"/>
        <v>4.5968639999999992</v>
      </c>
      <c r="H112" s="2"/>
      <c r="I112" s="2">
        <f t="array" ref="I112">SUMPRODUCT(B96:B115, (ROW(B96:B115)-ROW(B96)+1)) / (20*21/2)</f>
        <v>4.6775933333333342</v>
      </c>
      <c r="J112" s="2">
        <f t="shared" si="11"/>
        <v>4.7177891069421412</v>
      </c>
      <c r="K112" s="2">
        <f t="shared" si="6"/>
        <v>4.6385284399139177</v>
      </c>
    </row>
    <row r="113" spans="1:11" ht="13.5" x14ac:dyDescent="0.25">
      <c r="A113" s="3">
        <f>TITRES_STAT!B116</f>
        <v>42863</v>
      </c>
      <c r="B113" s="5">
        <f>TITRES_STAT!D116</f>
        <v>4.5357000000000003</v>
      </c>
      <c r="C113" s="2">
        <f t="shared" si="7"/>
        <v>-1.9299999999999429E-2</v>
      </c>
      <c r="D113" s="2">
        <f t="shared" si="8"/>
        <v>4.5684200000000006</v>
      </c>
      <c r="E113" s="2">
        <f t="shared" si="9"/>
        <v>4.6837299999999997</v>
      </c>
      <c r="F113" s="2">
        <f t="shared" si="10"/>
        <v>4.8038550000000004</v>
      </c>
      <c r="G113" s="2">
        <f t="shared" si="5"/>
        <v>4.599937999999999</v>
      </c>
      <c r="H113" s="2"/>
      <c r="I113" s="2">
        <f t="array" ref="I113">SUMPRODUCT(B97:B116, (ROW(B97:B116)-ROW(B97)+1)) / (20*21/2)</f>
        <v>4.6537500000000005</v>
      </c>
      <c r="J113" s="2">
        <f t="shared" si="11"/>
        <v>4.7004472872333665</v>
      </c>
      <c r="K113" s="2">
        <f t="shared" si="6"/>
        <v>4.6344959520741558</v>
      </c>
    </row>
    <row r="114" spans="1:11" ht="13.5" x14ac:dyDescent="0.25">
      <c r="A114" s="3">
        <f>TITRES_STAT!B117</f>
        <v>42864</v>
      </c>
      <c r="B114" s="5">
        <f>TITRES_STAT!D117</f>
        <v>4.5357000000000003</v>
      </c>
      <c r="C114" s="2">
        <f t="shared" si="7"/>
        <v>0</v>
      </c>
      <c r="D114" s="2">
        <f t="shared" si="8"/>
        <v>4.5434200000000002</v>
      </c>
      <c r="E114" s="2">
        <f t="shared" si="9"/>
        <v>4.6568199999999997</v>
      </c>
      <c r="F114" s="2">
        <f t="shared" si="10"/>
        <v>4.7894400000000008</v>
      </c>
      <c r="G114" s="2">
        <f t="shared" ref="G114:G177" si="12">AVERAGE(B65:B114)</f>
        <v>4.6030119999999988</v>
      </c>
      <c r="H114" s="2"/>
      <c r="I114" s="2">
        <f t="array" ref="I114">SUMPRODUCT(B98:B117, (ROW(B98:B117)-ROW(B98)+1)) / (20*21/2)</f>
        <v>4.632057619047619</v>
      </c>
      <c r="J114" s="2">
        <f t="shared" si="11"/>
        <v>4.6847570694016181</v>
      </c>
      <c r="K114" s="2">
        <f t="shared" si="6"/>
        <v>4.6306216010124244</v>
      </c>
    </row>
    <row r="115" spans="1:11" ht="13.5" x14ac:dyDescent="0.25">
      <c r="A115" s="3">
        <f>TITRES_STAT!B118</f>
        <v>42865</v>
      </c>
      <c r="B115" s="5">
        <f>TITRES_STAT!D118</f>
        <v>4.5164999999999997</v>
      </c>
      <c r="C115" s="2">
        <f t="shared" si="7"/>
        <v>-1.920000000000055E-2</v>
      </c>
      <c r="D115" s="2">
        <f t="shared" si="8"/>
        <v>4.5242000000000004</v>
      </c>
      <c r="E115" s="2">
        <f t="shared" si="9"/>
        <v>4.6279900000000005</v>
      </c>
      <c r="F115" s="2">
        <f t="shared" si="10"/>
        <v>4.7668550000000005</v>
      </c>
      <c r="G115" s="2">
        <f t="shared" si="12"/>
        <v>4.6057019999999991</v>
      </c>
      <c r="H115" s="2"/>
      <c r="I115" s="2">
        <f t="array" ref="I115">SUMPRODUCT(B99:B118, (ROW(B99:B118)-ROW(B99)+1)) / (20*21/2)</f>
        <v>4.6125161904761898</v>
      </c>
      <c r="J115" s="2">
        <f t="shared" si="11"/>
        <v>4.6687325866014637</v>
      </c>
      <c r="K115" s="2">
        <f t="shared" ref="K115:K178" si="13">$K$4*B115+(1-$K$4)*K114</f>
        <v>4.6261462441099761</v>
      </c>
    </row>
    <row r="116" spans="1:11" ht="13.5" x14ac:dyDescent="0.25">
      <c r="A116" s="3">
        <f>TITRES_STAT!B119</f>
        <v>42866</v>
      </c>
      <c r="B116" s="5">
        <f>TITRES_STAT!D119</f>
        <v>4.5164999999999997</v>
      </c>
      <c r="C116" s="2">
        <f t="shared" si="7"/>
        <v>0</v>
      </c>
      <c r="D116" s="2">
        <f t="shared" si="8"/>
        <v>4.5318800000000001</v>
      </c>
      <c r="E116" s="2">
        <f t="shared" si="9"/>
        <v>4.6001200000000004</v>
      </c>
      <c r="F116" s="2">
        <f t="shared" si="10"/>
        <v>4.7442700000000002</v>
      </c>
      <c r="G116" s="2">
        <f t="shared" si="12"/>
        <v>4.6083919999999985</v>
      </c>
      <c r="H116" s="2"/>
      <c r="I116" s="2">
        <f t="array" ref="I116">SUMPRODUCT(B100:B119, (ROW(B100:B119)-ROW(B100)+1)) / (20*21/2)</f>
        <v>4.5859733333333335</v>
      </c>
      <c r="J116" s="2">
        <f t="shared" si="11"/>
        <v>4.6542342450203718</v>
      </c>
      <c r="K116" s="2">
        <f t="shared" si="13"/>
        <v>4.6218463913997807</v>
      </c>
    </row>
    <row r="117" spans="1:11" ht="13.5" x14ac:dyDescent="0.25">
      <c r="A117" s="3">
        <f>TITRES_STAT!B120</f>
        <v>42867</v>
      </c>
      <c r="B117" s="5">
        <f>TITRES_STAT!D120</f>
        <v>4.5164999999999997</v>
      </c>
      <c r="C117" s="2">
        <f t="shared" si="7"/>
        <v>0</v>
      </c>
      <c r="D117" s="2">
        <f t="shared" si="8"/>
        <v>4.5241800000000003</v>
      </c>
      <c r="E117" s="2">
        <f t="shared" si="9"/>
        <v>4.5722500000000004</v>
      </c>
      <c r="F117" s="2">
        <f t="shared" si="10"/>
        <v>4.7216849999999999</v>
      </c>
      <c r="G117" s="2">
        <f t="shared" si="12"/>
        <v>4.6110819999999997</v>
      </c>
      <c r="H117" s="2"/>
      <c r="I117" s="2">
        <f t="array" ref="I117">SUMPRODUCT(B101:B120, (ROW(B101:B120)-ROW(B101)+1)) / (20*21/2)</f>
        <v>4.5611247619047619</v>
      </c>
      <c r="J117" s="2">
        <f t="shared" si="11"/>
        <v>4.6411166978755745</v>
      </c>
      <c r="K117" s="2">
        <f t="shared" si="13"/>
        <v>4.6177151603644955</v>
      </c>
    </row>
    <row r="118" spans="1:11" ht="13.5" x14ac:dyDescent="0.25">
      <c r="A118" s="3">
        <f>TITRES_STAT!B121</f>
        <v>42870</v>
      </c>
      <c r="B118" s="5">
        <f>TITRES_STAT!D121</f>
        <v>4.5164999999999997</v>
      </c>
      <c r="C118" s="2">
        <f t="shared" si="7"/>
        <v>0</v>
      </c>
      <c r="D118" s="2">
        <f t="shared" si="8"/>
        <v>4.52034</v>
      </c>
      <c r="E118" s="2">
        <f t="shared" si="9"/>
        <v>4.5443800000000003</v>
      </c>
      <c r="F118" s="2">
        <f t="shared" si="10"/>
        <v>4.6990999999999996</v>
      </c>
      <c r="G118" s="2">
        <f t="shared" si="12"/>
        <v>4.6130040000000001</v>
      </c>
      <c r="H118" s="2"/>
      <c r="I118" s="2">
        <f t="array" ref="I118">SUMPRODUCT(B102:B121, (ROW(B102:B121)-ROW(B102)+1)) / (20*21/2)</f>
        <v>4.5398447619047619</v>
      </c>
      <c r="J118" s="2">
        <f t="shared" si="11"/>
        <v>4.6292484409350436</v>
      </c>
      <c r="K118" s="2">
        <f t="shared" si="13"/>
        <v>4.6137459383894175</v>
      </c>
    </row>
    <row r="119" spans="1:11" ht="13.5" x14ac:dyDescent="0.25">
      <c r="A119" s="3">
        <f>TITRES_STAT!B122</f>
        <v>42871</v>
      </c>
      <c r="B119" s="5">
        <f>TITRES_STAT!D122</f>
        <v>4.4203999999999999</v>
      </c>
      <c r="C119" s="2">
        <f t="shared" si="7"/>
        <v>-9.6099999999999852E-2</v>
      </c>
      <c r="D119" s="2">
        <f t="shared" si="8"/>
        <v>4.4972799999999999</v>
      </c>
      <c r="E119" s="2">
        <f t="shared" si="9"/>
        <v>4.5203500000000005</v>
      </c>
      <c r="F119" s="2">
        <f t="shared" si="10"/>
        <v>4.6717099999999991</v>
      </c>
      <c r="G119" s="2">
        <f t="shared" si="12"/>
        <v>4.6133879999999996</v>
      </c>
      <c r="H119" s="2"/>
      <c r="I119" s="2">
        <f t="array" ref="I119">SUMPRODUCT(B103:B122, (ROW(B103:B122)-ROW(B103)+1)) / (20*21/2)</f>
        <v>4.5208071428571426</v>
      </c>
      <c r="J119" s="2">
        <f t="shared" si="11"/>
        <v>4.6093581132269446</v>
      </c>
      <c r="K119" s="2">
        <f t="shared" si="13"/>
        <v>4.6061637447270876</v>
      </c>
    </row>
    <row r="120" spans="1:11" ht="13.5" x14ac:dyDescent="0.25">
      <c r="A120" s="3">
        <f>TITRES_STAT!B123</f>
        <v>42872</v>
      </c>
      <c r="B120" s="5">
        <f>TITRES_STAT!D123</f>
        <v>4.4108000000000001</v>
      </c>
      <c r="C120" s="2">
        <f t="shared" si="7"/>
        <v>-9.5999999999998309E-3</v>
      </c>
      <c r="D120" s="2">
        <f t="shared" si="8"/>
        <v>4.4761399999999991</v>
      </c>
      <c r="E120" s="2">
        <f t="shared" si="9"/>
        <v>4.5001700000000007</v>
      </c>
      <c r="F120" s="2">
        <f t="shared" si="10"/>
        <v>4.6438399999999991</v>
      </c>
      <c r="G120" s="2">
        <f t="shared" si="12"/>
        <v>4.6139639999999993</v>
      </c>
      <c r="H120" s="2"/>
      <c r="I120" s="2">
        <f t="array" ref="I120">SUMPRODUCT(B104:B123, (ROW(B104:B123)-ROW(B104)+1)) / (20*21/2)</f>
        <v>4.5040119047619047</v>
      </c>
      <c r="J120" s="2">
        <f t="shared" si="11"/>
        <v>4.5904478167291405</v>
      </c>
      <c r="K120" s="2">
        <f t="shared" si="13"/>
        <v>4.598502421404457</v>
      </c>
    </row>
    <row r="121" spans="1:11" ht="13.5" x14ac:dyDescent="0.25">
      <c r="A121" s="3">
        <f>TITRES_STAT!B124</f>
        <v>42873</v>
      </c>
      <c r="B121" s="5">
        <f>TITRES_STAT!D124</f>
        <v>4.4203999999999999</v>
      </c>
      <c r="C121" s="2">
        <f t="shared" si="7"/>
        <v>9.5999999999998309E-3</v>
      </c>
      <c r="D121" s="2">
        <f t="shared" si="8"/>
        <v>4.4569199999999993</v>
      </c>
      <c r="E121" s="2">
        <f t="shared" si="9"/>
        <v>4.4944000000000006</v>
      </c>
      <c r="F121" s="2">
        <f t="shared" si="10"/>
        <v>4.6202949999999987</v>
      </c>
      <c r="G121" s="2">
        <f t="shared" si="12"/>
        <v>4.6149239999999994</v>
      </c>
      <c r="H121" s="2"/>
      <c r="I121" s="2">
        <f t="array" ref="I121">SUMPRODUCT(B105:B124, (ROW(B105:B124)-ROW(B105)+1)) / (20*21/2)</f>
        <v>4.4708338095238096</v>
      </c>
      <c r="J121" s="2">
        <f t="shared" si="11"/>
        <v>4.5742527865644602</v>
      </c>
      <c r="K121" s="2">
        <f t="shared" si="13"/>
        <v>4.5915180127219299</v>
      </c>
    </row>
    <row r="122" spans="1:11" ht="13.5" x14ac:dyDescent="0.25">
      <c r="A122" s="3">
        <f>TITRES_STAT!B125</f>
        <v>42874</v>
      </c>
      <c r="B122" s="5">
        <f>TITRES_STAT!D125</f>
        <v>4.4203999999999999</v>
      </c>
      <c r="C122" s="2">
        <f t="shared" si="7"/>
        <v>0</v>
      </c>
      <c r="D122" s="2">
        <f t="shared" si="8"/>
        <v>4.4377000000000004</v>
      </c>
      <c r="E122" s="2">
        <f t="shared" si="9"/>
        <v>4.4809400000000004</v>
      </c>
      <c r="F122" s="2">
        <f t="shared" si="10"/>
        <v>4.5967499999999983</v>
      </c>
      <c r="G122" s="2">
        <f t="shared" si="12"/>
        <v>4.6156919999999992</v>
      </c>
      <c r="H122" s="2"/>
      <c r="I122" s="2">
        <f t="array" ref="I122">SUMPRODUCT(B106:B125, (ROW(B106:B125)-ROW(B106)+1)) / (20*21/2)</f>
        <v>4.4523061904761905</v>
      </c>
      <c r="J122" s="2">
        <f t="shared" si="11"/>
        <v>4.5596001402249877</v>
      </c>
      <c r="K122" s="2">
        <f t="shared" si="13"/>
        <v>4.5848075024191095</v>
      </c>
    </row>
    <row r="123" spans="1:11" ht="13.5" x14ac:dyDescent="0.25">
      <c r="A123" s="3">
        <f>TITRES_STAT!B126</f>
        <v>42877</v>
      </c>
      <c r="B123" s="5">
        <f>TITRES_STAT!D126</f>
        <v>4.4203999999999999</v>
      </c>
      <c r="C123" s="2">
        <f t="shared" si="7"/>
        <v>0</v>
      </c>
      <c r="D123" s="2">
        <f t="shared" si="8"/>
        <v>4.4184800000000006</v>
      </c>
      <c r="E123" s="2">
        <f t="shared" si="9"/>
        <v>4.4694100000000008</v>
      </c>
      <c r="F123" s="2">
        <f t="shared" si="10"/>
        <v>4.5765699999999994</v>
      </c>
      <c r="G123" s="2">
        <f t="shared" si="12"/>
        <v>4.6166519999999993</v>
      </c>
      <c r="H123" s="2"/>
      <c r="I123" s="2">
        <f t="array" ref="I123">SUMPRODUCT(B107:B126, (ROW(B107:B126)-ROW(B107)+1)) / (20*21/2)</f>
        <v>4.4359290476190472</v>
      </c>
      <c r="J123" s="2">
        <f t="shared" si="11"/>
        <v>4.5463429840130845</v>
      </c>
      <c r="K123" s="2">
        <f t="shared" si="13"/>
        <v>4.5783601493830659</v>
      </c>
    </row>
    <row r="124" spans="1:11" ht="13.5" x14ac:dyDescent="0.25">
      <c r="A124" s="3">
        <f>TITRES_STAT!B127</f>
        <v>42878</v>
      </c>
      <c r="B124" s="5">
        <f>TITRES_STAT!D127</f>
        <v>4.2282000000000002</v>
      </c>
      <c r="C124" s="2">
        <f t="shared" si="7"/>
        <v>-0.1921999999999997</v>
      </c>
      <c r="D124" s="2">
        <f t="shared" si="8"/>
        <v>4.3800400000000002</v>
      </c>
      <c r="E124" s="2">
        <f t="shared" si="9"/>
        <v>4.4386600000000005</v>
      </c>
      <c r="F124" s="2">
        <f t="shared" si="10"/>
        <v>4.5477399999999992</v>
      </c>
      <c r="G124" s="2">
        <f t="shared" si="12"/>
        <v>4.6137679999999985</v>
      </c>
      <c r="H124" s="2"/>
      <c r="I124" s="2">
        <f t="array" ref="I124">SUMPRODUCT(B108:B127, (ROW(B108:B127)-ROW(B108)+1)) / (20*21/2)</f>
        <v>4.4216566666666672</v>
      </c>
      <c r="J124" s="2">
        <f t="shared" si="11"/>
        <v>4.5160436522023142</v>
      </c>
      <c r="K124" s="2">
        <f t="shared" si="13"/>
        <v>4.5646283788190241</v>
      </c>
    </row>
    <row r="125" spans="1:11" ht="13.5" x14ac:dyDescent="0.25">
      <c r="A125" s="3">
        <f>TITRES_STAT!B128</f>
        <v>42879</v>
      </c>
      <c r="B125" s="5">
        <f>TITRES_STAT!D128</f>
        <v>4.3532000000000002</v>
      </c>
      <c r="C125" s="2">
        <f t="shared" si="7"/>
        <v>0.125</v>
      </c>
      <c r="D125" s="2">
        <f t="shared" si="8"/>
        <v>4.3685200000000002</v>
      </c>
      <c r="E125" s="2">
        <f t="shared" si="9"/>
        <v>4.4223300000000005</v>
      </c>
      <c r="F125" s="2">
        <f t="shared" si="10"/>
        <v>4.5251600000000005</v>
      </c>
      <c r="G125" s="2">
        <f t="shared" si="12"/>
        <v>4.6131919999999988</v>
      </c>
      <c r="H125" s="2"/>
      <c r="I125" s="2">
        <f t="array" ref="I125">SUMPRODUCT(B109:B128, (ROW(B109:B128)-ROW(B109)+1)) / (20*21/2)</f>
        <v>4.4058223809523813</v>
      </c>
      <c r="J125" s="2">
        <f t="shared" si="11"/>
        <v>4.500534732944951</v>
      </c>
      <c r="K125" s="2">
        <f t="shared" si="13"/>
        <v>4.5563370698457293</v>
      </c>
    </row>
    <row r="126" spans="1:11" ht="13.5" x14ac:dyDescent="0.25">
      <c r="A126" s="3">
        <f>TITRES_STAT!B129</f>
        <v>42880</v>
      </c>
      <c r="B126" s="5">
        <f>TITRES_STAT!D129</f>
        <v>4.3532000000000002</v>
      </c>
      <c r="C126" s="2">
        <f t="shared" si="7"/>
        <v>0</v>
      </c>
      <c r="D126" s="2">
        <f t="shared" si="8"/>
        <v>4.3550800000000001</v>
      </c>
      <c r="E126" s="2">
        <f t="shared" si="9"/>
        <v>4.4060000000000006</v>
      </c>
      <c r="F126" s="2">
        <f t="shared" si="10"/>
        <v>4.5030600000000005</v>
      </c>
      <c r="G126" s="2">
        <f t="shared" si="12"/>
        <v>4.6128079999999985</v>
      </c>
      <c r="H126" s="2"/>
      <c r="I126" s="2">
        <f t="array" ref="I126">SUMPRODUCT(B110:B129, (ROW(B110:B129)-ROW(B110)+1)) / (20*21/2)</f>
        <v>4.3922761904761911</v>
      </c>
      <c r="J126" s="2">
        <f t="shared" si="11"/>
        <v>4.4865028536168605</v>
      </c>
      <c r="K126" s="2">
        <f t="shared" si="13"/>
        <v>4.5483709102439365</v>
      </c>
    </row>
    <row r="127" spans="1:11" ht="13.5" x14ac:dyDescent="0.25">
      <c r="A127" s="3">
        <f>TITRES_STAT!B130</f>
        <v>42881</v>
      </c>
      <c r="B127" s="5">
        <f>TITRES_STAT!D130</f>
        <v>4.3532000000000002</v>
      </c>
      <c r="C127" s="2">
        <f t="shared" si="7"/>
        <v>0</v>
      </c>
      <c r="D127" s="2">
        <f t="shared" si="8"/>
        <v>4.3416399999999999</v>
      </c>
      <c r="E127" s="2">
        <f t="shared" si="9"/>
        <v>4.3896700000000006</v>
      </c>
      <c r="F127" s="2">
        <f t="shared" si="10"/>
        <v>4.4809600000000005</v>
      </c>
      <c r="G127" s="2">
        <f t="shared" si="12"/>
        <v>4.6124239999999981</v>
      </c>
      <c r="H127" s="2"/>
      <c r="I127" s="2">
        <f t="array" ref="I127">SUMPRODUCT(B111:B130, (ROW(B111:B130)-ROW(B111)+1)) / (20*21/2)</f>
        <v>4.3803776190476187</v>
      </c>
      <c r="J127" s="2">
        <f t="shared" si="11"/>
        <v>4.4738073437485877</v>
      </c>
      <c r="K127" s="2">
        <f t="shared" si="13"/>
        <v>4.5407171490579001</v>
      </c>
    </row>
    <row r="128" spans="1:11" ht="13.5" x14ac:dyDescent="0.25">
      <c r="A128" s="3">
        <f>TITRES_STAT!B131</f>
        <v>42884</v>
      </c>
      <c r="B128" s="5">
        <f>TITRES_STAT!D131</f>
        <v>4.3147000000000002</v>
      </c>
      <c r="C128" s="2">
        <f t="shared" si="7"/>
        <v>-3.8499999999999979E-2</v>
      </c>
      <c r="D128" s="2">
        <f t="shared" si="8"/>
        <v>4.3205</v>
      </c>
      <c r="E128" s="2">
        <f t="shared" si="9"/>
        <v>4.3694900000000008</v>
      </c>
      <c r="F128" s="2">
        <f t="shared" si="10"/>
        <v>4.4569350000000005</v>
      </c>
      <c r="G128" s="2">
        <f t="shared" si="12"/>
        <v>4.6103099999999975</v>
      </c>
      <c r="H128" s="2"/>
      <c r="I128" s="2">
        <f t="array" ref="I128">SUMPRODUCT(B112:B131, (ROW(B112:B131)-ROW(B112)+1)) / (20*21/2)</f>
        <v>4.3698976190476193</v>
      </c>
      <c r="J128" s="2">
        <f t="shared" si="11"/>
        <v>4.4586542633915789</v>
      </c>
      <c r="K128" s="2">
        <f t="shared" si="13"/>
        <v>4.5318537314477867</v>
      </c>
    </row>
    <row r="129" spans="1:11" ht="13.5" x14ac:dyDescent="0.25">
      <c r="A129" s="3">
        <f>TITRES_STAT!B132</f>
        <v>42885</v>
      </c>
      <c r="B129" s="5">
        <f>TITRES_STAT!D132</f>
        <v>4.3147000000000002</v>
      </c>
      <c r="C129" s="2">
        <f t="shared" si="7"/>
        <v>0</v>
      </c>
      <c r="D129" s="2">
        <f t="shared" si="8"/>
        <v>4.3377999999999997</v>
      </c>
      <c r="E129" s="2">
        <f t="shared" si="9"/>
        <v>4.3589200000000003</v>
      </c>
      <c r="F129" s="2">
        <f t="shared" si="10"/>
        <v>4.4396350000000009</v>
      </c>
      <c r="G129" s="2">
        <f t="shared" si="12"/>
        <v>4.6081959999999977</v>
      </c>
      <c r="H129" s="2"/>
      <c r="I129" s="2">
        <f t="array" ref="I129">SUMPRODUCT(B113:B132, (ROW(B113:B132)-ROW(B113)+1)) / (20*21/2)</f>
        <v>4.3592814285714292</v>
      </c>
      <c r="J129" s="2">
        <f t="shared" si="11"/>
        <v>4.444944333544762</v>
      </c>
      <c r="K129" s="2">
        <f t="shared" si="13"/>
        <v>4.5233378988419908</v>
      </c>
    </row>
    <row r="130" spans="1:11" ht="13.5" x14ac:dyDescent="0.25">
      <c r="A130" s="3">
        <f>TITRES_STAT!B133</f>
        <v>42886</v>
      </c>
      <c r="B130" s="5">
        <f>TITRES_STAT!D133</f>
        <v>4.3147000000000002</v>
      </c>
      <c r="C130" s="2">
        <f t="shared" si="7"/>
        <v>0</v>
      </c>
      <c r="D130" s="2">
        <f t="shared" si="8"/>
        <v>4.3300999999999998</v>
      </c>
      <c r="E130" s="2">
        <f t="shared" si="9"/>
        <v>4.3493100000000009</v>
      </c>
      <c r="F130" s="2">
        <f t="shared" si="10"/>
        <v>4.4247400000000008</v>
      </c>
      <c r="G130" s="2">
        <f t="shared" si="12"/>
        <v>4.606081999999998</v>
      </c>
      <c r="H130" s="2"/>
      <c r="I130" s="2">
        <f t="array" ref="I130">SUMPRODUCT(B114:B133, (ROW(B114:B133)-ROW(B114)+1)) / (20*21/2)</f>
        <v>4.3498552380952393</v>
      </c>
      <c r="J130" s="2">
        <f t="shared" si="11"/>
        <v>4.4325401113024032</v>
      </c>
      <c r="K130" s="2">
        <f t="shared" si="13"/>
        <v>4.5151560204560299</v>
      </c>
    </row>
    <row r="131" spans="1:11" ht="13.5" x14ac:dyDescent="0.25">
      <c r="A131" s="3">
        <f>TITRES_STAT!B134</f>
        <v>42887</v>
      </c>
      <c r="B131" s="5">
        <f>TITRES_STAT!D134</f>
        <v>4.3147000000000002</v>
      </c>
      <c r="C131" s="2">
        <f t="shared" si="7"/>
        <v>0</v>
      </c>
      <c r="D131" s="2">
        <f t="shared" si="8"/>
        <v>4.3224</v>
      </c>
      <c r="E131" s="2">
        <f t="shared" si="9"/>
        <v>4.3387400000000005</v>
      </c>
      <c r="F131" s="2">
        <f t="shared" si="10"/>
        <v>4.416570000000001</v>
      </c>
      <c r="G131" s="2">
        <f t="shared" si="12"/>
        <v>4.6039679999999974</v>
      </c>
      <c r="H131" s="2"/>
      <c r="I131" s="2">
        <f t="array" ref="I131">SUMPRODUCT(B115:B134, (ROW(B115:B134)-ROW(B115)+1)) / (20*21/2)</f>
        <v>4.3387842857142864</v>
      </c>
      <c r="J131" s="2">
        <f t="shared" si="11"/>
        <v>4.4213172435593169</v>
      </c>
      <c r="K131" s="2">
        <f t="shared" si="13"/>
        <v>4.507295000045989</v>
      </c>
    </row>
    <row r="132" spans="1:11" ht="13.5" x14ac:dyDescent="0.25">
      <c r="A132" s="3">
        <f>TITRES_STAT!B135</f>
        <v>42888</v>
      </c>
      <c r="B132" s="5">
        <f>TITRES_STAT!D135</f>
        <v>4.3051000000000004</v>
      </c>
      <c r="C132" s="2">
        <f t="shared" ref="C132:C195" si="14">B132-B131</f>
        <v>-9.5999999999998309E-3</v>
      </c>
      <c r="D132" s="2">
        <f t="shared" si="8"/>
        <v>4.3127800000000001</v>
      </c>
      <c r="E132" s="2">
        <f t="shared" si="9"/>
        <v>4.3272100000000009</v>
      </c>
      <c r="F132" s="2">
        <f t="shared" si="10"/>
        <v>4.4040750000000006</v>
      </c>
      <c r="G132" s="2">
        <f t="shared" si="12"/>
        <v>4.6018539999999977</v>
      </c>
      <c r="H132" s="2"/>
      <c r="I132" s="2">
        <f t="array" ref="I132">SUMPRODUCT(B116:B135, (ROW(B116:B135)-ROW(B116)+1)) / (20*21/2)</f>
        <v>4.3316914285714283</v>
      </c>
      <c r="J132" s="2">
        <f t="shared" si="11"/>
        <v>4.4102489346489051</v>
      </c>
      <c r="K132" s="2">
        <f t="shared" si="13"/>
        <v>4.4993657843579111</v>
      </c>
    </row>
    <row r="133" spans="1:11" ht="13.5" x14ac:dyDescent="0.25">
      <c r="A133" s="3">
        <f>TITRES_STAT!B136</f>
        <v>42891</v>
      </c>
      <c r="B133" s="5">
        <f>TITRES_STAT!D136</f>
        <v>4.3051000000000004</v>
      </c>
      <c r="C133" s="2">
        <f t="shared" si="14"/>
        <v>0</v>
      </c>
      <c r="D133" s="2">
        <f t="shared" si="8"/>
        <v>4.3108599999999999</v>
      </c>
      <c r="E133" s="2">
        <f t="shared" si="9"/>
        <v>4.3156800000000013</v>
      </c>
      <c r="F133" s="2">
        <f t="shared" si="10"/>
        <v>4.3925450000000001</v>
      </c>
      <c r="G133" s="2">
        <f t="shared" si="12"/>
        <v>4.6014699999999982</v>
      </c>
      <c r="H133" s="2"/>
      <c r="I133" s="2">
        <f t="array" ref="I133">SUMPRODUCT(B117:B136, (ROW(B117:B136)-ROW(B117)+1)) / (20*21/2)</f>
        <v>4.3256052380952381</v>
      </c>
      <c r="J133" s="2">
        <f t="shared" si="11"/>
        <v>4.4002347503966286</v>
      </c>
      <c r="K133" s="2">
        <f t="shared" si="13"/>
        <v>4.4917475183046598</v>
      </c>
    </row>
    <row r="134" spans="1:11" ht="13.5" x14ac:dyDescent="0.25">
      <c r="A134" s="3">
        <f>TITRES_STAT!B137</f>
        <v>42892</v>
      </c>
      <c r="B134" s="5">
        <f>TITRES_STAT!D137</f>
        <v>4.2763</v>
      </c>
      <c r="C134" s="2">
        <f t="shared" si="14"/>
        <v>-2.8800000000000381E-2</v>
      </c>
      <c r="D134" s="2">
        <f t="shared" ref="D134:D197" si="15">AVERAGE(B130:B134)</f>
        <v>4.3031799999999993</v>
      </c>
      <c r="E134" s="2">
        <f t="shared" si="9"/>
        <v>4.3204900000000013</v>
      </c>
      <c r="F134" s="2">
        <f t="shared" si="10"/>
        <v>4.3795750000000009</v>
      </c>
      <c r="G134" s="2">
        <f t="shared" si="12"/>
        <v>4.6005099999999981</v>
      </c>
      <c r="H134" s="2"/>
      <c r="I134" s="2">
        <f t="array" ref="I134">SUMPRODUCT(B118:B137, (ROW(B118:B137)-ROW(B118)+1)) / (20*21/2)</f>
        <v>4.320525714285715</v>
      </c>
      <c r="J134" s="2">
        <f t="shared" si="11"/>
        <v>4.3884314408350455</v>
      </c>
      <c r="K134" s="2">
        <f t="shared" si="13"/>
        <v>4.4832985960182024</v>
      </c>
    </row>
    <row r="135" spans="1:11" ht="13.5" x14ac:dyDescent="0.25">
      <c r="A135" s="3">
        <f>TITRES_STAT!B138</f>
        <v>42893</v>
      </c>
      <c r="B135" s="5">
        <f>TITRES_STAT!D138</f>
        <v>4.3051000000000004</v>
      </c>
      <c r="C135" s="2">
        <f t="shared" si="14"/>
        <v>2.8800000000000381E-2</v>
      </c>
      <c r="D135" s="2">
        <f t="shared" si="15"/>
        <v>4.3012600000000001</v>
      </c>
      <c r="E135" s="2">
        <f t="shared" si="9"/>
        <v>4.3156800000000004</v>
      </c>
      <c r="F135" s="2">
        <f t="shared" si="10"/>
        <v>4.3690049999999996</v>
      </c>
      <c r="G135" s="2">
        <f t="shared" si="12"/>
        <v>4.5976259999999982</v>
      </c>
      <c r="H135" s="2"/>
      <c r="I135" s="2">
        <f t="array" ref="I135">SUMPRODUCT(B119:B138, (ROW(B119:B138)-ROW(B119)+1)) / (20*21/2)</f>
        <v>4.316452857142858</v>
      </c>
      <c r="J135" s="2">
        <f t="shared" si="11"/>
        <v>4.3804951131364698</v>
      </c>
      <c r="K135" s="2">
        <f t="shared" si="13"/>
        <v>4.4763104157821942</v>
      </c>
    </row>
    <row r="136" spans="1:11" ht="13.5" x14ac:dyDescent="0.25">
      <c r="A136" s="3">
        <f>TITRES_STAT!B139</f>
        <v>42894</v>
      </c>
      <c r="B136" s="5">
        <f>TITRES_STAT!D139</f>
        <v>4.3051000000000004</v>
      </c>
      <c r="C136" s="2">
        <f t="shared" si="14"/>
        <v>0</v>
      </c>
      <c r="D136" s="2">
        <f t="shared" si="15"/>
        <v>4.2993399999999999</v>
      </c>
      <c r="E136" s="2">
        <f t="shared" si="9"/>
        <v>4.3108700000000004</v>
      </c>
      <c r="F136" s="2">
        <f t="shared" si="10"/>
        <v>4.3584350000000001</v>
      </c>
      <c r="G136" s="2">
        <f t="shared" si="12"/>
        <v>4.5943579999999988</v>
      </c>
      <c r="H136" s="2"/>
      <c r="I136" s="2">
        <f t="array" ref="I136">SUMPRODUCT(B120:B139, (ROW(B120:B139)-ROW(B120)+1)) / (20*21/2)</f>
        <v>4.3133866666666671</v>
      </c>
      <c r="J136" s="2">
        <f t="shared" si="11"/>
        <v>4.3733146261710916</v>
      </c>
      <c r="K136" s="2">
        <f t="shared" si="13"/>
        <v>4.4695962818299515</v>
      </c>
    </row>
    <row r="137" spans="1:11" ht="13.5" x14ac:dyDescent="0.25">
      <c r="A137" s="3">
        <f>TITRES_STAT!B140</f>
        <v>42895</v>
      </c>
      <c r="B137" s="5">
        <f>TITRES_STAT!D140</f>
        <v>4.3051000000000004</v>
      </c>
      <c r="C137" s="2">
        <f t="shared" si="14"/>
        <v>0</v>
      </c>
      <c r="D137" s="2">
        <f t="shared" si="15"/>
        <v>4.2993399999999999</v>
      </c>
      <c r="E137" s="2">
        <f t="shared" si="9"/>
        <v>4.3060600000000004</v>
      </c>
      <c r="F137" s="2">
        <f t="shared" si="10"/>
        <v>4.3478650000000005</v>
      </c>
      <c r="G137" s="2">
        <f t="shared" si="12"/>
        <v>4.5889759999999997</v>
      </c>
      <c r="H137" s="2"/>
      <c r="I137" s="2">
        <f t="array" ref="I137">SUMPRODUCT(B121:B140, (ROW(B121:B140)-ROW(B121)+1)) / (20*21/2)</f>
        <v>4.3035457142857148</v>
      </c>
      <c r="J137" s="2">
        <f t="shared" si="11"/>
        <v>4.3668179951071782</v>
      </c>
      <c r="K137" s="2">
        <f t="shared" si="13"/>
        <v>4.4631454472483849</v>
      </c>
    </row>
    <row r="138" spans="1:11" ht="13.5" x14ac:dyDescent="0.25">
      <c r="A138" s="3">
        <f>TITRES_STAT!B141</f>
        <v>42898</v>
      </c>
      <c r="B138" s="5">
        <f>TITRES_STAT!D141</f>
        <v>4.3051000000000004</v>
      </c>
      <c r="C138" s="2">
        <f t="shared" si="14"/>
        <v>0</v>
      </c>
      <c r="D138" s="2">
        <f t="shared" si="15"/>
        <v>4.2993399999999999</v>
      </c>
      <c r="E138" s="2">
        <f t="shared" si="9"/>
        <v>4.3051000000000013</v>
      </c>
      <c r="F138" s="2">
        <f t="shared" si="10"/>
        <v>4.3372950000000001</v>
      </c>
      <c r="G138" s="2">
        <f t="shared" si="12"/>
        <v>4.5835939999999997</v>
      </c>
      <c r="H138" s="2"/>
      <c r="I138" s="2">
        <f t="array" ref="I138">SUMPRODUCT(B122:B141, (ROW(B122:B141)-ROW(B122)+1)) / (20*21/2)</f>
        <v>4.2945742857142859</v>
      </c>
      <c r="J138" s="2">
        <f t="shared" si="11"/>
        <v>4.3609400908112566</v>
      </c>
      <c r="K138" s="2">
        <f t="shared" si="13"/>
        <v>4.4569475865719772</v>
      </c>
    </row>
    <row r="139" spans="1:11" ht="13.5" x14ac:dyDescent="0.25">
      <c r="A139" s="3">
        <f>TITRES_STAT!B142</f>
        <v>42899</v>
      </c>
      <c r="B139" s="5">
        <f>TITRES_STAT!D142</f>
        <v>4.3051000000000004</v>
      </c>
      <c r="C139" s="2">
        <f t="shared" si="14"/>
        <v>0</v>
      </c>
      <c r="D139" s="2">
        <f t="shared" si="15"/>
        <v>4.3051000000000004</v>
      </c>
      <c r="E139" s="2">
        <f t="shared" si="9"/>
        <v>4.3041400000000003</v>
      </c>
      <c r="F139" s="2">
        <f t="shared" si="10"/>
        <v>4.3315299999999999</v>
      </c>
      <c r="G139" s="2">
        <f t="shared" si="12"/>
        <v>4.5741759999999996</v>
      </c>
      <c r="H139" s="2"/>
      <c r="I139" s="2">
        <f t="array" ref="I139">SUMPRODUCT(B123:B142, (ROW(B123:B142)-ROW(B123)+1)) / (20*21/2)</f>
        <v>4.2865180952380957</v>
      </c>
      <c r="J139" s="2">
        <f t="shared" si="11"/>
        <v>4.3556219869244703</v>
      </c>
      <c r="K139" s="2">
        <f t="shared" si="13"/>
        <v>4.4509927792554294</v>
      </c>
    </row>
    <row r="140" spans="1:11" ht="13.5" x14ac:dyDescent="0.25">
      <c r="A140" s="3">
        <f>TITRES_STAT!B143</f>
        <v>42900</v>
      </c>
      <c r="B140" s="5">
        <f>TITRES_STAT!D143</f>
        <v>4.2282000000000002</v>
      </c>
      <c r="C140" s="2">
        <f t="shared" si="14"/>
        <v>-7.690000000000019E-2</v>
      </c>
      <c r="D140" s="2">
        <f t="shared" si="15"/>
        <v>4.2897200000000009</v>
      </c>
      <c r="E140" s="2">
        <f t="shared" ref="E140:E203" si="16">AVERAGE(B131:B140)</f>
        <v>4.29549</v>
      </c>
      <c r="F140" s="2">
        <f t="shared" si="10"/>
        <v>4.3224</v>
      </c>
      <c r="G140" s="2">
        <f t="shared" si="12"/>
        <v>4.5632199999999985</v>
      </c>
      <c r="H140" s="2"/>
      <c r="I140" s="2">
        <f t="array" ref="I140">SUMPRODUCT(B124:B143, (ROW(B124:B143)-ROW(B124)+1)) / (20*21/2)</f>
        <v>4.2702247619047631</v>
      </c>
      <c r="J140" s="2">
        <f t="shared" si="11"/>
        <v>4.3434865595983307</v>
      </c>
      <c r="K140" s="2">
        <f t="shared" si="13"/>
        <v>4.4422558075199223</v>
      </c>
    </row>
    <row r="141" spans="1:11" ht="13.5" x14ac:dyDescent="0.25">
      <c r="A141" s="3">
        <f>TITRES_STAT!B144</f>
        <v>42901</v>
      </c>
      <c r="B141" s="5">
        <f>TITRES_STAT!D144</f>
        <v>4.2282000000000002</v>
      </c>
      <c r="C141" s="2">
        <f t="shared" si="14"/>
        <v>0</v>
      </c>
      <c r="D141" s="2">
        <f t="shared" si="15"/>
        <v>4.2743400000000005</v>
      </c>
      <c r="E141" s="2">
        <f t="shared" si="16"/>
        <v>4.2868399999999998</v>
      </c>
      <c r="F141" s="2">
        <f t="shared" si="10"/>
        <v>4.3127900000000006</v>
      </c>
      <c r="G141" s="2">
        <f t="shared" si="12"/>
        <v>4.5526479999999978</v>
      </c>
      <c r="H141" s="2"/>
      <c r="I141" s="2">
        <f t="array" ref="I141">SUMPRODUCT(B125:B144, (ROW(B125:B144)-ROW(B125)+1)) / (20*21/2)</f>
        <v>4.2644566666666677</v>
      </c>
      <c r="J141" s="2">
        <f t="shared" si="11"/>
        <v>4.3325068872556329</v>
      </c>
      <c r="K141" s="2">
        <f t="shared" si="13"/>
        <v>4.4338614621269841</v>
      </c>
    </row>
    <row r="142" spans="1:11" ht="13.5" x14ac:dyDescent="0.25">
      <c r="A142" s="3">
        <f>TITRES_STAT!B145</f>
        <v>42902</v>
      </c>
      <c r="B142" s="5">
        <f>TITRES_STAT!D145</f>
        <v>4.2282000000000002</v>
      </c>
      <c r="C142" s="2">
        <f t="shared" si="14"/>
        <v>0</v>
      </c>
      <c r="D142" s="2">
        <f t="shared" si="15"/>
        <v>4.2589600000000001</v>
      </c>
      <c r="E142" s="2">
        <f t="shared" si="16"/>
        <v>4.2791499999999996</v>
      </c>
      <c r="F142" s="2">
        <f t="shared" si="10"/>
        <v>4.3031800000000002</v>
      </c>
      <c r="G142" s="2">
        <f t="shared" si="12"/>
        <v>4.5447679999999977</v>
      </c>
      <c r="H142" s="2"/>
      <c r="I142" s="2">
        <f t="array" ref="I142">SUMPRODUCT(B126:B145, (ROW(B126:B145)-ROW(B126)+1)) / (20*21/2)</f>
        <v>4.2586885714285714</v>
      </c>
      <c r="J142" s="2">
        <f t="shared" si="11"/>
        <v>4.3225728979931919</v>
      </c>
      <c r="K142" s="2">
        <f t="shared" si="13"/>
        <v>4.4257963067494552</v>
      </c>
    </row>
    <row r="143" spans="1:11" ht="13.5" x14ac:dyDescent="0.25">
      <c r="A143" s="3">
        <f>TITRES_STAT!B146</f>
        <v>42905</v>
      </c>
      <c r="B143" s="5">
        <f>TITRES_STAT!D146</f>
        <v>4.1321000000000003</v>
      </c>
      <c r="C143" s="2">
        <f t="shared" si="14"/>
        <v>-9.6099999999999852E-2</v>
      </c>
      <c r="D143" s="2">
        <f t="shared" si="15"/>
        <v>4.2243600000000008</v>
      </c>
      <c r="E143" s="2">
        <f t="shared" si="16"/>
        <v>4.2618500000000008</v>
      </c>
      <c r="F143" s="2">
        <f t="shared" si="10"/>
        <v>4.2887650000000006</v>
      </c>
      <c r="G143" s="2">
        <f t="shared" si="12"/>
        <v>4.5309299999999988</v>
      </c>
      <c r="H143" s="2"/>
      <c r="I143" s="2">
        <f t="array" ref="I143">SUMPRODUCT(B127:B146, (ROW(B127:B146)-ROW(B127)+1)) / (20*21/2)</f>
        <v>4.2535157142857152</v>
      </c>
      <c r="J143" s="2">
        <f t="shared" si="11"/>
        <v>4.3044326219938407</v>
      </c>
      <c r="K143" s="2">
        <f t="shared" si="13"/>
        <v>4.4142788045239865</v>
      </c>
    </row>
    <row r="144" spans="1:11" ht="13.5" x14ac:dyDescent="0.25">
      <c r="A144" s="3">
        <f>TITRES_STAT!B147</f>
        <v>42906</v>
      </c>
      <c r="B144" s="5">
        <f>TITRES_STAT!D147</f>
        <v>4.2282000000000002</v>
      </c>
      <c r="C144" s="2">
        <f t="shared" si="14"/>
        <v>9.6099999999999852E-2</v>
      </c>
      <c r="D144" s="2">
        <f t="shared" si="15"/>
        <v>4.2089800000000004</v>
      </c>
      <c r="E144" s="2">
        <f t="shared" si="16"/>
        <v>4.2570400000000008</v>
      </c>
      <c r="F144" s="2">
        <f t="shared" si="10"/>
        <v>4.2887650000000006</v>
      </c>
      <c r="G144" s="2">
        <f t="shared" si="12"/>
        <v>4.5190139999999976</v>
      </c>
      <c r="H144" s="2"/>
      <c r="I144" s="2">
        <f t="array" ref="I144">SUMPRODUCT(B128:B147, (ROW(B128:B147)-ROW(B128)+1)) / (20*21/2)</f>
        <v>4.2489380952380964</v>
      </c>
      <c r="J144" s="2">
        <f t="shared" si="11"/>
        <v>4.2971723722801416</v>
      </c>
      <c r="K144" s="2">
        <f t="shared" si="13"/>
        <v>4.4069815965034378</v>
      </c>
    </row>
    <row r="145" spans="1:11" ht="13.5" x14ac:dyDescent="0.25">
      <c r="A145" s="3">
        <f>TITRES_STAT!B148</f>
        <v>42907</v>
      </c>
      <c r="B145" s="5">
        <f>TITRES_STAT!D148</f>
        <v>4.2282000000000002</v>
      </c>
      <c r="C145" s="2">
        <f t="shared" si="14"/>
        <v>0</v>
      </c>
      <c r="D145" s="2">
        <f t="shared" si="15"/>
        <v>4.2089800000000004</v>
      </c>
      <c r="E145" s="2">
        <f t="shared" si="16"/>
        <v>4.2493500000000006</v>
      </c>
      <c r="F145" s="2">
        <f t="shared" si="10"/>
        <v>4.282515000000001</v>
      </c>
      <c r="G145" s="2">
        <f t="shared" si="12"/>
        <v>4.5042139999999975</v>
      </c>
      <c r="H145" s="2"/>
      <c r="I145" s="2">
        <f t="array" ref="I145">SUMPRODUCT(B129:B148, (ROW(B129:B148)-ROW(B129)+1)) / (20*21/2)</f>
        <v>4.2449557142857142</v>
      </c>
      <c r="J145" s="2">
        <f t="shared" si="11"/>
        <v>4.2906035749201283</v>
      </c>
      <c r="K145" s="2">
        <f t="shared" si="13"/>
        <v>4.3999705535033033</v>
      </c>
    </row>
    <row r="146" spans="1:11" ht="13.5" x14ac:dyDescent="0.25">
      <c r="A146" s="3">
        <f>TITRES_STAT!B149</f>
        <v>42908</v>
      </c>
      <c r="B146" s="5">
        <f>TITRES_STAT!D149</f>
        <v>4.2282000000000002</v>
      </c>
      <c r="C146" s="2">
        <f t="shared" si="14"/>
        <v>0</v>
      </c>
      <c r="D146" s="2">
        <f t="shared" si="15"/>
        <v>4.2089800000000004</v>
      </c>
      <c r="E146" s="2">
        <f t="shared" si="16"/>
        <v>4.2416600000000013</v>
      </c>
      <c r="F146" s="2">
        <f t="shared" si="10"/>
        <v>4.2762650000000004</v>
      </c>
      <c r="G146" s="2">
        <f t="shared" si="12"/>
        <v>4.4894139999999974</v>
      </c>
      <c r="H146" s="2"/>
      <c r="I146" s="2">
        <f t="array" ref="I146">SUMPRODUCT(B130:B149, (ROW(B130:B149)-ROW(B130)+1)) / (20*21/2)</f>
        <v>4.2395566666666662</v>
      </c>
      <c r="J146" s="2">
        <f t="shared" si="11"/>
        <v>4.284660377308688</v>
      </c>
      <c r="K146" s="2">
        <f t="shared" si="13"/>
        <v>4.3932344533659187</v>
      </c>
    </row>
    <row r="147" spans="1:11" ht="13.5" x14ac:dyDescent="0.25">
      <c r="A147" s="3">
        <f>TITRES_STAT!B150</f>
        <v>42909</v>
      </c>
      <c r="B147" s="5">
        <f>TITRES_STAT!D150</f>
        <v>4.2282000000000002</v>
      </c>
      <c r="C147" s="2">
        <f t="shared" si="14"/>
        <v>0</v>
      </c>
      <c r="D147" s="2">
        <f t="shared" si="15"/>
        <v>4.2089800000000004</v>
      </c>
      <c r="E147" s="2">
        <f t="shared" si="16"/>
        <v>4.2339700000000011</v>
      </c>
      <c r="F147" s="2">
        <f t="shared" si="10"/>
        <v>4.2700150000000008</v>
      </c>
      <c r="G147" s="2">
        <f t="shared" si="12"/>
        <v>4.4746139999999981</v>
      </c>
      <c r="H147" s="2"/>
      <c r="I147" s="2">
        <f t="array" ref="I147">SUMPRODUCT(B131:B150, (ROW(B131:B150)-ROW(B131)+1)) / (20*21/2)</f>
        <v>4.2346609523809526</v>
      </c>
      <c r="J147" s="2">
        <f t="shared" si="11"/>
        <v>4.2792831985173843</v>
      </c>
      <c r="K147" s="2">
        <f t="shared" si="13"/>
        <v>4.386762514018236</v>
      </c>
    </row>
    <row r="148" spans="1:11" ht="13.5" x14ac:dyDescent="0.25">
      <c r="A148" s="3">
        <f>TITRES_STAT!B151</f>
        <v>42914</v>
      </c>
      <c r="B148" s="5">
        <f>TITRES_STAT!D151</f>
        <v>4.2282000000000002</v>
      </c>
      <c r="C148" s="2">
        <f t="shared" si="14"/>
        <v>0</v>
      </c>
      <c r="D148" s="2">
        <f t="shared" si="15"/>
        <v>4.2282000000000002</v>
      </c>
      <c r="E148" s="2">
        <f t="shared" si="16"/>
        <v>4.2262800000000009</v>
      </c>
      <c r="F148" s="2">
        <f t="shared" ref="F148:F211" si="17">AVERAGE(B129:B148)</f>
        <v>4.2656900000000011</v>
      </c>
      <c r="G148" s="2">
        <f t="shared" si="12"/>
        <v>4.4598139999999979</v>
      </c>
      <c r="H148" s="2"/>
      <c r="I148" s="2">
        <f t="array" ref="I148">SUMPRODUCT(B132:B151, (ROW(B132:B151)-ROW(B132)+1)) / (20*21/2)</f>
        <v>4.2302685714285717</v>
      </c>
      <c r="J148" s="2">
        <f t="shared" si="11"/>
        <v>4.2744181319919194</v>
      </c>
      <c r="K148" s="2">
        <f t="shared" si="13"/>
        <v>4.3805443762135994</v>
      </c>
    </row>
    <row r="149" spans="1:11" ht="13.5" x14ac:dyDescent="0.25">
      <c r="A149" s="3">
        <f>TITRES_STAT!B152</f>
        <v>42915</v>
      </c>
      <c r="B149" s="5">
        <f>TITRES_STAT!D152</f>
        <v>4.2089999999999996</v>
      </c>
      <c r="C149" s="2">
        <f t="shared" si="14"/>
        <v>-1.920000000000055E-2</v>
      </c>
      <c r="D149" s="2">
        <f t="shared" si="15"/>
        <v>4.2243599999999999</v>
      </c>
      <c r="E149" s="2">
        <f t="shared" si="16"/>
        <v>4.2166700000000006</v>
      </c>
      <c r="F149" s="2">
        <f t="shared" si="17"/>
        <v>4.2604050000000004</v>
      </c>
      <c r="G149" s="2">
        <f t="shared" si="12"/>
        <v>4.4446299999999983</v>
      </c>
      <c r="H149" s="2"/>
      <c r="I149" s="2">
        <f t="array" ref="I149">SUMPRODUCT(B133:B152, (ROW(B133:B152)-ROW(B133)+1)) / (20*21/2)</f>
        <v>4.2144842857142857</v>
      </c>
      <c r="J149" s="2">
        <f t="shared" ref="J149:J212" si="18">$J$4*B149+J148*(1-$J$4)</f>
        <v>4.2681878337069747</v>
      </c>
      <c r="K149" s="2">
        <f t="shared" si="13"/>
        <v>4.3738171457738506</v>
      </c>
    </row>
    <row r="150" spans="1:11" ht="13.5" x14ac:dyDescent="0.25">
      <c r="A150" s="3">
        <f>TITRES_STAT!B153</f>
        <v>42916</v>
      </c>
      <c r="B150" s="5">
        <f>TITRES_STAT!D153</f>
        <v>4.2089999999999996</v>
      </c>
      <c r="C150" s="2">
        <f t="shared" si="14"/>
        <v>0</v>
      </c>
      <c r="D150" s="2">
        <f t="shared" si="15"/>
        <v>4.2205199999999996</v>
      </c>
      <c r="E150" s="2">
        <f t="shared" si="16"/>
        <v>4.2147500000000004</v>
      </c>
      <c r="F150" s="2">
        <f t="shared" si="17"/>
        <v>4.2551200000000007</v>
      </c>
      <c r="G150" s="2">
        <f t="shared" si="12"/>
        <v>4.4294459999999987</v>
      </c>
      <c r="H150" s="2"/>
      <c r="I150" s="2">
        <f t="array" ref="I150">SUMPRODUCT(B134:B153, (ROW(B134:B153)-ROW(B134)+1)) / (20*21/2)</f>
        <v>4.1823619047619047</v>
      </c>
      <c r="J150" s="2">
        <f t="shared" si="18"/>
        <v>4.2625508971634538</v>
      </c>
      <c r="K150" s="2">
        <f t="shared" si="13"/>
        <v>4.3673537282925237</v>
      </c>
    </row>
    <row r="151" spans="1:11" ht="13.5" x14ac:dyDescent="0.25">
      <c r="A151" s="3">
        <f>TITRES_STAT!B154</f>
        <v>42919</v>
      </c>
      <c r="B151" s="5">
        <f>TITRES_STAT!D154</f>
        <v>4.2089999999999996</v>
      </c>
      <c r="C151" s="2">
        <f t="shared" si="14"/>
        <v>0</v>
      </c>
      <c r="D151" s="2">
        <f t="shared" si="15"/>
        <v>4.2166800000000002</v>
      </c>
      <c r="E151" s="2">
        <f t="shared" si="16"/>
        <v>4.2128300000000012</v>
      </c>
      <c r="F151" s="2">
        <f t="shared" si="17"/>
        <v>4.2498350000000009</v>
      </c>
      <c r="G151" s="2">
        <f t="shared" si="12"/>
        <v>4.4157999999999991</v>
      </c>
      <c r="H151" s="2"/>
      <c r="I151" s="2">
        <f t="array" ref="I151">SUMPRODUCT(B135:B154, (ROW(B135:B154)-ROW(B135)+1)) / (20*21/2)</f>
        <v>4.1402661904761917</v>
      </c>
      <c r="J151" s="2">
        <f t="shared" si="18"/>
        <v>4.2574508117193153</v>
      </c>
      <c r="K151" s="2">
        <f t="shared" si="13"/>
        <v>4.361143778163405</v>
      </c>
    </row>
    <row r="152" spans="1:11" ht="13.5" x14ac:dyDescent="0.25">
      <c r="A152" s="3">
        <f>TITRES_STAT!B155</f>
        <v>42920</v>
      </c>
      <c r="B152" s="5">
        <f>TITRES_STAT!D155</f>
        <v>4.0841000000000003</v>
      </c>
      <c r="C152" s="2">
        <f t="shared" si="14"/>
        <v>-0.12489999999999934</v>
      </c>
      <c r="D152" s="2">
        <f t="shared" si="15"/>
        <v>4.1878599999999997</v>
      </c>
      <c r="E152" s="2">
        <f t="shared" si="16"/>
        <v>4.1984200000000005</v>
      </c>
      <c r="F152" s="2">
        <f t="shared" si="17"/>
        <v>4.2387850000000009</v>
      </c>
      <c r="G152" s="2">
        <f t="shared" si="12"/>
        <v>4.3996559999999993</v>
      </c>
      <c r="H152" s="2"/>
      <c r="I152" s="2">
        <f t="array" ref="I152">SUMPRODUCT(B136:B155, (ROW(B136:B155)-ROW(B136)+1)) / (20*21/2)</f>
        <v>4.1005500000000001</v>
      </c>
      <c r="J152" s="2">
        <f t="shared" si="18"/>
        <v>4.2409412106031903</v>
      </c>
      <c r="K152" s="2">
        <f t="shared" si="13"/>
        <v>4.3502793162746443</v>
      </c>
    </row>
    <row r="153" spans="1:11" ht="13.5" x14ac:dyDescent="0.25">
      <c r="A153" s="3">
        <f>TITRES_STAT!B156</f>
        <v>42921</v>
      </c>
      <c r="B153" s="5">
        <f>TITRES_STAT!D156</f>
        <v>3.9015</v>
      </c>
      <c r="C153" s="2">
        <f t="shared" si="14"/>
        <v>-0.18260000000000032</v>
      </c>
      <c r="D153" s="2">
        <f t="shared" si="15"/>
        <v>4.1225199999999997</v>
      </c>
      <c r="E153" s="2">
        <f t="shared" si="16"/>
        <v>4.1753599999999995</v>
      </c>
      <c r="F153" s="2">
        <f t="shared" si="17"/>
        <v>4.218605000000001</v>
      </c>
      <c r="G153" s="2">
        <f t="shared" si="12"/>
        <v>4.3812059999999997</v>
      </c>
      <c r="H153" s="2"/>
      <c r="I153" s="2">
        <f t="array" ref="I153">SUMPRODUCT(B137:B156, (ROW(B137:B156)-ROW(B137)+1)) / (20*21/2)</f>
        <v>4.0734171428571431</v>
      </c>
      <c r="J153" s="2">
        <f t="shared" si="18"/>
        <v>4.2086134762600294</v>
      </c>
      <c r="K153" s="2">
        <f t="shared" si="13"/>
        <v>4.3326801274011286</v>
      </c>
    </row>
    <row r="154" spans="1:11" ht="13.5" x14ac:dyDescent="0.25">
      <c r="A154" s="3">
        <f>TITRES_STAT!B157</f>
        <v>42922</v>
      </c>
      <c r="B154" s="5">
        <f>TITRES_STAT!D157</f>
        <v>3.7766000000000002</v>
      </c>
      <c r="C154" s="2">
        <f t="shared" si="14"/>
        <v>-0.12489999999999979</v>
      </c>
      <c r="D154" s="2">
        <f t="shared" si="15"/>
        <v>4.0360399999999998</v>
      </c>
      <c r="E154" s="2">
        <f t="shared" si="16"/>
        <v>4.1302000000000003</v>
      </c>
      <c r="F154" s="2">
        <f t="shared" si="17"/>
        <v>4.193620000000001</v>
      </c>
      <c r="G154" s="2">
        <f t="shared" si="12"/>
        <v>4.3606419999999995</v>
      </c>
      <c r="H154" s="2"/>
      <c r="I154" s="2">
        <f t="array" ref="I154">SUMPRODUCT(B138:B157, (ROW(B138:B157)-ROW(B138)+1)) / (20*21/2)</f>
        <v>4.0592785714285711</v>
      </c>
      <c r="J154" s="2">
        <f t="shared" si="18"/>
        <v>4.1674693356638359</v>
      </c>
      <c r="K154" s="2">
        <f t="shared" si="13"/>
        <v>4.3108730635814769</v>
      </c>
    </row>
    <row r="155" spans="1:11" ht="13.5" x14ac:dyDescent="0.25">
      <c r="A155" s="3">
        <f>TITRES_STAT!B158</f>
        <v>42923</v>
      </c>
      <c r="B155" s="5">
        <f>TITRES_STAT!D158</f>
        <v>3.7766000000000002</v>
      </c>
      <c r="C155" s="2">
        <f t="shared" si="14"/>
        <v>0</v>
      </c>
      <c r="D155" s="2">
        <f t="shared" si="15"/>
        <v>3.9495599999999995</v>
      </c>
      <c r="E155" s="2">
        <f t="shared" si="16"/>
        <v>4.0850400000000002</v>
      </c>
      <c r="F155" s="2">
        <f t="shared" si="17"/>
        <v>4.1671950000000013</v>
      </c>
      <c r="G155" s="2">
        <f t="shared" si="12"/>
        <v>4.3400780000000001</v>
      </c>
      <c r="H155" s="2"/>
      <c r="I155" s="2">
        <f t="array" ref="I155">SUMPRODUCT(B139:B158, (ROW(B139:B158)-ROW(B139)+1)) / (20*21/2)</f>
        <v>4.0658233333333325</v>
      </c>
      <c r="J155" s="2">
        <f t="shared" si="18"/>
        <v>4.1302436846482324</v>
      </c>
      <c r="K155" s="2">
        <f t="shared" si="13"/>
        <v>4.2899211787351446</v>
      </c>
    </row>
    <row r="156" spans="1:11" ht="13.5" x14ac:dyDescent="0.25">
      <c r="A156" s="3">
        <f>TITRES_STAT!B159</f>
        <v>42926</v>
      </c>
      <c r="B156" s="5">
        <f>TITRES_STAT!D159</f>
        <v>3.8822999999999999</v>
      </c>
      <c r="C156" s="2">
        <f t="shared" si="14"/>
        <v>0.10569999999999968</v>
      </c>
      <c r="D156" s="2">
        <f t="shared" si="15"/>
        <v>3.88422</v>
      </c>
      <c r="E156" s="2">
        <f t="shared" si="16"/>
        <v>4.0504499999999997</v>
      </c>
      <c r="F156" s="2">
        <f t="shared" si="17"/>
        <v>4.1460550000000014</v>
      </c>
      <c r="G156" s="2">
        <f t="shared" si="12"/>
        <v>4.3218199999999998</v>
      </c>
      <c r="H156" s="2"/>
      <c r="I156" s="2">
        <f t="array" ref="I156">SUMPRODUCT(B140:B159, (ROW(B140:B159)-ROW(B140)+1)) / (20*21/2)</f>
        <v>4.0801952380952375</v>
      </c>
      <c r="J156" s="2">
        <f t="shared" si="18"/>
        <v>4.1066300003960192</v>
      </c>
      <c r="K156" s="2">
        <f t="shared" si="13"/>
        <v>4.2739360344710216</v>
      </c>
    </row>
    <row r="157" spans="1:11" ht="13.5" x14ac:dyDescent="0.25">
      <c r="A157" s="3">
        <f>TITRES_STAT!B160</f>
        <v>42927</v>
      </c>
      <c r="B157" s="5">
        <f>TITRES_STAT!D160</f>
        <v>3.9975999999999998</v>
      </c>
      <c r="C157" s="2">
        <f t="shared" si="14"/>
        <v>0.11529999999999996</v>
      </c>
      <c r="D157" s="2">
        <f t="shared" si="15"/>
        <v>3.8669199999999995</v>
      </c>
      <c r="E157" s="2">
        <f t="shared" si="16"/>
        <v>4.0273899999999996</v>
      </c>
      <c r="F157" s="2">
        <f t="shared" si="17"/>
        <v>4.1306800000000017</v>
      </c>
      <c r="G157" s="2">
        <f t="shared" si="12"/>
        <v>4.3058679999999994</v>
      </c>
      <c r="H157" s="2"/>
      <c r="I157" s="2">
        <f t="array" ref="I157">SUMPRODUCT(B141:B160, (ROW(B141:B160)-ROW(B141)+1)) / (20*21/2)</f>
        <v>4.0947042857142852</v>
      </c>
      <c r="J157" s="2">
        <f t="shared" si="18"/>
        <v>4.0962461908344938</v>
      </c>
      <c r="K157" s="2">
        <f t="shared" si="13"/>
        <v>4.2630993272368638</v>
      </c>
    </row>
    <row r="158" spans="1:11" ht="13.5" x14ac:dyDescent="0.25">
      <c r="A158" s="3">
        <f>TITRES_STAT!B161</f>
        <v>42928</v>
      </c>
      <c r="B158" s="5">
        <f>TITRES_STAT!D161</f>
        <v>4.1993999999999998</v>
      </c>
      <c r="C158" s="2">
        <f t="shared" si="14"/>
        <v>0.20179999999999998</v>
      </c>
      <c r="D158" s="2">
        <f t="shared" si="15"/>
        <v>3.9264999999999999</v>
      </c>
      <c r="E158" s="2">
        <f t="shared" si="16"/>
        <v>4.0245099999999994</v>
      </c>
      <c r="F158" s="2">
        <f t="shared" si="17"/>
        <v>4.1253950000000001</v>
      </c>
      <c r="G158" s="2">
        <f t="shared" si="12"/>
        <v>4.2939519999999991</v>
      </c>
      <c r="H158" s="2"/>
      <c r="I158" s="2">
        <f t="array" ref="I158">SUMPRODUCT(B142:B161, (ROW(B142:B161)-ROW(B142)+1)) / (20*21/2)</f>
        <v>4.1085557142857141</v>
      </c>
      <c r="J158" s="2">
        <f t="shared" si="18"/>
        <v>4.106070363135971</v>
      </c>
      <c r="K158" s="2">
        <f t="shared" si="13"/>
        <v>4.2606013144040462</v>
      </c>
    </row>
    <row r="159" spans="1:11" ht="13.5" x14ac:dyDescent="0.25">
      <c r="A159" s="3">
        <f>TITRES_STAT!B162</f>
        <v>42929</v>
      </c>
      <c r="B159" s="5">
        <f>TITRES_STAT!D162</f>
        <v>4.2763</v>
      </c>
      <c r="C159" s="2">
        <f t="shared" si="14"/>
        <v>7.690000000000019E-2</v>
      </c>
      <c r="D159" s="2">
        <f t="shared" si="15"/>
        <v>4.0264399999999991</v>
      </c>
      <c r="E159" s="2">
        <f t="shared" si="16"/>
        <v>4.0312399999999995</v>
      </c>
      <c r="F159" s="2">
        <f t="shared" si="17"/>
        <v>4.1239550000000005</v>
      </c>
      <c r="G159" s="2">
        <f t="shared" si="12"/>
        <v>4.2862639999999983</v>
      </c>
      <c r="H159" s="2"/>
      <c r="I159" s="2">
        <f t="array" ref="I159">SUMPRODUCT(B143:B162, (ROW(B143:B162)-ROW(B143)+1)) / (20*21/2)</f>
        <v>4.1221995238095239</v>
      </c>
      <c r="J159" s="2">
        <f t="shared" si="18"/>
        <v>4.122282709503974</v>
      </c>
      <c r="K159" s="2">
        <f t="shared" si="13"/>
        <v>4.2612169491332992</v>
      </c>
    </row>
    <row r="160" spans="1:11" ht="13.5" x14ac:dyDescent="0.25">
      <c r="A160" s="3">
        <f>TITRES_STAT!B163</f>
        <v>42930</v>
      </c>
      <c r="B160" s="5">
        <f>TITRES_STAT!D163</f>
        <v>4.2763</v>
      </c>
      <c r="C160" s="2">
        <f t="shared" si="14"/>
        <v>0</v>
      </c>
      <c r="D160" s="2">
        <f t="shared" si="15"/>
        <v>4.1263799999999993</v>
      </c>
      <c r="E160" s="2">
        <f t="shared" si="16"/>
        <v>4.0379699999999996</v>
      </c>
      <c r="F160" s="2">
        <f t="shared" si="17"/>
        <v>4.1263600000000009</v>
      </c>
      <c r="G160" s="2">
        <f t="shared" si="12"/>
        <v>4.2795379999999978</v>
      </c>
      <c r="H160" s="2"/>
      <c r="I160" s="2">
        <f t="array" ref="I160">SUMPRODUCT(B144:B163, (ROW(B144:B163)-ROW(B144)+1)) / (20*21/2)</f>
        <v>4.1356357142857139</v>
      </c>
      <c r="J160" s="2">
        <f t="shared" si="18"/>
        <v>4.1369510228845474</v>
      </c>
      <c r="K160" s="2">
        <f t="shared" si="13"/>
        <v>4.2618084413241508</v>
      </c>
    </row>
    <row r="161" spans="1:11" ht="13.5" x14ac:dyDescent="0.25">
      <c r="A161" s="3">
        <f>TITRES_STAT!B164</f>
        <v>42933</v>
      </c>
      <c r="B161" s="5">
        <f>TITRES_STAT!D164</f>
        <v>4.2717999999999998</v>
      </c>
      <c r="C161" s="2">
        <f t="shared" si="14"/>
        <v>-4.5000000000001705E-3</v>
      </c>
      <c r="D161" s="2">
        <f t="shared" si="15"/>
        <v>4.2042799999999989</v>
      </c>
      <c r="E161" s="2">
        <f t="shared" si="16"/>
        <v>4.0442499999999999</v>
      </c>
      <c r="F161" s="2">
        <f t="shared" si="17"/>
        <v>4.128540000000001</v>
      </c>
      <c r="G161" s="2">
        <f t="shared" si="12"/>
        <v>4.2754119999999984</v>
      </c>
      <c r="H161" s="2"/>
      <c r="I161" s="2">
        <f t="array" ref="I161">SUMPRODUCT(B145:B164, (ROW(B145:B164)-ROW(B145)+1)) / (20*21/2)</f>
        <v>4.1474828571428564</v>
      </c>
      <c r="J161" s="2">
        <f t="shared" si="18"/>
        <v>4.1497937826098283</v>
      </c>
      <c r="K161" s="2">
        <f t="shared" si="13"/>
        <v>4.2622002671545758</v>
      </c>
    </row>
    <row r="162" spans="1:11" ht="13.5" x14ac:dyDescent="0.25">
      <c r="A162" s="3">
        <f>TITRES_STAT!B165</f>
        <v>42934</v>
      </c>
      <c r="B162" s="5">
        <f>TITRES_STAT!D165</f>
        <v>4.2717999999999998</v>
      </c>
      <c r="C162" s="2">
        <f t="shared" si="14"/>
        <v>0</v>
      </c>
      <c r="D162" s="2">
        <f t="shared" si="15"/>
        <v>4.2591199999999994</v>
      </c>
      <c r="E162" s="2">
        <f t="shared" si="16"/>
        <v>4.0630199999999999</v>
      </c>
      <c r="F162" s="2">
        <f t="shared" si="17"/>
        <v>4.1307200000000011</v>
      </c>
      <c r="G162" s="2">
        <f t="shared" si="12"/>
        <v>4.269747999999999</v>
      </c>
      <c r="H162" s="2"/>
      <c r="I162" s="2">
        <f t="array" ref="I162">SUMPRODUCT(B146:B165, (ROW(B146:B165)-ROW(B146)+1)) / (20*21/2)</f>
        <v>4.1591685714285713</v>
      </c>
      <c r="J162" s="2">
        <f t="shared" si="18"/>
        <v>4.1614134223612727</v>
      </c>
      <c r="K162" s="2">
        <f t="shared" si="13"/>
        <v>4.2625767272661612</v>
      </c>
    </row>
    <row r="163" spans="1:11" ht="13.5" x14ac:dyDescent="0.25">
      <c r="A163" s="3">
        <f>TITRES_STAT!B166</f>
        <v>42935</v>
      </c>
      <c r="B163" s="5">
        <f>TITRES_STAT!D166</f>
        <v>4.2717999999999998</v>
      </c>
      <c r="C163" s="2">
        <f t="shared" si="14"/>
        <v>0</v>
      </c>
      <c r="D163" s="2">
        <f t="shared" si="15"/>
        <v>4.2736000000000001</v>
      </c>
      <c r="E163" s="2">
        <f t="shared" si="16"/>
        <v>4.1000499999999995</v>
      </c>
      <c r="F163" s="2">
        <f t="shared" si="17"/>
        <v>4.1377050000000004</v>
      </c>
      <c r="G163" s="2">
        <f t="shared" si="12"/>
        <v>4.2644699999999993</v>
      </c>
      <c r="H163" s="2"/>
      <c r="I163" s="2">
        <f t="array" ref="I163">SUMPRODUCT(B147:B166, (ROW(B147:B166)-ROW(B147)+1)) / (20*21/2)</f>
        <v>4.170692857142857</v>
      </c>
      <c r="J163" s="2">
        <f t="shared" si="18"/>
        <v>4.1719264297554375</v>
      </c>
      <c r="K163" s="2">
        <f t="shared" si="13"/>
        <v>4.2629384242361157</v>
      </c>
    </row>
    <row r="164" spans="1:11" ht="13.5" x14ac:dyDescent="0.25">
      <c r="A164" s="3">
        <f>TITRES_STAT!B167</f>
        <v>42936</v>
      </c>
      <c r="B164" s="5">
        <f>TITRES_STAT!D167</f>
        <v>4.2621000000000002</v>
      </c>
      <c r="C164" s="2">
        <f t="shared" si="14"/>
        <v>-9.6999999999995978E-3</v>
      </c>
      <c r="D164" s="2">
        <f t="shared" si="15"/>
        <v>4.2707600000000001</v>
      </c>
      <c r="E164" s="2">
        <f t="shared" si="16"/>
        <v>4.1485999999999992</v>
      </c>
      <c r="F164" s="2">
        <f t="shared" si="17"/>
        <v>4.1394000000000002</v>
      </c>
      <c r="G164" s="2">
        <f t="shared" si="12"/>
        <v>4.2589979999999992</v>
      </c>
      <c r="H164" s="2"/>
      <c r="I164" s="2">
        <f t="array" ref="I164">SUMPRODUCT(B148:B167, (ROW(B148:B167)-ROW(B148)+1)) / (20*21/2)</f>
        <v>4.1820557142857142</v>
      </c>
      <c r="J164" s="2">
        <f t="shared" si="18"/>
        <v>4.1805143888263485</v>
      </c>
      <c r="K164" s="2">
        <f t="shared" si="13"/>
        <v>4.2629055448543074</v>
      </c>
    </row>
    <row r="165" spans="1:11" ht="13.5" x14ac:dyDescent="0.25">
      <c r="A165" s="3">
        <f>TITRES_STAT!B168</f>
        <v>42937</v>
      </c>
      <c r="B165" s="5">
        <f>TITRES_STAT!D168</f>
        <v>4.2621000000000002</v>
      </c>
      <c r="C165" s="2">
        <f t="shared" si="14"/>
        <v>0</v>
      </c>
      <c r="D165" s="2">
        <f t="shared" si="15"/>
        <v>4.2679200000000002</v>
      </c>
      <c r="E165" s="2">
        <f t="shared" si="16"/>
        <v>4.1971500000000006</v>
      </c>
      <c r="F165" s="2">
        <f t="shared" si="17"/>
        <v>4.141095</v>
      </c>
      <c r="G165" s="2">
        <f t="shared" si="12"/>
        <v>4.2539099999999994</v>
      </c>
      <c r="H165" s="2"/>
      <c r="I165" s="2">
        <f t="array" ref="I165">SUMPRODUCT(B149:B168, (ROW(B149:B168)-ROW(B149)+1)) / (20*21/2)</f>
        <v>4.193257142857143</v>
      </c>
      <c r="J165" s="2">
        <f t="shared" si="18"/>
        <v>4.1882844470333636</v>
      </c>
      <c r="K165" s="2">
        <f t="shared" si="13"/>
        <v>4.2628739548600212</v>
      </c>
    </row>
    <row r="166" spans="1:11" ht="13.5" x14ac:dyDescent="0.25">
      <c r="A166" s="3">
        <f>TITRES_STAT!B169</f>
        <v>42940</v>
      </c>
      <c r="B166" s="5">
        <f>TITRES_STAT!D169</f>
        <v>4.2621000000000002</v>
      </c>
      <c r="C166" s="2">
        <f t="shared" si="14"/>
        <v>0</v>
      </c>
      <c r="D166" s="2">
        <f t="shared" si="15"/>
        <v>4.2659799999999999</v>
      </c>
      <c r="E166" s="2">
        <f t="shared" si="16"/>
        <v>4.2351299999999998</v>
      </c>
      <c r="F166" s="2">
        <f t="shared" si="17"/>
        <v>4.1427899999999998</v>
      </c>
      <c r="G166" s="2">
        <f t="shared" si="12"/>
        <v>4.2488220000000005</v>
      </c>
      <c r="H166" s="2"/>
      <c r="I166" s="2">
        <f t="array" ref="I166">SUMPRODUCT(B150:B169, (ROW(B150:B169)-ROW(B150)+1)) / (20*21/2)</f>
        <v>4.2033638095238093</v>
      </c>
      <c r="J166" s="2">
        <f t="shared" si="18"/>
        <v>4.1953144996968526</v>
      </c>
      <c r="K166" s="2">
        <f t="shared" si="13"/>
        <v>4.2628436036890403</v>
      </c>
    </row>
    <row r="167" spans="1:11" ht="13.5" x14ac:dyDescent="0.25">
      <c r="A167" s="3">
        <f>TITRES_STAT!B170</f>
        <v>42942</v>
      </c>
      <c r="B167" s="5">
        <f>TITRES_STAT!D170</f>
        <v>4.2621000000000002</v>
      </c>
      <c r="C167" s="2">
        <f t="shared" si="14"/>
        <v>0</v>
      </c>
      <c r="D167" s="2">
        <f t="shared" si="15"/>
        <v>4.2640399999999996</v>
      </c>
      <c r="E167" s="2">
        <f t="shared" si="16"/>
        <v>4.2615800000000004</v>
      </c>
      <c r="F167" s="2">
        <f t="shared" si="17"/>
        <v>4.1444850000000004</v>
      </c>
      <c r="G167" s="2">
        <f t="shared" si="12"/>
        <v>4.2437340000000008</v>
      </c>
      <c r="H167" s="2"/>
      <c r="I167" s="2">
        <f t="array" ref="I167">SUMPRODUCT(B151:B170, (ROW(B151:B170)-ROW(B151)+1)) / (20*21/2)</f>
        <v>4.2132642857142866</v>
      </c>
      <c r="J167" s="2">
        <f t="shared" si="18"/>
        <v>4.2016750235352474</v>
      </c>
      <c r="K167" s="2">
        <f t="shared" si="13"/>
        <v>4.2628144427600585</v>
      </c>
    </row>
    <row r="168" spans="1:11" ht="13.5" x14ac:dyDescent="0.25">
      <c r="A168" s="3">
        <f>TITRES_STAT!B171</f>
        <v>42943</v>
      </c>
      <c r="B168" s="5">
        <f>TITRES_STAT!D171</f>
        <v>4.2621000000000002</v>
      </c>
      <c r="C168" s="2">
        <f t="shared" si="14"/>
        <v>0</v>
      </c>
      <c r="D168" s="2">
        <f t="shared" si="15"/>
        <v>4.2621000000000002</v>
      </c>
      <c r="E168" s="2">
        <f t="shared" si="16"/>
        <v>4.2678500000000001</v>
      </c>
      <c r="F168" s="2">
        <f t="shared" si="17"/>
        <v>4.1461800000000002</v>
      </c>
      <c r="G168" s="2">
        <f t="shared" si="12"/>
        <v>4.238646000000001</v>
      </c>
      <c r="H168" s="2"/>
      <c r="I168" s="2">
        <f t="array" ref="I168">SUMPRODUCT(B152:B171, (ROW(B152:B171)-ROW(B152)+1)) / (20*21/2)</f>
        <v>4.2229585714285713</v>
      </c>
      <c r="J168" s="2">
        <f t="shared" si="18"/>
        <v>4.207429783198557</v>
      </c>
      <c r="K168" s="2">
        <f t="shared" si="13"/>
        <v>4.2627864253969188</v>
      </c>
    </row>
    <row r="169" spans="1:11" ht="13.5" x14ac:dyDescent="0.25">
      <c r="A169" s="3">
        <f>TITRES_STAT!B172</f>
        <v>42944</v>
      </c>
      <c r="B169" s="5">
        <f>TITRES_STAT!D172</f>
        <v>4.2523</v>
      </c>
      <c r="C169" s="2">
        <f t="shared" si="14"/>
        <v>-9.800000000000253E-3</v>
      </c>
      <c r="D169" s="2">
        <f t="shared" si="15"/>
        <v>4.2601399999999998</v>
      </c>
      <c r="E169" s="2">
        <f t="shared" si="16"/>
        <v>4.2654500000000004</v>
      </c>
      <c r="F169" s="2">
        <f t="shared" si="17"/>
        <v>4.1483450000000008</v>
      </c>
      <c r="G169" s="2">
        <f t="shared" si="12"/>
        <v>4.2352840000000009</v>
      </c>
      <c r="H169" s="2"/>
      <c r="I169" s="2">
        <f t="array" ref="I169">SUMPRODUCT(B153:B172, (ROW(B153:B172)-ROW(B153)+1)) / (20*21/2)</f>
        <v>4.2445228571428562</v>
      </c>
      <c r="J169" s="2">
        <f t="shared" si="18"/>
        <v>4.2117031371796463</v>
      </c>
      <c r="K169" s="2">
        <f t="shared" si="13"/>
        <v>4.2623751930284124</v>
      </c>
    </row>
    <row r="170" spans="1:11" ht="13.5" x14ac:dyDescent="0.25">
      <c r="A170" s="3">
        <f>TITRES_STAT!B173</f>
        <v>42947</v>
      </c>
      <c r="B170" s="5">
        <f>TITRES_STAT!D173</f>
        <v>4.2523</v>
      </c>
      <c r="C170" s="2">
        <f t="shared" si="14"/>
        <v>0</v>
      </c>
      <c r="D170" s="2">
        <f t="shared" si="15"/>
        <v>4.2581800000000003</v>
      </c>
      <c r="E170" s="2">
        <f t="shared" si="16"/>
        <v>4.2630499999999998</v>
      </c>
      <c r="F170" s="2">
        <f t="shared" si="17"/>
        <v>4.1505100000000015</v>
      </c>
      <c r="G170" s="2">
        <f t="shared" si="12"/>
        <v>4.2321140000000002</v>
      </c>
      <c r="H170" s="2"/>
      <c r="I170" s="2">
        <f t="array" ref="I170">SUMPRODUCT(B154:B173, (ROW(B154:B173)-ROW(B154)+1)) / (20*21/2)</f>
        <v>4.2767585714285703</v>
      </c>
      <c r="J170" s="2">
        <f t="shared" si="18"/>
        <v>4.2155695050672986</v>
      </c>
      <c r="K170" s="2">
        <f t="shared" si="13"/>
        <v>4.2619800874194551</v>
      </c>
    </row>
    <row r="171" spans="1:11" ht="13.5" x14ac:dyDescent="0.25">
      <c r="A171" s="3">
        <f>TITRES_STAT!B174</f>
        <v>42948</v>
      </c>
      <c r="B171" s="5">
        <f>TITRES_STAT!D174</f>
        <v>4.2523</v>
      </c>
      <c r="C171" s="2">
        <f t="shared" si="14"/>
        <v>0</v>
      </c>
      <c r="D171" s="2">
        <f t="shared" si="15"/>
        <v>4.2562200000000008</v>
      </c>
      <c r="E171" s="2">
        <f t="shared" si="16"/>
        <v>4.2610999999999999</v>
      </c>
      <c r="F171" s="2">
        <f t="shared" si="17"/>
        <v>4.1526750000000012</v>
      </c>
      <c r="G171" s="2">
        <f t="shared" si="12"/>
        <v>4.228752000000001</v>
      </c>
      <c r="H171" s="2"/>
      <c r="I171" s="2">
        <f t="array" ref="I171">SUMPRODUCT(B155:B174, (ROW(B155:B174)-ROW(B155)+1)) / (20*21/2)</f>
        <v>4.3024019047619051</v>
      </c>
      <c r="J171" s="2">
        <f t="shared" si="18"/>
        <v>4.2190676474418414</v>
      </c>
      <c r="K171" s="2">
        <f t="shared" si="13"/>
        <v>4.2616004761481037</v>
      </c>
    </row>
    <row r="172" spans="1:11" ht="13.5" x14ac:dyDescent="0.25">
      <c r="A172" s="3">
        <f>TITRES_STAT!B175</f>
        <v>42949</v>
      </c>
      <c r="B172" s="5">
        <f>TITRES_STAT!D175</f>
        <v>4.3791000000000002</v>
      </c>
      <c r="C172" s="2">
        <f t="shared" si="14"/>
        <v>0.12680000000000025</v>
      </c>
      <c r="D172" s="2">
        <f t="shared" si="15"/>
        <v>4.2796199999999995</v>
      </c>
      <c r="E172" s="2">
        <f t="shared" si="16"/>
        <v>4.2718299999999996</v>
      </c>
      <c r="F172" s="2">
        <f t="shared" si="17"/>
        <v>4.1674250000000006</v>
      </c>
      <c r="G172" s="2">
        <f t="shared" si="12"/>
        <v>4.2279260000000001</v>
      </c>
      <c r="H172" s="2"/>
      <c r="I172" s="2">
        <f t="array" ref="I172">SUMPRODUCT(B156:B175, (ROW(B156:B175)-ROW(B156)+1)) / (20*21/2)</f>
        <v>4.3247580952380948</v>
      </c>
      <c r="J172" s="2">
        <f t="shared" si="18"/>
        <v>4.2343088238759519</v>
      </c>
      <c r="K172" s="2">
        <f t="shared" si="13"/>
        <v>4.2662083006128837</v>
      </c>
    </row>
    <row r="173" spans="1:11" ht="13.5" x14ac:dyDescent="0.25">
      <c r="A173" s="3">
        <f>TITRES_STAT!B176</f>
        <v>42950</v>
      </c>
      <c r="B173" s="5">
        <f>TITRES_STAT!D176</f>
        <v>4.5058999999999996</v>
      </c>
      <c r="C173" s="2">
        <f t="shared" si="14"/>
        <v>0.12679999999999936</v>
      </c>
      <c r="D173" s="2">
        <f t="shared" si="15"/>
        <v>4.3283800000000001</v>
      </c>
      <c r="E173" s="2">
        <f t="shared" si="16"/>
        <v>4.2952399999999997</v>
      </c>
      <c r="F173" s="2">
        <f t="shared" si="17"/>
        <v>4.1976450000000005</v>
      </c>
      <c r="G173" s="2">
        <f t="shared" si="12"/>
        <v>4.2296360000000002</v>
      </c>
      <c r="H173" s="2"/>
      <c r="I173" s="2">
        <f t="array" ref="I173">SUMPRODUCT(B157:B176, (ROW(B157:B176)-ROW(B157)+1)) / (20*21/2)</f>
        <v>4.3438271428571422</v>
      </c>
      <c r="J173" s="2">
        <f t="shared" si="18"/>
        <v>4.2601746501734805</v>
      </c>
      <c r="K173" s="2">
        <f t="shared" si="13"/>
        <v>4.2756079750986533</v>
      </c>
    </row>
    <row r="174" spans="1:11" ht="13.5" x14ac:dyDescent="0.25">
      <c r="A174" s="3">
        <f>TITRES_STAT!B177</f>
        <v>42951</v>
      </c>
      <c r="B174" s="5">
        <f>TITRES_STAT!D177</f>
        <v>4.4668999999999999</v>
      </c>
      <c r="C174" s="2">
        <f t="shared" si="14"/>
        <v>-3.8999999999999702E-2</v>
      </c>
      <c r="D174" s="2">
        <f t="shared" si="15"/>
        <v>4.3712999999999997</v>
      </c>
      <c r="E174" s="2">
        <f t="shared" si="16"/>
        <v>4.3157199999999998</v>
      </c>
      <c r="F174" s="2">
        <f t="shared" si="17"/>
        <v>4.2321599999999995</v>
      </c>
      <c r="G174" s="2">
        <f t="shared" si="12"/>
        <v>4.2344100000000005</v>
      </c>
      <c r="H174" s="2"/>
      <c r="I174" s="2">
        <f t="array" ref="I174">SUMPRODUCT(B158:B177, (ROW(B158:B177)-ROW(B158)+1)) / (20*21/2)</f>
        <v>4.3601123809523799</v>
      </c>
      <c r="J174" s="2">
        <f t="shared" si="18"/>
        <v>4.2798627787283872</v>
      </c>
      <c r="K174" s="2">
        <f t="shared" si="13"/>
        <v>4.283109623134</v>
      </c>
    </row>
    <row r="175" spans="1:11" ht="13.5" x14ac:dyDescent="0.25">
      <c r="A175" s="3">
        <f>TITRES_STAT!B178</f>
        <v>42954</v>
      </c>
      <c r="B175" s="5">
        <f>TITRES_STAT!D178</f>
        <v>4.4668999999999999</v>
      </c>
      <c r="C175" s="2">
        <f t="shared" si="14"/>
        <v>0</v>
      </c>
      <c r="D175" s="2">
        <f t="shared" si="15"/>
        <v>4.4142199999999994</v>
      </c>
      <c r="E175" s="2">
        <f t="shared" si="16"/>
        <v>4.3361999999999998</v>
      </c>
      <c r="F175" s="2">
        <f t="shared" si="17"/>
        <v>4.2666750000000002</v>
      </c>
      <c r="G175" s="2">
        <f t="shared" si="12"/>
        <v>4.2366840000000012</v>
      </c>
      <c r="H175" s="2"/>
      <c r="I175" s="2">
        <f t="array" ref="I175">SUMPRODUCT(B159:B178, (ROW(B159:B178)-ROW(B159)+1)) / (20*21/2)</f>
        <v>4.3741628571428564</v>
      </c>
      <c r="J175" s="2">
        <f t="shared" si="18"/>
        <v>4.2976758474209218</v>
      </c>
      <c r="K175" s="2">
        <f t="shared" si="13"/>
        <v>4.2903170888934508</v>
      </c>
    </row>
    <row r="176" spans="1:11" ht="13.5" x14ac:dyDescent="0.25">
      <c r="A176" s="3">
        <f>TITRES_STAT!B179</f>
        <v>42955</v>
      </c>
      <c r="B176" s="5">
        <f>TITRES_STAT!D179</f>
        <v>4.4668999999999999</v>
      </c>
      <c r="C176" s="2">
        <f t="shared" si="14"/>
        <v>0</v>
      </c>
      <c r="D176" s="2">
        <f t="shared" si="15"/>
        <v>4.4571399999999999</v>
      </c>
      <c r="E176" s="2">
        <f t="shared" si="16"/>
        <v>4.3566800000000008</v>
      </c>
      <c r="F176" s="2">
        <f t="shared" si="17"/>
        <v>4.2959049999999994</v>
      </c>
      <c r="G176" s="2">
        <f t="shared" si="12"/>
        <v>4.2389580000000011</v>
      </c>
      <c r="H176" s="2"/>
      <c r="I176" s="2">
        <f t="array" ref="I176">SUMPRODUCT(B160:B179, (ROW(B160:B179)-ROW(B160)+1)) / (20*21/2)</f>
        <v>4.3683585714285709</v>
      </c>
      <c r="J176" s="2">
        <f t="shared" si="18"/>
        <v>4.3137924333808346</v>
      </c>
      <c r="K176" s="2">
        <f t="shared" si="13"/>
        <v>4.2972419089368445</v>
      </c>
    </row>
    <row r="177" spans="1:11" ht="13.5" x14ac:dyDescent="0.25">
      <c r="A177" s="3">
        <f>TITRES_STAT!B180</f>
        <v>42956</v>
      </c>
      <c r="B177" s="5">
        <f>TITRES_STAT!D180</f>
        <v>4.4668999999999999</v>
      </c>
      <c r="C177" s="2">
        <f t="shared" si="14"/>
        <v>0</v>
      </c>
      <c r="D177" s="2">
        <f t="shared" si="15"/>
        <v>4.4746999999999995</v>
      </c>
      <c r="E177" s="2">
        <f t="shared" si="16"/>
        <v>4.3771600000000008</v>
      </c>
      <c r="F177" s="2">
        <f t="shared" si="17"/>
        <v>4.3193699999999993</v>
      </c>
      <c r="G177" s="2">
        <f t="shared" si="12"/>
        <v>4.2412320000000019</v>
      </c>
      <c r="H177" s="2"/>
      <c r="I177" s="2">
        <f t="array" ref="I177">SUMPRODUCT(B161:B180, (ROW(B161:B180)-ROW(B161)+1)) / (20*21/2)</f>
        <v>4.3625757142857147</v>
      </c>
      <c r="J177" s="2">
        <f t="shared" si="18"/>
        <v>4.3283741063921841</v>
      </c>
      <c r="K177" s="2">
        <f t="shared" si="13"/>
        <v>4.3038951674099089</v>
      </c>
    </row>
    <row r="178" spans="1:11" ht="13.5" x14ac:dyDescent="0.25">
      <c r="A178" s="3">
        <f>TITRES_STAT!B181</f>
        <v>42957</v>
      </c>
      <c r="B178" s="5">
        <f>TITRES_STAT!D181</f>
        <v>4.4668999999999999</v>
      </c>
      <c r="C178" s="2">
        <f t="shared" si="14"/>
        <v>0</v>
      </c>
      <c r="D178" s="2">
        <f t="shared" si="15"/>
        <v>4.4668999999999999</v>
      </c>
      <c r="E178" s="2">
        <f t="shared" si="16"/>
        <v>4.3976400000000009</v>
      </c>
      <c r="F178" s="2">
        <f t="shared" si="17"/>
        <v>4.3327449999999983</v>
      </c>
      <c r="G178" s="2">
        <f t="shared" ref="G178:G241" si="19">AVERAGE(B129:B178)</f>
        <v>4.2442760000000019</v>
      </c>
      <c r="H178" s="2"/>
      <c r="I178" s="2">
        <f t="array" ref="I178">SUMPRODUCT(B162:B181, (ROW(B162:B181)-ROW(B162)+1)) / (20*21/2)</f>
        <v>4.3447380952380943</v>
      </c>
      <c r="J178" s="2">
        <f t="shared" si="18"/>
        <v>4.3415670486405471</v>
      </c>
      <c r="K178" s="2">
        <f t="shared" si="13"/>
        <v>4.3102875137859904</v>
      </c>
    </row>
    <row r="179" spans="1:11" ht="13.5" x14ac:dyDescent="0.25">
      <c r="A179" s="3">
        <f>TITRES_STAT!B182</f>
        <v>42958</v>
      </c>
      <c r="B179" s="5">
        <f>TITRES_STAT!D182</f>
        <v>4.2717999999999998</v>
      </c>
      <c r="C179" s="2">
        <f t="shared" si="14"/>
        <v>-0.19510000000000005</v>
      </c>
      <c r="D179" s="2">
        <f t="shared" si="15"/>
        <v>4.42788</v>
      </c>
      <c r="E179" s="2">
        <f t="shared" si="16"/>
        <v>4.3995899999999999</v>
      </c>
      <c r="F179" s="2">
        <f t="shared" si="17"/>
        <v>4.3325199999999988</v>
      </c>
      <c r="G179" s="2">
        <f t="shared" si="19"/>
        <v>4.2434180000000028</v>
      </c>
      <c r="H179" s="2"/>
      <c r="I179" s="2">
        <f t="array" ref="I179">SUMPRODUCT(B163:B182, (ROW(B163:B182)-ROW(B163)+1)) / (20*21/2)</f>
        <v>4.3386566666666662</v>
      </c>
      <c r="J179" s="2">
        <f t="shared" si="18"/>
        <v>4.334922567817638</v>
      </c>
      <c r="K179" s="2">
        <f t="shared" ref="K179:K242" si="20">$K$4*B179+(1-$K$4)*K178</f>
        <v>4.3087781995198728</v>
      </c>
    </row>
    <row r="180" spans="1:11" ht="13.5" x14ac:dyDescent="0.25">
      <c r="A180" s="3">
        <f>TITRES_STAT!B183</f>
        <v>42961</v>
      </c>
      <c r="B180" s="5">
        <f>TITRES_STAT!D183</f>
        <v>4.2717999999999998</v>
      </c>
      <c r="C180" s="2">
        <f t="shared" si="14"/>
        <v>0</v>
      </c>
      <c r="D180" s="2">
        <f t="shared" si="15"/>
        <v>4.3888599999999993</v>
      </c>
      <c r="E180" s="2">
        <f t="shared" si="16"/>
        <v>4.4015399999999989</v>
      </c>
      <c r="F180" s="2">
        <f t="shared" si="17"/>
        <v>4.3322949999999993</v>
      </c>
      <c r="G180" s="2">
        <f t="shared" si="19"/>
        <v>4.2425600000000028</v>
      </c>
      <c r="H180" s="2"/>
      <c r="I180" s="2">
        <f t="array" ref="I180">SUMPRODUCT(B164:B183, (ROW(B164:B183)-ROW(B164)+1)) / (20*21/2)</f>
        <v>4.3205452380952387</v>
      </c>
      <c r="J180" s="2">
        <f t="shared" si="18"/>
        <v>4.3289108946921484</v>
      </c>
      <c r="K180" s="2">
        <f t="shared" si="20"/>
        <v>4.3073280740485052</v>
      </c>
    </row>
    <row r="181" spans="1:11" ht="13.5" x14ac:dyDescent="0.25">
      <c r="A181" s="3">
        <f>TITRES_STAT!B184</f>
        <v>42962</v>
      </c>
      <c r="B181" s="5">
        <f>TITRES_STAT!D184</f>
        <v>4.1449999999999996</v>
      </c>
      <c r="C181" s="2">
        <f t="shared" si="14"/>
        <v>-0.12680000000000025</v>
      </c>
      <c r="D181" s="2">
        <f t="shared" si="15"/>
        <v>4.3244799999999994</v>
      </c>
      <c r="E181" s="2">
        <f t="shared" si="16"/>
        <v>4.3908099999999992</v>
      </c>
      <c r="F181" s="2">
        <f t="shared" si="17"/>
        <v>4.3259549999999987</v>
      </c>
      <c r="G181" s="2">
        <f t="shared" si="19"/>
        <v>4.2391660000000027</v>
      </c>
      <c r="H181" s="2"/>
      <c r="I181" s="2">
        <f t="array" ref="I181">SUMPRODUCT(B165:B184, (ROW(B165:B184)-ROW(B165)+1)) / (20*21/2)</f>
        <v>4.2854361904761911</v>
      </c>
      <c r="J181" s="2">
        <f t="shared" si="18"/>
        <v>4.3113955713881342</v>
      </c>
      <c r="K181" s="2">
        <f t="shared" si="20"/>
        <v>4.3009622672230732</v>
      </c>
    </row>
    <row r="182" spans="1:11" ht="13.5" x14ac:dyDescent="0.25">
      <c r="A182" s="3">
        <f>TITRES_STAT!B185</f>
        <v>42963</v>
      </c>
      <c r="B182" s="5">
        <f>TITRES_STAT!D185</f>
        <v>4.2621000000000002</v>
      </c>
      <c r="C182" s="2">
        <f t="shared" si="14"/>
        <v>0.11710000000000065</v>
      </c>
      <c r="D182" s="2">
        <f t="shared" si="15"/>
        <v>4.2835200000000002</v>
      </c>
      <c r="E182" s="2">
        <f t="shared" si="16"/>
        <v>4.3791099999999998</v>
      </c>
      <c r="F182" s="2">
        <f t="shared" si="17"/>
        <v>4.3254700000000001</v>
      </c>
      <c r="G182" s="2">
        <f t="shared" si="19"/>
        <v>4.2383060000000023</v>
      </c>
      <c r="H182" s="2"/>
      <c r="I182" s="2">
        <f t="array" ref="I182">SUMPRODUCT(B166:B185, (ROW(B166:B185)-ROW(B166)+1)) / (20*21/2)</f>
        <v>4.2508799999999987</v>
      </c>
      <c r="J182" s="2">
        <f t="shared" si="18"/>
        <v>4.3067007550654548</v>
      </c>
      <c r="K182" s="2">
        <f t="shared" si="20"/>
        <v>4.2994382567437368</v>
      </c>
    </row>
    <row r="183" spans="1:11" ht="13.5" x14ac:dyDescent="0.25">
      <c r="A183" s="3">
        <f>TITRES_STAT!B186</f>
        <v>42964</v>
      </c>
      <c r="B183" s="5">
        <f>TITRES_STAT!D186</f>
        <v>4.1353</v>
      </c>
      <c r="C183" s="2">
        <f t="shared" si="14"/>
        <v>-0.12680000000000025</v>
      </c>
      <c r="D183" s="2">
        <f t="shared" si="15"/>
        <v>4.2172000000000001</v>
      </c>
      <c r="E183" s="2">
        <f t="shared" si="16"/>
        <v>4.3420500000000004</v>
      </c>
      <c r="F183" s="2">
        <f t="shared" si="17"/>
        <v>4.3186450000000001</v>
      </c>
      <c r="G183" s="2">
        <f t="shared" si="19"/>
        <v>4.234910000000002</v>
      </c>
      <c r="H183" s="2"/>
      <c r="I183" s="2">
        <f t="array" ref="I183">SUMPRODUCT(B167:B186, (ROW(B167:B186)-ROW(B167)+1)) / (20*21/2)</f>
        <v>4.2327233333333334</v>
      </c>
      <c r="J183" s="2">
        <f t="shared" si="18"/>
        <v>4.2903768736306498</v>
      </c>
      <c r="K183" s="2">
        <f t="shared" si="20"/>
        <v>4.2930014623616293</v>
      </c>
    </row>
    <row r="184" spans="1:11" ht="13.5" x14ac:dyDescent="0.25">
      <c r="A184" s="3">
        <f>TITRES_STAT!B187</f>
        <v>42965</v>
      </c>
      <c r="B184" s="5">
        <f>TITRES_STAT!D187</f>
        <v>3.95</v>
      </c>
      <c r="C184" s="2">
        <f t="shared" si="14"/>
        <v>-0.1852999999999998</v>
      </c>
      <c r="D184" s="2">
        <f t="shared" si="15"/>
        <v>4.1528399999999994</v>
      </c>
      <c r="E184" s="2">
        <f t="shared" si="16"/>
        <v>4.2903599999999997</v>
      </c>
      <c r="F184" s="2">
        <f t="shared" si="17"/>
        <v>4.3030400000000011</v>
      </c>
      <c r="G184" s="2">
        <f t="shared" si="19"/>
        <v>4.2283840000000019</v>
      </c>
      <c r="H184" s="2"/>
      <c r="I184" s="2">
        <f t="array" ref="I184">SUMPRODUCT(B168:B187, (ROW(B168:B187)-ROW(B168)+1)) / (20*21/2)</f>
        <v>4.1986323809523807</v>
      </c>
      <c r="J184" s="2">
        <f t="shared" si="18"/>
        <v>4.2579600285229695</v>
      </c>
      <c r="K184" s="2">
        <f t="shared" si="20"/>
        <v>4.2795504246219576</v>
      </c>
    </row>
    <row r="185" spans="1:11" ht="13.5" x14ac:dyDescent="0.25">
      <c r="A185" s="3">
        <f>TITRES_STAT!B188</f>
        <v>42968</v>
      </c>
      <c r="B185" s="5">
        <f>TITRES_STAT!D188</f>
        <v>3.9401999999999999</v>
      </c>
      <c r="C185" s="2">
        <f t="shared" si="14"/>
        <v>-9.800000000000253E-3</v>
      </c>
      <c r="D185" s="2">
        <f t="shared" si="15"/>
        <v>4.0865200000000002</v>
      </c>
      <c r="E185" s="2">
        <f t="shared" si="16"/>
        <v>4.2376899999999997</v>
      </c>
      <c r="F185" s="2">
        <f t="shared" si="17"/>
        <v>4.2869450000000011</v>
      </c>
      <c r="G185" s="2">
        <f t="shared" si="19"/>
        <v>4.2210860000000023</v>
      </c>
      <c r="H185" s="2"/>
      <c r="I185" s="2">
        <f t="array" ref="I185">SUMPRODUCT(B169:B188, (ROW(B169:B188)-ROW(B169)+1)) / (20*21/2)</f>
        <v>4.1828909523809523</v>
      </c>
      <c r="J185" s="2">
        <f t="shared" si="18"/>
        <v>4.2276971686636386</v>
      </c>
      <c r="K185" s="2">
        <f t="shared" si="20"/>
        <v>4.2662425648328615</v>
      </c>
    </row>
    <row r="186" spans="1:11" ht="13.5" x14ac:dyDescent="0.25">
      <c r="A186" s="3">
        <f>TITRES_STAT!B189</f>
        <v>42969</v>
      </c>
      <c r="B186" s="5">
        <f>TITRES_STAT!D189</f>
        <v>4.0963000000000003</v>
      </c>
      <c r="C186" s="2">
        <f t="shared" si="14"/>
        <v>0.15610000000000035</v>
      </c>
      <c r="D186" s="2">
        <f t="shared" si="15"/>
        <v>4.0767800000000003</v>
      </c>
      <c r="E186" s="2">
        <f t="shared" si="16"/>
        <v>4.2006299999999994</v>
      </c>
      <c r="F186" s="2">
        <f t="shared" si="17"/>
        <v>4.2786550000000014</v>
      </c>
      <c r="G186" s="2">
        <f t="shared" si="19"/>
        <v>4.2169100000000022</v>
      </c>
      <c r="H186" s="2"/>
      <c r="I186" s="2">
        <f t="array" ref="I186">SUMPRODUCT(B170:B189, (ROW(B170:B189)-ROW(B170)+1)) / (20*21/2)</f>
        <v>4.1567866666666662</v>
      </c>
      <c r="J186" s="2">
        <f t="shared" si="18"/>
        <v>4.2151831526004351</v>
      </c>
      <c r="K186" s="2">
        <f t="shared" si="20"/>
        <v>4.2595781505256909</v>
      </c>
    </row>
    <row r="187" spans="1:11" ht="13.5" x14ac:dyDescent="0.25">
      <c r="A187" s="3">
        <f>TITRES_STAT!B190</f>
        <v>42970</v>
      </c>
      <c r="B187" s="5">
        <f>TITRES_STAT!D190</f>
        <v>3.9207000000000001</v>
      </c>
      <c r="C187" s="2">
        <f t="shared" si="14"/>
        <v>-0.1756000000000002</v>
      </c>
      <c r="D187" s="2">
        <f t="shared" si="15"/>
        <v>4.0084999999999997</v>
      </c>
      <c r="E187" s="2">
        <f t="shared" si="16"/>
        <v>4.1460099999999995</v>
      </c>
      <c r="F187" s="2">
        <f t="shared" si="17"/>
        <v>4.2615850000000011</v>
      </c>
      <c r="G187" s="2">
        <f t="shared" si="19"/>
        <v>4.2092220000000022</v>
      </c>
      <c r="H187" s="2"/>
      <c r="I187" s="2">
        <f t="array" ref="I187">SUMPRODUCT(B171:B190, (ROW(B171:B190)-ROW(B171)+1)) / (20*21/2)</f>
        <v>4.1319828571428561</v>
      </c>
      <c r="J187" s="2">
        <f t="shared" si="18"/>
        <v>4.1871371380670599</v>
      </c>
      <c r="K187" s="2">
        <f t="shared" si="20"/>
        <v>4.2462888112893893</v>
      </c>
    </row>
    <row r="188" spans="1:11" ht="13.5" x14ac:dyDescent="0.25">
      <c r="A188" s="3">
        <f>TITRES_STAT!B191</f>
        <v>42971</v>
      </c>
      <c r="B188" s="5">
        <f>TITRES_STAT!D191</f>
        <v>4.0963000000000003</v>
      </c>
      <c r="C188" s="2">
        <f t="shared" si="14"/>
        <v>0.1756000000000002</v>
      </c>
      <c r="D188" s="2">
        <f t="shared" si="15"/>
        <v>4.0007000000000001</v>
      </c>
      <c r="E188" s="2">
        <f t="shared" si="16"/>
        <v>4.1089500000000001</v>
      </c>
      <c r="F188" s="2">
        <f t="shared" si="17"/>
        <v>4.2532950000000005</v>
      </c>
      <c r="G188" s="2">
        <f t="shared" si="19"/>
        <v>4.2050460000000029</v>
      </c>
      <c r="H188" s="2"/>
      <c r="I188" s="2">
        <f t="array" ref="I188">SUMPRODUCT(B172:B191, (ROW(B172:B191)-ROW(B172)+1)) / (20*21/2)</f>
        <v>4.1196319047619046</v>
      </c>
      <c r="J188" s="2">
        <f t="shared" si="18"/>
        <v>4.178485982060673</v>
      </c>
      <c r="K188" s="2">
        <f t="shared" si="20"/>
        <v>4.2404068971211784</v>
      </c>
    </row>
    <row r="189" spans="1:11" ht="13.5" x14ac:dyDescent="0.25">
      <c r="A189" s="3">
        <f>TITRES_STAT!B192</f>
        <v>42972</v>
      </c>
      <c r="B189" s="5">
        <f>TITRES_STAT!D192</f>
        <v>3.9792000000000001</v>
      </c>
      <c r="C189" s="2">
        <f t="shared" si="14"/>
        <v>-0.1171000000000002</v>
      </c>
      <c r="D189" s="2">
        <f t="shared" si="15"/>
        <v>4.0065399999999993</v>
      </c>
      <c r="E189" s="2">
        <f t="shared" si="16"/>
        <v>4.0796900000000003</v>
      </c>
      <c r="F189" s="2">
        <f t="shared" si="17"/>
        <v>4.2396400000000005</v>
      </c>
      <c r="G189" s="2">
        <f t="shared" si="19"/>
        <v>4.1985280000000031</v>
      </c>
      <c r="H189" s="2"/>
      <c r="I189" s="2">
        <f t="array" ref="I189">SUMPRODUCT(B173:B192, (ROW(B173:B192)-ROW(B173)+1)) / (20*21/2)</f>
        <v>4.1191666666666658</v>
      </c>
      <c r="J189" s="2">
        <f t="shared" si="18"/>
        <v>4.1595063647215618</v>
      </c>
      <c r="K189" s="2">
        <f t="shared" si="20"/>
        <v>4.2301634893909359</v>
      </c>
    </row>
    <row r="190" spans="1:11" ht="13.5" x14ac:dyDescent="0.25">
      <c r="A190" s="3">
        <f>TITRES_STAT!B193</f>
        <v>42975</v>
      </c>
      <c r="B190" s="5">
        <f>TITRES_STAT!D193</f>
        <v>3.9792000000000001</v>
      </c>
      <c r="C190" s="2">
        <f t="shared" si="14"/>
        <v>0</v>
      </c>
      <c r="D190" s="2">
        <f t="shared" si="15"/>
        <v>4.0143399999999989</v>
      </c>
      <c r="E190" s="2">
        <f t="shared" si="16"/>
        <v>4.0504300000000004</v>
      </c>
      <c r="F190" s="2">
        <f t="shared" si="17"/>
        <v>4.2259850000000005</v>
      </c>
      <c r="G190" s="2">
        <f t="shared" si="19"/>
        <v>4.1935480000000034</v>
      </c>
      <c r="H190" s="2"/>
      <c r="I190" s="2">
        <f t="array" ref="I190">SUMPRODUCT(B174:B193, (ROW(B174:B193)-ROW(B174)+1)) / (20*21/2)</f>
        <v>4.1194909523809518</v>
      </c>
      <c r="J190" s="2">
        <f t="shared" si="18"/>
        <v>4.1423343299861752</v>
      </c>
      <c r="K190" s="2">
        <f t="shared" si="20"/>
        <v>4.220321783924625</v>
      </c>
    </row>
    <row r="191" spans="1:11" ht="13.5" x14ac:dyDescent="0.25">
      <c r="A191" s="3">
        <f>TITRES_STAT!B194</f>
        <v>42976</v>
      </c>
      <c r="B191" s="5">
        <f>TITRES_STAT!D194</f>
        <v>4.0963000000000003</v>
      </c>
      <c r="C191" s="2">
        <f t="shared" si="14"/>
        <v>0.1171000000000002</v>
      </c>
      <c r="D191" s="2">
        <f t="shared" si="15"/>
        <v>4.0143399999999998</v>
      </c>
      <c r="E191" s="2">
        <f t="shared" si="16"/>
        <v>4.04556</v>
      </c>
      <c r="F191" s="2">
        <f t="shared" si="17"/>
        <v>4.2181850000000001</v>
      </c>
      <c r="G191" s="2">
        <f t="shared" si="19"/>
        <v>4.1909100000000032</v>
      </c>
      <c r="H191" s="2"/>
      <c r="I191" s="2">
        <f t="array" ref="I191">SUMPRODUCT(B175:B194, (ROW(B175:B194)-ROW(B175)+1)) / (20*21/2)</f>
        <v>4.1212085714285713</v>
      </c>
      <c r="J191" s="2">
        <f t="shared" si="18"/>
        <v>4.1379501080827303</v>
      </c>
      <c r="K191" s="2">
        <f t="shared" si="20"/>
        <v>4.2154581845550325</v>
      </c>
    </row>
    <row r="192" spans="1:11" ht="13.5" x14ac:dyDescent="0.25">
      <c r="A192" s="3">
        <f>TITRES_STAT!B195</f>
        <v>42977</v>
      </c>
      <c r="B192" s="5">
        <f>TITRES_STAT!D195</f>
        <v>4.2133000000000003</v>
      </c>
      <c r="C192" s="2">
        <f t="shared" si="14"/>
        <v>0.11699999999999999</v>
      </c>
      <c r="D192" s="2">
        <f t="shared" si="15"/>
        <v>4.0728600000000004</v>
      </c>
      <c r="E192" s="2">
        <f t="shared" si="16"/>
        <v>4.04068</v>
      </c>
      <c r="F192" s="2">
        <f t="shared" si="17"/>
        <v>4.2098950000000013</v>
      </c>
      <c r="G192" s="2">
        <f t="shared" si="19"/>
        <v>4.1906120000000033</v>
      </c>
      <c r="H192" s="2"/>
      <c r="I192" s="2">
        <f t="array" ref="I192">SUMPRODUCT(B176:B195, (ROW(B176:B195)-ROW(B176)+1)) / (20*21/2)</f>
        <v>4.1064861904761907</v>
      </c>
      <c r="J192" s="2">
        <f t="shared" si="18"/>
        <v>4.1451262882653275</v>
      </c>
      <c r="K192" s="2">
        <f t="shared" si="20"/>
        <v>4.2153735498665998</v>
      </c>
    </row>
    <row r="193" spans="1:11" ht="13.5" x14ac:dyDescent="0.25">
      <c r="A193" s="3">
        <f>TITRES_STAT!B196</f>
        <v>42978</v>
      </c>
      <c r="B193" s="5">
        <f>TITRES_STAT!D196</f>
        <v>4.2133000000000003</v>
      </c>
      <c r="C193" s="2">
        <f t="shared" si="14"/>
        <v>0</v>
      </c>
      <c r="D193" s="2">
        <f t="shared" si="15"/>
        <v>4.09626</v>
      </c>
      <c r="E193" s="2">
        <f t="shared" si="16"/>
        <v>4.0484800000000005</v>
      </c>
      <c r="F193" s="2">
        <f t="shared" si="17"/>
        <v>4.1952650000000009</v>
      </c>
      <c r="G193" s="2">
        <f t="shared" si="19"/>
        <v>4.192236000000003</v>
      </c>
      <c r="H193" s="2"/>
      <c r="I193" s="2">
        <f t="array" ref="I193">SUMPRODUCT(B177:B196, (ROW(B177:B196)-ROW(B177)+1)) / (20*21/2)</f>
        <v>4.1049966666666675</v>
      </c>
      <c r="J193" s="2">
        <f t="shared" si="18"/>
        <v>4.1516190227162486</v>
      </c>
      <c r="K193" s="2">
        <f t="shared" si="20"/>
        <v>4.215292234185557</v>
      </c>
    </row>
    <row r="194" spans="1:11" ht="13.5" x14ac:dyDescent="0.25">
      <c r="A194" s="3">
        <f>TITRES_STAT!B197</f>
        <v>42982</v>
      </c>
      <c r="B194" s="5">
        <f>TITRES_STAT!D197</f>
        <v>4.2133000000000003</v>
      </c>
      <c r="C194" s="2">
        <f t="shared" si="14"/>
        <v>0</v>
      </c>
      <c r="D194" s="2">
        <f t="shared" si="15"/>
        <v>4.1430799999999994</v>
      </c>
      <c r="E194" s="2">
        <f t="shared" si="16"/>
        <v>4.0748100000000012</v>
      </c>
      <c r="F194" s="2">
        <f t="shared" si="17"/>
        <v>4.1825850000000004</v>
      </c>
      <c r="G194" s="2">
        <f t="shared" si="19"/>
        <v>4.1919380000000022</v>
      </c>
      <c r="H194" s="2"/>
      <c r="I194" s="2">
        <f t="array" ref="I194">SUMPRODUCT(B178:B197, (ROW(B178:B197)-ROW(B178)+1)) / (20*21/2)</f>
        <v>4.1152590476190483</v>
      </c>
      <c r="J194" s="2">
        <f t="shared" si="18"/>
        <v>4.1574934015051772</v>
      </c>
      <c r="K194" s="2">
        <f t="shared" si="20"/>
        <v>4.2152141073547513</v>
      </c>
    </row>
    <row r="195" spans="1:11" ht="13.5" x14ac:dyDescent="0.25">
      <c r="A195" s="3">
        <f>TITRES_STAT!B198</f>
        <v>42983</v>
      </c>
      <c r="B195" s="5">
        <f>TITRES_STAT!D198</f>
        <v>4.0279999999999996</v>
      </c>
      <c r="C195" s="2">
        <f t="shared" si="14"/>
        <v>-0.18530000000000069</v>
      </c>
      <c r="D195" s="2">
        <f t="shared" si="15"/>
        <v>4.1528399999999994</v>
      </c>
      <c r="E195" s="2">
        <f t="shared" si="16"/>
        <v>4.0835900000000001</v>
      </c>
      <c r="F195" s="2">
        <f t="shared" si="17"/>
        <v>4.1606400000000008</v>
      </c>
      <c r="G195" s="2">
        <f t="shared" si="19"/>
        <v>4.187934000000002</v>
      </c>
      <c r="H195" s="2"/>
      <c r="I195" s="2">
        <f t="array" ref="I195">SUMPRODUCT(B179:B198, (ROW(B179:B198)-ROW(B179)+1)) / (20*21/2)</f>
        <v>4.1265433333333332</v>
      </c>
      <c r="J195" s="2">
        <f t="shared" si="18"/>
        <v>4.1451606965999224</v>
      </c>
      <c r="K195" s="2">
        <f t="shared" si="20"/>
        <v>4.2078723776545646</v>
      </c>
    </row>
    <row r="196" spans="1:11" ht="13.5" x14ac:dyDescent="0.25">
      <c r="A196" s="3">
        <f>TITRES_STAT!B199</f>
        <v>42984</v>
      </c>
      <c r="B196" s="5">
        <f>TITRES_STAT!D199</f>
        <v>4.1449999999999996</v>
      </c>
      <c r="C196" s="2">
        <f t="shared" ref="C196:C259" si="21">B196-B195</f>
        <v>0.11699999999999999</v>
      </c>
      <c r="D196" s="2">
        <f t="shared" si="15"/>
        <v>4.1625800000000002</v>
      </c>
      <c r="E196" s="2">
        <f t="shared" si="16"/>
        <v>4.0884600000000004</v>
      </c>
      <c r="F196" s="2">
        <f t="shared" si="17"/>
        <v>4.1445449999999999</v>
      </c>
      <c r="G196" s="2">
        <f t="shared" si="19"/>
        <v>4.1862700000000022</v>
      </c>
      <c r="H196" s="2"/>
      <c r="I196" s="2">
        <f t="array" ref="I196">SUMPRODUCT(B180:B199, (ROW(B180:B199)-ROW(B180)+1)) / (20*21/2)</f>
        <v>4.1434971428571421</v>
      </c>
      <c r="J196" s="2">
        <f t="shared" si="18"/>
        <v>4.1451453921618349</v>
      </c>
      <c r="K196" s="2">
        <f t="shared" si="20"/>
        <v>4.2054067942171303</v>
      </c>
    </row>
    <row r="197" spans="1:11" ht="13.5" x14ac:dyDescent="0.25">
      <c r="A197" s="3">
        <f>TITRES_STAT!B200</f>
        <v>42985</v>
      </c>
      <c r="B197" s="5">
        <f>TITRES_STAT!D200</f>
        <v>4.2523</v>
      </c>
      <c r="C197" s="2">
        <f t="shared" si="21"/>
        <v>0.1073000000000004</v>
      </c>
      <c r="D197" s="2">
        <f t="shared" si="15"/>
        <v>4.1703799999999998</v>
      </c>
      <c r="E197" s="2">
        <f t="shared" si="16"/>
        <v>4.1216199999999992</v>
      </c>
      <c r="F197" s="2">
        <f t="shared" si="17"/>
        <v>4.1338150000000002</v>
      </c>
      <c r="G197" s="2">
        <f t="shared" si="19"/>
        <v>4.1867520000000011</v>
      </c>
      <c r="H197" s="2"/>
      <c r="I197" s="2">
        <f t="array" ref="I197">SUMPRODUCT(B181:B200, (ROW(B181:B200)-ROW(B181)+1)) / (20*21/2)</f>
        <v>4.1603114285714282</v>
      </c>
      <c r="J197" s="2">
        <f t="shared" si="18"/>
        <v>4.1553505929083263</v>
      </c>
      <c r="K197" s="2">
        <f t="shared" si="20"/>
        <v>4.2072457434635178</v>
      </c>
    </row>
    <row r="198" spans="1:11" ht="13.5" x14ac:dyDescent="0.25">
      <c r="A198" s="3">
        <f>TITRES_STAT!B201</f>
        <v>42986</v>
      </c>
      <c r="B198" s="5">
        <f>TITRES_STAT!D201</f>
        <v>4.2523</v>
      </c>
      <c r="C198" s="2">
        <f t="shared" si="21"/>
        <v>0</v>
      </c>
      <c r="D198" s="2">
        <f t="shared" ref="D198:D261" si="22">AVERAGE(B194:B198)</f>
        <v>4.1781799999999993</v>
      </c>
      <c r="E198" s="2">
        <f t="shared" si="16"/>
        <v>4.1372199999999992</v>
      </c>
      <c r="F198" s="2">
        <f t="shared" si="17"/>
        <v>4.1230850000000014</v>
      </c>
      <c r="G198" s="2">
        <f t="shared" si="19"/>
        <v>4.187234000000001</v>
      </c>
      <c r="H198" s="2"/>
      <c r="I198" s="2">
        <f t="array" ref="I198">SUMPRODUCT(B182:B201, (ROW(B182:B201)-ROW(B182)+1)) / (20*21/2)</f>
        <v>4.1769861904761898</v>
      </c>
      <c r="J198" s="2">
        <f t="shared" si="18"/>
        <v>4.1645838697741997</v>
      </c>
      <c r="K198" s="2">
        <f t="shared" si="20"/>
        <v>4.2090125770531834</v>
      </c>
    </row>
    <row r="199" spans="1:11" ht="13.5" x14ac:dyDescent="0.25">
      <c r="A199" s="3">
        <f>TITRES_STAT!B202</f>
        <v>42989</v>
      </c>
      <c r="B199" s="5">
        <f>TITRES_STAT!D202</f>
        <v>4.3010999999999999</v>
      </c>
      <c r="C199" s="2">
        <f t="shared" si="21"/>
        <v>4.8799999999999955E-2</v>
      </c>
      <c r="D199" s="2">
        <f t="shared" si="22"/>
        <v>4.1957399999999989</v>
      </c>
      <c r="E199" s="2">
        <f t="shared" si="16"/>
        <v>4.1694099999999992</v>
      </c>
      <c r="F199" s="2">
        <f t="shared" si="17"/>
        <v>4.124550000000001</v>
      </c>
      <c r="G199" s="2">
        <f t="shared" si="19"/>
        <v>4.1890760000000009</v>
      </c>
      <c r="H199" s="2"/>
      <c r="I199" s="2">
        <f t="array" ref="I199">SUMPRODUCT(B183:B202, (ROW(B183:B202)-ROW(B183)+1)) / (20*21/2)</f>
        <v>4.1929176190476189</v>
      </c>
      <c r="J199" s="2">
        <f t="shared" si="18"/>
        <v>4.1775854059861803</v>
      </c>
      <c r="K199" s="2">
        <f t="shared" si="20"/>
        <v>4.2126238485412939</v>
      </c>
    </row>
    <row r="200" spans="1:11" ht="13.5" x14ac:dyDescent="0.25">
      <c r="A200" s="3">
        <f>TITRES_STAT!B203</f>
        <v>42990</v>
      </c>
      <c r="B200" s="5">
        <f>TITRES_STAT!D203</f>
        <v>4.3010999999999999</v>
      </c>
      <c r="C200" s="2">
        <f t="shared" si="21"/>
        <v>0</v>
      </c>
      <c r="D200" s="2">
        <f t="shared" si="22"/>
        <v>4.2503599999999988</v>
      </c>
      <c r="E200" s="2">
        <f t="shared" si="16"/>
        <v>4.2015999999999991</v>
      </c>
      <c r="F200" s="2">
        <f t="shared" si="17"/>
        <v>4.1260150000000015</v>
      </c>
      <c r="G200" s="2">
        <f t="shared" si="19"/>
        <v>4.1909179999999999</v>
      </c>
      <c r="H200" s="2"/>
      <c r="I200" s="2">
        <f t="array" ref="I200">SUMPRODUCT(B184:B203, (ROW(B184:B203)-ROW(B184)+1)) / (20*21/2)</f>
        <v>4.2086633333333339</v>
      </c>
      <c r="J200" s="2">
        <f t="shared" si="18"/>
        <v>4.189348700654163</v>
      </c>
      <c r="K200" s="2">
        <f t="shared" si="20"/>
        <v>4.2160935015396745</v>
      </c>
    </row>
    <row r="201" spans="1:11" ht="13.5" x14ac:dyDescent="0.25">
      <c r="A201" s="3">
        <f>TITRES_STAT!B204</f>
        <v>42991</v>
      </c>
      <c r="B201" s="5">
        <f>TITRES_STAT!D204</f>
        <v>4.3010999999999999</v>
      </c>
      <c r="C201" s="2">
        <f t="shared" si="21"/>
        <v>0</v>
      </c>
      <c r="D201" s="2">
        <f t="shared" si="22"/>
        <v>4.2815799999999999</v>
      </c>
      <c r="E201" s="2">
        <f t="shared" si="16"/>
        <v>4.2220799999999992</v>
      </c>
      <c r="F201" s="2">
        <f t="shared" si="17"/>
        <v>4.1338200000000018</v>
      </c>
      <c r="G201" s="2">
        <f t="shared" si="19"/>
        <v>4.1927599999999998</v>
      </c>
      <c r="H201" s="2">
        <f>AVERAGE(B2:B201)</f>
        <v>4.3777815000000064</v>
      </c>
      <c r="I201" s="2">
        <f t="array" ref="I201">SUMPRODUCT(B185:B204, (ROW(B185:B204)-ROW(B185)+1)) / (20*21/2)</f>
        <v>4.223619523809524</v>
      </c>
      <c r="J201" s="2">
        <f t="shared" si="18"/>
        <v>4.1999916815442431</v>
      </c>
      <c r="K201" s="2">
        <f t="shared" si="20"/>
        <v>4.2194270897145891</v>
      </c>
    </row>
    <row r="202" spans="1:11" ht="13.5" x14ac:dyDescent="0.25">
      <c r="A202" s="3">
        <f>TITRES_STAT!B205</f>
        <v>42992</v>
      </c>
      <c r="B202" s="5">
        <f>TITRES_STAT!D205</f>
        <v>4.3010999999999999</v>
      </c>
      <c r="C202" s="2">
        <f t="shared" si="21"/>
        <v>0</v>
      </c>
      <c r="D202" s="2">
        <f t="shared" si="22"/>
        <v>4.2913399999999999</v>
      </c>
      <c r="E202" s="2">
        <f t="shared" si="16"/>
        <v>4.230859999999999</v>
      </c>
      <c r="F202" s="2">
        <f t="shared" si="17"/>
        <v>4.1357700000000017</v>
      </c>
      <c r="G202" s="2">
        <f t="shared" si="19"/>
        <v>4.1970999999999989</v>
      </c>
      <c r="H202" s="2">
        <f t="shared" ref="H202:H265" si="23">AVERAGE(B3:B202)</f>
        <v>4.3773770000000063</v>
      </c>
      <c r="I202" s="2">
        <f t="array" ref="I202">SUMPRODUCT(B186:B205, (ROW(B186:B205)-ROW(B186)+1)) / (20*21/2)</f>
        <v>4.2369038095238096</v>
      </c>
      <c r="J202" s="2">
        <f t="shared" si="18"/>
        <v>4.2096210452066964</v>
      </c>
      <c r="K202" s="2">
        <f t="shared" si="20"/>
        <v>4.222629948941468</v>
      </c>
    </row>
    <row r="203" spans="1:11" ht="13.5" x14ac:dyDescent="0.25">
      <c r="A203" s="3">
        <f>TITRES_STAT!B206</f>
        <v>42993</v>
      </c>
      <c r="B203" s="5">
        <f>TITRES_STAT!D206</f>
        <v>4.3010999999999999</v>
      </c>
      <c r="C203" s="2">
        <f t="shared" si="21"/>
        <v>0</v>
      </c>
      <c r="D203" s="2">
        <f t="shared" si="22"/>
        <v>4.3010999999999999</v>
      </c>
      <c r="E203" s="2">
        <f t="shared" si="16"/>
        <v>4.2396399999999987</v>
      </c>
      <c r="F203" s="2">
        <f t="shared" si="17"/>
        <v>4.1440600000000014</v>
      </c>
      <c r="G203" s="2">
        <f t="shared" si="19"/>
        <v>4.2050919999999996</v>
      </c>
      <c r="H203" s="2">
        <f t="shared" si="23"/>
        <v>4.376972500000007</v>
      </c>
      <c r="I203" s="2">
        <f t="array" ref="I203">SUMPRODUCT(B187:B206, (ROW(B187:B206)-ROW(B187)+1)) / (20*21/2)</f>
        <v>4.2484695238095238</v>
      </c>
      <c r="J203" s="2">
        <f t="shared" si="18"/>
        <v>4.2183333266155829</v>
      </c>
      <c r="K203" s="2">
        <f t="shared" si="20"/>
        <v>4.2257072058457243</v>
      </c>
    </row>
    <row r="204" spans="1:11" ht="13.5" x14ac:dyDescent="0.25">
      <c r="A204" s="3">
        <f>TITRES_STAT!B207</f>
        <v>42996</v>
      </c>
      <c r="B204" s="5">
        <f>TITRES_STAT!D207</f>
        <v>4.3010999999999999</v>
      </c>
      <c r="C204" s="2">
        <f t="shared" si="21"/>
        <v>0</v>
      </c>
      <c r="D204" s="2">
        <f t="shared" si="22"/>
        <v>4.3010999999999999</v>
      </c>
      <c r="E204" s="2">
        <f t="shared" ref="E204:E267" si="24">AVERAGE(B195:B204)</f>
        <v>4.2484199999999985</v>
      </c>
      <c r="F204" s="2">
        <f t="shared" si="17"/>
        <v>4.1616150000000012</v>
      </c>
      <c r="G204" s="2">
        <f t="shared" si="19"/>
        <v>4.2155819999999986</v>
      </c>
      <c r="H204" s="2">
        <f t="shared" si="23"/>
        <v>4.3765680000000069</v>
      </c>
      <c r="I204" s="2">
        <f t="array" ref="I204">SUMPRODUCT(B188:B207, (ROW(B188:B207)-ROW(B188)+1)) / (20*21/2)</f>
        <v>4.2590599999999998</v>
      </c>
      <c r="J204" s="2">
        <f t="shared" si="18"/>
        <v>4.226215866937908</v>
      </c>
      <c r="K204" s="2">
        <f t="shared" si="20"/>
        <v>4.2286637860086369</v>
      </c>
    </row>
    <row r="205" spans="1:11" ht="13.5" x14ac:dyDescent="0.25">
      <c r="A205" s="3">
        <f>TITRES_STAT!B208</f>
        <v>42997</v>
      </c>
      <c r="B205" s="5">
        <f>TITRES_STAT!D208</f>
        <v>4.3010999999999999</v>
      </c>
      <c r="C205" s="2">
        <f t="shared" si="21"/>
        <v>0</v>
      </c>
      <c r="D205" s="2">
        <f t="shared" si="22"/>
        <v>4.3010999999999999</v>
      </c>
      <c r="E205" s="2">
        <f t="shared" si="24"/>
        <v>4.2757299999999985</v>
      </c>
      <c r="F205" s="2">
        <f t="shared" si="17"/>
        <v>4.179660000000001</v>
      </c>
      <c r="G205" s="2">
        <f t="shared" si="19"/>
        <v>4.2260719999999994</v>
      </c>
      <c r="H205" s="2">
        <f t="shared" si="23"/>
        <v>4.3761635000000076</v>
      </c>
      <c r="I205" s="2">
        <f t="array" ref="I205">SUMPRODUCT(B189:B208, (ROW(B189:B208)-ROW(B189)+1)) / (20*21/2)</f>
        <v>4.2678390476190478</v>
      </c>
      <c r="J205" s="2">
        <f t="shared" si="18"/>
        <v>4.2333476891342974</v>
      </c>
      <c r="K205" s="2">
        <f t="shared" si="20"/>
        <v>4.2315044218514357</v>
      </c>
    </row>
    <row r="206" spans="1:11" ht="13.5" x14ac:dyDescent="0.25">
      <c r="A206" s="3">
        <f>TITRES_STAT!B209</f>
        <v>42998</v>
      </c>
      <c r="B206" s="5">
        <f>TITRES_STAT!D209</f>
        <v>4.3010999999999999</v>
      </c>
      <c r="C206" s="2">
        <f t="shared" si="21"/>
        <v>0</v>
      </c>
      <c r="D206" s="2">
        <f t="shared" si="22"/>
        <v>4.3010999999999999</v>
      </c>
      <c r="E206" s="2">
        <f t="shared" si="24"/>
        <v>4.291339999999999</v>
      </c>
      <c r="F206" s="2">
        <f t="shared" si="17"/>
        <v>4.1899000000000006</v>
      </c>
      <c r="G206" s="2">
        <f t="shared" si="19"/>
        <v>4.2344479999999978</v>
      </c>
      <c r="H206" s="2">
        <f t="shared" si="23"/>
        <v>4.3757590000000075</v>
      </c>
      <c r="I206" s="2">
        <f t="array" ref="I206">SUMPRODUCT(B190:B209, (ROW(B190:B209)-ROW(B190)+1)) / (20*21/2)</f>
        <v>4.2756428571428575</v>
      </c>
      <c r="J206" s="2">
        <f t="shared" si="18"/>
        <v>4.2398002901691259</v>
      </c>
      <c r="K206" s="2">
        <f t="shared" si="20"/>
        <v>4.2342336602102026</v>
      </c>
    </row>
    <row r="207" spans="1:11" ht="13.5" x14ac:dyDescent="0.25">
      <c r="A207" s="3">
        <f>TITRES_STAT!B210</f>
        <v>43000</v>
      </c>
      <c r="B207" s="5">
        <f>TITRES_STAT!D210</f>
        <v>4.3010999999999999</v>
      </c>
      <c r="C207" s="2">
        <f t="shared" si="21"/>
        <v>0</v>
      </c>
      <c r="D207" s="2">
        <f t="shared" si="22"/>
        <v>4.3010999999999999</v>
      </c>
      <c r="E207" s="2">
        <f t="shared" si="24"/>
        <v>4.296219999999999</v>
      </c>
      <c r="F207" s="2">
        <f t="shared" si="17"/>
        <v>4.2089200000000009</v>
      </c>
      <c r="G207" s="2">
        <f t="shared" si="19"/>
        <v>4.240517999999998</v>
      </c>
      <c r="H207" s="2">
        <f t="shared" si="23"/>
        <v>4.3753545000000074</v>
      </c>
      <c r="I207" s="2">
        <f t="array" ref="I207">SUMPRODUCT(B191:B210, (ROW(B191:B210)-ROW(B191)+1)) / (20*21/2)</f>
        <v>4.2819138095238101</v>
      </c>
      <c r="J207" s="2">
        <f t="shared" si="18"/>
        <v>4.2456383577720667</v>
      </c>
      <c r="K207" s="2">
        <f t="shared" si="20"/>
        <v>4.2368558696137244</v>
      </c>
    </row>
    <row r="208" spans="1:11" ht="13.5" x14ac:dyDescent="0.25">
      <c r="A208" s="3">
        <f>TITRES_STAT!B211</f>
        <v>43003</v>
      </c>
      <c r="B208" s="5">
        <f>TITRES_STAT!D211</f>
        <v>4.3010999999999999</v>
      </c>
      <c r="C208" s="2">
        <f t="shared" si="21"/>
        <v>0</v>
      </c>
      <c r="D208" s="2">
        <f t="shared" si="22"/>
        <v>4.3010999999999999</v>
      </c>
      <c r="E208" s="2">
        <f t="shared" si="24"/>
        <v>4.301099999999999</v>
      </c>
      <c r="F208" s="2">
        <f t="shared" si="17"/>
        <v>4.2191600000000005</v>
      </c>
      <c r="G208" s="2">
        <f t="shared" si="19"/>
        <v>4.2425519999999981</v>
      </c>
      <c r="H208" s="2">
        <f t="shared" si="23"/>
        <v>4.3749500000000072</v>
      </c>
      <c r="I208" s="2">
        <f t="array" ref="I208">SUMPRODUCT(B192:B211, (ROW(B192:B211)-ROW(B192)+1)) / (20*21/2)</f>
        <v>4.2745757142857137</v>
      </c>
      <c r="J208" s="2">
        <f t="shared" si="18"/>
        <v>4.2509204189366319</v>
      </c>
      <c r="K208" s="2">
        <f t="shared" si="20"/>
        <v>4.2393752472759312</v>
      </c>
    </row>
    <row r="209" spans="1:11" ht="13.5" x14ac:dyDescent="0.25">
      <c r="A209" s="3">
        <f>TITRES_STAT!B212</f>
        <v>43004</v>
      </c>
      <c r="B209" s="5">
        <f>TITRES_STAT!D212</f>
        <v>4.3010999999999999</v>
      </c>
      <c r="C209" s="2">
        <f t="shared" si="21"/>
        <v>0</v>
      </c>
      <c r="D209" s="2">
        <f t="shared" si="22"/>
        <v>4.3010999999999999</v>
      </c>
      <c r="E209" s="2">
        <f t="shared" si="24"/>
        <v>4.301099999999999</v>
      </c>
      <c r="F209" s="2">
        <f t="shared" si="17"/>
        <v>4.2352550000000004</v>
      </c>
      <c r="G209" s="2">
        <f t="shared" si="19"/>
        <v>4.2430479999999982</v>
      </c>
      <c r="H209" s="2">
        <f t="shared" si="23"/>
        <v>4.3745455000000071</v>
      </c>
      <c r="I209" s="2">
        <f t="array" ref="I209">SUMPRODUCT(B193:B212, (ROW(B193:B212)-ROW(B193)+1)) / (20*21/2)</f>
        <v>4.255713809523809</v>
      </c>
      <c r="J209" s="2">
        <f t="shared" si="18"/>
        <v>4.2556994266569523</v>
      </c>
      <c r="K209" s="2">
        <f t="shared" si="20"/>
        <v>4.2417958258141297</v>
      </c>
    </row>
    <row r="210" spans="1:11" ht="13.5" x14ac:dyDescent="0.25">
      <c r="A210" s="3">
        <f>TITRES_STAT!B213</f>
        <v>43005</v>
      </c>
      <c r="B210" s="5">
        <f>TITRES_STAT!D213</f>
        <v>4.3010999999999999</v>
      </c>
      <c r="C210" s="2">
        <f t="shared" si="21"/>
        <v>0</v>
      </c>
      <c r="D210" s="2">
        <f t="shared" si="22"/>
        <v>4.3010999999999999</v>
      </c>
      <c r="E210" s="2">
        <f t="shared" si="24"/>
        <v>4.301099999999999</v>
      </c>
      <c r="F210" s="2">
        <f t="shared" si="17"/>
        <v>4.2513500000000004</v>
      </c>
      <c r="G210" s="2">
        <f t="shared" si="19"/>
        <v>4.2435439999999973</v>
      </c>
      <c r="H210" s="2">
        <f t="shared" si="23"/>
        <v>4.3741410000000078</v>
      </c>
      <c r="I210" s="2">
        <f t="array" ref="I210">SUMPRODUCT(B194:B213, (ROW(B194:B213)-ROW(B194)+1)) / (20*21/2)</f>
        <v>4.2375952380952384</v>
      </c>
      <c r="J210" s="2">
        <f t="shared" si="18"/>
        <v>4.2600232907848614</v>
      </c>
      <c r="K210" s="2">
        <f t="shared" si="20"/>
        <v>4.2441214797037716</v>
      </c>
    </row>
    <row r="211" spans="1:11" ht="13.5" x14ac:dyDescent="0.25">
      <c r="A211" s="3">
        <f>TITRES_STAT!B214</f>
        <v>43006</v>
      </c>
      <c r="B211" s="5">
        <f>TITRES_STAT!D214</f>
        <v>4.1742999999999997</v>
      </c>
      <c r="C211" s="2">
        <f t="shared" si="21"/>
        <v>-0.12680000000000025</v>
      </c>
      <c r="D211" s="2">
        <f t="shared" si="22"/>
        <v>4.2757399999999999</v>
      </c>
      <c r="E211" s="2">
        <f t="shared" si="24"/>
        <v>4.2884199999999995</v>
      </c>
      <c r="F211" s="2">
        <f t="shared" si="17"/>
        <v>4.2552500000000002</v>
      </c>
      <c r="G211" s="2">
        <f t="shared" si="19"/>
        <v>4.2415939999999974</v>
      </c>
      <c r="H211" s="2">
        <f t="shared" si="23"/>
        <v>4.373102500000007</v>
      </c>
      <c r="I211" s="2">
        <f t="array" ref="I211">SUMPRODUCT(B195:B214, (ROW(B195:B214)-ROW(B195)+1)) / (20*21/2)</f>
        <v>4.230439047619047</v>
      </c>
      <c r="J211" s="2">
        <f t="shared" si="18"/>
        <v>4.2518591678529702</v>
      </c>
      <c r="K211" s="2">
        <f t="shared" si="20"/>
        <v>4.2413833824604863</v>
      </c>
    </row>
    <row r="212" spans="1:11" ht="13.5" x14ac:dyDescent="0.25">
      <c r="A212" s="3">
        <f>TITRES_STAT!B215</f>
        <v>43007</v>
      </c>
      <c r="B212" s="5">
        <f>TITRES_STAT!D215</f>
        <v>4.0571999999999999</v>
      </c>
      <c r="C212" s="2">
        <f t="shared" si="21"/>
        <v>-0.11709999999999976</v>
      </c>
      <c r="D212" s="2">
        <f t="shared" si="22"/>
        <v>4.2269600000000001</v>
      </c>
      <c r="E212" s="2">
        <f t="shared" si="24"/>
        <v>4.26403</v>
      </c>
      <c r="F212" s="2">
        <f t="shared" ref="F212:F275" si="25">AVERAGE(B193:B212)</f>
        <v>4.2474449999999999</v>
      </c>
      <c r="G212" s="2">
        <f t="shared" si="19"/>
        <v>4.237301999999997</v>
      </c>
      <c r="H212" s="2">
        <f t="shared" si="23"/>
        <v>4.3714785000000074</v>
      </c>
      <c r="I212" s="2">
        <f t="array" ref="I212">SUMPRODUCT(B196:B215, (ROW(B196:B215)-ROW(B196)+1)) / (20*21/2)</f>
        <v>4.212372380952381</v>
      </c>
      <c r="J212" s="2">
        <f t="shared" si="18"/>
        <v>4.2333201994860206</v>
      </c>
      <c r="K212" s="2">
        <f t="shared" si="20"/>
        <v>4.2341605047169377</v>
      </c>
    </row>
    <row r="213" spans="1:11" ht="13.5" x14ac:dyDescent="0.25">
      <c r="A213" s="3">
        <f>TITRES_STAT!B216</f>
        <v>43010</v>
      </c>
      <c r="B213" s="5">
        <f>TITRES_STAT!D216</f>
        <v>4.0571999999999999</v>
      </c>
      <c r="C213" s="2">
        <f t="shared" si="21"/>
        <v>0</v>
      </c>
      <c r="D213" s="2">
        <f t="shared" si="22"/>
        <v>4.1781800000000002</v>
      </c>
      <c r="E213" s="2">
        <f t="shared" si="24"/>
        <v>4.2396399999999996</v>
      </c>
      <c r="F213" s="2">
        <f t="shared" si="25"/>
        <v>4.2396399999999987</v>
      </c>
      <c r="G213" s="2">
        <f t="shared" si="19"/>
        <v>4.2330099999999975</v>
      </c>
      <c r="H213" s="2">
        <f t="shared" si="23"/>
        <v>4.3698545000000069</v>
      </c>
      <c r="I213" s="2">
        <f t="array" ref="I213">SUMPRODUCT(B197:B216, (ROW(B197:B216)-ROW(B197)+1)) / (20*21/2)</f>
        <v>4.1942128571428574</v>
      </c>
      <c r="J213" s="2">
        <f t="shared" ref="J213:J276" si="26">$J$4*B213+J212*(1-$J$4)</f>
        <v>4.2165468471540182</v>
      </c>
      <c r="K213" s="2">
        <f t="shared" si="20"/>
        <v>4.2272208770809794</v>
      </c>
    </row>
    <row r="214" spans="1:11" ht="13.5" x14ac:dyDescent="0.25">
      <c r="A214" s="3">
        <f>TITRES_STAT!B217</f>
        <v>43011</v>
      </c>
      <c r="B214" s="5">
        <f>TITRES_STAT!D217</f>
        <v>4.1645000000000003</v>
      </c>
      <c r="C214" s="2">
        <f t="shared" si="21"/>
        <v>0.1073000000000004</v>
      </c>
      <c r="D214" s="2">
        <f t="shared" si="22"/>
        <v>4.1508599999999998</v>
      </c>
      <c r="E214" s="2">
        <f t="shared" si="24"/>
        <v>4.2259799999999998</v>
      </c>
      <c r="F214" s="2">
        <f t="shared" si="25"/>
        <v>4.2371999999999987</v>
      </c>
      <c r="G214" s="2">
        <f t="shared" si="19"/>
        <v>4.2310579999999982</v>
      </c>
      <c r="H214" s="2">
        <f t="shared" si="23"/>
        <v>4.3687670000000063</v>
      </c>
      <c r="I214" s="2">
        <f t="array" ref="I214">SUMPRODUCT(B198:B217, (ROW(B198:B217)-ROW(B198)+1)) / (20*21/2)</f>
        <v>4.1858033333333333</v>
      </c>
      <c r="J214" s="2">
        <f t="shared" si="26"/>
        <v>4.2115900045679213</v>
      </c>
      <c r="K214" s="2">
        <f t="shared" si="20"/>
        <v>4.2247612348425099</v>
      </c>
    </row>
    <row r="215" spans="1:11" ht="13.5" x14ac:dyDescent="0.25">
      <c r="A215" s="3">
        <f>TITRES_STAT!B218</f>
        <v>43012</v>
      </c>
      <c r="B215" s="5">
        <f>TITRES_STAT!D218</f>
        <v>4.0475000000000003</v>
      </c>
      <c r="C215" s="2">
        <f t="shared" si="21"/>
        <v>-0.11699999999999999</v>
      </c>
      <c r="D215" s="2">
        <f t="shared" si="22"/>
        <v>4.1001400000000006</v>
      </c>
      <c r="E215" s="2">
        <f t="shared" si="24"/>
        <v>4.2006199999999989</v>
      </c>
      <c r="F215" s="2">
        <f t="shared" si="25"/>
        <v>4.2381749999999991</v>
      </c>
      <c r="G215" s="2">
        <f t="shared" si="19"/>
        <v>4.2267659999999987</v>
      </c>
      <c r="H215" s="2">
        <f t="shared" si="23"/>
        <v>4.3670945000000065</v>
      </c>
      <c r="I215" s="2">
        <f t="array" ref="I215">SUMPRODUCT(B199:B218, (ROW(B199:B218)-ROW(B199)+1)) / (20*21/2)</f>
        <v>4.1779047619047622</v>
      </c>
      <c r="J215" s="2">
        <f t="shared" si="26"/>
        <v>4.1959623850852621</v>
      </c>
      <c r="K215" s="2">
        <f t="shared" si="20"/>
        <v>4.2178098138682945</v>
      </c>
    </row>
    <row r="216" spans="1:11" ht="13.5" x14ac:dyDescent="0.25">
      <c r="A216" s="3">
        <f>TITRES_STAT!B219</f>
        <v>43013</v>
      </c>
      <c r="B216" s="5">
        <f>TITRES_STAT!D219</f>
        <v>4.0475000000000003</v>
      </c>
      <c r="C216" s="2">
        <f t="shared" si="21"/>
        <v>0</v>
      </c>
      <c r="D216" s="2">
        <f t="shared" si="22"/>
        <v>4.0747799999999996</v>
      </c>
      <c r="E216" s="2">
        <f t="shared" si="24"/>
        <v>4.1752599999999997</v>
      </c>
      <c r="F216" s="2">
        <f t="shared" si="25"/>
        <v>4.2332999999999981</v>
      </c>
      <c r="G216" s="2">
        <f t="shared" si="19"/>
        <v>4.2224739999999983</v>
      </c>
      <c r="H216" s="2">
        <f t="shared" si="23"/>
        <v>4.3654220000000068</v>
      </c>
      <c r="I216" s="2">
        <f t="array" ref="I216">SUMPRODUCT(B200:B219, (ROW(B200:B219)-ROW(B200)+1)) / (20*21/2)</f>
        <v>4.1593742857142857</v>
      </c>
      <c r="J216" s="2">
        <f t="shared" si="26"/>
        <v>4.1818231103152366</v>
      </c>
      <c r="K216" s="2">
        <f t="shared" si="20"/>
        <v>4.2111309976381657</v>
      </c>
    </row>
    <row r="217" spans="1:11" ht="13.5" x14ac:dyDescent="0.25">
      <c r="A217" s="3">
        <f>TITRES_STAT!B220</f>
        <v>43014</v>
      </c>
      <c r="B217" s="5">
        <f>TITRES_STAT!D220</f>
        <v>4.1449999999999996</v>
      </c>
      <c r="C217" s="2">
        <f t="shared" si="21"/>
        <v>9.7499999999999254E-2</v>
      </c>
      <c r="D217" s="2">
        <f t="shared" si="22"/>
        <v>4.0923400000000001</v>
      </c>
      <c r="E217" s="2">
        <f t="shared" si="24"/>
        <v>4.159650000000001</v>
      </c>
      <c r="F217" s="2">
        <f t="shared" si="25"/>
        <v>4.2279349999999987</v>
      </c>
      <c r="G217" s="2">
        <f t="shared" si="19"/>
        <v>4.2201319999999996</v>
      </c>
      <c r="H217" s="2">
        <f t="shared" si="23"/>
        <v>4.3642370000000064</v>
      </c>
      <c r="I217" s="2">
        <f t="array" ref="I217">SUMPRODUCT(B201:B220, (ROW(B201:B220)-ROW(B201)+1)) / (20*21/2)</f>
        <v>4.1486490476190481</v>
      </c>
      <c r="J217" s="2">
        <f t="shared" si="26"/>
        <v>4.1783161474280712</v>
      </c>
      <c r="K217" s="2">
        <f t="shared" si="20"/>
        <v>4.2085376251817666</v>
      </c>
    </row>
    <row r="218" spans="1:11" ht="13.5" x14ac:dyDescent="0.25">
      <c r="A218" s="3">
        <f>TITRES_STAT!B221</f>
        <v>43017</v>
      </c>
      <c r="B218" s="5">
        <f>TITRES_STAT!D221</f>
        <v>4.1449999999999996</v>
      </c>
      <c r="C218" s="2">
        <f t="shared" si="21"/>
        <v>0</v>
      </c>
      <c r="D218" s="2">
        <f t="shared" si="22"/>
        <v>4.1098999999999997</v>
      </c>
      <c r="E218" s="2">
        <f t="shared" si="24"/>
        <v>4.1440399999999995</v>
      </c>
      <c r="F218" s="2">
        <f t="shared" si="25"/>
        <v>4.2225699999999993</v>
      </c>
      <c r="G218" s="2">
        <f t="shared" si="19"/>
        <v>4.217789999999999</v>
      </c>
      <c r="H218" s="2">
        <f t="shared" si="23"/>
        <v>4.3630520000000059</v>
      </c>
      <c r="I218" s="2">
        <f t="array" ref="I218">SUMPRODUCT(B202:B221, (ROW(B202:B221)-ROW(B202)+1)) / (20*21/2)</f>
        <v>4.1277466666666669</v>
      </c>
      <c r="J218" s="2">
        <f t="shared" si="26"/>
        <v>4.1751431810063497</v>
      </c>
      <c r="K218" s="2">
        <f t="shared" si="20"/>
        <v>4.2060459536060106</v>
      </c>
    </row>
    <row r="219" spans="1:11" ht="13.5" x14ac:dyDescent="0.25">
      <c r="A219" s="3">
        <f>TITRES_STAT!B222</f>
        <v>43018</v>
      </c>
      <c r="B219" s="5">
        <f>TITRES_STAT!D222</f>
        <v>4.0279999999999996</v>
      </c>
      <c r="C219" s="2">
        <f t="shared" si="21"/>
        <v>-0.11699999999999999</v>
      </c>
      <c r="D219" s="2">
        <f t="shared" si="22"/>
        <v>4.0825999999999993</v>
      </c>
      <c r="E219" s="2">
        <f t="shared" si="24"/>
        <v>4.1167299999999987</v>
      </c>
      <c r="F219" s="2">
        <f t="shared" si="25"/>
        <v>4.2089149999999993</v>
      </c>
      <c r="G219" s="2">
        <f t="shared" si="19"/>
        <v>4.213303999999999</v>
      </c>
      <c r="H219" s="2">
        <f t="shared" si="23"/>
        <v>4.3612820000000063</v>
      </c>
      <c r="I219" s="2">
        <f t="array" ref="I219">SUMPRODUCT(B203:B222, (ROW(B203:B222)-ROW(B203)+1)) / (20*21/2)</f>
        <v>4.0916628571428566</v>
      </c>
      <c r="J219" s="2">
        <f t="shared" si="26"/>
        <v>4.1611295447200307</v>
      </c>
      <c r="K219" s="2">
        <f t="shared" si="20"/>
        <v>4.1990637593469513</v>
      </c>
    </row>
    <row r="220" spans="1:11" ht="13.5" x14ac:dyDescent="0.25">
      <c r="A220" s="3">
        <f>TITRES_STAT!B223</f>
        <v>43019</v>
      </c>
      <c r="B220" s="5">
        <f>TITRES_STAT!D223</f>
        <v>4.0963000000000003</v>
      </c>
      <c r="C220" s="2">
        <f t="shared" si="21"/>
        <v>6.8300000000000693E-2</v>
      </c>
      <c r="D220" s="2">
        <f t="shared" si="22"/>
        <v>4.0923599999999993</v>
      </c>
      <c r="E220" s="2">
        <f t="shared" si="24"/>
        <v>4.0962499999999995</v>
      </c>
      <c r="F220" s="2">
        <f t="shared" si="25"/>
        <v>4.1986749999999997</v>
      </c>
      <c r="G220" s="2">
        <f t="shared" si="19"/>
        <v>4.2101839999999999</v>
      </c>
      <c r="H220" s="2">
        <f t="shared" si="23"/>
        <v>4.359853500000006</v>
      </c>
      <c r="I220" s="2">
        <f t="array" ref="I220">SUMPRODUCT(B204:B223, (ROW(B204:B223)-ROW(B204)+1)) / (20*21/2)</f>
        <v>4.0681666666666665</v>
      </c>
      <c r="J220" s="2">
        <f t="shared" si="26"/>
        <v>4.1549553023657424</v>
      </c>
      <c r="K220" s="2">
        <f t="shared" si="20"/>
        <v>4.1950338080000122</v>
      </c>
    </row>
    <row r="221" spans="1:11" ht="13.5" x14ac:dyDescent="0.25">
      <c r="A221" s="3">
        <f>TITRES_STAT!B224</f>
        <v>43020</v>
      </c>
      <c r="B221" s="5">
        <f>TITRES_STAT!D224</f>
        <v>3.9792000000000001</v>
      </c>
      <c r="C221" s="2">
        <f t="shared" si="21"/>
        <v>-0.1171000000000002</v>
      </c>
      <c r="D221" s="2">
        <f t="shared" si="22"/>
        <v>4.0786999999999995</v>
      </c>
      <c r="E221" s="2">
        <f t="shared" si="24"/>
        <v>4.0767399999999991</v>
      </c>
      <c r="F221" s="2">
        <f t="shared" si="25"/>
        <v>4.1825799999999997</v>
      </c>
      <c r="G221" s="2">
        <f t="shared" si="19"/>
        <v>4.2047220000000003</v>
      </c>
      <c r="H221" s="2">
        <f t="shared" si="23"/>
        <v>4.3578395000000061</v>
      </c>
      <c r="I221" s="2">
        <f t="array" ref="I221">SUMPRODUCT(B205:B224, (ROW(B205:B224)-ROW(B205)+1)) / (20*21/2)</f>
        <v>4.0465280952380951</v>
      </c>
      <c r="J221" s="2">
        <f t="shared" si="26"/>
        <v>4.1382167021404337</v>
      </c>
      <c r="K221" s="2">
        <f t="shared" si="20"/>
        <v>4.1865697370980506</v>
      </c>
    </row>
    <row r="222" spans="1:11" ht="13.5" x14ac:dyDescent="0.25">
      <c r="A222" s="3">
        <f>TITRES_STAT!B225</f>
        <v>43021</v>
      </c>
      <c r="B222" s="5">
        <f>TITRES_STAT!D225</f>
        <v>3.8037000000000001</v>
      </c>
      <c r="C222" s="2">
        <f t="shared" si="21"/>
        <v>-0.17549999999999999</v>
      </c>
      <c r="D222" s="2">
        <f t="shared" si="22"/>
        <v>4.0104399999999991</v>
      </c>
      <c r="E222" s="2">
        <f t="shared" si="24"/>
        <v>4.0513899999999996</v>
      </c>
      <c r="F222" s="2">
        <f t="shared" si="25"/>
        <v>4.1577099999999998</v>
      </c>
      <c r="G222" s="2">
        <f t="shared" si="19"/>
        <v>4.1932140000000002</v>
      </c>
      <c r="H222" s="2">
        <f t="shared" si="23"/>
        <v>4.3549480000000056</v>
      </c>
      <c r="I222" s="2">
        <f t="array" ref="I222">SUMPRODUCT(B206:B225, (ROW(B206:B225)-ROW(B206)+1)) / (20*21/2)</f>
        <v>4.0434614285714288</v>
      </c>
      <c r="J222" s="2">
        <f t="shared" si="26"/>
        <v>4.1063579686032492</v>
      </c>
      <c r="K222" s="2">
        <f t="shared" si="20"/>
        <v>4.1715552376040099</v>
      </c>
    </row>
    <row r="223" spans="1:11" ht="13.5" x14ac:dyDescent="0.25">
      <c r="A223" s="3">
        <f>TITRES_STAT!B226</f>
        <v>43024</v>
      </c>
      <c r="B223" s="5">
        <f>TITRES_STAT!D226</f>
        <v>3.911</v>
      </c>
      <c r="C223" s="2">
        <f t="shared" si="21"/>
        <v>0.10729999999999995</v>
      </c>
      <c r="D223" s="2">
        <f t="shared" si="22"/>
        <v>3.9636400000000003</v>
      </c>
      <c r="E223" s="2">
        <f t="shared" si="24"/>
        <v>4.0367699999999997</v>
      </c>
      <c r="F223" s="2">
        <f t="shared" si="25"/>
        <v>4.138205000000001</v>
      </c>
      <c r="G223" s="2">
        <f t="shared" si="19"/>
        <v>4.1813160000000007</v>
      </c>
      <c r="H223" s="2">
        <f t="shared" si="23"/>
        <v>4.3525930000000059</v>
      </c>
      <c r="I223" s="2">
        <f t="array" ref="I223">SUMPRODUCT(B207:B226, (ROW(B207:B226)-ROW(B207)+1)) / (20*21/2)</f>
        <v>4.0460642857142854</v>
      </c>
      <c r="J223" s="2">
        <f t="shared" si="26"/>
        <v>4.0877524477838918</v>
      </c>
      <c r="K223" s="2">
        <f t="shared" si="20"/>
        <v>4.1613373851489506</v>
      </c>
    </row>
    <row r="224" spans="1:11" ht="13.5" x14ac:dyDescent="0.25">
      <c r="A224" s="3">
        <f>TITRES_STAT!B227</f>
        <v>43025</v>
      </c>
      <c r="B224" s="5">
        <f>TITRES_STAT!D227</f>
        <v>3.911</v>
      </c>
      <c r="C224" s="2">
        <f t="shared" si="21"/>
        <v>0</v>
      </c>
      <c r="D224" s="2">
        <f t="shared" si="22"/>
        <v>3.9402400000000002</v>
      </c>
      <c r="E224" s="2">
        <f t="shared" si="24"/>
        <v>4.0114199999999993</v>
      </c>
      <c r="F224" s="2">
        <f t="shared" si="25"/>
        <v>4.1187000000000005</v>
      </c>
      <c r="G224" s="2">
        <f t="shared" si="19"/>
        <v>4.1701980000000001</v>
      </c>
      <c r="H224" s="2">
        <f t="shared" si="23"/>
        <v>4.3502380000000054</v>
      </c>
      <c r="I224" s="2">
        <f t="array" ref="I224">SUMPRODUCT(B208:B227, (ROW(B208:B227)-ROW(B208)+1)) / (20*21/2)</f>
        <v>4.0383042857142861</v>
      </c>
      <c r="J224" s="2">
        <f t="shared" si="26"/>
        <v>4.0709188813282831</v>
      </c>
      <c r="K224" s="2">
        <f t="shared" si="20"/>
        <v>4.1515202327901681</v>
      </c>
    </row>
    <row r="225" spans="1:11" ht="13.5" x14ac:dyDescent="0.25">
      <c r="A225" s="3">
        <f>TITRES_STAT!B228</f>
        <v>43026</v>
      </c>
      <c r="B225" s="5">
        <f>TITRES_STAT!D228</f>
        <v>4.0865</v>
      </c>
      <c r="C225" s="2">
        <f t="shared" si="21"/>
        <v>0.17549999999999999</v>
      </c>
      <c r="D225" s="2">
        <f t="shared" si="22"/>
        <v>3.9382799999999998</v>
      </c>
      <c r="E225" s="2">
        <f t="shared" si="24"/>
        <v>4.01532</v>
      </c>
      <c r="F225" s="2">
        <f t="shared" si="25"/>
        <v>4.1079699999999999</v>
      </c>
      <c r="G225" s="2">
        <f t="shared" si="19"/>
        <v>4.1625900000000007</v>
      </c>
      <c r="H225" s="2">
        <f t="shared" si="23"/>
        <v>4.3487605000000045</v>
      </c>
      <c r="I225" s="2">
        <f t="array" ref="I225">SUMPRODUCT(B209:B228, (ROW(B209:B228)-ROW(B209)+1)) / (20*21/2)</f>
        <v>4.0393295238095241</v>
      </c>
      <c r="J225" s="2">
        <f t="shared" si="26"/>
        <v>4.0724027973922565</v>
      </c>
      <c r="K225" s="2">
        <f t="shared" si="20"/>
        <v>4.1489704197395731</v>
      </c>
    </row>
    <row r="226" spans="1:11" ht="13.5" x14ac:dyDescent="0.25">
      <c r="A226" s="3">
        <f>TITRES_STAT!B229</f>
        <v>43027</v>
      </c>
      <c r="B226" s="5">
        <f>TITRES_STAT!D229</f>
        <v>4.1353</v>
      </c>
      <c r="C226" s="2">
        <f t="shared" si="21"/>
        <v>4.8799999999999955E-2</v>
      </c>
      <c r="D226" s="2">
        <f t="shared" si="22"/>
        <v>3.9695</v>
      </c>
      <c r="E226" s="2">
        <f t="shared" si="24"/>
        <v>4.0240999999999998</v>
      </c>
      <c r="F226" s="2">
        <f t="shared" si="25"/>
        <v>4.0996800000000002</v>
      </c>
      <c r="G226" s="2">
        <f t="shared" si="19"/>
        <v>4.1559580000000009</v>
      </c>
      <c r="H226" s="2">
        <f t="shared" si="23"/>
        <v>4.3475270000000048</v>
      </c>
      <c r="I226" s="2">
        <f t="array" ref="I226">SUMPRODUCT(B210:B229, (ROW(B210:B229)-ROW(B210)+1)) / (20*21/2)</f>
        <v>4.0413300000000003</v>
      </c>
      <c r="J226" s="2">
        <f t="shared" si="26"/>
        <v>4.0783930071644221</v>
      </c>
      <c r="K226" s="2">
        <f t="shared" si="20"/>
        <v>4.1484343248478259</v>
      </c>
    </row>
    <row r="227" spans="1:11" ht="13.5" x14ac:dyDescent="0.25">
      <c r="A227" s="3">
        <f>TITRES_STAT!B230</f>
        <v>43028</v>
      </c>
      <c r="B227" s="5">
        <f>TITRES_STAT!D230</f>
        <v>4.0182000000000002</v>
      </c>
      <c r="C227" s="2">
        <f t="shared" si="21"/>
        <v>-0.11709999999999976</v>
      </c>
      <c r="D227" s="2">
        <f t="shared" si="22"/>
        <v>4.0124000000000004</v>
      </c>
      <c r="E227" s="2">
        <f t="shared" si="24"/>
        <v>4.0114199999999993</v>
      </c>
      <c r="F227" s="2">
        <f t="shared" si="25"/>
        <v>4.0855350000000001</v>
      </c>
      <c r="G227" s="2">
        <f t="shared" si="19"/>
        <v>4.1469840000000016</v>
      </c>
      <c r="H227" s="2">
        <f t="shared" si="23"/>
        <v>4.3457080000000046</v>
      </c>
      <c r="I227" s="2">
        <f t="array" ref="I227">SUMPRODUCT(B211:B230, (ROW(B211:B230)-ROW(B211)+1)) / (20*21/2)</f>
        <v>4.0331533333333329</v>
      </c>
      <c r="J227" s="2">
        <f t="shared" si="26"/>
        <v>4.07266033981543</v>
      </c>
      <c r="K227" s="2">
        <f t="shared" si="20"/>
        <v>4.1433270964224214</v>
      </c>
    </row>
    <row r="228" spans="1:11" ht="13.5" x14ac:dyDescent="0.25">
      <c r="A228" s="3">
        <f>TITRES_STAT!B231</f>
        <v>43031</v>
      </c>
      <c r="B228" s="5">
        <f>TITRES_STAT!D231</f>
        <v>4.0963000000000003</v>
      </c>
      <c r="C228" s="2">
        <f t="shared" si="21"/>
        <v>7.8100000000000058E-2</v>
      </c>
      <c r="D228" s="2">
        <f t="shared" si="22"/>
        <v>4.0494599999999998</v>
      </c>
      <c r="E228" s="2">
        <f t="shared" si="24"/>
        <v>4.0065499999999998</v>
      </c>
      <c r="F228" s="2">
        <f t="shared" si="25"/>
        <v>4.0752949999999988</v>
      </c>
      <c r="G228" s="2">
        <f t="shared" si="19"/>
        <v>4.139572000000002</v>
      </c>
      <c r="H228" s="2">
        <f t="shared" si="23"/>
        <v>4.3442795000000043</v>
      </c>
      <c r="I228" s="2">
        <f t="array" ref="I228">SUMPRODUCT(B212:B231, (ROW(B212:B231)-ROW(B212)+1)) / (20*21/2)</f>
        <v>4.0358047619047621</v>
      </c>
      <c r="J228" s="2">
        <f t="shared" si="26"/>
        <v>4.0749117360234841</v>
      </c>
      <c r="K228" s="2">
        <f t="shared" si="20"/>
        <v>4.1414828965627191</v>
      </c>
    </row>
    <row r="229" spans="1:11" ht="13.5" x14ac:dyDescent="0.25">
      <c r="A229" s="3">
        <f>TITRES_STAT!B232</f>
        <v>43032</v>
      </c>
      <c r="B229" s="5">
        <f>TITRES_STAT!D232</f>
        <v>4.0963000000000003</v>
      </c>
      <c r="C229" s="2">
        <f t="shared" si="21"/>
        <v>0</v>
      </c>
      <c r="D229" s="2">
        <f t="shared" si="22"/>
        <v>4.0865200000000002</v>
      </c>
      <c r="E229" s="2">
        <f t="shared" si="24"/>
        <v>4.0133799999999997</v>
      </c>
      <c r="F229" s="2">
        <f t="shared" si="25"/>
        <v>4.0650549999999992</v>
      </c>
      <c r="G229" s="2">
        <f t="shared" si="19"/>
        <v>4.1360620000000026</v>
      </c>
      <c r="H229" s="2">
        <f t="shared" si="23"/>
        <v>4.3428510000000049</v>
      </c>
      <c r="I229" s="2">
        <f t="array" ref="I229">SUMPRODUCT(B213:B232, (ROW(B213:B232)-ROW(B213)+1)) / (20*21/2)</f>
        <v>4.0389204761904773</v>
      </c>
      <c r="J229" s="2">
        <f t="shared" si="26"/>
        <v>4.0769487135450575</v>
      </c>
      <c r="K229" s="2">
        <f t="shared" si="20"/>
        <v>4.1397110182661416</v>
      </c>
    </row>
    <row r="230" spans="1:11" ht="13.5" x14ac:dyDescent="0.25">
      <c r="A230" s="3">
        <f>TITRES_STAT!B233</f>
        <v>43033</v>
      </c>
      <c r="B230" s="5">
        <f>TITRES_STAT!D233</f>
        <v>3.9792000000000001</v>
      </c>
      <c r="C230" s="2">
        <f t="shared" si="21"/>
        <v>-0.1171000000000002</v>
      </c>
      <c r="D230" s="2">
        <f t="shared" si="22"/>
        <v>4.0650599999999999</v>
      </c>
      <c r="E230" s="2">
        <f t="shared" si="24"/>
        <v>4.0016699999999998</v>
      </c>
      <c r="F230" s="2">
        <f t="shared" si="25"/>
        <v>4.0489600000000001</v>
      </c>
      <c r="G230" s="2">
        <f t="shared" si="19"/>
        <v>4.1302100000000026</v>
      </c>
      <c r="H230" s="2">
        <f t="shared" si="23"/>
        <v>4.3408370000000041</v>
      </c>
      <c r="I230" s="2">
        <f t="array" ref="I230">SUMPRODUCT(B214:B233, (ROW(B214:B233)-ROW(B214)+1)) / (20*21/2)</f>
        <v>4.030790476190476</v>
      </c>
      <c r="J230" s="2">
        <f t="shared" si="26"/>
        <v>4.0676393122550518</v>
      </c>
      <c r="K230" s="2">
        <f t="shared" si="20"/>
        <v>4.133416468530215</v>
      </c>
    </row>
    <row r="231" spans="1:11" ht="13.5" x14ac:dyDescent="0.25">
      <c r="A231" s="3">
        <f>TITRES_STAT!B234</f>
        <v>43034</v>
      </c>
      <c r="B231" s="5">
        <f>TITRES_STAT!D234</f>
        <v>4.0768000000000004</v>
      </c>
      <c r="C231" s="2">
        <f t="shared" si="21"/>
        <v>9.7600000000000353E-2</v>
      </c>
      <c r="D231" s="2">
        <f t="shared" si="22"/>
        <v>4.0533599999999996</v>
      </c>
      <c r="E231" s="2">
        <f t="shared" si="24"/>
        <v>4.0114299999999998</v>
      </c>
      <c r="F231" s="2">
        <f t="shared" si="25"/>
        <v>4.0440850000000008</v>
      </c>
      <c r="G231" s="2">
        <f t="shared" si="19"/>
        <v>4.1288460000000029</v>
      </c>
      <c r="H231" s="2">
        <f t="shared" si="23"/>
        <v>4.3393110000000039</v>
      </c>
      <c r="I231" s="2">
        <f t="array" ref="I231">SUMPRODUCT(B215:B234, (ROW(B215:B234)-ROW(B215)+1)) / (20*21/2)</f>
        <v>4.0231247619047616</v>
      </c>
      <c r="J231" s="2">
        <f t="shared" si="26"/>
        <v>4.0685117587069515</v>
      </c>
      <c r="K231" s="2">
        <f t="shared" si="20"/>
        <v>4.1311962148623635</v>
      </c>
    </row>
    <row r="232" spans="1:11" ht="13.5" x14ac:dyDescent="0.25">
      <c r="A232" s="3">
        <f>TITRES_STAT!B235</f>
        <v>43035</v>
      </c>
      <c r="B232" s="5">
        <f>TITRES_STAT!D235</f>
        <v>4.0768000000000004</v>
      </c>
      <c r="C232" s="2">
        <f t="shared" si="21"/>
        <v>0</v>
      </c>
      <c r="D232" s="2">
        <f t="shared" si="22"/>
        <v>4.06508</v>
      </c>
      <c r="E232" s="2">
        <f t="shared" si="24"/>
        <v>4.0387399999999998</v>
      </c>
      <c r="F232" s="2">
        <f t="shared" si="25"/>
        <v>4.045065000000001</v>
      </c>
      <c r="G232" s="2">
        <f t="shared" si="19"/>
        <v>4.1251400000000027</v>
      </c>
      <c r="H232" s="2">
        <f t="shared" si="23"/>
        <v>4.3377850000000047</v>
      </c>
      <c r="I232" s="2">
        <f t="array" ref="I232">SUMPRODUCT(B216:B235, (ROW(B216:B235)-ROW(B216)+1)) / (20*21/2)</f>
        <v>4.0164342857142854</v>
      </c>
      <c r="J232" s="2">
        <f t="shared" si="26"/>
        <v>4.0693011150205756</v>
      </c>
      <c r="K232" s="2">
        <f t="shared" si="20"/>
        <v>4.1290630299658009</v>
      </c>
    </row>
    <row r="233" spans="1:11" ht="13.5" x14ac:dyDescent="0.25">
      <c r="A233" s="3">
        <f>TITRES_STAT!B236</f>
        <v>43038</v>
      </c>
      <c r="B233" s="5">
        <f>TITRES_STAT!D236</f>
        <v>3.9597000000000002</v>
      </c>
      <c r="C233" s="2">
        <f t="shared" si="21"/>
        <v>-0.1171000000000002</v>
      </c>
      <c r="D233" s="2">
        <f t="shared" si="22"/>
        <v>4.0377600000000005</v>
      </c>
      <c r="E233" s="2">
        <f t="shared" si="24"/>
        <v>4.0436099999999993</v>
      </c>
      <c r="F233" s="2">
        <f t="shared" si="25"/>
        <v>4.0401900000000008</v>
      </c>
      <c r="G233" s="2">
        <f t="shared" si="19"/>
        <v>4.1216280000000021</v>
      </c>
      <c r="H233" s="2">
        <f t="shared" si="23"/>
        <v>4.335673500000004</v>
      </c>
      <c r="I233" s="2">
        <f t="array" ref="I233">SUMPRODUCT(B217:B236, (ROW(B217:B236)-ROW(B217)+1)) / (20*21/2)</f>
        <v>3.9934476190476187</v>
      </c>
      <c r="J233" s="2">
        <f t="shared" si="26"/>
        <v>4.058862913590044</v>
      </c>
      <c r="K233" s="2">
        <f t="shared" si="20"/>
        <v>4.1224213425161622</v>
      </c>
    </row>
    <row r="234" spans="1:11" ht="13.5" x14ac:dyDescent="0.25">
      <c r="A234" s="3">
        <f>TITRES_STAT!B237</f>
        <v>43039</v>
      </c>
      <c r="B234" s="5">
        <f>TITRES_STAT!D237</f>
        <v>3.9597000000000002</v>
      </c>
      <c r="C234" s="2">
        <f t="shared" si="21"/>
        <v>0</v>
      </c>
      <c r="D234" s="2">
        <f t="shared" si="22"/>
        <v>4.0104400000000009</v>
      </c>
      <c r="E234" s="2">
        <f t="shared" si="24"/>
        <v>4.0484799999999996</v>
      </c>
      <c r="F234" s="2">
        <f t="shared" si="25"/>
        <v>4.0299500000000004</v>
      </c>
      <c r="G234" s="2">
        <f t="shared" si="19"/>
        <v>4.1218220000000017</v>
      </c>
      <c r="H234" s="2">
        <f t="shared" si="23"/>
        <v>4.3335620000000041</v>
      </c>
      <c r="I234" s="2">
        <f t="array" ref="I234">SUMPRODUCT(B218:B237, (ROW(B218:B237)-ROW(B218)+1)) / (20*21/2)</f>
        <v>3.9726385714285715</v>
      </c>
      <c r="J234" s="2">
        <f t="shared" si="26"/>
        <v>4.0494188265814683</v>
      </c>
      <c r="K234" s="2">
        <f t="shared" si="20"/>
        <v>4.1160401133978812</v>
      </c>
    </row>
    <row r="235" spans="1:11" ht="13.5" x14ac:dyDescent="0.25">
      <c r="A235" s="3">
        <f>TITRES_STAT!B238</f>
        <v>43040</v>
      </c>
      <c r="B235" s="5">
        <f>TITRES_STAT!D238</f>
        <v>3.9597000000000002</v>
      </c>
      <c r="C235" s="2">
        <f t="shared" si="21"/>
        <v>0</v>
      </c>
      <c r="D235" s="2">
        <f t="shared" si="22"/>
        <v>4.0065400000000002</v>
      </c>
      <c r="E235" s="2">
        <f t="shared" si="24"/>
        <v>4.0357999999999992</v>
      </c>
      <c r="F235" s="2">
        <f t="shared" si="25"/>
        <v>4.0255600000000005</v>
      </c>
      <c r="G235" s="2">
        <f t="shared" si="19"/>
        <v>4.1222120000000011</v>
      </c>
      <c r="H235" s="2">
        <f t="shared" si="23"/>
        <v>4.3314505000000052</v>
      </c>
      <c r="I235" s="2">
        <f t="array" ref="I235">SUMPRODUCT(B219:B238, (ROW(B219:B238)-ROW(B219)+1)) / (20*21/2)</f>
        <v>3.9535014285714287</v>
      </c>
      <c r="J235" s="2">
        <f t="shared" si="26"/>
        <v>4.0408741764308527</v>
      </c>
      <c r="K235" s="2">
        <f t="shared" si="20"/>
        <v>4.1099091285587486</v>
      </c>
    </row>
    <row r="236" spans="1:11" ht="13.5" x14ac:dyDescent="0.25">
      <c r="A236" s="3">
        <f>TITRES_STAT!B239</f>
        <v>43041</v>
      </c>
      <c r="B236" s="5">
        <f>TITRES_STAT!D239</f>
        <v>3.7841999999999998</v>
      </c>
      <c r="C236" s="2">
        <f t="shared" si="21"/>
        <v>-0.17550000000000043</v>
      </c>
      <c r="D236" s="2">
        <f t="shared" si="22"/>
        <v>3.9480199999999996</v>
      </c>
      <c r="E236" s="2">
        <f t="shared" si="24"/>
        <v>4.0006899999999996</v>
      </c>
      <c r="F236" s="2">
        <f t="shared" si="25"/>
        <v>4.0123949999999997</v>
      </c>
      <c r="G236" s="2">
        <f t="shared" si="19"/>
        <v>4.1159700000000008</v>
      </c>
      <c r="H236" s="2">
        <f t="shared" si="23"/>
        <v>4.3284615000000057</v>
      </c>
      <c r="I236" s="2">
        <f t="array" ref="I236">SUMPRODUCT(B220:B239, (ROW(B220:B239)-ROW(B220)+1)) / (20*21/2)</f>
        <v>3.9360361904761914</v>
      </c>
      <c r="J236" s="2">
        <f t="shared" si="26"/>
        <v>4.0164290167707719</v>
      </c>
      <c r="K236" s="2">
        <f t="shared" si="20"/>
        <v>4.0971362215564451</v>
      </c>
    </row>
    <row r="237" spans="1:11" ht="13.5" x14ac:dyDescent="0.25">
      <c r="A237" s="3">
        <f>TITRES_STAT!B240</f>
        <v>43042</v>
      </c>
      <c r="B237" s="5">
        <f>TITRES_STAT!D240</f>
        <v>3.7938999999999998</v>
      </c>
      <c r="C237" s="2">
        <f t="shared" si="21"/>
        <v>9.7000000000000419E-3</v>
      </c>
      <c r="D237" s="2">
        <f t="shared" si="22"/>
        <v>3.8914400000000002</v>
      </c>
      <c r="E237" s="2">
        <f t="shared" si="24"/>
        <v>3.9782600000000001</v>
      </c>
      <c r="F237" s="2">
        <f t="shared" si="25"/>
        <v>3.9948399999999991</v>
      </c>
      <c r="G237" s="2">
        <f t="shared" si="19"/>
        <v>4.1134340000000007</v>
      </c>
      <c r="H237" s="2">
        <f t="shared" si="23"/>
        <v>4.3255210000000055</v>
      </c>
      <c r="I237" s="2">
        <f t="array" ref="I237">SUMPRODUCT(B221:B240, (ROW(B221:B240)-ROW(B221)+1)) / (20*21/2)</f>
        <v>3.9038952380952385</v>
      </c>
      <c r="J237" s="2">
        <f t="shared" si="26"/>
        <v>3.9952357770783173</v>
      </c>
      <c r="K237" s="2">
        <f t="shared" si="20"/>
        <v>4.0852446050248199</v>
      </c>
    </row>
    <row r="238" spans="1:11" ht="13.5" x14ac:dyDescent="0.25">
      <c r="A238" s="3">
        <f>TITRES_STAT!B241</f>
        <v>43045</v>
      </c>
      <c r="B238" s="5">
        <f>TITRES_STAT!D241</f>
        <v>3.7938999999999998</v>
      </c>
      <c r="C238" s="2">
        <f t="shared" si="21"/>
        <v>0</v>
      </c>
      <c r="D238" s="2">
        <f t="shared" si="22"/>
        <v>3.8582799999999997</v>
      </c>
      <c r="E238" s="2">
        <f t="shared" si="24"/>
        <v>3.9480200000000005</v>
      </c>
      <c r="F238" s="2">
        <f t="shared" si="25"/>
        <v>3.9772849999999993</v>
      </c>
      <c r="G238" s="2">
        <f t="shared" si="19"/>
        <v>4.107386</v>
      </c>
      <c r="H238" s="2">
        <f t="shared" si="23"/>
        <v>4.3225805000000044</v>
      </c>
      <c r="I238" s="2">
        <f t="array" ref="I238">SUMPRODUCT(B222:B241, (ROW(B222:B241)-ROW(B222)+1)) / (20*21/2)</f>
        <v>3.8674790476190473</v>
      </c>
      <c r="J238" s="2">
        <f t="shared" si="26"/>
        <v>3.9760609411660965</v>
      </c>
      <c r="K238" s="2">
        <f t="shared" si="20"/>
        <v>4.0738193263963955</v>
      </c>
    </row>
    <row r="239" spans="1:11" ht="13.5" x14ac:dyDescent="0.25">
      <c r="A239" s="3">
        <f>TITRES_STAT!B242</f>
        <v>43046</v>
      </c>
      <c r="B239" s="5">
        <f>TITRES_STAT!D242</f>
        <v>3.7938999999999998</v>
      </c>
      <c r="C239" s="2">
        <f t="shared" si="21"/>
        <v>0</v>
      </c>
      <c r="D239" s="2">
        <f t="shared" si="22"/>
        <v>3.8251200000000005</v>
      </c>
      <c r="E239" s="2">
        <f t="shared" si="24"/>
        <v>3.9177800000000005</v>
      </c>
      <c r="F239" s="2">
        <f t="shared" si="25"/>
        <v>3.9655799999999983</v>
      </c>
      <c r="G239" s="2">
        <f t="shared" si="19"/>
        <v>4.1036800000000007</v>
      </c>
      <c r="H239" s="2">
        <f t="shared" si="23"/>
        <v>4.3196400000000041</v>
      </c>
      <c r="I239" s="2">
        <f t="array" ref="I239">SUMPRODUCT(B223:B242, (ROW(B223:B242)-ROW(B223)+1)) / (20*21/2)</f>
        <v>3.8395647619047617</v>
      </c>
      <c r="J239" s="2">
        <f t="shared" si="26"/>
        <v>3.9587122801026586</v>
      </c>
      <c r="K239" s="2">
        <f t="shared" si="20"/>
        <v>4.0628420979102629</v>
      </c>
    </row>
    <row r="240" spans="1:11" ht="13.5" x14ac:dyDescent="0.25">
      <c r="A240" s="3">
        <f>TITRES_STAT!B243</f>
        <v>43047</v>
      </c>
      <c r="B240" s="5">
        <f>TITRES_STAT!D243</f>
        <v>3.6280999999999999</v>
      </c>
      <c r="C240" s="2">
        <f t="shared" si="21"/>
        <v>-0.16579999999999995</v>
      </c>
      <c r="D240" s="2">
        <f t="shared" si="22"/>
        <v>3.7587999999999999</v>
      </c>
      <c r="E240" s="2">
        <f t="shared" si="24"/>
        <v>3.8826700000000001</v>
      </c>
      <c r="F240" s="2">
        <f t="shared" si="25"/>
        <v>3.9421699999999986</v>
      </c>
      <c r="G240" s="2">
        <f t="shared" si="19"/>
        <v>4.0966579999999997</v>
      </c>
      <c r="H240" s="2">
        <f t="shared" si="23"/>
        <v>4.3158705000000044</v>
      </c>
      <c r="I240" s="2">
        <f t="array" ref="I240">SUMPRODUCT(B224:B243, (ROW(B224:B243)-ROW(B224)+1)) / (20*21/2)</f>
        <v>3.7976295238095235</v>
      </c>
      <c r="J240" s="2">
        <f t="shared" si="26"/>
        <v>3.9272253962833581</v>
      </c>
      <c r="K240" s="2">
        <f t="shared" si="20"/>
        <v>4.0457933881882919</v>
      </c>
    </row>
    <row r="241" spans="1:11" ht="13.5" x14ac:dyDescent="0.25">
      <c r="A241" s="3">
        <f>TITRES_STAT!B244</f>
        <v>43048</v>
      </c>
      <c r="B241" s="5">
        <f>TITRES_STAT!D244</f>
        <v>3.5598000000000001</v>
      </c>
      <c r="C241" s="2">
        <f t="shared" si="21"/>
        <v>-6.8299999999999805E-2</v>
      </c>
      <c r="D241" s="2">
        <f t="shared" si="22"/>
        <v>3.7139199999999994</v>
      </c>
      <c r="E241" s="2">
        <f t="shared" si="24"/>
        <v>3.8309699999999998</v>
      </c>
      <c r="F241" s="2">
        <f t="shared" si="25"/>
        <v>3.9211999999999989</v>
      </c>
      <c r="G241" s="2">
        <f t="shared" si="19"/>
        <v>4.085928</v>
      </c>
      <c r="H241" s="2">
        <f t="shared" si="23"/>
        <v>4.3117595000000044</v>
      </c>
      <c r="I241" s="2">
        <f t="array" ref="I241">SUMPRODUCT(B225:B244, (ROW(B225:B244)-ROW(B225)+1)) / (20*21/2)</f>
        <v>3.7475652380952384</v>
      </c>
      <c r="J241" s="2">
        <f t="shared" si="26"/>
        <v>3.8922325013992287</v>
      </c>
      <c r="K241" s="2">
        <f t="shared" si="20"/>
        <v>4.0267348239456142</v>
      </c>
    </row>
    <row r="242" spans="1:11" ht="13.5" x14ac:dyDescent="0.25">
      <c r="A242" s="3">
        <f>TITRES_STAT!B245</f>
        <v>43049</v>
      </c>
      <c r="B242" s="5">
        <f>TITRES_STAT!D245</f>
        <v>3.6280999999999999</v>
      </c>
      <c r="C242" s="2">
        <f t="shared" si="21"/>
        <v>6.8299999999999805E-2</v>
      </c>
      <c r="D242" s="2">
        <f t="shared" si="22"/>
        <v>3.6807600000000003</v>
      </c>
      <c r="E242" s="2">
        <f t="shared" si="24"/>
        <v>3.7861000000000002</v>
      </c>
      <c r="F242" s="2">
        <f t="shared" si="25"/>
        <v>3.9124199999999996</v>
      </c>
      <c r="G242" s="2">
        <f t="shared" ref="G242:G305" si="27">AVERAGE(B193:B242)</f>
        <v>4.0742240000000001</v>
      </c>
      <c r="H242" s="2">
        <f t="shared" si="23"/>
        <v>4.3079900000000038</v>
      </c>
      <c r="I242" s="2">
        <f t="array" ref="I242">SUMPRODUCT(B226:B245, (ROW(B226:B245)-ROW(B226)+1)) / (20*21/2)</f>
        <v>3.686168571428571</v>
      </c>
      <c r="J242" s="2">
        <f t="shared" si="26"/>
        <v>3.8670770250754929</v>
      </c>
      <c r="K242" s="2">
        <f t="shared" si="20"/>
        <v>4.011102085751669</v>
      </c>
    </row>
    <row r="243" spans="1:11" ht="13.5" x14ac:dyDescent="0.25">
      <c r="A243" s="3">
        <f>TITRES_STAT!B246</f>
        <v>43052</v>
      </c>
      <c r="B243" s="5">
        <f>TITRES_STAT!D246</f>
        <v>3.4721000000000002</v>
      </c>
      <c r="C243" s="2">
        <f t="shared" si="21"/>
        <v>-0.15599999999999969</v>
      </c>
      <c r="D243" s="2">
        <f t="shared" si="22"/>
        <v>3.6164000000000001</v>
      </c>
      <c r="E243" s="2">
        <f t="shared" si="24"/>
        <v>3.7373399999999997</v>
      </c>
      <c r="F243" s="2">
        <f t="shared" si="25"/>
        <v>3.8904749999999995</v>
      </c>
      <c r="G243" s="2">
        <f t="shared" si="27"/>
        <v>4.0594000000000001</v>
      </c>
      <c r="H243" s="2">
        <f t="shared" si="23"/>
        <v>4.3034405000000042</v>
      </c>
      <c r="I243" s="2">
        <f t="array" ref="I243">SUMPRODUCT(B227:B246, (ROW(B227:B246)-ROW(B227)+1)) / (20*21/2)</f>
        <v>3.6316861904761915</v>
      </c>
      <c r="J243" s="2">
        <f t="shared" si="26"/>
        <v>3.8294601655444933</v>
      </c>
      <c r="K243" s="2">
        <f t="shared" ref="K243:K306" si="28">$K$4*B243+(1-$K$4)*K242</f>
        <v>3.9899647490555252</v>
      </c>
    </row>
    <row r="244" spans="1:11" ht="13.5" x14ac:dyDescent="0.25">
      <c r="A244" s="3">
        <f>TITRES_STAT!B247</f>
        <v>43053</v>
      </c>
      <c r="B244" s="5">
        <f>TITRES_STAT!D247</f>
        <v>3.3647999999999998</v>
      </c>
      <c r="C244" s="2">
        <f t="shared" si="21"/>
        <v>-0.1073000000000004</v>
      </c>
      <c r="D244" s="2">
        <f t="shared" si="22"/>
        <v>3.5305799999999996</v>
      </c>
      <c r="E244" s="2">
        <f t="shared" si="24"/>
        <v>3.6778500000000003</v>
      </c>
      <c r="F244" s="2">
        <f t="shared" si="25"/>
        <v>3.8631649999999995</v>
      </c>
      <c r="G244" s="2">
        <f t="shared" si="27"/>
        <v>4.0424299999999995</v>
      </c>
      <c r="H244" s="2">
        <f t="shared" si="23"/>
        <v>4.298354500000003</v>
      </c>
      <c r="I244" s="2">
        <f t="array" ref="I244">SUMPRODUCT(B228:B247, (ROW(B228:B247)-ROW(B228)+1)) / (20*21/2)</f>
        <v>3.5814304761904765</v>
      </c>
      <c r="J244" s="2">
        <f t="shared" si="26"/>
        <v>3.7852068164450179</v>
      </c>
      <c r="K244" s="2">
        <f t="shared" si="28"/>
        <v>3.9654484843866813</v>
      </c>
    </row>
    <row r="245" spans="1:11" ht="13.5" x14ac:dyDescent="0.25">
      <c r="A245" s="3">
        <f>TITRES_STAT!B248</f>
        <v>43054</v>
      </c>
      <c r="B245" s="5">
        <f>TITRES_STAT!D248</f>
        <v>3.2185000000000001</v>
      </c>
      <c r="C245" s="2">
        <f t="shared" si="21"/>
        <v>-0.14629999999999965</v>
      </c>
      <c r="D245" s="2">
        <f t="shared" si="22"/>
        <v>3.4486599999999994</v>
      </c>
      <c r="E245" s="2">
        <f t="shared" si="24"/>
        <v>3.6037300000000001</v>
      </c>
      <c r="F245" s="2">
        <f t="shared" si="25"/>
        <v>3.8197649999999994</v>
      </c>
      <c r="G245" s="2">
        <f t="shared" si="27"/>
        <v>4.0262400000000005</v>
      </c>
      <c r="H245" s="2">
        <f t="shared" si="23"/>
        <v>4.2925370000000029</v>
      </c>
      <c r="I245" s="2">
        <f t="array" ref="I245">SUMPRODUCT(B229:B248, (ROW(B229:B248)-ROW(B229)+1)) / (20*21/2)</f>
        <v>3.5348438095238093</v>
      </c>
      <c r="J245" s="2">
        <f t="shared" si="26"/>
        <v>3.7312347386883498</v>
      </c>
      <c r="K245" s="2">
        <f t="shared" si="28"/>
        <v>3.9361563869597527</v>
      </c>
    </row>
    <row r="246" spans="1:11" ht="13.5" x14ac:dyDescent="0.25">
      <c r="A246" s="3">
        <f>TITRES_STAT!B249</f>
        <v>43055</v>
      </c>
      <c r="B246" s="5">
        <f>TITRES_STAT!D249</f>
        <v>3.2477</v>
      </c>
      <c r="C246" s="2">
        <f t="shared" si="21"/>
        <v>2.9199999999999893E-2</v>
      </c>
      <c r="D246" s="2">
        <f t="shared" si="22"/>
        <v>3.3862399999999999</v>
      </c>
      <c r="E246" s="2">
        <f t="shared" si="24"/>
        <v>3.5500799999999999</v>
      </c>
      <c r="F246" s="2">
        <f t="shared" si="25"/>
        <v>3.775385</v>
      </c>
      <c r="G246" s="2">
        <f t="shared" si="27"/>
        <v>4.0082940000000002</v>
      </c>
      <c r="H246" s="2">
        <f t="shared" si="23"/>
        <v>4.2868655000000029</v>
      </c>
      <c r="I246" s="2">
        <f t="array" ref="I246">SUMPRODUCT(B230:B249, (ROW(B230:B249)-ROW(B230)+1)) / (20*21/2)</f>
        <v>3.4922980952380946</v>
      </c>
      <c r="J246" s="2">
        <f t="shared" si="26"/>
        <v>3.6851838111942214</v>
      </c>
      <c r="K246" s="2">
        <f t="shared" si="28"/>
        <v>3.9091580972750566</v>
      </c>
    </row>
    <row r="247" spans="1:11" ht="13.5" x14ac:dyDescent="0.25">
      <c r="A247" s="3">
        <f>TITRES_STAT!B250</f>
        <v>43056</v>
      </c>
      <c r="B247" s="5">
        <f>TITRES_STAT!D250</f>
        <v>3.2477</v>
      </c>
      <c r="C247" s="2">
        <f t="shared" si="21"/>
        <v>0</v>
      </c>
      <c r="D247" s="2">
        <f t="shared" si="22"/>
        <v>3.3101600000000007</v>
      </c>
      <c r="E247" s="2">
        <f t="shared" si="24"/>
        <v>3.49546</v>
      </c>
      <c r="F247" s="2">
        <f t="shared" si="25"/>
        <v>3.7368600000000001</v>
      </c>
      <c r="G247" s="2">
        <f t="shared" si="27"/>
        <v>3.9882020000000007</v>
      </c>
      <c r="H247" s="2">
        <f t="shared" si="23"/>
        <v>4.2811940000000028</v>
      </c>
      <c r="I247" s="2">
        <f t="array" ref="I247">SUMPRODUCT(B231:B250, (ROW(B231:B250)-ROW(B231)+1)) / (20*21/2)</f>
        <v>3.4565838095238104</v>
      </c>
      <c r="J247" s="2">
        <f t="shared" si="26"/>
        <v>3.6435186863185813</v>
      </c>
      <c r="K247" s="2">
        <f t="shared" si="28"/>
        <v>3.8832185640485837</v>
      </c>
    </row>
    <row r="248" spans="1:11" ht="13.5" x14ac:dyDescent="0.25">
      <c r="A248" s="3">
        <f>TITRES_STAT!B251</f>
        <v>43059</v>
      </c>
      <c r="B248" s="5">
        <f>TITRES_STAT!D251</f>
        <v>3.2477</v>
      </c>
      <c r="C248" s="2">
        <f t="shared" si="21"/>
        <v>0</v>
      </c>
      <c r="D248" s="2">
        <f t="shared" si="22"/>
        <v>3.2652799999999997</v>
      </c>
      <c r="E248" s="2">
        <f t="shared" si="24"/>
        <v>3.4408400000000001</v>
      </c>
      <c r="F248" s="2">
        <f t="shared" si="25"/>
        <v>3.6944299999999997</v>
      </c>
      <c r="G248" s="2">
        <f t="shared" si="27"/>
        <v>3.9681100000000002</v>
      </c>
      <c r="H248" s="2">
        <f t="shared" si="23"/>
        <v>4.2755225000000028</v>
      </c>
      <c r="I248" s="2">
        <f t="array" ref="I248">SUMPRODUCT(B232:B251, (ROW(B232:B251)-ROW(B232)+1)) / (20*21/2)</f>
        <v>3.4334990476190481</v>
      </c>
      <c r="J248" s="2">
        <f t="shared" si="26"/>
        <v>3.6058216685739546</v>
      </c>
      <c r="K248" s="2">
        <f t="shared" si="28"/>
        <v>3.8582962674192274</v>
      </c>
    </row>
    <row r="249" spans="1:11" ht="13.5" x14ac:dyDescent="0.25">
      <c r="A249" s="3">
        <f>TITRES_STAT!B252</f>
        <v>43060</v>
      </c>
      <c r="B249" s="5">
        <f>TITRES_STAT!D252</f>
        <v>3.2477</v>
      </c>
      <c r="C249" s="2">
        <f t="shared" si="21"/>
        <v>0</v>
      </c>
      <c r="D249" s="2">
        <f t="shared" si="22"/>
        <v>3.24186</v>
      </c>
      <c r="E249" s="2">
        <f t="shared" si="24"/>
        <v>3.3862200000000002</v>
      </c>
      <c r="F249" s="2">
        <f t="shared" si="25"/>
        <v>3.6519999999999997</v>
      </c>
      <c r="G249" s="2">
        <f t="shared" si="27"/>
        <v>3.9470420000000006</v>
      </c>
      <c r="H249" s="2">
        <f t="shared" si="23"/>
        <v>4.2698510000000027</v>
      </c>
      <c r="I249" s="2">
        <f t="array" ref="I249">SUMPRODUCT(B233:B252, (ROW(B233:B252)-ROW(B233)+1)) / (20*21/2)</f>
        <v>3.4221204761904769</v>
      </c>
      <c r="J249" s="2">
        <f t="shared" si="26"/>
        <v>3.5717148429954828</v>
      </c>
      <c r="K249" s="2">
        <f t="shared" si="28"/>
        <v>3.8343513157557285</v>
      </c>
    </row>
    <row r="250" spans="1:11" ht="13.5" x14ac:dyDescent="0.25">
      <c r="A250" s="3">
        <f>TITRES_STAT!B253</f>
        <v>43061</v>
      </c>
      <c r="B250" s="5">
        <f>TITRES_STAT!D253</f>
        <v>3.2770000000000001</v>
      </c>
      <c r="C250" s="2">
        <f t="shared" si="21"/>
        <v>2.9300000000000104E-2</v>
      </c>
      <c r="D250" s="2">
        <f t="shared" si="22"/>
        <v>3.2535600000000002</v>
      </c>
      <c r="E250" s="2">
        <f t="shared" si="24"/>
        <v>3.3511100000000007</v>
      </c>
      <c r="F250" s="2">
        <f t="shared" si="25"/>
        <v>3.6168900000000002</v>
      </c>
      <c r="G250" s="2">
        <f t="shared" si="27"/>
        <v>3.9265600000000007</v>
      </c>
      <c r="H250" s="2">
        <f t="shared" si="23"/>
        <v>4.2643260000000023</v>
      </c>
      <c r="I250" s="2">
        <f t="array" ref="I250">SUMPRODUCT(B234:B253, (ROW(B234:B253)-ROW(B234)+1)) / (20*21/2)</f>
        <v>3.40903</v>
      </c>
      <c r="J250" s="2">
        <f t="shared" si="26"/>
        <v>3.5436467627101988</v>
      </c>
      <c r="K250" s="2">
        <f t="shared" si="28"/>
        <v>3.8124944014123665</v>
      </c>
    </row>
    <row r="251" spans="1:11" ht="13.5" x14ac:dyDescent="0.25">
      <c r="A251" s="3">
        <f>TITRES_STAT!B254</f>
        <v>43062</v>
      </c>
      <c r="B251" s="5">
        <f>TITRES_STAT!D254</f>
        <v>3.3744999999999998</v>
      </c>
      <c r="C251" s="2">
        <f t="shared" si="21"/>
        <v>9.7499999999999698E-2</v>
      </c>
      <c r="D251" s="2">
        <f t="shared" si="22"/>
        <v>3.2789200000000003</v>
      </c>
      <c r="E251" s="2">
        <f t="shared" si="24"/>
        <v>3.3325800000000001</v>
      </c>
      <c r="F251" s="2">
        <f t="shared" si="25"/>
        <v>3.5817749999999995</v>
      </c>
      <c r="G251" s="2">
        <f t="shared" si="27"/>
        <v>3.9080280000000016</v>
      </c>
      <c r="H251" s="2">
        <f t="shared" si="23"/>
        <v>4.259288500000002</v>
      </c>
      <c r="I251" s="2">
        <f t="array" ref="I251">SUMPRODUCT(B235:B254, (ROW(B235:B254)-ROW(B235)+1)) / (20*21/2)</f>
        <v>3.3976066666666669</v>
      </c>
      <c r="J251" s="2">
        <f t="shared" si="26"/>
        <v>3.5275375472139894</v>
      </c>
      <c r="K251" s="2">
        <f t="shared" si="28"/>
        <v>3.7953181503765876</v>
      </c>
    </row>
    <row r="252" spans="1:11" ht="13.5" x14ac:dyDescent="0.25">
      <c r="A252" s="3">
        <f>TITRES_STAT!B255</f>
        <v>43063</v>
      </c>
      <c r="B252" s="5">
        <f>TITRES_STAT!D255</f>
        <v>3.4622999999999999</v>
      </c>
      <c r="C252" s="2">
        <f t="shared" si="21"/>
        <v>8.78000000000001E-2</v>
      </c>
      <c r="D252" s="2">
        <f t="shared" si="22"/>
        <v>3.3218400000000003</v>
      </c>
      <c r="E252" s="2">
        <f t="shared" si="24"/>
        <v>3.3160000000000012</v>
      </c>
      <c r="F252" s="2">
        <f t="shared" si="25"/>
        <v>3.55105</v>
      </c>
      <c r="G252" s="2">
        <f t="shared" si="27"/>
        <v>3.8912520000000019</v>
      </c>
      <c r="H252" s="2">
        <f t="shared" si="23"/>
        <v>4.2546900000000019</v>
      </c>
      <c r="I252" s="2">
        <f t="array" ref="I252">SUMPRODUCT(B236:B255, (ROW(B236:B255)-ROW(B236)+1)) / (20*21/2)</f>
        <v>3.3897638095238096</v>
      </c>
      <c r="J252" s="2">
        <f t="shared" si="26"/>
        <v>3.5213244474793237</v>
      </c>
      <c r="K252" s="2">
        <f t="shared" si="28"/>
        <v>3.7822586150677022</v>
      </c>
    </row>
    <row r="253" spans="1:11" ht="13.5" x14ac:dyDescent="0.25">
      <c r="A253" s="3">
        <f>TITRES_STAT!B256</f>
        <v>43066</v>
      </c>
      <c r="B253" s="5">
        <f>TITRES_STAT!D256</f>
        <v>3.4136000000000002</v>
      </c>
      <c r="C253" s="2">
        <f t="shared" si="21"/>
        <v>-4.8699999999999743E-2</v>
      </c>
      <c r="D253" s="2">
        <f t="shared" si="22"/>
        <v>3.3550199999999997</v>
      </c>
      <c r="E253" s="2">
        <f t="shared" si="24"/>
        <v>3.3101500000000001</v>
      </c>
      <c r="F253" s="2">
        <f t="shared" si="25"/>
        <v>3.5237450000000003</v>
      </c>
      <c r="G253" s="2">
        <f t="shared" si="27"/>
        <v>3.873502000000002</v>
      </c>
      <c r="H253" s="2">
        <f t="shared" si="23"/>
        <v>4.2498480000000018</v>
      </c>
      <c r="I253" s="2">
        <f t="array" ref="I253">SUMPRODUCT(B237:B256, (ROW(B237:B256)-ROW(B237)+1)) / (20*21/2)</f>
        <v>3.3798738095238097</v>
      </c>
      <c r="J253" s="2">
        <f t="shared" si="26"/>
        <v>3.5110649762908168</v>
      </c>
      <c r="K253" s="2">
        <f t="shared" si="28"/>
        <v>3.7678014144768119</v>
      </c>
    </row>
    <row r="254" spans="1:11" ht="13.5" x14ac:dyDescent="0.25">
      <c r="A254" s="3">
        <f>TITRES_STAT!B257</f>
        <v>43067</v>
      </c>
      <c r="B254" s="5">
        <f>TITRES_STAT!D257</f>
        <v>3.4037999999999999</v>
      </c>
      <c r="C254" s="2">
        <f t="shared" si="21"/>
        <v>-9.800000000000253E-3</v>
      </c>
      <c r="D254" s="2">
        <f t="shared" si="22"/>
        <v>3.3862399999999999</v>
      </c>
      <c r="E254" s="2">
        <f t="shared" si="24"/>
        <v>3.3140499999999995</v>
      </c>
      <c r="F254" s="2">
        <f t="shared" si="25"/>
        <v>3.4959500000000006</v>
      </c>
      <c r="G254" s="2">
        <f t="shared" si="27"/>
        <v>3.8555560000000013</v>
      </c>
      <c r="H254" s="2">
        <f t="shared" si="23"/>
        <v>4.2449570000000021</v>
      </c>
      <c r="I254" s="2">
        <f t="array" ref="I254">SUMPRODUCT(B238:B257, (ROW(B238:B257)-ROW(B238)+1)) / (20*21/2)</f>
        <v>3.3664095238095233</v>
      </c>
      <c r="J254" s="2">
        <f t="shared" si="26"/>
        <v>3.5008492642631204</v>
      </c>
      <c r="K254" s="2">
        <f t="shared" si="28"/>
        <v>3.7535268492032117</v>
      </c>
    </row>
    <row r="255" spans="1:11" ht="13.5" x14ac:dyDescent="0.25">
      <c r="A255" s="3">
        <f>TITRES_STAT!B258</f>
        <v>43068</v>
      </c>
      <c r="B255" s="5">
        <f>TITRES_STAT!D258</f>
        <v>3.4136000000000002</v>
      </c>
      <c r="C255" s="2">
        <f t="shared" si="21"/>
        <v>9.800000000000253E-3</v>
      </c>
      <c r="D255" s="2">
        <f t="shared" si="22"/>
        <v>3.4135600000000004</v>
      </c>
      <c r="E255" s="2">
        <f t="shared" si="24"/>
        <v>3.3335599999999999</v>
      </c>
      <c r="F255" s="2">
        <f t="shared" si="25"/>
        <v>3.4686450000000009</v>
      </c>
      <c r="G255" s="2">
        <f t="shared" si="27"/>
        <v>3.8378060000000005</v>
      </c>
      <c r="H255" s="2">
        <f t="shared" si="23"/>
        <v>4.2401150000000021</v>
      </c>
      <c r="I255" s="2">
        <f t="array" ref="I255">SUMPRODUCT(B239:B258, (ROW(B239:B258)-ROW(B239)+1)) / (20*21/2)</f>
        <v>3.3645528571428573</v>
      </c>
      <c r="J255" s="2">
        <f t="shared" si="26"/>
        <v>3.4925398105237755</v>
      </c>
      <c r="K255" s="2">
        <f t="shared" si="28"/>
        <v>3.7401963845285757</v>
      </c>
    </row>
    <row r="256" spans="1:11" ht="13.5" x14ac:dyDescent="0.25">
      <c r="A256" s="3">
        <f>TITRES_STAT!B259</f>
        <v>43069</v>
      </c>
      <c r="B256" s="5">
        <f>TITRES_STAT!D259</f>
        <v>3.3647999999999998</v>
      </c>
      <c r="C256" s="2">
        <f t="shared" si="21"/>
        <v>-4.8800000000000399E-2</v>
      </c>
      <c r="D256" s="2">
        <f t="shared" si="22"/>
        <v>3.4116200000000001</v>
      </c>
      <c r="E256" s="2">
        <f t="shared" si="24"/>
        <v>3.3452700000000002</v>
      </c>
      <c r="F256" s="2">
        <f t="shared" si="25"/>
        <v>3.4476750000000003</v>
      </c>
      <c r="G256" s="2">
        <f t="shared" si="27"/>
        <v>3.8190800000000009</v>
      </c>
      <c r="H256" s="2">
        <f t="shared" si="23"/>
        <v>4.2350290000000008</v>
      </c>
      <c r="I256" s="2">
        <f t="array" ref="I256">SUMPRODUCT(B240:B259, (ROW(B240:B259)-ROW(B240)+1)) / (20*21/2)</f>
        <v>3.3645538095238101</v>
      </c>
      <c r="J256" s="2">
        <f t="shared" si="26"/>
        <v>3.4803741142834159</v>
      </c>
      <c r="K256" s="2">
        <f t="shared" si="28"/>
        <v>3.7254749576843178</v>
      </c>
    </row>
    <row r="257" spans="1:11" ht="13.5" x14ac:dyDescent="0.25">
      <c r="A257" s="3">
        <f>TITRES_STAT!B260</f>
        <v>43073</v>
      </c>
      <c r="B257" s="5">
        <f>TITRES_STAT!D260</f>
        <v>3.3062999999999998</v>
      </c>
      <c r="C257" s="2">
        <f t="shared" si="21"/>
        <v>-5.8499999999999996E-2</v>
      </c>
      <c r="D257" s="2">
        <f t="shared" si="22"/>
        <v>3.38042</v>
      </c>
      <c r="E257" s="2">
        <f t="shared" si="24"/>
        <v>3.3511299999999999</v>
      </c>
      <c r="F257" s="2">
        <f t="shared" si="25"/>
        <v>3.4232949999999995</v>
      </c>
      <c r="G257" s="2">
        <f t="shared" si="27"/>
        <v>3.7991840000000003</v>
      </c>
      <c r="H257" s="2">
        <f t="shared" si="23"/>
        <v>4.2296505000000018</v>
      </c>
      <c r="I257" s="2">
        <f t="array" ref="I257">SUMPRODUCT(B241:B260, (ROW(B241:B260)-ROW(B241)+1)) / (20*21/2)</f>
        <v>3.3673457142857144</v>
      </c>
      <c r="J257" s="2">
        <f t="shared" si="26"/>
        <v>3.4637956272088051</v>
      </c>
      <c r="K257" s="2">
        <f t="shared" si="28"/>
        <v>3.7090367240496387</v>
      </c>
    </row>
    <row r="258" spans="1:11" ht="13.5" x14ac:dyDescent="0.25">
      <c r="A258" s="3">
        <f>TITRES_STAT!B261</f>
        <v>43074</v>
      </c>
      <c r="B258" s="5">
        <f>TITRES_STAT!D261</f>
        <v>3.4037999999999999</v>
      </c>
      <c r="C258" s="2">
        <f t="shared" si="21"/>
        <v>9.7500000000000142E-2</v>
      </c>
      <c r="D258" s="2">
        <f t="shared" si="22"/>
        <v>3.3784599999999996</v>
      </c>
      <c r="E258" s="2">
        <f t="shared" si="24"/>
        <v>3.3667399999999992</v>
      </c>
      <c r="F258" s="2">
        <f t="shared" si="25"/>
        <v>3.4037899999999999</v>
      </c>
      <c r="G258" s="2">
        <f t="shared" si="27"/>
        <v>3.7812379999999997</v>
      </c>
      <c r="H258" s="2">
        <f t="shared" si="23"/>
        <v>4.2247595000000011</v>
      </c>
      <c r="I258" s="2">
        <f t="array" ref="I258">SUMPRODUCT(B242:B261, (ROW(B242:B261)-ROW(B242)+1)) / (20*21/2)</f>
        <v>3.3711590476190474</v>
      </c>
      <c r="J258" s="2">
        <f t="shared" si="26"/>
        <v>3.4580817579508238</v>
      </c>
      <c r="K258" s="2">
        <f t="shared" si="28"/>
        <v>3.6970666564398491</v>
      </c>
    </row>
    <row r="259" spans="1:11" ht="13.5" x14ac:dyDescent="0.25">
      <c r="A259" s="3">
        <f>TITRES_STAT!B262</f>
        <v>43075</v>
      </c>
      <c r="B259" s="5">
        <f>TITRES_STAT!D262</f>
        <v>3.4037999999999999</v>
      </c>
      <c r="C259" s="2">
        <f t="shared" si="21"/>
        <v>0</v>
      </c>
      <c r="D259" s="2">
        <f t="shared" si="22"/>
        <v>3.3784599999999996</v>
      </c>
      <c r="E259" s="2">
        <f t="shared" si="24"/>
        <v>3.3823499999999997</v>
      </c>
      <c r="F259" s="2">
        <f t="shared" si="25"/>
        <v>3.3842850000000007</v>
      </c>
      <c r="G259" s="2">
        <f t="shared" si="27"/>
        <v>3.7632920000000003</v>
      </c>
      <c r="H259" s="2">
        <f t="shared" si="23"/>
        <v>4.2198685000000014</v>
      </c>
      <c r="I259" s="2">
        <f t="array" ref="I259">SUMPRODUCT(B243:B262, (ROW(B243:B262)-ROW(B243)+1)) / (20*21/2)</f>
        <v>3.3756685714285712</v>
      </c>
      <c r="J259" s="2">
        <f t="shared" si="26"/>
        <v>3.4529120667174125</v>
      </c>
      <c r="K259" s="2">
        <f t="shared" si="28"/>
        <v>3.6855660032461297</v>
      </c>
    </row>
    <row r="260" spans="1:11" ht="13.5" x14ac:dyDescent="0.25">
      <c r="A260" s="3">
        <f>TITRES_STAT!B263</f>
        <v>43076</v>
      </c>
      <c r="B260" s="5">
        <f>TITRES_STAT!D263</f>
        <v>3.4136000000000002</v>
      </c>
      <c r="C260" s="2">
        <f t="shared" ref="C260:C323" si="29">B260-B259</f>
        <v>9.800000000000253E-3</v>
      </c>
      <c r="D260" s="2">
        <f t="shared" si="22"/>
        <v>3.3784599999999996</v>
      </c>
      <c r="E260" s="2">
        <f t="shared" si="24"/>
        <v>3.3960100000000004</v>
      </c>
      <c r="F260" s="2">
        <f t="shared" si="25"/>
        <v>3.3735600000000003</v>
      </c>
      <c r="G260" s="2">
        <f t="shared" si="27"/>
        <v>3.7455420000000004</v>
      </c>
      <c r="H260" s="2">
        <f t="shared" si="23"/>
        <v>4.2150265000000013</v>
      </c>
      <c r="I260" s="2">
        <f t="array" ref="I260">SUMPRODUCT(B244:B263, (ROW(B244:B263)-ROW(B244)+1)) / (20*21/2)</f>
        <v>3.3802661904761906</v>
      </c>
      <c r="J260" s="2">
        <f t="shared" si="26"/>
        <v>3.4491680603633732</v>
      </c>
      <c r="K260" s="2">
        <f t="shared" si="28"/>
        <v>3.6749006697854973</v>
      </c>
    </row>
    <row r="261" spans="1:11" ht="13.5" x14ac:dyDescent="0.25">
      <c r="A261" s="3">
        <f>TITRES_STAT!B264</f>
        <v>43077</v>
      </c>
      <c r="B261" s="5">
        <f>TITRES_STAT!D264</f>
        <v>3.4136000000000002</v>
      </c>
      <c r="C261" s="2">
        <f t="shared" si="29"/>
        <v>0</v>
      </c>
      <c r="D261" s="2">
        <f t="shared" si="22"/>
        <v>3.3882199999999996</v>
      </c>
      <c r="E261" s="2">
        <f t="shared" si="24"/>
        <v>3.3999200000000003</v>
      </c>
      <c r="F261" s="2">
        <f t="shared" si="25"/>
        <v>3.36625</v>
      </c>
      <c r="G261" s="2">
        <f t="shared" si="27"/>
        <v>3.7303280000000001</v>
      </c>
      <c r="H261" s="2">
        <f t="shared" si="23"/>
        <v>4.2101845000000004</v>
      </c>
      <c r="I261" s="2">
        <f t="array" ref="I261">SUMPRODUCT(B245:B264, (ROW(B245:B264)-ROW(B245)+1)) / (20*21/2)</f>
        <v>3.3935509523809513</v>
      </c>
      <c r="J261" s="2">
        <f t="shared" si="26"/>
        <v>3.4457806260430521</v>
      </c>
      <c r="K261" s="2">
        <f t="shared" si="28"/>
        <v>3.6646535846958699</v>
      </c>
    </row>
    <row r="262" spans="1:11" ht="13.5" x14ac:dyDescent="0.25">
      <c r="A262" s="3">
        <f>TITRES_STAT!B265</f>
        <v>43080</v>
      </c>
      <c r="B262" s="5">
        <f>TITRES_STAT!D265</f>
        <v>3.4136000000000002</v>
      </c>
      <c r="C262" s="2">
        <f t="shared" si="29"/>
        <v>0</v>
      </c>
      <c r="D262" s="2">
        <f t="shared" ref="D262:D325" si="30">AVERAGE(B258:B262)</f>
        <v>3.4096800000000003</v>
      </c>
      <c r="E262" s="2">
        <f t="shared" si="24"/>
        <v>3.3950499999999999</v>
      </c>
      <c r="F262" s="2">
        <f t="shared" si="25"/>
        <v>3.355525000000001</v>
      </c>
      <c r="G262" s="2">
        <f t="shared" si="27"/>
        <v>3.7174560000000003</v>
      </c>
      <c r="H262" s="2">
        <f t="shared" si="23"/>
        <v>4.2053425000000013</v>
      </c>
      <c r="I262" s="2">
        <f t="array" ref="I262">SUMPRODUCT(B246:B265, (ROW(B246:B265)-ROW(B246)+1)) / (20*21/2)</f>
        <v>3.4257366666666669</v>
      </c>
      <c r="J262" s="2">
        <f t="shared" si="26"/>
        <v>3.4427158045151427</v>
      </c>
      <c r="K262" s="2">
        <f t="shared" si="28"/>
        <v>3.6548083460803458</v>
      </c>
    </row>
    <row r="263" spans="1:11" ht="13.5" x14ac:dyDescent="0.25">
      <c r="A263" s="3">
        <f>TITRES_STAT!B266</f>
        <v>43081</v>
      </c>
      <c r="B263" s="5">
        <f>TITRES_STAT!D266</f>
        <v>3.4037999999999999</v>
      </c>
      <c r="C263" s="2">
        <f t="shared" si="29"/>
        <v>-9.800000000000253E-3</v>
      </c>
      <c r="D263" s="2">
        <f t="shared" si="30"/>
        <v>3.4096800000000003</v>
      </c>
      <c r="E263" s="2">
        <f t="shared" si="24"/>
        <v>3.3940699999999993</v>
      </c>
      <c r="F263" s="2">
        <f t="shared" si="25"/>
        <v>3.3521100000000006</v>
      </c>
      <c r="G263" s="2">
        <f t="shared" si="27"/>
        <v>3.7043880000000002</v>
      </c>
      <c r="H263" s="2">
        <f t="shared" si="23"/>
        <v>4.2004515000000016</v>
      </c>
      <c r="I263" s="2">
        <f t="array" ref="I263">SUMPRODUCT(B247:B266, (ROW(B247:B266)-ROW(B247)+1)) / (20*21/2)</f>
        <v>3.4760847619047612</v>
      </c>
      <c r="J263" s="2">
        <f t="shared" si="26"/>
        <v>3.4390095374184622</v>
      </c>
      <c r="K263" s="2">
        <f t="shared" si="28"/>
        <v>3.6449648815281757</v>
      </c>
    </row>
    <row r="264" spans="1:11" ht="13.5" x14ac:dyDescent="0.25">
      <c r="A264" s="3">
        <f>TITRES_STAT!B267</f>
        <v>43082</v>
      </c>
      <c r="B264" s="5">
        <f>TITRES_STAT!D267</f>
        <v>3.4916</v>
      </c>
      <c r="C264" s="2">
        <f t="shared" si="29"/>
        <v>8.78000000000001E-2</v>
      </c>
      <c r="D264" s="2">
        <f t="shared" si="30"/>
        <v>3.4272400000000003</v>
      </c>
      <c r="E264" s="2">
        <f t="shared" si="24"/>
        <v>3.4028499999999995</v>
      </c>
      <c r="F264" s="2">
        <f t="shared" si="25"/>
        <v>3.3584499999999999</v>
      </c>
      <c r="G264" s="2">
        <f t="shared" si="27"/>
        <v>3.6909299999999989</v>
      </c>
      <c r="H264" s="2">
        <f t="shared" si="23"/>
        <v>4.1959995000000019</v>
      </c>
      <c r="I264" s="2">
        <f t="array" ref="I264">SUMPRODUCT(B248:B267, (ROW(B248:B267)-ROW(B248)+1)) / (20*21/2)</f>
        <v>3.5455600000000005</v>
      </c>
      <c r="J264" s="2">
        <f t="shared" si="26"/>
        <v>3.4440181529024181</v>
      </c>
      <c r="K264" s="2">
        <f t="shared" si="28"/>
        <v>3.6389505724486395</v>
      </c>
    </row>
    <row r="265" spans="1:11" ht="13.5" x14ac:dyDescent="0.25">
      <c r="A265" s="3">
        <f>TITRES_STAT!B268</f>
        <v>43083</v>
      </c>
      <c r="B265" s="5">
        <f>TITRES_STAT!D268</f>
        <v>3.6964000000000001</v>
      </c>
      <c r="C265" s="2">
        <f t="shared" si="29"/>
        <v>0.20480000000000009</v>
      </c>
      <c r="D265" s="2">
        <f t="shared" si="30"/>
        <v>3.4838</v>
      </c>
      <c r="E265" s="2">
        <f t="shared" si="24"/>
        <v>3.4311299999999996</v>
      </c>
      <c r="F265" s="2">
        <f t="shared" si="25"/>
        <v>3.3823449999999999</v>
      </c>
      <c r="G265" s="2">
        <f t="shared" si="27"/>
        <v>3.6839079999999989</v>
      </c>
      <c r="H265" s="2">
        <f t="shared" si="23"/>
        <v>4.1925715000000014</v>
      </c>
      <c r="I265" s="2">
        <f t="array" ref="I265">SUMPRODUCT(B249:B268, (ROW(B249:B268)-ROW(B249)+1)) / (20*21/2)</f>
        <v>3.6339909523809526</v>
      </c>
      <c r="J265" s="2">
        <f t="shared" si="26"/>
        <v>3.468054519292664</v>
      </c>
      <c r="K265" s="2">
        <f t="shared" si="28"/>
        <v>3.6412034911761442</v>
      </c>
    </row>
    <row r="266" spans="1:11" ht="13.5" x14ac:dyDescent="0.25">
      <c r="A266" s="3">
        <f>TITRES_STAT!B269</f>
        <v>43084</v>
      </c>
      <c r="B266" s="5">
        <f>TITRES_STAT!D269</f>
        <v>3.911</v>
      </c>
      <c r="C266" s="2">
        <f t="shared" si="29"/>
        <v>0.2145999999999999</v>
      </c>
      <c r="D266" s="2">
        <f t="shared" si="30"/>
        <v>3.5832800000000007</v>
      </c>
      <c r="E266" s="2">
        <f t="shared" si="24"/>
        <v>3.4857499999999995</v>
      </c>
      <c r="F266" s="2">
        <f t="shared" si="25"/>
        <v>3.4155099999999998</v>
      </c>
      <c r="G266" s="2">
        <f t="shared" si="27"/>
        <v>3.6811779999999987</v>
      </c>
      <c r="H266" s="2">
        <f t="shared" ref="H266:H329" si="31">AVERAGE(B67:B266)</f>
        <v>4.1902165000000009</v>
      </c>
      <c r="I266" s="2">
        <f t="array" ref="I266">SUMPRODUCT(B250:B269, (ROW(B250:B269)-ROW(B250)+1)) / (20*21/2)</f>
        <v>3.716987619047619</v>
      </c>
      <c r="J266" s="2">
        <f t="shared" si="26"/>
        <v>3.5102398031695534</v>
      </c>
      <c r="K266" s="2">
        <f t="shared" si="28"/>
        <v>3.6517837464241385</v>
      </c>
    </row>
    <row r="267" spans="1:11" ht="13.5" x14ac:dyDescent="0.25">
      <c r="A267" s="3">
        <f>TITRES_STAT!B270</f>
        <v>43087</v>
      </c>
      <c r="B267" s="5">
        <f>TITRES_STAT!D270</f>
        <v>4.1449999999999996</v>
      </c>
      <c r="C267" s="2">
        <f t="shared" si="29"/>
        <v>0.23399999999999954</v>
      </c>
      <c r="D267" s="2">
        <f t="shared" si="30"/>
        <v>3.7295600000000002</v>
      </c>
      <c r="E267" s="2">
        <f t="shared" si="24"/>
        <v>3.5696200000000005</v>
      </c>
      <c r="F267" s="2">
        <f t="shared" si="25"/>
        <v>3.4603749999999991</v>
      </c>
      <c r="G267" s="2">
        <f t="shared" si="27"/>
        <v>3.6811779999999992</v>
      </c>
      <c r="H267" s="2">
        <f t="shared" si="31"/>
        <v>4.1890315000000014</v>
      </c>
      <c r="I267" s="2">
        <f t="array" ref="I267">SUMPRODUCT(B251:B270, (ROW(B251:B270)-ROW(B251)+1)) / (20*21/2)</f>
        <v>3.7926833333333332</v>
      </c>
      <c r="J267" s="2">
        <f t="shared" si="26"/>
        <v>3.5706931552486436</v>
      </c>
      <c r="K267" s="2">
        <f t="shared" si="28"/>
        <v>3.6711255602898589</v>
      </c>
    </row>
    <row r="268" spans="1:11" ht="13.5" x14ac:dyDescent="0.25">
      <c r="A268" s="3">
        <f>TITRES_STAT!B271</f>
        <v>43088</v>
      </c>
      <c r="B268" s="5">
        <f>TITRES_STAT!D271</f>
        <v>4.3888999999999996</v>
      </c>
      <c r="C268" s="2">
        <f t="shared" si="29"/>
        <v>0.24390000000000001</v>
      </c>
      <c r="D268" s="2">
        <f t="shared" si="30"/>
        <v>3.92658</v>
      </c>
      <c r="E268" s="2">
        <f t="shared" ref="E268:E331" si="32">AVERAGE(B259:B268)</f>
        <v>3.6681300000000001</v>
      </c>
      <c r="F268" s="2">
        <f t="shared" si="25"/>
        <v>3.517434999999999</v>
      </c>
      <c r="G268" s="2">
        <f t="shared" si="27"/>
        <v>3.6860559999999993</v>
      </c>
      <c r="H268" s="2">
        <f t="shared" si="31"/>
        <v>4.1888740000000011</v>
      </c>
      <c r="I268" s="2">
        <f t="array" ref="I268">SUMPRODUCT(B252:B271, (ROW(B252:B271)-ROW(B252)+1)) / (20*21/2)</f>
        <v>3.8631776190476188</v>
      </c>
      <c r="J268" s="2">
        <f t="shared" si="26"/>
        <v>3.6486176166535347</v>
      </c>
      <c r="K268" s="2">
        <f t="shared" si="28"/>
        <v>3.6992735775333938</v>
      </c>
    </row>
    <row r="269" spans="1:11" ht="13.5" x14ac:dyDescent="0.25">
      <c r="A269" s="3">
        <f>TITRES_STAT!B272</f>
        <v>43089</v>
      </c>
      <c r="B269" s="5">
        <f>TITRES_STAT!D272</f>
        <v>4.3888999999999996</v>
      </c>
      <c r="C269" s="2">
        <f t="shared" si="29"/>
        <v>0</v>
      </c>
      <c r="D269" s="2">
        <f t="shared" si="30"/>
        <v>4.1060400000000001</v>
      </c>
      <c r="E269" s="2">
        <f t="shared" si="32"/>
        <v>3.7666400000000002</v>
      </c>
      <c r="F269" s="2">
        <f t="shared" si="25"/>
        <v>3.5744950000000002</v>
      </c>
      <c r="G269" s="2">
        <f t="shared" si="27"/>
        <v>3.6932739999999997</v>
      </c>
      <c r="H269" s="2">
        <f t="shared" si="31"/>
        <v>4.1888125000000009</v>
      </c>
      <c r="I269" s="2">
        <f t="array" ref="I269">SUMPRODUCT(B253:B272, (ROW(B253:B272)-ROW(B253)+1)) / (20*21/2)</f>
        <v>3.9215061904761912</v>
      </c>
      <c r="J269" s="2">
        <f t="shared" si="26"/>
        <v>3.7191207007817693</v>
      </c>
      <c r="K269" s="2">
        <f t="shared" si="28"/>
        <v>3.7263177509634566</v>
      </c>
    </row>
    <row r="270" spans="1:11" ht="13.5" x14ac:dyDescent="0.25">
      <c r="A270" s="3">
        <f>TITRES_STAT!B273</f>
        <v>43090</v>
      </c>
      <c r="B270" s="5">
        <f>TITRES_STAT!D273</f>
        <v>4.3693</v>
      </c>
      <c r="C270" s="2">
        <f t="shared" si="29"/>
        <v>-1.9599999999999618E-2</v>
      </c>
      <c r="D270" s="2">
        <f t="shared" si="30"/>
        <v>4.2406199999999989</v>
      </c>
      <c r="E270" s="2">
        <f t="shared" si="32"/>
        <v>3.8622100000000001</v>
      </c>
      <c r="F270" s="2">
        <f t="shared" si="25"/>
        <v>3.6291099999999998</v>
      </c>
      <c r="G270" s="2">
        <f t="shared" si="27"/>
        <v>3.6987339999999995</v>
      </c>
      <c r="H270" s="2">
        <f t="shared" si="31"/>
        <v>4.1887489999999996</v>
      </c>
      <c r="I270" s="2">
        <f t="array" ref="I270">SUMPRODUCT(B254:B273, (ROW(B254:B273)-ROW(B254)+1)) / (20*21/2)</f>
        <v>3.9758871428571423</v>
      </c>
      <c r="J270" s="2">
        <f t="shared" si="26"/>
        <v>3.781042538802553</v>
      </c>
      <c r="K270" s="2">
        <f t="shared" si="28"/>
        <v>3.7515327411217525</v>
      </c>
    </row>
    <row r="271" spans="1:11" ht="13.5" x14ac:dyDescent="0.25">
      <c r="A271" s="3">
        <f>TITRES_STAT!B274</f>
        <v>43091</v>
      </c>
      <c r="B271" s="5">
        <f>TITRES_STAT!D274</f>
        <v>4.3693</v>
      </c>
      <c r="C271" s="2">
        <f t="shared" si="29"/>
        <v>0</v>
      </c>
      <c r="D271" s="2">
        <f t="shared" si="30"/>
        <v>4.332279999999999</v>
      </c>
      <c r="E271" s="2">
        <f t="shared" si="32"/>
        <v>3.9577800000000005</v>
      </c>
      <c r="F271" s="2">
        <f t="shared" si="25"/>
        <v>3.6788499999999993</v>
      </c>
      <c r="G271" s="2">
        <f t="shared" si="27"/>
        <v>3.7065359999999998</v>
      </c>
      <c r="H271" s="2">
        <f t="shared" si="31"/>
        <v>4.1887334999999997</v>
      </c>
      <c r="I271" s="2">
        <f t="array" ref="I271">SUMPRODUCT(B255:B274, (ROW(B255:B274)-ROW(B255)+1)) / (20*21/2)</f>
        <v>4.0335171428571419</v>
      </c>
      <c r="J271" s="2">
        <f t="shared" si="26"/>
        <v>3.8370670589165958</v>
      </c>
      <c r="K271" s="2">
        <f t="shared" si="28"/>
        <v>3.7757589081365857</v>
      </c>
    </row>
    <row r="272" spans="1:11" ht="13.5" x14ac:dyDescent="0.25">
      <c r="A272" s="3">
        <f>TITRES_STAT!B275</f>
        <v>43094</v>
      </c>
      <c r="B272" s="5">
        <f>TITRES_STAT!D275</f>
        <v>4.2912999999999997</v>
      </c>
      <c r="C272" s="2">
        <f t="shared" si="29"/>
        <v>-7.8000000000000291E-2</v>
      </c>
      <c r="D272" s="2">
        <f t="shared" si="30"/>
        <v>4.3615399999999998</v>
      </c>
      <c r="E272" s="2">
        <f t="shared" si="32"/>
        <v>4.0455500000000004</v>
      </c>
      <c r="F272" s="2">
        <f t="shared" si="25"/>
        <v>3.7202999999999991</v>
      </c>
      <c r="G272" s="2">
        <f t="shared" si="27"/>
        <v>3.7162880000000005</v>
      </c>
      <c r="H272" s="2">
        <f t="shared" si="31"/>
        <v>4.1882799999999989</v>
      </c>
      <c r="I272" s="2">
        <f t="array" ref="I272">SUMPRODUCT(B256:B275, (ROW(B256:B275)-ROW(B256)+1)) / (20*21/2)</f>
        <v>4.0856257142857144</v>
      </c>
      <c r="J272" s="2">
        <f t="shared" si="26"/>
        <v>3.880327339019777</v>
      </c>
      <c r="K272" s="2">
        <f t="shared" si="28"/>
        <v>3.7959762058567197</v>
      </c>
    </row>
    <row r="273" spans="1:11" ht="13.5" x14ac:dyDescent="0.25">
      <c r="A273" s="3">
        <f>TITRES_STAT!B276</f>
        <v>43095</v>
      </c>
      <c r="B273" s="5">
        <f>TITRES_STAT!D276</f>
        <v>4.2912999999999997</v>
      </c>
      <c r="C273" s="2">
        <f t="shared" si="29"/>
        <v>0</v>
      </c>
      <c r="D273" s="2">
        <f t="shared" si="30"/>
        <v>4.3420199999999998</v>
      </c>
      <c r="E273" s="2">
        <f t="shared" si="32"/>
        <v>4.1342999999999996</v>
      </c>
      <c r="F273" s="2">
        <f t="shared" si="25"/>
        <v>3.7641850000000003</v>
      </c>
      <c r="G273" s="2">
        <f t="shared" si="27"/>
        <v>3.7238940000000009</v>
      </c>
      <c r="H273" s="2">
        <f t="shared" si="31"/>
        <v>4.1878744999999986</v>
      </c>
      <c r="I273" s="2">
        <f t="array" ref="I273">SUMPRODUCT(B257:B276, (ROW(B257:B276)-ROW(B257)+1)) / (20*21/2)</f>
        <v>4.1155819047619051</v>
      </c>
      <c r="J273" s="2">
        <f t="shared" si="26"/>
        <v>3.9194675924464648</v>
      </c>
      <c r="K273" s="2">
        <f t="shared" si="28"/>
        <v>3.8154006683721424</v>
      </c>
    </row>
    <row r="274" spans="1:11" ht="13.5" x14ac:dyDescent="0.25">
      <c r="A274" s="3">
        <f>TITRES_STAT!B277</f>
        <v>43096</v>
      </c>
      <c r="B274" s="5">
        <f>TITRES_STAT!D277</f>
        <v>4.3693</v>
      </c>
      <c r="C274" s="2">
        <f t="shared" si="29"/>
        <v>7.8000000000000291E-2</v>
      </c>
      <c r="D274" s="2">
        <f t="shared" si="30"/>
        <v>4.338099999999999</v>
      </c>
      <c r="E274" s="2">
        <f t="shared" si="32"/>
        <v>4.2220700000000004</v>
      </c>
      <c r="F274" s="2">
        <f t="shared" si="25"/>
        <v>3.8124599999999993</v>
      </c>
      <c r="G274" s="2">
        <f t="shared" si="27"/>
        <v>3.7330600000000009</v>
      </c>
      <c r="H274" s="2">
        <f t="shared" si="31"/>
        <v>4.1878589999999978</v>
      </c>
      <c r="I274" s="2">
        <f t="array" ref="I274">SUMPRODUCT(B258:B277, (ROW(B258:B277)-ROW(B258)+1)) / (20*21/2)</f>
        <v>4.1416833333333329</v>
      </c>
      <c r="J274" s="2">
        <f t="shared" si="26"/>
        <v>3.9623087741182301</v>
      </c>
      <c r="K274" s="2">
        <f t="shared" si="28"/>
        <v>3.8371222107889209</v>
      </c>
    </row>
    <row r="275" spans="1:11" ht="13.5" x14ac:dyDescent="0.25">
      <c r="A275" s="3">
        <f>TITRES_STAT!B278</f>
        <v>43097</v>
      </c>
      <c r="B275" s="5">
        <f>TITRES_STAT!D278</f>
        <v>4.3596000000000004</v>
      </c>
      <c r="C275" s="2">
        <f t="shared" si="29"/>
        <v>-9.6999999999995978E-3</v>
      </c>
      <c r="D275" s="2">
        <f t="shared" si="30"/>
        <v>4.3361599999999996</v>
      </c>
      <c r="E275" s="2">
        <f t="shared" si="32"/>
        <v>4.2883899999999997</v>
      </c>
      <c r="F275" s="2">
        <f t="shared" si="25"/>
        <v>3.8597600000000005</v>
      </c>
      <c r="G275" s="2">
        <f t="shared" si="27"/>
        <v>3.738522000000001</v>
      </c>
      <c r="H275" s="2">
        <f t="shared" si="31"/>
        <v>4.1877469999999981</v>
      </c>
      <c r="I275" s="2">
        <f t="array" ref="I275">SUMPRODUCT(B259:B278, (ROW(B259:B278)-ROW(B259)+1)) / (20*21/2)</f>
        <v>4.1627180952380956</v>
      </c>
      <c r="J275" s="2">
        <f t="shared" si="26"/>
        <v>4.0001460337260184</v>
      </c>
      <c r="K275" s="2">
        <f t="shared" si="28"/>
        <v>3.8576115358560221</v>
      </c>
    </row>
    <row r="276" spans="1:11" ht="13.5" x14ac:dyDescent="0.25">
      <c r="A276" s="3">
        <f>TITRES_STAT!B279</f>
        <v>43098</v>
      </c>
      <c r="B276" s="5">
        <f>TITRES_STAT!D279</f>
        <v>4.1742999999999997</v>
      </c>
      <c r="C276" s="2">
        <f t="shared" si="29"/>
        <v>-0.18530000000000069</v>
      </c>
      <c r="D276" s="2">
        <f t="shared" si="30"/>
        <v>4.2971599999999999</v>
      </c>
      <c r="E276" s="2">
        <f t="shared" si="32"/>
        <v>4.3147199999999994</v>
      </c>
      <c r="F276" s="2">
        <f t="shared" ref="F276:F339" si="33">AVERAGE(B257:B276)</f>
        <v>3.9002349999999999</v>
      </c>
      <c r="G276" s="2">
        <f t="shared" si="27"/>
        <v>3.7393020000000012</v>
      </c>
      <c r="H276" s="2">
        <f t="shared" si="31"/>
        <v>4.1867564999999978</v>
      </c>
      <c r="I276" s="2">
        <f t="array" ref="I276">SUMPRODUCT(B260:B279, (ROW(B260:B279)-ROW(B260)+1)) / (20*21/2)</f>
        <v>4.1782733333333333</v>
      </c>
      <c r="J276" s="2">
        <f t="shared" si="26"/>
        <v>4.016732125752112</v>
      </c>
      <c r="K276" s="2">
        <f t="shared" si="28"/>
        <v>3.8700306913126488</v>
      </c>
    </row>
    <row r="277" spans="1:11" ht="13.5" x14ac:dyDescent="0.25">
      <c r="A277" s="3">
        <f>TITRES_STAT!B280</f>
        <v>43102</v>
      </c>
      <c r="B277" s="5">
        <f>TITRES_STAT!D280</f>
        <v>4.1742999999999997</v>
      </c>
      <c r="C277" s="2">
        <f t="shared" si="29"/>
        <v>0</v>
      </c>
      <c r="D277" s="2">
        <f t="shared" si="30"/>
        <v>4.2737599999999993</v>
      </c>
      <c r="E277" s="2">
        <f t="shared" si="32"/>
        <v>4.3176500000000004</v>
      </c>
      <c r="F277" s="2">
        <f t="shared" si="33"/>
        <v>3.9436350000000004</v>
      </c>
      <c r="G277" s="2">
        <f t="shared" si="27"/>
        <v>3.7424240000000015</v>
      </c>
      <c r="H277" s="2">
        <f t="shared" si="31"/>
        <v>4.1857659999999983</v>
      </c>
      <c r="I277" s="2">
        <f t="array" ref="I277">SUMPRODUCT(B261:B280, (ROW(B261:B280)-ROW(B261)+1)) / (20*21/2)</f>
        <v>4.1902990476190478</v>
      </c>
      <c r="J277" s="2">
        <f t="shared" ref="J277:J340" si="34">$J$4*B277+J276*(1-$J$4)</f>
        <v>4.0317385899661966</v>
      </c>
      <c r="K277" s="2">
        <f t="shared" si="28"/>
        <v>3.8819628210650943</v>
      </c>
    </row>
    <row r="278" spans="1:11" ht="13.5" x14ac:dyDescent="0.25">
      <c r="A278" s="3">
        <f>TITRES_STAT!B281</f>
        <v>43103</v>
      </c>
      <c r="B278" s="5">
        <f>TITRES_STAT!D281</f>
        <v>4.1645000000000003</v>
      </c>
      <c r="C278" s="2">
        <f t="shared" si="29"/>
        <v>-9.7999999999993648E-3</v>
      </c>
      <c r="D278" s="2">
        <f t="shared" si="30"/>
        <v>4.2483999999999993</v>
      </c>
      <c r="E278" s="2">
        <f t="shared" si="32"/>
        <v>4.29521</v>
      </c>
      <c r="F278" s="2">
        <f t="shared" si="33"/>
        <v>3.9816700000000012</v>
      </c>
      <c r="G278" s="2">
        <f t="shared" si="27"/>
        <v>3.7437880000000012</v>
      </c>
      <c r="H278" s="2">
        <f t="shared" si="31"/>
        <v>4.1844864999999984</v>
      </c>
      <c r="I278" s="2">
        <f t="array" ref="I278">SUMPRODUCT(B262:B281, (ROW(B262:B281)-ROW(B262)+1)) / (20*21/2)</f>
        <v>4.1876990476190477</v>
      </c>
      <c r="J278" s="2">
        <f t="shared" si="34"/>
        <v>4.0443825337789399</v>
      </c>
      <c r="K278" s="2">
        <f t="shared" si="28"/>
        <v>3.8930427104350906</v>
      </c>
    </row>
    <row r="279" spans="1:11" ht="13.5" x14ac:dyDescent="0.25">
      <c r="A279" s="3">
        <f>TITRES_STAT!B282</f>
        <v>43104</v>
      </c>
      <c r="B279" s="5">
        <f>TITRES_STAT!D282</f>
        <v>4.1449999999999996</v>
      </c>
      <c r="C279" s="2">
        <f t="shared" si="29"/>
        <v>-1.9500000000000739E-2</v>
      </c>
      <c r="D279" s="2">
        <f t="shared" si="30"/>
        <v>4.2035399999999994</v>
      </c>
      <c r="E279" s="2">
        <f t="shared" si="32"/>
        <v>4.2708199999999987</v>
      </c>
      <c r="F279" s="2">
        <f t="shared" si="33"/>
        <v>4.0187300000000006</v>
      </c>
      <c r="G279" s="2">
        <f t="shared" si="27"/>
        <v>3.744762000000001</v>
      </c>
      <c r="H279" s="2">
        <f t="shared" si="31"/>
        <v>4.1831094999999978</v>
      </c>
      <c r="I279" s="2">
        <f t="array" ref="I279">SUMPRODUCT(B263:B282, (ROW(B263:B282)-ROW(B263)+1)) / (20*21/2)</f>
        <v>4.182173333333334</v>
      </c>
      <c r="J279" s="2">
        <f t="shared" si="34"/>
        <v>4.0539651496095166</v>
      </c>
      <c r="K279" s="2">
        <f t="shared" si="28"/>
        <v>3.9029233884572441</v>
      </c>
    </row>
    <row r="280" spans="1:11" ht="13.5" x14ac:dyDescent="0.25">
      <c r="A280" s="3">
        <f>TITRES_STAT!B283</f>
        <v>43105</v>
      </c>
      <c r="B280" s="5">
        <f>TITRES_STAT!D283</f>
        <v>4.1449999999999996</v>
      </c>
      <c r="C280" s="2">
        <f t="shared" si="29"/>
        <v>0</v>
      </c>
      <c r="D280" s="2">
        <f t="shared" si="30"/>
        <v>4.1606199999999998</v>
      </c>
      <c r="E280" s="2">
        <f t="shared" si="32"/>
        <v>4.2483899999999988</v>
      </c>
      <c r="F280" s="2">
        <f t="shared" si="33"/>
        <v>4.0553000000000008</v>
      </c>
      <c r="G280" s="2">
        <f t="shared" si="27"/>
        <v>3.7480780000000014</v>
      </c>
      <c r="H280" s="2">
        <f t="shared" si="31"/>
        <v>4.1817324999999981</v>
      </c>
      <c r="I280" s="2">
        <f t="array" ref="I280">SUMPRODUCT(B264:B283, (ROW(B264:B283)-ROW(B264)+1)) / (20*21/2)</f>
        <v>4.173721904761905</v>
      </c>
      <c r="J280" s="2">
        <f t="shared" si="34"/>
        <v>4.0626351353609911</v>
      </c>
      <c r="K280" s="2">
        <f t="shared" si="28"/>
        <v>3.9124165889099012</v>
      </c>
    </row>
    <row r="281" spans="1:11" ht="13.5" x14ac:dyDescent="0.25">
      <c r="A281" s="3">
        <f>TITRES_STAT!B284</f>
        <v>43108</v>
      </c>
      <c r="B281" s="5">
        <f>TITRES_STAT!D284</f>
        <v>4.0279999999999996</v>
      </c>
      <c r="C281" s="2">
        <f t="shared" si="29"/>
        <v>-0.11699999999999999</v>
      </c>
      <c r="D281" s="2">
        <f t="shared" si="30"/>
        <v>4.131359999999999</v>
      </c>
      <c r="E281" s="2">
        <f t="shared" si="32"/>
        <v>4.2142599999999995</v>
      </c>
      <c r="F281" s="2">
        <f t="shared" si="33"/>
        <v>4.0860200000000004</v>
      </c>
      <c r="G281" s="2">
        <f t="shared" si="27"/>
        <v>3.7471020000000008</v>
      </c>
      <c r="H281" s="2">
        <f t="shared" si="31"/>
        <v>4.1797704999999983</v>
      </c>
      <c r="I281" s="2">
        <f t="array" ref="I281">SUMPRODUCT(B265:B284, (ROW(B265:B284)-ROW(B265)+1)) / (20*21/2)</f>
        <v>4.1455742857142859</v>
      </c>
      <c r="J281" s="2">
        <f t="shared" si="34"/>
        <v>4.0593365510408965</v>
      </c>
      <c r="K281" s="2">
        <f t="shared" si="28"/>
        <v>3.9169492716977485</v>
      </c>
    </row>
    <row r="282" spans="1:11" ht="13.5" x14ac:dyDescent="0.25">
      <c r="A282" s="3">
        <f>TITRES_STAT!B285</f>
        <v>43109</v>
      </c>
      <c r="B282" s="5">
        <f>TITRES_STAT!D285</f>
        <v>4.0279999999999996</v>
      </c>
      <c r="C282" s="2">
        <f t="shared" si="29"/>
        <v>0</v>
      </c>
      <c r="D282" s="2">
        <f t="shared" si="30"/>
        <v>4.1020999999999992</v>
      </c>
      <c r="E282" s="2">
        <f t="shared" si="32"/>
        <v>4.1879299999999997</v>
      </c>
      <c r="F282" s="2">
        <f t="shared" si="33"/>
        <v>4.116740000000001</v>
      </c>
      <c r="G282" s="2">
        <f t="shared" si="27"/>
        <v>3.7461260000000012</v>
      </c>
      <c r="H282" s="2">
        <f t="shared" si="31"/>
        <v>4.177856499999999</v>
      </c>
      <c r="I282" s="2">
        <f t="array" ref="I282">SUMPRODUCT(B266:B285, (ROW(B266:B285)-ROW(B266)+1)) / (20*21/2)</f>
        <v>4.0999180952380954</v>
      </c>
      <c r="J282" s="2">
        <f t="shared" si="34"/>
        <v>4.0563521176084301</v>
      </c>
      <c r="K282" s="2">
        <f t="shared" si="28"/>
        <v>3.9213042022194058</v>
      </c>
    </row>
    <row r="283" spans="1:11" ht="13.5" x14ac:dyDescent="0.25">
      <c r="A283" s="3">
        <f>TITRES_STAT!B286</f>
        <v>43110</v>
      </c>
      <c r="B283" s="5">
        <f>TITRES_STAT!D286</f>
        <v>4.0279999999999996</v>
      </c>
      <c r="C283" s="2">
        <f t="shared" si="29"/>
        <v>0</v>
      </c>
      <c r="D283" s="2">
        <f t="shared" si="30"/>
        <v>4.0747999999999989</v>
      </c>
      <c r="E283" s="2">
        <f t="shared" si="32"/>
        <v>4.1615999999999991</v>
      </c>
      <c r="F283" s="2">
        <f t="shared" si="33"/>
        <v>4.1479500000000007</v>
      </c>
      <c r="G283" s="2">
        <f t="shared" si="27"/>
        <v>3.7474920000000007</v>
      </c>
      <c r="H283" s="2">
        <f t="shared" si="31"/>
        <v>4.1763749999999984</v>
      </c>
      <c r="I283" s="2">
        <f t="array" ref="I283">SUMPRODUCT(B267:B286, (ROW(B267:B286)-ROW(B267)+1)) / (20*21/2)</f>
        <v>4.0431657142857134</v>
      </c>
      <c r="J283" s="2">
        <f t="shared" si="34"/>
        <v>4.0536519159314368</v>
      </c>
      <c r="K283" s="2">
        <f t="shared" si="28"/>
        <v>3.9254883511519783</v>
      </c>
    </row>
    <row r="284" spans="1:11" ht="13.5" x14ac:dyDescent="0.25">
      <c r="A284" s="3">
        <f>TITRES_STAT!B287</f>
        <v>43111</v>
      </c>
      <c r="B284" s="5">
        <f>TITRES_STAT!D287</f>
        <v>3.8523999999999998</v>
      </c>
      <c r="C284" s="2">
        <f t="shared" si="29"/>
        <v>-0.17559999999999976</v>
      </c>
      <c r="D284" s="2">
        <f t="shared" si="30"/>
        <v>4.0162799999999992</v>
      </c>
      <c r="E284" s="2">
        <f t="shared" si="32"/>
        <v>4.1099100000000002</v>
      </c>
      <c r="F284" s="2">
        <f t="shared" si="33"/>
        <v>4.1659900000000007</v>
      </c>
      <c r="G284" s="2">
        <f t="shared" si="27"/>
        <v>3.7453460000000005</v>
      </c>
      <c r="H284" s="2">
        <f t="shared" si="31"/>
        <v>4.1740154999999985</v>
      </c>
      <c r="I284" s="2">
        <f t="array" ref="I284">SUMPRODUCT(B268:B287, (ROW(B268:B287)-ROW(B268)+1)) / (20*21/2)</f>
        <v>3.9880390476190475</v>
      </c>
      <c r="J284" s="2">
        <f t="shared" si="34"/>
        <v>4.0344850667951091</v>
      </c>
      <c r="K284" s="2">
        <f t="shared" si="28"/>
        <v>3.9226221413028814</v>
      </c>
    </row>
    <row r="285" spans="1:11" ht="13.5" x14ac:dyDescent="0.25">
      <c r="A285" s="3">
        <f>TITRES_STAT!B288</f>
        <v>43112</v>
      </c>
      <c r="B285" s="5">
        <f>TITRES_STAT!D288</f>
        <v>3.6865999999999999</v>
      </c>
      <c r="C285" s="2">
        <f t="shared" si="29"/>
        <v>-0.16579999999999995</v>
      </c>
      <c r="D285" s="2">
        <f t="shared" si="30"/>
        <v>3.9245999999999994</v>
      </c>
      <c r="E285" s="2">
        <f t="shared" si="32"/>
        <v>4.0426099999999998</v>
      </c>
      <c r="F285" s="2">
        <f t="shared" si="33"/>
        <v>4.1655000000000006</v>
      </c>
      <c r="G285" s="2">
        <f t="shared" si="27"/>
        <v>3.739884</v>
      </c>
      <c r="H285" s="2">
        <f t="shared" si="31"/>
        <v>4.1702019999999989</v>
      </c>
      <c r="I285" s="2">
        <f t="array" ref="I285">SUMPRODUCT(B269:B288, (ROW(B269:B288)-ROW(B269)+1)) / (20*21/2)</f>
        <v>3.9356523809523813</v>
      </c>
      <c r="J285" s="2">
        <f t="shared" si="34"/>
        <v>4.0013531556717652</v>
      </c>
      <c r="K285" s="2">
        <f t="shared" si="28"/>
        <v>3.9133663710557096</v>
      </c>
    </row>
    <row r="286" spans="1:11" ht="13.5" x14ac:dyDescent="0.25">
      <c r="A286" s="3">
        <f>TITRES_STAT!B289</f>
        <v>43115</v>
      </c>
      <c r="B286" s="5">
        <f>TITRES_STAT!D289</f>
        <v>3.5695999999999999</v>
      </c>
      <c r="C286" s="2">
        <f t="shared" si="29"/>
        <v>-0.11699999999999999</v>
      </c>
      <c r="D286" s="2">
        <f t="shared" si="30"/>
        <v>3.8329200000000001</v>
      </c>
      <c r="E286" s="2">
        <f t="shared" si="32"/>
        <v>3.9821399999999998</v>
      </c>
      <c r="F286" s="2">
        <f t="shared" si="33"/>
        <v>4.1484299999999994</v>
      </c>
      <c r="G286" s="2">
        <f t="shared" si="27"/>
        <v>3.7355920000000005</v>
      </c>
      <c r="H286" s="2">
        <f t="shared" si="31"/>
        <v>4.165707499999999</v>
      </c>
      <c r="I286" s="2">
        <f t="array" ref="I286">SUMPRODUCT(B270:B289, (ROW(B270:B289)-ROW(B270)+1)) / (20*21/2)</f>
        <v>3.8871671428571428</v>
      </c>
      <c r="J286" s="2">
        <f t="shared" si="34"/>
        <v>3.9602338075125494</v>
      </c>
      <c r="K286" s="2">
        <f t="shared" si="28"/>
        <v>3.8998853368966624</v>
      </c>
    </row>
    <row r="287" spans="1:11" ht="13.5" x14ac:dyDescent="0.25">
      <c r="A287" s="3">
        <f>TITRES_STAT!B290</f>
        <v>43116</v>
      </c>
      <c r="B287" s="5">
        <f>TITRES_STAT!D290</f>
        <v>3.5695999999999999</v>
      </c>
      <c r="C287" s="2">
        <f t="shared" si="29"/>
        <v>0</v>
      </c>
      <c r="D287" s="2">
        <f t="shared" si="30"/>
        <v>3.7412399999999999</v>
      </c>
      <c r="E287" s="2">
        <f t="shared" si="32"/>
        <v>3.9216699999999998</v>
      </c>
      <c r="F287" s="2">
        <f t="shared" si="33"/>
        <v>4.1196599999999997</v>
      </c>
      <c r="G287" s="2">
        <f t="shared" si="27"/>
        <v>3.7311060000000005</v>
      </c>
      <c r="H287" s="2">
        <f t="shared" si="31"/>
        <v>4.1606844999999995</v>
      </c>
      <c r="I287" s="2">
        <f t="array" ref="I287">SUMPRODUCT(B271:B290, (ROW(B271:B290)-ROW(B271)+1)) / (20*21/2)</f>
        <v>3.8425833333333337</v>
      </c>
      <c r="J287" s="2">
        <f t="shared" si="34"/>
        <v>3.9230305877494493</v>
      </c>
      <c r="K287" s="2">
        <f t="shared" si="28"/>
        <v>3.8869329707438522</v>
      </c>
    </row>
    <row r="288" spans="1:11" ht="13.5" x14ac:dyDescent="0.25">
      <c r="A288" s="3">
        <f>TITRES_STAT!B291</f>
        <v>43117</v>
      </c>
      <c r="B288" s="5">
        <f>TITRES_STAT!D291</f>
        <v>3.5695999999999999</v>
      </c>
      <c r="C288" s="2">
        <f t="shared" si="29"/>
        <v>0</v>
      </c>
      <c r="D288" s="2">
        <f t="shared" si="30"/>
        <v>3.6495599999999997</v>
      </c>
      <c r="E288" s="2">
        <f t="shared" si="32"/>
        <v>3.8621799999999995</v>
      </c>
      <c r="F288" s="2">
        <f t="shared" si="33"/>
        <v>4.078694999999998</v>
      </c>
      <c r="G288" s="2">
        <f t="shared" si="27"/>
        <v>3.7266200000000005</v>
      </c>
      <c r="H288" s="2">
        <f t="shared" si="31"/>
        <v>4.155661499999999</v>
      </c>
      <c r="I288" s="2">
        <f t="array" ref="I288">SUMPRODUCT(B272:B291, (ROW(B272:B291)-ROW(B272)+1)) / (20*21/2)</f>
        <v>3.8018076190476191</v>
      </c>
      <c r="J288" s="2">
        <f t="shared" si="34"/>
        <v>3.8893705317733112</v>
      </c>
      <c r="K288" s="2">
        <f t="shared" si="28"/>
        <v>3.8744885405186031</v>
      </c>
    </row>
    <row r="289" spans="1:11" ht="13.5" x14ac:dyDescent="0.25">
      <c r="A289" s="3">
        <f>TITRES_STAT!B292</f>
        <v>43118</v>
      </c>
      <c r="B289" s="5">
        <f>TITRES_STAT!D292</f>
        <v>3.5695999999999999</v>
      </c>
      <c r="C289" s="2">
        <f t="shared" si="29"/>
        <v>0</v>
      </c>
      <c r="D289" s="2">
        <f t="shared" si="30"/>
        <v>3.593</v>
      </c>
      <c r="E289" s="2">
        <f t="shared" si="32"/>
        <v>3.80464</v>
      </c>
      <c r="F289" s="2">
        <f t="shared" si="33"/>
        <v>4.037729999999998</v>
      </c>
      <c r="G289" s="2">
        <f t="shared" si="27"/>
        <v>3.7221340000000009</v>
      </c>
      <c r="H289" s="2">
        <f t="shared" si="31"/>
        <v>4.1496294999999996</v>
      </c>
      <c r="I289" s="2">
        <f t="array" ref="I289">SUMPRODUCT(B273:B292, (ROW(B273:B292)-ROW(B273)+1)) / (20*21/2)</f>
        <v>3.7555542857142847</v>
      </c>
      <c r="J289" s="2">
        <f t="shared" si="34"/>
        <v>3.8589161954139479</v>
      </c>
      <c r="K289" s="2">
        <f t="shared" si="28"/>
        <v>3.8625321271649327</v>
      </c>
    </row>
    <row r="290" spans="1:11" ht="13.5" x14ac:dyDescent="0.25">
      <c r="A290" s="3">
        <f>TITRES_STAT!B293</f>
        <v>43119</v>
      </c>
      <c r="B290" s="5">
        <f>TITRES_STAT!D293</f>
        <v>3.5695999999999999</v>
      </c>
      <c r="C290" s="2">
        <f t="shared" si="29"/>
        <v>0</v>
      </c>
      <c r="D290" s="2">
        <f t="shared" si="30"/>
        <v>3.5695999999999999</v>
      </c>
      <c r="E290" s="2">
        <f t="shared" si="32"/>
        <v>3.7471000000000005</v>
      </c>
      <c r="F290" s="2">
        <f t="shared" si="33"/>
        <v>3.9977449999999983</v>
      </c>
      <c r="G290" s="2">
        <f t="shared" si="27"/>
        <v>3.7209640000000008</v>
      </c>
      <c r="H290" s="2">
        <f t="shared" si="31"/>
        <v>4.1435974999999994</v>
      </c>
      <c r="I290" s="2">
        <f t="array" ref="I290">SUMPRODUCT(B274:B293, (ROW(B274:B293)-ROW(B274)+1)) / (20*21/2)</f>
        <v>3.7132019047619051</v>
      </c>
      <c r="J290" s="2">
        <f t="shared" si="34"/>
        <v>3.8313622720411908</v>
      </c>
      <c r="K290" s="2">
        <f t="shared" si="28"/>
        <v>3.851044592766308</v>
      </c>
    </row>
    <row r="291" spans="1:11" ht="13.5" x14ac:dyDescent="0.25">
      <c r="A291" s="3">
        <f>TITRES_STAT!B294</f>
        <v>43122</v>
      </c>
      <c r="B291" s="5">
        <f>TITRES_STAT!D294</f>
        <v>3.5695999999999999</v>
      </c>
      <c r="C291" s="2">
        <f t="shared" si="29"/>
        <v>0</v>
      </c>
      <c r="D291" s="2">
        <f t="shared" si="30"/>
        <v>3.5695999999999999</v>
      </c>
      <c r="E291" s="2">
        <f t="shared" si="32"/>
        <v>3.7012600000000004</v>
      </c>
      <c r="F291" s="2">
        <f t="shared" si="33"/>
        <v>3.9577599999999982</v>
      </c>
      <c r="G291" s="2">
        <f t="shared" si="27"/>
        <v>3.7211600000000011</v>
      </c>
      <c r="H291" s="2">
        <f t="shared" si="31"/>
        <v>4.1376614999999992</v>
      </c>
      <c r="I291" s="2">
        <f t="array" ref="I291">SUMPRODUCT(B275:B294, (ROW(B275:B294)-ROW(B275)+1)) / (20*21/2)</f>
        <v>3.6747504761904768</v>
      </c>
      <c r="J291" s="2">
        <f t="shared" si="34"/>
        <v>3.8064325318467915</v>
      </c>
      <c r="K291" s="2">
        <f t="shared" si="28"/>
        <v>3.8400075499127273</v>
      </c>
    </row>
    <row r="292" spans="1:11" ht="13.5" x14ac:dyDescent="0.25">
      <c r="A292" s="3">
        <f>TITRES_STAT!B295</f>
        <v>43123</v>
      </c>
      <c r="B292" s="5">
        <f>TITRES_STAT!D295</f>
        <v>3.4721000000000002</v>
      </c>
      <c r="C292" s="2">
        <f t="shared" si="29"/>
        <v>-9.7499999999999698E-2</v>
      </c>
      <c r="D292" s="2">
        <f t="shared" si="30"/>
        <v>3.5500999999999996</v>
      </c>
      <c r="E292" s="2">
        <f t="shared" si="32"/>
        <v>3.64567</v>
      </c>
      <c r="F292" s="2">
        <f t="shared" si="33"/>
        <v>3.9167999999999985</v>
      </c>
      <c r="G292" s="2">
        <f t="shared" si="27"/>
        <v>3.7180400000000016</v>
      </c>
      <c r="H292" s="2">
        <f t="shared" si="31"/>
        <v>4.1319109999999988</v>
      </c>
      <c r="I292" s="2">
        <f t="array" ref="I292">SUMPRODUCT(B276:B295, (ROW(B276:B295)-ROW(B276)+1)) / (20*21/2)</f>
        <v>3.6312761904761905</v>
      </c>
      <c r="J292" s="2">
        <f t="shared" si="34"/>
        <v>3.7745913383375731</v>
      </c>
      <c r="K292" s="2">
        <f t="shared" si="28"/>
        <v>3.8255798028573262</v>
      </c>
    </row>
    <row r="293" spans="1:11" ht="13.5" x14ac:dyDescent="0.25">
      <c r="A293" s="3">
        <f>TITRES_STAT!B296</f>
        <v>43124</v>
      </c>
      <c r="B293" s="5">
        <f>TITRES_STAT!D296</f>
        <v>3.4721000000000002</v>
      </c>
      <c r="C293" s="2">
        <f t="shared" si="29"/>
        <v>0</v>
      </c>
      <c r="D293" s="2">
        <f t="shared" si="30"/>
        <v>3.5306000000000006</v>
      </c>
      <c r="E293" s="2">
        <f t="shared" si="32"/>
        <v>3.5900799999999995</v>
      </c>
      <c r="F293" s="2">
        <f t="shared" si="33"/>
        <v>3.8758399999999993</v>
      </c>
      <c r="G293" s="2">
        <f t="shared" si="27"/>
        <v>3.7180400000000016</v>
      </c>
      <c r="H293" s="2">
        <f t="shared" si="31"/>
        <v>4.1251514999999985</v>
      </c>
      <c r="I293" s="2">
        <f t="array" ref="I293">SUMPRODUCT(B277:B296, (ROW(B277:B296)-ROW(B277)+1)) / (20*21/2)</f>
        <v>3.5924928571428572</v>
      </c>
      <c r="J293" s="2">
        <f t="shared" si="34"/>
        <v>3.7457826394482803</v>
      </c>
      <c r="K293" s="2">
        <f t="shared" si="28"/>
        <v>3.8117178498040976</v>
      </c>
    </row>
    <row r="294" spans="1:11" ht="13.5" x14ac:dyDescent="0.25">
      <c r="A294" s="3">
        <f>TITRES_STAT!B297</f>
        <v>43125</v>
      </c>
      <c r="B294" s="5">
        <f>TITRES_STAT!D297</f>
        <v>3.4721000000000002</v>
      </c>
      <c r="C294" s="2">
        <f t="shared" si="29"/>
        <v>0</v>
      </c>
      <c r="D294" s="2">
        <f t="shared" si="30"/>
        <v>3.5111000000000003</v>
      </c>
      <c r="E294" s="2">
        <f t="shared" si="32"/>
        <v>3.5520499999999999</v>
      </c>
      <c r="F294" s="2">
        <f t="shared" si="33"/>
        <v>3.8309799999999994</v>
      </c>
      <c r="G294" s="2">
        <f t="shared" si="27"/>
        <v>3.7201860000000009</v>
      </c>
      <c r="H294" s="2">
        <f t="shared" si="31"/>
        <v>4.1183919999999992</v>
      </c>
      <c r="I294" s="2">
        <f t="array" ref="I294">SUMPRODUCT(B278:B297, (ROW(B278:B297)-ROW(B278)+1)) / (20*21/2)</f>
        <v>3.5575180952380951</v>
      </c>
      <c r="J294" s="2">
        <f t="shared" si="34"/>
        <v>3.7197176261674914</v>
      </c>
      <c r="K294" s="2">
        <f t="shared" si="28"/>
        <v>3.7983995027529565</v>
      </c>
    </row>
    <row r="295" spans="1:11" ht="13.5" x14ac:dyDescent="0.25">
      <c r="A295" s="3">
        <f>TITRES_STAT!B298</f>
        <v>43126</v>
      </c>
      <c r="B295" s="5">
        <f>TITRES_STAT!D298</f>
        <v>3.3744999999999998</v>
      </c>
      <c r="C295" s="2">
        <f t="shared" si="29"/>
        <v>-9.7600000000000353E-2</v>
      </c>
      <c r="D295" s="2">
        <f t="shared" si="30"/>
        <v>3.4720800000000005</v>
      </c>
      <c r="E295" s="2">
        <f t="shared" si="32"/>
        <v>3.5208400000000006</v>
      </c>
      <c r="F295" s="2">
        <f t="shared" si="33"/>
        <v>3.7817250000000002</v>
      </c>
      <c r="G295" s="2">
        <f t="shared" si="27"/>
        <v>3.7233060000000018</v>
      </c>
      <c r="H295" s="2">
        <f t="shared" si="31"/>
        <v>4.1104234999999996</v>
      </c>
      <c r="I295" s="2">
        <f t="array" ref="I295">SUMPRODUCT(B279:B298, (ROW(B279:B298)-ROW(B279)+1)) / (20*21/2)</f>
        <v>3.526351904761905</v>
      </c>
      <c r="J295" s="2">
        <f t="shared" si="34"/>
        <v>3.6868397570086828</v>
      </c>
      <c r="K295" s="2">
        <f t="shared" si="28"/>
        <v>3.7817759928410761</v>
      </c>
    </row>
    <row r="296" spans="1:11" ht="13.5" x14ac:dyDescent="0.25">
      <c r="A296" s="3">
        <f>TITRES_STAT!B299</f>
        <v>43129</v>
      </c>
      <c r="B296" s="5">
        <f>TITRES_STAT!D299</f>
        <v>3.3744999999999998</v>
      </c>
      <c r="C296" s="2">
        <f t="shared" si="29"/>
        <v>0</v>
      </c>
      <c r="D296" s="2">
        <f t="shared" si="30"/>
        <v>3.4330599999999998</v>
      </c>
      <c r="E296" s="2">
        <f t="shared" si="32"/>
        <v>3.5013300000000003</v>
      </c>
      <c r="F296" s="2">
        <f t="shared" si="33"/>
        <v>3.7417349999999998</v>
      </c>
      <c r="G296" s="2">
        <f t="shared" si="27"/>
        <v>3.7258420000000019</v>
      </c>
      <c r="H296" s="2">
        <f t="shared" si="31"/>
        <v>4.1024549999999991</v>
      </c>
      <c r="I296" s="2">
        <f t="array" ref="I296">SUMPRODUCT(B280:B299, (ROW(B280:B299)-ROW(B280)+1)) / (20*21/2)</f>
        <v>3.4989476190476192</v>
      </c>
      <c r="J296" s="2">
        <f t="shared" si="34"/>
        <v>3.6570931134840463</v>
      </c>
      <c r="K296" s="2">
        <f t="shared" si="28"/>
        <v>3.7658043852786811</v>
      </c>
    </row>
    <row r="297" spans="1:11" ht="13.5" x14ac:dyDescent="0.25">
      <c r="A297" s="3">
        <f>TITRES_STAT!B300</f>
        <v>43130</v>
      </c>
      <c r="B297" s="5">
        <f>TITRES_STAT!D300</f>
        <v>3.3744999999999998</v>
      </c>
      <c r="C297" s="2">
        <f t="shared" si="29"/>
        <v>0</v>
      </c>
      <c r="D297" s="2">
        <f t="shared" si="30"/>
        <v>3.4135399999999998</v>
      </c>
      <c r="E297" s="2">
        <f t="shared" si="32"/>
        <v>3.4818200000000004</v>
      </c>
      <c r="F297" s="2">
        <f t="shared" si="33"/>
        <v>3.7017449999999998</v>
      </c>
      <c r="G297" s="2">
        <f t="shared" si="27"/>
        <v>3.728378000000002</v>
      </c>
      <c r="H297" s="2">
        <f t="shared" si="31"/>
        <v>4.0944864999999995</v>
      </c>
      <c r="I297" s="2">
        <f t="array" ref="I297">SUMPRODUCT(B281:B300, (ROW(B281:B300)-ROW(B281)+1)) / (20*21/2)</f>
        <v>3.4752123809523812</v>
      </c>
      <c r="J297" s="2">
        <f t="shared" si="34"/>
        <v>3.6301794836284227</v>
      </c>
      <c r="K297" s="2">
        <f t="shared" si="28"/>
        <v>3.7504591152677524</v>
      </c>
    </row>
    <row r="298" spans="1:11" ht="13.5" x14ac:dyDescent="0.25">
      <c r="A298" s="3">
        <f>TITRES_STAT!B301</f>
        <v>43131</v>
      </c>
      <c r="B298" s="5">
        <f>TITRES_STAT!D301</f>
        <v>3.3744999999999998</v>
      </c>
      <c r="C298" s="2">
        <f t="shared" si="29"/>
        <v>0</v>
      </c>
      <c r="D298" s="2">
        <f t="shared" si="30"/>
        <v>3.3940199999999998</v>
      </c>
      <c r="E298" s="2">
        <f t="shared" si="32"/>
        <v>3.4623100000000009</v>
      </c>
      <c r="F298" s="2">
        <f t="shared" si="33"/>
        <v>3.6622449999999995</v>
      </c>
      <c r="G298" s="2">
        <f t="shared" si="27"/>
        <v>3.7309140000000021</v>
      </c>
      <c r="H298" s="2">
        <f t="shared" si="31"/>
        <v>4.0865180000000008</v>
      </c>
      <c r="I298" s="2">
        <f t="array" ref="I298">SUMPRODUCT(B282:B301, (ROW(B282:B301)-ROW(B282)+1)) / (20*21/2)</f>
        <v>3.4551461904761904</v>
      </c>
      <c r="J298" s="2">
        <f t="shared" si="34"/>
        <v>3.6058290566161921</v>
      </c>
      <c r="K298" s="2">
        <f t="shared" si="28"/>
        <v>3.7357156205513702</v>
      </c>
    </row>
    <row r="299" spans="1:11" ht="13.5" x14ac:dyDescent="0.25">
      <c r="A299" s="3">
        <f>TITRES_STAT!B302</f>
        <v>43132</v>
      </c>
      <c r="B299" s="5">
        <f>TITRES_STAT!D302</f>
        <v>3.3744999999999998</v>
      </c>
      <c r="C299" s="2">
        <f t="shared" si="29"/>
        <v>0</v>
      </c>
      <c r="D299" s="2">
        <f t="shared" si="30"/>
        <v>3.3744999999999998</v>
      </c>
      <c r="E299" s="2">
        <f t="shared" si="32"/>
        <v>3.4428000000000005</v>
      </c>
      <c r="F299" s="2">
        <f t="shared" si="33"/>
        <v>3.6237199999999996</v>
      </c>
      <c r="G299" s="2">
        <f t="shared" si="27"/>
        <v>3.733450000000003</v>
      </c>
      <c r="H299" s="2">
        <f t="shared" si="31"/>
        <v>4.0785494999999994</v>
      </c>
      <c r="I299" s="2">
        <f t="array" ref="I299">SUMPRODUCT(B283:B302, (ROW(B283:B302)-ROW(B283)+1)) / (20*21/2)</f>
        <v>3.4298395238095236</v>
      </c>
      <c r="J299" s="2">
        <f t="shared" si="34"/>
        <v>3.5837977178908407</v>
      </c>
      <c r="K299" s="2">
        <f t="shared" si="28"/>
        <v>3.7215503020983753</v>
      </c>
    </row>
    <row r="300" spans="1:11" ht="13.5" x14ac:dyDescent="0.25">
      <c r="A300" s="3">
        <f>TITRES_STAT!B303</f>
        <v>43133</v>
      </c>
      <c r="B300" s="5">
        <f>TITRES_STAT!D303</f>
        <v>3.3744999999999998</v>
      </c>
      <c r="C300" s="2">
        <f t="shared" si="29"/>
        <v>0</v>
      </c>
      <c r="D300" s="2">
        <f t="shared" si="30"/>
        <v>3.3744999999999998</v>
      </c>
      <c r="E300" s="2">
        <f t="shared" si="32"/>
        <v>3.4232900000000006</v>
      </c>
      <c r="F300" s="2">
        <f t="shared" si="33"/>
        <v>3.5851949999999997</v>
      </c>
      <c r="G300" s="2">
        <f t="shared" si="27"/>
        <v>3.7354000000000029</v>
      </c>
      <c r="H300" s="2">
        <f t="shared" si="31"/>
        <v>4.0705810000000007</v>
      </c>
      <c r="I300" s="2">
        <f t="array" ref="I300">SUMPRODUCT(B284:B303, (ROW(B284:B303)-ROW(B284)+1)) / (20*21/2)</f>
        <v>3.4080623809523809</v>
      </c>
      <c r="J300" s="2">
        <f t="shared" si="34"/>
        <v>3.5638646019012366</v>
      </c>
      <c r="K300" s="2">
        <f t="shared" si="28"/>
        <v>3.7079404863298118</v>
      </c>
    </row>
    <row r="301" spans="1:11" ht="13.5" x14ac:dyDescent="0.25">
      <c r="A301" s="3">
        <f>TITRES_STAT!B304</f>
        <v>43136</v>
      </c>
      <c r="B301" s="5">
        <f>TITRES_STAT!D304</f>
        <v>3.3744999999999998</v>
      </c>
      <c r="C301" s="2">
        <f t="shared" si="29"/>
        <v>0</v>
      </c>
      <c r="D301" s="2">
        <f t="shared" si="30"/>
        <v>3.3744999999999998</v>
      </c>
      <c r="E301" s="2">
        <f t="shared" si="32"/>
        <v>3.4037800000000002</v>
      </c>
      <c r="F301" s="2">
        <f t="shared" si="33"/>
        <v>3.552519999999999</v>
      </c>
      <c r="G301" s="2">
        <f t="shared" si="27"/>
        <v>3.7354000000000038</v>
      </c>
      <c r="H301" s="2">
        <f t="shared" si="31"/>
        <v>4.0629970000000002</v>
      </c>
      <c r="I301" s="2">
        <f t="array" ref="I301">SUMPRODUCT(B285:B304, (ROW(B285:B304)-ROW(B285)+1)) / (20*21/2)</f>
        <v>3.3898147619047623</v>
      </c>
      <c r="J301" s="2">
        <f t="shared" si="34"/>
        <v>3.5458298779106427</v>
      </c>
      <c r="K301" s="2">
        <f t="shared" si="28"/>
        <v>3.6948643888266819</v>
      </c>
    </row>
    <row r="302" spans="1:11" ht="13.5" x14ac:dyDescent="0.25">
      <c r="A302" s="3">
        <f>TITRES_STAT!B305</f>
        <v>43137</v>
      </c>
      <c r="B302" s="5">
        <f>TITRES_STAT!D305</f>
        <v>3.2867999999999999</v>
      </c>
      <c r="C302" s="2">
        <f t="shared" si="29"/>
        <v>-8.7699999999999889E-2</v>
      </c>
      <c r="D302" s="2">
        <f t="shared" si="30"/>
        <v>3.3569599999999999</v>
      </c>
      <c r="E302" s="2">
        <f t="shared" si="32"/>
        <v>3.3852500000000005</v>
      </c>
      <c r="F302" s="2">
        <f t="shared" si="33"/>
        <v>3.5154599999999987</v>
      </c>
      <c r="G302" s="2">
        <f t="shared" si="27"/>
        <v>3.731890000000003</v>
      </c>
      <c r="H302" s="2">
        <f t="shared" si="31"/>
        <v>4.0549745000000001</v>
      </c>
      <c r="I302" s="2">
        <f t="array" ref="I302">SUMPRODUCT(B286:B305, (ROW(B286:B305)-ROW(B286)+1)) / (20*21/2)</f>
        <v>3.3733271428571427</v>
      </c>
      <c r="J302" s="2">
        <f t="shared" si="34"/>
        <v>3.5211603657286767</v>
      </c>
      <c r="K302" s="2">
        <f t="shared" si="28"/>
        <v>3.6788618637746549</v>
      </c>
    </row>
    <row r="303" spans="1:11" ht="13.5" x14ac:dyDescent="0.25">
      <c r="A303" s="3">
        <f>TITRES_STAT!B306</f>
        <v>43138</v>
      </c>
      <c r="B303" s="5">
        <f>TITRES_STAT!D306</f>
        <v>3.2867999999999999</v>
      </c>
      <c r="C303" s="2">
        <f t="shared" si="29"/>
        <v>0</v>
      </c>
      <c r="D303" s="2">
        <f t="shared" si="30"/>
        <v>3.3394199999999996</v>
      </c>
      <c r="E303" s="2">
        <f t="shared" si="32"/>
        <v>3.3667199999999999</v>
      </c>
      <c r="F303" s="2">
        <f t="shared" si="33"/>
        <v>3.4783999999999993</v>
      </c>
      <c r="G303" s="2">
        <f t="shared" si="27"/>
        <v>3.7293540000000034</v>
      </c>
      <c r="H303" s="2">
        <f t="shared" si="31"/>
        <v>4.0472885000000005</v>
      </c>
      <c r="I303" s="2">
        <f t="array" ref="I303">SUMPRODUCT(B287:B306, (ROW(B287:B306)-ROW(B287)+1)) / (20*21/2)</f>
        <v>3.3504280952380956</v>
      </c>
      <c r="J303" s="2">
        <f t="shared" si="34"/>
        <v>3.4988403308973739</v>
      </c>
      <c r="K303" s="2">
        <f t="shared" si="28"/>
        <v>3.6634868887246688</v>
      </c>
    </row>
    <row r="304" spans="1:11" ht="13.5" x14ac:dyDescent="0.25">
      <c r="A304" s="3">
        <f>TITRES_STAT!B307</f>
        <v>43139</v>
      </c>
      <c r="B304" s="5">
        <f>TITRES_STAT!D307</f>
        <v>3.2867999999999999</v>
      </c>
      <c r="C304" s="2">
        <f t="shared" si="29"/>
        <v>0</v>
      </c>
      <c r="D304" s="2">
        <f t="shared" si="30"/>
        <v>3.3218800000000002</v>
      </c>
      <c r="E304" s="2">
        <f t="shared" si="32"/>
        <v>3.3481900000000002</v>
      </c>
      <c r="F304" s="2">
        <f t="shared" si="33"/>
        <v>3.4501199999999992</v>
      </c>
      <c r="G304" s="2">
        <f t="shared" si="27"/>
        <v>3.7270140000000032</v>
      </c>
      <c r="H304" s="2">
        <f t="shared" si="31"/>
        <v>4.0396985000000001</v>
      </c>
      <c r="I304" s="2">
        <f t="array" ref="I304">SUMPRODUCT(B288:B307, (ROW(B288:B307)-ROW(B288)+1)) / (20*21/2)</f>
        <v>3.3293404761904757</v>
      </c>
      <c r="J304" s="2">
        <f t="shared" si="34"/>
        <v>3.4786460136690525</v>
      </c>
      <c r="K304" s="2">
        <f t="shared" si="28"/>
        <v>3.648714853872721</v>
      </c>
    </row>
    <row r="305" spans="1:11" ht="13.5" x14ac:dyDescent="0.25">
      <c r="A305" s="3">
        <f>TITRES_STAT!B308</f>
        <v>43140</v>
      </c>
      <c r="B305" s="5">
        <f>TITRES_STAT!D308</f>
        <v>3.2770000000000001</v>
      </c>
      <c r="C305" s="2">
        <f t="shared" si="29"/>
        <v>-9.7999999999998089E-3</v>
      </c>
      <c r="D305" s="2">
        <f t="shared" si="30"/>
        <v>3.3023800000000003</v>
      </c>
      <c r="E305" s="2">
        <f t="shared" si="32"/>
        <v>3.3384399999999999</v>
      </c>
      <c r="F305" s="2">
        <f t="shared" si="33"/>
        <v>3.42964</v>
      </c>
      <c r="G305" s="2">
        <f t="shared" si="27"/>
        <v>3.7242820000000028</v>
      </c>
      <c r="H305" s="2">
        <f t="shared" si="31"/>
        <v>4.0320595000000008</v>
      </c>
      <c r="I305" s="2">
        <f t="array" ref="I305">SUMPRODUCT(B289:B308, (ROW(B289:B308)-ROW(B289)+1)) / (20*21/2)</f>
        <v>3.3100642857142852</v>
      </c>
      <c r="J305" s="2">
        <f t="shared" si="34"/>
        <v>3.4594416314148568</v>
      </c>
      <c r="K305" s="2">
        <f t="shared" si="28"/>
        <v>3.6341378007796732</v>
      </c>
    </row>
    <row r="306" spans="1:11" ht="13.5" x14ac:dyDescent="0.25">
      <c r="A306" s="3">
        <f>TITRES_STAT!B309</f>
        <v>43143</v>
      </c>
      <c r="B306" s="5">
        <f>TITRES_STAT!D309</f>
        <v>3.1892</v>
      </c>
      <c r="C306" s="2">
        <f t="shared" si="29"/>
        <v>-8.78000000000001E-2</v>
      </c>
      <c r="D306" s="2">
        <f t="shared" si="30"/>
        <v>3.26532</v>
      </c>
      <c r="E306" s="2">
        <f t="shared" si="32"/>
        <v>3.3199100000000001</v>
      </c>
      <c r="F306" s="2">
        <f t="shared" si="33"/>
        <v>3.4106199999999993</v>
      </c>
      <c r="G306" s="2">
        <f t="shared" ref="G306:G369" si="35">AVERAGE(B257:B306)</f>
        <v>3.7207700000000021</v>
      </c>
      <c r="H306" s="2">
        <f t="shared" si="31"/>
        <v>4.024029500000001</v>
      </c>
      <c r="I306" s="2">
        <f t="array" ref="I306">SUMPRODUCT(B290:B309, (ROW(B290:B309)-ROW(B290)+1)) / (20*21/2)</f>
        <v>3.2925995238095243</v>
      </c>
      <c r="J306" s="2">
        <f t="shared" si="34"/>
        <v>3.4337043331848704</v>
      </c>
      <c r="K306" s="2">
        <f t="shared" si="28"/>
        <v>3.6166892595726274</v>
      </c>
    </row>
    <row r="307" spans="1:11" ht="13.5" x14ac:dyDescent="0.25">
      <c r="A307" s="3">
        <f>TITRES_STAT!B310</f>
        <v>43144</v>
      </c>
      <c r="B307" s="5">
        <f>TITRES_STAT!D310</f>
        <v>3.1892</v>
      </c>
      <c r="C307" s="2">
        <f t="shared" si="29"/>
        <v>0</v>
      </c>
      <c r="D307" s="2">
        <f t="shared" si="30"/>
        <v>3.2458</v>
      </c>
      <c r="E307" s="2">
        <f t="shared" si="32"/>
        <v>3.3013800000000004</v>
      </c>
      <c r="F307" s="2">
        <f t="shared" si="33"/>
        <v>3.3915999999999995</v>
      </c>
      <c r="G307" s="2">
        <f t="shared" si="35"/>
        <v>3.7184280000000025</v>
      </c>
      <c r="H307" s="2">
        <f t="shared" si="31"/>
        <v>4.0159995000000013</v>
      </c>
      <c r="I307" s="2">
        <f t="array" ref="I307">SUMPRODUCT(B291:B310, (ROW(B291:B310)-ROW(B291)+1)) / (20*21/2)</f>
        <v>3.276946190476191</v>
      </c>
      <c r="J307" s="2">
        <f t="shared" si="34"/>
        <v>3.4104182062148825</v>
      </c>
      <c r="K307" s="2">
        <f t="shared" ref="K307:K370" si="36">$K$4*B307+(1-$K$4)*K306</f>
        <v>3.5999249748835047</v>
      </c>
    </row>
    <row r="308" spans="1:11" ht="13.5" x14ac:dyDescent="0.25">
      <c r="A308" s="3">
        <f>TITRES_STAT!B311</f>
        <v>43145</v>
      </c>
      <c r="B308" s="5">
        <f>TITRES_STAT!D311</f>
        <v>3.1892</v>
      </c>
      <c r="C308" s="2">
        <f t="shared" si="29"/>
        <v>0</v>
      </c>
      <c r="D308" s="2">
        <f t="shared" si="30"/>
        <v>3.22628</v>
      </c>
      <c r="E308" s="2">
        <f t="shared" si="32"/>
        <v>3.2828499999999998</v>
      </c>
      <c r="F308" s="2">
        <f t="shared" si="33"/>
        <v>3.3725800000000001</v>
      </c>
      <c r="G308" s="2">
        <f t="shared" si="35"/>
        <v>3.7141360000000021</v>
      </c>
      <c r="H308" s="2">
        <f t="shared" si="31"/>
        <v>4.0079695000000006</v>
      </c>
      <c r="I308" s="2">
        <f t="array" ref="I308">SUMPRODUCT(B292:B311, (ROW(B292:B311)-ROW(B292)+1)) / (20*21/2)</f>
        <v>3.2631042857142858</v>
      </c>
      <c r="J308" s="2">
        <f t="shared" si="34"/>
        <v>3.3893498056229889</v>
      </c>
      <c r="K308" s="2">
        <f t="shared" si="36"/>
        <v>3.5838181131233675</v>
      </c>
    </row>
    <row r="309" spans="1:11" ht="13.5" x14ac:dyDescent="0.25">
      <c r="A309" s="3">
        <f>TITRES_STAT!B312</f>
        <v>43146</v>
      </c>
      <c r="B309" s="5">
        <f>TITRES_STAT!D312</f>
        <v>3.1892</v>
      </c>
      <c r="C309" s="2">
        <f t="shared" si="29"/>
        <v>0</v>
      </c>
      <c r="D309" s="2">
        <f t="shared" si="30"/>
        <v>3.2067600000000001</v>
      </c>
      <c r="E309" s="2">
        <f t="shared" si="32"/>
        <v>3.2643200000000001</v>
      </c>
      <c r="F309" s="2">
        <f t="shared" si="33"/>
        <v>3.3535600000000003</v>
      </c>
      <c r="G309" s="2">
        <f t="shared" si="35"/>
        <v>3.7098440000000017</v>
      </c>
      <c r="H309" s="2">
        <f t="shared" si="31"/>
        <v>4.0006120000000012</v>
      </c>
      <c r="I309" s="2">
        <f t="array" ref="I309">SUMPRODUCT(B293:B312, (ROW(B293:B312)-ROW(B293)+1)) / (20*21/2)</f>
        <v>3.2510738095238096</v>
      </c>
      <c r="J309" s="2">
        <f t="shared" si="34"/>
        <v>3.3702879193731805</v>
      </c>
      <c r="K309" s="2">
        <f t="shared" si="36"/>
        <v>3.5683428930008825</v>
      </c>
    </row>
    <row r="310" spans="1:11" ht="13.5" x14ac:dyDescent="0.25">
      <c r="A310" s="3">
        <f>TITRES_STAT!B313</f>
        <v>43147</v>
      </c>
      <c r="B310" s="5">
        <f>TITRES_STAT!D313</f>
        <v>3.1892</v>
      </c>
      <c r="C310" s="2">
        <f t="shared" si="29"/>
        <v>0</v>
      </c>
      <c r="D310" s="2">
        <f t="shared" si="30"/>
        <v>3.1892</v>
      </c>
      <c r="E310" s="2">
        <f t="shared" si="32"/>
        <v>3.2457900000000004</v>
      </c>
      <c r="F310" s="2">
        <f t="shared" si="33"/>
        <v>3.3345400000000005</v>
      </c>
      <c r="G310" s="2">
        <f t="shared" si="35"/>
        <v>3.7053560000000014</v>
      </c>
      <c r="H310" s="2">
        <f t="shared" si="31"/>
        <v>3.9934950000000002</v>
      </c>
      <c r="I310" s="2">
        <f t="array" ref="I310">SUMPRODUCT(B294:B313, (ROW(B294:B313)-ROW(B294)+1)) / (20*21/2)</f>
        <v>3.240390476190476</v>
      </c>
      <c r="J310" s="2">
        <f t="shared" si="34"/>
        <v>3.3530414508614488</v>
      </c>
      <c r="K310" s="2">
        <f t="shared" si="36"/>
        <v>3.5534745442557498</v>
      </c>
    </row>
    <row r="311" spans="1:11" ht="13.5" x14ac:dyDescent="0.25">
      <c r="A311" s="3">
        <f>TITRES_STAT!B314</f>
        <v>43150</v>
      </c>
      <c r="B311" s="5">
        <f>TITRES_STAT!D314</f>
        <v>3.1892</v>
      </c>
      <c r="C311" s="2">
        <f t="shared" si="29"/>
        <v>0</v>
      </c>
      <c r="D311" s="2">
        <f t="shared" si="30"/>
        <v>3.1892</v>
      </c>
      <c r="E311" s="2">
        <f t="shared" si="32"/>
        <v>3.2272599999999998</v>
      </c>
      <c r="F311" s="2">
        <f t="shared" si="33"/>
        <v>3.3155200000000002</v>
      </c>
      <c r="G311" s="2">
        <f t="shared" si="35"/>
        <v>3.7008680000000012</v>
      </c>
      <c r="H311" s="2">
        <f t="shared" si="31"/>
        <v>3.9870505000000009</v>
      </c>
      <c r="I311" s="2">
        <f t="array" ref="I311">SUMPRODUCT(B295:B314, (ROW(B295:B314)-ROW(B295)+1)) / (20*21/2)</f>
        <v>3.2310542857142854</v>
      </c>
      <c r="J311" s="2">
        <f t="shared" si="34"/>
        <v>3.3374375031603583</v>
      </c>
      <c r="K311" s="2">
        <f t="shared" si="36"/>
        <v>3.5391892680104262</v>
      </c>
    </row>
    <row r="312" spans="1:11" ht="13.5" x14ac:dyDescent="0.25">
      <c r="A312" s="3">
        <f>TITRES_STAT!B315</f>
        <v>43151</v>
      </c>
      <c r="B312" s="5">
        <f>TITRES_STAT!D315</f>
        <v>3.1892</v>
      </c>
      <c r="C312" s="2">
        <f t="shared" si="29"/>
        <v>0</v>
      </c>
      <c r="D312" s="2">
        <f t="shared" si="30"/>
        <v>3.1892</v>
      </c>
      <c r="E312" s="2">
        <f t="shared" si="32"/>
        <v>3.2174999999999998</v>
      </c>
      <c r="F312" s="2">
        <f t="shared" si="33"/>
        <v>3.3013750000000002</v>
      </c>
      <c r="G312" s="2">
        <f t="shared" si="35"/>
        <v>3.6963800000000009</v>
      </c>
      <c r="H312" s="2">
        <f t="shared" si="31"/>
        <v>3.9802215000000012</v>
      </c>
      <c r="I312" s="2">
        <f t="array" ref="I312">SUMPRODUCT(B296:B315, (ROW(B296:B315)-ROW(B296)+1)) / (20*21/2)</f>
        <v>3.2221414285714287</v>
      </c>
      <c r="J312" s="2">
        <f t="shared" si="34"/>
        <v>3.3233196457165146</v>
      </c>
      <c r="K312" s="2">
        <f t="shared" si="36"/>
        <v>3.5254641986766839</v>
      </c>
    </row>
    <row r="313" spans="1:11" ht="13.5" x14ac:dyDescent="0.25">
      <c r="A313" s="3">
        <f>TITRES_STAT!B316</f>
        <v>43152</v>
      </c>
      <c r="B313" s="5">
        <f>TITRES_STAT!D316</f>
        <v>3.1892</v>
      </c>
      <c r="C313" s="2">
        <f t="shared" si="29"/>
        <v>0</v>
      </c>
      <c r="D313" s="2">
        <f t="shared" si="30"/>
        <v>3.1892</v>
      </c>
      <c r="E313" s="2">
        <f t="shared" si="32"/>
        <v>3.2077399999999998</v>
      </c>
      <c r="F313" s="2">
        <f t="shared" si="33"/>
        <v>3.2872300000000001</v>
      </c>
      <c r="G313" s="2">
        <f t="shared" si="35"/>
        <v>3.6920880000000005</v>
      </c>
      <c r="H313" s="2">
        <f t="shared" si="31"/>
        <v>3.9734890000000012</v>
      </c>
      <c r="I313" s="2">
        <f t="array" ref="I313">SUMPRODUCT(B297:B316, (ROW(B297:B316)-ROW(B297)+1)) / (20*21/2)</f>
        <v>3.2011476190476191</v>
      </c>
      <c r="J313" s="2">
        <f t="shared" si="34"/>
        <v>3.3105463461244655</v>
      </c>
      <c r="K313" s="2">
        <f t="shared" si="36"/>
        <v>3.5122773673560297</v>
      </c>
    </row>
    <row r="314" spans="1:11" ht="13.5" x14ac:dyDescent="0.25">
      <c r="A314" s="3">
        <f>TITRES_STAT!B317</f>
        <v>43153</v>
      </c>
      <c r="B314" s="5">
        <f>TITRES_STAT!D317</f>
        <v>3.1892</v>
      </c>
      <c r="C314" s="2">
        <f t="shared" si="29"/>
        <v>0</v>
      </c>
      <c r="D314" s="2">
        <f t="shared" si="30"/>
        <v>3.1892</v>
      </c>
      <c r="E314" s="2">
        <f t="shared" si="32"/>
        <v>3.1979799999999998</v>
      </c>
      <c r="F314" s="2">
        <f t="shared" si="33"/>
        <v>3.2730850000000005</v>
      </c>
      <c r="G314" s="2">
        <f t="shared" si="35"/>
        <v>3.6860399999999998</v>
      </c>
      <c r="H314" s="2">
        <f t="shared" si="31"/>
        <v>3.9667565000000007</v>
      </c>
      <c r="I314" s="2">
        <f t="array" ref="I314">SUMPRODUCT(B298:B317, (ROW(B298:B317)-ROW(B298)+1)) / (20*21/2)</f>
        <v>3.1817328571428574</v>
      </c>
      <c r="J314" s="2">
        <f t="shared" si="34"/>
        <v>3.2989895512554686</v>
      </c>
      <c r="K314" s="2">
        <f t="shared" si="36"/>
        <v>3.4996076666754012</v>
      </c>
    </row>
    <row r="315" spans="1:11" ht="13.5" x14ac:dyDescent="0.25">
      <c r="A315" s="3">
        <f>TITRES_STAT!B318</f>
        <v>43154</v>
      </c>
      <c r="B315" s="5">
        <f>TITRES_STAT!D318</f>
        <v>3.1795</v>
      </c>
      <c r="C315" s="2">
        <f t="shared" si="29"/>
        <v>-9.7000000000000419E-3</v>
      </c>
      <c r="D315" s="2">
        <f t="shared" si="30"/>
        <v>3.1872599999999998</v>
      </c>
      <c r="E315" s="2">
        <f t="shared" si="32"/>
        <v>3.1882299999999999</v>
      </c>
      <c r="F315" s="2">
        <f t="shared" si="33"/>
        <v>3.2633350000000001</v>
      </c>
      <c r="G315" s="2">
        <f t="shared" si="35"/>
        <v>3.6757019999999994</v>
      </c>
      <c r="H315" s="2">
        <f t="shared" si="31"/>
        <v>3.9600715000000002</v>
      </c>
      <c r="I315" s="2">
        <f t="array" ref="I315">SUMPRODUCT(B299:B318, (ROW(B299:B318)-ROW(B299)+1)) / (20*21/2)</f>
        <v>3.163897142857143</v>
      </c>
      <c r="J315" s="2">
        <f t="shared" si="34"/>
        <v>3.287609593993043</v>
      </c>
      <c r="K315" s="2">
        <f t="shared" si="36"/>
        <v>3.4870544248449935</v>
      </c>
    </row>
    <row r="316" spans="1:11" ht="13.5" x14ac:dyDescent="0.25">
      <c r="A316" s="3">
        <f>TITRES_STAT!B319</f>
        <v>43157</v>
      </c>
      <c r="B316" s="5">
        <f>TITRES_STAT!D319</f>
        <v>3.0428999999999999</v>
      </c>
      <c r="C316" s="2">
        <f t="shared" si="29"/>
        <v>-0.13660000000000005</v>
      </c>
      <c r="D316" s="2">
        <f t="shared" si="30"/>
        <v>3.1579999999999999</v>
      </c>
      <c r="E316" s="2">
        <f t="shared" si="32"/>
        <v>3.1736</v>
      </c>
      <c r="F316" s="2">
        <f t="shared" si="33"/>
        <v>3.2467549999999994</v>
      </c>
      <c r="G316" s="2">
        <f t="shared" si="35"/>
        <v>3.658339999999999</v>
      </c>
      <c r="H316" s="2">
        <f t="shared" si="31"/>
        <v>3.9527035000000006</v>
      </c>
      <c r="I316" s="2">
        <f t="array" ref="I316">SUMPRODUCT(B300:B319, (ROW(B300:B319)-ROW(B300)+1)) / (20*21/2)</f>
        <v>3.1346404761904765</v>
      </c>
      <c r="J316" s="2">
        <f t="shared" si="34"/>
        <v>3.2643039183746581</v>
      </c>
      <c r="K316" s="2">
        <f t="shared" si="36"/>
        <v>3.469636604262837</v>
      </c>
    </row>
    <row r="317" spans="1:11" ht="13.5" x14ac:dyDescent="0.25">
      <c r="A317" s="3">
        <f>TITRES_STAT!B320</f>
        <v>43158</v>
      </c>
      <c r="B317" s="5">
        <f>TITRES_STAT!D320</f>
        <v>3.0428999999999999</v>
      </c>
      <c r="C317" s="2">
        <f t="shared" si="29"/>
        <v>0</v>
      </c>
      <c r="D317" s="2">
        <f t="shared" si="30"/>
        <v>3.1287399999999996</v>
      </c>
      <c r="E317" s="2">
        <f t="shared" si="32"/>
        <v>3.1589700000000001</v>
      </c>
      <c r="F317" s="2">
        <f t="shared" si="33"/>
        <v>3.230175</v>
      </c>
      <c r="G317" s="2">
        <f t="shared" si="35"/>
        <v>3.6362979999999987</v>
      </c>
      <c r="H317" s="2">
        <f t="shared" si="31"/>
        <v>3.945335500000001</v>
      </c>
      <c r="I317" s="2">
        <f t="array" ref="I317">SUMPRODUCT(B301:B320, (ROW(B301:B320)-ROW(B301)+1)) / (20*21/2)</f>
        <v>3.1196890476190475</v>
      </c>
      <c r="J317" s="2">
        <f t="shared" si="34"/>
        <v>3.2432178309104049</v>
      </c>
      <c r="K317" s="2">
        <f t="shared" si="36"/>
        <v>3.4529018354682162</v>
      </c>
    </row>
    <row r="318" spans="1:11" ht="13.5" x14ac:dyDescent="0.25">
      <c r="A318" s="3">
        <f>TITRES_STAT!B321</f>
        <v>43159</v>
      </c>
      <c r="B318" s="5">
        <f>TITRES_STAT!D321</f>
        <v>3.0428999999999999</v>
      </c>
      <c r="C318" s="2">
        <f t="shared" si="29"/>
        <v>0</v>
      </c>
      <c r="D318" s="2">
        <f t="shared" si="30"/>
        <v>3.0994799999999998</v>
      </c>
      <c r="E318" s="2">
        <f t="shared" si="32"/>
        <v>3.1443400000000001</v>
      </c>
      <c r="F318" s="2">
        <f t="shared" si="33"/>
        <v>3.2135950000000002</v>
      </c>
      <c r="G318" s="2">
        <f t="shared" si="35"/>
        <v>3.6093779999999982</v>
      </c>
      <c r="H318" s="2">
        <f t="shared" si="31"/>
        <v>3.9379675000000014</v>
      </c>
      <c r="I318" s="2">
        <f t="array" ref="I318">SUMPRODUCT(B302:B321, (ROW(B302:B321)-ROW(B302)+1)) / (20*21/2)</f>
        <v>3.1063628571428574</v>
      </c>
      <c r="J318" s="2">
        <f t="shared" si="34"/>
        <v>3.2241399422522714</v>
      </c>
      <c r="K318" s="2">
        <f t="shared" si="36"/>
        <v>3.4368233321165214</v>
      </c>
    </row>
    <row r="319" spans="1:11" ht="13.5" x14ac:dyDescent="0.25">
      <c r="A319" s="3">
        <f>TITRES_STAT!B322</f>
        <v>43160</v>
      </c>
      <c r="B319" s="5">
        <f>TITRES_STAT!D322</f>
        <v>2.9064000000000001</v>
      </c>
      <c r="C319" s="2">
        <f t="shared" si="29"/>
        <v>-0.13649999999999984</v>
      </c>
      <c r="D319" s="2">
        <f t="shared" si="30"/>
        <v>3.0429199999999996</v>
      </c>
      <c r="E319" s="2">
        <f t="shared" si="32"/>
        <v>3.1160600000000001</v>
      </c>
      <c r="F319" s="2">
        <f t="shared" si="33"/>
        <v>3.1901900000000003</v>
      </c>
      <c r="G319" s="2">
        <f t="shared" si="35"/>
        <v>3.5797279999999985</v>
      </c>
      <c r="H319" s="2">
        <f t="shared" si="31"/>
        <v>3.9303975000000015</v>
      </c>
      <c r="I319" s="2">
        <f t="array" ref="I319">SUMPRODUCT(B303:B322, (ROW(B303:B322)-ROW(B303)+1)) / (20*21/2)</f>
        <v>3.0946619047619048</v>
      </c>
      <c r="J319" s="2">
        <f t="shared" si="34"/>
        <v>3.1938789953711031</v>
      </c>
      <c r="K319" s="2">
        <f t="shared" si="36"/>
        <v>3.4160224171315599</v>
      </c>
    </row>
    <row r="320" spans="1:11" ht="13.5" x14ac:dyDescent="0.25">
      <c r="A320" s="3">
        <f>TITRES_STAT!B323</f>
        <v>43161</v>
      </c>
      <c r="B320" s="5">
        <f>TITRES_STAT!D323</f>
        <v>3.0331999999999999</v>
      </c>
      <c r="C320" s="2">
        <f t="shared" si="29"/>
        <v>0.1267999999999998</v>
      </c>
      <c r="D320" s="2">
        <f t="shared" si="30"/>
        <v>3.0136600000000002</v>
      </c>
      <c r="E320" s="2">
        <f t="shared" si="32"/>
        <v>3.10046</v>
      </c>
      <c r="F320" s="2">
        <f t="shared" si="33"/>
        <v>3.1731250000000002</v>
      </c>
      <c r="G320" s="2">
        <f t="shared" si="35"/>
        <v>3.5530059999999981</v>
      </c>
      <c r="H320" s="2">
        <f t="shared" si="31"/>
        <v>3.923509500000002</v>
      </c>
      <c r="I320" s="2">
        <f t="array" ref="I320">SUMPRODUCT(B304:B323, (ROW(B304:B323)-ROW(B304)+1)) / (20*21/2)</f>
        <v>3.0925304761904759</v>
      </c>
      <c r="J320" s="2">
        <f t="shared" si="34"/>
        <v>3.1785762339071884</v>
      </c>
      <c r="K320" s="2">
        <f t="shared" si="36"/>
        <v>3.4010097733224791</v>
      </c>
    </row>
    <row r="321" spans="1:11" ht="13.5" x14ac:dyDescent="0.25">
      <c r="A321" s="3">
        <f>TITRES_STAT!B324</f>
        <v>43164</v>
      </c>
      <c r="B321" s="5">
        <f>TITRES_STAT!D324</f>
        <v>3.0331999999999999</v>
      </c>
      <c r="C321" s="2">
        <f t="shared" si="29"/>
        <v>0</v>
      </c>
      <c r="D321" s="2">
        <f t="shared" si="30"/>
        <v>3.0117200000000004</v>
      </c>
      <c r="E321" s="2">
        <f t="shared" si="32"/>
        <v>3.0848599999999999</v>
      </c>
      <c r="F321" s="2">
        <f t="shared" si="33"/>
        <v>3.1560600000000001</v>
      </c>
      <c r="G321" s="2">
        <f t="shared" si="35"/>
        <v>3.5262839999999982</v>
      </c>
      <c r="H321" s="2">
        <f t="shared" si="31"/>
        <v>3.9165735000000024</v>
      </c>
      <c r="I321" s="2">
        <f t="array" ref="I321">SUMPRODUCT(B305:B324, (ROW(B305:B324)-ROW(B305)+1)) / (20*21/2)</f>
        <v>3.0911885714285705</v>
      </c>
      <c r="J321" s="2">
        <f t="shared" si="34"/>
        <v>3.1647308782969801</v>
      </c>
      <c r="K321" s="2">
        <f t="shared" si="36"/>
        <v>3.3865858606431662</v>
      </c>
    </row>
    <row r="322" spans="1:11" ht="13.5" x14ac:dyDescent="0.25">
      <c r="A322" s="3">
        <f>TITRES_STAT!B325</f>
        <v>43165</v>
      </c>
      <c r="B322" s="5">
        <f>TITRES_STAT!D325</f>
        <v>3.0331999999999999</v>
      </c>
      <c r="C322" s="2">
        <f t="shared" si="29"/>
        <v>0</v>
      </c>
      <c r="D322" s="2">
        <f t="shared" si="30"/>
        <v>3.0097800000000001</v>
      </c>
      <c r="E322" s="2">
        <f t="shared" si="32"/>
        <v>3.0692600000000003</v>
      </c>
      <c r="F322" s="2">
        <f t="shared" si="33"/>
        <v>3.1433800000000001</v>
      </c>
      <c r="G322" s="2">
        <f t="shared" si="35"/>
        <v>3.5011219999999987</v>
      </c>
      <c r="H322" s="2">
        <f t="shared" si="31"/>
        <v>3.9096375000000023</v>
      </c>
      <c r="I322" s="2">
        <f t="array" ref="I322">SUMPRODUCT(B306:B325, (ROW(B306:B325)-ROW(B306)+1)) / (20*21/2)</f>
        <v>3.0906361904761899</v>
      </c>
      <c r="J322" s="2">
        <f t="shared" si="34"/>
        <v>3.1522041279829822</v>
      </c>
      <c r="K322" s="2">
        <f t="shared" si="36"/>
        <v>3.3727275915983363</v>
      </c>
    </row>
    <row r="323" spans="1:11" ht="13.5" x14ac:dyDescent="0.25">
      <c r="A323" s="3">
        <f>TITRES_STAT!B326</f>
        <v>43166</v>
      </c>
      <c r="B323" s="5">
        <f>TITRES_STAT!D326</f>
        <v>3.121</v>
      </c>
      <c r="C323" s="2">
        <f t="shared" si="29"/>
        <v>8.78000000000001E-2</v>
      </c>
      <c r="D323" s="2">
        <f t="shared" si="30"/>
        <v>3.0254000000000003</v>
      </c>
      <c r="E323" s="2">
        <f t="shared" si="32"/>
        <v>3.0624400000000001</v>
      </c>
      <c r="F323" s="2">
        <f t="shared" si="33"/>
        <v>3.1350900000000004</v>
      </c>
      <c r="G323" s="2">
        <f t="shared" si="35"/>
        <v>3.4777159999999991</v>
      </c>
      <c r="H323" s="2">
        <f t="shared" si="31"/>
        <v>3.9031405000000023</v>
      </c>
      <c r="I323" s="2">
        <f t="array" ref="I323">SUMPRODUCT(B307:B326, (ROW(B307:B326)-ROW(B307)+1)) / (20*21/2)</f>
        <v>3.0908266666666671</v>
      </c>
      <c r="J323" s="2">
        <f t="shared" si="34"/>
        <v>3.1492323062703171</v>
      </c>
      <c r="K323" s="2">
        <f t="shared" si="36"/>
        <v>3.3628559213395781</v>
      </c>
    </row>
    <row r="324" spans="1:11" ht="13.5" x14ac:dyDescent="0.25">
      <c r="A324" s="3">
        <f>TITRES_STAT!B327</f>
        <v>43167</v>
      </c>
      <c r="B324" s="5">
        <f>TITRES_STAT!D327</f>
        <v>3.121</v>
      </c>
      <c r="C324" s="2">
        <f t="shared" ref="C324:C387" si="37">B324-B323</f>
        <v>0</v>
      </c>
      <c r="D324" s="2">
        <f t="shared" si="30"/>
        <v>3.0683199999999999</v>
      </c>
      <c r="E324" s="2">
        <f t="shared" si="32"/>
        <v>3.0556199999999998</v>
      </c>
      <c r="F324" s="2">
        <f t="shared" si="33"/>
        <v>3.1268000000000002</v>
      </c>
      <c r="G324" s="2">
        <f t="shared" si="35"/>
        <v>3.4527499999999991</v>
      </c>
      <c r="H324" s="2">
        <f t="shared" si="31"/>
        <v>3.8976045000000021</v>
      </c>
      <c r="I324" s="2">
        <f t="array" ref="I324">SUMPRODUCT(B308:B327, (ROW(B308:B327)-ROW(B308)+1)) / (20*21/2)</f>
        <v>3.0913419047619044</v>
      </c>
      <c r="J324" s="2">
        <f t="shared" si="34"/>
        <v>3.1465435151969539</v>
      </c>
      <c r="K324" s="2">
        <f t="shared" si="36"/>
        <v>3.3533713754046928</v>
      </c>
    </row>
    <row r="325" spans="1:11" ht="13.5" x14ac:dyDescent="0.25">
      <c r="A325" s="3">
        <f>TITRES_STAT!B328</f>
        <v>43168</v>
      </c>
      <c r="B325" s="5">
        <f>TITRES_STAT!D328</f>
        <v>3.121</v>
      </c>
      <c r="C325" s="2">
        <f t="shared" si="37"/>
        <v>0</v>
      </c>
      <c r="D325" s="2">
        <f t="shared" si="30"/>
        <v>3.0858800000000004</v>
      </c>
      <c r="E325" s="2">
        <f t="shared" si="32"/>
        <v>3.0497699999999996</v>
      </c>
      <c r="F325" s="2">
        <f t="shared" si="33"/>
        <v>3.1190000000000007</v>
      </c>
      <c r="G325" s="2">
        <f t="shared" si="35"/>
        <v>3.427978</v>
      </c>
      <c r="H325" s="2">
        <f t="shared" si="31"/>
        <v>3.8914435000000021</v>
      </c>
      <c r="I325" s="2">
        <f t="array" ref="I325">SUMPRODUCT(B309:B328, (ROW(B309:B328)-ROW(B309)+1)) / (20*21/2)</f>
        <v>3.0921819047619041</v>
      </c>
      <c r="J325" s="2">
        <f t="shared" si="34"/>
        <v>3.1441107994639106</v>
      </c>
      <c r="K325" s="2">
        <f t="shared" si="36"/>
        <v>3.3442587724476462</v>
      </c>
    </row>
    <row r="326" spans="1:11" ht="13.5" x14ac:dyDescent="0.25">
      <c r="A326" s="3">
        <f>TITRES_STAT!B329</f>
        <v>43171</v>
      </c>
      <c r="B326" s="5">
        <f>TITRES_STAT!D329</f>
        <v>3.121</v>
      </c>
      <c r="C326" s="2">
        <f t="shared" si="37"/>
        <v>0</v>
      </c>
      <c r="D326" s="2">
        <f t="shared" ref="D326:D389" si="38">AVERAGE(B322:B326)</f>
        <v>3.10344</v>
      </c>
      <c r="E326" s="2">
        <f t="shared" si="32"/>
        <v>3.0575799999999997</v>
      </c>
      <c r="F326" s="2">
        <f t="shared" si="33"/>
        <v>3.1155900000000005</v>
      </c>
      <c r="G326" s="2">
        <f t="shared" si="35"/>
        <v>3.4069119999999997</v>
      </c>
      <c r="H326" s="2">
        <f t="shared" si="31"/>
        <v>3.885282500000002</v>
      </c>
      <c r="I326" s="2">
        <f t="array" ref="I326">SUMPRODUCT(B310:B329, (ROW(B310:B329)-ROW(B310)+1)) / (20*21/2)</f>
        <v>3.0933466666666662</v>
      </c>
      <c r="J326" s="2">
        <f t="shared" si="34"/>
        <v>3.1419097709435384</v>
      </c>
      <c r="K326" s="2">
        <f t="shared" si="36"/>
        <v>3.3355035264693074</v>
      </c>
    </row>
    <row r="327" spans="1:11" ht="13.5" x14ac:dyDescent="0.25">
      <c r="A327" s="3">
        <f>TITRES_STAT!B330</f>
        <v>43172</v>
      </c>
      <c r="B327" s="5">
        <f>TITRES_STAT!D330</f>
        <v>3.121</v>
      </c>
      <c r="C327" s="2">
        <f t="shared" si="37"/>
        <v>0</v>
      </c>
      <c r="D327" s="2">
        <f t="shared" si="38"/>
        <v>3.121</v>
      </c>
      <c r="E327" s="2">
        <f t="shared" si="32"/>
        <v>3.0653899999999994</v>
      </c>
      <c r="F327" s="2">
        <f t="shared" si="33"/>
        <v>3.1121800000000008</v>
      </c>
      <c r="G327" s="2">
        <f t="shared" si="35"/>
        <v>3.3858460000000004</v>
      </c>
      <c r="H327" s="2">
        <f t="shared" si="31"/>
        <v>3.8791215000000023</v>
      </c>
      <c r="I327" s="2">
        <f t="array" ref="I327">SUMPRODUCT(B311:B330, (ROW(B311:B330)-ROW(B311)+1)) / (20*21/2)</f>
        <v>3.0948361904761903</v>
      </c>
      <c r="J327" s="2">
        <f t="shared" si="34"/>
        <v>3.139918364187011</v>
      </c>
      <c r="K327" s="2">
        <f t="shared" si="36"/>
        <v>3.327091623470511</v>
      </c>
    </row>
    <row r="328" spans="1:11" ht="13.5" x14ac:dyDescent="0.25">
      <c r="A328" s="3">
        <f>TITRES_STAT!B331</f>
        <v>43173</v>
      </c>
      <c r="B328" s="5">
        <f>TITRES_STAT!D331</f>
        <v>3.121</v>
      </c>
      <c r="C328" s="2">
        <f t="shared" si="37"/>
        <v>0</v>
      </c>
      <c r="D328" s="2">
        <f t="shared" si="38"/>
        <v>3.121</v>
      </c>
      <c r="E328" s="2">
        <f t="shared" si="32"/>
        <v>3.0731999999999995</v>
      </c>
      <c r="F328" s="2">
        <f t="shared" si="33"/>
        <v>3.1087700000000007</v>
      </c>
      <c r="G328" s="2">
        <f t="shared" si="35"/>
        <v>3.3649760000000004</v>
      </c>
      <c r="H328" s="2">
        <f t="shared" si="31"/>
        <v>3.8731530000000021</v>
      </c>
      <c r="I328" s="2">
        <f t="array" ref="I328">SUMPRODUCT(B312:B331, (ROW(B312:B331)-ROW(B312)+1)) / (20*21/2)</f>
        <v>3.0947933333333335</v>
      </c>
      <c r="J328" s="2">
        <f t="shared" si="34"/>
        <v>3.1381166152168194</v>
      </c>
      <c r="K328" s="2">
        <f t="shared" si="36"/>
        <v>3.3190095990206872</v>
      </c>
    </row>
    <row r="329" spans="1:11" ht="13.5" x14ac:dyDescent="0.25">
      <c r="A329" s="3">
        <f>TITRES_STAT!B332</f>
        <v>43174</v>
      </c>
      <c r="B329" s="5">
        <f>TITRES_STAT!D332</f>
        <v>3.121</v>
      </c>
      <c r="C329" s="2">
        <f t="shared" si="37"/>
        <v>0</v>
      </c>
      <c r="D329" s="2">
        <f t="shared" si="38"/>
        <v>3.121</v>
      </c>
      <c r="E329" s="2">
        <f t="shared" si="32"/>
        <v>3.0946599999999993</v>
      </c>
      <c r="F329" s="2">
        <f t="shared" si="33"/>
        <v>3.1053600000000006</v>
      </c>
      <c r="G329" s="2">
        <f t="shared" si="35"/>
        <v>3.3444960000000004</v>
      </c>
      <c r="H329" s="2">
        <f t="shared" si="31"/>
        <v>3.8671845000000018</v>
      </c>
      <c r="I329" s="2">
        <f t="array" ref="I329">SUMPRODUCT(B313:B332, (ROW(B313:B332)-ROW(B313)+1)) / (20*21/2)</f>
        <v>3.0951680952380949</v>
      </c>
      <c r="J329" s="2">
        <f t="shared" si="34"/>
        <v>3.1364864613866463</v>
      </c>
      <c r="K329" s="2">
        <f t="shared" si="36"/>
        <v>3.3112445167061506</v>
      </c>
    </row>
    <row r="330" spans="1:11" ht="13.5" x14ac:dyDescent="0.25">
      <c r="A330" s="3">
        <f>TITRES_STAT!B333</f>
        <v>43175</v>
      </c>
      <c r="B330" s="5">
        <f>TITRES_STAT!D333</f>
        <v>3.121</v>
      </c>
      <c r="C330" s="2">
        <f t="shared" si="37"/>
        <v>0</v>
      </c>
      <c r="D330" s="2">
        <f t="shared" si="38"/>
        <v>3.121</v>
      </c>
      <c r="E330" s="2">
        <f t="shared" si="32"/>
        <v>3.1034399999999995</v>
      </c>
      <c r="F330" s="2">
        <f t="shared" si="33"/>
        <v>3.1019500000000009</v>
      </c>
      <c r="G330" s="2">
        <f t="shared" si="35"/>
        <v>3.3240160000000007</v>
      </c>
      <c r="H330" s="2">
        <f t="shared" ref="H330:H393" si="39">AVERAGE(B131:B330)</f>
        <v>3.8612160000000015</v>
      </c>
      <c r="I330" s="2">
        <f t="array" ref="I330">SUMPRODUCT(B314:B333, (ROW(B314:B333)-ROW(B314)+1)) / (20*21/2)</f>
        <v>3.0959604761904762</v>
      </c>
      <c r="J330" s="2">
        <f t="shared" si="34"/>
        <v>3.1350115603022037</v>
      </c>
      <c r="K330" s="2">
        <f t="shared" si="36"/>
        <v>3.3037839474235566</v>
      </c>
    </row>
    <row r="331" spans="1:11" ht="13.5" x14ac:dyDescent="0.25">
      <c r="A331" s="3">
        <f>TITRES_STAT!B334</f>
        <v>43178</v>
      </c>
      <c r="B331" s="5">
        <f>TITRES_STAT!D334</f>
        <v>3.1015000000000001</v>
      </c>
      <c r="C331" s="2">
        <f t="shared" si="37"/>
        <v>-1.9499999999999851E-2</v>
      </c>
      <c r="D331" s="2">
        <f t="shared" si="38"/>
        <v>3.1170999999999998</v>
      </c>
      <c r="E331" s="2">
        <f t="shared" si="32"/>
        <v>3.1102699999999999</v>
      </c>
      <c r="F331" s="2">
        <f t="shared" si="33"/>
        <v>3.0975650000000008</v>
      </c>
      <c r="G331" s="2">
        <f t="shared" si="35"/>
        <v>3.3054860000000006</v>
      </c>
      <c r="H331" s="2">
        <f t="shared" si="39"/>
        <v>3.8551500000000014</v>
      </c>
      <c r="I331" s="2">
        <f t="array" ref="I331">SUMPRODUCT(B315:B334, (ROW(B315:B334)-ROW(B315)+1)) / (20*21/2)</f>
        <v>3.0971704761904761</v>
      </c>
      <c r="J331" s="2">
        <f t="shared" si="34"/>
        <v>3.1318199831305655</v>
      </c>
      <c r="K331" s="2">
        <f t="shared" si="36"/>
        <v>3.2958512436030252</v>
      </c>
    </row>
    <row r="332" spans="1:11" ht="13.5" x14ac:dyDescent="0.25">
      <c r="A332" s="3">
        <f>TITRES_STAT!B335</f>
        <v>43180</v>
      </c>
      <c r="B332" s="5">
        <f>TITRES_STAT!D335</f>
        <v>3.1015000000000001</v>
      </c>
      <c r="C332" s="2">
        <f t="shared" si="37"/>
        <v>0</v>
      </c>
      <c r="D332" s="2">
        <f t="shared" si="38"/>
        <v>3.1132</v>
      </c>
      <c r="E332" s="2">
        <f t="shared" ref="E332:E395" si="40">AVERAGE(B323:B332)</f>
        <v>3.1170999999999998</v>
      </c>
      <c r="F332" s="2">
        <f t="shared" si="33"/>
        <v>3.0931800000000012</v>
      </c>
      <c r="G332" s="2">
        <f t="shared" si="35"/>
        <v>3.2869560000000009</v>
      </c>
      <c r="H332" s="2">
        <f t="shared" si="39"/>
        <v>3.8491320000000013</v>
      </c>
      <c r="I332" s="2">
        <f t="array" ref="I332">SUMPRODUCT(B316:B335, (ROW(B316:B335)-ROW(B316)+1)) / (20*21/2)</f>
        <v>3.0987980952380956</v>
      </c>
      <c r="J332" s="2">
        <f t="shared" si="34"/>
        <v>3.1289323656895593</v>
      </c>
      <c r="K332" s="2">
        <f t="shared" si="36"/>
        <v>3.2882296262068285</v>
      </c>
    </row>
    <row r="333" spans="1:11" ht="13.5" x14ac:dyDescent="0.25">
      <c r="A333" s="3">
        <f>TITRES_STAT!B336</f>
        <v>43181</v>
      </c>
      <c r="B333" s="5">
        <f>TITRES_STAT!D336</f>
        <v>3.1015000000000001</v>
      </c>
      <c r="C333" s="2">
        <f t="shared" si="37"/>
        <v>0</v>
      </c>
      <c r="D333" s="2">
        <f t="shared" si="38"/>
        <v>3.1093000000000002</v>
      </c>
      <c r="E333" s="2">
        <f t="shared" si="40"/>
        <v>3.1151500000000003</v>
      </c>
      <c r="F333" s="2">
        <f t="shared" si="33"/>
        <v>3.0887950000000011</v>
      </c>
      <c r="G333" s="2">
        <f t="shared" si="35"/>
        <v>3.2684260000000007</v>
      </c>
      <c r="H333" s="2">
        <f t="shared" si="39"/>
        <v>3.8431140000000013</v>
      </c>
      <c r="I333" s="2">
        <f t="array" ref="I333">SUMPRODUCT(B317:B336, (ROW(B317:B336)-ROW(B317)+1)) / (20*21/2)</f>
        <v>3.100797142857143</v>
      </c>
      <c r="J333" s="2">
        <f t="shared" si="34"/>
        <v>3.1263197594334109</v>
      </c>
      <c r="K333" s="2">
        <f t="shared" si="36"/>
        <v>3.2809068957673451</v>
      </c>
    </row>
    <row r="334" spans="1:11" ht="13.5" x14ac:dyDescent="0.25">
      <c r="A334" s="3">
        <f>TITRES_STAT!B337</f>
        <v>43182</v>
      </c>
      <c r="B334" s="5">
        <f>TITRES_STAT!D337</f>
        <v>3.1015000000000001</v>
      </c>
      <c r="C334" s="2">
        <f t="shared" si="37"/>
        <v>0</v>
      </c>
      <c r="D334" s="2">
        <f t="shared" si="38"/>
        <v>3.1053999999999999</v>
      </c>
      <c r="E334" s="2">
        <f t="shared" si="40"/>
        <v>3.1132000000000004</v>
      </c>
      <c r="F334" s="2">
        <f t="shared" si="33"/>
        <v>3.084410000000001</v>
      </c>
      <c r="G334" s="2">
        <f t="shared" si="35"/>
        <v>3.2534079999999999</v>
      </c>
      <c r="H334" s="2">
        <f t="shared" si="39"/>
        <v>3.8372400000000009</v>
      </c>
      <c r="I334" s="2">
        <f t="array" ref="I334">SUMPRODUCT(B318:B337, (ROW(B318:B337)-ROW(B318)+1)) / (20*21/2)</f>
        <v>3.1025171428571428</v>
      </c>
      <c r="J334" s="2">
        <f t="shared" si="34"/>
        <v>3.1239559728207054</v>
      </c>
      <c r="K334" s="2">
        <f t="shared" si="36"/>
        <v>3.2738713312274492</v>
      </c>
    </row>
    <row r="335" spans="1:11" ht="13.5" x14ac:dyDescent="0.25">
      <c r="A335" s="3">
        <f>TITRES_STAT!B338</f>
        <v>43185</v>
      </c>
      <c r="B335" s="5">
        <f>TITRES_STAT!D338</f>
        <v>3.1015000000000001</v>
      </c>
      <c r="C335" s="2">
        <f t="shared" si="37"/>
        <v>0</v>
      </c>
      <c r="D335" s="2">
        <f t="shared" si="38"/>
        <v>3.1015000000000001</v>
      </c>
      <c r="E335" s="2">
        <f t="shared" si="40"/>
        <v>3.111250000000001</v>
      </c>
      <c r="F335" s="2">
        <f t="shared" si="33"/>
        <v>3.0805100000000007</v>
      </c>
      <c r="G335" s="2">
        <f t="shared" si="35"/>
        <v>3.2417059999999993</v>
      </c>
      <c r="H335" s="2">
        <f t="shared" si="39"/>
        <v>3.8312220000000008</v>
      </c>
      <c r="I335" s="2">
        <f t="array" ref="I335">SUMPRODUCT(B319:B338, (ROW(B319:B338)-ROW(B319)+1)) / (20*21/2)</f>
        <v>3.1039580952380952</v>
      </c>
      <c r="J335" s="2">
        <f t="shared" si="34"/>
        <v>3.1218173087425432</v>
      </c>
      <c r="K335" s="2">
        <f t="shared" si="36"/>
        <v>3.2671116711793142</v>
      </c>
    </row>
    <row r="336" spans="1:11" ht="13.5" x14ac:dyDescent="0.25">
      <c r="A336" s="3">
        <f>TITRES_STAT!B339</f>
        <v>43186</v>
      </c>
      <c r="B336" s="5">
        <f>TITRES_STAT!D339</f>
        <v>3.1015000000000001</v>
      </c>
      <c r="C336" s="2">
        <f t="shared" si="37"/>
        <v>0</v>
      </c>
      <c r="D336" s="2">
        <f t="shared" si="38"/>
        <v>3.1015000000000001</v>
      </c>
      <c r="E336" s="2">
        <f t="shared" si="40"/>
        <v>3.1093000000000006</v>
      </c>
      <c r="F336" s="2">
        <f t="shared" si="33"/>
        <v>3.0834400000000004</v>
      </c>
      <c r="G336" s="2">
        <f t="shared" si="35"/>
        <v>3.232343999999999</v>
      </c>
      <c r="H336" s="2">
        <f t="shared" si="39"/>
        <v>3.8252040000000012</v>
      </c>
      <c r="I336" s="2">
        <f t="array" ref="I336">SUMPRODUCT(B320:B339, (ROW(B320:B339)-ROW(B320)+1)) / (20*21/2)</f>
        <v>3.1051199999999999</v>
      </c>
      <c r="J336" s="2">
        <f t="shared" si="34"/>
        <v>3.1198823269575393</v>
      </c>
      <c r="K336" s="2">
        <f t="shared" si="36"/>
        <v>3.2606170958389491</v>
      </c>
    </row>
    <row r="337" spans="1:11" ht="13.5" x14ac:dyDescent="0.25">
      <c r="A337" s="3">
        <f>TITRES_STAT!B340</f>
        <v>43187</v>
      </c>
      <c r="B337" s="5">
        <f>TITRES_STAT!D340</f>
        <v>3.1015000000000001</v>
      </c>
      <c r="C337" s="2">
        <f t="shared" si="37"/>
        <v>0</v>
      </c>
      <c r="D337" s="2">
        <f t="shared" si="38"/>
        <v>3.1015000000000001</v>
      </c>
      <c r="E337" s="2">
        <f t="shared" si="40"/>
        <v>3.1073500000000007</v>
      </c>
      <c r="F337" s="2">
        <f t="shared" si="33"/>
        <v>3.0863700000000005</v>
      </c>
      <c r="G337" s="2">
        <f t="shared" si="35"/>
        <v>3.2229819999999982</v>
      </c>
      <c r="H337" s="2">
        <f t="shared" si="39"/>
        <v>3.8191860000000006</v>
      </c>
      <c r="I337" s="2">
        <f t="array" ref="I337">SUMPRODUCT(B321:B340, (ROW(B321:B340)-ROW(B321)+1)) / (20*21/2)</f>
        <v>3.112781428571429</v>
      </c>
      <c r="J337" s="2">
        <f t="shared" si="34"/>
        <v>3.1181316291520593</v>
      </c>
      <c r="K337" s="2">
        <f t="shared" si="36"/>
        <v>3.2543772097276178</v>
      </c>
    </row>
    <row r="338" spans="1:11" ht="13.5" x14ac:dyDescent="0.25">
      <c r="A338" s="3">
        <f>TITRES_STAT!B341</f>
        <v>43188</v>
      </c>
      <c r="B338" s="5">
        <f>TITRES_STAT!D341</f>
        <v>3.1015000000000001</v>
      </c>
      <c r="C338" s="2">
        <f t="shared" si="37"/>
        <v>0</v>
      </c>
      <c r="D338" s="2">
        <f t="shared" si="38"/>
        <v>3.1015000000000001</v>
      </c>
      <c r="E338" s="2">
        <f t="shared" si="40"/>
        <v>3.1054000000000004</v>
      </c>
      <c r="F338" s="2">
        <f t="shared" si="33"/>
        <v>3.0893000000000006</v>
      </c>
      <c r="G338" s="2">
        <f t="shared" si="35"/>
        <v>3.2136199999999979</v>
      </c>
      <c r="H338" s="2">
        <f t="shared" si="39"/>
        <v>3.8131680000000006</v>
      </c>
      <c r="I338" s="2">
        <f t="array" ref="I338">SUMPRODUCT(B322:B341, (ROW(B322:B341)-ROW(B322)+1)) / (20*21/2)</f>
        <v>3.1197461904761905</v>
      </c>
      <c r="J338" s="2">
        <f t="shared" si="34"/>
        <v>3.1165476644709109</v>
      </c>
      <c r="K338" s="2">
        <f t="shared" si="36"/>
        <v>3.2483820250324174</v>
      </c>
    </row>
    <row r="339" spans="1:11" ht="13.5" x14ac:dyDescent="0.25">
      <c r="A339" s="3">
        <f>TITRES_STAT!B342</f>
        <v>43189</v>
      </c>
      <c r="B339" s="5">
        <f>TITRES_STAT!D342</f>
        <v>3.1015000000000001</v>
      </c>
      <c r="C339" s="2">
        <f t="shared" si="37"/>
        <v>0</v>
      </c>
      <c r="D339" s="2">
        <f t="shared" si="38"/>
        <v>3.1015000000000001</v>
      </c>
      <c r="E339" s="2">
        <f t="shared" si="40"/>
        <v>3.1034500000000005</v>
      </c>
      <c r="F339" s="2">
        <f t="shared" si="33"/>
        <v>3.0990550000000003</v>
      </c>
      <c r="G339" s="2">
        <f t="shared" si="35"/>
        <v>3.2042579999999976</v>
      </c>
      <c r="H339" s="2">
        <f t="shared" si="39"/>
        <v>3.8071500000000005</v>
      </c>
      <c r="I339" s="2">
        <f t="array" ref="I339">SUMPRODUCT(B323:B342, (ROW(B323:B342)-ROW(B323)+1)) / (20*21/2)</f>
        <v>3.1260142857142861</v>
      </c>
      <c r="J339" s="2">
        <f t="shared" si="34"/>
        <v>3.1151145535689198</v>
      </c>
      <c r="K339" s="2">
        <f t="shared" si="36"/>
        <v>3.2426219456193817</v>
      </c>
    </row>
    <row r="340" spans="1:11" ht="13.5" x14ac:dyDescent="0.25">
      <c r="A340" s="3">
        <f>TITRES_STAT!B343</f>
        <v>43192</v>
      </c>
      <c r="B340" s="5">
        <f>TITRES_STAT!D343</f>
        <v>3.1795</v>
      </c>
      <c r="C340" s="2">
        <f t="shared" si="37"/>
        <v>7.7999999999999847E-2</v>
      </c>
      <c r="D340" s="2">
        <f t="shared" si="38"/>
        <v>3.1170999999999998</v>
      </c>
      <c r="E340" s="2">
        <f t="shared" si="40"/>
        <v>3.1093000000000006</v>
      </c>
      <c r="F340" s="2">
        <f t="shared" ref="F340:F403" si="41">AVERAGE(B321:B340)</f>
        <v>3.1063700000000001</v>
      </c>
      <c r="G340" s="2">
        <f t="shared" si="35"/>
        <v>3.1964559999999973</v>
      </c>
      <c r="H340" s="2">
        <f t="shared" si="39"/>
        <v>3.8019064999999999</v>
      </c>
      <c r="I340" s="2">
        <f t="array" ref="I340">SUMPRODUCT(B324:B343, (ROW(B324:B343)-ROW(B324)+1)) / (20*21/2)</f>
        <v>3.1315857142857144</v>
      </c>
      <c r="J340" s="2">
        <f t="shared" si="34"/>
        <v>3.1212465008480703</v>
      </c>
      <c r="K340" s="2">
        <f t="shared" si="36"/>
        <v>3.2401465752029353</v>
      </c>
    </row>
    <row r="341" spans="1:11" ht="13.5" x14ac:dyDescent="0.25">
      <c r="A341" s="3">
        <f>TITRES_STAT!B344</f>
        <v>43193</v>
      </c>
      <c r="B341" s="5">
        <f>TITRES_STAT!D344</f>
        <v>3.1795</v>
      </c>
      <c r="C341" s="2">
        <f t="shared" si="37"/>
        <v>0</v>
      </c>
      <c r="D341" s="2">
        <f t="shared" si="38"/>
        <v>3.1327000000000007</v>
      </c>
      <c r="E341" s="2">
        <f t="shared" si="40"/>
        <v>3.1171000000000006</v>
      </c>
      <c r="F341" s="2">
        <f t="shared" si="41"/>
        <v>3.1136850000000003</v>
      </c>
      <c r="G341" s="2">
        <f t="shared" si="35"/>
        <v>3.188653999999997</v>
      </c>
      <c r="H341" s="2">
        <f t="shared" si="39"/>
        <v>3.7966629999999997</v>
      </c>
      <c r="I341" s="2">
        <f t="array" ref="I341">SUMPRODUCT(B325:B344, (ROW(B325:B344)-ROW(B325)+1)) / (20*21/2)</f>
        <v>3.1368785714285714</v>
      </c>
      <c r="J341" s="2">
        <f t="shared" ref="J341:J404" si="42">$J$4*B341+J340*(1-$J$4)</f>
        <v>3.1267944531482539</v>
      </c>
      <c r="K341" s="2">
        <f t="shared" si="36"/>
        <v>3.2377682781361536</v>
      </c>
    </row>
    <row r="342" spans="1:11" ht="13.5" x14ac:dyDescent="0.25">
      <c r="A342" s="3">
        <f>TITRES_STAT!B345</f>
        <v>43194</v>
      </c>
      <c r="B342" s="5">
        <f>TITRES_STAT!D345</f>
        <v>3.1795</v>
      </c>
      <c r="C342" s="2">
        <f t="shared" si="37"/>
        <v>0</v>
      </c>
      <c r="D342" s="2">
        <f t="shared" si="38"/>
        <v>3.1483000000000003</v>
      </c>
      <c r="E342" s="2">
        <f t="shared" si="40"/>
        <v>3.1249000000000007</v>
      </c>
      <c r="F342" s="2">
        <f t="shared" si="41"/>
        <v>3.121</v>
      </c>
      <c r="G342" s="2">
        <f t="shared" si="35"/>
        <v>3.182801999999997</v>
      </c>
      <c r="H342" s="2">
        <f t="shared" si="39"/>
        <v>3.7914194999999995</v>
      </c>
      <c r="I342" s="2">
        <f t="array" ref="I342">SUMPRODUCT(B326:B345, (ROW(B326:B345)-ROW(B326)+1)) / (20*21/2)</f>
        <v>3.141892857142857</v>
      </c>
      <c r="J342" s="2">
        <f t="shared" si="42"/>
        <v>3.1318140290388961</v>
      </c>
      <c r="K342" s="2">
        <f t="shared" si="36"/>
        <v>3.2354832476210102</v>
      </c>
    </row>
    <row r="343" spans="1:11" ht="13.5" x14ac:dyDescent="0.25">
      <c r="A343" s="3">
        <f>TITRES_STAT!B346</f>
        <v>43195</v>
      </c>
      <c r="B343" s="5">
        <f>TITRES_STAT!D346</f>
        <v>3.1795</v>
      </c>
      <c r="C343" s="2">
        <f t="shared" si="37"/>
        <v>0</v>
      </c>
      <c r="D343" s="2">
        <f t="shared" si="38"/>
        <v>3.1639000000000004</v>
      </c>
      <c r="E343" s="2">
        <f t="shared" si="40"/>
        <v>3.1327000000000007</v>
      </c>
      <c r="F343" s="2">
        <f t="shared" si="41"/>
        <v>3.1239249999999998</v>
      </c>
      <c r="G343" s="2">
        <f t="shared" si="35"/>
        <v>3.1769499999999971</v>
      </c>
      <c r="H343" s="2">
        <f t="shared" si="39"/>
        <v>3.786656499999999</v>
      </c>
      <c r="I343" s="2">
        <f t="array" ref="I343">SUMPRODUCT(B327:B346, (ROW(B327:B346)-ROW(B327)+1)) / (20*21/2)</f>
        <v>3.1466285714285718</v>
      </c>
      <c r="J343" s="2">
        <f t="shared" si="42"/>
        <v>3.1363555500828104</v>
      </c>
      <c r="K343" s="2">
        <f t="shared" si="36"/>
        <v>3.2332878261456766</v>
      </c>
    </row>
    <row r="344" spans="1:11" ht="13.5" x14ac:dyDescent="0.25">
      <c r="A344" s="3">
        <f>TITRES_STAT!B347</f>
        <v>43196</v>
      </c>
      <c r="B344" s="5">
        <f>TITRES_STAT!D347</f>
        <v>3.1795</v>
      </c>
      <c r="C344" s="2">
        <f t="shared" si="37"/>
        <v>0</v>
      </c>
      <c r="D344" s="2">
        <f t="shared" si="38"/>
        <v>3.1795</v>
      </c>
      <c r="E344" s="2">
        <f t="shared" si="40"/>
        <v>3.1405000000000003</v>
      </c>
      <c r="F344" s="2">
        <f t="shared" si="41"/>
        <v>3.1268500000000001</v>
      </c>
      <c r="G344" s="2">
        <f t="shared" si="35"/>
        <v>3.1710979999999971</v>
      </c>
      <c r="H344" s="2">
        <f t="shared" si="39"/>
        <v>3.7814129999999988</v>
      </c>
      <c r="I344" s="2">
        <f t="array" ref="I344">SUMPRODUCT(B328:B347, (ROW(B328:B347)-ROW(B328)+1)) / (20*21/2)</f>
        <v>3.1473714285714278</v>
      </c>
      <c r="J344" s="2">
        <f t="shared" si="42"/>
        <v>3.1404645453130189</v>
      </c>
      <c r="K344" s="2">
        <f t="shared" si="36"/>
        <v>3.2311784996301598</v>
      </c>
    </row>
    <row r="345" spans="1:11" ht="13.5" x14ac:dyDescent="0.25">
      <c r="A345" s="3">
        <f>TITRES_STAT!B348</f>
        <v>43200</v>
      </c>
      <c r="B345" s="5">
        <f>TITRES_STAT!D348</f>
        <v>3.1795</v>
      </c>
      <c r="C345" s="2">
        <f t="shared" si="37"/>
        <v>0</v>
      </c>
      <c r="D345" s="2">
        <f t="shared" si="38"/>
        <v>3.1795</v>
      </c>
      <c r="E345" s="2">
        <f t="shared" si="40"/>
        <v>3.1483000000000003</v>
      </c>
      <c r="F345" s="2">
        <f t="shared" si="41"/>
        <v>3.1297749999999995</v>
      </c>
      <c r="G345" s="2">
        <f t="shared" si="35"/>
        <v>3.1671979999999973</v>
      </c>
      <c r="H345" s="2">
        <f t="shared" si="39"/>
        <v>3.7761694999999986</v>
      </c>
      <c r="I345" s="2">
        <f t="array" ref="I345">SUMPRODUCT(B329:B348, (ROW(B329:B348)-ROW(B329)+1)) / (20*21/2)</f>
        <v>3.1480214285714281</v>
      </c>
      <c r="J345" s="2">
        <f t="shared" si="42"/>
        <v>3.1441822076641599</v>
      </c>
      <c r="K345" s="2">
        <f t="shared" si="36"/>
        <v>3.2291518918015263</v>
      </c>
    </row>
    <row r="346" spans="1:11" ht="13.5" x14ac:dyDescent="0.25">
      <c r="A346" s="3">
        <f>TITRES_STAT!B349</f>
        <v>43201</v>
      </c>
      <c r="B346" s="5">
        <f>TITRES_STAT!D349</f>
        <v>3.1795</v>
      </c>
      <c r="C346" s="2">
        <f t="shared" si="37"/>
        <v>0</v>
      </c>
      <c r="D346" s="2">
        <f t="shared" si="38"/>
        <v>3.1795</v>
      </c>
      <c r="E346" s="2">
        <f t="shared" si="40"/>
        <v>3.1561000000000008</v>
      </c>
      <c r="F346" s="2">
        <f t="shared" si="41"/>
        <v>3.1326999999999994</v>
      </c>
      <c r="G346" s="2">
        <f t="shared" si="35"/>
        <v>3.1632979999999971</v>
      </c>
      <c r="H346" s="2">
        <f t="shared" si="39"/>
        <v>3.7709259999999984</v>
      </c>
      <c r="I346" s="2">
        <f t="array" ref="I346">SUMPRODUCT(B330:B349, (ROW(B330:B349)-ROW(B330)+1)) / (20*21/2)</f>
        <v>3.1485785714285708</v>
      </c>
      <c r="J346" s="2">
        <f t="shared" si="42"/>
        <v>3.1475458069342399</v>
      </c>
      <c r="K346" s="2">
        <f t="shared" si="36"/>
        <v>3.2272047587897017</v>
      </c>
    </row>
    <row r="347" spans="1:11" ht="13.5" x14ac:dyDescent="0.25">
      <c r="A347" s="3">
        <f>TITRES_STAT!B350</f>
        <v>43202</v>
      </c>
      <c r="B347" s="5">
        <f>TITRES_STAT!D350</f>
        <v>3.1404999999999998</v>
      </c>
      <c r="C347" s="2">
        <f t="shared" si="37"/>
        <v>-3.9000000000000146E-2</v>
      </c>
      <c r="D347" s="2">
        <f t="shared" si="38"/>
        <v>3.1717</v>
      </c>
      <c r="E347" s="2">
        <f t="shared" si="40"/>
        <v>3.1600000000000006</v>
      </c>
      <c r="F347" s="2">
        <f t="shared" si="41"/>
        <v>3.1336749999999993</v>
      </c>
      <c r="G347" s="2">
        <f t="shared" si="35"/>
        <v>3.1586179999999975</v>
      </c>
      <c r="H347" s="2">
        <f t="shared" si="39"/>
        <v>3.7654874999999981</v>
      </c>
      <c r="I347" s="2">
        <f t="array" ref="I347">SUMPRODUCT(B331:B350, (ROW(B331:B350)-ROW(B331)+1)) / (20*21/2)</f>
        <v>3.1490428571428573</v>
      </c>
      <c r="J347" s="2">
        <f t="shared" si="42"/>
        <v>3.1468747777024078</v>
      </c>
      <c r="K347" s="2">
        <f t="shared" si="36"/>
        <v>3.2238045721704975</v>
      </c>
    </row>
    <row r="348" spans="1:11" ht="13.5" x14ac:dyDescent="0.25">
      <c r="A348" s="3">
        <f>TITRES_STAT!B351</f>
        <v>43203</v>
      </c>
      <c r="B348" s="5">
        <f>TITRES_STAT!D351</f>
        <v>3.1404999999999998</v>
      </c>
      <c r="C348" s="2">
        <f t="shared" si="37"/>
        <v>0</v>
      </c>
      <c r="D348" s="2">
        <f t="shared" si="38"/>
        <v>3.1638999999999995</v>
      </c>
      <c r="E348" s="2">
        <f t="shared" si="40"/>
        <v>3.1639000000000004</v>
      </c>
      <c r="F348" s="2">
        <f t="shared" si="41"/>
        <v>3.1346499999999997</v>
      </c>
      <c r="G348" s="2">
        <f t="shared" si="35"/>
        <v>3.1539379999999979</v>
      </c>
      <c r="H348" s="2">
        <f t="shared" si="39"/>
        <v>3.7600489999999973</v>
      </c>
      <c r="I348" s="2">
        <f t="array" ref="I348">SUMPRODUCT(B332:B351, (ROW(B332:B351)-ROW(B332)+1)) / (20*21/2)</f>
        <v>3.1494142857142853</v>
      </c>
      <c r="J348" s="2">
        <f t="shared" si="42"/>
        <v>3.1462676560164642</v>
      </c>
      <c r="K348" s="2">
        <f t="shared" si="36"/>
        <v>3.2205377262030268</v>
      </c>
    </row>
    <row r="349" spans="1:11" ht="13.5" x14ac:dyDescent="0.25">
      <c r="A349" s="3">
        <f>TITRES_STAT!B352</f>
        <v>43206</v>
      </c>
      <c r="B349" s="5">
        <f>TITRES_STAT!D352</f>
        <v>3.1404999999999998</v>
      </c>
      <c r="C349" s="2">
        <f t="shared" si="37"/>
        <v>0</v>
      </c>
      <c r="D349" s="2">
        <f t="shared" si="38"/>
        <v>3.1560999999999995</v>
      </c>
      <c r="E349" s="2">
        <f t="shared" si="40"/>
        <v>3.1678000000000002</v>
      </c>
      <c r="F349" s="2">
        <f t="shared" si="41"/>
        <v>3.1356250000000001</v>
      </c>
      <c r="G349" s="2">
        <f t="shared" si="35"/>
        <v>3.1492579999999979</v>
      </c>
      <c r="H349" s="2">
        <f t="shared" si="39"/>
        <v>3.7547064999999971</v>
      </c>
      <c r="I349" s="2">
        <f t="array" ref="I349">SUMPRODUCT(B333:B352, (ROW(B333:B352)-ROW(B333)+1)) / (20*21/2)</f>
        <v>3.1495999999999995</v>
      </c>
      <c r="J349" s="2">
        <f t="shared" si="42"/>
        <v>3.1457183554434676</v>
      </c>
      <c r="K349" s="2">
        <f t="shared" si="36"/>
        <v>3.2173989918421237</v>
      </c>
    </row>
    <row r="350" spans="1:11" ht="13.5" x14ac:dyDescent="0.25">
      <c r="A350" s="3">
        <f>TITRES_STAT!B353</f>
        <v>43207</v>
      </c>
      <c r="B350" s="5">
        <f>TITRES_STAT!D353</f>
        <v>3.1404999999999998</v>
      </c>
      <c r="C350" s="2">
        <f t="shared" si="37"/>
        <v>0</v>
      </c>
      <c r="D350" s="2">
        <f t="shared" si="38"/>
        <v>3.1482999999999999</v>
      </c>
      <c r="E350" s="2">
        <f t="shared" si="40"/>
        <v>3.1638999999999999</v>
      </c>
      <c r="F350" s="2">
        <f t="shared" si="41"/>
        <v>3.1366000000000005</v>
      </c>
      <c r="G350" s="2">
        <f t="shared" si="35"/>
        <v>3.1445779999999983</v>
      </c>
      <c r="H350" s="2">
        <f t="shared" si="39"/>
        <v>3.7493639999999973</v>
      </c>
      <c r="I350" s="2">
        <f t="array" ref="I350">SUMPRODUCT(B334:B353, (ROW(B334:B353)-ROW(B334)+1)) / (20*21/2)</f>
        <v>3.1523809523809523</v>
      </c>
      <c r="J350" s="2">
        <f t="shared" si="42"/>
        <v>3.1452213692107565</v>
      </c>
      <c r="K350" s="2">
        <f t="shared" si="36"/>
        <v>3.2143833451032169</v>
      </c>
    </row>
    <row r="351" spans="1:11" ht="13.5" x14ac:dyDescent="0.25">
      <c r="A351" s="3">
        <f>TITRES_STAT!B354</f>
        <v>43208</v>
      </c>
      <c r="B351" s="5">
        <f>TITRES_STAT!D354</f>
        <v>3.1404999999999998</v>
      </c>
      <c r="C351" s="2">
        <f t="shared" si="37"/>
        <v>0</v>
      </c>
      <c r="D351" s="2">
        <f t="shared" si="38"/>
        <v>3.1404999999999998</v>
      </c>
      <c r="E351" s="2">
        <f t="shared" si="40"/>
        <v>3.1599999999999997</v>
      </c>
      <c r="F351" s="2">
        <f t="shared" si="41"/>
        <v>3.1385500000000004</v>
      </c>
      <c r="G351" s="2">
        <f t="shared" si="35"/>
        <v>3.1398979999999987</v>
      </c>
      <c r="H351" s="2">
        <f t="shared" si="39"/>
        <v>3.7440214999999966</v>
      </c>
      <c r="I351" s="2">
        <f t="array" ref="I351">SUMPRODUCT(B335:B354, (ROW(B335:B354)-ROW(B335)+1)) / (20*21/2)</f>
        <v>3.1557704761904763</v>
      </c>
      <c r="J351" s="2">
        <f t="shared" si="42"/>
        <v>3.1447717150002084</v>
      </c>
      <c r="K351" s="2">
        <f t="shared" si="36"/>
        <v>3.2114859590207376</v>
      </c>
    </row>
    <row r="352" spans="1:11" ht="13.5" x14ac:dyDescent="0.25">
      <c r="A352" s="3">
        <f>TITRES_STAT!B355</f>
        <v>43209</v>
      </c>
      <c r="B352" s="5">
        <f>TITRES_STAT!D355</f>
        <v>3.1404999999999998</v>
      </c>
      <c r="C352" s="2">
        <f t="shared" si="37"/>
        <v>0</v>
      </c>
      <c r="D352" s="2">
        <f t="shared" si="38"/>
        <v>3.1404999999999998</v>
      </c>
      <c r="E352" s="2">
        <f t="shared" si="40"/>
        <v>3.1560999999999995</v>
      </c>
      <c r="F352" s="2">
        <f t="shared" si="41"/>
        <v>3.1405000000000007</v>
      </c>
      <c r="G352" s="2">
        <f t="shared" si="35"/>
        <v>3.1369719999999996</v>
      </c>
      <c r="H352" s="2">
        <f t="shared" si="39"/>
        <v>3.7393034999999966</v>
      </c>
      <c r="I352" s="2">
        <f t="array" ref="I352">SUMPRODUCT(B336:B355, (ROW(B336:B355)-ROW(B336)+1)) / (20*21/2)</f>
        <v>3.1587885714285715</v>
      </c>
      <c r="J352" s="2">
        <f t="shared" si="42"/>
        <v>3.1443648850001886</v>
      </c>
      <c r="K352" s="2">
        <f t="shared" si="36"/>
        <v>3.2087021959218851</v>
      </c>
    </row>
    <row r="353" spans="1:11" ht="13.5" x14ac:dyDescent="0.25">
      <c r="A353" s="3">
        <f>TITRES_STAT!B356</f>
        <v>43210</v>
      </c>
      <c r="B353" s="5">
        <f>TITRES_STAT!D356</f>
        <v>3.1697000000000002</v>
      </c>
      <c r="C353" s="2">
        <f t="shared" si="37"/>
        <v>2.9200000000000337E-2</v>
      </c>
      <c r="D353" s="2">
        <f t="shared" si="38"/>
        <v>3.1463399999999999</v>
      </c>
      <c r="E353" s="2">
        <f t="shared" si="40"/>
        <v>3.1551199999999993</v>
      </c>
      <c r="F353" s="2">
        <f t="shared" si="41"/>
        <v>3.1439100000000009</v>
      </c>
      <c r="G353" s="2">
        <f t="shared" si="35"/>
        <v>3.13463</v>
      </c>
      <c r="H353" s="2">
        <f t="shared" si="39"/>
        <v>3.7356444999999963</v>
      </c>
      <c r="I353" s="2">
        <f t="array" ref="I353">SUMPRODUCT(B337:B356, (ROW(B337:B356)-ROW(B337)+1)) / (20*21/2)</f>
        <v>3.1614352380952377</v>
      </c>
      <c r="J353" s="2">
        <f t="shared" si="42"/>
        <v>3.1467777530954089</v>
      </c>
      <c r="K353" s="2">
        <f t="shared" si="36"/>
        <v>3.2071726980425956</v>
      </c>
    </row>
    <row r="354" spans="1:11" ht="13.5" x14ac:dyDescent="0.25">
      <c r="A354" s="3">
        <f>TITRES_STAT!B357</f>
        <v>43213</v>
      </c>
      <c r="B354" s="5">
        <f>TITRES_STAT!D357</f>
        <v>3.1795</v>
      </c>
      <c r="C354" s="2">
        <f t="shared" si="37"/>
        <v>9.7999999999998089E-3</v>
      </c>
      <c r="D354" s="2">
        <f t="shared" si="38"/>
        <v>3.1541400000000004</v>
      </c>
      <c r="E354" s="2">
        <f t="shared" si="40"/>
        <v>3.1551199999999997</v>
      </c>
      <c r="F354" s="2">
        <f t="shared" si="41"/>
        <v>3.1478100000000007</v>
      </c>
      <c r="G354" s="2">
        <f t="shared" si="35"/>
        <v>3.1324840000000007</v>
      </c>
      <c r="H354" s="2">
        <f t="shared" si="39"/>
        <v>3.732658999999996</v>
      </c>
      <c r="I354" s="2">
        <f t="array" ref="I354">SUMPRODUCT(B338:B357, (ROW(B338:B357)-ROW(B338)+1)) / (20*21/2)</f>
        <v>3.163710476190476</v>
      </c>
      <c r="J354" s="2">
        <f t="shared" si="42"/>
        <v>3.1498941575625126</v>
      </c>
      <c r="K354" s="2">
        <f t="shared" si="36"/>
        <v>3.2060874941977882</v>
      </c>
    </row>
    <row r="355" spans="1:11" ht="13.5" x14ac:dyDescent="0.25">
      <c r="A355" s="3">
        <f>TITRES_STAT!B358</f>
        <v>43214</v>
      </c>
      <c r="B355" s="5">
        <f>TITRES_STAT!D358</f>
        <v>3.1795</v>
      </c>
      <c r="C355" s="2">
        <f t="shared" si="37"/>
        <v>0</v>
      </c>
      <c r="D355" s="2">
        <f t="shared" si="38"/>
        <v>3.16194</v>
      </c>
      <c r="E355" s="2">
        <f t="shared" si="40"/>
        <v>3.1551199999999997</v>
      </c>
      <c r="F355" s="2">
        <f t="shared" si="41"/>
        <v>3.1517100000000005</v>
      </c>
      <c r="G355" s="2">
        <f t="shared" si="35"/>
        <v>3.1305340000000008</v>
      </c>
      <c r="H355" s="2">
        <f t="shared" si="39"/>
        <v>3.7296734999999961</v>
      </c>
      <c r="I355" s="2">
        <f t="array" ref="I355">SUMPRODUCT(B339:B358, (ROW(B339:B358)-ROW(B339)+1)) / (20*21/2)</f>
        <v>3.1656142857142857</v>
      </c>
      <c r="J355" s="2">
        <f t="shared" si="42"/>
        <v>3.1527137616041778</v>
      </c>
      <c r="K355" s="2">
        <f t="shared" si="36"/>
        <v>3.2050448473665023</v>
      </c>
    </row>
    <row r="356" spans="1:11" ht="13.5" x14ac:dyDescent="0.25">
      <c r="A356" s="3">
        <f>TITRES_STAT!B359</f>
        <v>43215</v>
      </c>
      <c r="B356" s="5">
        <f>TITRES_STAT!D359</f>
        <v>3.1795</v>
      </c>
      <c r="C356" s="2">
        <f t="shared" si="37"/>
        <v>0</v>
      </c>
      <c r="D356" s="2">
        <f t="shared" si="38"/>
        <v>3.16974</v>
      </c>
      <c r="E356" s="2">
        <f t="shared" si="40"/>
        <v>3.1551200000000001</v>
      </c>
      <c r="F356" s="2">
        <f t="shared" si="41"/>
        <v>3.1556100000000007</v>
      </c>
      <c r="G356" s="2">
        <f t="shared" si="35"/>
        <v>3.1303400000000003</v>
      </c>
      <c r="H356" s="2">
        <f t="shared" si="39"/>
        <v>3.7261594999999961</v>
      </c>
      <c r="I356" s="2">
        <f t="array" ref="I356">SUMPRODUCT(B340:B359, (ROW(B340:B359)-ROW(B340)+1)) / (20*21/2)</f>
        <v>3.167146666666667</v>
      </c>
      <c r="J356" s="2">
        <f t="shared" si="42"/>
        <v>3.1552648319275893</v>
      </c>
      <c r="K356" s="2">
        <f t="shared" si="36"/>
        <v>3.2040430886462472</v>
      </c>
    </row>
    <row r="357" spans="1:11" ht="13.5" x14ac:dyDescent="0.25">
      <c r="A357" s="3">
        <f>TITRES_STAT!B360</f>
        <v>43216</v>
      </c>
      <c r="B357" s="5">
        <f>TITRES_STAT!D360</f>
        <v>3.1795</v>
      </c>
      <c r="C357" s="2">
        <f t="shared" si="37"/>
        <v>0</v>
      </c>
      <c r="D357" s="2">
        <f t="shared" si="38"/>
        <v>3.1775400000000005</v>
      </c>
      <c r="E357" s="2">
        <f t="shared" si="40"/>
        <v>3.1590200000000004</v>
      </c>
      <c r="F357" s="2">
        <f t="shared" si="41"/>
        <v>3.15951</v>
      </c>
      <c r="G357" s="2">
        <f t="shared" si="35"/>
        <v>3.1301460000000003</v>
      </c>
      <c r="H357" s="2">
        <f t="shared" si="39"/>
        <v>3.7220689999999963</v>
      </c>
      <c r="I357" s="2">
        <f t="array" ref="I357">SUMPRODUCT(B341:B360, (ROW(B341:B360)-ROW(B341)+1)) / (20*21/2)</f>
        <v>3.1683076190476189</v>
      </c>
      <c r="J357" s="2">
        <f t="shared" si="42"/>
        <v>3.1575729431725805</v>
      </c>
      <c r="K357" s="2">
        <f t="shared" si="36"/>
        <v>3.2030806145816886</v>
      </c>
    </row>
    <row r="358" spans="1:11" ht="13.5" x14ac:dyDescent="0.25">
      <c r="A358" s="3">
        <f>TITRES_STAT!B361</f>
        <v>43217</v>
      </c>
      <c r="B358" s="5">
        <f>TITRES_STAT!D361</f>
        <v>3.1795</v>
      </c>
      <c r="C358" s="2">
        <f t="shared" si="37"/>
        <v>0</v>
      </c>
      <c r="D358" s="2">
        <f t="shared" si="38"/>
        <v>3.1795</v>
      </c>
      <c r="E358" s="2">
        <f t="shared" si="40"/>
        <v>3.1629200000000006</v>
      </c>
      <c r="F358" s="2">
        <f t="shared" si="41"/>
        <v>3.1634099999999998</v>
      </c>
      <c r="G358" s="2">
        <f t="shared" si="35"/>
        <v>3.1299520000000007</v>
      </c>
      <c r="H358" s="2">
        <f t="shared" si="39"/>
        <v>3.7169694999999958</v>
      </c>
      <c r="I358" s="2">
        <f t="array" ref="I358">SUMPRODUCT(B342:B361, (ROW(B342:B361)-ROW(B342)+1)) / (20*21/2)</f>
        <v>3.1694685714285713</v>
      </c>
      <c r="J358" s="2">
        <f t="shared" si="42"/>
        <v>3.1596612342990014</v>
      </c>
      <c r="K358" s="2">
        <f t="shared" si="36"/>
        <v>3.2021558845980929</v>
      </c>
    </row>
    <row r="359" spans="1:11" ht="13.5" x14ac:dyDescent="0.25">
      <c r="A359" s="3">
        <f>TITRES_STAT!B362</f>
        <v>43220</v>
      </c>
      <c r="B359" s="5">
        <f>TITRES_STAT!D362</f>
        <v>3.1795</v>
      </c>
      <c r="C359" s="2">
        <f t="shared" si="37"/>
        <v>0</v>
      </c>
      <c r="D359" s="2">
        <f t="shared" si="38"/>
        <v>3.1795</v>
      </c>
      <c r="E359" s="2">
        <f t="shared" si="40"/>
        <v>3.1668200000000004</v>
      </c>
      <c r="F359" s="2">
        <f t="shared" si="41"/>
        <v>3.1673099999999996</v>
      </c>
      <c r="G359" s="2">
        <f t="shared" si="35"/>
        <v>3.1297580000000007</v>
      </c>
      <c r="H359" s="2">
        <f t="shared" si="39"/>
        <v>3.7114854999999949</v>
      </c>
      <c r="I359" s="2">
        <f t="array" ref="I359">SUMPRODUCT(B343:B362, (ROW(B343:B362)-ROW(B343)+1)) / (20*21/2)</f>
        <v>3.1706295238095237</v>
      </c>
      <c r="J359" s="2">
        <f t="shared" si="42"/>
        <v>3.1615506405562392</v>
      </c>
      <c r="K359" s="2">
        <f t="shared" si="36"/>
        <v>3.2012674185354224</v>
      </c>
    </row>
    <row r="360" spans="1:11" ht="13.5" x14ac:dyDescent="0.25">
      <c r="A360" s="3">
        <f>TITRES_STAT!B363</f>
        <v>43222</v>
      </c>
      <c r="B360" s="5">
        <f>TITRES_STAT!D363</f>
        <v>3.1795</v>
      </c>
      <c r="C360" s="2">
        <f t="shared" si="37"/>
        <v>0</v>
      </c>
      <c r="D360" s="2">
        <f t="shared" si="38"/>
        <v>3.1795</v>
      </c>
      <c r="E360" s="2">
        <f t="shared" si="40"/>
        <v>3.1707200000000002</v>
      </c>
      <c r="F360" s="2">
        <f t="shared" si="41"/>
        <v>3.1673099999999992</v>
      </c>
      <c r="G360" s="2">
        <f t="shared" si="35"/>
        <v>3.1295640000000002</v>
      </c>
      <c r="H360" s="2">
        <f t="shared" si="39"/>
        <v>3.7060014999999948</v>
      </c>
      <c r="I360" s="2">
        <f t="array" ref="I360">SUMPRODUCT(B344:B363, (ROW(B344:B363)-ROW(B344)+1)) / (20*21/2)</f>
        <v>3.1717904761904765</v>
      </c>
      <c r="J360" s="2">
        <f t="shared" si="42"/>
        <v>3.1632601033604066</v>
      </c>
      <c r="K360" s="2">
        <f t="shared" si="36"/>
        <v>3.2004137942791315</v>
      </c>
    </row>
    <row r="361" spans="1:11" ht="13.5" x14ac:dyDescent="0.25">
      <c r="A361" s="3">
        <f>TITRES_STAT!B364</f>
        <v>43223</v>
      </c>
      <c r="B361" s="5">
        <f>TITRES_STAT!D364</f>
        <v>3.1795</v>
      </c>
      <c r="C361" s="2">
        <f t="shared" si="37"/>
        <v>0</v>
      </c>
      <c r="D361" s="2">
        <f t="shared" si="38"/>
        <v>3.1795</v>
      </c>
      <c r="E361" s="2">
        <f t="shared" si="40"/>
        <v>3.1746200000000004</v>
      </c>
      <c r="F361" s="2">
        <f t="shared" si="41"/>
        <v>3.1673099999999987</v>
      </c>
      <c r="G361" s="2">
        <f t="shared" si="35"/>
        <v>3.1293700000000002</v>
      </c>
      <c r="H361" s="2">
        <f t="shared" si="39"/>
        <v>3.7005399999999939</v>
      </c>
      <c r="I361" s="2">
        <f t="array" ref="I361">SUMPRODUCT(B345:B364, (ROW(B345:B364)-ROW(B345)+1)) / (20*21/2)</f>
        <v>3.1673799999999996</v>
      </c>
      <c r="J361" s="2">
        <f t="shared" si="42"/>
        <v>3.1648067601832248</v>
      </c>
      <c r="K361" s="2">
        <f t="shared" si="36"/>
        <v>3.1995936454838714</v>
      </c>
    </row>
    <row r="362" spans="1:11" ht="13.5" x14ac:dyDescent="0.25">
      <c r="A362" s="3">
        <f>TITRES_STAT!B365</f>
        <v>43224</v>
      </c>
      <c r="B362" s="5">
        <f>TITRES_STAT!D365</f>
        <v>3.1795</v>
      </c>
      <c r="C362" s="2">
        <f t="shared" si="37"/>
        <v>0</v>
      </c>
      <c r="D362" s="2">
        <f t="shared" si="38"/>
        <v>3.1795</v>
      </c>
      <c r="E362" s="2">
        <f t="shared" si="40"/>
        <v>3.1785200000000007</v>
      </c>
      <c r="F362" s="2">
        <f t="shared" si="41"/>
        <v>3.1673099999999987</v>
      </c>
      <c r="G362" s="2">
        <f t="shared" si="35"/>
        <v>3.1291759999999997</v>
      </c>
      <c r="H362" s="2">
        <f t="shared" si="39"/>
        <v>3.6950784999999935</v>
      </c>
      <c r="I362" s="2">
        <f t="array" ref="I362">SUMPRODUCT(B346:B365, (ROW(B346:B365)-ROW(B346)+1)) / (20*21/2)</f>
        <v>3.1548861904761902</v>
      </c>
      <c r="J362" s="2">
        <f t="shared" si="42"/>
        <v>3.1662061163562507</v>
      </c>
      <c r="K362" s="2">
        <f t="shared" si="36"/>
        <v>3.1988056593864647</v>
      </c>
    </row>
    <row r="363" spans="1:11" ht="13.5" x14ac:dyDescent="0.25">
      <c r="A363" s="3">
        <f>TITRES_STAT!B366</f>
        <v>43227</v>
      </c>
      <c r="B363" s="5">
        <f>TITRES_STAT!D366</f>
        <v>3.1795</v>
      </c>
      <c r="C363" s="2">
        <f t="shared" si="37"/>
        <v>0</v>
      </c>
      <c r="D363" s="2">
        <f t="shared" si="38"/>
        <v>3.1795</v>
      </c>
      <c r="E363" s="2">
        <f t="shared" si="40"/>
        <v>3.1795000000000004</v>
      </c>
      <c r="F363" s="2">
        <f t="shared" si="41"/>
        <v>3.1673099999999983</v>
      </c>
      <c r="G363" s="2">
        <f t="shared" si="35"/>
        <v>3.1289820000000002</v>
      </c>
      <c r="H363" s="2">
        <f t="shared" si="39"/>
        <v>3.689616999999993</v>
      </c>
      <c r="I363" s="2">
        <f t="array" ref="I363">SUMPRODUCT(B347:B366, (ROW(B347:B366)-ROW(B347)+1)) / (20*21/2)</f>
        <v>3.1421557142857139</v>
      </c>
      <c r="J363" s="2">
        <f t="shared" si="42"/>
        <v>3.167472200512798</v>
      </c>
      <c r="K363" s="2">
        <f t="shared" si="36"/>
        <v>3.1980485747046425</v>
      </c>
    </row>
    <row r="364" spans="1:11" ht="13.5" x14ac:dyDescent="0.25">
      <c r="A364" s="3">
        <f>TITRES_STAT!B367</f>
        <v>43228</v>
      </c>
      <c r="B364" s="5">
        <f>TITRES_STAT!D367</f>
        <v>3.121</v>
      </c>
      <c r="C364" s="2">
        <f t="shared" si="37"/>
        <v>-5.8499999999999996E-2</v>
      </c>
      <c r="D364" s="2">
        <f t="shared" si="38"/>
        <v>3.1678000000000002</v>
      </c>
      <c r="E364" s="2">
        <f t="shared" si="40"/>
        <v>3.1736500000000003</v>
      </c>
      <c r="F364" s="2">
        <f t="shared" si="41"/>
        <v>3.1643849999999989</v>
      </c>
      <c r="G364" s="2">
        <f t="shared" si="35"/>
        <v>3.1276180000000005</v>
      </c>
      <c r="H364" s="2">
        <f t="shared" si="39"/>
        <v>3.683911499999994</v>
      </c>
      <c r="I364" s="2">
        <f t="array" ref="I364">SUMPRODUCT(B348:B367, (ROW(B348:B367)-ROW(B348)+1)) / (20*21/2)</f>
        <v>3.1301685714285719</v>
      </c>
      <c r="J364" s="2">
        <f t="shared" si="42"/>
        <v>3.1630462766544363</v>
      </c>
      <c r="K364" s="2">
        <f t="shared" si="36"/>
        <v>3.1950270619711274</v>
      </c>
    </row>
    <row r="365" spans="1:11" ht="13.5" x14ac:dyDescent="0.25">
      <c r="A365" s="3">
        <f>TITRES_STAT!B368</f>
        <v>43229</v>
      </c>
      <c r="B365" s="5">
        <f>TITRES_STAT!D368</f>
        <v>3.0331999999999999</v>
      </c>
      <c r="C365" s="2">
        <f t="shared" si="37"/>
        <v>-8.78000000000001E-2</v>
      </c>
      <c r="D365" s="2">
        <f t="shared" si="38"/>
        <v>3.1385399999999999</v>
      </c>
      <c r="E365" s="2">
        <f t="shared" si="40"/>
        <v>3.1590200000000004</v>
      </c>
      <c r="F365" s="2">
        <f t="shared" si="41"/>
        <v>3.1570699999999992</v>
      </c>
      <c r="G365" s="2">
        <f t="shared" si="35"/>
        <v>3.1246920000000005</v>
      </c>
      <c r="H365" s="2">
        <f t="shared" si="39"/>
        <v>3.677766999999994</v>
      </c>
      <c r="I365" s="2">
        <f t="array" ref="I365">SUMPRODUCT(B349:B368, (ROW(B349:B368)-ROW(B349)+1)) / (20*21/2)</f>
        <v>3.1187390476190471</v>
      </c>
      <c r="J365" s="2">
        <f t="shared" si="42"/>
        <v>3.1506799645921091</v>
      </c>
      <c r="K365" s="2">
        <f t="shared" si="36"/>
        <v>3.1886809026781422</v>
      </c>
    </row>
    <row r="366" spans="1:11" ht="13.5" x14ac:dyDescent="0.25">
      <c r="A366" s="3">
        <f>TITRES_STAT!B369</f>
        <v>43230</v>
      </c>
      <c r="B366" s="5">
        <f>TITRES_STAT!D369</f>
        <v>3.0234000000000001</v>
      </c>
      <c r="C366" s="2">
        <f t="shared" si="37"/>
        <v>-9.7999999999998089E-3</v>
      </c>
      <c r="D366" s="2">
        <f t="shared" si="38"/>
        <v>3.1073200000000005</v>
      </c>
      <c r="E366" s="2">
        <f t="shared" si="40"/>
        <v>3.1434100000000003</v>
      </c>
      <c r="F366" s="2">
        <f t="shared" si="41"/>
        <v>3.1492649999999993</v>
      </c>
      <c r="G366" s="2">
        <f t="shared" si="35"/>
        <v>3.1243020000000006</v>
      </c>
      <c r="H366" s="2">
        <f t="shared" si="39"/>
        <v>3.6715734999999943</v>
      </c>
      <c r="I366" s="2">
        <f t="array" ref="I366">SUMPRODUCT(B350:B369, (ROW(B350:B369)-ROW(B350)+1)) / (20*21/2)</f>
        <v>3.1078671428571423</v>
      </c>
      <c r="J366" s="2">
        <f t="shared" si="42"/>
        <v>3.1385580632023844</v>
      </c>
      <c r="K366" s="2">
        <f t="shared" si="36"/>
        <v>3.1821992986515486</v>
      </c>
    </row>
    <row r="367" spans="1:11" ht="13.5" x14ac:dyDescent="0.25">
      <c r="A367" s="3">
        <f>TITRES_STAT!B370</f>
        <v>43231</v>
      </c>
      <c r="B367" s="5">
        <f>TITRES_STAT!D370</f>
        <v>3.0234000000000001</v>
      </c>
      <c r="C367" s="2">
        <f t="shared" si="37"/>
        <v>0</v>
      </c>
      <c r="D367" s="2">
        <f t="shared" si="38"/>
        <v>3.0761000000000003</v>
      </c>
      <c r="E367" s="2">
        <f t="shared" si="40"/>
        <v>3.1277999999999997</v>
      </c>
      <c r="F367" s="2">
        <f t="shared" si="41"/>
        <v>3.1434099999999998</v>
      </c>
      <c r="G367" s="2">
        <f t="shared" si="35"/>
        <v>3.1239120000000007</v>
      </c>
      <c r="H367" s="2">
        <f t="shared" si="39"/>
        <v>3.665379999999995</v>
      </c>
      <c r="I367" s="2">
        <f t="array" ref="I367">SUMPRODUCT(B351:B370, (ROW(B351:B370)-ROW(B351)+1)) / (20*21/2)</f>
        <v>3.0892004761904763</v>
      </c>
      <c r="J367" s="2">
        <f t="shared" si="42"/>
        <v>3.1275906286116815</v>
      </c>
      <c r="K367" s="2">
        <f t="shared" si="36"/>
        <v>3.1759718751750174</v>
      </c>
    </row>
    <row r="368" spans="1:11" ht="13.5" x14ac:dyDescent="0.25">
      <c r="A368" s="3">
        <f>TITRES_STAT!B371</f>
        <v>43234</v>
      </c>
      <c r="B368" s="5">
        <f>TITRES_STAT!D371</f>
        <v>3.0234000000000001</v>
      </c>
      <c r="C368" s="2">
        <f t="shared" si="37"/>
        <v>0</v>
      </c>
      <c r="D368" s="2">
        <f t="shared" si="38"/>
        <v>3.04488</v>
      </c>
      <c r="E368" s="2">
        <f t="shared" si="40"/>
        <v>3.1121899999999996</v>
      </c>
      <c r="F368" s="2">
        <f t="shared" si="41"/>
        <v>3.1375549999999999</v>
      </c>
      <c r="G368" s="2">
        <f t="shared" si="35"/>
        <v>3.1235220000000017</v>
      </c>
      <c r="H368" s="2">
        <f t="shared" si="39"/>
        <v>3.6591864999999952</v>
      </c>
      <c r="I368" s="2">
        <f t="array" ref="I368">SUMPRODUCT(B352:B371, (ROW(B352:B371)-ROW(B352)+1)) / (20*21/2)</f>
        <v>3.0715090476190476</v>
      </c>
      <c r="J368" s="2">
        <f t="shared" si="42"/>
        <v>3.1176677116010452</v>
      </c>
      <c r="K368" s="2">
        <f t="shared" si="36"/>
        <v>3.1699886643838404</v>
      </c>
    </row>
    <row r="369" spans="1:11" ht="13.5" x14ac:dyDescent="0.25">
      <c r="A369" s="3">
        <f>TITRES_STAT!B372</f>
        <v>43235</v>
      </c>
      <c r="B369" s="5">
        <f>TITRES_STAT!D372</f>
        <v>3.0234000000000001</v>
      </c>
      <c r="C369" s="2">
        <f t="shared" si="37"/>
        <v>0</v>
      </c>
      <c r="D369" s="2">
        <f t="shared" si="38"/>
        <v>3.02536</v>
      </c>
      <c r="E369" s="2">
        <f t="shared" si="40"/>
        <v>3.0965799999999994</v>
      </c>
      <c r="F369" s="2">
        <f t="shared" si="41"/>
        <v>3.1317000000000004</v>
      </c>
      <c r="G369" s="2">
        <f t="shared" si="35"/>
        <v>3.1258620000000019</v>
      </c>
      <c r="H369" s="2">
        <f t="shared" si="39"/>
        <v>3.6530419999999952</v>
      </c>
      <c r="I369" s="2">
        <f t="array" ref="I369">SUMPRODUCT(B353:B372, (ROW(B353:B372)-ROW(B353)+1)) / (20*21/2)</f>
        <v>3.0510690476190478</v>
      </c>
      <c r="J369" s="2">
        <f t="shared" si="42"/>
        <v>3.1086898343057077</v>
      </c>
      <c r="K369" s="2">
        <f t="shared" si="36"/>
        <v>3.1642400893099647</v>
      </c>
    </row>
    <row r="370" spans="1:11" ht="13.5" x14ac:dyDescent="0.25">
      <c r="A370" s="3">
        <f>TITRES_STAT!B373</f>
        <v>43236</v>
      </c>
      <c r="B370" s="5">
        <f>TITRES_STAT!D373</f>
        <v>2.9357000000000002</v>
      </c>
      <c r="C370" s="2">
        <f t="shared" si="37"/>
        <v>-8.7699999999999889E-2</v>
      </c>
      <c r="D370" s="2">
        <f t="shared" si="38"/>
        <v>3.0058600000000002</v>
      </c>
      <c r="E370" s="2">
        <f t="shared" si="40"/>
        <v>3.0721999999999996</v>
      </c>
      <c r="F370" s="2">
        <f t="shared" si="41"/>
        <v>3.1214600000000003</v>
      </c>
      <c r="G370" s="2">
        <f t="shared" ref="G370:G433" si="43">AVERAGE(B321:B370)</f>
        <v>3.123912000000002</v>
      </c>
      <c r="H370" s="2">
        <f t="shared" si="39"/>
        <v>3.6464589999999952</v>
      </c>
      <c r="I370" s="2">
        <f t="array" ref="I370">SUMPRODUCT(B354:B373, (ROW(B354:B373)-ROW(B354)+1)) / (20*21/2)</f>
        <v>3.0317904761904759</v>
      </c>
      <c r="J370" s="2">
        <f t="shared" si="42"/>
        <v>3.0922146119908782</v>
      </c>
      <c r="K370" s="2">
        <f t="shared" si="36"/>
        <v>3.1552777328664368</v>
      </c>
    </row>
    <row r="371" spans="1:11" ht="13.5" x14ac:dyDescent="0.25">
      <c r="A371" s="3">
        <f>TITRES_STAT!B374</f>
        <v>43237</v>
      </c>
      <c r="B371" s="5">
        <f>TITRES_STAT!D374</f>
        <v>2.9357000000000002</v>
      </c>
      <c r="C371" s="2">
        <f t="shared" si="37"/>
        <v>0</v>
      </c>
      <c r="D371" s="2">
        <f t="shared" si="38"/>
        <v>2.9883200000000003</v>
      </c>
      <c r="E371" s="2">
        <f t="shared" si="40"/>
        <v>3.0478200000000002</v>
      </c>
      <c r="F371" s="2">
        <f t="shared" si="41"/>
        <v>3.1112200000000003</v>
      </c>
      <c r="G371" s="2">
        <f t="shared" si="43"/>
        <v>3.1219620000000021</v>
      </c>
      <c r="H371" s="2">
        <f t="shared" si="39"/>
        <v>3.6398759999999957</v>
      </c>
      <c r="I371" s="2">
        <f t="array" ref="I371">SUMPRODUCT(B355:B374, (ROW(B355:B374)-ROW(B355)+1)) / (20*21/2)</f>
        <v>3.0073171428571426</v>
      </c>
      <c r="J371" s="2">
        <f t="shared" si="42"/>
        <v>3.0773084584679373</v>
      </c>
      <c r="K371" s="2">
        <f t="shared" ref="K371:K434" si="44">$K$4*B371+(1-$K$4)*K370</f>
        <v>3.1466668413814785</v>
      </c>
    </row>
    <row r="372" spans="1:11" ht="13.5" x14ac:dyDescent="0.25">
      <c r="A372" s="3">
        <f>TITRES_STAT!B375</f>
        <v>43238</v>
      </c>
      <c r="B372" s="5">
        <f>TITRES_STAT!D375</f>
        <v>2.8965999999999998</v>
      </c>
      <c r="C372" s="2">
        <f t="shared" si="37"/>
        <v>-3.9100000000000357E-2</v>
      </c>
      <c r="D372" s="2">
        <f t="shared" si="38"/>
        <v>2.9629599999999998</v>
      </c>
      <c r="E372" s="2">
        <f t="shared" si="40"/>
        <v>3.01953</v>
      </c>
      <c r="F372" s="2">
        <f t="shared" si="41"/>
        <v>3.0990250000000006</v>
      </c>
      <c r="G372" s="2">
        <f t="shared" si="43"/>
        <v>3.1192300000000022</v>
      </c>
      <c r="H372" s="2">
        <f t="shared" si="39"/>
        <v>3.6324634999999965</v>
      </c>
      <c r="I372" s="2">
        <f t="array" ref="I372">SUMPRODUCT(B356:B375, (ROW(B356:B375)-ROW(B356)+1)) / (20*21/2)</f>
        <v>2.9798680952380949</v>
      </c>
      <c r="J372" s="2">
        <f t="shared" si="42"/>
        <v>3.0600981290900382</v>
      </c>
      <c r="K372" s="2">
        <f t="shared" si="44"/>
        <v>3.1368602985822047</v>
      </c>
    </row>
    <row r="373" spans="1:11" ht="13.5" x14ac:dyDescent="0.25">
      <c r="A373" s="3">
        <f>TITRES_STAT!B376</f>
        <v>43241</v>
      </c>
      <c r="B373" s="5">
        <f>TITRES_STAT!D376</f>
        <v>2.8965999999999998</v>
      </c>
      <c r="C373" s="2">
        <f t="shared" si="37"/>
        <v>0</v>
      </c>
      <c r="D373" s="2">
        <f t="shared" si="38"/>
        <v>2.9375999999999998</v>
      </c>
      <c r="E373" s="2">
        <f t="shared" si="40"/>
        <v>2.9912400000000003</v>
      </c>
      <c r="F373" s="2">
        <f t="shared" si="41"/>
        <v>3.0853700000000002</v>
      </c>
      <c r="G373" s="2">
        <f t="shared" si="43"/>
        <v>3.1147420000000023</v>
      </c>
      <c r="H373" s="2">
        <f t="shared" si="39"/>
        <v>3.6244169999999967</v>
      </c>
      <c r="I373" s="2">
        <f t="array" ref="I373">SUMPRODUCT(B357:B376, (ROW(B357:B376)-ROW(B357)+1)) / (20*21/2)</f>
        <v>2.9543233333333334</v>
      </c>
      <c r="J373" s="2">
        <f t="shared" si="42"/>
        <v>3.0445268787005104</v>
      </c>
      <c r="K373" s="2">
        <f t="shared" si="44"/>
        <v>3.127438326088785</v>
      </c>
    </row>
    <row r="374" spans="1:11" ht="13.5" x14ac:dyDescent="0.25">
      <c r="A374" s="3">
        <f>TITRES_STAT!B377</f>
        <v>43242</v>
      </c>
      <c r="B374" s="5">
        <f>TITRES_STAT!D377</f>
        <v>2.8283999999999998</v>
      </c>
      <c r="C374" s="2">
        <f t="shared" si="37"/>
        <v>-6.8200000000000038E-2</v>
      </c>
      <c r="D374" s="2">
        <f t="shared" si="38"/>
        <v>2.8986000000000001</v>
      </c>
      <c r="E374" s="2">
        <f t="shared" si="40"/>
        <v>2.9619799999999996</v>
      </c>
      <c r="F374" s="2">
        <f t="shared" si="41"/>
        <v>3.0678150000000004</v>
      </c>
      <c r="G374" s="2">
        <f t="shared" si="43"/>
        <v>3.1088900000000019</v>
      </c>
      <c r="H374" s="2">
        <f t="shared" si="39"/>
        <v>3.616224499999996</v>
      </c>
      <c r="I374" s="2">
        <f t="array" ref="I374">SUMPRODUCT(B358:B377, (ROW(B358:B377)-ROW(B358)+1)) / (20*21/2)</f>
        <v>2.9306828571428576</v>
      </c>
      <c r="J374" s="2">
        <f t="shared" si="42"/>
        <v>3.0239433664433188</v>
      </c>
      <c r="K374" s="2">
        <f t="shared" si="44"/>
        <v>3.1157113329088326</v>
      </c>
    </row>
    <row r="375" spans="1:11" ht="13.5" x14ac:dyDescent="0.25">
      <c r="A375" s="3">
        <f>TITRES_STAT!B378</f>
        <v>43243</v>
      </c>
      <c r="B375" s="5">
        <f>TITRES_STAT!D378</f>
        <v>2.7795999999999998</v>
      </c>
      <c r="C375" s="2">
        <f t="shared" si="37"/>
        <v>-4.8799999999999955E-2</v>
      </c>
      <c r="D375" s="2">
        <f t="shared" si="38"/>
        <v>2.8673799999999998</v>
      </c>
      <c r="E375" s="2">
        <f t="shared" si="40"/>
        <v>2.9366199999999996</v>
      </c>
      <c r="F375" s="2">
        <f t="shared" si="41"/>
        <v>3.0478200000000006</v>
      </c>
      <c r="G375" s="2">
        <f t="shared" si="43"/>
        <v>3.1020620000000014</v>
      </c>
      <c r="H375" s="2">
        <f t="shared" si="39"/>
        <v>3.6077879999999958</v>
      </c>
      <c r="I375" s="2">
        <f t="array" ref="I375">SUMPRODUCT(B359:B378, (ROW(B359:B378)-ROW(B359)+1)) / (20*21/2)</f>
        <v>2.9015180952380955</v>
      </c>
      <c r="J375" s="2">
        <f t="shared" si="42"/>
        <v>3.0006725696391929</v>
      </c>
      <c r="K375" s="2">
        <f t="shared" si="44"/>
        <v>3.1025304963241727</v>
      </c>
    </row>
    <row r="376" spans="1:11" ht="13.5" x14ac:dyDescent="0.25">
      <c r="A376" s="3">
        <f>TITRES_STAT!B379</f>
        <v>43244</v>
      </c>
      <c r="B376" s="5">
        <f>TITRES_STAT!D379</f>
        <v>2.7795999999999998</v>
      </c>
      <c r="C376" s="2">
        <f t="shared" si="37"/>
        <v>0</v>
      </c>
      <c r="D376" s="2">
        <f t="shared" si="38"/>
        <v>2.83616</v>
      </c>
      <c r="E376" s="2">
        <f t="shared" si="40"/>
        <v>2.9122399999999997</v>
      </c>
      <c r="F376" s="2">
        <f t="shared" si="41"/>
        <v>3.0278250000000004</v>
      </c>
      <c r="G376" s="2">
        <f t="shared" si="43"/>
        <v>3.0952340000000005</v>
      </c>
      <c r="H376" s="2">
        <f t="shared" si="39"/>
        <v>3.599351499999996</v>
      </c>
      <c r="I376" s="2">
        <f t="array" ref="I376">SUMPRODUCT(B360:B379, (ROW(B360:B379)-ROW(B360)+1)) / (20*21/2)</f>
        <v>2.8672004761904755</v>
      </c>
      <c r="J376" s="2">
        <f t="shared" si="42"/>
        <v>2.9796180391973648</v>
      </c>
      <c r="K376" s="2">
        <f t="shared" si="44"/>
        <v>3.0898665552918523</v>
      </c>
    </row>
    <row r="377" spans="1:11" ht="13.5" x14ac:dyDescent="0.25">
      <c r="A377" s="3">
        <f>TITRES_STAT!B380</f>
        <v>43245</v>
      </c>
      <c r="B377" s="5">
        <f>TITRES_STAT!D380</f>
        <v>2.7795999999999998</v>
      </c>
      <c r="C377" s="2">
        <f t="shared" si="37"/>
        <v>0</v>
      </c>
      <c r="D377" s="2">
        <f t="shared" si="38"/>
        <v>2.8127599999999999</v>
      </c>
      <c r="E377" s="2">
        <f t="shared" si="40"/>
        <v>2.8878599999999994</v>
      </c>
      <c r="F377" s="2">
        <f t="shared" si="41"/>
        <v>3.0078300000000002</v>
      </c>
      <c r="G377" s="2">
        <f t="shared" si="43"/>
        <v>3.088406</v>
      </c>
      <c r="H377" s="2">
        <f t="shared" si="39"/>
        <v>3.5909149999999959</v>
      </c>
      <c r="I377" s="2">
        <f t="array" ref="I377">SUMPRODUCT(B361:B380, (ROW(B361:B380)-ROW(B361)+1)) / (20*21/2)</f>
        <v>2.8355299999999999</v>
      </c>
      <c r="J377" s="2">
        <f t="shared" si="42"/>
        <v>2.9605687021309488</v>
      </c>
      <c r="K377" s="2">
        <f t="shared" si="44"/>
        <v>3.0776992393980542</v>
      </c>
    </row>
    <row r="378" spans="1:11" ht="13.5" x14ac:dyDescent="0.25">
      <c r="A378" s="3">
        <f>TITRES_STAT!B381</f>
        <v>43248</v>
      </c>
      <c r="B378" s="5">
        <f>TITRES_STAT!D381</f>
        <v>2.7016</v>
      </c>
      <c r="C378" s="2">
        <f t="shared" si="37"/>
        <v>-7.7999999999999847E-2</v>
      </c>
      <c r="D378" s="2">
        <f t="shared" si="38"/>
        <v>2.7737600000000002</v>
      </c>
      <c r="E378" s="2">
        <f t="shared" si="40"/>
        <v>2.8556799999999991</v>
      </c>
      <c r="F378" s="2">
        <f t="shared" si="41"/>
        <v>2.9839349999999998</v>
      </c>
      <c r="G378" s="2">
        <f t="shared" si="43"/>
        <v>3.0800179999999999</v>
      </c>
      <c r="H378" s="2">
        <f t="shared" si="39"/>
        <v>3.5820884999999958</v>
      </c>
      <c r="I378" s="2">
        <f t="array" ref="I378">SUMPRODUCT(B362:B381, (ROW(B362:B381)-ROW(B362)+1)) / (20*21/2)</f>
        <v>2.8065066666666665</v>
      </c>
      <c r="J378" s="2">
        <f t="shared" si="42"/>
        <v>2.9359050162137157</v>
      </c>
      <c r="K378" s="2">
        <f t="shared" si="44"/>
        <v>3.0629502496177383</v>
      </c>
    </row>
    <row r="379" spans="1:11" ht="13.5" x14ac:dyDescent="0.25">
      <c r="A379" s="3">
        <f>TITRES_STAT!B382</f>
        <v>43249</v>
      </c>
      <c r="B379" s="5">
        <f>TITRES_STAT!D382</f>
        <v>2.6236000000000002</v>
      </c>
      <c r="C379" s="2">
        <f t="shared" si="37"/>
        <v>-7.7999999999999847E-2</v>
      </c>
      <c r="D379" s="2">
        <f t="shared" si="38"/>
        <v>2.7327999999999997</v>
      </c>
      <c r="E379" s="2">
        <f t="shared" si="40"/>
        <v>2.8156999999999996</v>
      </c>
      <c r="F379" s="2">
        <f t="shared" si="41"/>
        <v>2.95614</v>
      </c>
      <c r="G379" s="2">
        <f t="shared" si="43"/>
        <v>3.0700699999999999</v>
      </c>
      <c r="H379" s="2">
        <f t="shared" si="39"/>
        <v>3.5738474999999958</v>
      </c>
      <c r="I379" s="2">
        <f t="array" ref="I379">SUMPRODUCT(B363:B382, (ROW(B363:B382)-ROW(B363)+1)) / (20*21/2)</f>
        <v>2.7875590476190482</v>
      </c>
      <c r="J379" s="2">
        <f t="shared" si="42"/>
        <v>2.906161681336219</v>
      </c>
      <c r="K379" s="2">
        <f t="shared" si="44"/>
        <v>3.0457208280641019</v>
      </c>
    </row>
    <row r="380" spans="1:11" ht="13.5" x14ac:dyDescent="0.25">
      <c r="A380" s="3">
        <f>TITRES_STAT!B383</f>
        <v>43250</v>
      </c>
      <c r="B380" s="5">
        <f>TITRES_STAT!D383</f>
        <v>2.6236000000000002</v>
      </c>
      <c r="C380" s="2">
        <f t="shared" si="37"/>
        <v>0</v>
      </c>
      <c r="D380" s="2">
        <f t="shared" si="38"/>
        <v>2.7016</v>
      </c>
      <c r="E380" s="2">
        <f t="shared" si="40"/>
        <v>2.7844899999999995</v>
      </c>
      <c r="F380" s="2">
        <f t="shared" si="41"/>
        <v>2.9283450000000002</v>
      </c>
      <c r="G380" s="2">
        <f t="shared" si="43"/>
        <v>3.0601220000000007</v>
      </c>
      <c r="H380" s="2">
        <f t="shared" si="39"/>
        <v>3.5656064999999959</v>
      </c>
      <c r="I380" s="2">
        <f t="array" ref="I380">SUMPRODUCT(B364:B383, (ROW(B364:B383)-ROW(B364)+1)) / (20*21/2)</f>
        <v>2.7783157142857142</v>
      </c>
      <c r="J380" s="2">
        <f t="shared" si="42"/>
        <v>2.8792510450184841</v>
      </c>
      <c r="K380" s="2">
        <f t="shared" si="44"/>
        <v>3.029167070100804</v>
      </c>
    </row>
    <row r="381" spans="1:11" ht="13.5" x14ac:dyDescent="0.25">
      <c r="A381" s="3">
        <f>TITRES_STAT!B384</f>
        <v>43251</v>
      </c>
      <c r="B381" s="5">
        <f>TITRES_STAT!D384</f>
        <v>2.6236000000000002</v>
      </c>
      <c r="C381" s="2">
        <f t="shared" si="37"/>
        <v>0</v>
      </c>
      <c r="D381" s="2">
        <f t="shared" si="38"/>
        <v>2.6703999999999999</v>
      </c>
      <c r="E381" s="2">
        <f t="shared" si="40"/>
        <v>2.7532799999999997</v>
      </c>
      <c r="F381" s="2">
        <f t="shared" si="41"/>
        <v>2.9005500000000008</v>
      </c>
      <c r="G381" s="2">
        <f t="shared" si="43"/>
        <v>3.0505640000000005</v>
      </c>
      <c r="H381" s="2">
        <f t="shared" si="39"/>
        <v>3.5579994999999962</v>
      </c>
      <c r="I381" s="2">
        <f t="array" ref="I381">SUMPRODUCT(B365:B384, (ROW(B365:B384)-ROW(B365)+1)) / (20*21/2)</f>
        <v>2.778405238095238</v>
      </c>
      <c r="J381" s="2">
        <f t="shared" si="42"/>
        <v>2.854903326445295</v>
      </c>
      <c r="K381" s="2">
        <f t="shared" si="44"/>
        <v>3.0132624791164591</v>
      </c>
    </row>
    <row r="382" spans="1:11" ht="13.5" x14ac:dyDescent="0.25">
      <c r="A382" s="3">
        <f>TITRES_STAT!B385</f>
        <v>43252</v>
      </c>
      <c r="B382" s="5">
        <f>TITRES_STAT!D385</f>
        <v>2.7016</v>
      </c>
      <c r="C382" s="2">
        <f t="shared" si="37"/>
        <v>7.7999999999999847E-2</v>
      </c>
      <c r="D382" s="2">
        <f t="shared" si="38"/>
        <v>2.6548000000000003</v>
      </c>
      <c r="E382" s="2">
        <f t="shared" si="40"/>
        <v>2.7337799999999999</v>
      </c>
      <c r="F382" s="2">
        <f t="shared" si="41"/>
        <v>2.8766550000000009</v>
      </c>
      <c r="G382" s="2">
        <f t="shared" si="43"/>
        <v>3.0425660000000012</v>
      </c>
      <c r="H382" s="2">
        <f t="shared" si="39"/>
        <v>3.5501969999999954</v>
      </c>
      <c r="I382" s="2">
        <f t="array" ref="I382">SUMPRODUCT(B366:B385, (ROW(B366:B385)-ROW(B366)+1)) / (20*21/2)</f>
        <v>2.7918252380952384</v>
      </c>
      <c r="J382" s="2">
        <f t="shared" si="42"/>
        <v>2.8403030096409814</v>
      </c>
      <c r="K382" s="2">
        <f t="shared" si="44"/>
        <v>3.0010404211118922</v>
      </c>
    </row>
    <row r="383" spans="1:11" ht="13.5" x14ac:dyDescent="0.25">
      <c r="A383" s="3">
        <f>TITRES_STAT!B386</f>
        <v>43255</v>
      </c>
      <c r="B383" s="5">
        <f>TITRES_STAT!D386</f>
        <v>2.7795999999999998</v>
      </c>
      <c r="C383" s="2">
        <f t="shared" si="37"/>
        <v>7.7999999999999847E-2</v>
      </c>
      <c r="D383" s="2">
        <f t="shared" si="38"/>
        <v>2.6704000000000003</v>
      </c>
      <c r="E383" s="2">
        <f t="shared" si="40"/>
        <v>2.7220799999999996</v>
      </c>
      <c r="F383" s="2">
        <f t="shared" si="41"/>
        <v>2.8566600000000006</v>
      </c>
      <c r="G383" s="2">
        <f t="shared" si="43"/>
        <v>3.036128000000001</v>
      </c>
      <c r="H383" s="2">
        <f t="shared" si="39"/>
        <v>3.5434184999999951</v>
      </c>
      <c r="I383" s="2">
        <f t="array" ref="I383">SUMPRODUCT(B367:B386, (ROW(B367:B386)-ROW(B367)+1)) / (20*21/2)</f>
        <v>2.813839523809524</v>
      </c>
      <c r="J383" s="2">
        <f t="shared" si="42"/>
        <v>2.8345217706275543</v>
      </c>
      <c r="K383" s="2">
        <f t="shared" si="44"/>
        <v>2.9923564830290732</v>
      </c>
    </row>
    <row r="384" spans="1:11" ht="13.5" x14ac:dyDescent="0.25">
      <c r="A384" s="3">
        <f>TITRES_STAT!B387</f>
        <v>43256</v>
      </c>
      <c r="B384" s="5">
        <f>TITRES_STAT!D387</f>
        <v>2.8576000000000001</v>
      </c>
      <c r="C384" s="2">
        <f t="shared" si="37"/>
        <v>7.8000000000000291E-2</v>
      </c>
      <c r="D384" s="2">
        <f t="shared" si="38"/>
        <v>2.7172000000000001</v>
      </c>
      <c r="E384" s="2">
        <f t="shared" si="40"/>
        <v>2.7249999999999996</v>
      </c>
      <c r="F384" s="2">
        <f t="shared" si="41"/>
        <v>2.8434900000000005</v>
      </c>
      <c r="G384" s="2">
        <f t="shared" si="43"/>
        <v>3.0312500000000013</v>
      </c>
      <c r="H384" s="2">
        <f t="shared" si="39"/>
        <v>3.5379564999999955</v>
      </c>
      <c r="I384" s="2">
        <f t="array" ref="I384">SUMPRODUCT(B368:B387, (ROW(B368:B387)-ROW(B368)+1)) / (20*21/2)</f>
        <v>2.8356214285714278</v>
      </c>
      <c r="J384" s="2">
        <f t="shared" si="42"/>
        <v>2.8367196972344537</v>
      </c>
      <c r="K384" s="2">
        <f t="shared" si="44"/>
        <v>2.987071915067149</v>
      </c>
    </row>
    <row r="385" spans="1:11" ht="13.5" x14ac:dyDescent="0.25">
      <c r="A385" s="3">
        <f>TITRES_STAT!B388</f>
        <v>43257</v>
      </c>
      <c r="B385" s="5">
        <f>TITRES_STAT!D388</f>
        <v>2.9843999999999999</v>
      </c>
      <c r="C385" s="2">
        <f t="shared" si="37"/>
        <v>0.1267999999999998</v>
      </c>
      <c r="D385" s="2">
        <f t="shared" si="38"/>
        <v>2.7893599999999998</v>
      </c>
      <c r="E385" s="2">
        <f t="shared" si="40"/>
        <v>2.7454799999999997</v>
      </c>
      <c r="F385" s="2">
        <f t="shared" si="41"/>
        <v>2.8410500000000001</v>
      </c>
      <c r="G385" s="2">
        <f t="shared" si="43"/>
        <v>3.0289080000000013</v>
      </c>
      <c r="H385" s="2">
        <f t="shared" si="39"/>
        <v>3.5331774999999963</v>
      </c>
      <c r="I385" s="2">
        <f t="array" ref="I385">SUMPRODUCT(B369:B388, (ROW(B369:B388)-ROW(B369)+1)) / (20*21/2)</f>
        <v>2.8571709523809523</v>
      </c>
      <c r="J385" s="2">
        <f t="shared" si="42"/>
        <v>2.8507844879740296</v>
      </c>
      <c r="K385" s="2">
        <f t="shared" si="44"/>
        <v>2.9869671340841237</v>
      </c>
    </row>
    <row r="386" spans="1:11" ht="13.5" x14ac:dyDescent="0.25">
      <c r="A386" s="3">
        <f>TITRES_STAT!B389</f>
        <v>43258</v>
      </c>
      <c r="B386" s="5">
        <f>TITRES_STAT!D389</f>
        <v>3.0722</v>
      </c>
      <c r="C386" s="2">
        <f t="shared" si="37"/>
        <v>8.78000000000001E-2</v>
      </c>
      <c r="D386" s="2">
        <f t="shared" si="38"/>
        <v>2.8790800000000001</v>
      </c>
      <c r="E386" s="2">
        <f t="shared" si="40"/>
        <v>2.77474</v>
      </c>
      <c r="F386" s="2">
        <f t="shared" si="41"/>
        <v>2.8434900000000001</v>
      </c>
      <c r="G386" s="2">
        <f t="shared" si="43"/>
        <v>3.0283220000000011</v>
      </c>
      <c r="H386" s="2">
        <f t="shared" si="39"/>
        <v>3.5280569999999964</v>
      </c>
      <c r="I386" s="2">
        <f t="array" ref="I386">SUMPRODUCT(B370:B389, (ROW(B370:B389)-ROW(B370)+1)) / (20*21/2)</f>
        <v>2.8784880952380951</v>
      </c>
      <c r="J386" s="2">
        <f t="shared" si="42"/>
        <v>2.8718716795955506</v>
      </c>
      <c r="K386" s="2">
        <f t="shared" si="44"/>
        <v>2.9903095994141582</v>
      </c>
    </row>
    <row r="387" spans="1:11" ht="13.5" x14ac:dyDescent="0.25">
      <c r="A387" s="3">
        <f>TITRES_STAT!B390</f>
        <v>43259</v>
      </c>
      <c r="B387" s="5">
        <f>TITRES_STAT!D390</f>
        <v>3.0722</v>
      </c>
      <c r="C387" s="2">
        <f t="shared" si="37"/>
        <v>0</v>
      </c>
      <c r="D387" s="2">
        <f t="shared" si="38"/>
        <v>2.9532000000000003</v>
      </c>
      <c r="E387" s="2">
        <f t="shared" si="40"/>
        <v>2.8039999999999998</v>
      </c>
      <c r="F387" s="2">
        <f t="shared" si="41"/>
        <v>2.8459300000000001</v>
      </c>
      <c r="G387" s="2">
        <f t="shared" si="43"/>
        <v>3.0277360000000009</v>
      </c>
      <c r="H387" s="2">
        <f t="shared" si="39"/>
        <v>3.5238144999999959</v>
      </c>
      <c r="I387" s="2">
        <f t="array" ref="I387">SUMPRODUCT(B371:B390, (ROW(B371:B390)-ROW(B371)+1)) / (20*21/2)</f>
        <v>2.8856395238095236</v>
      </c>
      <c r="J387" s="2">
        <f t="shared" si="42"/>
        <v>2.8909505672531171</v>
      </c>
      <c r="K387" s="2">
        <f t="shared" si="44"/>
        <v>2.9935209876724267</v>
      </c>
    </row>
    <row r="388" spans="1:11" ht="13.5" x14ac:dyDescent="0.25">
      <c r="A388" s="3">
        <f>TITRES_STAT!B391</f>
        <v>43262</v>
      </c>
      <c r="B388" s="5">
        <f>TITRES_STAT!D391</f>
        <v>3.0722</v>
      </c>
      <c r="C388" s="2">
        <f t="shared" ref="C388:C451" si="45">B388-B387</f>
        <v>0</v>
      </c>
      <c r="D388" s="2">
        <f t="shared" si="38"/>
        <v>3.0117200000000004</v>
      </c>
      <c r="E388" s="2">
        <f t="shared" si="40"/>
        <v>2.8410599999999997</v>
      </c>
      <c r="F388" s="2">
        <f t="shared" si="41"/>
        <v>2.8483700000000001</v>
      </c>
      <c r="G388" s="2">
        <f t="shared" si="43"/>
        <v>3.0271500000000002</v>
      </c>
      <c r="H388" s="2">
        <f t="shared" si="39"/>
        <v>3.518693999999996</v>
      </c>
      <c r="I388" s="2">
        <f t="array" ref="I388">SUMPRODUCT(B372:B391, (ROW(B372:B391)-ROW(B372)+1)) / (20*21/2)</f>
        <v>2.8919042857142849</v>
      </c>
      <c r="J388" s="2">
        <f t="shared" si="42"/>
        <v>2.9082124179909155</v>
      </c>
      <c r="K388" s="2">
        <f t="shared" si="44"/>
        <v>2.9966064391362535</v>
      </c>
    </row>
    <row r="389" spans="1:11" ht="13.5" x14ac:dyDescent="0.25">
      <c r="A389" s="3">
        <f>TITRES_STAT!B392</f>
        <v>43263</v>
      </c>
      <c r="B389" s="5">
        <f>TITRES_STAT!D392</f>
        <v>3.0722</v>
      </c>
      <c r="C389" s="2">
        <f t="shared" si="45"/>
        <v>0</v>
      </c>
      <c r="D389" s="2">
        <f t="shared" si="38"/>
        <v>3.05464</v>
      </c>
      <c r="E389" s="2">
        <f t="shared" si="40"/>
        <v>2.8859199999999996</v>
      </c>
      <c r="F389" s="2">
        <f t="shared" si="41"/>
        <v>2.8508100000000001</v>
      </c>
      <c r="G389" s="2">
        <f t="shared" si="43"/>
        <v>3.0265639999999996</v>
      </c>
      <c r="H389" s="2">
        <f t="shared" si="39"/>
        <v>3.5141589999999958</v>
      </c>
      <c r="I389" s="2">
        <f t="array" ref="I389">SUMPRODUCT(B373:B392, (ROW(B373:B392)-ROW(B373)+1)) / (20*21/2)</f>
        <v>2.8982623809523806</v>
      </c>
      <c r="J389" s="2">
        <f t="shared" si="42"/>
        <v>2.9238302829441616</v>
      </c>
      <c r="K389" s="2">
        <f t="shared" si="44"/>
        <v>2.9995708925034594</v>
      </c>
    </row>
    <row r="390" spans="1:11" ht="13.5" x14ac:dyDescent="0.25">
      <c r="A390" s="3">
        <f>TITRES_STAT!B393</f>
        <v>43264</v>
      </c>
      <c r="B390" s="5">
        <f>TITRES_STAT!D393</f>
        <v>2.9258999999999999</v>
      </c>
      <c r="C390" s="2">
        <f t="shared" si="45"/>
        <v>-0.1463000000000001</v>
      </c>
      <c r="D390" s="2">
        <f t="shared" ref="D390:D453" si="46">AVERAGE(B386:B390)</f>
        <v>3.0429400000000002</v>
      </c>
      <c r="E390" s="2">
        <f t="shared" si="40"/>
        <v>2.9161499999999991</v>
      </c>
      <c r="F390" s="2">
        <f t="shared" si="41"/>
        <v>2.8503200000000004</v>
      </c>
      <c r="G390" s="2">
        <f t="shared" si="43"/>
        <v>3.0214920000000003</v>
      </c>
      <c r="H390" s="2">
        <f t="shared" si="39"/>
        <v>3.5088924999999955</v>
      </c>
      <c r="I390" s="2">
        <f t="array" ref="I390">SUMPRODUCT(B374:B393, (ROW(B374:B393)-ROW(B374)+1)) / (20*21/2)</f>
        <v>2.9008133333333337</v>
      </c>
      <c r="J390" s="2">
        <f t="shared" si="42"/>
        <v>2.9240273988542413</v>
      </c>
      <c r="K390" s="2">
        <f t="shared" si="44"/>
        <v>2.9966818378954807</v>
      </c>
    </row>
    <row r="391" spans="1:11" ht="13.5" x14ac:dyDescent="0.25">
      <c r="A391" s="3">
        <f>TITRES_STAT!B394</f>
        <v>43265</v>
      </c>
      <c r="B391" s="5">
        <f>TITRES_STAT!D394</f>
        <v>2.9161000000000001</v>
      </c>
      <c r="C391" s="2">
        <f t="shared" si="45"/>
        <v>-9.7999999999998089E-3</v>
      </c>
      <c r="D391" s="2">
        <f t="shared" si="46"/>
        <v>3.01172</v>
      </c>
      <c r="E391" s="2">
        <f t="shared" si="40"/>
        <v>2.9453999999999998</v>
      </c>
      <c r="F391" s="2">
        <f t="shared" si="41"/>
        <v>2.8493400000000002</v>
      </c>
      <c r="G391" s="2">
        <f t="shared" si="43"/>
        <v>3.0162239999999998</v>
      </c>
      <c r="H391" s="2">
        <f t="shared" si="39"/>
        <v>3.5029914999999954</v>
      </c>
      <c r="I391" s="2">
        <f t="array" ref="I391">SUMPRODUCT(B375:B394, (ROW(B375:B394)-ROW(B375)+1)) / (20*21/2)</f>
        <v>2.9034571428571434</v>
      </c>
      <c r="J391" s="2">
        <f t="shared" si="42"/>
        <v>2.9232724084871711</v>
      </c>
      <c r="K391" s="2">
        <f t="shared" si="44"/>
        <v>2.9935217658211482</v>
      </c>
    </row>
    <row r="392" spans="1:11" ht="13.5" x14ac:dyDescent="0.25">
      <c r="A392" s="3">
        <f>TITRES_STAT!B395</f>
        <v>43269</v>
      </c>
      <c r="B392" s="5">
        <f>TITRES_STAT!D395</f>
        <v>2.9161000000000001</v>
      </c>
      <c r="C392" s="2">
        <f t="shared" si="45"/>
        <v>0</v>
      </c>
      <c r="D392" s="2">
        <f t="shared" si="46"/>
        <v>2.9805000000000001</v>
      </c>
      <c r="E392" s="2">
        <f t="shared" si="40"/>
        <v>2.96685</v>
      </c>
      <c r="F392" s="2">
        <f t="shared" si="41"/>
        <v>2.8503150000000002</v>
      </c>
      <c r="G392" s="2">
        <f t="shared" si="43"/>
        <v>3.0109559999999997</v>
      </c>
      <c r="H392" s="2">
        <f t="shared" si="39"/>
        <v>3.4965054999999956</v>
      </c>
      <c r="I392" s="2">
        <f t="array" ref="I392">SUMPRODUCT(B376:B395, (ROW(B376:B395)-ROW(B376)+1)) / (20*21/2)</f>
        <v>2.9012309523809532</v>
      </c>
      <c r="J392" s="2">
        <f t="shared" si="42"/>
        <v>2.9225893219645838</v>
      </c>
      <c r="K392" s="2">
        <f t="shared" si="44"/>
        <v>2.9904856181418875</v>
      </c>
    </row>
    <row r="393" spans="1:11" ht="13.5" x14ac:dyDescent="0.25">
      <c r="A393" s="3">
        <f>TITRES_STAT!B396</f>
        <v>43270</v>
      </c>
      <c r="B393" s="5">
        <f>TITRES_STAT!D396</f>
        <v>2.8771</v>
      </c>
      <c r="C393" s="2">
        <f t="shared" si="45"/>
        <v>-3.9000000000000146E-2</v>
      </c>
      <c r="D393" s="2">
        <f t="shared" si="46"/>
        <v>2.9414800000000003</v>
      </c>
      <c r="E393" s="2">
        <f t="shared" si="40"/>
        <v>2.9765999999999999</v>
      </c>
      <c r="F393" s="2">
        <f t="shared" si="41"/>
        <v>2.8493400000000002</v>
      </c>
      <c r="G393" s="2">
        <f t="shared" si="43"/>
        <v>3.0049079999999999</v>
      </c>
      <c r="H393" s="2">
        <f t="shared" si="39"/>
        <v>3.4898244999999957</v>
      </c>
      <c r="I393" s="2">
        <f t="array" ref="I393">SUMPRODUCT(B377:B396, (ROW(B377:B396)-ROW(B377)+1)) / (20*21/2)</f>
        <v>2.896915238095239</v>
      </c>
      <c r="J393" s="2">
        <f t="shared" si="42"/>
        <v>2.9182570055870043</v>
      </c>
      <c r="K393" s="2">
        <f t="shared" si="44"/>
        <v>2.9860391233127936</v>
      </c>
    </row>
    <row r="394" spans="1:11" ht="13.5" x14ac:dyDescent="0.25">
      <c r="A394" s="3">
        <f>TITRES_STAT!B397</f>
        <v>43271</v>
      </c>
      <c r="B394" s="5">
        <f>TITRES_STAT!D397</f>
        <v>2.8771</v>
      </c>
      <c r="C394" s="2">
        <f t="shared" si="45"/>
        <v>0</v>
      </c>
      <c r="D394" s="2">
        <f t="shared" si="46"/>
        <v>2.9024600000000005</v>
      </c>
      <c r="E394" s="2">
        <f t="shared" si="40"/>
        <v>2.9785499999999998</v>
      </c>
      <c r="F394" s="2">
        <f t="shared" si="41"/>
        <v>2.8517749999999999</v>
      </c>
      <c r="G394" s="2">
        <f t="shared" si="43"/>
        <v>2.9988600000000001</v>
      </c>
      <c r="H394" s="2">
        <f t="shared" ref="H394:H457" si="47">AVERAGE(B195:B394)</f>
        <v>3.4831434999999957</v>
      </c>
      <c r="I394" s="2">
        <f t="array" ref="I394">SUMPRODUCT(B378:B397, (ROW(B378:B397)-ROW(B378)+1)) / (20*21/2)</f>
        <v>2.8850219047619046</v>
      </c>
      <c r="J394" s="2">
        <f t="shared" si="42"/>
        <v>2.9143372907691942</v>
      </c>
      <c r="K394" s="2">
        <f t="shared" si="44"/>
        <v>2.9817670008299393</v>
      </c>
    </row>
    <row r="395" spans="1:11" ht="13.5" x14ac:dyDescent="0.25">
      <c r="A395" s="3">
        <f>TITRES_STAT!B398</f>
        <v>43272</v>
      </c>
      <c r="B395" s="5">
        <f>TITRES_STAT!D398</f>
        <v>2.8283999999999998</v>
      </c>
      <c r="C395" s="2">
        <f t="shared" si="45"/>
        <v>-4.8700000000000188E-2</v>
      </c>
      <c r="D395" s="2">
        <f t="shared" si="46"/>
        <v>2.8829600000000002</v>
      </c>
      <c r="E395" s="2">
        <f t="shared" si="40"/>
        <v>2.9629499999999998</v>
      </c>
      <c r="F395" s="2">
        <f t="shared" si="41"/>
        <v>2.8542149999999999</v>
      </c>
      <c r="G395" s="2">
        <f t="shared" si="43"/>
        <v>2.991838</v>
      </c>
      <c r="H395" s="2">
        <f t="shared" si="47"/>
        <v>3.4771454999999962</v>
      </c>
      <c r="I395" s="2">
        <f t="array" ref="I395">SUMPRODUCT(B379:B398, (ROW(B379:B398)-ROW(B379)+1)) / (20*21/2)</f>
        <v>2.8807990476190475</v>
      </c>
      <c r="J395" s="2">
        <f t="shared" si="42"/>
        <v>2.9061527868864139</v>
      </c>
      <c r="K395" s="2">
        <f t="shared" si="44"/>
        <v>2.9757526086405299</v>
      </c>
    </row>
    <row r="396" spans="1:11" ht="13.5" x14ac:dyDescent="0.25">
      <c r="A396" s="3">
        <f>TITRES_STAT!B399</f>
        <v>43273</v>
      </c>
      <c r="B396" s="5">
        <f>TITRES_STAT!D399</f>
        <v>2.8089</v>
      </c>
      <c r="C396" s="2">
        <f t="shared" si="45"/>
        <v>-1.9499999999999851E-2</v>
      </c>
      <c r="D396" s="2">
        <f t="shared" si="46"/>
        <v>2.8615200000000001</v>
      </c>
      <c r="E396" s="2">
        <f t="shared" ref="E396:E459" si="48">AVERAGE(B387:B396)</f>
        <v>2.9366199999999996</v>
      </c>
      <c r="F396" s="2">
        <f t="shared" si="41"/>
        <v>2.85568</v>
      </c>
      <c r="G396" s="2">
        <f t="shared" si="43"/>
        <v>2.9844259999999996</v>
      </c>
      <c r="H396" s="2">
        <f t="shared" si="47"/>
        <v>3.4704649999999964</v>
      </c>
      <c r="I396" s="2">
        <f t="array" ref="I396">SUMPRODUCT(B380:B399, (ROW(B380:B399)-ROW(B380)+1)) / (20*21/2)</f>
        <v>2.8658461904761907</v>
      </c>
      <c r="J396" s="2">
        <f t="shared" si="42"/>
        <v>2.8968906167067554</v>
      </c>
      <c r="K396" s="2">
        <f t="shared" si="44"/>
        <v>2.9692093690859998</v>
      </c>
    </row>
    <row r="397" spans="1:11" ht="13.5" x14ac:dyDescent="0.25">
      <c r="A397" s="3">
        <f>TITRES_STAT!B400</f>
        <v>43276</v>
      </c>
      <c r="B397" s="5">
        <f>TITRES_STAT!D400</f>
        <v>2.7307999999999999</v>
      </c>
      <c r="C397" s="2">
        <f t="shared" si="45"/>
        <v>-7.8100000000000058E-2</v>
      </c>
      <c r="D397" s="2">
        <f t="shared" si="46"/>
        <v>2.8244599999999997</v>
      </c>
      <c r="E397" s="2">
        <f t="shared" si="48"/>
        <v>2.9024799999999997</v>
      </c>
      <c r="F397" s="2">
        <f t="shared" si="41"/>
        <v>2.85324</v>
      </c>
      <c r="G397" s="2">
        <f t="shared" si="43"/>
        <v>2.9762319999999995</v>
      </c>
      <c r="H397" s="2">
        <f t="shared" si="47"/>
        <v>3.4628574999999966</v>
      </c>
      <c r="I397" s="2">
        <f t="array" ref="I397">SUMPRODUCT(B381:B400, (ROW(B381:B400)-ROW(B381)+1)) / (20*21/2)</f>
        <v>2.8430933333333335</v>
      </c>
      <c r="J397" s="2">
        <f t="shared" si="42"/>
        <v>2.8810724627346835</v>
      </c>
      <c r="K397" s="2">
        <f t="shared" si="44"/>
        <v>2.9598599820630191</v>
      </c>
    </row>
    <row r="398" spans="1:11" ht="13.5" x14ac:dyDescent="0.25">
      <c r="A398" s="3">
        <f>TITRES_STAT!B401</f>
        <v>43277</v>
      </c>
      <c r="B398" s="5">
        <f>TITRES_STAT!D401</f>
        <v>2.8089</v>
      </c>
      <c r="C398" s="2">
        <f t="shared" si="45"/>
        <v>7.8100000000000058E-2</v>
      </c>
      <c r="D398" s="2">
        <f t="shared" si="46"/>
        <v>2.8108200000000001</v>
      </c>
      <c r="E398" s="2">
        <f t="shared" si="48"/>
        <v>2.87615</v>
      </c>
      <c r="F398" s="2">
        <f t="shared" si="41"/>
        <v>2.8586049999999998</v>
      </c>
      <c r="G398" s="2">
        <f t="shared" si="43"/>
        <v>2.9695999999999998</v>
      </c>
      <c r="H398" s="2">
        <f t="shared" si="47"/>
        <v>3.4556404999999968</v>
      </c>
      <c r="I398" s="2">
        <f t="array" ref="I398">SUMPRODUCT(B382:B401, (ROW(B382:B401)-ROW(B382)+1)) / (20*21/2)</f>
        <v>2.8194071428571426</v>
      </c>
      <c r="J398" s="2">
        <f t="shared" si="42"/>
        <v>2.8741988948551902</v>
      </c>
      <c r="K398" s="2">
        <f t="shared" si="44"/>
        <v>2.9539399827664305</v>
      </c>
    </row>
    <row r="399" spans="1:11" ht="13.5" x14ac:dyDescent="0.25">
      <c r="A399" s="3">
        <f>TITRES_STAT!B402</f>
        <v>43278</v>
      </c>
      <c r="B399" s="5">
        <f>TITRES_STAT!D402</f>
        <v>2.7016</v>
      </c>
      <c r="C399" s="2">
        <f t="shared" si="45"/>
        <v>-0.10729999999999995</v>
      </c>
      <c r="D399" s="2">
        <f t="shared" si="46"/>
        <v>2.7757199999999997</v>
      </c>
      <c r="E399" s="2">
        <f t="shared" si="48"/>
        <v>2.8390900000000001</v>
      </c>
      <c r="F399" s="2">
        <f t="shared" si="41"/>
        <v>2.8625049999999996</v>
      </c>
      <c r="G399" s="2">
        <f t="shared" si="43"/>
        <v>2.9608219999999998</v>
      </c>
      <c r="H399" s="2">
        <f t="shared" si="47"/>
        <v>3.4476429999999967</v>
      </c>
      <c r="I399" s="2">
        <f t="array" ref="I399">SUMPRODUCT(B383:B402, (ROW(B383:B402)-ROW(B383)+1)) / (20*21/2)</f>
        <v>2.7883390476190479</v>
      </c>
      <c r="J399" s="2">
        <f t="shared" si="42"/>
        <v>2.8577609048689818</v>
      </c>
      <c r="K399" s="2">
        <f t="shared" si="44"/>
        <v>2.9440442971677472</v>
      </c>
    </row>
    <row r="400" spans="1:11" ht="13.5" x14ac:dyDescent="0.25">
      <c r="A400" s="3">
        <f>TITRES_STAT!B403</f>
        <v>43279</v>
      </c>
      <c r="B400" s="5">
        <f>TITRES_STAT!D403</f>
        <v>2.6236000000000002</v>
      </c>
      <c r="C400" s="2">
        <f t="shared" si="45"/>
        <v>-7.7999999999999847E-2</v>
      </c>
      <c r="D400" s="2">
        <f t="shared" si="46"/>
        <v>2.7347600000000001</v>
      </c>
      <c r="E400" s="2">
        <f t="shared" si="48"/>
        <v>2.8088600000000001</v>
      </c>
      <c r="F400" s="2">
        <f t="shared" si="41"/>
        <v>2.8625049999999996</v>
      </c>
      <c r="G400" s="2">
        <f t="shared" si="43"/>
        <v>2.9504840000000003</v>
      </c>
      <c r="H400" s="2">
        <f t="shared" si="47"/>
        <v>3.4392554999999976</v>
      </c>
      <c r="I400" s="2">
        <f t="array" ref="I400">SUMPRODUCT(B384:B403, (ROW(B384:B403)-ROW(B384)+1)) / (20*21/2)</f>
        <v>2.7580604761904759</v>
      </c>
      <c r="J400" s="2">
        <f t="shared" si="42"/>
        <v>2.835459866310031</v>
      </c>
      <c r="K400" s="2">
        <f t="shared" si="44"/>
        <v>2.9314778541415611</v>
      </c>
    </row>
    <row r="401" spans="1:11" ht="13.5" x14ac:dyDescent="0.25">
      <c r="A401" s="3">
        <f>TITRES_STAT!B404</f>
        <v>43280</v>
      </c>
      <c r="B401" s="5">
        <f>TITRES_STAT!D404</f>
        <v>2.6137999999999999</v>
      </c>
      <c r="C401" s="2">
        <f t="shared" si="45"/>
        <v>-9.800000000000253E-3</v>
      </c>
      <c r="D401" s="2">
        <f t="shared" si="46"/>
        <v>2.6957399999999998</v>
      </c>
      <c r="E401" s="2">
        <f t="shared" si="48"/>
        <v>2.7786300000000002</v>
      </c>
      <c r="F401" s="2">
        <f t="shared" si="41"/>
        <v>2.862015</v>
      </c>
      <c r="G401" s="2">
        <f t="shared" si="43"/>
        <v>2.9399499999999996</v>
      </c>
      <c r="H401" s="2">
        <f t="shared" si="47"/>
        <v>3.4308189999999978</v>
      </c>
      <c r="I401" s="2">
        <f t="array" ref="I401">SUMPRODUCT(B385:B404, (ROW(B385:B404)-ROW(B385)+1)) / (20*21/2)</f>
        <v>2.7280095238095234</v>
      </c>
      <c r="J401" s="2">
        <f t="shared" si="42"/>
        <v>2.8143494028519331</v>
      </c>
      <c r="K401" s="2">
        <f t="shared" si="44"/>
        <v>2.9190198990771861</v>
      </c>
    </row>
    <row r="402" spans="1:11" ht="13.5" x14ac:dyDescent="0.25">
      <c r="A402" s="3">
        <f>TITRES_STAT!B405</f>
        <v>43283</v>
      </c>
      <c r="B402" s="5">
        <f>TITRES_STAT!D405</f>
        <v>2.5358000000000001</v>
      </c>
      <c r="C402" s="2">
        <f t="shared" si="45"/>
        <v>-7.7999999999999847E-2</v>
      </c>
      <c r="D402" s="2">
        <f t="shared" si="46"/>
        <v>2.6567400000000001</v>
      </c>
      <c r="E402" s="2">
        <f t="shared" si="48"/>
        <v>2.7405999999999997</v>
      </c>
      <c r="F402" s="2">
        <f t="shared" si="41"/>
        <v>2.8537250000000003</v>
      </c>
      <c r="G402" s="2">
        <f t="shared" si="43"/>
        <v>2.9278559999999998</v>
      </c>
      <c r="H402" s="2">
        <f t="shared" si="47"/>
        <v>3.4219924999999982</v>
      </c>
      <c r="I402" s="2">
        <f t="array" ref="I402">SUMPRODUCT(B386:B405, (ROW(B386:B405)-ROW(B386)+1)) / (20*21/2)</f>
        <v>2.6986138095238101</v>
      </c>
      <c r="J402" s="2">
        <f t="shared" si="42"/>
        <v>2.7878208882946063</v>
      </c>
      <c r="K402" s="2">
        <f t="shared" si="44"/>
        <v>2.9039916677408262</v>
      </c>
    </row>
    <row r="403" spans="1:11" ht="13.5" x14ac:dyDescent="0.25">
      <c r="A403" s="3">
        <f>TITRES_STAT!B406</f>
        <v>43284</v>
      </c>
      <c r="B403" s="5">
        <f>TITRES_STAT!D406</f>
        <v>2.5358000000000001</v>
      </c>
      <c r="C403" s="2">
        <f t="shared" si="45"/>
        <v>0</v>
      </c>
      <c r="D403" s="2">
        <f t="shared" si="46"/>
        <v>2.6021200000000002</v>
      </c>
      <c r="E403" s="2">
        <f t="shared" si="48"/>
        <v>2.7064700000000004</v>
      </c>
      <c r="F403" s="2">
        <f t="shared" si="41"/>
        <v>2.8415350000000004</v>
      </c>
      <c r="G403" s="2">
        <f t="shared" si="43"/>
        <v>2.9151779999999996</v>
      </c>
      <c r="H403" s="2">
        <f t="shared" si="47"/>
        <v>3.4131659999999986</v>
      </c>
      <c r="I403" s="2">
        <f t="array" ref="I403">SUMPRODUCT(B387:B406, (ROW(B387:B406)-ROW(B387)+1)) / (20*21/2)</f>
        <v>2.6584376190476195</v>
      </c>
      <c r="J403" s="2">
        <f t="shared" si="42"/>
        <v>2.7638188989332151</v>
      </c>
      <c r="K403" s="2">
        <f t="shared" si="44"/>
        <v>2.8895527788098136</v>
      </c>
    </row>
    <row r="404" spans="1:11" ht="13.5" x14ac:dyDescent="0.25">
      <c r="A404" s="3">
        <f>TITRES_STAT!B407</f>
        <v>43285</v>
      </c>
      <c r="B404" s="5">
        <f>TITRES_STAT!D407</f>
        <v>2.5259999999999998</v>
      </c>
      <c r="C404" s="2">
        <f t="shared" si="45"/>
        <v>-9.800000000000253E-3</v>
      </c>
      <c r="D404" s="2">
        <f t="shared" si="46"/>
        <v>2.5670000000000002</v>
      </c>
      <c r="E404" s="2">
        <f t="shared" si="48"/>
        <v>2.6713600000000004</v>
      </c>
      <c r="F404" s="2">
        <f t="shared" ref="F404:F467" si="49">AVERAGE(B385:B404)</f>
        <v>2.8249550000000005</v>
      </c>
      <c r="G404" s="2">
        <f t="shared" si="43"/>
        <v>2.9021080000000001</v>
      </c>
      <c r="H404" s="2">
        <f t="shared" si="47"/>
        <v>3.4042904999999983</v>
      </c>
      <c r="I404" s="2">
        <f t="array" ref="I404">SUMPRODUCT(B388:B407, (ROW(B388:B407)-ROW(B388)+1)) / (20*21/2)</f>
        <v>2.6215590476190478</v>
      </c>
      <c r="J404" s="2">
        <f t="shared" si="42"/>
        <v>2.7411694799871946</v>
      </c>
      <c r="K404" s="2">
        <f t="shared" si="44"/>
        <v>2.8752958070917818</v>
      </c>
    </row>
    <row r="405" spans="1:11" ht="13.5" x14ac:dyDescent="0.25">
      <c r="A405" s="3">
        <f>TITRES_STAT!B408</f>
        <v>43286</v>
      </c>
      <c r="B405" s="5">
        <f>TITRES_STAT!D408</f>
        <v>2.5163000000000002</v>
      </c>
      <c r="C405" s="2">
        <f t="shared" si="45"/>
        <v>-9.6999999999995978E-3</v>
      </c>
      <c r="D405" s="2">
        <f t="shared" si="46"/>
        <v>2.5455399999999999</v>
      </c>
      <c r="E405" s="2">
        <f t="shared" si="48"/>
        <v>2.6401500000000002</v>
      </c>
      <c r="F405" s="2">
        <f t="shared" si="49"/>
        <v>2.8015500000000002</v>
      </c>
      <c r="G405" s="2">
        <f t="shared" si="43"/>
        <v>2.8888439999999997</v>
      </c>
      <c r="H405" s="2">
        <f t="shared" si="47"/>
        <v>3.3953664999999984</v>
      </c>
      <c r="I405" s="2">
        <f t="array" ref="I405">SUMPRODUCT(B389:B408, (ROW(B389:B408)-ROW(B389)+1)) / (20*21/2)</f>
        <v>2.5833399999999997</v>
      </c>
      <c r="J405" s="2">
        <f t="shared" ref="J405:J468" si="50">$J$4*B405+J404*(1-$J$4)</f>
        <v>2.7197533390360333</v>
      </c>
      <c r="K405" s="2">
        <f t="shared" si="44"/>
        <v>2.8612175401470061</v>
      </c>
    </row>
    <row r="406" spans="1:11" ht="13.5" x14ac:dyDescent="0.25">
      <c r="A406" s="3">
        <f>TITRES_STAT!B409</f>
        <v>43287</v>
      </c>
      <c r="B406" s="5">
        <f>TITRES_STAT!D409</f>
        <v>2.3797000000000001</v>
      </c>
      <c r="C406" s="2">
        <f t="shared" si="45"/>
        <v>-0.13660000000000005</v>
      </c>
      <c r="D406" s="2">
        <f t="shared" si="46"/>
        <v>2.4987200000000001</v>
      </c>
      <c r="E406" s="2">
        <f t="shared" si="48"/>
        <v>2.5972300000000001</v>
      </c>
      <c r="F406" s="2">
        <f t="shared" si="49"/>
        <v>2.7669249999999996</v>
      </c>
      <c r="G406" s="2">
        <f t="shared" si="43"/>
        <v>2.8728479999999994</v>
      </c>
      <c r="H406" s="2">
        <f t="shared" si="47"/>
        <v>3.3857594999999985</v>
      </c>
      <c r="I406" s="2">
        <f t="array" ref="I406">SUMPRODUCT(B390:B409, (ROW(B390:B409)-ROW(B390)+1)) / (20*21/2)</f>
        <v>2.5421457142857142</v>
      </c>
      <c r="J406" s="2">
        <f t="shared" si="50"/>
        <v>2.6873673067468871</v>
      </c>
      <c r="K406" s="2">
        <f t="shared" si="44"/>
        <v>2.8423344993569275</v>
      </c>
    </row>
    <row r="407" spans="1:11" ht="13.5" x14ac:dyDescent="0.25">
      <c r="A407" s="3">
        <f>TITRES_STAT!B410</f>
        <v>43290</v>
      </c>
      <c r="B407" s="5">
        <f>TITRES_STAT!D410</f>
        <v>2.3797000000000001</v>
      </c>
      <c r="C407" s="2">
        <f t="shared" si="45"/>
        <v>0</v>
      </c>
      <c r="D407" s="2">
        <f t="shared" si="46"/>
        <v>2.4675000000000002</v>
      </c>
      <c r="E407" s="2">
        <f t="shared" si="48"/>
        <v>2.5621200000000002</v>
      </c>
      <c r="F407" s="2">
        <f t="shared" si="49"/>
        <v>2.7323</v>
      </c>
      <c r="G407" s="2">
        <f t="shared" si="43"/>
        <v>2.8568519999999999</v>
      </c>
      <c r="H407" s="2">
        <f t="shared" si="47"/>
        <v>3.3761524999999981</v>
      </c>
      <c r="I407" s="2">
        <f t="array" ref="I407">SUMPRODUCT(B391:B410, (ROW(B391:B410)-ROW(B391)+1)) / (20*21/2)</f>
        <v>2.516882380952381</v>
      </c>
      <c r="J407" s="2">
        <f t="shared" si="50"/>
        <v>2.6580656584852784</v>
      </c>
      <c r="K407" s="2">
        <f t="shared" si="44"/>
        <v>2.8241919699703812</v>
      </c>
    </row>
    <row r="408" spans="1:11" ht="13.5" x14ac:dyDescent="0.25">
      <c r="A408" s="3">
        <f>TITRES_STAT!B411</f>
        <v>43291</v>
      </c>
      <c r="B408" s="5">
        <f>TITRES_STAT!D411</f>
        <v>2.331</v>
      </c>
      <c r="C408" s="2">
        <f t="shared" si="45"/>
        <v>-4.8700000000000188E-2</v>
      </c>
      <c r="D408" s="2">
        <f t="shared" si="46"/>
        <v>2.4265400000000001</v>
      </c>
      <c r="E408" s="2">
        <f t="shared" si="48"/>
        <v>2.5143300000000002</v>
      </c>
      <c r="F408" s="2">
        <f t="shared" si="49"/>
        <v>2.6952400000000005</v>
      </c>
      <c r="G408" s="2">
        <f t="shared" si="43"/>
        <v>2.8398819999999994</v>
      </c>
      <c r="H408" s="2">
        <f t="shared" si="47"/>
        <v>3.3663019999999984</v>
      </c>
      <c r="I408" s="2">
        <f t="array" ref="I408">SUMPRODUCT(B392:B411, (ROW(B392:B411)-ROW(B392)+1)) / (20*21/2)</f>
        <v>2.4839542857142858</v>
      </c>
      <c r="J408" s="2">
        <f t="shared" si="50"/>
        <v>2.6269165481533472</v>
      </c>
      <c r="K408" s="2">
        <f t="shared" si="44"/>
        <v>2.8048511084029157</v>
      </c>
    </row>
    <row r="409" spans="1:11" ht="13.5" x14ac:dyDescent="0.25">
      <c r="A409" s="3">
        <f>TITRES_STAT!B412</f>
        <v>43292</v>
      </c>
      <c r="B409" s="5">
        <f>TITRES_STAT!D412</f>
        <v>2.2627000000000002</v>
      </c>
      <c r="C409" s="2">
        <f t="shared" si="45"/>
        <v>-6.8299999999999805E-2</v>
      </c>
      <c r="D409" s="2">
        <f t="shared" si="46"/>
        <v>2.3738800000000002</v>
      </c>
      <c r="E409" s="2">
        <f t="shared" si="48"/>
        <v>2.47044</v>
      </c>
      <c r="F409" s="2">
        <f t="shared" si="49"/>
        <v>2.6547650000000007</v>
      </c>
      <c r="G409" s="2">
        <f t="shared" si="43"/>
        <v>2.8215459999999997</v>
      </c>
      <c r="H409" s="2">
        <f t="shared" si="47"/>
        <v>3.3561099999999984</v>
      </c>
      <c r="I409" s="2">
        <f t="array" ref="I409">SUMPRODUCT(B393:B412, (ROW(B393:B412)-ROW(B393)+1)) / (20*21/2)</f>
        <v>2.4596161904761904</v>
      </c>
      <c r="J409" s="2">
        <f t="shared" si="50"/>
        <v>2.5922292578530284</v>
      </c>
      <c r="K409" s="2">
        <f t="shared" si="44"/>
        <v>2.7835902806224091</v>
      </c>
    </row>
    <row r="410" spans="1:11" ht="13.5" x14ac:dyDescent="0.25">
      <c r="A410" s="3">
        <f>TITRES_STAT!B413</f>
        <v>43293</v>
      </c>
      <c r="B410" s="5">
        <f>TITRES_STAT!D413</f>
        <v>2.3895</v>
      </c>
      <c r="C410" s="2">
        <f t="shared" si="45"/>
        <v>0.1267999999999998</v>
      </c>
      <c r="D410" s="2">
        <f t="shared" si="46"/>
        <v>2.3485200000000002</v>
      </c>
      <c r="E410" s="2">
        <f t="shared" si="48"/>
        <v>2.4470299999999994</v>
      </c>
      <c r="F410" s="2">
        <f t="shared" si="49"/>
        <v>2.627945</v>
      </c>
      <c r="G410" s="2">
        <f t="shared" si="43"/>
        <v>2.8057459999999992</v>
      </c>
      <c r="H410" s="2">
        <f t="shared" si="47"/>
        <v>3.3465519999999982</v>
      </c>
      <c r="I410" s="2">
        <f t="array" ref="I410">SUMPRODUCT(B394:B413, (ROW(B394:B413)-ROW(B394)+1)) / (20*21/2)</f>
        <v>2.4380180952380952</v>
      </c>
      <c r="J410" s="2">
        <f t="shared" si="50"/>
        <v>2.5729217094860735</v>
      </c>
      <c r="K410" s="2">
        <f t="shared" si="44"/>
        <v>2.7681357598136875</v>
      </c>
    </row>
    <row r="411" spans="1:11" ht="13.5" x14ac:dyDescent="0.25">
      <c r="A411" s="3">
        <f>TITRES_STAT!B414</f>
        <v>43294</v>
      </c>
      <c r="B411" s="5">
        <f>TITRES_STAT!D414</f>
        <v>2.2822</v>
      </c>
      <c r="C411" s="2">
        <f t="shared" si="45"/>
        <v>-0.10729999999999995</v>
      </c>
      <c r="D411" s="2">
        <f t="shared" si="46"/>
        <v>2.3290199999999999</v>
      </c>
      <c r="E411" s="2">
        <f t="shared" si="48"/>
        <v>2.4138699999999997</v>
      </c>
      <c r="F411" s="2">
        <f t="shared" si="49"/>
        <v>2.5962500000000004</v>
      </c>
      <c r="G411" s="2">
        <f t="shared" si="43"/>
        <v>2.7877999999999985</v>
      </c>
      <c r="H411" s="2">
        <f t="shared" si="47"/>
        <v>3.3370914999999983</v>
      </c>
      <c r="I411" s="2">
        <f t="array" ref="I411">SUMPRODUCT(B395:B414, (ROW(B395:B414)-ROW(B395)+1)) / (20*21/2)</f>
        <v>2.4189742857142855</v>
      </c>
      <c r="J411" s="2">
        <f t="shared" si="50"/>
        <v>2.5452339276302567</v>
      </c>
      <c r="K411" s="2">
        <f t="shared" si="44"/>
        <v>2.7490794555072684</v>
      </c>
    </row>
    <row r="412" spans="1:11" ht="13.5" x14ac:dyDescent="0.25">
      <c r="A412" s="3">
        <f>TITRES_STAT!B415</f>
        <v>43297</v>
      </c>
      <c r="B412" s="5">
        <f>TITRES_STAT!D415</f>
        <v>2.3407</v>
      </c>
      <c r="C412" s="2">
        <f t="shared" si="45"/>
        <v>5.8499999999999996E-2</v>
      </c>
      <c r="D412" s="2">
        <f t="shared" si="46"/>
        <v>2.3212199999999998</v>
      </c>
      <c r="E412" s="2">
        <f t="shared" si="48"/>
        <v>2.3943600000000003</v>
      </c>
      <c r="F412" s="2">
        <f t="shared" si="49"/>
        <v>2.5674800000000002</v>
      </c>
      <c r="G412" s="2">
        <f t="shared" si="43"/>
        <v>2.7710239999999988</v>
      </c>
      <c r="H412" s="2">
        <f t="shared" si="47"/>
        <v>3.3285089999999991</v>
      </c>
      <c r="I412" s="2">
        <f t="array" ref="I412">SUMPRODUCT(B396:B415, (ROW(B396:B415)-ROW(B396)+1)) / (20*21/2)</f>
        <v>2.3987704761904762</v>
      </c>
      <c r="J412" s="2">
        <f t="shared" si="50"/>
        <v>2.5257545059511846</v>
      </c>
      <c r="K412" s="2">
        <f t="shared" si="44"/>
        <v>2.73306457489914</v>
      </c>
    </row>
    <row r="413" spans="1:11" ht="13.5" x14ac:dyDescent="0.25">
      <c r="A413" s="3">
        <f>TITRES_STAT!B416</f>
        <v>43298</v>
      </c>
      <c r="B413" s="5">
        <f>TITRES_STAT!D416</f>
        <v>2.3407</v>
      </c>
      <c r="C413" s="2">
        <f t="shared" si="45"/>
        <v>0</v>
      </c>
      <c r="D413" s="2">
        <f t="shared" si="46"/>
        <v>2.3231600000000001</v>
      </c>
      <c r="E413" s="2">
        <f t="shared" si="48"/>
        <v>2.3748499999999999</v>
      </c>
      <c r="F413" s="2">
        <f t="shared" si="49"/>
        <v>2.5406599999999999</v>
      </c>
      <c r="G413" s="2">
        <f t="shared" si="43"/>
        <v>2.7542479999999987</v>
      </c>
      <c r="H413" s="2">
        <f t="shared" si="47"/>
        <v>3.3199264999999993</v>
      </c>
      <c r="I413" s="2">
        <f t="array" ref="I413">SUMPRODUCT(B397:B416, (ROW(B397:B416)-ROW(B397)+1)) / (20*21/2)</f>
        <v>2.3847890476190479</v>
      </c>
      <c r="J413" s="2">
        <f t="shared" si="50"/>
        <v>2.5081302672891672</v>
      </c>
      <c r="K413" s="2">
        <f t="shared" si="44"/>
        <v>2.7176777288246639</v>
      </c>
    </row>
    <row r="414" spans="1:11" ht="13.5" x14ac:dyDescent="0.25">
      <c r="A414" s="3">
        <f>TITRES_STAT!B417</f>
        <v>43299</v>
      </c>
      <c r="B414" s="5">
        <f>TITRES_STAT!D417</f>
        <v>2.3407</v>
      </c>
      <c r="C414" s="2">
        <f t="shared" si="45"/>
        <v>0</v>
      </c>
      <c r="D414" s="2">
        <f t="shared" si="46"/>
        <v>2.3387599999999997</v>
      </c>
      <c r="E414" s="2">
        <f t="shared" si="48"/>
        <v>2.3563199999999993</v>
      </c>
      <c r="F414" s="2">
        <f t="shared" si="49"/>
        <v>2.5138400000000005</v>
      </c>
      <c r="G414" s="2">
        <f t="shared" si="43"/>
        <v>2.7386419999999991</v>
      </c>
      <c r="H414" s="2">
        <f t="shared" si="47"/>
        <v>3.3108074999999992</v>
      </c>
      <c r="I414" s="2">
        <f t="array" ref="I414">SUMPRODUCT(B398:B417, (ROW(B398:B417)-ROW(B398)+1)) / (20*21/2)</f>
        <v>2.378608571428571</v>
      </c>
      <c r="J414" s="2">
        <f t="shared" si="50"/>
        <v>2.4921845275473418</v>
      </c>
      <c r="K414" s="2">
        <f t="shared" si="44"/>
        <v>2.7028942884785985</v>
      </c>
    </row>
    <row r="415" spans="1:11" ht="13.5" x14ac:dyDescent="0.25">
      <c r="A415" s="3">
        <f>TITRES_STAT!B418</f>
        <v>43300</v>
      </c>
      <c r="B415" s="5">
        <f>TITRES_STAT!D418</f>
        <v>2.3016999999999999</v>
      </c>
      <c r="C415" s="2">
        <f t="shared" si="45"/>
        <v>-3.9000000000000146E-2</v>
      </c>
      <c r="D415" s="2">
        <f t="shared" si="46"/>
        <v>2.3212000000000002</v>
      </c>
      <c r="E415" s="2">
        <f t="shared" si="48"/>
        <v>2.3348599999999999</v>
      </c>
      <c r="F415" s="2">
        <f t="shared" si="49"/>
        <v>2.4875049999999996</v>
      </c>
      <c r="G415" s="2">
        <f t="shared" si="43"/>
        <v>2.7240119999999997</v>
      </c>
      <c r="H415" s="2">
        <f t="shared" si="47"/>
        <v>3.3020784999999995</v>
      </c>
      <c r="I415" s="2">
        <f t="array" ref="I415">SUMPRODUCT(B399:B418, (ROW(B399:B418)-ROW(B399)+1)) / (20*21/2)</f>
        <v>2.3758642857142851</v>
      </c>
      <c r="J415" s="2">
        <f t="shared" si="50"/>
        <v>2.4740431439714046</v>
      </c>
      <c r="K415" s="2">
        <f t="shared" si="44"/>
        <v>2.6871611791264969</v>
      </c>
    </row>
    <row r="416" spans="1:11" ht="13.5" x14ac:dyDescent="0.25">
      <c r="A416" s="3">
        <f>TITRES_STAT!B419</f>
        <v>43301</v>
      </c>
      <c r="B416" s="5">
        <f>TITRES_STAT!D419</f>
        <v>2.3407</v>
      </c>
      <c r="C416" s="2">
        <f t="shared" si="45"/>
        <v>3.9000000000000146E-2</v>
      </c>
      <c r="D416" s="2">
        <f t="shared" si="46"/>
        <v>2.3329</v>
      </c>
      <c r="E416" s="2">
        <f t="shared" si="48"/>
        <v>2.3309600000000001</v>
      </c>
      <c r="F416" s="2">
        <f t="shared" si="49"/>
        <v>2.4640949999999995</v>
      </c>
      <c r="G416" s="2">
        <f t="shared" si="43"/>
        <v>2.7103579999999998</v>
      </c>
      <c r="H416" s="2">
        <f t="shared" si="47"/>
        <v>3.2935444999999994</v>
      </c>
      <c r="I416" s="2">
        <f t="array" ref="I416">SUMPRODUCT(B400:B419, (ROW(B400:B419)-ROW(B400)+1)) / (20*21/2)</f>
        <v>2.3684828571428569</v>
      </c>
      <c r="J416" s="2">
        <f t="shared" si="50"/>
        <v>2.4613437969265091</v>
      </c>
      <c r="K416" s="2">
        <f t="shared" si="44"/>
        <v>2.6735744662195753</v>
      </c>
    </row>
    <row r="417" spans="1:11" ht="13.5" x14ac:dyDescent="0.25">
      <c r="A417" s="3">
        <f>TITRES_STAT!B420</f>
        <v>43304</v>
      </c>
      <c r="B417" s="5">
        <f>TITRES_STAT!D420</f>
        <v>2.3992</v>
      </c>
      <c r="C417" s="2">
        <f t="shared" si="45"/>
        <v>5.8499999999999996E-2</v>
      </c>
      <c r="D417" s="2">
        <f t="shared" si="46"/>
        <v>2.3446000000000002</v>
      </c>
      <c r="E417" s="2">
        <f t="shared" si="48"/>
        <v>2.3329100000000005</v>
      </c>
      <c r="F417" s="2">
        <f t="shared" si="49"/>
        <v>2.4475149999999997</v>
      </c>
      <c r="G417" s="2">
        <f t="shared" si="43"/>
        <v>2.6978740000000001</v>
      </c>
      <c r="H417" s="2">
        <f t="shared" si="47"/>
        <v>3.2848154999999997</v>
      </c>
      <c r="I417" s="2">
        <f t="array" ref="I417">SUMPRODUCT(B401:B420, (ROW(B401:B420)-ROW(B401)+1)) / (20*21/2)</f>
        <v>2.3562685714285712</v>
      </c>
      <c r="J417" s="2">
        <f t="shared" si="50"/>
        <v>2.4554253400763653</v>
      </c>
      <c r="K417" s="2">
        <f t="shared" si="44"/>
        <v>2.6628146832305726</v>
      </c>
    </row>
    <row r="418" spans="1:11" ht="13.5" x14ac:dyDescent="0.25">
      <c r="A418" s="3">
        <f>TITRES_STAT!B421</f>
        <v>43305</v>
      </c>
      <c r="B418" s="5">
        <f>TITRES_STAT!D421</f>
        <v>2.4186999999999999</v>
      </c>
      <c r="C418" s="2">
        <f t="shared" si="45"/>
        <v>1.9499999999999851E-2</v>
      </c>
      <c r="D418" s="2">
        <f t="shared" si="46"/>
        <v>2.3601999999999999</v>
      </c>
      <c r="E418" s="2">
        <f t="shared" si="48"/>
        <v>2.3416800000000002</v>
      </c>
      <c r="F418" s="2">
        <f t="shared" si="49"/>
        <v>2.4280049999999997</v>
      </c>
      <c r="G418" s="2">
        <f t="shared" si="43"/>
        <v>2.6857799999999998</v>
      </c>
      <c r="H418" s="2">
        <f t="shared" si="47"/>
        <v>3.2761839999999989</v>
      </c>
      <c r="I418" s="2">
        <f t="array" ref="I418">SUMPRODUCT(B402:B421, (ROW(B402:B421)-ROW(B402)+1)) / (20*21/2)</f>
        <v>2.3428895238095242</v>
      </c>
      <c r="J418" s="2">
        <f t="shared" si="50"/>
        <v>2.451927688640521</v>
      </c>
      <c r="K418" s="2">
        <f t="shared" si="44"/>
        <v>2.6532415583980011</v>
      </c>
    </row>
    <row r="419" spans="1:11" ht="13.5" x14ac:dyDescent="0.25">
      <c r="A419" s="3">
        <f>TITRES_STAT!B422</f>
        <v>43307</v>
      </c>
      <c r="B419" s="5">
        <f>TITRES_STAT!D422</f>
        <v>2.3504999999999998</v>
      </c>
      <c r="C419" s="2">
        <f t="shared" si="45"/>
        <v>-6.8200000000000038E-2</v>
      </c>
      <c r="D419" s="2">
        <f t="shared" si="46"/>
        <v>2.3621600000000003</v>
      </c>
      <c r="E419" s="2">
        <f t="shared" si="48"/>
        <v>2.35046</v>
      </c>
      <c r="F419" s="2">
        <f t="shared" si="49"/>
        <v>2.4104499999999995</v>
      </c>
      <c r="G419" s="2">
        <f t="shared" si="43"/>
        <v>2.6723219999999999</v>
      </c>
      <c r="H419" s="2">
        <f t="shared" si="47"/>
        <v>3.2677964999999989</v>
      </c>
      <c r="I419" s="2">
        <f t="array" ref="I419">SUMPRODUCT(B403:B422, (ROW(B403:B422)-ROW(B403)+1)) / (20*21/2)</f>
        <v>2.3312290476190478</v>
      </c>
      <c r="J419" s="2">
        <f t="shared" si="50"/>
        <v>2.442267908769995</v>
      </c>
      <c r="K419" s="2">
        <f t="shared" si="44"/>
        <v>2.6413693404216092</v>
      </c>
    </row>
    <row r="420" spans="1:11" ht="13.5" x14ac:dyDescent="0.25">
      <c r="A420" s="3">
        <f>TITRES_STAT!B423</f>
        <v>43308</v>
      </c>
      <c r="B420" s="5">
        <f>TITRES_STAT!D423</f>
        <v>2.2822</v>
      </c>
      <c r="C420" s="2">
        <f t="shared" si="45"/>
        <v>-6.8299999999999805E-2</v>
      </c>
      <c r="D420" s="2">
        <f t="shared" si="46"/>
        <v>2.35826</v>
      </c>
      <c r="E420" s="2">
        <f t="shared" si="48"/>
        <v>2.3397300000000003</v>
      </c>
      <c r="F420" s="2">
        <f t="shared" si="49"/>
        <v>2.3933799999999996</v>
      </c>
      <c r="G420" s="2">
        <f t="shared" si="43"/>
        <v>2.6592519999999991</v>
      </c>
      <c r="H420" s="2">
        <f t="shared" si="47"/>
        <v>3.2587259999999985</v>
      </c>
      <c r="I420" s="2">
        <f t="array" ref="I420">SUMPRODUCT(B404:B423, (ROW(B404:B423)-ROW(B404)+1)) / (20*21/2)</f>
        <v>2.320915714285714</v>
      </c>
      <c r="J420" s="2">
        <f t="shared" si="50"/>
        <v>2.4270233460299955</v>
      </c>
      <c r="K420" s="2">
        <f t="shared" si="44"/>
        <v>2.6272842682482125</v>
      </c>
    </row>
    <row r="421" spans="1:11" ht="13.5" x14ac:dyDescent="0.25">
      <c r="A421" s="3">
        <f>TITRES_STAT!B424</f>
        <v>43311</v>
      </c>
      <c r="B421" s="5">
        <f>TITRES_STAT!D424</f>
        <v>2.2528999999999999</v>
      </c>
      <c r="C421" s="2">
        <f t="shared" si="45"/>
        <v>-2.9300000000000104E-2</v>
      </c>
      <c r="D421" s="2">
        <f t="shared" si="46"/>
        <v>2.3407</v>
      </c>
      <c r="E421" s="2">
        <f t="shared" si="48"/>
        <v>2.3368000000000002</v>
      </c>
      <c r="F421" s="2">
        <f t="shared" si="49"/>
        <v>2.3753349999999993</v>
      </c>
      <c r="G421" s="2">
        <f t="shared" si="43"/>
        <v>2.6455959999999994</v>
      </c>
      <c r="H421" s="2">
        <f t="shared" si="47"/>
        <v>3.2500944999999986</v>
      </c>
      <c r="I421" s="2">
        <f t="array" ref="I421">SUMPRODUCT(B405:B424, (ROW(B405:B424)-ROW(B405)+1)) / (20*21/2)</f>
        <v>2.3119495238095236</v>
      </c>
      <c r="J421" s="2">
        <f t="shared" si="50"/>
        <v>2.410440170217615</v>
      </c>
      <c r="K421" s="2">
        <f t="shared" si="44"/>
        <v>2.6126025322384789</v>
      </c>
    </row>
    <row r="422" spans="1:11" ht="13.5" x14ac:dyDescent="0.25">
      <c r="A422" s="3">
        <f>TITRES_STAT!B425</f>
        <v>43312</v>
      </c>
      <c r="B422" s="5">
        <f>TITRES_STAT!D425</f>
        <v>2.2528999999999999</v>
      </c>
      <c r="C422" s="2">
        <f t="shared" si="45"/>
        <v>0</v>
      </c>
      <c r="D422" s="2">
        <f t="shared" si="46"/>
        <v>2.3114400000000002</v>
      </c>
      <c r="E422" s="2">
        <f t="shared" si="48"/>
        <v>2.32802</v>
      </c>
      <c r="F422" s="2">
        <f t="shared" si="49"/>
        <v>2.3611899999999997</v>
      </c>
      <c r="G422" s="2">
        <f t="shared" si="43"/>
        <v>2.6327219999999993</v>
      </c>
      <c r="H422" s="2">
        <f t="shared" si="47"/>
        <v>3.2423404999999987</v>
      </c>
      <c r="I422" s="2">
        <f t="array" ref="I422">SUMPRODUCT(B406:B425, (ROW(B406:B425)-ROW(B406)+1)) / (20*21/2)</f>
        <v>2.3042838095238096</v>
      </c>
      <c r="J422" s="2">
        <f t="shared" si="50"/>
        <v>2.3954363444826039</v>
      </c>
      <c r="K422" s="2">
        <f t="shared" si="44"/>
        <v>2.5984965505820679</v>
      </c>
    </row>
    <row r="423" spans="1:11" ht="13.5" x14ac:dyDescent="0.25">
      <c r="A423" s="3">
        <f>TITRES_STAT!B426</f>
        <v>43313</v>
      </c>
      <c r="B423" s="5">
        <f>TITRES_STAT!D426</f>
        <v>2.2528999999999999</v>
      </c>
      <c r="C423" s="2">
        <f t="shared" si="45"/>
        <v>0</v>
      </c>
      <c r="D423" s="2">
        <f t="shared" si="46"/>
        <v>2.2782800000000001</v>
      </c>
      <c r="E423" s="2">
        <f t="shared" si="48"/>
        <v>2.3192400000000002</v>
      </c>
      <c r="F423" s="2">
        <f t="shared" si="49"/>
        <v>2.3470449999999996</v>
      </c>
      <c r="G423" s="2">
        <f t="shared" si="43"/>
        <v>2.6198479999999993</v>
      </c>
      <c r="H423" s="2">
        <f t="shared" si="47"/>
        <v>3.2340499999999981</v>
      </c>
      <c r="I423" s="2">
        <f t="array" ref="I423">SUMPRODUCT(B407:B426, (ROW(B407:B426)-ROW(B407)+1)) / (20*21/2)</f>
        <v>2.2978723809523811</v>
      </c>
      <c r="J423" s="2">
        <f t="shared" si="50"/>
        <v>2.3818614545318799</v>
      </c>
      <c r="K423" s="2">
        <f t="shared" si="44"/>
        <v>2.584943744676889</v>
      </c>
    </row>
    <row r="424" spans="1:11" ht="13.5" x14ac:dyDescent="0.25">
      <c r="A424" s="3">
        <f>TITRES_STAT!B427</f>
        <v>43314</v>
      </c>
      <c r="B424" s="5">
        <f>TITRES_STAT!D427</f>
        <v>2.2528999999999999</v>
      </c>
      <c r="C424" s="2">
        <f t="shared" si="45"/>
        <v>0</v>
      </c>
      <c r="D424" s="2">
        <f t="shared" si="46"/>
        <v>2.2587600000000001</v>
      </c>
      <c r="E424" s="2">
        <f t="shared" si="48"/>
        <v>2.31046</v>
      </c>
      <c r="F424" s="2">
        <f t="shared" si="49"/>
        <v>2.3333899999999992</v>
      </c>
      <c r="G424" s="2">
        <f t="shared" si="43"/>
        <v>2.6083379999999994</v>
      </c>
      <c r="H424" s="2">
        <f t="shared" si="47"/>
        <v>3.2257594999999974</v>
      </c>
      <c r="I424" s="2">
        <f t="array" ref="I424">SUMPRODUCT(B408:B427, (ROW(B408:B427)-ROW(B408)+1)) / (20*21/2)</f>
        <v>2.2883504761904763</v>
      </c>
      <c r="J424" s="2">
        <f t="shared" si="50"/>
        <v>2.3695794112431297</v>
      </c>
      <c r="K424" s="2">
        <f t="shared" si="44"/>
        <v>2.5719224213562271</v>
      </c>
    </row>
    <row r="425" spans="1:11" ht="13.5" x14ac:dyDescent="0.25">
      <c r="A425" s="3">
        <f>TITRES_STAT!B428</f>
        <v>43315</v>
      </c>
      <c r="B425" s="5">
        <f>TITRES_STAT!D428</f>
        <v>2.2528999999999999</v>
      </c>
      <c r="C425" s="2">
        <f t="shared" si="45"/>
        <v>0</v>
      </c>
      <c r="D425" s="2">
        <f t="shared" si="46"/>
        <v>2.2528999999999999</v>
      </c>
      <c r="E425" s="2">
        <f t="shared" si="48"/>
        <v>2.30558</v>
      </c>
      <c r="F425" s="2">
        <f t="shared" si="49"/>
        <v>2.3202199999999995</v>
      </c>
      <c r="G425" s="2">
        <f t="shared" si="43"/>
        <v>2.5978039999999991</v>
      </c>
      <c r="H425" s="2">
        <f t="shared" si="47"/>
        <v>3.2165914999999972</v>
      </c>
      <c r="I425" s="2">
        <f t="array" ref="I425">SUMPRODUCT(B409:B428, (ROW(B409:B428)-ROW(B409)+1)) / (20*21/2)</f>
        <v>2.2851895238095241</v>
      </c>
      <c r="J425" s="2">
        <f t="shared" si="50"/>
        <v>2.3584670863628316</v>
      </c>
      <c r="K425" s="2">
        <f t="shared" si="44"/>
        <v>2.559411738165787</v>
      </c>
    </row>
    <row r="426" spans="1:11" ht="13.5" x14ac:dyDescent="0.25">
      <c r="A426" s="3">
        <f>TITRES_STAT!B429</f>
        <v>43318</v>
      </c>
      <c r="B426" s="5">
        <f>TITRES_STAT!D429</f>
        <v>2.2528999999999999</v>
      </c>
      <c r="C426" s="2">
        <f t="shared" si="45"/>
        <v>0</v>
      </c>
      <c r="D426" s="2">
        <f t="shared" si="46"/>
        <v>2.2528999999999999</v>
      </c>
      <c r="E426" s="2">
        <f t="shared" si="48"/>
        <v>2.2968000000000002</v>
      </c>
      <c r="F426" s="2">
        <f t="shared" si="49"/>
        <v>2.3138799999999993</v>
      </c>
      <c r="G426" s="2">
        <f t="shared" si="43"/>
        <v>2.5872699999999993</v>
      </c>
      <c r="H426" s="2">
        <f t="shared" si="47"/>
        <v>3.2071794999999974</v>
      </c>
      <c r="I426" s="2">
        <f t="array" ref="I426">SUMPRODUCT(B410:B429, (ROW(B410:B429)-ROW(B410)+1)) / (20*21/2)</f>
        <v>2.2916028571428568</v>
      </c>
      <c r="J426" s="2">
        <f t="shared" si="50"/>
        <v>2.3484130781378001</v>
      </c>
      <c r="K426" s="2">
        <f t="shared" si="44"/>
        <v>2.5473916700024226</v>
      </c>
    </row>
    <row r="427" spans="1:11" ht="13.5" x14ac:dyDescent="0.25">
      <c r="A427" s="3">
        <f>TITRES_STAT!B430</f>
        <v>43319</v>
      </c>
      <c r="B427" s="5">
        <f>TITRES_STAT!D430</f>
        <v>2.2139000000000002</v>
      </c>
      <c r="C427" s="2">
        <f t="shared" si="45"/>
        <v>-3.8999999999999702E-2</v>
      </c>
      <c r="D427" s="2">
        <f t="shared" si="46"/>
        <v>2.2450999999999999</v>
      </c>
      <c r="E427" s="2">
        <f t="shared" si="48"/>
        <v>2.27827</v>
      </c>
      <c r="F427" s="2">
        <f t="shared" si="49"/>
        <v>2.3055899999999996</v>
      </c>
      <c r="G427" s="2">
        <f t="shared" si="43"/>
        <v>2.5759559999999988</v>
      </c>
      <c r="H427" s="2">
        <f t="shared" si="47"/>
        <v>3.1981579999999981</v>
      </c>
      <c r="I427" s="2">
        <f t="array" ref="I427">SUMPRODUCT(B411:B430, (ROW(B411:B430)-ROW(B411)+1)) / (20*21/2)</f>
        <v>2.3067909523809527</v>
      </c>
      <c r="J427" s="2">
        <f t="shared" si="50"/>
        <v>2.3356023087913429</v>
      </c>
      <c r="K427" s="2">
        <f t="shared" si="44"/>
        <v>2.5343135652964452</v>
      </c>
    </row>
    <row r="428" spans="1:11" ht="13.5" x14ac:dyDescent="0.25">
      <c r="A428" s="3">
        <f>TITRES_STAT!B431</f>
        <v>43320</v>
      </c>
      <c r="B428" s="5">
        <f>TITRES_STAT!D431</f>
        <v>2.2724000000000002</v>
      </c>
      <c r="C428" s="2">
        <f t="shared" si="45"/>
        <v>5.8499999999999996E-2</v>
      </c>
      <c r="D428" s="2">
        <f t="shared" si="46"/>
        <v>2.2490000000000001</v>
      </c>
      <c r="E428" s="2">
        <f t="shared" si="48"/>
        <v>2.2636400000000001</v>
      </c>
      <c r="F428" s="2">
        <f t="shared" si="49"/>
        <v>2.3026599999999995</v>
      </c>
      <c r="G428" s="2">
        <f t="shared" si="43"/>
        <v>2.5673719999999993</v>
      </c>
      <c r="H428" s="2">
        <f t="shared" si="47"/>
        <v>3.1890384999999974</v>
      </c>
      <c r="I428" s="2">
        <f t="array" ref="I428">SUMPRODUCT(B412:B431, (ROW(B412:B431)-ROW(B412)+1)) / (20*21/2)</f>
        <v>2.3253219047619047</v>
      </c>
      <c r="J428" s="2">
        <f t="shared" si="50"/>
        <v>2.3295830412874055</v>
      </c>
      <c r="K428" s="2">
        <f t="shared" si="44"/>
        <v>2.5240424450887415</v>
      </c>
    </row>
    <row r="429" spans="1:11" ht="13.5" x14ac:dyDescent="0.25">
      <c r="A429" s="3">
        <f>TITRES_STAT!B432</f>
        <v>43321</v>
      </c>
      <c r="B429" s="5">
        <f>TITRES_STAT!D432</f>
        <v>2.37</v>
      </c>
      <c r="C429" s="2">
        <f t="shared" si="45"/>
        <v>9.7599999999999909E-2</v>
      </c>
      <c r="D429" s="2">
        <f t="shared" si="46"/>
        <v>2.2724200000000003</v>
      </c>
      <c r="E429" s="2">
        <f t="shared" si="48"/>
        <v>2.2655900000000004</v>
      </c>
      <c r="F429" s="2">
        <f t="shared" si="49"/>
        <v>2.3080249999999993</v>
      </c>
      <c r="G429" s="2">
        <f t="shared" si="43"/>
        <v>2.5622999999999991</v>
      </c>
      <c r="H429" s="2">
        <f t="shared" si="47"/>
        <v>3.1804069999999971</v>
      </c>
      <c r="I429" s="2">
        <f t="array" ref="I429">SUMPRODUCT(B413:B432, (ROW(B413:B432)-ROW(B413)+1)) / (20*21/2)</f>
        <v>2.3427847619047619</v>
      </c>
      <c r="J429" s="2">
        <f t="shared" si="50"/>
        <v>2.3334322754505097</v>
      </c>
      <c r="K429" s="2">
        <f t="shared" si="44"/>
        <v>2.5180015648891829</v>
      </c>
    </row>
    <row r="430" spans="1:11" ht="13.5" x14ac:dyDescent="0.25">
      <c r="A430" s="3">
        <f>TITRES_STAT!B433</f>
        <v>43322</v>
      </c>
      <c r="B430" s="5">
        <f>TITRES_STAT!D433</f>
        <v>2.4674999999999998</v>
      </c>
      <c r="C430" s="2">
        <f t="shared" si="45"/>
        <v>9.7499999999999698E-2</v>
      </c>
      <c r="D430" s="2">
        <f t="shared" si="46"/>
        <v>2.31534</v>
      </c>
      <c r="E430" s="2">
        <f t="shared" si="48"/>
        <v>2.2841200000000006</v>
      </c>
      <c r="F430" s="2">
        <f t="shared" si="49"/>
        <v>2.3119249999999996</v>
      </c>
      <c r="G430" s="2">
        <f t="shared" si="43"/>
        <v>2.5591779999999993</v>
      </c>
      <c r="H430" s="2">
        <f t="shared" si="47"/>
        <v>3.172848499999998</v>
      </c>
      <c r="I430" s="2">
        <f t="array" ref="I430">SUMPRODUCT(B414:B433, (ROW(B414:B433)-ROW(B414)+1)) / (20*21/2)</f>
        <v>2.3529628571428574</v>
      </c>
      <c r="J430" s="2">
        <f t="shared" si="50"/>
        <v>2.3462006301695086</v>
      </c>
      <c r="K430" s="2">
        <f t="shared" si="44"/>
        <v>2.5160211113641169</v>
      </c>
    </row>
    <row r="431" spans="1:11" ht="13.5" x14ac:dyDescent="0.25">
      <c r="A431" s="3">
        <f>TITRES_STAT!B434</f>
        <v>43326</v>
      </c>
      <c r="B431" s="5">
        <f>TITRES_STAT!D434</f>
        <v>2.5065</v>
      </c>
      <c r="C431" s="2">
        <f t="shared" si="45"/>
        <v>3.9000000000000146E-2</v>
      </c>
      <c r="D431" s="2">
        <f t="shared" si="46"/>
        <v>2.3660600000000001</v>
      </c>
      <c r="E431" s="2">
        <f t="shared" si="48"/>
        <v>2.3094800000000002</v>
      </c>
      <c r="F431" s="2">
        <f t="shared" si="49"/>
        <v>2.32314</v>
      </c>
      <c r="G431" s="2">
        <f t="shared" si="43"/>
        <v>2.5568359999999997</v>
      </c>
      <c r="H431" s="2">
        <f t="shared" si="47"/>
        <v>3.1649969999999974</v>
      </c>
      <c r="I431" s="2">
        <f t="array" ref="I431">SUMPRODUCT(B415:B434, (ROW(B415:B434)-ROW(B415)+1)) / (20*21/2)</f>
        <v>2.3626761904761908</v>
      </c>
      <c r="J431" s="2">
        <f t="shared" si="50"/>
        <v>2.3614672368200318</v>
      </c>
      <c r="K431" s="2">
        <f t="shared" si="44"/>
        <v>2.5156477344478771</v>
      </c>
    </row>
    <row r="432" spans="1:11" ht="13.5" x14ac:dyDescent="0.25">
      <c r="A432" s="3">
        <f>TITRES_STAT!B435</f>
        <v>43327</v>
      </c>
      <c r="B432" s="5">
        <f>TITRES_STAT!D435</f>
        <v>2.5065</v>
      </c>
      <c r="C432" s="2">
        <f t="shared" si="45"/>
        <v>0</v>
      </c>
      <c r="D432" s="2">
        <f t="shared" si="46"/>
        <v>2.4245799999999997</v>
      </c>
      <c r="E432" s="2">
        <f t="shared" si="48"/>
        <v>2.3348400000000002</v>
      </c>
      <c r="F432" s="2">
        <f t="shared" si="49"/>
        <v>2.3314300000000001</v>
      </c>
      <c r="G432" s="2">
        <f t="shared" si="43"/>
        <v>2.5529339999999996</v>
      </c>
      <c r="H432" s="2">
        <f t="shared" si="47"/>
        <v>3.1571454999999968</v>
      </c>
      <c r="I432" s="2">
        <f t="array" ref="I432">SUMPRODUCT(B416:B435, (ROW(B416:B435)-ROW(B416)+1)) / (20*21/2)</f>
        <v>2.3654199999999999</v>
      </c>
      <c r="J432" s="2">
        <f t="shared" si="50"/>
        <v>2.37527988093241</v>
      </c>
      <c r="K432" s="2">
        <f t="shared" si="44"/>
        <v>2.5152889997636469</v>
      </c>
    </row>
    <row r="433" spans="1:11" ht="13.5" x14ac:dyDescent="0.25">
      <c r="A433" s="3">
        <f>TITRES_STAT!B436</f>
        <v>43328</v>
      </c>
      <c r="B433" s="5">
        <f>TITRES_STAT!D436</f>
        <v>2.4382999999999999</v>
      </c>
      <c r="C433" s="2">
        <f t="shared" si="45"/>
        <v>-6.8200000000000038E-2</v>
      </c>
      <c r="D433" s="2">
        <f t="shared" si="46"/>
        <v>2.4577599999999999</v>
      </c>
      <c r="E433" s="2">
        <f t="shared" si="48"/>
        <v>2.35338</v>
      </c>
      <c r="F433" s="2">
        <f t="shared" si="49"/>
        <v>2.3363100000000001</v>
      </c>
      <c r="G433" s="2">
        <f t="shared" si="43"/>
        <v>2.5461079999999994</v>
      </c>
      <c r="H433" s="2">
        <f t="shared" si="47"/>
        <v>3.1495384999999971</v>
      </c>
      <c r="I433" s="2">
        <f t="array" ref="I433">SUMPRODUCT(B417:B436, (ROW(B417:B436)-ROW(B417)+1)) / (20*21/2)</f>
        <v>2.3678385714285706</v>
      </c>
      <c r="J433" s="2">
        <f t="shared" si="50"/>
        <v>2.3812817970340854</v>
      </c>
      <c r="K433" s="2">
        <f t="shared" si="44"/>
        <v>2.5122698233023275</v>
      </c>
    </row>
    <row r="434" spans="1:11" ht="13.5" x14ac:dyDescent="0.25">
      <c r="A434" s="3">
        <f>TITRES_STAT!B437</f>
        <v>43329</v>
      </c>
      <c r="B434" s="5">
        <f>TITRES_STAT!D437</f>
        <v>2.4382999999999999</v>
      </c>
      <c r="C434" s="2">
        <f t="shared" si="45"/>
        <v>0</v>
      </c>
      <c r="D434" s="2">
        <f t="shared" si="46"/>
        <v>2.4714200000000002</v>
      </c>
      <c r="E434" s="2">
        <f t="shared" si="48"/>
        <v>2.3719200000000003</v>
      </c>
      <c r="F434" s="2">
        <f t="shared" si="49"/>
        <v>2.3411900000000001</v>
      </c>
      <c r="G434" s="2">
        <f t="shared" ref="G434:G497" si="51">AVERAGE(B385:B434)</f>
        <v>2.5377219999999996</v>
      </c>
      <c r="H434" s="2">
        <f t="shared" si="47"/>
        <v>3.1419314999999979</v>
      </c>
      <c r="I434" s="2">
        <f t="array" ref="I434">SUMPRODUCT(B418:B437, (ROW(B418:B437)-ROW(B418)+1)) / (20*21/2)</f>
        <v>2.3794033333333333</v>
      </c>
      <c r="J434" s="2">
        <f t="shared" si="50"/>
        <v>2.3867121020784583</v>
      </c>
      <c r="K434" s="2">
        <f t="shared" si="44"/>
        <v>2.5093690459179228</v>
      </c>
    </row>
    <row r="435" spans="1:11" ht="13.5" x14ac:dyDescent="0.25">
      <c r="A435" s="3">
        <f>TITRES_STAT!B438</f>
        <v>43332</v>
      </c>
      <c r="B435" s="5">
        <f>TITRES_STAT!D438</f>
        <v>2.37</v>
      </c>
      <c r="C435" s="2">
        <f t="shared" si="45"/>
        <v>-6.8299999999999805E-2</v>
      </c>
      <c r="D435" s="2">
        <f t="shared" si="46"/>
        <v>2.4519199999999999</v>
      </c>
      <c r="E435" s="2">
        <f t="shared" si="48"/>
        <v>2.3836299999999997</v>
      </c>
      <c r="F435" s="2">
        <f t="shared" si="49"/>
        <v>2.3446050000000001</v>
      </c>
      <c r="G435" s="2">
        <f t="shared" si="51"/>
        <v>2.5254339999999997</v>
      </c>
      <c r="H435" s="2">
        <f t="shared" si="47"/>
        <v>3.133982999999998</v>
      </c>
      <c r="I435" s="2">
        <f t="array" ref="I435">SUMPRODUCT(B419:B438, (ROW(B419:B438)-ROW(B419)+1)) / (20*21/2)</f>
        <v>2.3943571428571429</v>
      </c>
      <c r="J435" s="2">
        <f t="shared" si="50"/>
        <v>2.3851204733090809</v>
      </c>
      <c r="K435" s="2">
        <f t="shared" ref="K435:K498" si="52">$K$4*B435+(1-$K$4)*K434</f>
        <v>2.5039035931368279</v>
      </c>
    </row>
    <row r="436" spans="1:11" ht="13.5" x14ac:dyDescent="0.25">
      <c r="A436" s="3">
        <f>TITRES_STAT!B439</f>
        <v>43335</v>
      </c>
      <c r="B436" s="5">
        <f>TITRES_STAT!D439</f>
        <v>2.37</v>
      </c>
      <c r="C436" s="2">
        <f t="shared" si="45"/>
        <v>0</v>
      </c>
      <c r="D436" s="2">
        <f t="shared" si="46"/>
        <v>2.42462</v>
      </c>
      <c r="E436" s="2">
        <f t="shared" si="48"/>
        <v>2.39534</v>
      </c>
      <c r="F436" s="2">
        <f t="shared" si="49"/>
        <v>2.3460700000000001</v>
      </c>
      <c r="G436" s="2">
        <f t="shared" si="51"/>
        <v>2.51139</v>
      </c>
      <c r="H436" s="2">
        <f t="shared" si="47"/>
        <v>3.1269119999999977</v>
      </c>
      <c r="I436" s="2">
        <f t="array" ref="I436">SUMPRODUCT(B420:B439, (ROW(B420:B439)-ROW(B420)+1)) / (20*21/2)</f>
        <v>2.4088928571428574</v>
      </c>
      <c r="J436" s="2">
        <f t="shared" si="50"/>
        <v>2.3836804282320254</v>
      </c>
      <c r="K436" s="2">
        <f t="shared" si="52"/>
        <v>2.4986524718373442</v>
      </c>
    </row>
    <row r="437" spans="1:11" ht="13.5" x14ac:dyDescent="0.25">
      <c r="A437" s="3">
        <f>TITRES_STAT!B440</f>
        <v>43336</v>
      </c>
      <c r="B437" s="5">
        <f>TITRES_STAT!D440</f>
        <v>2.4674999999999998</v>
      </c>
      <c r="C437" s="2">
        <f t="shared" si="45"/>
        <v>9.7499999999999698E-2</v>
      </c>
      <c r="D437" s="2">
        <f t="shared" si="46"/>
        <v>2.41682</v>
      </c>
      <c r="E437" s="2">
        <f t="shared" si="48"/>
        <v>2.4207000000000001</v>
      </c>
      <c r="F437" s="2">
        <f t="shared" si="49"/>
        <v>2.349485</v>
      </c>
      <c r="G437" s="2">
        <f t="shared" si="51"/>
        <v>2.4992959999999997</v>
      </c>
      <c r="H437" s="2">
        <f t="shared" si="47"/>
        <v>3.1202799999999975</v>
      </c>
      <c r="I437" s="2">
        <f t="array" ref="I437">SUMPRODUCT(B421:B440, (ROW(B421:B440)-ROW(B421)+1)) / (20*21/2)</f>
        <v>2.4226857142857146</v>
      </c>
      <c r="J437" s="2">
        <f t="shared" si="50"/>
        <v>2.3916632445908799</v>
      </c>
      <c r="K437" s="2">
        <f t="shared" si="52"/>
        <v>2.4974308062750952</v>
      </c>
    </row>
    <row r="438" spans="1:11" ht="13.5" x14ac:dyDescent="0.25">
      <c r="A438" s="3">
        <f>TITRES_STAT!B441</f>
        <v>43339</v>
      </c>
      <c r="B438" s="5">
        <f>TITRES_STAT!D441</f>
        <v>2.5065</v>
      </c>
      <c r="C438" s="2">
        <f t="shared" si="45"/>
        <v>3.9000000000000146E-2</v>
      </c>
      <c r="D438" s="2">
        <f t="shared" si="46"/>
        <v>2.4304600000000001</v>
      </c>
      <c r="E438" s="2">
        <f t="shared" si="48"/>
        <v>2.4441100000000002</v>
      </c>
      <c r="F438" s="2">
        <f t="shared" si="49"/>
        <v>2.3538749999999999</v>
      </c>
      <c r="G438" s="2">
        <f t="shared" si="51"/>
        <v>2.4879820000000001</v>
      </c>
      <c r="H438" s="2">
        <f t="shared" si="47"/>
        <v>3.113842999999997</v>
      </c>
      <c r="I438" s="2">
        <f t="array" ref="I438">SUMPRODUCT(B422:B441, (ROW(B422:B441)-ROW(B422)+1)) / (20*21/2)</f>
        <v>2.4354104761904765</v>
      </c>
      <c r="J438" s="2">
        <f t="shared" si="50"/>
        <v>2.4026000784393675</v>
      </c>
      <c r="K438" s="2">
        <f t="shared" si="52"/>
        <v>2.4977864609309739</v>
      </c>
    </row>
    <row r="439" spans="1:11" ht="13.5" x14ac:dyDescent="0.25">
      <c r="A439" s="3">
        <f>TITRES_STAT!B442</f>
        <v>43340</v>
      </c>
      <c r="B439" s="5">
        <f>TITRES_STAT!D442</f>
        <v>2.5065</v>
      </c>
      <c r="C439" s="2">
        <f t="shared" si="45"/>
        <v>0</v>
      </c>
      <c r="D439" s="2">
        <f t="shared" si="46"/>
        <v>2.4440999999999997</v>
      </c>
      <c r="E439" s="2">
        <f t="shared" si="48"/>
        <v>2.4577599999999999</v>
      </c>
      <c r="F439" s="2">
        <f t="shared" si="49"/>
        <v>2.361675</v>
      </c>
      <c r="G439" s="2">
        <f t="shared" si="51"/>
        <v>2.4766680000000001</v>
      </c>
      <c r="H439" s="2">
        <f t="shared" si="47"/>
        <v>3.1074059999999961</v>
      </c>
      <c r="I439" s="2">
        <f t="array" ref="I439">SUMPRODUCT(B423:B442, (ROW(B423:B442)-ROW(B423)+1)) / (20*21/2)</f>
        <v>2.4404323809523811</v>
      </c>
      <c r="J439" s="2">
        <f t="shared" si="50"/>
        <v>2.4124953090641896</v>
      </c>
      <c r="K439" s="2">
        <f t="shared" si="52"/>
        <v>2.4981281683454455</v>
      </c>
    </row>
    <row r="440" spans="1:11" ht="13.5" x14ac:dyDescent="0.25">
      <c r="A440" s="3">
        <f>TITRES_STAT!B443</f>
        <v>43341</v>
      </c>
      <c r="B440" s="5">
        <f>TITRES_STAT!D443</f>
        <v>2.5065</v>
      </c>
      <c r="C440" s="2">
        <f t="shared" si="45"/>
        <v>0</v>
      </c>
      <c r="D440" s="2">
        <f t="shared" si="46"/>
        <v>2.4714</v>
      </c>
      <c r="E440" s="2">
        <f t="shared" si="48"/>
        <v>2.4616599999999997</v>
      </c>
      <c r="F440" s="2">
        <f t="shared" si="49"/>
        <v>2.3728900000000004</v>
      </c>
      <c r="G440" s="2">
        <f t="shared" si="51"/>
        <v>2.46828</v>
      </c>
      <c r="H440" s="2">
        <f t="shared" si="47"/>
        <v>3.1017979999999956</v>
      </c>
      <c r="I440" s="2">
        <f t="array" ref="I440">SUMPRODUCT(B424:B443, (ROW(B424:B443)-ROW(B424)+1)) / (20*21/2)</f>
        <v>2.4380666666666668</v>
      </c>
      <c r="J440" s="2">
        <f t="shared" si="50"/>
        <v>2.4214481367723621</v>
      </c>
      <c r="K440" s="2">
        <f t="shared" si="52"/>
        <v>2.4984564754691538</v>
      </c>
    </row>
    <row r="441" spans="1:11" ht="13.5" x14ac:dyDescent="0.25">
      <c r="A441" s="3">
        <f>TITRES_STAT!B444</f>
        <v>43342</v>
      </c>
      <c r="B441" s="5">
        <f>TITRES_STAT!D444</f>
        <v>2.5065</v>
      </c>
      <c r="C441" s="2">
        <f t="shared" si="45"/>
        <v>0</v>
      </c>
      <c r="D441" s="2">
        <f t="shared" si="46"/>
        <v>2.4987000000000004</v>
      </c>
      <c r="E441" s="2">
        <f t="shared" si="48"/>
        <v>2.4616599999999997</v>
      </c>
      <c r="F441" s="2">
        <f t="shared" si="49"/>
        <v>2.3855700000000004</v>
      </c>
      <c r="G441" s="2">
        <f t="shared" si="51"/>
        <v>2.4600880000000003</v>
      </c>
      <c r="H441" s="2">
        <f t="shared" si="47"/>
        <v>3.0965314999999953</v>
      </c>
      <c r="I441" s="2">
        <f t="array" ref="I441">SUMPRODUCT(B425:B444, (ROW(B425:B444)-ROW(B425)+1)) / (20*21/2)</f>
        <v>2.4351433333333325</v>
      </c>
      <c r="J441" s="2">
        <f t="shared" si="50"/>
        <v>2.4295483142226137</v>
      </c>
      <c r="K441" s="2">
        <f t="shared" si="52"/>
        <v>2.4987719078036967</v>
      </c>
    </row>
    <row r="442" spans="1:11" ht="13.5" x14ac:dyDescent="0.25">
      <c r="A442" s="3">
        <f>TITRES_STAT!B445</f>
        <v>43343</v>
      </c>
      <c r="B442" s="5">
        <f>TITRES_STAT!D445</f>
        <v>2.4382999999999999</v>
      </c>
      <c r="C442" s="2">
        <f t="shared" si="45"/>
        <v>-6.8200000000000038E-2</v>
      </c>
      <c r="D442" s="2">
        <f t="shared" si="46"/>
        <v>2.4928599999999999</v>
      </c>
      <c r="E442" s="2">
        <f t="shared" si="48"/>
        <v>2.4548399999999995</v>
      </c>
      <c r="F442" s="2">
        <f t="shared" si="49"/>
        <v>2.3948400000000007</v>
      </c>
      <c r="G442" s="2">
        <f t="shared" si="51"/>
        <v>2.4505319999999999</v>
      </c>
      <c r="H442" s="2">
        <f t="shared" si="47"/>
        <v>3.0905824999999951</v>
      </c>
      <c r="I442" s="2">
        <f t="array" ref="I442">SUMPRODUCT(B426:B445, (ROW(B426:B445)-ROW(B426)+1)) / (20*21/2)</f>
        <v>2.4383290476190473</v>
      </c>
      <c r="J442" s="2">
        <f t="shared" si="50"/>
        <v>2.4303818081061741</v>
      </c>
      <c r="K442" s="2">
        <f t="shared" si="52"/>
        <v>2.4964004604388461</v>
      </c>
    </row>
    <row r="443" spans="1:11" ht="13.5" x14ac:dyDescent="0.25">
      <c r="A443" s="3">
        <f>TITRES_STAT!B446</f>
        <v>43346</v>
      </c>
      <c r="B443" s="5">
        <f>TITRES_STAT!D446</f>
        <v>2.37</v>
      </c>
      <c r="C443" s="2">
        <f t="shared" si="45"/>
        <v>-6.8299999999999805E-2</v>
      </c>
      <c r="D443" s="2">
        <f t="shared" si="46"/>
        <v>2.46556</v>
      </c>
      <c r="E443" s="2">
        <f t="shared" si="48"/>
        <v>2.4480099999999996</v>
      </c>
      <c r="F443" s="2">
        <f t="shared" si="49"/>
        <v>2.4006950000000002</v>
      </c>
      <c r="G443" s="2">
        <f t="shared" si="51"/>
        <v>2.4403900000000003</v>
      </c>
      <c r="H443" s="2">
        <f t="shared" si="47"/>
        <v>3.0850719999999945</v>
      </c>
      <c r="I443" s="2">
        <f t="array" ref="I443">SUMPRODUCT(B427:B446, (ROW(B427:B446)-ROW(B427)+1)) / (20*21/2)</f>
        <v>2.4415761904761903</v>
      </c>
      <c r="J443" s="2">
        <f t="shared" si="50"/>
        <v>2.4246311597151098</v>
      </c>
      <c r="K443" s="2">
        <f t="shared" si="52"/>
        <v>2.4914435796373224</v>
      </c>
    </row>
    <row r="444" spans="1:11" ht="13.5" x14ac:dyDescent="0.25">
      <c r="A444" s="3">
        <f>TITRES_STAT!B447</f>
        <v>43347</v>
      </c>
      <c r="B444" s="5">
        <f>TITRES_STAT!D447</f>
        <v>2.37</v>
      </c>
      <c r="C444" s="2">
        <f t="shared" si="45"/>
        <v>0</v>
      </c>
      <c r="D444" s="2">
        <f t="shared" si="46"/>
        <v>2.4382600000000005</v>
      </c>
      <c r="E444" s="2">
        <f t="shared" si="48"/>
        <v>2.4411800000000001</v>
      </c>
      <c r="F444" s="2">
        <f t="shared" si="49"/>
        <v>2.4065500000000002</v>
      </c>
      <c r="G444" s="2">
        <f t="shared" si="51"/>
        <v>2.4302480000000002</v>
      </c>
      <c r="H444" s="2">
        <f t="shared" si="47"/>
        <v>3.0800979999999951</v>
      </c>
      <c r="I444" s="2">
        <f t="array" ref="I444">SUMPRODUCT(B428:B447, (ROW(B428:B447)-ROW(B428)+1)) / (20*21/2)</f>
        <v>2.4543609523809531</v>
      </c>
      <c r="J444" s="2">
        <f t="shared" si="50"/>
        <v>2.4194281921231946</v>
      </c>
      <c r="K444" s="2">
        <f t="shared" si="52"/>
        <v>2.4866810863182116</v>
      </c>
    </row>
    <row r="445" spans="1:11" ht="13.5" x14ac:dyDescent="0.25">
      <c r="A445" s="3">
        <f>TITRES_STAT!B448</f>
        <v>43348</v>
      </c>
      <c r="B445" s="5">
        <f>TITRES_STAT!D448</f>
        <v>2.44</v>
      </c>
      <c r="C445" s="2">
        <f t="shared" si="45"/>
        <v>6.999999999999984E-2</v>
      </c>
      <c r="D445" s="2">
        <f t="shared" si="46"/>
        <v>2.4249599999999996</v>
      </c>
      <c r="E445" s="2">
        <f t="shared" si="48"/>
        <v>2.4481800000000002</v>
      </c>
      <c r="F445" s="2">
        <f t="shared" si="49"/>
        <v>2.4159049999999995</v>
      </c>
      <c r="G445" s="2">
        <f t="shared" si="51"/>
        <v>2.4224800000000002</v>
      </c>
      <c r="H445" s="2">
        <f t="shared" si="47"/>
        <v>3.0762054999999959</v>
      </c>
      <c r="I445" s="2">
        <f t="array" ref="I445">SUMPRODUCT(B429:B448, (ROW(B429:B448)-ROW(B429)+1)) / (20*21/2)</f>
        <v>2.4597833333333337</v>
      </c>
      <c r="J445" s="2">
        <f t="shared" si="50"/>
        <v>2.4213874119209855</v>
      </c>
      <c r="K445" s="2">
        <f t="shared" si="52"/>
        <v>2.4848504554822033</v>
      </c>
    </row>
    <row r="446" spans="1:11" ht="13.5" x14ac:dyDescent="0.25">
      <c r="A446" s="3">
        <f>TITRES_STAT!B449</f>
        <v>43349</v>
      </c>
      <c r="B446" s="5">
        <f>TITRES_STAT!D449</f>
        <v>2.4500000000000002</v>
      </c>
      <c r="C446" s="2">
        <f t="shared" si="45"/>
        <v>1.0000000000000231E-2</v>
      </c>
      <c r="D446" s="2">
        <f t="shared" si="46"/>
        <v>2.4136600000000001</v>
      </c>
      <c r="E446" s="2">
        <f t="shared" si="48"/>
        <v>2.4561800000000003</v>
      </c>
      <c r="F446" s="2">
        <f t="shared" si="49"/>
        <v>2.4257599999999999</v>
      </c>
      <c r="G446" s="2">
        <f t="shared" si="51"/>
        <v>2.4153020000000005</v>
      </c>
      <c r="H446" s="2">
        <f t="shared" si="47"/>
        <v>3.0722169999999962</v>
      </c>
      <c r="I446" s="2">
        <f t="array" ref="I446">SUMPRODUCT(B430:B449, (ROW(B430:B449)-ROW(B430)+1)) / (20*21/2)</f>
        <v>2.464121904761905</v>
      </c>
      <c r="J446" s="2">
        <f t="shared" si="50"/>
        <v>2.4241124203094633</v>
      </c>
      <c r="K446" s="2">
        <f t="shared" si="52"/>
        <v>2.4834837709534896</v>
      </c>
    </row>
    <row r="447" spans="1:11" ht="13.5" x14ac:dyDescent="0.25">
      <c r="A447" s="3">
        <f>TITRES_STAT!B450</f>
        <v>43350</v>
      </c>
      <c r="B447" s="5">
        <f>TITRES_STAT!D450</f>
        <v>2.56</v>
      </c>
      <c r="C447" s="2">
        <f t="shared" si="45"/>
        <v>0.10999999999999988</v>
      </c>
      <c r="D447" s="2">
        <f t="shared" si="46"/>
        <v>2.4379999999999997</v>
      </c>
      <c r="E447" s="2">
        <f t="shared" si="48"/>
        <v>2.46543</v>
      </c>
      <c r="F447" s="2">
        <f t="shared" si="49"/>
        <v>2.4430649999999998</v>
      </c>
      <c r="G447" s="2">
        <f t="shared" si="51"/>
        <v>2.4118860000000004</v>
      </c>
      <c r="H447" s="2">
        <f t="shared" si="47"/>
        <v>3.0687784999999956</v>
      </c>
      <c r="I447" s="2">
        <f t="array" ref="I447">SUMPRODUCT(B431:B450, (ROW(B431:B450)-ROW(B431)+1)) / (20*21/2)</f>
        <v>2.4678414285714281</v>
      </c>
      <c r="J447" s="2">
        <f t="shared" si="50"/>
        <v>2.4370540945657049</v>
      </c>
      <c r="K447" s="2">
        <f t="shared" si="52"/>
        <v>2.4864844073866865</v>
      </c>
    </row>
    <row r="448" spans="1:11" ht="13.5" x14ac:dyDescent="0.25">
      <c r="A448" s="3">
        <f>TITRES_STAT!B451</f>
        <v>43353</v>
      </c>
      <c r="B448" s="5">
        <f>TITRES_STAT!D451</f>
        <v>2.5</v>
      </c>
      <c r="C448" s="2">
        <f t="shared" si="45"/>
        <v>-6.0000000000000053E-2</v>
      </c>
      <c r="D448" s="2">
        <f t="shared" si="46"/>
        <v>2.464</v>
      </c>
      <c r="E448" s="2">
        <f t="shared" si="48"/>
        <v>2.4647800000000002</v>
      </c>
      <c r="F448" s="2">
        <f t="shared" si="49"/>
        <v>2.4544449999999998</v>
      </c>
      <c r="G448" s="2">
        <f t="shared" si="51"/>
        <v>2.4057080000000002</v>
      </c>
      <c r="H448" s="2">
        <f t="shared" si="47"/>
        <v>3.0650399999999962</v>
      </c>
      <c r="I448" s="2">
        <f t="array" ref="I448">SUMPRODUCT(B432:B451, (ROW(B432:B451)-ROW(B432)+1)) / (20*21/2)</f>
        <v>2.4714061904761908</v>
      </c>
      <c r="J448" s="2">
        <f t="shared" si="50"/>
        <v>2.4430489427023043</v>
      </c>
      <c r="K448" s="2">
        <f t="shared" si="52"/>
        <v>2.4870144306264246</v>
      </c>
    </row>
    <row r="449" spans="1:11" ht="13.5" x14ac:dyDescent="0.25">
      <c r="A449" s="3">
        <f>TITRES_STAT!B452</f>
        <v>43355</v>
      </c>
      <c r="B449" s="5">
        <f>TITRES_STAT!D452</f>
        <v>2.5</v>
      </c>
      <c r="C449" s="2">
        <f t="shared" si="45"/>
        <v>0</v>
      </c>
      <c r="D449" s="2">
        <f t="shared" si="46"/>
        <v>2.4900000000000002</v>
      </c>
      <c r="E449" s="2">
        <f t="shared" si="48"/>
        <v>2.4641299999999999</v>
      </c>
      <c r="F449" s="2">
        <f t="shared" si="49"/>
        <v>2.4609449999999997</v>
      </c>
      <c r="G449" s="2">
        <f t="shared" si="51"/>
        <v>2.4016760000000001</v>
      </c>
      <c r="H449" s="2">
        <f t="shared" si="47"/>
        <v>3.0613014999999963</v>
      </c>
      <c r="I449" s="2">
        <f t="array" ref="I449">SUMPRODUCT(B433:B452, (ROW(B433:B452)-ROW(B433)+1)) / (20*21/2)</f>
        <v>2.4807161904761901</v>
      </c>
      <c r="J449" s="2">
        <f t="shared" si="50"/>
        <v>2.4484728529211326</v>
      </c>
      <c r="K449" s="2">
        <f t="shared" si="52"/>
        <v>2.4875236686410749</v>
      </c>
    </row>
    <row r="450" spans="1:11" ht="13.5" x14ac:dyDescent="0.25">
      <c r="A450" s="3">
        <f>TITRES_STAT!B453</f>
        <v>43356</v>
      </c>
      <c r="B450" s="5">
        <f>TITRES_STAT!D453</f>
        <v>2.5</v>
      </c>
      <c r="C450" s="2">
        <f t="shared" si="45"/>
        <v>0</v>
      </c>
      <c r="D450" s="2">
        <f t="shared" si="46"/>
        <v>2.5019999999999998</v>
      </c>
      <c r="E450" s="2">
        <f t="shared" si="48"/>
        <v>2.4634799999999997</v>
      </c>
      <c r="F450" s="2">
        <f t="shared" si="49"/>
        <v>2.4625700000000004</v>
      </c>
      <c r="G450" s="2">
        <f t="shared" si="51"/>
        <v>2.3992040000000001</v>
      </c>
      <c r="H450" s="2">
        <f t="shared" si="47"/>
        <v>3.0574164999999964</v>
      </c>
      <c r="I450" s="2">
        <f t="array" ref="I450">SUMPRODUCT(B434:B453, (ROW(B434:B453)-ROW(B434)+1)) / (20*21/2)</f>
        <v>2.4964380952380951</v>
      </c>
      <c r="J450" s="2">
        <f t="shared" si="50"/>
        <v>2.4533802002619773</v>
      </c>
      <c r="K450" s="2">
        <f t="shared" si="52"/>
        <v>2.4880129365375034</v>
      </c>
    </row>
    <row r="451" spans="1:11" ht="13.5" x14ac:dyDescent="0.25">
      <c r="A451" s="3">
        <f>TITRES_STAT!B454</f>
        <v>43357</v>
      </c>
      <c r="B451" s="5">
        <f>TITRES_STAT!D454</f>
        <v>2.5</v>
      </c>
      <c r="C451" s="2">
        <f t="shared" si="45"/>
        <v>0</v>
      </c>
      <c r="D451" s="2">
        <f t="shared" si="46"/>
        <v>2.512</v>
      </c>
      <c r="E451" s="2">
        <f t="shared" si="48"/>
        <v>2.4628300000000003</v>
      </c>
      <c r="F451" s="2">
        <f t="shared" si="49"/>
        <v>2.4622450000000002</v>
      </c>
      <c r="G451" s="2">
        <f t="shared" si="51"/>
        <v>2.3969279999999999</v>
      </c>
      <c r="H451" s="2">
        <f t="shared" si="47"/>
        <v>3.0530439999999963</v>
      </c>
      <c r="I451" s="2">
        <f t="array" ref="I451">SUMPRODUCT(B435:B454, (ROW(B435:B454)-ROW(B435)+1)) / (20*21/2)</f>
        <v>2.511247142857143</v>
      </c>
      <c r="J451" s="2">
        <f t="shared" si="50"/>
        <v>2.4578201811894083</v>
      </c>
      <c r="K451" s="2">
        <f t="shared" si="52"/>
        <v>2.4884830174576016</v>
      </c>
    </row>
    <row r="452" spans="1:11" ht="13.5" x14ac:dyDescent="0.25">
      <c r="A452" s="3">
        <f>TITRES_STAT!B455</f>
        <v>43360</v>
      </c>
      <c r="B452" s="5">
        <f>TITRES_STAT!D455</f>
        <v>2.56</v>
      </c>
      <c r="C452" s="2">
        <f t="shared" ref="C452:C515" si="53">B452-B451</f>
        <v>6.0000000000000053E-2</v>
      </c>
      <c r="D452" s="2">
        <f t="shared" si="46"/>
        <v>2.512</v>
      </c>
      <c r="E452" s="2">
        <f t="shared" si="48"/>
        <v>2.4749999999999996</v>
      </c>
      <c r="F452" s="2">
        <f t="shared" si="49"/>
        <v>2.4649200000000002</v>
      </c>
      <c r="G452" s="2">
        <f t="shared" si="51"/>
        <v>2.3974120000000001</v>
      </c>
      <c r="H452" s="2">
        <f t="shared" si="47"/>
        <v>3.0485324999999968</v>
      </c>
      <c r="I452" s="2">
        <f t="array" ref="I452">SUMPRODUCT(B436:B455, (ROW(B436:B455)-ROW(B436)+1)) / (20*21/2)</f>
        <v>2.5318099999999997</v>
      </c>
      <c r="J452" s="2">
        <f t="shared" si="50"/>
        <v>2.4675515925047029</v>
      </c>
      <c r="K452" s="2">
        <f t="shared" si="52"/>
        <v>2.4912876050082842</v>
      </c>
    </row>
    <row r="453" spans="1:11" ht="13.5" x14ac:dyDescent="0.25">
      <c r="A453" s="3">
        <f>TITRES_STAT!B456</f>
        <v>43361</v>
      </c>
      <c r="B453" s="5">
        <f>TITRES_STAT!D456</f>
        <v>2.63</v>
      </c>
      <c r="C453" s="2">
        <f t="shared" si="53"/>
        <v>6.999999999999984E-2</v>
      </c>
      <c r="D453" s="2">
        <f t="shared" si="46"/>
        <v>2.5380000000000003</v>
      </c>
      <c r="E453" s="2">
        <f t="shared" si="48"/>
        <v>2.5009999999999999</v>
      </c>
      <c r="F453" s="2">
        <f t="shared" si="49"/>
        <v>2.4745050000000002</v>
      </c>
      <c r="G453" s="2">
        <f t="shared" si="51"/>
        <v>2.3992960000000001</v>
      </c>
      <c r="H453" s="2">
        <f t="shared" si="47"/>
        <v>3.0446144999999967</v>
      </c>
      <c r="I453" s="2">
        <f t="array" ref="I453">SUMPRODUCT(B437:B456, (ROW(B437:B456)-ROW(B437)+1)) / (20*21/2)</f>
        <v>2.5508014285714284</v>
      </c>
      <c r="J453" s="2">
        <f t="shared" si="50"/>
        <v>2.4830228694090168</v>
      </c>
      <c r="K453" s="2">
        <f t="shared" si="52"/>
        <v>2.496727306772665</v>
      </c>
    </row>
    <row r="454" spans="1:11" ht="13.5" x14ac:dyDescent="0.25">
      <c r="A454" s="3">
        <f>TITRES_STAT!B457</f>
        <v>43362</v>
      </c>
      <c r="B454" s="5">
        <f>TITRES_STAT!D457</f>
        <v>2.63</v>
      </c>
      <c r="C454" s="2">
        <f t="shared" si="53"/>
        <v>0</v>
      </c>
      <c r="D454" s="2">
        <f t="shared" ref="D454:D517" si="54">AVERAGE(B450:B454)</f>
        <v>2.5640000000000001</v>
      </c>
      <c r="E454" s="2">
        <f t="shared" si="48"/>
        <v>2.5270000000000001</v>
      </c>
      <c r="F454" s="2">
        <f t="shared" si="49"/>
        <v>2.4840900000000006</v>
      </c>
      <c r="G454" s="2">
        <f t="shared" si="51"/>
        <v>2.401376</v>
      </c>
      <c r="H454" s="2">
        <f t="shared" si="47"/>
        <v>3.0407454999999972</v>
      </c>
      <c r="I454" s="2">
        <f t="array" ref="I454">SUMPRODUCT(B438:B457, (ROW(B438:B457)-ROW(B438)+1)) / (20*21/2)</f>
        <v>2.568221428571428</v>
      </c>
      <c r="J454" s="2">
        <f t="shared" si="50"/>
        <v>2.4970206913700626</v>
      </c>
      <c r="K454" s="2">
        <f t="shared" si="52"/>
        <v>2.5019536868992271</v>
      </c>
    </row>
    <row r="455" spans="1:11" ht="13.5" x14ac:dyDescent="0.25">
      <c r="A455" s="3">
        <f>TITRES_STAT!B458</f>
        <v>43363</v>
      </c>
      <c r="B455" s="5">
        <f>TITRES_STAT!D458</f>
        <v>2.7</v>
      </c>
      <c r="C455" s="2">
        <f t="shared" si="53"/>
        <v>7.0000000000000284E-2</v>
      </c>
      <c r="D455" s="2">
        <f t="shared" si="54"/>
        <v>2.6040000000000001</v>
      </c>
      <c r="E455" s="2">
        <f t="shared" si="48"/>
        <v>2.5529999999999999</v>
      </c>
      <c r="F455" s="2">
        <f t="shared" si="49"/>
        <v>2.5005900000000003</v>
      </c>
      <c r="G455" s="2">
        <f t="shared" si="51"/>
        <v>2.4050500000000001</v>
      </c>
      <c r="H455" s="2">
        <f t="shared" si="47"/>
        <v>3.0371774999999972</v>
      </c>
      <c r="I455" s="2">
        <f t="array" ref="I455">SUMPRODUCT(B439:B458, (ROW(B439:B458)-ROW(B439)+1)) / (20*21/2)</f>
        <v>2.5845342857142852</v>
      </c>
      <c r="J455" s="2">
        <f t="shared" si="50"/>
        <v>2.5163520540967235</v>
      </c>
      <c r="K455" s="2">
        <f t="shared" si="52"/>
        <v>2.5097202089816104</v>
      </c>
    </row>
    <row r="456" spans="1:11" ht="13.5" x14ac:dyDescent="0.25">
      <c r="A456" s="3">
        <f>TITRES_STAT!B459</f>
        <v>43364</v>
      </c>
      <c r="B456" s="5">
        <f>TITRES_STAT!D459</f>
        <v>2.7</v>
      </c>
      <c r="C456" s="2">
        <f t="shared" si="53"/>
        <v>0</v>
      </c>
      <c r="D456" s="2">
        <f t="shared" si="54"/>
        <v>2.6439999999999997</v>
      </c>
      <c r="E456" s="2">
        <f t="shared" si="48"/>
        <v>2.5779999999999998</v>
      </c>
      <c r="F456" s="2">
        <f t="shared" si="49"/>
        <v>2.5170900000000005</v>
      </c>
      <c r="G456" s="2">
        <f t="shared" si="51"/>
        <v>2.4114560000000003</v>
      </c>
      <c r="H456" s="2">
        <f t="shared" si="47"/>
        <v>3.0338534999999984</v>
      </c>
      <c r="I456" s="2">
        <f t="array" ref="I456">SUMPRODUCT(B440:B459, (ROW(B440:B459)-ROW(B440)+1)) / (20*21/2)</f>
        <v>2.5999257142857144</v>
      </c>
      <c r="J456" s="2">
        <f t="shared" si="50"/>
        <v>2.5338423346589405</v>
      </c>
      <c r="K456" s="2">
        <f t="shared" si="52"/>
        <v>2.5171821615705672</v>
      </c>
    </row>
    <row r="457" spans="1:11" ht="13.5" x14ac:dyDescent="0.25">
      <c r="A457" s="3">
        <f>TITRES_STAT!B460</f>
        <v>43367</v>
      </c>
      <c r="B457" s="5">
        <f>TITRES_STAT!D460</f>
        <v>2.7</v>
      </c>
      <c r="C457" s="2">
        <f t="shared" si="53"/>
        <v>0</v>
      </c>
      <c r="D457" s="2">
        <f t="shared" si="54"/>
        <v>2.6719999999999997</v>
      </c>
      <c r="E457" s="2">
        <f t="shared" si="48"/>
        <v>2.5919999999999996</v>
      </c>
      <c r="F457" s="2">
        <f t="shared" si="49"/>
        <v>2.5287150000000009</v>
      </c>
      <c r="G457" s="2">
        <f t="shared" si="51"/>
        <v>2.4178620000000004</v>
      </c>
      <c r="H457" s="2">
        <f t="shared" si="47"/>
        <v>3.0308219999999988</v>
      </c>
      <c r="I457" s="2">
        <f t="array" ref="I457">SUMPRODUCT(B441:B460, (ROW(B441:B460)-ROW(B441)+1)) / (20*21/2)</f>
        <v>2.6077290476190478</v>
      </c>
      <c r="J457" s="2">
        <f t="shared" si="50"/>
        <v>2.549666874215232</v>
      </c>
      <c r="K457" s="2">
        <f t="shared" si="52"/>
        <v>2.5243514885677998</v>
      </c>
    </row>
    <row r="458" spans="1:11" ht="13.5" x14ac:dyDescent="0.25">
      <c r="A458" s="3">
        <f>TITRES_STAT!B461</f>
        <v>43368</v>
      </c>
      <c r="B458" s="5">
        <f>TITRES_STAT!D461</f>
        <v>2.7</v>
      </c>
      <c r="C458" s="2">
        <f t="shared" si="53"/>
        <v>0</v>
      </c>
      <c r="D458" s="2">
        <f t="shared" si="54"/>
        <v>2.6859999999999999</v>
      </c>
      <c r="E458" s="2">
        <f t="shared" si="48"/>
        <v>2.6119999999999997</v>
      </c>
      <c r="F458" s="2">
        <f t="shared" si="49"/>
        <v>2.538390000000001</v>
      </c>
      <c r="G458" s="2">
        <f t="shared" si="51"/>
        <v>2.4252420000000003</v>
      </c>
      <c r="H458" s="2">
        <f t="shared" ref="H458:H521" si="55">AVERAGE(B259:B458)</f>
        <v>3.0273029999999994</v>
      </c>
      <c r="I458" s="2">
        <f t="array" ref="I458">SUMPRODUCT(B442:B461, (ROW(B442:B461)-ROW(B442)+1)) / (20*21/2)</f>
        <v>2.6149442857142859</v>
      </c>
      <c r="J458" s="2">
        <f t="shared" si="50"/>
        <v>2.5639843147661621</v>
      </c>
      <c r="K458" s="2">
        <f t="shared" si="52"/>
        <v>2.5312396654867095</v>
      </c>
    </row>
    <row r="459" spans="1:11" ht="13.5" x14ac:dyDescent="0.25">
      <c r="A459" s="3">
        <f>TITRES_STAT!B462</f>
        <v>43369</v>
      </c>
      <c r="B459" s="5">
        <f>TITRES_STAT!D462</f>
        <v>2.7</v>
      </c>
      <c r="C459" s="2">
        <f t="shared" si="53"/>
        <v>0</v>
      </c>
      <c r="D459" s="2">
        <f t="shared" si="54"/>
        <v>2.7</v>
      </c>
      <c r="E459" s="2">
        <f t="shared" si="48"/>
        <v>2.6319999999999997</v>
      </c>
      <c r="F459" s="2">
        <f t="shared" si="49"/>
        <v>2.5480650000000011</v>
      </c>
      <c r="G459" s="2">
        <f t="shared" si="51"/>
        <v>2.4339880000000003</v>
      </c>
      <c r="H459" s="2">
        <f t="shared" si="55"/>
        <v>3.023784</v>
      </c>
      <c r="I459" s="2">
        <f t="array" ref="I459">SUMPRODUCT(B443:B462, (ROW(B443:B462)-ROW(B443)+1)) / (20*21/2)</f>
        <v>2.6215714285714284</v>
      </c>
      <c r="J459" s="2">
        <f t="shared" si="50"/>
        <v>2.5769381895503369</v>
      </c>
      <c r="K459" s="2">
        <f t="shared" si="52"/>
        <v>2.5378577178205641</v>
      </c>
    </row>
    <row r="460" spans="1:11" ht="13.5" x14ac:dyDescent="0.25">
      <c r="A460" s="3">
        <f>TITRES_STAT!B463</f>
        <v>43370</v>
      </c>
      <c r="B460" s="5">
        <f>TITRES_STAT!D463</f>
        <v>2.63</v>
      </c>
      <c r="C460" s="2">
        <f t="shared" si="53"/>
        <v>-7.0000000000000284E-2</v>
      </c>
      <c r="D460" s="2">
        <f t="shared" si="54"/>
        <v>2.6859999999999999</v>
      </c>
      <c r="E460" s="2">
        <f t="shared" ref="E460:E523" si="56">AVERAGE(B451:B460)</f>
        <v>2.6449999999999996</v>
      </c>
      <c r="F460" s="2">
        <f t="shared" si="49"/>
        <v>2.554240000000001</v>
      </c>
      <c r="G460" s="2">
        <f t="shared" si="51"/>
        <v>2.4387980000000002</v>
      </c>
      <c r="H460" s="2">
        <f t="shared" si="55"/>
        <v>3.0198659999999999</v>
      </c>
      <c r="I460" s="2">
        <f t="array" ref="I460">SUMPRODUCT(B444:B463, (ROW(B444:B463)-ROW(B444)+1)) / (20*21/2)</f>
        <v>2.6206190476190478</v>
      </c>
      <c r="J460" s="2">
        <f t="shared" si="50"/>
        <v>2.5819916953074475</v>
      </c>
      <c r="K460" s="2">
        <f t="shared" si="52"/>
        <v>2.5414711406511303</v>
      </c>
    </row>
    <row r="461" spans="1:11" ht="13.5" x14ac:dyDescent="0.25">
      <c r="A461" s="3">
        <f>TITRES_STAT!B464</f>
        <v>43371</v>
      </c>
      <c r="B461" s="5">
        <f>TITRES_STAT!D464</f>
        <v>2.63</v>
      </c>
      <c r="C461" s="2">
        <f t="shared" si="53"/>
        <v>0</v>
      </c>
      <c r="D461" s="2">
        <f t="shared" si="54"/>
        <v>2.6719999999999997</v>
      </c>
      <c r="E461" s="2">
        <f t="shared" si="56"/>
        <v>2.6579999999999995</v>
      </c>
      <c r="F461" s="2">
        <f t="shared" si="49"/>
        <v>2.5604150000000012</v>
      </c>
      <c r="G461" s="2">
        <f t="shared" si="51"/>
        <v>2.4457540000000004</v>
      </c>
      <c r="H461" s="2">
        <f t="shared" si="55"/>
        <v>3.0159480000000007</v>
      </c>
      <c r="I461" s="2">
        <f t="array" ref="I461">SUMPRODUCT(B445:B464, (ROW(B445:B464)-ROW(B445)+1)) / (20*21/2)</f>
        <v>2.6082857142857145</v>
      </c>
      <c r="J461" s="2">
        <f t="shared" si="50"/>
        <v>2.5865639148019763</v>
      </c>
      <c r="K461" s="2">
        <f t="shared" si="52"/>
        <v>2.5449428606255959</v>
      </c>
    </row>
    <row r="462" spans="1:11" ht="13.5" x14ac:dyDescent="0.25">
      <c r="A462" s="3">
        <f>TITRES_STAT!B465</f>
        <v>43374</v>
      </c>
      <c r="B462" s="5">
        <f>TITRES_STAT!D465</f>
        <v>2.63</v>
      </c>
      <c r="C462" s="2">
        <f t="shared" si="53"/>
        <v>0</v>
      </c>
      <c r="D462" s="2">
        <f t="shared" si="54"/>
        <v>2.6579999999999999</v>
      </c>
      <c r="E462" s="2">
        <f t="shared" si="56"/>
        <v>2.6649999999999996</v>
      </c>
      <c r="F462" s="2">
        <f t="shared" si="49"/>
        <v>2.5700000000000007</v>
      </c>
      <c r="G462" s="2">
        <f t="shared" si="51"/>
        <v>2.4515400000000001</v>
      </c>
      <c r="H462" s="2">
        <f t="shared" si="55"/>
        <v>3.0120300000000011</v>
      </c>
      <c r="I462" s="2">
        <f t="array" ref="I462">SUMPRODUCT(B446:B465, (ROW(B446:B465)-ROW(B446)+1)) / (20*21/2)</f>
        <v>2.5889047619047618</v>
      </c>
      <c r="J462" s="2">
        <f t="shared" si="50"/>
        <v>2.5907006848208356</v>
      </c>
      <c r="K462" s="2">
        <f t="shared" si="52"/>
        <v>2.5482784347187097</v>
      </c>
    </row>
    <row r="463" spans="1:11" ht="13.5" x14ac:dyDescent="0.25">
      <c r="A463" s="3">
        <f>TITRES_STAT!B466</f>
        <v>43375</v>
      </c>
      <c r="B463" s="5">
        <f>TITRES_STAT!D466</f>
        <v>2.56</v>
      </c>
      <c r="C463" s="2">
        <f t="shared" si="53"/>
        <v>-6.999999999999984E-2</v>
      </c>
      <c r="D463" s="2">
        <f t="shared" si="54"/>
        <v>2.63</v>
      </c>
      <c r="E463" s="2">
        <f t="shared" si="56"/>
        <v>2.6579999999999995</v>
      </c>
      <c r="F463" s="2">
        <f t="shared" si="49"/>
        <v>2.5795000000000008</v>
      </c>
      <c r="G463" s="2">
        <f t="shared" si="51"/>
        <v>2.4559260000000003</v>
      </c>
      <c r="H463" s="2">
        <f t="shared" si="55"/>
        <v>3.0078110000000011</v>
      </c>
      <c r="I463" s="2">
        <f t="array" ref="I463">SUMPRODUCT(B447:B466, (ROW(B447:B466)-ROW(B447)+1)) / (20*21/2)</f>
        <v>2.5574285714285714</v>
      </c>
      <c r="J463" s="2">
        <f t="shared" si="50"/>
        <v>2.5877768100759941</v>
      </c>
      <c r="K463" s="2">
        <f t="shared" si="52"/>
        <v>2.5487381039454271</v>
      </c>
    </row>
    <row r="464" spans="1:11" ht="13.5" x14ac:dyDescent="0.25">
      <c r="A464" s="3">
        <f>TITRES_STAT!B467</f>
        <v>43376</v>
      </c>
      <c r="B464" s="5">
        <f>TITRES_STAT!D467</f>
        <v>2.4500000000000002</v>
      </c>
      <c r="C464" s="2">
        <f t="shared" si="53"/>
        <v>-0.10999999999999988</v>
      </c>
      <c r="D464" s="2">
        <f t="shared" si="54"/>
        <v>2.5799999999999996</v>
      </c>
      <c r="E464" s="2">
        <f t="shared" si="56"/>
        <v>2.6399999999999997</v>
      </c>
      <c r="F464" s="2">
        <f t="shared" si="49"/>
        <v>2.5835000000000008</v>
      </c>
      <c r="G464" s="2">
        <f t="shared" si="51"/>
        <v>2.4581120000000003</v>
      </c>
      <c r="H464" s="2">
        <f t="shared" si="55"/>
        <v>3.002603000000001</v>
      </c>
      <c r="I464" s="2">
        <f t="array" ref="I464">SUMPRODUCT(B448:B467, (ROW(B448:B467)-ROW(B448)+1)) / (20*21/2)</f>
        <v>2.51547619047619</v>
      </c>
      <c r="J464" s="2">
        <f t="shared" si="50"/>
        <v>2.5746552091163757</v>
      </c>
      <c r="K464" s="2">
        <f t="shared" si="52"/>
        <v>2.5448660214377634</v>
      </c>
    </row>
    <row r="465" spans="1:11" ht="13.5" x14ac:dyDescent="0.25">
      <c r="A465" s="3">
        <f>TITRES_STAT!B468</f>
        <v>43377</v>
      </c>
      <c r="B465" s="5">
        <f>TITRES_STAT!D468</f>
        <v>2.38</v>
      </c>
      <c r="C465" s="2">
        <f t="shared" si="53"/>
        <v>-7.0000000000000284E-2</v>
      </c>
      <c r="D465" s="2">
        <f t="shared" si="54"/>
        <v>2.5299999999999998</v>
      </c>
      <c r="E465" s="2">
        <f t="shared" si="56"/>
        <v>2.6079999999999997</v>
      </c>
      <c r="F465" s="2">
        <f t="shared" si="49"/>
        <v>2.5805000000000007</v>
      </c>
      <c r="G465" s="2">
        <f t="shared" si="51"/>
        <v>2.4596780000000003</v>
      </c>
      <c r="H465" s="2">
        <f t="shared" si="55"/>
        <v>2.9960210000000012</v>
      </c>
      <c r="I465" s="2">
        <f t="array" ref="I465">SUMPRODUCT(B449:B468, (ROW(B449:B468)-ROW(B449)+1)) / (20*21/2)</f>
        <v>2.4755714285714285</v>
      </c>
      <c r="J465" s="2">
        <f t="shared" si="50"/>
        <v>2.5561166177719588</v>
      </c>
      <c r="K465" s="2">
        <f t="shared" si="52"/>
        <v>2.5384006872637337</v>
      </c>
    </row>
    <row r="466" spans="1:11" ht="13.5" x14ac:dyDescent="0.25">
      <c r="A466" s="3">
        <f>TITRES_STAT!B469</f>
        <v>43378</v>
      </c>
      <c r="B466" s="5">
        <f>TITRES_STAT!D469</f>
        <v>2.25</v>
      </c>
      <c r="C466" s="2">
        <f t="shared" si="53"/>
        <v>-0.12999999999999989</v>
      </c>
      <c r="D466" s="2">
        <f t="shared" si="54"/>
        <v>2.4539999999999997</v>
      </c>
      <c r="E466" s="2">
        <f t="shared" si="56"/>
        <v>2.5629999999999997</v>
      </c>
      <c r="F466" s="2">
        <f t="shared" si="49"/>
        <v>2.5705000000000005</v>
      </c>
      <c r="G466" s="2">
        <f t="shared" si="51"/>
        <v>2.4578640000000003</v>
      </c>
      <c r="H466" s="2">
        <f t="shared" si="55"/>
        <v>2.9877160000000007</v>
      </c>
      <c r="I466" s="2">
        <f t="array" ref="I466">SUMPRODUCT(B450:B469, (ROW(B450:B469)-ROW(B450)+1)) / (20*21/2)</f>
        <v>2.4279047619047618</v>
      </c>
      <c r="J466" s="2">
        <f t="shared" si="50"/>
        <v>2.5269626541746293</v>
      </c>
      <c r="K466" s="2">
        <f t="shared" si="52"/>
        <v>2.5270908563906462</v>
      </c>
    </row>
    <row r="467" spans="1:11" ht="13.5" x14ac:dyDescent="0.25">
      <c r="A467" s="3">
        <f>TITRES_STAT!B470</f>
        <v>43381</v>
      </c>
      <c r="B467" s="5">
        <f>TITRES_STAT!D470</f>
        <v>2.13</v>
      </c>
      <c r="C467" s="2">
        <f t="shared" si="53"/>
        <v>-0.12000000000000011</v>
      </c>
      <c r="D467" s="2">
        <f t="shared" si="54"/>
        <v>2.3540000000000001</v>
      </c>
      <c r="E467" s="2">
        <f t="shared" si="56"/>
        <v>2.5059999999999998</v>
      </c>
      <c r="F467" s="2">
        <f t="shared" si="49"/>
        <v>2.5490000000000004</v>
      </c>
      <c r="G467" s="2">
        <f t="shared" si="51"/>
        <v>2.45248</v>
      </c>
      <c r="H467" s="2">
        <f t="shared" si="55"/>
        <v>2.9776410000000011</v>
      </c>
      <c r="I467" s="2">
        <f t="array" ref="I467">SUMPRODUCT(B451:B470, (ROW(B451:B470)-ROW(B451)+1)) / (20*21/2)</f>
        <v>2.3719999999999999</v>
      </c>
      <c r="J467" s="2">
        <f t="shared" si="50"/>
        <v>2.4891566871103787</v>
      </c>
      <c r="K467" s="2">
        <f t="shared" si="52"/>
        <v>2.5115186659439543</v>
      </c>
    </row>
    <row r="468" spans="1:11" ht="13.5" x14ac:dyDescent="0.25">
      <c r="A468" s="3">
        <f>TITRES_STAT!B471</f>
        <v>43382</v>
      </c>
      <c r="B468" s="5">
        <f>TITRES_STAT!D471</f>
        <v>2.13</v>
      </c>
      <c r="C468" s="2">
        <f t="shared" si="53"/>
        <v>0</v>
      </c>
      <c r="D468" s="2">
        <f t="shared" si="54"/>
        <v>2.2679999999999998</v>
      </c>
      <c r="E468" s="2">
        <f t="shared" si="56"/>
        <v>2.4489999999999998</v>
      </c>
      <c r="F468" s="2">
        <f t="shared" ref="F468:F531" si="57">AVERAGE(B449:B468)</f>
        <v>2.5305000000000009</v>
      </c>
      <c r="G468" s="2">
        <f t="shared" si="51"/>
        <v>2.4467059999999998</v>
      </c>
      <c r="H468" s="2">
        <f t="shared" si="55"/>
        <v>2.9663465000000002</v>
      </c>
      <c r="I468" s="2">
        <f t="array" ref="I468">SUMPRODUCT(B452:B471, (ROW(B452:B471)-ROW(B452)+1)) / (20*21/2)</f>
        <v>2.309333333333333</v>
      </c>
      <c r="J468" s="2">
        <f t="shared" si="50"/>
        <v>2.4549512883379618</v>
      </c>
      <c r="K468" s="2">
        <f t="shared" si="52"/>
        <v>2.4965571496324266</v>
      </c>
    </row>
    <row r="469" spans="1:11" ht="13.5" x14ac:dyDescent="0.25">
      <c r="A469" s="3">
        <f>TITRES_STAT!B472</f>
        <v>43383</v>
      </c>
      <c r="B469" s="5">
        <f>TITRES_STAT!D472</f>
        <v>2.0299999999999998</v>
      </c>
      <c r="C469" s="2">
        <f t="shared" si="53"/>
        <v>-0.10000000000000009</v>
      </c>
      <c r="D469" s="2">
        <f t="shared" si="54"/>
        <v>2.1840000000000002</v>
      </c>
      <c r="E469" s="2">
        <f t="shared" si="56"/>
        <v>2.3819999999999997</v>
      </c>
      <c r="F469" s="2">
        <f t="shared" si="57"/>
        <v>2.5070000000000006</v>
      </c>
      <c r="G469" s="2">
        <f t="shared" si="51"/>
        <v>2.4402959999999996</v>
      </c>
      <c r="H469" s="2">
        <f t="shared" si="55"/>
        <v>2.954552000000001</v>
      </c>
      <c r="I469" s="2">
        <f t="array" ref="I469">SUMPRODUCT(B453:B472, (ROW(B453:B472)-ROW(B453)+1)) / (20*21/2)</f>
        <v>2.2403809523809519</v>
      </c>
      <c r="J469" s="2">
        <f t="shared" ref="J469:J532" si="58">$J$4*B469+J468*(1-$J$4)</f>
        <v>2.4144797370676798</v>
      </c>
      <c r="K469" s="2">
        <f t="shared" si="52"/>
        <v>2.4782607908233119</v>
      </c>
    </row>
    <row r="470" spans="1:11" ht="13.5" x14ac:dyDescent="0.25">
      <c r="A470" s="3">
        <f>TITRES_STAT!B473</f>
        <v>43384</v>
      </c>
      <c r="B470" s="5">
        <f>TITRES_STAT!D473</f>
        <v>1.92</v>
      </c>
      <c r="C470" s="2">
        <f t="shared" si="53"/>
        <v>-0.10999999999999988</v>
      </c>
      <c r="D470" s="2">
        <f t="shared" si="54"/>
        <v>2.0919999999999996</v>
      </c>
      <c r="E470" s="2">
        <f t="shared" si="56"/>
        <v>2.3109999999999999</v>
      </c>
      <c r="F470" s="2">
        <f t="shared" si="57"/>
        <v>2.4780000000000006</v>
      </c>
      <c r="G470" s="2">
        <f t="shared" si="51"/>
        <v>2.433052</v>
      </c>
      <c r="H470" s="2">
        <f t="shared" si="55"/>
        <v>2.9423055000000011</v>
      </c>
      <c r="I470" s="2">
        <f t="array" ref="I470">SUMPRODUCT(B454:B473, (ROW(B454:B473)-ROW(B454)+1)) / (20*21/2)</f>
        <v>2.1659047619047622</v>
      </c>
      <c r="J470" s="2">
        <f t="shared" si="58"/>
        <v>2.3673864287755197</v>
      </c>
      <c r="K470" s="2">
        <f t="shared" si="52"/>
        <v>2.456368210791025</v>
      </c>
    </row>
    <row r="471" spans="1:11" ht="13.5" x14ac:dyDescent="0.25">
      <c r="A471" s="3">
        <f>TITRES_STAT!B474</f>
        <v>43385</v>
      </c>
      <c r="B471" s="5">
        <f>TITRES_STAT!D474</f>
        <v>1.82</v>
      </c>
      <c r="C471" s="2">
        <f t="shared" si="53"/>
        <v>-9.9999999999999867E-2</v>
      </c>
      <c r="D471" s="2">
        <f t="shared" si="54"/>
        <v>2.0059999999999998</v>
      </c>
      <c r="E471" s="2">
        <f t="shared" si="56"/>
        <v>2.2299999999999995</v>
      </c>
      <c r="F471" s="2">
        <f t="shared" si="57"/>
        <v>2.444</v>
      </c>
      <c r="G471" s="2">
        <f t="shared" si="51"/>
        <v>2.4243939999999995</v>
      </c>
      <c r="H471" s="2">
        <f t="shared" si="55"/>
        <v>2.9295590000000011</v>
      </c>
      <c r="I471" s="2">
        <f t="array" ref="I471">SUMPRODUCT(B455:B474, (ROW(B455:B474)-ROW(B455)+1)) / (20*21/2)</f>
        <v>2.1029047619047616</v>
      </c>
      <c r="J471" s="2">
        <f t="shared" si="58"/>
        <v>2.3152543879397558</v>
      </c>
      <c r="K471" s="2">
        <f t="shared" si="52"/>
        <v>2.4314125946815728</v>
      </c>
    </row>
    <row r="472" spans="1:11" ht="13.5" x14ac:dyDescent="0.25">
      <c r="A472" s="3">
        <f>TITRES_STAT!B475</f>
        <v>43389</v>
      </c>
      <c r="B472" s="5">
        <f>TITRES_STAT!D475</f>
        <v>1.72</v>
      </c>
      <c r="C472" s="2">
        <f t="shared" si="53"/>
        <v>-0.10000000000000009</v>
      </c>
      <c r="D472" s="2">
        <f t="shared" si="54"/>
        <v>1.9240000000000002</v>
      </c>
      <c r="E472" s="2">
        <f t="shared" si="56"/>
        <v>2.1389999999999998</v>
      </c>
      <c r="F472" s="2">
        <f t="shared" si="57"/>
        <v>2.4020000000000001</v>
      </c>
      <c r="G472" s="2">
        <f t="shared" si="51"/>
        <v>2.4137359999999997</v>
      </c>
      <c r="H472" s="2">
        <f t="shared" si="55"/>
        <v>2.9167025000000018</v>
      </c>
      <c r="I472" s="2">
        <f t="array" ref="I472">SUMPRODUCT(B456:B475, (ROW(B456:B475)-ROW(B456)+1)) / (20*21/2)</f>
        <v>2.0539047619047621</v>
      </c>
      <c r="J472" s="2">
        <f t="shared" si="58"/>
        <v>2.2585634938502555</v>
      </c>
      <c r="K472" s="2">
        <f t="shared" si="52"/>
        <v>2.4035140615568054</v>
      </c>
    </row>
    <row r="473" spans="1:11" ht="13.5" x14ac:dyDescent="0.25">
      <c r="A473" s="3">
        <f>TITRES_STAT!B476</f>
        <v>43390</v>
      </c>
      <c r="B473" s="5">
        <f>TITRES_STAT!D476</f>
        <v>1.62</v>
      </c>
      <c r="C473" s="2">
        <f t="shared" si="53"/>
        <v>-9.9999999999999867E-2</v>
      </c>
      <c r="D473" s="2">
        <f t="shared" si="54"/>
        <v>1.8219999999999998</v>
      </c>
      <c r="E473" s="2">
        <f t="shared" si="56"/>
        <v>2.0449999999999999</v>
      </c>
      <c r="F473" s="2">
        <f t="shared" si="57"/>
        <v>2.3515000000000001</v>
      </c>
      <c r="G473" s="2">
        <f t="shared" si="51"/>
        <v>2.4010779999999996</v>
      </c>
      <c r="H473" s="2">
        <f t="shared" si="55"/>
        <v>2.9033460000000018</v>
      </c>
      <c r="I473" s="2">
        <f t="array" ref="I473">SUMPRODUCT(B457:B476, (ROW(B457:B476)-ROW(B457)+1)) / (20*21/2)</f>
        <v>2.0120952380952382</v>
      </c>
      <c r="J473" s="2">
        <f t="shared" si="58"/>
        <v>2.1977479230073742</v>
      </c>
      <c r="K473" s="2">
        <f t="shared" si="52"/>
        <v>2.372788019927127</v>
      </c>
    </row>
    <row r="474" spans="1:11" ht="13.5" x14ac:dyDescent="0.25">
      <c r="A474" s="3">
        <f>TITRES_STAT!B477</f>
        <v>43391</v>
      </c>
      <c r="B474" s="5">
        <f>TITRES_STAT!D477</f>
        <v>1.69</v>
      </c>
      <c r="C474" s="2">
        <f t="shared" si="53"/>
        <v>6.999999999999984E-2</v>
      </c>
      <c r="D474" s="2">
        <f t="shared" si="54"/>
        <v>1.754</v>
      </c>
      <c r="E474" s="2">
        <f t="shared" si="56"/>
        <v>1.9690000000000001</v>
      </c>
      <c r="F474" s="2">
        <f t="shared" si="57"/>
        <v>2.3045</v>
      </c>
      <c r="G474" s="2">
        <f t="shared" si="51"/>
        <v>2.3898199999999998</v>
      </c>
      <c r="H474" s="2">
        <f t="shared" si="55"/>
        <v>2.8899495000000024</v>
      </c>
      <c r="I474" s="2">
        <f t="array" ref="I474">SUMPRODUCT(B458:B477, (ROW(B458:B477)-ROW(B458)+1)) / (20*21/2)</f>
        <v>1.9668571428571433</v>
      </c>
      <c r="J474" s="2">
        <f t="shared" si="58"/>
        <v>2.1493909779590528</v>
      </c>
      <c r="K474" s="2">
        <f t="shared" si="52"/>
        <v>2.3460120191456713</v>
      </c>
    </row>
    <row r="475" spans="1:11" ht="13.5" x14ac:dyDescent="0.25">
      <c r="A475" s="3">
        <f>TITRES_STAT!B478</f>
        <v>43392</v>
      </c>
      <c r="B475" s="5">
        <f>TITRES_STAT!D478</f>
        <v>1.79</v>
      </c>
      <c r="C475" s="2">
        <f t="shared" si="53"/>
        <v>0.10000000000000009</v>
      </c>
      <c r="D475" s="2">
        <f t="shared" si="54"/>
        <v>1.7280000000000002</v>
      </c>
      <c r="E475" s="2">
        <f t="shared" si="56"/>
        <v>1.9100000000000001</v>
      </c>
      <c r="F475" s="2">
        <f t="shared" si="57"/>
        <v>2.2589999999999995</v>
      </c>
      <c r="G475" s="2">
        <f t="shared" si="51"/>
        <v>2.3805619999999994</v>
      </c>
      <c r="H475" s="2">
        <f t="shared" si="55"/>
        <v>2.8771015000000024</v>
      </c>
      <c r="I475" s="2">
        <f t="array" ref="I475">SUMPRODUCT(B459:B478, (ROW(B459:B478)-ROW(B459)+1)) / (20*21/2)</f>
        <v>1.930952380952381</v>
      </c>
      <c r="J475" s="2">
        <f t="shared" si="58"/>
        <v>2.1151632657724764</v>
      </c>
      <c r="K475" s="2">
        <f t="shared" si="52"/>
        <v>2.3242076262379983</v>
      </c>
    </row>
    <row r="476" spans="1:11" ht="13.5" x14ac:dyDescent="0.25">
      <c r="A476" s="3">
        <f>TITRES_STAT!B479</f>
        <v>43395</v>
      </c>
      <c r="B476" s="5">
        <f>TITRES_STAT!D479</f>
        <v>1.82</v>
      </c>
      <c r="C476" s="2">
        <f t="shared" si="53"/>
        <v>3.0000000000000027E-2</v>
      </c>
      <c r="D476" s="2">
        <f t="shared" si="54"/>
        <v>1.7279999999999998</v>
      </c>
      <c r="E476" s="2">
        <f t="shared" si="56"/>
        <v>1.8670000000000002</v>
      </c>
      <c r="F476" s="2">
        <f t="shared" si="57"/>
        <v>2.2149999999999994</v>
      </c>
      <c r="G476" s="2">
        <f t="shared" si="51"/>
        <v>2.3719039999999998</v>
      </c>
      <c r="H476" s="2">
        <f t="shared" si="55"/>
        <v>2.8653300000000028</v>
      </c>
      <c r="I476" s="2">
        <f t="array" ref="I476">SUMPRODUCT(B460:B479, (ROW(B460:B479)-ROW(B460)+1)) / (20*21/2)</f>
        <v>1.8917619047619048</v>
      </c>
      <c r="J476" s="2">
        <f t="shared" si="58"/>
        <v>2.0870524785560498</v>
      </c>
      <c r="K476" s="2">
        <f t="shared" si="52"/>
        <v>2.3044347781502337</v>
      </c>
    </row>
    <row r="477" spans="1:11" ht="13.5" x14ac:dyDescent="0.25">
      <c r="A477" s="3">
        <f>TITRES_STAT!B480</f>
        <v>43396</v>
      </c>
      <c r="B477" s="5">
        <f>TITRES_STAT!D480</f>
        <v>1.74</v>
      </c>
      <c r="C477" s="2">
        <f t="shared" si="53"/>
        <v>-8.0000000000000071E-2</v>
      </c>
      <c r="D477" s="2">
        <f t="shared" si="54"/>
        <v>1.732</v>
      </c>
      <c r="E477" s="2">
        <f t="shared" si="56"/>
        <v>1.8280000000000001</v>
      </c>
      <c r="F477" s="2">
        <f t="shared" si="57"/>
        <v>2.1669999999999998</v>
      </c>
      <c r="G477" s="2">
        <f t="shared" si="51"/>
        <v>2.3624259999999997</v>
      </c>
      <c r="H477" s="2">
        <f t="shared" si="55"/>
        <v>2.8531585000000028</v>
      </c>
      <c r="I477" s="2">
        <f t="array" ref="I477">SUMPRODUCT(B461:B480, (ROW(B461:B480)-ROW(B461)+1)) / (20*21/2)</f>
        <v>1.8572857142857144</v>
      </c>
      <c r="J477" s="2">
        <f t="shared" si="58"/>
        <v>2.0539998615507118</v>
      </c>
      <c r="K477" s="2">
        <f t="shared" si="52"/>
        <v>2.2823000809678717</v>
      </c>
    </row>
    <row r="478" spans="1:11" ht="13.5" x14ac:dyDescent="0.25">
      <c r="A478" s="3">
        <f>TITRES_STAT!B481</f>
        <v>43397</v>
      </c>
      <c r="B478" s="5">
        <f>TITRES_STAT!D481</f>
        <v>1.79</v>
      </c>
      <c r="C478" s="2">
        <f t="shared" si="53"/>
        <v>5.0000000000000044E-2</v>
      </c>
      <c r="D478" s="2">
        <f t="shared" si="54"/>
        <v>1.766</v>
      </c>
      <c r="E478" s="2">
        <f t="shared" si="56"/>
        <v>1.7939999999999998</v>
      </c>
      <c r="F478" s="2">
        <f t="shared" si="57"/>
        <v>2.1214999999999997</v>
      </c>
      <c r="G478" s="2">
        <f t="shared" si="51"/>
        <v>2.3527779999999998</v>
      </c>
      <c r="H478" s="2">
        <f t="shared" si="55"/>
        <v>2.8412860000000029</v>
      </c>
      <c r="I478" s="2">
        <f t="array" ref="I478">SUMPRODUCT(B462:B481, (ROW(B462:B481)-ROW(B462)+1)) / (20*21/2)</f>
        <v>1.8290952380952381</v>
      </c>
      <c r="J478" s="2">
        <f t="shared" si="58"/>
        <v>2.0288570175935012</v>
      </c>
      <c r="K478" s="2">
        <f t="shared" si="52"/>
        <v>2.2629941954397199</v>
      </c>
    </row>
    <row r="479" spans="1:11" ht="13.5" x14ac:dyDescent="0.25">
      <c r="A479" s="3">
        <f>TITRES_STAT!B482</f>
        <v>43398</v>
      </c>
      <c r="B479" s="5">
        <f>TITRES_STAT!D482</f>
        <v>1.71</v>
      </c>
      <c r="C479" s="2">
        <f t="shared" si="53"/>
        <v>-8.0000000000000071E-2</v>
      </c>
      <c r="D479" s="2">
        <f t="shared" si="54"/>
        <v>1.7700000000000002</v>
      </c>
      <c r="E479" s="2">
        <f t="shared" si="56"/>
        <v>1.762</v>
      </c>
      <c r="F479" s="2">
        <f t="shared" si="57"/>
        <v>2.0720000000000001</v>
      </c>
      <c r="G479" s="2">
        <f t="shared" si="51"/>
        <v>2.3395779999999995</v>
      </c>
      <c r="H479" s="2">
        <f t="shared" si="55"/>
        <v>2.8291110000000019</v>
      </c>
      <c r="I479" s="2">
        <f t="array" ref="I479">SUMPRODUCT(B463:B482, (ROW(B463:B482)-ROW(B463)+1)) / (20*21/2)</f>
        <v>1.810904761904762</v>
      </c>
      <c r="J479" s="2">
        <f t="shared" si="58"/>
        <v>1.9984896825845964</v>
      </c>
      <c r="K479" s="2">
        <f t="shared" si="52"/>
        <v>2.2413081485597308</v>
      </c>
    </row>
    <row r="480" spans="1:11" ht="13.5" x14ac:dyDescent="0.25">
      <c r="A480" s="3">
        <f>TITRES_STAT!B483</f>
        <v>43399</v>
      </c>
      <c r="B480" s="5">
        <f>TITRES_STAT!D483</f>
        <v>1.71</v>
      </c>
      <c r="C480" s="2">
        <f t="shared" si="53"/>
        <v>0</v>
      </c>
      <c r="D480" s="2">
        <f t="shared" si="54"/>
        <v>1.754</v>
      </c>
      <c r="E480" s="2">
        <f t="shared" si="56"/>
        <v>1.7410000000000003</v>
      </c>
      <c r="F480" s="2">
        <f t="shared" si="57"/>
        <v>2.0260000000000002</v>
      </c>
      <c r="G480" s="2">
        <f t="shared" si="51"/>
        <v>2.3244279999999997</v>
      </c>
      <c r="H480" s="2">
        <f t="shared" si="55"/>
        <v>2.8169360000000023</v>
      </c>
      <c r="I480" s="2">
        <f t="array" ref="I480">SUMPRODUCT(B464:B483, (ROW(B464:B483)-ROW(B464)+1)) / (20*21/2)</f>
        <v>1.7919523809523807</v>
      </c>
      <c r="J480" s="2">
        <f t="shared" si="58"/>
        <v>1.9710144747193967</v>
      </c>
      <c r="K480" s="2">
        <f t="shared" si="52"/>
        <v>2.2204725348907215</v>
      </c>
    </row>
    <row r="481" spans="1:11" ht="13.5" x14ac:dyDescent="0.25">
      <c r="A481" s="3">
        <f>TITRES_STAT!B484</f>
        <v>43402</v>
      </c>
      <c r="B481" s="5">
        <f>TITRES_STAT!D484</f>
        <v>1.73</v>
      </c>
      <c r="C481" s="2">
        <f t="shared" si="53"/>
        <v>2.0000000000000018E-2</v>
      </c>
      <c r="D481" s="2">
        <f t="shared" si="54"/>
        <v>1.736</v>
      </c>
      <c r="E481" s="2">
        <f t="shared" si="56"/>
        <v>1.732</v>
      </c>
      <c r="F481" s="2">
        <f t="shared" si="57"/>
        <v>1.9809999999999999</v>
      </c>
      <c r="G481" s="2">
        <f t="shared" si="51"/>
        <v>2.3088979999999997</v>
      </c>
      <c r="H481" s="2">
        <f t="shared" si="55"/>
        <v>2.8054460000000017</v>
      </c>
      <c r="I481" s="2">
        <f t="array" ref="I481">SUMPRODUCT(B465:B484, (ROW(B465:B484)-ROW(B465)+1)) / (20*21/2)</f>
        <v>1.7721428571428577</v>
      </c>
      <c r="J481" s="2">
        <f t="shared" si="58"/>
        <v>1.9480607152223113</v>
      </c>
      <c r="K481" s="2">
        <f t="shared" si="52"/>
        <v>2.2012383178361836</v>
      </c>
    </row>
    <row r="482" spans="1:11" ht="13.5" x14ac:dyDescent="0.25">
      <c r="A482" s="3">
        <f>TITRES_STAT!B485</f>
        <v>43403</v>
      </c>
      <c r="B482" s="5">
        <f>TITRES_STAT!D485</f>
        <v>1.79</v>
      </c>
      <c r="C482" s="2">
        <f t="shared" si="53"/>
        <v>6.0000000000000053E-2</v>
      </c>
      <c r="D482" s="2">
        <f t="shared" si="54"/>
        <v>1.746</v>
      </c>
      <c r="E482" s="2">
        <f t="shared" si="56"/>
        <v>1.7390000000000001</v>
      </c>
      <c r="F482" s="2">
        <f t="shared" si="57"/>
        <v>1.9389999999999996</v>
      </c>
      <c r="G482" s="2">
        <f t="shared" si="51"/>
        <v>2.2945679999999999</v>
      </c>
      <c r="H482" s="2">
        <f t="shared" si="55"/>
        <v>2.7942560000000007</v>
      </c>
      <c r="I482" s="2">
        <f t="array" ref="I482">SUMPRODUCT(B466:B485, (ROW(B466:B485)-ROW(B466)+1)) / (20*21/2)</f>
        <v>1.7645238095238096</v>
      </c>
      <c r="J482" s="2">
        <f t="shared" si="58"/>
        <v>1.9330073137725674</v>
      </c>
      <c r="K482" s="2">
        <f t="shared" si="52"/>
        <v>2.185111324979863</v>
      </c>
    </row>
    <row r="483" spans="1:11" ht="13.5" x14ac:dyDescent="0.25">
      <c r="A483" s="3">
        <f>TITRES_STAT!B486</f>
        <v>43404</v>
      </c>
      <c r="B483" s="5">
        <f>TITRES_STAT!D486</f>
        <v>1.74</v>
      </c>
      <c r="C483" s="2">
        <f t="shared" si="53"/>
        <v>-5.0000000000000044E-2</v>
      </c>
      <c r="D483" s="2">
        <f t="shared" si="54"/>
        <v>1.736</v>
      </c>
      <c r="E483" s="2">
        <f t="shared" si="56"/>
        <v>1.7509999999999999</v>
      </c>
      <c r="F483" s="2">
        <f t="shared" si="57"/>
        <v>1.8979999999999997</v>
      </c>
      <c r="G483" s="2">
        <f t="shared" si="51"/>
        <v>2.280602</v>
      </c>
      <c r="H483" s="2">
        <f t="shared" si="55"/>
        <v>2.7828160000000008</v>
      </c>
      <c r="I483" s="2">
        <f t="array" ref="I483">SUMPRODUCT(B467:B486, (ROW(B467:B486)-ROW(B467)+1)) / (20*21/2)</f>
        <v>1.7502380952380954</v>
      </c>
      <c r="J483" s="2">
        <f t="shared" si="58"/>
        <v>1.9146256648418467</v>
      </c>
      <c r="K483" s="2">
        <f t="shared" si="52"/>
        <v>2.1676559789022214</v>
      </c>
    </row>
    <row r="484" spans="1:11" ht="13.5" x14ac:dyDescent="0.25">
      <c r="A484" s="3">
        <f>TITRES_STAT!B487</f>
        <v>43405</v>
      </c>
      <c r="B484" s="5">
        <f>TITRES_STAT!D487</f>
        <v>1.69</v>
      </c>
      <c r="C484" s="2">
        <f t="shared" si="53"/>
        <v>-5.0000000000000044E-2</v>
      </c>
      <c r="D484" s="2">
        <f t="shared" si="54"/>
        <v>1.732</v>
      </c>
      <c r="E484" s="2">
        <f t="shared" si="56"/>
        <v>1.7510000000000001</v>
      </c>
      <c r="F484" s="2">
        <f t="shared" si="57"/>
        <v>1.86</v>
      </c>
      <c r="G484" s="2">
        <f t="shared" si="51"/>
        <v>2.2656359999999998</v>
      </c>
      <c r="H484" s="2">
        <f t="shared" si="55"/>
        <v>2.7720040000000012</v>
      </c>
      <c r="I484" s="2">
        <f t="array" ref="I484">SUMPRODUCT(B468:B487, (ROW(B468:B487)-ROW(B468)+1)) / (20*21/2)</f>
        <v>1.7339047619047618</v>
      </c>
      <c r="J484" s="2">
        <f t="shared" si="58"/>
        <v>1.8932327443807184</v>
      </c>
      <c r="K484" s="2">
        <f t="shared" si="52"/>
        <v>2.1489243718864484</v>
      </c>
    </row>
    <row r="485" spans="1:11" ht="13.5" x14ac:dyDescent="0.25">
      <c r="A485" s="3">
        <f>TITRES_STAT!B488</f>
        <v>43406</v>
      </c>
      <c r="B485" s="5">
        <f>TITRES_STAT!D488</f>
        <v>1.78</v>
      </c>
      <c r="C485" s="2">
        <f t="shared" si="53"/>
        <v>9.000000000000008E-2</v>
      </c>
      <c r="D485" s="2">
        <f t="shared" si="54"/>
        <v>1.7459999999999998</v>
      </c>
      <c r="E485" s="2">
        <f t="shared" si="56"/>
        <v>1.75</v>
      </c>
      <c r="F485" s="2">
        <f t="shared" si="57"/>
        <v>1.83</v>
      </c>
      <c r="G485" s="2">
        <f t="shared" si="51"/>
        <v>2.2538360000000002</v>
      </c>
      <c r="H485" s="2">
        <f t="shared" si="55"/>
        <v>2.7624710000000006</v>
      </c>
      <c r="I485" s="2">
        <f t="array" ref="I485">SUMPRODUCT(B469:B488, (ROW(B469:B488)-ROW(B469)+1)) / (20*21/2)</f>
        <v>1.7190000000000001</v>
      </c>
      <c r="J485" s="2">
        <f t="shared" si="58"/>
        <v>1.8824486734873167</v>
      </c>
      <c r="K485" s="2">
        <f t="shared" si="52"/>
        <v>2.1344567494595288</v>
      </c>
    </row>
    <row r="486" spans="1:11" ht="13.5" x14ac:dyDescent="0.25">
      <c r="A486" s="3">
        <f>TITRES_STAT!B489</f>
        <v>43409</v>
      </c>
      <c r="B486" s="5">
        <f>TITRES_STAT!D489</f>
        <v>1.68</v>
      </c>
      <c r="C486" s="2">
        <f t="shared" si="53"/>
        <v>-0.10000000000000009</v>
      </c>
      <c r="D486" s="2">
        <f t="shared" si="54"/>
        <v>1.7360000000000002</v>
      </c>
      <c r="E486" s="2">
        <f t="shared" si="56"/>
        <v>1.736</v>
      </c>
      <c r="F486" s="2">
        <f t="shared" si="57"/>
        <v>1.8015000000000001</v>
      </c>
      <c r="G486" s="2">
        <f t="shared" si="51"/>
        <v>2.2400360000000004</v>
      </c>
      <c r="H486" s="2">
        <f t="shared" si="55"/>
        <v>2.7530230000000007</v>
      </c>
      <c r="I486" s="2">
        <f t="array" ref="I486">SUMPRODUCT(B470:B489, (ROW(B470:B489)-ROW(B470)+1)) / (20*21/2)</f>
        <v>1.7150952380952376</v>
      </c>
      <c r="J486" s="2">
        <f t="shared" si="58"/>
        <v>1.8631678474409055</v>
      </c>
      <c r="K486" s="2">
        <f t="shared" si="52"/>
        <v>2.1166349161473903</v>
      </c>
    </row>
    <row r="487" spans="1:11" ht="13.5" x14ac:dyDescent="0.25">
      <c r="A487" s="3">
        <f>TITRES_STAT!B490</f>
        <v>43410</v>
      </c>
      <c r="B487" s="5">
        <f>TITRES_STAT!D490</f>
        <v>1.63</v>
      </c>
      <c r="C487" s="2">
        <f t="shared" si="53"/>
        <v>-5.0000000000000044E-2</v>
      </c>
      <c r="D487" s="2">
        <f t="shared" si="54"/>
        <v>1.704</v>
      </c>
      <c r="E487" s="2">
        <f t="shared" si="56"/>
        <v>1.7250000000000001</v>
      </c>
      <c r="F487" s="2">
        <f t="shared" si="57"/>
        <v>1.7765</v>
      </c>
      <c r="G487" s="2">
        <f t="shared" si="51"/>
        <v>2.2232860000000003</v>
      </c>
      <c r="H487" s="2">
        <f t="shared" si="55"/>
        <v>2.7433250000000005</v>
      </c>
      <c r="I487" s="2">
        <f t="array" ref="I487">SUMPRODUCT(B471:B490, (ROW(B471:B490)-ROW(B471)+1)) / (20*21/2)</f>
        <v>1.7222380952380953</v>
      </c>
      <c r="J487" s="2">
        <f t="shared" si="58"/>
        <v>1.8409613857798668</v>
      </c>
      <c r="K487" s="2">
        <f t="shared" si="52"/>
        <v>2.0975511939455318</v>
      </c>
    </row>
    <row r="488" spans="1:11" ht="13.5" x14ac:dyDescent="0.25">
      <c r="A488" s="3">
        <f>TITRES_STAT!B491</f>
        <v>43411</v>
      </c>
      <c r="B488" s="5">
        <f>TITRES_STAT!D491</f>
        <v>1.62</v>
      </c>
      <c r="C488" s="2">
        <f t="shared" si="53"/>
        <v>-9.9999999999997868E-3</v>
      </c>
      <c r="D488" s="2">
        <f t="shared" si="54"/>
        <v>1.6799999999999997</v>
      </c>
      <c r="E488" s="2">
        <f t="shared" si="56"/>
        <v>1.7079999999999997</v>
      </c>
      <c r="F488" s="2">
        <f t="shared" si="57"/>
        <v>1.7509999999999999</v>
      </c>
      <c r="G488" s="2">
        <f t="shared" si="51"/>
        <v>2.2055560000000001</v>
      </c>
      <c r="H488" s="2">
        <f t="shared" si="55"/>
        <v>2.7335770000000008</v>
      </c>
      <c r="I488" s="2">
        <f t="array" ref="I488">SUMPRODUCT(B472:B491, (ROW(B472:B491)-ROW(B472)+1)) / (20*21/2)</f>
        <v>1.7394285714285711</v>
      </c>
      <c r="J488" s="2">
        <f t="shared" si="58"/>
        <v>1.8199174442770225</v>
      </c>
      <c r="K488" s="2">
        <f t="shared" si="52"/>
        <v>2.0788236961437461</v>
      </c>
    </row>
    <row r="489" spans="1:11" ht="13.5" x14ac:dyDescent="0.25">
      <c r="A489" s="3">
        <f>TITRES_STAT!B492</f>
        <v>43412</v>
      </c>
      <c r="B489" s="5">
        <f>TITRES_STAT!D492</f>
        <v>1.71</v>
      </c>
      <c r="C489" s="2">
        <f t="shared" si="53"/>
        <v>8.9999999999999858E-2</v>
      </c>
      <c r="D489" s="2">
        <f t="shared" si="54"/>
        <v>1.6839999999999999</v>
      </c>
      <c r="E489" s="2">
        <f t="shared" si="56"/>
        <v>1.7080000000000002</v>
      </c>
      <c r="F489" s="2">
        <f t="shared" si="57"/>
        <v>1.7350000000000001</v>
      </c>
      <c r="G489" s="2">
        <f t="shared" si="51"/>
        <v>2.1896260000000005</v>
      </c>
      <c r="H489" s="2">
        <f t="shared" si="55"/>
        <v>2.724279000000001</v>
      </c>
      <c r="I489" s="2">
        <f t="array" ref="I489">SUMPRODUCT(B473:B492, (ROW(B473:B492)-ROW(B473)+1)) / (20*21/2)</f>
        <v>1.7666666666666664</v>
      </c>
      <c r="J489" s="2">
        <f t="shared" si="58"/>
        <v>1.8094491162506394</v>
      </c>
      <c r="K489" s="2">
        <f t="shared" si="52"/>
        <v>2.0643600217851676</v>
      </c>
    </row>
    <row r="490" spans="1:11" ht="13.5" x14ac:dyDescent="0.25">
      <c r="A490" s="3">
        <f>TITRES_STAT!B493</f>
        <v>43413</v>
      </c>
      <c r="B490" s="5">
        <f>TITRES_STAT!D493</f>
        <v>1.81</v>
      </c>
      <c r="C490" s="2">
        <f t="shared" si="53"/>
        <v>0.10000000000000009</v>
      </c>
      <c r="D490" s="2">
        <f t="shared" si="54"/>
        <v>1.69</v>
      </c>
      <c r="E490" s="2">
        <f t="shared" si="56"/>
        <v>1.718</v>
      </c>
      <c r="F490" s="2">
        <f t="shared" si="57"/>
        <v>1.7295000000000003</v>
      </c>
      <c r="G490" s="2">
        <f t="shared" si="51"/>
        <v>2.1756960000000003</v>
      </c>
      <c r="H490" s="2">
        <f t="shared" si="55"/>
        <v>2.7154810000000009</v>
      </c>
      <c r="I490" s="2">
        <f t="array" ref="I490">SUMPRODUCT(B474:B493, (ROW(B474:B493)-ROW(B474)+1)) / (20*21/2)</f>
        <v>1.8039047619047619</v>
      </c>
      <c r="J490" s="2">
        <f t="shared" si="58"/>
        <v>1.809501581369626</v>
      </c>
      <c r="K490" s="2">
        <f t="shared" si="52"/>
        <v>2.054385118970063</v>
      </c>
    </row>
    <row r="491" spans="1:11" ht="13.5" x14ac:dyDescent="0.25">
      <c r="A491" s="3">
        <f>TITRES_STAT!B494</f>
        <v>43416</v>
      </c>
      <c r="B491" s="5">
        <f>TITRES_STAT!D494</f>
        <v>1.91</v>
      </c>
      <c r="C491" s="2">
        <f t="shared" si="53"/>
        <v>9.9999999999999867E-2</v>
      </c>
      <c r="D491" s="2">
        <f t="shared" si="54"/>
        <v>1.736</v>
      </c>
      <c r="E491" s="2">
        <f t="shared" si="56"/>
        <v>1.7360000000000002</v>
      </c>
      <c r="F491" s="2">
        <f t="shared" si="57"/>
        <v>1.734</v>
      </c>
      <c r="G491" s="2">
        <f t="shared" si="51"/>
        <v>2.1637660000000003</v>
      </c>
      <c r="H491" s="2">
        <f t="shared" si="55"/>
        <v>2.7071830000000006</v>
      </c>
      <c r="I491" s="2">
        <f t="array" ref="I491">SUMPRODUCT(B475:B494, (ROW(B475:B494)-ROW(B475)+1)) / (20*21/2)</f>
        <v>1.8472380952380956</v>
      </c>
      <c r="J491" s="2">
        <f t="shared" si="58"/>
        <v>1.8190728593344234</v>
      </c>
      <c r="K491" s="2">
        <f t="shared" si="52"/>
        <v>2.0487229574418251</v>
      </c>
    </row>
    <row r="492" spans="1:11" ht="13.5" x14ac:dyDescent="0.25">
      <c r="A492" s="3">
        <f>TITRES_STAT!B495</f>
        <v>43417</v>
      </c>
      <c r="B492" s="5">
        <f>TITRES_STAT!D495</f>
        <v>2.02</v>
      </c>
      <c r="C492" s="2">
        <f t="shared" si="53"/>
        <v>0.1100000000000001</v>
      </c>
      <c r="D492" s="2">
        <f t="shared" si="54"/>
        <v>1.8140000000000001</v>
      </c>
      <c r="E492" s="2">
        <f t="shared" si="56"/>
        <v>1.7590000000000003</v>
      </c>
      <c r="F492" s="2">
        <f t="shared" si="57"/>
        <v>1.7490000000000001</v>
      </c>
      <c r="G492" s="2">
        <f t="shared" si="51"/>
        <v>2.1554000000000002</v>
      </c>
      <c r="H492" s="2">
        <f t="shared" si="55"/>
        <v>2.6999225</v>
      </c>
      <c r="I492" s="2">
        <f t="array" ref="I492">SUMPRODUCT(B476:B495, (ROW(B476:B495)-ROW(B476)+1)) / (20*21/2)</f>
        <v>1.8851428571428572</v>
      </c>
      <c r="J492" s="2">
        <f t="shared" si="58"/>
        <v>1.8382087774930498</v>
      </c>
      <c r="K492" s="2">
        <f t="shared" si="52"/>
        <v>2.0475965669539105</v>
      </c>
    </row>
    <row r="493" spans="1:11" ht="13.5" x14ac:dyDescent="0.25">
      <c r="A493" s="3">
        <f>TITRES_STAT!B496</f>
        <v>43418</v>
      </c>
      <c r="B493" s="5">
        <f>TITRES_STAT!D496</f>
        <v>2.14</v>
      </c>
      <c r="C493" s="2">
        <f t="shared" si="53"/>
        <v>0.12000000000000011</v>
      </c>
      <c r="D493" s="2">
        <f t="shared" si="54"/>
        <v>1.9179999999999999</v>
      </c>
      <c r="E493" s="2">
        <f t="shared" si="56"/>
        <v>1.7989999999999999</v>
      </c>
      <c r="F493" s="2">
        <f t="shared" si="57"/>
        <v>1.7749999999999999</v>
      </c>
      <c r="G493" s="2">
        <f t="shared" si="51"/>
        <v>2.1508000000000003</v>
      </c>
      <c r="H493" s="2">
        <f t="shared" si="55"/>
        <v>2.6932620000000007</v>
      </c>
      <c r="I493" s="2">
        <f t="array" ref="I493">SUMPRODUCT(B477:B496, (ROW(B477:B496)-ROW(B477)+1)) / (20*21/2)</f>
        <v>1.9334761904761906</v>
      </c>
      <c r="J493" s="2">
        <f t="shared" si="58"/>
        <v>1.866950798684188</v>
      </c>
      <c r="K493" s="2">
        <f t="shared" si="52"/>
        <v>2.0512202309949337</v>
      </c>
    </row>
    <row r="494" spans="1:11" ht="13.5" x14ac:dyDescent="0.25">
      <c r="A494" s="3">
        <f>TITRES_STAT!B497</f>
        <v>43419</v>
      </c>
      <c r="B494" s="5">
        <f>TITRES_STAT!D497</f>
        <v>2.23</v>
      </c>
      <c r="C494" s="2">
        <f t="shared" si="53"/>
        <v>8.9999999999999858E-2</v>
      </c>
      <c r="D494" s="2">
        <f t="shared" si="54"/>
        <v>2.0220000000000002</v>
      </c>
      <c r="E494" s="2">
        <f t="shared" si="56"/>
        <v>1.8530000000000002</v>
      </c>
      <c r="F494" s="2">
        <f t="shared" si="57"/>
        <v>1.802</v>
      </c>
      <c r="G494" s="2">
        <f t="shared" si="51"/>
        <v>2.1480000000000001</v>
      </c>
      <c r="H494" s="2">
        <f t="shared" si="55"/>
        <v>2.6870514999999999</v>
      </c>
      <c r="I494" s="2">
        <f t="array" ref="I494">SUMPRODUCT(B478:B497, (ROW(B478:B497)-ROW(B478)+1)) / (20*21/2)</f>
        <v>1.9889047619047622</v>
      </c>
      <c r="J494" s="2">
        <f t="shared" si="58"/>
        <v>1.9015269130952177</v>
      </c>
      <c r="K494" s="2">
        <f t="shared" si="52"/>
        <v>2.0582312023284657</v>
      </c>
    </row>
    <row r="495" spans="1:11" ht="13.5" x14ac:dyDescent="0.25">
      <c r="A495" s="3">
        <f>TITRES_STAT!B498</f>
        <v>43420</v>
      </c>
      <c r="B495" s="5">
        <f>TITRES_STAT!D498</f>
        <v>2.2000000000000002</v>
      </c>
      <c r="C495" s="2">
        <f t="shared" si="53"/>
        <v>-2.9999999999999805E-2</v>
      </c>
      <c r="D495" s="2">
        <f t="shared" si="54"/>
        <v>2.1</v>
      </c>
      <c r="E495" s="2">
        <f t="shared" si="56"/>
        <v>1.895</v>
      </c>
      <c r="F495" s="2">
        <f t="shared" si="57"/>
        <v>1.8224999999999998</v>
      </c>
      <c r="G495" s="2">
        <f t="shared" si="51"/>
        <v>2.1432000000000007</v>
      </c>
      <c r="H495" s="2">
        <f t="shared" si="55"/>
        <v>2.6811790000000002</v>
      </c>
      <c r="I495" s="2">
        <f t="array" ref="I495">SUMPRODUCT(B479:B498, (ROW(B479:B498)-ROW(B479)+1)) / (20*21/2)</f>
        <v>2.054380952380952</v>
      </c>
      <c r="J495" s="2">
        <f t="shared" si="58"/>
        <v>1.9299529213718636</v>
      </c>
      <c r="K495" s="2">
        <f t="shared" si="52"/>
        <v>2.0637907630214669</v>
      </c>
    </row>
    <row r="496" spans="1:11" ht="13.5" x14ac:dyDescent="0.25">
      <c r="A496" s="3">
        <f>TITRES_STAT!B499</f>
        <v>43423</v>
      </c>
      <c r="B496" s="5">
        <f>TITRES_STAT!D499</f>
        <v>2.33</v>
      </c>
      <c r="C496" s="2">
        <f t="shared" si="53"/>
        <v>0.12999999999999989</v>
      </c>
      <c r="D496" s="2">
        <f t="shared" si="54"/>
        <v>2.1840000000000002</v>
      </c>
      <c r="E496" s="2">
        <f t="shared" si="56"/>
        <v>1.9600000000000002</v>
      </c>
      <c r="F496" s="2">
        <f t="shared" si="57"/>
        <v>1.8480000000000001</v>
      </c>
      <c r="G496" s="2">
        <f t="shared" si="51"/>
        <v>2.1408</v>
      </c>
      <c r="H496" s="2">
        <f t="shared" si="55"/>
        <v>2.6759565000000003</v>
      </c>
      <c r="I496" s="2">
        <f t="array" ref="I496">SUMPRODUCT(B480:B499, (ROW(B480:B499)-ROW(B480)+1)) / (20*21/2)</f>
        <v>2.1294761904761903</v>
      </c>
      <c r="J496" s="2">
        <f t="shared" si="58"/>
        <v>1.9680526431459717</v>
      </c>
      <c r="K496" s="2">
        <f t="shared" si="52"/>
        <v>2.0742303409421936</v>
      </c>
    </row>
    <row r="497" spans="1:11" ht="13.5" x14ac:dyDescent="0.25">
      <c r="A497" s="3">
        <f>TITRES_STAT!B500</f>
        <v>43425</v>
      </c>
      <c r="B497" s="5">
        <f>TITRES_STAT!D500</f>
        <v>2.4300000000000002</v>
      </c>
      <c r="C497" s="2">
        <f t="shared" si="53"/>
        <v>0.10000000000000009</v>
      </c>
      <c r="D497" s="2">
        <f t="shared" si="54"/>
        <v>2.266</v>
      </c>
      <c r="E497" s="2">
        <f t="shared" si="56"/>
        <v>2.04</v>
      </c>
      <c r="F497" s="2">
        <f t="shared" si="57"/>
        <v>1.8824999999999998</v>
      </c>
      <c r="G497" s="2">
        <f t="shared" si="51"/>
        <v>2.1382000000000003</v>
      </c>
      <c r="H497" s="2">
        <f t="shared" si="55"/>
        <v>2.6712340000000001</v>
      </c>
      <c r="I497" s="2">
        <f t="array" ref="I497">SUMPRODUCT(B481:B500, (ROW(B481:B500)-ROW(B481)+1)) / (20*21/2)</f>
        <v>2.2112380952380954</v>
      </c>
      <c r="J497" s="2">
        <f t="shared" si="58"/>
        <v>2.0120476295130221</v>
      </c>
      <c r="K497" s="2">
        <f t="shared" si="52"/>
        <v>2.0881820922777941</v>
      </c>
    </row>
    <row r="498" spans="1:11" ht="13.5" x14ac:dyDescent="0.25">
      <c r="A498" s="3">
        <f>TITRES_STAT!B501</f>
        <v>43426</v>
      </c>
      <c r="B498" s="5">
        <f>TITRES_STAT!D501</f>
        <v>2.57</v>
      </c>
      <c r="C498" s="2">
        <f t="shared" si="53"/>
        <v>0.13999999999999968</v>
      </c>
      <c r="D498" s="2">
        <f t="shared" si="54"/>
        <v>2.3519999999999999</v>
      </c>
      <c r="E498" s="2">
        <f t="shared" si="56"/>
        <v>2.1350000000000002</v>
      </c>
      <c r="F498" s="2">
        <f t="shared" si="57"/>
        <v>1.9215</v>
      </c>
      <c r="G498" s="2">
        <f t="shared" ref="G498:G561" si="59">AVERAGE(B449:B498)</f>
        <v>2.1396000000000002</v>
      </c>
      <c r="H498" s="2">
        <f t="shared" si="55"/>
        <v>2.667211500000001</v>
      </c>
      <c r="I498" s="2">
        <f t="array" ref="I498">SUMPRODUCT(B482:B501, (ROW(B482:B501)-ROW(B482)+1)) / (20*21/2)</f>
        <v>2.2876666666666665</v>
      </c>
      <c r="J498" s="2">
        <f t="shared" si="58"/>
        <v>2.0651859505117818</v>
      </c>
      <c r="K498" s="2">
        <f t="shared" si="52"/>
        <v>2.1070769121884685</v>
      </c>
    </row>
    <row r="499" spans="1:11" ht="13.5" x14ac:dyDescent="0.25">
      <c r="A499" s="3">
        <f>TITRES_STAT!B502</f>
        <v>43427</v>
      </c>
      <c r="B499" s="5">
        <f>TITRES_STAT!D502</f>
        <v>2.71</v>
      </c>
      <c r="C499" s="2">
        <f t="shared" si="53"/>
        <v>0.14000000000000012</v>
      </c>
      <c r="D499" s="2">
        <f t="shared" si="54"/>
        <v>2.4480000000000004</v>
      </c>
      <c r="E499" s="2">
        <f t="shared" si="56"/>
        <v>2.2350000000000003</v>
      </c>
      <c r="F499" s="2">
        <f t="shared" si="57"/>
        <v>1.9715</v>
      </c>
      <c r="G499" s="2">
        <f t="shared" si="59"/>
        <v>2.1438000000000001</v>
      </c>
      <c r="H499" s="2">
        <f t="shared" si="55"/>
        <v>2.6638890000000011</v>
      </c>
      <c r="I499" s="2">
        <f t="array" ref="I499">SUMPRODUCT(B483:B502, (ROW(B483:B502)-ROW(B483)+1)) / (20*21/2)</f>
        <v>2.3502857142857141</v>
      </c>
      <c r="J499" s="2">
        <f t="shared" si="58"/>
        <v>2.1265968123678025</v>
      </c>
      <c r="K499" s="2">
        <f t="shared" ref="K499:K562" si="60">$K$4*B499+(1-$K$4)*K498</f>
        <v>2.1307209548477446</v>
      </c>
    </row>
    <row r="500" spans="1:11" ht="13.5" x14ac:dyDescent="0.25">
      <c r="A500" s="3">
        <f>TITRES_STAT!B503</f>
        <v>43430</v>
      </c>
      <c r="B500" s="5">
        <f>TITRES_STAT!D503</f>
        <v>2.83</v>
      </c>
      <c r="C500" s="2">
        <f t="shared" si="53"/>
        <v>0.12000000000000011</v>
      </c>
      <c r="D500" s="2">
        <f t="shared" si="54"/>
        <v>2.5739999999999998</v>
      </c>
      <c r="E500" s="2">
        <f t="shared" si="56"/>
        <v>2.3369999999999997</v>
      </c>
      <c r="F500" s="2">
        <f t="shared" si="57"/>
        <v>2.0274999999999999</v>
      </c>
      <c r="G500" s="2">
        <f t="shared" si="59"/>
        <v>2.1503999999999999</v>
      </c>
      <c r="H500" s="2">
        <f t="shared" si="55"/>
        <v>2.6611665000000015</v>
      </c>
      <c r="I500" s="2">
        <f t="array" ref="I500">SUMPRODUCT(B484:B503, (ROW(B484:B503)-ROW(B484)+1)) / (20*21/2)</f>
        <v>2.4198095238095241</v>
      </c>
      <c r="J500" s="2">
        <f t="shared" si="58"/>
        <v>2.1935875921422978</v>
      </c>
      <c r="K500" s="2">
        <f t="shared" si="60"/>
        <v>2.1581436625007742</v>
      </c>
    </row>
    <row r="501" spans="1:11" ht="13.5" x14ac:dyDescent="0.25">
      <c r="A501" s="3">
        <f>TITRES_STAT!B504</f>
        <v>43431</v>
      </c>
      <c r="B501" s="5">
        <f>TITRES_STAT!D504</f>
        <v>2.83</v>
      </c>
      <c r="C501" s="2">
        <f t="shared" si="53"/>
        <v>0</v>
      </c>
      <c r="D501" s="2">
        <f t="shared" si="54"/>
        <v>2.6739999999999999</v>
      </c>
      <c r="E501" s="2">
        <f t="shared" si="56"/>
        <v>2.4289999999999998</v>
      </c>
      <c r="F501" s="2">
        <f t="shared" si="57"/>
        <v>2.0825</v>
      </c>
      <c r="G501" s="2">
        <f t="shared" si="59"/>
        <v>2.157</v>
      </c>
      <c r="H501" s="2">
        <f t="shared" si="55"/>
        <v>2.6584440000000025</v>
      </c>
      <c r="I501" s="2">
        <f t="array" ref="I501">SUMPRODUCT(B485:B504, (ROW(B485:B504)-ROW(B485)+1)) / (20*21/2)</f>
        <v>2.4754285714285711</v>
      </c>
      <c r="J501" s="2">
        <f t="shared" si="58"/>
        <v>2.2541982976525552</v>
      </c>
      <c r="K501" s="2">
        <f t="shared" si="60"/>
        <v>2.1844909698536847</v>
      </c>
    </row>
    <row r="502" spans="1:11" ht="13.5" x14ac:dyDescent="0.25">
      <c r="A502" s="3">
        <f>TITRES_STAT!B505</f>
        <v>43432</v>
      </c>
      <c r="B502" s="5">
        <f>TITRES_STAT!D505</f>
        <v>2.74</v>
      </c>
      <c r="C502" s="2">
        <f t="shared" si="53"/>
        <v>-8.9999999999999858E-2</v>
      </c>
      <c r="D502" s="2">
        <f t="shared" si="54"/>
        <v>2.7359999999999998</v>
      </c>
      <c r="E502" s="2">
        <f t="shared" si="56"/>
        <v>2.5009999999999999</v>
      </c>
      <c r="F502" s="2">
        <f t="shared" si="57"/>
        <v>2.13</v>
      </c>
      <c r="G502" s="2">
        <f t="shared" si="59"/>
        <v>2.1605999999999996</v>
      </c>
      <c r="H502" s="2">
        <f t="shared" si="55"/>
        <v>2.6557100000000018</v>
      </c>
      <c r="I502" s="2">
        <f t="array" ref="I502">SUMPRODUCT(B486:B505, (ROW(B486:B505)-ROW(B486)+1)) / (20*21/2)</f>
        <v>2.523047619047619</v>
      </c>
      <c r="J502" s="2">
        <f t="shared" si="58"/>
        <v>2.3004651264475497</v>
      </c>
      <c r="K502" s="2">
        <f t="shared" si="60"/>
        <v>2.2062756377025599</v>
      </c>
    </row>
    <row r="503" spans="1:11" ht="13.5" x14ac:dyDescent="0.25">
      <c r="A503" s="3">
        <f>TITRES_STAT!B506</f>
        <v>43433</v>
      </c>
      <c r="B503" s="5">
        <f>TITRES_STAT!D506</f>
        <v>2.86</v>
      </c>
      <c r="C503" s="2">
        <f t="shared" si="53"/>
        <v>0.11999999999999966</v>
      </c>
      <c r="D503" s="2">
        <f t="shared" si="54"/>
        <v>2.794</v>
      </c>
      <c r="E503" s="2">
        <f t="shared" si="56"/>
        <v>2.5729999999999995</v>
      </c>
      <c r="F503" s="2">
        <f t="shared" si="57"/>
        <v>2.1859999999999999</v>
      </c>
      <c r="G503" s="2">
        <f t="shared" si="59"/>
        <v>2.1651999999999996</v>
      </c>
      <c r="H503" s="2">
        <f t="shared" si="55"/>
        <v>2.6535760000000015</v>
      </c>
      <c r="I503" s="2">
        <f t="array" ref="I503">SUMPRODUCT(B487:B506, (ROW(B487:B506)-ROW(B487)+1)) / (20*21/2)</f>
        <v>2.5794285714285712</v>
      </c>
      <c r="J503" s="2">
        <f t="shared" si="58"/>
        <v>2.3537541620239737</v>
      </c>
      <c r="K503" s="2">
        <f t="shared" si="60"/>
        <v>2.2319118872044204</v>
      </c>
    </row>
    <row r="504" spans="1:11" ht="13.5" x14ac:dyDescent="0.25">
      <c r="A504" s="3">
        <f>TITRES_STAT!B507</f>
        <v>43434</v>
      </c>
      <c r="B504" s="5">
        <f>TITRES_STAT!D507</f>
        <v>2.77</v>
      </c>
      <c r="C504" s="2">
        <f t="shared" si="53"/>
        <v>-8.9999999999999858E-2</v>
      </c>
      <c r="D504" s="2">
        <f t="shared" si="54"/>
        <v>2.806</v>
      </c>
      <c r="E504" s="2">
        <f t="shared" si="56"/>
        <v>2.6269999999999998</v>
      </c>
      <c r="F504" s="2">
        <f t="shared" si="57"/>
        <v>2.2400000000000002</v>
      </c>
      <c r="G504" s="2">
        <f t="shared" si="59"/>
        <v>2.1679999999999997</v>
      </c>
      <c r="H504" s="2">
        <f t="shared" si="55"/>
        <v>2.6509920000000018</v>
      </c>
      <c r="I504" s="2">
        <f t="array" ref="I504">SUMPRODUCT(B488:B507, (ROW(B488:B507)-ROW(B488)+1)) / (20*21/2)</f>
        <v>2.6415238095238096</v>
      </c>
      <c r="J504" s="2">
        <f t="shared" si="58"/>
        <v>2.3933966227835954</v>
      </c>
      <c r="K504" s="2">
        <f t="shared" si="60"/>
        <v>2.2530133818238549</v>
      </c>
    </row>
    <row r="505" spans="1:11" ht="13.5" x14ac:dyDescent="0.25">
      <c r="A505" s="3">
        <f>TITRES_STAT!B508</f>
        <v>43437</v>
      </c>
      <c r="B505" s="5">
        <f>TITRES_STAT!D508</f>
        <v>2.74</v>
      </c>
      <c r="C505" s="2">
        <f t="shared" si="53"/>
        <v>-2.9999999999999805E-2</v>
      </c>
      <c r="D505" s="2">
        <f t="shared" si="54"/>
        <v>2.7879999999999998</v>
      </c>
      <c r="E505" s="2">
        <f t="shared" si="56"/>
        <v>2.6809999999999996</v>
      </c>
      <c r="F505" s="2">
        <f t="shared" si="57"/>
        <v>2.2880000000000003</v>
      </c>
      <c r="G505" s="2">
        <f t="shared" si="59"/>
        <v>2.1687999999999992</v>
      </c>
      <c r="H505" s="2">
        <f t="shared" si="55"/>
        <v>2.6483070000000022</v>
      </c>
      <c r="I505" s="2">
        <f t="array" ref="I505">SUMPRODUCT(B489:B508, (ROW(B489:B508)-ROW(B489)+1)) / (20*21/2)</f>
        <v>2.6970952380952373</v>
      </c>
      <c r="J505" s="2">
        <f t="shared" si="58"/>
        <v>2.4264064682327766</v>
      </c>
      <c r="K505" s="2">
        <f t="shared" si="60"/>
        <v>2.2721108962621352</v>
      </c>
    </row>
    <row r="506" spans="1:11" ht="13.5" x14ac:dyDescent="0.25">
      <c r="A506" s="3">
        <f>TITRES_STAT!B509</f>
        <v>43438</v>
      </c>
      <c r="B506" s="5">
        <f>TITRES_STAT!D509</f>
        <v>2.88</v>
      </c>
      <c r="C506" s="2">
        <f t="shared" si="53"/>
        <v>0.13999999999999968</v>
      </c>
      <c r="D506" s="2">
        <f t="shared" si="54"/>
        <v>2.7979999999999996</v>
      </c>
      <c r="E506" s="2">
        <f t="shared" si="56"/>
        <v>2.7359999999999998</v>
      </c>
      <c r="F506" s="2">
        <f t="shared" si="57"/>
        <v>2.3480000000000003</v>
      </c>
      <c r="G506" s="2">
        <f t="shared" si="59"/>
        <v>2.1723999999999992</v>
      </c>
      <c r="H506" s="2">
        <f t="shared" si="55"/>
        <v>2.6467610000000015</v>
      </c>
      <c r="I506" s="2">
        <f t="array" ref="I506">SUMPRODUCT(B490:B509, (ROW(B490:B509)-ROW(B490)+1)) / (20*21/2)</f>
        <v>2.7470476190476196</v>
      </c>
      <c r="J506" s="2">
        <f t="shared" si="58"/>
        <v>2.4696058522106075</v>
      </c>
      <c r="K506" s="2">
        <f t="shared" si="60"/>
        <v>2.2959496846440124</v>
      </c>
    </row>
    <row r="507" spans="1:11" ht="13.5" x14ac:dyDescent="0.25">
      <c r="A507" s="3">
        <f>TITRES_STAT!B510</f>
        <v>43439</v>
      </c>
      <c r="B507" s="5">
        <f>TITRES_STAT!D510</f>
        <v>3</v>
      </c>
      <c r="C507" s="2">
        <f t="shared" si="53"/>
        <v>0.12000000000000011</v>
      </c>
      <c r="D507" s="2">
        <f t="shared" si="54"/>
        <v>2.85</v>
      </c>
      <c r="E507" s="2">
        <f t="shared" si="56"/>
        <v>2.7929999999999997</v>
      </c>
      <c r="F507" s="2">
        <f t="shared" si="57"/>
        <v>2.4165000000000001</v>
      </c>
      <c r="G507" s="2">
        <f t="shared" si="59"/>
        <v>2.178399999999999</v>
      </c>
      <c r="H507" s="2">
        <f t="shared" si="55"/>
        <v>2.6458150000000011</v>
      </c>
      <c r="I507" s="2">
        <f t="array" ref="I507">SUMPRODUCT(B491:B510, (ROW(B491:B510)-ROW(B491)+1)) / (20*21/2)</f>
        <v>2.787952380952381</v>
      </c>
      <c r="J507" s="2">
        <f t="shared" si="58"/>
        <v>2.5201195805715018</v>
      </c>
      <c r="K507" s="2">
        <f t="shared" si="60"/>
        <v>2.3235595009324825</v>
      </c>
    </row>
    <row r="508" spans="1:11" ht="13.5" x14ac:dyDescent="0.25">
      <c r="A508" s="3">
        <f>TITRES_STAT!B511</f>
        <v>43440</v>
      </c>
      <c r="B508" s="5">
        <f>TITRES_STAT!D511</f>
        <v>3</v>
      </c>
      <c r="C508" s="2">
        <f t="shared" si="53"/>
        <v>0</v>
      </c>
      <c r="D508" s="2">
        <f t="shared" si="54"/>
        <v>2.8780000000000001</v>
      </c>
      <c r="E508" s="2">
        <f t="shared" si="56"/>
        <v>2.8360000000000003</v>
      </c>
      <c r="F508" s="2">
        <f t="shared" si="57"/>
        <v>2.4855000000000005</v>
      </c>
      <c r="G508" s="2">
        <f t="shared" si="59"/>
        <v>2.1843999999999992</v>
      </c>
      <c r="H508" s="2">
        <f t="shared" si="55"/>
        <v>2.6448690000000012</v>
      </c>
      <c r="I508" s="2">
        <f t="array" ref="I508">SUMPRODUCT(B492:B511, (ROW(B492:B511)-ROW(B492)+1)) / (20*21/2)</f>
        <v>2.8223333333333329</v>
      </c>
      <c r="J508" s="2">
        <f t="shared" si="58"/>
        <v>2.5658224776599301</v>
      </c>
      <c r="K508" s="2">
        <f t="shared" si="60"/>
        <v>2.3500865793272872</v>
      </c>
    </row>
    <row r="509" spans="1:11" ht="13.5" x14ac:dyDescent="0.25">
      <c r="A509" s="3">
        <f>TITRES_STAT!B512</f>
        <v>43441</v>
      </c>
      <c r="B509" s="5">
        <f>TITRES_STAT!D512</f>
        <v>3.01</v>
      </c>
      <c r="C509" s="2">
        <f t="shared" si="53"/>
        <v>9.9999999999997868E-3</v>
      </c>
      <c r="D509" s="2">
        <f t="shared" si="54"/>
        <v>2.9260000000000002</v>
      </c>
      <c r="E509" s="2">
        <f t="shared" si="56"/>
        <v>2.8659999999999997</v>
      </c>
      <c r="F509" s="2">
        <f t="shared" si="57"/>
        <v>2.5505000000000004</v>
      </c>
      <c r="G509" s="2">
        <f t="shared" si="59"/>
        <v>2.1905999999999994</v>
      </c>
      <c r="H509" s="2">
        <f t="shared" si="55"/>
        <v>2.6439730000000012</v>
      </c>
      <c r="I509" s="2">
        <f t="array" ref="I509">SUMPRODUCT(B493:B512, (ROW(B493:B512)-ROW(B493)+1)) / (20*21/2)</f>
        <v>2.8602380952380955</v>
      </c>
      <c r="J509" s="2">
        <f t="shared" si="58"/>
        <v>2.608125098835175</v>
      </c>
      <c r="K509" s="2">
        <f t="shared" si="60"/>
        <v>2.3759655370007269</v>
      </c>
    </row>
    <row r="510" spans="1:11" ht="13.5" x14ac:dyDescent="0.25">
      <c r="A510" s="3">
        <f>TITRES_STAT!B513</f>
        <v>43444</v>
      </c>
      <c r="B510" s="5">
        <f>TITRES_STAT!D513</f>
        <v>2.98</v>
      </c>
      <c r="C510" s="2">
        <f t="shared" si="53"/>
        <v>-2.9999999999999805E-2</v>
      </c>
      <c r="D510" s="2">
        <f t="shared" si="54"/>
        <v>2.9739999999999998</v>
      </c>
      <c r="E510" s="2">
        <f t="shared" si="56"/>
        <v>2.8809999999999998</v>
      </c>
      <c r="F510" s="2">
        <f t="shared" si="57"/>
        <v>2.609</v>
      </c>
      <c r="G510" s="2">
        <f t="shared" si="59"/>
        <v>2.1975999999999996</v>
      </c>
      <c r="H510" s="2">
        <f t="shared" si="55"/>
        <v>2.6429270000000016</v>
      </c>
      <c r="I510" s="2">
        <f t="array" ref="I510">SUMPRODUCT(B494:B513, (ROW(B494:B513)-ROW(B494)+1)) / (20*21/2)</f>
        <v>2.8865238095238093</v>
      </c>
      <c r="J510" s="2">
        <f t="shared" si="58"/>
        <v>2.6435417560889678</v>
      </c>
      <c r="K510" s="2">
        <f t="shared" si="60"/>
        <v>2.3996531630006981</v>
      </c>
    </row>
    <row r="511" spans="1:11" ht="13.5" x14ac:dyDescent="0.25">
      <c r="A511" s="3">
        <f>TITRES_STAT!B514</f>
        <v>43445</v>
      </c>
      <c r="B511" s="5">
        <f>TITRES_STAT!D514</f>
        <v>2.97</v>
      </c>
      <c r="C511" s="2">
        <f t="shared" si="53"/>
        <v>-9.9999999999997868E-3</v>
      </c>
      <c r="D511" s="2">
        <f t="shared" si="54"/>
        <v>2.992</v>
      </c>
      <c r="E511" s="2">
        <f t="shared" si="56"/>
        <v>2.895</v>
      </c>
      <c r="F511" s="2">
        <f t="shared" si="57"/>
        <v>2.6619999999999999</v>
      </c>
      <c r="G511" s="2">
        <f t="shared" si="59"/>
        <v>2.2043999999999992</v>
      </c>
      <c r="H511" s="2">
        <f t="shared" si="55"/>
        <v>2.641831000000002</v>
      </c>
      <c r="I511" s="2">
        <f t="array" ref="I511">SUMPRODUCT(B495:B514, (ROW(B495:B514)-ROW(B495)+1)) / (20*21/2)</f>
        <v>2.905904761904762</v>
      </c>
      <c r="J511" s="2">
        <f t="shared" si="58"/>
        <v>2.6746330174138282</v>
      </c>
      <c r="K511" s="2">
        <f t="shared" si="60"/>
        <v>2.4220197056281219</v>
      </c>
    </row>
    <row r="512" spans="1:11" ht="13.5" x14ac:dyDescent="0.25">
      <c r="A512" s="3">
        <f>TITRES_STAT!B515</f>
        <v>43446</v>
      </c>
      <c r="B512" s="5">
        <f>TITRES_STAT!D515</f>
        <v>3.06</v>
      </c>
      <c r="C512" s="2">
        <f t="shared" si="53"/>
        <v>8.9999999999999858E-2</v>
      </c>
      <c r="D512" s="2">
        <f t="shared" si="54"/>
        <v>3.0040000000000004</v>
      </c>
      <c r="E512" s="2">
        <f t="shared" si="56"/>
        <v>2.9269999999999996</v>
      </c>
      <c r="F512" s="2">
        <f t="shared" si="57"/>
        <v>2.7139999999999995</v>
      </c>
      <c r="G512" s="2">
        <f t="shared" si="59"/>
        <v>2.2129999999999996</v>
      </c>
      <c r="H512" s="2">
        <f t="shared" si="55"/>
        <v>2.6411850000000014</v>
      </c>
      <c r="I512" s="2">
        <f t="array" ref="I512">SUMPRODUCT(B496:B515, (ROW(B496:B515)-ROW(B496)+1)) / (20*21/2)</f>
        <v>2.9160952380952381</v>
      </c>
      <c r="J512" s="2">
        <f t="shared" si="58"/>
        <v>2.7113346348029874</v>
      </c>
      <c r="K512" s="2">
        <f t="shared" si="60"/>
        <v>2.4470385407015289</v>
      </c>
    </row>
    <row r="513" spans="1:11" ht="13.5" x14ac:dyDescent="0.25">
      <c r="A513" s="3">
        <f>TITRES_STAT!B516</f>
        <v>43447</v>
      </c>
      <c r="B513" s="5">
        <f>TITRES_STAT!D516</f>
        <v>2.99</v>
      </c>
      <c r="C513" s="2">
        <f t="shared" si="53"/>
        <v>-6.999999999999984E-2</v>
      </c>
      <c r="D513" s="2">
        <f t="shared" si="54"/>
        <v>3.0020000000000002</v>
      </c>
      <c r="E513" s="2">
        <f t="shared" si="56"/>
        <v>2.94</v>
      </c>
      <c r="F513" s="2">
        <f t="shared" si="57"/>
        <v>2.7565</v>
      </c>
      <c r="G513" s="2">
        <f t="shared" si="59"/>
        <v>2.2215999999999996</v>
      </c>
      <c r="H513" s="2">
        <f t="shared" si="55"/>
        <v>2.6401890000000012</v>
      </c>
      <c r="I513" s="2">
        <f t="array" ref="I513">SUMPRODUCT(B497:B516, (ROW(B497:B516)-ROW(B497)+1)) / (20*21/2)</f>
        <v>2.9105714285714286</v>
      </c>
      <c r="J513" s="2">
        <f t="shared" si="58"/>
        <v>2.7378741933931794</v>
      </c>
      <c r="K513" s="2">
        <f t="shared" si="60"/>
        <v>2.4683311469485276</v>
      </c>
    </row>
    <row r="514" spans="1:11" ht="13.5" x14ac:dyDescent="0.25">
      <c r="A514" s="3">
        <f>TITRES_STAT!B517</f>
        <v>43448</v>
      </c>
      <c r="B514" s="5">
        <f>TITRES_STAT!D517</f>
        <v>2.96</v>
      </c>
      <c r="C514" s="2">
        <f t="shared" si="53"/>
        <v>-3.0000000000000249E-2</v>
      </c>
      <c r="D514" s="2">
        <f t="shared" si="54"/>
        <v>2.992</v>
      </c>
      <c r="E514" s="2">
        <f t="shared" si="56"/>
        <v>2.9589999999999996</v>
      </c>
      <c r="F514" s="2">
        <f t="shared" si="57"/>
        <v>2.7930000000000001</v>
      </c>
      <c r="G514" s="2">
        <f t="shared" si="59"/>
        <v>2.2317999999999993</v>
      </c>
      <c r="H514" s="2">
        <f t="shared" si="55"/>
        <v>2.6390430000000022</v>
      </c>
      <c r="I514" s="2">
        <f t="array" ref="I514">SUMPRODUCT(B498:B517, (ROW(B498:B517)-ROW(B498)+1)) / (20*21/2)</f>
        <v>2.8943809523809523</v>
      </c>
      <c r="J514" s="2">
        <f t="shared" si="58"/>
        <v>2.7590290321176383</v>
      </c>
      <c r="K514" s="2">
        <f t="shared" si="60"/>
        <v>2.4876122784407424</v>
      </c>
    </row>
    <row r="515" spans="1:11" ht="13.5" x14ac:dyDescent="0.25">
      <c r="A515" s="3">
        <f>TITRES_STAT!B518</f>
        <v>43451</v>
      </c>
      <c r="B515" s="5">
        <f>TITRES_STAT!D518</f>
        <v>2.9</v>
      </c>
      <c r="C515" s="2">
        <f t="shared" si="53"/>
        <v>-6.0000000000000053E-2</v>
      </c>
      <c r="D515" s="2">
        <f t="shared" si="54"/>
        <v>2.976</v>
      </c>
      <c r="E515" s="2">
        <f t="shared" si="56"/>
        <v>2.9750000000000001</v>
      </c>
      <c r="F515" s="2">
        <f t="shared" si="57"/>
        <v>2.8279999999999998</v>
      </c>
      <c r="G515" s="2">
        <f t="shared" si="59"/>
        <v>2.2421999999999995</v>
      </c>
      <c r="H515" s="2">
        <f t="shared" si="55"/>
        <v>2.6376455000000014</v>
      </c>
      <c r="I515" s="2">
        <f t="array" ref="I515">SUMPRODUCT(B499:B518, (ROW(B499:B518)-ROW(B499)+1)) / (20*21/2)</f>
        <v>2.8655714285714291</v>
      </c>
      <c r="J515" s="2">
        <f t="shared" si="58"/>
        <v>2.7724548385826249</v>
      </c>
      <c r="K515" s="2">
        <f t="shared" si="60"/>
        <v>2.5037843459528704</v>
      </c>
    </row>
    <row r="516" spans="1:11" ht="13.5" x14ac:dyDescent="0.25">
      <c r="A516" s="3">
        <f>TITRES_STAT!B519</f>
        <v>43452</v>
      </c>
      <c r="B516" s="5">
        <f>TITRES_STAT!D519</f>
        <v>2.77</v>
      </c>
      <c r="C516" s="2">
        <f t="shared" ref="C516:C579" si="61">B516-B515</f>
        <v>-0.12999999999999989</v>
      </c>
      <c r="D516" s="2">
        <f t="shared" si="54"/>
        <v>2.9360000000000004</v>
      </c>
      <c r="E516" s="2">
        <f t="shared" si="56"/>
        <v>2.9639999999999995</v>
      </c>
      <c r="F516" s="2">
        <f t="shared" si="57"/>
        <v>2.85</v>
      </c>
      <c r="G516" s="2">
        <f t="shared" si="59"/>
        <v>2.2525999999999997</v>
      </c>
      <c r="H516" s="2">
        <f t="shared" si="55"/>
        <v>2.6362810000000012</v>
      </c>
      <c r="I516" s="2">
        <f t="array" ref="I516">SUMPRODUCT(B500:B519, (ROW(B500:B519)-ROW(B500)+1)) / (20*21/2)</f>
        <v>2.8501428571428571</v>
      </c>
      <c r="J516" s="2">
        <f t="shared" si="58"/>
        <v>2.7722210444318987</v>
      </c>
      <c r="K516" s="2">
        <f t="shared" si="60"/>
        <v>2.5142241755233461</v>
      </c>
    </row>
    <row r="517" spans="1:11" ht="13.5" x14ac:dyDescent="0.25">
      <c r="A517" s="3">
        <f>TITRES_STAT!B520</f>
        <v>43453</v>
      </c>
      <c r="B517" s="5">
        <f>TITRES_STAT!D520</f>
        <v>2.68</v>
      </c>
      <c r="C517" s="2">
        <f t="shared" si="61"/>
        <v>-8.9999999999999858E-2</v>
      </c>
      <c r="D517" s="2">
        <f t="shared" si="54"/>
        <v>2.86</v>
      </c>
      <c r="E517" s="2">
        <f t="shared" si="56"/>
        <v>2.9319999999999999</v>
      </c>
      <c r="F517" s="2">
        <f t="shared" si="57"/>
        <v>2.8624999999999998</v>
      </c>
      <c r="G517" s="2">
        <f t="shared" si="59"/>
        <v>2.2635999999999998</v>
      </c>
      <c r="H517" s="2">
        <f t="shared" si="55"/>
        <v>2.6344665000000016</v>
      </c>
      <c r="I517" s="2">
        <f t="array" ref="I517">SUMPRODUCT(B501:B520, (ROW(B501:B520)-ROW(B501)+1)) / (20*21/2)</f>
        <v>2.847142857142857</v>
      </c>
      <c r="J517" s="2">
        <f t="shared" si="58"/>
        <v>2.7634380878193365</v>
      </c>
      <c r="K517" s="2">
        <f t="shared" si="60"/>
        <v>2.5207251882479209</v>
      </c>
    </row>
    <row r="518" spans="1:11" ht="13.5" x14ac:dyDescent="0.25">
      <c r="A518" s="3">
        <f>TITRES_STAT!B521</f>
        <v>43454</v>
      </c>
      <c r="B518" s="5">
        <f>TITRES_STAT!D521</f>
        <v>2.56</v>
      </c>
      <c r="C518" s="2">
        <f t="shared" si="61"/>
        <v>-0.12000000000000011</v>
      </c>
      <c r="D518" s="2">
        <f t="shared" ref="D518:D581" si="62">AVERAGE(B514:B518)</f>
        <v>2.774</v>
      </c>
      <c r="E518" s="2">
        <f t="shared" si="56"/>
        <v>2.8879999999999999</v>
      </c>
      <c r="F518" s="2">
        <f t="shared" si="57"/>
        <v>2.8620000000000005</v>
      </c>
      <c r="G518" s="2">
        <f t="shared" si="59"/>
        <v>2.2721999999999998</v>
      </c>
      <c r="H518" s="2">
        <f t="shared" si="55"/>
        <v>2.6320520000000012</v>
      </c>
      <c r="I518" s="2">
        <f t="array" ref="I518">SUMPRODUCT(B502:B521, (ROW(B502:B521)-ROW(B502)+1)) / (20*21/2)</f>
        <v>2.839380952380953</v>
      </c>
      <c r="J518" s="2">
        <f t="shared" si="58"/>
        <v>2.7440630318365429</v>
      </c>
      <c r="K518" s="2">
        <f t="shared" si="60"/>
        <v>2.5222653769440813</v>
      </c>
    </row>
    <row r="519" spans="1:11" ht="13.5" x14ac:dyDescent="0.25">
      <c r="A519" s="3">
        <f>TITRES_STAT!B522</f>
        <v>43455</v>
      </c>
      <c r="B519" s="5">
        <f>TITRES_STAT!D522</f>
        <v>2.7</v>
      </c>
      <c r="C519" s="2">
        <f t="shared" si="61"/>
        <v>0.14000000000000012</v>
      </c>
      <c r="D519" s="2">
        <f t="shared" si="62"/>
        <v>2.722</v>
      </c>
      <c r="E519" s="2">
        <f t="shared" si="56"/>
        <v>2.8569999999999998</v>
      </c>
      <c r="F519" s="2">
        <f t="shared" si="57"/>
        <v>2.8615000000000004</v>
      </c>
      <c r="G519" s="2">
        <f t="shared" si="59"/>
        <v>2.2856000000000001</v>
      </c>
      <c r="H519" s="2">
        <f t="shared" si="55"/>
        <v>2.6310200000000012</v>
      </c>
      <c r="I519" s="2">
        <f t="array" ref="I519">SUMPRODUCT(B503:B522, (ROW(B503:B522)-ROW(B503)+1)) / (20*21/2)</f>
        <v>2.8232857142857135</v>
      </c>
      <c r="J519" s="2">
        <f t="shared" si="58"/>
        <v>2.7398665526140151</v>
      </c>
      <c r="K519" s="2">
        <f t="shared" si="60"/>
        <v>2.5292353621619608</v>
      </c>
    </row>
    <row r="520" spans="1:11" ht="13.5" x14ac:dyDescent="0.25">
      <c r="A520" s="3">
        <f>TITRES_STAT!B523</f>
        <v>43458</v>
      </c>
      <c r="B520" s="5">
        <f>TITRES_STAT!D523</f>
        <v>2.83</v>
      </c>
      <c r="C520" s="2">
        <f t="shared" si="61"/>
        <v>0.12999999999999989</v>
      </c>
      <c r="D520" s="2">
        <f t="shared" si="62"/>
        <v>2.7080000000000002</v>
      </c>
      <c r="E520" s="2">
        <f t="shared" si="56"/>
        <v>2.8420000000000001</v>
      </c>
      <c r="F520" s="2">
        <f t="shared" si="57"/>
        <v>2.8615000000000004</v>
      </c>
      <c r="G520" s="2">
        <f t="shared" si="59"/>
        <v>2.3037999999999998</v>
      </c>
      <c r="H520" s="2">
        <f t="shared" si="55"/>
        <v>2.6300040000000018</v>
      </c>
      <c r="I520" s="2">
        <f t="array" ref="I520">SUMPRODUCT(B504:B523, (ROW(B504:B523)-ROW(B504)+1)) / (20*21/2)</f>
        <v>2.7959999999999998</v>
      </c>
      <c r="J520" s="2">
        <f t="shared" si="58"/>
        <v>2.7484506904602997</v>
      </c>
      <c r="K520" s="2">
        <f t="shared" si="60"/>
        <v>2.541030053841884</v>
      </c>
    </row>
    <row r="521" spans="1:11" ht="13.5" x14ac:dyDescent="0.25">
      <c r="A521" s="3">
        <f>TITRES_STAT!B524</f>
        <v>43459</v>
      </c>
      <c r="B521" s="5">
        <f>TITRES_STAT!D524</f>
        <v>2.78</v>
      </c>
      <c r="C521" s="2">
        <f t="shared" si="61"/>
        <v>-5.0000000000000266E-2</v>
      </c>
      <c r="D521" s="2">
        <f t="shared" si="62"/>
        <v>2.71</v>
      </c>
      <c r="E521" s="2">
        <f t="shared" si="56"/>
        <v>2.8230000000000004</v>
      </c>
      <c r="F521" s="2">
        <f t="shared" si="57"/>
        <v>2.8590000000000004</v>
      </c>
      <c r="G521" s="2">
        <f t="shared" si="59"/>
        <v>2.323</v>
      </c>
      <c r="H521" s="2">
        <f t="shared" si="55"/>
        <v>2.628738000000002</v>
      </c>
      <c r="I521" s="2">
        <f t="array" ref="I521">SUMPRODUCT(B505:B524, (ROW(B505:B524)-ROW(B505)+1)) / (20*21/2)</f>
        <v>2.7596190476190481</v>
      </c>
      <c r="J521" s="2">
        <f t="shared" si="58"/>
        <v>2.7514553866069376</v>
      </c>
      <c r="K521" s="2">
        <f t="shared" si="60"/>
        <v>2.5504014242794573</v>
      </c>
    </row>
    <row r="522" spans="1:11" ht="13.5" x14ac:dyDescent="0.25">
      <c r="A522" s="3">
        <f>TITRES_STAT!B525</f>
        <v>43460</v>
      </c>
      <c r="B522" s="5">
        <f>TITRES_STAT!D525</f>
        <v>2.69</v>
      </c>
      <c r="C522" s="2">
        <f t="shared" si="61"/>
        <v>-8.9999999999999858E-2</v>
      </c>
      <c r="D522" s="2">
        <f t="shared" si="62"/>
        <v>2.7119999999999997</v>
      </c>
      <c r="E522" s="2">
        <f t="shared" si="56"/>
        <v>2.7860000000000005</v>
      </c>
      <c r="F522" s="2">
        <f t="shared" si="57"/>
        <v>2.8565</v>
      </c>
      <c r="G522" s="2">
        <f t="shared" si="59"/>
        <v>2.3424</v>
      </c>
      <c r="H522" s="2">
        <f t="shared" ref="H522:H585" si="63">AVERAGE(B323:B522)</f>
        <v>2.6270220000000024</v>
      </c>
      <c r="I522" s="2">
        <f t="array" ref="I522">SUMPRODUCT(B506:B525, (ROW(B506:B525)-ROW(B506)+1)) / (20*21/2)</f>
        <v>2.7142380952380951</v>
      </c>
      <c r="J522" s="2">
        <f t="shared" si="58"/>
        <v>2.7456024926443718</v>
      </c>
      <c r="K522" s="2">
        <f t="shared" si="60"/>
        <v>2.5558758782292825</v>
      </c>
    </row>
    <row r="523" spans="1:11" ht="13.5" x14ac:dyDescent="0.25">
      <c r="A523" s="3">
        <f>TITRES_STAT!B526</f>
        <v>43461</v>
      </c>
      <c r="B523" s="5">
        <f>TITRES_STAT!D526</f>
        <v>2.57</v>
      </c>
      <c r="C523" s="2">
        <f t="shared" si="61"/>
        <v>-0.12000000000000011</v>
      </c>
      <c r="D523" s="2">
        <f t="shared" si="62"/>
        <v>2.714</v>
      </c>
      <c r="E523" s="2">
        <f t="shared" si="56"/>
        <v>2.7440000000000002</v>
      </c>
      <c r="F523" s="2">
        <f t="shared" si="57"/>
        <v>2.8420000000000001</v>
      </c>
      <c r="G523" s="2">
        <f t="shared" si="59"/>
        <v>2.3613999999999997</v>
      </c>
      <c r="H523" s="2">
        <f t="shared" si="63"/>
        <v>2.6242670000000028</v>
      </c>
      <c r="I523" s="2">
        <f t="array" ref="I523">SUMPRODUCT(B507:B526, (ROW(B507:B526)-ROW(B507)+1)) / (20*21/2)</f>
        <v>2.6611904761904763</v>
      </c>
      <c r="J523" s="2">
        <f t="shared" si="58"/>
        <v>2.7288784457258606</v>
      </c>
      <c r="K523" s="2">
        <f t="shared" si="60"/>
        <v>2.5564297653575458</v>
      </c>
    </row>
    <row r="524" spans="1:11" ht="13.5" x14ac:dyDescent="0.25">
      <c r="A524" s="3">
        <f>TITRES_STAT!B527</f>
        <v>43462</v>
      </c>
      <c r="B524" s="5">
        <f>TITRES_STAT!D527</f>
        <v>2.46</v>
      </c>
      <c r="C524" s="2">
        <f t="shared" si="61"/>
        <v>-0.10999999999999988</v>
      </c>
      <c r="D524" s="2">
        <f t="shared" si="62"/>
        <v>2.6659999999999995</v>
      </c>
      <c r="E524" s="2">
        <f t="shared" ref="E524:E587" si="64">AVERAGE(B515:B524)</f>
        <v>2.694</v>
      </c>
      <c r="F524" s="2">
        <f t="shared" si="57"/>
        <v>2.8265000000000002</v>
      </c>
      <c r="G524" s="2">
        <f t="shared" si="59"/>
        <v>2.3767999999999998</v>
      </c>
      <c r="H524" s="2">
        <f t="shared" si="63"/>
        <v>2.6209620000000022</v>
      </c>
      <c r="I524" s="2">
        <f t="array" ref="I524">SUMPRODUCT(B508:B527, (ROW(B508:B527)-ROW(B508)+1)) / (20*21/2)</f>
        <v>2.6025714285714288</v>
      </c>
      <c r="J524" s="2">
        <f t="shared" si="58"/>
        <v>2.7032709747043504</v>
      </c>
      <c r="K524" s="2">
        <f t="shared" si="60"/>
        <v>2.5526482059317601</v>
      </c>
    </row>
    <row r="525" spans="1:11" ht="13.5" x14ac:dyDescent="0.25">
      <c r="A525" s="3">
        <f>TITRES_STAT!B528</f>
        <v>43465</v>
      </c>
      <c r="B525" s="5">
        <f>TITRES_STAT!D528</f>
        <v>2.35</v>
      </c>
      <c r="C525" s="2">
        <f t="shared" si="61"/>
        <v>-0.10999999999999988</v>
      </c>
      <c r="D525" s="2">
        <f t="shared" si="62"/>
        <v>2.57</v>
      </c>
      <c r="E525" s="2">
        <f t="shared" si="64"/>
        <v>2.6390000000000002</v>
      </c>
      <c r="F525" s="2">
        <f t="shared" si="57"/>
        <v>2.8070000000000004</v>
      </c>
      <c r="G525" s="2">
        <f t="shared" si="59"/>
        <v>2.3879999999999999</v>
      </c>
      <c r="H525" s="2">
        <f t="shared" si="63"/>
        <v>2.6171070000000021</v>
      </c>
      <c r="I525" s="2">
        <f t="array" ref="I525">SUMPRODUCT(B509:B528, (ROW(B509:B528)-ROW(B509)+1)) / (20*21/2)</f>
        <v>2.5355714285714286</v>
      </c>
      <c r="J525" s="2">
        <f t="shared" si="58"/>
        <v>2.6696261199706028</v>
      </c>
      <c r="K525" s="2">
        <f t="shared" si="60"/>
        <v>2.5447012174638481</v>
      </c>
    </row>
    <row r="526" spans="1:11" ht="13.5" x14ac:dyDescent="0.25">
      <c r="A526" s="3">
        <f>TITRES_STAT!B529</f>
        <v>43467</v>
      </c>
      <c r="B526" s="5">
        <f>TITRES_STAT!D529</f>
        <v>2.25</v>
      </c>
      <c r="C526" s="2">
        <f t="shared" si="61"/>
        <v>-0.10000000000000009</v>
      </c>
      <c r="D526" s="2">
        <f t="shared" si="62"/>
        <v>2.464</v>
      </c>
      <c r="E526" s="2">
        <f t="shared" si="64"/>
        <v>2.5870000000000002</v>
      </c>
      <c r="F526" s="2">
        <f t="shared" si="57"/>
        <v>2.7755000000000001</v>
      </c>
      <c r="G526" s="2">
        <f t="shared" si="59"/>
        <v>2.3965999999999998</v>
      </c>
      <c r="H526" s="2">
        <f t="shared" si="63"/>
        <v>2.6127520000000017</v>
      </c>
      <c r="I526" s="2">
        <f t="array" ref="I526">SUMPRODUCT(B510:B529, (ROW(B510:B529)-ROW(B510)+1)) / (20*21/2)</f>
        <v>2.4646190476190473</v>
      </c>
      <c r="J526" s="2">
        <f t="shared" si="58"/>
        <v>2.6296617275924503</v>
      </c>
      <c r="K526" s="2">
        <f t="shared" si="60"/>
        <v>2.5331443069750699</v>
      </c>
    </row>
    <row r="527" spans="1:11" ht="13.5" x14ac:dyDescent="0.25">
      <c r="A527" s="3">
        <f>TITRES_STAT!B530</f>
        <v>43468</v>
      </c>
      <c r="B527" s="5">
        <f>TITRES_STAT!D530</f>
        <v>2.16</v>
      </c>
      <c r="C527" s="2">
        <f t="shared" si="61"/>
        <v>-8.9999999999999858E-2</v>
      </c>
      <c r="D527" s="2">
        <f t="shared" si="62"/>
        <v>2.3579999999999997</v>
      </c>
      <c r="E527" s="2">
        <f t="shared" si="64"/>
        <v>2.5350000000000001</v>
      </c>
      <c r="F527" s="2">
        <f t="shared" si="57"/>
        <v>2.7335000000000003</v>
      </c>
      <c r="G527" s="2">
        <f t="shared" si="59"/>
        <v>2.4049999999999998</v>
      </c>
      <c r="H527" s="2">
        <f t="shared" si="63"/>
        <v>2.6079470000000011</v>
      </c>
      <c r="I527" s="2">
        <f t="array" ref="I527">SUMPRODUCT(B511:B530, (ROW(B511:B530)-ROW(B511)+1)) / (20*21/2)</f>
        <v>2.3987619047619049</v>
      </c>
      <c r="J527" s="2">
        <f t="shared" si="58"/>
        <v>2.5849320392503121</v>
      </c>
      <c r="K527" s="2">
        <f t="shared" si="60"/>
        <v>2.5185111968976166</v>
      </c>
    </row>
    <row r="528" spans="1:11" ht="13.5" x14ac:dyDescent="0.25">
      <c r="A528" s="3">
        <f>TITRES_STAT!B531</f>
        <v>43469</v>
      </c>
      <c r="B528" s="5">
        <f>TITRES_STAT!D531</f>
        <v>2.0299999999999998</v>
      </c>
      <c r="C528" s="2">
        <f t="shared" si="61"/>
        <v>-0.13000000000000034</v>
      </c>
      <c r="D528" s="2">
        <f t="shared" si="62"/>
        <v>2.25</v>
      </c>
      <c r="E528" s="2">
        <f t="shared" si="64"/>
        <v>2.4820000000000002</v>
      </c>
      <c r="F528" s="2">
        <f t="shared" si="57"/>
        <v>2.6850000000000001</v>
      </c>
      <c r="G528" s="2">
        <f t="shared" si="59"/>
        <v>2.4097999999999997</v>
      </c>
      <c r="H528" s="2">
        <f t="shared" si="63"/>
        <v>2.6024920000000002</v>
      </c>
      <c r="I528" s="2">
        <f t="array" ref="I528">SUMPRODUCT(B512:B531, (ROW(B512:B531)-ROW(B512)+1)) / (20*21/2)</f>
        <v>2.3473809523809526</v>
      </c>
      <c r="J528" s="2">
        <f t="shared" si="58"/>
        <v>2.5320813688455206</v>
      </c>
      <c r="K528" s="2">
        <f t="shared" si="60"/>
        <v>2.4993538950584946</v>
      </c>
    </row>
    <row r="529" spans="1:11" ht="13.5" x14ac:dyDescent="0.25">
      <c r="A529" s="3">
        <f>TITRES_STAT!B532</f>
        <v>43472</v>
      </c>
      <c r="B529" s="5">
        <f>TITRES_STAT!D532</f>
        <v>1.94</v>
      </c>
      <c r="C529" s="2">
        <f t="shared" si="61"/>
        <v>-8.9999999999999858E-2</v>
      </c>
      <c r="D529" s="2">
        <f t="shared" si="62"/>
        <v>2.1459999999999999</v>
      </c>
      <c r="E529" s="2">
        <f t="shared" si="64"/>
        <v>2.4060000000000001</v>
      </c>
      <c r="F529" s="2">
        <f t="shared" si="57"/>
        <v>2.6315</v>
      </c>
      <c r="G529" s="2">
        <f t="shared" si="59"/>
        <v>2.4144000000000001</v>
      </c>
      <c r="H529" s="2">
        <f t="shared" si="63"/>
        <v>2.596587</v>
      </c>
      <c r="I529" s="2">
        <f t="array" ref="I529">SUMPRODUCT(B513:B532, (ROW(B513:B532)-ROW(B513)+1)) / (20*21/2)</f>
        <v>2.3004285714285717</v>
      </c>
      <c r="J529" s="2">
        <f t="shared" si="58"/>
        <v>2.4756926670507093</v>
      </c>
      <c r="K529" s="2">
        <f t="shared" si="60"/>
        <v>2.4774184481934558</v>
      </c>
    </row>
    <row r="530" spans="1:11" ht="13.5" x14ac:dyDescent="0.25">
      <c r="A530" s="3">
        <f>TITRES_STAT!B533</f>
        <v>43473</v>
      </c>
      <c r="B530" s="5">
        <f>TITRES_STAT!D533</f>
        <v>1.94</v>
      </c>
      <c r="C530" s="2">
        <f t="shared" si="61"/>
        <v>0</v>
      </c>
      <c r="D530" s="2">
        <f t="shared" si="62"/>
        <v>2.0639999999999996</v>
      </c>
      <c r="E530" s="2">
        <f t="shared" si="64"/>
        <v>2.3170000000000002</v>
      </c>
      <c r="F530" s="2">
        <f t="shared" si="57"/>
        <v>2.5795000000000003</v>
      </c>
      <c r="G530" s="2">
        <f t="shared" si="59"/>
        <v>2.4189999999999996</v>
      </c>
      <c r="H530" s="2">
        <f t="shared" si="63"/>
        <v>2.590682000000001</v>
      </c>
      <c r="I530" s="2">
        <f t="array" ref="I530">SUMPRODUCT(B514:B533, (ROW(B514:B533)-ROW(B514)+1)) / (20*21/2)</f>
        <v>2.2497619047619049</v>
      </c>
      <c r="J530" s="2">
        <f t="shared" si="58"/>
        <v>2.424674317807785</v>
      </c>
      <c r="K530" s="2">
        <f t="shared" si="60"/>
        <v>2.4563432149309676</v>
      </c>
    </row>
    <row r="531" spans="1:11" ht="13.5" x14ac:dyDescent="0.25">
      <c r="A531" s="3">
        <f>TITRES_STAT!B534</f>
        <v>43474</v>
      </c>
      <c r="B531" s="5">
        <f>TITRES_STAT!D534</f>
        <v>2.04</v>
      </c>
      <c r="C531" s="2">
        <f t="shared" si="61"/>
        <v>0.10000000000000009</v>
      </c>
      <c r="D531" s="2">
        <f t="shared" si="62"/>
        <v>2.0219999999999998</v>
      </c>
      <c r="E531" s="2">
        <f t="shared" si="64"/>
        <v>2.2430000000000003</v>
      </c>
      <c r="F531" s="2">
        <f t="shared" si="57"/>
        <v>2.5330000000000004</v>
      </c>
      <c r="G531" s="2">
        <f t="shared" si="59"/>
        <v>2.4251999999999998</v>
      </c>
      <c r="H531" s="2">
        <f t="shared" si="63"/>
        <v>2.5853745000000008</v>
      </c>
      <c r="I531" s="2">
        <f t="array" ref="I531">SUMPRODUCT(B515:B534, (ROW(B515:B534)-ROW(B515)+1)) / (20*21/2)</f>
        <v>2.1983333333333337</v>
      </c>
      <c r="J531" s="2">
        <f t="shared" si="58"/>
        <v>2.3880386684927579</v>
      </c>
      <c r="K531" s="2">
        <f t="shared" si="60"/>
        <v>2.440016030031714</v>
      </c>
    </row>
    <row r="532" spans="1:11" ht="13.5" x14ac:dyDescent="0.25">
      <c r="A532" s="3">
        <f>TITRES_STAT!B535</f>
        <v>43475</v>
      </c>
      <c r="B532" s="5">
        <f>TITRES_STAT!D535</f>
        <v>2.04</v>
      </c>
      <c r="C532" s="2">
        <f t="shared" si="61"/>
        <v>0</v>
      </c>
      <c r="D532" s="2">
        <f t="shared" si="62"/>
        <v>1.998</v>
      </c>
      <c r="E532" s="2">
        <f t="shared" si="64"/>
        <v>2.1779999999999999</v>
      </c>
      <c r="F532" s="2">
        <f t="shared" ref="F532:F595" si="65">AVERAGE(B513:B532)</f>
        <v>2.4820000000000002</v>
      </c>
      <c r="G532" s="2">
        <f t="shared" si="59"/>
        <v>2.4301999999999997</v>
      </c>
      <c r="H532" s="2">
        <f t="shared" si="63"/>
        <v>2.5800670000000001</v>
      </c>
      <c r="I532" s="2">
        <f t="array" ref="I532">SUMPRODUCT(B516:B535, (ROW(B516:B535)-ROW(B516)+1)) / (20*21/2)</f>
        <v>2.1415238095238096</v>
      </c>
      <c r="J532" s="2">
        <f t="shared" si="58"/>
        <v>2.3548921286363047</v>
      </c>
      <c r="K532" s="2">
        <f t="shared" si="60"/>
        <v>2.4243291268932157</v>
      </c>
    </row>
    <row r="533" spans="1:11" ht="13.5" x14ac:dyDescent="0.25">
      <c r="A533" s="3">
        <f>TITRES_STAT!B536</f>
        <v>43476</v>
      </c>
      <c r="B533" s="5">
        <f>TITRES_STAT!D536</f>
        <v>1.95</v>
      </c>
      <c r="C533" s="2">
        <f t="shared" si="61"/>
        <v>-9.000000000000008E-2</v>
      </c>
      <c r="D533" s="2">
        <f t="shared" si="62"/>
        <v>1.982</v>
      </c>
      <c r="E533" s="2">
        <f t="shared" si="64"/>
        <v>2.1159999999999997</v>
      </c>
      <c r="F533" s="2">
        <f t="shared" si="65"/>
        <v>2.4299999999999997</v>
      </c>
      <c r="G533" s="2">
        <f t="shared" si="59"/>
        <v>2.4344000000000001</v>
      </c>
      <c r="H533" s="2">
        <f t="shared" si="63"/>
        <v>2.5743095000000009</v>
      </c>
      <c r="I533" s="2">
        <f t="array" ref="I533">SUMPRODUCT(B517:B536, (ROW(B517:B536)-ROW(B517)+1)) / (20*21/2)</f>
        <v>2.0900476190476187</v>
      </c>
      <c r="J533" s="2">
        <f t="shared" ref="J533:J596" si="66">$J$4*B533+J532*(1-$J$4)</f>
        <v>2.316330973528085</v>
      </c>
      <c r="K533" s="2">
        <f t="shared" si="60"/>
        <v>2.4057279846621094</v>
      </c>
    </row>
    <row r="534" spans="1:11" ht="13.5" x14ac:dyDescent="0.25">
      <c r="A534" s="3">
        <f>TITRES_STAT!B537</f>
        <v>43480</v>
      </c>
      <c r="B534" s="5">
        <f>TITRES_STAT!D537</f>
        <v>1.89</v>
      </c>
      <c r="C534" s="2">
        <f t="shared" si="61"/>
        <v>-6.0000000000000053E-2</v>
      </c>
      <c r="D534" s="2">
        <f t="shared" si="62"/>
        <v>1.972</v>
      </c>
      <c r="E534" s="2">
        <f t="shared" si="64"/>
        <v>2.0589999999999997</v>
      </c>
      <c r="F534" s="2">
        <f t="shared" si="65"/>
        <v>2.3765000000000001</v>
      </c>
      <c r="G534" s="2">
        <f t="shared" si="59"/>
        <v>2.4384000000000001</v>
      </c>
      <c r="H534" s="2">
        <f t="shared" si="63"/>
        <v>2.5682520000000011</v>
      </c>
      <c r="I534" s="2">
        <f t="array" ref="I534">SUMPRODUCT(B518:B537, (ROW(B518:B537)-ROW(B518)+1)) / (20*21/2)</f>
        <v>2.049952380952381</v>
      </c>
      <c r="J534" s="2">
        <f t="shared" si="66"/>
        <v>2.2757280236682678</v>
      </c>
      <c r="K534" s="2">
        <f t="shared" si="60"/>
        <v>2.385503357812615</v>
      </c>
    </row>
    <row r="535" spans="1:11" ht="13.5" x14ac:dyDescent="0.25">
      <c r="A535" s="3">
        <f>TITRES_STAT!B538</f>
        <v>43481</v>
      </c>
      <c r="B535" s="5">
        <f>TITRES_STAT!D538</f>
        <v>1.78</v>
      </c>
      <c r="C535" s="2">
        <f t="shared" si="61"/>
        <v>-0.10999999999999988</v>
      </c>
      <c r="D535" s="2">
        <f t="shared" si="62"/>
        <v>1.94</v>
      </c>
      <c r="E535" s="2">
        <f t="shared" si="64"/>
        <v>2.0019999999999998</v>
      </c>
      <c r="F535" s="2">
        <f t="shared" si="65"/>
        <v>2.3205</v>
      </c>
      <c r="G535" s="2">
        <f t="shared" si="59"/>
        <v>2.4383999999999997</v>
      </c>
      <c r="H535" s="2">
        <f t="shared" si="63"/>
        <v>2.5616445000000012</v>
      </c>
      <c r="I535" s="2">
        <f t="array" ref="I535">SUMPRODUCT(B519:B538, (ROW(B519:B538)-ROW(B519)+1)) / (20*21/2)</f>
        <v>2.0138095238095239</v>
      </c>
      <c r="J535" s="2">
        <f t="shared" si="66"/>
        <v>2.2285158309379565</v>
      </c>
      <c r="K535" s="2">
        <f t="shared" si="60"/>
        <v>2.3617581280944733</v>
      </c>
    </row>
    <row r="536" spans="1:11" ht="13.5" x14ac:dyDescent="0.25">
      <c r="A536" s="3">
        <f>TITRES_STAT!B539</f>
        <v>43482</v>
      </c>
      <c r="B536" s="5">
        <f>TITRES_STAT!D539</f>
        <v>1.78</v>
      </c>
      <c r="C536" s="2">
        <f t="shared" si="61"/>
        <v>0</v>
      </c>
      <c r="D536" s="2">
        <f t="shared" si="62"/>
        <v>1.8879999999999999</v>
      </c>
      <c r="E536" s="2">
        <f t="shared" si="64"/>
        <v>1.9550000000000001</v>
      </c>
      <c r="F536" s="2">
        <f t="shared" si="65"/>
        <v>2.2709999999999999</v>
      </c>
      <c r="G536" s="2">
        <f t="shared" si="59"/>
        <v>2.4403999999999999</v>
      </c>
      <c r="H536" s="2">
        <f t="shared" si="63"/>
        <v>2.5550370000000004</v>
      </c>
      <c r="I536" s="2">
        <f t="array" ref="I536">SUMPRODUCT(B520:B539, (ROW(B520:B539)-ROW(B520)+1)) / (20*21/2)</f>
        <v>1.9781904761904761</v>
      </c>
      <c r="J536" s="2">
        <f t="shared" si="66"/>
        <v>2.1858000375152939</v>
      </c>
      <c r="K536" s="2">
        <f t="shared" si="60"/>
        <v>2.3389440838554743</v>
      </c>
    </row>
    <row r="537" spans="1:11" ht="13.5" x14ac:dyDescent="0.25">
      <c r="A537" s="3">
        <f>TITRES_STAT!B540</f>
        <v>43483</v>
      </c>
      <c r="B537" s="5">
        <f>TITRES_STAT!D540</f>
        <v>1.85</v>
      </c>
      <c r="C537" s="2">
        <f t="shared" si="61"/>
        <v>7.0000000000000062E-2</v>
      </c>
      <c r="D537" s="2">
        <f t="shared" si="62"/>
        <v>1.85</v>
      </c>
      <c r="E537" s="2">
        <f t="shared" si="64"/>
        <v>1.9240000000000002</v>
      </c>
      <c r="F537" s="2">
        <f t="shared" si="65"/>
        <v>2.2295000000000007</v>
      </c>
      <c r="G537" s="2">
        <f t="shared" si="59"/>
        <v>2.4447999999999999</v>
      </c>
      <c r="H537" s="2">
        <f t="shared" si="63"/>
        <v>2.5487795000000002</v>
      </c>
      <c r="I537" s="2">
        <f t="array" ref="I537">SUMPRODUCT(B521:B540, (ROW(B521:B540)-ROW(B521)+1)) / (20*21/2)</f>
        <v>1.9448571428571426</v>
      </c>
      <c r="J537" s="2">
        <f t="shared" si="66"/>
        <v>2.1538190815614562</v>
      </c>
      <c r="K537" s="2">
        <f t="shared" si="60"/>
        <v>2.3197698060572205</v>
      </c>
    </row>
    <row r="538" spans="1:11" ht="13.5" x14ac:dyDescent="0.25">
      <c r="A538" s="3">
        <f>TITRES_STAT!B541</f>
        <v>43486</v>
      </c>
      <c r="B538" s="5">
        <f>TITRES_STAT!D541</f>
        <v>1.85</v>
      </c>
      <c r="C538" s="2">
        <f t="shared" si="61"/>
        <v>0</v>
      </c>
      <c r="D538" s="2">
        <f t="shared" si="62"/>
        <v>1.83</v>
      </c>
      <c r="E538" s="2">
        <f t="shared" si="64"/>
        <v>1.9060000000000001</v>
      </c>
      <c r="F538" s="2">
        <f t="shared" si="65"/>
        <v>2.1940000000000008</v>
      </c>
      <c r="G538" s="2">
        <f t="shared" si="59"/>
        <v>2.4493999999999998</v>
      </c>
      <c r="H538" s="2">
        <f t="shared" si="63"/>
        <v>2.5425220000000004</v>
      </c>
      <c r="I538" s="2">
        <f t="array" ref="I538">SUMPRODUCT(B522:B541, (ROW(B522:B541)-ROW(B522)+1)) / (20*21/2)</f>
        <v>1.9088095238095237</v>
      </c>
      <c r="J538" s="2">
        <f t="shared" si="66"/>
        <v>2.1248839309365555</v>
      </c>
      <c r="K538" s="2">
        <f t="shared" si="60"/>
        <v>2.3013474607216433</v>
      </c>
    </row>
    <row r="539" spans="1:11" ht="13.5" x14ac:dyDescent="0.25">
      <c r="A539" s="3">
        <f>TITRES_STAT!B542</f>
        <v>43487</v>
      </c>
      <c r="B539" s="5">
        <f>TITRES_STAT!D542</f>
        <v>1.82</v>
      </c>
      <c r="C539" s="2">
        <f t="shared" si="61"/>
        <v>-3.0000000000000027E-2</v>
      </c>
      <c r="D539" s="2">
        <f t="shared" si="62"/>
        <v>1.8160000000000001</v>
      </c>
      <c r="E539" s="2">
        <f t="shared" si="64"/>
        <v>1.8939999999999997</v>
      </c>
      <c r="F539" s="2">
        <f t="shared" si="65"/>
        <v>2.1500000000000004</v>
      </c>
      <c r="G539" s="2">
        <f t="shared" si="59"/>
        <v>2.4516</v>
      </c>
      <c r="H539" s="2">
        <f t="shared" si="63"/>
        <v>2.5361145</v>
      </c>
      <c r="I539" s="2">
        <f t="array" ref="I539">SUMPRODUCT(B523:B542, (ROW(B523:B542)-ROW(B523)+1)) / (20*21/2)</f>
        <v>1.875904761904762</v>
      </c>
      <c r="J539" s="2">
        <f t="shared" si="66"/>
        <v>2.0958473660854553</v>
      </c>
      <c r="K539" s="2">
        <f t="shared" si="60"/>
        <v>2.2824710897129514</v>
      </c>
    </row>
    <row r="540" spans="1:11" ht="13.5" x14ac:dyDescent="0.25">
      <c r="A540" s="3">
        <f>TITRES_STAT!B543</f>
        <v>43488</v>
      </c>
      <c r="B540" s="5">
        <f>TITRES_STAT!D543</f>
        <v>1.8</v>
      </c>
      <c r="C540" s="2">
        <f t="shared" si="61"/>
        <v>-2.0000000000000018E-2</v>
      </c>
      <c r="D540" s="2">
        <f t="shared" si="62"/>
        <v>1.8200000000000003</v>
      </c>
      <c r="E540" s="2">
        <f t="shared" si="64"/>
        <v>1.8799999999999997</v>
      </c>
      <c r="F540" s="2">
        <f t="shared" si="65"/>
        <v>2.0985</v>
      </c>
      <c r="G540" s="2">
        <f t="shared" si="59"/>
        <v>2.4513999999999996</v>
      </c>
      <c r="H540" s="2">
        <f t="shared" si="63"/>
        <v>2.529217</v>
      </c>
      <c r="I540" s="2">
        <f t="array" ref="I540">SUMPRODUCT(B524:B543, (ROW(B524:B543)-ROW(B524)+1)) / (20*21/2)</f>
        <v>1.8477142857142856</v>
      </c>
      <c r="J540" s="2">
        <f t="shared" si="66"/>
        <v>2.067671426458269</v>
      </c>
      <c r="K540" s="2">
        <f t="shared" si="60"/>
        <v>2.2635506548222475</v>
      </c>
    </row>
    <row r="541" spans="1:11" ht="13.5" x14ac:dyDescent="0.25">
      <c r="A541" s="3">
        <f>TITRES_STAT!B544</f>
        <v>43489</v>
      </c>
      <c r="B541" s="5">
        <f>TITRES_STAT!D544</f>
        <v>1.72</v>
      </c>
      <c r="C541" s="2">
        <f t="shared" si="61"/>
        <v>-8.0000000000000071E-2</v>
      </c>
      <c r="D541" s="2">
        <f t="shared" si="62"/>
        <v>1.8080000000000003</v>
      </c>
      <c r="E541" s="2">
        <f t="shared" si="64"/>
        <v>1.8479999999999996</v>
      </c>
      <c r="F541" s="2">
        <f t="shared" si="65"/>
        <v>2.0455000000000001</v>
      </c>
      <c r="G541" s="2">
        <f t="shared" si="59"/>
        <v>2.4475999999999996</v>
      </c>
      <c r="H541" s="2">
        <f t="shared" si="63"/>
        <v>2.5219195000000001</v>
      </c>
      <c r="I541" s="2">
        <f t="array" ref="I541">SUMPRODUCT(B525:B544, (ROW(B525:B544)-ROW(B525)+1)) / (20*21/2)</f>
        <v>1.823666666666667</v>
      </c>
      <c r="J541" s="2">
        <f t="shared" si="66"/>
        <v>2.0345598620336718</v>
      </c>
      <c r="K541" s="2">
        <f t="shared" si="60"/>
        <v>2.2422349428684338</v>
      </c>
    </row>
    <row r="542" spans="1:11" ht="13.5" x14ac:dyDescent="0.25">
      <c r="A542" s="3">
        <f>TITRES_STAT!B545</f>
        <v>43490</v>
      </c>
      <c r="B542" s="5">
        <f>TITRES_STAT!D545</f>
        <v>1.7</v>
      </c>
      <c r="C542" s="2">
        <f t="shared" si="61"/>
        <v>-2.0000000000000018E-2</v>
      </c>
      <c r="D542" s="2">
        <f t="shared" si="62"/>
        <v>1.7779999999999998</v>
      </c>
      <c r="E542" s="2">
        <f t="shared" si="64"/>
        <v>1.8140000000000001</v>
      </c>
      <c r="F542" s="2">
        <f t="shared" si="65"/>
        <v>1.996</v>
      </c>
      <c r="G542" s="2">
        <f t="shared" si="59"/>
        <v>2.4411999999999994</v>
      </c>
      <c r="H542" s="2">
        <f t="shared" si="63"/>
        <v>2.5145219999999999</v>
      </c>
      <c r="I542" s="2">
        <f t="array" ref="I542">SUMPRODUCT(B526:B545, (ROW(B526:B545)-ROW(B526)+1)) / (20*21/2)</f>
        <v>1.7965714285714285</v>
      </c>
      <c r="J542" s="2">
        <f t="shared" si="66"/>
        <v>2.0026970180304651</v>
      </c>
      <c r="K542" s="2">
        <f t="shared" si="60"/>
        <v>2.2209708274618287</v>
      </c>
    </row>
    <row r="543" spans="1:11" ht="13.5" x14ac:dyDescent="0.25">
      <c r="A543" s="3">
        <f>TITRES_STAT!B546</f>
        <v>43493</v>
      </c>
      <c r="B543" s="5">
        <f>TITRES_STAT!D546</f>
        <v>1.7</v>
      </c>
      <c r="C543" s="2">
        <f t="shared" si="61"/>
        <v>0</v>
      </c>
      <c r="D543" s="2">
        <f t="shared" si="62"/>
        <v>1.748</v>
      </c>
      <c r="E543" s="2">
        <f t="shared" si="64"/>
        <v>1.7890000000000001</v>
      </c>
      <c r="F543" s="2">
        <f t="shared" si="65"/>
        <v>1.9525000000000001</v>
      </c>
      <c r="G543" s="2">
        <f t="shared" si="59"/>
        <v>2.4323999999999995</v>
      </c>
      <c r="H543" s="2">
        <f t="shared" si="63"/>
        <v>2.5071244999999998</v>
      </c>
      <c r="I543" s="2">
        <f t="array" ref="I543">SUMPRODUCT(B527:B546, (ROW(B527:B546)-ROW(B527)+1)) / (20*21/2)</f>
        <v>1.7719523809523809</v>
      </c>
      <c r="J543" s="2">
        <f t="shared" si="66"/>
        <v>1.9738687305989924</v>
      </c>
      <c r="K543" s="2">
        <f t="shared" si="60"/>
        <v>2.2005405989339142</v>
      </c>
    </row>
    <row r="544" spans="1:11" ht="13.5" x14ac:dyDescent="0.25">
      <c r="A544" s="3">
        <f>TITRES_STAT!B547</f>
        <v>43494</v>
      </c>
      <c r="B544" s="5">
        <f>TITRES_STAT!D547</f>
        <v>1.7</v>
      </c>
      <c r="C544" s="2">
        <f t="shared" si="61"/>
        <v>0</v>
      </c>
      <c r="D544" s="2">
        <f t="shared" si="62"/>
        <v>1.7239999999999998</v>
      </c>
      <c r="E544" s="2">
        <f t="shared" si="64"/>
        <v>1.77</v>
      </c>
      <c r="F544" s="2">
        <f t="shared" si="65"/>
        <v>1.9145000000000008</v>
      </c>
      <c r="G544" s="2">
        <f t="shared" si="59"/>
        <v>2.4217999999999997</v>
      </c>
      <c r="H544" s="2">
        <f t="shared" si="63"/>
        <v>2.4997269999999996</v>
      </c>
      <c r="I544" s="2">
        <f t="array" ref="I544">SUMPRODUCT(B528:B547, (ROW(B528:B547)-ROW(B528)+1)) / (20*21/2)</f>
        <v>1.7465238095238094</v>
      </c>
      <c r="J544" s="2">
        <f t="shared" si="66"/>
        <v>1.9477859943514693</v>
      </c>
      <c r="K544" s="2">
        <f t="shared" si="60"/>
        <v>2.1809115558384669</v>
      </c>
    </row>
    <row r="545" spans="1:11" ht="13.5" x14ac:dyDescent="0.25">
      <c r="A545" s="3">
        <f>TITRES_STAT!B548</f>
        <v>43495</v>
      </c>
      <c r="B545" s="5">
        <f>TITRES_STAT!D548</f>
        <v>1.63</v>
      </c>
      <c r="C545" s="2">
        <f t="shared" si="61"/>
        <v>-7.0000000000000062E-2</v>
      </c>
      <c r="D545" s="2">
        <f t="shared" si="62"/>
        <v>1.69</v>
      </c>
      <c r="E545" s="2">
        <f t="shared" si="64"/>
        <v>1.7550000000000001</v>
      </c>
      <c r="F545" s="2">
        <f t="shared" si="65"/>
        <v>1.8785000000000007</v>
      </c>
      <c r="G545" s="2">
        <f t="shared" si="59"/>
        <v>2.4103999999999992</v>
      </c>
      <c r="H545" s="2">
        <f t="shared" si="63"/>
        <v>2.4919794999999998</v>
      </c>
      <c r="I545" s="2">
        <f t="array" ref="I545">SUMPRODUCT(B529:B548, (ROW(B529:B548)-ROW(B529)+1)) / (20*21/2)</f>
        <v>1.7238571428571428</v>
      </c>
      <c r="J545" s="2">
        <f t="shared" si="66"/>
        <v>1.9175206615560911</v>
      </c>
      <c r="K545" s="2">
        <f t="shared" si="60"/>
        <v>2.1593071810997038</v>
      </c>
    </row>
    <row r="546" spans="1:11" ht="13.5" x14ac:dyDescent="0.25">
      <c r="A546" s="3">
        <f>TITRES_STAT!B549</f>
        <v>43496</v>
      </c>
      <c r="B546" s="5">
        <f>TITRES_STAT!D549</f>
        <v>1.62</v>
      </c>
      <c r="C546" s="2">
        <f t="shared" si="61"/>
        <v>-9.9999999999997868E-3</v>
      </c>
      <c r="D546" s="2">
        <f t="shared" si="62"/>
        <v>1.67</v>
      </c>
      <c r="E546" s="2">
        <f t="shared" si="64"/>
        <v>1.7390000000000001</v>
      </c>
      <c r="F546" s="2">
        <f t="shared" si="65"/>
        <v>1.8470000000000002</v>
      </c>
      <c r="G546" s="2">
        <f t="shared" si="59"/>
        <v>2.3961999999999994</v>
      </c>
      <c r="H546" s="2">
        <f t="shared" si="63"/>
        <v>2.4841819999999992</v>
      </c>
      <c r="I546" s="2">
        <f t="array" ref="I546">SUMPRODUCT(B530:B549, (ROW(B530:B549)-ROW(B530)+1)) / (20*21/2)</f>
        <v>1.7071428571428571</v>
      </c>
      <c r="J546" s="2">
        <f t="shared" si="66"/>
        <v>1.8891853604555111</v>
      </c>
      <c r="K546" s="2">
        <f t="shared" si="60"/>
        <v>2.1381578798801075</v>
      </c>
    </row>
    <row r="547" spans="1:11" ht="13.5" x14ac:dyDescent="0.25">
      <c r="A547" s="3">
        <f>TITRES_STAT!B550</f>
        <v>43497</v>
      </c>
      <c r="B547" s="5">
        <f>TITRES_STAT!D550</f>
        <v>1.58</v>
      </c>
      <c r="C547" s="2">
        <f t="shared" si="61"/>
        <v>-4.0000000000000036E-2</v>
      </c>
      <c r="D547" s="2">
        <f t="shared" si="62"/>
        <v>1.6460000000000001</v>
      </c>
      <c r="E547" s="2">
        <f t="shared" si="64"/>
        <v>1.7119999999999997</v>
      </c>
      <c r="F547" s="2">
        <f t="shared" si="65"/>
        <v>1.8180000000000001</v>
      </c>
      <c r="G547" s="2">
        <f t="shared" si="59"/>
        <v>2.3791999999999995</v>
      </c>
      <c r="H547" s="2">
        <f t="shared" si="63"/>
        <v>2.4763794999999988</v>
      </c>
      <c r="I547" s="2">
        <f t="array" ref="I547">SUMPRODUCT(B531:B550, (ROW(B531:B550)-ROW(B531)+1)) / (20*21/2)</f>
        <v>1.6919523809523807</v>
      </c>
      <c r="J547" s="2">
        <f t="shared" si="66"/>
        <v>1.8597391356502242</v>
      </c>
      <c r="K547" s="2">
        <f t="shared" si="60"/>
        <v>2.1162693355710838</v>
      </c>
    </row>
    <row r="548" spans="1:11" ht="13.5" x14ac:dyDescent="0.25">
      <c r="A548" s="3">
        <f>TITRES_STAT!B551</f>
        <v>43500</v>
      </c>
      <c r="B548" s="5">
        <f>TITRES_STAT!D551</f>
        <v>1.58</v>
      </c>
      <c r="C548" s="2">
        <f t="shared" si="61"/>
        <v>0</v>
      </c>
      <c r="D548" s="2">
        <f t="shared" si="62"/>
        <v>1.6219999999999999</v>
      </c>
      <c r="E548" s="2">
        <f t="shared" si="64"/>
        <v>1.6850000000000001</v>
      </c>
      <c r="F548" s="2">
        <f t="shared" si="65"/>
        <v>1.7954999999999999</v>
      </c>
      <c r="G548" s="2">
        <f t="shared" si="59"/>
        <v>2.3593999999999995</v>
      </c>
      <c r="H548" s="2">
        <f t="shared" si="63"/>
        <v>2.4685769999999989</v>
      </c>
      <c r="I548" s="2">
        <f t="array" ref="I548">SUMPRODUCT(B532:B551, (ROW(B532:B551)-ROW(B532)+1)) / (20*21/2)</f>
        <v>1.6782857142857146</v>
      </c>
      <c r="J548" s="2">
        <f t="shared" si="66"/>
        <v>1.8330973132073456</v>
      </c>
      <c r="K548" s="2">
        <f t="shared" si="60"/>
        <v>2.0952391655486884</v>
      </c>
    </row>
    <row r="549" spans="1:11" ht="13.5" x14ac:dyDescent="0.25">
      <c r="A549" s="3">
        <f>TITRES_STAT!B552</f>
        <v>43501</v>
      </c>
      <c r="B549" s="5">
        <f>TITRES_STAT!D552</f>
        <v>1.62</v>
      </c>
      <c r="C549" s="2">
        <f t="shared" si="61"/>
        <v>4.0000000000000036E-2</v>
      </c>
      <c r="D549" s="2">
        <f t="shared" si="62"/>
        <v>1.6060000000000003</v>
      </c>
      <c r="E549" s="2">
        <f t="shared" si="64"/>
        <v>1.6650000000000003</v>
      </c>
      <c r="F549" s="2">
        <f t="shared" si="65"/>
        <v>1.7794999999999994</v>
      </c>
      <c r="G549" s="2">
        <f t="shared" si="59"/>
        <v>2.3376000000000001</v>
      </c>
      <c r="H549" s="2">
        <f t="shared" si="63"/>
        <v>2.460974499999999</v>
      </c>
      <c r="I549" s="2">
        <f t="array" ref="I549">SUMPRODUCT(B533:B552, (ROW(B533:B552)-ROW(B533)+1)) / (20*21/2)</f>
        <v>1.6666190476190477</v>
      </c>
      <c r="J549" s="2">
        <f t="shared" si="66"/>
        <v>1.8128023309971222</v>
      </c>
      <c r="K549" s="2">
        <f t="shared" si="60"/>
        <v>2.0766023355271712</v>
      </c>
    </row>
    <row r="550" spans="1:11" ht="13.5" x14ac:dyDescent="0.25">
      <c r="A550" s="3">
        <f>TITRES_STAT!B553</f>
        <v>43502</v>
      </c>
      <c r="B550" s="5">
        <f>TITRES_STAT!D553</f>
        <v>1.62</v>
      </c>
      <c r="C550" s="2">
        <f t="shared" si="61"/>
        <v>0</v>
      </c>
      <c r="D550" s="2">
        <f t="shared" si="62"/>
        <v>1.6039999999999999</v>
      </c>
      <c r="E550" s="2">
        <f t="shared" si="64"/>
        <v>1.6470000000000002</v>
      </c>
      <c r="F550" s="2">
        <f t="shared" si="65"/>
        <v>1.7634999999999994</v>
      </c>
      <c r="G550" s="2">
        <f t="shared" si="59"/>
        <v>2.3133999999999997</v>
      </c>
      <c r="H550" s="2">
        <f t="shared" si="63"/>
        <v>2.453371999999999</v>
      </c>
      <c r="I550" s="2">
        <f t="array" ref="I550">SUMPRODUCT(B534:B553, (ROW(B534:B553)-ROW(B534)+1)) / (20*21/2)</f>
        <v>1.6607619047619049</v>
      </c>
      <c r="J550" s="2">
        <f t="shared" si="66"/>
        <v>1.7944402042354917</v>
      </c>
      <c r="K550" s="2">
        <f t="shared" si="60"/>
        <v>2.0586963615849294</v>
      </c>
    </row>
    <row r="551" spans="1:11" ht="13.5" x14ac:dyDescent="0.25">
      <c r="A551" s="3">
        <f>TITRES_STAT!B554</f>
        <v>43503</v>
      </c>
      <c r="B551" s="5">
        <f>TITRES_STAT!D554</f>
        <v>1.62</v>
      </c>
      <c r="C551" s="2">
        <f t="shared" si="61"/>
        <v>0</v>
      </c>
      <c r="D551" s="2">
        <f t="shared" si="62"/>
        <v>1.6039999999999999</v>
      </c>
      <c r="E551" s="2">
        <f t="shared" si="64"/>
        <v>1.637</v>
      </c>
      <c r="F551" s="2">
        <f t="shared" si="65"/>
        <v>1.7424999999999997</v>
      </c>
      <c r="G551" s="2">
        <f t="shared" si="59"/>
        <v>2.2892000000000001</v>
      </c>
      <c r="H551" s="2">
        <f t="shared" si="63"/>
        <v>2.4457694999999986</v>
      </c>
      <c r="I551" s="2">
        <f t="array" ref="I551">SUMPRODUCT(B535:B554, (ROW(B535:B554)-ROW(B535)+1)) / (20*21/2)</f>
        <v>1.6553333333333333</v>
      </c>
      <c r="J551" s="2">
        <f t="shared" si="66"/>
        <v>1.7778268514511593</v>
      </c>
      <c r="K551" s="2">
        <f t="shared" si="60"/>
        <v>2.0414925826992461</v>
      </c>
    </row>
    <row r="552" spans="1:11" ht="13.5" x14ac:dyDescent="0.25">
      <c r="A552" s="3">
        <f>TITRES_STAT!B555</f>
        <v>43504</v>
      </c>
      <c r="B552" s="5">
        <f>TITRES_STAT!D555</f>
        <v>1.62</v>
      </c>
      <c r="C552" s="2">
        <f t="shared" si="61"/>
        <v>0</v>
      </c>
      <c r="D552" s="2">
        <f t="shared" si="62"/>
        <v>1.6120000000000001</v>
      </c>
      <c r="E552" s="2">
        <f t="shared" si="64"/>
        <v>1.6290000000000002</v>
      </c>
      <c r="F552" s="2">
        <f t="shared" si="65"/>
        <v>1.7214999999999996</v>
      </c>
      <c r="G552" s="2">
        <f t="shared" si="59"/>
        <v>2.2668000000000004</v>
      </c>
      <c r="H552" s="2">
        <f t="shared" si="63"/>
        <v>2.4381669999999986</v>
      </c>
      <c r="I552" s="2">
        <f t="array" ref="I552">SUMPRODUCT(B536:B555, (ROW(B536:B555)-ROW(B536)+1)) / (20*21/2)</f>
        <v>1.6472380952380956</v>
      </c>
      <c r="J552" s="2">
        <f t="shared" si="66"/>
        <v>1.7627957227415252</v>
      </c>
      <c r="K552" s="2">
        <f t="shared" si="60"/>
        <v>2.0249634618090795</v>
      </c>
    </row>
    <row r="553" spans="1:11" ht="13.5" x14ac:dyDescent="0.25">
      <c r="A553" s="3">
        <f>TITRES_STAT!B556</f>
        <v>43507</v>
      </c>
      <c r="B553" s="5">
        <f>TITRES_STAT!D556</f>
        <v>1.66</v>
      </c>
      <c r="C553" s="2">
        <f t="shared" si="61"/>
        <v>3.9999999999999813E-2</v>
      </c>
      <c r="D553" s="2">
        <f t="shared" si="62"/>
        <v>1.6280000000000001</v>
      </c>
      <c r="E553" s="2">
        <f t="shared" si="64"/>
        <v>1.6250000000000004</v>
      </c>
      <c r="F553" s="2">
        <f t="shared" si="65"/>
        <v>1.7070000000000001</v>
      </c>
      <c r="G553" s="2">
        <f t="shared" si="59"/>
        <v>2.2428000000000003</v>
      </c>
      <c r="H553" s="2">
        <f t="shared" si="63"/>
        <v>2.4306184999999991</v>
      </c>
      <c r="I553" s="2">
        <f t="array" ref="I553">SUMPRODUCT(B537:B556, (ROW(B537:B556)-ROW(B537)+1)) / (20*21/2)</f>
        <v>1.6370952380952384</v>
      </c>
      <c r="J553" s="2">
        <f t="shared" si="66"/>
        <v>1.7530056539089989</v>
      </c>
      <c r="K553" s="2">
        <f t="shared" si="60"/>
        <v>2.0106511691891158</v>
      </c>
    </row>
    <row r="554" spans="1:11" ht="13.5" x14ac:dyDescent="0.25">
      <c r="A554" s="3">
        <f>TITRES_STAT!B557</f>
        <v>43508</v>
      </c>
      <c r="B554" s="5">
        <f>TITRES_STAT!D557</f>
        <v>1.65</v>
      </c>
      <c r="C554" s="2">
        <f t="shared" si="61"/>
        <v>-1.0000000000000009E-2</v>
      </c>
      <c r="D554" s="2">
        <f t="shared" si="62"/>
        <v>1.6339999999999999</v>
      </c>
      <c r="E554" s="2">
        <f t="shared" si="64"/>
        <v>1.6200000000000003</v>
      </c>
      <c r="F554" s="2">
        <f t="shared" si="65"/>
        <v>1.6949999999999998</v>
      </c>
      <c r="G554" s="2">
        <f t="shared" si="59"/>
        <v>2.2204000000000006</v>
      </c>
      <c r="H554" s="2">
        <f t="shared" si="63"/>
        <v>2.4229709999999987</v>
      </c>
      <c r="I554" s="2">
        <f t="array" ref="I554">SUMPRODUCT(B538:B557, (ROW(B538:B557)-ROW(B538)+1)) / (20*21/2)</f>
        <v>1.627904761904762</v>
      </c>
      <c r="J554" s="2">
        <f t="shared" si="66"/>
        <v>1.7431955916319513</v>
      </c>
      <c r="K554" s="2">
        <f t="shared" si="60"/>
        <v>1.9965079860836603</v>
      </c>
    </row>
    <row r="555" spans="1:11" ht="13.5" x14ac:dyDescent="0.25">
      <c r="A555" s="3">
        <f>TITRES_STAT!B558</f>
        <v>43509</v>
      </c>
      <c r="B555" s="5">
        <f>TITRES_STAT!D558</f>
        <v>1.61</v>
      </c>
      <c r="C555" s="2">
        <f t="shared" si="61"/>
        <v>-3.9999999999999813E-2</v>
      </c>
      <c r="D555" s="2">
        <f t="shared" si="62"/>
        <v>1.6320000000000001</v>
      </c>
      <c r="E555" s="2">
        <f t="shared" si="64"/>
        <v>1.6180000000000003</v>
      </c>
      <c r="F555" s="2">
        <f t="shared" si="65"/>
        <v>1.6865000000000001</v>
      </c>
      <c r="G555" s="2">
        <f t="shared" si="59"/>
        <v>2.1978000000000004</v>
      </c>
      <c r="H555" s="2">
        <f t="shared" si="63"/>
        <v>2.4151234999999986</v>
      </c>
      <c r="I555" s="2">
        <f t="array" ref="I555">SUMPRODUCT(B539:B558, (ROW(B539:B558)-ROW(B539)+1)) / (20*21/2)</f>
        <v>1.622857142857143</v>
      </c>
      <c r="J555" s="2">
        <f t="shared" si="66"/>
        <v>1.7305102971908131</v>
      </c>
      <c r="K555" s="2">
        <f t="shared" si="60"/>
        <v>1.9813508101588111</v>
      </c>
    </row>
    <row r="556" spans="1:11" ht="13.5" x14ac:dyDescent="0.25">
      <c r="A556" s="3">
        <f>TITRES_STAT!B559</f>
        <v>43510</v>
      </c>
      <c r="B556" s="5">
        <f>TITRES_STAT!D559</f>
        <v>1.58</v>
      </c>
      <c r="C556" s="2">
        <f t="shared" si="61"/>
        <v>-3.0000000000000027E-2</v>
      </c>
      <c r="D556" s="2">
        <f t="shared" si="62"/>
        <v>1.6240000000000001</v>
      </c>
      <c r="E556" s="2">
        <f t="shared" si="64"/>
        <v>1.6140000000000001</v>
      </c>
      <c r="F556" s="2">
        <f t="shared" si="65"/>
        <v>1.6765000000000001</v>
      </c>
      <c r="G556" s="2">
        <f t="shared" si="59"/>
        <v>2.1718000000000002</v>
      </c>
      <c r="H556" s="2">
        <f t="shared" si="63"/>
        <v>2.407125999999999</v>
      </c>
      <c r="I556" s="2">
        <f t="array" ref="I556">SUMPRODUCT(B540:B559, (ROW(B540:B559)-ROW(B540)+1)) / (20*21/2)</f>
        <v>1.6199047619047617</v>
      </c>
      <c r="J556" s="2">
        <f t="shared" si="66"/>
        <v>1.7161759831726404</v>
      </c>
      <c r="K556" s="2">
        <f t="shared" si="60"/>
        <v>1.9656115627016029</v>
      </c>
    </row>
    <row r="557" spans="1:11" ht="13.5" x14ac:dyDescent="0.25">
      <c r="A557" s="3">
        <f>TITRES_STAT!B560</f>
        <v>43511</v>
      </c>
      <c r="B557" s="5">
        <f>TITRES_STAT!D560</f>
        <v>1.58</v>
      </c>
      <c r="C557" s="2">
        <f t="shared" si="61"/>
        <v>0</v>
      </c>
      <c r="D557" s="2">
        <f t="shared" si="62"/>
        <v>1.6160000000000001</v>
      </c>
      <c r="E557" s="2">
        <f t="shared" si="64"/>
        <v>1.6140000000000001</v>
      </c>
      <c r="F557" s="2">
        <f t="shared" si="65"/>
        <v>1.6629999999999998</v>
      </c>
      <c r="G557" s="2">
        <f t="shared" si="59"/>
        <v>2.1434000000000002</v>
      </c>
      <c r="H557" s="2">
        <f t="shared" si="63"/>
        <v>2.3991284999999989</v>
      </c>
      <c r="I557" s="2">
        <f t="array" ref="I557">SUMPRODUCT(B541:B560, (ROW(B541:B560)-ROW(B541)+1)) / (20*21/2)</f>
        <v>1.6102857142857143</v>
      </c>
      <c r="J557" s="2">
        <f t="shared" si="66"/>
        <v>1.7032068419181032</v>
      </c>
      <c r="K557" s="2">
        <f t="shared" si="60"/>
        <v>1.9504895406348735</v>
      </c>
    </row>
    <row r="558" spans="1:11" ht="13.5" x14ac:dyDescent="0.25">
      <c r="A558" s="3">
        <f>TITRES_STAT!B561</f>
        <v>43514</v>
      </c>
      <c r="B558" s="5">
        <f>TITRES_STAT!D561</f>
        <v>1.61</v>
      </c>
      <c r="C558" s="2">
        <f t="shared" si="61"/>
        <v>3.0000000000000027E-2</v>
      </c>
      <c r="D558" s="2">
        <f t="shared" si="62"/>
        <v>1.6059999999999999</v>
      </c>
      <c r="E558" s="2">
        <f t="shared" si="64"/>
        <v>1.6170000000000002</v>
      </c>
      <c r="F558" s="2">
        <f t="shared" si="65"/>
        <v>1.6510000000000002</v>
      </c>
      <c r="G558" s="2">
        <f t="shared" si="59"/>
        <v>2.1156000000000001</v>
      </c>
      <c r="H558" s="2">
        <f t="shared" si="63"/>
        <v>2.3912809999999989</v>
      </c>
      <c r="I558" s="2">
        <f t="array" ref="I558">SUMPRODUCT(B542:B561, (ROW(B542:B561)-ROW(B542)+1)) / (20*21/2)</f>
        <v>1.602857142857143</v>
      </c>
      <c r="J558" s="2">
        <f t="shared" si="66"/>
        <v>1.6943299998306649</v>
      </c>
      <c r="K558" s="2">
        <f t="shared" si="60"/>
        <v>1.9371370096295843</v>
      </c>
    </row>
    <row r="559" spans="1:11" ht="13.5" x14ac:dyDescent="0.25">
      <c r="A559" s="3">
        <f>TITRES_STAT!B562</f>
        <v>43515</v>
      </c>
      <c r="B559" s="5">
        <f>TITRES_STAT!D562</f>
        <v>1.62</v>
      </c>
      <c r="C559" s="2">
        <f t="shared" si="61"/>
        <v>1.0000000000000009E-2</v>
      </c>
      <c r="D559" s="2">
        <f t="shared" si="62"/>
        <v>1.6</v>
      </c>
      <c r="E559" s="2">
        <f t="shared" si="64"/>
        <v>1.6169999999999998</v>
      </c>
      <c r="F559" s="2">
        <f t="shared" si="65"/>
        <v>1.641</v>
      </c>
      <c r="G559" s="2">
        <f t="shared" si="59"/>
        <v>2.0878000000000001</v>
      </c>
      <c r="H559" s="2">
        <f t="shared" si="63"/>
        <v>2.3834834999999988</v>
      </c>
      <c r="I559" s="2">
        <f t="array" ref="I559">SUMPRODUCT(B543:B562, (ROW(B543:B562)-ROW(B543)+1)) / (20*21/2)</f>
        <v>1.6000476190476189</v>
      </c>
      <c r="J559" s="2">
        <f t="shared" si="66"/>
        <v>1.6872509522277446</v>
      </c>
      <c r="K559" s="2">
        <f t="shared" si="60"/>
        <v>1.9247002641539144</v>
      </c>
    </row>
    <row r="560" spans="1:11" ht="13.5" x14ac:dyDescent="0.25">
      <c r="A560" s="3">
        <f>TITRES_STAT!B563</f>
        <v>43516</v>
      </c>
      <c r="B560" s="5">
        <f>TITRES_STAT!D563</f>
        <v>1.54</v>
      </c>
      <c r="C560" s="2">
        <f t="shared" si="61"/>
        <v>-8.0000000000000071E-2</v>
      </c>
      <c r="D560" s="2">
        <f t="shared" si="62"/>
        <v>1.5860000000000001</v>
      </c>
      <c r="E560" s="2">
        <f t="shared" si="64"/>
        <v>1.609</v>
      </c>
      <c r="F560" s="2">
        <f t="shared" si="65"/>
        <v>1.6280000000000001</v>
      </c>
      <c r="G560" s="2">
        <f t="shared" si="59"/>
        <v>2.0590000000000002</v>
      </c>
      <c r="H560" s="2">
        <f t="shared" si="63"/>
        <v>2.3752859999999991</v>
      </c>
      <c r="I560" s="2">
        <f t="array" ref="I560">SUMPRODUCT(B544:B563, (ROW(B544:B563)-ROW(B544)+1)) / (20*21/2)</f>
        <v>1.6006190476190476</v>
      </c>
      <c r="J560" s="2">
        <f t="shared" si="66"/>
        <v>1.6732270520155785</v>
      </c>
      <c r="K560" s="2">
        <f t="shared" si="60"/>
        <v>1.9096139792851334</v>
      </c>
    </row>
    <row r="561" spans="1:11" ht="13.5" x14ac:dyDescent="0.25">
      <c r="A561" s="3">
        <f>TITRES_STAT!B564</f>
        <v>43517</v>
      </c>
      <c r="B561" s="5">
        <f>TITRES_STAT!D564</f>
        <v>1.55</v>
      </c>
      <c r="C561" s="2">
        <f t="shared" si="61"/>
        <v>1.0000000000000009E-2</v>
      </c>
      <c r="D561" s="2">
        <f t="shared" si="62"/>
        <v>1.58</v>
      </c>
      <c r="E561" s="2">
        <f t="shared" si="64"/>
        <v>1.6019999999999999</v>
      </c>
      <c r="F561" s="2">
        <f t="shared" si="65"/>
        <v>1.6194999999999999</v>
      </c>
      <c r="G561" s="2">
        <f t="shared" si="59"/>
        <v>2.0306000000000006</v>
      </c>
      <c r="H561" s="2">
        <f t="shared" si="63"/>
        <v>2.3671384999999989</v>
      </c>
      <c r="I561" s="2">
        <f t="array" ref="I561">SUMPRODUCT(B545:B564, (ROW(B545:B564)-ROW(B545)+1)) / (20*21/2)</f>
        <v>1.5996666666666663</v>
      </c>
      <c r="J561" s="2">
        <f t="shared" si="66"/>
        <v>1.6614911422998091</v>
      </c>
      <c r="K561" s="2">
        <f t="shared" si="60"/>
        <v>1.8955114702935596</v>
      </c>
    </row>
    <row r="562" spans="1:11" ht="13.5" x14ac:dyDescent="0.25">
      <c r="A562" s="3">
        <f>TITRES_STAT!B565</f>
        <v>43518</v>
      </c>
      <c r="B562" s="5">
        <f>TITRES_STAT!D565</f>
        <v>1.59</v>
      </c>
      <c r="C562" s="2">
        <f t="shared" si="61"/>
        <v>4.0000000000000036E-2</v>
      </c>
      <c r="D562" s="2">
        <f t="shared" si="62"/>
        <v>1.5820000000000001</v>
      </c>
      <c r="E562" s="2">
        <f t="shared" si="64"/>
        <v>1.5989999999999998</v>
      </c>
      <c r="F562" s="2">
        <f t="shared" si="65"/>
        <v>1.6140000000000001</v>
      </c>
      <c r="G562" s="2">
        <f t="shared" ref="G562:G625" si="67">AVERAGE(B513:B562)</f>
        <v>2.0012000000000008</v>
      </c>
      <c r="H562" s="2">
        <f t="shared" si="63"/>
        <v>2.3591909999999987</v>
      </c>
      <c r="I562" s="2">
        <f t="array" ref="I562">SUMPRODUCT(B546:B565, (ROW(B546:B565)-ROW(B546)+1)) / (20*21/2)</f>
        <v>1.6010952380952381</v>
      </c>
      <c r="J562" s="2">
        <f t="shared" si="66"/>
        <v>1.6546824620807796</v>
      </c>
      <c r="K562" s="2">
        <f t="shared" si="60"/>
        <v>1.8835306283212632</v>
      </c>
    </row>
    <row r="563" spans="1:11" ht="13.5" x14ac:dyDescent="0.25">
      <c r="A563" s="3">
        <f>TITRES_STAT!B566</f>
        <v>43521</v>
      </c>
      <c r="B563" s="5">
        <f>TITRES_STAT!D566</f>
        <v>1.62</v>
      </c>
      <c r="C563" s="2">
        <f t="shared" si="61"/>
        <v>3.0000000000000027E-2</v>
      </c>
      <c r="D563" s="2">
        <f t="shared" si="62"/>
        <v>1.5840000000000001</v>
      </c>
      <c r="E563" s="2">
        <f t="shared" si="64"/>
        <v>1.595</v>
      </c>
      <c r="F563" s="2">
        <f t="shared" si="65"/>
        <v>1.61</v>
      </c>
      <c r="G563" s="2">
        <f t="shared" si="67"/>
        <v>1.9738000000000004</v>
      </c>
      <c r="H563" s="2">
        <f t="shared" si="63"/>
        <v>2.351393499999999</v>
      </c>
      <c r="I563" s="2">
        <f t="array" ref="I563">SUMPRODUCT(B547:B566, (ROW(B547:B566)-ROW(B547)+1)) / (20*21/2)</f>
        <v>1.6025714285714283</v>
      </c>
      <c r="J563" s="2">
        <f t="shared" si="66"/>
        <v>1.6513793704540387</v>
      </c>
      <c r="K563" s="2">
        <f t="shared" ref="K563:K626" si="68">$K$4*B563+(1-$K$4)*K562</f>
        <v>1.873196093877292</v>
      </c>
    </row>
    <row r="564" spans="1:11" ht="13.5" x14ac:dyDescent="0.25">
      <c r="A564" s="3">
        <f>TITRES_STAT!B567</f>
        <v>43522</v>
      </c>
      <c r="B564" s="5">
        <f>TITRES_STAT!D567</f>
        <v>1.6</v>
      </c>
      <c r="C564" s="2">
        <f t="shared" si="61"/>
        <v>-2.0000000000000018E-2</v>
      </c>
      <c r="D564" s="2">
        <f t="shared" si="62"/>
        <v>1.58</v>
      </c>
      <c r="E564" s="2">
        <f t="shared" si="64"/>
        <v>1.59</v>
      </c>
      <c r="F564" s="2">
        <f t="shared" si="65"/>
        <v>1.605</v>
      </c>
      <c r="G564" s="2">
        <f t="shared" si="67"/>
        <v>1.9466000000000006</v>
      </c>
      <c r="H564" s="2">
        <f t="shared" si="63"/>
        <v>2.3437884999999987</v>
      </c>
      <c r="I564" s="2">
        <f t="array" ref="I564">SUMPRODUCT(B548:B567, (ROW(B548:B567)-ROW(B548)+1)) / (20*21/2)</f>
        <v>1.6002380952380955</v>
      </c>
      <c r="J564" s="2">
        <f t="shared" si="66"/>
        <v>1.6464860970774637</v>
      </c>
      <c r="K564" s="2">
        <f t="shared" si="68"/>
        <v>1.8624825215683787</v>
      </c>
    </row>
    <row r="565" spans="1:11" ht="13.5" x14ac:dyDescent="0.25">
      <c r="A565" s="3">
        <f>TITRES_STAT!B568</f>
        <v>43523</v>
      </c>
      <c r="B565" s="5">
        <f>TITRES_STAT!D568</f>
        <v>1.62</v>
      </c>
      <c r="C565" s="2">
        <f t="shared" si="61"/>
        <v>2.0000000000000018E-2</v>
      </c>
      <c r="D565" s="2">
        <f t="shared" si="62"/>
        <v>1.5959999999999999</v>
      </c>
      <c r="E565" s="2">
        <f t="shared" si="64"/>
        <v>1.591</v>
      </c>
      <c r="F565" s="2">
        <f t="shared" si="65"/>
        <v>1.6045000000000003</v>
      </c>
      <c r="G565" s="2">
        <f t="shared" si="67"/>
        <v>1.9210000000000007</v>
      </c>
      <c r="H565" s="2">
        <f t="shared" si="63"/>
        <v>2.3367224999999991</v>
      </c>
      <c r="I565" s="2">
        <f t="array" ref="I565">SUMPRODUCT(B549:B568, (ROW(B549:B568)-ROW(B549)+1)) / (20*21/2)</f>
        <v>1.5979047619047619</v>
      </c>
      <c r="J565" s="2">
        <f t="shared" si="66"/>
        <v>1.6439636116415148</v>
      </c>
      <c r="K565" s="2">
        <f t="shared" si="68"/>
        <v>1.8529734030755012</v>
      </c>
    </row>
    <row r="566" spans="1:11" ht="13.5" x14ac:dyDescent="0.25">
      <c r="A566" s="3">
        <f>TITRES_STAT!B569</f>
        <v>43524</v>
      </c>
      <c r="B566" s="5">
        <f>TITRES_STAT!D569</f>
        <v>1.62</v>
      </c>
      <c r="C566" s="2">
        <f t="shared" si="61"/>
        <v>0</v>
      </c>
      <c r="D566" s="2">
        <f t="shared" si="62"/>
        <v>1.61</v>
      </c>
      <c r="E566" s="2">
        <f t="shared" si="64"/>
        <v>1.595</v>
      </c>
      <c r="F566" s="2">
        <f t="shared" si="65"/>
        <v>1.6045000000000003</v>
      </c>
      <c r="G566" s="2">
        <f t="shared" si="67"/>
        <v>1.898000000000001</v>
      </c>
      <c r="H566" s="2">
        <f t="shared" si="63"/>
        <v>2.3297054999999993</v>
      </c>
      <c r="I566" s="2">
        <f t="array" ref="I566">SUMPRODUCT(B550:B569, (ROW(B550:B569)-ROW(B550)+1)) / (20*21/2)</f>
        <v>1.5936666666666668</v>
      </c>
      <c r="J566" s="2">
        <f t="shared" si="66"/>
        <v>1.6416813629137517</v>
      </c>
      <c r="K566" s="2">
        <f t="shared" si="68"/>
        <v>1.8438371911901874</v>
      </c>
    </row>
    <row r="567" spans="1:11" ht="13.5" x14ac:dyDescent="0.25">
      <c r="A567" s="3">
        <f>TITRES_STAT!B570</f>
        <v>43525</v>
      </c>
      <c r="B567" s="5">
        <f>TITRES_STAT!D570</f>
        <v>1.58</v>
      </c>
      <c r="C567" s="2">
        <f t="shared" si="61"/>
        <v>-4.0000000000000036E-2</v>
      </c>
      <c r="D567" s="2">
        <f t="shared" si="62"/>
        <v>1.6079999999999999</v>
      </c>
      <c r="E567" s="2">
        <f t="shared" si="64"/>
        <v>1.5950000000000002</v>
      </c>
      <c r="F567" s="2">
        <f t="shared" si="65"/>
        <v>1.6045000000000003</v>
      </c>
      <c r="G567" s="2">
        <f t="shared" si="67"/>
        <v>1.8760000000000008</v>
      </c>
      <c r="H567" s="2">
        <f t="shared" si="63"/>
        <v>2.3224884999999991</v>
      </c>
      <c r="I567" s="2">
        <f t="array" ref="I567">SUMPRODUCT(B551:B570, (ROW(B551:B570)-ROW(B551)+1)) / (20*21/2)</f>
        <v>1.588761904761905</v>
      </c>
      <c r="J567" s="2">
        <f t="shared" si="66"/>
        <v>1.6358069473981562</v>
      </c>
      <c r="K567" s="2">
        <f t="shared" si="68"/>
        <v>1.8334906346729252</v>
      </c>
    </row>
    <row r="568" spans="1:11" ht="13.5" x14ac:dyDescent="0.25">
      <c r="A568" s="3">
        <f>TITRES_STAT!B571</f>
        <v>43528</v>
      </c>
      <c r="B568" s="5">
        <f>TITRES_STAT!D571</f>
        <v>1.58</v>
      </c>
      <c r="C568" s="2">
        <f t="shared" si="61"/>
        <v>0</v>
      </c>
      <c r="D568" s="2">
        <f t="shared" si="62"/>
        <v>1.6</v>
      </c>
      <c r="E568" s="2">
        <f t="shared" si="64"/>
        <v>1.5920000000000001</v>
      </c>
      <c r="F568" s="2">
        <f t="shared" si="65"/>
        <v>1.6045000000000003</v>
      </c>
      <c r="G568" s="2">
        <f t="shared" si="67"/>
        <v>1.8564000000000007</v>
      </c>
      <c r="H568" s="2">
        <f t="shared" si="63"/>
        <v>2.3152714999999988</v>
      </c>
      <c r="I568" s="2">
        <f t="array" ref="I568">SUMPRODUCT(B552:B571, (ROW(B552:B571)-ROW(B552)+1)) / (20*21/2)</f>
        <v>1.5841904761904761</v>
      </c>
      <c r="J568" s="2">
        <f t="shared" si="66"/>
        <v>1.6304920000269032</v>
      </c>
      <c r="K568" s="2">
        <f t="shared" si="68"/>
        <v>1.8235498254700655</v>
      </c>
    </row>
    <row r="569" spans="1:11" ht="13.5" x14ac:dyDescent="0.25">
      <c r="A569" s="3">
        <f>TITRES_STAT!B572</f>
        <v>43529</v>
      </c>
      <c r="B569" s="5">
        <f>TITRES_STAT!D572</f>
        <v>1.56</v>
      </c>
      <c r="C569" s="2">
        <f t="shared" si="61"/>
        <v>-2.0000000000000018E-2</v>
      </c>
      <c r="D569" s="2">
        <f t="shared" si="62"/>
        <v>1.5920000000000001</v>
      </c>
      <c r="E569" s="2">
        <f t="shared" si="64"/>
        <v>1.5860000000000001</v>
      </c>
      <c r="F569" s="2">
        <f t="shared" si="65"/>
        <v>1.6015000000000001</v>
      </c>
      <c r="G569" s="2">
        <f t="shared" si="67"/>
        <v>1.8336000000000003</v>
      </c>
      <c r="H569" s="2">
        <f t="shared" si="63"/>
        <v>2.3079544999999992</v>
      </c>
      <c r="I569" s="2">
        <f t="array" ref="I569">SUMPRODUCT(B553:B572, (ROW(B553:B572)-ROW(B553)+1)) / (20*21/2)</f>
        <v>1.5799523809523808</v>
      </c>
      <c r="J569" s="2">
        <f t="shared" si="66"/>
        <v>1.6237784762148173</v>
      </c>
      <c r="K569" s="2">
        <f t="shared" si="68"/>
        <v>1.8132145381967297</v>
      </c>
    </row>
    <row r="570" spans="1:11" ht="13.5" x14ac:dyDescent="0.25">
      <c r="A570" s="3">
        <f>TITRES_STAT!B573</f>
        <v>43530</v>
      </c>
      <c r="B570" s="5">
        <f>TITRES_STAT!D573</f>
        <v>1.55</v>
      </c>
      <c r="C570" s="2">
        <f t="shared" si="61"/>
        <v>-1.0000000000000009E-2</v>
      </c>
      <c r="D570" s="2">
        <f t="shared" si="62"/>
        <v>1.5779999999999998</v>
      </c>
      <c r="E570" s="2">
        <f t="shared" si="64"/>
        <v>1.5870000000000002</v>
      </c>
      <c r="F570" s="2">
        <f t="shared" si="65"/>
        <v>1.5980000000000001</v>
      </c>
      <c r="G570" s="2">
        <f t="shared" si="67"/>
        <v>1.8080000000000001</v>
      </c>
      <c r="H570" s="2">
        <f t="shared" si="63"/>
        <v>2.3010259999999989</v>
      </c>
      <c r="I570" s="2">
        <f t="array" ref="I570">SUMPRODUCT(B554:B573, (ROW(B554:B573)-ROW(B554)+1)) / (20*21/2)</f>
        <v>1.5760476190476189</v>
      </c>
      <c r="J570" s="2">
        <f t="shared" si="66"/>
        <v>1.6167519546705489</v>
      </c>
      <c r="K570" s="2">
        <f t="shared" si="68"/>
        <v>1.8028923994439168</v>
      </c>
    </row>
    <row r="571" spans="1:11" ht="13.5" x14ac:dyDescent="0.25">
      <c r="A571" s="3">
        <f>TITRES_STAT!B574</f>
        <v>43531</v>
      </c>
      <c r="B571" s="5">
        <f>TITRES_STAT!D574</f>
        <v>1.55</v>
      </c>
      <c r="C571" s="2">
        <f t="shared" si="61"/>
        <v>0</v>
      </c>
      <c r="D571" s="2">
        <f t="shared" si="62"/>
        <v>1.5640000000000001</v>
      </c>
      <c r="E571" s="2">
        <f t="shared" si="64"/>
        <v>1.5870000000000002</v>
      </c>
      <c r="F571" s="2">
        <f t="shared" si="65"/>
        <v>1.5945000000000003</v>
      </c>
      <c r="G571" s="2">
        <f t="shared" si="67"/>
        <v>1.7834000000000001</v>
      </c>
      <c r="H571" s="2">
        <f t="shared" si="63"/>
        <v>2.2940974999999986</v>
      </c>
      <c r="I571" s="2">
        <f t="array" ref="I571">SUMPRODUCT(B555:B574, (ROW(B555:B574)-ROW(B555)+1)) / (20*21/2)</f>
        <v>1.5650476190476188</v>
      </c>
      <c r="J571" s="2">
        <f t="shared" si="66"/>
        <v>1.610394625654306</v>
      </c>
      <c r="K571" s="2">
        <f t="shared" si="68"/>
        <v>1.7929750504461162</v>
      </c>
    </row>
    <row r="572" spans="1:11" ht="13.5" x14ac:dyDescent="0.25">
      <c r="A572" s="3">
        <f>TITRES_STAT!B575</f>
        <v>43532</v>
      </c>
      <c r="B572" s="5">
        <f>TITRES_STAT!D575</f>
        <v>1.55</v>
      </c>
      <c r="C572" s="2">
        <f t="shared" si="61"/>
        <v>0</v>
      </c>
      <c r="D572" s="2">
        <f t="shared" si="62"/>
        <v>1.5580000000000001</v>
      </c>
      <c r="E572" s="2">
        <f t="shared" si="64"/>
        <v>1.5830000000000002</v>
      </c>
      <c r="F572" s="2">
        <f t="shared" si="65"/>
        <v>1.591</v>
      </c>
      <c r="G572" s="2">
        <f t="shared" si="67"/>
        <v>1.7605999999999999</v>
      </c>
      <c r="H572" s="2">
        <f t="shared" si="63"/>
        <v>2.2873644999999989</v>
      </c>
      <c r="I572" s="2">
        <f t="array" ref="I572">SUMPRODUCT(B556:B575, (ROW(B556:B575)-ROW(B556)+1)) / (20*21/2)</f>
        <v>1.5549047619047618</v>
      </c>
      <c r="J572" s="2">
        <f t="shared" si="66"/>
        <v>1.6046427565443719</v>
      </c>
      <c r="K572" s="2">
        <f t="shared" si="68"/>
        <v>1.7834466170952881</v>
      </c>
    </row>
    <row r="573" spans="1:11" ht="13.5" x14ac:dyDescent="0.25">
      <c r="A573" s="3">
        <f>TITRES_STAT!B576</f>
        <v>43535</v>
      </c>
      <c r="B573" s="5">
        <f>TITRES_STAT!D576</f>
        <v>1.55</v>
      </c>
      <c r="C573" s="2">
        <f t="shared" si="61"/>
        <v>0</v>
      </c>
      <c r="D573" s="2">
        <f t="shared" si="62"/>
        <v>1.552</v>
      </c>
      <c r="E573" s="2">
        <f t="shared" si="64"/>
        <v>1.5760000000000003</v>
      </c>
      <c r="F573" s="2">
        <f t="shared" si="65"/>
        <v>1.5855000000000001</v>
      </c>
      <c r="G573" s="2">
        <f t="shared" si="67"/>
        <v>1.7401999999999997</v>
      </c>
      <c r="H573" s="2">
        <f t="shared" si="63"/>
        <v>2.2806314999999988</v>
      </c>
      <c r="I573" s="2">
        <f t="array" ref="I573">SUMPRODUCT(B557:B576, (ROW(B557:B576)-ROW(B557)+1)) / (20*21/2)</f>
        <v>1.5473333333333332</v>
      </c>
      <c r="J573" s="2">
        <f t="shared" si="66"/>
        <v>1.599438684492527</v>
      </c>
      <c r="K573" s="2">
        <f t="shared" si="68"/>
        <v>1.7742918477974337</v>
      </c>
    </row>
    <row r="574" spans="1:11" ht="13.5" x14ac:dyDescent="0.25">
      <c r="A574" s="3">
        <f>TITRES_STAT!B577</f>
        <v>43536</v>
      </c>
      <c r="B574" s="5">
        <f>TITRES_STAT!D577</f>
        <v>1.47</v>
      </c>
      <c r="C574" s="2">
        <f t="shared" si="61"/>
        <v>-8.0000000000000071E-2</v>
      </c>
      <c r="D574" s="2">
        <f t="shared" si="62"/>
        <v>1.534</v>
      </c>
      <c r="E574" s="2">
        <f t="shared" si="64"/>
        <v>1.5630000000000004</v>
      </c>
      <c r="F574" s="2">
        <f t="shared" si="65"/>
        <v>1.5764999999999998</v>
      </c>
      <c r="G574" s="2">
        <f t="shared" si="67"/>
        <v>1.7203999999999997</v>
      </c>
      <c r="H574" s="2">
        <f t="shared" si="63"/>
        <v>2.2738394999999985</v>
      </c>
      <c r="I574" s="2">
        <f t="array" ref="I574">SUMPRODUCT(B558:B577, (ROW(B558:B577)-ROW(B558)+1)) / (20*21/2)</f>
        <v>1.5449523809523813</v>
      </c>
      <c r="J574" s="2">
        <f t="shared" si="66"/>
        <v>1.5871111907313338</v>
      </c>
      <c r="K574" s="2">
        <f t="shared" si="68"/>
        <v>1.7623588341583187</v>
      </c>
    </row>
    <row r="575" spans="1:11" ht="13.5" x14ac:dyDescent="0.25">
      <c r="A575" s="3">
        <f>TITRES_STAT!B578</f>
        <v>43537</v>
      </c>
      <c r="B575" s="5">
        <f>TITRES_STAT!D578</f>
        <v>1.47</v>
      </c>
      <c r="C575" s="2">
        <f t="shared" si="61"/>
        <v>0</v>
      </c>
      <c r="D575" s="2">
        <f t="shared" si="62"/>
        <v>1.518</v>
      </c>
      <c r="E575" s="2">
        <f t="shared" si="64"/>
        <v>1.5480000000000003</v>
      </c>
      <c r="F575" s="2">
        <f t="shared" si="65"/>
        <v>1.5694999999999999</v>
      </c>
      <c r="G575" s="2">
        <f t="shared" si="67"/>
        <v>1.7027999999999994</v>
      </c>
      <c r="H575" s="2">
        <f t="shared" si="63"/>
        <v>2.2672914999999989</v>
      </c>
      <c r="I575" s="2">
        <f t="array" ref="I575">SUMPRODUCT(B559:B578, (ROW(B559:B578)-ROW(B559)+1)) / (20*21/2)</f>
        <v>1.5437142857142858</v>
      </c>
      <c r="J575" s="2">
        <f t="shared" si="66"/>
        <v>1.5759577439950161</v>
      </c>
      <c r="K575" s="2">
        <f t="shared" si="68"/>
        <v>1.7508937818383847</v>
      </c>
    </row>
    <row r="576" spans="1:11" ht="13.5" x14ac:dyDescent="0.25">
      <c r="A576" s="3">
        <f>TITRES_STAT!B579</f>
        <v>43538</v>
      </c>
      <c r="B576" s="5">
        <f>TITRES_STAT!D579</f>
        <v>1.49</v>
      </c>
      <c r="C576" s="2">
        <f t="shared" si="61"/>
        <v>2.0000000000000018E-2</v>
      </c>
      <c r="D576" s="2">
        <f t="shared" si="62"/>
        <v>1.506</v>
      </c>
      <c r="E576" s="2">
        <f t="shared" si="64"/>
        <v>1.5350000000000004</v>
      </c>
      <c r="F576" s="2">
        <f t="shared" si="65"/>
        <v>1.5649999999999999</v>
      </c>
      <c r="G576" s="2">
        <f t="shared" si="67"/>
        <v>1.6875999999999993</v>
      </c>
      <c r="H576" s="2">
        <f t="shared" si="63"/>
        <v>2.2608434999999987</v>
      </c>
      <c r="I576" s="2">
        <f t="array" ref="I576">SUMPRODUCT(B560:B579, (ROW(B560:B579)-ROW(B560)+1)) / (20*21/2)</f>
        <v>1.5465714285714285</v>
      </c>
      <c r="J576" s="2">
        <f t="shared" si="66"/>
        <v>1.567771292185967</v>
      </c>
      <c r="K576" s="2">
        <f t="shared" si="68"/>
        <v>1.7406626531388403</v>
      </c>
    </row>
    <row r="577" spans="1:11" ht="13.5" x14ac:dyDescent="0.25">
      <c r="A577" s="3">
        <f>TITRES_STAT!B580</f>
        <v>43539</v>
      </c>
      <c r="B577" s="5">
        <f>TITRES_STAT!D580</f>
        <v>1.54</v>
      </c>
      <c r="C577" s="2">
        <f t="shared" si="61"/>
        <v>5.0000000000000044E-2</v>
      </c>
      <c r="D577" s="2">
        <f t="shared" si="62"/>
        <v>1.504</v>
      </c>
      <c r="E577" s="2">
        <f t="shared" si="64"/>
        <v>1.5310000000000001</v>
      </c>
      <c r="F577" s="2">
        <f t="shared" si="65"/>
        <v>1.5629999999999999</v>
      </c>
      <c r="G577" s="2">
        <f t="shared" si="67"/>
        <v>1.6751999999999994</v>
      </c>
      <c r="H577" s="2">
        <f t="shared" si="63"/>
        <v>2.2546454999999987</v>
      </c>
      <c r="I577" s="2">
        <f t="array" ref="I577">SUMPRODUCT(B561:B580, (ROW(B561:B580)-ROW(B561)+1)) / (20*21/2)</f>
        <v>1.5514761904761905</v>
      </c>
      <c r="J577" s="2">
        <f t="shared" si="66"/>
        <v>1.565126407215875</v>
      </c>
      <c r="K577" s="2">
        <f t="shared" si="68"/>
        <v>1.7327935294863368</v>
      </c>
    </row>
    <row r="578" spans="1:11" ht="13.5" x14ac:dyDescent="0.25">
      <c r="A578" s="3">
        <f>TITRES_STAT!B581</f>
        <v>43542</v>
      </c>
      <c r="B578" s="5">
        <f>TITRES_STAT!D581</f>
        <v>1.55</v>
      </c>
      <c r="C578" s="2">
        <f t="shared" si="61"/>
        <v>1.0000000000000009E-2</v>
      </c>
      <c r="D578" s="2">
        <f t="shared" si="62"/>
        <v>1.504</v>
      </c>
      <c r="E578" s="2">
        <f t="shared" si="64"/>
        <v>1.528</v>
      </c>
      <c r="F578" s="2">
        <f t="shared" si="65"/>
        <v>1.56</v>
      </c>
      <c r="G578" s="2">
        <f t="shared" si="67"/>
        <v>1.6655999999999991</v>
      </c>
      <c r="H578" s="2">
        <f t="shared" si="63"/>
        <v>2.2488874999999986</v>
      </c>
      <c r="I578" s="2">
        <f t="array" ref="I578">SUMPRODUCT(B562:B581, (ROW(B562:B581)-ROW(B562)+1)) / (20*21/2)</f>
        <v>1.5550952380952379</v>
      </c>
      <c r="J578" s="2">
        <f t="shared" si="66"/>
        <v>1.5636857970048392</v>
      </c>
      <c r="K578" s="2">
        <f t="shared" si="68"/>
        <v>1.7256251557809903</v>
      </c>
    </row>
    <row r="579" spans="1:11" ht="13.5" x14ac:dyDescent="0.25">
      <c r="A579" s="3">
        <f>TITRES_STAT!B582</f>
        <v>43543</v>
      </c>
      <c r="B579" s="5">
        <f>TITRES_STAT!D582</f>
        <v>1.59</v>
      </c>
      <c r="C579" s="2">
        <f t="shared" si="61"/>
        <v>4.0000000000000036E-2</v>
      </c>
      <c r="D579" s="2">
        <f t="shared" si="62"/>
        <v>1.528</v>
      </c>
      <c r="E579" s="2">
        <f t="shared" si="64"/>
        <v>1.5310000000000001</v>
      </c>
      <c r="F579" s="2">
        <f t="shared" si="65"/>
        <v>1.5585</v>
      </c>
      <c r="G579" s="2">
        <f t="shared" si="67"/>
        <v>1.658599999999999</v>
      </c>
      <c r="H579" s="2">
        <f t="shared" si="63"/>
        <v>2.2437194999999988</v>
      </c>
      <c r="I579" s="2">
        <f t="array" ref="I579">SUMPRODUCT(B563:B582, (ROW(B563:B582)-ROW(B563)+1)) / (20*21/2)</f>
        <v>1.5584761904761906</v>
      </c>
      <c r="J579" s="2">
        <f t="shared" si="66"/>
        <v>1.5661919115758069</v>
      </c>
      <c r="K579" s="2">
        <f t="shared" si="68"/>
        <v>1.7203065222209515</v>
      </c>
    </row>
    <row r="580" spans="1:11" ht="13.5" x14ac:dyDescent="0.25">
      <c r="A580" s="3">
        <f>TITRES_STAT!B583</f>
        <v>43545</v>
      </c>
      <c r="B580" s="5">
        <f>TITRES_STAT!D583</f>
        <v>1.61</v>
      </c>
      <c r="C580" s="2">
        <f t="shared" ref="C580:C643" si="69">B580-B579</f>
        <v>2.0000000000000018E-2</v>
      </c>
      <c r="D580" s="2">
        <f t="shared" si="62"/>
        <v>1.556</v>
      </c>
      <c r="E580" s="2">
        <f t="shared" si="64"/>
        <v>1.5370000000000001</v>
      </c>
      <c r="F580" s="2">
        <f t="shared" si="65"/>
        <v>1.5619999999999998</v>
      </c>
      <c r="G580" s="2">
        <f t="shared" si="67"/>
        <v>1.651999999999999</v>
      </c>
      <c r="H580" s="2">
        <f t="shared" si="63"/>
        <v>2.2386514999999987</v>
      </c>
      <c r="I580" s="2">
        <f t="array" ref="I580">SUMPRODUCT(B564:B583, (ROW(B564:B583)-ROW(B564)+1)) / (20*21/2)</f>
        <v>1.5656190476190475</v>
      </c>
      <c r="J580" s="2">
        <f t="shared" si="66"/>
        <v>1.5703641104733492</v>
      </c>
      <c r="K580" s="2">
        <f t="shared" si="68"/>
        <v>1.7159807762515025</v>
      </c>
    </row>
    <row r="581" spans="1:11" ht="13.5" x14ac:dyDescent="0.25">
      <c r="A581" s="3">
        <f>TITRES_STAT!B584</f>
        <v>43546</v>
      </c>
      <c r="B581" s="5">
        <f>TITRES_STAT!D584</f>
        <v>1.6</v>
      </c>
      <c r="C581" s="2">
        <f t="shared" si="69"/>
        <v>-1.0000000000000009E-2</v>
      </c>
      <c r="D581" s="2">
        <f t="shared" si="62"/>
        <v>1.5780000000000001</v>
      </c>
      <c r="E581" s="2">
        <f t="shared" si="64"/>
        <v>1.542</v>
      </c>
      <c r="F581" s="2">
        <f t="shared" si="65"/>
        <v>1.5645</v>
      </c>
      <c r="G581" s="2">
        <f t="shared" si="67"/>
        <v>1.6431999999999991</v>
      </c>
      <c r="H581" s="2">
        <f t="shared" si="63"/>
        <v>2.2335334999999992</v>
      </c>
      <c r="I581" s="2">
        <f t="array" ref="I581">SUMPRODUCT(B565:B584, (ROW(B565:B584)-ROW(B565)+1)) / (20*21/2)</f>
        <v>1.5707619047619048</v>
      </c>
      <c r="J581" s="2">
        <f t="shared" si="66"/>
        <v>1.5731865761425543</v>
      </c>
      <c r="K581" s="2">
        <f t="shared" si="68"/>
        <v>1.7114325105161494</v>
      </c>
    </row>
    <row r="582" spans="1:11" ht="13.5" x14ac:dyDescent="0.25">
      <c r="A582" s="3">
        <f>TITRES_STAT!B585</f>
        <v>43549</v>
      </c>
      <c r="B582" s="5">
        <f>TITRES_STAT!D585</f>
        <v>1.6</v>
      </c>
      <c r="C582" s="2">
        <f t="shared" si="69"/>
        <v>0</v>
      </c>
      <c r="D582" s="2">
        <f t="shared" ref="D582:D645" si="70">AVERAGE(B578:B582)</f>
        <v>1.5899999999999999</v>
      </c>
      <c r="E582" s="2">
        <f t="shared" si="64"/>
        <v>1.5469999999999999</v>
      </c>
      <c r="F582" s="2">
        <f t="shared" si="65"/>
        <v>1.5649999999999999</v>
      </c>
      <c r="G582" s="2">
        <f t="shared" si="67"/>
        <v>1.6343999999999992</v>
      </c>
      <c r="H582" s="2">
        <f t="shared" si="63"/>
        <v>2.2280254999999993</v>
      </c>
      <c r="I582" s="2">
        <f t="array" ref="I582">SUMPRODUCT(B566:B585, (ROW(B566:B585)-ROW(B566)+1)) / (20*21/2)</f>
        <v>1.5758095238095235</v>
      </c>
      <c r="J582" s="2">
        <f t="shared" si="66"/>
        <v>1.5757402355575492</v>
      </c>
      <c r="K582" s="2">
        <f t="shared" si="68"/>
        <v>1.7070626081429672</v>
      </c>
    </row>
    <row r="583" spans="1:11" ht="13.5" x14ac:dyDescent="0.25">
      <c r="A583" s="3">
        <f>TITRES_STAT!B586</f>
        <v>43550</v>
      </c>
      <c r="B583" s="5">
        <f>TITRES_STAT!D586</f>
        <v>1.64</v>
      </c>
      <c r="C583" s="2">
        <f t="shared" si="69"/>
        <v>3.9999999999999813E-2</v>
      </c>
      <c r="D583" s="2">
        <f t="shared" si="70"/>
        <v>1.6080000000000001</v>
      </c>
      <c r="E583" s="2">
        <f t="shared" si="64"/>
        <v>1.5559999999999998</v>
      </c>
      <c r="F583" s="2">
        <f t="shared" si="65"/>
        <v>1.5660000000000003</v>
      </c>
      <c r="G583" s="2">
        <f t="shared" si="67"/>
        <v>1.6281999999999994</v>
      </c>
      <c r="H583" s="2">
        <f t="shared" si="63"/>
        <v>2.2223274999999991</v>
      </c>
      <c r="I583" s="2">
        <f t="array" ref="I583">SUMPRODUCT(B567:B586, (ROW(B567:B586)-ROW(B567)+1)) / (20*21/2)</f>
        <v>1.5770476190476193</v>
      </c>
      <c r="J583" s="2">
        <f t="shared" si="66"/>
        <v>1.5818602131234969</v>
      </c>
      <c r="K583" s="2">
        <f t="shared" si="68"/>
        <v>1.7044327019412822</v>
      </c>
    </row>
    <row r="584" spans="1:11" ht="13.5" x14ac:dyDescent="0.25">
      <c r="A584" s="3">
        <f>TITRES_STAT!B587</f>
        <v>43551</v>
      </c>
      <c r="B584" s="5">
        <f>TITRES_STAT!D587</f>
        <v>1.62</v>
      </c>
      <c r="C584" s="2">
        <f t="shared" si="69"/>
        <v>-1.9999999999999796E-2</v>
      </c>
      <c r="D584" s="2">
        <f t="shared" si="70"/>
        <v>1.6140000000000001</v>
      </c>
      <c r="E584" s="2">
        <f t="shared" si="64"/>
        <v>1.5710000000000002</v>
      </c>
      <c r="F584" s="2">
        <f t="shared" si="65"/>
        <v>1.5670000000000004</v>
      </c>
      <c r="G584" s="2">
        <f t="shared" si="67"/>
        <v>1.6227999999999994</v>
      </c>
      <c r="H584" s="2">
        <f t="shared" si="63"/>
        <v>2.2161394999999993</v>
      </c>
      <c r="I584" s="2">
        <f t="array" ref="I584">SUMPRODUCT(B568:B587, (ROW(B568:B587)-ROW(B568)+1)) / (20*21/2)</f>
        <v>1.5784761904761906</v>
      </c>
      <c r="J584" s="2">
        <f t="shared" si="66"/>
        <v>1.585492573778402</v>
      </c>
      <c r="K584" s="2">
        <f t="shared" si="68"/>
        <v>1.7011216155906437</v>
      </c>
    </row>
    <row r="585" spans="1:11" ht="13.5" x14ac:dyDescent="0.25">
      <c r="A585" s="3">
        <f>TITRES_STAT!B588</f>
        <v>43552</v>
      </c>
      <c r="B585" s="5">
        <f>TITRES_STAT!D588</f>
        <v>1.62</v>
      </c>
      <c r="C585" s="2">
        <f t="shared" si="69"/>
        <v>0</v>
      </c>
      <c r="D585" s="2">
        <f t="shared" si="70"/>
        <v>1.6160000000000001</v>
      </c>
      <c r="E585" s="2">
        <f t="shared" si="64"/>
        <v>1.5860000000000003</v>
      </c>
      <c r="F585" s="2">
        <f t="shared" si="65"/>
        <v>1.5670000000000004</v>
      </c>
      <c r="G585" s="2">
        <f t="shared" si="67"/>
        <v>1.6195999999999995</v>
      </c>
      <c r="H585" s="2">
        <f t="shared" si="63"/>
        <v>2.2093174999999992</v>
      </c>
      <c r="I585" s="2">
        <f t="array" ref="I585">SUMPRODUCT(B569:B588, (ROW(B569:B588)-ROW(B569)+1)) / (20*21/2)</f>
        <v>1.5799047619047621</v>
      </c>
      <c r="J585" s="2">
        <f t="shared" si="66"/>
        <v>1.5887789953233162</v>
      </c>
      <c r="K585" s="2">
        <f t="shared" si="68"/>
        <v>1.6979403757635596</v>
      </c>
    </row>
    <row r="586" spans="1:11" ht="13.5" x14ac:dyDescent="0.25">
      <c r="A586" s="3">
        <f>TITRES_STAT!B589</f>
        <v>43553</v>
      </c>
      <c r="B586" s="5">
        <f>TITRES_STAT!D589</f>
        <v>1.58</v>
      </c>
      <c r="C586" s="2">
        <f t="shared" si="69"/>
        <v>-4.0000000000000036E-2</v>
      </c>
      <c r="D586" s="2">
        <f t="shared" si="70"/>
        <v>1.6120000000000001</v>
      </c>
      <c r="E586" s="2">
        <f t="shared" si="64"/>
        <v>1.5950000000000002</v>
      </c>
      <c r="F586" s="2">
        <f t="shared" si="65"/>
        <v>1.5650000000000006</v>
      </c>
      <c r="G586" s="2">
        <f t="shared" si="67"/>
        <v>1.6155999999999995</v>
      </c>
      <c r="H586" s="2">
        <f t="shared" ref="H586:H649" si="71">AVERAGE(B387:B586)</f>
        <v>2.2018564999999994</v>
      </c>
      <c r="I586" s="2">
        <f t="array" ref="I586">SUMPRODUCT(B570:B589, (ROW(B570:B589)-ROW(B570)+1)) / (20*21/2)</f>
        <v>1.5813333333333335</v>
      </c>
      <c r="J586" s="2">
        <f t="shared" si="66"/>
        <v>1.5879429005306194</v>
      </c>
      <c r="K586" s="2">
        <f t="shared" si="68"/>
        <v>1.6933152629885182</v>
      </c>
    </row>
    <row r="587" spans="1:11" ht="13.5" x14ac:dyDescent="0.25">
      <c r="A587" s="3">
        <f>TITRES_STAT!B590</f>
        <v>43556</v>
      </c>
      <c r="B587" s="5">
        <f>TITRES_STAT!D590</f>
        <v>1.58</v>
      </c>
      <c r="C587" s="2">
        <f t="shared" si="69"/>
        <v>0</v>
      </c>
      <c r="D587" s="2">
        <f t="shared" si="70"/>
        <v>1.6079999999999999</v>
      </c>
      <c r="E587" s="2">
        <f t="shared" si="64"/>
        <v>1.5990000000000002</v>
      </c>
      <c r="F587" s="2">
        <f t="shared" si="65"/>
        <v>1.5650000000000002</v>
      </c>
      <c r="G587" s="2">
        <f t="shared" si="67"/>
        <v>1.6101999999999996</v>
      </c>
      <c r="H587" s="2">
        <f t="shared" si="71"/>
        <v>2.1943954999999993</v>
      </c>
      <c r="I587" s="2">
        <f t="array" ref="I587">SUMPRODUCT(B571:B590, (ROW(B571:B590)-ROW(B571)+1)) / (20*21/2)</f>
        <v>1.5864761904761904</v>
      </c>
      <c r="J587" s="2">
        <f t="shared" si="66"/>
        <v>1.5871864338134174</v>
      </c>
      <c r="K587" s="2">
        <f t="shared" si="68"/>
        <v>1.688871527185047</v>
      </c>
    </row>
    <row r="588" spans="1:11" ht="13.5" x14ac:dyDescent="0.25">
      <c r="A588" s="3">
        <f>TITRES_STAT!B591</f>
        <v>43557</v>
      </c>
      <c r="B588" s="5">
        <f>TITRES_STAT!D591</f>
        <v>1.58</v>
      </c>
      <c r="C588" s="2">
        <f t="shared" si="69"/>
        <v>0</v>
      </c>
      <c r="D588" s="2">
        <f t="shared" si="70"/>
        <v>1.5960000000000001</v>
      </c>
      <c r="E588" s="2">
        <f t="shared" ref="E588:E651" si="72">AVERAGE(B579:B588)</f>
        <v>1.6020000000000003</v>
      </c>
      <c r="F588" s="2">
        <f t="shared" si="65"/>
        <v>1.5650000000000002</v>
      </c>
      <c r="G588" s="2">
        <f t="shared" si="67"/>
        <v>1.6047999999999996</v>
      </c>
      <c r="H588" s="2">
        <f t="shared" si="71"/>
        <v>2.1869344999999996</v>
      </c>
      <c r="I588" s="2">
        <f t="array" ref="I588">SUMPRODUCT(B572:B591, (ROW(B572:B591)-ROW(B572)+1)) / (20*21/2)</f>
        <v>1.5989047619047618</v>
      </c>
      <c r="J588" s="2">
        <f t="shared" si="66"/>
        <v>1.5865020115454729</v>
      </c>
      <c r="K588" s="2">
        <f t="shared" si="68"/>
        <v>1.6846020555307315</v>
      </c>
    </row>
    <row r="589" spans="1:11" ht="13.5" x14ac:dyDescent="0.25">
      <c r="A589" s="3">
        <f>TITRES_STAT!B592</f>
        <v>43558</v>
      </c>
      <c r="B589" s="5">
        <f>TITRES_STAT!D592</f>
        <v>1.58</v>
      </c>
      <c r="C589" s="2">
        <f t="shared" si="69"/>
        <v>0</v>
      </c>
      <c r="D589" s="2">
        <f t="shared" si="70"/>
        <v>1.5880000000000001</v>
      </c>
      <c r="E589" s="2">
        <f t="shared" si="72"/>
        <v>1.6010000000000002</v>
      </c>
      <c r="F589" s="2">
        <f t="shared" si="65"/>
        <v>1.5660000000000001</v>
      </c>
      <c r="G589" s="2">
        <f t="shared" si="67"/>
        <v>1.5999999999999994</v>
      </c>
      <c r="H589" s="2">
        <f t="shared" si="71"/>
        <v>2.1794734999999998</v>
      </c>
      <c r="I589" s="2">
        <f t="array" ref="I589">SUMPRODUCT(B573:B592, (ROW(B573:B592)-ROW(B573)+1)) / (20*21/2)</f>
        <v>1.6106190476190476</v>
      </c>
      <c r="J589" s="2">
        <f t="shared" si="66"/>
        <v>1.5858827723506659</v>
      </c>
      <c r="K589" s="2">
        <f t="shared" si="68"/>
        <v>1.6805000141373696</v>
      </c>
    </row>
    <row r="590" spans="1:11" ht="13.5" x14ac:dyDescent="0.25">
      <c r="A590" s="3">
        <f>TITRES_STAT!B593</f>
        <v>43559</v>
      </c>
      <c r="B590" s="5">
        <f>TITRES_STAT!D593</f>
        <v>1.62</v>
      </c>
      <c r="C590" s="2">
        <f t="shared" si="69"/>
        <v>4.0000000000000036E-2</v>
      </c>
      <c r="D590" s="2">
        <f t="shared" si="70"/>
        <v>1.5880000000000001</v>
      </c>
      <c r="E590" s="2">
        <f t="shared" si="72"/>
        <v>1.6019999999999999</v>
      </c>
      <c r="F590" s="2">
        <f t="shared" si="65"/>
        <v>1.5695000000000001</v>
      </c>
      <c r="G590" s="2">
        <f t="shared" si="67"/>
        <v>1.5963999999999996</v>
      </c>
      <c r="H590" s="2">
        <f t="shared" si="71"/>
        <v>2.1729439999999998</v>
      </c>
      <c r="I590" s="2">
        <f t="array" ref="I590">SUMPRODUCT(B574:B593, (ROW(B574:B593)-ROW(B574)+1)) / (20*21/2)</f>
        <v>1.6282857142857143</v>
      </c>
      <c r="J590" s="2">
        <f t="shared" si="66"/>
        <v>1.589132032126793</v>
      </c>
      <c r="K590" s="2">
        <f t="shared" si="68"/>
        <v>1.678127464563355</v>
      </c>
    </row>
    <row r="591" spans="1:11" ht="13.5" x14ac:dyDescent="0.25">
      <c r="A591" s="3">
        <f>TITRES_STAT!B594</f>
        <v>43560</v>
      </c>
      <c r="B591" s="5">
        <f>TITRES_STAT!D594</f>
        <v>1.7</v>
      </c>
      <c r="C591" s="2">
        <f t="shared" si="69"/>
        <v>7.9999999999999849E-2</v>
      </c>
      <c r="D591" s="2">
        <f t="shared" si="70"/>
        <v>1.6120000000000001</v>
      </c>
      <c r="E591" s="2">
        <f t="shared" si="72"/>
        <v>1.6120000000000001</v>
      </c>
      <c r="F591" s="2">
        <f t="shared" si="65"/>
        <v>1.577</v>
      </c>
      <c r="G591" s="2">
        <f t="shared" si="67"/>
        <v>1.5959999999999999</v>
      </c>
      <c r="H591" s="2">
        <f t="shared" si="71"/>
        <v>2.1668634999999998</v>
      </c>
      <c r="I591" s="2">
        <f t="array" ref="I591">SUMPRODUCT(B575:B594, (ROW(B575:B594)-ROW(B575)+1)) / (20*21/2)</f>
        <v>1.6391904761904763</v>
      </c>
      <c r="J591" s="2">
        <f t="shared" si="66"/>
        <v>1.5996908862099555</v>
      </c>
      <c r="K591" s="2">
        <f t="shared" si="68"/>
        <v>1.6789852110510666</v>
      </c>
    </row>
    <row r="592" spans="1:11" ht="13.5" x14ac:dyDescent="0.25">
      <c r="A592" s="3">
        <f>TITRES_STAT!B595</f>
        <v>43563</v>
      </c>
      <c r="B592" s="5">
        <f>TITRES_STAT!D595</f>
        <v>1.7</v>
      </c>
      <c r="C592" s="2">
        <f t="shared" si="69"/>
        <v>0</v>
      </c>
      <c r="D592" s="2">
        <f t="shared" si="70"/>
        <v>1.6359999999999999</v>
      </c>
      <c r="E592" s="2">
        <f t="shared" si="72"/>
        <v>1.6219999999999999</v>
      </c>
      <c r="F592" s="2">
        <f t="shared" si="65"/>
        <v>1.5844999999999998</v>
      </c>
      <c r="G592" s="2">
        <f t="shared" si="67"/>
        <v>1.5959999999999999</v>
      </c>
      <c r="H592" s="2">
        <f t="shared" si="71"/>
        <v>2.1607829999999995</v>
      </c>
      <c r="I592" s="2">
        <f t="array" ref="I592">SUMPRODUCT(B576:B595, (ROW(B576:B595)-ROW(B576)+1)) / (20*21/2)</f>
        <v>1.6480000000000001</v>
      </c>
      <c r="J592" s="2">
        <f t="shared" si="66"/>
        <v>1.6092441351423408</v>
      </c>
      <c r="K592" s="2">
        <f t="shared" si="68"/>
        <v>1.6798093204216129</v>
      </c>
    </row>
    <row r="593" spans="1:11" ht="13.5" x14ac:dyDescent="0.25">
      <c r="A593" s="3">
        <f>TITRES_STAT!B596</f>
        <v>43565</v>
      </c>
      <c r="B593" s="5">
        <f>TITRES_STAT!D596</f>
        <v>1.77</v>
      </c>
      <c r="C593" s="2">
        <f t="shared" si="69"/>
        <v>7.0000000000000062E-2</v>
      </c>
      <c r="D593" s="2">
        <f t="shared" si="70"/>
        <v>1.6740000000000002</v>
      </c>
      <c r="E593" s="2">
        <f t="shared" si="72"/>
        <v>1.6349999999999998</v>
      </c>
      <c r="F593" s="2">
        <f t="shared" si="65"/>
        <v>1.5954999999999999</v>
      </c>
      <c r="G593" s="2">
        <f t="shared" si="67"/>
        <v>1.5973999999999997</v>
      </c>
      <c r="H593" s="2">
        <f t="shared" si="71"/>
        <v>2.1552474999999998</v>
      </c>
      <c r="I593" s="2">
        <f t="array" ref="I593">SUMPRODUCT(B577:B596, (ROW(B577:B596)-ROW(B577)+1)) / (20*21/2)</f>
        <v>1.6509523809523809</v>
      </c>
      <c r="J593" s="2">
        <f t="shared" si="66"/>
        <v>1.6245542175097369</v>
      </c>
      <c r="K593" s="2">
        <f t="shared" si="68"/>
        <v>1.6833462098168437</v>
      </c>
    </row>
    <row r="594" spans="1:11" ht="13.5" x14ac:dyDescent="0.25">
      <c r="A594" s="3">
        <f>TITRES_STAT!B597</f>
        <v>43566</v>
      </c>
      <c r="B594" s="5">
        <f>TITRES_STAT!D597</f>
        <v>1.71</v>
      </c>
      <c r="C594" s="2">
        <f t="shared" si="69"/>
        <v>-6.0000000000000053E-2</v>
      </c>
      <c r="D594" s="2">
        <f t="shared" si="70"/>
        <v>1.7</v>
      </c>
      <c r="E594" s="2">
        <f t="shared" si="72"/>
        <v>1.6439999999999997</v>
      </c>
      <c r="F594" s="2">
        <f t="shared" si="65"/>
        <v>1.6074999999999999</v>
      </c>
      <c r="G594" s="2">
        <f t="shared" si="67"/>
        <v>1.5975999999999997</v>
      </c>
      <c r="H594" s="2">
        <f t="shared" si="71"/>
        <v>2.1494119999999994</v>
      </c>
      <c r="I594" s="2">
        <f t="array" ref="I594">SUMPRODUCT(B578:B597, (ROW(B578:B597)-ROW(B578)+1)) / (20*21/2)</f>
        <v>1.658857142857143</v>
      </c>
      <c r="J594" s="2">
        <f t="shared" si="66"/>
        <v>1.6326919110802383</v>
      </c>
      <c r="K594" s="2">
        <f t="shared" si="68"/>
        <v>1.684391456490693</v>
      </c>
    </row>
    <row r="595" spans="1:11" ht="13.5" x14ac:dyDescent="0.25">
      <c r="A595" s="3">
        <f>TITRES_STAT!B598</f>
        <v>43567</v>
      </c>
      <c r="B595" s="5">
        <f>TITRES_STAT!D598</f>
        <v>1.7</v>
      </c>
      <c r="C595" s="2">
        <f t="shared" si="69"/>
        <v>-1.0000000000000009E-2</v>
      </c>
      <c r="D595" s="2">
        <f t="shared" si="70"/>
        <v>1.716</v>
      </c>
      <c r="E595" s="2">
        <f t="shared" si="72"/>
        <v>1.6519999999999999</v>
      </c>
      <c r="F595" s="2">
        <f t="shared" si="65"/>
        <v>1.6190000000000002</v>
      </c>
      <c r="G595" s="2">
        <f t="shared" si="67"/>
        <v>1.5989999999999998</v>
      </c>
      <c r="H595" s="2">
        <f t="shared" si="71"/>
        <v>2.14377</v>
      </c>
      <c r="I595" s="2">
        <f t="array" ref="I595">SUMPRODUCT(B579:B598, (ROW(B579:B598)-ROW(B579)+1)) / (20*21/2)</f>
        <v>1.6716666666666666</v>
      </c>
      <c r="J595" s="2">
        <f t="shared" si="66"/>
        <v>1.6391022052630726</v>
      </c>
      <c r="K595" s="2">
        <f t="shared" si="68"/>
        <v>1.6850035562361561</v>
      </c>
    </row>
    <row r="596" spans="1:11" ht="13.5" x14ac:dyDescent="0.25">
      <c r="A596" s="3">
        <f>TITRES_STAT!B599</f>
        <v>43570</v>
      </c>
      <c r="B596" s="5">
        <f>TITRES_STAT!D599</f>
        <v>1.65</v>
      </c>
      <c r="C596" s="2">
        <f t="shared" si="69"/>
        <v>-5.0000000000000044E-2</v>
      </c>
      <c r="D596" s="2">
        <f t="shared" si="70"/>
        <v>1.706</v>
      </c>
      <c r="E596" s="2">
        <f t="shared" si="72"/>
        <v>1.6589999999999996</v>
      </c>
      <c r="F596" s="2">
        <f t="shared" ref="F596:F659" si="73">AVERAGE(B577:B596)</f>
        <v>1.627</v>
      </c>
      <c r="G596" s="2">
        <f t="shared" si="67"/>
        <v>1.5995999999999997</v>
      </c>
      <c r="H596" s="2">
        <f t="shared" si="71"/>
        <v>2.1379754999999996</v>
      </c>
      <c r="I596" s="2">
        <f t="array" ref="I596">SUMPRODUCT(B580:B599, (ROW(B580:B599)-ROW(B580)+1)) / (20*21/2)</f>
        <v>1.6862857142857144</v>
      </c>
      <c r="J596" s="2">
        <f t="shared" si="66"/>
        <v>1.6401400904761132</v>
      </c>
      <c r="K596" s="2">
        <f t="shared" si="68"/>
        <v>1.6836308677563068</v>
      </c>
    </row>
    <row r="597" spans="1:11" ht="13.5" x14ac:dyDescent="0.25">
      <c r="A597" s="3">
        <f>TITRES_STAT!B600</f>
        <v>43571</v>
      </c>
      <c r="B597" s="5">
        <f>TITRES_STAT!D600</f>
        <v>1.71</v>
      </c>
      <c r="C597" s="2">
        <f t="shared" si="69"/>
        <v>6.0000000000000053E-2</v>
      </c>
      <c r="D597" s="2">
        <f t="shared" si="70"/>
        <v>1.7079999999999997</v>
      </c>
      <c r="E597" s="2">
        <f t="shared" si="72"/>
        <v>1.6719999999999999</v>
      </c>
      <c r="F597" s="2">
        <f t="shared" si="73"/>
        <v>1.6354999999999997</v>
      </c>
      <c r="G597" s="2">
        <f t="shared" si="67"/>
        <v>1.6021999999999996</v>
      </c>
      <c r="H597" s="2">
        <f t="shared" si="71"/>
        <v>2.1328714999999998</v>
      </c>
      <c r="I597" s="2">
        <f t="array" ref="I597">SUMPRODUCT(B581:B600, (ROW(B581:B600)-ROW(B581)+1)) / (20*21/2)</f>
        <v>1.7046666666666666</v>
      </c>
      <c r="J597" s="2">
        <f t="shared" ref="J597:J660" si="74">$J$4*B597+J596*(1-$J$4)</f>
        <v>1.6467934151926737</v>
      </c>
      <c r="K597" s="2">
        <f t="shared" si="68"/>
        <v>1.6846649513737066</v>
      </c>
    </row>
    <row r="598" spans="1:11" ht="13.5" x14ac:dyDescent="0.25">
      <c r="A598" s="3">
        <f>TITRES_STAT!B601</f>
        <v>43572</v>
      </c>
      <c r="B598" s="5">
        <f>TITRES_STAT!D601</f>
        <v>1.77</v>
      </c>
      <c r="C598" s="2">
        <f t="shared" si="69"/>
        <v>6.0000000000000053E-2</v>
      </c>
      <c r="D598" s="2">
        <f t="shared" si="70"/>
        <v>1.7080000000000002</v>
      </c>
      <c r="E598" s="2">
        <f t="shared" si="72"/>
        <v>1.6910000000000001</v>
      </c>
      <c r="F598" s="2">
        <f t="shared" si="73"/>
        <v>1.6465000000000001</v>
      </c>
      <c r="G598" s="2">
        <f t="shared" si="67"/>
        <v>1.6059999999999997</v>
      </c>
      <c r="H598" s="2">
        <f t="shared" si="71"/>
        <v>2.1276769999999994</v>
      </c>
      <c r="I598" s="2">
        <f t="array" ref="I598">SUMPRODUCT(B582:B601, (ROW(B582:B601)-ROW(B582)+1)) / (20*21/2)</f>
        <v>1.7228571428571424</v>
      </c>
      <c r="J598" s="2">
        <f t="shared" si="74"/>
        <v>1.6585273756505143</v>
      </c>
      <c r="K598" s="2">
        <f t="shared" si="68"/>
        <v>1.6880114238688553</v>
      </c>
    </row>
    <row r="599" spans="1:11" ht="13.5" x14ac:dyDescent="0.25">
      <c r="A599" s="3">
        <f>TITRES_STAT!B602</f>
        <v>43573</v>
      </c>
      <c r="B599" s="5">
        <f>TITRES_STAT!D602</f>
        <v>1.8</v>
      </c>
      <c r="C599" s="2">
        <f t="shared" si="69"/>
        <v>3.0000000000000027E-2</v>
      </c>
      <c r="D599" s="2">
        <f t="shared" si="70"/>
        <v>1.7260000000000002</v>
      </c>
      <c r="E599" s="2">
        <f t="shared" si="72"/>
        <v>1.7129999999999999</v>
      </c>
      <c r="F599" s="2">
        <f t="shared" si="73"/>
        <v>1.657</v>
      </c>
      <c r="G599" s="2">
        <f t="shared" si="67"/>
        <v>1.6095999999999995</v>
      </c>
      <c r="H599" s="2">
        <f t="shared" si="71"/>
        <v>2.1231689999999994</v>
      </c>
      <c r="I599" s="2">
        <f t="array" ref="I599">SUMPRODUCT(B583:B602, (ROW(B583:B602)-ROW(B583)+1)) / (20*21/2)</f>
        <v>1.7340952380952379</v>
      </c>
      <c r="J599" s="2">
        <f t="shared" si="74"/>
        <v>1.672000958921894</v>
      </c>
      <c r="K599" s="2">
        <f t="shared" si="68"/>
        <v>1.6924031327367433</v>
      </c>
    </row>
    <row r="600" spans="1:11" ht="13.5" x14ac:dyDescent="0.25">
      <c r="A600" s="3">
        <f>TITRES_STAT!B603</f>
        <v>43574</v>
      </c>
      <c r="B600" s="5">
        <f>TITRES_STAT!D603</f>
        <v>1.85</v>
      </c>
      <c r="C600" s="2">
        <f t="shared" si="69"/>
        <v>5.0000000000000044E-2</v>
      </c>
      <c r="D600" s="2">
        <f t="shared" si="70"/>
        <v>1.7559999999999998</v>
      </c>
      <c r="E600" s="2">
        <f t="shared" si="72"/>
        <v>1.7360000000000002</v>
      </c>
      <c r="F600" s="2">
        <f t="shared" si="73"/>
        <v>1.6689999999999998</v>
      </c>
      <c r="G600" s="2">
        <f t="shared" si="67"/>
        <v>1.6141999999999994</v>
      </c>
      <c r="H600" s="2">
        <f t="shared" si="71"/>
        <v>2.1193009999999997</v>
      </c>
      <c r="I600" s="2">
        <f t="array" ref="I600">SUMPRODUCT(B584:B603, (ROW(B584:B603)-ROW(B584)+1)) / (20*21/2)</f>
        <v>1.7434285714285718</v>
      </c>
      <c r="J600" s="2">
        <f t="shared" si="74"/>
        <v>1.6889532485483805</v>
      </c>
      <c r="K600" s="2">
        <f t="shared" si="68"/>
        <v>1.6985834020411847</v>
      </c>
    </row>
    <row r="601" spans="1:11" ht="13.5" x14ac:dyDescent="0.25">
      <c r="A601" s="3">
        <f>TITRES_STAT!B604</f>
        <v>43577</v>
      </c>
      <c r="B601" s="5">
        <f>TITRES_STAT!D604</f>
        <v>1.86</v>
      </c>
      <c r="C601" s="2">
        <f t="shared" si="69"/>
        <v>1.0000000000000009E-2</v>
      </c>
      <c r="D601" s="2">
        <f t="shared" si="70"/>
        <v>1.798</v>
      </c>
      <c r="E601" s="2">
        <f t="shared" si="72"/>
        <v>1.752</v>
      </c>
      <c r="F601" s="2">
        <f t="shared" si="73"/>
        <v>1.6819999999999999</v>
      </c>
      <c r="G601" s="2">
        <f t="shared" si="67"/>
        <v>1.6189999999999996</v>
      </c>
      <c r="H601" s="2">
        <f t="shared" si="71"/>
        <v>2.1155319999999995</v>
      </c>
      <c r="I601" s="2">
        <f t="array" ref="I601">SUMPRODUCT(B585:B604, (ROW(B585:B604)-ROW(B585)+1)) / (20*21/2)</f>
        <v>1.7482380952380949</v>
      </c>
      <c r="J601" s="2">
        <f t="shared" si="74"/>
        <v>1.7052434153532965</v>
      </c>
      <c r="K601" s="2">
        <f t="shared" si="68"/>
        <v>1.7049134647062365</v>
      </c>
    </row>
    <row r="602" spans="1:11" ht="13.5" x14ac:dyDescent="0.25">
      <c r="A602" s="3">
        <f>TITRES_STAT!B605</f>
        <v>43578</v>
      </c>
      <c r="B602" s="5">
        <f>TITRES_STAT!D605</f>
        <v>1.8</v>
      </c>
      <c r="C602" s="2">
        <f t="shared" si="69"/>
        <v>-6.0000000000000053E-2</v>
      </c>
      <c r="D602" s="2">
        <f t="shared" si="70"/>
        <v>1.8160000000000001</v>
      </c>
      <c r="E602" s="2">
        <f t="shared" si="72"/>
        <v>1.7619999999999998</v>
      </c>
      <c r="F602" s="2">
        <f t="shared" si="73"/>
        <v>1.6919999999999997</v>
      </c>
      <c r="G602" s="2">
        <f t="shared" si="67"/>
        <v>1.6225999999999994</v>
      </c>
      <c r="H602" s="2">
        <f t="shared" si="71"/>
        <v>2.1118529999999991</v>
      </c>
      <c r="I602" s="2">
        <f t="array" ref="I602">SUMPRODUCT(B586:B605, (ROW(B586:B605)-ROW(B586)+1)) / (20*21/2)</f>
        <v>1.7562380952380952</v>
      </c>
      <c r="J602" s="2">
        <f t="shared" si="74"/>
        <v>1.7142678519863159</v>
      </c>
      <c r="K602" s="2">
        <f t="shared" si="68"/>
        <v>1.7086423484432469</v>
      </c>
    </row>
    <row r="603" spans="1:11" ht="13.5" x14ac:dyDescent="0.25">
      <c r="A603" s="3">
        <f>TITRES_STAT!B606</f>
        <v>43579</v>
      </c>
      <c r="B603" s="5">
        <f>TITRES_STAT!D606</f>
        <v>1.79</v>
      </c>
      <c r="C603" s="2">
        <f t="shared" si="69"/>
        <v>-1.0000000000000009E-2</v>
      </c>
      <c r="D603" s="2">
        <f t="shared" si="70"/>
        <v>1.8200000000000003</v>
      </c>
      <c r="E603" s="2">
        <f t="shared" si="72"/>
        <v>1.764</v>
      </c>
      <c r="F603" s="2">
        <f t="shared" si="73"/>
        <v>1.6994999999999998</v>
      </c>
      <c r="G603" s="2">
        <f t="shared" si="67"/>
        <v>1.6251999999999998</v>
      </c>
      <c r="H603" s="2">
        <f t="shared" si="71"/>
        <v>2.1081239999999997</v>
      </c>
      <c r="I603" s="2">
        <f t="array" ref="I603">SUMPRODUCT(B587:B606, (ROW(B587:B606)-ROW(B587)+1)) / (20*21/2)</f>
        <v>1.7624761904761908</v>
      </c>
      <c r="J603" s="2">
        <f t="shared" si="74"/>
        <v>1.7214804375114288</v>
      </c>
      <c r="K603" s="2">
        <f t="shared" si="68"/>
        <v>1.7118328445827276</v>
      </c>
    </row>
    <row r="604" spans="1:11" ht="13.5" x14ac:dyDescent="0.25">
      <c r="A604" s="3">
        <f>TITRES_STAT!B607</f>
        <v>43580</v>
      </c>
      <c r="B604" s="5">
        <f>TITRES_STAT!D607</f>
        <v>1.75</v>
      </c>
      <c r="C604" s="2">
        <f t="shared" si="69"/>
        <v>-4.0000000000000036E-2</v>
      </c>
      <c r="D604" s="2">
        <f t="shared" si="70"/>
        <v>1.81</v>
      </c>
      <c r="E604" s="2">
        <f t="shared" si="72"/>
        <v>1.768</v>
      </c>
      <c r="F604" s="2">
        <f t="shared" si="73"/>
        <v>1.706</v>
      </c>
      <c r="G604" s="2">
        <f t="shared" si="67"/>
        <v>1.6271999999999998</v>
      </c>
      <c r="H604" s="2">
        <f t="shared" si="71"/>
        <v>2.1042439999999996</v>
      </c>
      <c r="I604" s="2">
        <f t="array" ref="I604">SUMPRODUCT(B588:B607, (ROW(B588:B607)-ROW(B588)+1)) / (20*21/2)</f>
        <v>1.7696666666666663</v>
      </c>
      <c r="J604" s="2">
        <f t="shared" si="74"/>
        <v>1.7241965863198643</v>
      </c>
      <c r="K604" s="2">
        <f t="shared" si="68"/>
        <v>1.7133295957755619</v>
      </c>
    </row>
    <row r="605" spans="1:11" ht="13.5" x14ac:dyDescent="0.25">
      <c r="A605" s="3">
        <f>TITRES_STAT!B608</f>
        <v>43581</v>
      </c>
      <c r="B605" s="5">
        <f>TITRES_STAT!D608</f>
        <v>1.79</v>
      </c>
      <c r="C605" s="2">
        <f t="shared" si="69"/>
        <v>4.0000000000000036E-2</v>
      </c>
      <c r="D605" s="2">
        <f t="shared" si="70"/>
        <v>1.798</v>
      </c>
      <c r="E605" s="2">
        <f t="shared" si="72"/>
        <v>1.7769999999999999</v>
      </c>
      <c r="F605" s="2">
        <f t="shared" si="73"/>
        <v>1.7144999999999999</v>
      </c>
      <c r="G605" s="2">
        <f t="shared" si="67"/>
        <v>1.6307999999999998</v>
      </c>
      <c r="H605" s="2">
        <f t="shared" si="71"/>
        <v>2.1006125</v>
      </c>
      <c r="I605" s="2">
        <f t="array" ref="I605">SUMPRODUCT(B589:B608, (ROW(B589:B608)-ROW(B589)+1)) / (20*21/2)</f>
        <v>1.7710476190476188</v>
      </c>
      <c r="J605" s="2">
        <f t="shared" si="74"/>
        <v>1.7304635780989248</v>
      </c>
      <c r="K605" s="2">
        <f t="shared" si="68"/>
        <v>1.7163362782941674</v>
      </c>
    </row>
    <row r="606" spans="1:11" ht="13.5" x14ac:dyDescent="0.25">
      <c r="A606" s="3">
        <f>TITRES_STAT!B609</f>
        <v>43584</v>
      </c>
      <c r="B606" s="5">
        <f>TITRES_STAT!D609</f>
        <v>1.78</v>
      </c>
      <c r="C606" s="2">
        <f t="shared" si="69"/>
        <v>-1.0000000000000009E-2</v>
      </c>
      <c r="D606" s="2">
        <f t="shared" si="70"/>
        <v>1.782</v>
      </c>
      <c r="E606" s="2">
        <f t="shared" si="72"/>
        <v>1.7900000000000003</v>
      </c>
      <c r="F606" s="2">
        <f t="shared" si="73"/>
        <v>1.7245000000000001</v>
      </c>
      <c r="G606" s="2">
        <f t="shared" si="67"/>
        <v>1.6347999999999998</v>
      </c>
      <c r="H606" s="2">
        <f t="shared" si="71"/>
        <v>2.0976140000000001</v>
      </c>
      <c r="I606" s="2">
        <f t="array" ref="I606">SUMPRODUCT(B590:B609, (ROW(B590:B609)-ROW(B590)+1)) / (20*21/2)</f>
        <v>1.7763809523809522</v>
      </c>
      <c r="J606" s="2">
        <f t="shared" si="74"/>
        <v>1.735181332565694</v>
      </c>
      <c r="K606" s="2">
        <f t="shared" si="68"/>
        <v>1.7188328948316511</v>
      </c>
    </row>
    <row r="607" spans="1:11" ht="13.5" x14ac:dyDescent="0.25">
      <c r="A607" s="3">
        <f>TITRES_STAT!B610</f>
        <v>43585</v>
      </c>
      <c r="B607" s="5">
        <f>TITRES_STAT!D610</f>
        <v>1.8</v>
      </c>
      <c r="C607" s="2">
        <f t="shared" si="69"/>
        <v>2.0000000000000018E-2</v>
      </c>
      <c r="D607" s="2">
        <f t="shared" si="70"/>
        <v>1.782</v>
      </c>
      <c r="E607" s="2">
        <f t="shared" si="72"/>
        <v>1.7990000000000002</v>
      </c>
      <c r="F607" s="2">
        <f t="shared" si="73"/>
        <v>1.7354999999999996</v>
      </c>
      <c r="G607" s="2">
        <f t="shared" si="67"/>
        <v>1.6391999999999998</v>
      </c>
      <c r="H607" s="2">
        <f t="shared" si="71"/>
        <v>2.0947155000000004</v>
      </c>
      <c r="I607" s="2">
        <f t="array" ref="I607">SUMPRODUCT(B591:B610, (ROW(B591:B610)-ROW(B591)+1)) / (20*21/2)</f>
        <v>1.7806666666666666</v>
      </c>
      <c r="J607" s="2">
        <f t="shared" si="74"/>
        <v>1.741354538988009</v>
      </c>
      <c r="K607" s="2">
        <f t="shared" si="68"/>
        <v>1.7220159185637434</v>
      </c>
    </row>
    <row r="608" spans="1:11" ht="13.5" x14ac:dyDescent="0.25">
      <c r="A608" s="3">
        <f>TITRES_STAT!B611</f>
        <v>43587</v>
      </c>
      <c r="B608" s="5">
        <f>TITRES_STAT!D611</f>
        <v>1.75</v>
      </c>
      <c r="C608" s="2">
        <f t="shared" si="69"/>
        <v>-5.0000000000000044E-2</v>
      </c>
      <c r="D608" s="2">
        <f t="shared" si="70"/>
        <v>1.7740000000000002</v>
      </c>
      <c r="E608" s="2">
        <f t="shared" si="72"/>
        <v>1.7969999999999999</v>
      </c>
      <c r="F608" s="2">
        <f t="shared" si="73"/>
        <v>1.7440000000000002</v>
      </c>
      <c r="G608" s="2">
        <f t="shared" si="67"/>
        <v>1.6419999999999999</v>
      </c>
      <c r="H608" s="2">
        <f t="shared" si="71"/>
        <v>2.0918105000000002</v>
      </c>
      <c r="I608" s="2">
        <f t="array" ref="I608">SUMPRODUCT(B592:B611, (ROW(B592:B611)-ROW(B592)+1)) / (20*21/2)</f>
        <v>1.784095238095238</v>
      </c>
      <c r="J608" s="2">
        <f t="shared" si="74"/>
        <v>1.7421779162272464</v>
      </c>
      <c r="K608" s="2">
        <f t="shared" si="68"/>
        <v>1.7231133335220279</v>
      </c>
    </row>
    <row r="609" spans="1:11" ht="13.5" x14ac:dyDescent="0.25">
      <c r="A609" s="3">
        <f>TITRES_STAT!B612</f>
        <v>43588</v>
      </c>
      <c r="B609" s="5">
        <f>TITRES_STAT!D612</f>
        <v>1.8</v>
      </c>
      <c r="C609" s="2">
        <f t="shared" si="69"/>
        <v>5.0000000000000044E-2</v>
      </c>
      <c r="D609" s="2">
        <f t="shared" si="70"/>
        <v>1.784</v>
      </c>
      <c r="E609" s="2">
        <f t="shared" si="72"/>
        <v>1.7970000000000002</v>
      </c>
      <c r="F609" s="2">
        <f t="shared" si="73"/>
        <v>1.7549999999999997</v>
      </c>
      <c r="G609" s="2">
        <f t="shared" si="67"/>
        <v>1.6456</v>
      </c>
      <c r="H609" s="2">
        <f t="shared" si="71"/>
        <v>2.0894970000000002</v>
      </c>
      <c r="I609" s="2">
        <f t="array" ref="I609">SUMPRODUCT(B593:B612, (ROW(B593:B612)-ROW(B593)+1)) / (20*21/2)</f>
        <v>1.7822857142857145</v>
      </c>
      <c r="J609" s="2">
        <f t="shared" si="74"/>
        <v>1.7476847813484611</v>
      </c>
      <c r="K609" s="2">
        <f t="shared" si="68"/>
        <v>1.726128496913321</v>
      </c>
    </row>
    <row r="610" spans="1:11" ht="13.5" x14ac:dyDescent="0.25">
      <c r="A610" s="3">
        <f>TITRES_STAT!B613</f>
        <v>43591</v>
      </c>
      <c r="B610" s="5">
        <f>TITRES_STAT!D613</f>
        <v>1.8</v>
      </c>
      <c r="C610" s="2">
        <f t="shared" si="69"/>
        <v>0</v>
      </c>
      <c r="D610" s="2">
        <f t="shared" si="70"/>
        <v>1.786</v>
      </c>
      <c r="E610" s="2">
        <f t="shared" si="72"/>
        <v>1.7920000000000003</v>
      </c>
      <c r="F610" s="2">
        <f t="shared" si="73"/>
        <v>1.764</v>
      </c>
      <c r="G610" s="2">
        <f t="shared" si="67"/>
        <v>1.6507999999999998</v>
      </c>
      <c r="H610" s="2">
        <f t="shared" si="71"/>
        <v>2.0865495000000003</v>
      </c>
      <c r="I610" s="2">
        <f t="array" ref="I610">SUMPRODUCT(B594:B613, (ROW(B594:B613)-ROW(B594)+1)) / (20*21/2)</f>
        <v>1.7802380952380952</v>
      </c>
      <c r="J610" s="2">
        <f t="shared" si="74"/>
        <v>1.7526671831247982</v>
      </c>
      <c r="K610" s="2">
        <f t="shared" si="68"/>
        <v>1.7290254186029947</v>
      </c>
    </row>
    <row r="611" spans="1:11" ht="13.5" x14ac:dyDescent="0.25">
      <c r="A611" s="3">
        <f>TITRES_STAT!B614</f>
        <v>43592</v>
      </c>
      <c r="B611" s="5">
        <f>TITRES_STAT!D614</f>
        <v>1.8</v>
      </c>
      <c r="C611" s="2">
        <f t="shared" si="69"/>
        <v>0</v>
      </c>
      <c r="D611" s="2">
        <f t="shared" si="70"/>
        <v>1.7899999999999998</v>
      </c>
      <c r="E611" s="2">
        <f t="shared" si="72"/>
        <v>1.7860000000000003</v>
      </c>
      <c r="F611" s="2">
        <f t="shared" si="73"/>
        <v>1.7689999999999997</v>
      </c>
      <c r="G611" s="2">
        <f t="shared" si="67"/>
        <v>1.6558000000000002</v>
      </c>
      <c r="H611" s="2">
        <f t="shared" si="71"/>
        <v>2.0841385000000003</v>
      </c>
      <c r="I611" s="2">
        <f t="array" ref="I611">SUMPRODUCT(B595:B614, (ROW(B595:B614)-ROW(B595)+1)) / (20*21/2)</f>
        <v>1.783047619047619</v>
      </c>
      <c r="J611" s="2">
        <f t="shared" si="74"/>
        <v>1.7571750704462461</v>
      </c>
      <c r="K611" s="2">
        <f t="shared" si="68"/>
        <v>1.7318087355205243</v>
      </c>
    </row>
    <row r="612" spans="1:11" ht="13.5" x14ac:dyDescent="0.25">
      <c r="A612" s="3">
        <f>TITRES_STAT!B615</f>
        <v>43593</v>
      </c>
      <c r="B612" s="5">
        <f>TITRES_STAT!D615</f>
        <v>1.75</v>
      </c>
      <c r="C612" s="2">
        <f t="shared" si="69"/>
        <v>-5.0000000000000044E-2</v>
      </c>
      <c r="D612" s="2">
        <f t="shared" si="70"/>
        <v>1.7799999999999998</v>
      </c>
      <c r="E612" s="2">
        <f t="shared" si="72"/>
        <v>1.7810000000000001</v>
      </c>
      <c r="F612" s="2">
        <f t="shared" si="73"/>
        <v>1.7715000000000001</v>
      </c>
      <c r="G612" s="2">
        <f t="shared" si="67"/>
        <v>1.659</v>
      </c>
      <c r="H612" s="2">
        <f t="shared" si="71"/>
        <v>2.0811850000000005</v>
      </c>
      <c r="I612" s="2">
        <f t="array" ref="I612">SUMPRODUCT(B596:B615, (ROW(B596:B615)-ROW(B596)+1)) / (20*21/2)</f>
        <v>1.7854285714285714</v>
      </c>
      <c r="J612" s="2">
        <f t="shared" si="74"/>
        <v>1.7564917304037466</v>
      </c>
      <c r="K612" s="2">
        <f t="shared" si="68"/>
        <v>1.732522118441288</v>
      </c>
    </row>
    <row r="613" spans="1:11" ht="13.5" x14ac:dyDescent="0.25">
      <c r="A613" s="3">
        <f>TITRES_STAT!B616</f>
        <v>43594</v>
      </c>
      <c r="B613" s="5">
        <f>TITRES_STAT!D616</f>
        <v>1.75</v>
      </c>
      <c r="C613" s="2">
        <f t="shared" si="69"/>
        <v>0</v>
      </c>
      <c r="D613" s="2">
        <f t="shared" si="70"/>
        <v>1.78</v>
      </c>
      <c r="E613" s="2">
        <f t="shared" si="72"/>
        <v>1.7770000000000004</v>
      </c>
      <c r="F613" s="2">
        <f t="shared" si="73"/>
        <v>1.7705000000000002</v>
      </c>
      <c r="G613" s="2">
        <f t="shared" si="67"/>
        <v>1.6616</v>
      </c>
      <c r="H613" s="2">
        <f t="shared" si="71"/>
        <v>2.0782315000000007</v>
      </c>
      <c r="I613" s="2">
        <f t="array" ref="I613">SUMPRODUCT(B597:B616, (ROW(B597:B616)-ROW(B597)+1)) / (20*21/2)</f>
        <v>1.7873333333333332</v>
      </c>
      <c r="J613" s="2">
        <f t="shared" si="74"/>
        <v>1.7558734703652947</v>
      </c>
      <c r="K613" s="2">
        <f t="shared" si="68"/>
        <v>1.7332075255612376</v>
      </c>
    </row>
    <row r="614" spans="1:11" ht="13.5" x14ac:dyDescent="0.25">
      <c r="A614" s="3">
        <f>TITRES_STAT!B617</f>
        <v>43595</v>
      </c>
      <c r="B614" s="5">
        <f>TITRES_STAT!D617</f>
        <v>1.8</v>
      </c>
      <c r="C614" s="2">
        <f t="shared" si="69"/>
        <v>5.0000000000000044E-2</v>
      </c>
      <c r="D614" s="2">
        <f t="shared" si="70"/>
        <v>1.78</v>
      </c>
      <c r="E614" s="2">
        <f t="shared" si="72"/>
        <v>1.7820000000000005</v>
      </c>
      <c r="F614" s="2">
        <f t="shared" si="73"/>
        <v>1.7749999999999999</v>
      </c>
      <c r="G614" s="2">
        <f t="shared" si="67"/>
        <v>1.6656</v>
      </c>
      <c r="H614" s="2">
        <f t="shared" si="71"/>
        <v>2.0755280000000011</v>
      </c>
      <c r="I614" s="2">
        <f t="array" ref="I614">SUMPRODUCT(B598:B617, (ROW(B598:B617)-ROW(B598)+1)) / (20*21/2)</f>
        <v>1.7885238095238094</v>
      </c>
      <c r="J614" s="2">
        <f t="shared" si="74"/>
        <v>1.7600759969971715</v>
      </c>
      <c r="K614" s="2">
        <f t="shared" si="68"/>
        <v>1.7358268382843263</v>
      </c>
    </row>
    <row r="615" spans="1:11" ht="13.5" x14ac:dyDescent="0.25">
      <c r="A615" s="3">
        <f>TITRES_STAT!B618</f>
        <v>43598</v>
      </c>
      <c r="B615" s="5">
        <f>TITRES_STAT!D618</f>
        <v>1.8</v>
      </c>
      <c r="C615" s="2">
        <f t="shared" si="69"/>
        <v>0</v>
      </c>
      <c r="D615" s="2">
        <f t="shared" si="70"/>
        <v>1.78</v>
      </c>
      <c r="E615" s="2">
        <f t="shared" si="72"/>
        <v>1.7830000000000001</v>
      </c>
      <c r="F615" s="2">
        <f t="shared" si="73"/>
        <v>1.7799999999999998</v>
      </c>
      <c r="G615" s="2">
        <f t="shared" si="67"/>
        <v>1.6691999999999998</v>
      </c>
      <c r="H615" s="2">
        <f t="shared" si="71"/>
        <v>2.0730195000000013</v>
      </c>
      <c r="I615" s="2">
        <f t="array" ref="I615">SUMPRODUCT(B599:B618, (ROW(B599:B618)-ROW(B599)+1)) / (20*21/2)</f>
        <v>1.7892857142857144</v>
      </c>
      <c r="J615" s="2">
        <f t="shared" si="74"/>
        <v>1.7638782829974411</v>
      </c>
      <c r="K615" s="2">
        <f t="shared" si="68"/>
        <v>1.7383434328614116</v>
      </c>
    </row>
    <row r="616" spans="1:11" ht="13.5" x14ac:dyDescent="0.25">
      <c r="A616" s="3">
        <f>TITRES_STAT!B619</f>
        <v>43599</v>
      </c>
      <c r="B616" s="5">
        <f>TITRES_STAT!D619</f>
        <v>1.8</v>
      </c>
      <c r="C616" s="2">
        <f t="shared" si="69"/>
        <v>0</v>
      </c>
      <c r="D616" s="2">
        <f t="shared" si="70"/>
        <v>1.78</v>
      </c>
      <c r="E616" s="2">
        <f t="shared" si="72"/>
        <v>1.7850000000000001</v>
      </c>
      <c r="F616" s="2">
        <f t="shared" si="73"/>
        <v>1.7875000000000001</v>
      </c>
      <c r="G616" s="2">
        <f t="shared" si="67"/>
        <v>1.6728000000000001</v>
      </c>
      <c r="H616" s="2">
        <f t="shared" si="71"/>
        <v>2.0703160000000009</v>
      </c>
      <c r="I616" s="2">
        <f t="array" ref="I616">SUMPRODUCT(B600:B619, (ROW(B600:B619)-ROW(B600)+1)) / (20*21/2)</f>
        <v>1.7946666666666666</v>
      </c>
      <c r="J616" s="2">
        <f t="shared" si="74"/>
        <v>1.7673184465214944</v>
      </c>
      <c r="K616" s="2">
        <f t="shared" si="68"/>
        <v>1.7407613374550817</v>
      </c>
    </row>
    <row r="617" spans="1:11" ht="13.5" x14ac:dyDescent="0.25">
      <c r="A617" s="3">
        <f>TITRES_STAT!B620</f>
        <v>43600</v>
      </c>
      <c r="B617" s="5">
        <f>TITRES_STAT!D620</f>
        <v>1.8</v>
      </c>
      <c r="C617" s="2">
        <f t="shared" si="69"/>
        <v>0</v>
      </c>
      <c r="D617" s="2">
        <f t="shared" si="70"/>
        <v>1.7899999999999998</v>
      </c>
      <c r="E617" s="2">
        <f t="shared" si="72"/>
        <v>1.7850000000000001</v>
      </c>
      <c r="F617" s="2">
        <f t="shared" si="73"/>
        <v>1.7919999999999998</v>
      </c>
      <c r="G617" s="2">
        <f t="shared" si="67"/>
        <v>1.6771999999999998</v>
      </c>
      <c r="H617" s="2">
        <f t="shared" si="71"/>
        <v>2.0673200000000009</v>
      </c>
      <c r="I617" s="2">
        <f t="array" ref="I617">SUMPRODUCT(B601:B620, (ROW(B601:B620)-ROW(B601)+1)) / (20*21/2)</f>
        <v>1.7998095238095237</v>
      </c>
      <c r="J617" s="2">
        <f t="shared" si="74"/>
        <v>1.7704309754242094</v>
      </c>
      <c r="K617" s="2">
        <f t="shared" si="68"/>
        <v>1.7430844222607647</v>
      </c>
    </row>
    <row r="618" spans="1:11" ht="13.5" x14ac:dyDescent="0.25">
      <c r="A618" s="3">
        <f>TITRES_STAT!B621</f>
        <v>43601</v>
      </c>
      <c r="B618" s="5">
        <f>TITRES_STAT!D621</f>
        <v>1.8</v>
      </c>
      <c r="C618" s="2">
        <f t="shared" si="69"/>
        <v>0</v>
      </c>
      <c r="D618" s="2">
        <f t="shared" si="70"/>
        <v>1.8</v>
      </c>
      <c r="E618" s="2">
        <f t="shared" si="72"/>
        <v>1.7900000000000003</v>
      </c>
      <c r="F618" s="2">
        <f t="shared" si="73"/>
        <v>1.7934999999999999</v>
      </c>
      <c r="G618" s="2">
        <f t="shared" si="67"/>
        <v>1.6815999999999998</v>
      </c>
      <c r="H618" s="2">
        <f t="shared" si="71"/>
        <v>2.0642265000000011</v>
      </c>
      <c r="I618" s="2">
        <f t="array" ref="I618">SUMPRODUCT(B602:B621, (ROW(B602:B621)-ROW(B602)+1)) / (20*21/2)</f>
        <v>1.8049523809523811</v>
      </c>
      <c r="J618" s="2">
        <f t="shared" si="74"/>
        <v>1.7732470730028562</v>
      </c>
      <c r="K618" s="2">
        <f t="shared" si="68"/>
        <v>1.7453164057015189</v>
      </c>
    </row>
    <row r="619" spans="1:11" ht="13.5" x14ac:dyDescent="0.25">
      <c r="A619" s="3">
        <f>TITRES_STAT!B622</f>
        <v>43602</v>
      </c>
      <c r="B619" s="5">
        <f>TITRES_STAT!D622</f>
        <v>1.85</v>
      </c>
      <c r="C619" s="2">
        <f t="shared" si="69"/>
        <v>5.0000000000000044E-2</v>
      </c>
      <c r="D619" s="2">
        <f t="shared" si="70"/>
        <v>1.81</v>
      </c>
      <c r="E619" s="2">
        <f t="shared" si="72"/>
        <v>1.7950000000000004</v>
      </c>
      <c r="F619" s="2">
        <f t="shared" si="73"/>
        <v>1.796</v>
      </c>
      <c r="G619" s="2">
        <f t="shared" si="67"/>
        <v>1.6873999999999996</v>
      </c>
      <c r="H619" s="2">
        <f t="shared" si="71"/>
        <v>2.0617240000000008</v>
      </c>
      <c r="I619" s="2">
        <f t="array" ref="I619">SUMPRODUCT(B603:B622, (ROW(B603:B622)-ROW(B603)+1)) / (20*21/2)</f>
        <v>1.8053809523809523</v>
      </c>
      <c r="J619" s="2">
        <f t="shared" si="74"/>
        <v>1.7805568755740129</v>
      </c>
      <c r="K619" s="2">
        <f t="shared" si="68"/>
        <v>1.7494216446936162</v>
      </c>
    </row>
    <row r="620" spans="1:11" ht="13.5" x14ac:dyDescent="0.25">
      <c r="A620" s="3">
        <f>TITRES_STAT!B623</f>
        <v>43605</v>
      </c>
      <c r="B620" s="5">
        <f>TITRES_STAT!D623</f>
        <v>1.85</v>
      </c>
      <c r="C620" s="2">
        <f t="shared" si="69"/>
        <v>0</v>
      </c>
      <c r="D620" s="2">
        <f t="shared" si="70"/>
        <v>1.8199999999999998</v>
      </c>
      <c r="E620" s="2">
        <f t="shared" si="72"/>
        <v>1.8000000000000003</v>
      </c>
      <c r="F620" s="2">
        <f t="shared" si="73"/>
        <v>1.7960000000000005</v>
      </c>
      <c r="G620" s="2">
        <f t="shared" si="67"/>
        <v>1.6933999999999996</v>
      </c>
      <c r="H620" s="2">
        <f t="shared" si="71"/>
        <v>2.0595630000000016</v>
      </c>
      <c r="I620" s="2">
        <f t="array" ref="I620">SUMPRODUCT(B604:B623, (ROW(B604:B623)-ROW(B604)+1)) / (20*21/2)</f>
        <v>1.8105714285714285</v>
      </c>
      <c r="J620" s="2">
        <f t="shared" si="74"/>
        <v>1.787170506471726</v>
      </c>
      <c r="K620" s="2">
        <f t="shared" si="68"/>
        <v>1.7533658939213175</v>
      </c>
    </row>
    <row r="621" spans="1:11" ht="13.5" x14ac:dyDescent="0.25">
      <c r="A621" s="3">
        <f>TITRES_STAT!B624</f>
        <v>43606</v>
      </c>
      <c r="B621" s="5">
        <f>TITRES_STAT!D624</f>
        <v>1.85</v>
      </c>
      <c r="C621" s="2">
        <f t="shared" si="69"/>
        <v>0</v>
      </c>
      <c r="D621" s="2">
        <f t="shared" si="70"/>
        <v>1.83</v>
      </c>
      <c r="E621" s="2">
        <f t="shared" si="72"/>
        <v>1.8050000000000004</v>
      </c>
      <c r="F621" s="2">
        <f t="shared" si="73"/>
        <v>1.7955000000000005</v>
      </c>
      <c r="G621" s="2">
        <f t="shared" si="67"/>
        <v>1.6993999999999994</v>
      </c>
      <c r="H621" s="2">
        <f t="shared" si="71"/>
        <v>2.0575485000000016</v>
      </c>
      <c r="I621" s="2">
        <f t="array" ref="I621">SUMPRODUCT(B605:B624, (ROW(B605:B624)-ROW(B605)+1)) / (20*21/2)</f>
        <v>1.8154761904761902</v>
      </c>
      <c r="J621" s="2">
        <f t="shared" si="74"/>
        <v>1.7931542677601331</v>
      </c>
      <c r="K621" s="2">
        <f t="shared" si="68"/>
        <v>1.7571554667087168</v>
      </c>
    </row>
    <row r="622" spans="1:11" ht="13.5" x14ac:dyDescent="0.25">
      <c r="A622" s="3">
        <f>TITRES_STAT!B625</f>
        <v>43607</v>
      </c>
      <c r="B622" s="5">
        <f>TITRES_STAT!D625</f>
        <v>1.8</v>
      </c>
      <c r="C622" s="2">
        <f t="shared" si="69"/>
        <v>-5.0000000000000044E-2</v>
      </c>
      <c r="D622" s="2">
        <f t="shared" si="70"/>
        <v>1.83</v>
      </c>
      <c r="E622" s="2">
        <f t="shared" si="72"/>
        <v>1.81</v>
      </c>
      <c r="F622" s="2">
        <f t="shared" si="73"/>
        <v>1.7955000000000001</v>
      </c>
      <c r="G622" s="2">
        <f t="shared" si="67"/>
        <v>1.704399999999999</v>
      </c>
      <c r="H622" s="2">
        <f t="shared" si="71"/>
        <v>2.0552840000000017</v>
      </c>
      <c r="I622" s="2">
        <f t="array" ref="I622">SUMPRODUCT(B606:B625, (ROW(B606:B625)-ROW(B606)+1)) / (20*21/2)</f>
        <v>1.8208571428571427</v>
      </c>
      <c r="J622" s="2">
        <f t="shared" si="74"/>
        <v>1.7938062422591681</v>
      </c>
      <c r="K622" s="2">
        <f t="shared" si="68"/>
        <v>1.7588356444848456</v>
      </c>
    </row>
    <row r="623" spans="1:11" ht="13.5" x14ac:dyDescent="0.25">
      <c r="A623" s="3">
        <f>TITRES_STAT!B626</f>
        <v>43608</v>
      </c>
      <c r="B623" s="5">
        <f>TITRES_STAT!D626</f>
        <v>1.85</v>
      </c>
      <c r="C623" s="2">
        <f t="shared" si="69"/>
        <v>5.0000000000000044E-2</v>
      </c>
      <c r="D623" s="2">
        <f t="shared" si="70"/>
        <v>1.8400000000000003</v>
      </c>
      <c r="E623" s="2">
        <f t="shared" si="72"/>
        <v>1.8199999999999998</v>
      </c>
      <c r="F623" s="2">
        <f t="shared" si="73"/>
        <v>1.7985000000000002</v>
      </c>
      <c r="G623" s="2">
        <f t="shared" si="67"/>
        <v>1.710399999999999</v>
      </c>
      <c r="H623" s="2">
        <f t="shared" si="71"/>
        <v>2.0532695000000016</v>
      </c>
      <c r="I623" s="2">
        <f t="array" ref="I623">SUMPRODUCT(B607:B626, (ROW(B607:B626)-ROW(B607)+1)) / (20*21/2)</f>
        <v>1.8211428571428572</v>
      </c>
      <c r="J623" s="2">
        <f t="shared" si="74"/>
        <v>1.7991580287106759</v>
      </c>
      <c r="K623" s="2">
        <f t="shared" si="68"/>
        <v>1.7624107172501458</v>
      </c>
    </row>
    <row r="624" spans="1:11" ht="13.5" x14ac:dyDescent="0.25">
      <c r="A624" s="3">
        <f>TITRES_STAT!B627</f>
        <v>43609</v>
      </c>
      <c r="B624" s="5">
        <f>TITRES_STAT!D627</f>
        <v>1.85</v>
      </c>
      <c r="C624" s="2">
        <f t="shared" si="69"/>
        <v>0</v>
      </c>
      <c r="D624" s="2">
        <f t="shared" si="70"/>
        <v>1.8399999999999999</v>
      </c>
      <c r="E624" s="2">
        <f t="shared" si="72"/>
        <v>1.8250000000000004</v>
      </c>
      <c r="F624" s="2">
        <f t="shared" si="73"/>
        <v>1.8035000000000008</v>
      </c>
      <c r="G624" s="2">
        <f t="shared" si="67"/>
        <v>1.7179999999999991</v>
      </c>
      <c r="H624" s="2">
        <f t="shared" si="71"/>
        <v>2.0512550000000016</v>
      </c>
      <c r="I624" s="2">
        <f t="array" ref="I624">SUMPRODUCT(B608:B627, (ROW(B608:B627)-ROW(B608)+1)) / (20*21/2)</f>
        <v>1.8260476190476191</v>
      </c>
      <c r="J624" s="2">
        <f t="shared" si="74"/>
        <v>1.804000121214421</v>
      </c>
      <c r="K624" s="2">
        <f t="shared" si="68"/>
        <v>1.7658455910834734</v>
      </c>
    </row>
    <row r="625" spans="1:11" ht="13.5" x14ac:dyDescent="0.25">
      <c r="A625" s="3">
        <f>TITRES_STAT!B628</f>
        <v>43612</v>
      </c>
      <c r="B625" s="5">
        <f>TITRES_STAT!D628</f>
        <v>1.86</v>
      </c>
      <c r="C625" s="2">
        <f t="shared" si="69"/>
        <v>1.0000000000000009E-2</v>
      </c>
      <c r="D625" s="2">
        <f t="shared" si="70"/>
        <v>1.8419999999999999</v>
      </c>
      <c r="E625" s="2">
        <f t="shared" si="72"/>
        <v>1.831</v>
      </c>
      <c r="F625" s="2">
        <f t="shared" si="73"/>
        <v>1.8070000000000004</v>
      </c>
      <c r="G625" s="2">
        <f t="shared" si="67"/>
        <v>1.7257999999999989</v>
      </c>
      <c r="H625" s="2">
        <f t="shared" si="71"/>
        <v>2.0492905000000015</v>
      </c>
      <c r="I625" s="2">
        <f t="array" ref="I625">SUMPRODUCT(B609:B628, (ROW(B609:B628)-ROW(B609)+1)) / (20*21/2)</f>
        <v>1.8306666666666667</v>
      </c>
      <c r="J625" s="2">
        <f t="shared" si="74"/>
        <v>1.8093334430035237</v>
      </c>
      <c r="K625" s="2">
        <f t="shared" si="68"/>
        <v>1.7695379208449058</v>
      </c>
    </row>
    <row r="626" spans="1:11" ht="13.5" x14ac:dyDescent="0.25">
      <c r="A626" s="3">
        <f>TITRES_STAT!B629</f>
        <v>43613</v>
      </c>
      <c r="B626" s="5">
        <f>TITRES_STAT!D629</f>
        <v>1.81</v>
      </c>
      <c r="C626" s="2">
        <f t="shared" si="69"/>
        <v>-5.0000000000000044E-2</v>
      </c>
      <c r="D626" s="2">
        <f t="shared" si="70"/>
        <v>1.8340000000000001</v>
      </c>
      <c r="E626" s="2">
        <f t="shared" si="72"/>
        <v>1.8320000000000001</v>
      </c>
      <c r="F626" s="2">
        <f t="shared" si="73"/>
        <v>1.8085000000000004</v>
      </c>
      <c r="G626" s="2">
        <f t="shared" ref="G626:G689" si="75">AVERAGE(B577:B626)</f>
        <v>1.7321999999999989</v>
      </c>
      <c r="H626" s="2">
        <f t="shared" si="71"/>
        <v>2.0470760000000015</v>
      </c>
      <c r="I626" s="2">
        <f t="array" ref="I626">SUMPRODUCT(B610:B629, (ROW(B610:B629)-ROW(B610)+1)) / (20*21/2)</f>
        <v>1.8347619047619048</v>
      </c>
      <c r="J626" s="2">
        <f t="shared" si="74"/>
        <v>1.8093969246222357</v>
      </c>
      <c r="K626" s="2">
        <f t="shared" si="68"/>
        <v>1.7711246690470666</v>
      </c>
    </row>
    <row r="627" spans="1:11" ht="13.5" x14ac:dyDescent="0.25">
      <c r="A627" s="3">
        <f>TITRES_STAT!B630</f>
        <v>43614</v>
      </c>
      <c r="B627" s="5">
        <f>TITRES_STAT!D630</f>
        <v>1.86</v>
      </c>
      <c r="C627" s="2">
        <f t="shared" si="69"/>
        <v>5.0000000000000044E-2</v>
      </c>
      <c r="D627" s="2">
        <f t="shared" si="70"/>
        <v>1.8460000000000001</v>
      </c>
      <c r="E627" s="2">
        <f t="shared" si="72"/>
        <v>1.8379999999999999</v>
      </c>
      <c r="F627" s="2">
        <f t="shared" si="73"/>
        <v>1.8115000000000006</v>
      </c>
      <c r="G627" s="2">
        <f t="shared" si="75"/>
        <v>1.7385999999999988</v>
      </c>
      <c r="H627" s="2">
        <f t="shared" si="71"/>
        <v>2.0453065000000019</v>
      </c>
      <c r="I627" s="2">
        <f t="array" ref="I627">SUMPRODUCT(B611:B630, (ROW(B611:B630)-ROW(B611)+1)) / (20*21/2)</f>
        <v>1.8423809523809529</v>
      </c>
      <c r="J627" s="2">
        <f t="shared" si="74"/>
        <v>1.8142162651344036</v>
      </c>
      <c r="K627" s="2">
        <f t="shared" ref="K627:K690" si="76">$K$4*B627+(1-$K$4)*K626</f>
        <v>1.7746099761432601</v>
      </c>
    </row>
    <row r="628" spans="1:11" ht="13.5" x14ac:dyDescent="0.25">
      <c r="A628" s="3">
        <f>TITRES_STAT!B631</f>
        <v>43615</v>
      </c>
      <c r="B628" s="5">
        <f>TITRES_STAT!D631</f>
        <v>1.86</v>
      </c>
      <c r="C628" s="2">
        <f t="shared" si="69"/>
        <v>0</v>
      </c>
      <c r="D628" s="2">
        <f t="shared" si="70"/>
        <v>1.8480000000000001</v>
      </c>
      <c r="E628" s="2">
        <f t="shared" si="72"/>
        <v>1.8440000000000001</v>
      </c>
      <c r="F628" s="2">
        <f t="shared" si="73"/>
        <v>1.8170000000000006</v>
      </c>
      <c r="G628" s="2">
        <f t="shared" si="75"/>
        <v>1.7447999999999988</v>
      </c>
      <c r="H628" s="2">
        <f t="shared" si="71"/>
        <v>2.0432445000000019</v>
      </c>
      <c r="I628" s="2">
        <f t="array" ref="I628">SUMPRODUCT(B612:B631, (ROW(B612:B631)-ROW(B612)+1)) / (20*21/2)</f>
        <v>1.8495238095238098</v>
      </c>
      <c r="J628" s="2">
        <f t="shared" si="74"/>
        <v>1.8185766208358889</v>
      </c>
      <c r="K628" s="2">
        <f t="shared" si="76"/>
        <v>1.777958604529799</v>
      </c>
    </row>
    <row r="629" spans="1:11" ht="13.5" x14ac:dyDescent="0.25">
      <c r="A629" s="3">
        <f>TITRES_STAT!B632</f>
        <v>43616</v>
      </c>
      <c r="B629" s="5">
        <f>TITRES_STAT!D632</f>
        <v>1.86</v>
      </c>
      <c r="C629" s="2">
        <f t="shared" si="69"/>
        <v>0</v>
      </c>
      <c r="D629" s="2">
        <f t="shared" si="70"/>
        <v>1.85</v>
      </c>
      <c r="E629" s="2">
        <f t="shared" si="72"/>
        <v>1.845</v>
      </c>
      <c r="F629" s="2">
        <f t="shared" si="73"/>
        <v>1.8200000000000003</v>
      </c>
      <c r="G629" s="2">
        <f t="shared" si="75"/>
        <v>1.7501999999999989</v>
      </c>
      <c r="H629" s="2">
        <f t="shared" si="71"/>
        <v>2.0406945000000021</v>
      </c>
      <c r="I629" s="2">
        <f t="array" ref="I629">SUMPRODUCT(B613:B632, (ROW(B613:B632)-ROW(B613)+1)) / (20*21/2)</f>
        <v>1.8561904761904762</v>
      </c>
      <c r="J629" s="2">
        <f t="shared" si="74"/>
        <v>1.8225217045658042</v>
      </c>
      <c r="K629" s="2">
        <f t="shared" si="76"/>
        <v>1.7811759141560815</v>
      </c>
    </row>
    <row r="630" spans="1:11" ht="13.5" x14ac:dyDescent="0.25">
      <c r="A630" s="3">
        <f>TITRES_STAT!B633</f>
        <v>43619</v>
      </c>
      <c r="B630" s="5">
        <f>TITRES_STAT!D633</f>
        <v>1.9</v>
      </c>
      <c r="C630" s="2">
        <f t="shared" si="69"/>
        <v>3.9999999999999813E-2</v>
      </c>
      <c r="D630" s="2">
        <f t="shared" si="70"/>
        <v>1.8580000000000001</v>
      </c>
      <c r="E630" s="2">
        <f t="shared" si="72"/>
        <v>1.8499999999999996</v>
      </c>
      <c r="F630" s="2">
        <f t="shared" si="73"/>
        <v>1.8250000000000004</v>
      </c>
      <c r="G630" s="2">
        <f t="shared" si="75"/>
        <v>1.7559999999999989</v>
      </c>
      <c r="H630" s="2">
        <f t="shared" si="71"/>
        <v>2.0378570000000016</v>
      </c>
      <c r="I630" s="2">
        <f t="array" ref="I630">SUMPRODUCT(B614:B633, (ROW(B614:B633)-ROW(B614)+1)) / (20*21/2)</f>
        <v>1.8621428571428571</v>
      </c>
      <c r="J630" s="2">
        <f t="shared" si="74"/>
        <v>1.8299005898452514</v>
      </c>
      <c r="K630" s="2">
        <f t="shared" si="76"/>
        <v>1.7858356822283921</v>
      </c>
    </row>
    <row r="631" spans="1:11" ht="13.5" x14ac:dyDescent="0.25">
      <c r="A631" s="3">
        <f>TITRES_STAT!B634</f>
        <v>43623</v>
      </c>
      <c r="B631" s="5">
        <f>TITRES_STAT!D634</f>
        <v>1.9</v>
      </c>
      <c r="C631" s="2">
        <f t="shared" si="69"/>
        <v>0</v>
      </c>
      <c r="D631" s="2">
        <f t="shared" si="70"/>
        <v>1.8760000000000001</v>
      </c>
      <c r="E631" s="2">
        <f t="shared" si="72"/>
        <v>1.8549999999999998</v>
      </c>
      <c r="F631" s="2">
        <f t="shared" si="73"/>
        <v>1.83</v>
      </c>
      <c r="G631" s="2">
        <f t="shared" si="75"/>
        <v>1.7619999999999991</v>
      </c>
      <c r="H631" s="2">
        <f t="shared" si="71"/>
        <v>2.0348245000000014</v>
      </c>
      <c r="I631" s="2">
        <f t="array" ref="I631">SUMPRODUCT(B615:B634, (ROW(B615:B634)-ROW(B615)+1)) / (20*21/2)</f>
        <v>1.8673809523809526</v>
      </c>
      <c r="J631" s="2">
        <f t="shared" si="74"/>
        <v>1.8365767241457036</v>
      </c>
      <c r="K631" s="2">
        <f t="shared" si="76"/>
        <v>1.790312714297867</v>
      </c>
    </row>
    <row r="632" spans="1:11" ht="13.5" x14ac:dyDescent="0.25">
      <c r="A632" s="3">
        <f>TITRES_STAT!B635</f>
        <v>43626</v>
      </c>
      <c r="B632" s="5">
        <f>TITRES_STAT!D635</f>
        <v>1.9</v>
      </c>
      <c r="C632" s="2">
        <f t="shared" si="69"/>
        <v>0</v>
      </c>
      <c r="D632" s="2">
        <f t="shared" si="70"/>
        <v>1.8839999999999999</v>
      </c>
      <c r="E632" s="2">
        <f t="shared" si="72"/>
        <v>1.8649999999999998</v>
      </c>
      <c r="F632" s="2">
        <f t="shared" si="73"/>
        <v>1.8374999999999999</v>
      </c>
      <c r="G632" s="2">
        <f t="shared" si="75"/>
        <v>1.7679999999999993</v>
      </c>
      <c r="H632" s="2">
        <f t="shared" si="71"/>
        <v>2.0317920000000012</v>
      </c>
      <c r="I632" s="2">
        <f t="array" ref="I632">SUMPRODUCT(B616:B635, (ROW(B616:B635)-ROW(B616)+1)) / (20*21/2)</f>
        <v>1.8721428571428573</v>
      </c>
      <c r="J632" s="2">
        <f t="shared" si="74"/>
        <v>1.842617036131827</v>
      </c>
      <c r="K632" s="2">
        <f t="shared" si="76"/>
        <v>1.7946141764822643</v>
      </c>
    </row>
    <row r="633" spans="1:11" ht="13.5" x14ac:dyDescent="0.25">
      <c r="A633" s="3">
        <f>TITRES_STAT!B636</f>
        <v>43627</v>
      </c>
      <c r="B633" s="5">
        <f>TITRES_STAT!D636</f>
        <v>1.9</v>
      </c>
      <c r="C633" s="2">
        <f t="shared" si="69"/>
        <v>0</v>
      </c>
      <c r="D633" s="2">
        <f t="shared" si="70"/>
        <v>1.8920000000000001</v>
      </c>
      <c r="E633" s="2">
        <f t="shared" si="72"/>
        <v>1.8699999999999999</v>
      </c>
      <c r="F633" s="2">
        <f t="shared" si="73"/>
        <v>1.8449999999999995</v>
      </c>
      <c r="G633" s="2">
        <f t="shared" si="75"/>
        <v>1.7731999999999994</v>
      </c>
      <c r="H633" s="2">
        <f t="shared" si="71"/>
        <v>2.0291005000000011</v>
      </c>
      <c r="I633" s="2">
        <f t="array" ref="I633">SUMPRODUCT(B617:B636, (ROW(B617:B636)-ROW(B617)+1)) / (20*21/2)</f>
        <v>1.8688095238095237</v>
      </c>
      <c r="J633" s="2">
        <f t="shared" si="74"/>
        <v>1.8480820803097484</v>
      </c>
      <c r="K633" s="2">
        <f t="shared" si="76"/>
        <v>1.7987469538751166</v>
      </c>
    </row>
    <row r="634" spans="1:11" ht="13.5" x14ac:dyDescent="0.25">
      <c r="A634" s="3">
        <f>TITRES_STAT!B637</f>
        <v>43628</v>
      </c>
      <c r="B634" s="5">
        <f>TITRES_STAT!D637</f>
        <v>1.9</v>
      </c>
      <c r="C634" s="2">
        <f t="shared" si="69"/>
        <v>0</v>
      </c>
      <c r="D634" s="2">
        <f t="shared" si="70"/>
        <v>1.9</v>
      </c>
      <c r="E634" s="2">
        <f t="shared" si="72"/>
        <v>1.875</v>
      </c>
      <c r="F634" s="2">
        <f t="shared" si="73"/>
        <v>1.8499999999999996</v>
      </c>
      <c r="G634" s="2">
        <f t="shared" si="75"/>
        <v>1.7787999999999997</v>
      </c>
      <c r="H634" s="2">
        <f t="shared" si="71"/>
        <v>2.026409000000001</v>
      </c>
      <c r="I634" s="2">
        <f t="array" ref="I634">SUMPRODUCT(B618:B637, (ROW(B618:B637)-ROW(B618)+1)) / (20*21/2)</f>
        <v>1.8653809523809521</v>
      </c>
      <c r="J634" s="2">
        <f t="shared" si="74"/>
        <v>1.8530266440897725</v>
      </c>
      <c r="K634" s="2">
        <f t="shared" si="76"/>
        <v>1.8027176615662885</v>
      </c>
    </row>
    <row r="635" spans="1:11" ht="13.5" x14ac:dyDescent="0.25">
      <c r="A635" s="3">
        <f>TITRES_STAT!B638</f>
        <v>43629</v>
      </c>
      <c r="B635" s="5">
        <f>TITRES_STAT!D638</f>
        <v>1.9</v>
      </c>
      <c r="C635" s="2">
        <f t="shared" si="69"/>
        <v>0</v>
      </c>
      <c r="D635" s="2">
        <f t="shared" si="70"/>
        <v>1.9</v>
      </c>
      <c r="E635" s="2">
        <f t="shared" si="72"/>
        <v>1.879</v>
      </c>
      <c r="F635" s="2">
        <f t="shared" si="73"/>
        <v>1.8549999999999993</v>
      </c>
      <c r="G635" s="2">
        <f t="shared" si="75"/>
        <v>1.7844</v>
      </c>
      <c r="H635" s="2">
        <f t="shared" si="71"/>
        <v>2.0240590000000012</v>
      </c>
      <c r="I635" s="2">
        <f t="array" ref="I635">SUMPRODUCT(B619:B638, (ROW(B619:B638)-ROW(B619)+1)) / (20*21/2)</f>
        <v>1.8618571428571427</v>
      </c>
      <c r="J635" s="2">
        <f t="shared" si="74"/>
        <v>1.8575002970336036</v>
      </c>
      <c r="K635" s="2">
        <f t="shared" si="76"/>
        <v>1.8065326552303558</v>
      </c>
    </row>
    <row r="636" spans="1:11" ht="13.5" x14ac:dyDescent="0.25">
      <c r="A636" s="3">
        <f>TITRES_STAT!B639</f>
        <v>43630</v>
      </c>
      <c r="B636" s="5">
        <f>TITRES_STAT!D639</f>
        <v>1.82</v>
      </c>
      <c r="C636" s="2">
        <f t="shared" si="69"/>
        <v>-7.9999999999999849E-2</v>
      </c>
      <c r="D636" s="2">
        <f t="shared" si="70"/>
        <v>1.8839999999999999</v>
      </c>
      <c r="E636" s="2">
        <f t="shared" si="72"/>
        <v>1.8800000000000001</v>
      </c>
      <c r="F636" s="2">
        <f t="shared" si="73"/>
        <v>1.8559999999999994</v>
      </c>
      <c r="G636" s="2">
        <f t="shared" si="75"/>
        <v>1.7891999999999999</v>
      </c>
      <c r="H636" s="2">
        <f t="shared" si="71"/>
        <v>2.0213090000000014</v>
      </c>
      <c r="I636" s="2">
        <f t="array" ref="I636">SUMPRODUCT(B620:B639, (ROW(B620:B639)-ROW(B620)+1)) / (20*21/2)</f>
        <v>1.858238095238095</v>
      </c>
      <c r="J636" s="2">
        <f t="shared" si="74"/>
        <v>1.8539288401732605</v>
      </c>
      <c r="K636" s="2">
        <f t="shared" si="76"/>
        <v>1.8070607863977928</v>
      </c>
    </row>
    <row r="637" spans="1:11" ht="13.5" x14ac:dyDescent="0.25">
      <c r="A637" s="3">
        <f>TITRES_STAT!B640</f>
        <v>43633</v>
      </c>
      <c r="B637" s="5">
        <f>TITRES_STAT!D640</f>
        <v>1.82</v>
      </c>
      <c r="C637" s="2">
        <f t="shared" si="69"/>
        <v>0</v>
      </c>
      <c r="D637" s="2">
        <f t="shared" si="70"/>
        <v>1.8679999999999999</v>
      </c>
      <c r="E637" s="2">
        <f t="shared" si="72"/>
        <v>1.8760000000000001</v>
      </c>
      <c r="F637" s="2">
        <f t="shared" si="73"/>
        <v>1.8569999999999998</v>
      </c>
      <c r="G637" s="2">
        <f t="shared" si="75"/>
        <v>1.7939999999999998</v>
      </c>
      <c r="H637" s="2">
        <f t="shared" si="71"/>
        <v>2.0180715000000014</v>
      </c>
      <c r="I637" s="2">
        <f t="array" ref="I637">SUMPRODUCT(B621:B640, (ROW(B621:B640)-ROW(B621)+1)) / (20*21/2)</f>
        <v>1.8547619047619048</v>
      </c>
      <c r="J637" s="2">
        <f t="shared" si="74"/>
        <v>1.8506975220615214</v>
      </c>
      <c r="K637" s="2">
        <f t="shared" si="76"/>
        <v>1.8075682065390557</v>
      </c>
    </row>
    <row r="638" spans="1:11" ht="13.5" x14ac:dyDescent="0.25">
      <c r="A638" s="3">
        <f>TITRES_STAT!B641</f>
        <v>43634</v>
      </c>
      <c r="B638" s="5">
        <f>TITRES_STAT!D641</f>
        <v>1.82</v>
      </c>
      <c r="C638" s="2">
        <f t="shared" si="69"/>
        <v>0</v>
      </c>
      <c r="D638" s="2">
        <f t="shared" si="70"/>
        <v>1.8519999999999999</v>
      </c>
      <c r="E638" s="2">
        <f t="shared" si="72"/>
        <v>1.8720000000000003</v>
      </c>
      <c r="F638" s="2">
        <f t="shared" si="73"/>
        <v>1.8579999999999994</v>
      </c>
      <c r="G638" s="2">
        <f t="shared" si="75"/>
        <v>1.7988</v>
      </c>
      <c r="H638" s="2">
        <f t="shared" si="71"/>
        <v>2.0146390000000012</v>
      </c>
      <c r="I638" s="2">
        <f t="array" ref="I638">SUMPRODUCT(B622:B641, (ROW(B622:B641)-ROW(B622)+1)) / (20*21/2)</f>
        <v>1.8542857142857141</v>
      </c>
      <c r="J638" s="2">
        <f t="shared" si="74"/>
        <v>1.8477739485318527</v>
      </c>
      <c r="K638" s="2">
        <f t="shared" si="76"/>
        <v>1.8080557278512495</v>
      </c>
    </row>
    <row r="639" spans="1:11" ht="13.5" x14ac:dyDescent="0.25">
      <c r="A639" s="3">
        <f>TITRES_STAT!B642</f>
        <v>43635</v>
      </c>
      <c r="B639" s="5">
        <f>TITRES_STAT!D642</f>
        <v>1.82</v>
      </c>
      <c r="C639" s="2">
        <f t="shared" si="69"/>
        <v>0</v>
      </c>
      <c r="D639" s="2">
        <f t="shared" si="70"/>
        <v>1.8359999999999999</v>
      </c>
      <c r="E639" s="2">
        <f t="shared" si="72"/>
        <v>1.8679999999999999</v>
      </c>
      <c r="F639" s="2">
        <f t="shared" si="73"/>
        <v>1.8564999999999994</v>
      </c>
      <c r="G639" s="2">
        <f t="shared" si="75"/>
        <v>1.8035999999999999</v>
      </c>
      <c r="H639" s="2">
        <f t="shared" si="71"/>
        <v>2.0112065000000015</v>
      </c>
      <c r="I639" s="2">
        <f t="array" ref="I639">SUMPRODUCT(B623:B642, (ROW(B623:B642)-ROW(B623)+1)) / (20*21/2)</f>
        <v>1.8538095238095236</v>
      </c>
      <c r="J639" s="2">
        <f t="shared" si="74"/>
        <v>1.8451288105764383</v>
      </c>
      <c r="K639" s="2">
        <f t="shared" si="76"/>
        <v>1.8085241306806121</v>
      </c>
    </row>
    <row r="640" spans="1:11" ht="13.5" x14ac:dyDescent="0.25">
      <c r="A640" s="3">
        <f>TITRES_STAT!B643</f>
        <v>43636</v>
      </c>
      <c r="B640" s="5">
        <f>TITRES_STAT!D643</f>
        <v>1.82</v>
      </c>
      <c r="C640" s="2">
        <f t="shared" si="69"/>
        <v>0</v>
      </c>
      <c r="D640" s="2">
        <f t="shared" si="70"/>
        <v>1.8199999999999998</v>
      </c>
      <c r="E640" s="2">
        <f t="shared" si="72"/>
        <v>1.86</v>
      </c>
      <c r="F640" s="2">
        <f t="shared" si="73"/>
        <v>1.8549999999999993</v>
      </c>
      <c r="G640" s="2">
        <f t="shared" si="75"/>
        <v>1.8075999999999997</v>
      </c>
      <c r="H640" s="2">
        <f t="shared" si="71"/>
        <v>2.0077740000000013</v>
      </c>
      <c r="I640" s="2">
        <f t="array" ref="I640">SUMPRODUCT(B624:B643, (ROW(B624:B643)-ROW(B624)+1)) / (20*21/2)</f>
        <v>1.8483333333333332</v>
      </c>
      <c r="J640" s="2">
        <f t="shared" si="74"/>
        <v>1.8427355905215395</v>
      </c>
      <c r="K640" s="2">
        <f t="shared" si="76"/>
        <v>1.8089741647715685</v>
      </c>
    </row>
    <row r="641" spans="1:11" ht="13.5" x14ac:dyDescent="0.25">
      <c r="A641" s="3">
        <f>TITRES_STAT!B644</f>
        <v>43637</v>
      </c>
      <c r="B641" s="5">
        <f>TITRES_STAT!D644</f>
        <v>1.85</v>
      </c>
      <c r="C641" s="2">
        <f t="shared" si="69"/>
        <v>3.0000000000000027E-2</v>
      </c>
      <c r="D641" s="2">
        <f t="shared" si="70"/>
        <v>1.8260000000000001</v>
      </c>
      <c r="E641" s="2">
        <f t="shared" si="72"/>
        <v>1.855</v>
      </c>
      <c r="F641" s="2">
        <f t="shared" si="73"/>
        <v>1.8549999999999998</v>
      </c>
      <c r="G641" s="2">
        <f t="shared" si="75"/>
        <v>1.8105999999999998</v>
      </c>
      <c r="H641" s="2">
        <f t="shared" si="71"/>
        <v>2.0044915000000016</v>
      </c>
      <c r="I641" s="2">
        <f t="array" ref="I641">SUMPRODUCT(B625:B644, (ROW(B625:B644)-ROW(B625)+1)) / (20*21/2)</f>
        <v>1.8430952380952381</v>
      </c>
      <c r="J641" s="2">
        <f t="shared" si="74"/>
        <v>1.8434274390432976</v>
      </c>
      <c r="K641" s="2">
        <f t="shared" si="76"/>
        <v>1.8105830210550364</v>
      </c>
    </row>
    <row r="642" spans="1:11" ht="13.5" x14ac:dyDescent="0.25">
      <c r="A642" s="3">
        <f>TITRES_STAT!B645</f>
        <v>43640</v>
      </c>
      <c r="B642" s="5">
        <f>TITRES_STAT!D645</f>
        <v>1.85</v>
      </c>
      <c r="C642" s="2">
        <f t="shared" si="69"/>
        <v>0</v>
      </c>
      <c r="D642" s="2">
        <f t="shared" si="70"/>
        <v>1.8320000000000001</v>
      </c>
      <c r="E642" s="2">
        <f t="shared" si="72"/>
        <v>1.8500000000000003</v>
      </c>
      <c r="F642" s="2">
        <f t="shared" si="73"/>
        <v>1.8574999999999999</v>
      </c>
      <c r="G642" s="2">
        <f t="shared" si="75"/>
        <v>1.8135999999999997</v>
      </c>
      <c r="H642" s="2">
        <f t="shared" si="71"/>
        <v>2.0015500000000013</v>
      </c>
      <c r="I642" s="2">
        <f t="array" ref="I642">SUMPRODUCT(B626:B645, (ROW(B626:B645)-ROW(B626)+1)) / (20*21/2)</f>
        <v>1.8380952380952378</v>
      </c>
      <c r="J642" s="2">
        <f t="shared" si="74"/>
        <v>1.8440533972296502</v>
      </c>
      <c r="K642" s="2">
        <f t="shared" si="76"/>
        <v>1.812128784935231</v>
      </c>
    </row>
    <row r="643" spans="1:11" ht="13.5" x14ac:dyDescent="0.25">
      <c r="A643" s="3">
        <f>TITRES_STAT!B646</f>
        <v>43641</v>
      </c>
      <c r="B643" s="5">
        <f>TITRES_STAT!D646</f>
        <v>1.8</v>
      </c>
      <c r="C643" s="2">
        <f t="shared" si="69"/>
        <v>-5.0000000000000044E-2</v>
      </c>
      <c r="D643" s="2">
        <f t="shared" si="70"/>
        <v>1.8280000000000001</v>
      </c>
      <c r="E643" s="2">
        <f t="shared" si="72"/>
        <v>1.8400000000000003</v>
      </c>
      <c r="F643" s="2">
        <f t="shared" si="73"/>
        <v>1.8549999999999998</v>
      </c>
      <c r="G643" s="2">
        <f t="shared" si="75"/>
        <v>1.8141999999999996</v>
      </c>
      <c r="H643" s="2">
        <f t="shared" si="71"/>
        <v>1.9987000000000015</v>
      </c>
      <c r="I643" s="2">
        <f t="array" ref="I643">SUMPRODUCT(B627:B646, (ROW(B627:B646)-ROW(B627)+1)) / (20*21/2)</f>
        <v>1.8333809523809521</v>
      </c>
      <c r="J643" s="2">
        <f t="shared" si="74"/>
        <v>1.8398578355887312</v>
      </c>
      <c r="K643" s="2">
        <f t="shared" si="76"/>
        <v>1.81165314631032</v>
      </c>
    </row>
    <row r="644" spans="1:11" ht="13.5" x14ac:dyDescent="0.25">
      <c r="A644" s="3">
        <f>TITRES_STAT!B647</f>
        <v>43642</v>
      </c>
      <c r="B644" s="5">
        <f>TITRES_STAT!D647</f>
        <v>1.8</v>
      </c>
      <c r="C644" s="2">
        <f t="shared" ref="C644:C707" si="77">B644-B643</f>
        <v>0</v>
      </c>
      <c r="D644" s="2">
        <f t="shared" si="70"/>
        <v>1.8239999999999998</v>
      </c>
      <c r="E644" s="2">
        <f t="shared" si="72"/>
        <v>1.83</v>
      </c>
      <c r="F644" s="2">
        <f t="shared" si="73"/>
        <v>1.8524999999999998</v>
      </c>
      <c r="G644" s="2">
        <f t="shared" si="75"/>
        <v>1.8159999999999994</v>
      </c>
      <c r="H644" s="2">
        <f t="shared" si="71"/>
        <v>1.9958500000000015</v>
      </c>
      <c r="I644" s="2">
        <f t="array" ref="I644">SUMPRODUCT(B628:B647, (ROW(B628:B647)-ROW(B628)+1)) / (20*21/2)</f>
        <v>1.8334761904761903</v>
      </c>
      <c r="J644" s="2">
        <f t="shared" si="74"/>
        <v>1.8360618512469473</v>
      </c>
      <c r="K644" s="2">
        <f t="shared" si="76"/>
        <v>1.8111961601805036</v>
      </c>
    </row>
    <row r="645" spans="1:11" ht="13.5" x14ac:dyDescent="0.25">
      <c r="A645" s="3">
        <f>TITRES_STAT!B648</f>
        <v>43643</v>
      </c>
      <c r="B645" s="5">
        <f>TITRES_STAT!D648</f>
        <v>1.8</v>
      </c>
      <c r="C645" s="2">
        <f t="shared" si="77"/>
        <v>0</v>
      </c>
      <c r="D645" s="2">
        <f t="shared" si="70"/>
        <v>1.8199999999999998</v>
      </c>
      <c r="E645" s="2">
        <f t="shared" si="72"/>
        <v>1.8199999999999998</v>
      </c>
      <c r="F645" s="2">
        <f t="shared" si="73"/>
        <v>1.8494999999999997</v>
      </c>
      <c r="G645" s="2">
        <f t="shared" si="75"/>
        <v>1.8179999999999992</v>
      </c>
      <c r="H645" s="2">
        <f t="shared" si="71"/>
        <v>1.9926500000000016</v>
      </c>
      <c r="I645" s="2">
        <f t="array" ref="I645">SUMPRODUCT(B629:B648, (ROW(B629:B648)-ROW(B629)+1)) / (20*21/2)</f>
        <v>1.8336190476190477</v>
      </c>
      <c r="J645" s="2">
        <f t="shared" si="74"/>
        <v>1.8326273892234286</v>
      </c>
      <c r="K645" s="2">
        <f t="shared" si="76"/>
        <v>1.8107570950753857</v>
      </c>
    </row>
    <row r="646" spans="1:11" ht="13.5" x14ac:dyDescent="0.25">
      <c r="A646" s="3">
        <f>TITRES_STAT!B649</f>
        <v>43644</v>
      </c>
      <c r="B646" s="5">
        <f>TITRES_STAT!D649</f>
        <v>1.8</v>
      </c>
      <c r="C646" s="2">
        <f t="shared" si="77"/>
        <v>0</v>
      </c>
      <c r="D646" s="2">
        <f t="shared" ref="D646:D709" si="78">AVERAGE(B642:B646)</f>
        <v>1.81</v>
      </c>
      <c r="E646" s="2">
        <f t="shared" si="72"/>
        <v>1.8180000000000003</v>
      </c>
      <c r="F646" s="2">
        <f t="shared" si="73"/>
        <v>1.8489999999999998</v>
      </c>
      <c r="G646" s="2">
        <f t="shared" si="75"/>
        <v>1.8209999999999991</v>
      </c>
      <c r="H646" s="2">
        <f t="shared" si="71"/>
        <v>1.9894000000000014</v>
      </c>
      <c r="I646" s="2">
        <f t="array" ref="I646">SUMPRODUCT(B630:B649, (ROW(B630:B649)-ROW(B630)+1)) / (20*21/2)</f>
        <v>1.833809523809524</v>
      </c>
      <c r="J646" s="2">
        <f t="shared" si="74"/>
        <v>1.8295200188211973</v>
      </c>
      <c r="K646" s="2">
        <f t="shared" si="76"/>
        <v>1.8103352482096844</v>
      </c>
    </row>
    <row r="647" spans="1:11" ht="13.5" x14ac:dyDescent="0.25">
      <c r="A647" s="3">
        <f>TITRES_STAT!B650</f>
        <v>43647</v>
      </c>
      <c r="B647" s="5">
        <f>TITRES_STAT!D650</f>
        <v>1.85</v>
      </c>
      <c r="C647" s="2">
        <f t="shared" si="77"/>
        <v>5.0000000000000044E-2</v>
      </c>
      <c r="D647" s="2">
        <f t="shared" si="78"/>
        <v>1.81</v>
      </c>
      <c r="E647" s="2">
        <f t="shared" si="72"/>
        <v>1.8210000000000004</v>
      </c>
      <c r="F647" s="2">
        <f t="shared" si="73"/>
        <v>1.8485000000000003</v>
      </c>
      <c r="G647" s="2">
        <f t="shared" si="75"/>
        <v>1.8237999999999988</v>
      </c>
      <c r="H647" s="2">
        <f t="shared" si="71"/>
        <v>1.9858500000000012</v>
      </c>
      <c r="I647" s="2">
        <f t="array" ref="I647">SUMPRODUCT(B631:B650, (ROW(B631:B650)-ROW(B631)+1)) / (20*21/2)</f>
        <v>1.8340476190476191</v>
      </c>
      <c r="J647" s="2">
        <f t="shared" si="74"/>
        <v>1.8314704932191785</v>
      </c>
      <c r="K647" s="2">
        <f t="shared" si="76"/>
        <v>1.8118907286720498</v>
      </c>
    </row>
    <row r="648" spans="1:11" ht="13.5" x14ac:dyDescent="0.25">
      <c r="A648" s="3">
        <f>TITRES_STAT!B651</f>
        <v>43648</v>
      </c>
      <c r="B648" s="5">
        <f>TITRES_STAT!D651</f>
        <v>1.85</v>
      </c>
      <c r="C648" s="2">
        <f t="shared" si="77"/>
        <v>0</v>
      </c>
      <c r="D648" s="2">
        <f t="shared" si="78"/>
        <v>1.8199999999999998</v>
      </c>
      <c r="E648" s="2">
        <f t="shared" si="72"/>
        <v>1.8240000000000005</v>
      </c>
      <c r="F648" s="2">
        <f t="shared" si="73"/>
        <v>1.8480000000000003</v>
      </c>
      <c r="G648" s="2">
        <f t="shared" si="75"/>
        <v>1.8253999999999988</v>
      </c>
      <c r="H648" s="2">
        <f t="shared" si="71"/>
        <v>1.9826000000000017</v>
      </c>
      <c r="I648" s="2">
        <f t="array" ref="I648">SUMPRODUCT(B632:B651, (ROW(B632:B651)-ROW(B632)+1)) / (20*21/2)</f>
        <v>1.8345238095238094</v>
      </c>
      <c r="J648" s="2">
        <f t="shared" si="74"/>
        <v>1.8332352081506853</v>
      </c>
      <c r="K648" s="2">
        <f t="shared" si="76"/>
        <v>1.8133852099005969</v>
      </c>
    </row>
    <row r="649" spans="1:11" ht="13.5" x14ac:dyDescent="0.25">
      <c r="A649" s="3">
        <f>TITRES_STAT!B652</f>
        <v>43649</v>
      </c>
      <c r="B649" s="5">
        <f>TITRES_STAT!D652</f>
        <v>1.85</v>
      </c>
      <c r="C649" s="2">
        <f t="shared" si="77"/>
        <v>0</v>
      </c>
      <c r="D649" s="2">
        <f t="shared" si="78"/>
        <v>1.83</v>
      </c>
      <c r="E649" s="2">
        <f t="shared" si="72"/>
        <v>1.8270000000000004</v>
      </c>
      <c r="F649" s="2">
        <f t="shared" si="73"/>
        <v>1.8475000000000006</v>
      </c>
      <c r="G649" s="2">
        <f t="shared" si="75"/>
        <v>1.8263999999999985</v>
      </c>
      <c r="H649" s="2">
        <f t="shared" si="71"/>
        <v>1.9793500000000017</v>
      </c>
      <c r="I649" s="2">
        <f t="array" ref="I649">SUMPRODUCT(B633:B652, (ROW(B633:B652)-ROW(B633)+1)) / (20*21/2)</f>
        <v>1.8352380952380951</v>
      </c>
      <c r="J649" s="2">
        <f t="shared" si="74"/>
        <v>1.8348318549934772</v>
      </c>
      <c r="K649" s="2">
        <f t="shared" si="76"/>
        <v>1.8148210840221422</v>
      </c>
    </row>
    <row r="650" spans="1:11" ht="13.5" x14ac:dyDescent="0.25">
      <c r="A650" s="3">
        <f>TITRES_STAT!B653</f>
        <v>43650</v>
      </c>
      <c r="B650" s="5">
        <f>TITRES_STAT!D653</f>
        <v>1.85</v>
      </c>
      <c r="C650" s="2">
        <f t="shared" si="77"/>
        <v>0</v>
      </c>
      <c r="D650" s="2">
        <f t="shared" si="78"/>
        <v>1.8399999999999999</v>
      </c>
      <c r="E650" s="2">
        <f t="shared" si="72"/>
        <v>1.83</v>
      </c>
      <c r="F650" s="2">
        <f t="shared" si="73"/>
        <v>1.8450000000000006</v>
      </c>
      <c r="G650" s="2">
        <f t="shared" si="75"/>
        <v>1.8263999999999985</v>
      </c>
      <c r="H650" s="2">
        <f t="shared" ref="H650:H713" si="79">AVERAGE(B451:B650)</f>
        <v>1.9761000000000017</v>
      </c>
      <c r="I650" s="2">
        <f t="array" ref="I650">SUMPRODUCT(B634:B653, (ROW(B634:B653)-ROW(B634)+1)) / (20*21/2)</f>
        <v>1.8314285714285716</v>
      </c>
      <c r="J650" s="2">
        <f t="shared" si="74"/>
        <v>1.8362764402321938</v>
      </c>
      <c r="K650" s="2">
        <f t="shared" si="76"/>
        <v>1.8162006493546072</v>
      </c>
    </row>
    <row r="651" spans="1:11" ht="13.5" x14ac:dyDescent="0.25">
      <c r="A651" s="3">
        <f>TITRES_STAT!B654</f>
        <v>43651</v>
      </c>
      <c r="B651" s="5">
        <f>TITRES_STAT!D654</f>
        <v>1.85</v>
      </c>
      <c r="C651" s="2">
        <f t="shared" si="77"/>
        <v>0</v>
      </c>
      <c r="D651" s="2">
        <f t="shared" si="78"/>
        <v>1.85</v>
      </c>
      <c r="E651" s="2">
        <f t="shared" si="72"/>
        <v>1.83</v>
      </c>
      <c r="F651" s="2">
        <f t="shared" si="73"/>
        <v>1.8425000000000005</v>
      </c>
      <c r="G651" s="2">
        <f t="shared" si="75"/>
        <v>1.8261999999999987</v>
      </c>
      <c r="H651" s="2">
        <f t="shared" si="79"/>
        <v>1.972850000000002</v>
      </c>
      <c r="I651" s="2">
        <f t="array" ref="I651">SUMPRODUCT(B635:B654, (ROW(B635:B654)-ROW(B635)+1)) / (20*21/2)</f>
        <v>1.832857142857143</v>
      </c>
      <c r="J651" s="2">
        <f t="shared" si="74"/>
        <v>1.8375834459243658</v>
      </c>
      <c r="K651" s="2">
        <f t="shared" si="76"/>
        <v>1.8175261140857992</v>
      </c>
    </row>
    <row r="652" spans="1:11" ht="13.5" x14ac:dyDescent="0.25">
      <c r="A652" s="3">
        <f>TITRES_STAT!B655</f>
        <v>43654</v>
      </c>
      <c r="B652" s="5">
        <f>TITRES_STAT!D655</f>
        <v>1.85</v>
      </c>
      <c r="C652" s="2">
        <f t="shared" si="77"/>
        <v>0</v>
      </c>
      <c r="D652" s="2">
        <f t="shared" si="78"/>
        <v>1.85</v>
      </c>
      <c r="E652" s="2">
        <f t="shared" ref="E652:E715" si="80">AVERAGE(B643:B652)</f>
        <v>1.83</v>
      </c>
      <c r="F652" s="2">
        <f t="shared" si="73"/>
        <v>1.8400000000000005</v>
      </c>
      <c r="G652" s="2">
        <f t="shared" si="75"/>
        <v>1.8271999999999986</v>
      </c>
      <c r="H652" s="2">
        <f t="shared" si="79"/>
        <v>1.969300000000002</v>
      </c>
      <c r="I652" s="2">
        <f t="array" ref="I652">SUMPRODUCT(B636:B655, (ROW(B636:B655)-ROW(B636)+1)) / (20*21/2)</f>
        <v>1.8345238095238092</v>
      </c>
      <c r="J652" s="2">
        <f t="shared" si="74"/>
        <v>1.83876597488395</v>
      </c>
      <c r="K652" s="2">
        <f t="shared" si="76"/>
        <v>1.8187995998079247</v>
      </c>
    </row>
    <row r="653" spans="1:11" ht="13.5" x14ac:dyDescent="0.25">
      <c r="A653" s="3">
        <f>TITRES_STAT!B656</f>
        <v>43655</v>
      </c>
      <c r="B653" s="5">
        <f>TITRES_STAT!D656</f>
        <v>1.8</v>
      </c>
      <c r="C653" s="2">
        <f t="shared" si="77"/>
        <v>-5.0000000000000044E-2</v>
      </c>
      <c r="D653" s="2">
        <f t="shared" si="78"/>
        <v>1.8400000000000003</v>
      </c>
      <c r="E653" s="2">
        <f t="shared" si="80"/>
        <v>1.83</v>
      </c>
      <c r="F653" s="2">
        <f t="shared" si="73"/>
        <v>1.8350000000000004</v>
      </c>
      <c r="G653" s="2">
        <f t="shared" si="75"/>
        <v>1.8273999999999986</v>
      </c>
      <c r="H653" s="2">
        <f t="shared" si="79"/>
        <v>1.965150000000002</v>
      </c>
      <c r="I653" s="2">
        <f t="array" ref="I653">SUMPRODUCT(B637:B656, (ROW(B637:B656)-ROW(B637)+1)) / (20*21/2)</f>
        <v>1.8316666666666668</v>
      </c>
      <c r="J653" s="2">
        <f t="shared" si="74"/>
        <v>1.8350739772759548</v>
      </c>
      <c r="K653" s="2">
        <f t="shared" si="76"/>
        <v>1.8180623605997708</v>
      </c>
    </row>
    <row r="654" spans="1:11" ht="13.5" x14ac:dyDescent="0.25">
      <c r="A654" s="3">
        <f>TITRES_STAT!B657</f>
        <v>43656</v>
      </c>
      <c r="B654" s="5">
        <f>TITRES_STAT!D657</f>
        <v>1.85</v>
      </c>
      <c r="C654" s="2">
        <f t="shared" si="77"/>
        <v>5.0000000000000044E-2</v>
      </c>
      <c r="D654" s="2">
        <f t="shared" si="78"/>
        <v>1.8400000000000003</v>
      </c>
      <c r="E654" s="2">
        <f t="shared" si="80"/>
        <v>1.8350000000000002</v>
      </c>
      <c r="F654" s="2">
        <f t="shared" si="73"/>
        <v>1.8325000000000002</v>
      </c>
      <c r="G654" s="2">
        <f t="shared" si="75"/>
        <v>1.8293999999999986</v>
      </c>
      <c r="H654" s="2">
        <f t="shared" si="79"/>
        <v>1.9612500000000019</v>
      </c>
      <c r="I654" s="2">
        <f t="array" ref="I654">SUMPRODUCT(B638:B657, (ROW(B638:B657)-ROW(B638)+1)) / (20*21/2)</f>
        <v>1.828904761904762</v>
      </c>
      <c r="J654" s="2">
        <f t="shared" si="74"/>
        <v>1.8364955032496735</v>
      </c>
      <c r="K654" s="2">
        <f t="shared" si="76"/>
        <v>1.8193148170468385</v>
      </c>
    </row>
    <row r="655" spans="1:11" ht="13.5" x14ac:dyDescent="0.25">
      <c r="A655" s="3">
        <f>TITRES_STAT!B658</f>
        <v>43657</v>
      </c>
      <c r="B655" s="5">
        <f>TITRES_STAT!D658</f>
        <v>1.85</v>
      </c>
      <c r="C655" s="2">
        <f t="shared" si="77"/>
        <v>0</v>
      </c>
      <c r="D655" s="2">
        <f t="shared" si="78"/>
        <v>1.8399999999999999</v>
      </c>
      <c r="E655" s="2">
        <f t="shared" si="80"/>
        <v>1.8400000000000003</v>
      </c>
      <c r="F655" s="2">
        <f t="shared" si="73"/>
        <v>1.8300000000000005</v>
      </c>
      <c r="G655" s="2">
        <f t="shared" si="75"/>
        <v>1.8305999999999987</v>
      </c>
      <c r="H655" s="2">
        <f t="shared" si="79"/>
        <v>1.9570000000000021</v>
      </c>
      <c r="I655" s="2">
        <f t="array" ref="I655">SUMPRODUCT(B639:B658, (ROW(B639:B658)-ROW(B639)+1)) / (20*21/2)</f>
        <v>1.8262380952380952</v>
      </c>
      <c r="J655" s="2">
        <f t="shared" si="74"/>
        <v>1.8377816457973237</v>
      </c>
      <c r="K655" s="2">
        <f t="shared" si="76"/>
        <v>1.8205181575548057</v>
      </c>
    </row>
    <row r="656" spans="1:11" ht="13.5" x14ac:dyDescent="0.25">
      <c r="A656" s="3">
        <f>TITRES_STAT!B659</f>
        <v>43658</v>
      </c>
      <c r="B656" s="5">
        <f>TITRES_STAT!D659</f>
        <v>1.8</v>
      </c>
      <c r="C656" s="2">
        <f t="shared" si="77"/>
        <v>-5.0000000000000044E-2</v>
      </c>
      <c r="D656" s="2">
        <f t="shared" si="78"/>
        <v>1.83</v>
      </c>
      <c r="E656" s="2">
        <f t="shared" si="80"/>
        <v>1.8400000000000003</v>
      </c>
      <c r="F656" s="2">
        <f t="shared" si="73"/>
        <v>1.8290000000000006</v>
      </c>
      <c r="G656" s="2">
        <f t="shared" si="75"/>
        <v>1.8309999999999986</v>
      </c>
      <c r="H656" s="2">
        <f t="shared" si="79"/>
        <v>1.9525000000000023</v>
      </c>
      <c r="I656" s="2">
        <f t="array" ref="I656">SUMPRODUCT(B640:B659, (ROW(B640:B659)-ROW(B640)+1)) / (20*21/2)</f>
        <v>1.8274761904761905</v>
      </c>
      <c r="J656" s="2">
        <f t="shared" si="74"/>
        <v>1.8341833938166263</v>
      </c>
      <c r="K656" s="2">
        <f t="shared" si="76"/>
        <v>1.8197135239252056</v>
      </c>
    </row>
    <row r="657" spans="1:11" ht="13.5" x14ac:dyDescent="0.25">
      <c r="A657" s="3">
        <f>TITRES_STAT!B660</f>
        <v>43661</v>
      </c>
      <c r="B657" s="5">
        <f>TITRES_STAT!D660</f>
        <v>1.8</v>
      </c>
      <c r="C657" s="2">
        <f t="shared" si="77"/>
        <v>0</v>
      </c>
      <c r="D657" s="2">
        <f t="shared" si="78"/>
        <v>1.8199999999999998</v>
      </c>
      <c r="E657" s="2">
        <f t="shared" si="80"/>
        <v>1.8350000000000002</v>
      </c>
      <c r="F657" s="2">
        <f t="shared" si="73"/>
        <v>1.8280000000000005</v>
      </c>
      <c r="G657" s="2">
        <f t="shared" si="75"/>
        <v>1.8309999999999989</v>
      </c>
      <c r="H657" s="2">
        <f t="shared" si="79"/>
        <v>1.9480000000000022</v>
      </c>
      <c r="I657" s="2">
        <f t="array" ref="I657">SUMPRODUCT(B641:B660, (ROW(B641:B660)-ROW(B641)+1)) / (20*21/2)</f>
        <v>1.8286190476190478</v>
      </c>
      <c r="J657" s="2">
        <f t="shared" si="74"/>
        <v>1.8309278325007572</v>
      </c>
      <c r="K657" s="2">
        <f t="shared" si="76"/>
        <v>1.8189404445555897</v>
      </c>
    </row>
    <row r="658" spans="1:11" ht="13.5" x14ac:dyDescent="0.25">
      <c r="A658" s="3">
        <f>TITRES_STAT!B661</f>
        <v>43662</v>
      </c>
      <c r="B658" s="5">
        <f>TITRES_STAT!D661</f>
        <v>1.8</v>
      </c>
      <c r="C658" s="2">
        <f t="shared" si="77"/>
        <v>0</v>
      </c>
      <c r="D658" s="2">
        <f t="shared" si="78"/>
        <v>1.8199999999999998</v>
      </c>
      <c r="E658" s="2">
        <f t="shared" si="80"/>
        <v>1.83</v>
      </c>
      <c r="F658" s="2">
        <f t="shared" si="73"/>
        <v>1.8270000000000004</v>
      </c>
      <c r="G658" s="2">
        <f t="shared" si="75"/>
        <v>1.8319999999999987</v>
      </c>
      <c r="H658" s="2">
        <f t="shared" si="79"/>
        <v>1.943500000000002</v>
      </c>
      <c r="I658" s="2">
        <f t="array" ref="I658">SUMPRODUCT(B642:B661, (ROW(B642:B661)-ROW(B642)+1)) / (20*21/2)</f>
        <v>1.8296666666666668</v>
      </c>
      <c r="J658" s="2">
        <f t="shared" si="74"/>
        <v>1.8279823246435423</v>
      </c>
      <c r="K658" s="2">
        <f t="shared" si="76"/>
        <v>1.818197682023998</v>
      </c>
    </row>
    <row r="659" spans="1:11" ht="13.5" x14ac:dyDescent="0.25">
      <c r="A659" s="3">
        <f>TITRES_STAT!B662</f>
        <v>43663</v>
      </c>
      <c r="B659" s="5">
        <f>TITRES_STAT!D662</f>
        <v>1.84</v>
      </c>
      <c r="C659" s="2">
        <f t="shared" si="77"/>
        <v>4.0000000000000036E-2</v>
      </c>
      <c r="D659" s="2">
        <f t="shared" si="78"/>
        <v>1.8180000000000001</v>
      </c>
      <c r="E659" s="2">
        <f t="shared" si="80"/>
        <v>1.8290000000000002</v>
      </c>
      <c r="F659" s="2">
        <f t="shared" si="73"/>
        <v>1.8280000000000005</v>
      </c>
      <c r="G659" s="2">
        <f t="shared" si="75"/>
        <v>1.8327999999999989</v>
      </c>
      <c r="H659" s="2">
        <f t="shared" si="79"/>
        <v>1.9392000000000018</v>
      </c>
      <c r="I659" s="2">
        <f t="array" ref="I659">SUMPRODUCT(B643:B662, (ROW(B643:B662)-ROW(B643)+1)) / (20*21/2)</f>
        <v>1.830761904761905</v>
      </c>
      <c r="J659" s="2">
        <f t="shared" si="74"/>
        <v>1.8291268651536812</v>
      </c>
      <c r="K659" s="2">
        <f t="shared" si="76"/>
        <v>1.8190526748858022</v>
      </c>
    </row>
    <row r="660" spans="1:11" ht="13.5" x14ac:dyDescent="0.25">
      <c r="A660" s="3">
        <f>TITRES_STAT!B663</f>
        <v>43664</v>
      </c>
      <c r="B660" s="5">
        <f>TITRES_STAT!D663</f>
        <v>1.84</v>
      </c>
      <c r="C660" s="2">
        <f t="shared" si="77"/>
        <v>0</v>
      </c>
      <c r="D660" s="2">
        <f t="shared" si="78"/>
        <v>1.8160000000000001</v>
      </c>
      <c r="E660" s="2">
        <f t="shared" si="80"/>
        <v>1.8280000000000001</v>
      </c>
      <c r="F660" s="2">
        <f t="shared" ref="F660:F723" si="81">AVERAGE(B641:B660)</f>
        <v>1.8290000000000006</v>
      </c>
      <c r="G660" s="2">
        <f t="shared" si="75"/>
        <v>1.833599999999999</v>
      </c>
      <c r="H660" s="2">
        <f t="shared" si="79"/>
        <v>1.9352500000000021</v>
      </c>
      <c r="I660" s="2">
        <f t="array" ref="I660">SUMPRODUCT(B644:B663, (ROW(B644:B663)-ROW(B644)+1)) / (20*21/2)</f>
        <v>1.8319047619047619</v>
      </c>
      <c r="J660" s="2">
        <f t="shared" si="74"/>
        <v>1.8301624018057114</v>
      </c>
      <c r="K660" s="2">
        <f t="shared" si="76"/>
        <v>1.8198741386157709</v>
      </c>
    </row>
    <row r="661" spans="1:11" ht="13.5" x14ac:dyDescent="0.25">
      <c r="A661" s="3">
        <f>TITRES_STAT!B664</f>
        <v>43665</v>
      </c>
      <c r="B661" s="5">
        <f>TITRES_STAT!D664</f>
        <v>1.84</v>
      </c>
      <c r="C661" s="2">
        <f t="shared" si="77"/>
        <v>0</v>
      </c>
      <c r="D661" s="2">
        <f t="shared" si="78"/>
        <v>1.8240000000000003</v>
      </c>
      <c r="E661" s="2">
        <f t="shared" si="80"/>
        <v>1.8270000000000004</v>
      </c>
      <c r="F661" s="2">
        <f t="shared" si="81"/>
        <v>1.8285000000000007</v>
      </c>
      <c r="G661" s="2">
        <f t="shared" si="75"/>
        <v>1.8343999999999989</v>
      </c>
      <c r="H661" s="2">
        <f t="shared" si="79"/>
        <v>1.931300000000002</v>
      </c>
      <c r="I661" s="2">
        <f t="array" ref="I661">SUMPRODUCT(B645:B664, (ROW(B645:B664)-ROW(B645)+1)) / (20*21/2)</f>
        <v>1.8328571428571427</v>
      </c>
      <c r="J661" s="2">
        <f t="shared" ref="J661:J724" si="82">$J$4*B661+J660*(1-$J$4)</f>
        <v>1.8310993159194531</v>
      </c>
      <c r="K661" s="2">
        <f t="shared" si="76"/>
        <v>1.8206633880818193</v>
      </c>
    </row>
    <row r="662" spans="1:11" ht="13.5" x14ac:dyDescent="0.25">
      <c r="A662" s="3">
        <f>TITRES_STAT!B665</f>
        <v>43668</v>
      </c>
      <c r="B662" s="5">
        <f>TITRES_STAT!D665</f>
        <v>1.84</v>
      </c>
      <c r="C662" s="2">
        <f t="shared" si="77"/>
        <v>0</v>
      </c>
      <c r="D662" s="2">
        <f t="shared" si="78"/>
        <v>1.8320000000000001</v>
      </c>
      <c r="E662" s="2">
        <f t="shared" si="80"/>
        <v>1.8260000000000001</v>
      </c>
      <c r="F662" s="2">
        <f t="shared" si="81"/>
        <v>1.8280000000000007</v>
      </c>
      <c r="G662" s="2">
        <f t="shared" si="75"/>
        <v>1.8361999999999989</v>
      </c>
      <c r="H662" s="2">
        <f t="shared" si="79"/>
        <v>1.9273500000000021</v>
      </c>
      <c r="I662" s="2">
        <f t="array" ref="I662">SUMPRODUCT(B646:B665, (ROW(B646:B665)-ROW(B646)+1)) / (20*21/2)</f>
        <v>1.8336190476190477</v>
      </c>
      <c r="J662" s="2">
        <f t="shared" si="82"/>
        <v>1.8319470001176004</v>
      </c>
      <c r="K662" s="2">
        <f t="shared" si="76"/>
        <v>1.8214216865884147</v>
      </c>
    </row>
    <row r="663" spans="1:11" ht="13.5" x14ac:dyDescent="0.25">
      <c r="A663" s="3">
        <f>TITRES_STAT!B666</f>
        <v>43669</v>
      </c>
      <c r="B663" s="5">
        <f>TITRES_STAT!D666</f>
        <v>1.84</v>
      </c>
      <c r="C663" s="2">
        <f t="shared" si="77"/>
        <v>0</v>
      </c>
      <c r="D663" s="2">
        <f t="shared" si="78"/>
        <v>1.8400000000000003</v>
      </c>
      <c r="E663" s="2">
        <f t="shared" si="80"/>
        <v>1.83</v>
      </c>
      <c r="F663" s="2">
        <f t="shared" si="81"/>
        <v>1.8300000000000007</v>
      </c>
      <c r="G663" s="2">
        <f t="shared" si="75"/>
        <v>1.837999999999999</v>
      </c>
      <c r="H663" s="2">
        <f t="shared" si="79"/>
        <v>1.9237500000000021</v>
      </c>
      <c r="I663" s="2">
        <f t="array" ref="I663">SUMPRODUCT(B647:B666, (ROW(B647:B666)-ROW(B647)+1)) / (20*21/2)</f>
        <v>1.8341904761904761</v>
      </c>
      <c r="J663" s="2">
        <f t="shared" si="82"/>
        <v>1.8327139524873526</v>
      </c>
      <c r="K663" s="2">
        <f t="shared" si="76"/>
        <v>1.8221502478986731</v>
      </c>
    </row>
    <row r="664" spans="1:11" ht="13.5" x14ac:dyDescent="0.25">
      <c r="A664" s="3">
        <f>TITRES_STAT!B667</f>
        <v>43670</v>
      </c>
      <c r="B664" s="5">
        <f>TITRES_STAT!D667</f>
        <v>1.84</v>
      </c>
      <c r="C664" s="2">
        <f t="shared" si="77"/>
        <v>0</v>
      </c>
      <c r="D664" s="2">
        <f t="shared" si="78"/>
        <v>1.8400000000000003</v>
      </c>
      <c r="E664" s="2">
        <f t="shared" si="80"/>
        <v>1.829</v>
      </c>
      <c r="F664" s="2">
        <f t="shared" si="81"/>
        <v>1.8320000000000007</v>
      </c>
      <c r="G664" s="2">
        <f t="shared" si="75"/>
        <v>1.8387999999999993</v>
      </c>
      <c r="H664" s="2">
        <f t="shared" si="79"/>
        <v>1.9207000000000023</v>
      </c>
      <c r="I664" s="2">
        <f t="array" ref="I664">SUMPRODUCT(B648:B667, (ROW(B648:B667)-ROW(B648)+1)) / (20*21/2)</f>
        <v>1.8345714285714285</v>
      </c>
      <c r="J664" s="2">
        <f t="shared" si="82"/>
        <v>1.8334078617742713</v>
      </c>
      <c r="K664" s="2">
        <f t="shared" si="76"/>
        <v>1.8228502381771567</v>
      </c>
    </row>
    <row r="665" spans="1:11" ht="13.5" x14ac:dyDescent="0.25">
      <c r="A665" s="3">
        <f>TITRES_STAT!B668</f>
        <v>43672</v>
      </c>
      <c r="B665" s="5">
        <f>TITRES_STAT!D668</f>
        <v>1.84</v>
      </c>
      <c r="C665" s="2">
        <f t="shared" si="77"/>
        <v>0</v>
      </c>
      <c r="D665" s="2">
        <f t="shared" si="78"/>
        <v>1.8400000000000003</v>
      </c>
      <c r="E665" s="2">
        <f t="shared" si="80"/>
        <v>1.8280000000000001</v>
      </c>
      <c r="F665" s="2">
        <f t="shared" si="81"/>
        <v>1.8340000000000007</v>
      </c>
      <c r="G665" s="2">
        <f t="shared" si="75"/>
        <v>1.8395999999999995</v>
      </c>
      <c r="H665" s="2">
        <f t="shared" si="79"/>
        <v>1.9180000000000021</v>
      </c>
      <c r="I665" s="2">
        <f t="array" ref="I665">SUMPRODUCT(B649:B668, (ROW(B649:B668)-ROW(B649)+1)) / (20*21/2)</f>
        <v>1.8350000000000002</v>
      </c>
      <c r="J665" s="2">
        <f t="shared" si="82"/>
        <v>1.8340356844624359</v>
      </c>
      <c r="K665" s="2">
        <f t="shared" si="76"/>
        <v>1.823522777856484</v>
      </c>
    </row>
    <row r="666" spans="1:11" ht="13.5" x14ac:dyDescent="0.25">
      <c r="A666" s="3">
        <f>TITRES_STAT!B669</f>
        <v>43675</v>
      </c>
      <c r="B666" s="5">
        <f>TITRES_STAT!D669</f>
        <v>1.84</v>
      </c>
      <c r="C666" s="2">
        <f t="shared" si="77"/>
        <v>0</v>
      </c>
      <c r="D666" s="2">
        <f t="shared" si="78"/>
        <v>1.8400000000000003</v>
      </c>
      <c r="E666" s="2">
        <f t="shared" si="80"/>
        <v>1.8320000000000001</v>
      </c>
      <c r="F666" s="2">
        <f t="shared" si="81"/>
        <v>1.8360000000000007</v>
      </c>
      <c r="G666" s="2">
        <f t="shared" si="75"/>
        <v>1.8403999999999996</v>
      </c>
      <c r="H666" s="2">
        <f t="shared" si="79"/>
        <v>1.9159500000000023</v>
      </c>
      <c r="I666" s="2">
        <f t="array" ref="I666">SUMPRODUCT(B650:B669, (ROW(B650:B669)-ROW(B650)+1)) / (20*21/2)</f>
        <v>1.8354761904761905</v>
      </c>
      <c r="J666" s="2">
        <f t="shared" si="82"/>
        <v>1.8346037145136325</v>
      </c>
      <c r="K666" s="2">
        <f t="shared" si="76"/>
        <v>1.8241689434307398</v>
      </c>
    </row>
    <row r="667" spans="1:11" ht="13.5" x14ac:dyDescent="0.25">
      <c r="A667" s="3">
        <f>TITRES_STAT!B670</f>
        <v>43676</v>
      </c>
      <c r="B667" s="5">
        <f>TITRES_STAT!D670</f>
        <v>1.84</v>
      </c>
      <c r="C667" s="2">
        <f t="shared" si="77"/>
        <v>0</v>
      </c>
      <c r="D667" s="2">
        <f t="shared" si="78"/>
        <v>1.8400000000000003</v>
      </c>
      <c r="E667" s="2">
        <f t="shared" si="80"/>
        <v>1.8359999999999999</v>
      </c>
      <c r="F667" s="2">
        <f t="shared" si="81"/>
        <v>1.8355000000000004</v>
      </c>
      <c r="G667" s="2">
        <f t="shared" si="75"/>
        <v>1.8411999999999999</v>
      </c>
      <c r="H667" s="2">
        <f t="shared" si="79"/>
        <v>1.9145000000000021</v>
      </c>
      <c r="I667" s="2">
        <f t="array" ref="I667">SUMPRODUCT(B651:B670, (ROW(B651:B670)-ROW(B651)+1)) / (20*21/2)</f>
        <v>1.8360000000000001</v>
      </c>
      <c r="J667" s="2">
        <f t="shared" si="82"/>
        <v>1.835117646464715</v>
      </c>
      <c r="K667" s="2">
        <f t="shared" si="76"/>
        <v>1.824789769178554</v>
      </c>
    </row>
    <row r="668" spans="1:11" ht="13.5" x14ac:dyDescent="0.25">
      <c r="A668" s="3">
        <f>TITRES_STAT!B671</f>
        <v>43677</v>
      </c>
      <c r="B668" s="5">
        <f>TITRES_STAT!D671</f>
        <v>1.84</v>
      </c>
      <c r="C668" s="2">
        <f t="shared" si="77"/>
        <v>0</v>
      </c>
      <c r="D668" s="2">
        <f t="shared" si="78"/>
        <v>1.8400000000000003</v>
      </c>
      <c r="E668" s="2">
        <f t="shared" si="80"/>
        <v>1.8400000000000003</v>
      </c>
      <c r="F668" s="2">
        <f t="shared" si="81"/>
        <v>1.8350000000000004</v>
      </c>
      <c r="G668" s="2">
        <f t="shared" si="75"/>
        <v>1.8420000000000001</v>
      </c>
      <c r="H668" s="2">
        <f t="shared" si="79"/>
        <v>1.9130500000000021</v>
      </c>
      <c r="I668" s="2">
        <f t="array" ref="I668">SUMPRODUCT(B652:B671, (ROW(B652:B671)-ROW(B652)+1)) / (20*21/2)</f>
        <v>1.8365714285714285</v>
      </c>
      <c r="J668" s="2">
        <f t="shared" si="82"/>
        <v>1.8355826325156945</v>
      </c>
      <c r="K668" s="2">
        <f t="shared" si="76"/>
        <v>1.8253862488186108</v>
      </c>
    </row>
    <row r="669" spans="1:11" ht="13.5" x14ac:dyDescent="0.25">
      <c r="A669" s="3">
        <f>TITRES_STAT!B672</f>
        <v>43678</v>
      </c>
      <c r="B669" s="5">
        <f>TITRES_STAT!D672</f>
        <v>1.84</v>
      </c>
      <c r="C669" s="2">
        <f t="shared" si="77"/>
        <v>0</v>
      </c>
      <c r="D669" s="2">
        <f t="shared" si="78"/>
        <v>1.8400000000000003</v>
      </c>
      <c r="E669" s="2">
        <f t="shared" si="80"/>
        <v>1.8400000000000003</v>
      </c>
      <c r="F669" s="2">
        <f t="shared" si="81"/>
        <v>1.8345000000000007</v>
      </c>
      <c r="G669" s="2">
        <f t="shared" si="75"/>
        <v>1.8418000000000001</v>
      </c>
      <c r="H669" s="2">
        <f t="shared" si="79"/>
        <v>1.9121000000000017</v>
      </c>
      <c r="I669" s="2">
        <f t="array" ref="I669">SUMPRODUCT(B653:B672, (ROW(B653:B672)-ROW(B653)+1)) / (20*21/2)</f>
        <v>1.8371904761904763</v>
      </c>
      <c r="J669" s="2">
        <f t="shared" si="82"/>
        <v>1.8360033341808664</v>
      </c>
      <c r="K669" s="2">
        <f t="shared" si="76"/>
        <v>1.8259593371002341</v>
      </c>
    </row>
    <row r="670" spans="1:11" ht="13.5" x14ac:dyDescent="0.25">
      <c r="A670" s="3">
        <f>TITRES_STAT!B673</f>
        <v>43679</v>
      </c>
      <c r="B670" s="5">
        <f>TITRES_STAT!D673</f>
        <v>1.84</v>
      </c>
      <c r="C670" s="2">
        <f t="shared" si="77"/>
        <v>0</v>
      </c>
      <c r="D670" s="2">
        <f t="shared" si="78"/>
        <v>1.8400000000000003</v>
      </c>
      <c r="E670" s="2">
        <f t="shared" si="80"/>
        <v>1.8400000000000003</v>
      </c>
      <c r="F670" s="2">
        <f t="shared" si="81"/>
        <v>1.8340000000000003</v>
      </c>
      <c r="G670" s="2">
        <f t="shared" si="75"/>
        <v>1.8416000000000003</v>
      </c>
      <c r="H670" s="2">
        <f t="shared" si="79"/>
        <v>1.9117000000000015</v>
      </c>
      <c r="I670" s="2">
        <f t="array" ref="I670">SUMPRODUCT(B654:B673, (ROW(B654:B673)-ROW(B654)+1)) / (20*21/2)</f>
        <v>1.8378571428571429</v>
      </c>
      <c r="J670" s="2">
        <f t="shared" si="82"/>
        <v>1.8363839690207837</v>
      </c>
      <c r="K670" s="2">
        <f t="shared" si="76"/>
        <v>1.8265099513315977</v>
      </c>
    </row>
    <row r="671" spans="1:11" ht="13.5" x14ac:dyDescent="0.25">
      <c r="A671" s="3">
        <f>TITRES_STAT!B674</f>
        <v>43682</v>
      </c>
      <c r="B671" s="5">
        <f>TITRES_STAT!D674</f>
        <v>1.84</v>
      </c>
      <c r="C671" s="2">
        <f t="shared" si="77"/>
        <v>0</v>
      </c>
      <c r="D671" s="2">
        <f t="shared" si="78"/>
        <v>1.8400000000000003</v>
      </c>
      <c r="E671" s="2">
        <f t="shared" si="80"/>
        <v>1.8400000000000003</v>
      </c>
      <c r="F671" s="2">
        <f t="shared" si="81"/>
        <v>1.8335000000000004</v>
      </c>
      <c r="G671" s="2">
        <f t="shared" si="75"/>
        <v>1.8414000000000008</v>
      </c>
      <c r="H671" s="2">
        <f t="shared" si="79"/>
        <v>1.9118000000000015</v>
      </c>
      <c r="I671" s="2">
        <f t="array" ref="I671">SUMPRODUCT(B655:B674, (ROW(B655:B674)-ROW(B655)+1)) / (20*21/2)</f>
        <v>1.8383333333333334</v>
      </c>
      <c r="J671" s="2">
        <f t="shared" si="82"/>
        <v>1.8367283529235663</v>
      </c>
      <c r="K671" s="2">
        <f t="shared" si="76"/>
        <v>1.8270389728480056</v>
      </c>
    </row>
    <row r="672" spans="1:11" ht="13.5" x14ac:dyDescent="0.25">
      <c r="A672" s="3">
        <f>TITRES_STAT!B675</f>
        <v>43683</v>
      </c>
      <c r="B672" s="5">
        <f>TITRES_STAT!D675</f>
        <v>1.84</v>
      </c>
      <c r="C672" s="2">
        <f t="shared" si="77"/>
        <v>0</v>
      </c>
      <c r="D672" s="2">
        <f t="shared" si="78"/>
        <v>1.8400000000000003</v>
      </c>
      <c r="E672" s="2">
        <f t="shared" si="80"/>
        <v>1.8400000000000003</v>
      </c>
      <c r="F672" s="2">
        <f t="shared" si="81"/>
        <v>1.8330000000000006</v>
      </c>
      <c r="G672" s="2">
        <f t="shared" si="75"/>
        <v>1.8422000000000009</v>
      </c>
      <c r="H672" s="2">
        <f t="shared" si="79"/>
        <v>1.9124000000000014</v>
      </c>
      <c r="I672" s="2">
        <f t="array" ref="I672">SUMPRODUCT(B656:B675, (ROW(B656:B675)-ROW(B656)+1)) / (20*21/2)</f>
        <v>1.838857142857143</v>
      </c>
      <c r="J672" s="2">
        <f t="shared" si="82"/>
        <v>1.8370399383594171</v>
      </c>
      <c r="K672" s="2">
        <f t="shared" si="76"/>
        <v>1.8275472484225939</v>
      </c>
    </row>
    <row r="673" spans="1:11" ht="13.5" x14ac:dyDescent="0.25">
      <c r="A673" s="3">
        <f>TITRES_STAT!B676</f>
        <v>43684</v>
      </c>
      <c r="B673" s="5">
        <f>TITRES_STAT!D676</f>
        <v>1.84</v>
      </c>
      <c r="C673" s="2">
        <f t="shared" si="77"/>
        <v>0</v>
      </c>
      <c r="D673" s="2">
        <f t="shared" si="78"/>
        <v>1.8400000000000003</v>
      </c>
      <c r="E673" s="2">
        <f t="shared" si="80"/>
        <v>1.8400000000000003</v>
      </c>
      <c r="F673" s="2">
        <f t="shared" si="81"/>
        <v>1.8350000000000004</v>
      </c>
      <c r="G673" s="2">
        <f t="shared" si="75"/>
        <v>1.8420000000000007</v>
      </c>
      <c r="H673" s="2">
        <f t="shared" si="79"/>
        <v>1.9135000000000011</v>
      </c>
      <c r="I673" s="2">
        <f t="array" ref="I673">SUMPRODUCT(B657:B676, (ROW(B657:B676)-ROW(B657)+1)) / (20*21/2)</f>
        <v>1.8394285714285716</v>
      </c>
      <c r="J673" s="2">
        <f t="shared" si="82"/>
        <v>1.8373218489918535</v>
      </c>
      <c r="K673" s="2">
        <f t="shared" si="76"/>
        <v>1.8280355916217079</v>
      </c>
    </row>
    <row r="674" spans="1:11" ht="13.5" x14ac:dyDescent="0.25">
      <c r="A674" s="3">
        <f>TITRES_STAT!B677</f>
        <v>43685</v>
      </c>
      <c r="B674" s="5">
        <f>TITRES_STAT!D677</f>
        <v>1.84</v>
      </c>
      <c r="C674" s="2">
        <f t="shared" si="77"/>
        <v>0</v>
      </c>
      <c r="D674" s="2">
        <f t="shared" si="78"/>
        <v>1.8400000000000003</v>
      </c>
      <c r="E674" s="2">
        <f t="shared" si="80"/>
        <v>1.8400000000000003</v>
      </c>
      <c r="F674" s="2">
        <f t="shared" si="81"/>
        <v>1.8345000000000002</v>
      </c>
      <c r="G674" s="2">
        <f t="shared" si="75"/>
        <v>1.841800000000001</v>
      </c>
      <c r="H674" s="2">
        <f t="shared" si="79"/>
        <v>1.9142500000000009</v>
      </c>
      <c r="I674" s="2">
        <f t="array" ref="I674">SUMPRODUCT(B658:B677, (ROW(B658:B677)-ROW(B658)+1)) / (20*21/2)</f>
        <v>1.838857142857143</v>
      </c>
      <c r="J674" s="2">
        <f t="shared" si="82"/>
        <v>1.8375769109926292</v>
      </c>
      <c r="K674" s="2">
        <f t="shared" si="76"/>
        <v>1.8285047841071314</v>
      </c>
    </row>
    <row r="675" spans="1:11" ht="13.5" x14ac:dyDescent="0.25">
      <c r="A675" s="3">
        <f>TITRES_STAT!B678</f>
        <v>43686</v>
      </c>
      <c r="B675" s="5">
        <f>TITRES_STAT!D678</f>
        <v>1.84</v>
      </c>
      <c r="C675" s="2">
        <f t="shared" si="77"/>
        <v>0</v>
      </c>
      <c r="D675" s="2">
        <f t="shared" si="78"/>
        <v>1.8400000000000003</v>
      </c>
      <c r="E675" s="2">
        <f t="shared" si="80"/>
        <v>1.8400000000000003</v>
      </c>
      <c r="F675" s="2">
        <f t="shared" si="81"/>
        <v>1.8340000000000003</v>
      </c>
      <c r="G675" s="2">
        <f t="shared" si="75"/>
        <v>1.841400000000001</v>
      </c>
      <c r="H675" s="2">
        <f t="shared" si="79"/>
        <v>1.914500000000001</v>
      </c>
      <c r="I675" s="2">
        <f t="array" ref="I675">SUMPRODUCT(B659:B678, (ROW(B659:B678)-ROW(B659)+1)) / (20*21/2)</f>
        <v>1.8381428571428573</v>
      </c>
      <c r="J675" s="2">
        <f t="shared" si="82"/>
        <v>1.8378076813742836</v>
      </c>
      <c r="K675" s="2">
        <f t="shared" si="76"/>
        <v>1.8289555768872441</v>
      </c>
    </row>
    <row r="676" spans="1:11" ht="13.5" x14ac:dyDescent="0.25">
      <c r="A676" s="3">
        <f>TITRES_STAT!B679</f>
        <v>43691</v>
      </c>
      <c r="B676" s="5">
        <f>TITRES_STAT!D679</f>
        <v>1.84</v>
      </c>
      <c r="C676" s="2">
        <f t="shared" si="77"/>
        <v>0</v>
      </c>
      <c r="D676" s="2">
        <f t="shared" si="78"/>
        <v>1.8400000000000003</v>
      </c>
      <c r="E676" s="2">
        <f t="shared" si="80"/>
        <v>1.8400000000000003</v>
      </c>
      <c r="F676" s="2">
        <f t="shared" si="81"/>
        <v>1.8360000000000003</v>
      </c>
      <c r="G676" s="2">
        <f t="shared" si="75"/>
        <v>1.842000000000001</v>
      </c>
      <c r="H676" s="2">
        <f t="shared" si="79"/>
        <v>1.914600000000001</v>
      </c>
      <c r="I676" s="2">
        <f t="array" ref="I676">SUMPRODUCT(B660:B679, (ROW(B660:B679)-ROW(B660)+1)) / (20*21/2)</f>
        <v>1.8372857142857144</v>
      </c>
      <c r="J676" s="2">
        <f t="shared" si="82"/>
        <v>1.8380164736243518</v>
      </c>
      <c r="K676" s="2">
        <f t="shared" si="76"/>
        <v>1.8293886915191171</v>
      </c>
    </row>
    <row r="677" spans="1:11" ht="13.5" x14ac:dyDescent="0.25">
      <c r="A677" s="3">
        <f>TITRES_STAT!B680</f>
        <v>43692</v>
      </c>
      <c r="B677" s="5">
        <f>TITRES_STAT!D680</f>
        <v>1.83</v>
      </c>
      <c r="C677" s="2">
        <f t="shared" si="77"/>
        <v>-1.0000000000000009E-2</v>
      </c>
      <c r="D677" s="2">
        <f t="shared" si="78"/>
        <v>1.8380000000000003</v>
      </c>
      <c r="E677" s="2">
        <f t="shared" si="80"/>
        <v>1.839</v>
      </c>
      <c r="F677" s="2">
        <f t="shared" si="81"/>
        <v>1.8374999999999999</v>
      </c>
      <c r="G677" s="2">
        <f t="shared" si="75"/>
        <v>1.8414000000000013</v>
      </c>
      <c r="H677" s="2">
        <f t="shared" si="79"/>
        <v>1.9150500000000008</v>
      </c>
      <c r="I677" s="2">
        <f t="array" ref="I677">SUMPRODUCT(B661:B680, (ROW(B661:B680)-ROW(B661)+1)) / (20*21/2)</f>
        <v>1.8336190476190477</v>
      </c>
      <c r="J677" s="2">
        <f t="shared" si="82"/>
        <v>1.8372529999458422</v>
      </c>
      <c r="K677" s="2">
        <f t="shared" si="76"/>
        <v>1.8294126644007205</v>
      </c>
    </row>
    <row r="678" spans="1:11" ht="13.5" x14ac:dyDescent="0.25">
      <c r="A678" s="3">
        <f>TITRES_STAT!B681</f>
        <v>43693</v>
      </c>
      <c r="B678" s="5">
        <f>TITRES_STAT!D681</f>
        <v>1.83</v>
      </c>
      <c r="C678" s="2">
        <f t="shared" si="77"/>
        <v>0</v>
      </c>
      <c r="D678" s="2">
        <f t="shared" si="78"/>
        <v>1.8359999999999999</v>
      </c>
      <c r="E678" s="2">
        <f t="shared" si="80"/>
        <v>1.8380000000000003</v>
      </c>
      <c r="F678" s="2">
        <f t="shared" si="81"/>
        <v>1.839</v>
      </c>
      <c r="G678" s="2">
        <f t="shared" si="75"/>
        <v>1.8408000000000013</v>
      </c>
      <c r="H678" s="2">
        <f t="shared" si="79"/>
        <v>1.9152500000000006</v>
      </c>
      <c r="I678" s="2">
        <f t="array" ref="I678">SUMPRODUCT(B662:B681, (ROW(B662:B681)-ROW(B662)+1)) / (20*21/2)</f>
        <v>1.8301428571428573</v>
      </c>
      <c r="J678" s="2">
        <f t="shared" si="82"/>
        <v>1.8365622380462383</v>
      </c>
      <c r="K678" s="2">
        <f t="shared" si="76"/>
        <v>1.8294356971693198</v>
      </c>
    </row>
    <row r="679" spans="1:11" ht="13.5" x14ac:dyDescent="0.25">
      <c r="A679" s="3">
        <f>TITRES_STAT!B682</f>
        <v>43696</v>
      </c>
      <c r="B679" s="5">
        <f>TITRES_STAT!D682</f>
        <v>1.83</v>
      </c>
      <c r="C679" s="2">
        <f t="shared" si="77"/>
        <v>0</v>
      </c>
      <c r="D679" s="2">
        <f t="shared" si="78"/>
        <v>1.8340000000000001</v>
      </c>
      <c r="E679" s="2">
        <f t="shared" si="80"/>
        <v>1.8369999999999997</v>
      </c>
      <c r="F679" s="2">
        <f t="shared" si="81"/>
        <v>1.8384999999999998</v>
      </c>
      <c r="G679" s="2">
        <f t="shared" si="75"/>
        <v>1.8402000000000012</v>
      </c>
      <c r="H679" s="2">
        <f t="shared" si="79"/>
        <v>1.9158500000000007</v>
      </c>
      <c r="I679" s="2">
        <f t="array" ref="I679">SUMPRODUCT(B663:B682, (ROW(B663:B682)-ROW(B663)+1)) / (20*21/2)</f>
        <v>1.8268571428571427</v>
      </c>
      <c r="J679" s="2">
        <f t="shared" si="82"/>
        <v>1.8359372629942157</v>
      </c>
      <c r="K679" s="2">
        <f t="shared" si="76"/>
        <v>1.8294578266920916</v>
      </c>
    </row>
    <row r="680" spans="1:11" ht="13.5" x14ac:dyDescent="0.25">
      <c r="A680" s="3">
        <f>TITRES_STAT!B683</f>
        <v>43697</v>
      </c>
      <c r="B680" s="5">
        <f>TITRES_STAT!D683</f>
        <v>1.8</v>
      </c>
      <c r="C680" s="2">
        <f t="shared" si="77"/>
        <v>-3.0000000000000027E-2</v>
      </c>
      <c r="D680" s="2">
        <f t="shared" si="78"/>
        <v>1.8260000000000001</v>
      </c>
      <c r="E680" s="2">
        <f t="shared" si="80"/>
        <v>1.8330000000000002</v>
      </c>
      <c r="F680" s="2">
        <f t="shared" si="81"/>
        <v>1.8364999999999998</v>
      </c>
      <c r="G680" s="2">
        <f t="shared" si="75"/>
        <v>1.8382000000000012</v>
      </c>
      <c r="H680" s="2">
        <f t="shared" si="79"/>
        <v>1.9163000000000008</v>
      </c>
      <c r="I680" s="2">
        <f t="array" ref="I680">SUMPRODUCT(B664:B683, (ROW(B664:B683)-ROW(B664)+1)) / (20*21/2)</f>
        <v>1.8161428571428571</v>
      </c>
      <c r="J680" s="2">
        <f t="shared" si="82"/>
        <v>1.8325146665185761</v>
      </c>
      <c r="K680" s="2">
        <f t="shared" si="76"/>
        <v>1.8283026178022057</v>
      </c>
    </row>
    <row r="681" spans="1:11" ht="13.5" x14ac:dyDescent="0.25">
      <c r="A681" s="3">
        <f>TITRES_STAT!B684</f>
        <v>43698</v>
      </c>
      <c r="B681" s="5">
        <f>TITRES_STAT!D684</f>
        <v>1.8</v>
      </c>
      <c r="C681" s="2">
        <f t="shared" si="77"/>
        <v>0</v>
      </c>
      <c r="D681" s="2">
        <f t="shared" si="78"/>
        <v>1.8180000000000001</v>
      </c>
      <c r="E681" s="2">
        <f t="shared" si="80"/>
        <v>1.8290000000000002</v>
      </c>
      <c r="F681" s="2">
        <f t="shared" si="81"/>
        <v>1.8344999999999996</v>
      </c>
      <c r="G681" s="2">
        <f t="shared" si="75"/>
        <v>1.8362000000000009</v>
      </c>
      <c r="H681" s="2">
        <f t="shared" si="79"/>
        <v>1.9166500000000011</v>
      </c>
      <c r="I681" s="2">
        <f t="array" ref="I681">SUMPRODUCT(B665:B684, (ROW(B665:B684)-ROW(B665)+1)) / (20*21/2)</f>
        <v>1.7993333333333337</v>
      </c>
      <c r="J681" s="2">
        <f t="shared" si="82"/>
        <v>1.8294180316120452</v>
      </c>
      <c r="K681" s="2">
        <f t="shared" si="76"/>
        <v>1.827192711221727</v>
      </c>
    </row>
    <row r="682" spans="1:11" ht="13.5" x14ac:dyDescent="0.25">
      <c r="A682" s="3">
        <f>TITRES_STAT!B685</f>
        <v>43699</v>
      </c>
      <c r="B682" s="5">
        <f>TITRES_STAT!D685</f>
        <v>1.8</v>
      </c>
      <c r="C682" s="2">
        <f t="shared" si="77"/>
        <v>0</v>
      </c>
      <c r="D682" s="2">
        <f t="shared" si="78"/>
        <v>1.8120000000000001</v>
      </c>
      <c r="E682" s="2">
        <f t="shared" si="80"/>
        <v>1.8250000000000004</v>
      </c>
      <c r="F682" s="2">
        <f t="shared" si="81"/>
        <v>1.8324999999999996</v>
      </c>
      <c r="G682" s="2">
        <f t="shared" si="75"/>
        <v>1.8342000000000009</v>
      </c>
      <c r="H682" s="2">
        <f t="shared" si="79"/>
        <v>1.916700000000001</v>
      </c>
      <c r="I682" s="2">
        <f t="array" ref="I682">SUMPRODUCT(B666:B685, (ROW(B666:B685)-ROW(B666)+1)) / (20*21/2)</f>
        <v>1.7872380952380955</v>
      </c>
      <c r="J682" s="2">
        <f t="shared" si="82"/>
        <v>1.82661631431566</v>
      </c>
      <c r="K682" s="2">
        <f t="shared" si="76"/>
        <v>1.8261263303895023</v>
      </c>
    </row>
    <row r="683" spans="1:11" ht="13.5" x14ac:dyDescent="0.25">
      <c r="A683" s="3">
        <f>TITRES_STAT!B686</f>
        <v>43700</v>
      </c>
      <c r="B683" s="5">
        <f>TITRES_STAT!D686</f>
        <v>1.72</v>
      </c>
      <c r="C683" s="2">
        <f t="shared" si="77"/>
        <v>-8.0000000000000071E-2</v>
      </c>
      <c r="D683" s="2">
        <f t="shared" si="78"/>
        <v>1.7899999999999998</v>
      </c>
      <c r="E683" s="2">
        <f t="shared" si="80"/>
        <v>1.8129999999999999</v>
      </c>
      <c r="F683" s="2">
        <f t="shared" si="81"/>
        <v>1.8264999999999998</v>
      </c>
      <c r="G683" s="2">
        <f t="shared" si="75"/>
        <v>1.8306000000000009</v>
      </c>
      <c r="H683" s="2">
        <f t="shared" si="79"/>
        <v>1.9166000000000012</v>
      </c>
      <c r="I683" s="2">
        <f t="array" ref="I683">SUMPRODUCT(B667:B686, (ROW(B667:B686)-ROW(B667)+1)) / (20*21/2)</f>
        <v>1.7853809523809525</v>
      </c>
      <c r="J683" s="2">
        <f t="shared" si="82"/>
        <v>1.8164623796189305</v>
      </c>
      <c r="K683" s="2">
        <f t="shared" si="76"/>
        <v>1.8219645135114826</v>
      </c>
    </row>
    <row r="684" spans="1:11" ht="13.5" x14ac:dyDescent="0.25">
      <c r="A684" s="3">
        <f>TITRES_STAT!B687</f>
        <v>43703</v>
      </c>
      <c r="B684" s="5">
        <f>TITRES_STAT!D687</f>
        <v>1.65</v>
      </c>
      <c r="C684" s="2">
        <f t="shared" si="77"/>
        <v>-7.0000000000000062E-2</v>
      </c>
      <c r="D684" s="2">
        <f t="shared" si="78"/>
        <v>1.754</v>
      </c>
      <c r="E684" s="2">
        <f t="shared" si="80"/>
        <v>1.794</v>
      </c>
      <c r="F684" s="2">
        <f t="shared" si="81"/>
        <v>1.8169999999999997</v>
      </c>
      <c r="G684" s="2">
        <f t="shared" si="75"/>
        <v>1.8256000000000008</v>
      </c>
      <c r="H684" s="2">
        <f t="shared" si="79"/>
        <v>1.916400000000001</v>
      </c>
      <c r="I684" s="2">
        <f t="array" ref="I684">SUMPRODUCT(B668:B687, (ROW(B668:B687)-ROW(B668)+1)) / (20*21/2)</f>
        <v>1.7885238095238096</v>
      </c>
      <c r="J684" s="2">
        <f t="shared" si="82"/>
        <v>1.8006088196552228</v>
      </c>
      <c r="K684" s="2">
        <f t="shared" si="76"/>
        <v>1.8152208070992677</v>
      </c>
    </row>
    <row r="685" spans="1:11" ht="13.5" x14ac:dyDescent="0.25">
      <c r="A685" s="3">
        <f>TITRES_STAT!B688</f>
        <v>43704</v>
      </c>
      <c r="B685" s="5">
        <f>TITRES_STAT!D688</f>
        <v>1.69</v>
      </c>
      <c r="C685" s="2">
        <f t="shared" si="77"/>
        <v>4.0000000000000036E-2</v>
      </c>
      <c r="D685" s="2">
        <f t="shared" si="78"/>
        <v>1.732</v>
      </c>
      <c r="E685" s="2">
        <f t="shared" si="80"/>
        <v>1.7790000000000004</v>
      </c>
      <c r="F685" s="2">
        <f t="shared" si="81"/>
        <v>1.8094999999999999</v>
      </c>
      <c r="G685" s="2">
        <f t="shared" si="75"/>
        <v>1.821400000000001</v>
      </c>
      <c r="H685" s="2">
        <f t="shared" si="79"/>
        <v>1.9159500000000009</v>
      </c>
      <c r="I685" s="2">
        <f t="array" ref="I685">SUMPRODUCT(B669:B688, (ROW(B669:B688)-ROW(B669)+1)) / (20*21/2)</f>
        <v>1.7973809523809523</v>
      </c>
      <c r="J685" s="2">
        <f t="shared" si="82"/>
        <v>1.7900746463547255</v>
      </c>
      <c r="K685" s="2">
        <f t="shared" si="76"/>
        <v>1.8103101872130218</v>
      </c>
    </row>
    <row r="686" spans="1:11" ht="13.5" x14ac:dyDescent="0.25">
      <c r="A686" s="3">
        <f>TITRES_STAT!B689</f>
        <v>43705</v>
      </c>
      <c r="B686" s="5">
        <f>TITRES_STAT!D689</f>
        <v>1.79</v>
      </c>
      <c r="C686" s="2">
        <f t="shared" si="77"/>
        <v>0.10000000000000009</v>
      </c>
      <c r="D686" s="2">
        <f t="shared" si="78"/>
        <v>1.7299999999999998</v>
      </c>
      <c r="E686" s="2">
        <f t="shared" si="80"/>
        <v>1.7740000000000002</v>
      </c>
      <c r="F686" s="2">
        <f t="shared" si="81"/>
        <v>1.8069999999999999</v>
      </c>
      <c r="G686" s="2">
        <f t="shared" si="75"/>
        <v>1.8208000000000013</v>
      </c>
      <c r="H686" s="2">
        <f t="shared" si="79"/>
        <v>1.916500000000001</v>
      </c>
      <c r="I686" s="2">
        <f t="array" ref="I686">SUMPRODUCT(B670:B689, (ROW(B670:B689)-ROW(B670)+1)) / (20*21/2)</f>
        <v>1.805952380952381</v>
      </c>
      <c r="J686" s="2">
        <f t="shared" si="82"/>
        <v>1.790067537178085</v>
      </c>
      <c r="K686" s="2">
        <f t="shared" si="76"/>
        <v>1.8095137092830993</v>
      </c>
    </row>
    <row r="687" spans="1:11" ht="13.5" x14ac:dyDescent="0.25">
      <c r="A687" s="3">
        <f>TITRES_STAT!B690</f>
        <v>43706</v>
      </c>
      <c r="B687" s="5">
        <f>TITRES_STAT!D690</f>
        <v>1.84</v>
      </c>
      <c r="C687" s="2">
        <f t="shared" si="77"/>
        <v>5.0000000000000044E-2</v>
      </c>
      <c r="D687" s="2">
        <f t="shared" si="78"/>
        <v>1.7380000000000002</v>
      </c>
      <c r="E687" s="2">
        <f t="shared" si="80"/>
        <v>1.7749999999999999</v>
      </c>
      <c r="F687" s="2">
        <f t="shared" si="81"/>
        <v>1.8069999999999999</v>
      </c>
      <c r="G687" s="2">
        <f t="shared" si="75"/>
        <v>1.8212000000000013</v>
      </c>
      <c r="H687" s="2">
        <f t="shared" si="79"/>
        <v>1.9175500000000008</v>
      </c>
      <c r="I687" s="2">
        <f t="array" ref="I687">SUMPRODUCT(B671:B690, (ROW(B671:B690)-ROW(B671)+1)) / (20*21/2)</f>
        <v>1.814238095238095</v>
      </c>
      <c r="J687" s="2">
        <f t="shared" si="82"/>
        <v>1.7948230098277911</v>
      </c>
      <c r="K687" s="2">
        <f t="shared" si="76"/>
        <v>1.8107092500955269</v>
      </c>
    </row>
    <row r="688" spans="1:11" ht="13.5" x14ac:dyDescent="0.25">
      <c r="A688" s="3">
        <f>TITRES_STAT!B691</f>
        <v>43707</v>
      </c>
      <c r="B688" s="5">
        <f>TITRES_STAT!D691</f>
        <v>1.9</v>
      </c>
      <c r="C688" s="2">
        <f t="shared" si="77"/>
        <v>5.9999999999999831E-2</v>
      </c>
      <c r="D688" s="2">
        <f t="shared" si="78"/>
        <v>1.7739999999999998</v>
      </c>
      <c r="E688" s="2">
        <f t="shared" si="80"/>
        <v>1.7819999999999996</v>
      </c>
      <c r="F688" s="2">
        <f t="shared" si="81"/>
        <v>1.81</v>
      </c>
      <c r="G688" s="2">
        <f t="shared" si="75"/>
        <v>1.8228000000000015</v>
      </c>
      <c r="H688" s="2">
        <f t="shared" si="79"/>
        <v>1.9189500000000006</v>
      </c>
      <c r="I688" s="2">
        <f t="array" ref="I688">SUMPRODUCT(B672:B691, (ROW(B672:B691)-ROW(B672)+1)) / (20*21/2)</f>
        <v>1.8222380952380952</v>
      </c>
      <c r="J688" s="2">
        <f t="shared" si="82"/>
        <v>1.8048398660346681</v>
      </c>
      <c r="K688" s="2">
        <f t="shared" si="76"/>
        <v>1.8142108481309964</v>
      </c>
    </row>
    <row r="689" spans="1:11" ht="13.5" x14ac:dyDescent="0.25">
      <c r="A689" s="3">
        <f>TITRES_STAT!B692</f>
        <v>43710</v>
      </c>
      <c r="B689" s="5">
        <f>TITRES_STAT!D692</f>
        <v>1.9</v>
      </c>
      <c r="C689" s="2">
        <f t="shared" si="77"/>
        <v>0</v>
      </c>
      <c r="D689" s="2">
        <f t="shared" si="78"/>
        <v>1.8240000000000003</v>
      </c>
      <c r="E689" s="2">
        <f t="shared" si="80"/>
        <v>1.7890000000000001</v>
      </c>
      <c r="F689" s="2">
        <f t="shared" si="81"/>
        <v>1.8129999999999999</v>
      </c>
      <c r="G689" s="2">
        <f t="shared" si="75"/>
        <v>1.8244000000000014</v>
      </c>
      <c r="H689" s="2">
        <f t="shared" si="79"/>
        <v>1.9199000000000006</v>
      </c>
      <c r="I689" s="2">
        <f t="array" ref="I689">SUMPRODUCT(B673:B692, (ROW(B673:B692)-ROW(B673)+1)) / (20*21/2)</f>
        <v>1.829952380952381</v>
      </c>
      <c r="J689" s="2">
        <f t="shared" si="82"/>
        <v>1.8139027359361284</v>
      </c>
      <c r="K689" s="2">
        <f t="shared" si="76"/>
        <v>1.8175751285964477</v>
      </c>
    </row>
    <row r="690" spans="1:11" ht="13.5" x14ac:dyDescent="0.25">
      <c r="A690" s="3">
        <f>TITRES_STAT!B693</f>
        <v>43711</v>
      </c>
      <c r="B690" s="5">
        <f>TITRES_STAT!D693</f>
        <v>1.9</v>
      </c>
      <c r="C690" s="2">
        <f t="shared" si="77"/>
        <v>0</v>
      </c>
      <c r="D690" s="2">
        <f t="shared" si="78"/>
        <v>1.8660000000000001</v>
      </c>
      <c r="E690" s="2">
        <f t="shared" si="80"/>
        <v>1.7989999999999999</v>
      </c>
      <c r="F690" s="2">
        <f t="shared" si="81"/>
        <v>1.8160000000000001</v>
      </c>
      <c r="G690" s="2">
        <f t="shared" ref="G690:G753" si="83">AVERAGE(B641:B690)</f>
        <v>1.8260000000000016</v>
      </c>
      <c r="H690" s="2">
        <f t="shared" si="79"/>
        <v>1.9203500000000004</v>
      </c>
      <c r="I690" s="2">
        <f t="array" ref="I690">SUMPRODUCT(B674:B693, (ROW(B674:B693)-ROW(B674)+1)) / (20*21/2)</f>
        <v>1.8421428571428573</v>
      </c>
      <c r="J690" s="2">
        <f t="shared" si="82"/>
        <v>1.8221024753707828</v>
      </c>
      <c r="K690" s="2">
        <f t="shared" si="76"/>
        <v>1.8208074764946263</v>
      </c>
    </row>
    <row r="691" spans="1:11" ht="13.5" x14ac:dyDescent="0.25">
      <c r="A691" s="3">
        <f>TITRES_STAT!B694</f>
        <v>43712</v>
      </c>
      <c r="B691" s="5">
        <f>TITRES_STAT!D694</f>
        <v>1.9</v>
      </c>
      <c r="C691" s="2">
        <f t="shared" si="77"/>
        <v>0</v>
      </c>
      <c r="D691" s="2">
        <f t="shared" si="78"/>
        <v>1.8880000000000003</v>
      </c>
      <c r="E691" s="2">
        <f t="shared" si="80"/>
        <v>1.8089999999999997</v>
      </c>
      <c r="F691" s="2">
        <f t="shared" si="81"/>
        <v>1.8189999999999997</v>
      </c>
      <c r="G691" s="2">
        <f t="shared" si="83"/>
        <v>1.8270000000000015</v>
      </c>
      <c r="H691" s="2">
        <f t="shared" si="79"/>
        <v>1.9203000000000003</v>
      </c>
      <c r="I691" s="2">
        <f t="array" ref="I691">SUMPRODUCT(B675:B694, (ROW(B675:B694)-ROW(B675)+1)) / (20*21/2)</f>
        <v>1.852857142857143</v>
      </c>
      <c r="J691" s="2">
        <f t="shared" si="82"/>
        <v>1.8295212872402322</v>
      </c>
      <c r="K691" s="2">
        <f t="shared" ref="K691:K754" si="84">$K$4*B691+(1-$K$4)*K690</f>
        <v>1.8239130656516997</v>
      </c>
    </row>
    <row r="692" spans="1:11" ht="13.5" x14ac:dyDescent="0.25">
      <c r="A692" s="3">
        <f>TITRES_STAT!B695</f>
        <v>43713</v>
      </c>
      <c r="B692" s="5">
        <f>TITRES_STAT!D695</f>
        <v>1.9</v>
      </c>
      <c r="C692" s="2">
        <f t="shared" si="77"/>
        <v>0</v>
      </c>
      <c r="D692" s="2">
        <f t="shared" si="78"/>
        <v>1.9</v>
      </c>
      <c r="E692" s="2">
        <f t="shared" si="80"/>
        <v>1.8190000000000002</v>
      </c>
      <c r="F692" s="2">
        <f t="shared" si="81"/>
        <v>1.8219999999999998</v>
      </c>
      <c r="G692" s="2">
        <f t="shared" si="83"/>
        <v>1.8280000000000018</v>
      </c>
      <c r="H692" s="2">
        <f t="shared" si="79"/>
        <v>1.9197</v>
      </c>
      <c r="I692" s="2">
        <f t="array" ref="I692">SUMPRODUCT(B676:B695, (ROW(B676:B695)-ROW(B676)+1)) / (20*21/2)</f>
        <v>1.8630952380952384</v>
      </c>
      <c r="J692" s="2">
        <f t="shared" si="82"/>
        <v>1.8362335455983054</v>
      </c>
      <c r="K692" s="2">
        <f t="shared" si="84"/>
        <v>1.826896866998692</v>
      </c>
    </row>
    <row r="693" spans="1:11" ht="13.5" x14ac:dyDescent="0.25">
      <c r="A693" s="3">
        <f>TITRES_STAT!B696</f>
        <v>43714</v>
      </c>
      <c r="B693" s="5">
        <f>TITRES_STAT!D696</f>
        <v>1.95</v>
      </c>
      <c r="C693" s="2">
        <f t="shared" si="77"/>
        <v>5.0000000000000044E-2</v>
      </c>
      <c r="D693" s="2">
        <f t="shared" si="78"/>
        <v>1.9099999999999997</v>
      </c>
      <c r="E693" s="2">
        <f t="shared" si="80"/>
        <v>1.8419999999999999</v>
      </c>
      <c r="F693" s="2">
        <f t="shared" si="81"/>
        <v>1.8274999999999999</v>
      </c>
      <c r="G693" s="2">
        <f t="shared" si="83"/>
        <v>1.831000000000002</v>
      </c>
      <c r="H693" s="2">
        <f t="shared" si="79"/>
        <v>1.9187499999999997</v>
      </c>
      <c r="I693" s="2">
        <f t="array" ref="I693">SUMPRODUCT(B677:B696, (ROW(B677:B696)-ROW(B677)+1)) / (20*21/2)</f>
        <v>1.872857142857143</v>
      </c>
      <c r="J693" s="2">
        <f t="shared" si="82"/>
        <v>1.8470684460175144</v>
      </c>
      <c r="K693" s="2">
        <f t="shared" si="84"/>
        <v>1.8317244408418807</v>
      </c>
    </row>
    <row r="694" spans="1:11" ht="13.5" x14ac:dyDescent="0.25">
      <c r="A694" s="3">
        <f>TITRES_STAT!B697</f>
        <v>43717</v>
      </c>
      <c r="B694" s="5">
        <f>TITRES_STAT!D697</f>
        <v>1.94</v>
      </c>
      <c r="C694" s="2">
        <f t="shared" si="77"/>
        <v>-1.0000000000000009E-2</v>
      </c>
      <c r="D694" s="2">
        <f t="shared" si="78"/>
        <v>1.9179999999999999</v>
      </c>
      <c r="E694" s="2">
        <f t="shared" si="80"/>
        <v>1.8710000000000004</v>
      </c>
      <c r="F694" s="2">
        <f t="shared" si="81"/>
        <v>1.8325</v>
      </c>
      <c r="G694" s="2">
        <f t="shared" si="83"/>
        <v>1.8338000000000017</v>
      </c>
      <c r="H694" s="2">
        <f t="shared" si="79"/>
        <v>1.9172999999999996</v>
      </c>
      <c r="I694" s="2">
        <f t="array" ref="I694">SUMPRODUCT(B678:B697, (ROW(B678:B697)-ROW(B678)+1)) / (20*21/2)</f>
        <v>1.8821428571428571</v>
      </c>
      <c r="J694" s="2">
        <f t="shared" si="82"/>
        <v>1.8559190702063224</v>
      </c>
      <c r="K694" s="2">
        <f t="shared" si="84"/>
        <v>1.8359705412010228</v>
      </c>
    </row>
    <row r="695" spans="1:11" ht="13.5" x14ac:dyDescent="0.25">
      <c r="A695" s="3">
        <f>TITRES_STAT!B698</f>
        <v>43718</v>
      </c>
      <c r="B695" s="5">
        <f>TITRES_STAT!D698</f>
        <v>1.94</v>
      </c>
      <c r="C695" s="2">
        <f t="shared" si="77"/>
        <v>0</v>
      </c>
      <c r="D695" s="2">
        <f t="shared" si="78"/>
        <v>1.9259999999999997</v>
      </c>
      <c r="E695" s="2">
        <f t="shared" si="80"/>
        <v>1.8960000000000001</v>
      </c>
      <c r="F695" s="2">
        <f t="shared" si="81"/>
        <v>1.8374999999999997</v>
      </c>
      <c r="G695" s="2">
        <f t="shared" si="83"/>
        <v>1.8366000000000016</v>
      </c>
      <c r="H695" s="2">
        <f t="shared" si="79"/>
        <v>1.9159999999999995</v>
      </c>
      <c r="I695" s="2">
        <f t="array" ref="I695">SUMPRODUCT(B679:B698, (ROW(B679:B698)-ROW(B679)+1)) / (20*21/2)</f>
        <v>1.8909047619047621</v>
      </c>
      <c r="J695" s="2">
        <f t="shared" si="82"/>
        <v>1.8639267778057202</v>
      </c>
      <c r="K695" s="2">
        <f t="shared" si="84"/>
        <v>1.8400501278205907</v>
      </c>
    </row>
    <row r="696" spans="1:11" ht="13.5" x14ac:dyDescent="0.25">
      <c r="A696" s="3">
        <f>TITRES_STAT!B699</f>
        <v>43719</v>
      </c>
      <c r="B696" s="5">
        <f>TITRES_STAT!D699</f>
        <v>1.94</v>
      </c>
      <c r="C696" s="2">
        <f t="shared" si="77"/>
        <v>0</v>
      </c>
      <c r="D696" s="2">
        <f t="shared" si="78"/>
        <v>1.9339999999999997</v>
      </c>
      <c r="E696" s="2">
        <f t="shared" si="80"/>
        <v>1.9110000000000003</v>
      </c>
      <c r="F696" s="2">
        <f t="shared" si="81"/>
        <v>1.8424999999999994</v>
      </c>
      <c r="G696" s="2">
        <f t="shared" si="83"/>
        <v>1.8394000000000015</v>
      </c>
      <c r="H696" s="2">
        <f t="shared" si="79"/>
        <v>1.9140499999999994</v>
      </c>
      <c r="I696" s="2">
        <f t="array" ref="I696">SUMPRODUCT(B680:B699, (ROW(B680:B699)-ROW(B680)+1)) / (20*21/2)</f>
        <v>1.8991428571428575</v>
      </c>
      <c r="J696" s="2">
        <f t="shared" si="82"/>
        <v>1.8711718465861278</v>
      </c>
      <c r="K696" s="2">
        <f t="shared" si="84"/>
        <v>1.843969730651156</v>
      </c>
    </row>
    <row r="697" spans="1:11" ht="13.5" x14ac:dyDescent="0.25">
      <c r="A697" s="3">
        <f>TITRES_STAT!B700</f>
        <v>43720</v>
      </c>
      <c r="B697" s="5">
        <f>TITRES_STAT!D700</f>
        <v>1.94</v>
      </c>
      <c r="C697" s="2">
        <f t="shared" si="77"/>
        <v>0</v>
      </c>
      <c r="D697" s="2">
        <f t="shared" si="78"/>
        <v>1.9419999999999997</v>
      </c>
      <c r="E697" s="2">
        <f t="shared" si="80"/>
        <v>1.921</v>
      </c>
      <c r="F697" s="2">
        <f t="shared" si="81"/>
        <v>1.8479999999999994</v>
      </c>
      <c r="G697" s="2">
        <f t="shared" si="83"/>
        <v>1.8412000000000013</v>
      </c>
      <c r="H697" s="2">
        <f t="shared" si="79"/>
        <v>1.9115999999999997</v>
      </c>
      <c r="I697" s="2">
        <f t="array" ref="I697">SUMPRODUCT(B681:B700, (ROW(B681:B700)-ROW(B681)+1)) / (20*21/2)</f>
        <v>1.906857142857143</v>
      </c>
      <c r="J697" s="2">
        <f t="shared" si="82"/>
        <v>1.8777269088160202</v>
      </c>
      <c r="K697" s="2">
        <f t="shared" si="84"/>
        <v>1.847735623566797</v>
      </c>
    </row>
    <row r="698" spans="1:11" ht="13.5" x14ac:dyDescent="0.25">
      <c r="A698" s="3">
        <f>TITRES_STAT!B701</f>
        <v>43721</v>
      </c>
      <c r="B698" s="5">
        <f>TITRES_STAT!D701</f>
        <v>1.94</v>
      </c>
      <c r="C698" s="2">
        <f t="shared" si="77"/>
        <v>0</v>
      </c>
      <c r="D698" s="2">
        <f t="shared" si="78"/>
        <v>1.94</v>
      </c>
      <c r="E698" s="2">
        <f t="shared" si="80"/>
        <v>1.925</v>
      </c>
      <c r="F698" s="2">
        <f t="shared" si="81"/>
        <v>1.8534999999999993</v>
      </c>
      <c r="G698" s="2">
        <f t="shared" si="83"/>
        <v>1.8430000000000013</v>
      </c>
      <c r="H698" s="2">
        <f t="shared" si="79"/>
        <v>1.9084499999999998</v>
      </c>
      <c r="I698" s="2">
        <f t="array" ref="I698">SUMPRODUCT(B682:B701, (ROW(B682:B701)-ROW(B682)+1)) / (20*21/2)</f>
        <v>1.9139047619047622</v>
      </c>
      <c r="J698" s="2">
        <f t="shared" si="82"/>
        <v>1.8836576794049706</v>
      </c>
      <c r="K698" s="2">
        <f t="shared" si="84"/>
        <v>1.8513538344073148</v>
      </c>
    </row>
    <row r="699" spans="1:11" ht="13.5" x14ac:dyDescent="0.25">
      <c r="A699" s="3">
        <f>TITRES_STAT!B702</f>
        <v>43724</v>
      </c>
      <c r="B699" s="5">
        <f>TITRES_STAT!D702</f>
        <v>1.94</v>
      </c>
      <c r="C699" s="2">
        <f t="shared" si="77"/>
        <v>0</v>
      </c>
      <c r="D699" s="2">
        <f t="shared" si="78"/>
        <v>1.94</v>
      </c>
      <c r="E699" s="2">
        <f t="shared" si="80"/>
        <v>1.9289999999999998</v>
      </c>
      <c r="F699" s="2">
        <f t="shared" si="81"/>
        <v>1.8589999999999995</v>
      </c>
      <c r="G699" s="2">
        <f t="shared" si="83"/>
        <v>1.8448000000000011</v>
      </c>
      <c r="H699" s="2">
        <f t="shared" si="79"/>
        <v>1.9045999999999998</v>
      </c>
      <c r="I699" s="2">
        <f t="array" ref="I699">SUMPRODUCT(B683:B702, (ROW(B683:B702)-ROW(B683)+1)) / (20*21/2)</f>
        <v>1.9202857142857146</v>
      </c>
      <c r="J699" s="2">
        <f t="shared" si="82"/>
        <v>1.8890236146997352</v>
      </c>
      <c r="K699" s="2">
        <f t="shared" si="84"/>
        <v>1.8548301546266359</v>
      </c>
    </row>
    <row r="700" spans="1:11" ht="13.5" x14ac:dyDescent="0.25">
      <c r="A700" s="3">
        <f>TITRES_STAT!B703</f>
        <v>43725</v>
      </c>
      <c r="B700" s="5">
        <f>TITRES_STAT!D703</f>
        <v>1.94</v>
      </c>
      <c r="C700" s="2">
        <f t="shared" si="77"/>
        <v>0</v>
      </c>
      <c r="D700" s="2">
        <f t="shared" si="78"/>
        <v>1.94</v>
      </c>
      <c r="E700" s="2">
        <f t="shared" si="80"/>
        <v>1.9329999999999998</v>
      </c>
      <c r="F700" s="2">
        <f t="shared" si="81"/>
        <v>1.8659999999999997</v>
      </c>
      <c r="G700" s="2">
        <f t="shared" si="83"/>
        <v>1.8466000000000005</v>
      </c>
      <c r="H700" s="2">
        <f t="shared" si="79"/>
        <v>1.9001499999999998</v>
      </c>
      <c r="I700" s="2">
        <f t="array" ref="I700">SUMPRODUCT(B684:B703, (ROW(B684:B703)-ROW(B684)+1)) / (20*21/2)</f>
        <v>1.9260000000000002</v>
      </c>
      <c r="J700" s="2">
        <f t="shared" si="82"/>
        <v>1.8938785085378556</v>
      </c>
      <c r="K700" s="2">
        <f t="shared" si="84"/>
        <v>1.8581701485628463</v>
      </c>
    </row>
    <row r="701" spans="1:11" ht="13.5" x14ac:dyDescent="0.25">
      <c r="A701" s="3">
        <f>TITRES_STAT!B704</f>
        <v>43726</v>
      </c>
      <c r="B701" s="5">
        <f>TITRES_STAT!D704</f>
        <v>1.94</v>
      </c>
      <c r="C701" s="2">
        <f t="shared" si="77"/>
        <v>0</v>
      </c>
      <c r="D701" s="2">
        <f t="shared" si="78"/>
        <v>1.94</v>
      </c>
      <c r="E701" s="2">
        <f t="shared" si="80"/>
        <v>1.9369999999999998</v>
      </c>
      <c r="F701" s="2">
        <f t="shared" si="81"/>
        <v>1.8729999999999998</v>
      </c>
      <c r="G701" s="2">
        <f t="shared" si="83"/>
        <v>1.8484000000000003</v>
      </c>
      <c r="H701" s="2">
        <f t="shared" si="79"/>
        <v>1.8957000000000002</v>
      </c>
      <c r="I701" s="2">
        <f t="array" ref="I701">SUMPRODUCT(B685:B704, (ROW(B685:B704)-ROW(B685)+1)) / (20*21/2)</f>
        <v>1.930666666666667</v>
      </c>
      <c r="J701" s="2">
        <f t="shared" si="82"/>
        <v>1.8982710315342501</v>
      </c>
      <c r="K701" s="2">
        <f t="shared" si="84"/>
        <v>1.8613791623446956</v>
      </c>
    </row>
    <row r="702" spans="1:11" ht="13.5" x14ac:dyDescent="0.25">
      <c r="A702" s="3">
        <f>TITRES_STAT!B705</f>
        <v>43727</v>
      </c>
      <c r="B702" s="5">
        <f>TITRES_STAT!D705</f>
        <v>1.94</v>
      </c>
      <c r="C702" s="2">
        <f t="shared" si="77"/>
        <v>0</v>
      </c>
      <c r="D702" s="2">
        <f t="shared" si="78"/>
        <v>1.94</v>
      </c>
      <c r="E702" s="2">
        <f t="shared" si="80"/>
        <v>1.9410000000000001</v>
      </c>
      <c r="F702" s="2">
        <f t="shared" si="81"/>
        <v>1.8800000000000001</v>
      </c>
      <c r="G702" s="2">
        <f t="shared" si="83"/>
        <v>1.8502000000000003</v>
      </c>
      <c r="H702" s="2">
        <f t="shared" si="79"/>
        <v>1.8917000000000002</v>
      </c>
      <c r="I702" s="2">
        <f t="array" ref="I702">SUMPRODUCT(B686:B705, (ROW(B686:B705)-ROW(B686)+1)) / (20*21/2)</f>
        <v>1.9339523809523813</v>
      </c>
      <c r="J702" s="2">
        <f t="shared" si="82"/>
        <v>1.9022452190071786</v>
      </c>
      <c r="K702" s="2">
        <f t="shared" si="84"/>
        <v>1.8644623324488252</v>
      </c>
    </row>
    <row r="703" spans="1:11" ht="13.5" x14ac:dyDescent="0.25">
      <c r="A703" s="3">
        <f>TITRES_STAT!B706</f>
        <v>43728</v>
      </c>
      <c r="B703" s="5">
        <f>TITRES_STAT!D706</f>
        <v>1.94</v>
      </c>
      <c r="C703" s="2">
        <f t="shared" si="77"/>
        <v>0</v>
      </c>
      <c r="D703" s="2">
        <f t="shared" si="78"/>
        <v>1.94</v>
      </c>
      <c r="E703" s="2">
        <f t="shared" si="80"/>
        <v>1.94</v>
      </c>
      <c r="F703" s="2">
        <f t="shared" si="81"/>
        <v>1.891</v>
      </c>
      <c r="G703" s="2">
        <f t="shared" si="83"/>
        <v>1.8530000000000002</v>
      </c>
      <c r="H703" s="2">
        <f t="shared" si="79"/>
        <v>1.8871000000000004</v>
      </c>
      <c r="I703" s="2">
        <f t="array" ref="I703">SUMPRODUCT(B687:B706, (ROW(B687:B706)-ROW(B687)+1)) / (20*21/2)</f>
        <v>1.9389047619047619</v>
      </c>
      <c r="J703" s="2">
        <f t="shared" si="82"/>
        <v>1.9058409124350664</v>
      </c>
      <c r="K703" s="2">
        <f t="shared" si="84"/>
        <v>1.8674245939214205</v>
      </c>
    </row>
    <row r="704" spans="1:11" ht="13.5" x14ac:dyDescent="0.25">
      <c r="A704" s="3">
        <f>TITRES_STAT!B707</f>
        <v>43731</v>
      </c>
      <c r="B704" s="5">
        <f>TITRES_STAT!D707</f>
        <v>1.94</v>
      </c>
      <c r="C704" s="2">
        <f t="shared" si="77"/>
        <v>0</v>
      </c>
      <c r="D704" s="2">
        <f t="shared" si="78"/>
        <v>1.94</v>
      </c>
      <c r="E704" s="2">
        <f t="shared" si="80"/>
        <v>1.94</v>
      </c>
      <c r="F704" s="2">
        <f t="shared" si="81"/>
        <v>1.9055000000000004</v>
      </c>
      <c r="G704" s="2">
        <f t="shared" si="83"/>
        <v>1.8547999999999996</v>
      </c>
      <c r="H704" s="2">
        <f t="shared" si="79"/>
        <v>1.8829500000000001</v>
      </c>
      <c r="I704" s="2">
        <f t="array" ref="I704">SUMPRODUCT(B688:B707, (ROW(B688:B707)-ROW(B688)+1)) / (20*21/2)</f>
        <v>1.9382380952380953</v>
      </c>
      <c r="J704" s="2">
        <f t="shared" si="82"/>
        <v>1.9090941588698218</v>
      </c>
      <c r="K704" s="2">
        <f t="shared" si="84"/>
        <v>1.8702706882774434</v>
      </c>
    </row>
    <row r="705" spans="1:11" ht="13.5" x14ac:dyDescent="0.25">
      <c r="A705" s="3">
        <f>TITRES_STAT!B708</f>
        <v>43732</v>
      </c>
      <c r="B705" s="5">
        <f>TITRES_STAT!D708</f>
        <v>1.94</v>
      </c>
      <c r="C705" s="2">
        <f t="shared" si="77"/>
        <v>0</v>
      </c>
      <c r="D705" s="2">
        <f t="shared" si="78"/>
        <v>1.94</v>
      </c>
      <c r="E705" s="2">
        <f t="shared" si="80"/>
        <v>1.94</v>
      </c>
      <c r="F705" s="2">
        <f t="shared" si="81"/>
        <v>1.9179999999999999</v>
      </c>
      <c r="G705" s="2">
        <f t="shared" si="83"/>
        <v>1.8565999999999994</v>
      </c>
      <c r="H705" s="2">
        <f t="shared" si="79"/>
        <v>1.8789500000000001</v>
      </c>
      <c r="I705" s="2">
        <f t="array" ref="I705">SUMPRODUCT(B689:B708, (ROW(B689:B708)-ROW(B689)+1)) / (20*21/2)</f>
        <v>1.9371904761904761</v>
      </c>
      <c r="J705" s="2">
        <f t="shared" si="82"/>
        <v>1.9120375723107912</v>
      </c>
      <c r="K705" s="2">
        <f t="shared" si="84"/>
        <v>1.8730051710900928</v>
      </c>
    </row>
    <row r="706" spans="1:11" ht="13.5" x14ac:dyDescent="0.25">
      <c r="A706" s="3">
        <f>TITRES_STAT!B709</f>
        <v>43733</v>
      </c>
      <c r="B706" s="5">
        <f>TITRES_STAT!D709</f>
        <v>1.97</v>
      </c>
      <c r="C706" s="2">
        <f t="shared" si="77"/>
        <v>3.0000000000000027E-2</v>
      </c>
      <c r="D706" s="2">
        <f t="shared" si="78"/>
        <v>1.9460000000000002</v>
      </c>
      <c r="E706" s="2">
        <f t="shared" si="80"/>
        <v>1.9429999999999996</v>
      </c>
      <c r="F706" s="2">
        <f t="shared" si="81"/>
        <v>1.9270000000000003</v>
      </c>
      <c r="G706" s="2">
        <f t="shared" si="83"/>
        <v>1.8599999999999992</v>
      </c>
      <c r="H706" s="2">
        <f t="shared" si="79"/>
        <v>1.8744000000000001</v>
      </c>
      <c r="I706" s="2">
        <f t="array" ref="I706">SUMPRODUCT(B690:B709, (ROW(B690:B709)-ROW(B690)+1)) / (20*21/2)</f>
        <v>1.936047619047619</v>
      </c>
      <c r="J706" s="2">
        <f t="shared" si="82"/>
        <v>1.9175578035192873</v>
      </c>
      <c r="K706" s="2">
        <f t="shared" si="84"/>
        <v>1.8768088898708735</v>
      </c>
    </row>
    <row r="707" spans="1:11" ht="13.5" x14ac:dyDescent="0.25">
      <c r="A707" s="3">
        <f>TITRES_STAT!B710</f>
        <v>43734</v>
      </c>
      <c r="B707" s="5">
        <f>TITRES_STAT!D710</f>
        <v>1.92</v>
      </c>
      <c r="C707" s="2">
        <f t="shared" si="77"/>
        <v>-5.0000000000000044E-2</v>
      </c>
      <c r="D707" s="2">
        <f t="shared" si="78"/>
        <v>1.9420000000000002</v>
      </c>
      <c r="E707" s="2">
        <f t="shared" si="80"/>
        <v>1.9409999999999996</v>
      </c>
      <c r="F707" s="2">
        <f t="shared" si="81"/>
        <v>1.9310000000000003</v>
      </c>
      <c r="G707" s="2">
        <f t="shared" si="83"/>
        <v>1.8623999999999989</v>
      </c>
      <c r="H707" s="2">
        <f t="shared" si="79"/>
        <v>1.8689999999999998</v>
      </c>
      <c r="I707" s="2">
        <f t="array" ref="I707">SUMPRODUCT(B691:B710, (ROW(B691:B710)-ROW(B691)+1)) / (20*21/2)</f>
        <v>1.9348095238095238</v>
      </c>
      <c r="J707" s="2">
        <f t="shared" si="82"/>
        <v>1.9177903936603076</v>
      </c>
      <c r="K707" s="2">
        <f t="shared" si="84"/>
        <v>1.8785026588955451</v>
      </c>
    </row>
    <row r="708" spans="1:11" ht="13.5" x14ac:dyDescent="0.25">
      <c r="A708" s="3">
        <f>TITRES_STAT!B711</f>
        <v>43735</v>
      </c>
      <c r="B708" s="5">
        <f>TITRES_STAT!D711</f>
        <v>1.92</v>
      </c>
      <c r="C708" s="2">
        <f t="shared" ref="C708:C771" si="85">B708-B707</f>
        <v>0</v>
      </c>
      <c r="D708" s="2">
        <f t="shared" si="78"/>
        <v>1.9379999999999999</v>
      </c>
      <c r="E708" s="2">
        <f t="shared" si="80"/>
        <v>1.9390000000000001</v>
      </c>
      <c r="F708" s="2">
        <f t="shared" si="81"/>
        <v>1.9320000000000004</v>
      </c>
      <c r="G708" s="2">
        <f t="shared" si="83"/>
        <v>1.8647999999999991</v>
      </c>
      <c r="H708" s="2">
        <f t="shared" si="79"/>
        <v>1.8635999999999995</v>
      </c>
      <c r="I708" s="2">
        <f t="array" ref="I708">SUMPRODUCT(B692:B711, (ROW(B692:B711)-ROW(B692)+1)) / (20*21/2)</f>
        <v>1.9334761904761906</v>
      </c>
      <c r="J708" s="2">
        <f t="shared" si="82"/>
        <v>1.9180008323593258</v>
      </c>
      <c r="K708" s="2">
        <f t="shared" si="84"/>
        <v>1.8801300056055237</v>
      </c>
    </row>
    <row r="709" spans="1:11" ht="13.5" x14ac:dyDescent="0.25">
      <c r="A709" s="3">
        <f>TITRES_STAT!B712</f>
        <v>43738</v>
      </c>
      <c r="B709" s="5">
        <f>TITRES_STAT!D712</f>
        <v>1.92</v>
      </c>
      <c r="C709" s="2">
        <f t="shared" si="85"/>
        <v>0</v>
      </c>
      <c r="D709" s="2">
        <f t="shared" si="78"/>
        <v>1.9339999999999999</v>
      </c>
      <c r="E709" s="2">
        <f t="shared" si="80"/>
        <v>1.9369999999999998</v>
      </c>
      <c r="F709" s="2">
        <f t="shared" si="81"/>
        <v>1.9330000000000005</v>
      </c>
      <c r="G709" s="2">
        <f t="shared" si="83"/>
        <v>1.8663999999999994</v>
      </c>
      <c r="H709" s="2">
        <f t="shared" si="79"/>
        <v>1.8581499999999997</v>
      </c>
      <c r="I709" s="2">
        <f t="array" ref="I709">SUMPRODUCT(B693:B712, (ROW(B693:B712)-ROW(B693)+1)) / (20*21/2)</f>
        <v>1.9320476190476188</v>
      </c>
      <c r="J709" s="2">
        <f t="shared" si="82"/>
        <v>1.9181912292774852</v>
      </c>
      <c r="K709" s="2">
        <f t="shared" si="84"/>
        <v>1.8816935347974639</v>
      </c>
    </row>
    <row r="710" spans="1:11" ht="13.5" x14ac:dyDescent="0.25">
      <c r="A710" s="3">
        <f>TITRES_STAT!B713</f>
        <v>43739</v>
      </c>
      <c r="B710" s="5">
        <f>TITRES_STAT!D713</f>
        <v>1.92</v>
      </c>
      <c r="C710" s="2">
        <f t="shared" si="85"/>
        <v>0</v>
      </c>
      <c r="D710" s="2">
        <f t="shared" ref="D710:D773" si="86">AVERAGE(B706:B710)</f>
        <v>1.9299999999999997</v>
      </c>
      <c r="E710" s="2">
        <f t="shared" si="80"/>
        <v>1.9350000000000001</v>
      </c>
      <c r="F710" s="2">
        <f t="shared" si="81"/>
        <v>1.9340000000000004</v>
      </c>
      <c r="G710" s="2">
        <f t="shared" si="83"/>
        <v>1.8679999999999992</v>
      </c>
      <c r="H710" s="2">
        <f t="shared" si="79"/>
        <v>1.8528499999999994</v>
      </c>
      <c r="I710" s="2">
        <f t="array" ref="I710">SUMPRODUCT(B694:B713, (ROW(B694:B713)-ROW(B694)+1)) / (20*21/2)</f>
        <v>1.9352857142857145</v>
      </c>
      <c r="J710" s="2">
        <f t="shared" si="82"/>
        <v>1.91836349315582</v>
      </c>
      <c r="K710" s="2">
        <f t="shared" si="84"/>
        <v>1.883195749119132</v>
      </c>
    </row>
    <row r="711" spans="1:11" ht="13.5" x14ac:dyDescent="0.25">
      <c r="A711" s="3">
        <f>TITRES_STAT!B714</f>
        <v>43740</v>
      </c>
      <c r="B711" s="5">
        <f>TITRES_STAT!D714</f>
        <v>1.92</v>
      </c>
      <c r="C711" s="2">
        <f t="shared" si="85"/>
        <v>0</v>
      </c>
      <c r="D711" s="2">
        <f t="shared" si="86"/>
        <v>1.92</v>
      </c>
      <c r="E711" s="2">
        <f t="shared" si="80"/>
        <v>1.9329999999999998</v>
      </c>
      <c r="F711" s="2">
        <f t="shared" si="81"/>
        <v>1.9350000000000005</v>
      </c>
      <c r="G711" s="2">
        <f t="shared" si="83"/>
        <v>1.8695999999999993</v>
      </c>
      <c r="H711" s="2">
        <f t="shared" si="79"/>
        <v>1.8475999999999992</v>
      </c>
      <c r="I711" s="2">
        <f t="array" ref="I711">SUMPRODUCT(B695:B714, (ROW(B695:B714)-ROW(B695)+1)) / (20*21/2)</f>
        <v>1.9384285714285712</v>
      </c>
      <c r="J711" s="2">
        <f t="shared" si="82"/>
        <v>1.9185193509505039</v>
      </c>
      <c r="K711" s="2">
        <f t="shared" si="84"/>
        <v>1.8846390530752444</v>
      </c>
    </row>
    <row r="712" spans="1:11" ht="13.5" x14ac:dyDescent="0.25">
      <c r="A712" s="3">
        <f>TITRES_STAT!B715</f>
        <v>43741</v>
      </c>
      <c r="B712" s="5">
        <f>TITRES_STAT!D715</f>
        <v>1.92</v>
      </c>
      <c r="C712" s="2">
        <f t="shared" si="85"/>
        <v>0</v>
      </c>
      <c r="D712" s="2">
        <f t="shared" si="86"/>
        <v>1.92</v>
      </c>
      <c r="E712" s="2">
        <f t="shared" si="80"/>
        <v>1.9310000000000003</v>
      </c>
      <c r="F712" s="2">
        <f t="shared" si="81"/>
        <v>1.9360000000000006</v>
      </c>
      <c r="G712" s="2">
        <f t="shared" si="83"/>
        <v>1.8711999999999995</v>
      </c>
      <c r="H712" s="2">
        <f t="shared" si="79"/>
        <v>1.8418999999999994</v>
      </c>
      <c r="I712" s="2">
        <f t="array" ref="I712">SUMPRODUCT(B696:B715, (ROW(B696:B715)-ROW(B696)+1)) / (20*21/2)</f>
        <v>1.9414285714285711</v>
      </c>
      <c r="J712" s="2">
        <f t="shared" si="82"/>
        <v>1.9186603651456939</v>
      </c>
      <c r="K712" s="2">
        <f t="shared" si="84"/>
        <v>1.8860257568762151</v>
      </c>
    </row>
    <row r="713" spans="1:11" ht="13.5" x14ac:dyDescent="0.25">
      <c r="A713" s="3">
        <f>TITRES_STAT!B716</f>
        <v>43742</v>
      </c>
      <c r="B713" s="5">
        <f>TITRES_STAT!D716</f>
        <v>1.97</v>
      </c>
      <c r="C713" s="2">
        <f t="shared" si="85"/>
        <v>5.0000000000000044E-2</v>
      </c>
      <c r="D713" s="2">
        <f t="shared" si="86"/>
        <v>1.9300000000000002</v>
      </c>
      <c r="E713" s="2">
        <f t="shared" si="80"/>
        <v>1.9339999999999997</v>
      </c>
      <c r="F713" s="2">
        <f t="shared" si="81"/>
        <v>1.9370000000000005</v>
      </c>
      <c r="G713" s="2">
        <f t="shared" si="83"/>
        <v>1.8737999999999995</v>
      </c>
      <c r="H713" s="2">
        <f t="shared" si="79"/>
        <v>1.8367999999999993</v>
      </c>
      <c r="I713" s="2">
        <f t="array" ref="I713">SUMPRODUCT(B697:B716, (ROW(B697:B716)-ROW(B697)+1)) / (20*21/2)</f>
        <v>1.9442857142857142</v>
      </c>
      <c r="J713" s="2">
        <f t="shared" si="82"/>
        <v>1.9235498541794374</v>
      </c>
      <c r="K713" s="2">
        <f t="shared" si="84"/>
        <v>1.8893188644496968</v>
      </c>
    </row>
    <row r="714" spans="1:11" ht="13.5" x14ac:dyDescent="0.25">
      <c r="A714" s="3">
        <f>TITRES_STAT!B717</f>
        <v>43745</v>
      </c>
      <c r="B714" s="5">
        <f>TITRES_STAT!D717</f>
        <v>1.97</v>
      </c>
      <c r="C714" s="2">
        <f t="shared" si="85"/>
        <v>0</v>
      </c>
      <c r="D714" s="2">
        <f t="shared" si="86"/>
        <v>1.94</v>
      </c>
      <c r="E714" s="2">
        <f t="shared" si="80"/>
        <v>1.9369999999999998</v>
      </c>
      <c r="F714" s="2">
        <f t="shared" si="81"/>
        <v>1.9385000000000001</v>
      </c>
      <c r="G714" s="2">
        <f t="shared" si="83"/>
        <v>1.8763999999999996</v>
      </c>
      <c r="H714" s="2">
        <f t="shared" ref="H714:H777" si="87">AVERAGE(B515:B714)</f>
        <v>1.8318499999999991</v>
      </c>
      <c r="I714" s="2">
        <f t="array" ref="I714">SUMPRODUCT(B698:B717, (ROW(B698:B717)-ROW(B698)+1)) / (20*21/2)</f>
        <v>1.9498571428571427</v>
      </c>
      <c r="J714" s="2">
        <f t="shared" si="82"/>
        <v>1.9279736775909195</v>
      </c>
      <c r="K714" s="2">
        <f t="shared" si="84"/>
        <v>1.8924828305497086</v>
      </c>
    </row>
    <row r="715" spans="1:11" ht="13.5" x14ac:dyDescent="0.25">
      <c r="A715" s="3">
        <f>TITRES_STAT!B718</f>
        <v>43746</v>
      </c>
      <c r="B715" s="5">
        <f>TITRES_STAT!D718</f>
        <v>1.97</v>
      </c>
      <c r="C715" s="2">
        <f t="shared" si="85"/>
        <v>0</v>
      </c>
      <c r="D715" s="2">
        <f t="shared" si="86"/>
        <v>1.95</v>
      </c>
      <c r="E715" s="2">
        <f t="shared" si="80"/>
        <v>1.94</v>
      </c>
      <c r="F715" s="2">
        <f t="shared" si="81"/>
        <v>1.9400000000000002</v>
      </c>
      <c r="G715" s="2">
        <f t="shared" si="83"/>
        <v>1.8789999999999996</v>
      </c>
      <c r="H715" s="2">
        <f t="shared" si="87"/>
        <v>1.827199999999999</v>
      </c>
      <c r="I715" s="2">
        <f t="array" ref="I715">SUMPRODUCT(B699:B718, (ROW(B699:B718)-ROW(B699)+1)) / (20*21/2)</f>
        <v>1.9551428571428571</v>
      </c>
      <c r="J715" s="2">
        <f t="shared" si="82"/>
        <v>1.9319761844870225</v>
      </c>
      <c r="K715" s="2">
        <f t="shared" si="84"/>
        <v>1.8955227195477591</v>
      </c>
    </row>
    <row r="716" spans="1:11" ht="13.5" x14ac:dyDescent="0.25">
      <c r="A716" s="3">
        <f>TITRES_STAT!B719</f>
        <v>43747</v>
      </c>
      <c r="B716" s="5">
        <f>TITRES_STAT!D719</f>
        <v>1.97</v>
      </c>
      <c r="C716" s="2">
        <f t="shared" si="85"/>
        <v>0</v>
      </c>
      <c r="D716" s="2">
        <f t="shared" si="86"/>
        <v>1.9599999999999997</v>
      </c>
      <c r="E716" s="2">
        <f t="shared" ref="E716:E779" si="88">AVERAGE(B707:B716)</f>
        <v>1.94</v>
      </c>
      <c r="F716" s="2">
        <f t="shared" si="81"/>
        <v>1.9415</v>
      </c>
      <c r="G716" s="2">
        <f t="shared" si="83"/>
        <v>1.8815999999999997</v>
      </c>
      <c r="H716" s="2">
        <f t="shared" si="87"/>
        <v>1.8231999999999993</v>
      </c>
      <c r="I716" s="2">
        <f t="array" ref="I716">SUMPRODUCT(B700:B719, (ROW(B700:B719)-ROW(B700)+1)) / (20*21/2)</f>
        <v>1.9601428571428572</v>
      </c>
      <c r="J716" s="2">
        <f t="shared" si="82"/>
        <v>1.9355975002501631</v>
      </c>
      <c r="K716" s="2">
        <f t="shared" si="84"/>
        <v>1.8984433972125527</v>
      </c>
    </row>
    <row r="717" spans="1:11" ht="13.5" x14ac:dyDescent="0.25">
      <c r="A717" s="3">
        <f>TITRES_STAT!B720</f>
        <v>43748</v>
      </c>
      <c r="B717" s="5">
        <f>TITRES_STAT!D720</f>
        <v>2</v>
      </c>
      <c r="C717" s="2">
        <f t="shared" si="85"/>
        <v>3.0000000000000027E-2</v>
      </c>
      <c r="D717" s="2">
        <f t="shared" si="86"/>
        <v>1.9759999999999998</v>
      </c>
      <c r="E717" s="2">
        <f t="shared" si="88"/>
        <v>1.948</v>
      </c>
      <c r="F717" s="2">
        <f t="shared" si="81"/>
        <v>1.9445000000000001</v>
      </c>
      <c r="G717" s="2">
        <f t="shared" si="83"/>
        <v>1.8847999999999996</v>
      </c>
      <c r="H717" s="2">
        <f t="shared" si="87"/>
        <v>1.8197999999999994</v>
      </c>
      <c r="I717" s="2">
        <f t="array" ref="I717">SUMPRODUCT(B701:B720, (ROW(B701:B720)-ROW(B701)+1)) / (20*21/2)</f>
        <v>1.9591428571428569</v>
      </c>
      <c r="J717" s="2">
        <f t="shared" si="82"/>
        <v>1.9417310716549094</v>
      </c>
      <c r="K717" s="2">
        <f t="shared" si="84"/>
        <v>1.9024260090865703</v>
      </c>
    </row>
    <row r="718" spans="1:11" ht="13.5" x14ac:dyDescent="0.25">
      <c r="A718" s="3">
        <f>TITRES_STAT!B721</f>
        <v>43749</v>
      </c>
      <c r="B718" s="5">
        <f>TITRES_STAT!D721</f>
        <v>2</v>
      </c>
      <c r="C718" s="2">
        <f t="shared" si="85"/>
        <v>0</v>
      </c>
      <c r="D718" s="2">
        <f t="shared" si="86"/>
        <v>1.982</v>
      </c>
      <c r="E718" s="2">
        <f t="shared" si="88"/>
        <v>1.9560000000000002</v>
      </c>
      <c r="F718" s="2">
        <f t="shared" si="81"/>
        <v>1.9475000000000002</v>
      </c>
      <c r="G718" s="2">
        <f t="shared" si="83"/>
        <v>1.8879999999999995</v>
      </c>
      <c r="H718" s="2">
        <f t="shared" si="87"/>
        <v>1.8169999999999995</v>
      </c>
      <c r="I718" s="2">
        <f t="array" ref="I718">SUMPRODUCT(B702:B721, (ROW(B702:B721)-ROW(B702)+1)) / (20*21/2)</f>
        <v>1.9581428571428574</v>
      </c>
      <c r="J718" s="2">
        <f t="shared" si="82"/>
        <v>1.9472804934020609</v>
      </c>
      <c r="K718" s="2">
        <f t="shared" si="84"/>
        <v>1.9062524401027832</v>
      </c>
    </row>
    <row r="719" spans="1:11" ht="13.5" x14ac:dyDescent="0.25">
      <c r="A719" s="3">
        <f>TITRES_STAT!B722</f>
        <v>43752</v>
      </c>
      <c r="B719" s="5">
        <f>TITRES_STAT!D722</f>
        <v>2</v>
      </c>
      <c r="C719" s="2">
        <f t="shared" si="85"/>
        <v>0</v>
      </c>
      <c r="D719" s="2">
        <f t="shared" si="86"/>
        <v>1.988</v>
      </c>
      <c r="E719" s="2">
        <f t="shared" si="88"/>
        <v>1.964</v>
      </c>
      <c r="F719" s="2">
        <f t="shared" si="81"/>
        <v>1.9504999999999999</v>
      </c>
      <c r="G719" s="2">
        <f t="shared" si="83"/>
        <v>1.8911999999999995</v>
      </c>
      <c r="H719" s="2">
        <f t="shared" si="87"/>
        <v>1.8134999999999999</v>
      </c>
      <c r="I719" s="2">
        <f t="array" ref="I719">SUMPRODUCT(B703:B722, (ROW(B703:B722)-ROW(B703)+1)) / (20*21/2)</f>
        <v>1.9619047619047623</v>
      </c>
      <c r="J719" s="2">
        <f t="shared" si="82"/>
        <v>1.9523013987923408</v>
      </c>
      <c r="K719" s="2">
        <f t="shared" si="84"/>
        <v>1.9099288150007132</v>
      </c>
    </row>
    <row r="720" spans="1:11" ht="13.5" x14ac:dyDescent="0.25">
      <c r="A720" s="3">
        <f>TITRES_STAT!B723</f>
        <v>43754</v>
      </c>
      <c r="B720" s="5">
        <f>TITRES_STAT!D723</f>
        <v>1.94</v>
      </c>
      <c r="C720" s="2">
        <f t="shared" si="85"/>
        <v>-6.0000000000000053E-2</v>
      </c>
      <c r="D720" s="2">
        <f t="shared" si="86"/>
        <v>1.982</v>
      </c>
      <c r="E720" s="2">
        <f t="shared" si="88"/>
        <v>1.966</v>
      </c>
      <c r="F720" s="2">
        <f t="shared" si="81"/>
        <v>1.9504999999999999</v>
      </c>
      <c r="G720" s="2">
        <f t="shared" si="83"/>
        <v>1.8931999999999995</v>
      </c>
      <c r="H720" s="2">
        <f t="shared" si="87"/>
        <v>1.8090499999999998</v>
      </c>
      <c r="I720" s="2">
        <f t="array" ref="I720">SUMPRODUCT(B704:B723, (ROW(B704:B723)-ROW(B704)+1)) / (20*21/2)</f>
        <v>1.9654285714285717</v>
      </c>
      <c r="J720" s="2">
        <f t="shared" si="82"/>
        <v>1.951129837002594</v>
      </c>
      <c r="K720" s="2">
        <f t="shared" si="84"/>
        <v>1.9111080771575482</v>
      </c>
    </row>
    <row r="721" spans="1:11" ht="13.5" x14ac:dyDescent="0.25">
      <c r="A721" s="3">
        <f>TITRES_STAT!B724</f>
        <v>43755</v>
      </c>
      <c r="B721" s="5">
        <f>TITRES_STAT!D724</f>
        <v>1.94</v>
      </c>
      <c r="C721" s="2">
        <f t="shared" si="85"/>
        <v>0</v>
      </c>
      <c r="D721" s="2">
        <f t="shared" si="86"/>
        <v>1.9759999999999998</v>
      </c>
      <c r="E721" s="2">
        <f t="shared" si="88"/>
        <v>1.968</v>
      </c>
      <c r="F721" s="2">
        <f t="shared" si="81"/>
        <v>1.9504999999999995</v>
      </c>
      <c r="G721" s="2">
        <f t="shared" si="83"/>
        <v>1.8951999999999996</v>
      </c>
      <c r="H721" s="2">
        <f t="shared" si="87"/>
        <v>1.8048500000000001</v>
      </c>
      <c r="I721" s="2">
        <f t="array" ref="I721">SUMPRODUCT(B705:B724, (ROW(B705:B724)-ROW(B705)+1)) / (20*21/2)</f>
        <v>1.9687142857142861</v>
      </c>
      <c r="J721" s="2">
        <f t="shared" si="82"/>
        <v>1.9500698525261564</v>
      </c>
      <c r="K721" s="2">
        <f t="shared" si="84"/>
        <v>1.9122410937396053</v>
      </c>
    </row>
    <row r="722" spans="1:11" ht="13.5" x14ac:dyDescent="0.25">
      <c r="A722" s="3">
        <f>TITRES_STAT!B725</f>
        <v>43756</v>
      </c>
      <c r="B722" s="5">
        <f>TITRES_STAT!D725</f>
        <v>1.99</v>
      </c>
      <c r="C722" s="2">
        <f t="shared" si="85"/>
        <v>5.0000000000000044E-2</v>
      </c>
      <c r="D722" s="2">
        <f t="shared" si="86"/>
        <v>1.9739999999999998</v>
      </c>
      <c r="E722" s="2">
        <f t="shared" si="88"/>
        <v>1.9749999999999996</v>
      </c>
      <c r="F722" s="2">
        <f t="shared" si="81"/>
        <v>1.9529999999999998</v>
      </c>
      <c r="G722" s="2">
        <f t="shared" si="83"/>
        <v>1.8981999999999994</v>
      </c>
      <c r="H722" s="2">
        <f t="shared" si="87"/>
        <v>1.8013500000000002</v>
      </c>
      <c r="I722" s="2">
        <f t="array" ref="I722">SUMPRODUCT(B706:B725, (ROW(B706:B725)-ROW(B706)+1)) / (20*21/2)</f>
        <v>1.9717619047619048</v>
      </c>
      <c r="J722" s="2">
        <f t="shared" si="82"/>
        <v>1.9538727237141413</v>
      </c>
      <c r="K722" s="2">
        <f t="shared" si="84"/>
        <v>1.915290462612562</v>
      </c>
    </row>
    <row r="723" spans="1:11" ht="13.5" x14ac:dyDescent="0.25">
      <c r="A723" s="3">
        <f>TITRES_STAT!B726</f>
        <v>43759</v>
      </c>
      <c r="B723" s="5">
        <f>TITRES_STAT!D726</f>
        <v>1.99</v>
      </c>
      <c r="C723" s="2">
        <f t="shared" si="85"/>
        <v>0</v>
      </c>
      <c r="D723" s="2">
        <f t="shared" si="86"/>
        <v>1.972</v>
      </c>
      <c r="E723" s="2">
        <f t="shared" si="88"/>
        <v>1.9769999999999996</v>
      </c>
      <c r="F723" s="2">
        <f t="shared" si="81"/>
        <v>1.9554999999999996</v>
      </c>
      <c r="G723" s="2">
        <f t="shared" si="83"/>
        <v>1.9011999999999991</v>
      </c>
      <c r="H723" s="2">
        <f t="shared" si="87"/>
        <v>1.7984500000000005</v>
      </c>
      <c r="I723" s="2">
        <f t="array" ref="I723">SUMPRODUCT(B707:B726, (ROW(B707:B726)-ROW(B707)+1)) / (20*21/2)</f>
        <v>1.9745714285714284</v>
      </c>
      <c r="J723" s="2">
        <f t="shared" si="82"/>
        <v>1.9573134166937469</v>
      </c>
      <c r="K723" s="2">
        <f t="shared" si="84"/>
        <v>1.9182202483924615</v>
      </c>
    </row>
    <row r="724" spans="1:11" ht="13.5" x14ac:dyDescent="0.25">
      <c r="A724" s="3">
        <f>TITRES_STAT!B727</f>
        <v>43760</v>
      </c>
      <c r="B724" s="5">
        <f>TITRES_STAT!D727</f>
        <v>1.99</v>
      </c>
      <c r="C724" s="2">
        <f t="shared" si="85"/>
        <v>0</v>
      </c>
      <c r="D724" s="2">
        <f t="shared" si="86"/>
        <v>1.97</v>
      </c>
      <c r="E724" s="2">
        <f t="shared" si="88"/>
        <v>1.9789999999999996</v>
      </c>
      <c r="F724" s="2">
        <f t="shared" ref="F724:F787" si="89">AVERAGE(B705:B724)</f>
        <v>1.9580000000000002</v>
      </c>
      <c r="G724" s="2">
        <f t="shared" si="83"/>
        <v>1.904199999999999</v>
      </c>
      <c r="H724" s="2">
        <f t="shared" si="87"/>
        <v>1.7961000000000007</v>
      </c>
      <c r="I724" s="2">
        <f t="array" ref="I724">SUMPRODUCT(B708:B727, (ROW(B708:B727)-ROW(B708)+1)) / (20*21/2)</f>
        <v>1.9782380952380949</v>
      </c>
      <c r="J724" s="2">
        <f t="shared" si="82"/>
        <v>1.9604264246276757</v>
      </c>
      <c r="K724" s="2">
        <f t="shared" si="84"/>
        <v>1.9210351406123651</v>
      </c>
    </row>
    <row r="725" spans="1:11" ht="13.5" x14ac:dyDescent="0.25">
      <c r="A725" s="3">
        <f>TITRES_STAT!B728</f>
        <v>43761</v>
      </c>
      <c r="B725" s="5">
        <f>TITRES_STAT!D728</f>
        <v>1.99</v>
      </c>
      <c r="C725" s="2">
        <f t="shared" si="85"/>
        <v>0</v>
      </c>
      <c r="D725" s="2">
        <f t="shared" si="86"/>
        <v>1.98</v>
      </c>
      <c r="E725" s="2">
        <f t="shared" si="88"/>
        <v>1.9809999999999999</v>
      </c>
      <c r="F725" s="2">
        <f t="shared" si="89"/>
        <v>1.9605000000000004</v>
      </c>
      <c r="G725" s="2">
        <f t="shared" si="83"/>
        <v>1.9071999999999989</v>
      </c>
      <c r="H725" s="2">
        <f t="shared" si="87"/>
        <v>1.7943000000000007</v>
      </c>
      <c r="I725" s="2">
        <f t="array" ref="I725">SUMPRODUCT(B709:B728, (ROW(B709:B728)-ROW(B709)+1)) / (20*21/2)</f>
        <v>1.9815238095238095</v>
      </c>
      <c r="J725" s="2">
        <f t="shared" ref="J725:J788" si="90">$J$4*B725+J724*(1-$J$4)</f>
        <v>1.963242955615516</v>
      </c>
      <c r="K725" s="2">
        <f t="shared" si="84"/>
        <v>1.9237396449020765</v>
      </c>
    </row>
    <row r="726" spans="1:11" ht="13.5" x14ac:dyDescent="0.25">
      <c r="A726" s="3">
        <f>TITRES_STAT!B729</f>
        <v>43762</v>
      </c>
      <c r="B726" s="5">
        <f>TITRES_STAT!D729</f>
        <v>1.99</v>
      </c>
      <c r="C726" s="2">
        <f t="shared" si="85"/>
        <v>0</v>
      </c>
      <c r="D726" s="2">
        <f t="shared" si="86"/>
        <v>1.9899999999999998</v>
      </c>
      <c r="E726" s="2">
        <f t="shared" si="88"/>
        <v>1.9829999999999999</v>
      </c>
      <c r="F726" s="2">
        <f t="shared" si="89"/>
        <v>1.9615000000000002</v>
      </c>
      <c r="G726" s="2">
        <f t="shared" si="83"/>
        <v>1.9101999999999988</v>
      </c>
      <c r="H726" s="2">
        <f t="shared" si="87"/>
        <v>1.793000000000001</v>
      </c>
      <c r="I726" s="2">
        <f t="array" ref="I726">SUMPRODUCT(B710:B729, (ROW(B710:B729)-ROW(B710)+1)) / (20*21/2)</f>
        <v>1.9844285714285712</v>
      </c>
      <c r="J726" s="2">
        <f t="shared" si="90"/>
        <v>1.9657912455568953</v>
      </c>
      <c r="K726" s="2">
        <f t="shared" si="84"/>
        <v>1.9263380902000344</v>
      </c>
    </row>
    <row r="727" spans="1:11" ht="13.5" x14ac:dyDescent="0.25">
      <c r="A727" s="3">
        <f>TITRES_STAT!B730</f>
        <v>43763</v>
      </c>
      <c r="B727" s="5">
        <f>TITRES_STAT!D730</f>
        <v>2</v>
      </c>
      <c r="C727" s="2">
        <f t="shared" si="85"/>
        <v>1.0000000000000009E-2</v>
      </c>
      <c r="D727" s="2">
        <f t="shared" si="86"/>
        <v>1.9920000000000002</v>
      </c>
      <c r="E727" s="2">
        <f t="shared" si="88"/>
        <v>1.9829999999999999</v>
      </c>
      <c r="F727" s="2">
        <f t="shared" si="89"/>
        <v>1.9655</v>
      </c>
      <c r="G727" s="2">
        <f t="shared" si="83"/>
        <v>1.9135999999999986</v>
      </c>
      <c r="H727" s="2">
        <f t="shared" si="87"/>
        <v>1.7922000000000011</v>
      </c>
      <c r="I727" s="2">
        <f t="array" ref="I727">SUMPRODUCT(B711:B730, (ROW(B711:B730)-ROW(B711)+1)) / (20*21/2)</f>
        <v>1.9869523809523808</v>
      </c>
      <c r="J727" s="2">
        <f t="shared" si="90"/>
        <v>1.9690492221705242</v>
      </c>
      <c r="K727" s="2">
        <f t="shared" si="84"/>
        <v>1.9292267925451312</v>
      </c>
    </row>
    <row r="728" spans="1:11" ht="13.5" x14ac:dyDescent="0.25">
      <c r="A728" s="3">
        <f>TITRES_STAT!B731</f>
        <v>43766</v>
      </c>
      <c r="B728" s="5">
        <f>TITRES_STAT!D731</f>
        <v>2</v>
      </c>
      <c r="C728" s="2">
        <f t="shared" si="85"/>
        <v>0</v>
      </c>
      <c r="D728" s="2">
        <f t="shared" si="86"/>
        <v>1.9939999999999998</v>
      </c>
      <c r="E728" s="2">
        <f t="shared" si="88"/>
        <v>1.9829999999999999</v>
      </c>
      <c r="F728" s="2">
        <f t="shared" si="89"/>
        <v>1.9695</v>
      </c>
      <c r="G728" s="2">
        <f t="shared" si="83"/>
        <v>1.9169999999999987</v>
      </c>
      <c r="H728" s="2">
        <f t="shared" si="87"/>
        <v>1.7920500000000013</v>
      </c>
      <c r="I728" s="2">
        <f t="array" ref="I728">SUMPRODUCT(B712:B731, (ROW(B712:B731)-ROW(B712)+1)) / (20*21/2)</f>
        <v>1.9890952380952382</v>
      </c>
      <c r="J728" s="2">
        <f t="shared" si="90"/>
        <v>1.9719969152971411</v>
      </c>
      <c r="K728" s="2">
        <f t="shared" si="84"/>
        <v>1.9320022124453222</v>
      </c>
    </row>
    <row r="729" spans="1:11" ht="13.5" x14ac:dyDescent="0.25">
      <c r="A729" s="3">
        <f>TITRES_STAT!B732</f>
        <v>43767</v>
      </c>
      <c r="B729" s="5">
        <f>TITRES_STAT!D732</f>
        <v>2</v>
      </c>
      <c r="C729" s="2">
        <f t="shared" si="85"/>
        <v>0</v>
      </c>
      <c r="D729" s="2">
        <f t="shared" si="86"/>
        <v>1.996</v>
      </c>
      <c r="E729" s="2">
        <f t="shared" si="88"/>
        <v>1.9829999999999999</v>
      </c>
      <c r="F729" s="2">
        <f t="shared" si="89"/>
        <v>1.9735</v>
      </c>
      <c r="G729" s="2">
        <f t="shared" si="83"/>
        <v>1.920399999999999</v>
      </c>
      <c r="H729" s="2">
        <f t="shared" si="87"/>
        <v>1.7923500000000012</v>
      </c>
      <c r="I729" s="2">
        <f t="array" ref="I729">SUMPRODUCT(B713:B732, (ROW(B713:B732)-ROW(B713)+1)) / (20*21/2)</f>
        <v>1.9965714285714287</v>
      </c>
      <c r="J729" s="2">
        <f t="shared" si="90"/>
        <v>1.9746638757450323</v>
      </c>
      <c r="K729" s="2">
        <f t="shared" si="84"/>
        <v>1.9346687923494272</v>
      </c>
    </row>
    <row r="730" spans="1:11" ht="13.5" x14ac:dyDescent="0.25">
      <c r="A730" s="3">
        <f>TITRES_STAT!B733</f>
        <v>43768</v>
      </c>
      <c r="B730" s="5">
        <f>TITRES_STAT!D733</f>
        <v>2</v>
      </c>
      <c r="C730" s="2">
        <f t="shared" si="85"/>
        <v>0</v>
      </c>
      <c r="D730" s="2">
        <f t="shared" si="86"/>
        <v>1.998</v>
      </c>
      <c r="E730" s="2">
        <f t="shared" si="88"/>
        <v>1.9890000000000001</v>
      </c>
      <c r="F730" s="2">
        <f t="shared" si="89"/>
        <v>1.9774999999999998</v>
      </c>
      <c r="G730" s="2">
        <f t="shared" si="83"/>
        <v>1.9243999999999992</v>
      </c>
      <c r="H730" s="2">
        <f t="shared" si="87"/>
        <v>1.7926500000000016</v>
      </c>
      <c r="I730" s="2">
        <f t="array" ref="I730">SUMPRODUCT(B714:B733, (ROW(B714:B733)-ROW(B714)+1)) / (20*21/2)</f>
        <v>2.0033809523809523</v>
      </c>
      <c r="J730" s="2">
        <f t="shared" si="90"/>
        <v>1.9770768399597911</v>
      </c>
      <c r="K730" s="2">
        <f t="shared" si="84"/>
        <v>1.9372308004925869</v>
      </c>
    </row>
    <row r="731" spans="1:11" ht="13.5" x14ac:dyDescent="0.25">
      <c r="A731" s="3">
        <f>TITRES_STAT!B734</f>
        <v>43769</v>
      </c>
      <c r="B731" s="5">
        <f>TITRES_STAT!D734</f>
        <v>2</v>
      </c>
      <c r="C731" s="2">
        <f t="shared" si="85"/>
        <v>0</v>
      </c>
      <c r="D731" s="2">
        <f t="shared" si="86"/>
        <v>2</v>
      </c>
      <c r="E731" s="2">
        <f t="shared" si="88"/>
        <v>1.9949999999999999</v>
      </c>
      <c r="F731" s="2">
        <f t="shared" si="89"/>
        <v>1.9814999999999998</v>
      </c>
      <c r="G731" s="2">
        <f t="shared" si="83"/>
        <v>1.9283999999999992</v>
      </c>
      <c r="H731" s="2">
        <f t="shared" si="87"/>
        <v>1.7924500000000014</v>
      </c>
      <c r="I731" s="2">
        <f t="array" ref="I731">SUMPRODUCT(B715:B734, (ROW(B715:B734)-ROW(B715)+1)) / (20*21/2)</f>
        <v>2.0097619047619046</v>
      </c>
      <c r="J731" s="2">
        <f t="shared" si="90"/>
        <v>1.9792599980588585</v>
      </c>
      <c r="K731" s="2">
        <f t="shared" si="84"/>
        <v>1.9396923377281716</v>
      </c>
    </row>
    <row r="732" spans="1:11" ht="13.5" x14ac:dyDescent="0.25">
      <c r="A732" s="3">
        <f>TITRES_STAT!B735</f>
        <v>43770</v>
      </c>
      <c r="B732" s="5">
        <f>TITRES_STAT!D735</f>
        <v>2.06</v>
      </c>
      <c r="C732" s="2">
        <f t="shared" si="85"/>
        <v>6.0000000000000053E-2</v>
      </c>
      <c r="D732" s="2">
        <f t="shared" si="86"/>
        <v>2.012</v>
      </c>
      <c r="E732" s="2">
        <f t="shared" si="88"/>
        <v>2.0019999999999998</v>
      </c>
      <c r="F732" s="2">
        <f t="shared" si="89"/>
        <v>1.9884999999999997</v>
      </c>
      <c r="G732" s="2">
        <f t="shared" si="83"/>
        <v>1.9335999999999995</v>
      </c>
      <c r="H732" s="2">
        <f t="shared" si="87"/>
        <v>1.7925500000000016</v>
      </c>
      <c r="I732" s="2">
        <f t="array" ref="I732">SUMPRODUCT(B716:B735, (ROW(B716:B735)-ROW(B716)+1)) / (20*21/2)</f>
        <v>2.0157142857142856</v>
      </c>
      <c r="J732" s="2">
        <f t="shared" si="90"/>
        <v>1.9869495220532531</v>
      </c>
      <c r="K732" s="2">
        <f t="shared" si="84"/>
        <v>1.9444102852682434</v>
      </c>
    </row>
    <row r="733" spans="1:11" ht="13.5" x14ac:dyDescent="0.25">
      <c r="A733" s="3">
        <f>TITRES_STAT!B736</f>
        <v>43773</v>
      </c>
      <c r="B733" s="5">
        <f>TITRES_STAT!D736</f>
        <v>2.06</v>
      </c>
      <c r="C733" s="2">
        <f t="shared" si="85"/>
        <v>0</v>
      </c>
      <c r="D733" s="2">
        <f t="shared" si="86"/>
        <v>2.024</v>
      </c>
      <c r="E733" s="2">
        <f t="shared" si="88"/>
        <v>2.0089999999999995</v>
      </c>
      <c r="F733" s="2">
        <f t="shared" si="89"/>
        <v>1.9929999999999999</v>
      </c>
      <c r="G733" s="2">
        <f t="shared" si="83"/>
        <v>1.9403999999999995</v>
      </c>
      <c r="H733" s="2">
        <f t="shared" si="87"/>
        <v>1.7931000000000017</v>
      </c>
      <c r="I733" s="2">
        <f t="array" ref="I733">SUMPRODUCT(B717:B736, (ROW(B717:B736)-ROW(B717)+1)) / (20*21/2)</f>
        <v>2.0212380952380951</v>
      </c>
      <c r="J733" s="2">
        <f t="shared" si="90"/>
        <v>1.9939067104291339</v>
      </c>
      <c r="K733" s="2">
        <f t="shared" si="84"/>
        <v>1.9489432152577242</v>
      </c>
    </row>
    <row r="734" spans="1:11" ht="13.5" x14ac:dyDescent="0.25">
      <c r="A734" s="3">
        <f>TITRES_STAT!B737</f>
        <v>43774</v>
      </c>
      <c r="B734" s="5">
        <f>TITRES_STAT!D737</f>
        <v>2.06</v>
      </c>
      <c r="C734" s="2">
        <f t="shared" si="85"/>
        <v>0</v>
      </c>
      <c r="D734" s="2">
        <f t="shared" si="86"/>
        <v>2.0360000000000005</v>
      </c>
      <c r="E734" s="2">
        <f t="shared" si="88"/>
        <v>2.0159999999999996</v>
      </c>
      <c r="F734" s="2">
        <f t="shared" si="89"/>
        <v>1.9975000000000001</v>
      </c>
      <c r="G734" s="2">
        <f t="shared" si="83"/>
        <v>1.9485999999999999</v>
      </c>
      <c r="H734" s="2">
        <f t="shared" si="87"/>
        <v>1.7939500000000017</v>
      </c>
      <c r="I734" s="2">
        <f t="array" ref="I734">SUMPRODUCT(B718:B737, (ROW(B718:B737)-ROW(B718)+1)) / (20*21/2)</f>
        <v>2.0301428571428568</v>
      </c>
      <c r="J734" s="2">
        <f t="shared" si="90"/>
        <v>2.0002013094358828</v>
      </c>
      <c r="K734" s="2">
        <f t="shared" si="84"/>
        <v>1.9532983832868331</v>
      </c>
    </row>
    <row r="735" spans="1:11" ht="13.5" x14ac:dyDescent="0.25">
      <c r="A735" s="3">
        <f>TITRES_STAT!B738</f>
        <v>43775</v>
      </c>
      <c r="B735" s="5">
        <f>TITRES_STAT!D738</f>
        <v>2.06</v>
      </c>
      <c r="C735" s="2">
        <f t="shared" si="85"/>
        <v>0</v>
      </c>
      <c r="D735" s="2">
        <f t="shared" si="86"/>
        <v>2.0480000000000005</v>
      </c>
      <c r="E735" s="2">
        <f t="shared" si="88"/>
        <v>2.0229999999999997</v>
      </c>
      <c r="F735" s="2">
        <f t="shared" si="89"/>
        <v>2.0020000000000002</v>
      </c>
      <c r="G735" s="2">
        <f t="shared" si="83"/>
        <v>1.9559999999999997</v>
      </c>
      <c r="H735" s="2">
        <f t="shared" si="87"/>
        <v>1.7953500000000018</v>
      </c>
      <c r="I735" s="2">
        <f t="array" ref="I735">SUMPRODUCT(B719:B738, (ROW(B719:B738)-ROW(B719)+1)) / (20*21/2)</f>
        <v>2.0385714285714283</v>
      </c>
      <c r="J735" s="2">
        <f t="shared" si="90"/>
        <v>2.0058964228229414</v>
      </c>
      <c r="K735" s="2">
        <f t="shared" si="84"/>
        <v>1.9574827604128398</v>
      </c>
    </row>
    <row r="736" spans="1:11" ht="13.5" x14ac:dyDescent="0.25">
      <c r="A736" s="3">
        <f>TITRES_STAT!B739</f>
        <v>43776</v>
      </c>
      <c r="B736" s="5">
        <f>TITRES_STAT!D739</f>
        <v>2.06</v>
      </c>
      <c r="C736" s="2">
        <f t="shared" si="85"/>
        <v>0</v>
      </c>
      <c r="D736" s="2">
        <f t="shared" si="86"/>
        <v>2.06</v>
      </c>
      <c r="E736" s="2">
        <f t="shared" si="88"/>
        <v>2.0299999999999998</v>
      </c>
      <c r="F736" s="2">
        <f t="shared" si="89"/>
        <v>2.0065</v>
      </c>
      <c r="G736" s="2">
        <f t="shared" si="83"/>
        <v>1.9613999999999998</v>
      </c>
      <c r="H736" s="2">
        <f t="shared" si="87"/>
        <v>1.7967500000000016</v>
      </c>
      <c r="I736" s="2">
        <f t="array" ref="I736">SUMPRODUCT(B720:B739, (ROW(B720:B739)-ROW(B720)+1)) / (20*21/2)</f>
        <v>2.0465238095238094</v>
      </c>
      <c r="J736" s="2">
        <f t="shared" si="90"/>
        <v>2.0110491444588519</v>
      </c>
      <c r="K736" s="2">
        <f t="shared" si="84"/>
        <v>1.9615030443182186</v>
      </c>
    </row>
    <row r="737" spans="1:11" ht="13.5" x14ac:dyDescent="0.25">
      <c r="A737" s="3">
        <f>TITRES_STAT!B740</f>
        <v>43777</v>
      </c>
      <c r="B737" s="5">
        <f>TITRES_STAT!D740</f>
        <v>2.1</v>
      </c>
      <c r="C737" s="2">
        <f t="shared" si="85"/>
        <v>4.0000000000000036E-2</v>
      </c>
      <c r="D737" s="2">
        <f t="shared" si="86"/>
        <v>2.0680000000000001</v>
      </c>
      <c r="E737" s="2">
        <f t="shared" si="88"/>
        <v>2.04</v>
      </c>
      <c r="F737" s="2">
        <f t="shared" si="89"/>
        <v>2.0115000000000003</v>
      </c>
      <c r="G737" s="2">
        <f t="shared" si="83"/>
        <v>1.9665999999999997</v>
      </c>
      <c r="H737" s="2">
        <f t="shared" si="87"/>
        <v>1.7980000000000018</v>
      </c>
      <c r="I737" s="2">
        <f t="array" ref="I737">SUMPRODUCT(B721:B740, (ROW(B721:B740)-ROW(B721)+1)) / (20*21/2)</f>
        <v>2.0539999999999998</v>
      </c>
      <c r="J737" s="2">
        <f t="shared" si="90"/>
        <v>2.0195206545103899</v>
      </c>
      <c r="K737" s="2">
        <f t="shared" si="84"/>
        <v>1.9669342974822102</v>
      </c>
    </row>
    <row r="738" spans="1:11" ht="13.5" x14ac:dyDescent="0.25">
      <c r="A738" s="3">
        <f>TITRES_STAT!B741</f>
        <v>43780</v>
      </c>
      <c r="B738" s="5">
        <f>TITRES_STAT!D741</f>
        <v>2.1</v>
      </c>
      <c r="C738" s="2">
        <f t="shared" si="85"/>
        <v>0</v>
      </c>
      <c r="D738" s="2">
        <f t="shared" si="86"/>
        <v>2.0759999999999996</v>
      </c>
      <c r="E738" s="2">
        <f t="shared" si="88"/>
        <v>2.0500000000000003</v>
      </c>
      <c r="F738" s="2">
        <f t="shared" si="89"/>
        <v>2.0165000000000002</v>
      </c>
      <c r="G738" s="2">
        <f t="shared" si="83"/>
        <v>1.9705999999999997</v>
      </c>
      <c r="H738" s="2">
        <f t="shared" si="87"/>
        <v>1.7992500000000018</v>
      </c>
      <c r="I738" s="2">
        <f t="array" ref="I738">SUMPRODUCT(B722:B741, (ROW(B722:B741)-ROW(B722)+1)) / (20*21/2)</f>
        <v>2.0607142857142855</v>
      </c>
      <c r="J738" s="2">
        <f t="shared" si="90"/>
        <v>2.0271853540808289</v>
      </c>
      <c r="K738" s="2">
        <f t="shared" si="84"/>
        <v>1.972152560326045</v>
      </c>
    </row>
    <row r="739" spans="1:11" ht="13.5" x14ac:dyDescent="0.25">
      <c r="A739" s="3">
        <f>TITRES_STAT!B742</f>
        <v>43781</v>
      </c>
      <c r="B739" s="5">
        <f>TITRES_STAT!D742</f>
        <v>2.1</v>
      </c>
      <c r="C739" s="2">
        <f t="shared" si="85"/>
        <v>0</v>
      </c>
      <c r="D739" s="2">
        <f t="shared" si="86"/>
        <v>2.0840000000000001</v>
      </c>
      <c r="E739" s="2">
        <f t="shared" si="88"/>
        <v>2.0600000000000005</v>
      </c>
      <c r="F739" s="2">
        <f t="shared" si="89"/>
        <v>2.0215000000000001</v>
      </c>
      <c r="G739" s="2">
        <f t="shared" si="83"/>
        <v>1.9745999999999995</v>
      </c>
      <c r="H739" s="2">
        <f t="shared" si="87"/>
        <v>1.8006500000000016</v>
      </c>
      <c r="I739" s="2">
        <f t="array" ref="I739">SUMPRODUCT(B723:B742, (ROW(B723:B742)-ROW(B723)+1)) / (20*21/2)</f>
        <v>2.0666666666666669</v>
      </c>
      <c r="J739" s="2">
        <f t="shared" si="90"/>
        <v>2.0341200822636072</v>
      </c>
      <c r="K739" s="2">
        <f t="shared" si="84"/>
        <v>1.9771661854112981</v>
      </c>
    </row>
    <row r="740" spans="1:11" ht="13.5" x14ac:dyDescent="0.25">
      <c r="A740" s="3">
        <f>TITRES_STAT!B743</f>
        <v>43782</v>
      </c>
      <c r="B740" s="5">
        <f>TITRES_STAT!D743</f>
        <v>2.1</v>
      </c>
      <c r="C740" s="2">
        <f t="shared" si="85"/>
        <v>0</v>
      </c>
      <c r="D740" s="2">
        <f t="shared" si="86"/>
        <v>2.0919999999999996</v>
      </c>
      <c r="E740" s="2">
        <f t="shared" si="88"/>
        <v>2.0700000000000007</v>
      </c>
      <c r="F740" s="2">
        <f t="shared" si="89"/>
        <v>2.0295000000000001</v>
      </c>
      <c r="G740" s="2">
        <f t="shared" si="83"/>
        <v>1.9785999999999995</v>
      </c>
      <c r="H740" s="2">
        <f t="shared" si="87"/>
        <v>1.8021500000000019</v>
      </c>
      <c r="I740" s="2">
        <f t="array" ref="I740">SUMPRODUCT(B724:B743, (ROW(B724:B743)-ROW(B724)+1)) / (20*21/2)</f>
        <v>2.0720952380952382</v>
      </c>
      <c r="J740" s="2">
        <f t="shared" si="90"/>
        <v>2.0403943601432637</v>
      </c>
      <c r="K740" s="2">
        <f t="shared" si="84"/>
        <v>1.9819831977481099</v>
      </c>
    </row>
    <row r="741" spans="1:11" ht="13.5" x14ac:dyDescent="0.25">
      <c r="A741" s="3">
        <f>TITRES_STAT!B744</f>
        <v>43783</v>
      </c>
      <c r="B741" s="5">
        <f>TITRES_STAT!D744</f>
        <v>2.1</v>
      </c>
      <c r="C741" s="2">
        <f t="shared" si="85"/>
        <v>0</v>
      </c>
      <c r="D741" s="2">
        <f t="shared" si="86"/>
        <v>2.1</v>
      </c>
      <c r="E741" s="2">
        <f t="shared" si="88"/>
        <v>2.0800000000000005</v>
      </c>
      <c r="F741" s="2">
        <f t="shared" si="89"/>
        <v>2.0375000000000001</v>
      </c>
      <c r="G741" s="2">
        <f t="shared" si="83"/>
        <v>1.9825999999999997</v>
      </c>
      <c r="H741" s="2">
        <f t="shared" si="87"/>
        <v>1.8040500000000024</v>
      </c>
      <c r="I741" s="2">
        <f t="array" ref="I741">SUMPRODUCT(B725:B744, (ROW(B725:B744)-ROW(B725)+1)) / (20*21/2)</f>
        <v>2.077</v>
      </c>
      <c r="J741" s="2">
        <f t="shared" si="90"/>
        <v>2.0460710877486674</v>
      </c>
      <c r="K741" s="2">
        <f t="shared" si="84"/>
        <v>1.9866113076403409</v>
      </c>
    </row>
    <row r="742" spans="1:11" ht="13.5" x14ac:dyDescent="0.25">
      <c r="A742" s="3">
        <f>TITRES_STAT!B745</f>
        <v>43784</v>
      </c>
      <c r="B742" s="5">
        <f>TITRES_STAT!D745</f>
        <v>2.1</v>
      </c>
      <c r="C742" s="2">
        <f t="shared" si="85"/>
        <v>0</v>
      </c>
      <c r="D742" s="2">
        <f t="shared" si="86"/>
        <v>2.1</v>
      </c>
      <c r="E742" s="2">
        <f t="shared" si="88"/>
        <v>2.0840000000000005</v>
      </c>
      <c r="F742" s="2">
        <f t="shared" si="89"/>
        <v>2.0430000000000001</v>
      </c>
      <c r="G742" s="2">
        <f t="shared" si="83"/>
        <v>1.9865999999999997</v>
      </c>
      <c r="H742" s="2">
        <f t="shared" si="87"/>
        <v>1.8060500000000024</v>
      </c>
      <c r="I742" s="2">
        <f t="array" ref="I742">SUMPRODUCT(B726:B745, (ROW(B726:B745)-ROW(B726)+1)) / (20*21/2)</f>
        <v>2.0813809523809521</v>
      </c>
      <c r="J742" s="2">
        <f t="shared" si="90"/>
        <v>2.0512071746297469</v>
      </c>
      <c r="K742" s="2">
        <f t="shared" si="84"/>
        <v>1.9910579230269942</v>
      </c>
    </row>
    <row r="743" spans="1:11" ht="13.5" x14ac:dyDescent="0.25">
      <c r="A743" s="3">
        <f>TITRES_STAT!B746</f>
        <v>43787</v>
      </c>
      <c r="B743" s="5">
        <f>TITRES_STAT!D746</f>
        <v>2.1</v>
      </c>
      <c r="C743" s="2">
        <f t="shared" si="85"/>
        <v>0</v>
      </c>
      <c r="D743" s="2">
        <f t="shared" si="86"/>
        <v>2.1</v>
      </c>
      <c r="E743" s="2">
        <f t="shared" si="88"/>
        <v>2.0880000000000001</v>
      </c>
      <c r="F743" s="2">
        <f t="shared" si="89"/>
        <v>2.0484999999999998</v>
      </c>
      <c r="G743" s="2">
        <f t="shared" si="83"/>
        <v>1.9895999999999996</v>
      </c>
      <c r="H743" s="2">
        <f t="shared" si="87"/>
        <v>1.8080500000000026</v>
      </c>
      <c r="I743" s="2">
        <f t="array" ref="I743">SUMPRODUCT(B727:B746, (ROW(B727:B746)-ROW(B727)+1)) / (20*21/2)</f>
        <v>2.0852380952380951</v>
      </c>
      <c r="J743" s="2">
        <f t="shared" si="90"/>
        <v>2.0558541103792947</v>
      </c>
      <c r="K743" s="2">
        <f t="shared" si="84"/>
        <v>1.9953301613396612</v>
      </c>
    </row>
    <row r="744" spans="1:11" ht="13.5" x14ac:dyDescent="0.25">
      <c r="A744" s="3">
        <f>TITRES_STAT!B747</f>
        <v>43788</v>
      </c>
      <c r="B744" s="5">
        <f>TITRES_STAT!D747</f>
        <v>2.1</v>
      </c>
      <c r="C744" s="2">
        <f t="shared" si="85"/>
        <v>0</v>
      </c>
      <c r="D744" s="2">
        <f t="shared" si="86"/>
        <v>2.1</v>
      </c>
      <c r="E744" s="2">
        <f t="shared" si="88"/>
        <v>2.0920000000000001</v>
      </c>
      <c r="F744" s="2">
        <f t="shared" si="89"/>
        <v>2.0540000000000003</v>
      </c>
      <c r="G744" s="2">
        <f t="shared" si="83"/>
        <v>1.9927999999999995</v>
      </c>
      <c r="H744" s="2">
        <f t="shared" si="87"/>
        <v>1.8100500000000028</v>
      </c>
      <c r="I744" s="2">
        <f t="array" ref="I744">SUMPRODUCT(B728:B747, (ROW(B728:B747)-ROW(B728)+1)) / (20*21/2)</f>
        <v>2.0885714285714285</v>
      </c>
      <c r="J744" s="2">
        <f t="shared" si="90"/>
        <v>2.0600584808193618</v>
      </c>
      <c r="K744" s="2">
        <f t="shared" si="84"/>
        <v>1.9994348608949686</v>
      </c>
    </row>
    <row r="745" spans="1:11" ht="13.5" x14ac:dyDescent="0.25">
      <c r="A745" s="3">
        <f>TITRES_STAT!B748</f>
        <v>43789</v>
      </c>
      <c r="B745" s="5">
        <f>TITRES_STAT!D748</f>
        <v>2.1</v>
      </c>
      <c r="C745" s="2">
        <f t="shared" si="85"/>
        <v>0</v>
      </c>
      <c r="D745" s="2">
        <f t="shared" si="86"/>
        <v>2.1</v>
      </c>
      <c r="E745" s="2">
        <f t="shared" si="88"/>
        <v>2.0960000000000001</v>
      </c>
      <c r="F745" s="2">
        <f t="shared" si="89"/>
        <v>2.0595000000000003</v>
      </c>
      <c r="G745" s="2">
        <f t="shared" si="83"/>
        <v>1.9959999999999993</v>
      </c>
      <c r="H745" s="2">
        <f t="shared" si="87"/>
        <v>1.8124000000000031</v>
      </c>
      <c r="I745" s="2">
        <f t="array" ref="I745">SUMPRODUCT(B729:B748, (ROW(B729:B748)-ROW(B729)+1)) / (20*21/2)</f>
        <v>2.0914285714285712</v>
      </c>
      <c r="J745" s="2">
        <f t="shared" si="90"/>
        <v>2.0638624350270418</v>
      </c>
      <c r="K745" s="2">
        <f t="shared" si="84"/>
        <v>2.003378591840264</v>
      </c>
    </row>
    <row r="746" spans="1:11" ht="13.5" x14ac:dyDescent="0.25">
      <c r="A746" s="3">
        <f>TITRES_STAT!B749</f>
        <v>43790</v>
      </c>
      <c r="B746" s="5">
        <f>TITRES_STAT!D749</f>
        <v>2.1</v>
      </c>
      <c r="C746" s="2">
        <f t="shared" si="85"/>
        <v>0</v>
      </c>
      <c r="D746" s="2">
        <f t="shared" si="86"/>
        <v>2.1</v>
      </c>
      <c r="E746" s="2">
        <f t="shared" si="88"/>
        <v>2.1000000000000005</v>
      </c>
      <c r="F746" s="2">
        <f t="shared" si="89"/>
        <v>2.0650000000000004</v>
      </c>
      <c r="G746" s="2">
        <f t="shared" si="83"/>
        <v>1.999199999999999</v>
      </c>
      <c r="H746" s="2">
        <f t="shared" si="87"/>
        <v>1.8148000000000033</v>
      </c>
      <c r="I746" s="2">
        <f t="array" ref="I746">SUMPRODUCT(B730:B749, (ROW(B730:B749)-ROW(B730)+1)) / (20*21/2)</f>
        <v>2.0938095238095236</v>
      </c>
      <c r="J746" s="2">
        <f t="shared" si="90"/>
        <v>2.0673041078816095</v>
      </c>
      <c r="K746" s="2">
        <f t="shared" si="84"/>
        <v>2.0071676666700577</v>
      </c>
    </row>
    <row r="747" spans="1:11" ht="13.5" x14ac:dyDescent="0.25">
      <c r="A747" s="3">
        <f>TITRES_STAT!B750</f>
        <v>43791</v>
      </c>
      <c r="B747" s="5">
        <f>TITRES_STAT!D750</f>
        <v>2.1</v>
      </c>
      <c r="C747" s="2">
        <f t="shared" si="85"/>
        <v>0</v>
      </c>
      <c r="D747" s="2">
        <f t="shared" si="86"/>
        <v>2.1</v>
      </c>
      <c r="E747" s="2">
        <f t="shared" si="88"/>
        <v>2.1000000000000005</v>
      </c>
      <c r="F747" s="2">
        <f t="shared" si="89"/>
        <v>2.0700000000000007</v>
      </c>
      <c r="G747" s="2">
        <f t="shared" si="83"/>
        <v>2.0023999999999988</v>
      </c>
      <c r="H747" s="2">
        <f t="shared" si="87"/>
        <v>1.8174000000000035</v>
      </c>
      <c r="I747" s="2">
        <f t="array" ref="I747">SUMPRODUCT(B731:B750, (ROW(B731:B750)-ROW(B731)+1)) / (20*21/2)</f>
        <v>2.0957142857142856</v>
      </c>
      <c r="J747" s="2">
        <f t="shared" si="90"/>
        <v>2.0704180023690752</v>
      </c>
      <c r="K747" s="2">
        <f t="shared" si="84"/>
        <v>2.0108081503300554</v>
      </c>
    </row>
    <row r="748" spans="1:11" ht="13.5" x14ac:dyDescent="0.25">
      <c r="A748" s="3">
        <f>TITRES_STAT!B751</f>
        <v>43794</v>
      </c>
      <c r="B748" s="5">
        <f>TITRES_STAT!D751</f>
        <v>2.1</v>
      </c>
      <c r="C748" s="2">
        <f t="shared" si="85"/>
        <v>0</v>
      </c>
      <c r="D748" s="2">
        <f t="shared" si="86"/>
        <v>2.1</v>
      </c>
      <c r="E748" s="2">
        <f t="shared" si="88"/>
        <v>2.1000000000000005</v>
      </c>
      <c r="F748" s="2">
        <f t="shared" si="89"/>
        <v>2.0750000000000006</v>
      </c>
      <c r="G748" s="2">
        <f t="shared" si="83"/>
        <v>2.0055999999999989</v>
      </c>
      <c r="H748" s="2">
        <f t="shared" si="87"/>
        <v>1.8200000000000034</v>
      </c>
      <c r="I748" s="2">
        <f t="array" ref="I748">SUMPRODUCT(B732:B751, (ROW(B732:B751)-ROW(B732)+1)) / (20*21/2)</f>
        <v>2.097142857142857</v>
      </c>
      <c r="J748" s="2">
        <f t="shared" si="90"/>
        <v>2.0732353354767823</v>
      </c>
      <c r="K748" s="2">
        <f t="shared" si="84"/>
        <v>2.0143058699249554</v>
      </c>
    </row>
    <row r="749" spans="1:11" ht="13.5" x14ac:dyDescent="0.25">
      <c r="A749" s="3">
        <f>TITRES_STAT!B752</f>
        <v>43795</v>
      </c>
      <c r="B749" s="5">
        <f>TITRES_STAT!D752</f>
        <v>2.1</v>
      </c>
      <c r="C749" s="2">
        <f t="shared" si="85"/>
        <v>0</v>
      </c>
      <c r="D749" s="2">
        <f t="shared" si="86"/>
        <v>2.1</v>
      </c>
      <c r="E749" s="2">
        <f t="shared" si="88"/>
        <v>2.1000000000000005</v>
      </c>
      <c r="F749" s="2">
        <f t="shared" si="89"/>
        <v>2.080000000000001</v>
      </c>
      <c r="G749" s="2">
        <f t="shared" si="83"/>
        <v>2.008799999999999</v>
      </c>
      <c r="H749" s="2">
        <f t="shared" si="87"/>
        <v>1.8224000000000036</v>
      </c>
      <c r="I749" s="2">
        <f t="array" ref="I749">SUMPRODUCT(B733:B752, (ROW(B733:B752)-ROW(B733)+1)) / (20*21/2)</f>
        <v>2.098095238095238</v>
      </c>
      <c r="J749" s="2">
        <f t="shared" si="90"/>
        <v>2.0757843511456602</v>
      </c>
      <c r="K749" s="2">
        <f t="shared" si="84"/>
        <v>2.0176664240455455</v>
      </c>
    </row>
    <row r="750" spans="1:11" ht="13.5" x14ac:dyDescent="0.25">
      <c r="A750" s="3">
        <f>TITRES_STAT!B753</f>
        <v>43796</v>
      </c>
      <c r="B750" s="5">
        <f>TITRES_STAT!D753</f>
        <v>2.1</v>
      </c>
      <c r="C750" s="2">
        <f t="shared" si="85"/>
        <v>0</v>
      </c>
      <c r="D750" s="2">
        <f t="shared" si="86"/>
        <v>2.1</v>
      </c>
      <c r="E750" s="2">
        <f t="shared" si="88"/>
        <v>2.1000000000000005</v>
      </c>
      <c r="F750" s="2">
        <f t="shared" si="89"/>
        <v>2.0850000000000009</v>
      </c>
      <c r="G750" s="2">
        <f t="shared" si="83"/>
        <v>2.0119999999999987</v>
      </c>
      <c r="H750" s="2">
        <f t="shared" si="87"/>
        <v>1.8248000000000035</v>
      </c>
      <c r="I750" s="2">
        <f t="array" ref="I750">SUMPRODUCT(B734:B753, (ROW(B734:B753)-ROW(B734)+1)) / (20*21/2)</f>
        <v>2.0988571428571428</v>
      </c>
      <c r="J750" s="2">
        <f t="shared" si="90"/>
        <v>2.0780906034175022</v>
      </c>
      <c r="K750" s="2">
        <f t="shared" si="84"/>
        <v>2.020895191730034</v>
      </c>
    </row>
    <row r="751" spans="1:11" ht="13.5" x14ac:dyDescent="0.25">
      <c r="A751" s="3">
        <f>TITRES_STAT!B754</f>
        <v>43797</v>
      </c>
      <c r="B751" s="5">
        <f>TITRES_STAT!D754</f>
        <v>2.1</v>
      </c>
      <c r="C751" s="2">
        <f t="shared" si="85"/>
        <v>0</v>
      </c>
      <c r="D751" s="2">
        <f t="shared" si="86"/>
        <v>2.1</v>
      </c>
      <c r="E751" s="2">
        <f t="shared" si="88"/>
        <v>2.1000000000000005</v>
      </c>
      <c r="F751" s="2">
        <f t="shared" si="89"/>
        <v>2.0900000000000007</v>
      </c>
      <c r="G751" s="2">
        <f t="shared" si="83"/>
        <v>2.0151999999999983</v>
      </c>
      <c r="H751" s="2">
        <f t="shared" si="87"/>
        <v>1.8272000000000037</v>
      </c>
      <c r="I751" s="2">
        <f t="array" ref="I751">SUMPRODUCT(B735:B754, (ROW(B735:B754)-ROW(B735)+1)) / (20*21/2)</f>
        <v>2.0994285714285712</v>
      </c>
      <c r="J751" s="2">
        <f t="shared" si="90"/>
        <v>2.0801772126158355</v>
      </c>
      <c r="K751" s="2">
        <f t="shared" si="84"/>
        <v>2.0239973410739545</v>
      </c>
    </row>
    <row r="752" spans="1:11" ht="13.5" x14ac:dyDescent="0.25">
      <c r="A752" s="3">
        <f>TITRES_STAT!B755</f>
        <v>43798</v>
      </c>
      <c r="B752" s="5">
        <f>TITRES_STAT!D755</f>
        <v>2.1</v>
      </c>
      <c r="C752" s="2">
        <f t="shared" si="85"/>
        <v>0</v>
      </c>
      <c r="D752" s="2">
        <f t="shared" si="86"/>
        <v>2.1</v>
      </c>
      <c r="E752" s="2">
        <f t="shared" si="88"/>
        <v>2.1000000000000005</v>
      </c>
      <c r="F752" s="2">
        <f t="shared" si="89"/>
        <v>2.092000000000001</v>
      </c>
      <c r="G752" s="2">
        <f t="shared" si="83"/>
        <v>2.0183999999999984</v>
      </c>
      <c r="H752" s="2">
        <f t="shared" si="87"/>
        <v>1.8296000000000037</v>
      </c>
      <c r="I752" s="2">
        <f t="array" ref="I752">SUMPRODUCT(B736:B755, (ROW(B736:B755)-ROW(B736)+1)) / (20*21/2)</f>
        <v>2.095047619047619</v>
      </c>
      <c r="J752" s="2">
        <f t="shared" si="90"/>
        <v>2.0820650971286132</v>
      </c>
      <c r="K752" s="2">
        <f t="shared" si="84"/>
        <v>2.026977837502427</v>
      </c>
    </row>
    <row r="753" spans="1:11" ht="13.5" x14ac:dyDescent="0.25">
      <c r="A753" s="3">
        <f>TITRES_STAT!B756</f>
        <v>43801</v>
      </c>
      <c r="B753" s="5">
        <f>TITRES_STAT!D756</f>
        <v>2.1</v>
      </c>
      <c r="C753" s="2">
        <f t="shared" si="85"/>
        <v>0</v>
      </c>
      <c r="D753" s="2">
        <f t="shared" si="86"/>
        <v>2.1</v>
      </c>
      <c r="E753" s="2">
        <f t="shared" si="88"/>
        <v>2.1000000000000005</v>
      </c>
      <c r="F753" s="2">
        <f t="shared" si="89"/>
        <v>2.0940000000000007</v>
      </c>
      <c r="G753" s="2">
        <f t="shared" si="83"/>
        <v>2.0215999999999981</v>
      </c>
      <c r="H753" s="2">
        <f t="shared" si="87"/>
        <v>1.8318000000000041</v>
      </c>
      <c r="I753" s="2">
        <f t="array" ref="I753">SUMPRODUCT(B737:B756, (ROW(B737:B756)-ROW(B737)+1)) / (20*21/2)</f>
        <v>2.0945238095238095</v>
      </c>
      <c r="J753" s="2">
        <f t="shared" si="90"/>
        <v>2.0837731831163646</v>
      </c>
      <c r="K753" s="2">
        <f t="shared" si="84"/>
        <v>2.0298414517180183</v>
      </c>
    </row>
    <row r="754" spans="1:11" ht="13.5" x14ac:dyDescent="0.25">
      <c r="A754" s="3">
        <f>TITRES_STAT!B757</f>
        <v>43802</v>
      </c>
      <c r="B754" s="5">
        <f>TITRES_STAT!D757</f>
        <v>2.1</v>
      </c>
      <c r="C754" s="2">
        <f t="shared" si="85"/>
        <v>0</v>
      </c>
      <c r="D754" s="2">
        <f t="shared" si="86"/>
        <v>2.1</v>
      </c>
      <c r="E754" s="2">
        <f t="shared" si="88"/>
        <v>2.1000000000000005</v>
      </c>
      <c r="F754" s="2">
        <f t="shared" si="89"/>
        <v>2.096000000000001</v>
      </c>
      <c r="G754" s="2">
        <f t="shared" ref="G754:G817" si="91">AVERAGE(B705:B754)</f>
        <v>2.0247999999999986</v>
      </c>
      <c r="H754" s="2">
        <f t="shared" si="87"/>
        <v>1.834050000000004</v>
      </c>
      <c r="I754" s="2">
        <f t="array" ref="I754">SUMPRODUCT(B738:B757, (ROW(B738:B757)-ROW(B738)+1)) / (20*21/2)</f>
        <v>2.0938571428571429</v>
      </c>
      <c r="J754" s="2">
        <f t="shared" si="90"/>
        <v>2.0853185942481396</v>
      </c>
      <c r="K754" s="2">
        <f t="shared" si="84"/>
        <v>2.0325927673369195</v>
      </c>
    </row>
    <row r="755" spans="1:11" ht="13.5" x14ac:dyDescent="0.25">
      <c r="A755" s="3">
        <f>TITRES_STAT!B758</f>
        <v>43803</v>
      </c>
      <c r="B755" s="5">
        <f>TITRES_STAT!D758</f>
        <v>2.0499999999999998</v>
      </c>
      <c r="C755" s="2">
        <f t="shared" si="85"/>
        <v>-5.0000000000000266E-2</v>
      </c>
      <c r="D755" s="2">
        <f t="shared" si="86"/>
        <v>2.09</v>
      </c>
      <c r="E755" s="2">
        <f t="shared" si="88"/>
        <v>2.0950000000000002</v>
      </c>
      <c r="F755" s="2">
        <f t="shared" si="89"/>
        <v>2.0955000000000004</v>
      </c>
      <c r="G755" s="2">
        <f t="shared" si="91"/>
        <v>2.0269999999999984</v>
      </c>
      <c r="H755" s="2">
        <f t="shared" si="87"/>
        <v>1.8362500000000039</v>
      </c>
      <c r="I755" s="2">
        <f t="array" ref="I755">SUMPRODUCT(B739:B758, (ROW(B739:B758)-ROW(B739)+1)) / (20*21/2)</f>
        <v>2.0932380952380956</v>
      </c>
      <c r="J755" s="2">
        <f t="shared" si="90"/>
        <v>2.0819549186054598</v>
      </c>
      <c r="K755" s="2">
        <f t="shared" ref="K755:K818" si="92">$K$4*B755+(1-$K$4)*K754</f>
        <v>2.0332754039119423</v>
      </c>
    </row>
    <row r="756" spans="1:11" ht="13.5" x14ac:dyDescent="0.25">
      <c r="A756" s="3">
        <f>TITRES_STAT!B759</f>
        <v>43804</v>
      </c>
      <c r="B756" s="5">
        <f>TITRES_STAT!D759</f>
        <v>2.09</v>
      </c>
      <c r="C756" s="2">
        <f t="shared" si="85"/>
        <v>4.0000000000000036E-2</v>
      </c>
      <c r="D756" s="2">
        <f t="shared" si="86"/>
        <v>2.0880000000000001</v>
      </c>
      <c r="E756" s="2">
        <f t="shared" si="88"/>
        <v>2.0940000000000003</v>
      </c>
      <c r="F756" s="2">
        <f t="shared" si="89"/>
        <v>2.0970000000000004</v>
      </c>
      <c r="G756" s="2">
        <f t="shared" si="91"/>
        <v>2.0293999999999985</v>
      </c>
      <c r="H756" s="2">
        <f t="shared" si="87"/>
        <v>1.838800000000004</v>
      </c>
      <c r="I756" s="2">
        <f t="array" ref="I756">SUMPRODUCT(B740:B759, (ROW(B740:B759)-ROW(B740)+1)) / (20*21/2)</f>
        <v>2.0936190476190477</v>
      </c>
      <c r="J756" s="2">
        <f t="shared" si="90"/>
        <v>2.0827211168335111</v>
      </c>
      <c r="K756" s="2">
        <f t="shared" si="92"/>
        <v>2.0354998978761798</v>
      </c>
    </row>
    <row r="757" spans="1:11" ht="13.5" x14ac:dyDescent="0.25">
      <c r="A757" s="3">
        <f>TITRES_STAT!B760</f>
        <v>43805</v>
      </c>
      <c r="B757" s="5">
        <f>TITRES_STAT!D760</f>
        <v>2.09</v>
      </c>
      <c r="C757" s="2">
        <f t="shared" si="85"/>
        <v>0</v>
      </c>
      <c r="D757" s="2">
        <f t="shared" si="86"/>
        <v>2.0859999999999999</v>
      </c>
      <c r="E757" s="2">
        <f t="shared" si="88"/>
        <v>2.093</v>
      </c>
      <c r="F757" s="2">
        <f t="shared" si="89"/>
        <v>2.0965000000000003</v>
      </c>
      <c r="G757" s="2">
        <f t="shared" si="91"/>
        <v>2.0327999999999991</v>
      </c>
      <c r="H757" s="2">
        <f t="shared" si="87"/>
        <v>1.8413500000000038</v>
      </c>
      <c r="I757" s="2">
        <f t="array" ref="I757">SUMPRODUCT(B741:B760, (ROW(B741:B760)-ROW(B741)+1)) / (20*21/2)</f>
        <v>2.0882857142857145</v>
      </c>
      <c r="J757" s="2">
        <f t="shared" si="90"/>
        <v>2.0834143438017483</v>
      </c>
      <c r="K757" s="2">
        <f t="shared" si="92"/>
        <v>2.0376371567829965</v>
      </c>
    </row>
    <row r="758" spans="1:11" ht="13.5" x14ac:dyDescent="0.25">
      <c r="A758" s="3">
        <f>TITRES_STAT!B761</f>
        <v>43808</v>
      </c>
      <c r="B758" s="5">
        <f>TITRES_STAT!D761</f>
        <v>2.09</v>
      </c>
      <c r="C758" s="2">
        <f t="shared" si="85"/>
        <v>0</v>
      </c>
      <c r="D758" s="2">
        <f t="shared" si="86"/>
        <v>2.0840000000000001</v>
      </c>
      <c r="E758" s="2">
        <f t="shared" si="88"/>
        <v>2.0919999999999996</v>
      </c>
      <c r="F758" s="2">
        <f t="shared" si="89"/>
        <v>2.096000000000001</v>
      </c>
      <c r="G758" s="2">
        <f t="shared" si="91"/>
        <v>2.0361999999999991</v>
      </c>
      <c r="H758" s="2">
        <f t="shared" si="87"/>
        <v>1.8437500000000038</v>
      </c>
      <c r="I758" s="2">
        <f t="array" ref="I758">SUMPRODUCT(B742:B761, (ROW(B742:B761)-ROW(B742)+1)) / (20*21/2)</f>
        <v>2.0775238095238096</v>
      </c>
      <c r="J758" s="2">
        <f t="shared" si="90"/>
        <v>2.0840415491539628</v>
      </c>
      <c r="K758" s="2">
        <f t="shared" si="92"/>
        <v>2.0396906016150358</v>
      </c>
    </row>
    <row r="759" spans="1:11" ht="13.5" x14ac:dyDescent="0.25">
      <c r="A759" s="3">
        <f>TITRES_STAT!B762</f>
        <v>43809</v>
      </c>
      <c r="B759" s="5">
        <f>TITRES_STAT!D762</f>
        <v>2.1</v>
      </c>
      <c r="C759" s="2">
        <f t="shared" si="85"/>
        <v>1.0000000000000231E-2</v>
      </c>
      <c r="D759" s="2">
        <f t="shared" si="86"/>
        <v>2.0840000000000001</v>
      </c>
      <c r="E759" s="2">
        <f t="shared" si="88"/>
        <v>2.0920000000000001</v>
      </c>
      <c r="F759" s="2">
        <f t="shared" si="89"/>
        <v>2.096000000000001</v>
      </c>
      <c r="G759" s="2">
        <f t="shared" si="91"/>
        <v>2.0397999999999987</v>
      </c>
      <c r="H759" s="2">
        <f t="shared" si="87"/>
        <v>1.8461500000000037</v>
      </c>
      <c r="I759" s="2">
        <f t="array" ref="I759">SUMPRODUCT(B743:B762, (ROW(B743:B762)-ROW(B743)+1)) / (20*21/2)</f>
        <v>2.0720952380952382</v>
      </c>
      <c r="J759" s="2">
        <f t="shared" si="90"/>
        <v>2.0855614016154904</v>
      </c>
      <c r="K759" s="2">
        <f t="shared" si="92"/>
        <v>2.042055676061505</v>
      </c>
    </row>
    <row r="760" spans="1:11" ht="13.5" x14ac:dyDescent="0.25">
      <c r="A760" s="3">
        <f>TITRES_STAT!B763</f>
        <v>43810</v>
      </c>
      <c r="B760" s="5">
        <f>TITRES_STAT!D763</f>
        <v>2.04</v>
      </c>
      <c r="C760" s="2">
        <f t="shared" si="85"/>
        <v>-6.0000000000000053E-2</v>
      </c>
      <c r="D760" s="2">
        <f t="shared" si="86"/>
        <v>2.0819999999999999</v>
      </c>
      <c r="E760" s="2">
        <f t="shared" si="88"/>
        <v>2.0859999999999999</v>
      </c>
      <c r="F760" s="2">
        <f t="shared" si="89"/>
        <v>2.0930000000000009</v>
      </c>
      <c r="G760" s="2">
        <f t="shared" si="91"/>
        <v>2.0421999999999993</v>
      </c>
      <c r="H760" s="2">
        <f t="shared" si="87"/>
        <v>1.8486500000000037</v>
      </c>
      <c r="I760" s="2">
        <f t="array" ref="I760">SUMPRODUCT(B744:B763, (ROW(B744:B763)-ROW(B744)+1)) / (20*21/2)</f>
        <v>2.0669999999999997</v>
      </c>
      <c r="J760" s="2">
        <f t="shared" si="90"/>
        <v>2.0812222205092534</v>
      </c>
      <c r="K760" s="2">
        <f t="shared" si="92"/>
        <v>2.0419750613139951</v>
      </c>
    </row>
    <row r="761" spans="1:11" ht="13.5" x14ac:dyDescent="0.25">
      <c r="A761" s="3">
        <f>TITRES_STAT!B764</f>
        <v>43811</v>
      </c>
      <c r="B761" s="5">
        <f>TITRES_STAT!D764</f>
        <v>1.98</v>
      </c>
      <c r="C761" s="2">
        <f t="shared" si="85"/>
        <v>-6.0000000000000053E-2</v>
      </c>
      <c r="D761" s="2">
        <f t="shared" si="86"/>
        <v>2.06</v>
      </c>
      <c r="E761" s="2">
        <f t="shared" si="88"/>
        <v>2.0740000000000003</v>
      </c>
      <c r="F761" s="2">
        <f t="shared" si="89"/>
        <v>2.0870000000000002</v>
      </c>
      <c r="G761" s="2">
        <f t="shared" si="91"/>
        <v>2.0433999999999992</v>
      </c>
      <c r="H761" s="2">
        <f t="shared" si="87"/>
        <v>1.850800000000004</v>
      </c>
      <c r="I761" s="2">
        <f t="array" ref="I761">SUMPRODUCT(B745:B764, (ROW(B745:B764)-ROW(B745)+1)) / (20*21/2)</f>
        <v>2.0622380952380954</v>
      </c>
      <c r="J761" s="2">
        <f t="shared" si="90"/>
        <v>2.0715820090321815</v>
      </c>
      <c r="K761" s="2">
        <f t="shared" si="92"/>
        <v>2.0395446667526622</v>
      </c>
    </row>
    <row r="762" spans="1:11" ht="13.5" x14ac:dyDescent="0.25">
      <c r="A762" s="3">
        <f>TITRES_STAT!B765</f>
        <v>43812</v>
      </c>
      <c r="B762" s="5">
        <f>TITRES_STAT!D765</f>
        <v>2.0299999999999998</v>
      </c>
      <c r="C762" s="2">
        <f t="shared" si="85"/>
        <v>4.9999999999999822E-2</v>
      </c>
      <c r="D762" s="2">
        <f t="shared" si="86"/>
        <v>2.0479999999999996</v>
      </c>
      <c r="E762" s="2">
        <f t="shared" si="88"/>
        <v>2.0670000000000002</v>
      </c>
      <c r="F762" s="2">
        <f t="shared" si="89"/>
        <v>2.0835000000000004</v>
      </c>
      <c r="G762" s="2">
        <f t="shared" si="91"/>
        <v>2.0455999999999994</v>
      </c>
      <c r="H762" s="2">
        <f t="shared" si="87"/>
        <v>1.8530000000000038</v>
      </c>
      <c r="I762" s="2">
        <f t="array" ref="I762">SUMPRODUCT(B746:B765, (ROW(B746:B765)-ROW(B746)+1)) / (20*21/2)</f>
        <v>2.0578095238095235</v>
      </c>
      <c r="J762" s="2">
        <f t="shared" si="90"/>
        <v>2.067621817695783</v>
      </c>
      <c r="K762" s="2">
        <f t="shared" si="92"/>
        <v>2.039170366095695</v>
      </c>
    </row>
    <row r="763" spans="1:11" ht="13.5" x14ac:dyDescent="0.25">
      <c r="A763" s="3">
        <f>TITRES_STAT!B766</f>
        <v>43815</v>
      </c>
      <c r="B763" s="5">
        <f>TITRES_STAT!D766</f>
        <v>2.0299999999999998</v>
      </c>
      <c r="C763" s="2">
        <f t="shared" si="85"/>
        <v>0</v>
      </c>
      <c r="D763" s="2">
        <f t="shared" si="86"/>
        <v>2.036</v>
      </c>
      <c r="E763" s="2">
        <f t="shared" si="88"/>
        <v>2.06</v>
      </c>
      <c r="F763" s="2">
        <f t="shared" si="89"/>
        <v>2.08</v>
      </c>
      <c r="G763" s="2">
        <f t="shared" si="91"/>
        <v>2.0467999999999993</v>
      </c>
      <c r="H763" s="2">
        <f t="shared" si="87"/>
        <v>1.8550500000000036</v>
      </c>
      <c r="I763" s="2">
        <f t="array" ref="I763">SUMPRODUCT(B747:B766, (ROW(B747:B766)-ROW(B747)+1)) / (20*21/2)</f>
        <v>2.0537142857142863</v>
      </c>
      <c r="J763" s="2">
        <f t="shared" si="90"/>
        <v>2.0640387874390416</v>
      </c>
      <c r="K763" s="2">
        <f t="shared" si="92"/>
        <v>2.0388107438958638</v>
      </c>
    </row>
    <row r="764" spans="1:11" ht="13.5" x14ac:dyDescent="0.25">
      <c r="A764" s="3">
        <f>TITRES_STAT!B767</f>
        <v>43816</v>
      </c>
      <c r="B764" s="5">
        <f>TITRES_STAT!D767</f>
        <v>2.0299999999999998</v>
      </c>
      <c r="C764" s="2">
        <f t="shared" si="85"/>
        <v>0</v>
      </c>
      <c r="D764" s="2">
        <f t="shared" si="86"/>
        <v>2.0219999999999994</v>
      </c>
      <c r="E764" s="2">
        <f t="shared" si="88"/>
        <v>2.0530000000000004</v>
      </c>
      <c r="F764" s="2">
        <f t="shared" si="89"/>
        <v>2.0765000000000002</v>
      </c>
      <c r="G764" s="2">
        <f t="shared" si="91"/>
        <v>2.048</v>
      </c>
      <c r="H764" s="2">
        <f t="shared" si="87"/>
        <v>1.8572000000000033</v>
      </c>
      <c r="I764" s="2">
        <f t="array" ref="I764">SUMPRODUCT(B748:B767, (ROW(B748:B767)-ROW(B748)+1)) / (20*21/2)</f>
        <v>2.0413809523809525</v>
      </c>
      <c r="J764" s="2">
        <f t="shared" si="90"/>
        <v>2.060796998159133</v>
      </c>
      <c r="K764" s="2">
        <f t="shared" si="92"/>
        <v>2.0384652245273989</v>
      </c>
    </row>
    <row r="765" spans="1:11" ht="13.5" x14ac:dyDescent="0.25">
      <c r="A765" s="3">
        <f>TITRES_STAT!B768</f>
        <v>43817</v>
      </c>
      <c r="B765" s="5">
        <f>TITRES_STAT!D768</f>
        <v>2.0299999999999998</v>
      </c>
      <c r="C765" s="2">
        <f t="shared" si="85"/>
        <v>0</v>
      </c>
      <c r="D765" s="2">
        <f t="shared" si="86"/>
        <v>2.0199999999999996</v>
      </c>
      <c r="E765" s="2">
        <f t="shared" si="88"/>
        <v>2.0510000000000002</v>
      </c>
      <c r="F765" s="2">
        <f t="shared" si="89"/>
        <v>2.0730000000000004</v>
      </c>
      <c r="G765" s="2">
        <f t="shared" si="91"/>
        <v>2.0491999999999999</v>
      </c>
      <c r="H765" s="2">
        <f t="shared" si="87"/>
        <v>1.859250000000003</v>
      </c>
      <c r="I765" s="2">
        <f t="array" ref="I765">SUMPRODUCT(B749:B768, (ROW(B749:B768)-ROW(B749)+1)) / (20*21/2)</f>
        <v>2.0259999999999998</v>
      </c>
      <c r="J765" s="2">
        <f t="shared" si="90"/>
        <v>2.0578639507154057</v>
      </c>
      <c r="K765" s="2">
        <f t="shared" si="92"/>
        <v>2.0381332549380891</v>
      </c>
    </row>
    <row r="766" spans="1:11" ht="13.5" x14ac:dyDescent="0.25">
      <c r="A766" s="3">
        <f>TITRES_STAT!B769</f>
        <v>43818</v>
      </c>
      <c r="B766" s="5">
        <f>TITRES_STAT!D769</f>
        <v>2.0299999999999998</v>
      </c>
      <c r="C766" s="2">
        <f t="shared" si="85"/>
        <v>0</v>
      </c>
      <c r="D766" s="2">
        <f t="shared" si="86"/>
        <v>2.0299999999999998</v>
      </c>
      <c r="E766" s="2">
        <f t="shared" si="88"/>
        <v>2.0450000000000004</v>
      </c>
      <c r="F766" s="2">
        <f t="shared" si="89"/>
        <v>2.0695000000000006</v>
      </c>
      <c r="G766" s="2">
        <f t="shared" si="91"/>
        <v>2.0503999999999998</v>
      </c>
      <c r="H766" s="2">
        <f t="shared" si="87"/>
        <v>1.8613000000000028</v>
      </c>
      <c r="I766" s="2">
        <f t="array" ref="I766">SUMPRODUCT(B750:B769, (ROW(B750:B769)-ROW(B750)+1)) / (20*21/2)</f>
        <v>2.0115714285714286</v>
      </c>
      <c r="J766" s="2">
        <f t="shared" si="90"/>
        <v>2.0552102411234623</v>
      </c>
      <c r="K766" s="2">
        <f t="shared" si="92"/>
        <v>2.0378143037640464</v>
      </c>
    </row>
    <row r="767" spans="1:11" ht="13.5" x14ac:dyDescent="0.25">
      <c r="A767" s="3">
        <f>TITRES_STAT!B770</f>
        <v>43819</v>
      </c>
      <c r="B767" s="5">
        <f>TITRES_STAT!D770</f>
        <v>1.94</v>
      </c>
      <c r="C767" s="2">
        <f t="shared" si="85"/>
        <v>-8.9999999999999858E-2</v>
      </c>
      <c r="D767" s="2">
        <f t="shared" si="86"/>
        <v>2.0119999999999996</v>
      </c>
      <c r="E767" s="2">
        <f t="shared" si="88"/>
        <v>2.0300000000000002</v>
      </c>
      <c r="F767" s="2">
        <f t="shared" si="89"/>
        <v>2.0615000000000001</v>
      </c>
      <c r="G767" s="2">
        <f t="shared" si="91"/>
        <v>2.0492000000000004</v>
      </c>
      <c r="H767" s="2">
        <f t="shared" si="87"/>
        <v>1.8631000000000026</v>
      </c>
      <c r="I767" s="2">
        <f t="array" ref="I767">SUMPRODUCT(B751:B770, (ROW(B751:B770)-ROW(B751)+1)) / (20*21/2)</f>
        <v>1.9980952380952379</v>
      </c>
      <c r="J767" s="2">
        <f t="shared" si="90"/>
        <v>2.0442378372069423</v>
      </c>
      <c r="K767" s="2">
        <f t="shared" si="92"/>
        <v>2.0339784487144761</v>
      </c>
    </row>
    <row r="768" spans="1:11" ht="13.5" x14ac:dyDescent="0.25">
      <c r="A768" s="3">
        <f>TITRES_STAT!B771</f>
        <v>43822</v>
      </c>
      <c r="B768" s="5">
        <f>TITRES_STAT!D771</f>
        <v>1.9</v>
      </c>
      <c r="C768" s="2">
        <f t="shared" si="85"/>
        <v>-4.0000000000000036E-2</v>
      </c>
      <c r="D768" s="2">
        <f t="shared" si="86"/>
        <v>1.986</v>
      </c>
      <c r="E768" s="2">
        <f t="shared" si="88"/>
        <v>2.0110000000000001</v>
      </c>
      <c r="F768" s="2">
        <f t="shared" si="89"/>
        <v>2.0514999999999999</v>
      </c>
      <c r="G768" s="2">
        <f t="shared" si="91"/>
        <v>2.0472000000000001</v>
      </c>
      <c r="H768" s="2">
        <f t="shared" si="87"/>
        <v>1.8647000000000025</v>
      </c>
      <c r="I768" s="2">
        <f t="array" ref="I768">SUMPRODUCT(B752:B771, (ROW(B752:B771)-ROW(B752)+1)) / (20*21/2)</f>
        <v>1.9855714285714283</v>
      </c>
      <c r="J768" s="2">
        <f t="shared" si="90"/>
        <v>2.0305009003300905</v>
      </c>
      <c r="K768" s="2">
        <f t="shared" si="92"/>
        <v>2.0287243919021436</v>
      </c>
    </row>
    <row r="769" spans="1:11" ht="13.5" x14ac:dyDescent="0.25">
      <c r="A769" s="3">
        <f>TITRES_STAT!B772</f>
        <v>43823</v>
      </c>
      <c r="B769" s="5">
        <f>TITRES_STAT!D772</f>
        <v>1.9</v>
      </c>
      <c r="C769" s="2">
        <f t="shared" si="85"/>
        <v>0</v>
      </c>
      <c r="D769" s="2">
        <f t="shared" si="86"/>
        <v>1.9600000000000002</v>
      </c>
      <c r="E769" s="2">
        <f t="shared" si="88"/>
        <v>1.9909999999999992</v>
      </c>
      <c r="F769" s="2">
        <f t="shared" si="89"/>
        <v>2.0415000000000001</v>
      </c>
      <c r="G769" s="2">
        <f t="shared" si="91"/>
        <v>2.0452000000000004</v>
      </c>
      <c r="H769" s="2">
        <f t="shared" si="87"/>
        <v>1.8664000000000021</v>
      </c>
      <c r="I769" s="2">
        <f t="array" ref="I769">SUMPRODUCT(B753:B772, (ROW(B753:B772)-ROW(B753)+1)) / (20*21/2)</f>
        <v>1.9711428571428569</v>
      </c>
      <c r="J769" s="2">
        <f t="shared" si="90"/>
        <v>2.018072243155796</v>
      </c>
      <c r="K769" s="2">
        <f t="shared" si="92"/>
        <v>2.023676376533432</v>
      </c>
    </row>
    <row r="770" spans="1:11" ht="13.5" x14ac:dyDescent="0.25">
      <c r="A770" s="3">
        <f>TITRES_STAT!B773</f>
        <v>43824</v>
      </c>
      <c r="B770" s="5">
        <f>TITRES_STAT!D773</f>
        <v>1.9</v>
      </c>
      <c r="C770" s="2">
        <f t="shared" si="85"/>
        <v>0</v>
      </c>
      <c r="D770" s="2">
        <f t="shared" si="86"/>
        <v>1.9339999999999999</v>
      </c>
      <c r="E770" s="2">
        <f t="shared" si="88"/>
        <v>1.9769999999999996</v>
      </c>
      <c r="F770" s="2">
        <f t="shared" si="89"/>
        <v>2.0314999999999999</v>
      </c>
      <c r="G770" s="2">
        <f t="shared" si="91"/>
        <v>2.0444000000000009</v>
      </c>
      <c r="H770" s="2">
        <f t="shared" si="87"/>
        <v>1.8681500000000018</v>
      </c>
      <c r="I770" s="2">
        <f t="array" ref="I770">SUMPRODUCT(B754:B773, (ROW(B754:B773)-ROW(B754)+1)) / (20*21/2)</f>
        <v>1.955904761904762</v>
      </c>
      <c r="J770" s="2">
        <f t="shared" si="90"/>
        <v>2.0068272676171488</v>
      </c>
      <c r="K770" s="2">
        <f t="shared" si="92"/>
        <v>2.0188263225517291</v>
      </c>
    </row>
    <row r="771" spans="1:11" ht="13.5" x14ac:dyDescent="0.25">
      <c r="A771" s="3">
        <f>TITRES_STAT!B774</f>
        <v>43825</v>
      </c>
      <c r="B771" s="5">
        <f>TITRES_STAT!D774</f>
        <v>1.9</v>
      </c>
      <c r="C771" s="2">
        <f t="shared" si="85"/>
        <v>0</v>
      </c>
      <c r="D771" s="2">
        <f t="shared" si="86"/>
        <v>1.9080000000000001</v>
      </c>
      <c r="E771" s="2">
        <f t="shared" si="88"/>
        <v>1.9689999999999999</v>
      </c>
      <c r="F771" s="2">
        <f t="shared" si="89"/>
        <v>2.0215000000000001</v>
      </c>
      <c r="G771" s="2">
        <f t="shared" si="91"/>
        <v>2.043600000000001</v>
      </c>
      <c r="H771" s="2">
        <f t="shared" si="87"/>
        <v>1.8699000000000014</v>
      </c>
      <c r="I771" s="2">
        <f t="array" ref="I771">SUMPRODUCT(B755:B774, (ROW(B755:B774)-ROW(B755)+1)) / (20*21/2)</f>
        <v>1.9418571428571427</v>
      </c>
      <c r="J771" s="2">
        <f t="shared" si="90"/>
        <v>1.9966532421298013</v>
      </c>
      <c r="K771" s="2">
        <f t="shared" si="92"/>
        <v>2.0141664667653871</v>
      </c>
    </row>
    <row r="772" spans="1:11" ht="13.5" x14ac:dyDescent="0.25">
      <c r="A772" s="3">
        <f>TITRES_STAT!B775</f>
        <v>43826</v>
      </c>
      <c r="B772" s="5">
        <f>TITRES_STAT!D775</f>
        <v>1.87</v>
      </c>
      <c r="C772" s="2">
        <f t="shared" ref="C772:C835" si="93">B772-B771</f>
        <v>-2.9999999999999805E-2</v>
      </c>
      <c r="D772" s="2">
        <f t="shared" si="86"/>
        <v>1.8939999999999997</v>
      </c>
      <c r="E772" s="2">
        <f t="shared" si="88"/>
        <v>1.9530000000000001</v>
      </c>
      <c r="F772" s="2">
        <f t="shared" si="89"/>
        <v>2.0100000000000002</v>
      </c>
      <c r="G772" s="2">
        <f t="shared" si="91"/>
        <v>2.0412000000000012</v>
      </c>
      <c r="H772" s="2">
        <f t="shared" si="87"/>
        <v>1.8715000000000015</v>
      </c>
      <c r="I772" s="2">
        <f t="array" ref="I772">SUMPRODUCT(B756:B775, (ROW(B756:B775)-ROW(B756)+1)) / (20*21/2)</f>
        <v>1.9242380952380951</v>
      </c>
      <c r="J772" s="2">
        <f t="shared" si="90"/>
        <v>1.9845910285936297</v>
      </c>
      <c r="K772" s="2">
        <f t="shared" si="92"/>
        <v>2.0085128798334111</v>
      </c>
    </row>
    <row r="773" spans="1:11" ht="13.5" x14ac:dyDescent="0.25">
      <c r="A773" s="3">
        <f>TITRES_STAT!B776</f>
        <v>43829</v>
      </c>
      <c r="B773" s="5">
        <f>TITRES_STAT!D776</f>
        <v>1.85</v>
      </c>
      <c r="C773" s="2">
        <f t="shared" si="93"/>
        <v>-2.0000000000000018E-2</v>
      </c>
      <c r="D773" s="2">
        <f t="shared" si="86"/>
        <v>1.8839999999999999</v>
      </c>
      <c r="E773" s="2">
        <f t="shared" si="88"/>
        <v>1.9350000000000001</v>
      </c>
      <c r="F773" s="2">
        <f t="shared" si="89"/>
        <v>1.9975000000000001</v>
      </c>
      <c r="G773" s="2">
        <f t="shared" si="91"/>
        <v>2.0384000000000011</v>
      </c>
      <c r="H773" s="2">
        <f t="shared" si="87"/>
        <v>1.8730000000000013</v>
      </c>
      <c r="I773" s="2">
        <f t="array" ref="I773">SUMPRODUCT(B757:B776, (ROW(B757:B776)-ROW(B757)+1)) / (20*21/2)</f>
        <v>1.9078095238095234</v>
      </c>
      <c r="J773" s="2">
        <f t="shared" si="90"/>
        <v>1.9717728353942365</v>
      </c>
      <c r="K773" s="2">
        <f t="shared" si="92"/>
        <v>2.0022966884673949</v>
      </c>
    </row>
    <row r="774" spans="1:11" ht="13.5" x14ac:dyDescent="0.25">
      <c r="A774" s="3">
        <f>TITRES_STAT!B777</f>
        <v>43830</v>
      </c>
      <c r="B774" s="5">
        <f>TITRES_STAT!D777</f>
        <v>1.85</v>
      </c>
      <c r="C774" s="2">
        <f t="shared" si="93"/>
        <v>0</v>
      </c>
      <c r="D774" s="2">
        <f t="shared" ref="D774:D837" si="94">AVERAGE(B770:B774)</f>
        <v>1.8739999999999999</v>
      </c>
      <c r="E774" s="2">
        <f t="shared" si="88"/>
        <v>1.9170000000000005</v>
      </c>
      <c r="F774" s="2">
        <f t="shared" si="89"/>
        <v>1.9850000000000001</v>
      </c>
      <c r="G774" s="2">
        <f t="shared" si="91"/>
        <v>2.035600000000001</v>
      </c>
      <c r="H774" s="2">
        <f t="shared" si="87"/>
        <v>1.8749000000000011</v>
      </c>
      <c r="I774" s="2">
        <f t="array" ref="I774">SUMPRODUCT(B758:B777, (ROW(B758:B777)-ROW(B758)+1)) / (20*21/2)</f>
        <v>1.8927619047619046</v>
      </c>
      <c r="J774" s="2">
        <f t="shared" si="90"/>
        <v>1.9601754224995473</v>
      </c>
      <c r="K774" s="2">
        <f t="shared" si="92"/>
        <v>1.9963242693118108</v>
      </c>
    </row>
    <row r="775" spans="1:11" ht="13.5" x14ac:dyDescent="0.25">
      <c r="A775" s="3">
        <f>TITRES_STAT!B778</f>
        <v>43832</v>
      </c>
      <c r="B775" s="5">
        <f>TITRES_STAT!D778</f>
        <v>1.8</v>
      </c>
      <c r="C775" s="2">
        <f t="shared" si="93"/>
        <v>-5.0000000000000044E-2</v>
      </c>
      <c r="D775" s="2">
        <f t="shared" si="94"/>
        <v>1.8540000000000003</v>
      </c>
      <c r="E775" s="2">
        <f t="shared" si="88"/>
        <v>1.8940000000000001</v>
      </c>
      <c r="F775" s="2">
        <f t="shared" si="89"/>
        <v>1.9724999999999997</v>
      </c>
      <c r="G775" s="2">
        <f t="shared" si="91"/>
        <v>2.0318000000000009</v>
      </c>
      <c r="H775" s="2">
        <f t="shared" si="87"/>
        <v>1.8765500000000015</v>
      </c>
      <c r="I775" s="2">
        <f t="array" ref="I775">SUMPRODUCT(B759:B778, (ROW(B759:B778)-ROW(B759)+1)) / (20*21/2)</f>
        <v>1.8838571428571429</v>
      </c>
      <c r="J775" s="2">
        <f t="shared" si="90"/>
        <v>1.9449206203567333</v>
      </c>
      <c r="K775" s="2">
        <f t="shared" si="92"/>
        <v>1.9886252783584064</v>
      </c>
    </row>
    <row r="776" spans="1:11" ht="13.5" x14ac:dyDescent="0.25">
      <c r="A776" s="3">
        <f>TITRES_STAT!B779</f>
        <v>43833</v>
      </c>
      <c r="B776" s="5">
        <f>TITRES_STAT!D779</f>
        <v>1.8</v>
      </c>
      <c r="C776" s="2">
        <f t="shared" si="93"/>
        <v>0</v>
      </c>
      <c r="D776" s="2">
        <f t="shared" si="94"/>
        <v>1.8340000000000001</v>
      </c>
      <c r="E776" s="2">
        <f t="shared" si="88"/>
        <v>1.871</v>
      </c>
      <c r="F776" s="2">
        <f t="shared" si="89"/>
        <v>1.9579999999999997</v>
      </c>
      <c r="G776" s="2">
        <f t="shared" si="91"/>
        <v>2.0280000000000009</v>
      </c>
      <c r="H776" s="2">
        <f t="shared" si="87"/>
        <v>1.8781000000000014</v>
      </c>
      <c r="I776" s="2">
        <f t="array" ref="I776">SUMPRODUCT(B760:B779, (ROW(B760:B779)-ROW(B760)+1)) / (20*21/2)</f>
        <v>1.8808571428571428</v>
      </c>
      <c r="J776" s="2">
        <f t="shared" si="90"/>
        <v>1.931118656513235</v>
      </c>
      <c r="K776" s="2">
        <f t="shared" si="92"/>
        <v>1.9812282086188611</v>
      </c>
    </row>
    <row r="777" spans="1:11" ht="13.5" x14ac:dyDescent="0.25">
      <c r="A777" s="3">
        <f>TITRES_STAT!B780</f>
        <v>43836</v>
      </c>
      <c r="B777" s="5">
        <f>TITRES_STAT!D780</f>
        <v>1.8</v>
      </c>
      <c r="C777" s="2">
        <f t="shared" si="93"/>
        <v>0</v>
      </c>
      <c r="D777" s="2">
        <f t="shared" si="94"/>
        <v>1.8199999999999998</v>
      </c>
      <c r="E777" s="2">
        <f t="shared" si="88"/>
        <v>1.857</v>
      </c>
      <c r="F777" s="2">
        <f t="shared" si="89"/>
        <v>1.9434999999999996</v>
      </c>
      <c r="G777" s="2">
        <f t="shared" si="91"/>
        <v>2.0240000000000009</v>
      </c>
      <c r="H777" s="2">
        <f t="shared" si="87"/>
        <v>1.8794000000000013</v>
      </c>
      <c r="I777" s="2">
        <f t="array" ref="I777">SUMPRODUCT(B761:B780, (ROW(B761:B780)-ROW(B761)+1)) / (20*21/2)</f>
        <v>1.8788095238095242</v>
      </c>
      <c r="J777" s="2">
        <f t="shared" si="90"/>
        <v>1.9186311654167365</v>
      </c>
      <c r="K777" s="2">
        <f t="shared" si="92"/>
        <v>1.9741212200455724</v>
      </c>
    </row>
    <row r="778" spans="1:11" ht="13.5" x14ac:dyDescent="0.25">
      <c r="A778" s="3">
        <f>TITRES_STAT!B781</f>
        <v>43837</v>
      </c>
      <c r="B778" s="5">
        <f>TITRES_STAT!D781</f>
        <v>1.85</v>
      </c>
      <c r="C778" s="2">
        <f t="shared" si="93"/>
        <v>5.0000000000000044E-2</v>
      </c>
      <c r="D778" s="2">
        <f t="shared" si="94"/>
        <v>1.8199999999999998</v>
      </c>
      <c r="E778" s="2">
        <f t="shared" si="88"/>
        <v>1.8520000000000003</v>
      </c>
      <c r="F778" s="2">
        <f t="shared" si="89"/>
        <v>1.9314999999999998</v>
      </c>
      <c r="G778" s="2">
        <f t="shared" si="91"/>
        <v>2.0210000000000008</v>
      </c>
      <c r="H778" s="2">
        <f t="shared" ref="H778:H841" si="95">AVERAGE(B579:B778)</f>
        <v>1.8809000000000013</v>
      </c>
      <c r="I778" s="2">
        <f t="array" ref="I778">SUMPRODUCT(B762:B781, (ROW(B762:B781)-ROW(B762)+1)) / (20*21/2)</f>
        <v>1.8821904761904762</v>
      </c>
      <c r="J778" s="2">
        <f t="shared" si="90"/>
        <v>1.9120948639484758</v>
      </c>
      <c r="K778" s="2">
        <f t="shared" si="92"/>
        <v>1.9692537212202559</v>
      </c>
    </row>
    <row r="779" spans="1:11" ht="13.5" x14ac:dyDescent="0.25">
      <c r="A779" s="3">
        <f>TITRES_STAT!B782</f>
        <v>43838</v>
      </c>
      <c r="B779" s="5">
        <f>TITRES_STAT!D782</f>
        <v>1.9</v>
      </c>
      <c r="C779" s="2">
        <f t="shared" si="93"/>
        <v>4.9999999999999822E-2</v>
      </c>
      <c r="D779" s="2">
        <f t="shared" si="94"/>
        <v>1.83</v>
      </c>
      <c r="E779" s="2">
        <f t="shared" si="88"/>
        <v>1.8519999999999999</v>
      </c>
      <c r="F779" s="2">
        <f t="shared" si="89"/>
        <v>1.9214999999999995</v>
      </c>
      <c r="G779" s="2">
        <f t="shared" si="91"/>
        <v>2.019000000000001</v>
      </c>
      <c r="H779" s="2">
        <f t="shared" si="95"/>
        <v>1.8824500000000015</v>
      </c>
      <c r="I779" s="2">
        <f t="array" ref="I779">SUMPRODUCT(B763:B782, (ROW(B763:B782)-ROW(B763)+1)) / (20*21/2)</f>
        <v>1.8809523809523809</v>
      </c>
      <c r="J779" s="2">
        <f t="shared" si="90"/>
        <v>1.9109429721438591</v>
      </c>
      <c r="K779" s="2">
        <f t="shared" si="92"/>
        <v>1.9665378890155401</v>
      </c>
    </row>
    <row r="780" spans="1:11" ht="13.5" x14ac:dyDescent="0.25">
      <c r="A780" s="3">
        <f>TITRES_STAT!B783</f>
        <v>43839</v>
      </c>
      <c r="B780" s="5">
        <f>TITRES_STAT!D783</f>
        <v>1.9</v>
      </c>
      <c r="C780" s="2">
        <f t="shared" si="93"/>
        <v>0</v>
      </c>
      <c r="D780" s="2">
        <f t="shared" si="94"/>
        <v>1.85</v>
      </c>
      <c r="E780" s="2">
        <f t="shared" ref="E780:E843" si="96">AVERAGE(B771:B780)</f>
        <v>1.8519999999999999</v>
      </c>
      <c r="F780" s="2">
        <f t="shared" si="89"/>
        <v>1.9144999999999999</v>
      </c>
      <c r="G780" s="2">
        <f t="shared" si="91"/>
        <v>2.0170000000000012</v>
      </c>
      <c r="H780" s="2">
        <f t="shared" si="95"/>
        <v>1.8839000000000012</v>
      </c>
      <c r="I780" s="2">
        <f t="array" ref="I780">SUMPRODUCT(B764:B783, (ROW(B764:B783)-ROW(B764)+1)) / (20*21/2)</f>
        <v>1.8755714285714287</v>
      </c>
      <c r="J780" s="2">
        <f t="shared" si="90"/>
        <v>1.9099007843206344</v>
      </c>
      <c r="K780" s="2">
        <f t="shared" si="92"/>
        <v>1.9639285600345384</v>
      </c>
    </row>
    <row r="781" spans="1:11" ht="13.5" x14ac:dyDescent="0.25">
      <c r="A781" s="3">
        <f>TITRES_STAT!B784</f>
        <v>43840</v>
      </c>
      <c r="B781" s="5">
        <f>TITRES_STAT!D784</f>
        <v>1.95</v>
      </c>
      <c r="C781" s="2">
        <f t="shared" si="93"/>
        <v>5.0000000000000044E-2</v>
      </c>
      <c r="D781" s="2">
        <f t="shared" si="94"/>
        <v>1.8800000000000001</v>
      </c>
      <c r="E781" s="2">
        <f t="shared" si="96"/>
        <v>1.857</v>
      </c>
      <c r="F781" s="2">
        <f t="shared" si="89"/>
        <v>1.9130000000000003</v>
      </c>
      <c r="G781" s="2">
        <f t="shared" si="91"/>
        <v>2.0160000000000009</v>
      </c>
      <c r="H781" s="2">
        <f t="shared" si="95"/>
        <v>1.8856500000000012</v>
      </c>
      <c r="I781" s="2">
        <f t="array" ref="I781">SUMPRODUCT(B765:B784, (ROW(B765:B784)-ROW(B765)+1)) / (20*21/2)</f>
        <v>1.8805714285714283</v>
      </c>
      <c r="J781" s="2">
        <f t="shared" si="90"/>
        <v>1.9137197572424787</v>
      </c>
      <c r="K781" s="2">
        <f t="shared" si="92"/>
        <v>1.9633823419939682</v>
      </c>
    </row>
    <row r="782" spans="1:11" ht="13.5" x14ac:dyDescent="0.25">
      <c r="A782" s="3">
        <f>TITRES_STAT!B785</f>
        <v>43843</v>
      </c>
      <c r="B782" s="5">
        <f>TITRES_STAT!D785</f>
        <v>1.9</v>
      </c>
      <c r="C782" s="2">
        <f t="shared" si="93"/>
        <v>-5.0000000000000044E-2</v>
      </c>
      <c r="D782" s="2">
        <f t="shared" si="94"/>
        <v>1.9</v>
      </c>
      <c r="E782" s="2">
        <f t="shared" si="96"/>
        <v>1.8599999999999999</v>
      </c>
      <c r="F782" s="2">
        <f t="shared" si="89"/>
        <v>1.9065000000000005</v>
      </c>
      <c r="G782" s="2">
        <f t="shared" si="91"/>
        <v>2.0128000000000008</v>
      </c>
      <c r="H782" s="2">
        <f t="shared" si="95"/>
        <v>1.887150000000001</v>
      </c>
      <c r="I782" s="2">
        <f t="array" ref="I782">SUMPRODUCT(B766:B785, (ROW(B766:B785)-ROW(B766)+1)) / (20*21/2)</f>
        <v>1.8783333333333336</v>
      </c>
      <c r="J782" s="2">
        <f t="shared" si="90"/>
        <v>1.912413113695576</v>
      </c>
      <c r="K782" s="2">
        <f t="shared" si="92"/>
        <v>1.9608967599549891</v>
      </c>
    </row>
    <row r="783" spans="1:11" ht="13.5" x14ac:dyDescent="0.25">
      <c r="A783" s="3">
        <f>TITRES_STAT!B786</f>
        <v>43845</v>
      </c>
      <c r="B783" s="5">
        <f>TITRES_STAT!D786</f>
        <v>1.85</v>
      </c>
      <c r="C783" s="2">
        <f t="shared" si="93"/>
        <v>-4.9999999999999822E-2</v>
      </c>
      <c r="D783" s="2">
        <f t="shared" si="94"/>
        <v>1.9</v>
      </c>
      <c r="E783" s="2">
        <f t="shared" si="96"/>
        <v>1.86</v>
      </c>
      <c r="F783" s="2">
        <f t="shared" si="89"/>
        <v>1.8975000000000004</v>
      </c>
      <c r="G783" s="2">
        <f t="shared" si="91"/>
        <v>2.0086000000000008</v>
      </c>
      <c r="H783" s="2">
        <f t="shared" si="95"/>
        <v>1.888200000000001</v>
      </c>
      <c r="I783" s="2">
        <f t="array" ref="I783">SUMPRODUCT(B767:B786, (ROW(B767:B786)-ROW(B767)+1)) / (20*21/2)</f>
        <v>1.8816190476190475</v>
      </c>
      <c r="J783" s="2">
        <f t="shared" si="90"/>
        <v>1.9064690076293307</v>
      </c>
      <c r="K783" s="2">
        <f t="shared" si="92"/>
        <v>1.9565478674077348</v>
      </c>
    </row>
    <row r="784" spans="1:11" ht="13.5" x14ac:dyDescent="0.25">
      <c r="A784" s="3">
        <f>TITRES_STAT!B787</f>
        <v>43846</v>
      </c>
      <c r="B784" s="5">
        <f>TITRES_STAT!D787</f>
        <v>1.95</v>
      </c>
      <c r="C784" s="2">
        <f t="shared" si="93"/>
        <v>9.9999999999999867E-2</v>
      </c>
      <c r="D784" s="2">
        <f t="shared" si="94"/>
        <v>1.9099999999999997</v>
      </c>
      <c r="E784" s="2">
        <f t="shared" si="96"/>
        <v>1.8699999999999999</v>
      </c>
      <c r="F784" s="2">
        <f t="shared" si="89"/>
        <v>1.8935000000000006</v>
      </c>
      <c r="G784" s="2">
        <f t="shared" si="91"/>
        <v>2.0064000000000006</v>
      </c>
      <c r="H784" s="2">
        <f t="shared" si="95"/>
        <v>1.8898500000000009</v>
      </c>
      <c r="I784" s="2">
        <f t="array" ref="I784">SUMPRODUCT(B768:B787, (ROW(B768:B787)-ROW(B768)+1)) / (20*21/2)</f>
        <v>1.8854285714285717</v>
      </c>
      <c r="J784" s="2">
        <f t="shared" si="90"/>
        <v>1.9106148164265373</v>
      </c>
      <c r="K784" s="2">
        <f t="shared" si="92"/>
        <v>1.9562910882937059</v>
      </c>
    </row>
    <row r="785" spans="1:11" ht="13.5" x14ac:dyDescent="0.25">
      <c r="A785" s="3">
        <f>TITRES_STAT!B788</f>
        <v>43847</v>
      </c>
      <c r="B785" s="5">
        <f>TITRES_STAT!D788</f>
        <v>1.87</v>
      </c>
      <c r="C785" s="2">
        <f t="shared" si="93"/>
        <v>-7.9999999999999849E-2</v>
      </c>
      <c r="D785" s="2">
        <f t="shared" si="94"/>
        <v>1.9039999999999999</v>
      </c>
      <c r="E785" s="2">
        <f t="shared" si="96"/>
        <v>1.877</v>
      </c>
      <c r="F785" s="2">
        <f t="shared" si="89"/>
        <v>1.8855</v>
      </c>
      <c r="G785" s="2">
        <f t="shared" si="91"/>
        <v>2.0026000000000006</v>
      </c>
      <c r="H785" s="2">
        <f t="shared" si="95"/>
        <v>1.8911000000000009</v>
      </c>
      <c r="I785" s="2">
        <f t="array" ref="I785">SUMPRODUCT(B769:B788, (ROW(B769:B788)-ROW(B769)+1)) / (20*21/2)</f>
        <v>1.8893333333333333</v>
      </c>
      <c r="J785" s="2">
        <f t="shared" si="90"/>
        <v>1.906746738671629</v>
      </c>
      <c r="K785" s="2">
        <f t="shared" si="92"/>
        <v>1.9529071240468938</v>
      </c>
    </row>
    <row r="786" spans="1:11" ht="13.5" x14ac:dyDescent="0.25">
      <c r="A786" s="3">
        <f>TITRES_STAT!B789</f>
        <v>43850</v>
      </c>
      <c r="B786" s="5">
        <f>TITRES_STAT!D789</f>
        <v>1.92</v>
      </c>
      <c r="C786" s="2">
        <f t="shared" si="93"/>
        <v>4.9999999999999822E-2</v>
      </c>
      <c r="D786" s="2">
        <f t="shared" si="94"/>
        <v>1.8980000000000001</v>
      </c>
      <c r="E786" s="2">
        <f t="shared" si="96"/>
        <v>1.889</v>
      </c>
      <c r="F786" s="2">
        <f t="shared" si="89"/>
        <v>1.8800000000000001</v>
      </c>
      <c r="G786" s="2">
        <f t="shared" si="91"/>
        <v>1.9998000000000011</v>
      </c>
      <c r="H786" s="2">
        <f t="shared" si="95"/>
        <v>1.8928000000000011</v>
      </c>
      <c r="I786" s="2">
        <f t="array" ref="I786">SUMPRODUCT(B770:B789, (ROW(B770:B789)-ROW(B770)+1)) / (20*21/2)</f>
        <v>1.8845714285714288</v>
      </c>
      <c r="J786" s="2">
        <f t="shared" si="90"/>
        <v>1.9080089540362357</v>
      </c>
      <c r="K786" s="2">
        <f t="shared" si="92"/>
        <v>1.9516166485940745</v>
      </c>
    </row>
    <row r="787" spans="1:11" ht="13.5" x14ac:dyDescent="0.25">
      <c r="A787" s="3">
        <f>TITRES_STAT!B790</f>
        <v>43851</v>
      </c>
      <c r="B787" s="5">
        <f>TITRES_STAT!D790</f>
        <v>1.92</v>
      </c>
      <c r="C787" s="2">
        <f t="shared" si="93"/>
        <v>0</v>
      </c>
      <c r="D787" s="2">
        <f t="shared" si="94"/>
        <v>1.9019999999999999</v>
      </c>
      <c r="E787" s="2">
        <f t="shared" si="96"/>
        <v>1.9009999999999998</v>
      </c>
      <c r="F787" s="2">
        <f t="shared" si="89"/>
        <v>1.879</v>
      </c>
      <c r="G787" s="2">
        <f t="shared" si="91"/>
        <v>1.9962000000000006</v>
      </c>
      <c r="H787" s="2">
        <f t="shared" si="95"/>
        <v>1.894500000000001</v>
      </c>
      <c r="I787" s="2">
        <f t="array" ref="I787">SUMPRODUCT(B771:B790, (ROW(B771:B790)-ROW(B771)+1)) / (20*21/2)</f>
        <v>1.8849047619047616</v>
      </c>
      <c r="J787" s="2">
        <f t="shared" si="90"/>
        <v>1.9091509584137372</v>
      </c>
      <c r="K787" s="2">
        <f t="shared" si="92"/>
        <v>1.9503767800217577</v>
      </c>
    </row>
    <row r="788" spans="1:11" ht="13.5" x14ac:dyDescent="0.25">
      <c r="A788" s="3">
        <f>TITRES_STAT!B791</f>
        <v>43852</v>
      </c>
      <c r="B788" s="5">
        <f>TITRES_STAT!D791</f>
        <v>1.92</v>
      </c>
      <c r="C788" s="2">
        <f t="shared" si="93"/>
        <v>0</v>
      </c>
      <c r="D788" s="2">
        <f t="shared" si="94"/>
        <v>1.9159999999999999</v>
      </c>
      <c r="E788" s="2">
        <f t="shared" si="96"/>
        <v>1.9079999999999999</v>
      </c>
      <c r="F788" s="2">
        <f t="shared" ref="F788:F851" si="97">AVERAGE(B769:B788)</f>
        <v>1.8800000000000001</v>
      </c>
      <c r="G788" s="2">
        <f t="shared" si="91"/>
        <v>1.9926000000000004</v>
      </c>
      <c r="H788" s="2">
        <f t="shared" si="95"/>
        <v>1.8962000000000014</v>
      </c>
      <c r="I788" s="2">
        <f t="array" ref="I788">SUMPRODUCT(B772:B791, (ROW(B772:B791)-ROW(B772)+1)) / (20*21/2)</f>
        <v>1.8900952380952378</v>
      </c>
      <c r="J788" s="2">
        <f t="shared" si="90"/>
        <v>1.9101842004695717</v>
      </c>
      <c r="K788" s="2">
        <f t="shared" si="92"/>
        <v>1.9491855337463946</v>
      </c>
    </row>
    <row r="789" spans="1:11" ht="13.5" x14ac:dyDescent="0.25">
      <c r="A789" s="3">
        <f>TITRES_STAT!B792</f>
        <v>43853</v>
      </c>
      <c r="B789" s="5">
        <f>TITRES_STAT!D792</f>
        <v>1.83</v>
      </c>
      <c r="C789" s="2">
        <f t="shared" si="93"/>
        <v>-8.9999999999999858E-2</v>
      </c>
      <c r="D789" s="2">
        <f t="shared" si="94"/>
        <v>1.8920000000000001</v>
      </c>
      <c r="E789" s="2">
        <f t="shared" si="96"/>
        <v>1.9009999999999998</v>
      </c>
      <c r="F789" s="2">
        <f t="shared" si="97"/>
        <v>1.8765000000000001</v>
      </c>
      <c r="G789" s="2">
        <f t="shared" si="91"/>
        <v>1.9872000000000005</v>
      </c>
      <c r="H789" s="2">
        <f t="shared" si="95"/>
        <v>1.8974500000000012</v>
      </c>
      <c r="I789" s="2">
        <f t="array" ref="I789">SUMPRODUCT(B773:B792, (ROW(B773:B792)-ROW(B773)+1)) / (20*21/2)</f>
        <v>1.9046666666666667</v>
      </c>
      <c r="J789" s="2">
        <f t="shared" ref="J789:J852" si="98">$J$4*B789+J788*(1-$J$4)</f>
        <v>1.9025476099486602</v>
      </c>
      <c r="K789" s="2">
        <f t="shared" si="92"/>
        <v>1.9445115912465361</v>
      </c>
    </row>
    <row r="790" spans="1:11" ht="13.5" x14ac:dyDescent="0.25">
      <c r="A790" s="3">
        <f>TITRES_STAT!B793</f>
        <v>43854</v>
      </c>
      <c r="B790" s="5">
        <f>TITRES_STAT!D793</f>
        <v>1.88</v>
      </c>
      <c r="C790" s="2">
        <f t="shared" si="93"/>
        <v>4.9999999999999822E-2</v>
      </c>
      <c r="D790" s="2">
        <f t="shared" si="94"/>
        <v>1.8939999999999997</v>
      </c>
      <c r="E790" s="2">
        <f t="shared" si="96"/>
        <v>1.8989999999999998</v>
      </c>
      <c r="F790" s="2">
        <f t="shared" si="97"/>
        <v>1.8755000000000002</v>
      </c>
      <c r="G790" s="2">
        <f t="shared" si="91"/>
        <v>1.9828000000000001</v>
      </c>
      <c r="H790" s="2">
        <f t="shared" si="95"/>
        <v>1.898750000000001</v>
      </c>
      <c r="I790" s="2">
        <f t="array" ref="I790">SUMPRODUCT(B774:B793, (ROW(B774:B793)-ROW(B774)+1)) / (20*21/2)</f>
        <v>1.9184761904761904</v>
      </c>
      <c r="J790" s="2">
        <f t="shared" si="98"/>
        <v>1.9004002185249784</v>
      </c>
      <c r="K790" s="2">
        <f t="shared" si="92"/>
        <v>1.9419817249231426</v>
      </c>
    </row>
    <row r="791" spans="1:11" ht="13.5" x14ac:dyDescent="0.25">
      <c r="A791" s="3">
        <f>TITRES_STAT!B794</f>
        <v>43857</v>
      </c>
      <c r="B791" s="5">
        <f>TITRES_STAT!D794</f>
        <v>1.93</v>
      </c>
      <c r="C791" s="2">
        <f t="shared" si="93"/>
        <v>5.0000000000000044E-2</v>
      </c>
      <c r="D791" s="2">
        <f t="shared" si="94"/>
        <v>1.8960000000000001</v>
      </c>
      <c r="E791" s="2">
        <f t="shared" si="96"/>
        <v>1.8969999999999998</v>
      </c>
      <c r="F791" s="2">
        <f t="shared" si="97"/>
        <v>1.8770000000000002</v>
      </c>
      <c r="G791" s="2">
        <f t="shared" si="91"/>
        <v>1.9794</v>
      </c>
      <c r="H791" s="2">
        <f t="shared" si="95"/>
        <v>1.8999000000000013</v>
      </c>
      <c r="I791" s="2">
        <f t="array" ref="I791">SUMPRODUCT(B775:B794, (ROW(B775:B794)-ROW(B775)+1)) / (20*21/2)</f>
        <v>1.9314285714285715</v>
      </c>
      <c r="J791" s="2">
        <f t="shared" si="98"/>
        <v>1.9032192453321235</v>
      </c>
      <c r="K791" s="2">
        <f t="shared" si="92"/>
        <v>1.9415118533575293</v>
      </c>
    </row>
    <row r="792" spans="1:11" ht="13.5" x14ac:dyDescent="0.25">
      <c r="A792" s="3">
        <f>TITRES_STAT!B795</f>
        <v>43858</v>
      </c>
      <c r="B792" s="5">
        <f>TITRES_STAT!D795</f>
        <v>2.0299999999999998</v>
      </c>
      <c r="C792" s="2">
        <f t="shared" si="93"/>
        <v>9.9999999999999867E-2</v>
      </c>
      <c r="D792" s="2">
        <f t="shared" si="94"/>
        <v>1.9179999999999999</v>
      </c>
      <c r="E792" s="2">
        <f t="shared" si="96"/>
        <v>1.9100000000000001</v>
      </c>
      <c r="F792" s="2">
        <f t="shared" si="97"/>
        <v>1.8850000000000002</v>
      </c>
      <c r="G792" s="2">
        <f t="shared" si="91"/>
        <v>1.9780000000000004</v>
      </c>
      <c r="H792" s="2">
        <f t="shared" si="95"/>
        <v>1.9015500000000012</v>
      </c>
      <c r="I792" s="2">
        <f t="array" ref="I792">SUMPRODUCT(B776:B795, (ROW(B776:B795)-ROW(B776)+1)) / (20*21/2)</f>
        <v>1.9435238095238094</v>
      </c>
      <c r="J792" s="2">
        <f t="shared" si="98"/>
        <v>1.9152936029195404</v>
      </c>
      <c r="K792" s="2">
        <f t="shared" si="92"/>
        <v>1.9449819767552732</v>
      </c>
    </row>
    <row r="793" spans="1:11" ht="13.5" x14ac:dyDescent="0.25">
      <c r="A793" s="3">
        <f>TITRES_STAT!B796</f>
        <v>43859</v>
      </c>
      <c r="B793" s="5">
        <f>TITRES_STAT!D796</f>
        <v>2.0299999999999998</v>
      </c>
      <c r="C793" s="2">
        <f t="shared" si="93"/>
        <v>0</v>
      </c>
      <c r="D793" s="2">
        <f t="shared" si="94"/>
        <v>1.94</v>
      </c>
      <c r="E793" s="2">
        <f t="shared" si="96"/>
        <v>1.9280000000000002</v>
      </c>
      <c r="F793" s="2">
        <f t="shared" si="97"/>
        <v>1.8940000000000006</v>
      </c>
      <c r="G793" s="2">
        <f t="shared" si="91"/>
        <v>1.9766000000000004</v>
      </c>
      <c r="H793" s="2">
        <f t="shared" si="95"/>
        <v>1.902850000000001</v>
      </c>
      <c r="I793" s="2">
        <f t="array" ref="I793">SUMPRODUCT(B777:B796, (ROW(B777:B796)-ROW(B777)+1)) / (20*21/2)</f>
        <v>1.9545238095238091</v>
      </c>
      <c r="J793" s="2">
        <f t="shared" si="98"/>
        <v>1.9262180216891081</v>
      </c>
      <c r="K793" s="2">
        <f t="shared" si="92"/>
        <v>1.9483160168825173</v>
      </c>
    </row>
    <row r="794" spans="1:11" ht="13.5" x14ac:dyDescent="0.25">
      <c r="A794" s="3">
        <f>TITRES_STAT!B797</f>
        <v>43860</v>
      </c>
      <c r="B794" s="5">
        <f>TITRES_STAT!D797</f>
        <v>2.0299999999999998</v>
      </c>
      <c r="C794" s="2">
        <f t="shared" si="93"/>
        <v>0</v>
      </c>
      <c r="D794" s="2">
        <f t="shared" si="94"/>
        <v>1.9799999999999998</v>
      </c>
      <c r="E794" s="2">
        <f t="shared" si="96"/>
        <v>1.9359999999999999</v>
      </c>
      <c r="F794" s="2">
        <f t="shared" si="97"/>
        <v>1.903</v>
      </c>
      <c r="G794" s="2">
        <f t="shared" si="91"/>
        <v>1.9752000000000003</v>
      </c>
      <c r="H794" s="2">
        <f t="shared" si="95"/>
        <v>1.9044500000000009</v>
      </c>
      <c r="I794" s="2">
        <f t="array" ref="I794">SUMPRODUCT(B778:B797, (ROW(B778:B797)-ROW(B778)+1)) / (20*21/2)</f>
        <v>1.9644285714285712</v>
      </c>
      <c r="J794" s="2">
        <f t="shared" si="98"/>
        <v>1.9361020196234788</v>
      </c>
      <c r="K794" s="2">
        <f t="shared" si="92"/>
        <v>1.951519310338105</v>
      </c>
    </row>
    <row r="795" spans="1:11" ht="13.5" x14ac:dyDescent="0.25">
      <c r="A795" s="3">
        <f>TITRES_STAT!B798</f>
        <v>43861</v>
      </c>
      <c r="B795" s="5">
        <f>TITRES_STAT!D798</f>
        <v>2.0299999999999998</v>
      </c>
      <c r="C795" s="2">
        <f t="shared" si="93"/>
        <v>0</v>
      </c>
      <c r="D795" s="2">
        <f t="shared" si="94"/>
        <v>2.0099999999999998</v>
      </c>
      <c r="E795" s="2">
        <f t="shared" si="96"/>
        <v>1.952</v>
      </c>
      <c r="F795" s="2">
        <f t="shared" si="97"/>
        <v>1.9144999999999999</v>
      </c>
      <c r="G795" s="2">
        <f t="shared" si="91"/>
        <v>1.9738000000000004</v>
      </c>
      <c r="H795" s="2">
        <f t="shared" si="95"/>
        <v>1.9061000000000008</v>
      </c>
      <c r="I795" s="2">
        <f t="array" ref="I795">SUMPRODUCT(B779:B798, (ROW(B779:B798)-ROW(B779)+1)) / (20*21/2)</f>
        <v>1.9732380952380952</v>
      </c>
      <c r="J795" s="2">
        <f t="shared" si="98"/>
        <v>1.9450446844212428</v>
      </c>
      <c r="K795" s="2">
        <f t="shared" si="92"/>
        <v>1.9545969844424931</v>
      </c>
    </row>
    <row r="796" spans="1:11" ht="13.5" x14ac:dyDescent="0.25">
      <c r="A796" s="3">
        <f>TITRES_STAT!B799</f>
        <v>43864</v>
      </c>
      <c r="B796" s="5">
        <f>TITRES_STAT!D799</f>
        <v>2.0299999999999998</v>
      </c>
      <c r="C796" s="2">
        <f t="shared" si="93"/>
        <v>0</v>
      </c>
      <c r="D796" s="2">
        <f t="shared" si="94"/>
        <v>2.0299999999999998</v>
      </c>
      <c r="E796" s="2">
        <f t="shared" si="96"/>
        <v>1.9629999999999999</v>
      </c>
      <c r="F796" s="2">
        <f t="shared" si="97"/>
        <v>1.9260000000000002</v>
      </c>
      <c r="G796" s="2">
        <f t="shared" si="91"/>
        <v>1.9724000000000004</v>
      </c>
      <c r="H796" s="2">
        <f t="shared" si="95"/>
        <v>1.9080000000000004</v>
      </c>
      <c r="I796" s="2">
        <f t="array" ref="I796">SUMPRODUCT(B780:B799, (ROW(B780:B799)-ROW(B780)+1)) / (20*21/2)</f>
        <v>1.9811904761904759</v>
      </c>
      <c r="J796" s="2">
        <f t="shared" si="98"/>
        <v>1.953135666857315</v>
      </c>
      <c r="K796" s="2">
        <f t="shared" si="92"/>
        <v>1.9575539654447482</v>
      </c>
    </row>
    <row r="797" spans="1:11" ht="13.5" x14ac:dyDescent="0.25">
      <c r="A797" s="3">
        <f>TITRES_STAT!B800</f>
        <v>43865</v>
      </c>
      <c r="B797" s="5">
        <f>TITRES_STAT!D800</f>
        <v>2.0299999999999998</v>
      </c>
      <c r="C797" s="2">
        <f t="shared" si="93"/>
        <v>0</v>
      </c>
      <c r="D797" s="2">
        <f t="shared" si="94"/>
        <v>2.0299999999999998</v>
      </c>
      <c r="E797" s="2">
        <f t="shared" si="96"/>
        <v>1.9739999999999998</v>
      </c>
      <c r="F797" s="2">
        <f t="shared" si="97"/>
        <v>1.9375</v>
      </c>
      <c r="G797" s="2">
        <f t="shared" si="91"/>
        <v>1.9710000000000003</v>
      </c>
      <c r="H797" s="2">
        <f t="shared" si="95"/>
        <v>1.9096000000000004</v>
      </c>
      <c r="I797" s="2">
        <f t="array" ref="I797">SUMPRODUCT(B781:B800, (ROW(B781:B800)-ROW(B781)+1)) / (20*21/2)</f>
        <v>1.9885238095238091</v>
      </c>
      <c r="J797" s="2">
        <f t="shared" si="98"/>
        <v>1.9604560795375707</v>
      </c>
      <c r="K797" s="2">
        <f t="shared" si="92"/>
        <v>1.9603949864076993</v>
      </c>
    </row>
    <row r="798" spans="1:11" ht="13.5" x14ac:dyDescent="0.25">
      <c r="A798" s="3">
        <f>TITRES_STAT!B801</f>
        <v>43866</v>
      </c>
      <c r="B798" s="5">
        <f>TITRES_STAT!D801</f>
        <v>2.0299999999999998</v>
      </c>
      <c r="C798" s="2">
        <f t="shared" si="93"/>
        <v>0</v>
      </c>
      <c r="D798" s="2">
        <f t="shared" si="94"/>
        <v>2.0299999999999998</v>
      </c>
      <c r="E798" s="2">
        <f t="shared" si="96"/>
        <v>1.9849999999999999</v>
      </c>
      <c r="F798" s="2">
        <f t="shared" si="97"/>
        <v>1.9464999999999999</v>
      </c>
      <c r="G798" s="2">
        <f t="shared" si="91"/>
        <v>1.9696</v>
      </c>
      <c r="H798" s="2">
        <f t="shared" si="95"/>
        <v>1.9109</v>
      </c>
      <c r="I798" s="2">
        <f t="array" ref="I798">SUMPRODUCT(B782:B801, (ROW(B782:B801)-ROW(B782)+1)) / (20*21/2)</f>
        <v>1.9952380952380953</v>
      </c>
      <c r="J798" s="2">
        <f t="shared" si="98"/>
        <v>1.9670793100578021</v>
      </c>
      <c r="K798" s="2">
        <f t="shared" si="92"/>
        <v>1.963124594783868</v>
      </c>
    </row>
    <row r="799" spans="1:11" ht="13.5" x14ac:dyDescent="0.25">
      <c r="A799" s="3">
        <f>TITRES_STAT!B802</f>
        <v>43867</v>
      </c>
      <c r="B799" s="5">
        <f>TITRES_STAT!D802</f>
        <v>2.0299999999999998</v>
      </c>
      <c r="C799" s="2">
        <f t="shared" si="93"/>
        <v>0</v>
      </c>
      <c r="D799" s="2">
        <f t="shared" si="94"/>
        <v>2.0299999999999998</v>
      </c>
      <c r="E799" s="2">
        <f t="shared" si="96"/>
        <v>2.0049999999999999</v>
      </c>
      <c r="F799" s="2">
        <f t="shared" si="97"/>
        <v>1.9530000000000001</v>
      </c>
      <c r="G799" s="2">
        <f t="shared" si="91"/>
        <v>1.9682000000000002</v>
      </c>
      <c r="H799" s="2">
        <f t="shared" si="95"/>
        <v>1.9120499999999998</v>
      </c>
      <c r="I799" s="2">
        <f t="array" ref="I799">SUMPRODUCT(B783:B802, (ROW(B783:B802)-ROW(B783)+1)) / (20*21/2)</f>
        <v>2.0015714285714283</v>
      </c>
      <c r="J799" s="2">
        <f t="shared" si="98"/>
        <v>1.973071756718964</v>
      </c>
      <c r="K799" s="2">
        <f t="shared" si="92"/>
        <v>1.9657471596943046</v>
      </c>
    </row>
    <row r="800" spans="1:11" ht="13.5" x14ac:dyDescent="0.25">
      <c r="A800" s="3">
        <f>TITRES_STAT!B803</f>
        <v>43868</v>
      </c>
      <c r="B800" s="5">
        <f>TITRES_STAT!D803</f>
        <v>2.0299999999999998</v>
      </c>
      <c r="C800" s="2">
        <f t="shared" si="93"/>
        <v>0</v>
      </c>
      <c r="D800" s="2">
        <f t="shared" si="94"/>
        <v>2.0299999999999998</v>
      </c>
      <c r="E800" s="2">
        <f t="shared" si="96"/>
        <v>2.02</v>
      </c>
      <c r="F800" s="2">
        <f t="shared" si="97"/>
        <v>1.9595000000000002</v>
      </c>
      <c r="G800" s="2">
        <f t="shared" si="91"/>
        <v>1.9668000000000001</v>
      </c>
      <c r="H800" s="2">
        <f t="shared" si="95"/>
        <v>1.9129499999999999</v>
      </c>
      <c r="I800" s="2">
        <f t="array" ref="I800">SUMPRODUCT(B784:B803, (ROW(B784:B803)-ROW(B784)+1)) / (20*21/2)</f>
        <v>2.0072857142857141</v>
      </c>
      <c r="J800" s="2">
        <f t="shared" si="98"/>
        <v>1.9784934941743006</v>
      </c>
      <c r="K800" s="2">
        <f t="shared" si="92"/>
        <v>1.968266878921979</v>
      </c>
    </row>
    <row r="801" spans="1:11" ht="13.5" x14ac:dyDescent="0.25">
      <c r="A801" s="3">
        <f>TITRES_STAT!B804</f>
        <v>43871</v>
      </c>
      <c r="B801" s="5">
        <f>TITRES_STAT!D804</f>
        <v>2.0299999999999998</v>
      </c>
      <c r="C801" s="2">
        <f t="shared" si="93"/>
        <v>0</v>
      </c>
      <c r="D801" s="2">
        <f t="shared" si="94"/>
        <v>2.0299999999999998</v>
      </c>
      <c r="E801" s="2">
        <f t="shared" si="96"/>
        <v>2.0300000000000002</v>
      </c>
      <c r="F801" s="2">
        <f t="shared" si="97"/>
        <v>1.9635000000000005</v>
      </c>
      <c r="G801" s="2">
        <f t="shared" si="91"/>
        <v>1.9654000000000003</v>
      </c>
      <c r="H801" s="2">
        <f t="shared" si="95"/>
        <v>1.9137999999999997</v>
      </c>
      <c r="I801" s="2">
        <f t="array" ref="I801">SUMPRODUCT(B785:B804, (ROW(B785:B804)-ROW(B785)+1)) / (20*21/2)</f>
        <v>2.012142857142857</v>
      </c>
      <c r="J801" s="2">
        <f t="shared" si="98"/>
        <v>1.9833988756815102</v>
      </c>
      <c r="K801" s="2">
        <f t="shared" si="92"/>
        <v>1.9706877856309211</v>
      </c>
    </row>
    <row r="802" spans="1:11" ht="13.5" x14ac:dyDescent="0.25">
      <c r="A802" s="3">
        <f>TITRES_STAT!B805</f>
        <v>43872</v>
      </c>
      <c r="B802" s="5">
        <f>TITRES_STAT!D805</f>
        <v>2.0299999999999998</v>
      </c>
      <c r="C802" s="2">
        <f t="shared" si="93"/>
        <v>0</v>
      </c>
      <c r="D802" s="2">
        <f t="shared" si="94"/>
        <v>2.0299999999999998</v>
      </c>
      <c r="E802" s="2">
        <f t="shared" si="96"/>
        <v>2.0300000000000002</v>
      </c>
      <c r="F802" s="2">
        <f t="shared" si="97"/>
        <v>1.9700000000000006</v>
      </c>
      <c r="G802" s="2">
        <f t="shared" si="91"/>
        <v>1.9640000000000004</v>
      </c>
      <c r="H802" s="2">
        <f t="shared" si="95"/>
        <v>1.9149499999999995</v>
      </c>
      <c r="I802" s="2">
        <f t="array" ref="I802">SUMPRODUCT(B786:B805, (ROW(B786:B805)-ROW(B786)+1)) / (20*21/2)</f>
        <v>2.0166190476190473</v>
      </c>
      <c r="J802" s="2">
        <f t="shared" si="98"/>
        <v>1.9878370779975569</v>
      </c>
      <c r="K802" s="2">
        <f t="shared" si="92"/>
        <v>1.9730137548218654</v>
      </c>
    </row>
    <row r="803" spans="1:11" ht="13.5" x14ac:dyDescent="0.25">
      <c r="A803" s="3">
        <f>TITRES_STAT!B806</f>
        <v>43873</v>
      </c>
      <c r="B803" s="5">
        <f>TITRES_STAT!D806</f>
        <v>2.0299999999999998</v>
      </c>
      <c r="C803" s="2">
        <f t="shared" si="93"/>
        <v>0</v>
      </c>
      <c r="D803" s="2">
        <f t="shared" si="94"/>
        <v>2.0299999999999998</v>
      </c>
      <c r="E803" s="2">
        <f t="shared" si="96"/>
        <v>2.0300000000000002</v>
      </c>
      <c r="F803" s="2">
        <f t="shared" si="97"/>
        <v>1.9790000000000005</v>
      </c>
      <c r="G803" s="2">
        <f t="shared" si="91"/>
        <v>1.9626000000000001</v>
      </c>
      <c r="H803" s="2">
        <f t="shared" si="95"/>
        <v>1.9161499999999991</v>
      </c>
      <c r="I803" s="2">
        <f t="array" ref="I803">SUMPRODUCT(B787:B806, (ROW(B787:B806)-ROW(B787)+1)) / (20*21/2)</f>
        <v>2.0203333333333333</v>
      </c>
      <c r="J803" s="2">
        <f t="shared" si="98"/>
        <v>1.991852594378742</v>
      </c>
      <c r="K803" s="2">
        <f t="shared" si="92"/>
        <v>1.9752485095347334</v>
      </c>
    </row>
    <row r="804" spans="1:11" ht="13.5" x14ac:dyDescent="0.25">
      <c r="A804" s="3">
        <f>TITRES_STAT!B807</f>
        <v>43874</v>
      </c>
      <c r="B804" s="5">
        <f>TITRES_STAT!D807</f>
        <v>2.0299999999999998</v>
      </c>
      <c r="C804" s="2">
        <f t="shared" si="93"/>
        <v>0</v>
      </c>
      <c r="D804" s="2">
        <f t="shared" si="94"/>
        <v>2.0299999999999998</v>
      </c>
      <c r="E804" s="2">
        <f t="shared" si="96"/>
        <v>2.0300000000000002</v>
      </c>
      <c r="F804" s="2">
        <f t="shared" si="97"/>
        <v>1.9830000000000005</v>
      </c>
      <c r="G804" s="2">
        <f t="shared" si="91"/>
        <v>1.9612000000000003</v>
      </c>
      <c r="H804" s="2">
        <f t="shared" si="95"/>
        <v>1.9175499999999992</v>
      </c>
      <c r="I804" s="2">
        <f t="array" ref="I804">SUMPRODUCT(B788:B807, (ROW(B788:B807)-ROW(B788)+1)) / (20*21/2)</f>
        <v>2.0225714285714282</v>
      </c>
      <c r="J804" s="2">
        <f t="shared" si="98"/>
        <v>1.9954856806283856</v>
      </c>
      <c r="K804" s="2">
        <f t="shared" si="92"/>
        <v>1.9773956268078812</v>
      </c>
    </row>
    <row r="805" spans="1:11" ht="13.5" x14ac:dyDescent="0.25">
      <c r="A805" s="3">
        <f>TITRES_STAT!B808</f>
        <v>43875</v>
      </c>
      <c r="B805" s="5">
        <f>TITRES_STAT!D808</f>
        <v>2.0299999999999998</v>
      </c>
      <c r="C805" s="2">
        <f t="shared" si="93"/>
        <v>0</v>
      </c>
      <c r="D805" s="2">
        <f t="shared" si="94"/>
        <v>2.0299999999999998</v>
      </c>
      <c r="E805" s="2">
        <f t="shared" si="96"/>
        <v>2.0300000000000002</v>
      </c>
      <c r="F805" s="2">
        <f t="shared" si="97"/>
        <v>1.9910000000000003</v>
      </c>
      <c r="G805" s="2">
        <f t="shared" si="91"/>
        <v>1.9608000000000003</v>
      </c>
      <c r="H805" s="2">
        <f t="shared" si="95"/>
        <v>1.9187499999999988</v>
      </c>
      <c r="I805" s="2">
        <f t="array" ref="I805">SUMPRODUCT(B789:B808, (ROW(B789:B808)-ROW(B789)+1)) / (20*21/2)</f>
        <v>2.0243333333333333</v>
      </c>
      <c r="J805" s="2">
        <f t="shared" si="98"/>
        <v>1.9987727586637776</v>
      </c>
      <c r="K805" s="2">
        <f t="shared" si="92"/>
        <v>1.9794585434036507</v>
      </c>
    </row>
    <row r="806" spans="1:11" ht="13.5" x14ac:dyDescent="0.25">
      <c r="A806" s="3">
        <f>TITRES_STAT!B809</f>
        <v>43878</v>
      </c>
      <c r="B806" s="5">
        <f>TITRES_STAT!D809</f>
        <v>2.0299999999999998</v>
      </c>
      <c r="C806" s="2">
        <f t="shared" si="93"/>
        <v>0</v>
      </c>
      <c r="D806" s="2">
        <f t="shared" si="94"/>
        <v>2.0299999999999998</v>
      </c>
      <c r="E806" s="2">
        <f t="shared" si="96"/>
        <v>2.0300000000000002</v>
      </c>
      <c r="F806" s="2">
        <f t="shared" si="97"/>
        <v>1.9965000000000004</v>
      </c>
      <c r="G806" s="2">
        <f t="shared" si="91"/>
        <v>1.9596000000000005</v>
      </c>
      <c r="H806" s="2">
        <f t="shared" si="95"/>
        <v>1.9199999999999986</v>
      </c>
      <c r="I806" s="2">
        <f t="array" ref="I806">SUMPRODUCT(B790:B809, (ROW(B790:B809)-ROW(B790)+1)) / (20*21/2)</f>
        <v>2.0256190476190472</v>
      </c>
      <c r="J806" s="2">
        <f t="shared" si="98"/>
        <v>2.0017467816481798</v>
      </c>
      <c r="K806" s="2">
        <f t="shared" si="92"/>
        <v>1.9814405613093899</v>
      </c>
    </row>
    <row r="807" spans="1:11" ht="13.5" x14ac:dyDescent="0.25">
      <c r="A807" s="3">
        <f>TITRES_STAT!B810</f>
        <v>43879</v>
      </c>
      <c r="B807" s="5">
        <f>TITRES_STAT!D810</f>
        <v>2.02</v>
      </c>
      <c r="C807" s="2">
        <f t="shared" si="93"/>
        <v>-9.9999999999997868E-3</v>
      </c>
      <c r="D807" s="2">
        <f t="shared" si="94"/>
        <v>2.0279999999999996</v>
      </c>
      <c r="E807" s="2">
        <f t="shared" si="96"/>
        <v>2.0289999999999999</v>
      </c>
      <c r="F807" s="2">
        <f t="shared" si="97"/>
        <v>2.0015000000000005</v>
      </c>
      <c r="G807" s="2">
        <f t="shared" si="91"/>
        <v>1.9582000000000002</v>
      </c>
      <c r="H807" s="2">
        <f t="shared" si="95"/>
        <v>1.9210999999999985</v>
      </c>
      <c r="I807" s="2">
        <f t="array" ref="I807">SUMPRODUCT(B791:B810, (ROW(B791:B810)-ROW(B791)+1)) / (20*21/2)</f>
        <v>2.0259999999999998</v>
      </c>
      <c r="J807" s="2">
        <f t="shared" si="98"/>
        <v>2.0034851833959721</v>
      </c>
      <c r="K807" s="2">
        <f t="shared" si="92"/>
        <v>1.9829526961600021</v>
      </c>
    </row>
    <row r="808" spans="1:11" ht="13.5" x14ac:dyDescent="0.25">
      <c r="A808" s="3">
        <f>TITRES_STAT!B811</f>
        <v>43880</v>
      </c>
      <c r="B808" s="5">
        <f>TITRES_STAT!D811</f>
        <v>2.02</v>
      </c>
      <c r="C808" s="2">
        <f t="shared" si="93"/>
        <v>0</v>
      </c>
      <c r="D808" s="2">
        <f t="shared" si="94"/>
        <v>2.0259999999999998</v>
      </c>
      <c r="E808" s="2">
        <f t="shared" si="96"/>
        <v>2.0279999999999996</v>
      </c>
      <c r="F808" s="2">
        <f t="shared" si="97"/>
        <v>2.0065000000000004</v>
      </c>
      <c r="G808" s="2">
        <f t="shared" si="91"/>
        <v>1.9568000000000001</v>
      </c>
      <c r="H808" s="2">
        <f t="shared" si="95"/>
        <v>1.922449999999998</v>
      </c>
      <c r="I808" s="2">
        <f t="array" ref="I808">SUMPRODUCT(B792:B811, (ROW(B792:B811)-ROW(B792)+1)) / (20*21/2)</f>
        <v>2.0257142857142858</v>
      </c>
      <c r="J808" s="2">
        <f t="shared" si="98"/>
        <v>2.0050580230725461</v>
      </c>
      <c r="K808" s="2">
        <f t="shared" si="92"/>
        <v>1.9844055316047078</v>
      </c>
    </row>
    <row r="809" spans="1:11" ht="13.5" x14ac:dyDescent="0.25">
      <c r="A809" s="3">
        <f>TITRES_STAT!B812</f>
        <v>43881</v>
      </c>
      <c r="B809" s="5">
        <f>TITRES_STAT!D812</f>
        <v>2.02</v>
      </c>
      <c r="C809" s="2">
        <f t="shared" si="93"/>
        <v>0</v>
      </c>
      <c r="D809" s="2">
        <f t="shared" si="94"/>
        <v>2.024</v>
      </c>
      <c r="E809" s="2">
        <f t="shared" si="96"/>
        <v>2.0269999999999997</v>
      </c>
      <c r="F809" s="2">
        <f t="shared" si="97"/>
        <v>2.0160000000000009</v>
      </c>
      <c r="G809" s="2">
        <f t="shared" si="91"/>
        <v>1.9552</v>
      </c>
      <c r="H809" s="2">
        <f t="shared" si="95"/>
        <v>1.9235499999999977</v>
      </c>
      <c r="I809" s="2">
        <f t="array" ref="I809">SUMPRODUCT(B793:B812, (ROW(B793:B812)-ROW(B793)+1)) / (20*21/2)</f>
        <v>2.0249999999999999</v>
      </c>
      <c r="J809" s="2">
        <f t="shared" si="98"/>
        <v>2.0064810684942085</v>
      </c>
      <c r="K809" s="2">
        <f t="shared" si="92"/>
        <v>1.9858013931104055</v>
      </c>
    </row>
    <row r="810" spans="1:11" ht="13.5" x14ac:dyDescent="0.25">
      <c r="A810" s="3">
        <f>TITRES_STAT!B813</f>
        <v>43882</v>
      </c>
      <c r="B810" s="5">
        <f>TITRES_STAT!D813</f>
        <v>2.02</v>
      </c>
      <c r="C810" s="2">
        <f t="shared" si="93"/>
        <v>0</v>
      </c>
      <c r="D810" s="2">
        <f t="shared" si="94"/>
        <v>2.0219999999999998</v>
      </c>
      <c r="E810" s="2">
        <f t="shared" si="96"/>
        <v>2.0259999999999998</v>
      </c>
      <c r="F810" s="2">
        <f t="shared" si="97"/>
        <v>2.0230000000000006</v>
      </c>
      <c r="G810" s="2">
        <f t="shared" si="91"/>
        <v>1.9548000000000001</v>
      </c>
      <c r="H810" s="2">
        <f t="shared" si="95"/>
        <v>1.9246499999999975</v>
      </c>
      <c r="I810" s="2">
        <f t="array" ref="I810">SUMPRODUCT(B794:B813, (ROW(B794:B813)-ROW(B794)+1)) / (20*21/2)</f>
        <v>2.0243333333333333</v>
      </c>
      <c r="J810" s="2">
        <f t="shared" si="98"/>
        <v>2.0077685857804743</v>
      </c>
      <c r="K810" s="2">
        <f t="shared" si="92"/>
        <v>1.987142514949213</v>
      </c>
    </row>
    <row r="811" spans="1:11" ht="13.5" x14ac:dyDescent="0.25">
      <c r="A811" s="3">
        <f>TITRES_STAT!B814</f>
        <v>43885</v>
      </c>
      <c r="B811" s="5">
        <f>TITRES_STAT!D814</f>
        <v>2.02</v>
      </c>
      <c r="C811" s="2">
        <f t="shared" si="93"/>
        <v>0</v>
      </c>
      <c r="D811" s="2">
        <f t="shared" si="94"/>
        <v>2.02</v>
      </c>
      <c r="E811" s="2">
        <f t="shared" si="96"/>
        <v>2.0249999999999995</v>
      </c>
      <c r="F811" s="2">
        <f t="shared" si="97"/>
        <v>2.0275000000000007</v>
      </c>
      <c r="G811" s="2">
        <f t="shared" si="91"/>
        <v>1.9556</v>
      </c>
      <c r="H811" s="2">
        <f t="shared" si="95"/>
        <v>1.9257499999999974</v>
      </c>
      <c r="I811" s="2">
        <f t="array" ref="I811">SUMPRODUCT(B795:B814, (ROW(B795:B814)-ROW(B795)+1)) / (20*21/2)</f>
        <v>2.023714285714286</v>
      </c>
      <c r="J811" s="2">
        <f t="shared" si="98"/>
        <v>2.00893348237281</v>
      </c>
      <c r="K811" s="2">
        <f t="shared" si="92"/>
        <v>1.9884310437747341</v>
      </c>
    </row>
    <row r="812" spans="1:11" ht="13.5" x14ac:dyDescent="0.25">
      <c r="A812" s="3">
        <f>TITRES_STAT!B815</f>
        <v>43886</v>
      </c>
      <c r="B812" s="5">
        <f>TITRES_STAT!D815</f>
        <v>2.02</v>
      </c>
      <c r="C812" s="2">
        <f t="shared" si="93"/>
        <v>0</v>
      </c>
      <c r="D812" s="2">
        <f t="shared" si="94"/>
        <v>2.02</v>
      </c>
      <c r="E812" s="2">
        <f t="shared" si="96"/>
        <v>2.024</v>
      </c>
      <c r="F812" s="2">
        <f t="shared" si="97"/>
        <v>2.027000000000001</v>
      </c>
      <c r="G812" s="2">
        <f t="shared" si="91"/>
        <v>1.9554000000000002</v>
      </c>
      <c r="H812" s="2">
        <f t="shared" si="95"/>
        <v>1.9270999999999969</v>
      </c>
      <c r="I812" s="2">
        <f t="array" ref="I812">SUMPRODUCT(B796:B815, (ROW(B796:B815)-ROW(B796)+1)) / (20*21/2)</f>
        <v>2.0231428571428571</v>
      </c>
      <c r="J812" s="2">
        <f t="shared" si="98"/>
        <v>2.0099874364325423</v>
      </c>
      <c r="K812" s="2">
        <f t="shared" si="92"/>
        <v>1.9896690420580778</v>
      </c>
    </row>
    <row r="813" spans="1:11" ht="13.5" x14ac:dyDescent="0.25">
      <c r="A813" s="3">
        <f>TITRES_STAT!B816</f>
        <v>43887</v>
      </c>
      <c r="B813" s="5">
        <f>TITRES_STAT!D816</f>
        <v>2.02</v>
      </c>
      <c r="C813" s="2">
        <f t="shared" si="93"/>
        <v>0</v>
      </c>
      <c r="D813" s="2">
        <f t="shared" si="94"/>
        <v>2.02</v>
      </c>
      <c r="E813" s="2">
        <f t="shared" si="96"/>
        <v>2.0229999999999997</v>
      </c>
      <c r="F813" s="2">
        <f t="shared" si="97"/>
        <v>2.0265000000000009</v>
      </c>
      <c r="G813" s="2">
        <f t="shared" si="91"/>
        <v>1.9552</v>
      </c>
      <c r="H813" s="2">
        <f t="shared" si="95"/>
        <v>1.9284499999999967</v>
      </c>
      <c r="I813" s="2">
        <f t="array" ref="I813">SUMPRODUCT(B797:B816, (ROW(B797:B816)-ROW(B797)+1)) / (20*21/2)</f>
        <v>2.0226190476190475</v>
      </c>
      <c r="J813" s="2">
        <f t="shared" si="98"/>
        <v>2.0109410139151573</v>
      </c>
      <c r="K813" s="2">
        <f t="shared" si="92"/>
        <v>1.9908584913891336</v>
      </c>
    </row>
    <row r="814" spans="1:11" ht="13.5" x14ac:dyDescent="0.25">
      <c r="A814" s="3">
        <f>TITRES_STAT!B817</f>
        <v>43888</v>
      </c>
      <c r="B814" s="5">
        <f>TITRES_STAT!D817</f>
        <v>2.02</v>
      </c>
      <c r="C814" s="2">
        <f t="shared" si="93"/>
        <v>0</v>
      </c>
      <c r="D814" s="2">
        <f t="shared" si="94"/>
        <v>2.02</v>
      </c>
      <c r="E814" s="2">
        <f t="shared" si="96"/>
        <v>2.0219999999999998</v>
      </c>
      <c r="F814" s="2">
        <f t="shared" si="97"/>
        <v>2.0260000000000007</v>
      </c>
      <c r="G814" s="2">
        <f t="shared" si="91"/>
        <v>1.9550000000000001</v>
      </c>
      <c r="H814" s="2">
        <f t="shared" si="95"/>
        <v>1.9295499999999963</v>
      </c>
      <c r="I814" s="2">
        <f t="array" ref="I814">SUMPRODUCT(B798:B817, (ROW(B798:B817)-ROW(B798)+1)) / (20*21/2)</f>
        <v>2.0221428571428572</v>
      </c>
      <c r="J814" s="2">
        <f t="shared" si="98"/>
        <v>2.0118037744946662</v>
      </c>
      <c r="K814" s="2">
        <f t="shared" si="92"/>
        <v>1.9920012956483832</v>
      </c>
    </row>
    <row r="815" spans="1:11" ht="13.5" x14ac:dyDescent="0.25">
      <c r="A815" s="3">
        <f>TITRES_STAT!B818</f>
        <v>43889</v>
      </c>
      <c r="B815" s="5">
        <f>TITRES_STAT!D818</f>
        <v>2.02</v>
      </c>
      <c r="C815" s="2">
        <f t="shared" si="93"/>
        <v>0</v>
      </c>
      <c r="D815" s="2">
        <f t="shared" si="94"/>
        <v>2.02</v>
      </c>
      <c r="E815" s="2">
        <f t="shared" si="96"/>
        <v>2.0209999999999999</v>
      </c>
      <c r="F815" s="2">
        <f t="shared" si="97"/>
        <v>2.0255000000000005</v>
      </c>
      <c r="G815" s="2">
        <f t="shared" si="91"/>
        <v>1.9547999999999996</v>
      </c>
      <c r="H815" s="2">
        <f t="shared" si="95"/>
        <v>1.9306499999999962</v>
      </c>
      <c r="I815" s="2">
        <f t="array" ref="I815">SUMPRODUCT(B799:B818, (ROW(B799:B818)-ROW(B799)+1)) / (20*21/2)</f>
        <v>2.0217142857142858</v>
      </c>
      <c r="J815" s="2">
        <f t="shared" si="98"/>
        <v>2.0125843673999362</v>
      </c>
      <c r="K815" s="2">
        <f t="shared" si="92"/>
        <v>1.9930992840543289</v>
      </c>
    </row>
    <row r="816" spans="1:11" ht="13.5" x14ac:dyDescent="0.25">
      <c r="A816" s="3">
        <f>TITRES_STAT!B819</f>
        <v>43892</v>
      </c>
      <c r="B816" s="5">
        <f>TITRES_STAT!D819</f>
        <v>2.02</v>
      </c>
      <c r="C816" s="2">
        <f t="shared" si="93"/>
        <v>0</v>
      </c>
      <c r="D816" s="2">
        <f t="shared" si="94"/>
        <v>2.02</v>
      </c>
      <c r="E816" s="2">
        <f t="shared" si="96"/>
        <v>2.02</v>
      </c>
      <c r="F816" s="2">
        <f t="shared" si="97"/>
        <v>2.0250000000000008</v>
      </c>
      <c r="G816" s="2">
        <f t="shared" si="91"/>
        <v>1.9545999999999994</v>
      </c>
      <c r="H816" s="2">
        <f t="shared" si="95"/>
        <v>1.9317499999999961</v>
      </c>
      <c r="I816" s="2">
        <f t="array" ref="I816">SUMPRODUCT(B800:B819, (ROW(B800:B819)-ROW(B800)+1)) / (20*21/2)</f>
        <v>2.0213333333333332</v>
      </c>
      <c r="J816" s="2">
        <f t="shared" si="98"/>
        <v>2.0132906181237518</v>
      </c>
      <c r="K816" s="2">
        <f t="shared" si="92"/>
        <v>1.9941542140914139</v>
      </c>
    </row>
    <row r="817" spans="1:11" ht="13.5" x14ac:dyDescent="0.25">
      <c r="A817" s="3">
        <f>TITRES_STAT!B820</f>
        <v>43893</v>
      </c>
      <c r="B817" s="5">
        <f>TITRES_STAT!D820</f>
        <v>2.02</v>
      </c>
      <c r="C817" s="2">
        <f t="shared" si="93"/>
        <v>0</v>
      </c>
      <c r="D817" s="2">
        <f t="shared" si="94"/>
        <v>2.02</v>
      </c>
      <c r="E817" s="2">
        <f t="shared" si="96"/>
        <v>2.02</v>
      </c>
      <c r="F817" s="2">
        <f t="shared" si="97"/>
        <v>2.0245000000000006</v>
      </c>
      <c r="G817" s="2">
        <f t="shared" si="91"/>
        <v>1.9561999999999995</v>
      </c>
      <c r="H817" s="2">
        <f t="shared" si="95"/>
        <v>1.932849999999996</v>
      </c>
      <c r="I817" s="2">
        <f t="array" ref="I817">SUMPRODUCT(B801:B820, (ROW(B801:B820)-ROW(B801)+1)) / (20*21/2)</f>
        <v>2.0209999999999999</v>
      </c>
      <c r="J817" s="2">
        <f t="shared" si="98"/>
        <v>2.0139296068738708</v>
      </c>
      <c r="K817" s="2">
        <f t="shared" si="92"/>
        <v>1.9951677743231231</v>
      </c>
    </row>
    <row r="818" spans="1:11" ht="13.5" x14ac:dyDescent="0.25">
      <c r="A818" s="3">
        <f>TITRES_STAT!B821</f>
        <v>43894</v>
      </c>
      <c r="B818" s="5">
        <f>TITRES_STAT!D821</f>
        <v>2.02</v>
      </c>
      <c r="C818" s="2">
        <f t="shared" si="93"/>
        <v>0</v>
      </c>
      <c r="D818" s="2">
        <f t="shared" si="94"/>
        <v>2.02</v>
      </c>
      <c r="E818" s="2">
        <f t="shared" si="96"/>
        <v>2.02</v>
      </c>
      <c r="F818" s="2">
        <f t="shared" si="97"/>
        <v>2.0240000000000005</v>
      </c>
      <c r="G818" s="2">
        <f t="shared" ref="G818:G881" si="99">AVERAGE(B769:B818)</f>
        <v>1.9585999999999992</v>
      </c>
      <c r="H818" s="2">
        <f t="shared" si="95"/>
        <v>1.9339499999999958</v>
      </c>
      <c r="I818" s="2">
        <f t="array" ref="I818">SUMPRODUCT(B802:B821, (ROW(B802:B821)-ROW(B802)+1)) / (20*21/2)</f>
        <v>2.0207142857142859</v>
      </c>
      <c r="J818" s="2">
        <f t="shared" si="98"/>
        <v>2.0145077395525499</v>
      </c>
      <c r="K818" s="2">
        <f t="shared" si="92"/>
        <v>1.9961415870947652</v>
      </c>
    </row>
    <row r="819" spans="1:11" ht="13.5" x14ac:dyDescent="0.25">
      <c r="A819" s="3">
        <f>TITRES_STAT!B822</f>
        <v>43895</v>
      </c>
      <c r="B819" s="5">
        <f>TITRES_STAT!D822</f>
        <v>2.02</v>
      </c>
      <c r="C819" s="2">
        <f t="shared" si="93"/>
        <v>0</v>
      </c>
      <c r="D819" s="2">
        <f t="shared" si="94"/>
        <v>2.02</v>
      </c>
      <c r="E819" s="2">
        <f t="shared" si="96"/>
        <v>2.02</v>
      </c>
      <c r="F819" s="2">
        <f t="shared" si="97"/>
        <v>2.0235000000000003</v>
      </c>
      <c r="G819" s="2">
        <f t="shared" si="99"/>
        <v>1.9609999999999994</v>
      </c>
      <c r="H819" s="2">
        <f t="shared" si="95"/>
        <v>1.9347999999999956</v>
      </c>
      <c r="I819" s="2">
        <f t="array" ref="I819">SUMPRODUCT(B803:B822, (ROW(B803:B822)-ROW(B803)+1)) / (20*21/2)</f>
        <v>2.0204761904761908</v>
      </c>
      <c r="J819" s="2">
        <f t="shared" si="98"/>
        <v>2.0150308119761164</v>
      </c>
      <c r="K819" s="2">
        <f t="shared" ref="K819:K882" si="100">$K$4*B819+(1-$K$4)*K818</f>
        <v>1.9970772111302646</v>
      </c>
    </row>
    <row r="820" spans="1:11" ht="13.5" x14ac:dyDescent="0.25">
      <c r="A820" s="3">
        <f>TITRES_STAT!B823</f>
        <v>43896</v>
      </c>
      <c r="B820" s="5">
        <f>TITRES_STAT!D823</f>
        <v>2.02</v>
      </c>
      <c r="C820" s="2">
        <f t="shared" si="93"/>
        <v>0</v>
      </c>
      <c r="D820" s="2">
        <f t="shared" si="94"/>
        <v>2.02</v>
      </c>
      <c r="E820" s="2">
        <f t="shared" si="96"/>
        <v>2.02</v>
      </c>
      <c r="F820" s="2">
        <f t="shared" si="97"/>
        <v>2.0230000000000006</v>
      </c>
      <c r="G820" s="2">
        <f t="shared" si="99"/>
        <v>1.9633999999999991</v>
      </c>
      <c r="H820" s="2">
        <f t="shared" si="95"/>
        <v>1.9356499999999954</v>
      </c>
      <c r="I820" s="2">
        <f t="array" ref="I820">SUMPRODUCT(B804:B823, (ROW(B804:B823)-ROW(B804)+1)) / (20*21/2)</f>
        <v>2.0202857142857145</v>
      </c>
      <c r="J820" s="2">
        <f t="shared" si="98"/>
        <v>2.0155040679783913</v>
      </c>
      <c r="K820" s="2">
        <f t="shared" si="100"/>
        <v>1.9979761440271169</v>
      </c>
    </row>
    <row r="821" spans="1:11" ht="13.5" x14ac:dyDescent="0.25">
      <c r="A821" s="3">
        <f>TITRES_STAT!B824</f>
        <v>43899</v>
      </c>
      <c r="B821" s="5">
        <f>TITRES_STAT!D824</f>
        <v>2.02</v>
      </c>
      <c r="C821" s="2">
        <f t="shared" si="93"/>
        <v>0</v>
      </c>
      <c r="D821" s="2">
        <f t="shared" si="94"/>
        <v>2.02</v>
      </c>
      <c r="E821" s="2">
        <f t="shared" si="96"/>
        <v>2.02</v>
      </c>
      <c r="F821" s="2">
        <f t="shared" si="97"/>
        <v>2.0225000000000004</v>
      </c>
      <c r="G821" s="2">
        <f t="shared" si="99"/>
        <v>1.9657999999999993</v>
      </c>
      <c r="H821" s="2">
        <f t="shared" si="95"/>
        <v>1.9364999999999952</v>
      </c>
      <c r="I821" s="2">
        <f t="array" ref="I821">SUMPRODUCT(B805:B824, (ROW(B805:B824)-ROW(B805)+1)) / (20*21/2)</f>
        <v>2.020142857142857</v>
      </c>
      <c r="J821" s="2">
        <f t="shared" si="98"/>
        <v>2.0159322519804492</v>
      </c>
      <c r="K821" s="2">
        <f t="shared" si="100"/>
        <v>1.9988398246535044</v>
      </c>
    </row>
    <row r="822" spans="1:11" ht="13.5" x14ac:dyDescent="0.25">
      <c r="A822" s="3">
        <f>TITRES_STAT!B825</f>
        <v>43900</v>
      </c>
      <c r="B822" s="5">
        <f>TITRES_STAT!D825</f>
        <v>2.02</v>
      </c>
      <c r="C822" s="2">
        <f t="shared" si="93"/>
        <v>0</v>
      </c>
      <c r="D822" s="2">
        <f t="shared" si="94"/>
        <v>2.02</v>
      </c>
      <c r="E822" s="2">
        <f t="shared" si="96"/>
        <v>2.02</v>
      </c>
      <c r="F822" s="2">
        <f t="shared" si="97"/>
        <v>2.0220000000000007</v>
      </c>
      <c r="G822" s="2">
        <f t="shared" si="99"/>
        <v>1.968799999999999</v>
      </c>
      <c r="H822" s="2">
        <f t="shared" si="95"/>
        <v>1.9375999999999953</v>
      </c>
      <c r="I822" s="2">
        <f t="array" ref="I822">SUMPRODUCT(B806:B825, (ROW(B806:B825)-ROW(B806)+1)) / (20*21/2)</f>
        <v>2.0200476190476193</v>
      </c>
      <c r="J822" s="2">
        <f t="shared" si="98"/>
        <v>2.01631965655374</v>
      </c>
      <c r="K822" s="2">
        <f t="shared" si="100"/>
        <v>1.9996696354514061</v>
      </c>
    </row>
    <row r="823" spans="1:11" ht="13.5" x14ac:dyDescent="0.25">
      <c r="A823" s="3">
        <f>TITRES_STAT!B826</f>
        <v>43901</v>
      </c>
      <c r="B823" s="5">
        <f>TITRES_STAT!D826</f>
        <v>2.02</v>
      </c>
      <c r="C823" s="2">
        <f t="shared" si="93"/>
        <v>0</v>
      </c>
      <c r="D823" s="2">
        <f t="shared" si="94"/>
        <v>2.02</v>
      </c>
      <c r="E823" s="2">
        <f t="shared" si="96"/>
        <v>2.02</v>
      </c>
      <c r="F823" s="2">
        <f t="shared" si="97"/>
        <v>2.0215000000000005</v>
      </c>
      <c r="G823" s="2">
        <f t="shared" si="99"/>
        <v>1.9721999999999991</v>
      </c>
      <c r="H823" s="2">
        <f t="shared" si="95"/>
        <v>1.9384499999999953</v>
      </c>
      <c r="I823" s="2">
        <f t="array" ref="I823">SUMPRODUCT(B807:B826, (ROW(B807:B826)-ROW(B807)+1)) / (20*21/2)</f>
        <v>2.02</v>
      </c>
      <c r="J823" s="2">
        <f t="shared" si="98"/>
        <v>2.0166701654533838</v>
      </c>
      <c r="K823" s="2">
        <f t="shared" si="100"/>
        <v>2.0004669046493904</v>
      </c>
    </row>
    <row r="824" spans="1:11" ht="13.5" x14ac:dyDescent="0.25">
      <c r="A824" s="3">
        <f>TITRES_STAT!B827</f>
        <v>43902</v>
      </c>
      <c r="B824" s="5">
        <f>TITRES_STAT!D827</f>
        <v>2.02</v>
      </c>
      <c r="C824" s="2">
        <f t="shared" si="93"/>
        <v>0</v>
      </c>
      <c r="D824" s="2">
        <f t="shared" si="94"/>
        <v>2.02</v>
      </c>
      <c r="E824" s="2">
        <f t="shared" si="96"/>
        <v>2.02</v>
      </c>
      <c r="F824" s="2">
        <f t="shared" si="97"/>
        <v>2.0210000000000004</v>
      </c>
      <c r="G824" s="2">
        <f t="shared" si="99"/>
        <v>1.9755999999999989</v>
      </c>
      <c r="H824" s="2">
        <f t="shared" si="95"/>
        <v>1.9392999999999956</v>
      </c>
      <c r="I824" s="2">
        <f t="array" ref="I824">SUMPRODUCT(B808:B827, (ROW(B808:B827)-ROW(B808)+1)) / (20*21/2)</f>
        <v>2.02</v>
      </c>
      <c r="J824" s="2">
        <f t="shared" si="98"/>
        <v>2.0169872925530616</v>
      </c>
      <c r="K824" s="2">
        <f t="shared" si="100"/>
        <v>2.00123290838863</v>
      </c>
    </row>
    <row r="825" spans="1:11" ht="13.5" x14ac:dyDescent="0.25">
      <c r="A825" s="3">
        <f>TITRES_STAT!B828</f>
        <v>43903</v>
      </c>
      <c r="B825" s="5">
        <f>TITRES_STAT!D828</f>
        <v>2.02</v>
      </c>
      <c r="C825" s="2">
        <f t="shared" si="93"/>
        <v>0</v>
      </c>
      <c r="D825" s="2">
        <f t="shared" si="94"/>
        <v>2.02</v>
      </c>
      <c r="E825" s="2">
        <f t="shared" si="96"/>
        <v>2.02</v>
      </c>
      <c r="F825" s="2">
        <f t="shared" si="97"/>
        <v>2.0205000000000006</v>
      </c>
      <c r="G825" s="2">
        <f t="shared" si="99"/>
        <v>1.9799999999999989</v>
      </c>
      <c r="H825" s="2">
        <f t="shared" si="95"/>
        <v>1.9400999999999953</v>
      </c>
      <c r="I825" s="2">
        <f t="array" ref="I825">SUMPRODUCT(B809:B828, (ROW(B809:B828)-ROW(B809)+1)) / (20*21/2)</f>
        <v>2.0257142857142862</v>
      </c>
      <c r="J825" s="2">
        <f t="shared" si="98"/>
        <v>2.0172742170718179</v>
      </c>
      <c r="K825" s="2">
        <f t="shared" si="100"/>
        <v>2.0019688727655467</v>
      </c>
    </row>
    <row r="826" spans="1:11" ht="13.5" x14ac:dyDescent="0.25">
      <c r="A826" s="3">
        <f>TITRES_STAT!B829</f>
        <v>43906</v>
      </c>
      <c r="B826" s="5">
        <f>TITRES_STAT!D829</f>
        <v>2.02</v>
      </c>
      <c r="C826" s="2">
        <f t="shared" si="93"/>
        <v>0</v>
      </c>
      <c r="D826" s="2">
        <f t="shared" si="94"/>
        <v>2.02</v>
      </c>
      <c r="E826" s="2">
        <f t="shared" si="96"/>
        <v>2.02</v>
      </c>
      <c r="F826" s="2">
        <f t="shared" si="97"/>
        <v>2.0200000000000005</v>
      </c>
      <c r="G826" s="2">
        <f t="shared" si="99"/>
        <v>1.9843999999999991</v>
      </c>
      <c r="H826" s="2">
        <f t="shared" si="95"/>
        <v>1.9411499999999953</v>
      </c>
      <c r="I826" s="2">
        <f t="array" ref="I826">SUMPRODUCT(B810:B829, (ROW(B810:B829)-ROW(B810)+1)) / (20*21/2)</f>
        <v>2.0311428571428576</v>
      </c>
      <c r="J826" s="2">
        <f t="shared" si="98"/>
        <v>2.0175338154459306</v>
      </c>
      <c r="K826" s="2">
        <f t="shared" si="100"/>
        <v>2.0026759757943489</v>
      </c>
    </row>
    <row r="827" spans="1:11" ht="13.5" x14ac:dyDescent="0.25">
      <c r="A827" s="3">
        <f>TITRES_STAT!B830</f>
        <v>43907</v>
      </c>
      <c r="B827" s="5">
        <f>TITRES_STAT!D830</f>
        <v>2.02</v>
      </c>
      <c r="C827" s="2">
        <f t="shared" si="93"/>
        <v>0</v>
      </c>
      <c r="D827" s="2">
        <f t="shared" si="94"/>
        <v>2.02</v>
      </c>
      <c r="E827" s="2">
        <f t="shared" si="96"/>
        <v>2.02</v>
      </c>
      <c r="F827" s="2">
        <f t="shared" si="97"/>
        <v>2.0200000000000005</v>
      </c>
      <c r="G827" s="2">
        <f t="shared" si="99"/>
        <v>1.988799999999999</v>
      </c>
      <c r="H827" s="2">
        <f t="shared" si="95"/>
        <v>1.9419499999999952</v>
      </c>
      <c r="I827" s="2">
        <f t="array" ref="I827">SUMPRODUCT(B811:B830, (ROW(B811:B830)-ROW(B811)+1)) / (20*21/2)</f>
        <v>2.0362857142857145</v>
      </c>
      <c r="J827" s="2">
        <f t="shared" si="98"/>
        <v>2.017768690165366</v>
      </c>
      <c r="K827" s="2">
        <f t="shared" si="100"/>
        <v>2.0033553492926099</v>
      </c>
    </row>
    <row r="828" spans="1:11" ht="13.5" x14ac:dyDescent="0.25">
      <c r="A828" s="3">
        <f>TITRES_STAT!B831</f>
        <v>43908</v>
      </c>
      <c r="B828" s="5">
        <f>TITRES_STAT!D831</f>
        <v>2.08</v>
      </c>
      <c r="C828" s="2">
        <f t="shared" si="93"/>
        <v>6.0000000000000053E-2</v>
      </c>
      <c r="D828" s="2">
        <f t="shared" si="94"/>
        <v>2.032</v>
      </c>
      <c r="E828" s="2">
        <f t="shared" si="96"/>
        <v>2.0259999999999998</v>
      </c>
      <c r="F828" s="2">
        <f t="shared" si="97"/>
        <v>2.0230000000000006</v>
      </c>
      <c r="G828" s="2">
        <f t="shared" si="99"/>
        <v>1.9933999999999992</v>
      </c>
      <c r="H828" s="2">
        <f t="shared" si="95"/>
        <v>1.9430499999999951</v>
      </c>
      <c r="I828" s="2">
        <f t="array" ref="I828">SUMPRODUCT(B812:B831, (ROW(B812:B831)-ROW(B812)+1)) / (20*21/2)</f>
        <v>2.0411428571428574</v>
      </c>
      <c r="J828" s="2">
        <f t="shared" si="98"/>
        <v>2.023695481578188</v>
      </c>
      <c r="K828" s="2">
        <f t="shared" si="100"/>
        <v>2.0063610218693704</v>
      </c>
    </row>
    <row r="829" spans="1:11" ht="13.5" x14ac:dyDescent="0.25">
      <c r="A829" s="3">
        <f>TITRES_STAT!B832</f>
        <v>43909</v>
      </c>
      <c r="B829" s="5">
        <f>TITRES_STAT!D832</f>
        <v>2.08</v>
      </c>
      <c r="C829" s="2">
        <f t="shared" si="93"/>
        <v>0</v>
      </c>
      <c r="D829" s="2">
        <f t="shared" si="94"/>
        <v>2.044</v>
      </c>
      <c r="E829" s="2">
        <f t="shared" si="96"/>
        <v>2.032</v>
      </c>
      <c r="F829" s="2">
        <f t="shared" si="97"/>
        <v>2.0260000000000002</v>
      </c>
      <c r="G829" s="2">
        <f t="shared" si="99"/>
        <v>1.9969999999999992</v>
      </c>
      <c r="H829" s="2">
        <f t="shared" si="95"/>
        <v>1.9441499999999947</v>
      </c>
      <c r="I829" s="2">
        <f t="array" ref="I829">SUMPRODUCT(B813:B832, (ROW(B813:B832)-ROW(B813)+1)) / (20*21/2)</f>
        <v>2.0457142857142858</v>
      </c>
      <c r="J829" s="2">
        <f t="shared" si="98"/>
        <v>2.0290578166659796</v>
      </c>
      <c r="K829" s="2">
        <f t="shared" si="100"/>
        <v>2.0092488249333167</v>
      </c>
    </row>
    <row r="830" spans="1:11" ht="13.5" x14ac:dyDescent="0.25">
      <c r="A830" s="3">
        <f>TITRES_STAT!B833</f>
        <v>43913</v>
      </c>
      <c r="B830" s="5">
        <f>TITRES_STAT!D833</f>
        <v>2.08</v>
      </c>
      <c r="C830" s="2">
        <f t="shared" si="93"/>
        <v>0</v>
      </c>
      <c r="D830" s="2">
        <f t="shared" si="94"/>
        <v>2.056</v>
      </c>
      <c r="E830" s="2">
        <f t="shared" si="96"/>
        <v>2.0379999999999994</v>
      </c>
      <c r="F830" s="2">
        <f t="shared" si="97"/>
        <v>2.0289999999999999</v>
      </c>
      <c r="G830" s="2">
        <f t="shared" si="99"/>
        <v>2.0005999999999995</v>
      </c>
      <c r="H830" s="2">
        <f t="shared" si="95"/>
        <v>1.9450499999999948</v>
      </c>
      <c r="I830" s="2">
        <f t="array" ref="I830">SUMPRODUCT(B814:B833, (ROW(B814:B833)-ROW(B814)+1)) / (20*21/2)</f>
        <v>2.0500000000000003</v>
      </c>
      <c r="J830" s="2">
        <f t="shared" si="98"/>
        <v>2.0339094531739814</v>
      </c>
      <c r="K830" s="2">
        <f t="shared" si="100"/>
        <v>2.012023380818285</v>
      </c>
    </row>
    <row r="831" spans="1:11" ht="13.5" x14ac:dyDescent="0.25">
      <c r="A831" s="3">
        <f>TITRES_STAT!B834</f>
        <v>43914</v>
      </c>
      <c r="B831" s="5">
        <f>TITRES_STAT!D834</f>
        <v>2.08</v>
      </c>
      <c r="C831" s="2">
        <f t="shared" si="93"/>
        <v>0</v>
      </c>
      <c r="D831" s="2">
        <f t="shared" si="94"/>
        <v>2.0680000000000001</v>
      </c>
      <c r="E831" s="2">
        <f t="shared" si="96"/>
        <v>2.0439999999999996</v>
      </c>
      <c r="F831" s="2">
        <f t="shared" si="97"/>
        <v>2.0319999999999996</v>
      </c>
      <c r="G831" s="2">
        <f t="shared" si="99"/>
        <v>2.0031999999999996</v>
      </c>
      <c r="H831" s="2">
        <f t="shared" si="95"/>
        <v>1.945949999999995</v>
      </c>
      <c r="I831" s="2">
        <f t="array" ref="I831">SUMPRODUCT(B815:B834, (ROW(B815:B834)-ROW(B815)+1)) / (20*21/2)</f>
        <v>2.0539999999999998</v>
      </c>
      <c r="J831" s="2">
        <f t="shared" si="98"/>
        <v>2.0382990290621734</v>
      </c>
      <c r="K831" s="2">
        <f t="shared" si="100"/>
        <v>2.0146891305901171</v>
      </c>
    </row>
    <row r="832" spans="1:11" ht="13.5" x14ac:dyDescent="0.25">
      <c r="A832" s="3">
        <f>TITRES_STAT!B835</f>
        <v>43915</v>
      </c>
      <c r="B832" s="5">
        <f>TITRES_STAT!D835</f>
        <v>2.08</v>
      </c>
      <c r="C832" s="2">
        <f t="shared" si="93"/>
        <v>0</v>
      </c>
      <c r="D832" s="2">
        <f t="shared" si="94"/>
        <v>2.08</v>
      </c>
      <c r="E832" s="2">
        <f t="shared" si="96"/>
        <v>2.0499999999999998</v>
      </c>
      <c r="F832" s="2">
        <f t="shared" si="97"/>
        <v>2.0349999999999993</v>
      </c>
      <c r="G832" s="2">
        <f t="shared" si="99"/>
        <v>2.0067999999999997</v>
      </c>
      <c r="H832" s="2">
        <f t="shared" si="95"/>
        <v>1.9468499999999951</v>
      </c>
      <c r="I832" s="2">
        <f t="array" ref="I832">SUMPRODUCT(B816:B835, (ROW(B816:B835)-ROW(B816)+1)) / (20*21/2)</f>
        <v>2.0577142857142858</v>
      </c>
      <c r="J832" s="2">
        <f t="shared" si="98"/>
        <v>2.0422705501038712</v>
      </c>
      <c r="K832" s="2">
        <f t="shared" si="100"/>
        <v>2.0172503411552105</v>
      </c>
    </row>
    <row r="833" spans="1:11" ht="13.5" x14ac:dyDescent="0.25">
      <c r="A833" s="3">
        <f>TITRES_STAT!B836</f>
        <v>43916</v>
      </c>
      <c r="B833" s="5">
        <f>TITRES_STAT!D836</f>
        <v>2.08</v>
      </c>
      <c r="C833" s="2">
        <f t="shared" si="93"/>
        <v>0</v>
      </c>
      <c r="D833" s="2">
        <f t="shared" si="94"/>
        <v>2.08</v>
      </c>
      <c r="E833" s="2">
        <f t="shared" si="96"/>
        <v>2.0559999999999996</v>
      </c>
      <c r="F833" s="2">
        <f t="shared" si="97"/>
        <v>2.0379999999999994</v>
      </c>
      <c r="G833" s="2">
        <f t="shared" si="99"/>
        <v>2.0114000000000001</v>
      </c>
      <c r="H833" s="2">
        <f t="shared" si="95"/>
        <v>1.9477499999999952</v>
      </c>
      <c r="I833" s="2">
        <f t="array" ref="I833">SUMPRODUCT(B817:B836, (ROW(B817:B836)-ROW(B817)+1)) / (20*21/2)</f>
        <v>2.0611428571428569</v>
      </c>
      <c r="J833" s="2">
        <f t="shared" si="98"/>
        <v>2.0458638310463595</v>
      </c>
      <c r="K833" s="2">
        <f t="shared" si="100"/>
        <v>2.0197111120903006</v>
      </c>
    </row>
    <row r="834" spans="1:11" ht="13.5" x14ac:dyDescent="0.25">
      <c r="A834" s="3">
        <f>TITRES_STAT!B837</f>
        <v>43917</v>
      </c>
      <c r="B834" s="5">
        <f>TITRES_STAT!D837</f>
        <v>2.08</v>
      </c>
      <c r="C834" s="2">
        <f t="shared" si="93"/>
        <v>0</v>
      </c>
      <c r="D834" s="2">
        <f t="shared" si="94"/>
        <v>2.08</v>
      </c>
      <c r="E834" s="2">
        <f t="shared" si="96"/>
        <v>2.0619999999999998</v>
      </c>
      <c r="F834" s="2">
        <f t="shared" si="97"/>
        <v>2.0409999999999995</v>
      </c>
      <c r="G834" s="2">
        <f t="shared" si="99"/>
        <v>2.0139999999999998</v>
      </c>
      <c r="H834" s="2">
        <f t="shared" si="95"/>
        <v>1.9486499999999953</v>
      </c>
      <c r="I834" s="2">
        <f t="array" ref="I834">SUMPRODUCT(B818:B837, (ROW(B818:B837)-ROW(B818)+1)) / (20*21/2)</f>
        <v>2.0585714285714287</v>
      </c>
      <c r="J834" s="2">
        <f t="shared" si="98"/>
        <v>2.0491148947562303</v>
      </c>
      <c r="K834" s="2">
        <f t="shared" si="100"/>
        <v>2.0220753822044064</v>
      </c>
    </row>
    <row r="835" spans="1:11" ht="13.5" x14ac:dyDescent="0.25">
      <c r="A835" s="3">
        <f>TITRES_STAT!B838</f>
        <v>43920</v>
      </c>
      <c r="B835" s="5">
        <f>TITRES_STAT!D838</f>
        <v>2.08</v>
      </c>
      <c r="C835" s="2">
        <f t="shared" si="93"/>
        <v>0</v>
      </c>
      <c r="D835" s="2">
        <f t="shared" si="94"/>
        <v>2.08</v>
      </c>
      <c r="E835" s="2">
        <f t="shared" si="96"/>
        <v>2.0680000000000001</v>
      </c>
      <c r="F835" s="2">
        <f t="shared" si="97"/>
        <v>2.0439999999999996</v>
      </c>
      <c r="G835" s="2">
        <f t="shared" si="99"/>
        <v>2.0181999999999998</v>
      </c>
      <c r="H835" s="2">
        <f t="shared" si="95"/>
        <v>1.949549999999995</v>
      </c>
      <c r="I835" s="2">
        <f t="array" ref="I835">SUMPRODUCT(B819:B838, (ROW(B819:B838)-ROW(B819)+1)) / (20*21/2)</f>
        <v>2.056</v>
      </c>
      <c r="J835" s="2">
        <f t="shared" si="98"/>
        <v>2.0520563333508752</v>
      </c>
      <c r="K835" s="2">
        <f t="shared" si="100"/>
        <v>2.0243469358434494</v>
      </c>
    </row>
    <row r="836" spans="1:11" ht="13.5" x14ac:dyDescent="0.25">
      <c r="A836" s="3">
        <f>TITRES_STAT!B839</f>
        <v>43921</v>
      </c>
      <c r="B836" s="5">
        <f>TITRES_STAT!D839</f>
        <v>2.08</v>
      </c>
      <c r="C836" s="2">
        <f t="shared" ref="C836:C899" si="101">B836-B835</f>
        <v>0</v>
      </c>
      <c r="D836" s="2">
        <f t="shared" si="94"/>
        <v>2.08</v>
      </c>
      <c r="E836" s="2">
        <f t="shared" si="96"/>
        <v>2.0739999999999994</v>
      </c>
      <c r="F836" s="2">
        <f t="shared" si="97"/>
        <v>2.0469999999999993</v>
      </c>
      <c r="G836" s="2">
        <f t="shared" si="99"/>
        <v>2.0213999999999999</v>
      </c>
      <c r="H836" s="2">
        <f t="shared" si="95"/>
        <v>1.9508499999999953</v>
      </c>
      <c r="I836" s="2">
        <f t="array" ref="I836">SUMPRODUCT(B820:B839, (ROW(B820:B839)-ROW(B820)+1)) / (20*21/2)</f>
        <v>2.0534285714285714</v>
      </c>
      <c r="J836" s="2">
        <f t="shared" si="98"/>
        <v>2.0547176349365062</v>
      </c>
      <c r="K836" s="2">
        <f t="shared" si="100"/>
        <v>2.0265294089476278</v>
      </c>
    </row>
    <row r="837" spans="1:11" ht="13.5" x14ac:dyDescent="0.25">
      <c r="A837" s="3">
        <f>TITRES_STAT!B840</f>
        <v>43922</v>
      </c>
      <c r="B837" s="5">
        <f>TITRES_STAT!D840</f>
        <v>2.02</v>
      </c>
      <c r="C837" s="2">
        <f t="shared" si="101"/>
        <v>-6.0000000000000053E-2</v>
      </c>
      <c r="D837" s="2">
        <f t="shared" si="94"/>
        <v>2.0680000000000001</v>
      </c>
      <c r="E837" s="2">
        <f t="shared" si="96"/>
        <v>2.0739999999999998</v>
      </c>
      <c r="F837" s="2">
        <f t="shared" si="97"/>
        <v>2.0469999999999997</v>
      </c>
      <c r="G837" s="2">
        <f t="shared" si="99"/>
        <v>2.0233999999999996</v>
      </c>
      <c r="H837" s="2">
        <f t="shared" si="95"/>
        <v>1.9518499999999952</v>
      </c>
      <c r="I837" s="2">
        <f t="array" ref="I837">SUMPRODUCT(B821:B840, (ROW(B821:B840)-ROW(B821)+1)) / (20*21/2)</f>
        <v>2.0508571428571432</v>
      </c>
      <c r="J837" s="2">
        <f t="shared" si="98"/>
        <v>2.051411193513982</v>
      </c>
      <c r="K837" s="2">
        <f t="shared" si="100"/>
        <v>2.0262733536947799</v>
      </c>
    </row>
    <row r="838" spans="1:11" ht="13.5" x14ac:dyDescent="0.25">
      <c r="A838" s="3">
        <f>TITRES_STAT!B841</f>
        <v>43923</v>
      </c>
      <c r="B838" s="5">
        <f>TITRES_STAT!D841</f>
        <v>2.02</v>
      </c>
      <c r="C838" s="2">
        <f t="shared" si="101"/>
        <v>0</v>
      </c>
      <c r="D838" s="2">
        <f t="shared" ref="D838:D901" si="102">AVERAGE(B834:B838)</f>
        <v>2.056</v>
      </c>
      <c r="E838" s="2">
        <f t="shared" si="96"/>
        <v>2.0680000000000001</v>
      </c>
      <c r="F838" s="2">
        <f t="shared" si="97"/>
        <v>2.0469999999999997</v>
      </c>
      <c r="G838" s="2">
        <f t="shared" si="99"/>
        <v>2.0253999999999999</v>
      </c>
      <c r="H838" s="2">
        <f t="shared" si="95"/>
        <v>1.9528499999999953</v>
      </c>
      <c r="I838" s="2">
        <f t="array" ref="I838">SUMPRODUCT(B822:B841, (ROW(B822:B841)-ROW(B822)+1)) / (20*21/2)</f>
        <v>2.048285714285714</v>
      </c>
      <c r="J838" s="2">
        <f t="shared" si="98"/>
        <v>2.0484196512745552</v>
      </c>
      <c r="K838" s="2">
        <f t="shared" si="100"/>
        <v>2.0260273398243966</v>
      </c>
    </row>
    <row r="839" spans="1:11" ht="13.5" x14ac:dyDescent="0.25">
      <c r="A839" s="3">
        <f>TITRES_STAT!B842</f>
        <v>43924</v>
      </c>
      <c r="B839" s="5">
        <f>TITRES_STAT!D842</f>
        <v>2.02</v>
      </c>
      <c r="C839" s="2">
        <f t="shared" si="101"/>
        <v>0</v>
      </c>
      <c r="D839" s="2">
        <f t="shared" si="102"/>
        <v>2.0439999999999996</v>
      </c>
      <c r="E839" s="2">
        <f t="shared" si="96"/>
        <v>2.0620000000000003</v>
      </c>
      <c r="F839" s="2">
        <f t="shared" si="97"/>
        <v>2.0469999999999997</v>
      </c>
      <c r="G839" s="2">
        <f t="shared" si="99"/>
        <v>2.0291999999999999</v>
      </c>
      <c r="H839" s="2">
        <f t="shared" si="95"/>
        <v>1.9538499999999954</v>
      </c>
      <c r="I839" s="2">
        <f t="array" ref="I839">SUMPRODUCT(B823:B842, (ROW(B823:B842)-ROW(B823)+1)) / (20*21/2)</f>
        <v>2.0457142857142858</v>
      </c>
      <c r="J839" s="2">
        <f t="shared" si="98"/>
        <v>2.0457130178198355</v>
      </c>
      <c r="K839" s="2">
        <f t="shared" si="100"/>
        <v>2.0257909735567732</v>
      </c>
    </row>
    <row r="840" spans="1:11" ht="13.5" x14ac:dyDescent="0.25">
      <c r="A840" s="3">
        <f>TITRES_STAT!B843</f>
        <v>43927</v>
      </c>
      <c r="B840" s="5">
        <f>TITRES_STAT!D843</f>
        <v>2.02</v>
      </c>
      <c r="C840" s="2">
        <f t="shared" si="101"/>
        <v>0</v>
      </c>
      <c r="D840" s="2">
        <f t="shared" si="102"/>
        <v>2.0319999999999996</v>
      </c>
      <c r="E840" s="2">
        <f t="shared" si="96"/>
        <v>2.056</v>
      </c>
      <c r="F840" s="2">
        <f t="shared" si="97"/>
        <v>2.0469999999999997</v>
      </c>
      <c r="G840" s="2">
        <f t="shared" si="99"/>
        <v>2.032</v>
      </c>
      <c r="H840" s="2">
        <f t="shared" si="95"/>
        <v>1.9548499999999953</v>
      </c>
      <c r="I840" s="2">
        <f t="array" ref="I840">SUMPRODUCT(B824:B843, (ROW(B824:B843)-ROW(B824)+1)) / (20*21/2)</f>
        <v>2.0431428571428576</v>
      </c>
      <c r="J840" s="2">
        <f t="shared" si="98"/>
        <v>2.0432641589798513</v>
      </c>
      <c r="K840" s="2">
        <f t="shared" si="100"/>
        <v>2.0255638765545467</v>
      </c>
    </row>
    <row r="841" spans="1:11" ht="13.5" x14ac:dyDescent="0.25">
      <c r="A841" s="3">
        <f>TITRES_STAT!B844</f>
        <v>43928</v>
      </c>
      <c r="B841" s="5">
        <f>TITRES_STAT!D844</f>
        <v>2.02</v>
      </c>
      <c r="C841" s="2">
        <f t="shared" si="101"/>
        <v>0</v>
      </c>
      <c r="D841" s="2">
        <f t="shared" si="102"/>
        <v>2.02</v>
      </c>
      <c r="E841" s="2">
        <f t="shared" si="96"/>
        <v>2.0499999999999998</v>
      </c>
      <c r="F841" s="2">
        <f t="shared" si="97"/>
        <v>2.0470000000000002</v>
      </c>
      <c r="G841" s="2">
        <f t="shared" si="99"/>
        <v>2.0337999999999998</v>
      </c>
      <c r="H841" s="2">
        <f t="shared" si="95"/>
        <v>1.9556999999999951</v>
      </c>
      <c r="I841" s="2">
        <f t="array" ref="I841">SUMPRODUCT(B825:B844, (ROW(B825:B844)-ROW(B825)+1)) / (20*21/2)</f>
        <v>2.0405714285714285</v>
      </c>
      <c r="J841" s="2">
        <f t="shared" si="98"/>
        <v>2.0410485247912939</v>
      </c>
      <c r="K841" s="2">
        <f t="shared" si="100"/>
        <v>2.0253456853171135</v>
      </c>
    </row>
    <row r="842" spans="1:11" ht="13.5" x14ac:dyDescent="0.25">
      <c r="A842" s="3">
        <f>TITRES_STAT!B845</f>
        <v>43929</v>
      </c>
      <c r="B842" s="5">
        <f>TITRES_STAT!D845</f>
        <v>2.02</v>
      </c>
      <c r="C842" s="2">
        <f t="shared" si="101"/>
        <v>0</v>
      </c>
      <c r="D842" s="2">
        <f t="shared" si="102"/>
        <v>2.02</v>
      </c>
      <c r="E842" s="2">
        <f t="shared" si="96"/>
        <v>2.0439999999999996</v>
      </c>
      <c r="F842" s="2">
        <f t="shared" si="97"/>
        <v>2.0470000000000002</v>
      </c>
      <c r="G842" s="2">
        <f t="shared" si="99"/>
        <v>2.0336000000000003</v>
      </c>
      <c r="H842" s="2">
        <f t="shared" ref="H842:H905" si="103">AVERAGE(B643:B842)</f>
        <v>1.9565499999999949</v>
      </c>
      <c r="I842" s="2">
        <f t="array" ref="I842">SUMPRODUCT(B826:B845, (ROW(B826:B845)-ROW(B826)+1)) / (20*21/2)</f>
        <v>2.0380000000000003</v>
      </c>
      <c r="J842" s="2">
        <f t="shared" si="98"/>
        <v>2.0390439033825993</v>
      </c>
      <c r="K842" s="2">
        <f t="shared" si="100"/>
        <v>2.0251360505987952</v>
      </c>
    </row>
    <row r="843" spans="1:11" ht="13.5" x14ac:dyDescent="0.25">
      <c r="A843" s="3">
        <f>TITRES_STAT!B846</f>
        <v>43934</v>
      </c>
      <c r="B843" s="5">
        <f>TITRES_STAT!D846</f>
        <v>2.02</v>
      </c>
      <c r="C843" s="2">
        <f t="shared" si="101"/>
        <v>0</v>
      </c>
      <c r="D843" s="2">
        <f t="shared" si="102"/>
        <v>2.02</v>
      </c>
      <c r="E843" s="2">
        <f t="shared" si="96"/>
        <v>2.0379999999999998</v>
      </c>
      <c r="F843" s="2">
        <f t="shared" si="97"/>
        <v>2.0470000000000002</v>
      </c>
      <c r="G843" s="2">
        <f t="shared" si="99"/>
        <v>2.0333999999999999</v>
      </c>
      <c r="H843" s="2">
        <f t="shared" si="103"/>
        <v>1.957649999999995</v>
      </c>
      <c r="I843" s="2">
        <f t="array" ref="I843">SUMPRODUCT(B827:B846, (ROW(B827:B846)-ROW(B827)+1)) / (20*21/2)</f>
        <v>2.0354285714285716</v>
      </c>
      <c r="J843" s="2">
        <f t="shared" si="98"/>
        <v>2.0372301982985421</v>
      </c>
      <c r="K843" s="2">
        <f t="shared" si="100"/>
        <v>2.0249346368498231</v>
      </c>
    </row>
    <row r="844" spans="1:11" ht="13.5" x14ac:dyDescent="0.25">
      <c r="A844" s="3">
        <f>TITRES_STAT!B847</f>
        <v>43935</v>
      </c>
      <c r="B844" s="5">
        <f>TITRES_STAT!D847</f>
        <v>2.02</v>
      </c>
      <c r="C844" s="2">
        <f t="shared" si="101"/>
        <v>0</v>
      </c>
      <c r="D844" s="2">
        <f t="shared" si="102"/>
        <v>2.02</v>
      </c>
      <c r="E844" s="2">
        <f t="shared" ref="E844:E907" si="104">AVERAGE(B835:B844)</f>
        <v>2.0319999999999996</v>
      </c>
      <c r="F844" s="2">
        <f t="shared" si="97"/>
        <v>2.0470000000000002</v>
      </c>
      <c r="G844" s="2">
        <f t="shared" si="99"/>
        <v>2.0331999999999999</v>
      </c>
      <c r="H844" s="2">
        <f t="shared" si="103"/>
        <v>1.9587499999999949</v>
      </c>
      <c r="I844" s="2">
        <f t="array" ref="I844">SUMPRODUCT(B828:B847, (ROW(B828:B847)-ROW(B828)+1)) / (20*21/2)</f>
        <v>2.0328571428571429</v>
      </c>
      <c r="J844" s="2">
        <f t="shared" si="98"/>
        <v>2.0355892270320144</v>
      </c>
      <c r="K844" s="2">
        <f t="shared" si="100"/>
        <v>2.0247411216792419</v>
      </c>
    </row>
    <row r="845" spans="1:11" ht="13.5" x14ac:dyDescent="0.25">
      <c r="A845" s="3">
        <f>TITRES_STAT!B848</f>
        <v>43936</v>
      </c>
      <c r="B845" s="5">
        <f>TITRES_STAT!D848</f>
        <v>2.02</v>
      </c>
      <c r="C845" s="2">
        <f t="shared" si="101"/>
        <v>0</v>
      </c>
      <c r="D845" s="2">
        <f t="shared" si="102"/>
        <v>2.02</v>
      </c>
      <c r="E845" s="2">
        <f t="shared" si="104"/>
        <v>2.0259999999999998</v>
      </c>
      <c r="F845" s="2">
        <f t="shared" si="97"/>
        <v>2.0470000000000006</v>
      </c>
      <c r="G845" s="2">
        <f t="shared" si="99"/>
        <v>2.0329999999999999</v>
      </c>
      <c r="H845" s="2">
        <f t="shared" si="103"/>
        <v>1.9598499999999948</v>
      </c>
      <c r="I845" s="2">
        <f t="array" ref="I845">SUMPRODUCT(B829:B848, (ROW(B829:B848)-ROW(B829)+1)) / (20*21/2)</f>
        <v>2.0302857142857142</v>
      </c>
      <c r="J845" s="2">
        <f t="shared" si="98"/>
        <v>2.034104538743251</v>
      </c>
      <c r="K845" s="2">
        <f t="shared" si="100"/>
        <v>2.0245551953388796</v>
      </c>
    </row>
    <row r="846" spans="1:11" ht="13.5" x14ac:dyDescent="0.25">
      <c r="A846" s="3">
        <f>TITRES_STAT!B849</f>
        <v>43937</v>
      </c>
      <c r="B846" s="5">
        <f>TITRES_STAT!D849</f>
        <v>2.02</v>
      </c>
      <c r="C846" s="2">
        <f t="shared" si="101"/>
        <v>0</v>
      </c>
      <c r="D846" s="2">
        <f t="shared" si="102"/>
        <v>2.02</v>
      </c>
      <c r="E846" s="2">
        <f t="shared" si="104"/>
        <v>2.02</v>
      </c>
      <c r="F846" s="2">
        <f t="shared" si="97"/>
        <v>2.0470000000000002</v>
      </c>
      <c r="G846" s="2">
        <f t="shared" si="99"/>
        <v>2.0327999999999999</v>
      </c>
      <c r="H846" s="2">
        <f t="shared" si="103"/>
        <v>1.9609499999999946</v>
      </c>
      <c r="I846" s="2">
        <f t="array" ref="I846">SUMPRODUCT(B830:B849, (ROW(B830:B849)-ROW(B830)+1)) / (20*21/2)</f>
        <v>2.028</v>
      </c>
      <c r="J846" s="2">
        <f t="shared" si="98"/>
        <v>2.0327612493391318</v>
      </c>
      <c r="K846" s="2">
        <f t="shared" si="100"/>
        <v>2.0243765602275512</v>
      </c>
    </row>
    <row r="847" spans="1:11" ht="13.5" x14ac:dyDescent="0.25">
      <c r="A847" s="3">
        <f>TITRES_STAT!B850</f>
        <v>43938</v>
      </c>
      <c r="B847" s="5">
        <f>TITRES_STAT!D850</f>
        <v>2.02</v>
      </c>
      <c r="C847" s="2">
        <f t="shared" si="101"/>
        <v>0</v>
      </c>
      <c r="D847" s="2">
        <f t="shared" si="102"/>
        <v>2.02</v>
      </c>
      <c r="E847" s="2">
        <f t="shared" si="104"/>
        <v>2.02</v>
      </c>
      <c r="F847" s="2">
        <f t="shared" si="97"/>
        <v>2.0470000000000006</v>
      </c>
      <c r="G847" s="2">
        <f t="shared" si="99"/>
        <v>2.0325999999999995</v>
      </c>
      <c r="H847" s="2">
        <f t="shared" si="103"/>
        <v>1.9617999999999947</v>
      </c>
      <c r="I847" s="2">
        <f t="array" ref="I847">SUMPRODUCT(B831:B850, (ROW(B831:B850)-ROW(B831)+1)) / (20*21/2)</f>
        <v>2.0260000000000002</v>
      </c>
      <c r="J847" s="2">
        <f t="shared" si="98"/>
        <v>2.0315458922592144</v>
      </c>
      <c r="K847" s="2">
        <f t="shared" si="100"/>
        <v>2.0242049304147063</v>
      </c>
    </row>
    <row r="848" spans="1:11" ht="13.5" x14ac:dyDescent="0.25">
      <c r="A848" s="3">
        <f>TITRES_STAT!B851</f>
        <v>43941</v>
      </c>
      <c r="B848" s="5">
        <f>TITRES_STAT!D851</f>
        <v>2.02</v>
      </c>
      <c r="C848" s="2">
        <f t="shared" si="101"/>
        <v>0</v>
      </c>
      <c r="D848" s="2">
        <f t="shared" si="102"/>
        <v>2.02</v>
      </c>
      <c r="E848" s="2">
        <f t="shared" si="104"/>
        <v>2.02</v>
      </c>
      <c r="F848" s="2">
        <f t="shared" si="97"/>
        <v>2.0440000000000005</v>
      </c>
      <c r="G848" s="2">
        <f t="shared" si="99"/>
        <v>2.0323999999999995</v>
      </c>
      <c r="H848" s="2">
        <f t="shared" si="103"/>
        <v>1.9626499999999947</v>
      </c>
      <c r="I848" s="2">
        <f t="array" ref="I848">SUMPRODUCT(B832:B851, (ROW(B832:B851)-ROW(B832)+1)) / (20*21/2)</f>
        <v>2.0242857142857145</v>
      </c>
      <c r="J848" s="2">
        <f t="shared" si="98"/>
        <v>2.0304462834726227</v>
      </c>
      <c r="K848" s="2">
        <f t="shared" si="100"/>
        <v>2.0240400311827571</v>
      </c>
    </row>
    <row r="849" spans="1:11" ht="13.5" x14ac:dyDescent="0.25">
      <c r="A849" s="3">
        <f>TITRES_STAT!B852</f>
        <v>43942</v>
      </c>
      <c r="B849" s="5">
        <f>TITRES_STAT!D852</f>
        <v>2.02</v>
      </c>
      <c r="C849" s="2">
        <f t="shared" si="101"/>
        <v>0</v>
      </c>
      <c r="D849" s="2">
        <f t="shared" si="102"/>
        <v>2.02</v>
      </c>
      <c r="E849" s="2">
        <f t="shared" si="104"/>
        <v>2.02</v>
      </c>
      <c r="F849" s="2">
        <f t="shared" si="97"/>
        <v>2.0410000000000008</v>
      </c>
      <c r="G849" s="2">
        <f t="shared" si="99"/>
        <v>2.0321999999999996</v>
      </c>
      <c r="H849" s="2">
        <f t="shared" si="103"/>
        <v>1.9634999999999945</v>
      </c>
      <c r="I849" s="2">
        <f t="array" ref="I849">SUMPRODUCT(B833:B852, (ROW(B833:B852)-ROW(B833)+1)) / (20*21/2)</f>
        <v>2.0228571428571431</v>
      </c>
      <c r="J849" s="2">
        <f t="shared" si="98"/>
        <v>2.0294513993323728</v>
      </c>
      <c r="K849" s="2">
        <f t="shared" si="100"/>
        <v>2.0238815985873551</v>
      </c>
    </row>
    <row r="850" spans="1:11" ht="13.5" x14ac:dyDescent="0.25">
      <c r="A850" s="3">
        <f>TITRES_STAT!B853</f>
        <v>43943</v>
      </c>
      <c r="B850" s="5">
        <f>TITRES_STAT!D853</f>
        <v>2.02</v>
      </c>
      <c r="C850" s="2">
        <f t="shared" si="101"/>
        <v>0</v>
      </c>
      <c r="D850" s="2">
        <f t="shared" si="102"/>
        <v>2.02</v>
      </c>
      <c r="E850" s="2">
        <f t="shared" si="104"/>
        <v>2.02</v>
      </c>
      <c r="F850" s="2">
        <f t="shared" si="97"/>
        <v>2.0380000000000007</v>
      </c>
      <c r="G850" s="2">
        <f t="shared" si="99"/>
        <v>2.0319999999999991</v>
      </c>
      <c r="H850" s="2">
        <f t="shared" si="103"/>
        <v>1.9643499999999943</v>
      </c>
      <c r="I850" s="2">
        <f t="array" ref="I850">SUMPRODUCT(B834:B853, (ROW(B834:B853)-ROW(B834)+1)) / (20*21/2)</f>
        <v>2.0217142857142858</v>
      </c>
      <c r="J850" s="2">
        <f t="shared" si="98"/>
        <v>2.0285512660626233</v>
      </c>
      <c r="K850" s="2">
        <f t="shared" si="100"/>
        <v>2.02372937903491</v>
      </c>
    </row>
    <row r="851" spans="1:11" ht="13.5" x14ac:dyDescent="0.25">
      <c r="A851" s="3">
        <f>TITRES_STAT!B854</f>
        <v>43944</v>
      </c>
      <c r="B851" s="5">
        <f>TITRES_STAT!D854</f>
        <v>2.02</v>
      </c>
      <c r="C851" s="2">
        <f t="shared" si="101"/>
        <v>0</v>
      </c>
      <c r="D851" s="2">
        <f t="shared" si="102"/>
        <v>2.02</v>
      </c>
      <c r="E851" s="2">
        <f t="shared" si="104"/>
        <v>2.02</v>
      </c>
      <c r="F851" s="2">
        <f t="shared" si="97"/>
        <v>2.0350000000000006</v>
      </c>
      <c r="G851" s="2">
        <f t="shared" si="99"/>
        <v>2.0317999999999992</v>
      </c>
      <c r="H851" s="2">
        <f t="shared" si="103"/>
        <v>1.9651999999999941</v>
      </c>
      <c r="I851" s="2">
        <f t="array" ref="I851">SUMPRODUCT(B835:B854, (ROW(B835:B854)-ROW(B835)+1)) / (20*21/2)</f>
        <v>2.0208571428571429</v>
      </c>
      <c r="J851" s="2">
        <f t="shared" si="98"/>
        <v>2.0277368597709451</v>
      </c>
      <c r="K851" s="2">
        <f t="shared" si="100"/>
        <v>2.0235831288766781</v>
      </c>
    </row>
    <row r="852" spans="1:11" ht="13.5" x14ac:dyDescent="0.25">
      <c r="A852" s="3">
        <f>TITRES_STAT!B855</f>
        <v>43945</v>
      </c>
      <c r="B852" s="5">
        <f>TITRES_STAT!D855</f>
        <v>2.02</v>
      </c>
      <c r="C852" s="2">
        <f t="shared" si="101"/>
        <v>0</v>
      </c>
      <c r="D852" s="2">
        <f t="shared" si="102"/>
        <v>2.02</v>
      </c>
      <c r="E852" s="2">
        <f t="shared" si="104"/>
        <v>2.02</v>
      </c>
      <c r="F852" s="2">
        <f t="shared" ref="F852:F915" si="105">AVERAGE(B833:B852)</f>
        <v>2.0320000000000005</v>
      </c>
      <c r="G852" s="2">
        <f t="shared" si="99"/>
        <v>2.0315999999999992</v>
      </c>
      <c r="H852" s="2">
        <f t="shared" si="103"/>
        <v>1.9660499999999943</v>
      </c>
      <c r="I852" s="2">
        <f t="array" ref="I852">SUMPRODUCT(B836:B855, (ROW(B836:B855)-ROW(B836)+1)) / (20*21/2)</f>
        <v>2.0202857142857145</v>
      </c>
      <c r="J852" s="2">
        <f t="shared" si="98"/>
        <v>2.0270000159832362</v>
      </c>
      <c r="K852" s="2">
        <f t="shared" si="100"/>
        <v>2.0234426140187693</v>
      </c>
    </row>
    <row r="853" spans="1:11" ht="13.5" x14ac:dyDescent="0.25">
      <c r="A853" s="3">
        <f>TITRES_STAT!B856</f>
        <v>43948</v>
      </c>
      <c r="B853" s="5">
        <f>TITRES_STAT!D856</f>
        <v>2.02</v>
      </c>
      <c r="C853" s="2">
        <f t="shared" si="101"/>
        <v>0</v>
      </c>
      <c r="D853" s="2">
        <f t="shared" si="102"/>
        <v>2.02</v>
      </c>
      <c r="E853" s="2">
        <f t="shared" si="104"/>
        <v>2.02</v>
      </c>
      <c r="F853" s="2">
        <f t="shared" si="105"/>
        <v>2.0290000000000008</v>
      </c>
      <c r="G853" s="2">
        <f t="shared" si="99"/>
        <v>2.0313999999999988</v>
      </c>
      <c r="H853" s="2">
        <f t="shared" si="103"/>
        <v>1.9671499999999937</v>
      </c>
      <c r="I853" s="2">
        <f t="array" ref="I853">SUMPRODUCT(B837:B856, (ROW(B837:B856)-ROW(B837)+1)) / (20*21/2)</f>
        <v>2.02</v>
      </c>
      <c r="J853" s="2">
        <f t="shared" ref="J853:J916" si="106">$J$4*B853+J852*(1-$J$4)</f>
        <v>2.0263333477943566</v>
      </c>
      <c r="K853" s="2">
        <f t="shared" si="100"/>
        <v>2.0233076095474449</v>
      </c>
    </row>
    <row r="854" spans="1:11" ht="13.5" x14ac:dyDescent="0.25">
      <c r="A854" s="3">
        <f>TITRES_STAT!B857</f>
        <v>43949</v>
      </c>
      <c r="B854" s="5">
        <f>TITRES_STAT!D857</f>
        <v>2.02</v>
      </c>
      <c r="C854" s="2">
        <f t="shared" si="101"/>
        <v>0</v>
      </c>
      <c r="D854" s="2">
        <f t="shared" si="102"/>
        <v>2.02</v>
      </c>
      <c r="E854" s="2">
        <f t="shared" si="104"/>
        <v>2.02</v>
      </c>
      <c r="F854" s="2">
        <f t="shared" si="105"/>
        <v>2.0260000000000007</v>
      </c>
      <c r="G854" s="2">
        <f t="shared" si="99"/>
        <v>2.0311999999999988</v>
      </c>
      <c r="H854" s="2">
        <f t="shared" si="103"/>
        <v>1.9679999999999935</v>
      </c>
      <c r="I854" s="2">
        <f t="array" ref="I854">SUMPRODUCT(B838:B857, (ROW(B838:B857)-ROW(B838)+1)) / (20*21/2)</f>
        <v>2.02</v>
      </c>
      <c r="J854" s="2">
        <f t="shared" si="106"/>
        <v>2.0257301718139415</v>
      </c>
      <c r="K854" s="2">
        <f t="shared" si="100"/>
        <v>2.0231778993691139</v>
      </c>
    </row>
    <row r="855" spans="1:11" ht="13.5" x14ac:dyDescent="0.25">
      <c r="A855" s="3">
        <f>TITRES_STAT!B858</f>
        <v>43950</v>
      </c>
      <c r="B855" s="5">
        <f>TITRES_STAT!D858</f>
        <v>2.02</v>
      </c>
      <c r="C855" s="2">
        <f t="shared" si="101"/>
        <v>0</v>
      </c>
      <c r="D855" s="2">
        <f t="shared" si="102"/>
        <v>2.02</v>
      </c>
      <c r="E855" s="2">
        <f t="shared" si="104"/>
        <v>2.02</v>
      </c>
      <c r="F855" s="2">
        <f t="shared" si="105"/>
        <v>2.0230000000000006</v>
      </c>
      <c r="G855" s="2">
        <f t="shared" si="99"/>
        <v>2.0309999999999984</v>
      </c>
      <c r="H855" s="2">
        <f t="shared" si="103"/>
        <v>1.9688499999999933</v>
      </c>
      <c r="I855" s="2">
        <f t="array" ref="I855">SUMPRODUCT(B839:B858, (ROW(B839:B858)-ROW(B839)+1)) / (20*21/2)</f>
        <v>2.0171428571428573</v>
      </c>
      <c r="J855" s="2">
        <f t="shared" si="106"/>
        <v>2.0251844411649946</v>
      </c>
      <c r="K855" s="2">
        <f t="shared" si="100"/>
        <v>2.0230532758644428</v>
      </c>
    </row>
    <row r="856" spans="1:11" ht="13.5" x14ac:dyDescent="0.25">
      <c r="A856" s="3">
        <f>TITRES_STAT!B859</f>
        <v>43951</v>
      </c>
      <c r="B856" s="5">
        <f>TITRES_STAT!D859</f>
        <v>2.02</v>
      </c>
      <c r="C856" s="2">
        <f t="shared" si="101"/>
        <v>0</v>
      </c>
      <c r="D856" s="2">
        <f t="shared" si="102"/>
        <v>2.02</v>
      </c>
      <c r="E856" s="2">
        <f t="shared" si="104"/>
        <v>2.02</v>
      </c>
      <c r="F856" s="2">
        <f t="shared" si="105"/>
        <v>2.0200000000000005</v>
      </c>
      <c r="G856" s="2">
        <f t="shared" si="99"/>
        <v>2.0307999999999988</v>
      </c>
      <c r="H856" s="2">
        <f t="shared" si="103"/>
        <v>1.969949999999993</v>
      </c>
      <c r="I856" s="2">
        <f t="array" ref="I856">SUMPRODUCT(B840:B859, (ROW(B840:B859)-ROW(B840)+1)) / (20*21/2)</f>
        <v>2.0144285714285717</v>
      </c>
      <c r="J856" s="2">
        <f t="shared" si="106"/>
        <v>2.0246906848635668</v>
      </c>
      <c r="K856" s="2">
        <f t="shared" si="100"/>
        <v>2.0229335395560333</v>
      </c>
    </row>
    <row r="857" spans="1:11" ht="13.5" x14ac:dyDescent="0.25">
      <c r="A857" s="3">
        <f>TITRES_STAT!B860</f>
        <v>43955</v>
      </c>
      <c r="B857" s="5">
        <f>TITRES_STAT!D860</f>
        <v>2.02</v>
      </c>
      <c r="C857" s="2">
        <f t="shared" si="101"/>
        <v>0</v>
      </c>
      <c r="D857" s="2">
        <f t="shared" si="102"/>
        <v>2.02</v>
      </c>
      <c r="E857" s="2">
        <f t="shared" si="104"/>
        <v>2.02</v>
      </c>
      <c r="F857" s="2">
        <f t="shared" si="105"/>
        <v>2.0200000000000005</v>
      </c>
      <c r="G857" s="2">
        <f t="shared" si="99"/>
        <v>2.0307999999999988</v>
      </c>
      <c r="H857" s="2">
        <f t="shared" si="103"/>
        <v>1.9710499999999929</v>
      </c>
      <c r="I857" s="2">
        <f t="array" ref="I857">SUMPRODUCT(B841:B860, (ROW(B841:B860)-ROW(B841)+1)) / (20*21/2)</f>
        <v>2.011857142857143</v>
      </c>
      <c r="J857" s="2">
        <f t="shared" si="106"/>
        <v>2.0242439529717986</v>
      </c>
      <c r="K857" s="2">
        <f t="shared" si="100"/>
        <v>2.02281849878913</v>
      </c>
    </row>
    <row r="858" spans="1:11" ht="13.5" x14ac:dyDescent="0.25">
      <c r="A858" s="3">
        <f>TITRES_STAT!B861</f>
        <v>43956</v>
      </c>
      <c r="B858" s="5">
        <f>TITRES_STAT!D861</f>
        <v>1.99</v>
      </c>
      <c r="C858" s="2">
        <f t="shared" si="101"/>
        <v>-3.0000000000000027E-2</v>
      </c>
      <c r="D858" s="2">
        <f t="shared" si="102"/>
        <v>2.0140000000000002</v>
      </c>
      <c r="E858" s="2">
        <f t="shared" si="104"/>
        <v>2.0169999999999999</v>
      </c>
      <c r="F858" s="2">
        <f t="shared" si="105"/>
        <v>2.0185000000000004</v>
      </c>
      <c r="G858" s="2">
        <f t="shared" si="99"/>
        <v>2.0301999999999989</v>
      </c>
      <c r="H858" s="2">
        <f t="shared" si="103"/>
        <v>1.9719999999999929</v>
      </c>
      <c r="I858" s="2">
        <f t="array" ref="I858">SUMPRODUCT(B842:B861, (ROW(B842:B861)-ROW(B842)+1)) / (20*21/2)</f>
        <v>2.0094285714285713</v>
      </c>
      <c r="J858" s="2">
        <f t="shared" si="106"/>
        <v>2.0209826241173414</v>
      </c>
      <c r="K858" s="2">
        <f t="shared" si="100"/>
        <v>2.0215314988366151</v>
      </c>
    </row>
    <row r="859" spans="1:11" ht="13.5" x14ac:dyDescent="0.25">
      <c r="A859" s="3">
        <f>TITRES_STAT!B862</f>
        <v>43957</v>
      </c>
      <c r="B859" s="5">
        <f>TITRES_STAT!D862</f>
        <v>1.99</v>
      </c>
      <c r="C859" s="2">
        <f t="shared" si="101"/>
        <v>0</v>
      </c>
      <c r="D859" s="2">
        <f t="shared" si="102"/>
        <v>2.008</v>
      </c>
      <c r="E859" s="2">
        <f t="shared" si="104"/>
        <v>2.0139999999999998</v>
      </c>
      <c r="F859" s="2">
        <f t="shared" si="105"/>
        <v>2.0170000000000003</v>
      </c>
      <c r="G859" s="2">
        <f t="shared" si="99"/>
        <v>2.0295999999999985</v>
      </c>
      <c r="H859" s="2">
        <f t="shared" si="103"/>
        <v>1.9727499999999927</v>
      </c>
      <c r="I859" s="2">
        <f t="array" ref="I859">SUMPRODUCT(B843:B862, (ROW(B843:B862)-ROW(B843)+1)) / (20*21/2)</f>
        <v>2.0071428571428571</v>
      </c>
      <c r="J859" s="2">
        <f t="shared" si="106"/>
        <v>2.018031898010928</v>
      </c>
      <c r="K859" s="2">
        <f t="shared" si="100"/>
        <v>2.0202949694704735</v>
      </c>
    </row>
    <row r="860" spans="1:11" ht="13.5" x14ac:dyDescent="0.25">
      <c r="A860" s="3">
        <f>TITRES_STAT!B863</f>
        <v>43958</v>
      </c>
      <c r="B860" s="5">
        <f>TITRES_STAT!D863</f>
        <v>1.99</v>
      </c>
      <c r="C860" s="2">
        <f t="shared" si="101"/>
        <v>0</v>
      </c>
      <c r="D860" s="2">
        <f t="shared" si="102"/>
        <v>2.0019999999999998</v>
      </c>
      <c r="E860" s="2">
        <f t="shared" si="104"/>
        <v>2.0109999999999997</v>
      </c>
      <c r="F860" s="2">
        <f t="shared" si="105"/>
        <v>2.0155000000000003</v>
      </c>
      <c r="G860" s="2">
        <f t="shared" si="99"/>
        <v>2.0289999999999986</v>
      </c>
      <c r="H860" s="2">
        <f t="shared" si="103"/>
        <v>1.9734999999999929</v>
      </c>
      <c r="I860" s="2">
        <f t="array" ref="I860">SUMPRODUCT(B844:B863, (ROW(B844:B863)-ROW(B844)+1)) / (20*21/2)</f>
        <v>2.0049999999999999</v>
      </c>
      <c r="J860" s="2">
        <f t="shared" si="106"/>
        <v>2.0153621934384587</v>
      </c>
      <c r="K860" s="2">
        <f t="shared" si="100"/>
        <v>2.0191069314520234</v>
      </c>
    </row>
    <row r="861" spans="1:11" ht="13.5" x14ac:dyDescent="0.25">
      <c r="A861" s="3">
        <f>TITRES_STAT!B864</f>
        <v>43959</v>
      </c>
      <c r="B861" s="5">
        <f>TITRES_STAT!D864</f>
        <v>1.99</v>
      </c>
      <c r="C861" s="2">
        <f t="shared" si="101"/>
        <v>0</v>
      </c>
      <c r="D861" s="2">
        <f t="shared" si="102"/>
        <v>1.996</v>
      </c>
      <c r="E861" s="2">
        <f t="shared" si="104"/>
        <v>2.0079999999999996</v>
      </c>
      <c r="F861" s="2">
        <f t="shared" si="105"/>
        <v>2.0140000000000002</v>
      </c>
      <c r="G861" s="2">
        <f t="shared" si="99"/>
        <v>2.0283999999999986</v>
      </c>
      <c r="H861" s="2">
        <f t="shared" si="103"/>
        <v>1.974249999999993</v>
      </c>
      <c r="I861" s="2">
        <f t="array" ref="I861">SUMPRODUCT(B845:B864, (ROW(B845:B864)-ROW(B845)+1)) / (20*21/2)</f>
        <v>2.0030000000000001</v>
      </c>
      <c r="J861" s="2">
        <f t="shared" si="106"/>
        <v>2.0129467464443196</v>
      </c>
      <c r="K861" s="2">
        <f t="shared" si="100"/>
        <v>2.0179654831597871</v>
      </c>
    </row>
    <row r="862" spans="1:11" ht="13.5" x14ac:dyDescent="0.25">
      <c r="A862" s="3">
        <f>TITRES_STAT!B865</f>
        <v>43962</v>
      </c>
      <c r="B862" s="5">
        <f>TITRES_STAT!D865</f>
        <v>1.99</v>
      </c>
      <c r="C862" s="2">
        <f t="shared" si="101"/>
        <v>0</v>
      </c>
      <c r="D862" s="2">
        <f t="shared" si="102"/>
        <v>1.9899999999999998</v>
      </c>
      <c r="E862" s="2">
        <f t="shared" si="104"/>
        <v>2.0049999999999999</v>
      </c>
      <c r="F862" s="2">
        <f t="shared" si="105"/>
        <v>2.0125000000000002</v>
      </c>
      <c r="G862" s="2">
        <f t="shared" si="99"/>
        <v>2.0277999999999987</v>
      </c>
      <c r="H862" s="2">
        <f t="shared" si="103"/>
        <v>1.9749999999999932</v>
      </c>
      <c r="I862" s="2">
        <f t="array" ref="I862">SUMPRODUCT(B846:B865, (ROW(B846:B865)-ROW(B846)+1)) / (20*21/2)</f>
        <v>2.0011428571428573</v>
      </c>
      <c r="J862" s="2">
        <f t="shared" si="106"/>
        <v>2.0107613420210511</v>
      </c>
      <c r="K862" s="2">
        <f t="shared" si="100"/>
        <v>2.0168687975456776</v>
      </c>
    </row>
    <row r="863" spans="1:11" ht="13.5" x14ac:dyDescent="0.25">
      <c r="A863" s="3">
        <f>TITRES_STAT!B866</f>
        <v>43963</v>
      </c>
      <c r="B863" s="5">
        <f>TITRES_STAT!D866</f>
        <v>1.99</v>
      </c>
      <c r="C863" s="2">
        <f t="shared" si="101"/>
        <v>0</v>
      </c>
      <c r="D863" s="2">
        <f t="shared" si="102"/>
        <v>1.9899999999999998</v>
      </c>
      <c r="E863" s="2">
        <f t="shared" si="104"/>
        <v>2.0019999999999998</v>
      </c>
      <c r="F863" s="2">
        <f t="shared" si="105"/>
        <v>2.0110000000000001</v>
      </c>
      <c r="G863" s="2">
        <f t="shared" si="99"/>
        <v>2.0271999999999988</v>
      </c>
      <c r="H863" s="2">
        <f t="shared" si="103"/>
        <v>1.9757499999999937</v>
      </c>
      <c r="I863" s="2">
        <f t="array" ref="I863">SUMPRODUCT(B847:B866, (ROW(B847:B866)-ROW(B847)+1)) / (20*21/2)</f>
        <v>1.9994285714285713</v>
      </c>
      <c r="J863" s="2">
        <f t="shared" si="106"/>
        <v>2.0087840713523795</v>
      </c>
      <c r="K863" s="2">
        <f t="shared" si="100"/>
        <v>2.0158151192105529</v>
      </c>
    </row>
    <row r="864" spans="1:11" ht="13.5" x14ac:dyDescent="0.25">
      <c r="A864" s="3">
        <f>TITRES_STAT!B867</f>
        <v>43964</v>
      </c>
      <c r="B864" s="5">
        <f>TITRES_STAT!D867</f>
        <v>1.99</v>
      </c>
      <c r="C864" s="2">
        <f t="shared" si="101"/>
        <v>0</v>
      </c>
      <c r="D864" s="2">
        <f t="shared" si="102"/>
        <v>1.9899999999999998</v>
      </c>
      <c r="E864" s="2">
        <f t="shared" si="104"/>
        <v>1.9989999999999999</v>
      </c>
      <c r="F864" s="2">
        <f t="shared" si="105"/>
        <v>2.0095000000000001</v>
      </c>
      <c r="G864" s="2">
        <f t="shared" si="99"/>
        <v>2.0265999999999984</v>
      </c>
      <c r="H864" s="2">
        <f t="shared" si="103"/>
        <v>1.9764999999999937</v>
      </c>
      <c r="I864" s="2">
        <f t="array" ref="I864">SUMPRODUCT(B848:B867, (ROW(B848:B867)-ROW(B848)+1)) / (20*21/2)</f>
        <v>1.997857142857143</v>
      </c>
      <c r="J864" s="2">
        <f t="shared" si="106"/>
        <v>2.0069951121759626</v>
      </c>
      <c r="K864" s="2">
        <f t="shared" si="100"/>
        <v>2.0148027615944528</v>
      </c>
    </row>
    <row r="865" spans="1:11" ht="13.5" x14ac:dyDescent="0.25">
      <c r="A865" s="3">
        <f>TITRES_STAT!B868</f>
        <v>43965</v>
      </c>
      <c r="B865" s="5">
        <f>TITRES_STAT!D868</f>
        <v>1.99</v>
      </c>
      <c r="C865" s="2">
        <f t="shared" si="101"/>
        <v>0</v>
      </c>
      <c r="D865" s="2">
        <f t="shared" si="102"/>
        <v>1.9899999999999998</v>
      </c>
      <c r="E865" s="2">
        <f t="shared" si="104"/>
        <v>1.9959999999999998</v>
      </c>
      <c r="F865" s="2">
        <f t="shared" si="105"/>
        <v>2.008</v>
      </c>
      <c r="G865" s="2">
        <f t="shared" si="99"/>
        <v>2.0259999999999989</v>
      </c>
      <c r="H865" s="2">
        <f t="shared" si="103"/>
        <v>1.977249999999994</v>
      </c>
      <c r="I865" s="2">
        <f t="array" ref="I865">SUMPRODUCT(B849:B868, (ROW(B849:B868)-ROW(B849)+1)) / (20*21/2)</f>
        <v>1.9964285714285714</v>
      </c>
      <c r="J865" s="2">
        <f t="shared" si="106"/>
        <v>2.0053765300639661</v>
      </c>
      <c r="K865" s="2">
        <f t="shared" si="100"/>
        <v>2.0138301042770235</v>
      </c>
    </row>
    <row r="866" spans="1:11" ht="13.5" x14ac:dyDescent="0.25">
      <c r="A866" s="3">
        <f>TITRES_STAT!B869</f>
        <v>43966</v>
      </c>
      <c r="B866" s="5">
        <f>TITRES_STAT!D869</f>
        <v>1.99</v>
      </c>
      <c r="C866" s="2">
        <f t="shared" si="101"/>
        <v>0</v>
      </c>
      <c r="D866" s="2">
        <f t="shared" si="102"/>
        <v>1.9899999999999998</v>
      </c>
      <c r="E866" s="2">
        <f t="shared" si="104"/>
        <v>1.9929999999999999</v>
      </c>
      <c r="F866" s="2">
        <f t="shared" si="105"/>
        <v>2.0065</v>
      </c>
      <c r="G866" s="2">
        <f t="shared" si="99"/>
        <v>2.025399999999999</v>
      </c>
      <c r="H866" s="2">
        <f t="shared" si="103"/>
        <v>1.9779999999999942</v>
      </c>
      <c r="I866" s="2">
        <f t="array" ref="I866">SUMPRODUCT(B850:B869, (ROW(B850:B869)-ROW(B850)+1)) / (20*21/2)</f>
        <v>1.9951428571428573</v>
      </c>
      <c r="J866" s="2">
        <f t="shared" si="106"/>
        <v>2.0039120986293026</v>
      </c>
      <c r="K866" s="2">
        <f t="shared" si="100"/>
        <v>2.0128955903838071</v>
      </c>
    </row>
    <row r="867" spans="1:11" ht="13.5" x14ac:dyDescent="0.25">
      <c r="A867" s="3">
        <f>TITRES_STAT!B870</f>
        <v>43969</v>
      </c>
      <c r="B867" s="5">
        <f>TITRES_STAT!D870</f>
        <v>1.99</v>
      </c>
      <c r="C867" s="2">
        <f t="shared" si="101"/>
        <v>0</v>
      </c>
      <c r="D867" s="2">
        <f t="shared" si="102"/>
        <v>1.9899999999999998</v>
      </c>
      <c r="E867" s="2">
        <f t="shared" si="104"/>
        <v>1.9899999999999998</v>
      </c>
      <c r="F867" s="2">
        <f t="shared" si="105"/>
        <v>2.0049999999999999</v>
      </c>
      <c r="G867" s="2">
        <f t="shared" si="99"/>
        <v>2.0247999999999986</v>
      </c>
      <c r="H867" s="2">
        <f t="shared" si="103"/>
        <v>1.978749999999994</v>
      </c>
      <c r="I867" s="2">
        <f t="array" ref="I867">SUMPRODUCT(B851:B870, (ROW(B851:B870)-ROW(B851)+1)) / (20*21/2)</f>
        <v>1.9892380952380952</v>
      </c>
      <c r="J867" s="2">
        <f t="shared" si="106"/>
        <v>2.0025871368550834</v>
      </c>
      <c r="K867" s="2">
        <f t="shared" si="100"/>
        <v>2.0119977240942459</v>
      </c>
    </row>
    <row r="868" spans="1:11" ht="13.5" x14ac:dyDescent="0.25">
      <c r="A868" s="3">
        <f>TITRES_STAT!B871</f>
        <v>43970</v>
      </c>
      <c r="B868" s="5">
        <f>TITRES_STAT!D871</f>
        <v>1.99</v>
      </c>
      <c r="C868" s="2">
        <f t="shared" si="101"/>
        <v>0</v>
      </c>
      <c r="D868" s="2">
        <f t="shared" si="102"/>
        <v>1.9899999999999998</v>
      </c>
      <c r="E868" s="2">
        <f t="shared" si="104"/>
        <v>1.9899999999999998</v>
      </c>
      <c r="F868" s="2">
        <f t="shared" si="105"/>
        <v>2.0034999999999998</v>
      </c>
      <c r="G868" s="2">
        <f t="shared" si="99"/>
        <v>2.0241999999999987</v>
      </c>
      <c r="H868" s="2">
        <f t="shared" si="103"/>
        <v>1.9794999999999943</v>
      </c>
      <c r="I868" s="2">
        <f t="array" ref="I868">SUMPRODUCT(B852:B871, (ROW(B852:B871)-ROW(B852)+1)) / (20*21/2)</f>
        <v>1.9837142857142855</v>
      </c>
      <c r="J868" s="2">
        <f t="shared" si="106"/>
        <v>2.0013883619165038</v>
      </c>
      <c r="K868" s="2">
        <f t="shared" si="100"/>
        <v>2.0111350682474129</v>
      </c>
    </row>
    <row r="869" spans="1:11" ht="13.5" x14ac:dyDescent="0.25">
      <c r="A869" s="3">
        <f>TITRES_STAT!B872</f>
        <v>43971</v>
      </c>
      <c r="B869" s="5">
        <f>TITRES_STAT!D872</f>
        <v>1.99</v>
      </c>
      <c r="C869" s="2">
        <f t="shared" si="101"/>
        <v>0</v>
      </c>
      <c r="D869" s="2">
        <f t="shared" si="102"/>
        <v>1.9899999999999998</v>
      </c>
      <c r="E869" s="2">
        <f t="shared" si="104"/>
        <v>1.9899999999999998</v>
      </c>
      <c r="F869" s="2">
        <f t="shared" si="105"/>
        <v>2.0019999999999998</v>
      </c>
      <c r="G869" s="2">
        <f t="shared" si="99"/>
        <v>2.0235999999999992</v>
      </c>
      <c r="H869" s="2">
        <f t="shared" si="103"/>
        <v>1.9802499999999943</v>
      </c>
      <c r="I869" s="2">
        <f t="array" ref="I869">SUMPRODUCT(B853:B872, (ROW(B853:B872)-ROW(B853)+1)) / (20*21/2)</f>
        <v>1.9785714285714289</v>
      </c>
      <c r="J869" s="2">
        <f t="shared" si="106"/>
        <v>2.0003037560196941</v>
      </c>
      <c r="K869" s="2">
        <f t="shared" si="100"/>
        <v>2.010306242041632</v>
      </c>
    </row>
    <row r="870" spans="1:11" ht="13.5" x14ac:dyDescent="0.25">
      <c r="A870" s="3">
        <f>TITRES_STAT!B873</f>
        <v>43972</v>
      </c>
      <c r="B870" s="5">
        <f>TITRES_STAT!D873</f>
        <v>1.94</v>
      </c>
      <c r="C870" s="2">
        <f t="shared" si="101"/>
        <v>-5.0000000000000044E-2</v>
      </c>
      <c r="D870" s="2">
        <f t="shared" si="102"/>
        <v>1.98</v>
      </c>
      <c r="E870" s="2">
        <f t="shared" si="104"/>
        <v>1.9850000000000001</v>
      </c>
      <c r="F870" s="2">
        <f t="shared" si="105"/>
        <v>1.9979999999999998</v>
      </c>
      <c r="G870" s="2">
        <f t="shared" si="99"/>
        <v>2.0219999999999989</v>
      </c>
      <c r="H870" s="2">
        <f t="shared" si="103"/>
        <v>1.9807499999999947</v>
      </c>
      <c r="I870" s="2">
        <f t="array" ref="I870">SUMPRODUCT(B854:B873, (ROW(B854:B873)-ROW(B854)+1)) / (20*21/2)</f>
        <v>1.9738095238095241</v>
      </c>
      <c r="J870" s="2">
        <f t="shared" si="106"/>
        <v>1.9945605411606755</v>
      </c>
      <c r="K870" s="2">
        <f t="shared" si="100"/>
        <v>2.0075491345105876</v>
      </c>
    </row>
    <row r="871" spans="1:11" ht="13.5" x14ac:dyDescent="0.25">
      <c r="A871" s="3">
        <f>TITRES_STAT!B874</f>
        <v>43973</v>
      </c>
      <c r="B871" s="5">
        <f>TITRES_STAT!D874</f>
        <v>1.94</v>
      </c>
      <c r="C871" s="2">
        <f t="shared" si="101"/>
        <v>0</v>
      </c>
      <c r="D871" s="2">
        <f t="shared" si="102"/>
        <v>1.97</v>
      </c>
      <c r="E871" s="2">
        <f t="shared" si="104"/>
        <v>1.98</v>
      </c>
      <c r="F871" s="2">
        <f t="shared" si="105"/>
        <v>1.9939999999999993</v>
      </c>
      <c r="G871" s="2">
        <f t="shared" si="99"/>
        <v>2.0203999999999991</v>
      </c>
      <c r="H871" s="2">
        <f t="shared" si="103"/>
        <v>1.9812499999999948</v>
      </c>
      <c r="I871" s="2">
        <f t="array" ref="I871">SUMPRODUCT(B855:B874, (ROW(B855:B874)-ROW(B855)+1)) / (20*21/2)</f>
        <v>1.9694285714285715</v>
      </c>
      <c r="J871" s="2">
        <f t="shared" si="106"/>
        <v>1.989364299145373</v>
      </c>
      <c r="K871" s="2">
        <f t="shared" si="100"/>
        <v>2.0049001488435056</v>
      </c>
    </row>
    <row r="872" spans="1:11" ht="13.5" x14ac:dyDescent="0.25">
      <c r="A872" s="3">
        <f>TITRES_STAT!B875</f>
        <v>43977</v>
      </c>
      <c r="B872" s="5">
        <f>TITRES_STAT!D875</f>
        <v>1.94</v>
      </c>
      <c r="C872" s="2">
        <f t="shared" si="101"/>
        <v>0</v>
      </c>
      <c r="D872" s="2">
        <f t="shared" si="102"/>
        <v>1.9599999999999997</v>
      </c>
      <c r="E872" s="2">
        <f t="shared" si="104"/>
        <v>1.9750000000000001</v>
      </c>
      <c r="F872" s="2">
        <f t="shared" si="105"/>
        <v>1.9899999999999991</v>
      </c>
      <c r="G872" s="2">
        <f t="shared" si="99"/>
        <v>2.0187999999999993</v>
      </c>
      <c r="H872" s="2">
        <f t="shared" si="103"/>
        <v>1.981749999999995</v>
      </c>
      <c r="I872" s="2">
        <f t="array" ref="I872">SUMPRODUCT(B856:B875, (ROW(B856:B875)-ROW(B856)+1)) / (20*21/2)</f>
        <v>1.9654285714285717</v>
      </c>
      <c r="J872" s="2">
        <f t="shared" si="106"/>
        <v>1.9846629373220042</v>
      </c>
      <c r="K872" s="2">
        <f t="shared" si="100"/>
        <v>2.0023550449672896</v>
      </c>
    </row>
    <row r="873" spans="1:11" ht="13.5" x14ac:dyDescent="0.25">
      <c r="A873" s="3">
        <f>TITRES_STAT!B876</f>
        <v>43978</v>
      </c>
      <c r="B873" s="5">
        <f>TITRES_STAT!D876</f>
        <v>1.94</v>
      </c>
      <c r="C873" s="2">
        <f t="shared" si="101"/>
        <v>0</v>
      </c>
      <c r="D873" s="2">
        <f t="shared" si="102"/>
        <v>1.9499999999999997</v>
      </c>
      <c r="E873" s="2">
        <f t="shared" si="104"/>
        <v>1.97</v>
      </c>
      <c r="F873" s="2">
        <f t="shared" si="105"/>
        <v>1.9859999999999989</v>
      </c>
      <c r="G873" s="2">
        <f t="shared" si="99"/>
        <v>2.017199999999999</v>
      </c>
      <c r="H873" s="2">
        <f t="shared" si="103"/>
        <v>1.9822499999999952</v>
      </c>
      <c r="I873" s="2">
        <f t="array" ref="I873">SUMPRODUCT(B857:B876, (ROW(B857:B876)-ROW(B857)+1)) / (20*21/2)</f>
        <v>1.9570476190476194</v>
      </c>
      <c r="J873" s="2">
        <f t="shared" si="106"/>
        <v>1.980409324243718</v>
      </c>
      <c r="K873" s="2">
        <f t="shared" si="100"/>
        <v>1.9999097490862194</v>
      </c>
    </row>
    <row r="874" spans="1:11" ht="13.5" x14ac:dyDescent="0.25">
      <c r="A874" s="3">
        <f>TITRES_STAT!B877</f>
        <v>43979</v>
      </c>
      <c r="B874" s="5">
        <f>TITRES_STAT!D877</f>
        <v>1.94</v>
      </c>
      <c r="C874" s="2">
        <f t="shared" si="101"/>
        <v>0</v>
      </c>
      <c r="D874" s="2">
        <f t="shared" si="102"/>
        <v>1.94</v>
      </c>
      <c r="E874" s="2">
        <f t="shared" si="104"/>
        <v>1.9649999999999999</v>
      </c>
      <c r="F874" s="2">
        <f t="shared" si="105"/>
        <v>1.9819999999999993</v>
      </c>
      <c r="G874" s="2">
        <f t="shared" si="99"/>
        <v>2.0155999999999992</v>
      </c>
      <c r="H874" s="2">
        <f t="shared" si="103"/>
        <v>1.9827499999999951</v>
      </c>
      <c r="I874" s="2">
        <f t="array" ref="I874">SUMPRODUCT(B858:B877, (ROW(B858:B877)-ROW(B858)+1)) / (20*21/2)</f>
        <v>1.9445238095238093</v>
      </c>
      <c r="J874" s="2">
        <f t="shared" si="106"/>
        <v>1.9765608171728877</v>
      </c>
      <c r="K874" s="2">
        <f t="shared" si="100"/>
        <v>1.9975603471612697</v>
      </c>
    </row>
    <row r="875" spans="1:11" ht="13.5" x14ac:dyDescent="0.25">
      <c r="A875" s="3">
        <f>TITRES_STAT!B878</f>
        <v>43980</v>
      </c>
      <c r="B875" s="5">
        <f>TITRES_STAT!D878</f>
        <v>1.94</v>
      </c>
      <c r="C875" s="2">
        <f t="shared" si="101"/>
        <v>0</v>
      </c>
      <c r="D875" s="2">
        <f t="shared" si="102"/>
        <v>1.94</v>
      </c>
      <c r="E875" s="2">
        <f t="shared" si="104"/>
        <v>1.9600000000000002</v>
      </c>
      <c r="F875" s="2">
        <f t="shared" si="105"/>
        <v>1.9779999999999993</v>
      </c>
      <c r="G875" s="2">
        <f t="shared" si="99"/>
        <v>2.0139999999999993</v>
      </c>
      <c r="H875" s="2">
        <f t="shared" si="103"/>
        <v>1.9832499999999953</v>
      </c>
      <c r="I875" s="2">
        <f t="array" ref="I875">SUMPRODUCT(B859:B878, (ROW(B859:B878)-ROW(B859)+1)) / (20*21/2)</f>
        <v>1.9280952380952381</v>
      </c>
      <c r="J875" s="2">
        <f t="shared" si="106"/>
        <v>1.9730788345849934</v>
      </c>
      <c r="K875" s="2">
        <f t="shared" si="100"/>
        <v>1.9953030786451416</v>
      </c>
    </row>
    <row r="876" spans="1:11" ht="13.5" x14ac:dyDescent="0.25">
      <c r="A876" s="3">
        <f>TITRES_STAT!B879</f>
        <v>43983</v>
      </c>
      <c r="B876" s="5">
        <f>TITRES_STAT!D879</f>
        <v>1.89</v>
      </c>
      <c r="C876" s="2">
        <f t="shared" si="101"/>
        <v>-5.0000000000000044E-2</v>
      </c>
      <c r="D876" s="2">
        <f t="shared" si="102"/>
        <v>1.9300000000000002</v>
      </c>
      <c r="E876" s="2">
        <f t="shared" si="104"/>
        <v>1.95</v>
      </c>
      <c r="F876" s="2">
        <f t="shared" si="105"/>
        <v>1.9714999999999996</v>
      </c>
      <c r="G876" s="2">
        <f t="shared" si="99"/>
        <v>2.0113999999999992</v>
      </c>
      <c r="H876" s="2">
        <f t="shared" si="103"/>
        <v>1.9834999999999954</v>
      </c>
      <c r="I876" s="2">
        <f t="array" ref="I876">SUMPRODUCT(B860:B879, (ROW(B860:B879)-ROW(B860)+1)) / (20*21/2)</f>
        <v>1.9078571428571427</v>
      </c>
      <c r="J876" s="2">
        <f t="shared" si="106"/>
        <v>1.9651665646245178</v>
      </c>
      <c r="K876" s="2">
        <f t="shared" si="100"/>
        <v>1.9911735461492539</v>
      </c>
    </row>
    <row r="877" spans="1:11" ht="13.5" x14ac:dyDescent="0.25">
      <c r="A877" s="3">
        <f>TITRES_STAT!B880</f>
        <v>43984</v>
      </c>
      <c r="B877" s="5">
        <f>TITRES_STAT!D880</f>
        <v>1.84</v>
      </c>
      <c r="C877" s="2">
        <f t="shared" si="101"/>
        <v>-4.9999999999999822E-2</v>
      </c>
      <c r="D877" s="2">
        <f t="shared" si="102"/>
        <v>1.9100000000000001</v>
      </c>
      <c r="E877" s="2">
        <f t="shared" si="104"/>
        <v>1.9349999999999998</v>
      </c>
      <c r="F877" s="2">
        <f t="shared" si="105"/>
        <v>1.9624999999999999</v>
      </c>
      <c r="G877" s="2">
        <f t="shared" si="99"/>
        <v>2.0077999999999996</v>
      </c>
      <c r="H877" s="2">
        <f t="shared" si="103"/>
        <v>1.9835499999999953</v>
      </c>
      <c r="I877" s="2">
        <f t="array" ref="I877">SUMPRODUCT(B861:B880, (ROW(B861:B880)-ROW(B861)+1)) / (20*21/2)</f>
        <v>1.8935714285714285</v>
      </c>
      <c r="J877" s="2">
        <f t="shared" si="106"/>
        <v>1.9532459394221826</v>
      </c>
      <c r="K877" s="2">
        <f t="shared" si="100"/>
        <v>1.9852451717904598</v>
      </c>
    </row>
    <row r="878" spans="1:11" ht="13.5" x14ac:dyDescent="0.25">
      <c r="A878" s="3">
        <f>TITRES_STAT!B881</f>
        <v>43985</v>
      </c>
      <c r="B878" s="5">
        <f>TITRES_STAT!D881</f>
        <v>1.79</v>
      </c>
      <c r="C878" s="2">
        <f t="shared" si="101"/>
        <v>-5.0000000000000044E-2</v>
      </c>
      <c r="D878" s="2">
        <f t="shared" si="102"/>
        <v>1.8799999999999997</v>
      </c>
      <c r="E878" s="2">
        <f t="shared" si="104"/>
        <v>1.9149999999999998</v>
      </c>
      <c r="F878" s="2">
        <f t="shared" si="105"/>
        <v>1.9525000000000001</v>
      </c>
      <c r="G878" s="2">
        <f t="shared" si="99"/>
        <v>2.0019999999999998</v>
      </c>
      <c r="H878" s="2">
        <f t="shared" si="103"/>
        <v>1.9833499999999955</v>
      </c>
      <c r="I878" s="2">
        <f t="array" ref="I878">SUMPRODUCT(B862:B881, (ROW(B862:B881)-ROW(B862)+1)) / (20*21/2)</f>
        <v>1.885</v>
      </c>
      <c r="J878" s="2">
        <f t="shared" si="106"/>
        <v>1.9376987070962604</v>
      </c>
      <c r="K878" s="2">
        <f t="shared" si="100"/>
        <v>1.9775884983869125</v>
      </c>
    </row>
    <row r="879" spans="1:11" ht="13.5" x14ac:dyDescent="0.25">
      <c r="A879" s="3">
        <f>TITRES_STAT!B882</f>
        <v>43986</v>
      </c>
      <c r="B879" s="5">
        <f>TITRES_STAT!D882</f>
        <v>1.74</v>
      </c>
      <c r="C879" s="2">
        <f t="shared" si="101"/>
        <v>-5.0000000000000044E-2</v>
      </c>
      <c r="D879" s="2">
        <f t="shared" si="102"/>
        <v>1.8399999999999999</v>
      </c>
      <c r="E879" s="2">
        <f t="shared" si="104"/>
        <v>1.89</v>
      </c>
      <c r="F879" s="2">
        <f t="shared" si="105"/>
        <v>1.9400000000000006</v>
      </c>
      <c r="G879" s="2">
        <f t="shared" si="99"/>
        <v>1.9951999999999999</v>
      </c>
      <c r="H879" s="2">
        <f t="shared" si="103"/>
        <v>1.9828999999999957</v>
      </c>
      <c r="I879" s="2">
        <f t="array" ref="I879">SUMPRODUCT(B863:B882, (ROW(B863:B882)-ROW(B863)+1)) / (20*21/2)</f>
        <v>1.8809523809523805</v>
      </c>
      <c r="J879" s="2">
        <f t="shared" si="106"/>
        <v>1.9188702588013784</v>
      </c>
      <c r="K879" s="2">
        <f t="shared" si="100"/>
        <v>1.9682713023717398</v>
      </c>
    </row>
    <row r="880" spans="1:11" ht="13.5" x14ac:dyDescent="0.25">
      <c r="A880" s="3">
        <f>TITRES_STAT!B883</f>
        <v>43987</v>
      </c>
      <c r="B880" s="5">
        <f>TITRES_STAT!D883</f>
        <v>1.79</v>
      </c>
      <c r="C880" s="2">
        <f t="shared" si="101"/>
        <v>5.0000000000000044E-2</v>
      </c>
      <c r="D880" s="2">
        <f t="shared" si="102"/>
        <v>1.81</v>
      </c>
      <c r="E880" s="2">
        <f t="shared" si="104"/>
        <v>1.8749999999999996</v>
      </c>
      <c r="F880" s="2">
        <f t="shared" si="105"/>
        <v>1.9300000000000004</v>
      </c>
      <c r="G880" s="2">
        <f t="shared" si="99"/>
        <v>1.9894000000000001</v>
      </c>
      <c r="H880" s="2">
        <f t="shared" si="103"/>
        <v>1.982849999999996</v>
      </c>
      <c r="I880" s="2">
        <f t="array" ref="I880">SUMPRODUCT(B864:B883, (ROW(B864:B883)-ROW(B864)+1)) / (20*21/2)</f>
        <v>1.8774285714285714</v>
      </c>
      <c r="J880" s="2">
        <f t="shared" si="106"/>
        <v>1.9065969008202948</v>
      </c>
      <c r="K880" s="2">
        <f t="shared" si="100"/>
        <v>1.9612802709061814</v>
      </c>
    </row>
    <row r="881" spans="1:11" ht="13.5" x14ac:dyDescent="0.25">
      <c r="A881" s="3">
        <f>TITRES_STAT!B884</f>
        <v>43990</v>
      </c>
      <c r="B881" s="5">
        <f>TITRES_STAT!D884</f>
        <v>1.84</v>
      </c>
      <c r="C881" s="2">
        <f t="shared" si="101"/>
        <v>5.0000000000000044E-2</v>
      </c>
      <c r="D881" s="2">
        <f t="shared" si="102"/>
        <v>1.8</v>
      </c>
      <c r="E881" s="2">
        <f t="shared" si="104"/>
        <v>1.8650000000000002</v>
      </c>
      <c r="F881" s="2">
        <f t="shared" si="105"/>
        <v>1.9225000000000005</v>
      </c>
      <c r="G881" s="2">
        <f t="shared" si="99"/>
        <v>1.9846000000000001</v>
      </c>
      <c r="H881" s="2">
        <f t="shared" si="103"/>
        <v>1.983049999999996</v>
      </c>
      <c r="I881" s="2">
        <f t="array" ref="I881">SUMPRODUCT(B865:B884, (ROW(B865:B884)-ROW(B865)+1)) / (20*21/2)</f>
        <v>1.8696666666666666</v>
      </c>
      <c r="J881" s="2">
        <f t="shared" si="106"/>
        <v>1.9002543388374096</v>
      </c>
      <c r="K881" s="2">
        <f t="shared" si="100"/>
        <v>1.9565241818510373</v>
      </c>
    </row>
    <row r="882" spans="1:11" ht="13.5" x14ac:dyDescent="0.25">
      <c r="A882" s="3">
        <f>TITRES_STAT!B885</f>
        <v>43991</v>
      </c>
      <c r="B882" s="5">
        <f>TITRES_STAT!D885</f>
        <v>1.88</v>
      </c>
      <c r="C882" s="2">
        <f t="shared" si="101"/>
        <v>3.9999999999999813E-2</v>
      </c>
      <c r="D882" s="2">
        <f t="shared" si="102"/>
        <v>1.8079999999999998</v>
      </c>
      <c r="E882" s="2">
        <f t="shared" si="104"/>
        <v>1.859</v>
      </c>
      <c r="F882" s="2">
        <f t="shared" si="105"/>
        <v>1.9170000000000005</v>
      </c>
      <c r="G882" s="2">
        <f t="shared" ref="G882:G945" si="107">AVERAGE(B833:B882)</f>
        <v>1.9805999999999999</v>
      </c>
      <c r="H882" s="2">
        <f t="shared" si="103"/>
        <v>1.9834499999999964</v>
      </c>
      <c r="I882" s="2">
        <f t="array" ref="I882">SUMPRODUCT(B866:B885, (ROW(B866:B885)-ROW(B866)+1)) / (20*21/2)</f>
        <v>1.8626666666666665</v>
      </c>
      <c r="J882" s="2">
        <f t="shared" si="106"/>
        <v>1.8983253541862277</v>
      </c>
      <c r="K882" s="2">
        <f t="shared" si="100"/>
        <v>1.9535232335431536</v>
      </c>
    </row>
    <row r="883" spans="1:11" ht="13.5" x14ac:dyDescent="0.25">
      <c r="A883" s="3">
        <f>TITRES_STAT!B886</f>
        <v>43992</v>
      </c>
      <c r="B883" s="5">
        <f>TITRES_STAT!D886</f>
        <v>1.88</v>
      </c>
      <c r="C883" s="2">
        <f t="shared" si="101"/>
        <v>0</v>
      </c>
      <c r="D883" s="2">
        <f t="shared" si="102"/>
        <v>1.8259999999999998</v>
      </c>
      <c r="E883" s="2">
        <f t="shared" si="104"/>
        <v>1.8529999999999998</v>
      </c>
      <c r="F883" s="2">
        <f t="shared" si="105"/>
        <v>1.9115000000000006</v>
      </c>
      <c r="G883" s="2">
        <f t="shared" si="107"/>
        <v>1.9766000000000004</v>
      </c>
      <c r="H883" s="2">
        <f t="shared" si="103"/>
        <v>1.9842499999999965</v>
      </c>
      <c r="I883" s="2">
        <f t="array" ref="I883">SUMPRODUCT(B867:B886, (ROW(B867:B886)-ROW(B867)+1)) / (20*21/2)</f>
        <v>1.8564285714285713</v>
      </c>
      <c r="J883" s="2">
        <f t="shared" si="106"/>
        <v>1.896580082358968</v>
      </c>
      <c r="K883" s="2">
        <f t="shared" ref="K883:K946" si="108">$K$4*B883+(1-$K$4)*K882</f>
        <v>1.9506399694826377</v>
      </c>
    </row>
    <row r="884" spans="1:11" ht="13.5" x14ac:dyDescent="0.25">
      <c r="A884" s="3">
        <f>TITRES_STAT!B887</f>
        <v>43993</v>
      </c>
      <c r="B884" s="5">
        <f>TITRES_STAT!D887</f>
        <v>1.83</v>
      </c>
      <c r="C884" s="2">
        <f t="shared" si="101"/>
        <v>-4.9999999999999822E-2</v>
      </c>
      <c r="D884" s="2">
        <f t="shared" si="102"/>
        <v>1.8439999999999999</v>
      </c>
      <c r="E884" s="2">
        <f t="shared" si="104"/>
        <v>1.8419999999999994</v>
      </c>
      <c r="F884" s="2">
        <f t="shared" si="105"/>
        <v>1.9035</v>
      </c>
      <c r="G884" s="2">
        <f t="shared" si="107"/>
        <v>1.9716000000000002</v>
      </c>
      <c r="H884" s="2">
        <f t="shared" si="103"/>
        <v>1.9851499999999964</v>
      </c>
      <c r="I884" s="2">
        <f t="array" ref="I884">SUMPRODUCT(B868:B887, (ROW(B868:B887)-ROW(B868)+1)) / (20*21/2)</f>
        <v>1.848095238095238</v>
      </c>
      <c r="J884" s="2">
        <f t="shared" si="106"/>
        <v>1.8902391221343045</v>
      </c>
      <c r="K884" s="2">
        <f t="shared" si="108"/>
        <v>1.9459089902872402</v>
      </c>
    </row>
    <row r="885" spans="1:11" ht="13.5" x14ac:dyDescent="0.25">
      <c r="A885" s="3">
        <f>TITRES_STAT!B888</f>
        <v>43994</v>
      </c>
      <c r="B885" s="5">
        <f>TITRES_STAT!D888</f>
        <v>1.83</v>
      </c>
      <c r="C885" s="2">
        <f t="shared" si="101"/>
        <v>0</v>
      </c>
      <c r="D885" s="2">
        <f t="shared" si="102"/>
        <v>1.8519999999999999</v>
      </c>
      <c r="E885" s="2">
        <f t="shared" si="104"/>
        <v>1.8309999999999995</v>
      </c>
      <c r="F885" s="2">
        <f t="shared" si="105"/>
        <v>1.8954999999999997</v>
      </c>
      <c r="G885" s="2">
        <f t="shared" si="107"/>
        <v>1.9666000000000003</v>
      </c>
      <c r="H885" s="2">
        <f t="shared" si="103"/>
        <v>1.9858499999999963</v>
      </c>
      <c r="I885" s="2">
        <f t="array" ref="I885">SUMPRODUCT(B869:B888, (ROW(B869:B888)-ROW(B869)+1)) / (20*21/2)</f>
        <v>1.8330476190476188</v>
      </c>
      <c r="J885" s="2">
        <f t="shared" si="106"/>
        <v>1.8845020628834184</v>
      </c>
      <c r="K885" s="2">
        <f t="shared" si="108"/>
        <v>1.9413635396877407</v>
      </c>
    </row>
    <row r="886" spans="1:11" ht="13.5" x14ac:dyDescent="0.25">
      <c r="A886" s="3">
        <f>TITRES_STAT!B889</f>
        <v>43997</v>
      </c>
      <c r="B886" s="5">
        <f>TITRES_STAT!D889</f>
        <v>1.83</v>
      </c>
      <c r="C886" s="2">
        <f t="shared" si="101"/>
        <v>0</v>
      </c>
      <c r="D886" s="2">
        <f t="shared" si="102"/>
        <v>1.85</v>
      </c>
      <c r="E886" s="2">
        <f t="shared" si="104"/>
        <v>1.825</v>
      </c>
      <c r="F886" s="2">
        <f t="shared" si="105"/>
        <v>1.8874999999999997</v>
      </c>
      <c r="G886" s="2">
        <f t="shared" si="107"/>
        <v>1.9616000000000002</v>
      </c>
      <c r="H886" s="2">
        <f t="shared" si="103"/>
        <v>1.9860499999999965</v>
      </c>
      <c r="I886" s="2">
        <f t="array" ref="I886">SUMPRODUCT(B870:B889, (ROW(B870:B889)-ROW(B870)+1)) / (20*21/2)</f>
        <v>1.8192857142857142</v>
      </c>
      <c r="J886" s="2">
        <f t="shared" si="106"/>
        <v>1.8793113902278549</v>
      </c>
      <c r="K886" s="2">
        <f t="shared" si="108"/>
        <v>1.9369963420529275</v>
      </c>
    </row>
    <row r="887" spans="1:11" ht="13.5" x14ac:dyDescent="0.25">
      <c r="A887" s="3">
        <f>TITRES_STAT!B890</f>
        <v>43998</v>
      </c>
      <c r="B887" s="5">
        <f>TITRES_STAT!D890</f>
        <v>1.8</v>
      </c>
      <c r="C887" s="2">
        <f t="shared" si="101"/>
        <v>-3.0000000000000027E-2</v>
      </c>
      <c r="D887" s="2">
        <f t="shared" si="102"/>
        <v>1.8340000000000001</v>
      </c>
      <c r="E887" s="2">
        <f t="shared" si="104"/>
        <v>1.8209999999999997</v>
      </c>
      <c r="F887" s="2">
        <f t="shared" si="105"/>
        <v>1.8779999999999994</v>
      </c>
      <c r="G887" s="2">
        <f t="shared" si="107"/>
        <v>1.9572000000000003</v>
      </c>
      <c r="H887" s="2">
        <f t="shared" si="103"/>
        <v>1.9858499999999966</v>
      </c>
      <c r="I887" s="2">
        <f t="array" ref="I887">SUMPRODUCT(B871:B890, (ROW(B871:B890)-ROW(B871)+1)) / (20*21/2)</f>
        <v>1.8020476190476189</v>
      </c>
      <c r="J887" s="2">
        <f t="shared" si="106"/>
        <v>1.8717579244918687</v>
      </c>
      <c r="K887" s="2">
        <f t="shared" si="108"/>
        <v>1.9316239364822245</v>
      </c>
    </row>
    <row r="888" spans="1:11" ht="13.5" x14ac:dyDescent="0.25">
      <c r="A888" s="3">
        <f>TITRES_STAT!B891</f>
        <v>43999</v>
      </c>
      <c r="B888" s="5">
        <f>TITRES_STAT!D891</f>
        <v>1.72</v>
      </c>
      <c r="C888" s="2">
        <f t="shared" si="101"/>
        <v>-8.0000000000000071E-2</v>
      </c>
      <c r="D888" s="2">
        <f t="shared" si="102"/>
        <v>1.802</v>
      </c>
      <c r="E888" s="2">
        <f t="shared" si="104"/>
        <v>1.8139999999999996</v>
      </c>
      <c r="F888" s="2">
        <f t="shared" si="105"/>
        <v>1.8644999999999992</v>
      </c>
      <c r="G888" s="2">
        <f t="shared" si="107"/>
        <v>1.9512000000000003</v>
      </c>
      <c r="H888" s="2">
        <f t="shared" si="103"/>
        <v>1.9849499999999969</v>
      </c>
      <c r="I888" s="2">
        <f t="array" ref="I888">SUMPRODUCT(B872:B891, (ROW(B872:B891)-ROW(B872)+1)) / (20*21/2)</f>
        <v>1.7803809523809524</v>
      </c>
      <c r="J888" s="2">
        <f t="shared" si="106"/>
        <v>1.8573047888259766</v>
      </c>
      <c r="K888" s="2">
        <f t="shared" si="108"/>
        <v>1.9233249585809609</v>
      </c>
    </row>
    <row r="889" spans="1:11" ht="13.5" x14ac:dyDescent="0.25">
      <c r="A889" s="3">
        <f>TITRES_STAT!B892</f>
        <v>44000</v>
      </c>
      <c r="B889" s="5">
        <f>TITRES_STAT!D892</f>
        <v>1.72</v>
      </c>
      <c r="C889" s="2">
        <f t="shared" si="101"/>
        <v>0</v>
      </c>
      <c r="D889" s="2">
        <f t="shared" si="102"/>
        <v>1.78</v>
      </c>
      <c r="E889" s="2">
        <f t="shared" si="104"/>
        <v>1.8119999999999998</v>
      </c>
      <c r="F889" s="2">
        <f t="shared" si="105"/>
        <v>1.8509999999999995</v>
      </c>
      <c r="G889" s="2">
        <f t="shared" si="107"/>
        <v>1.9452000000000005</v>
      </c>
      <c r="H889" s="2">
        <f t="shared" si="103"/>
        <v>1.9840499999999972</v>
      </c>
      <c r="I889" s="2">
        <f t="array" ref="I889">SUMPRODUCT(B873:B892, (ROW(B873:B892)-ROW(B873)+1)) / (20*21/2)</f>
        <v>1.752666666666667</v>
      </c>
      <c r="J889" s="2">
        <f t="shared" si="106"/>
        <v>1.8442281422711218</v>
      </c>
      <c r="K889" s="2">
        <f t="shared" si="108"/>
        <v>1.9153514307934723</v>
      </c>
    </row>
    <row r="890" spans="1:11" ht="13.5" x14ac:dyDescent="0.25">
      <c r="A890" s="3">
        <f>TITRES_STAT!B893</f>
        <v>44001</v>
      </c>
      <c r="B890" s="5">
        <f>TITRES_STAT!D893</f>
        <v>1.67</v>
      </c>
      <c r="C890" s="2">
        <f t="shared" si="101"/>
        <v>-5.0000000000000044E-2</v>
      </c>
      <c r="D890" s="2">
        <f t="shared" si="102"/>
        <v>1.7479999999999998</v>
      </c>
      <c r="E890" s="2">
        <f t="shared" si="104"/>
        <v>1.8</v>
      </c>
      <c r="F890" s="2">
        <f t="shared" si="105"/>
        <v>1.8374999999999997</v>
      </c>
      <c r="G890" s="2">
        <f t="shared" si="107"/>
        <v>1.9382000000000001</v>
      </c>
      <c r="H890" s="2">
        <f t="shared" si="103"/>
        <v>1.9828999999999974</v>
      </c>
      <c r="I890" s="2">
        <f t="array" ref="I890">SUMPRODUCT(B874:B893, (ROW(B874:B893)-ROW(B874)+1)) / (20*21/2)</f>
        <v>1.7307142857142856</v>
      </c>
      <c r="J890" s="2">
        <f t="shared" si="106"/>
        <v>1.8276349858643484</v>
      </c>
      <c r="K890" s="2">
        <f t="shared" si="108"/>
        <v>1.9057298060564734</v>
      </c>
    </row>
    <row r="891" spans="1:11" ht="13.5" x14ac:dyDescent="0.25">
      <c r="A891" s="3">
        <f>TITRES_STAT!B894</f>
        <v>44004</v>
      </c>
      <c r="B891" s="5">
        <f>TITRES_STAT!D894</f>
        <v>1.61</v>
      </c>
      <c r="C891" s="2">
        <f t="shared" si="101"/>
        <v>-5.9999999999999831E-2</v>
      </c>
      <c r="D891" s="2">
        <f t="shared" si="102"/>
        <v>1.704</v>
      </c>
      <c r="E891" s="2">
        <f t="shared" si="104"/>
        <v>1.7770000000000004</v>
      </c>
      <c r="F891" s="2">
        <f t="shared" si="105"/>
        <v>1.8210000000000002</v>
      </c>
      <c r="G891" s="2">
        <f t="shared" si="107"/>
        <v>1.9300000000000004</v>
      </c>
      <c r="H891" s="2">
        <f t="shared" si="103"/>
        <v>1.9814499999999975</v>
      </c>
      <c r="I891" s="2">
        <f t="array" ref="I891">SUMPRODUCT(B875:B894, (ROW(B875:B894)-ROW(B875)+1)) / (20*21/2)</f>
        <v>1.7095714285714285</v>
      </c>
      <c r="J891" s="2">
        <f t="shared" si="106"/>
        <v>1.8069078443534581</v>
      </c>
      <c r="K891" s="2">
        <f t="shared" si="108"/>
        <v>1.8941325587601412</v>
      </c>
    </row>
    <row r="892" spans="1:11" ht="13.5" x14ac:dyDescent="0.25">
      <c r="A892" s="3">
        <f>TITRES_STAT!B895</f>
        <v>44005</v>
      </c>
      <c r="B892" s="5">
        <f>TITRES_STAT!D895</f>
        <v>1.53</v>
      </c>
      <c r="C892" s="2">
        <f t="shared" si="101"/>
        <v>-8.0000000000000071E-2</v>
      </c>
      <c r="D892" s="2">
        <f t="shared" si="102"/>
        <v>1.65</v>
      </c>
      <c r="E892" s="2">
        <f t="shared" si="104"/>
        <v>1.7420000000000002</v>
      </c>
      <c r="F892" s="2">
        <f t="shared" si="105"/>
        <v>1.8004999999999995</v>
      </c>
      <c r="G892" s="2">
        <f t="shared" si="107"/>
        <v>1.9202000000000001</v>
      </c>
      <c r="H892" s="2">
        <f t="shared" si="103"/>
        <v>1.9795999999999976</v>
      </c>
      <c r="I892" s="2">
        <f t="array" ref="I892">SUMPRODUCT(B876:B895, (ROW(B876:B895)-ROW(B876)+1)) / (20*21/2)</f>
        <v>1.6902380952380949</v>
      </c>
      <c r="J892" s="2">
        <f t="shared" si="106"/>
        <v>1.7805356687007479</v>
      </c>
      <c r="K892" s="2">
        <f t="shared" si="108"/>
        <v>1.8798528505734691</v>
      </c>
    </row>
    <row r="893" spans="1:11" ht="13.5" x14ac:dyDescent="0.25">
      <c r="A893" s="3">
        <f>TITRES_STAT!B896</f>
        <v>44006</v>
      </c>
      <c r="B893" s="5">
        <f>TITRES_STAT!D896</f>
        <v>1.57</v>
      </c>
      <c r="C893" s="2">
        <f t="shared" si="101"/>
        <v>4.0000000000000036E-2</v>
      </c>
      <c r="D893" s="2">
        <f t="shared" si="102"/>
        <v>1.6199999999999999</v>
      </c>
      <c r="E893" s="2">
        <f t="shared" si="104"/>
        <v>1.7109999999999999</v>
      </c>
      <c r="F893" s="2">
        <f t="shared" si="105"/>
        <v>1.7819999999999996</v>
      </c>
      <c r="G893" s="2">
        <f t="shared" si="107"/>
        <v>1.9111999999999998</v>
      </c>
      <c r="H893" s="2">
        <f t="shared" si="103"/>
        <v>1.9776999999999978</v>
      </c>
      <c r="I893" s="2">
        <f t="array" ref="I893">SUMPRODUCT(B877:B896, (ROW(B877:B896)-ROW(B877)+1)) / (20*21/2)</f>
        <v>1.6689047619047614</v>
      </c>
      <c r="J893" s="2">
        <f t="shared" si="106"/>
        <v>1.7604846526340101</v>
      </c>
      <c r="K893" s="2">
        <f t="shared" si="108"/>
        <v>1.8677017583941173</v>
      </c>
    </row>
    <row r="894" spans="1:11" ht="13.5" x14ac:dyDescent="0.25">
      <c r="A894" s="3">
        <f>TITRES_STAT!B897</f>
        <v>44007</v>
      </c>
      <c r="B894" s="5">
        <f>TITRES_STAT!D897</f>
        <v>1.56</v>
      </c>
      <c r="C894" s="2">
        <f t="shared" si="101"/>
        <v>-1.0000000000000009E-2</v>
      </c>
      <c r="D894" s="2">
        <f t="shared" si="102"/>
        <v>1.5880000000000003</v>
      </c>
      <c r="E894" s="2">
        <f t="shared" si="104"/>
        <v>1.6839999999999999</v>
      </c>
      <c r="F894" s="2">
        <f t="shared" si="105"/>
        <v>1.7629999999999995</v>
      </c>
      <c r="G894" s="2">
        <f t="shared" si="107"/>
        <v>1.9019999999999999</v>
      </c>
      <c r="H894" s="2">
        <f t="shared" si="103"/>
        <v>1.9757999999999978</v>
      </c>
      <c r="I894" s="2">
        <f t="array" ref="I894">SUMPRODUCT(B878:B897, (ROW(B878:B897)-ROW(B878)+1)) / (20*21/2)</f>
        <v>1.6436190476190475</v>
      </c>
      <c r="J894" s="2">
        <f t="shared" si="106"/>
        <v>1.7413908761926757</v>
      </c>
      <c r="K894" s="2">
        <f t="shared" si="108"/>
        <v>1.8556350227708187</v>
      </c>
    </row>
    <row r="895" spans="1:11" ht="13.5" x14ac:dyDescent="0.25">
      <c r="A895" s="3">
        <f>TITRES_STAT!B898</f>
        <v>44008</v>
      </c>
      <c r="B895" s="5">
        <f>TITRES_STAT!D898</f>
        <v>1.56</v>
      </c>
      <c r="C895" s="2">
        <f t="shared" si="101"/>
        <v>0</v>
      </c>
      <c r="D895" s="2">
        <f t="shared" si="102"/>
        <v>1.5660000000000001</v>
      </c>
      <c r="E895" s="2">
        <f t="shared" si="104"/>
        <v>1.6569999999999996</v>
      </c>
      <c r="F895" s="2">
        <f t="shared" si="105"/>
        <v>1.7439999999999998</v>
      </c>
      <c r="G895" s="2">
        <f t="shared" si="107"/>
        <v>1.8927999999999998</v>
      </c>
      <c r="H895" s="2">
        <f t="shared" si="103"/>
        <v>1.9738999999999982</v>
      </c>
      <c r="I895" s="2">
        <f t="array" ref="I895">SUMPRODUCT(B879:B898, (ROW(B879:B898)-ROW(B879)+1)) / (20*21/2)</f>
        <v>1.6163333333333336</v>
      </c>
      <c r="J895" s="2">
        <f t="shared" si="106"/>
        <v>1.7241155546505162</v>
      </c>
      <c r="K895" s="2">
        <f t="shared" si="108"/>
        <v>1.8440414924660808</v>
      </c>
    </row>
    <row r="896" spans="1:11" ht="13.5" x14ac:dyDescent="0.25">
      <c r="A896" s="3">
        <f>TITRES_STAT!B899</f>
        <v>44011</v>
      </c>
      <c r="B896" s="5">
        <f>TITRES_STAT!D899</f>
        <v>1.52</v>
      </c>
      <c r="C896" s="2">
        <f t="shared" si="101"/>
        <v>-4.0000000000000036E-2</v>
      </c>
      <c r="D896" s="2">
        <f t="shared" si="102"/>
        <v>1.548</v>
      </c>
      <c r="E896" s="2">
        <f t="shared" si="104"/>
        <v>1.6260000000000001</v>
      </c>
      <c r="F896" s="2">
        <f t="shared" si="105"/>
        <v>1.7254999999999998</v>
      </c>
      <c r="G896" s="2">
        <f t="shared" si="107"/>
        <v>1.8827999999999998</v>
      </c>
      <c r="H896" s="2">
        <f t="shared" si="103"/>
        <v>1.971799999999998</v>
      </c>
      <c r="I896" s="2">
        <f t="array" ref="I896">SUMPRODUCT(B880:B899, (ROW(B880:B899)-ROW(B880)+1)) / (20*21/2)</f>
        <v>1.5870000000000004</v>
      </c>
      <c r="J896" s="2">
        <f t="shared" si="106"/>
        <v>1.7046759780171339</v>
      </c>
      <c r="K896" s="2">
        <f t="shared" si="108"/>
        <v>1.8313339829576072</v>
      </c>
    </row>
    <row r="897" spans="1:11" ht="13.5" x14ac:dyDescent="0.25">
      <c r="A897" s="3">
        <f>TITRES_STAT!B900</f>
        <v>44012</v>
      </c>
      <c r="B897" s="5">
        <f>TITRES_STAT!D900</f>
        <v>1.46</v>
      </c>
      <c r="C897" s="2">
        <f t="shared" si="101"/>
        <v>-6.0000000000000053E-2</v>
      </c>
      <c r="D897" s="2">
        <f t="shared" si="102"/>
        <v>1.5339999999999998</v>
      </c>
      <c r="E897" s="2">
        <f t="shared" si="104"/>
        <v>1.5920000000000001</v>
      </c>
      <c r="F897" s="2">
        <f t="shared" si="105"/>
        <v>1.7064999999999997</v>
      </c>
      <c r="G897" s="2">
        <f t="shared" si="107"/>
        <v>1.8715999999999995</v>
      </c>
      <c r="H897" s="2">
        <f t="shared" si="103"/>
        <v>1.9693999999999983</v>
      </c>
      <c r="I897" s="2">
        <f t="array" ref="I897">SUMPRODUCT(B881:B900, (ROW(B881:B900)-ROW(B881)+1)) / (20*21/2)</f>
        <v>1.5669999999999999</v>
      </c>
      <c r="J897" s="2">
        <f t="shared" si="106"/>
        <v>1.681373503920264</v>
      </c>
      <c r="K897" s="2">
        <f t="shared" si="108"/>
        <v>1.8167718659788776</v>
      </c>
    </row>
    <row r="898" spans="1:11" ht="13.5" x14ac:dyDescent="0.25">
      <c r="A898" s="3">
        <f>TITRES_STAT!B901</f>
        <v>44013</v>
      </c>
      <c r="B898" s="5">
        <f>TITRES_STAT!D901</f>
        <v>1.42</v>
      </c>
      <c r="C898" s="2">
        <f t="shared" si="101"/>
        <v>-4.0000000000000036E-2</v>
      </c>
      <c r="D898" s="2">
        <f t="shared" si="102"/>
        <v>1.504</v>
      </c>
      <c r="E898" s="2">
        <f t="shared" si="104"/>
        <v>1.5619999999999998</v>
      </c>
      <c r="F898" s="2">
        <f t="shared" si="105"/>
        <v>1.6879999999999995</v>
      </c>
      <c r="G898" s="2">
        <f t="shared" si="107"/>
        <v>1.8595999999999993</v>
      </c>
      <c r="H898" s="2">
        <f t="shared" si="103"/>
        <v>1.9667999999999983</v>
      </c>
      <c r="I898" s="2">
        <f t="array" ref="I898">SUMPRODUCT(B882:B901, (ROW(B882:B901)-ROW(B882)+1)) / (20*21/2)</f>
        <v>1.5523809523809524</v>
      </c>
      <c r="J898" s="2">
        <f t="shared" si="106"/>
        <v>1.6564807892611912</v>
      </c>
      <c r="K898" s="2">
        <f t="shared" si="108"/>
        <v>1.8012121849600982</v>
      </c>
    </row>
    <row r="899" spans="1:11" ht="13.5" x14ac:dyDescent="0.25">
      <c r="A899" s="3">
        <f>TITRES_STAT!B902</f>
        <v>44014</v>
      </c>
      <c r="B899" s="5">
        <f>TITRES_STAT!D902</f>
        <v>1.38</v>
      </c>
      <c r="C899" s="2">
        <f t="shared" si="101"/>
        <v>-4.0000000000000036E-2</v>
      </c>
      <c r="D899" s="2">
        <f t="shared" si="102"/>
        <v>1.468</v>
      </c>
      <c r="E899" s="2">
        <f t="shared" si="104"/>
        <v>1.528</v>
      </c>
      <c r="F899" s="2">
        <f t="shared" si="105"/>
        <v>1.67</v>
      </c>
      <c r="G899" s="2">
        <f t="shared" si="107"/>
        <v>1.8467999999999991</v>
      </c>
      <c r="H899" s="2">
        <f t="shared" si="103"/>
        <v>1.9639999999999986</v>
      </c>
      <c r="I899" s="2">
        <f t="array" ref="I899">SUMPRODUCT(B883:B902, (ROW(B883:B902)-ROW(B883)+1)) / (20*21/2)</f>
        <v>1.5431904761904762</v>
      </c>
      <c r="J899" s="2">
        <f t="shared" si="106"/>
        <v>1.6301492855220303</v>
      </c>
      <c r="K899" s="2">
        <f t="shared" si="108"/>
        <v>1.7846940600597023</v>
      </c>
    </row>
    <row r="900" spans="1:11" ht="13.5" x14ac:dyDescent="0.25">
      <c r="A900" s="3">
        <f>TITRES_STAT!B903</f>
        <v>44015</v>
      </c>
      <c r="B900" s="5">
        <f>TITRES_STAT!D903</f>
        <v>1.46</v>
      </c>
      <c r="C900" s="2">
        <f t="shared" ref="C900:C963" si="109">B900-B899</f>
        <v>8.0000000000000071E-2</v>
      </c>
      <c r="D900" s="2">
        <f t="shared" si="102"/>
        <v>1.448</v>
      </c>
      <c r="E900" s="2">
        <f t="shared" si="104"/>
        <v>1.5070000000000001</v>
      </c>
      <c r="F900" s="2">
        <f t="shared" si="105"/>
        <v>1.6534999999999997</v>
      </c>
      <c r="G900" s="2">
        <f t="shared" si="107"/>
        <v>1.8355999999999992</v>
      </c>
      <c r="H900" s="2">
        <f t="shared" si="103"/>
        <v>1.9615999999999985</v>
      </c>
      <c r="I900" s="2">
        <f t="array" ref="I900">SUMPRODUCT(B884:B903, (ROW(B884:B903)-ROW(B884)+1)) / (20*21/2)</f>
        <v>1.5356190476190474</v>
      </c>
      <c r="J900" s="2">
        <f t="shared" si="106"/>
        <v>1.6139445916627895</v>
      </c>
      <c r="K900" s="2">
        <f t="shared" si="108"/>
        <v>1.7719609596652042</v>
      </c>
    </row>
    <row r="901" spans="1:11" ht="13.5" x14ac:dyDescent="0.25">
      <c r="A901" s="3">
        <f>TITRES_STAT!B904</f>
        <v>44018</v>
      </c>
      <c r="B901" s="5">
        <f>TITRES_STAT!D904</f>
        <v>1.5</v>
      </c>
      <c r="C901" s="2">
        <f t="shared" si="109"/>
        <v>4.0000000000000036E-2</v>
      </c>
      <c r="D901" s="2">
        <f t="shared" si="102"/>
        <v>1.444</v>
      </c>
      <c r="E901" s="2">
        <f t="shared" si="104"/>
        <v>1.496</v>
      </c>
      <c r="F901" s="2">
        <f t="shared" si="105"/>
        <v>1.6365000000000003</v>
      </c>
      <c r="G901" s="2">
        <f t="shared" si="107"/>
        <v>1.8251999999999993</v>
      </c>
      <c r="H901" s="2">
        <f t="shared" si="103"/>
        <v>1.9593999999999989</v>
      </c>
      <c r="I901" s="2">
        <f t="array" ref="I901">SUMPRODUCT(B885:B904, (ROW(B885:B904)-ROW(B885)+1)) / (20*21/2)</f>
        <v>1.5334761904761904</v>
      </c>
      <c r="J901" s="2">
        <f t="shared" si="106"/>
        <v>1.6030927257901428</v>
      </c>
      <c r="K901" s="2">
        <f t="shared" si="108"/>
        <v>1.7612958239920591</v>
      </c>
    </row>
    <row r="902" spans="1:11" ht="13.5" x14ac:dyDescent="0.25">
      <c r="A902" s="3">
        <f>TITRES_STAT!B905</f>
        <v>44019</v>
      </c>
      <c r="B902" s="5">
        <f>TITRES_STAT!D905</f>
        <v>1.54</v>
      </c>
      <c r="C902" s="2">
        <f t="shared" si="109"/>
        <v>4.0000000000000036E-2</v>
      </c>
      <c r="D902" s="2">
        <f t="shared" ref="D902:D965" si="110">AVERAGE(B898:B902)</f>
        <v>1.46</v>
      </c>
      <c r="E902" s="2">
        <f t="shared" si="104"/>
        <v>1.4969999999999999</v>
      </c>
      <c r="F902" s="2">
        <f t="shared" si="105"/>
        <v>1.6194999999999999</v>
      </c>
      <c r="G902" s="2">
        <f t="shared" si="107"/>
        <v>1.8155999999999994</v>
      </c>
      <c r="H902" s="2">
        <f t="shared" si="103"/>
        <v>1.9573999999999989</v>
      </c>
      <c r="I902" s="2">
        <f t="array" ref="I902">SUMPRODUCT(B886:B905, (ROW(B886:B905)-ROW(B886)+1)) / (20*21/2)</f>
        <v>1.5325238095238096</v>
      </c>
      <c r="J902" s="2">
        <f t="shared" si="106"/>
        <v>1.5970838947625103</v>
      </c>
      <c r="K902" s="2">
        <f t="shared" si="108"/>
        <v>1.7526175563845274</v>
      </c>
    </row>
    <row r="903" spans="1:11" ht="13.5" x14ac:dyDescent="0.25">
      <c r="A903" s="3">
        <f>TITRES_STAT!B906</f>
        <v>44020</v>
      </c>
      <c r="B903" s="5">
        <f>TITRES_STAT!D906</f>
        <v>1.54</v>
      </c>
      <c r="C903" s="2">
        <f t="shared" si="109"/>
        <v>0</v>
      </c>
      <c r="D903" s="2">
        <f t="shared" si="110"/>
        <v>1.484</v>
      </c>
      <c r="E903" s="2">
        <f t="shared" si="104"/>
        <v>1.4939999999999998</v>
      </c>
      <c r="F903" s="2">
        <f t="shared" si="105"/>
        <v>1.6024999999999998</v>
      </c>
      <c r="G903" s="2">
        <f t="shared" si="107"/>
        <v>1.8059999999999994</v>
      </c>
      <c r="H903" s="2">
        <f t="shared" si="103"/>
        <v>1.9553999999999991</v>
      </c>
      <c r="I903" s="2">
        <f t="array" ref="I903">SUMPRODUCT(B887:B906, (ROW(B887:B906)-ROW(B887)+1)) / (20*21/2)</f>
        <v>1.5327619047619048</v>
      </c>
      <c r="J903" s="2">
        <f t="shared" si="106"/>
        <v>1.5916473333565571</v>
      </c>
      <c r="K903" s="2">
        <f t="shared" si="108"/>
        <v>1.7442796129968989</v>
      </c>
    </row>
    <row r="904" spans="1:11" ht="13.5" x14ac:dyDescent="0.25">
      <c r="A904" s="3">
        <f>TITRES_STAT!B907</f>
        <v>44021</v>
      </c>
      <c r="B904" s="5">
        <f>TITRES_STAT!D907</f>
        <v>1.58</v>
      </c>
      <c r="C904" s="2">
        <f t="shared" si="109"/>
        <v>4.0000000000000036E-2</v>
      </c>
      <c r="D904" s="2">
        <f t="shared" si="110"/>
        <v>1.524</v>
      </c>
      <c r="E904" s="2">
        <f t="shared" si="104"/>
        <v>1.496</v>
      </c>
      <c r="F904" s="2">
        <f t="shared" si="105"/>
        <v>1.5899999999999999</v>
      </c>
      <c r="G904" s="2">
        <f t="shared" si="107"/>
        <v>1.7971999999999997</v>
      </c>
      <c r="H904" s="2">
        <f t="shared" si="103"/>
        <v>1.9535999999999993</v>
      </c>
      <c r="I904" s="2">
        <f t="array" ref="I904">SUMPRODUCT(B888:B907, (ROW(B888:B907)-ROW(B888)+1)) / (20*21/2)</f>
        <v>1.538</v>
      </c>
      <c r="J904" s="2">
        <f t="shared" si="106"/>
        <v>1.5905380635130755</v>
      </c>
      <c r="K904" s="2">
        <f t="shared" si="108"/>
        <v>1.7378372752323148</v>
      </c>
    </row>
    <row r="905" spans="1:11" ht="13.5" x14ac:dyDescent="0.25">
      <c r="A905" s="3">
        <f>TITRES_STAT!B908</f>
        <v>44022</v>
      </c>
      <c r="B905" s="5">
        <f>TITRES_STAT!D908</f>
        <v>1.58</v>
      </c>
      <c r="C905" s="2">
        <f t="shared" si="109"/>
        <v>0</v>
      </c>
      <c r="D905" s="2">
        <f t="shared" si="110"/>
        <v>1.548</v>
      </c>
      <c r="E905" s="2">
        <f t="shared" si="104"/>
        <v>1.498</v>
      </c>
      <c r="F905" s="2">
        <f t="shared" si="105"/>
        <v>1.5774999999999999</v>
      </c>
      <c r="G905" s="2">
        <f t="shared" si="107"/>
        <v>1.7883999999999998</v>
      </c>
      <c r="H905" s="2">
        <f t="shared" si="103"/>
        <v>1.9517999999999993</v>
      </c>
      <c r="I905" s="2">
        <f t="array" ref="I905">SUMPRODUCT(B889:B908, (ROW(B889:B908)-ROW(B889)+1)) / (20*21/2)</f>
        <v>1.5479047619047619</v>
      </c>
      <c r="J905" s="2">
        <f t="shared" si="106"/>
        <v>1.5895344384165921</v>
      </c>
      <c r="K905" s="2">
        <f t="shared" si="108"/>
        <v>1.731647578164381</v>
      </c>
    </row>
    <row r="906" spans="1:11" ht="13.5" x14ac:dyDescent="0.25">
      <c r="A906" s="3">
        <f>TITRES_STAT!B909</f>
        <v>44025</v>
      </c>
      <c r="B906" s="5">
        <f>TITRES_STAT!D909</f>
        <v>1.58</v>
      </c>
      <c r="C906" s="2">
        <f t="shared" si="109"/>
        <v>0</v>
      </c>
      <c r="D906" s="2">
        <f t="shared" si="110"/>
        <v>1.5640000000000001</v>
      </c>
      <c r="E906" s="2">
        <f t="shared" si="104"/>
        <v>1.504</v>
      </c>
      <c r="F906" s="2">
        <f t="shared" si="105"/>
        <v>1.5649999999999999</v>
      </c>
      <c r="G906" s="2">
        <f t="shared" si="107"/>
        <v>1.7795999999999994</v>
      </c>
      <c r="H906" s="2">
        <f t="shared" ref="H906:H969" si="111">AVERAGE(B707:B906)</f>
        <v>1.9498499999999992</v>
      </c>
      <c r="I906" s="2">
        <f t="array" ref="I906">SUMPRODUCT(B890:B909, (ROW(B890:B909)-ROW(B890)+1)) / (20*21/2)</f>
        <v>1.5580952380952384</v>
      </c>
      <c r="J906" s="2">
        <f t="shared" si="106"/>
        <v>1.5886263966626311</v>
      </c>
      <c r="K906" s="2">
        <f t="shared" si="108"/>
        <v>1.7257006143147975</v>
      </c>
    </row>
    <row r="907" spans="1:11" ht="13.5" x14ac:dyDescent="0.25">
      <c r="A907" s="3">
        <f>TITRES_STAT!B910</f>
        <v>44026</v>
      </c>
      <c r="B907" s="5">
        <f>TITRES_STAT!D910</f>
        <v>1.62</v>
      </c>
      <c r="C907" s="2">
        <f t="shared" si="109"/>
        <v>4.0000000000000036E-2</v>
      </c>
      <c r="D907" s="2">
        <f t="shared" si="110"/>
        <v>1.58</v>
      </c>
      <c r="E907" s="2">
        <f t="shared" si="104"/>
        <v>1.52</v>
      </c>
      <c r="F907" s="2">
        <f t="shared" si="105"/>
        <v>1.556</v>
      </c>
      <c r="G907" s="2">
        <f t="shared" si="107"/>
        <v>1.7716000000000001</v>
      </c>
      <c r="H907" s="2">
        <f t="shared" si="111"/>
        <v>1.9483499999999996</v>
      </c>
      <c r="I907" s="2">
        <f t="array" ref="I907">SUMPRODUCT(B891:B910, (ROW(B891:B910)-ROW(B891)+1)) / (20*21/2)</f>
        <v>1.5685714285714287</v>
      </c>
      <c r="J907" s="2">
        <f t="shared" si="106"/>
        <v>1.5916143588852376</v>
      </c>
      <c r="K907" s="2">
        <f t="shared" si="108"/>
        <v>1.7215554921848055</v>
      </c>
    </row>
    <row r="908" spans="1:11" ht="13.5" x14ac:dyDescent="0.25">
      <c r="A908" s="3">
        <f>TITRES_STAT!B911</f>
        <v>44027</v>
      </c>
      <c r="B908" s="5">
        <f>TITRES_STAT!D911</f>
        <v>1.66</v>
      </c>
      <c r="C908" s="2">
        <f t="shared" si="109"/>
        <v>3.9999999999999813E-2</v>
      </c>
      <c r="D908" s="2">
        <f t="shared" si="110"/>
        <v>1.6039999999999999</v>
      </c>
      <c r="E908" s="2">
        <f t="shared" ref="E908:E971" si="112">AVERAGE(B899:B908)</f>
        <v>1.544</v>
      </c>
      <c r="F908" s="2">
        <f t="shared" si="105"/>
        <v>1.5529999999999997</v>
      </c>
      <c r="G908" s="2">
        <f t="shared" si="107"/>
        <v>1.7649999999999999</v>
      </c>
      <c r="H908" s="2">
        <f t="shared" si="111"/>
        <v>1.9470499999999999</v>
      </c>
      <c r="I908" s="2">
        <f t="array" ref="I908">SUMPRODUCT(B892:B911, (ROW(B892:B911)-ROW(B892)+1)) / (20*21/2)</f>
        <v>1.5790952380952383</v>
      </c>
      <c r="J908" s="2">
        <f t="shared" si="106"/>
        <v>1.5981272770866435</v>
      </c>
      <c r="K908" s="2">
        <f t="shared" si="108"/>
        <v>1.7191415513148134</v>
      </c>
    </row>
    <row r="909" spans="1:11" ht="13.5" x14ac:dyDescent="0.25">
      <c r="A909" s="3">
        <f>TITRES_STAT!B912</f>
        <v>44028</v>
      </c>
      <c r="B909" s="5">
        <f>TITRES_STAT!D912</f>
        <v>1.66</v>
      </c>
      <c r="C909" s="2">
        <f t="shared" si="109"/>
        <v>0</v>
      </c>
      <c r="D909" s="2">
        <f t="shared" si="110"/>
        <v>1.6199999999999999</v>
      </c>
      <c r="E909" s="2">
        <f t="shared" si="112"/>
        <v>1.5719999999999998</v>
      </c>
      <c r="F909" s="2">
        <f t="shared" si="105"/>
        <v>1.5499999999999998</v>
      </c>
      <c r="G909" s="2">
        <f t="shared" si="107"/>
        <v>1.7584</v>
      </c>
      <c r="H909" s="2">
        <f t="shared" si="111"/>
        <v>1.9457500000000001</v>
      </c>
      <c r="I909" s="2">
        <f t="array" ref="I909">SUMPRODUCT(B893:B912, (ROW(B893:B912)-ROW(B893)+1)) / (20*21/2)</f>
        <v>1.5893809523809526</v>
      </c>
      <c r="J909" s="2">
        <f t="shared" si="106"/>
        <v>1.6040199173641061</v>
      </c>
      <c r="K909" s="2">
        <f t="shared" si="108"/>
        <v>1.716822274792664</v>
      </c>
    </row>
    <row r="910" spans="1:11" ht="13.5" x14ac:dyDescent="0.25">
      <c r="A910" s="3">
        <f>TITRES_STAT!B913</f>
        <v>44029</v>
      </c>
      <c r="B910" s="5">
        <f>TITRES_STAT!D913</f>
        <v>1.66</v>
      </c>
      <c r="C910" s="2">
        <f t="shared" si="109"/>
        <v>0</v>
      </c>
      <c r="D910" s="2">
        <f t="shared" si="110"/>
        <v>1.6359999999999999</v>
      </c>
      <c r="E910" s="2">
        <f t="shared" si="112"/>
        <v>1.5920000000000001</v>
      </c>
      <c r="F910" s="2">
        <f t="shared" si="105"/>
        <v>1.5494999999999997</v>
      </c>
      <c r="G910" s="2">
        <f t="shared" si="107"/>
        <v>1.7517999999999998</v>
      </c>
      <c r="H910" s="2">
        <f t="shared" si="111"/>
        <v>1.9444500000000005</v>
      </c>
      <c r="I910" s="2">
        <f t="array" ref="I910">SUMPRODUCT(B894:B913, (ROW(B894:B913)-ROW(B894)+1)) / (20*21/2)</f>
        <v>1.5990476190476191</v>
      </c>
      <c r="J910" s="2">
        <f t="shared" si="106"/>
        <v>1.6093513538056199</v>
      </c>
      <c r="K910" s="2">
        <f t="shared" si="108"/>
        <v>1.714593950290991</v>
      </c>
    </row>
    <row r="911" spans="1:11" ht="13.5" x14ac:dyDescent="0.25">
      <c r="A911" s="3">
        <f>TITRES_STAT!B914</f>
        <v>44032</v>
      </c>
      <c r="B911" s="5">
        <f>TITRES_STAT!D914</f>
        <v>1.66</v>
      </c>
      <c r="C911" s="2">
        <f t="shared" si="109"/>
        <v>0</v>
      </c>
      <c r="D911" s="2">
        <f t="shared" si="110"/>
        <v>1.6519999999999999</v>
      </c>
      <c r="E911" s="2">
        <f t="shared" si="112"/>
        <v>1.6080000000000001</v>
      </c>
      <c r="F911" s="2">
        <f t="shared" si="105"/>
        <v>1.5519999999999998</v>
      </c>
      <c r="G911" s="2">
        <f t="shared" si="107"/>
        <v>1.7452000000000001</v>
      </c>
      <c r="H911" s="2">
        <f t="shared" si="111"/>
        <v>1.9431500000000008</v>
      </c>
      <c r="I911" s="2">
        <f t="array" ref="I911">SUMPRODUCT(B895:B914, (ROW(B895:B914)-ROW(B895)+1)) / (20*21/2)</f>
        <v>1.6082857142857145</v>
      </c>
      <c r="J911" s="2">
        <f t="shared" si="106"/>
        <v>1.6141750343955608</v>
      </c>
      <c r="K911" s="2">
        <f t="shared" si="108"/>
        <v>1.7124530110638936</v>
      </c>
    </row>
    <row r="912" spans="1:11" ht="13.5" x14ac:dyDescent="0.25">
      <c r="A912" s="3">
        <f>TITRES_STAT!B915</f>
        <v>44033</v>
      </c>
      <c r="B912" s="5">
        <f>TITRES_STAT!D915</f>
        <v>1.66</v>
      </c>
      <c r="C912" s="2">
        <f t="shared" si="109"/>
        <v>0</v>
      </c>
      <c r="D912" s="2">
        <f t="shared" si="110"/>
        <v>1.6599999999999997</v>
      </c>
      <c r="E912" s="2">
        <f t="shared" si="112"/>
        <v>1.6199999999999999</v>
      </c>
      <c r="F912" s="2">
        <f t="shared" si="105"/>
        <v>1.5584999999999998</v>
      </c>
      <c r="G912" s="2">
        <f t="shared" si="107"/>
        <v>1.7385999999999999</v>
      </c>
      <c r="H912" s="2">
        <f t="shared" si="111"/>
        <v>1.941850000000001</v>
      </c>
      <c r="I912" s="2">
        <f t="array" ref="I912">SUMPRODUCT(B896:B915, (ROW(B896:B915)-ROW(B896)+1)) / (20*21/2)</f>
        <v>1.6170476190476193</v>
      </c>
      <c r="J912" s="2">
        <f t="shared" si="106"/>
        <v>1.6185393168340787</v>
      </c>
      <c r="K912" s="2">
        <f t="shared" si="108"/>
        <v>1.7103960302378587</v>
      </c>
    </row>
    <row r="913" spans="1:11" ht="13.5" x14ac:dyDescent="0.25">
      <c r="A913" s="3">
        <f>TITRES_STAT!B916</f>
        <v>44034</v>
      </c>
      <c r="B913" s="5">
        <f>TITRES_STAT!D916</f>
        <v>1.66</v>
      </c>
      <c r="C913" s="2">
        <f t="shared" si="109"/>
        <v>0</v>
      </c>
      <c r="D913" s="2">
        <f t="shared" si="110"/>
        <v>1.6599999999999997</v>
      </c>
      <c r="E913" s="2">
        <f t="shared" si="112"/>
        <v>1.6320000000000001</v>
      </c>
      <c r="F913" s="2">
        <f t="shared" si="105"/>
        <v>1.5629999999999997</v>
      </c>
      <c r="G913" s="2">
        <f t="shared" si="107"/>
        <v>1.732</v>
      </c>
      <c r="H913" s="2">
        <f t="shared" si="111"/>
        <v>1.9403000000000012</v>
      </c>
      <c r="I913" s="2">
        <f t="array" ref="I913">SUMPRODUCT(B897:B916, (ROW(B897:B916)-ROW(B897)+1)) / (20*21/2)</f>
        <v>1.6253333333333335</v>
      </c>
      <c r="J913" s="2">
        <f t="shared" si="106"/>
        <v>1.6224879533260712</v>
      </c>
      <c r="K913" s="2">
        <f t="shared" si="108"/>
        <v>1.7084197153265703</v>
      </c>
    </row>
    <row r="914" spans="1:11" ht="13.5" x14ac:dyDescent="0.25">
      <c r="A914" s="3">
        <f>TITRES_STAT!B917</f>
        <v>44035</v>
      </c>
      <c r="B914" s="5">
        <f>TITRES_STAT!D917</f>
        <v>1.66</v>
      </c>
      <c r="C914" s="2">
        <f t="shared" si="109"/>
        <v>0</v>
      </c>
      <c r="D914" s="2">
        <f t="shared" si="110"/>
        <v>1.6599999999999997</v>
      </c>
      <c r="E914" s="2">
        <f t="shared" si="112"/>
        <v>1.64</v>
      </c>
      <c r="F914" s="2">
        <f t="shared" si="105"/>
        <v>1.5680000000000001</v>
      </c>
      <c r="G914" s="2">
        <f t="shared" si="107"/>
        <v>1.7253999999999998</v>
      </c>
      <c r="H914" s="2">
        <f t="shared" si="111"/>
        <v>1.9387500000000015</v>
      </c>
      <c r="I914" s="2">
        <f t="array" ref="I914">SUMPRODUCT(B898:B917, (ROW(B898:B917)-ROW(B898)+1)) / (20*21/2)</f>
        <v>1.6329523809523809</v>
      </c>
      <c r="J914" s="2">
        <f t="shared" si="106"/>
        <v>1.6260605291997787</v>
      </c>
      <c r="K914" s="2">
        <f t="shared" si="108"/>
        <v>1.7065209029608226</v>
      </c>
    </row>
    <row r="915" spans="1:11" ht="13.5" x14ac:dyDescent="0.25">
      <c r="A915" s="3">
        <f>TITRES_STAT!B918</f>
        <v>44036</v>
      </c>
      <c r="B915" s="5">
        <f>TITRES_STAT!D918</f>
        <v>1.66</v>
      </c>
      <c r="C915" s="2">
        <f t="shared" si="109"/>
        <v>0</v>
      </c>
      <c r="D915" s="2">
        <f t="shared" si="110"/>
        <v>1.6599999999999997</v>
      </c>
      <c r="E915" s="2">
        <f t="shared" si="112"/>
        <v>1.6480000000000001</v>
      </c>
      <c r="F915" s="2">
        <f t="shared" si="105"/>
        <v>1.5730000000000002</v>
      </c>
      <c r="G915" s="2">
        <f t="shared" si="107"/>
        <v>1.7187999999999997</v>
      </c>
      <c r="H915" s="2">
        <f t="shared" si="111"/>
        <v>1.9372000000000016</v>
      </c>
      <c r="I915" s="2">
        <f t="array" ref="I915">SUMPRODUCT(B899:B918, (ROW(B899:B918)-ROW(B899)+1)) / (20*21/2)</f>
        <v>1.6396190476190478</v>
      </c>
      <c r="J915" s="2">
        <f t="shared" si="106"/>
        <v>1.6292928597521807</v>
      </c>
      <c r="K915" s="2">
        <f t="shared" si="108"/>
        <v>1.7046965538251042</v>
      </c>
    </row>
    <row r="916" spans="1:11" ht="13.5" x14ac:dyDescent="0.25">
      <c r="A916" s="3">
        <f>TITRES_STAT!B919</f>
        <v>44039</v>
      </c>
      <c r="B916" s="5">
        <f>TITRES_STAT!D919</f>
        <v>1.66</v>
      </c>
      <c r="C916" s="2">
        <f t="shared" si="109"/>
        <v>0</v>
      </c>
      <c r="D916" s="2">
        <f t="shared" si="110"/>
        <v>1.6599999999999997</v>
      </c>
      <c r="E916" s="2">
        <f t="shared" si="112"/>
        <v>1.6559999999999999</v>
      </c>
      <c r="F916" s="2">
        <f t="shared" ref="F916:F979" si="113">AVERAGE(B897:B916)</f>
        <v>1.58</v>
      </c>
      <c r="G916" s="2">
        <f t="shared" si="107"/>
        <v>1.7121999999999995</v>
      </c>
      <c r="H916" s="2">
        <f t="shared" si="111"/>
        <v>1.9356500000000019</v>
      </c>
      <c r="I916" s="2">
        <f t="array" ref="I916">SUMPRODUCT(B900:B919, (ROW(B900:B919)-ROW(B900)+1)) / (20*21/2)</f>
        <v>1.6451428571428572</v>
      </c>
      <c r="J916" s="2">
        <f t="shared" si="106"/>
        <v>1.6322173492995922</v>
      </c>
      <c r="K916" s="2">
        <f t="shared" si="108"/>
        <v>1.7029437477927474</v>
      </c>
    </row>
    <row r="917" spans="1:11" ht="13.5" x14ac:dyDescent="0.25">
      <c r="A917" s="3">
        <f>TITRES_STAT!B920</f>
        <v>44040</v>
      </c>
      <c r="B917" s="5">
        <f>TITRES_STAT!D920</f>
        <v>1.66</v>
      </c>
      <c r="C917" s="2">
        <f t="shared" si="109"/>
        <v>0</v>
      </c>
      <c r="D917" s="2">
        <f t="shared" si="110"/>
        <v>1.6599999999999997</v>
      </c>
      <c r="E917" s="2">
        <f t="shared" si="112"/>
        <v>1.6599999999999997</v>
      </c>
      <c r="F917" s="2">
        <f t="shared" si="113"/>
        <v>1.59</v>
      </c>
      <c r="G917" s="2">
        <f t="shared" si="107"/>
        <v>1.7055999999999996</v>
      </c>
      <c r="H917" s="2">
        <f t="shared" si="111"/>
        <v>1.9339500000000023</v>
      </c>
      <c r="I917" s="2">
        <f t="array" ref="I917">SUMPRODUCT(B901:B920, (ROW(B901:B920)-ROW(B901)+1)) / (20*21/2)</f>
        <v>1.6493333333333333</v>
      </c>
      <c r="J917" s="2">
        <f t="shared" ref="J917:J980" si="114">$J$4*B917+J916*(1-$J$4)</f>
        <v>1.6348633160329644</v>
      </c>
      <c r="K917" s="2">
        <f t="shared" si="108"/>
        <v>1.7012596792518555</v>
      </c>
    </row>
    <row r="918" spans="1:11" ht="13.5" x14ac:dyDescent="0.25">
      <c r="A918" s="3">
        <f>TITRES_STAT!B921</f>
        <v>44041</v>
      </c>
      <c r="B918" s="5">
        <f>TITRES_STAT!D921</f>
        <v>1.66</v>
      </c>
      <c r="C918" s="2">
        <f t="shared" si="109"/>
        <v>0</v>
      </c>
      <c r="D918" s="2">
        <f t="shared" si="110"/>
        <v>1.6599999999999997</v>
      </c>
      <c r="E918" s="2">
        <f t="shared" si="112"/>
        <v>1.6599999999999997</v>
      </c>
      <c r="F918" s="2">
        <f t="shared" si="113"/>
        <v>1.6019999999999999</v>
      </c>
      <c r="G918" s="2">
        <f t="shared" si="107"/>
        <v>1.6989999999999992</v>
      </c>
      <c r="H918" s="2">
        <f t="shared" si="111"/>
        <v>1.9322500000000027</v>
      </c>
      <c r="I918" s="2">
        <f t="array" ref="I918">SUMPRODUCT(B902:B921, (ROW(B902:B921)-ROW(B902)+1)) / (20*21/2)</f>
        <v>1.6525714285714286</v>
      </c>
      <c r="J918" s="2">
        <f t="shared" si="114"/>
        <v>1.6372572859345869</v>
      </c>
      <c r="K918" s="2">
        <f t="shared" si="108"/>
        <v>1.6996416526145279</v>
      </c>
    </row>
    <row r="919" spans="1:11" ht="13.5" x14ac:dyDescent="0.25">
      <c r="A919" s="3">
        <f>TITRES_STAT!B922</f>
        <v>44042</v>
      </c>
      <c r="B919" s="5">
        <f>TITRES_STAT!D922</f>
        <v>1.66</v>
      </c>
      <c r="C919" s="2">
        <f t="shared" si="109"/>
        <v>0</v>
      </c>
      <c r="D919" s="2">
        <f t="shared" si="110"/>
        <v>1.6599999999999997</v>
      </c>
      <c r="E919" s="2">
        <f t="shared" si="112"/>
        <v>1.6599999999999997</v>
      </c>
      <c r="F919" s="2">
        <f t="shared" si="113"/>
        <v>1.6160000000000001</v>
      </c>
      <c r="G919" s="2">
        <f t="shared" si="107"/>
        <v>1.6923999999999992</v>
      </c>
      <c r="H919" s="2">
        <f t="shared" si="111"/>
        <v>1.9305500000000029</v>
      </c>
      <c r="I919" s="2">
        <f t="array" ref="I919">SUMPRODUCT(B903:B922, (ROW(B903:B922)-ROW(B903)+1)) / (20*21/2)</f>
        <v>1.6550476190476191</v>
      </c>
      <c r="J919" s="2">
        <f t="shared" si="114"/>
        <v>1.6394232587027213</v>
      </c>
      <c r="K919" s="2">
        <f t="shared" si="108"/>
        <v>1.6980870780021937</v>
      </c>
    </row>
    <row r="920" spans="1:11" ht="13.5" x14ac:dyDescent="0.25">
      <c r="A920" s="3">
        <f>TITRES_STAT!B923</f>
        <v>44046</v>
      </c>
      <c r="B920" s="5">
        <f>TITRES_STAT!D923</f>
        <v>1.66</v>
      </c>
      <c r="C920" s="2">
        <f t="shared" si="109"/>
        <v>0</v>
      </c>
      <c r="D920" s="2">
        <f t="shared" si="110"/>
        <v>1.6599999999999997</v>
      </c>
      <c r="E920" s="2">
        <f t="shared" si="112"/>
        <v>1.6599999999999997</v>
      </c>
      <c r="F920" s="2">
        <f t="shared" si="113"/>
        <v>1.6260000000000001</v>
      </c>
      <c r="G920" s="2">
        <f t="shared" si="107"/>
        <v>1.6867999999999992</v>
      </c>
      <c r="H920" s="2">
        <f t="shared" si="111"/>
        <v>1.9291500000000033</v>
      </c>
      <c r="I920" s="2">
        <f t="array" ref="I920">SUMPRODUCT(B904:B923, (ROW(B904:B923)-ROW(B904)+1)) / (20*21/2)</f>
        <v>1.656952380952381</v>
      </c>
      <c r="J920" s="2">
        <f t="shared" si="114"/>
        <v>1.6413829483500813</v>
      </c>
      <c r="K920" s="2">
        <f t="shared" si="108"/>
        <v>1.696593467100147</v>
      </c>
    </row>
    <row r="921" spans="1:11" ht="13.5" x14ac:dyDescent="0.25">
      <c r="A921" s="3">
        <f>TITRES_STAT!B924</f>
        <v>44047</v>
      </c>
      <c r="B921" s="5">
        <f>TITRES_STAT!D924</f>
        <v>1.66</v>
      </c>
      <c r="C921" s="2">
        <f t="shared" si="109"/>
        <v>0</v>
      </c>
      <c r="D921" s="2">
        <f t="shared" si="110"/>
        <v>1.6599999999999997</v>
      </c>
      <c r="E921" s="2">
        <f t="shared" si="112"/>
        <v>1.6599999999999997</v>
      </c>
      <c r="F921" s="2">
        <f t="shared" si="113"/>
        <v>1.6339999999999999</v>
      </c>
      <c r="G921" s="2">
        <f t="shared" si="107"/>
        <v>1.6811999999999991</v>
      </c>
      <c r="H921" s="2">
        <f t="shared" si="111"/>
        <v>1.9277500000000038</v>
      </c>
      <c r="I921" s="2">
        <f t="array" ref="I921">SUMPRODUCT(B905:B924, (ROW(B905:B924)-ROW(B905)+1)) / (20*21/2)</f>
        <v>1.6582857142857144</v>
      </c>
      <c r="J921" s="2">
        <f t="shared" si="114"/>
        <v>1.6431560008881687</v>
      </c>
      <c r="K921" s="2">
        <f t="shared" si="108"/>
        <v>1.6951584291746511</v>
      </c>
    </row>
    <row r="922" spans="1:11" ht="13.5" x14ac:dyDescent="0.25">
      <c r="A922" s="3">
        <f>TITRES_STAT!B925</f>
        <v>44048</v>
      </c>
      <c r="B922" s="5">
        <f>TITRES_STAT!D925</f>
        <v>1.66</v>
      </c>
      <c r="C922" s="2">
        <f t="shared" si="109"/>
        <v>0</v>
      </c>
      <c r="D922" s="2">
        <f t="shared" si="110"/>
        <v>1.6599999999999997</v>
      </c>
      <c r="E922" s="2">
        <f t="shared" si="112"/>
        <v>1.6599999999999997</v>
      </c>
      <c r="F922" s="2">
        <f t="shared" si="113"/>
        <v>1.64</v>
      </c>
      <c r="G922" s="2">
        <f t="shared" si="107"/>
        <v>1.6755999999999989</v>
      </c>
      <c r="H922" s="2">
        <f t="shared" si="111"/>
        <v>1.9261000000000041</v>
      </c>
      <c r="I922" s="2">
        <f t="array" ref="I922">SUMPRODUCT(B906:B925, (ROW(B906:B925)-ROW(B906)+1)) / (20*21/2)</f>
        <v>1.6592380952380952</v>
      </c>
      <c r="J922" s="2">
        <f t="shared" si="114"/>
        <v>1.6447601912797716</v>
      </c>
      <c r="K922" s="2">
        <f t="shared" si="108"/>
        <v>1.6937796672462335</v>
      </c>
    </row>
    <row r="923" spans="1:11" ht="13.5" x14ac:dyDescent="0.25">
      <c r="A923" s="3">
        <f>TITRES_STAT!B926</f>
        <v>44049</v>
      </c>
      <c r="B923" s="5">
        <f>TITRES_STAT!D926</f>
        <v>1.66</v>
      </c>
      <c r="C923" s="2">
        <f t="shared" si="109"/>
        <v>0</v>
      </c>
      <c r="D923" s="2">
        <f t="shared" si="110"/>
        <v>1.6599999999999997</v>
      </c>
      <c r="E923" s="2">
        <f t="shared" si="112"/>
        <v>1.6599999999999997</v>
      </c>
      <c r="F923" s="2">
        <f t="shared" si="113"/>
        <v>1.6460000000000001</v>
      </c>
      <c r="G923" s="2">
        <f t="shared" si="107"/>
        <v>1.6699999999999988</v>
      </c>
      <c r="H923" s="2">
        <f t="shared" si="111"/>
        <v>1.9244500000000042</v>
      </c>
      <c r="I923" s="2">
        <f t="array" ref="I923">SUMPRODUCT(B907:B926, (ROW(B907:B926)-ROW(B907)+1)) / (20*21/2)</f>
        <v>1.6598095238095238</v>
      </c>
      <c r="J923" s="2">
        <f t="shared" si="114"/>
        <v>1.6462116016340791</v>
      </c>
      <c r="K923" s="2">
        <f t="shared" si="108"/>
        <v>1.6924549744130479</v>
      </c>
    </row>
    <row r="924" spans="1:11" ht="13.5" x14ac:dyDescent="0.25">
      <c r="A924" s="3">
        <f>TITRES_STAT!B927</f>
        <v>44050</v>
      </c>
      <c r="B924" s="5">
        <f>TITRES_STAT!D927</f>
        <v>1.66</v>
      </c>
      <c r="C924" s="2">
        <f t="shared" si="109"/>
        <v>0</v>
      </c>
      <c r="D924" s="2">
        <f t="shared" si="110"/>
        <v>1.6599999999999997</v>
      </c>
      <c r="E924" s="2">
        <f t="shared" si="112"/>
        <v>1.6599999999999997</v>
      </c>
      <c r="F924" s="2">
        <f t="shared" si="113"/>
        <v>1.65</v>
      </c>
      <c r="G924" s="2">
        <f t="shared" si="107"/>
        <v>1.6643999999999988</v>
      </c>
      <c r="H924" s="2">
        <f t="shared" si="111"/>
        <v>1.9228000000000049</v>
      </c>
      <c r="I924" s="2">
        <f t="array" ref="I924">SUMPRODUCT(B908:B927, (ROW(B908:B927)-ROW(B908)+1)) / (20*21/2)</f>
        <v>1.6600000000000001</v>
      </c>
      <c r="J924" s="2">
        <f t="shared" si="114"/>
        <v>1.6475247824308334</v>
      </c>
      <c r="K924" s="2">
        <f t="shared" si="108"/>
        <v>1.6911822303184187</v>
      </c>
    </row>
    <row r="925" spans="1:11" ht="13.5" x14ac:dyDescent="0.25">
      <c r="A925" s="3">
        <f>TITRES_STAT!B928</f>
        <v>44053</v>
      </c>
      <c r="B925" s="5">
        <f>TITRES_STAT!D928</f>
        <v>1.66</v>
      </c>
      <c r="C925" s="2">
        <f t="shared" si="109"/>
        <v>0</v>
      </c>
      <c r="D925" s="2">
        <f t="shared" si="110"/>
        <v>1.6599999999999997</v>
      </c>
      <c r="E925" s="2">
        <f t="shared" si="112"/>
        <v>1.6599999999999997</v>
      </c>
      <c r="F925" s="2">
        <f t="shared" si="113"/>
        <v>1.6539999999999999</v>
      </c>
      <c r="G925" s="2">
        <f t="shared" si="107"/>
        <v>1.6587999999999987</v>
      </c>
      <c r="H925" s="2">
        <f t="shared" si="111"/>
        <v>1.921150000000005</v>
      </c>
      <c r="I925" s="2">
        <f t="array" ref="I925">SUMPRODUCT(B909:B928, (ROW(B909:B928)-ROW(B909)+1)) / (20*21/2)</f>
        <v>1.6600000000000001</v>
      </c>
      <c r="J925" s="2">
        <f t="shared" si="114"/>
        <v>1.6487128983898016</v>
      </c>
      <c r="K925" s="2">
        <f t="shared" si="108"/>
        <v>1.6899593977569123</v>
      </c>
    </row>
    <row r="926" spans="1:11" ht="13.5" x14ac:dyDescent="0.25">
      <c r="A926" s="3">
        <f>TITRES_STAT!B929</f>
        <v>44054</v>
      </c>
      <c r="B926" s="5">
        <f>TITRES_STAT!D929</f>
        <v>1.66</v>
      </c>
      <c r="C926" s="2">
        <f t="shared" si="109"/>
        <v>0</v>
      </c>
      <c r="D926" s="2">
        <f t="shared" si="110"/>
        <v>1.6599999999999997</v>
      </c>
      <c r="E926" s="2">
        <f t="shared" si="112"/>
        <v>1.6599999999999997</v>
      </c>
      <c r="F926" s="2">
        <f t="shared" si="113"/>
        <v>1.6579999999999999</v>
      </c>
      <c r="G926" s="2">
        <f t="shared" si="107"/>
        <v>1.6541999999999988</v>
      </c>
      <c r="H926" s="2">
        <f t="shared" si="111"/>
        <v>1.9195000000000053</v>
      </c>
      <c r="I926" s="2">
        <f t="array" ref="I926">SUMPRODUCT(B910:B929, (ROW(B910:B929)-ROW(B910)+1)) / (20*21/2)</f>
        <v>1.6600000000000001</v>
      </c>
      <c r="J926" s="2">
        <f t="shared" si="114"/>
        <v>1.6497878604479157</v>
      </c>
      <c r="K926" s="2">
        <f t="shared" si="108"/>
        <v>1.688784519413504</v>
      </c>
    </row>
    <row r="927" spans="1:11" ht="13.5" x14ac:dyDescent="0.25">
      <c r="A927" s="3">
        <f>TITRES_STAT!B930</f>
        <v>44055</v>
      </c>
      <c r="B927" s="5">
        <f>TITRES_STAT!D930</f>
        <v>1.66</v>
      </c>
      <c r="C927" s="2">
        <f t="shared" si="109"/>
        <v>0</v>
      </c>
      <c r="D927" s="2">
        <f t="shared" si="110"/>
        <v>1.6599999999999997</v>
      </c>
      <c r="E927" s="2">
        <f t="shared" si="112"/>
        <v>1.6599999999999997</v>
      </c>
      <c r="F927" s="2">
        <f t="shared" si="113"/>
        <v>1.6599999999999997</v>
      </c>
      <c r="G927" s="2">
        <f t="shared" si="107"/>
        <v>1.6505999999999985</v>
      </c>
      <c r="H927" s="2">
        <f t="shared" si="111"/>
        <v>1.9178000000000055</v>
      </c>
      <c r="I927" s="2">
        <f t="array" ref="I927">SUMPRODUCT(B911:B930, (ROW(B911:B930)-ROW(B911)+1)) / (20*21/2)</f>
        <v>1.6600000000000001</v>
      </c>
      <c r="J927" s="2">
        <f t="shared" si="114"/>
        <v>1.6507604451671618</v>
      </c>
      <c r="K927" s="2">
        <f t="shared" si="108"/>
        <v>1.6876557147306217</v>
      </c>
    </row>
    <row r="928" spans="1:11" ht="13.5" x14ac:dyDescent="0.25">
      <c r="A928" s="3">
        <f>TITRES_STAT!B931</f>
        <v>44057</v>
      </c>
      <c r="B928" s="5">
        <f>TITRES_STAT!D931</f>
        <v>1.66</v>
      </c>
      <c r="C928" s="2">
        <f t="shared" si="109"/>
        <v>0</v>
      </c>
      <c r="D928" s="2">
        <f t="shared" si="110"/>
        <v>1.6599999999999997</v>
      </c>
      <c r="E928" s="2">
        <f t="shared" si="112"/>
        <v>1.6599999999999997</v>
      </c>
      <c r="F928" s="2">
        <f t="shared" si="113"/>
        <v>1.6599999999999997</v>
      </c>
      <c r="G928" s="2">
        <f t="shared" si="107"/>
        <v>1.6479999999999984</v>
      </c>
      <c r="H928" s="2">
        <f t="shared" si="111"/>
        <v>1.9161000000000059</v>
      </c>
      <c r="I928" s="2">
        <f t="array" ref="I928">SUMPRODUCT(B912:B931, (ROW(B912:B931)-ROW(B912)+1)) / (20*21/2)</f>
        <v>1.6600000000000001</v>
      </c>
      <c r="J928" s="2">
        <f t="shared" si="114"/>
        <v>1.6516404027702893</v>
      </c>
      <c r="K928" s="2">
        <f t="shared" si="108"/>
        <v>1.6865711768980485</v>
      </c>
    </row>
    <row r="929" spans="1:11" ht="13.5" x14ac:dyDescent="0.25">
      <c r="A929" s="3">
        <f>TITRES_STAT!B932</f>
        <v>44060</v>
      </c>
      <c r="B929" s="5">
        <f>TITRES_STAT!D932</f>
        <v>1.66</v>
      </c>
      <c r="C929" s="2">
        <f t="shared" si="109"/>
        <v>0</v>
      </c>
      <c r="D929" s="2">
        <f t="shared" si="110"/>
        <v>1.6599999999999997</v>
      </c>
      <c r="E929" s="2">
        <f t="shared" si="112"/>
        <v>1.6599999999999997</v>
      </c>
      <c r="F929" s="2">
        <f t="shared" si="113"/>
        <v>1.6599999999999997</v>
      </c>
      <c r="G929" s="2">
        <f t="shared" si="107"/>
        <v>1.6463999999999985</v>
      </c>
      <c r="H929" s="2">
        <f t="shared" si="111"/>
        <v>1.9144000000000059</v>
      </c>
      <c r="I929" s="2">
        <f t="array" ref="I929">SUMPRODUCT(B913:B932, (ROW(B913:B932)-ROW(B913)+1)) / (20*21/2)</f>
        <v>1.6600000000000001</v>
      </c>
      <c r="J929" s="2">
        <f t="shared" si="114"/>
        <v>1.6524365548874047</v>
      </c>
      <c r="K929" s="2">
        <f t="shared" si="108"/>
        <v>1.6855291699608703</v>
      </c>
    </row>
    <row r="930" spans="1:11" ht="13.5" x14ac:dyDescent="0.25">
      <c r="A930" s="3">
        <f>TITRES_STAT!B933</f>
        <v>44061</v>
      </c>
      <c r="B930" s="5">
        <f>TITRES_STAT!D933</f>
        <v>1.66</v>
      </c>
      <c r="C930" s="2">
        <f t="shared" si="109"/>
        <v>0</v>
      </c>
      <c r="D930" s="2">
        <f t="shared" si="110"/>
        <v>1.6599999999999997</v>
      </c>
      <c r="E930" s="2">
        <f t="shared" si="112"/>
        <v>1.6599999999999997</v>
      </c>
      <c r="F930" s="2">
        <f t="shared" si="113"/>
        <v>1.6599999999999997</v>
      </c>
      <c r="G930" s="2">
        <f t="shared" si="107"/>
        <v>1.6437999999999982</v>
      </c>
      <c r="H930" s="2">
        <f t="shared" si="111"/>
        <v>1.9127000000000061</v>
      </c>
      <c r="I930" s="2">
        <f t="array" ref="I930">SUMPRODUCT(B914:B933, (ROW(B914:B933)-ROW(B914)+1)) / (20*21/2)</f>
        <v>1.6600000000000001</v>
      </c>
      <c r="J930" s="2">
        <f t="shared" si="114"/>
        <v>1.6531568829933661</v>
      </c>
      <c r="K930" s="2">
        <f t="shared" si="108"/>
        <v>1.6845280260408364</v>
      </c>
    </row>
    <row r="931" spans="1:11" ht="13.5" x14ac:dyDescent="0.25">
      <c r="A931" s="3">
        <f>TITRES_STAT!B934</f>
        <v>44062</v>
      </c>
      <c r="B931" s="5">
        <f>TITRES_STAT!D934</f>
        <v>1.66</v>
      </c>
      <c r="C931" s="2">
        <f t="shared" si="109"/>
        <v>0</v>
      </c>
      <c r="D931" s="2">
        <f t="shared" si="110"/>
        <v>1.6599999999999997</v>
      </c>
      <c r="E931" s="2">
        <f t="shared" si="112"/>
        <v>1.6599999999999997</v>
      </c>
      <c r="F931" s="2">
        <f t="shared" si="113"/>
        <v>1.6599999999999997</v>
      </c>
      <c r="G931" s="2">
        <f t="shared" si="107"/>
        <v>1.6401999999999983</v>
      </c>
      <c r="H931" s="2">
        <f t="shared" si="111"/>
        <v>1.9110000000000062</v>
      </c>
      <c r="I931" s="2">
        <f t="array" ref="I931">SUMPRODUCT(B915:B934, (ROW(B915:B934)-ROW(B915)+1)) / (20*21/2)</f>
        <v>1.6600000000000001</v>
      </c>
      <c r="J931" s="2">
        <f t="shared" si="114"/>
        <v>1.6538086084225692</v>
      </c>
      <c r="K931" s="2">
        <f t="shared" si="108"/>
        <v>1.6835661426666861</v>
      </c>
    </row>
    <row r="932" spans="1:11" ht="13.5" x14ac:dyDescent="0.25">
      <c r="A932" s="3">
        <f>TITRES_STAT!B935</f>
        <v>44064</v>
      </c>
      <c r="B932" s="5">
        <f>TITRES_STAT!D935</f>
        <v>1.66</v>
      </c>
      <c r="C932" s="2">
        <f t="shared" si="109"/>
        <v>0</v>
      </c>
      <c r="D932" s="2">
        <f t="shared" si="110"/>
        <v>1.6599999999999997</v>
      </c>
      <c r="E932" s="2">
        <f t="shared" si="112"/>
        <v>1.6599999999999997</v>
      </c>
      <c r="F932" s="2">
        <f t="shared" si="113"/>
        <v>1.6599999999999997</v>
      </c>
      <c r="G932" s="2">
        <f t="shared" si="107"/>
        <v>1.6357999999999981</v>
      </c>
      <c r="H932" s="2">
        <f t="shared" si="111"/>
        <v>1.9090000000000062</v>
      </c>
      <c r="I932" s="2">
        <f t="array" ref="I932">SUMPRODUCT(B916:B935, (ROW(B916:B935)-ROW(B916)+1)) / (20*21/2)</f>
        <v>1.6600000000000001</v>
      </c>
      <c r="J932" s="2">
        <f t="shared" si="114"/>
        <v>1.6543982647632769</v>
      </c>
      <c r="K932" s="2">
        <f t="shared" si="108"/>
        <v>1.6826419802091692</v>
      </c>
    </row>
    <row r="933" spans="1:11" ht="13.5" x14ac:dyDescent="0.25">
      <c r="A933" s="3">
        <f>TITRES_STAT!B936</f>
        <v>44067</v>
      </c>
      <c r="B933" s="5">
        <f>TITRES_STAT!D936</f>
        <v>1.66</v>
      </c>
      <c r="C933" s="2">
        <f t="shared" si="109"/>
        <v>0</v>
      </c>
      <c r="D933" s="2">
        <f t="shared" si="110"/>
        <v>1.6599999999999997</v>
      </c>
      <c r="E933" s="2">
        <f t="shared" si="112"/>
        <v>1.6599999999999997</v>
      </c>
      <c r="F933" s="2">
        <f t="shared" si="113"/>
        <v>1.6599999999999997</v>
      </c>
      <c r="G933" s="2">
        <f t="shared" si="107"/>
        <v>1.6313999999999982</v>
      </c>
      <c r="H933" s="2">
        <f t="shared" si="111"/>
        <v>1.9070000000000065</v>
      </c>
      <c r="I933" s="2">
        <f t="array" ref="I933">SUMPRODUCT(B917:B936, (ROW(B917:B936)-ROW(B917)+1)) / (20*21/2)</f>
        <v>1.6600000000000001</v>
      </c>
      <c r="J933" s="2">
        <f t="shared" si="114"/>
        <v>1.6549317633572505</v>
      </c>
      <c r="K933" s="2">
        <f t="shared" si="108"/>
        <v>1.6817540594166529</v>
      </c>
    </row>
    <row r="934" spans="1:11" ht="13.5" x14ac:dyDescent="0.25">
      <c r="A934" s="3">
        <f>TITRES_STAT!B937</f>
        <v>44068</v>
      </c>
      <c r="B934" s="5">
        <f>TITRES_STAT!D937</f>
        <v>1.66</v>
      </c>
      <c r="C934" s="2">
        <f t="shared" si="109"/>
        <v>0</v>
      </c>
      <c r="D934" s="2">
        <f t="shared" si="110"/>
        <v>1.6599999999999997</v>
      </c>
      <c r="E934" s="2">
        <f t="shared" si="112"/>
        <v>1.6599999999999997</v>
      </c>
      <c r="F934" s="2">
        <f t="shared" si="113"/>
        <v>1.6599999999999997</v>
      </c>
      <c r="G934" s="2">
        <f t="shared" si="107"/>
        <v>1.6279999999999981</v>
      </c>
      <c r="H934" s="2">
        <f t="shared" si="111"/>
        <v>1.9050000000000065</v>
      </c>
      <c r="I934" s="2">
        <f t="array" ref="I934">SUMPRODUCT(B918:B937, (ROW(B918:B937)-ROW(B918)+1)) / (20*21/2)</f>
        <v>1.6600000000000001</v>
      </c>
      <c r="J934" s="2">
        <f t="shared" si="114"/>
        <v>1.6554144525613219</v>
      </c>
      <c r="K934" s="2">
        <f t="shared" si="108"/>
        <v>1.6809009590473725</v>
      </c>
    </row>
    <row r="935" spans="1:11" ht="13.5" x14ac:dyDescent="0.25">
      <c r="A935" s="3">
        <f>TITRES_STAT!B938</f>
        <v>44069</v>
      </c>
      <c r="B935" s="5">
        <f>TITRES_STAT!D938</f>
        <v>1.66</v>
      </c>
      <c r="C935" s="2">
        <f t="shared" si="109"/>
        <v>0</v>
      </c>
      <c r="D935" s="2">
        <f t="shared" si="110"/>
        <v>1.6599999999999997</v>
      </c>
      <c r="E935" s="2">
        <f t="shared" si="112"/>
        <v>1.6599999999999997</v>
      </c>
      <c r="F935" s="2">
        <f t="shared" si="113"/>
        <v>1.6599999999999997</v>
      </c>
      <c r="G935" s="2">
        <f t="shared" si="107"/>
        <v>1.624599999999998</v>
      </c>
      <c r="H935" s="2">
        <f t="shared" si="111"/>
        <v>1.9030000000000067</v>
      </c>
      <c r="I935" s="2">
        <f t="array" ref="I935">SUMPRODUCT(B919:B938, (ROW(B919:B938)-ROW(B919)+1)) / (20*21/2)</f>
        <v>1.6600000000000001</v>
      </c>
      <c r="J935" s="2">
        <f t="shared" si="114"/>
        <v>1.6558511713650055</v>
      </c>
      <c r="K935" s="2">
        <f t="shared" si="108"/>
        <v>1.6800813135945345</v>
      </c>
    </row>
    <row r="936" spans="1:11" ht="13.5" x14ac:dyDescent="0.25">
      <c r="A936" s="3">
        <f>TITRES_STAT!B939</f>
        <v>44070</v>
      </c>
      <c r="B936" s="5">
        <f>TITRES_STAT!D939</f>
        <v>1.66</v>
      </c>
      <c r="C936" s="2">
        <f t="shared" si="109"/>
        <v>0</v>
      </c>
      <c r="D936" s="2">
        <f t="shared" si="110"/>
        <v>1.6599999999999997</v>
      </c>
      <c r="E936" s="2">
        <f t="shared" si="112"/>
        <v>1.6599999999999997</v>
      </c>
      <c r="F936" s="2">
        <f t="shared" si="113"/>
        <v>1.6599999999999997</v>
      </c>
      <c r="G936" s="2">
        <f t="shared" si="107"/>
        <v>1.621199999999998</v>
      </c>
      <c r="H936" s="2">
        <f t="shared" si="111"/>
        <v>1.9010000000000067</v>
      </c>
      <c r="I936" s="2">
        <f t="array" ref="I936">SUMPRODUCT(B920:B939, (ROW(B920:B939)-ROW(B920)+1)) / (20*21/2)</f>
        <v>1.6600000000000001</v>
      </c>
      <c r="J936" s="2">
        <f t="shared" si="114"/>
        <v>1.6562462979016717</v>
      </c>
      <c r="K936" s="2">
        <f t="shared" si="108"/>
        <v>1.6792938111006313</v>
      </c>
    </row>
    <row r="937" spans="1:11" ht="13.5" x14ac:dyDescent="0.25">
      <c r="A937" s="3">
        <f>TITRES_STAT!B940</f>
        <v>44071</v>
      </c>
      <c r="B937" s="5">
        <f>TITRES_STAT!D940</f>
        <v>1.66</v>
      </c>
      <c r="C937" s="2">
        <f t="shared" si="109"/>
        <v>0</v>
      </c>
      <c r="D937" s="2">
        <f t="shared" si="110"/>
        <v>1.6599999999999997</v>
      </c>
      <c r="E937" s="2">
        <f t="shared" si="112"/>
        <v>1.6599999999999997</v>
      </c>
      <c r="F937" s="2">
        <f t="shared" si="113"/>
        <v>1.6599999999999997</v>
      </c>
      <c r="G937" s="2">
        <f t="shared" si="107"/>
        <v>1.6183999999999981</v>
      </c>
      <c r="H937" s="2">
        <f t="shared" si="111"/>
        <v>1.8988000000000067</v>
      </c>
      <c r="I937" s="2">
        <f t="array" ref="I937">SUMPRODUCT(B921:B940, (ROW(B921:B940)-ROW(B921)+1)) / (20*21/2)</f>
        <v>1.6600000000000001</v>
      </c>
      <c r="J937" s="2">
        <f t="shared" si="114"/>
        <v>1.6566037933396076</v>
      </c>
      <c r="K937" s="2">
        <f t="shared" si="108"/>
        <v>1.6785371910574693</v>
      </c>
    </row>
    <row r="938" spans="1:11" ht="13.5" x14ac:dyDescent="0.25">
      <c r="A938" s="3">
        <f>TITRES_STAT!B941</f>
        <v>44074</v>
      </c>
      <c r="B938" s="5">
        <f>TITRES_STAT!D941</f>
        <v>1.66</v>
      </c>
      <c r="C938" s="2">
        <f t="shared" si="109"/>
        <v>0</v>
      </c>
      <c r="D938" s="2">
        <f t="shared" si="110"/>
        <v>1.6599999999999997</v>
      </c>
      <c r="E938" s="2">
        <f t="shared" si="112"/>
        <v>1.6599999999999997</v>
      </c>
      <c r="F938" s="2">
        <f t="shared" si="113"/>
        <v>1.6599999999999997</v>
      </c>
      <c r="G938" s="2">
        <f t="shared" si="107"/>
        <v>1.617199999999998</v>
      </c>
      <c r="H938" s="2">
        <f t="shared" si="111"/>
        <v>1.8966000000000067</v>
      </c>
      <c r="I938" s="2">
        <f t="array" ref="I938">SUMPRODUCT(B922:B941, (ROW(B922:B941)-ROW(B922)+1)) / (20*21/2)</f>
        <v>1.6600000000000001</v>
      </c>
      <c r="J938" s="2">
        <f t="shared" si="114"/>
        <v>1.6569272415929783</v>
      </c>
      <c r="K938" s="2">
        <f t="shared" si="108"/>
        <v>1.677810242388549</v>
      </c>
    </row>
    <row r="939" spans="1:11" ht="13.5" x14ac:dyDescent="0.25">
      <c r="A939" s="3">
        <f>TITRES_STAT!B942</f>
        <v>44075</v>
      </c>
      <c r="B939" s="5">
        <f>TITRES_STAT!D942</f>
        <v>1.66</v>
      </c>
      <c r="C939" s="2">
        <f t="shared" si="109"/>
        <v>0</v>
      </c>
      <c r="D939" s="2">
        <f t="shared" si="110"/>
        <v>1.6599999999999997</v>
      </c>
      <c r="E939" s="2">
        <f t="shared" si="112"/>
        <v>1.6599999999999997</v>
      </c>
      <c r="F939" s="2">
        <f t="shared" si="113"/>
        <v>1.6599999999999997</v>
      </c>
      <c r="G939" s="2">
        <f t="shared" si="107"/>
        <v>1.6159999999999979</v>
      </c>
      <c r="H939" s="2">
        <f t="shared" si="111"/>
        <v>1.8944000000000072</v>
      </c>
      <c r="I939" s="2">
        <f t="array" ref="I939">SUMPRODUCT(B923:B942, (ROW(B923:B942)-ROW(B923)+1)) / (20*21/2)</f>
        <v>1.6600000000000001</v>
      </c>
      <c r="J939" s="2">
        <f t="shared" si="114"/>
        <v>1.65721988525079</v>
      </c>
      <c r="K939" s="2">
        <f t="shared" si="108"/>
        <v>1.6771118015105668</v>
      </c>
    </row>
    <row r="940" spans="1:11" ht="13.5" x14ac:dyDescent="0.25">
      <c r="A940" s="3">
        <f>TITRES_STAT!B943</f>
        <v>44076</v>
      </c>
      <c r="B940" s="5">
        <f>TITRES_STAT!D943</f>
        <v>1.66</v>
      </c>
      <c r="C940" s="2">
        <f t="shared" si="109"/>
        <v>0</v>
      </c>
      <c r="D940" s="2">
        <f t="shared" si="110"/>
        <v>1.6599999999999997</v>
      </c>
      <c r="E940" s="2">
        <f t="shared" si="112"/>
        <v>1.6599999999999997</v>
      </c>
      <c r="F940" s="2">
        <f t="shared" si="113"/>
        <v>1.6599999999999997</v>
      </c>
      <c r="G940" s="2">
        <f t="shared" si="107"/>
        <v>1.6157999999999979</v>
      </c>
      <c r="H940" s="2">
        <f t="shared" si="111"/>
        <v>1.892200000000007</v>
      </c>
      <c r="I940" s="2">
        <f t="array" ref="I940">SUMPRODUCT(B924:B943, (ROW(B924:B943)-ROW(B924)+1)) / (20*21/2)</f>
        <v>1.6600000000000001</v>
      </c>
      <c r="J940" s="2">
        <f t="shared" si="114"/>
        <v>1.6574846580840481</v>
      </c>
      <c r="K940" s="2">
        <f t="shared" si="108"/>
        <v>1.6764407504709369</v>
      </c>
    </row>
    <row r="941" spans="1:11" ht="13.5" x14ac:dyDescent="0.25">
      <c r="A941" s="3">
        <f>TITRES_STAT!B944</f>
        <v>44077</v>
      </c>
      <c r="B941" s="5">
        <f>TITRES_STAT!D944</f>
        <v>1.66</v>
      </c>
      <c r="C941" s="2">
        <f t="shared" si="109"/>
        <v>0</v>
      </c>
      <c r="D941" s="2">
        <f t="shared" si="110"/>
        <v>1.6599999999999997</v>
      </c>
      <c r="E941" s="2">
        <f t="shared" si="112"/>
        <v>1.6599999999999997</v>
      </c>
      <c r="F941" s="2">
        <f t="shared" si="113"/>
        <v>1.6599999999999997</v>
      </c>
      <c r="G941" s="2">
        <f t="shared" si="107"/>
        <v>1.616799999999998</v>
      </c>
      <c r="H941" s="2">
        <f t="shared" si="111"/>
        <v>1.890000000000007</v>
      </c>
      <c r="I941" s="2">
        <f t="array" ref="I941">SUMPRODUCT(B925:B944, (ROW(B925:B944)-ROW(B925)+1)) / (20*21/2)</f>
        <v>1.6600000000000001</v>
      </c>
      <c r="J941" s="2">
        <f t="shared" si="114"/>
        <v>1.6577242144569959</v>
      </c>
      <c r="K941" s="2">
        <f t="shared" si="108"/>
        <v>1.6757960151583513</v>
      </c>
    </row>
    <row r="942" spans="1:11" ht="13.5" x14ac:dyDescent="0.25">
      <c r="A942" s="3">
        <f>TITRES_STAT!B945</f>
        <v>44078</v>
      </c>
      <c r="B942" s="5">
        <f>TITRES_STAT!D945</f>
        <v>1.66</v>
      </c>
      <c r="C942" s="2">
        <f t="shared" si="109"/>
        <v>0</v>
      </c>
      <c r="D942" s="2">
        <f t="shared" si="110"/>
        <v>1.6599999999999997</v>
      </c>
      <c r="E942" s="2">
        <f t="shared" si="112"/>
        <v>1.6599999999999997</v>
      </c>
      <c r="F942" s="2">
        <f t="shared" si="113"/>
        <v>1.6599999999999997</v>
      </c>
      <c r="G942" s="2">
        <f t="shared" si="107"/>
        <v>1.619399999999998</v>
      </c>
      <c r="H942" s="2">
        <f t="shared" si="111"/>
        <v>1.8878000000000075</v>
      </c>
      <c r="I942" s="2">
        <f t="array" ref="I942">SUMPRODUCT(B926:B945, (ROW(B926:B945)-ROW(B926)+1)) / (20*21/2)</f>
        <v>1.6600000000000001</v>
      </c>
      <c r="J942" s="2">
        <f t="shared" si="114"/>
        <v>1.657940955937282</v>
      </c>
      <c r="K942" s="2">
        <f t="shared" si="108"/>
        <v>1.6751765635835141</v>
      </c>
    </row>
    <row r="943" spans="1:11" ht="13.5" x14ac:dyDescent="0.25">
      <c r="A943" s="3">
        <f>TITRES_STAT!B946</f>
        <v>44081</v>
      </c>
      <c r="B943" s="5">
        <f>TITRES_STAT!D946</f>
        <v>1.66</v>
      </c>
      <c r="C943" s="2">
        <f t="shared" si="109"/>
        <v>0</v>
      </c>
      <c r="D943" s="2">
        <f t="shared" si="110"/>
        <v>1.6599999999999997</v>
      </c>
      <c r="E943" s="2">
        <f t="shared" si="112"/>
        <v>1.6599999999999997</v>
      </c>
      <c r="F943" s="2">
        <f t="shared" si="113"/>
        <v>1.6599999999999997</v>
      </c>
      <c r="G943" s="2">
        <f t="shared" si="107"/>
        <v>1.621199999999998</v>
      </c>
      <c r="H943" s="2">
        <f t="shared" si="111"/>
        <v>1.8856000000000075</v>
      </c>
      <c r="I943" s="2">
        <f t="array" ref="I943">SUMPRODUCT(B927:B946, (ROW(B927:B946)-ROW(B927)+1)) / (20*21/2)</f>
        <v>1.6600000000000001</v>
      </c>
      <c r="J943" s="2">
        <f t="shared" si="114"/>
        <v>1.6581370553718264</v>
      </c>
      <c r="K943" s="2">
        <f t="shared" si="108"/>
        <v>1.674581404227298</v>
      </c>
    </row>
    <row r="944" spans="1:11" ht="13.5" x14ac:dyDescent="0.25">
      <c r="A944" s="3">
        <f>TITRES_STAT!B947</f>
        <v>44082</v>
      </c>
      <c r="B944" s="5">
        <f>TITRES_STAT!D947</f>
        <v>1.66</v>
      </c>
      <c r="C944" s="2">
        <f t="shared" si="109"/>
        <v>0</v>
      </c>
      <c r="D944" s="2">
        <f t="shared" si="110"/>
        <v>1.6599999999999997</v>
      </c>
      <c r="E944" s="2">
        <f t="shared" si="112"/>
        <v>1.6599999999999997</v>
      </c>
      <c r="F944" s="2">
        <f t="shared" si="113"/>
        <v>1.6599999999999997</v>
      </c>
      <c r="G944" s="2">
        <f t="shared" si="107"/>
        <v>1.623199999999998</v>
      </c>
      <c r="H944" s="2">
        <f t="shared" si="111"/>
        <v>1.8834000000000077</v>
      </c>
      <c r="I944" s="2">
        <f t="array" ref="I944">SUMPRODUCT(B928:B947, (ROW(B928:B947)-ROW(B928)+1)) / (20*21/2)</f>
        <v>1.6561904761904764</v>
      </c>
      <c r="J944" s="2">
        <f t="shared" si="114"/>
        <v>1.6583144786697477</v>
      </c>
      <c r="K944" s="2">
        <f t="shared" si="108"/>
        <v>1.6740095844536786</v>
      </c>
    </row>
    <row r="945" spans="1:11" ht="13.5" x14ac:dyDescent="0.25">
      <c r="A945" s="3">
        <f>TITRES_STAT!B948</f>
        <v>44083</v>
      </c>
      <c r="B945" s="5">
        <f>TITRES_STAT!D948</f>
        <v>1.66</v>
      </c>
      <c r="C945" s="2">
        <f t="shared" si="109"/>
        <v>0</v>
      </c>
      <c r="D945" s="2">
        <f t="shared" si="110"/>
        <v>1.6599999999999997</v>
      </c>
      <c r="E945" s="2">
        <f t="shared" si="112"/>
        <v>1.6599999999999997</v>
      </c>
      <c r="F945" s="2">
        <f t="shared" si="113"/>
        <v>1.6599999999999997</v>
      </c>
      <c r="G945" s="2">
        <f t="shared" si="107"/>
        <v>1.6251999999999982</v>
      </c>
      <c r="H945" s="2">
        <f t="shared" si="111"/>
        <v>1.8812000000000078</v>
      </c>
      <c r="I945" s="2">
        <f t="array" ref="I945">SUMPRODUCT(B929:B948, (ROW(B929:B948)-ROW(B929)+1)) / (20*21/2)</f>
        <v>1.6525714285714284</v>
      </c>
      <c r="J945" s="2">
        <f t="shared" si="114"/>
        <v>1.6584750045107242</v>
      </c>
      <c r="K945" s="2">
        <f t="shared" si="108"/>
        <v>1.673460188984907</v>
      </c>
    </row>
    <row r="946" spans="1:11" ht="13.5" x14ac:dyDescent="0.25">
      <c r="A946" s="3">
        <f>TITRES_STAT!B949</f>
        <v>44084</v>
      </c>
      <c r="B946" s="5">
        <f>TITRES_STAT!D949</f>
        <v>1.66</v>
      </c>
      <c r="C946" s="2">
        <f t="shared" si="109"/>
        <v>0</v>
      </c>
      <c r="D946" s="2">
        <f t="shared" si="110"/>
        <v>1.6599999999999997</v>
      </c>
      <c r="E946" s="2">
        <f t="shared" si="112"/>
        <v>1.6599999999999997</v>
      </c>
      <c r="F946" s="2">
        <f t="shared" si="113"/>
        <v>1.6599999999999997</v>
      </c>
      <c r="G946" s="2">
        <f t="shared" ref="G946:G1009" si="115">AVERAGE(B897:B946)</f>
        <v>1.6279999999999981</v>
      </c>
      <c r="H946" s="2">
        <f t="shared" si="111"/>
        <v>1.8790000000000078</v>
      </c>
      <c r="I946" s="2">
        <f t="array" ref="I946">SUMPRODUCT(B930:B949, (ROW(B930:B949)-ROW(B930)+1)) / (20*21/2)</f>
        <v>1.6491428571428575</v>
      </c>
      <c r="J946" s="2">
        <f t="shared" si="114"/>
        <v>1.6586202421763694</v>
      </c>
      <c r="K946" s="2">
        <f t="shared" si="108"/>
        <v>1.6729323384364794</v>
      </c>
    </row>
    <row r="947" spans="1:11" ht="13.5" x14ac:dyDescent="0.25">
      <c r="A947" s="3">
        <f>TITRES_STAT!B950</f>
        <v>44085</v>
      </c>
      <c r="B947" s="5">
        <f>TITRES_STAT!D950</f>
        <v>1.62</v>
      </c>
      <c r="C947" s="2">
        <f t="shared" si="109"/>
        <v>-3.9999999999999813E-2</v>
      </c>
      <c r="D947" s="2">
        <f t="shared" si="110"/>
        <v>1.6519999999999999</v>
      </c>
      <c r="E947" s="2">
        <f t="shared" si="112"/>
        <v>1.6559999999999999</v>
      </c>
      <c r="F947" s="2">
        <f t="shared" si="113"/>
        <v>1.6579999999999999</v>
      </c>
      <c r="G947" s="2">
        <f t="shared" si="115"/>
        <v>1.6311999999999984</v>
      </c>
      <c r="H947" s="2">
        <f t="shared" si="111"/>
        <v>1.8766000000000076</v>
      </c>
      <c r="I947" s="2">
        <f t="array" ref="I947">SUMPRODUCT(B931:B950, (ROW(B931:B950)-ROW(B931)+1)) / (20*21/2)</f>
        <v>1.6459047619047618</v>
      </c>
      <c r="J947" s="2">
        <f t="shared" si="114"/>
        <v>1.6549421238738582</v>
      </c>
      <c r="K947" s="2">
        <f t="shared" ref="K947:K1010" si="116">$K$4*B947+(1-$K$4)*K946</f>
        <v>1.6708565604585781</v>
      </c>
    </row>
    <row r="948" spans="1:11" ht="13.5" x14ac:dyDescent="0.25">
      <c r="A948" s="3">
        <f>TITRES_STAT!B951</f>
        <v>44088</v>
      </c>
      <c r="B948" s="5">
        <f>TITRES_STAT!D951</f>
        <v>1.62</v>
      </c>
      <c r="C948" s="2">
        <f t="shared" si="109"/>
        <v>0</v>
      </c>
      <c r="D948" s="2">
        <f t="shared" si="110"/>
        <v>1.6439999999999997</v>
      </c>
      <c r="E948" s="2">
        <f t="shared" si="112"/>
        <v>1.6519999999999999</v>
      </c>
      <c r="F948" s="2">
        <f t="shared" si="113"/>
        <v>1.6559999999999999</v>
      </c>
      <c r="G948" s="2">
        <f t="shared" si="115"/>
        <v>1.6351999999999984</v>
      </c>
      <c r="H948" s="2">
        <f t="shared" si="111"/>
        <v>1.8742000000000076</v>
      </c>
      <c r="I948" s="2">
        <f t="array" ref="I948">SUMPRODUCT(B932:B951, (ROW(B932:B951)-ROW(B932)+1)) / (20*21/2)</f>
        <v>1.6466666666666667</v>
      </c>
      <c r="J948" s="2">
        <f t="shared" si="114"/>
        <v>1.6516143025525385</v>
      </c>
      <c r="K948" s="2">
        <f t="shared" si="116"/>
        <v>1.6688621855386339</v>
      </c>
    </row>
    <row r="949" spans="1:11" ht="13.5" x14ac:dyDescent="0.25">
      <c r="A949" s="3">
        <f>TITRES_STAT!B952</f>
        <v>44089</v>
      </c>
      <c r="B949" s="5">
        <f>TITRES_STAT!D952</f>
        <v>1.62</v>
      </c>
      <c r="C949" s="2">
        <f t="shared" si="109"/>
        <v>0</v>
      </c>
      <c r="D949" s="2">
        <f t="shared" si="110"/>
        <v>1.6359999999999999</v>
      </c>
      <c r="E949" s="2">
        <f t="shared" si="112"/>
        <v>1.6480000000000001</v>
      </c>
      <c r="F949" s="2">
        <f t="shared" si="113"/>
        <v>1.6539999999999999</v>
      </c>
      <c r="G949" s="2">
        <f t="shared" si="115"/>
        <v>1.6399999999999986</v>
      </c>
      <c r="H949" s="2">
        <f t="shared" si="111"/>
        <v>1.8718000000000075</v>
      </c>
      <c r="I949" s="2">
        <f t="array" ref="I949">SUMPRODUCT(B933:B952, (ROW(B933:B952)-ROW(B933)+1)) / (20*21/2)</f>
        <v>1.6474285714285717</v>
      </c>
      <c r="J949" s="2">
        <f t="shared" si="114"/>
        <v>1.648603416595154</v>
      </c>
      <c r="K949" s="2">
        <f t="shared" si="116"/>
        <v>1.6669460213998639</v>
      </c>
    </row>
    <row r="950" spans="1:11" ht="13.5" x14ac:dyDescent="0.25">
      <c r="A950" s="3">
        <f>TITRES_STAT!B953</f>
        <v>44090</v>
      </c>
      <c r="B950" s="5">
        <f>TITRES_STAT!D953</f>
        <v>1.62</v>
      </c>
      <c r="C950" s="2">
        <f t="shared" si="109"/>
        <v>0</v>
      </c>
      <c r="D950" s="2">
        <f t="shared" si="110"/>
        <v>1.6280000000000001</v>
      </c>
      <c r="E950" s="2">
        <f t="shared" si="112"/>
        <v>1.6440000000000001</v>
      </c>
      <c r="F950" s="2">
        <f t="shared" si="113"/>
        <v>1.6519999999999999</v>
      </c>
      <c r="G950" s="2">
        <f t="shared" si="115"/>
        <v>1.6431999999999989</v>
      </c>
      <c r="H950" s="2">
        <f t="shared" si="111"/>
        <v>1.8694000000000073</v>
      </c>
      <c r="I950" s="2">
        <f t="array" ref="I950">SUMPRODUCT(B934:B953, (ROW(B934:B953)-ROW(B934)+1)) / (20*21/2)</f>
        <v>1.6481904761904764</v>
      </c>
      <c r="J950" s="2">
        <f t="shared" si="114"/>
        <v>1.6458792816813299</v>
      </c>
      <c r="K950" s="2">
        <f t="shared" si="116"/>
        <v>1.6651050009528103</v>
      </c>
    </row>
    <row r="951" spans="1:11" ht="13.5" x14ac:dyDescent="0.25">
      <c r="A951" s="3">
        <f>TITRES_STAT!B954</f>
        <v>44091</v>
      </c>
      <c r="B951" s="5">
        <f>TITRES_STAT!D954</f>
        <v>1.66</v>
      </c>
      <c r="C951" s="2">
        <f t="shared" si="109"/>
        <v>3.9999999999999813E-2</v>
      </c>
      <c r="D951" s="2">
        <f t="shared" si="110"/>
        <v>1.6280000000000001</v>
      </c>
      <c r="E951" s="2">
        <f t="shared" si="112"/>
        <v>1.6440000000000001</v>
      </c>
      <c r="F951" s="2">
        <f t="shared" si="113"/>
        <v>1.6519999999999999</v>
      </c>
      <c r="G951" s="2">
        <f t="shared" si="115"/>
        <v>1.6463999999999988</v>
      </c>
      <c r="H951" s="2">
        <f t="shared" si="111"/>
        <v>1.8672000000000073</v>
      </c>
      <c r="I951" s="2">
        <f t="array" ref="I951">SUMPRODUCT(B935:B954, (ROW(B935:B954)-ROW(B935)+1)) / (20*21/2)</f>
        <v>1.6489523809523812</v>
      </c>
      <c r="J951" s="2">
        <f t="shared" si="114"/>
        <v>1.6472241119973936</v>
      </c>
      <c r="K951" s="2">
        <f t="shared" si="116"/>
        <v>1.6649048048370141</v>
      </c>
    </row>
    <row r="952" spans="1:11" ht="13.5" x14ac:dyDescent="0.25">
      <c r="A952" s="3">
        <f>TITRES_STAT!B955</f>
        <v>44092</v>
      </c>
      <c r="B952" s="5">
        <f>TITRES_STAT!D955</f>
        <v>1.66</v>
      </c>
      <c r="C952" s="2">
        <f t="shared" si="109"/>
        <v>0</v>
      </c>
      <c r="D952" s="2">
        <f t="shared" si="110"/>
        <v>1.6359999999999999</v>
      </c>
      <c r="E952" s="2">
        <f t="shared" si="112"/>
        <v>1.6440000000000001</v>
      </c>
      <c r="F952" s="2">
        <f t="shared" si="113"/>
        <v>1.6519999999999999</v>
      </c>
      <c r="G952" s="2">
        <f t="shared" si="115"/>
        <v>1.6487999999999985</v>
      </c>
      <c r="H952" s="2">
        <f t="shared" si="111"/>
        <v>1.8650000000000073</v>
      </c>
      <c r="I952" s="2">
        <f t="array" ref="I952">SUMPRODUCT(B936:B955, (ROW(B936:B955)-ROW(B936)+1)) / (20*21/2)</f>
        <v>1.6497142857142859</v>
      </c>
      <c r="J952" s="2">
        <f t="shared" si="114"/>
        <v>1.648440863235737</v>
      </c>
      <c r="K952" s="2">
        <f t="shared" si="116"/>
        <v>1.6647124595492881</v>
      </c>
    </row>
    <row r="953" spans="1:11" ht="13.5" x14ac:dyDescent="0.25">
      <c r="A953" s="3">
        <f>TITRES_STAT!B956</f>
        <v>44095</v>
      </c>
      <c r="B953" s="5">
        <f>TITRES_STAT!D956</f>
        <v>1.66</v>
      </c>
      <c r="C953" s="2">
        <f t="shared" si="109"/>
        <v>0</v>
      </c>
      <c r="D953" s="2">
        <f t="shared" si="110"/>
        <v>1.6440000000000001</v>
      </c>
      <c r="E953" s="2">
        <f t="shared" si="112"/>
        <v>1.6440000000000001</v>
      </c>
      <c r="F953" s="2">
        <f t="shared" si="113"/>
        <v>1.6519999999999999</v>
      </c>
      <c r="G953" s="2">
        <f t="shared" si="115"/>
        <v>1.6511999999999987</v>
      </c>
      <c r="H953" s="2">
        <f t="shared" si="111"/>
        <v>1.8628000000000078</v>
      </c>
      <c r="I953" s="2">
        <f t="array" ref="I953">SUMPRODUCT(B937:B956, (ROW(B937:B956)-ROW(B937)+1)) / (20*21/2)</f>
        <v>1.6504761904761907</v>
      </c>
      <c r="J953" s="2">
        <f t="shared" si="114"/>
        <v>1.6495417334037621</v>
      </c>
      <c r="K953" s="2">
        <f t="shared" si="116"/>
        <v>1.6645276572140222</v>
      </c>
    </row>
    <row r="954" spans="1:11" ht="13.5" x14ac:dyDescent="0.25">
      <c r="A954" s="3">
        <f>TITRES_STAT!B957</f>
        <v>44096</v>
      </c>
      <c r="B954" s="5">
        <f>TITRES_STAT!D957</f>
        <v>1.66</v>
      </c>
      <c r="C954" s="2">
        <f t="shared" si="109"/>
        <v>0</v>
      </c>
      <c r="D954" s="2">
        <f t="shared" si="110"/>
        <v>1.6519999999999999</v>
      </c>
      <c r="E954" s="2">
        <f t="shared" si="112"/>
        <v>1.6440000000000001</v>
      </c>
      <c r="F954" s="2">
        <f t="shared" si="113"/>
        <v>1.6519999999999999</v>
      </c>
      <c r="G954" s="2">
        <f t="shared" si="115"/>
        <v>1.6527999999999985</v>
      </c>
      <c r="H954" s="2">
        <f t="shared" si="111"/>
        <v>1.8606000000000078</v>
      </c>
      <c r="I954" s="2">
        <f t="array" ref="I954">SUMPRODUCT(B938:B957, (ROW(B938:B957)-ROW(B938)+1)) / (20*21/2)</f>
        <v>1.6512380952380954</v>
      </c>
      <c r="J954" s="2">
        <f t="shared" si="114"/>
        <v>1.6505377587938799</v>
      </c>
      <c r="K954" s="2">
        <f t="shared" si="116"/>
        <v>1.6643501020291587</v>
      </c>
    </row>
    <row r="955" spans="1:11" ht="13.5" x14ac:dyDescent="0.25">
      <c r="A955" s="3">
        <f>TITRES_STAT!B958</f>
        <v>44097</v>
      </c>
      <c r="B955" s="5">
        <f>TITRES_STAT!D958</f>
        <v>1.66</v>
      </c>
      <c r="C955" s="2">
        <f t="shared" si="109"/>
        <v>0</v>
      </c>
      <c r="D955" s="2">
        <f t="shared" si="110"/>
        <v>1.6599999999999997</v>
      </c>
      <c r="E955" s="2">
        <f t="shared" si="112"/>
        <v>1.6440000000000001</v>
      </c>
      <c r="F955" s="2">
        <f t="shared" si="113"/>
        <v>1.6519999999999999</v>
      </c>
      <c r="G955" s="2">
        <f t="shared" si="115"/>
        <v>1.6543999999999985</v>
      </c>
      <c r="H955" s="2">
        <f t="shared" si="111"/>
        <v>1.8586500000000077</v>
      </c>
      <c r="I955" s="2">
        <f t="array" ref="I955">SUMPRODUCT(B939:B958, (ROW(B939:B958)-ROW(B939)+1)) / (20*21/2)</f>
        <v>1.6481904761904762</v>
      </c>
      <c r="J955" s="2">
        <f t="shared" si="114"/>
        <v>1.6514389246230341</v>
      </c>
      <c r="K955" s="2">
        <f t="shared" si="116"/>
        <v>1.6641795097927212</v>
      </c>
    </row>
    <row r="956" spans="1:11" ht="13.5" x14ac:dyDescent="0.25">
      <c r="A956" s="3">
        <f>TITRES_STAT!B959</f>
        <v>44098</v>
      </c>
      <c r="B956" s="5">
        <f>TITRES_STAT!D959</f>
        <v>1.66</v>
      </c>
      <c r="C956" s="2">
        <f t="shared" si="109"/>
        <v>0</v>
      </c>
      <c r="D956" s="2">
        <f t="shared" si="110"/>
        <v>1.6599999999999997</v>
      </c>
      <c r="E956" s="2">
        <f t="shared" si="112"/>
        <v>1.6440000000000001</v>
      </c>
      <c r="F956" s="2">
        <f t="shared" si="113"/>
        <v>1.6519999999999999</v>
      </c>
      <c r="G956" s="2">
        <f t="shared" si="115"/>
        <v>1.6559999999999986</v>
      </c>
      <c r="H956" s="2">
        <f t="shared" si="111"/>
        <v>1.856500000000008</v>
      </c>
      <c r="I956" s="2">
        <f t="array" ref="I956">SUMPRODUCT(B940:B959, (ROW(B940:B959)-ROW(B940)+1)) / (20*21/2)</f>
        <v>1.6453333333333333</v>
      </c>
      <c r="J956" s="2">
        <f t="shared" si="114"/>
        <v>1.652254265135126</v>
      </c>
      <c r="K956" s="2">
        <f t="shared" si="116"/>
        <v>1.6640156074479087</v>
      </c>
    </row>
    <row r="957" spans="1:11" ht="13.5" x14ac:dyDescent="0.25">
      <c r="A957" s="3">
        <f>TITRES_STAT!B960</f>
        <v>44099</v>
      </c>
      <c r="B957" s="5">
        <f>TITRES_STAT!D960</f>
        <v>1.66</v>
      </c>
      <c r="C957" s="2">
        <f t="shared" si="109"/>
        <v>0</v>
      </c>
      <c r="D957" s="2">
        <f t="shared" si="110"/>
        <v>1.6599999999999997</v>
      </c>
      <c r="E957" s="2">
        <f t="shared" si="112"/>
        <v>1.6480000000000001</v>
      </c>
      <c r="F957" s="2">
        <f t="shared" si="113"/>
        <v>1.6519999999999999</v>
      </c>
      <c r="G957" s="2">
        <f t="shared" si="115"/>
        <v>1.6567999999999987</v>
      </c>
      <c r="H957" s="2">
        <f t="shared" si="111"/>
        <v>1.8543500000000079</v>
      </c>
      <c r="I957" s="2">
        <f t="array" ref="I957">SUMPRODUCT(B941:B960, (ROW(B941:B960)-ROW(B941)+1)) / (20*21/2)</f>
        <v>1.6426666666666669</v>
      </c>
      <c r="J957" s="2">
        <f t="shared" si="114"/>
        <v>1.6529919541698759</v>
      </c>
      <c r="K957" s="2">
        <f t="shared" si="116"/>
        <v>1.66385813264603</v>
      </c>
    </row>
    <row r="958" spans="1:11" ht="13.5" x14ac:dyDescent="0.25">
      <c r="A958" s="3">
        <f>TITRES_STAT!B961</f>
        <v>44102</v>
      </c>
      <c r="B958" s="5">
        <f>TITRES_STAT!D961</f>
        <v>1.62</v>
      </c>
      <c r="C958" s="2">
        <f t="shared" si="109"/>
        <v>-3.9999999999999813E-2</v>
      </c>
      <c r="D958" s="2">
        <f t="shared" si="110"/>
        <v>1.6519999999999999</v>
      </c>
      <c r="E958" s="2">
        <f t="shared" si="112"/>
        <v>1.6480000000000001</v>
      </c>
      <c r="F958" s="2">
        <f t="shared" si="113"/>
        <v>1.65</v>
      </c>
      <c r="G958" s="2">
        <f t="shared" si="115"/>
        <v>1.6559999999999986</v>
      </c>
      <c r="H958" s="2">
        <f t="shared" si="111"/>
        <v>1.8520000000000081</v>
      </c>
      <c r="I958" s="2">
        <f t="array" ref="I958">SUMPRODUCT(B942:B961, (ROW(B942:B961)-ROW(B942)+1)) / (20*21/2)</f>
        <v>1.640190476190476</v>
      </c>
      <c r="J958" s="2">
        <f t="shared" si="114"/>
        <v>1.6498498632965544</v>
      </c>
      <c r="K958" s="2">
        <f t="shared" si="116"/>
        <v>1.6621382058755974</v>
      </c>
    </row>
    <row r="959" spans="1:11" ht="13.5" x14ac:dyDescent="0.25">
      <c r="A959" s="3">
        <f>TITRES_STAT!B962</f>
        <v>44103</v>
      </c>
      <c r="B959" s="5">
        <f>TITRES_STAT!D962</f>
        <v>1.62</v>
      </c>
      <c r="C959" s="2">
        <f t="shared" si="109"/>
        <v>0</v>
      </c>
      <c r="D959" s="2">
        <f t="shared" si="110"/>
        <v>1.6439999999999997</v>
      </c>
      <c r="E959" s="2">
        <f t="shared" si="112"/>
        <v>1.6480000000000001</v>
      </c>
      <c r="F959" s="2">
        <f t="shared" si="113"/>
        <v>1.6480000000000001</v>
      </c>
      <c r="G959" s="2">
        <f t="shared" si="115"/>
        <v>1.6551999999999987</v>
      </c>
      <c r="H959" s="2">
        <f t="shared" si="111"/>
        <v>1.8496000000000077</v>
      </c>
      <c r="I959" s="2">
        <f t="array" ref="I959">SUMPRODUCT(B943:B962, (ROW(B943:B962)-ROW(B943)+1)) / (20*21/2)</f>
        <v>1.634095238095238</v>
      </c>
      <c r="J959" s="2">
        <f t="shared" si="114"/>
        <v>1.647007019173073</v>
      </c>
      <c r="K959" s="2">
        <f t="shared" si="116"/>
        <v>1.6604857272138092</v>
      </c>
    </row>
    <row r="960" spans="1:11" ht="13.5" x14ac:dyDescent="0.25">
      <c r="A960" s="3">
        <f>TITRES_STAT!B963</f>
        <v>44104</v>
      </c>
      <c r="B960" s="5">
        <f>TITRES_STAT!D963</f>
        <v>1.62</v>
      </c>
      <c r="C960" s="2">
        <f t="shared" si="109"/>
        <v>0</v>
      </c>
      <c r="D960" s="2">
        <f t="shared" si="110"/>
        <v>1.6359999999999999</v>
      </c>
      <c r="E960" s="2">
        <f t="shared" si="112"/>
        <v>1.6480000000000001</v>
      </c>
      <c r="F960" s="2">
        <f t="shared" si="113"/>
        <v>1.6460000000000001</v>
      </c>
      <c r="G960" s="2">
        <f t="shared" si="115"/>
        <v>1.6543999999999985</v>
      </c>
      <c r="H960" s="2">
        <f t="shared" si="111"/>
        <v>1.8475000000000077</v>
      </c>
      <c r="I960" s="2">
        <f t="array" ref="I960">SUMPRODUCT(B944:B963, (ROW(B944:B963)-ROW(B944)+1)) / (20*21/2)</f>
        <v>1.6217142857142854</v>
      </c>
      <c r="J960" s="2">
        <f t="shared" si="114"/>
        <v>1.6444349221089709</v>
      </c>
      <c r="K960" s="2">
        <f t="shared" si="116"/>
        <v>1.658898051636797</v>
      </c>
    </row>
    <row r="961" spans="1:11" ht="13.5" x14ac:dyDescent="0.25">
      <c r="A961" s="3">
        <f>TITRES_STAT!B964</f>
        <v>44105</v>
      </c>
      <c r="B961" s="5">
        <f>TITRES_STAT!D964</f>
        <v>1.62</v>
      </c>
      <c r="C961" s="2">
        <f t="shared" si="109"/>
        <v>0</v>
      </c>
      <c r="D961" s="2">
        <f t="shared" si="110"/>
        <v>1.6280000000000001</v>
      </c>
      <c r="E961" s="2">
        <f t="shared" si="112"/>
        <v>1.6440000000000001</v>
      </c>
      <c r="F961" s="2">
        <f t="shared" si="113"/>
        <v>1.6440000000000001</v>
      </c>
      <c r="G961" s="2">
        <f t="shared" si="115"/>
        <v>1.6535999999999986</v>
      </c>
      <c r="H961" s="2">
        <f t="shared" si="111"/>
        <v>1.8457000000000077</v>
      </c>
      <c r="I961" s="2">
        <f t="array" ref="I961">SUMPRODUCT(B945:B964, (ROW(B945:B964)-ROW(B945)+1)) / (20*21/2)</f>
        <v>1.6043333333333334</v>
      </c>
      <c r="J961" s="2">
        <f t="shared" si="114"/>
        <v>1.6421077866700213</v>
      </c>
      <c r="K961" s="2">
        <f t="shared" si="116"/>
        <v>1.6573726378471187</v>
      </c>
    </row>
    <row r="962" spans="1:11" ht="13.5" x14ac:dyDescent="0.25">
      <c r="A962" s="3">
        <f>TITRES_STAT!B965</f>
        <v>44106</v>
      </c>
      <c r="B962" s="5">
        <f>TITRES_STAT!D965</f>
        <v>1.58</v>
      </c>
      <c r="C962" s="2">
        <f t="shared" si="109"/>
        <v>-4.0000000000000036E-2</v>
      </c>
      <c r="D962" s="2">
        <f t="shared" si="110"/>
        <v>1.6120000000000001</v>
      </c>
      <c r="E962" s="2">
        <f t="shared" si="112"/>
        <v>1.6359999999999999</v>
      </c>
      <c r="F962" s="2">
        <f t="shared" si="113"/>
        <v>1.6400000000000001</v>
      </c>
      <c r="G962" s="2">
        <f t="shared" si="115"/>
        <v>1.6519999999999988</v>
      </c>
      <c r="H962" s="2">
        <f t="shared" si="111"/>
        <v>1.8434500000000076</v>
      </c>
      <c r="I962" s="2">
        <f t="array" ref="I962">SUMPRODUCT(B946:B965, (ROW(B946:B965)-ROW(B946)+1)) / (20*21/2)</f>
        <v>1.5822380952380954</v>
      </c>
      <c r="J962" s="2">
        <f t="shared" si="114"/>
        <v>1.6361927593681145</v>
      </c>
      <c r="K962" s="2">
        <f t="shared" si="116"/>
        <v>1.654338416755075</v>
      </c>
    </row>
    <row r="963" spans="1:11" ht="13.5" x14ac:dyDescent="0.25">
      <c r="A963" s="3">
        <f>TITRES_STAT!B966</f>
        <v>44109</v>
      </c>
      <c r="B963" s="5">
        <f>TITRES_STAT!D966</f>
        <v>1.51</v>
      </c>
      <c r="C963" s="2">
        <f t="shared" si="109"/>
        <v>-7.0000000000000062E-2</v>
      </c>
      <c r="D963" s="2">
        <f t="shared" si="110"/>
        <v>1.59</v>
      </c>
      <c r="E963" s="2">
        <f t="shared" si="112"/>
        <v>1.621</v>
      </c>
      <c r="F963" s="2">
        <f t="shared" si="113"/>
        <v>1.6325000000000003</v>
      </c>
      <c r="G963" s="2">
        <f t="shared" si="115"/>
        <v>1.6489999999999989</v>
      </c>
      <c r="H963" s="2">
        <f t="shared" si="111"/>
        <v>1.8408500000000074</v>
      </c>
      <c r="I963" s="2">
        <f t="array" ref="I963">SUMPRODUCT(B947:B966, (ROW(B947:B966)-ROW(B947)+1)) / (20*21/2)</f>
        <v>1.5557142857142858</v>
      </c>
      <c r="J963" s="2">
        <f t="shared" si="114"/>
        <v>1.6241744013330559</v>
      </c>
      <c r="K963" s="2">
        <f t="shared" si="116"/>
        <v>1.6486780866862487</v>
      </c>
    </row>
    <row r="964" spans="1:11" ht="13.5" x14ac:dyDescent="0.25">
      <c r="A964" s="3">
        <f>TITRES_STAT!B967</f>
        <v>44110</v>
      </c>
      <c r="B964" s="5">
        <f>TITRES_STAT!D967</f>
        <v>1.45</v>
      </c>
      <c r="C964" s="2">
        <f t="shared" ref="C964:C1027" si="117">B964-B963</f>
        <v>-6.0000000000000053E-2</v>
      </c>
      <c r="D964" s="2">
        <f t="shared" si="110"/>
        <v>1.556</v>
      </c>
      <c r="E964" s="2">
        <f t="shared" si="112"/>
        <v>1.6</v>
      </c>
      <c r="F964" s="2">
        <f t="shared" si="113"/>
        <v>1.6220000000000003</v>
      </c>
      <c r="G964" s="2">
        <f t="shared" si="115"/>
        <v>1.6447999999999992</v>
      </c>
      <c r="H964" s="2">
        <f t="shared" si="111"/>
        <v>1.8379500000000075</v>
      </c>
      <c r="I964" s="2">
        <f t="array" ref="I964">SUMPRODUCT(B948:B967, (ROW(B948:B967)-ROW(B948)+1)) / (20*21/2)</f>
        <v>1.5307619047619048</v>
      </c>
      <c r="J964" s="2">
        <f t="shared" si="114"/>
        <v>1.60758636311086</v>
      </c>
      <c r="K964" s="2">
        <f t="shared" si="116"/>
        <v>1.640886789169141</v>
      </c>
    </row>
    <row r="965" spans="1:11" ht="13.5" x14ac:dyDescent="0.25">
      <c r="A965" s="3">
        <f>TITRES_STAT!B968</f>
        <v>44111</v>
      </c>
      <c r="B965" s="5">
        <f>TITRES_STAT!D968</f>
        <v>1.39</v>
      </c>
      <c r="C965" s="2">
        <f t="shared" si="117"/>
        <v>-6.0000000000000053E-2</v>
      </c>
      <c r="D965" s="2">
        <f t="shared" si="110"/>
        <v>1.51</v>
      </c>
      <c r="E965" s="2">
        <f t="shared" si="112"/>
        <v>1.573</v>
      </c>
      <c r="F965" s="2">
        <f t="shared" si="113"/>
        <v>1.6085000000000005</v>
      </c>
      <c r="G965" s="2">
        <f t="shared" si="115"/>
        <v>1.6393999999999991</v>
      </c>
      <c r="H965" s="2">
        <f t="shared" si="111"/>
        <v>1.8347500000000074</v>
      </c>
      <c r="I965" s="2">
        <f t="array" ref="I965">SUMPRODUCT(B949:B968, (ROW(B949:B968)-ROW(B949)+1)) / (20*21/2)</f>
        <v>1.5100476190476189</v>
      </c>
      <c r="J965" s="2">
        <f t="shared" si="114"/>
        <v>1.5868638523383973</v>
      </c>
      <c r="K965" s="2">
        <f t="shared" si="116"/>
        <v>1.6310480915546648</v>
      </c>
    </row>
    <row r="966" spans="1:11" ht="13.5" x14ac:dyDescent="0.25">
      <c r="A966" s="3">
        <f>TITRES_STAT!B969</f>
        <v>44112</v>
      </c>
      <c r="B966" s="5">
        <f>TITRES_STAT!D969</f>
        <v>1.33</v>
      </c>
      <c r="C966" s="2">
        <f t="shared" si="117"/>
        <v>-5.9999999999999831E-2</v>
      </c>
      <c r="D966" s="2">
        <f t="shared" ref="D966:D1029" si="118">AVERAGE(B962:B966)</f>
        <v>1.452</v>
      </c>
      <c r="E966" s="2">
        <f t="shared" si="112"/>
        <v>1.54</v>
      </c>
      <c r="F966" s="2">
        <f t="shared" si="113"/>
        <v>1.5920000000000001</v>
      </c>
      <c r="G966" s="2">
        <f t="shared" si="115"/>
        <v>1.6327999999999991</v>
      </c>
      <c r="H966" s="2">
        <f t="shared" si="111"/>
        <v>1.8312500000000071</v>
      </c>
      <c r="I966" s="2">
        <f t="array" ref="I966">SUMPRODUCT(B950:B969, (ROW(B950:B969)-ROW(B950)+1)) / (20*21/2)</f>
        <v>1.4848571428571431</v>
      </c>
      <c r="J966" s="2">
        <f t="shared" si="114"/>
        <v>1.5624006283061691</v>
      </c>
      <c r="K966" s="2">
        <f t="shared" si="116"/>
        <v>1.6192422840427172</v>
      </c>
    </row>
    <row r="967" spans="1:11" ht="13.5" x14ac:dyDescent="0.25">
      <c r="A967" s="3">
        <f>TITRES_STAT!B970</f>
        <v>44113</v>
      </c>
      <c r="B967" s="5">
        <f>TITRES_STAT!D970</f>
        <v>1.33</v>
      </c>
      <c r="C967" s="2">
        <f t="shared" si="117"/>
        <v>0</v>
      </c>
      <c r="D967" s="2">
        <f t="shared" si="118"/>
        <v>1.4019999999999999</v>
      </c>
      <c r="E967" s="2">
        <f t="shared" si="112"/>
        <v>1.5070000000000001</v>
      </c>
      <c r="F967" s="2">
        <f t="shared" si="113"/>
        <v>1.5775000000000001</v>
      </c>
      <c r="G967" s="2">
        <f t="shared" si="115"/>
        <v>1.6261999999999992</v>
      </c>
      <c r="H967" s="2">
        <f t="shared" si="111"/>
        <v>1.8282000000000069</v>
      </c>
      <c r="I967" s="2">
        <f t="array" ref="I967">SUMPRODUCT(B951:B970, (ROW(B951:B970)-ROW(B951)+1)) / (20*21/2)</f>
        <v>1.4611904761904764</v>
      </c>
      <c r="J967" s="2">
        <f t="shared" si="114"/>
        <v>1.5402672351341531</v>
      </c>
      <c r="K967" s="2">
        <f t="shared" si="116"/>
        <v>1.6078994493743755</v>
      </c>
    </row>
    <row r="968" spans="1:11" ht="13.5" x14ac:dyDescent="0.25">
      <c r="A968" s="3">
        <f>TITRES_STAT!B971</f>
        <v>44116</v>
      </c>
      <c r="B968" s="5">
        <f>TITRES_STAT!D971</f>
        <v>1.36</v>
      </c>
      <c r="C968" s="2">
        <f t="shared" si="117"/>
        <v>3.0000000000000027E-2</v>
      </c>
      <c r="D968" s="2">
        <f t="shared" si="118"/>
        <v>1.3720000000000001</v>
      </c>
      <c r="E968" s="2">
        <f t="shared" si="112"/>
        <v>1.4810000000000001</v>
      </c>
      <c r="F968" s="2">
        <f t="shared" si="113"/>
        <v>1.5645</v>
      </c>
      <c r="G968" s="2">
        <f t="shared" si="115"/>
        <v>1.6201999999999992</v>
      </c>
      <c r="H968" s="2">
        <f t="shared" si="111"/>
        <v>1.8255000000000072</v>
      </c>
      <c r="I968" s="2">
        <f t="array" ref="I968">SUMPRODUCT(B952:B971, (ROW(B952:B971)-ROW(B952)+1)) / (20*21/2)</f>
        <v>1.4447619047619049</v>
      </c>
      <c r="J968" s="2">
        <f t="shared" si="114"/>
        <v>1.5230989270261386</v>
      </c>
      <c r="K968" s="2">
        <f t="shared" si="116"/>
        <v>1.5981779023400862</v>
      </c>
    </row>
    <row r="969" spans="1:11" ht="13.5" x14ac:dyDescent="0.25">
      <c r="A969" s="3">
        <f>TITRES_STAT!B972</f>
        <v>44117</v>
      </c>
      <c r="B969" s="5">
        <f>TITRES_STAT!D972</f>
        <v>1.3</v>
      </c>
      <c r="C969" s="2">
        <f t="shared" si="117"/>
        <v>-6.0000000000000053E-2</v>
      </c>
      <c r="D969" s="2">
        <f t="shared" si="118"/>
        <v>1.3420000000000001</v>
      </c>
      <c r="E969" s="2">
        <f t="shared" si="112"/>
        <v>1.4490000000000001</v>
      </c>
      <c r="F969" s="2">
        <f t="shared" si="113"/>
        <v>1.5485000000000002</v>
      </c>
      <c r="G969" s="2">
        <f t="shared" si="115"/>
        <v>1.6129999999999989</v>
      </c>
      <c r="H969" s="2">
        <f t="shared" si="111"/>
        <v>1.8225000000000071</v>
      </c>
      <c r="I969" s="2">
        <f t="array" ref="I969">SUMPRODUCT(B953:B972, (ROW(B953:B972)-ROW(B953)+1)) / (20*21/2)</f>
        <v>1.4307142857142854</v>
      </c>
      <c r="J969" s="2">
        <f t="shared" si="114"/>
        <v>1.5018514101665064</v>
      </c>
      <c r="K969" s="2">
        <f t="shared" si="116"/>
        <v>1.586484651267926</v>
      </c>
    </row>
    <row r="970" spans="1:11" ht="13.5" x14ac:dyDescent="0.25">
      <c r="A970" s="3">
        <f>TITRES_STAT!B973</f>
        <v>44118</v>
      </c>
      <c r="B970" s="5">
        <f>TITRES_STAT!D973</f>
        <v>1.3</v>
      </c>
      <c r="C970" s="2">
        <f t="shared" si="117"/>
        <v>0</v>
      </c>
      <c r="D970" s="2">
        <f t="shared" si="118"/>
        <v>1.3240000000000001</v>
      </c>
      <c r="E970" s="2">
        <f t="shared" si="112"/>
        <v>1.417</v>
      </c>
      <c r="F970" s="2">
        <f t="shared" si="113"/>
        <v>1.5325</v>
      </c>
      <c r="G970" s="2">
        <f t="shared" si="115"/>
        <v>1.605799999999999</v>
      </c>
      <c r="H970" s="2">
        <f t="shared" ref="H970:H1033" si="119">AVERAGE(B771:B970)</f>
        <v>1.819500000000007</v>
      </c>
      <c r="I970" s="2">
        <f t="array" ref="I970">SUMPRODUCT(B954:B973, (ROW(B954:B973)-ROW(B954)+1)) / (20*21/2)</f>
        <v>1.4237619047619048</v>
      </c>
      <c r="J970" s="2">
        <f t="shared" si="114"/>
        <v>1.4826274663411247</v>
      </c>
      <c r="K970" s="2">
        <f t="shared" si="116"/>
        <v>1.5752499590613407</v>
      </c>
    </row>
    <row r="971" spans="1:11" ht="13.5" x14ac:dyDescent="0.25">
      <c r="A971" s="3">
        <f>TITRES_STAT!B974</f>
        <v>44120</v>
      </c>
      <c r="B971" s="5">
        <f>TITRES_STAT!D974</f>
        <v>1.36</v>
      </c>
      <c r="C971" s="2">
        <f t="shared" si="117"/>
        <v>6.0000000000000053E-2</v>
      </c>
      <c r="D971" s="2">
        <f t="shared" si="118"/>
        <v>1.33</v>
      </c>
      <c r="E971" s="2">
        <f t="shared" si="112"/>
        <v>1.391</v>
      </c>
      <c r="F971" s="2">
        <f t="shared" si="113"/>
        <v>1.5175000000000001</v>
      </c>
      <c r="G971" s="2">
        <f t="shared" si="115"/>
        <v>1.5997999999999988</v>
      </c>
      <c r="H971" s="2">
        <f t="shared" si="119"/>
        <v>1.8168000000000071</v>
      </c>
      <c r="I971" s="2">
        <f t="array" ref="I971">SUMPRODUCT(B955:B974, (ROW(B955:B974)-ROW(B955)+1)) / (20*21/2)</f>
        <v>1.4217142857142857</v>
      </c>
      <c r="J971" s="2">
        <f t="shared" si="114"/>
        <v>1.4709486600229225</v>
      </c>
      <c r="K971" s="2">
        <f t="shared" si="116"/>
        <v>1.56680878419619</v>
      </c>
    </row>
    <row r="972" spans="1:11" ht="13.5" x14ac:dyDescent="0.25">
      <c r="A972" s="3">
        <f>TITRES_STAT!B975</f>
        <v>44123</v>
      </c>
      <c r="B972" s="5">
        <f>TITRES_STAT!D975</f>
        <v>1.37</v>
      </c>
      <c r="C972" s="2">
        <f t="shared" si="117"/>
        <v>1.0000000000000009E-2</v>
      </c>
      <c r="D972" s="2">
        <f t="shared" si="118"/>
        <v>1.3380000000000001</v>
      </c>
      <c r="E972" s="2">
        <f t="shared" ref="E972:E1035" si="120">AVERAGE(B963:B972)</f>
        <v>1.3699999999999999</v>
      </c>
      <c r="F972" s="2">
        <f t="shared" si="113"/>
        <v>1.5029999999999999</v>
      </c>
      <c r="G972" s="2">
        <f t="shared" si="115"/>
        <v>1.593999999999999</v>
      </c>
      <c r="H972" s="2">
        <f t="shared" si="119"/>
        <v>1.8143000000000071</v>
      </c>
      <c r="I972" s="2">
        <f t="array" ref="I972">SUMPRODUCT(B956:B975, (ROW(B956:B975)-ROW(B956)+1)) / (20*21/2)</f>
        <v>1.4243809523809521</v>
      </c>
      <c r="J972" s="2">
        <f t="shared" si="114"/>
        <v>1.4613345019255013</v>
      </c>
      <c r="K972" s="2">
        <f t="shared" si="116"/>
        <v>1.5590907926590845</v>
      </c>
    </row>
    <row r="973" spans="1:11" ht="13.5" x14ac:dyDescent="0.25">
      <c r="A973" s="3">
        <f>TITRES_STAT!B976</f>
        <v>44124</v>
      </c>
      <c r="B973" s="5">
        <f>TITRES_STAT!D976</f>
        <v>1.43</v>
      </c>
      <c r="C973" s="2">
        <f t="shared" si="117"/>
        <v>5.9999999999999831E-2</v>
      </c>
      <c r="D973" s="2">
        <f t="shared" si="118"/>
        <v>1.3519999999999999</v>
      </c>
      <c r="E973" s="2">
        <f t="shared" si="120"/>
        <v>1.3620000000000001</v>
      </c>
      <c r="F973" s="2">
        <f t="shared" si="113"/>
        <v>1.4915</v>
      </c>
      <c r="G973" s="2">
        <f t="shared" si="115"/>
        <v>1.589399999999999</v>
      </c>
      <c r="H973" s="2">
        <f t="shared" si="119"/>
        <v>1.8122000000000071</v>
      </c>
      <c r="I973" s="2">
        <f t="array" ref="I973">SUMPRODUCT(B957:B976, (ROW(B957:B976)-ROW(B957)+1)) / (20*21/2)</f>
        <v>1.4353809523809526</v>
      </c>
      <c r="J973" s="2">
        <f t="shared" si="114"/>
        <v>1.4583502636468821</v>
      </c>
      <c r="K973" s="2">
        <f t="shared" si="116"/>
        <v>1.5540284086332381</v>
      </c>
    </row>
    <row r="974" spans="1:11" ht="13.5" x14ac:dyDescent="0.25">
      <c r="A974" s="3">
        <f>TITRES_STAT!B977</f>
        <v>44125</v>
      </c>
      <c r="B974" s="5">
        <f>TITRES_STAT!D977</f>
        <v>1.47</v>
      </c>
      <c r="C974" s="2">
        <f t="shared" si="117"/>
        <v>4.0000000000000036E-2</v>
      </c>
      <c r="D974" s="2">
        <f t="shared" si="118"/>
        <v>1.3859999999999999</v>
      </c>
      <c r="E974" s="2">
        <f t="shared" si="120"/>
        <v>1.3639999999999999</v>
      </c>
      <c r="F974" s="2">
        <f t="shared" si="113"/>
        <v>1.4819999999999998</v>
      </c>
      <c r="G974" s="2">
        <f t="shared" si="115"/>
        <v>1.5855999999999988</v>
      </c>
      <c r="H974" s="2">
        <f t="shared" si="119"/>
        <v>1.8103000000000071</v>
      </c>
      <c r="I974" s="2">
        <f t="array" ref="I974">SUMPRODUCT(B958:B977, (ROW(B958:B977)-ROW(B958)+1)) / (20*21/2)</f>
        <v>1.4495714285714285</v>
      </c>
      <c r="J974" s="2">
        <f t="shared" si="114"/>
        <v>1.459459762347179</v>
      </c>
      <c r="K974" s="2">
        <f t="shared" si="116"/>
        <v>1.5507331769221306</v>
      </c>
    </row>
    <row r="975" spans="1:11" ht="13.5" x14ac:dyDescent="0.25">
      <c r="A975" s="3">
        <f>TITRES_STAT!B978</f>
        <v>44126</v>
      </c>
      <c r="B975" s="5">
        <f>TITRES_STAT!D978</f>
        <v>1.51</v>
      </c>
      <c r="C975" s="2">
        <f t="shared" si="117"/>
        <v>4.0000000000000036E-2</v>
      </c>
      <c r="D975" s="2">
        <f t="shared" si="118"/>
        <v>1.4279999999999999</v>
      </c>
      <c r="E975" s="2">
        <f t="shared" si="120"/>
        <v>1.3760000000000001</v>
      </c>
      <c r="F975" s="2">
        <f t="shared" si="113"/>
        <v>1.4745000000000001</v>
      </c>
      <c r="G975" s="2">
        <f t="shared" si="115"/>
        <v>1.5825999999999991</v>
      </c>
      <c r="H975" s="2">
        <f t="shared" si="119"/>
        <v>1.808850000000007</v>
      </c>
      <c r="I975" s="2">
        <f t="array" ref="I975">SUMPRODUCT(B959:B978, (ROW(B959:B978)-ROW(B959)+1)) / (20*21/2)</f>
        <v>1.4639523809523807</v>
      </c>
      <c r="J975" s="2">
        <f t="shared" si="114"/>
        <v>1.4642731183141144</v>
      </c>
      <c r="K975" s="2">
        <f t="shared" si="116"/>
        <v>1.5491357974349884</v>
      </c>
    </row>
    <row r="976" spans="1:11" ht="13.5" x14ac:dyDescent="0.25">
      <c r="A976" s="3">
        <f>TITRES_STAT!B979</f>
        <v>44127</v>
      </c>
      <c r="B976" s="5">
        <f>TITRES_STAT!D979</f>
        <v>1.59</v>
      </c>
      <c r="C976" s="2">
        <f t="shared" si="117"/>
        <v>8.0000000000000071E-2</v>
      </c>
      <c r="D976" s="2">
        <f t="shared" si="118"/>
        <v>1.4739999999999998</v>
      </c>
      <c r="E976" s="2">
        <f t="shared" si="120"/>
        <v>1.4019999999999999</v>
      </c>
      <c r="F976" s="2">
        <f t="shared" si="113"/>
        <v>1.4710000000000001</v>
      </c>
      <c r="G976" s="2">
        <f t="shared" si="115"/>
        <v>1.5811999999999993</v>
      </c>
      <c r="H976" s="2">
        <f t="shared" si="119"/>
        <v>1.8078000000000065</v>
      </c>
      <c r="I976" s="2">
        <f t="array" ref="I976">SUMPRODUCT(B960:B979, (ROW(B960:B979)-ROW(B960)+1)) / (20*21/2)</f>
        <v>1.4783333333333335</v>
      </c>
      <c r="J976" s="2">
        <f t="shared" si="114"/>
        <v>1.4762471070461036</v>
      </c>
      <c r="K976" s="2">
        <f t="shared" si="116"/>
        <v>1.5507383151826359</v>
      </c>
    </row>
    <row r="977" spans="1:11" ht="13.5" x14ac:dyDescent="0.25">
      <c r="A977" s="3">
        <f>TITRES_STAT!B980</f>
        <v>44130</v>
      </c>
      <c r="B977" s="5">
        <f>TITRES_STAT!D980</f>
        <v>1.62</v>
      </c>
      <c r="C977" s="2">
        <f t="shared" si="117"/>
        <v>3.0000000000000027E-2</v>
      </c>
      <c r="D977" s="2">
        <f t="shared" si="118"/>
        <v>1.524</v>
      </c>
      <c r="E977" s="2">
        <f t="shared" si="120"/>
        <v>1.4310000000000003</v>
      </c>
      <c r="F977" s="2">
        <f t="shared" si="113"/>
        <v>1.4690000000000001</v>
      </c>
      <c r="G977" s="2">
        <f t="shared" si="115"/>
        <v>1.5803999999999994</v>
      </c>
      <c r="H977" s="2">
        <f t="shared" si="119"/>
        <v>1.8069000000000066</v>
      </c>
      <c r="I977" s="2">
        <f t="array" ref="I977">SUMPRODUCT(B961:B980, (ROW(B961:B980)-ROW(B961)+1)) / (20*21/2)</f>
        <v>1.4927142857142859</v>
      </c>
      <c r="J977" s="2">
        <f t="shared" si="114"/>
        <v>1.4899378587559986</v>
      </c>
      <c r="K977" s="2">
        <f t="shared" si="116"/>
        <v>1.5534544596852777</v>
      </c>
    </row>
    <row r="978" spans="1:11" ht="13.5" x14ac:dyDescent="0.25">
      <c r="A978" s="3">
        <f>TITRES_STAT!B981</f>
        <v>44131</v>
      </c>
      <c r="B978" s="5">
        <f>TITRES_STAT!D981</f>
        <v>1.62</v>
      </c>
      <c r="C978" s="2">
        <f t="shared" si="117"/>
        <v>0</v>
      </c>
      <c r="D978" s="2">
        <f t="shared" si="118"/>
        <v>1.5620000000000001</v>
      </c>
      <c r="E978" s="2">
        <f t="shared" si="120"/>
        <v>1.4570000000000001</v>
      </c>
      <c r="F978" s="2">
        <f t="shared" si="113"/>
        <v>1.4690000000000001</v>
      </c>
      <c r="G978" s="2">
        <f t="shared" si="115"/>
        <v>1.5795999999999994</v>
      </c>
      <c r="H978" s="2">
        <f t="shared" si="119"/>
        <v>1.8057500000000062</v>
      </c>
      <c r="I978" s="2">
        <f t="array" ref="I978">SUMPRODUCT(B962:B981, (ROW(B962:B981)-ROW(B962)+1)) / (20*21/2)</f>
        <v>1.5099523809523812</v>
      </c>
      <c r="J978" s="2">
        <f t="shared" si="114"/>
        <v>1.5023247293506654</v>
      </c>
      <c r="K978" s="2">
        <f t="shared" si="116"/>
        <v>1.5560640887172277</v>
      </c>
    </row>
    <row r="979" spans="1:11" ht="13.5" x14ac:dyDescent="0.25">
      <c r="A979" s="3">
        <f>TITRES_STAT!B982</f>
        <v>44132</v>
      </c>
      <c r="B979" s="5">
        <f>TITRES_STAT!D982</f>
        <v>1.62</v>
      </c>
      <c r="C979" s="2">
        <f t="shared" si="117"/>
        <v>0</v>
      </c>
      <c r="D979" s="2">
        <f t="shared" si="118"/>
        <v>1.5920000000000001</v>
      </c>
      <c r="E979" s="2">
        <f t="shared" si="120"/>
        <v>1.4890000000000001</v>
      </c>
      <c r="F979" s="2">
        <f t="shared" si="113"/>
        <v>1.4690000000000003</v>
      </c>
      <c r="G979" s="2">
        <f t="shared" si="115"/>
        <v>1.5787999999999998</v>
      </c>
      <c r="H979" s="2">
        <f t="shared" si="119"/>
        <v>1.8043500000000059</v>
      </c>
      <c r="I979" s="2">
        <f t="array" ref="I979">SUMPRODUCT(B963:B982, (ROW(B963:B982)-ROW(B963)+1)) / (20*21/2)</f>
        <v>1.527047619047619</v>
      </c>
      <c r="J979" s="2">
        <f t="shared" si="114"/>
        <v>1.5135318979839354</v>
      </c>
      <c r="K979" s="2">
        <f t="shared" si="116"/>
        <v>1.5585713793557678</v>
      </c>
    </row>
    <row r="980" spans="1:11" ht="13.5" x14ac:dyDescent="0.25">
      <c r="A980" s="3">
        <f>TITRES_STAT!B983</f>
        <v>44134</v>
      </c>
      <c r="B980" s="5">
        <f>TITRES_STAT!D983</f>
        <v>1.62</v>
      </c>
      <c r="C980" s="2">
        <f t="shared" si="117"/>
        <v>0</v>
      </c>
      <c r="D980" s="2">
        <f t="shared" si="118"/>
        <v>1.6140000000000001</v>
      </c>
      <c r="E980" s="2">
        <f t="shared" si="120"/>
        <v>1.5210000000000004</v>
      </c>
      <c r="F980" s="2">
        <f t="shared" ref="F980:F1043" si="121">AVERAGE(B961:B980)</f>
        <v>1.4690000000000001</v>
      </c>
      <c r="G980" s="2">
        <f t="shared" si="115"/>
        <v>1.5779999999999998</v>
      </c>
      <c r="H980" s="2">
        <f t="shared" si="119"/>
        <v>1.8029500000000058</v>
      </c>
      <c r="I980" s="2">
        <f t="array" ref="I980">SUMPRODUCT(B964:B983, (ROW(B964:B983)-ROW(B964)+1)) / (20*21/2)</f>
        <v>1.543809523809524</v>
      </c>
      <c r="J980" s="2">
        <f t="shared" si="114"/>
        <v>1.5236717172235608</v>
      </c>
      <c r="K980" s="2">
        <f t="shared" si="116"/>
        <v>1.5609803448712278</v>
      </c>
    </row>
    <row r="981" spans="1:11" ht="13.5" x14ac:dyDescent="0.25">
      <c r="A981" s="3">
        <f>TITRES_STAT!B984</f>
        <v>44137</v>
      </c>
      <c r="B981" s="5">
        <f>TITRES_STAT!D984</f>
        <v>1.65</v>
      </c>
      <c r="C981" s="2">
        <f t="shared" si="117"/>
        <v>2.9999999999999805E-2</v>
      </c>
      <c r="D981" s="2">
        <f t="shared" si="118"/>
        <v>1.6260000000000001</v>
      </c>
      <c r="E981" s="2">
        <f t="shared" si="120"/>
        <v>1.5500000000000003</v>
      </c>
      <c r="F981" s="2">
        <f t="shared" si="121"/>
        <v>1.4705000000000001</v>
      </c>
      <c r="G981" s="2">
        <f t="shared" si="115"/>
        <v>1.5778000000000001</v>
      </c>
      <c r="H981" s="2">
        <f t="shared" si="119"/>
        <v>1.8014500000000058</v>
      </c>
      <c r="I981" s="2">
        <f t="array" ref="I981">SUMPRODUCT(B965:B984, (ROW(B965:B984)-ROW(B965)+1)) / (20*21/2)</f>
        <v>1.5580000000000003</v>
      </c>
      <c r="J981" s="2">
        <f t="shared" ref="J981:J1044" si="122">$J$4*B981+J980*(1-$J$4)</f>
        <v>1.5357029822498882</v>
      </c>
      <c r="K981" s="2">
        <f t="shared" si="116"/>
        <v>1.5644713117390228</v>
      </c>
    </row>
    <row r="982" spans="1:11" ht="13.5" x14ac:dyDescent="0.25">
      <c r="A982" s="3">
        <f>TITRES_STAT!B985</f>
        <v>44138</v>
      </c>
      <c r="B982" s="5">
        <f>TITRES_STAT!D985</f>
        <v>1.65</v>
      </c>
      <c r="C982" s="2">
        <f t="shared" si="117"/>
        <v>0</v>
      </c>
      <c r="D982" s="2">
        <f t="shared" si="118"/>
        <v>1.6320000000000001</v>
      </c>
      <c r="E982" s="2">
        <f t="shared" si="120"/>
        <v>1.5780000000000001</v>
      </c>
      <c r="F982" s="2">
        <f t="shared" si="121"/>
        <v>1.474</v>
      </c>
      <c r="G982" s="2">
        <f t="shared" si="115"/>
        <v>1.5775999999999999</v>
      </c>
      <c r="H982" s="2">
        <f t="shared" si="119"/>
        <v>1.8002000000000056</v>
      </c>
      <c r="I982" s="2">
        <f t="array" ref="I982">SUMPRODUCT(B966:B985, (ROW(B966:B985)-ROW(B966)+1)) / (20*21/2)</f>
        <v>1.5713333333333335</v>
      </c>
      <c r="J982" s="2">
        <f t="shared" si="122"/>
        <v>1.5465884125118035</v>
      </c>
      <c r="K982" s="2">
        <f t="shared" si="116"/>
        <v>1.5678253779453357</v>
      </c>
    </row>
    <row r="983" spans="1:11" ht="13.5" x14ac:dyDescent="0.25">
      <c r="A983" s="3">
        <f>TITRES_STAT!B986</f>
        <v>44139</v>
      </c>
      <c r="B983" s="5">
        <f>TITRES_STAT!D986</f>
        <v>1.65</v>
      </c>
      <c r="C983" s="2">
        <f t="shared" si="117"/>
        <v>0</v>
      </c>
      <c r="D983" s="2">
        <f t="shared" si="118"/>
        <v>1.6380000000000003</v>
      </c>
      <c r="E983" s="2">
        <f t="shared" si="120"/>
        <v>1.6</v>
      </c>
      <c r="F983" s="2">
        <f t="shared" si="121"/>
        <v>1.4810000000000001</v>
      </c>
      <c r="G983" s="2">
        <f t="shared" si="115"/>
        <v>1.5774000000000001</v>
      </c>
      <c r="H983" s="2">
        <f t="shared" si="119"/>
        <v>1.799200000000005</v>
      </c>
      <c r="I983" s="2">
        <f t="array" ref="I983">SUMPRODUCT(B967:B986, (ROW(B967:B986)-ROW(B967)+1)) / (20*21/2)</f>
        <v>1.5835238095238093</v>
      </c>
      <c r="J983" s="2">
        <f t="shared" si="122"/>
        <v>1.5564371351297268</v>
      </c>
      <c r="K983" s="2">
        <f t="shared" si="116"/>
        <v>1.5710479121435579</v>
      </c>
    </row>
    <row r="984" spans="1:11" ht="13.5" x14ac:dyDescent="0.25">
      <c r="A984" s="3">
        <f>TITRES_STAT!B987</f>
        <v>44140</v>
      </c>
      <c r="B984" s="5">
        <f>TITRES_STAT!D987</f>
        <v>1.63</v>
      </c>
      <c r="C984" s="2">
        <f t="shared" si="117"/>
        <v>-2.0000000000000018E-2</v>
      </c>
      <c r="D984" s="2">
        <f t="shared" si="118"/>
        <v>1.64</v>
      </c>
      <c r="E984" s="2">
        <f t="shared" si="120"/>
        <v>1.6160000000000003</v>
      </c>
      <c r="F984" s="2">
        <f t="shared" si="121"/>
        <v>1.4899999999999998</v>
      </c>
      <c r="G984" s="2">
        <f t="shared" si="115"/>
        <v>1.5768</v>
      </c>
      <c r="H984" s="2">
        <f t="shared" si="119"/>
        <v>1.7976000000000047</v>
      </c>
      <c r="I984" s="2">
        <f t="array" ref="I984">SUMPRODUCT(B968:B987, (ROW(B968:B987)-ROW(B968)+1)) / (20*21/2)</f>
        <v>1.5942857142857145</v>
      </c>
      <c r="J984" s="2">
        <f t="shared" si="122"/>
        <v>1.563443122260229</v>
      </c>
      <c r="K984" s="2">
        <f t="shared" si="116"/>
        <v>1.5733597587261636</v>
      </c>
    </row>
    <row r="985" spans="1:11" ht="13.5" x14ac:dyDescent="0.25">
      <c r="A985" s="3">
        <f>TITRES_STAT!B988</f>
        <v>44141</v>
      </c>
      <c r="B985" s="5">
        <f>TITRES_STAT!D988</f>
        <v>1.63</v>
      </c>
      <c r="C985" s="2">
        <f t="shared" si="117"/>
        <v>0</v>
      </c>
      <c r="D985" s="2">
        <f t="shared" si="118"/>
        <v>1.6419999999999999</v>
      </c>
      <c r="E985" s="2">
        <f t="shared" si="120"/>
        <v>1.6280000000000001</v>
      </c>
      <c r="F985" s="2">
        <f t="shared" si="121"/>
        <v>1.502</v>
      </c>
      <c r="G985" s="2">
        <f t="shared" si="115"/>
        <v>1.5761999999999998</v>
      </c>
      <c r="H985" s="2">
        <f t="shared" si="119"/>
        <v>1.7964000000000044</v>
      </c>
      <c r="I985" s="2">
        <f t="array" ref="I985">SUMPRODUCT(B969:B988, (ROW(B969:B988)-ROW(B969)+1)) / (20*21/2)</f>
        <v>1.6036190476190475</v>
      </c>
      <c r="J985" s="2">
        <f t="shared" si="122"/>
        <v>1.5697818725211594</v>
      </c>
      <c r="K985" s="2">
        <f t="shared" si="116"/>
        <v>1.575580944658471</v>
      </c>
    </row>
    <row r="986" spans="1:11" ht="13.5" x14ac:dyDescent="0.25">
      <c r="A986" s="3">
        <f>TITRES_STAT!B989</f>
        <v>44144</v>
      </c>
      <c r="B986" s="5">
        <f>TITRES_STAT!D989</f>
        <v>1.63</v>
      </c>
      <c r="C986" s="2">
        <f t="shared" si="117"/>
        <v>0</v>
      </c>
      <c r="D986" s="2">
        <f t="shared" si="118"/>
        <v>1.6379999999999999</v>
      </c>
      <c r="E986" s="2">
        <f t="shared" si="120"/>
        <v>1.6320000000000001</v>
      </c>
      <c r="F986" s="2">
        <f t="shared" si="121"/>
        <v>1.5169999999999999</v>
      </c>
      <c r="G986" s="2">
        <f t="shared" si="115"/>
        <v>1.5755999999999997</v>
      </c>
      <c r="H986" s="2">
        <f t="shared" si="119"/>
        <v>1.7949500000000043</v>
      </c>
      <c r="I986" s="2">
        <f t="array" ref="I986">SUMPRODUCT(B970:B989, (ROW(B970:B989)-ROW(B970)+1)) / (20*21/2)</f>
        <v>1.6116666666666668</v>
      </c>
      <c r="J986" s="2">
        <f t="shared" si="122"/>
        <v>1.5755169322810489</v>
      </c>
      <c r="K986" s="2">
        <f t="shared" si="116"/>
        <v>1.5777150252600995</v>
      </c>
    </row>
    <row r="987" spans="1:11" ht="13.5" x14ac:dyDescent="0.25">
      <c r="A987" s="3">
        <f>TITRES_STAT!B990</f>
        <v>44145</v>
      </c>
      <c r="B987" s="5">
        <f>TITRES_STAT!D990</f>
        <v>1.63</v>
      </c>
      <c r="C987" s="2">
        <f t="shared" si="117"/>
        <v>0</v>
      </c>
      <c r="D987" s="2">
        <f t="shared" si="118"/>
        <v>1.6339999999999999</v>
      </c>
      <c r="E987" s="2">
        <f t="shared" si="120"/>
        <v>1.6329999999999998</v>
      </c>
      <c r="F987" s="2">
        <f t="shared" si="121"/>
        <v>1.5319999999999998</v>
      </c>
      <c r="G987" s="2">
        <f t="shared" si="115"/>
        <v>1.5749999999999997</v>
      </c>
      <c r="H987" s="2">
        <f t="shared" si="119"/>
        <v>1.7935000000000039</v>
      </c>
      <c r="I987" s="2">
        <f t="array" ref="I987">SUMPRODUCT(B971:B990, (ROW(B971:B990)-ROW(B971)+1)) / (20*21/2)</f>
        <v>1.6181428571428573</v>
      </c>
      <c r="J987" s="2">
        <f t="shared" si="122"/>
        <v>1.5807057958733299</v>
      </c>
      <c r="K987" s="2">
        <f t="shared" si="116"/>
        <v>1.5797654164263701</v>
      </c>
    </row>
    <row r="988" spans="1:11" ht="13.5" x14ac:dyDescent="0.25">
      <c r="A988" s="3">
        <f>TITRES_STAT!B991</f>
        <v>44146</v>
      </c>
      <c r="B988" s="5">
        <f>TITRES_STAT!D991</f>
        <v>1.63</v>
      </c>
      <c r="C988" s="2">
        <f t="shared" si="117"/>
        <v>0</v>
      </c>
      <c r="D988" s="2">
        <f t="shared" si="118"/>
        <v>1.6299999999999997</v>
      </c>
      <c r="E988" s="2">
        <f t="shared" si="120"/>
        <v>1.6339999999999997</v>
      </c>
      <c r="F988" s="2">
        <f t="shared" si="121"/>
        <v>1.5454999999999997</v>
      </c>
      <c r="G988" s="2">
        <f t="shared" si="115"/>
        <v>1.5743999999999994</v>
      </c>
      <c r="H988" s="2">
        <f t="shared" si="119"/>
        <v>1.7920500000000039</v>
      </c>
      <c r="I988" s="2">
        <f t="array" ref="I988">SUMPRODUCT(B972:B991, (ROW(B972:B991)-ROW(B972)+1)) / (20*21/2)</f>
        <v>1.6230476190476193</v>
      </c>
      <c r="J988" s="2">
        <f t="shared" si="122"/>
        <v>1.5854004819806318</v>
      </c>
      <c r="K988" s="2">
        <f t="shared" si="116"/>
        <v>1.5817354000959243</v>
      </c>
    </row>
    <row r="989" spans="1:11" ht="13.5" x14ac:dyDescent="0.25">
      <c r="A989" s="3">
        <f>TITRES_STAT!B992</f>
        <v>44147</v>
      </c>
      <c r="B989" s="5">
        <f>TITRES_STAT!D992</f>
        <v>1.63</v>
      </c>
      <c r="C989" s="2">
        <f t="shared" si="117"/>
        <v>0</v>
      </c>
      <c r="D989" s="2">
        <f t="shared" si="118"/>
        <v>1.6299999999999997</v>
      </c>
      <c r="E989" s="2">
        <f t="shared" si="120"/>
        <v>1.6349999999999993</v>
      </c>
      <c r="F989" s="2">
        <f t="shared" si="121"/>
        <v>1.5619999999999996</v>
      </c>
      <c r="G989" s="2">
        <f t="shared" si="115"/>
        <v>1.5737999999999992</v>
      </c>
      <c r="H989" s="2">
        <f t="shared" si="119"/>
        <v>1.7910500000000036</v>
      </c>
      <c r="I989" s="2">
        <f t="array" ref="I989">SUMPRODUCT(B973:B992, (ROW(B973:B992)-ROW(B973)+1)) / (20*21/2)</f>
        <v>1.6266666666666667</v>
      </c>
      <c r="J989" s="2">
        <f t="shared" si="122"/>
        <v>1.5896480551253334</v>
      </c>
      <c r="K989" s="2">
        <f t="shared" si="116"/>
        <v>1.5836281295039274</v>
      </c>
    </row>
    <row r="990" spans="1:11" ht="13.5" x14ac:dyDescent="0.25">
      <c r="A990" s="3">
        <f>TITRES_STAT!B993</f>
        <v>44148</v>
      </c>
      <c r="B990" s="5">
        <f>TITRES_STAT!D993</f>
        <v>1.63</v>
      </c>
      <c r="C990" s="2">
        <f t="shared" si="117"/>
        <v>0</v>
      </c>
      <c r="D990" s="2">
        <f t="shared" si="118"/>
        <v>1.6299999999999997</v>
      </c>
      <c r="E990" s="2">
        <f t="shared" si="120"/>
        <v>1.6359999999999997</v>
      </c>
      <c r="F990" s="2">
        <f t="shared" si="121"/>
        <v>1.5784999999999996</v>
      </c>
      <c r="G990" s="2">
        <f t="shared" si="115"/>
        <v>1.573199999999999</v>
      </c>
      <c r="H990" s="2">
        <f t="shared" si="119"/>
        <v>1.7898000000000034</v>
      </c>
      <c r="I990" s="2">
        <f t="array" ref="I990">SUMPRODUCT(B974:B993, (ROW(B974:B993)-ROW(B974)+1)) / (20*21/2)</f>
        <v>1.6290476190476191</v>
      </c>
      <c r="J990" s="2">
        <f t="shared" si="122"/>
        <v>1.5934910974943493</v>
      </c>
      <c r="K990" s="2">
        <f t="shared" si="116"/>
        <v>1.5854466342292637</v>
      </c>
    </row>
    <row r="991" spans="1:11" ht="13.5" x14ac:dyDescent="0.25">
      <c r="A991" s="3">
        <f>TITRES_STAT!B994</f>
        <v>44151</v>
      </c>
      <c r="B991" s="5">
        <f>TITRES_STAT!D994</f>
        <v>1.63</v>
      </c>
      <c r="C991" s="2">
        <f t="shared" si="117"/>
        <v>0</v>
      </c>
      <c r="D991" s="2">
        <f t="shared" si="118"/>
        <v>1.6299999999999997</v>
      </c>
      <c r="E991" s="2">
        <f t="shared" si="120"/>
        <v>1.6339999999999997</v>
      </c>
      <c r="F991" s="2">
        <f t="shared" si="121"/>
        <v>1.5919999999999996</v>
      </c>
      <c r="G991" s="2">
        <f t="shared" si="115"/>
        <v>1.5725999999999987</v>
      </c>
      <c r="H991" s="2">
        <f t="shared" si="119"/>
        <v>1.7883000000000029</v>
      </c>
      <c r="I991" s="2">
        <f t="array" ref="I991">SUMPRODUCT(B975:B994, (ROW(B975:B994)-ROW(B975)+1)) / (20*21/2)</f>
        <v>1.6266666666666665</v>
      </c>
      <c r="J991" s="2">
        <f t="shared" si="122"/>
        <v>1.5969681358282206</v>
      </c>
      <c r="K991" s="2">
        <f t="shared" si="116"/>
        <v>1.5871938250438025</v>
      </c>
    </row>
    <row r="992" spans="1:11" ht="13.5" x14ac:dyDescent="0.25">
      <c r="A992" s="3">
        <f>TITRES_STAT!B995</f>
        <v>44152</v>
      </c>
      <c r="B992" s="5">
        <f>TITRES_STAT!D995</f>
        <v>1.63</v>
      </c>
      <c r="C992" s="2">
        <f t="shared" si="117"/>
        <v>0</v>
      </c>
      <c r="D992" s="2">
        <f t="shared" si="118"/>
        <v>1.6299999999999997</v>
      </c>
      <c r="E992" s="2">
        <f t="shared" si="120"/>
        <v>1.6319999999999997</v>
      </c>
      <c r="F992" s="2">
        <f t="shared" si="121"/>
        <v>1.6049999999999998</v>
      </c>
      <c r="G992" s="2">
        <f t="shared" si="115"/>
        <v>1.5719999999999987</v>
      </c>
      <c r="H992" s="2">
        <f t="shared" si="119"/>
        <v>1.7863000000000029</v>
      </c>
      <c r="I992" s="2">
        <f t="array" ref="I992">SUMPRODUCT(B976:B995, (ROW(B976:B995)-ROW(B976)+1)) / (20*21/2)</f>
        <v>1.6275238095238094</v>
      </c>
      <c r="J992" s="2">
        <f t="shared" si="122"/>
        <v>1.6001140276541044</v>
      </c>
      <c r="K992" s="2">
        <f t="shared" si="116"/>
        <v>1.5888724985714966</v>
      </c>
    </row>
    <row r="993" spans="1:11" ht="13.5" x14ac:dyDescent="0.25">
      <c r="A993" s="3">
        <f>TITRES_STAT!B996</f>
        <v>44153</v>
      </c>
      <c r="B993" s="5">
        <f>TITRES_STAT!D996</f>
        <v>1.63</v>
      </c>
      <c r="C993" s="2">
        <f t="shared" si="117"/>
        <v>0</v>
      </c>
      <c r="D993" s="2">
        <f t="shared" si="118"/>
        <v>1.6299999999999997</v>
      </c>
      <c r="E993" s="2">
        <f t="shared" si="120"/>
        <v>1.6299999999999994</v>
      </c>
      <c r="F993" s="2">
        <f t="shared" si="121"/>
        <v>1.6149999999999995</v>
      </c>
      <c r="G993" s="2">
        <f t="shared" si="115"/>
        <v>1.571399999999999</v>
      </c>
      <c r="H993" s="2">
        <f t="shared" si="119"/>
        <v>1.7843000000000027</v>
      </c>
      <c r="I993" s="2">
        <f t="array" ref="I993">SUMPRODUCT(B977:B996, (ROW(B977:B996)-ROW(B977)+1)) / (20*21/2)</f>
        <v>1.627809523809524</v>
      </c>
      <c r="J993" s="2">
        <f t="shared" si="122"/>
        <v>1.6029603107346657</v>
      </c>
      <c r="K993" s="2">
        <f t="shared" si="116"/>
        <v>1.5904853417647713</v>
      </c>
    </row>
    <row r="994" spans="1:11" ht="13.5" x14ac:dyDescent="0.25">
      <c r="A994" s="3">
        <f>TITRES_STAT!B997</f>
        <v>44154</v>
      </c>
      <c r="B994" s="5">
        <f>TITRES_STAT!D997</f>
        <v>1.59</v>
      </c>
      <c r="C994" s="2">
        <f t="shared" si="117"/>
        <v>-3.9999999999999813E-2</v>
      </c>
      <c r="D994" s="2">
        <f t="shared" si="118"/>
        <v>1.6219999999999999</v>
      </c>
      <c r="E994" s="2">
        <f t="shared" si="120"/>
        <v>1.6259999999999994</v>
      </c>
      <c r="F994" s="2">
        <f t="shared" si="121"/>
        <v>1.6209999999999998</v>
      </c>
      <c r="G994" s="2">
        <f t="shared" si="115"/>
        <v>1.5699999999999992</v>
      </c>
      <c r="H994" s="2">
        <f t="shared" si="119"/>
        <v>1.7821000000000025</v>
      </c>
      <c r="I994" s="2">
        <f t="array" ref="I994">SUMPRODUCT(B978:B997, (ROW(B978:B997)-ROW(B978)+1)) / (20*21/2)</f>
        <v>1.627904761904762</v>
      </c>
      <c r="J994" s="2">
        <f t="shared" si="122"/>
        <v>1.6017259954266023</v>
      </c>
      <c r="K994" s="2">
        <f t="shared" si="116"/>
        <v>1.590466308754388</v>
      </c>
    </row>
    <row r="995" spans="1:11" ht="13.5" x14ac:dyDescent="0.25">
      <c r="A995" s="3">
        <f>TITRES_STAT!B998</f>
        <v>44155</v>
      </c>
      <c r="B995" s="5">
        <f>TITRES_STAT!D998</f>
        <v>1.63</v>
      </c>
      <c r="C995" s="2">
        <f t="shared" si="117"/>
        <v>3.9999999999999813E-2</v>
      </c>
      <c r="D995" s="2">
        <f t="shared" si="118"/>
        <v>1.6219999999999999</v>
      </c>
      <c r="E995" s="2">
        <f t="shared" si="120"/>
        <v>1.6259999999999994</v>
      </c>
      <c r="F995" s="2">
        <f t="shared" si="121"/>
        <v>1.6269999999999996</v>
      </c>
      <c r="G995" s="2">
        <f t="shared" si="115"/>
        <v>1.569399999999999</v>
      </c>
      <c r="H995" s="2">
        <f t="shared" si="119"/>
        <v>1.7801000000000018</v>
      </c>
      <c r="I995" s="2">
        <f t="array" ref="I995">SUMPRODUCT(B979:B998, (ROW(B979:B998)-ROW(B979)+1)) / (20*21/2)</f>
        <v>1.627952380952381</v>
      </c>
      <c r="J995" s="2">
        <f t="shared" si="122"/>
        <v>1.6044187577669258</v>
      </c>
      <c r="K995" s="2">
        <f t="shared" si="116"/>
        <v>1.5920166495875494</v>
      </c>
    </row>
    <row r="996" spans="1:11" ht="13.5" x14ac:dyDescent="0.25">
      <c r="A996" s="3">
        <f>TITRES_STAT!B999</f>
        <v>44158</v>
      </c>
      <c r="B996" s="5">
        <f>TITRES_STAT!D999</f>
        <v>1.63</v>
      </c>
      <c r="C996" s="2">
        <f t="shared" si="117"/>
        <v>0</v>
      </c>
      <c r="D996" s="2">
        <f t="shared" si="118"/>
        <v>1.6219999999999999</v>
      </c>
      <c r="E996" s="2">
        <f t="shared" si="120"/>
        <v>1.6259999999999994</v>
      </c>
      <c r="F996" s="2">
        <f t="shared" si="121"/>
        <v>1.6289999999999996</v>
      </c>
      <c r="G996" s="2">
        <f t="shared" si="115"/>
        <v>1.5687999999999991</v>
      </c>
      <c r="H996" s="2">
        <f t="shared" si="119"/>
        <v>1.7781000000000018</v>
      </c>
      <c r="I996" s="2">
        <f t="array" ref="I996">SUMPRODUCT(B980:B999, (ROW(B980:B999)-ROW(B980)+1)) / (20*21/2)</f>
        <v>1.627952380952381</v>
      </c>
      <c r="J996" s="2">
        <f t="shared" si="122"/>
        <v>1.6068550665510279</v>
      </c>
      <c r="K996" s="2">
        <f t="shared" si="116"/>
        <v>1.5935061927409788</v>
      </c>
    </row>
    <row r="997" spans="1:11" ht="13.5" x14ac:dyDescent="0.25">
      <c r="A997" s="3">
        <f>TITRES_STAT!B1000</f>
        <v>44159</v>
      </c>
      <c r="B997" s="5">
        <f>TITRES_STAT!D1000</f>
        <v>1.63</v>
      </c>
      <c r="C997" s="2">
        <f t="shared" si="117"/>
        <v>0</v>
      </c>
      <c r="D997" s="2">
        <f t="shared" si="118"/>
        <v>1.6219999999999999</v>
      </c>
      <c r="E997" s="2">
        <f t="shared" si="120"/>
        <v>1.6259999999999994</v>
      </c>
      <c r="F997" s="2">
        <f t="shared" si="121"/>
        <v>1.6294999999999995</v>
      </c>
      <c r="G997" s="2">
        <f t="shared" si="115"/>
        <v>1.5689999999999993</v>
      </c>
      <c r="H997" s="2">
        <f t="shared" si="119"/>
        <v>1.7761000000000016</v>
      </c>
      <c r="I997" s="2">
        <f t="array" ref="I997">SUMPRODUCT(B981:B1000, (ROW(B981:B1000)-ROW(B981)+1)) / (20*21/2)</f>
        <v>1.627904761904762</v>
      </c>
      <c r="J997" s="2">
        <f t="shared" si="122"/>
        <v>1.6090593459271205</v>
      </c>
      <c r="K997" s="2">
        <f t="shared" si="116"/>
        <v>1.594937322437411</v>
      </c>
    </row>
    <row r="998" spans="1:11" ht="13.5" x14ac:dyDescent="0.25">
      <c r="A998" s="3">
        <f>TITRES_STAT!B1001</f>
        <v>44160</v>
      </c>
      <c r="B998" s="5">
        <f>TITRES_STAT!D1001</f>
        <v>1.63</v>
      </c>
      <c r="C998" s="2">
        <f t="shared" si="117"/>
        <v>0</v>
      </c>
      <c r="D998" s="2">
        <f t="shared" si="118"/>
        <v>1.6219999999999999</v>
      </c>
      <c r="E998" s="2">
        <f t="shared" si="120"/>
        <v>1.6259999999999994</v>
      </c>
      <c r="F998" s="2">
        <f t="shared" si="121"/>
        <v>1.6299999999999994</v>
      </c>
      <c r="G998" s="2">
        <f t="shared" si="115"/>
        <v>1.5691999999999993</v>
      </c>
      <c r="H998" s="2">
        <f t="shared" si="119"/>
        <v>1.7741000000000011</v>
      </c>
      <c r="I998" s="2">
        <f t="array" ref="I998">SUMPRODUCT(B982:B1001, (ROW(B982:B1001)-ROW(B982)+1)) / (20*21/2)</f>
        <v>1.627809523809524</v>
      </c>
      <c r="J998" s="2">
        <f t="shared" si="122"/>
        <v>1.6110536939340614</v>
      </c>
      <c r="K998" s="2">
        <f t="shared" si="116"/>
        <v>1.5963123294006498</v>
      </c>
    </row>
    <row r="999" spans="1:11" ht="13.5" x14ac:dyDescent="0.25">
      <c r="A999" s="3">
        <f>TITRES_STAT!B1002</f>
        <v>44161</v>
      </c>
      <c r="B999" s="5">
        <f>TITRES_STAT!D1002</f>
        <v>1.63</v>
      </c>
      <c r="C999" s="2">
        <f t="shared" si="117"/>
        <v>0</v>
      </c>
      <c r="D999" s="2">
        <f t="shared" si="118"/>
        <v>1.6299999999999997</v>
      </c>
      <c r="E999" s="2">
        <f t="shared" si="120"/>
        <v>1.6259999999999994</v>
      </c>
      <c r="F999" s="2">
        <f t="shared" si="121"/>
        <v>1.6304999999999992</v>
      </c>
      <c r="G999" s="2">
        <f t="shared" si="115"/>
        <v>1.5693999999999995</v>
      </c>
      <c r="H999" s="2">
        <f t="shared" si="119"/>
        <v>1.7721000000000009</v>
      </c>
      <c r="I999" s="2">
        <f t="array" ref="I999">SUMPRODUCT(B983:B1002, (ROW(B983:B1002)-ROW(B983)+1)) / (20*21/2)</f>
        <v>1.627809523809524</v>
      </c>
      <c r="J999" s="2">
        <f t="shared" si="122"/>
        <v>1.6128581040355794</v>
      </c>
      <c r="K999" s="2">
        <f t="shared" si="116"/>
        <v>1.5976334145221931</v>
      </c>
    </row>
    <row r="1000" spans="1:11" ht="13.5" x14ac:dyDescent="0.25">
      <c r="A1000" s="3">
        <f>TITRES_STAT!B1003</f>
        <v>44162</v>
      </c>
      <c r="B1000" s="5">
        <f>TITRES_STAT!D1003</f>
        <v>1.63</v>
      </c>
      <c r="C1000" s="2">
        <f t="shared" si="117"/>
        <v>0</v>
      </c>
      <c r="D1000" s="2">
        <f t="shared" si="118"/>
        <v>1.6299999999999997</v>
      </c>
      <c r="E1000" s="2">
        <f t="shared" si="120"/>
        <v>1.6259999999999994</v>
      </c>
      <c r="F1000" s="2">
        <f t="shared" si="121"/>
        <v>1.6309999999999996</v>
      </c>
      <c r="G1000" s="2">
        <f t="shared" si="115"/>
        <v>1.5695999999999994</v>
      </c>
      <c r="H1000" s="2">
        <f t="shared" si="119"/>
        <v>1.7701000000000005</v>
      </c>
      <c r="I1000" s="2">
        <f t="array" ref="I1000">SUMPRODUCT(B984:B1003, (ROW(B984:B1003)-ROW(B984)+1)) / (20*21/2)</f>
        <v>1.627904761904762</v>
      </c>
      <c r="J1000" s="2">
        <f t="shared" si="122"/>
        <v>1.6144906655560003</v>
      </c>
      <c r="K1000" s="2">
        <f t="shared" si="116"/>
        <v>1.5989026923840679</v>
      </c>
    </row>
    <row r="1001" spans="1:11" ht="13.5" x14ac:dyDescent="0.25">
      <c r="A1001" s="3">
        <f>TITRES_STAT!B1004</f>
        <v>44165</v>
      </c>
      <c r="B1001" s="5">
        <f>TITRES_STAT!D1004</f>
        <v>1.63</v>
      </c>
      <c r="C1001" s="2">
        <f t="shared" si="117"/>
        <v>0</v>
      </c>
      <c r="D1001" s="2">
        <f t="shared" si="118"/>
        <v>1.6299999999999997</v>
      </c>
      <c r="E1001" s="2">
        <f t="shared" si="120"/>
        <v>1.6259999999999994</v>
      </c>
      <c r="F1001" s="2">
        <f t="shared" si="121"/>
        <v>1.6299999999999994</v>
      </c>
      <c r="G1001" s="2">
        <f t="shared" si="115"/>
        <v>1.5689999999999997</v>
      </c>
      <c r="H1001" s="2">
        <f t="shared" si="119"/>
        <v>1.7681000000000002</v>
      </c>
      <c r="I1001" s="2">
        <f t="array" ref="I1001">SUMPRODUCT(B985:B1004, (ROW(B985:B1004)-ROW(B985)+1)) / (20*21/2)</f>
        <v>1.628095238095238</v>
      </c>
      <c r="J1001" s="2">
        <f t="shared" si="122"/>
        <v>1.6159677450268572</v>
      </c>
      <c r="K1001" s="2">
        <f t="shared" si="116"/>
        <v>1.6001221946435162</v>
      </c>
    </row>
    <row r="1002" spans="1:11" ht="13.5" x14ac:dyDescent="0.25">
      <c r="A1002" s="3">
        <f>TITRES_STAT!B1005</f>
        <v>44166</v>
      </c>
      <c r="B1002" s="5">
        <f>TITRES_STAT!D1005</f>
        <v>1.63</v>
      </c>
      <c r="C1002" s="2">
        <f t="shared" si="117"/>
        <v>0</v>
      </c>
      <c r="D1002" s="2">
        <f t="shared" si="118"/>
        <v>1.6299999999999997</v>
      </c>
      <c r="E1002" s="2">
        <f t="shared" si="120"/>
        <v>1.6259999999999994</v>
      </c>
      <c r="F1002" s="2">
        <f t="shared" si="121"/>
        <v>1.6289999999999996</v>
      </c>
      <c r="G1002" s="2">
        <f t="shared" si="115"/>
        <v>1.5683999999999996</v>
      </c>
      <c r="H1002" s="2">
        <f t="shared" si="119"/>
        <v>1.7661000000000002</v>
      </c>
      <c r="I1002" s="2">
        <f t="array" ref="I1002">SUMPRODUCT(B986:B1005, (ROW(B986:B1005)-ROW(B986)+1)) / (20*21/2)</f>
        <v>1.6282857142857146</v>
      </c>
      <c r="J1002" s="2">
        <f t="shared" si="122"/>
        <v>1.6173041502623946</v>
      </c>
      <c r="K1002" s="2">
        <f t="shared" si="116"/>
        <v>1.6012938732849471</v>
      </c>
    </row>
    <row r="1003" spans="1:11" ht="13.5" x14ac:dyDescent="0.25">
      <c r="A1003" s="3">
        <f>TITRES_STAT!B1006</f>
        <v>44167</v>
      </c>
      <c r="B1003" s="5">
        <f>TITRES_STAT!D1006</f>
        <v>1.63</v>
      </c>
      <c r="C1003" s="2">
        <f t="shared" si="117"/>
        <v>0</v>
      </c>
      <c r="D1003" s="2">
        <f t="shared" si="118"/>
        <v>1.6299999999999997</v>
      </c>
      <c r="E1003" s="2">
        <f t="shared" si="120"/>
        <v>1.6259999999999994</v>
      </c>
      <c r="F1003" s="2">
        <f t="shared" si="121"/>
        <v>1.6279999999999994</v>
      </c>
      <c r="G1003" s="2">
        <f t="shared" si="115"/>
        <v>1.5677999999999996</v>
      </c>
      <c r="H1003" s="2">
        <f t="shared" si="119"/>
        <v>1.7640999999999998</v>
      </c>
      <c r="I1003" s="2">
        <f t="array" ref="I1003">SUMPRODUCT(B987:B1006, (ROW(B987:B1006)-ROW(B987)+1)) / (20*21/2)</f>
        <v>1.6284761904761906</v>
      </c>
      <c r="J1003" s="2">
        <f t="shared" si="122"/>
        <v>1.6185132788088332</v>
      </c>
      <c r="K1003" s="2">
        <f t="shared" si="116"/>
        <v>1.602419603744361</v>
      </c>
    </row>
    <row r="1004" spans="1:11" ht="13.5" x14ac:dyDescent="0.25">
      <c r="A1004" s="3">
        <f>TITRES_STAT!B1007</f>
        <v>44168</v>
      </c>
      <c r="B1004" s="5">
        <f>TITRES_STAT!D1007</f>
        <v>1.63</v>
      </c>
      <c r="C1004" s="2">
        <f t="shared" si="117"/>
        <v>0</v>
      </c>
      <c r="D1004" s="2">
        <f t="shared" si="118"/>
        <v>1.6299999999999997</v>
      </c>
      <c r="E1004" s="2">
        <f t="shared" si="120"/>
        <v>1.6299999999999994</v>
      </c>
      <c r="F1004" s="2">
        <f t="shared" si="121"/>
        <v>1.6279999999999994</v>
      </c>
      <c r="G1004" s="2">
        <f t="shared" si="115"/>
        <v>1.5671999999999997</v>
      </c>
      <c r="H1004" s="2">
        <f t="shared" si="119"/>
        <v>1.7620999999999996</v>
      </c>
      <c r="I1004" s="2">
        <f t="array" ref="I1004">SUMPRODUCT(B988:B1007, (ROW(B988:B1007)-ROW(B988)+1)) / (20*21/2)</f>
        <v>1.6277142857142854</v>
      </c>
      <c r="J1004" s="2">
        <f t="shared" si="122"/>
        <v>1.6196072522556109</v>
      </c>
      <c r="K1004" s="2">
        <f t="shared" si="116"/>
        <v>1.6035011879112488</v>
      </c>
    </row>
    <row r="1005" spans="1:11" ht="13.5" x14ac:dyDescent="0.25">
      <c r="A1005" s="3">
        <f>TITRES_STAT!B1008</f>
        <v>44169</v>
      </c>
      <c r="B1005" s="5">
        <f>TITRES_STAT!D1008</f>
        <v>1.63</v>
      </c>
      <c r="C1005" s="2">
        <f t="shared" si="117"/>
        <v>0</v>
      </c>
      <c r="D1005" s="2">
        <f t="shared" si="118"/>
        <v>1.6299999999999997</v>
      </c>
      <c r="E1005" s="2">
        <f t="shared" si="120"/>
        <v>1.6299999999999994</v>
      </c>
      <c r="F1005" s="2">
        <f t="shared" si="121"/>
        <v>1.6279999999999994</v>
      </c>
      <c r="G1005" s="2">
        <f t="shared" si="115"/>
        <v>1.5665999999999998</v>
      </c>
      <c r="H1005" s="2">
        <f t="shared" si="119"/>
        <v>1.7600999999999991</v>
      </c>
      <c r="I1005" s="2">
        <f t="array" ref="I1005">SUMPRODUCT(B989:B1008, (ROW(B989:B1008)-ROW(B989)+1)) / (20*21/2)</f>
        <v>1.6269999999999998</v>
      </c>
      <c r="J1005" s="2">
        <f t="shared" si="122"/>
        <v>1.6205970377550765</v>
      </c>
      <c r="K1005" s="2">
        <f t="shared" si="116"/>
        <v>1.6045403570127685</v>
      </c>
    </row>
    <row r="1006" spans="1:11" ht="13.5" x14ac:dyDescent="0.25">
      <c r="A1006" s="3">
        <f>TITRES_STAT!B1009</f>
        <v>44172</v>
      </c>
      <c r="B1006" s="5">
        <f>TITRES_STAT!D1009</f>
        <v>1.63</v>
      </c>
      <c r="C1006" s="2">
        <f t="shared" si="117"/>
        <v>0</v>
      </c>
      <c r="D1006" s="2">
        <f t="shared" si="118"/>
        <v>1.6299999999999997</v>
      </c>
      <c r="E1006" s="2">
        <f t="shared" si="120"/>
        <v>1.6299999999999994</v>
      </c>
      <c r="F1006" s="2">
        <f t="shared" si="121"/>
        <v>1.6279999999999994</v>
      </c>
      <c r="G1006" s="2">
        <f t="shared" si="115"/>
        <v>1.5659999999999998</v>
      </c>
      <c r="H1006" s="2">
        <f t="shared" si="119"/>
        <v>1.7580999999999991</v>
      </c>
      <c r="I1006" s="2">
        <f t="array" ref="I1006">SUMPRODUCT(B990:B1009, (ROW(B990:B1009)-ROW(B990)+1)) / (20*21/2)</f>
        <v>1.6272857142857144</v>
      </c>
      <c r="J1006" s="2">
        <f t="shared" si="122"/>
        <v>1.6214925579688786</v>
      </c>
      <c r="K1006" s="2">
        <f t="shared" si="116"/>
        <v>1.6055387743848168</v>
      </c>
    </row>
    <row r="1007" spans="1:11" ht="13.5" x14ac:dyDescent="0.25">
      <c r="A1007" s="3">
        <f>TITRES_STAT!B1010</f>
        <v>44173</v>
      </c>
      <c r="B1007" s="5">
        <f>TITRES_STAT!D1010</f>
        <v>1.62</v>
      </c>
      <c r="C1007" s="2">
        <f t="shared" si="117"/>
        <v>-9.9999999999997868E-3</v>
      </c>
      <c r="D1007" s="2">
        <f t="shared" si="118"/>
        <v>1.6280000000000001</v>
      </c>
      <c r="E1007" s="2">
        <f t="shared" si="120"/>
        <v>1.6289999999999996</v>
      </c>
      <c r="F1007" s="2">
        <f t="shared" si="121"/>
        <v>1.6274999999999991</v>
      </c>
      <c r="G1007" s="2">
        <f t="shared" si="115"/>
        <v>1.5652000000000001</v>
      </c>
      <c r="H1007" s="2">
        <f t="shared" si="119"/>
        <v>1.7560999999999991</v>
      </c>
      <c r="I1007" s="2">
        <f t="array" ref="I1007">SUMPRODUCT(B991:B1010, (ROW(B991:B1010)-ROW(B991)+1)) / (20*21/2)</f>
        <v>1.634238095238095</v>
      </c>
      <c r="J1007" s="2">
        <f t="shared" si="122"/>
        <v>1.6213504095908902</v>
      </c>
      <c r="K1007" s="2">
        <f t="shared" si="116"/>
        <v>1.6061058812716869</v>
      </c>
    </row>
    <row r="1008" spans="1:11" ht="13.5" x14ac:dyDescent="0.25">
      <c r="A1008" s="3">
        <f>TITRES_STAT!B1011</f>
        <v>44174</v>
      </c>
      <c r="B1008" s="5">
        <f>TITRES_STAT!D1011</f>
        <v>1.62</v>
      </c>
      <c r="C1008" s="2">
        <f t="shared" si="117"/>
        <v>0</v>
      </c>
      <c r="D1008" s="2">
        <f t="shared" si="118"/>
        <v>1.6259999999999999</v>
      </c>
      <c r="E1008" s="2">
        <f t="shared" si="120"/>
        <v>1.6279999999999997</v>
      </c>
      <c r="F1008" s="2">
        <f t="shared" si="121"/>
        <v>1.6269999999999993</v>
      </c>
      <c r="G1008" s="2">
        <f t="shared" si="115"/>
        <v>1.5652000000000004</v>
      </c>
      <c r="H1008" s="2">
        <f t="shared" si="119"/>
        <v>1.7540999999999991</v>
      </c>
      <c r="I1008" s="2">
        <f t="array" ref="I1008">SUMPRODUCT(B992:B1011, (ROW(B992:B1011)-ROW(B992)+1)) / (20*21/2)</f>
        <v>1.6475238095238094</v>
      </c>
      <c r="J1008" s="2">
        <f t="shared" si="122"/>
        <v>1.6212217991536626</v>
      </c>
      <c r="K1008" s="2">
        <f t="shared" si="116"/>
        <v>1.6066507486727972</v>
      </c>
    </row>
    <row r="1009" spans="1:11" ht="13.5" x14ac:dyDescent="0.25">
      <c r="A1009" s="3">
        <f>TITRES_STAT!B1012</f>
        <v>44175</v>
      </c>
      <c r="B1009" s="5">
        <f>TITRES_STAT!D1012</f>
        <v>1.63</v>
      </c>
      <c r="C1009" s="2">
        <f t="shared" si="117"/>
        <v>9.9999999999997868E-3</v>
      </c>
      <c r="D1009" s="2">
        <f t="shared" si="118"/>
        <v>1.6259999999999999</v>
      </c>
      <c r="E1009" s="2">
        <f t="shared" si="120"/>
        <v>1.6279999999999997</v>
      </c>
      <c r="F1009" s="2">
        <f t="shared" si="121"/>
        <v>1.6269999999999996</v>
      </c>
      <c r="G1009" s="2">
        <f t="shared" si="115"/>
        <v>1.5654000000000006</v>
      </c>
      <c r="H1009" s="2">
        <f t="shared" si="119"/>
        <v>1.752149999999999</v>
      </c>
      <c r="I1009" s="2">
        <f t="array" ref="I1009">SUMPRODUCT(B993:B1012, (ROW(B993:B1012)-ROW(B993)+1)) / (20*21/2)</f>
        <v>1.6696666666666666</v>
      </c>
      <c r="J1009" s="2">
        <f t="shared" si="122"/>
        <v>1.6220578182818852</v>
      </c>
      <c r="K1009" s="2">
        <f t="shared" si="116"/>
        <v>1.6075664055875896</v>
      </c>
    </row>
    <row r="1010" spans="1:11" ht="13.5" x14ac:dyDescent="0.25">
      <c r="A1010" s="3">
        <f>TITRES_STAT!B1013</f>
        <v>44176</v>
      </c>
      <c r="B1010" s="5">
        <f>TITRES_STAT!D1013</f>
        <v>1.7</v>
      </c>
      <c r="C1010" s="2">
        <f t="shared" si="117"/>
        <v>7.0000000000000062E-2</v>
      </c>
      <c r="D1010" s="2">
        <f t="shared" si="118"/>
        <v>1.64</v>
      </c>
      <c r="E1010" s="2">
        <f t="shared" si="120"/>
        <v>1.6349999999999998</v>
      </c>
      <c r="F1010" s="2">
        <f t="shared" si="121"/>
        <v>1.6304999999999996</v>
      </c>
      <c r="G1010" s="2">
        <f t="shared" ref="G1010:G1073" si="123">AVERAGE(B961:B1010)</f>
        <v>1.5670000000000008</v>
      </c>
      <c r="H1010" s="2">
        <f t="shared" si="119"/>
        <v>1.7505499999999989</v>
      </c>
      <c r="I1010" s="2">
        <f t="array" ref="I1010">SUMPRODUCT(B994:B1013, (ROW(B994:B1013)-ROW(B994)+1)) / (20*21/2)</f>
        <v>1.700190476190476</v>
      </c>
      <c r="J1010" s="2">
        <f t="shared" si="122"/>
        <v>1.6294808832074201</v>
      </c>
      <c r="K1010" s="2">
        <f t="shared" si="116"/>
        <v>1.611191252427292</v>
      </c>
    </row>
    <row r="1011" spans="1:11" ht="13.5" x14ac:dyDescent="0.25">
      <c r="A1011" s="3">
        <f>TITRES_STAT!B1014</f>
        <v>44179</v>
      </c>
      <c r="B1011" s="5">
        <f>TITRES_STAT!D1014</f>
        <v>1.77</v>
      </c>
      <c r="C1011" s="2">
        <f t="shared" si="117"/>
        <v>7.0000000000000062E-2</v>
      </c>
      <c r="D1011" s="2">
        <f t="shared" si="118"/>
        <v>1.6679999999999999</v>
      </c>
      <c r="E1011" s="2">
        <f t="shared" si="120"/>
        <v>1.6489999999999998</v>
      </c>
      <c r="F1011" s="2">
        <f t="shared" si="121"/>
        <v>1.6374999999999997</v>
      </c>
      <c r="G1011" s="2">
        <f t="shared" si="123"/>
        <v>1.570000000000001</v>
      </c>
      <c r="H1011" s="2">
        <f t="shared" si="119"/>
        <v>1.7492999999999987</v>
      </c>
      <c r="I1011" s="2">
        <f t="array" ref="I1011">SUMPRODUCT(B995:B1014, (ROW(B995:B1014)-ROW(B995)+1)) / (20*21/2)</f>
        <v>1.7262380952380951</v>
      </c>
      <c r="J1011" s="2">
        <f t="shared" si="122"/>
        <v>1.642863656235285</v>
      </c>
      <c r="K1011" s="2">
        <f t="shared" ref="K1011:K1074" si="124">$K$4*B1011+(1-$K$4)*K1010</f>
        <v>1.6174190464497511</v>
      </c>
    </row>
    <row r="1012" spans="1:11" ht="13.5" x14ac:dyDescent="0.25">
      <c r="A1012" s="3">
        <f>TITRES_STAT!B1015</f>
        <v>44180</v>
      </c>
      <c r="B1012" s="5">
        <f>TITRES_STAT!D1015</f>
        <v>1.87</v>
      </c>
      <c r="C1012" s="2">
        <f t="shared" si="117"/>
        <v>0.10000000000000009</v>
      </c>
      <c r="D1012" s="2">
        <f t="shared" si="118"/>
        <v>1.718</v>
      </c>
      <c r="E1012" s="2">
        <f t="shared" si="120"/>
        <v>1.673</v>
      </c>
      <c r="F1012" s="2">
        <f t="shared" si="121"/>
        <v>1.6494999999999993</v>
      </c>
      <c r="G1012" s="2">
        <f t="shared" si="123"/>
        <v>1.575800000000001</v>
      </c>
      <c r="H1012" s="2">
        <f t="shared" si="119"/>
        <v>1.7485499999999987</v>
      </c>
      <c r="I1012" s="2">
        <f t="array" ref="I1012">SUMPRODUCT(B996:B1015, (ROW(B996:B1015)-ROW(B996)+1)) / (20*21/2)</f>
        <v>1.7506190476190475</v>
      </c>
      <c r="J1012" s="2">
        <f t="shared" si="122"/>
        <v>1.6644956889747817</v>
      </c>
      <c r="K1012" s="2">
        <f t="shared" si="124"/>
        <v>1.6273241818830941</v>
      </c>
    </row>
    <row r="1013" spans="1:11" ht="13.5" x14ac:dyDescent="0.25">
      <c r="A1013" s="3">
        <f>TITRES_STAT!B1016</f>
        <v>44181</v>
      </c>
      <c r="B1013" s="5">
        <f>TITRES_STAT!D1016</f>
        <v>1.97</v>
      </c>
      <c r="C1013" s="2">
        <f t="shared" si="117"/>
        <v>9.9999999999999867E-2</v>
      </c>
      <c r="D1013" s="2">
        <f t="shared" si="118"/>
        <v>1.7879999999999998</v>
      </c>
      <c r="E1013" s="2">
        <f t="shared" si="120"/>
        <v>1.7069999999999996</v>
      </c>
      <c r="F1013" s="2">
        <f t="shared" si="121"/>
        <v>1.6664999999999996</v>
      </c>
      <c r="G1013" s="2">
        <f t="shared" si="123"/>
        <v>1.5850000000000011</v>
      </c>
      <c r="H1013" s="2">
        <f t="shared" si="119"/>
        <v>1.7482999999999984</v>
      </c>
      <c r="I1013" s="2">
        <f t="array" ref="I1013">SUMPRODUCT(B997:B1016, (ROW(B997:B1016)-ROW(B997)+1)) / (20*21/2)</f>
        <v>1.7773333333333337</v>
      </c>
      <c r="J1013" s="2">
        <f t="shared" si="122"/>
        <v>1.6935913376438501</v>
      </c>
      <c r="K1013" s="2">
        <f t="shared" si="124"/>
        <v>1.6407624492602277</v>
      </c>
    </row>
    <row r="1014" spans="1:11" ht="13.5" x14ac:dyDescent="0.25">
      <c r="A1014" s="3">
        <f>TITRES_STAT!B1017</f>
        <v>44182</v>
      </c>
      <c r="B1014" s="5">
        <f>TITRES_STAT!D1017</f>
        <v>1.94</v>
      </c>
      <c r="C1014" s="2">
        <f t="shared" si="117"/>
        <v>-3.0000000000000027E-2</v>
      </c>
      <c r="D1014" s="2">
        <f t="shared" si="118"/>
        <v>1.85</v>
      </c>
      <c r="E1014" s="2">
        <f t="shared" si="120"/>
        <v>1.738</v>
      </c>
      <c r="F1014" s="2">
        <f t="shared" si="121"/>
        <v>1.6839999999999997</v>
      </c>
      <c r="G1014" s="2">
        <f t="shared" si="123"/>
        <v>1.5948000000000011</v>
      </c>
      <c r="H1014" s="2">
        <f t="shared" si="119"/>
        <v>1.7478999999999985</v>
      </c>
      <c r="I1014" s="2">
        <f t="array" ref="I1014">SUMPRODUCT(B998:B1017, (ROW(B998:B1017)-ROW(B998)+1)) / (20*21/2)</f>
        <v>1.8023809523809526</v>
      </c>
      <c r="J1014" s="2">
        <f t="shared" si="122"/>
        <v>1.7170588292968167</v>
      </c>
      <c r="K1014" s="2">
        <f t="shared" si="124"/>
        <v>1.6524972551715915</v>
      </c>
    </row>
    <row r="1015" spans="1:11" ht="13.5" x14ac:dyDescent="0.25">
      <c r="A1015" s="3">
        <f>TITRES_STAT!B1018</f>
        <v>44183</v>
      </c>
      <c r="B1015" s="5">
        <f>TITRES_STAT!D1018</f>
        <v>1.94</v>
      </c>
      <c r="C1015" s="2">
        <f t="shared" si="117"/>
        <v>0</v>
      </c>
      <c r="D1015" s="2">
        <f t="shared" si="118"/>
        <v>1.8980000000000001</v>
      </c>
      <c r="E1015" s="2">
        <f t="shared" si="120"/>
        <v>1.7690000000000001</v>
      </c>
      <c r="F1015" s="2">
        <f t="shared" si="121"/>
        <v>1.6994999999999993</v>
      </c>
      <c r="G1015" s="2">
        <f t="shared" si="123"/>
        <v>1.605800000000001</v>
      </c>
      <c r="H1015" s="2">
        <f t="shared" si="119"/>
        <v>1.7474999999999983</v>
      </c>
      <c r="I1015" s="2">
        <f t="array" ref="I1015">SUMPRODUCT(B999:B1018, (ROW(B999:B1018)-ROW(B999)+1)) / (20*21/2)</f>
        <v>1.8257619047619049</v>
      </c>
      <c r="J1015" s="2">
        <f t="shared" si="122"/>
        <v>1.7382913217447389</v>
      </c>
      <c r="K1015" s="2">
        <f t="shared" si="124"/>
        <v>1.663771872615843</v>
      </c>
    </row>
    <row r="1016" spans="1:11" ht="13.5" x14ac:dyDescent="0.25">
      <c r="A1016" s="3">
        <f>TITRES_STAT!B1019</f>
        <v>44186</v>
      </c>
      <c r="B1016" s="5">
        <f>TITRES_STAT!D1019</f>
        <v>1.98</v>
      </c>
      <c r="C1016" s="2">
        <f t="shared" si="117"/>
        <v>4.0000000000000036E-2</v>
      </c>
      <c r="D1016" s="2">
        <f t="shared" si="118"/>
        <v>1.94</v>
      </c>
      <c r="E1016" s="2">
        <f t="shared" si="120"/>
        <v>1.8040000000000003</v>
      </c>
      <c r="F1016" s="2">
        <f t="shared" si="121"/>
        <v>1.7169999999999994</v>
      </c>
      <c r="G1016" s="2">
        <f t="shared" si="123"/>
        <v>1.6188000000000009</v>
      </c>
      <c r="H1016" s="2">
        <f t="shared" si="119"/>
        <v>1.7472999999999985</v>
      </c>
      <c r="I1016" s="2">
        <f t="array" ref="I1016">SUMPRODUCT(B1000:B1019, (ROW(B1000:B1019)-ROW(B1000)+1)) / (20*21/2)</f>
        <v>1.8474761904761907</v>
      </c>
      <c r="J1016" s="2">
        <f t="shared" si="122"/>
        <v>1.7613111958642875</v>
      </c>
      <c r="K1016" s="2">
        <f t="shared" si="124"/>
        <v>1.6761729756505159</v>
      </c>
    </row>
    <row r="1017" spans="1:11" ht="13.5" x14ac:dyDescent="0.25">
      <c r="A1017" s="3">
        <f>TITRES_STAT!B1020</f>
        <v>44187</v>
      </c>
      <c r="B1017" s="5">
        <f>TITRES_STAT!D1020</f>
        <v>1.98</v>
      </c>
      <c r="C1017" s="2">
        <f t="shared" si="117"/>
        <v>0</v>
      </c>
      <c r="D1017" s="2">
        <f t="shared" si="118"/>
        <v>1.9620000000000002</v>
      </c>
      <c r="E1017" s="2">
        <f t="shared" si="120"/>
        <v>1.8399999999999999</v>
      </c>
      <c r="F1017" s="2">
        <f t="shared" si="121"/>
        <v>1.7344999999999995</v>
      </c>
      <c r="G1017" s="2">
        <f t="shared" si="123"/>
        <v>1.631800000000001</v>
      </c>
      <c r="H1017" s="2">
        <f t="shared" si="119"/>
        <v>1.7470999999999988</v>
      </c>
      <c r="I1017" s="2">
        <f t="array" ref="I1017">SUMPRODUCT(B1001:B1020, (ROW(B1001:B1020)-ROW(B1001)+1)) / (20*21/2)</f>
        <v>1.8732380952380949</v>
      </c>
      <c r="J1017" s="2">
        <f t="shared" si="122"/>
        <v>1.7821387010200698</v>
      </c>
      <c r="K1017" s="2">
        <f t="shared" si="124"/>
        <v>1.6880877609191232</v>
      </c>
    </row>
    <row r="1018" spans="1:11" ht="13.5" x14ac:dyDescent="0.25">
      <c r="A1018" s="3">
        <f>TITRES_STAT!B1021</f>
        <v>44188</v>
      </c>
      <c r="B1018" s="5">
        <f>TITRES_STAT!D1021</f>
        <v>1.98</v>
      </c>
      <c r="C1018" s="2">
        <f t="shared" si="117"/>
        <v>0</v>
      </c>
      <c r="D1018" s="2">
        <f t="shared" si="118"/>
        <v>1.964</v>
      </c>
      <c r="E1018" s="2">
        <f t="shared" si="120"/>
        <v>1.8759999999999999</v>
      </c>
      <c r="F1018" s="2">
        <f t="shared" si="121"/>
        <v>1.7519999999999996</v>
      </c>
      <c r="G1018" s="2">
        <f t="shared" si="123"/>
        <v>1.6442000000000008</v>
      </c>
      <c r="H1018" s="2">
        <f t="shared" si="119"/>
        <v>1.7468999999999986</v>
      </c>
      <c r="I1018" s="2">
        <f t="array" ref="I1018">SUMPRODUCT(B1002:B1021, (ROW(B1002:B1021)-ROW(B1002)+1)) / (20*21/2)</f>
        <v>1.8951428571428568</v>
      </c>
      <c r="J1018" s="2">
        <f t="shared" si="122"/>
        <v>1.8009826342562536</v>
      </c>
      <c r="K1018" s="2">
        <f t="shared" si="124"/>
        <v>1.6995352997066087</v>
      </c>
    </row>
    <row r="1019" spans="1:11" ht="13.5" x14ac:dyDescent="0.25">
      <c r="A1019" s="3">
        <f>TITRES_STAT!B1022</f>
        <v>44189</v>
      </c>
      <c r="B1019" s="5">
        <f>TITRES_STAT!D1022</f>
        <v>1.98</v>
      </c>
      <c r="C1019" s="2">
        <f t="shared" si="117"/>
        <v>0</v>
      </c>
      <c r="D1019" s="2">
        <f t="shared" si="118"/>
        <v>1.9720000000000002</v>
      </c>
      <c r="E1019" s="2">
        <f t="shared" si="120"/>
        <v>1.911</v>
      </c>
      <c r="F1019" s="2">
        <f t="shared" si="121"/>
        <v>1.7694999999999996</v>
      </c>
      <c r="G1019" s="2">
        <f t="shared" si="123"/>
        <v>1.6578000000000008</v>
      </c>
      <c r="H1019" s="2">
        <f t="shared" si="119"/>
        <v>1.746699999999999</v>
      </c>
      <c r="I1019" s="2">
        <f t="array" ref="I1019">SUMPRODUCT(B1003:B1022, (ROW(B1003:B1022)-ROW(B1003)+1)) / (20*21/2)</f>
        <v>1.9047142857142856</v>
      </c>
      <c r="J1019" s="2">
        <f t="shared" si="122"/>
        <v>1.8180319071842295</v>
      </c>
      <c r="K1019" s="2">
        <f t="shared" si="124"/>
        <v>1.7105339154043888</v>
      </c>
    </row>
    <row r="1020" spans="1:11" ht="13.5" x14ac:dyDescent="0.25">
      <c r="A1020" s="3">
        <f>TITRES_STAT!B1023</f>
        <v>44190</v>
      </c>
      <c r="B1020" s="5">
        <f>TITRES_STAT!D1023</f>
        <v>2.04</v>
      </c>
      <c r="C1020" s="2">
        <f t="shared" si="117"/>
        <v>6.0000000000000053E-2</v>
      </c>
      <c r="D1020" s="2">
        <f t="shared" si="118"/>
        <v>1.9920000000000002</v>
      </c>
      <c r="E1020" s="2">
        <f t="shared" si="120"/>
        <v>1.9449999999999998</v>
      </c>
      <c r="F1020" s="2">
        <f t="shared" si="121"/>
        <v>1.7899999999999998</v>
      </c>
      <c r="G1020" s="2">
        <f t="shared" si="123"/>
        <v>1.672600000000001</v>
      </c>
      <c r="H1020" s="2">
        <f t="shared" si="119"/>
        <v>1.7467999999999992</v>
      </c>
      <c r="I1020" s="2">
        <f t="array" ref="I1020">SUMPRODUCT(B1004:B1023, (ROW(B1004:B1023)-ROW(B1004)+1)) / (20*21/2)</f>
        <v>1.9053333333333335</v>
      </c>
      <c r="J1020" s="2">
        <f t="shared" si="122"/>
        <v>1.8391717255476361</v>
      </c>
      <c r="K1020" s="2">
        <f t="shared" si="124"/>
        <v>1.7234541540159816</v>
      </c>
    </row>
    <row r="1021" spans="1:11" ht="13.5" x14ac:dyDescent="0.25">
      <c r="A1021" s="3">
        <f>TITRES_STAT!B1024</f>
        <v>44193</v>
      </c>
      <c r="B1021" s="5">
        <f>TITRES_STAT!D1024</f>
        <v>2.02</v>
      </c>
      <c r="C1021" s="2">
        <f t="shared" si="117"/>
        <v>-2.0000000000000018E-2</v>
      </c>
      <c r="D1021" s="2">
        <f t="shared" si="118"/>
        <v>2</v>
      </c>
      <c r="E1021" s="2">
        <f t="shared" si="120"/>
        <v>1.97</v>
      </c>
      <c r="F1021" s="2">
        <f t="shared" si="121"/>
        <v>1.8095000000000003</v>
      </c>
      <c r="G1021" s="2">
        <f t="shared" si="123"/>
        <v>1.6858000000000011</v>
      </c>
      <c r="H1021" s="2">
        <f t="shared" si="119"/>
        <v>1.746799999999999</v>
      </c>
      <c r="I1021" s="2">
        <f t="array" ref="I1021">SUMPRODUCT(B1005:B1024, (ROW(B1005:B1024)-ROW(B1005)+1)) / (20*21/2)</f>
        <v>1.9126190476190472</v>
      </c>
      <c r="J1021" s="2">
        <f t="shared" si="122"/>
        <v>1.8563934659716708</v>
      </c>
      <c r="K1021" s="2">
        <f t="shared" si="124"/>
        <v>1.7350834028780999</v>
      </c>
    </row>
    <row r="1022" spans="1:11" ht="13.5" x14ac:dyDescent="0.25">
      <c r="A1022" s="3">
        <f>TITRES_STAT!B1025</f>
        <v>44194</v>
      </c>
      <c r="B1022" s="5">
        <f>TITRES_STAT!D1025</f>
        <v>1.91</v>
      </c>
      <c r="C1022" s="2">
        <f t="shared" si="117"/>
        <v>-0.1100000000000001</v>
      </c>
      <c r="D1022" s="2">
        <f t="shared" si="118"/>
        <v>1.986</v>
      </c>
      <c r="E1022" s="2">
        <f t="shared" si="120"/>
        <v>1.9740000000000002</v>
      </c>
      <c r="F1022" s="2">
        <f t="shared" si="121"/>
        <v>1.8235000000000003</v>
      </c>
      <c r="G1022" s="2">
        <f t="shared" si="123"/>
        <v>1.6966000000000008</v>
      </c>
      <c r="H1022" s="2">
        <f t="shared" si="119"/>
        <v>1.7462499999999992</v>
      </c>
      <c r="I1022" s="2">
        <f t="array" ref="I1022">SUMPRODUCT(B1006:B1025, (ROW(B1006:B1025)-ROW(B1006)+1)) / (20*21/2)</f>
        <v>1.9233333333333336</v>
      </c>
      <c r="J1022" s="2">
        <f t="shared" si="122"/>
        <v>1.8614988501648448</v>
      </c>
      <c r="K1022" s="2">
        <f t="shared" si="124"/>
        <v>1.7419428772750374</v>
      </c>
    </row>
    <row r="1023" spans="1:11" ht="13.5" x14ac:dyDescent="0.25">
      <c r="A1023" s="3">
        <f>TITRES_STAT!B1026</f>
        <v>44195</v>
      </c>
      <c r="B1023" s="5">
        <f>TITRES_STAT!D1026</f>
        <v>1.83</v>
      </c>
      <c r="C1023" s="2">
        <f t="shared" si="117"/>
        <v>-7.9999999999999849E-2</v>
      </c>
      <c r="D1023" s="2">
        <f t="shared" si="118"/>
        <v>1.956</v>
      </c>
      <c r="E1023" s="2">
        <f t="shared" si="120"/>
        <v>1.9600000000000002</v>
      </c>
      <c r="F1023" s="2">
        <f t="shared" si="121"/>
        <v>1.8334999999999997</v>
      </c>
      <c r="G1023" s="2">
        <f t="shared" si="123"/>
        <v>1.7046000000000006</v>
      </c>
      <c r="H1023" s="2">
        <f t="shared" si="119"/>
        <v>1.7452999999999992</v>
      </c>
      <c r="I1023" s="2">
        <f t="array" ref="I1023">SUMPRODUCT(B1007:B1026, (ROW(B1007:B1026)-ROW(B1007)+1)) / (20*21/2)</f>
        <v>1.9277142857142857</v>
      </c>
      <c r="J1023" s="2">
        <f t="shared" si="122"/>
        <v>1.8584989596729549</v>
      </c>
      <c r="K1023" s="2">
        <f t="shared" si="124"/>
        <v>1.7453960977740557</v>
      </c>
    </row>
    <row r="1024" spans="1:11" ht="13.5" x14ac:dyDescent="0.25">
      <c r="A1024" s="3">
        <f>TITRES_STAT!B1027</f>
        <v>44196</v>
      </c>
      <c r="B1024" s="5">
        <f>TITRES_STAT!D1027</f>
        <v>1.91</v>
      </c>
      <c r="C1024" s="2">
        <f t="shared" si="117"/>
        <v>7.9999999999999849E-2</v>
      </c>
      <c r="D1024" s="2">
        <f t="shared" si="118"/>
        <v>1.9420000000000002</v>
      </c>
      <c r="E1024" s="2">
        <f t="shared" si="120"/>
        <v>1.9570000000000003</v>
      </c>
      <c r="F1024" s="2">
        <f t="shared" si="121"/>
        <v>1.8474999999999997</v>
      </c>
      <c r="G1024" s="2">
        <f t="shared" si="123"/>
        <v>1.7134000000000007</v>
      </c>
      <c r="H1024" s="2">
        <f t="shared" si="119"/>
        <v>1.7447499999999994</v>
      </c>
      <c r="I1024" s="2">
        <f t="array" ref="I1024">SUMPRODUCT(B1008:B1027, (ROW(B1008:B1027)-ROW(B1008)+1)) / (20*21/2)</f>
        <v>1.9307619047619049</v>
      </c>
      <c r="J1024" s="2">
        <f t="shared" si="122"/>
        <v>1.8634038206564829</v>
      </c>
      <c r="K1024" s="2">
        <f t="shared" si="124"/>
        <v>1.7518511527633085</v>
      </c>
    </row>
    <row r="1025" spans="1:11" ht="13.5" x14ac:dyDescent="0.25">
      <c r="A1025" s="3">
        <f>TITRES_STAT!B1028</f>
        <v>44200</v>
      </c>
      <c r="B1025" s="5">
        <f>TITRES_STAT!D1028</f>
        <v>1.96</v>
      </c>
      <c r="C1025" s="2">
        <f t="shared" si="117"/>
        <v>5.0000000000000044E-2</v>
      </c>
      <c r="D1025" s="2">
        <f t="shared" si="118"/>
        <v>1.9259999999999997</v>
      </c>
      <c r="E1025" s="2">
        <f t="shared" si="120"/>
        <v>1.9590000000000001</v>
      </c>
      <c r="F1025" s="2">
        <f t="shared" si="121"/>
        <v>1.8640000000000001</v>
      </c>
      <c r="G1025" s="2">
        <f t="shared" si="123"/>
        <v>1.7224000000000004</v>
      </c>
      <c r="H1025" s="2">
        <f t="shared" si="119"/>
        <v>1.7444499999999994</v>
      </c>
      <c r="I1025" s="2">
        <f t="array" ref="I1025">SUMPRODUCT(B1009:B1028, (ROW(B1009:B1028)-ROW(B1009)+1)) / (20*21/2)</f>
        <v>1.9324285714285714</v>
      </c>
      <c r="J1025" s="2">
        <f t="shared" si="122"/>
        <v>1.8726034567844367</v>
      </c>
      <c r="K1025" s="2">
        <f t="shared" si="124"/>
        <v>1.7600138526549436</v>
      </c>
    </row>
    <row r="1026" spans="1:11" ht="13.5" x14ac:dyDescent="0.25">
      <c r="A1026" s="3">
        <f>TITRES_STAT!B1029</f>
        <v>44201</v>
      </c>
      <c r="B1026" s="5">
        <f>TITRES_STAT!D1029</f>
        <v>1.91</v>
      </c>
      <c r="C1026" s="2">
        <f t="shared" si="117"/>
        <v>-5.0000000000000044E-2</v>
      </c>
      <c r="D1026" s="2">
        <f t="shared" si="118"/>
        <v>1.9039999999999999</v>
      </c>
      <c r="E1026" s="2">
        <f t="shared" si="120"/>
        <v>1.952</v>
      </c>
      <c r="F1026" s="2">
        <f t="shared" si="121"/>
        <v>1.8779999999999997</v>
      </c>
      <c r="G1026" s="2">
        <f t="shared" si="123"/>
        <v>1.7288000000000003</v>
      </c>
      <c r="H1026" s="2">
        <f t="shared" si="119"/>
        <v>1.7438999999999993</v>
      </c>
      <c r="I1026" s="2">
        <f t="array" ref="I1026">SUMPRODUCT(B1010:B1029, (ROW(B1010:B1029)-ROW(B1010)+1)) / (20*21/2)</f>
        <v>1.9374761904761906</v>
      </c>
      <c r="J1026" s="2">
        <f t="shared" si="122"/>
        <v>1.876165032328776</v>
      </c>
      <c r="K1026" s="2">
        <f t="shared" si="124"/>
        <v>1.7658956623547497</v>
      </c>
    </row>
    <row r="1027" spans="1:11" ht="13.5" x14ac:dyDescent="0.25">
      <c r="A1027" s="3">
        <f>TITRES_STAT!B1030</f>
        <v>44202</v>
      </c>
      <c r="B1027" s="5">
        <f>TITRES_STAT!D1030</f>
        <v>1.91</v>
      </c>
      <c r="C1027" s="2">
        <f t="shared" si="117"/>
        <v>0</v>
      </c>
      <c r="D1027" s="2">
        <f t="shared" si="118"/>
        <v>1.9039999999999999</v>
      </c>
      <c r="E1027" s="2">
        <f t="shared" si="120"/>
        <v>1.9449999999999998</v>
      </c>
      <c r="F1027" s="2">
        <f t="shared" si="121"/>
        <v>1.8924999999999994</v>
      </c>
      <c r="G1027" s="2">
        <f t="shared" si="123"/>
        <v>1.7346000000000001</v>
      </c>
      <c r="H1027" s="2">
        <f t="shared" si="119"/>
        <v>1.7433499999999995</v>
      </c>
      <c r="I1027" s="2">
        <f t="array" ref="I1027">SUMPRODUCT(B1011:B1030, (ROW(B1011:B1030)-ROW(B1011)+1)) / (20*21/2)</f>
        <v>1.9409523809523808</v>
      </c>
      <c r="J1027" s="2">
        <f t="shared" si="122"/>
        <v>1.8793874102022257</v>
      </c>
      <c r="K1027" s="2">
        <f t="shared" si="124"/>
        <v>1.771546812850642</v>
      </c>
    </row>
    <row r="1028" spans="1:11" ht="13.5" x14ac:dyDescent="0.25">
      <c r="A1028" s="3">
        <f>TITRES_STAT!B1031</f>
        <v>44203</v>
      </c>
      <c r="B1028" s="5">
        <f>TITRES_STAT!D1031</f>
        <v>1.91</v>
      </c>
      <c r="C1028" s="2">
        <f t="shared" ref="C1028:C1091" si="125">B1028-B1027</f>
        <v>0</v>
      </c>
      <c r="D1028" s="2">
        <f t="shared" si="118"/>
        <v>1.92</v>
      </c>
      <c r="E1028" s="2">
        <f t="shared" si="120"/>
        <v>1.9379999999999999</v>
      </c>
      <c r="F1028" s="2">
        <f t="shared" si="121"/>
        <v>1.9069999999999994</v>
      </c>
      <c r="G1028" s="2">
        <f t="shared" si="123"/>
        <v>1.7403999999999997</v>
      </c>
      <c r="H1028" s="2">
        <f t="shared" si="119"/>
        <v>1.7424999999999997</v>
      </c>
      <c r="I1028" s="2">
        <f t="array" ref="I1028">SUMPRODUCT(B1012:B1031, (ROW(B1012:B1031)-ROW(B1012)+1)) / (20*21/2)</f>
        <v>1.9431904761904761</v>
      </c>
      <c r="J1028" s="2">
        <f t="shared" si="122"/>
        <v>1.8823028949448708</v>
      </c>
      <c r="K1028" s="2">
        <f t="shared" si="124"/>
        <v>1.7769763496015973</v>
      </c>
    </row>
    <row r="1029" spans="1:11" ht="13.5" x14ac:dyDescent="0.25">
      <c r="A1029" s="3">
        <f>TITRES_STAT!B1032</f>
        <v>44204</v>
      </c>
      <c r="B1029" s="5">
        <f>TITRES_STAT!D1032</f>
        <v>1.96</v>
      </c>
      <c r="C1029" s="2">
        <f t="shared" si="125"/>
        <v>5.0000000000000044E-2</v>
      </c>
      <c r="D1029" s="2">
        <f t="shared" si="118"/>
        <v>1.9300000000000002</v>
      </c>
      <c r="E1029" s="2">
        <f t="shared" si="120"/>
        <v>1.9360000000000004</v>
      </c>
      <c r="F1029" s="2">
        <f t="shared" si="121"/>
        <v>1.9234999999999995</v>
      </c>
      <c r="G1029" s="2">
        <f t="shared" si="123"/>
        <v>1.7471999999999994</v>
      </c>
      <c r="H1029" s="2">
        <f t="shared" si="119"/>
        <v>1.7418999999999993</v>
      </c>
      <c r="I1029" s="2">
        <f t="array" ref="I1029">SUMPRODUCT(B1013:B1032, (ROW(B1013:B1032)-ROW(B1013)+1)) / (20*21/2)</f>
        <v>1.9445238095238093</v>
      </c>
      <c r="J1029" s="2">
        <f t="shared" si="122"/>
        <v>1.8897026192358353</v>
      </c>
      <c r="K1029" s="2">
        <f t="shared" si="124"/>
        <v>1.7841537476564366</v>
      </c>
    </row>
    <row r="1030" spans="1:11" ht="13.5" x14ac:dyDescent="0.25">
      <c r="A1030" s="3">
        <f>TITRES_STAT!B1033</f>
        <v>44207</v>
      </c>
      <c r="B1030" s="5">
        <f>TITRES_STAT!D1033</f>
        <v>1.96</v>
      </c>
      <c r="C1030" s="2">
        <f t="shared" si="125"/>
        <v>0</v>
      </c>
      <c r="D1030" s="2">
        <f t="shared" ref="D1030:D1093" si="126">AVERAGE(B1026:B1030)</f>
        <v>1.9299999999999997</v>
      </c>
      <c r="E1030" s="2">
        <f t="shared" si="120"/>
        <v>1.9280000000000002</v>
      </c>
      <c r="F1030" s="2">
        <f t="shared" si="121"/>
        <v>1.9364999999999999</v>
      </c>
      <c r="G1030" s="2">
        <f t="shared" si="123"/>
        <v>1.7539999999999991</v>
      </c>
      <c r="H1030" s="2">
        <f t="shared" si="119"/>
        <v>1.7412999999999994</v>
      </c>
      <c r="I1030" s="2">
        <f t="array" ref="I1030">SUMPRODUCT(B1014:B1033, (ROW(B1014:B1033)-ROW(B1014)+1)) / (20*21/2)</f>
        <v>1.9454285714285715</v>
      </c>
      <c r="J1030" s="2">
        <f t="shared" si="122"/>
        <v>1.8963976078800413</v>
      </c>
      <c r="K1030" s="2">
        <f t="shared" si="124"/>
        <v>1.7910496791208903</v>
      </c>
    </row>
    <row r="1031" spans="1:11" ht="13.5" x14ac:dyDescent="0.25">
      <c r="A1031" s="3">
        <f>TITRES_STAT!B1034</f>
        <v>44208</v>
      </c>
      <c r="B1031" s="5">
        <f>TITRES_STAT!D1034</f>
        <v>1.96</v>
      </c>
      <c r="C1031" s="2">
        <f t="shared" si="125"/>
        <v>0</v>
      </c>
      <c r="D1031" s="2">
        <f t="shared" si="126"/>
        <v>1.94</v>
      </c>
      <c r="E1031" s="2">
        <f t="shared" si="120"/>
        <v>1.9220000000000002</v>
      </c>
      <c r="F1031" s="2">
        <f t="shared" si="121"/>
        <v>1.9460000000000002</v>
      </c>
      <c r="G1031" s="2">
        <f t="shared" si="123"/>
        <v>1.7601999999999989</v>
      </c>
      <c r="H1031" s="2">
        <f t="shared" si="119"/>
        <v>1.7406999999999995</v>
      </c>
      <c r="I1031" s="2">
        <f t="array" ref="I1031">SUMPRODUCT(B1015:B1034, (ROW(B1015:B1034)-ROW(B1015)+1)) / (20*21/2)</f>
        <v>1.9463809523809521</v>
      </c>
      <c r="J1031" s="2">
        <f t="shared" si="122"/>
        <v>1.9024549785581324</v>
      </c>
      <c r="K1031" s="2">
        <f t="shared" si="124"/>
        <v>1.7976751819004633</v>
      </c>
    </row>
    <row r="1032" spans="1:11" ht="13.5" x14ac:dyDescent="0.25">
      <c r="A1032" s="3">
        <f>TITRES_STAT!B1035</f>
        <v>44209</v>
      </c>
      <c r="B1032" s="5">
        <f>TITRES_STAT!D1035</f>
        <v>1.96</v>
      </c>
      <c r="C1032" s="2">
        <f t="shared" si="125"/>
        <v>0</v>
      </c>
      <c r="D1032" s="2">
        <f t="shared" si="126"/>
        <v>1.95</v>
      </c>
      <c r="E1032" s="2">
        <f t="shared" si="120"/>
        <v>1.9270000000000003</v>
      </c>
      <c r="F1032" s="2">
        <f t="shared" si="121"/>
        <v>1.9505000000000003</v>
      </c>
      <c r="G1032" s="2">
        <f t="shared" si="123"/>
        <v>1.7663999999999986</v>
      </c>
      <c r="H1032" s="2">
        <f t="shared" si="119"/>
        <v>1.7400999999999991</v>
      </c>
      <c r="I1032" s="2">
        <f t="array" ref="I1032">SUMPRODUCT(B1016:B1035, (ROW(B1016:B1035)-ROW(B1016)+1)) / (20*21/2)</f>
        <v>1.9472380952380948</v>
      </c>
      <c r="J1032" s="2">
        <f t="shared" si="122"/>
        <v>1.9079354567906912</v>
      </c>
      <c r="K1032" s="2">
        <f t="shared" si="124"/>
        <v>1.8040408610416216</v>
      </c>
    </row>
    <row r="1033" spans="1:11" ht="13.5" x14ac:dyDescent="0.25">
      <c r="A1033" s="3">
        <f>TITRES_STAT!B1036</f>
        <v>44211</v>
      </c>
      <c r="B1033" s="5">
        <f>TITRES_STAT!D1036</f>
        <v>1.96</v>
      </c>
      <c r="C1033" s="2">
        <f t="shared" si="125"/>
        <v>0</v>
      </c>
      <c r="D1033" s="2">
        <f t="shared" si="126"/>
        <v>1.9600000000000002</v>
      </c>
      <c r="E1033" s="2">
        <f t="shared" si="120"/>
        <v>1.9400000000000002</v>
      </c>
      <c r="F1033" s="2">
        <f t="shared" si="121"/>
        <v>1.9500000000000004</v>
      </c>
      <c r="G1033" s="2">
        <f t="shared" si="123"/>
        <v>1.7725999999999984</v>
      </c>
      <c r="H1033" s="2">
        <f t="shared" si="119"/>
        <v>1.7394999999999994</v>
      </c>
      <c r="I1033" s="2">
        <f t="array" ref="I1033">SUMPRODUCT(B1017:B1036, (ROW(B1017:B1036)-ROW(B1017)+1)) / (20*21/2)</f>
        <v>1.948</v>
      </c>
      <c r="J1033" s="2">
        <f t="shared" si="122"/>
        <v>1.9128939847153874</v>
      </c>
      <c r="K1033" s="2">
        <f t="shared" si="124"/>
        <v>1.8101569057066562</v>
      </c>
    </row>
    <row r="1034" spans="1:11" ht="13.5" x14ac:dyDescent="0.25">
      <c r="A1034" s="3">
        <f>TITRES_STAT!B1037</f>
        <v>44214</v>
      </c>
      <c r="B1034" s="5">
        <f>TITRES_STAT!D1037</f>
        <v>1.96</v>
      </c>
      <c r="C1034" s="2">
        <f t="shared" si="125"/>
        <v>0</v>
      </c>
      <c r="D1034" s="2">
        <f t="shared" si="126"/>
        <v>1.9600000000000002</v>
      </c>
      <c r="E1034" s="2">
        <f t="shared" si="120"/>
        <v>1.9450000000000003</v>
      </c>
      <c r="F1034" s="2">
        <f t="shared" si="121"/>
        <v>1.9510000000000005</v>
      </c>
      <c r="G1034" s="2">
        <f t="shared" si="123"/>
        <v>1.7791999999999986</v>
      </c>
      <c r="H1034" s="2">
        <f t="shared" ref="H1034:H1097" si="127">AVERAGE(B835:B1034)</f>
        <v>1.7388999999999997</v>
      </c>
      <c r="I1034" s="2">
        <f t="array" ref="I1034">SUMPRODUCT(B1018:B1037, (ROW(B1018:B1037)-ROW(B1018)+1)) / (20*21/2)</f>
        <v>1.9488571428571426</v>
      </c>
      <c r="J1034" s="2">
        <f t="shared" si="122"/>
        <v>1.9173802718853503</v>
      </c>
      <c r="K1034" s="2">
        <f t="shared" si="124"/>
        <v>1.8160331054828658</v>
      </c>
    </row>
    <row r="1035" spans="1:11" ht="13.5" x14ac:dyDescent="0.25">
      <c r="A1035" s="3">
        <f>TITRES_STAT!B1038</f>
        <v>44215</v>
      </c>
      <c r="B1035" s="5">
        <f>TITRES_STAT!D1038</f>
        <v>1.96</v>
      </c>
      <c r="C1035" s="2">
        <f t="shared" si="125"/>
        <v>0</v>
      </c>
      <c r="D1035" s="2">
        <f t="shared" si="126"/>
        <v>1.9600000000000002</v>
      </c>
      <c r="E1035" s="2">
        <f t="shared" si="120"/>
        <v>1.9450000000000003</v>
      </c>
      <c r="F1035" s="2">
        <f t="shared" si="121"/>
        <v>1.9520000000000004</v>
      </c>
      <c r="G1035" s="2">
        <f t="shared" si="123"/>
        <v>1.7857999999999981</v>
      </c>
      <c r="H1035" s="2">
        <f t="shared" si="127"/>
        <v>1.7382999999999995</v>
      </c>
      <c r="I1035" s="2">
        <f t="array" ref="I1035">SUMPRODUCT(B1019:B1038, (ROW(B1019:B1038)-ROW(B1019)+1)) / (20*21/2)</f>
        <v>1.9498095238095237</v>
      </c>
      <c r="J1035" s="2">
        <f t="shared" si="122"/>
        <v>1.9214392936105549</v>
      </c>
      <c r="K1035" s="2">
        <f t="shared" si="124"/>
        <v>1.8216788660521652</v>
      </c>
    </row>
    <row r="1036" spans="1:11" ht="13.5" x14ac:dyDescent="0.25">
      <c r="A1036" s="3">
        <f>TITRES_STAT!B1039</f>
        <v>44216</v>
      </c>
      <c r="B1036" s="5">
        <f>TITRES_STAT!D1039</f>
        <v>1.96</v>
      </c>
      <c r="C1036" s="2">
        <f t="shared" si="125"/>
        <v>0</v>
      </c>
      <c r="D1036" s="2">
        <f t="shared" si="126"/>
        <v>1.9600000000000002</v>
      </c>
      <c r="E1036" s="2">
        <f t="shared" ref="E1036:E1099" si="128">AVERAGE(B1027:B1036)</f>
        <v>1.9500000000000004</v>
      </c>
      <c r="F1036" s="2">
        <f t="shared" si="121"/>
        <v>1.9510000000000001</v>
      </c>
      <c r="G1036" s="2">
        <f t="shared" si="123"/>
        <v>1.792399999999998</v>
      </c>
      <c r="H1036" s="2">
        <f t="shared" si="127"/>
        <v>1.7376999999999994</v>
      </c>
      <c r="I1036" s="2">
        <f t="array" ref="I1036">SUMPRODUCT(B1020:B1039, (ROW(B1020:B1039)-ROW(B1020)+1)) / (20*21/2)</f>
        <v>1.9508571428571428</v>
      </c>
      <c r="J1036" s="2">
        <f t="shared" si="122"/>
        <v>1.9251117418381209</v>
      </c>
      <c r="K1036" s="2">
        <f t="shared" si="124"/>
        <v>1.827103224246198</v>
      </c>
    </row>
    <row r="1037" spans="1:11" ht="13.5" x14ac:dyDescent="0.25">
      <c r="A1037" s="3">
        <f>TITRES_STAT!B1040</f>
        <v>44217</v>
      </c>
      <c r="B1037" s="5">
        <f>TITRES_STAT!D1040</f>
        <v>1.96</v>
      </c>
      <c r="C1037" s="2">
        <f t="shared" si="125"/>
        <v>0</v>
      </c>
      <c r="D1037" s="2">
        <f t="shared" si="126"/>
        <v>1.9600000000000002</v>
      </c>
      <c r="E1037" s="2">
        <f t="shared" si="128"/>
        <v>1.9550000000000005</v>
      </c>
      <c r="F1037" s="2">
        <f t="shared" si="121"/>
        <v>1.9500000000000004</v>
      </c>
      <c r="G1037" s="2">
        <f t="shared" si="123"/>
        <v>1.7989999999999977</v>
      </c>
      <c r="H1037" s="2">
        <f t="shared" si="127"/>
        <v>1.7373999999999992</v>
      </c>
      <c r="I1037" s="2">
        <f t="array" ref="I1037">SUMPRODUCT(B1021:B1040, (ROW(B1021:B1040)-ROW(B1021)+1)) / (20*21/2)</f>
        <v>1.9520000000000002</v>
      </c>
      <c r="J1037" s="2">
        <f t="shared" si="122"/>
        <v>1.9284344330916334</v>
      </c>
      <c r="K1037" s="2">
        <f t="shared" si="124"/>
        <v>1.832314862511053</v>
      </c>
    </row>
    <row r="1038" spans="1:11" ht="13.5" x14ac:dyDescent="0.25">
      <c r="A1038" s="3">
        <f>TITRES_STAT!B1041</f>
        <v>44218</v>
      </c>
      <c r="B1038" s="5">
        <f>TITRES_STAT!D1041</f>
        <v>1.96</v>
      </c>
      <c r="C1038" s="2">
        <f t="shared" si="125"/>
        <v>0</v>
      </c>
      <c r="D1038" s="2">
        <f t="shared" si="126"/>
        <v>1.9600000000000002</v>
      </c>
      <c r="E1038" s="2">
        <f t="shared" si="128"/>
        <v>1.9600000000000004</v>
      </c>
      <c r="F1038" s="2">
        <f t="shared" si="121"/>
        <v>1.9490000000000003</v>
      </c>
      <c r="G1038" s="2">
        <f t="shared" si="123"/>
        <v>1.8055999999999977</v>
      </c>
      <c r="H1038" s="2">
        <f t="shared" si="127"/>
        <v>1.7370999999999992</v>
      </c>
      <c r="I1038" s="2">
        <f t="array" ref="I1038">SUMPRODUCT(B1022:B1041, (ROW(B1022:B1041)-ROW(B1022)+1)) / (20*21/2)</f>
        <v>1.9535238095238092</v>
      </c>
      <c r="J1038" s="2">
        <f t="shared" si="122"/>
        <v>1.9314406775590971</v>
      </c>
      <c r="K1038" s="2">
        <f t="shared" si="124"/>
        <v>1.8373221228047374</v>
      </c>
    </row>
    <row r="1039" spans="1:11" ht="13.5" x14ac:dyDescent="0.25">
      <c r="A1039" s="3">
        <f>TITRES_STAT!B1042</f>
        <v>44221</v>
      </c>
      <c r="B1039" s="5">
        <f>TITRES_STAT!D1042</f>
        <v>1.96</v>
      </c>
      <c r="C1039" s="2">
        <f t="shared" si="125"/>
        <v>0</v>
      </c>
      <c r="D1039" s="2">
        <f t="shared" si="126"/>
        <v>1.9600000000000002</v>
      </c>
      <c r="E1039" s="2">
        <f t="shared" si="128"/>
        <v>1.9600000000000004</v>
      </c>
      <c r="F1039" s="2">
        <f t="shared" si="121"/>
        <v>1.9480000000000004</v>
      </c>
      <c r="G1039" s="2">
        <f t="shared" si="123"/>
        <v>1.812199999999998</v>
      </c>
      <c r="H1039" s="2">
        <f t="shared" si="127"/>
        <v>1.7367999999999992</v>
      </c>
      <c r="I1039" s="2">
        <f t="array" ref="I1039">SUMPRODUCT(B1023:B1042, (ROW(B1023:B1042)-ROW(B1023)+1)) / (20*21/2)</f>
        <v>1.9553333333333331</v>
      </c>
      <c r="J1039" s="2">
        <f t="shared" si="122"/>
        <v>1.9341606130296594</v>
      </c>
      <c r="K1039" s="2">
        <f t="shared" si="124"/>
        <v>1.8421330199496497</v>
      </c>
    </row>
    <row r="1040" spans="1:11" ht="13.5" x14ac:dyDescent="0.25">
      <c r="A1040" s="3">
        <f>TITRES_STAT!B1043</f>
        <v>44222</v>
      </c>
      <c r="B1040" s="5">
        <f>TITRES_STAT!D1043</f>
        <v>1.96</v>
      </c>
      <c r="C1040" s="2">
        <f t="shared" si="125"/>
        <v>0</v>
      </c>
      <c r="D1040" s="2">
        <f t="shared" si="126"/>
        <v>1.9600000000000002</v>
      </c>
      <c r="E1040" s="2">
        <f t="shared" si="128"/>
        <v>1.9600000000000004</v>
      </c>
      <c r="F1040" s="2">
        <f t="shared" si="121"/>
        <v>1.9440000000000004</v>
      </c>
      <c r="G1040" s="2">
        <f t="shared" si="123"/>
        <v>1.8187999999999978</v>
      </c>
      <c r="H1040" s="2">
        <f t="shared" si="127"/>
        <v>1.7364999999999988</v>
      </c>
      <c r="I1040" s="2">
        <f t="array" ref="I1040">SUMPRODUCT(B1024:B1043, (ROW(B1024:B1043)-ROW(B1024)+1)) / (20*21/2)</f>
        <v>1.9569047619047619</v>
      </c>
      <c r="J1040" s="2">
        <f t="shared" si="122"/>
        <v>1.9366215070268344</v>
      </c>
      <c r="K1040" s="2">
        <f t="shared" si="124"/>
        <v>1.8467552544614283</v>
      </c>
    </row>
    <row r="1041" spans="1:11" ht="13.5" x14ac:dyDescent="0.25">
      <c r="A1041" s="3">
        <f>TITRES_STAT!B1044</f>
        <v>44223</v>
      </c>
      <c r="B1041" s="5">
        <f>TITRES_STAT!D1044</f>
        <v>1.96</v>
      </c>
      <c r="C1041" s="2">
        <f t="shared" si="125"/>
        <v>0</v>
      </c>
      <c r="D1041" s="2">
        <f t="shared" si="126"/>
        <v>1.9600000000000002</v>
      </c>
      <c r="E1041" s="2">
        <f t="shared" si="128"/>
        <v>1.9600000000000004</v>
      </c>
      <c r="F1041" s="2">
        <f t="shared" si="121"/>
        <v>1.9410000000000003</v>
      </c>
      <c r="G1041" s="2">
        <f t="shared" si="123"/>
        <v>1.8253999999999977</v>
      </c>
      <c r="H1041" s="2">
        <f t="shared" si="127"/>
        <v>1.7361999999999989</v>
      </c>
      <c r="I1041" s="2">
        <f t="array" ref="I1041">SUMPRODUCT(B1025:B1044, (ROW(B1025:B1044)-ROW(B1025)+1)) / (20*21/2)</f>
        <v>1.957857142857143</v>
      </c>
      <c r="J1041" s="2">
        <f t="shared" si="122"/>
        <v>1.938848030167136</v>
      </c>
      <c r="K1041" s="2">
        <f t="shared" si="124"/>
        <v>1.8511962248747058</v>
      </c>
    </row>
    <row r="1042" spans="1:11" ht="13.5" x14ac:dyDescent="0.25">
      <c r="A1042" s="3">
        <f>TITRES_STAT!B1045</f>
        <v>44224</v>
      </c>
      <c r="B1042" s="5">
        <f>TITRES_STAT!D1045</f>
        <v>1.96</v>
      </c>
      <c r="C1042" s="2">
        <f t="shared" si="125"/>
        <v>0</v>
      </c>
      <c r="D1042" s="2">
        <f t="shared" si="126"/>
        <v>1.9600000000000002</v>
      </c>
      <c r="E1042" s="2">
        <f t="shared" si="128"/>
        <v>1.9600000000000004</v>
      </c>
      <c r="F1042" s="2">
        <f t="shared" si="121"/>
        <v>1.9435000000000007</v>
      </c>
      <c r="G1042" s="2">
        <f t="shared" si="123"/>
        <v>1.8319999999999974</v>
      </c>
      <c r="H1042" s="2">
        <f t="shared" si="127"/>
        <v>1.7358999999999987</v>
      </c>
      <c r="I1042" s="2">
        <f t="array" ref="I1042">SUMPRODUCT(B1026:B1045, (ROW(B1026:B1045)-ROW(B1026)+1)) / (20*21/2)</f>
        <v>1.9585714285714286</v>
      </c>
      <c r="J1042" s="2">
        <f t="shared" si="122"/>
        <v>1.9408625034845515</v>
      </c>
      <c r="K1042" s="2">
        <f t="shared" si="124"/>
        <v>1.8554630395855018</v>
      </c>
    </row>
    <row r="1043" spans="1:11" ht="13.5" x14ac:dyDescent="0.25">
      <c r="A1043" s="3">
        <f>TITRES_STAT!B1046</f>
        <v>44225</v>
      </c>
      <c r="B1043" s="5">
        <f>TITRES_STAT!D1046</f>
        <v>1.96</v>
      </c>
      <c r="C1043" s="2">
        <f t="shared" si="125"/>
        <v>0</v>
      </c>
      <c r="D1043" s="2">
        <f t="shared" si="126"/>
        <v>1.9600000000000002</v>
      </c>
      <c r="E1043" s="2">
        <f t="shared" si="128"/>
        <v>1.9600000000000004</v>
      </c>
      <c r="F1043" s="2">
        <f t="shared" si="121"/>
        <v>1.9500000000000004</v>
      </c>
      <c r="G1043" s="2">
        <f t="shared" si="123"/>
        <v>1.8385999999999973</v>
      </c>
      <c r="H1043" s="2">
        <f t="shared" si="127"/>
        <v>1.7355999999999987</v>
      </c>
      <c r="I1043" s="2">
        <f t="array" ref="I1043">SUMPRODUCT(B1027:B1046, (ROW(B1027:B1046)-ROW(B1027)+1)) / (20*21/2)</f>
        <v>1.9592857142857143</v>
      </c>
      <c r="J1043" s="2">
        <f t="shared" si="122"/>
        <v>1.9426851222003085</v>
      </c>
      <c r="K1043" s="2">
        <f t="shared" si="124"/>
        <v>1.8595625282292076</v>
      </c>
    </row>
    <row r="1044" spans="1:11" ht="13.5" x14ac:dyDescent="0.25">
      <c r="A1044" s="3">
        <f>TITRES_STAT!B1047</f>
        <v>44228</v>
      </c>
      <c r="B1044" s="5">
        <f>TITRES_STAT!D1047</f>
        <v>1.96</v>
      </c>
      <c r="C1044" s="2">
        <f t="shared" si="125"/>
        <v>0</v>
      </c>
      <c r="D1044" s="2">
        <f t="shared" si="126"/>
        <v>1.9600000000000002</v>
      </c>
      <c r="E1044" s="2">
        <f t="shared" si="128"/>
        <v>1.9600000000000004</v>
      </c>
      <c r="F1044" s="2">
        <f t="shared" ref="F1044:F1107" si="129">AVERAGE(B1025:B1044)</f>
        <v>1.9525000000000006</v>
      </c>
      <c r="G1044" s="2">
        <f t="shared" si="123"/>
        <v>1.8459999999999974</v>
      </c>
      <c r="H1044" s="2">
        <f t="shared" si="127"/>
        <v>1.7352999999999985</v>
      </c>
      <c r="I1044" s="2">
        <f t="array" ref="I1044">SUMPRODUCT(B1028:B1047, (ROW(B1028:B1047)-ROW(B1028)+1)) / (20*21/2)</f>
        <v>1.9597619047619048</v>
      </c>
      <c r="J1044" s="2">
        <f t="shared" si="122"/>
        <v>1.9443341581812317</v>
      </c>
      <c r="K1044" s="2">
        <f t="shared" si="124"/>
        <v>1.863501252612376</v>
      </c>
    </row>
    <row r="1045" spans="1:11" ht="13.5" x14ac:dyDescent="0.25">
      <c r="A1045" s="3">
        <f>TITRES_STAT!B1048</f>
        <v>44229</v>
      </c>
      <c r="B1045" s="5">
        <f>TITRES_STAT!D1048</f>
        <v>1.96</v>
      </c>
      <c r="C1045" s="2">
        <f t="shared" si="125"/>
        <v>0</v>
      </c>
      <c r="D1045" s="2">
        <f t="shared" si="126"/>
        <v>1.9600000000000002</v>
      </c>
      <c r="E1045" s="2">
        <f t="shared" si="128"/>
        <v>1.9600000000000004</v>
      </c>
      <c r="F1045" s="2">
        <f t="shared" si="129"/>
        <v>1.9525000000000006</v>
      </c>
      <c r="G1045" s="2">
        <f t="shared" si="123"/>
        <v>1.8525999999999974</v>
      </c>
      <c r="H1045" s="2">
        <f t="shared" si="127"/>
        <v>1.7349999999999985</v>
      </c>
      <c r="I1045" s="2">
        <f t="array" ref="I1045">SUMPRODUCT(B1029:B1048, (ROW(B1029:B1048)-ROW(B1029)+1)) / (20*21/2)</f>
        <v>1.9599999999999997</v>
      </c>
      <c r="J1045" s="2">
        <f t="shared" ref="J1045:J1108" si="130">$J$4*B1045+J1044*(1-$J$4)</f>
        <v>1.9458261431163524</v>
      </c>
      <c r="K1045" s="2">
        <f t="shared" si="124"/>
        <v>1.8672855172158123</v>
      </c>
    </row>
    <row r="1046" spans="1:11" ht="13.5" x14ac:dyDescent="0.25">
      <c r="A1046" s="3">
        <f>TITRES_STAT!B1049</f>
        <v>44230</v>
      </c>
      <c r="B1046" s="5">
        <f>TITRES_STAT!D1049</f>
        <v>1.96</v>
      </c>
      <c r="C1046" s="2">
        <f t="shared" si="125"/>
        <v>0</v>
      </c>
      <c r="D1046" s="2">
        <f t="shared" si="126"/>
        <v>1.9600000000000002</v>
      </c>
      <c r="E1046" s="2">
        <f t="shared" si="128"/>
        <v>1.9600000000000004</v>
      </c>
      <c r="F1046" s="2">
        <f t="shared" si="129"/>
        <v>1.9550000000000005</v>
      </c>
      <c r="G1046" s="2">
        <f t="shared" si="123"/>
        <v>1.8591999999999975</v>
      </c>
      <c r="H1046" s="2">
        <f t="shared" si="127"/>
        <v>1.7346999999999984</v>
      </c>
      <c r="I1046" s="2">
        <f t="array" ref="I1046">SUMPRODUCT(B1030:B1049, (ROW(B1030:B1049)-ROW(B1030)+1)) / (20*21/2)</f>
        <v>1.9599999999999997</v>
      </c>
      <c r="J1046" s="2">
        <f t="shared" si="130"/>
        <v>1.9471760342481281</v>
      </c>
      <c r="K1046" s="2">
        <f t="shared" si="124"/>
        <v>1.8709213792857804</v>
      </c>
    </row>
    <row r="1047" spans="1:11" ht="13.5" x14ac:dyDescent="0.25">
      <c r="A1047" s="3">
        <f>TITRES_STAT!B1050</f>
        <v>44231</v>
      </c>
      <c r="B1047" s="5">
        <f>TITRES_STAT!D1050</f>
        <v>1.96</v>
      </c>
      <c r="C1047" s="2">
        <f t="shared" si="125"/>
        <v>0</v>
      </c>
      <c r="D1047" s="2">
        <f t="shared" si="126"/>
        <v>1.9600000000000002</v>
      </c>
      <c r="E1047" s="2">
        <f t="shared" si="128"/>
        <v>1.9600000000000004</v>
      </c>
      <c r="F1047" s="2">
        <f t="shared" si="129"/>
        <v>1.9575000000000007</v>
      </c>
      <c r="G1047" s="2">
        <f t="shared" si="123"/>
        <v>1.8657999999999975</v>
      </c>
      <c r="H1047" s="2">
        <f t="shared" si="127"/>
        <v>1.7343999999999982</v>
      </c>
      <c r="I1047" s="2">
        <f t="array" ref="I1047">SUMPRODUCT(B1031:B1050, (ROW(B1031:B1050)-ROW(B1031)+1)) / (20*21/2)</f>
        <v>1.9599999999999997</v>
      </c>
      <c r="J1047" s="2">
        <f t="shared" si="130"/>
        <v>1.9483973643197348</v>
      </c>
      <c r="K1047" s="2">
        <f t="shared" si="124"/>
        <v>1.8744146585294754</v>
      </c>
    </row>
    <row r="1048" spans="1:11" ht="13.5" x14ac:dyDescent="0.25">
      <c r="A1048" s="3">
        <f>TITRES_STAT!B1051</f>
        <v>44232</v>
      </c>
      <c r="B1048" s="5">
        <f>TITRES_STAT!D1051</f>
        <v>1.96</v>
      </c>
      <c r="C1048" s="2">
        <f t="shared" si="125"/>
        <v>0</v>
      </c>
      <c r="D1048" s="2">
        <f t="shared" si="126"/>
        <v>1.9600000000000002</v>
      </c>
      <c r="E1048" s="2">
        <f t="shared" si="128"/>
        <v>1.9600000000000004</v>
      </c>
      <c r="F1048" s="2">
        <f t="shared" si="129"/>
        <v>1.9600000000000004</v>
      </c>
      <c r="G1048" s="2">
        <f t="shared" si="123"/>
        <v>1.8723999999999976</v>
      </c>
      <c r="H1048" s="2">
        <f t="shared" si="127"/>
        <v>1.734099999999998</v>
      </c>
      <c r="I1048" s="2">
        <f t="array" ref="I1048">SUMPRODUCT(B1032:B1051, (ROW(B1032:B1051)-ROW(B1032)+1)) / (20*21/2)</f>
        <v>1.9599999999999997</v>
      </c>
      <c r="J1048" s="2">
        <f t="shared" si="130"/>
        <v>1.9495023772416649</v>
      </c>
      <c r="K1048" s="2">
        <f t="shared" si="124"/>
        <v>1.8777709464302803</v>
      </c>
    </row>
    <row r="1049" spans="1:11" ht="13.5" x14ac:dyDescent="0.25">
      <c r="A1049" s="3">
        <f>TITRES_STAT!B1052</f>
        <v>44235</v>
      </c>
      <c r="B1049" s="5">
        <f>TITRES_STAT!D1052</f>
        <v>1.96</v>
      </c>
      <c r="C1049" s="2">
        <f t="shared" si="125"/>
        <v>0</v>
      </c>
      <c r="D1049" s="2">
        <f t="shared" si="126"/>
        <v>1.9600000000000002</v>
      </c>
      <c r="E1049" s="2">
        <f t="shared" si="128"/>
        <v>1.9600000000000004</v>
      </c>
      <c r="F1049" s="2">
        <f t="shared" si="129"/>
        <v>1.9600000000000004</v>
      </c>
      <c r="G1049" s="2">
        <f t="shared" si="123"/>
        <v>1.8789999999999978</v>
      </c>
      <c r="H1049" s="2">
        <f t="shared" si="127"/>
        <v>1.733799999999998</v>
      </c>
      <c r="I1049" s="2">
        <f t="array" ref="I1049">SUMPRODUCT(B1033:B1052, (ROW(B1033:B1052)-ROW(B1033)+1)) / (20*21/2)</f>
        <v>1.9599999999999997</v>
      </c>
      <c r="J1049" s="2">
        <f t="shared" si="130"/>
        <v>1.9505021508376967</v>
      </c>
      <c r="K1049" s="2">
        <f t="shared" si="124"/>
        <v>1.8809956151977203</v>
      </c>
    </row>
    <row r="1050" spans="1:11" ht="13.5" x14ac:dyDescent="0.25">
      <c r="A1050" s="3">
        <f>TITRES_STAT!B1053</f>
        <v>44236</v>
      </c>
      <c r="B1050" s="5">
        <f>TITRES_STAT!D1053</f>
        <v>1.96</v>
      </c>
      <c r="C1050" s="2">
        <f t="shared" si="125"/>
        <v>0</v>
      </c>
      <c r="D1050" s="2">
        <f t="shared" si="126"/>
        <v>1.9600000000000002</v>
      </c>
      <c r="E1050" s="2">
        <f t="shared" si="128"/>
        <v>1.9600000000000004</v>
      </c>
      <c r="F1050" s="2">
        <f t="shared" si="129"/>
        <v>1.9600000000000004</v>
      </c>
      <c r="G1050" s="2">
        <f t="shared" si="123"/>
        <v>1.8855999999999977</v>
      </c>
      <c r="H1050" s="2">
        <f t="shared" si="127"/>
        <v>1.733499999999998</v>
      </c>
      <c r="I1050" s="2">
        <f t="array" ref="I1050">SUMPRODUCT(B1034:B1053, (ROW(B1034:B1053)-ROW(B1034)+1)) / (20*21/2)</f>
        <v>1.9599999999999997</v>
      </c>
      <c r="J1050" s="2">
        <f t="shared" si="130"/>
        <v>1.9514067079007731</v>
      </c>
      <c r="K1050" s="2">
        <f t="shared" si="124"/>
        <v>1.8840938263664373</v>
      </c>
    </row>
    <row r="1051" spans="1:11" ht="13.5" x14ac:dyDescent="0.25">
      <c r="A1051" s="3">
        <f>TITRES_STAT!B1054</f>
        <v>44237</v>
      </c>
      <c r="B1051" s="5">
        <f>TITRES_STAT!D1054</f>
        <v>1.96</v>
      </c>
      <c r="C1051" s="2">
        <f t="shared" si="125"/>
        <v>0</v>
      </c>
      <c r="D1051" s="2">
        <f t="shared" si="126"/>
        <v>1.9600000000000002</v>
      </c>
      <c r="E1051" s="2">
        <f t="shared" si="128"/>
        <v>1.9600000000000004</v>
      </c>
      <c r="F1051" s="2">
        <f t="shared" si="129"/>
        <v>1.9600000000000004</v>
      </c>
      <c r="G1051" s="2">
        <f t="shared" si="123"/>
        <v>1.8921999999999981</v>
      </c>
      <c r="H1051" s="2">
        <f t="shared" si="127"/>
        <v>1.7331999999999979</v>
      </c>
      <c r="I1051" s="2">
        <f t="array" ref="I1051">SUMPRODUCT(B1035:B1054, (ROW(B1035:B1054)-ROW(B1035)+1)) / (20*21/2)</f>
        <v>1.9599999999999997</v>
      </c>
      <c r="J1051" s="2">
        <f t="shared" si="130"/>
        <v>1.9522251166721278</v>
      </c>
      <c r="K1051" s="2">
        <f t="shared" si="124"/>
        <v>1.8870705390579496</v>
      </c>
    </row>
    <row r="1052" spans="1:11" ht="13.5" x14ac:dyDescent="0.25">
      <c r="A1052" s="3">
        <f>TITRES_STAT!B1055</f>
        <v>44238</v>
      </c>
      <c r="B1052" s="5">
        <f>TITRES_STAT!D1055</f>
        <v>1.96</v>
      </c>
      <c r="C1052" s="2">
        <f t="shared" si="125"/>
        <v>0</v>
      </c>
      <c r="D1052" s="2">
        <f t="shared" si="126"/>
        <v>1.9600000000000002</v>
      </c>
      <c r="E1052" s="2">
        <f t="shared" si="128"/>
        <v>1.9600000000000004</v>
      </c>
      <c r="F1052" s="2">
        <f t="shared" si="129"/>
        <v>1.9600000000000004</v>
      </c>
      <c r="G1052" s="2">
        <f t="shared" si="123"/>
        <v>1.898799999999998</v>
      </c>
      <c r="H1052" s="2">
        <f t="shared" si="127"/>
        <v>1.7328999999999977</v>
      </c>
      <c r="I1052" s="2">
        <f t="array" ref="I1052">SUMPRODUCT(B1036:B1055, (ROW(B1036:B1055)-ROW(B1036)+1)) / (20*21/2)</f>
        <v>1.9599999999999997</v>
      </c>
      <c r="J1052" s="2">
        <f t="shared" si="130"/>
        <v>1.952965581750973</v>
      </c>
      <c r="K1052" s="2">
        <f t="shared" si="124"/>
        <v>1.8899305179184223</v>
      </c>
    </row>
    <row r="1053" spans="1:11" ht="13.5" x14ac:dyDescent="0.25">
      <c r="A1053" s="3">
        <f>TITRES_STAT!B1056</f>
        <v>44239</v>
      </c>
      <c r="B1053" s="5">
        <f>TITRES_STAT!D1056</f>
        <v>1.96</v>
      </c>
      <c r="C1053" s="2">
        <f t="shared" si="125"/>
        <v>0</v>
      </c>
      <c r="D1053" s="2">
        <f t="shared" si="126"/>
        <v>1.9600000000000002</v>
      </c>
      <c r="E1053" s="2">
        <f t="shared" si="128"/>
        <v>1.9600000000000004</v>
      </c>
      <c r="F1053" s="2">
        <f t="shared" si="129"/>
        <v>1.9600000000000004</v>
      </c>
      <c r="G1053" s="2">
        <f t="shared" si="123"/>
        <v>1.905399999999998</v>
      </c>
      <c r="H1053" s="2">
        <f t="shared" si="127"/>
        <v>1.7325999999999977</v>
      </c>
      <c r="I1053" s="2">
        <f t="array" ref="I1053">SUMPRODUCT(B1037:B1056, (ROW(B1037:B1056)-ROW(B1037)+1)) / (20*21/2)</f>
        <v>1.9599999999999997</v>
      </c>
      <c r="J1053" s="2">
        <f t="shared" si="130"/>
        <v>1.9536355263461185</v>
      </c>
      <c r="K1053" s="2">
        <f t="shared" si="124"/>
        <v>1.8926783407451508</v>
      </c>
    </row>
    <row r="1054" spans="1:11" ht="13.5" x14ac:dyDescent="0.25">
      <c r="A1054" s="3">
        <f>TITRES_STAT!B1057</f>
        <v>44242</v>
      </c>
      <c r="B1054" s="5">
        <f>TITRES_STAT!D1057</f>
        <v>1.96</v>
      </c>
      <c r="C1054" s="2">
        <f t="shared" si="125"/>
        <v>0</v>
      </c>
      <c r="D1054" s="2">
        <f t="shared" si="126"/>
        <v>1.9600000000000002</v>
      </c>
      <c r="E1054" s="2">
        <f t="shared" si="128"/>
        <v>1.9600000000000004</v>
      </c>
      <c r="F1054" s="2">
        <f t="shared" si="129"/>
        <v>1.9600000000000004</v>
      </c>
      <c r="G1054" s="2">
        <f t="shared" si="123"/>
        <v>1.9119999999999979</v>
      </c>
      <c r="H1054" s="2">
        <f t="shared" si="127"/>
        <v>1.7322999999999973</v>
      </c>
      <c r="I1054" s="2">
        <f t="array" ref="I1054">SUMPRODUCT(B1038:B1057, (ROW(B1038:B1057)-ROW(B1038)+1)) / (20*21/2)</f>
        <v>1.9599999999999997</v>
      </c>
      <c r="J1054" s="2">
        <f t="shared" si="130"/>
        <v>1.9542416666941071</v>
      </c>
      <c r="K1054" s="2">
        <f t="shared" si="124"/>
        <v>1.8953184058139685</v>
      </c>
    </row>
    <row r="1055" spans="1:11" ht="13.5" x14ac:dyDescent="0.25">
      <c r="A1055" s="3">
        <f>TITRES_STAT!B1058</f>
        <v>44243</v>
      </c>
      <c r="B1055" s="5">
        <f>TITRES_STAT!D1058</f>
        <v>1.96</v>
      </c>
      <c r="C1055" s="2">
        <f t="shared" si="125"/>
        <v>0</v>
      </c>
      <c r="D1055" s="2">
        <f t="shared" si="126"/>
        <v>1.9600000000000002</v>
      </c>
      <c r="E1055" s="2">
        <f t="shared" si="128"/>
        <v>1.9600000000000004</v>
      </c>
      <c r="F1055" s="2">
        <f t="shared" si="129"/>
        <v>1.9600000000000004</v>
      </c>
      <c r="G1055" s="2">
        <f t="shared" si="123"/>
        <v>1.9185999999999979</v>
      </c>
      <c r="H1055" s="2">
        <f t="shared" si="127"/>
        <v>1.7319999999999975</v>
      </c>
      <c r="I1055" s="2">
        <f t="array" ref="I1055">SUMPRODUCT(B1039:B1058, (ROW(B1039:B1058)-ROW(B1039)+1)) / (20*21/2)</f>
        <v>1.9599999999999997</v>
      </c>
      <c r="J1055" s="2">
        <f t="shared" si="130"/>
        <v>1.9547900793899067</v>
      </c>
      <c r="K1055" s="2">
        <f t="shared" si="124"/>
        <v>1.8978549389193031</v>
      </c>
    </row>
    <row r="1056" spans="1:11" ht="13.5" x14ac:dyDescent="0.25">
      <c r="A1056" s="3">
        <f>TITRES_STAT!B1059</f>
        <v>44244</v>
      </c>
      <c r="B1056" s="5">
        <f>TITRES_STAT!D1059</f>
        <v>1.96</v>
      </c>
      <c r="C1056" s="2">
        <f t="shared" si="125"/>
        <v>0</v>
      </c>
      <c r="D1056" s="2">
        <f t="shared" si="126"/>
        <v>1.9600000000000002</v>
      </c>
      <c r="E1056" s="2">
        <f t="shared" si="128"/>
        <v>1.9600000000000004</v>
      </c>
      <c r="F1056" s="2">
        <f t="shared" si="129"/>
        <v>1.9600000000000004</v>
      </c>
      <c r="G1056" s="2">
        <f t="shared" si="123"/>
        <v>1.9251999999999978</v>
      </c>
      <c r="H1056" s="2">
        <f t="shared" si="127"/>
        <v>1.7316999999999974</v>
      </c>
      <c r="I1056" s="2">
        <f t="array" ref="I1056">SUMPRODUCT(B1040:B1059, (ROW(B1040:B1059)-ROW(B1040)+1)) / (20*21/2)</f>
        <v>1.9599999999999997</v>
      </c>
      <c r="J1056" s="2">
        <f t="shared" si="130"/>
        <v>1.9552862623051537</v>
      </c>
      <c r="K1056" s="2">
        <f t="shared" si="124"/>
        <v>1.900292000138154</v>
      </c>
    </row>
    <row r="1057" spans="1:11" ht="13.5" x14ac:dyDescent="0.25">
      <c r="A1057" s="3">
        <f>TITRES_STAT!B1060</f>
        <v>44245</v>
      </c>
      <c r="B1057" s="5">
        <f>TITRES_STAT!D1060</f>
        <v>1.96</v>
      </c>
      <c r="C1057" s="2">
        <f t="shared" si="125"/>
        <v>0</v>
      </c>
      <c r="D1057" s="2">
        <f t="shared" si="126"/>
        <v>1.9600000000000002</v>
      </c>
      <c r="E1057" s="2">
        <f t="shared" si="128"/>
        <v>1.9600000000000004</v>
      </c>
      <c r="F1057" s="2">
        <f t="shared" si="129"/>
        <v>1.9600000000000004</v>
      </c>
      <c r="G1057" s="2">
        <f t="shared" si="123"/>
        <v>1.9319999999999979</v>
      </c>
      <c r="H1057" s="2">
        <f t="shared" si="127"/>
        <v>1.7313999999999974</v>
      </c>
      <c r="I1057" s="2">
        <f t="array" ref="I1057">SUMPRODUCT(B1041:B1060, (ROW(B1041:B1060)-ROW(B1041)+1)) / (20*21/2)</f>
        <v>1.9599999999999997</v>
      </c>
      <c r="J1057" s="2">
        <f t="shared" si="130"/>
        <v>1.9557351897046629</v>
      </c>
      <c r="K1057" s="2">
        <f t="shared" si="124"/>
        <v>1.9026334903288147</v>
      </c>
    </row>
    <row r="1058" spans="1:11" ht="13.5" x14ac:dyDescent="0.25">
      <c r="A1058" s="3">
        <f>TITRES_STAT!B1061</f>
        <v>44246</v>
      </c>
      <c r="B1058" s="5">
        <f>TITRES_STAT!D1061</f>
        <v>1.96</v>
      </c>
      <c r="C1058" s="2">
        <f t="shared" si="125"/>
        <v>0</v>
      </c>
      <c r="D1058" s="2">
        <f t="shared" si="126"/>
        <v>1.9600000000000002</v>
      </c>
      <c r="E1058" s="2">
        <f t="shared" si="128"/>
        <v>1.9600000000000004</v>
      </c>
      <c r="F1058" s="2">
        <f t="shared" si="129"/>
        <v>1.9600000000000004</v>
      </c>
      <c r="G1058" s="2">
        <f t="shared" si="123"/>
        <v>1.9387999999999979</v>
      </c>
      <c r="H1058" s="2">
        <f t="shared" si="127"/>
        <v>1.7312499999999971</v>
      </c>
      <c r="I1058" s="2">
        <f t="array" ref="I1058">SUMPRODUCT(B1042:B1061, (ROW(B1042:B1061)-ROW(B1042)+1)) / (20*21/2)</f>
        <v>1.9599999999999997</v>
      </c>
      <c r="J1058" s="2">
        <f t="shared" si="130"/>
        <v>1.9561413621137427</v>
      </c>
      <c r="K1058" s="2">
        <f t="shared" si="124"/>
        <v>1.9048831573747436</v>
      </c>
    </row>
    <row r="1059" spans="1:11" ht="13.5" x14ac:dyDescent="0.25">
      <c r="A1059" s="3">
        <f>TITRES_STAT!B1062</f>
        <v>44249</v>
      </c>
      <c r="B1059" s="5">
        <f>TITRES_STAT!D1062</f>
        <v>1.96</v>
      </c>
      <c r="C1059" s="2">
        <f t="shared" si="125"/>
        <v>0</v>
      </c>
      <c r="D1059" s="2">
        <f t="shared" si="126"/>
        <v>1.9600000000000002</v>
      </c>
      <c r="E1059" s="2">
        <f t="shared" si="128"/>
        <v>1.9600000000000004</v>
      </c>
      <c r="F1059" s="2">
        <f t="shared" si="129"/>
        <v>1.9600000000000004</v>
      </c>
      <c r="G1059" s="2">
        <f t="shared" si="123"/>
        <v>1.945399999999998</v>
      </c>
      <c r="H1059" s="2">
        <f t="shared" si="127"/>
        <v>1.7310999999999972</v>
      </c>
      <c r="I1059" s="2">
        <f t="array" ref="I1059">SUMPRODUCT(B1043:B1062, (ROW(B1043:B1062)-ROW(B1043)+1)) / (20*21/2)</f>
        <v>1.9599999999999997</v>
      </c>
      <c r="J1059" s="2">
        <f t="shared" si="130"/>
        <v>1.9565088514362432</v>
      </c>
      <c r="K1059" s="2">
        <f t="shared" si="124"/>
        <v>1.9070446021835772</v>
      </c>
    </row>
    <row r="1060" spans="1:11" ht="13.5" x14ac:dyDescent="0.25">
      <c r="A1060" s="3">
        <f>TITRES_STAT!B1063</f>
        <v>44250</v>
      </c>
      <c r="B1060" s="5">
        <f>TITRES_STAT!D1063</f>
        <v>1.96</v>
      </c>
      <c r="C1060" s="2">
        <f t="shared" si="125"/>
        <v>0</v>
      </c>
      <c r="D1060" s="2">
        <f t="shared" si="126"/>
        <v>1.9600000000000002</v>
      </c>
      <c r="E1060" s="2">
        <f t="shared" si="128"/>
        <v>1.9600000000000004</v>
      </c>
      <c r="F1060" s="2">
        <f t="shared" si="129"/>
        <v>1.9600000000000004</v>
      </c>
      <c r="G1060" s="2">
        <f t="shared" si="123"/>
        <v>1.9505999999999981</v>
      </c>
      <c r="H1060" s="2">
        <f t="shared" si="127"/>
        <v>1.7309499999999971</v>
      </c>
      <c r="I1060" s="2">
        <f t="array" ref="I1060">SUMPRODUCT(B1044:B1063, (ROW(B1044:B1063)-ROW(B1044)+1)) / (20*21/2)</f>
        <v>1.9599999999999997</v>
      </c>
      <c r="J1060" s="2">
        <f t="shared" si="130"/>
        <v>1.9568413417756485</v>
      </c>
      <c r="K1060" s="2">
        <f t="shared" si="124"/>
        <v>1.909121284450888</v>
      </c>
    </row>
    <row r="1061" spans="1:11" ht="13.5" x14ac:dyDescent="0.25">
      <c r="A1061" s="3">
        <f>TITRES_STAT!B1064</f>
        <v>44251</v>
      </c>
      <c r="B1061" s="5">
        <f>TITRES_STAT!D1064</f>
        <v>1.96</v>
      </c>
      <c r="C1061" s="2">
        <f t="shared" si="125"/>
        <v>0</v>
      </c>
      <c r="D1061" s="2">
        <f t="shared" si="126"/>
        <v>1.9600000000000002</v>
      </c>
      <c r="E1061" s="2">
        <f t="shared" si="128"/>
        <v>1.9600000000000004</v>
      </c>
      <c r="F1061" s="2">
        <f t="shared" si="129"/>
        <v>1.9600000000000004</v>
      </c>
      <c r="G1061" s="2">
        <f t="shared" si="123"/>
        <v>1.9543999999999979</v>
      </c>
      <c r="H1061" s="2">
        <f t="shared" si="127"/>
        <v>1.730799999999997</v>
      </c>
      <c r="I1061" s="2">
        <f t="array" ref="I1061">SUMPRODUCT(B1045:B1064, (ROW(B1045:B1064)-ROW(B1045)+1)) / (20*21/2)</f>
        <v>1.9599999999999997</v>
      </c>
      <c r="J1061" s="2">
        <f t="shared" si="130"/>
        <v>1.9571421663684441</v>
      </c>
      <c r="K1061" s="2">
        <f t="shared" si="124"/>
        <v>1.9111165281979121</v>
      </c>
    </row>
    <row r="1062" spans="1:11" ht="13.5" x14ac:dyDescent="0.25">
      <c r="A1062" s="3">
        <f>TITRES_STAT!B1065</f>
        <v>44252</v>
      </c>
      <c r="B1062" s="5">
        <f>TITRES_STAT!D1065</f>
        <v>1.96</v>
      </c>
      <c r="C1062" s="2">
        <f t="shared" si="125"/>
        <v>0</v>
      </c>
      <c r="D1062" s="2">
        <f t="shared" si="126"/>
        <v>1.9600000000000002</v>
      </c>
      <c r="E1062" s="2">
        <f t="shared" si="128"/>
        <v>1.9600000000000004</v>
      </c>
      <c r="F1062" s="2">
        <f t="shared" si="129"/>
        <v>1.9600000000000004</v>
      </c>
      <c r="G1062" s="2">
        <f t="shared" si="123"/>
        <v>1.9561999999999982</v>
      </c>
      <c r="H1062" s="2">
        <f t="shared" si="127"/>
        <v>1.7306499999999969</v>
      </c>
      <c r="I1062" s="2">
        <f t="array" ref="I1062">SUMPRODUCT(B1046:B1065, (ROW(B1046:B1065)-ROW(B1046)+1)) / (20*21/2)</f>
        <v>1.9599999999999997</v>
      </c>
      <c r="J1062" s="2">
        <f t="shared" si="130"/>
        <v>1.9574143410000207</v>
      </c>
      <c r="K1062" s="2">
        <f t="shared" si="124"/>
        <v>1.9130335270921117</v>
      </c>
    </row>
    <row r="1063" spans="1:11" ht="13.5" x14ac:dyDescent="0.25">
      <c r="A1063" s="3">
        <f>TITRES_STAT!B1066</f>
        <v>44253</v>
      </c>
      <c r="B1063" s="5">
        <f>TITRES_STAT!D1066</f>
        <v>1.96</v>
      </c>
      <c r="C1063" s="2">
        <f t="shared" si="125"/>
        <v>0</v>
      </c>
      <c r="D1063" s="2">
        <f t="shared" si="126"/>
        <v>1.9600000000000002</v>
      </c>
      <c r="E1063" s="2">
        <f t="shared" si="128"/>
        <v>1.9600000000000004</v>
      </c>
      <c r="F1063" s="2">
        <f t="shared" si="129"/>
        <v>1.9600000000000004</v>
      </c>
      <c r="G1063" s="2">
        <f t="shared" si="123"/>
        <v>1.9559999999999982</v>
      </c>
      <c r="H1063" s="2">
        <f t="shared" si="127"/>
        <v>1.7304999999999964</v>
      </c>
      <c r="I1063" s="2">
        <f t="array" ref="I1063">SUMPRODUCT(B1047:B1066, (ROW(B1047:B1066)-ROW(B1047)+1)) / (20*21/2)</f>
        <v>1.9599999999999997</v>
      </c>
      <c r="J1063" s="2">
        <f t="shared" si="130"/>
        <v>1.957660594238114</v>
      </c>
      <c r="K1063" s="2">
        <f t="shared" si="124"/>
        <v>1.9148753495590878</v>
      </c>
    </row>
    <row r="1064" spans="1:11" ht="13.5" x14ac:dyDescent="0.25">
      <c r="A1064" s="3">
        <f>TITRES_STAT!B1067</f>
        <v>44256</v>
      </c>
      <c r="B1064" s="5">
        <f>TITRES_STAT!D1067</f>
        <v>1.96</v>
      </c>
      <c r="C1064" s="2">
        <f t="shared" si="125"/>
        <v>0</v>
      </c>
      <c r="D1064" s="2">
        <f t="shared" si="126"/>
        <v>1.9600000000000002</v>
      </c>
      <c r="E1064" s="2">
        <f t="shared" si="128"/>
        <v>1.9600000000000004</v>
      </c>
      <c r="F1064" s="2">
        <f t="shared" si="129"/>
        <v>1.9600000000000004</v>
      </c>
      <c r="G1064" s="2">
        <f t="shared" si="123"/>
        <v>1.9563999999999981</v>
      </c>
      <c r="H1064" s="2">
        <f t="shared" si="127"/>
        <v>1.7303499999999963</v>
      </c>
      <c r="I1064" s="2">
        <f t="array" ref="I1064">SUMPRODUCT(B1048:B1067, (ROW(B1048:B1067)-ROW(B1048)+1)) / (20*21/2)</f>
        <v>1.9599999999999997</v>
      </c>
      <c r="J1064" s="2">
        <f t="shared" si="130"/>
        <v>1.9578833947868652</v>
      </c>
      <c r="K1064" s="2">
        <f t="shared" si="124"/>
        <v>1.9166449436940256</v>
      </c>
    </row>
    <row r="1065" spans="1:11" ht="13.5" x14ac:dyDescent="0.25">
      <c r="A1065" s="3">
        <f>TITRES_STAT!B1068</f>
        <v>44257</v>
      </c>
      <c r="B1065" s="5">
        <f>TITRES_STAT!D1068</f>
        <v>1.96</v>
      </c>
      <c r="C1065" s="2">
        <f t="shared" si="125"/>
        <v>0</v>
      </c>
      <c r="D1065" s="2">
        <f t="shared" si="126"/>
        <v>1.9600000000000002</v>
      </c>
      <c r="E1065" s="2">
        <f t="shared" si="128"/>
        <v>1.9600000000000004</v>
      </c>
      <c r="F1065" s="2">
        <f t="shared" si="129"/>
        <v>1.9600000000000004</v>
      </c>
      <c r="G1065" s="2">
        <f t="shared" si="123"/>
        <v>1.9567999999999981</v>
      </c>
      <c r="H1065" s="2">
        <f t="shared" si="127"/>
        <v>1.7301999999999962</v>
      </c>
      <c r="I1065" s="2">
        <f t="array" ref="I1065">SUMPRODUCT(B1049:B1068, (ROW(B1049:B1068)-ROW(B1049)+1)) / (20*21/2)</f>
        <v>1.9599999999999997</v>
      </c>
      <c r="J1065" s="2">
        <f t="shared" si="130"/>
        <v>1.9580849762357353</v>
      </c>
      <c r="K1065" s="2">
        <f t="shared" si="124"/>
        <v>1.9183451419805344</v>
      </c>
    </row>
    <row r="1066" spans="1:11" ht="13.5" x14ac:dyDescent="0.25">
      <c r="A1066" s="3">
        <f>TITRES_STAT!B1069</f>
        <v>44258</v>
      </c>
      <c r="B1066" s="5">
        <f>TITRES_STAT!D1069</f>
        <v>1.96</v>
      </c>
      <c r="C1066" s="2">
        <f t="shared" si="125"/>
        <v>0</v>
      </c>
      <c r="D1066" s="2">
        <f t="shared" si="126"/>
        <v>1.9600000000000002</v>
      </c>
      <c r="E1066" s="2">
        <f t="shared" si="128"/>
        <v>1.9600000000000004</v>
      </c>
      <c r="F1066" s="2">
        <f t="shared" si="129"/>
        <v>1.9600000000000004</v>
      </c>
      <c r="G1066" s="2">
        <f t="shared" si="123"/>
        <v>1.9563999999999981</v>
      </c>
      <c r="H1066" s="2">
        <f t="shared" si="127"/>
        <v>1.7300499999999956</v>
      </c>
      <c r="I1066" s="2">
        <f t="array" ref="I1066">SUMPRODUCT(B1050:B1069, (ROW(B1050:B1069)-ROW(B1050)+1)) / (20*21/2)</f>
        <v>1.9599999999999997</v>
      </c>
      <c r="J1066" s="2">
        <f t="shared" si="130"/>
        <v>1.9582673594513795</v>
      </c>
      <c r="K1066" s="2">
        <f t="shared" si="124"/>
        <v>1.9199786658244351</v>
      </c>
    </row>
    <row r="1067" spans="1:11" ht="13.5" x14ac:dyDescent="0.25">
      <c r="A1067" s="3">
        <f>TITRES_STAT!B1070</f>
        <v>44259</v>
      </c>
      <c r="B1067" s="5">
        <f>TITRES_STAT!D1070</f>
        <v>1.96</v>
      </c>
      <c r="C1067" s="2">
        <f t="shared" si="125"/>
        <v>0</v>
      </c>
      <c r="D1067" s="2">
        <f t="shared" si="126"/>
        <v>1.9600000000000002</v>
      </c>
      <c r="E1067" s="2">
        <f t="shared" si="128"/>
        <v>1.9600000000000004</v>
      </c>
      <c r="F1067" s="2">
        <f t="shared" si="129"/>
        <v>1.9600000000000004</v>
      </c>
      <c r="G1067" s="2">
        <f t="shared" si="123"/>
        <v>1.9559999999999982</v>
      </c>
      <c r="H1067" s="2">
        <f t="shared" si="127"/>
        <v>1.7298999999999956</v>
      </c>
      <c r="I1067" s="2">
        <f t="array" ref="I1067">SUMPRODUCT(B1051:B1070, (ROW(B1051:B1070)-ROW(B1051)+1)) / (20*21/2)</f>
        <v>1.9599999999999997</v>
      </c>
      <c r="J1067" s="2">
        <f t="shared" si="130"/>
        <v>1.9584323728369624</v>
      </c>
      <c r="K1067" s="2">
        <f t="shared" si="124"/>
        <v>1.9215481299097514</v>
      </c>
    </row>
    <row r="1068" spans="1:11" ht="13.5" x14ac:dyDescent="0.25">
      <c r="A1068" s="3">
        <f>TITRES_STAT!B1071</f>
        <v>44260</v>
      </c>
      <c r="B1068" s="5">
        <f>TITRES_STAT!D1071</f>
        <v>1.96</v>
      </c>
      <c r="C1068" s="2">
        <f t="shared" si="125"/>
        <v>0</v>
      </c>
      <c r="D1068" s="2">
        <f t="shared" si="126"/>
        <v>1.9600000000000002</v>
      </c>
      <c r="E1068" s="2">
        <f t="shared" si="128"/>
        <v>1.9600000000000004</v>
      </c>
      <c r="F1068" s="2">
        <f t="shared" si="129"/>
        <v>1.9600000000000004</v>
      </c>
      <c r="G1068" s="2">
        <f t="shared" si="123"/>
        <v>1.955599999999998</v>
      </c>
      <c r="H1068" s="2">
        <f t="shared" si="127"/>
        <v>1.7297499999999955</v>
      </c>
      <c r="I1068" s="2">
        <f t="array" ref="I1068">SUMPRODUCT(B1052:B1071, (ROW(B1052:B1071)-ROW(B1052)+1)) / (20*21/2)</f>
        <v>1.9599999999999997</v>
      </c>
      <c r="J1068" s="2">
        <f t="shared" si="130"/>
        <v>1.9585816706620136</v>
      </c>
      <c r="K1068" s="2">
        <f t="shared" si="124"/>
        <v>1.9230560463838788</v>
      </c>
    </row>
    <row r="1069" spans="1:11" ht="13.5" x14ac:dyDescent="0.25">
      <c r="A1069" s="3">
        <f>TITRES_STAT!B1072</f>
        <v>44263</v>
      </c>
      <c r="B1069" s="5">
        <f>TITRES_STAT!D1072</f>
        <v>1.96</v>
      </c>
      <c r="C1069" s="2">
        <f t="shared" si="125"/>
        <v>0</v>
      </c>
      <c r="D1069" s="2">
        <f t="shared" si="126"/>
        <v>1.9600000000000002</v>
      </c>
      <c r="E1069" s="2">
        <f t="shared" si="128"/>
        <v>1.9600000000000004</v>
      </c>
      <c r="F1069" s="2">
        <f t="shared" si="129"/>
        <v>1.9600000000000004</v>
      </c>
      <c r="G1069" s="2">
        <f t="shared" si="123"/>
        <v>1.9551999999999981</v>
      </c>
      <c r="H1069" s="2">
        <f t="shared" si="127"/>
        <v>1.7295999999999956</v>
      </c>
      <c r="I1069" s="2">
        <f t="array" ref="I1069">SUMPRODUCT(B1053:B1072, (ROW(B1053:B1072)-ROW(B1053)+1)) / (20*21/2)</f>
        <v>1.9599999999999997</v>
      </c>
      <c r="J1069" s="2">
        <f t="shared" si="130"/>
        <v>1.9587167496465838</v>
      </c>
      <c r="K1069" s="2">
        <f t="shared" si="124"/>
        <v>1.9245048288786288</v>
      </c>
    </row>
    <row r="1070" spans="1:11" ht="13.5" x14ac:dyDescent="0.25">
      <c r="A1070" s="3">
        <f>TITRES_STAT!B1073</f>
        <v>44264</v>
      </c>
      <c r="B1070" s="5">
        <f>TITRES_STAT!D1073</f>
        <v>1.96</v>
      </c>
      <c r="C1070" s="2">
        <f t="shared" si="125"/>
        <v>0</v>
      </c>
      <c r="D1070" s="2">
        <f t="shared" si="126"/>
        <v>1.9600000000000002</v>
      </c>
      <c r="E1070" s="2">
        <f t="shared" si="128"/>
        <v>1.9600000000000004</v>
      </c>
      <c r="F1070" s="2">
        <f t="shared" si="129"/>
        <v>1.9600000000000004</v>
      </c>
      <c r="G1070" s="2">
        <f t="shared" si="123"/>
        <v>1.9535999999999982</v>
      </c>
      <c r="H1070" s="2">
        <f t="shared" si="127"/>
        <v>1.7296999999999951</v>
      </c>
      <c r="I1070" s="2">
        <f t="array" ref="I1070">SUMPRODUCT(B1054:B1073, (ROW(B1054:B1073)-ROW(B1054)+1)) / (20*21/2)</f>
        <v>1.9599999999999997</v>
      </c>
      <c r="J1070" s="2">
        <f t="shared" si="130"/>
        <v>1.9588389639659569</v>
      </c>
      <c r="K1070" s="2">
        <f t="shared" si="124"/>
        <v>1.9258967963735847</v>
      </c>
    </row>
    <row r="1071" spans="1:11" ht="13.5" x14ac:dyDescent="0.25">
      <c r="A1071" s="3">
        <f>TITRES_STAT!B1074</f>
        <v>44265</v>
      </c>
      <c r="B1071" s="5">
        <f>TITRES_STAT!D1074</f>
        <v>1.96</v>
      </c>
      <c r="C1071" s="2">
        <f t="shared" si="125"/>
        <v>0</v>
      </c>
      <c r="D1071" s="2">
        <f t="shared" si="126"/>
        <v>1.9600000000000002</v>
      </c>
      <c r="E1071" s="2">
        <f t="shared" si="128"/>
        <v>1.9600000000000004</v>
      </c>
      <c r="F1071" s="2">
        <f t="shared" si="129"/>
        <v>1.9600000000000004</v>
      </c>
      <c r="G1071" s="2">
        <f t="shared" si="123"/>
        <v>1.9523999999999981</v>
      </c>
      <c r="H1071" s="2">
        <f t="shared" si="127"/>
        <v>1.7297999999999951</v>
      </c>
      <c r="I1071" s="2">
        <f t="array" ref="I1071">SUMPRODUCT(B1055:B1074, (ROW(B1055:B1074)-ROW(B1055)+1)) / (20*21/2)</f>
        <v>1.9599999999999997</v>
      </c>
      <c r="J1071" s="2">
        <f t="shared" si="130"/>
        <v>1.9589495388263418</v>
      </c>
      <c r="K1071" s="2">
        <f t="shared" si="124"/>
        <v>1.927234176907954</v>
      </c>
    </row>
    <row r="1072" spans="1:11" ht="13.5" x14ac:dyDescent="0.25">
      <c r="A1072" s="3">
        <f>TITRES_STAT!B1075</f>
        <v>44266</v>
      </c>
      <c r="B1072" s="5">
        <f>TITRES_STAT!D1075</f>
        <v>1.96</v>
      </c>
      <c r="C1072" s="2">
        <f t="shared" si="125"/>
        <v>0</v>
      </c>
      <c r="D1072" s="2">
        <f t="shared" si="126"/>
        <v>1.9600000000000002</v>
      </c>
      <c r="E1072" s="2">
        <f t="shared" si="128"/>
        <v>1.9600000000000004</v>
      </c>
      <c r="F1072" s="2">
        <f t="shared" si="129"/>
        <v>1.9600000000000004</v>
      </c>
      <c r="G1072" s="2">
        <f t="shared" si="123"/>
        <v>1.9533999999999982</v>
      </c>
      <c r="H1072" s="2">
        <f t="shared" si="127"/>
        <v>1.7298999999999949</v>
      </c>
      <c r="I1072" s="2">
        <f t="array" ref="I1072">SUMPRODUCT(B1056:B1075, (ROW(B1056:B1075)-ROW(B1056)+1)) / (20*21/2)</f>
        <v>1.9599999999999997</v>
      </c>
      <c r="J1072" s="2">
        <f t="shared" si="130"/>
        <v>1.9590495827476424</v>
      </c>
      <c r="K1072" s="2">
        <f t="shared" si="124"/>
        <v>1.9285191111468578</v>
      </c>
    </row>
    <row r="1073" spans="1:11" ht="13.5" x14ac:dyDescent="0.25">
      <c r="A1073" s="3">
        <f>TITRES_STAT!B1076</f>
        <v>44267</v>
      </c>
      <c r="B1073" s="5">
        <f>TITRES_STAT!D1076</f>
        <v>1.96</v>
      </c>
      <c r="C1073" s="2">
        <f t="shared" si="125"/>
        <v>0</v>
      </c>
      <c r="D1073" s="2">
        <f t="shared" si="126"/>
        <v>1.9600000000000002</v>
      </c>
      <c r="E1073" s="2">
        <f t="shared" si="128"/>
        <v>1.9600000000000004</v>
      </c>
      <c r="F1073" s="2">
        <f t="shared" si="129"/>
        <v>1.9600000000000004</v>
      </c>
      <c r="G1073" s="2">
        <f t="shared" si="123"/>
        <v>1.9559999999999982</v>
      </c>
      <c r="H1073" s="2">
        <f t="shared" si="127"/>
        <v>1.7299999999999947</v>
      </c>
      <c r="I1073" s="2">
        <f t="array" ref="I1073">SUMPRODUCT(B1057:B1076, (ROW(B1057:B1076)-ROW(B1057)+1)) / (20*21/2)</f>
        <v>1.9599999999999997</v>
      </c>
      <c r="J1073" s="2">
        <f t="shared" si="130"/>
        <v>1.9591400986764382</v>
      </c>
      <c r="K1073" s="2">
        <f t="shared" si="124"/>
        <v>1.9297536558077655</v>
      </c>
    </row>
    <row r="1074" spans="1:11" ht="13.5" x14ac:dyDescent="0.25">
      <c r="A1074" s="3">
        <f>TITRES_STAT!B1077</f>
        <v>44270</v>
      </c>
      <c r="B1074" s="5">
        <f>TITRES_STAT!D1077</f>
        <v>1.96</v>
      </c>
      <c r="C1074" s="2">
        <f t="shared" si="125"/>
        <v>0</v>
      </c>
      <c r="D1074" s="2">
        <f t="shared" si="126"/>
        <v>1.9600000000000002</v>
      </c>
      <c r="E1074" s="2">
        <f t="shared" si="128"/>
        <v>1.9600000000000004</v>
      </c>
      <c r="F1074" s="2">
        <f t="shared" si="129"/>
        <v>1.9600000000000004</v>
      </c>
      <c r="G1074" s="2">
        <f t="shared" ref="G1074:G1137" si="131">AVERAGE(B1025:B1074)</f>
        <v>1.9569999999999981</v>
      </c>
      <c r="H1074" s="2">
        <f t="shared" si="127"/>
        <v>1.7300999999999944</v>
      </c>
      <c r="I1074" s="2">
        <f t="array" ref="I1074">SUMPRODUCT(B1058:B1077, (ROW(B1058:B1077)-ROW(B1058)+1)) / (20*21/2)</f>
        <v>1.9599999999999997</v>
      </c>
      <c r="J1074" s="2">
        <f t="shared" si="130"/>
        <v>1.9592219940405871</v>
      </c>
      <c r="K1074" s="2">
        <f t="shared" si="124"/>
        <v>1.9309397869525591</v>
      </c>
    </row>
    <row r="1075" spans="1:11" ht="13.5" x14ac:dyDescent="0.25">
      <c r="A1075" s="3">
        <f>TITRES_STAT!B1078</f>
        <v>44271</v>
      </c>
      <c r="B1075" s="5">
        <f>TITRES_STAT!D1078</f>
        <v>1.96</v>
      </c>
      <c r="C1075" s="2">
        <f t="shared" si="125"/>
        <v>0</v>
      </c>
      <c r="D1075" s="2">
        <f t="shared" si="126"/>
        <v>1.9600000000000002</v>
      </c>
      <c r="E1075" s="2">
        <f t="shared" si="128"/>
        <v>1.9600000000000004</v>
      </c>
      <c r="F1075" s="2">
        <f t="shared" si="129"/>
        <v>1.9600000000000004</v>
      </c>
      <c r="G1075" s="2">
        <f t="shared" si="131"/>
        <v>1.9569999999999981</v>
      </c>
      <c r="H1075" s="2">
        <f t="shared" si="127"/>
        <v>1.7301999999999946</v>
      </c>
      <c r="I1075" s="2">
        <f t="array" ref="I1075">SUMPRODUCT(B1059:B1078, (ROW(B1059:B1078)-ROW(B1059)+1)) / (20*21/2)</f>
        <v>1.9599999999999997</v>
      </c>
      <c r="J1075" s="2">
        <f t="shared" si="130"/>
        <v>1.9592960898462453</v>
      </c>
      <c r="K1075" s="2">
        <f t="shared" ref="K1075:K1138" si="132">$K$4*B1075+(1-$K$4)*K1074</f>
        <v>1.932079403150498</v>
      </c>
    </row>
    <row r="1076" spans="1:11" ht="13.5" x14ac:dyDescent="0.25">
      <c r="A1076" s="3">
        <f>TITRES_STAT!B1079</f>
        <v>44272</v>
      </c>
      <c r="B1076" s="5">
        <f>TITRES_STAT!D1079</f>
        <v>1.96</v>
      </c>
      <c r="C1076" s="2">
        <f t="shared" si="125"/>
        <v>0</v>
      </c>
      <c r="D1076" s="2">
        <f t="shared" si="126"/>
        <v>1.9600000000000002</v>
      </c>
      <c r="E1076" s="2">
        <f t="shared" si="128"/>
        <v>1.9600000000000004</v>
      </c>
      <c r="F1076" s="2">
        <f t="shared" si="129"/>
        <v>1.9600000000000004</v>
      </c>
      <c r="G1076" s="2">
        <f t="shared" si="131"/>
        <v>1.9579999999999982</v>
      </c>
      <c r="H1076" s="2">
        <f t="shared" si="127"/>
        <v>1.7305499999999947</v>
      </c>
      <c r="I1076" s="2">
        <f t="array" ref="I1076">SUMPRODUCT(B1060:B1079, (ROW(B1060:B1079)-ROW(B1060)+1)) / (20*21/2)</f>
        <v>1.9599999999999997</v>
      </c>
      <c r="J1076" s="2">
        <f t="shared" si="130"/>
        <v>1.9593631289085076</v>
      </c>
      <c r="K1076" s="2">
        <f t="shared" si="132"/>
        <v>1.9331743285171452</v>
      </c>
    </row>
    <row r="1077" spans="1:11" ht="13.5" x14ac:dyDescent="0.25">
      <c r="A1077" s="3">
        <f>TITRES_STAT!B1080</f>
        <v>44273</v>
      </c>
      <c r="B1077" s="5">
        <f>TITRES_STAT!D1080</f>
        <v>1.96</v>
      </c>
      <c r="C1077" s="2">
        <f t="shared" si="125"/>
        <v>0</v>
      </c>
      <c r="D1077" s="2">
        <f t="shared" si="126"/>
        <v>1.9600000000000002</v>
      </c>
      <c r="E1077" s="2">
        <f t="shared" si="128"/>
        <v>1.9600000000000004</v>
      </c>
      <c r="F1077" s="2">
        <f t="shared" si="129"/>
        <v>1.9600000000000004</v>
      </c>
      <c r="G1077" s="2">
        <f t="shared" si="131"/>
        <v>1.9589999999999983</v>
      </c>
      <c r="H1077" s="2">
        <f t="shared" si="127"/>
        <v>1.7311499999999946</v>
      </c>
      <c r="I1077" s="2">
        <f t="array" ref="I1077">SUMPRODUCT(B1061:B1080, (ROW(B1061:B1080)-ROW(B1061)+1)) / (20*21/2)</f>
        <v>1.9580952380952381</v>
      </c>
      <c r="J1077" s="2">
        <f t="shared" si="130"/>
        <v>1.9594237832981736</v>
      </c>
      <c r="K1077" s="2">
        <f t="shared" si="132"/>
        <v>1.93422631563412</v>
      </c>
    </row>
    <row r="1078" spans="1:11" ht="13.5" x14ac:dyDescent="0.25">
      <c r="A1078" s="3">
        <f>TITRES_STAT!B1081</f>
        <v>44274</v>
      </c>
      <c r="B1078" s="5">
        <f>TITRES_STAT!D1081</f>
        <v>1.96</v>
      </c>
      <c r="C1078" s="2">
        <f t="shared" si="125"/>
        <v>0</v>
      </c>
      <c r="D1078" s="2">
        <f t="shared" si="126"/>
        <v>1.9600000000000002</v>
      </c>
      <c r="E1078" s="2">
        <f t="shared" si="128"/>
        <v>1.9600000000000004</v>
      </c>
      <c r="F1078" s="2">
        <f t="shared" si="129"/>
        <v>1.9600000000000004</v>
      </c>
      <c r="G1078" s="2">
        <f t="shared" si="131"/>
        <v>1.9599999999999982</v>
      </c>
      <c r="H1078" s="2">
        <f t="shared" si="127"/>
        <v>1.7319999999999944</v>
      </c>
      <c r="I1078" s="2">
        <f t="array" ref="I1078">SUMPRODUCT(B1062:B1081, (ROW(B1062:B1081)-ROW(B1062)+1)) / (20*21/2)</f>
        <v>1.9562857142857142</v>
      </c>
      <c r="J1078" s="2">
        <f t="shared" si="130"/>
        <v>1.9594786610793</v>
      </c>
      <c r="K1078" s="2">
        <f t="shared" si="132"/>
        <v>1.9352370483543506</v>
      </c>
    </row>
    <row r="1079" spans="1:11" ht="13.5" x14ac:dyDescent="0.25">
      <c r="A1079" s="3">
        <f>TITRES_STAT!B1082</f>
        <v>44277</v>
      </c>
      <c r="B1079" s="5">
        <f>TITRES_STAT!D1082</f>
        <v>1.96</v>
      </c>
      <c r="C1079" s="2">
        <f t="shared" si="125"/>
        <v>0</v>
      </c>
      <c r="D1079" s="2">
        <f t="shared" si="126"/>
        <v>1.9600000000000002</v>
      </c>
      <c r="E1079" s="2">
        <f t="shared" si="128"/>
        <v>1.9600000000000004</v>
      </c>
      <c r="F1079" s="2">
        <f t="shared" si="129"/>
        <v>1.9600000000000004</v>
      </c>
      <c r="G1079" s="2">
        <f t="shared" si="131"/>
        <v>1.9599999999999982</v>
      </c>
      <c r="H1079" s="2">
        <f t="shared" si="127"/>
        <v>1.7330999999999945</v>
      </c>
      <c r="I1079" s="2">
        <f t="array" ref="I1079">SUMPRODUCT(B1063:B1082, (ROW(B1063:B1082)-ROW(B1063)+1)) / (20*21/2)</f>
        <v>1.9555238095238097</v>
      </c>
      <c r="J1079" s="2">
        <f t="shared" si="130"/>
        <v>1.9595283124050811</v>
      </c>
      <c r="K1079" s="2">
        <f t="shared" si="132"/>
        <v>1.9362081444973174</v>
      </c>
    </row>
    <row r="1080" spans="1:11" ht="13.5" x14ac:dyDescent="0.25">
      <c r="A1080" s="3">
        <f>TITRES_STAT!B1083</f>
        <v>44278</v>
      </c>
      <c r="B1080" s="5">
        <f>TITRES_STAT!D1083</f>
        <v>1.94</v>
      </c>
      <c r="C1080" s="2">
        <f t="shared" si="125"/>
        <v>-2.0000000000000018E-2</v>
      </c>
      <c r="D1080" s="2">
        <f t="shared" si="126"/>
        <v>1.956</v>
      </c>
      <c r="E1080" s="2">
        <f t="shared" si="128"/>
        <v>1.9580000000000006</v>
      </c>
      <c r="F1080" s="2">
        <f t="shared" si="129"/>
        <v>1.9590000000000003</v>
      </c>
      <c r="G1080" s="2">
        <f t="shared" si="131"/>
        <v>1.9595999999999985</v>
      </c>
      <c r="H1080" s="2">
        <f t="shared" si="127"/>
        <v>1.7338499999999948</v>
      </c>
      <c r="I1080" s="2">
        <f t="array" ref="I1080">SUMPRODUCT(B1064:B1083, (ROW(B1064:B1083)-ROW(B1064)+1)) / (20*21/2)</f>
        <v>1.954809523809524</v>
      </c>
      <c r="J1080" s="2">
        <f t="shared" si="130"/>
        <v>1.9576684731284066</v>
      </c>
      <c r="K1080" s="2">
        <f t="shared" si="132"/>
        <v>1.936356844713109</v>
      </c>
    </row>
    <row r="1081" spans="1:11" ht="13.5" x14ac:dyDescent="0.25">
      <c r="A1081" s="3">
        <f>TITRES_STAT!B1084</f>
        <v>44279</v>
      </c>
      <c r="B1081" s="5">
        <f>TITRES_STAT!D1084</f>
        <v>1.94</v>
      </c>
      <c r="C1081" s="2">
        <f t="shared" si="125"/>
        <v>0</v>
      </c>
      <c r="D1081" s="2">
        <f t="shared" si="126"/>
        <v>1.952</v>
      </c>
      <c r="E1081" s="2">
        <f t="shared" si="128"/>
        <v>1.9560000000000006</v>
      </c>
      <c r="F1081" s="2">
        <f t="shared" si="129"/>
        <v>1.9580000000000002</v>
      </c>
      <c r="G1081" s="2">
        <f t="shared" si="131"/>
        <v>1.9591999999999985</v>
      </c>
      <c r="H1081" s="2">
        <f t="shared" si="127"/>
        <v>1.734349999999995</v>
      </c>
      <c r="I1081" s="2">
        <f t="array" ref="I1081">SUMPRODUCT(B1065:B1084, (ROW(B1065:B1084)-ROW(B1065)+1)) / (20*21/2)</f>
        <v>1.9541428571428574</v>
      </c>
      <c r="J1081" s="2">
        <f t="shared" si="130"/>
        <v>1.9559857614018916</v>
      </c>
      <c r="K1081" s="2">
        <f t="shared" si="132"/>
        <v>1.9364997135478892</v>
      </c>
    </row>
    <row r="1082" spans="1:11" ht="13.5" x14ac:dyDescent="0.25">
      <c r="A1082" s="3">
        <f>TITRES_STAT!B1085</f>
        <v>44280</v>
      </c>
      <c r="B1082" s="5">
        <f>TITRES_STAT!D1085</f>
        <v>1.95</v>
      </c>
      <c r="C1082" s="2">
        <f t="shared" si="125"/>
        <v>1.0000000000000009E-2</v>
      </c>
      <c r="D1082" s="2">
        <f t="shared" si="126"/>
        <v>1.9499999999999997</v>
      </c>
      <c r="E1082" s="2">
        <f t="shared" si="128"/>
        <v>1.9550000000000001</v>
      </c>
      <c r="F1082" s="2">
        <f t="shared" si="129"/>
        <v>1.9575000000000002</v>
      </c>
      <c r="G1082" s="2">
        <f t="shared" si="131"/>
        <v>1.9589999999999987</v>
      </c>
      <c r="H1082" s="2">
        <f t="shared" si="127"/>
        <v>1.7346999999999948</v>
      </c>
      <c r="I1082" s="2">
        <f t="array" ref="I1082">SUMPRODUCT(B1066:B1085, (ROW(B1066:B1085)-ROW(B1066)+1)) / (20*21/2)</f>
        <v>1.9535238095238097</v>
      </c>
      <c r="J1082" s="2">
        <f t="shared" si="130"/>
        <v>1.9554156888874257</v>
      </c>
      <c r="K1082" s="2">
        <f t="shared" si="132"/>
        <v>1.9370291365460113</v>
      </c>
    </row>
    <row r="1083" spans="1:11" ht="13.5" x14ac:dyDescent="0.25">
      <c r="A1083" s="3">
        <f>TITRES_STAT!B1086</f>
        <v>44281</v>
      </c>
      <c r="B1083" s="5">
        <f>TITRES_STAT!D1086</f>
        <v>1.95</v>
      </c>
      <c r="C1083" s="2">
        <f t="shared" si="125"/>
        <v>0</v>
      </c>
      <c r="D1083" s="2">
        <f t="shared" si="126"/>
        <v>1.948</v>
      </c>
      <c r="E1083" s="2">
        <f t="shared" si="128"/>
        <v>1.954</v>
      </c>
      <c r="F1083" s="2">
        <f t="shared" si="129"/>
        <v>1.9570000000000007</v>
      </c>
      <c r="G1083" s="2">
        <f t="shared" si="131"/>
        <v>1.9587999999999988</v>
      </c>
      <c r="H1083" s="2">
        <f t="shared" si="127"/>
        <v>1.7350499999999951</v>
      </c>
      <c r="I1083" s="2">
        <f t="array" ref="I1083">SUMPRODUCT(B1067:B1086, (ROW(B1067:B1086)-ROW(B1067)+1)) / (20*21/2)</f>
        <v>1.952952380952381</v>
      </c>
      <c r="J1083" s="2">
        <f t="shared" si="130"/>
        <v>1.9548999089933852</v>
      </c>
      <c r="K1083" s="2">
        <f t="shared" si="132"/>
        <v>1.9375377978579325</v>
      </c>
    </row>
    <row r="1084" spans="1:11" ht="13.5" x14ac:dyDescent="0.25">
      <c r="A1084" s="3">
        <f>TITRES_STAT!B1087</f>
        <v>44284</v>
      </c>
      <c r="B1084" s="5">
        <f>TITRES_STAT!D1087</f>
        <v>1.95</v>
      </c>
      <c r="C1084" s="2">
        <f t="shared" si="125"/>
        <v>0</v>
      </c>
      <c r="D1084" s="2">
        <f t="shared" si="126"/>
        <v>1.9460000000000002</v>
      </c>
      <c r="E1084" s="2">
        <f t="shared" si="128"/>
        <v>1.9529999999999998</v>
      </c>
      <c r="F1084" s="2">
        <f t="shared" si="129"/>
        <v>1.9565000000000008</v>
      </c>
      <c r="G1084" s="2">
        <f t="shared" si="131"/>
        <v>1.958599999999999</v>
      </c>
      <c r="H1084" s="2">
        <f t="shared" si="127"/>
        <v>1.7356499999999953</v>
      </c>
      <c r="I1084" s="2">
        <f t="array" ref="I1084">SUMPRODUCT(B1068:B1087, (ROW(B1068:B1087)-ROW(B1068)+1)) / (20*21/2)</f>
        <v>1.9524285714285716</v>
      </c>
      <c r="J1084" s="2">
        <f t="shared" si="130"/>
        <v>1.9544332509940152</v>
      </c>
      <c r="K1084" s="2">
        <f t="shared" si="132"/>
        <v>1.9380265116674253</v>
      </c>
    </row>
    <row r="1085" spans="1:11" ht="13.5" x14ac:dyDescent="0.25">
      <c r="A1085" s="3">
        <f>TITRES_STAT!B1088</f>
        <v>44285</v>
      </c>
      <c r="B1085" s="5">
        <f>TITRES_STAT!D1088</f>
        <v>1.95</v>
      </c>
      <c r="C1085" s="2">
        <f t="shared" si="125"/>
        <v>0</v>
      </c>
      <c r="D1085" s="2">
        <f t="shared" si="126"/>
        <v>1.948</v>
      </c>
      <c r="E1085" s="2">
        <f t="shared" si="128"/>
        <v>1.9519999999999995</v>
      </c>
      <c r="F1085" s="2">
        <f t="shared" si="129"/>
        <v>1.9560000000000008</v>
      </c>
      <c r="G1085" s="2">
        <f t="shared" si="131"/>
        <v>1.9583999999999993</v>
      </c>
      <c r="H1085" s="2">
        <f t="shared" si="127"/>
        <v>1.7362499999999952</v>
      </c>
      <c r="I1085" s="2">
        <f t="array" ref="I1085">SUMPRODUCT(B1069:B1088, (ROW(B1069:B1088)-ROW(B1069)+1)) / (20*21/2)</f>
        <v>1.9519523809523811</v>
      </c>
      <c r="J1085" s="2">
        <f t="shared" si="130"/>
        <v>1.9540110366136327</v>
      </c>
      <c r="K1085" s="2">
        <f t="shared" si="132"/>
        <v>1.9384960602294872</v>
      </c>
    </row>
    <row r="1086" spans="1:11" ht="13.5" x14ac:dyDescent="0.25">
      <c r="A1086" s="3">
        <f>TITRES_STAT!B1089</f>
        <v>44286</v>
      </c>
      <c r="B1086" s="5">
        <f>TITRES_STAT!D1089</f>
        <v>1.95</v>
      </c>
      <c r="C1086" s="2">
        <f t="shared" si="125"/>
        <v>0</v>
      </c>
      <c r="D1086" s="2">
        <f t="shared" si="126"/>
        <v>1.95</v>
      </c>
      <c r="E1086" s="2">
        <f t="shared" si="128"/>
        <v>1.9509999999999998</v>
      </c>
      <c r="F1086" s="2">
        <f t="shared" si="129"/>
        <v>1.9555000000000011</v>
      </c>
      <c r="G1086" s="2">
        <f t="shared" si="131"/>
        <v>1.9581999999999993</v>
      </c>
      <c r="H1086" s="2">
        <f t="shared" si="127"/>
        <v>1.7368499999999956</v>
      </c>
      <c r="I1086" s="2">
        <f t="array" ref="I1086">SUMPRODUCT(B1070:B1089, (ROW(B1070:B1089)-ROW(B1070)+1)) / (20*21/2)</f>
        <v>1.9515238095238097</v>
      </c>
      <c r="J1086" s="2">
        <f t="shared" si="130"/>
        <v>1.9536290331266202</v>
      </c>
      <c r="K1086" s="2">
        <f t="shared" si="132"/>
        <v>1.9389471951224484</v>
      </c>
    </row>
    <row r="1087" spans="1:11" ht="13.5" x14ac:dyDescent="0.25">
      <c r="A1087" s="3">
        <f>TITRES_STAT!B1090</f>
        <v>44287</v>
      </c>
      <c r="B1087" s="5">
        <f>TITRES_STAT!D1090</f>
        <v>1.95</v>
      </c>
      <c r="C1087" s="2">
        <f t="shared" si="125"/>
        <v>0</v>
      </c>
      <c r="D1087" s="2">
        <f t="shared" si="126"/>
        <v>1.95</v>
      </c>
      <c r="E1087" s="2">
        <f t="shared" si="128"/>
        <v>1.9499999999999997</v>
      </c>
      <c r="F1087" s="2">
        <f t="shared" si="129"/>
        <v>1.9550000000000007</v>
      </c>
      <c r="G1087" s="2">
        <f t="shared" si="131"/>
        <v>1.9579999999999995</v>
      </c>
      <c r="H1087" s="2">
        <f t="shared" si="127"/>
        <v>1.7375999999999954</v>
      </c>
      <c r="I1087" s="2">
        <f t="array" ref="I1087">SUMPRODUCT(B1071:B1090, (ROW(B1071:B1090)-ROW(B1071)+1)) / (20*21/2)</f>
        <v>1.9511428571428573</v>
      </c>
      <c r="J1087" s="2">
        <f t="shared" si="130"/>
        <v>1.9532834109240849</v>
      </c>
      <c r="K1087" s="2">
        <f t="shared" si="132"/>
        <v>1.9393806384509797</v>
      </c>
    </row>
    <row r="1088" spans="1:11" ht="13.5" x14ac:dyDescent="0.25">
      <c r="A1088" s="3">
        <f>TITRES_STAT!B1091</f>
        <v>44288</v>
      </c>
      <c r="B1088" s="5">
        <f>TITRES_STAT!D1091</f>
        <v>1.95</v>
      </c>
      <c r="C1088" s="2">
        <f t="shared" si="125"/>
        <v>0</v>
      </c>
      <c r="D1088" s="2">
        <f t="shared" si="126"/>
        <v>1.95</v>
      </c>
      <c r="E1088" s="2">
        <f t="shared" si="128"/>
        <v>1.9489999999999998</v>
      </c>
      <c r="F1088" s="2">
        <f t="shared" si="129"/>
        <v>1.9545000000000008</v>
      </c>
      <c r="G1088" s="2">
        <f t="shared" si="131"/>
        <v>1.9577999999999998</v>
      </c>
      <c r="H1088" s="2">
        <f t="shared" si="127"/>
        <v>1.7387499999999954</v>
      </c>
      <c r="I1088" s="2">
        <f t="array" ref="I1088">SUMPRODUCT(B1072:B1091, (ROW(B1072:B1091)-ROW(B1072)+1)) / (20*21/2)</f>
        <v>1.950809523809524</v>
      </c>
      <c r="J1088" s="2">
        <f t="shared" si="130"/>
        <v>1.9529707051217911</v>
      </c>
      <c r="K1088" s="2">
        <f t="shared" si="132"/>
        <v>1.9397970840019216</v>
      </c>
    </row>
    <row r="1089" spans="1:11" ht="13.5" x14ac:dyDescent="0.25">
      <c r="A1089" s="3">
        <f>TITRES_STAT!B1092</f>
        <v>44291</v>
      </c>
      <c r="B1089" s="5">
        <f>TITRES_STAT!D1092</f>
        <v>1.95</v>
      </c>
      <c r="C1089" s="2">
        <f t="shared" si="125"/>
        <v>0</v>
      </c>
      <c r="D1089" s="2">
        <f t="shared" si="126"/>
        <v>1.95</v>
      </c>
      <c r="E1089" s="2">
        <f t="shared" si="128"/>
        <v>1.9479999999999997</v>
      </c>
      <c r="F1089" s="2">
        <f t="shared" si="129"/>
        <v>1.9540000000000006</v>
      </c>
      <c r="G1089" s="2">
        <f t="shared" si="131"/>
        <v>1.9576</v>
      </c>
      <c r="H1089" s="2">
        <f t="shared" si="127"/>
        <v>1.7398999999999956</v>
      </c>
      <c r="I1089" s="2">
        <f t="array" ref="I1089">SUMPRODUCT(B1073:B1092, (ROW(B1073:B1092)-ROW(B1073)+1)) / (20*21/2)</f>
        <v>1.9505238095238095</v>
      </c>
      <c r="J1089" s="2">
        <f t="shared" si="130"/>
        <v>1.9526877808244776</v>
      </c>
      <c r="K1089" s="2">
        <f t="shared" si="132"/>
        <v>1.9401971983547874</v>
      </c>
    </row>
    <row r="1090" spans="1:11" ht="13.5" x14ac:dyDescent="0.25">
      <c r="A1090" s="3">
        <f>TITRES_STAT!B1093</f>
        <v>44292</v>
      </c>
      <c r="B1090" s="5">
        <f>TITRES_STAT!D1093</f>
        <v>1.95</v>
      </c>
      <c r="C1090" s="2">
        <f t="shared" si="125"/>
        <v>0</v>
      </c>
      <c r="D1090" s="2">
        <f t="shared" si="126"/>
        <v>1.95</v>
      </c>
      <c r="E1090" s="2">
        <f t="shared" si="128"/>
        <v>1.9489999999999998</v>
      </c>
      <c r="F1090" s="2">
        <f t="shared" si="129"/>
        <v>1.9535000000000007</v>
      </c>
      <c r="G1090" s="2">
        <f t="shared" si="131"/>
        <v>1.9574</v>
      </c>
      <c r="H1090" s="2">
        <f t="shared" si="127"/>
        <v>1.7412999999999954</v>
      </c>
      <c r="I1090" s="2">
        <f t="array" ref="I1090">SUMPRODUCT(B1074:B1093, (ROW(B1074:B1093)-ROW(B1074)+1)) / (20*21/2)</f>
        <v>1.9502857142857144</v>
      </c>
      <c r="J1090" s="2">
        <f t="shared" si="130"/>
        <v>1.9524318016983369</v>
      </c>
      <c r="K1090" s="2">
        <f t="shared" si="132"/>
        <v>1.9405816219487173</v>
      </c>
    </row>
    <row r="1091" spans="1:11" ht="13.5" x14ac:dyDescent="0.25">
      <c r="A1091" s="3">
        <f>TITRES_STAT!B1094</f>
        <v>44293</v>
      </c>
      <c r="B1091" s="5">
        <f>TITRES_STAT!D1094</f>
        <v>1.95</v>
      </c>
      <c r="C1091" s="2">
        <f t="shared" si="125"/>
        <v>0</v>
      </c>
      <c r="D1091" s="2">
        <f t="shared" si="126"/>
        <v>1.95</v>
      </c>
      <c r="E1091" s="2">
        <f t="shared" si="128"/>
        <v>1.9499999999999997</v>
      </c>
      <c r="F1091" s="2">
        <f t="shared" si="129"/>
        <v>1.9530000000000005</v>
      </c>
      <c r="G1091" s="2">
        <f t="shared" si="131"/>
        <v>1.9572000000000003</v>
      </c>
      <c r="H1091" s="2">
        <f t="shared" si="127"/>
        <v>1.7429999999999952</v>
      </c>
      <c r="I1091" s="2">
        <f t="array" ref="I1091">SUMPRODUCT(B1075:B1094, (ROW(B1075:B1094)-ROW(B1075)+1)) / (20*21/2)</f>
        <v>1.9500952380952383</v>
      </c>
      <c r="J1091" s="2">
        <f t="shared" si="130"/>
        <v>1.9522002015365905</v>
      </c>
      <c r="K1091" s="2">
        <f t="shared" si="132"/>
        <v>1.9409509701075911</v>
      </c>
    </row>
    <row r="1092" spans="1:11" ht="13.5" x14ac:dyDescent="0.25">
      <c r="A1092" s="3">
        <f>TITRES_STAT!B1095</f>
        <v>44294</v>
      </c>
      <c r="B1092" s="5">
        <f>TITRES_STAT!D1095</f>
        <v>1.95</v>
      </c>
      <c r="C1092" s="2">
        <f t="shared" ref="C1092:C1155" si="133">B1092-B1091</f>
        <v>0</v>
      </c>
      <c r="D1092" s="2">
        <f t="shared" si="126"/>
        <v>1.95</v>
      </c>
      <c r="E1092" s="2">
        <f t="shared" si="128"/>
        <v>1.9499999999999997</v>
      </c>
      <c r="F1092" s="2">
        <f t="shared" si="129"/>
        <v>1.9525000000000001</v>
      </c>
      <c r="G1092" s="2">
        <f t="shared" si="131"/>
        <v>1.9570000000000005</v>
      </c>
      <c r="H1092" s="2">
        <f t="shared" si="127"/>
        <v>1.7450999999999954</v>
      </c>
      <c r="I1092" s="2">
        <f t="array" ref="I1092">SUMPRODUCT(B1076:B1095, (ROW(B1076:B1095)-ROW(B1076)+1)) / (20*21/2)</f>
        <v>1.9499523809523811</v>
      </c>
      <c r="J1092" s="2">
        <f t="shared" si="130"/>
        <v>1.9519906585331057</v>
      </c>
      <c r="K1092" s="2">
        <f t="shared" si="132"/>
        <v>1.9413058340249405</v>
      </c>
    </row>
    <row r="1093" spans="1:11" ht="13.5" x14ac:dyDescent="0.25">
      <c r="A1093" s="3">
        <f>TITRES_STAT!B1096</f>
        <v>44298</v>
      </c>
      <c r="B1093" s="5">
        <f>TITRES_STAT!D1096</f>
        <v>1.95</v>
      </c>
      <c r="C1093" s="2">
        <f t="shared" si="133"/>
        <v>0</v>
      </c>
      <c r="D1093" s="2">
        <f t="shared" si="126"/>
        <v>1.95</v>
      </c>
      <c r="E1093" s="2">
        <f t="shared" si="128"/>
        <v>1.9499999999999997</v>
      </c>
      <c r="F1093" s="2">
        <f t="shared" si="129"/>
        <v>1.9520000000000004</v>
      </c>
      <c r="G1093" s="2">
        <f t="shared" si="131"/>
        <v>1.9568000000000005</v>
      </c>
      <c r="H1093" s="2">
        <f t="shared" si="127"/>
        <v>1.7469999999999957</v>
      </c>
      <c r="I1093" s="2">
        <f t="array" ref="I1093">SUMPRODUCT(B1077:B1096, (ROW(B1077:B1096)-ROW(B1077)+1)) / (20*21/2)</f>
        <v>1.949857142857143</v>
      </c>
      <c r="J1093" s="2">
        <f t="shared" si="130"/>
        <v>1.9518010720061434</v>
      </c>
      <c r="K1093" s="2">
        <f t="shared" si="132"/>
        <v>1.941646781710237</v>
      </c>
    </row>
    <row r="1094" spans="1:11" ht="13.5" x14ac:dyDescent="0.25">
      <c r="A1094" s="3">
        <f>TITRES_STAT!B1097</f>
        <v>44299</v>
      </c>
      <c r="B1094" s="5">
        <f>TITRES_STAT!D1097</f>
        <v>1.95</v>
      </c>
      <c r="C1094" s="2">
        <f t="shared" si="133"/>
        <v>0</v>
      </c>
      <c r="D1094" s="2">
        <f t="shared" ref="D1094:D1157" si="134">AVERAGE(B1090:B1094)</f>
        <v>1.95</v>
      </c>
      <c r="E1094" s="2">
        <f t="shared" si="128"/>
        <v>1.9499999999999997</v>
      </c>
      <c r="F1094" s="2">
        <f t="shared" si="129"/>
        <v>1.9515</v>
      </c>
      <c r="G1094" s="2">
        <f t="shared" si="131"/>
        <v>1.9566000000000008</v>
      </c>
      <c r="H1094" s="2">
        <f t="shared" si="127"/>
        <v>1.7489499999999958</v>
      </c>
      <c r="I1094" s="2">
        <f t="array" ref="I1094">SUMPRODUCT(B1078:B1097, (ROW(B1078:B1097)-ROW(B1078)+1)) / (20*21/2)</f>
        <v>1.9498095238095239</v>
      </c>
      <c r="J1094" s="2">
        <f t="shared" si="130"/>
        <v>1.9516295413388915</v>
      </c>
      <c r="K1094" s="2">
        <f t="shared" si="132"/>
        <v>1.9419743588980709</v>
      </c>
    </row>
    <row r="1095" spans="1:11" ht="13.5" x14ac:dyDescent="0.25">
      <c r="A1095" s="3">
        <f>TITRES_STAT!B1098</f>
        <v>44300</v>
      </c>
      <c r="B1095" s="5">
        <f>TITRES_STAT!D1098</f>
        <v>1.95</v>
      </c>
      <c r="C1095" s="2">
        <f t="shared" si="133"/>
        <v>0</v>
      </c>
      <c r="D1095" s="2">
        <f t="shared" si="134"/>
        <v>1.95</v>
      </c>
      <c r="E1095" s="2">
        <f t="shared" si="128"/>
        <v>1.9499999999999997</v>
      </c>
      <c r="F1095" s="2">
        <f t="shared" si="129"/>
        <v>1.9510000000000001</v>
      </c>
      <c r="G1095" s="2">
        <f t="shared" si="131"/>
        <v>1.956400000000001</v>
      </c>
      <c r="H1095" s="2">
        <f t="shared" si="127"/>
        <v>1.7508999999999957</v>
      </c>
      <c r="I1095" s="2">
        <f t="array" ref="I1095">SUMPRODUCT(B1079:B1098, (ROW(B1079:B1098)-ROW(B1079)+1)) / (20*21/2)</f>
        <v>1.9498095238095239</v>
      </c>
      <c r="J1095" s="2">
        <f t="shared" si="130"/>
        <v>1.9514743469256639</v>
      </c>
      <c r="K1095" s="2">
        <f t="shared" si="132"/>
        <v>1.942289089921676</v>
      </c>
    </row>
    <row r="1096" spans="1:11" ht="13.5" x14ac:dyDescent="0.25">
      <c r="A1096" s="3">
        <f>TITRES_STAT!B1099</f>
        <v>44301</v>
      </c>
      <c r="B1096" s="5">
        <f>TITRES_STAT!D1099</f>
        <v>1.95</v>
      </c>
      <c r="C1096" s="2">
        <f t="shared" si="133"/>
        <v>0</v>
      </c>
      <c r="D1096" s="2">
        <f t="shared" si="134"/>
        <v>1.95</v>
      </c>
      <c r="E1096" s="2">
        <f t="shared" si="128"/>
        <v>1.9499999999999997</v>
      </c>
      <c r="F1096" s="2">
        <f t="shared" si="129"/>
        <v>1.9505000000000003</v>
      </c>
      <c r="G1096" s="2">
        <f t="shared" si="131"/>
        <v>1.9562000000000013</v>
      </c>
      <c r="H1096" s="2">
        <f t="shared" si="127"/>
        <v>1.7530499999999958</v>
      </c>
      <c r="I1096" s="2">
        <f t="array" ref="I1096">SUMPRODUCT(B1080:B1099, (ROW(B1080:B1099)-ROW(B1080)+1)) / (20*21/2)</f>
        <v>1.949857142857143</v>
      </c>
      <c r="J1096" s="2">
        <f t="shared" si="130"/>
        <v>1.9513339329327435</v>
      </c>
      <c r="K1096" s="2">
        <f t="shared" si="132"/>
        <v>1.9425914785521985</v>
      </c>
    </row>
    <row r="1097" spans="1:11" ht="13.5" x14ac:dyDescent="0.25">
      <c r="A1097" s="3">
        <f>TITRES_STAT!B1100</f>
        <v>44302</v>
      </c>
      <c r="B1097" s="5">
        <f>TITRES_STAT!D1100</f>
        <v>1.95</v>
      </c>
      <c r="C1097" s="2">
        <f t="shared" si="133"/>
        <v>0</v>
      </c>
      <c r="D1097" s="2">
        <f t="shared" si="134"/>
        <v>1.95</v>
      </c>
      <c r="E1097" s="2">
        <f t="shared" si="128"/>
        <v>1.9499999999999997</v>
      </c>
      <c r="F1097" s="2">
        <f t="shared" si="129"/>
        <v>1.95</v>
      </c>
      <c r="G1097" s="2">
        <f t="shared" si="131"/>
        <v>1.9560000000000013</v>
      </c>
      <c r="H1097" s="2">
        <f t="shared" si="127"/>
        <v>1.7554999999999958</v>
      </c>
      <c r="I1097" s="2">
        <f t="array" ref="I1097">SUMPRODUCT(B1081:B1100, (ROW(B1081:B1100)-ROW(B1081)+1)) / (20*21/2)</f>
        <v>1.9499523809523811</v>
      </c>
      <c r="J1097" s="2">
        <f t="shared" si="130"/>
        <v>1.9512068917010537</v>
      </c>
      <c r="K1097" s="2">
        <f t="shared" si="132"/>
        <v>1.9428820088050534</v>
      </c>
    </row>
    <row r="1098" spans="1:11" ht="13.5" x14ac:dyDescent="0.25">
      <c r="A1098" s="3">
        <f>TITRES_STAT!B1101</f>
        <v>44305</v>
      </c>
      <c r="B1098" s="5">
        <f>TITRES_STAT!D1101</f>
        <v>1.95</v>
      </c>
      <c r="C1098" s="2">
        <f t="shared" si="133"/>
        <v>0</v>
      </c>
      <c r="D1098" s="2">
        <f t="shared" si="134"/>
        <v>1.95</v>
      </c>
      <c r="E1098" s="2">
        <f t="shared" si="128"/>
        <v>1.9499999999999997</v>
      </c>
      <c r="F1098" s="2">
        <f t="shared" si="129"/>
        <v>1.9495</v>
      </c>
      <c r="G1098" s="2">
        <f t="shared" si="131"/>
        <v>1.9558000000000013</v>
      </c>
      <c r="H1098" s="2">
        <f t="shared" ref="H1098:H1161" si="135">AVERAGE(B899:B1098)</f>
        <v>1.7581499999999961</v>
      </c>
      <c r="I1098" s="2">
        <f t="array" ref="I1098">SUMPRODUCT(B1082:B1101, (ROW(B1082:B1101)-ROW(B1082)+1)) / (20*21/2)</f>
        <v>1.95</v>
      </c>
      <c r="J1098" s="2">
        <f t="shared" si="130"/>
        <v>1.9510919496342867</v>
      </c>
      <c r="K1098" s="2">
        <f t="shared" si="132"/>
        <v>1.9431611457146591</v>
      </c>
    </row>
    <row r="1099" spans="1:11" ht="13.5" x14ac:dyDescent="0.25">
      <c r="A1099" s="3">
        <f>TITRES_STAT!B1102</f>
        <v>44306</v>
      </c>
      <c r="B1099" s="5">
        <f>TITRES_STAT!D1102</f>
        <v>1.95</v>
      </c>
      <c r="C1099" s="2">
        <f t="shared" si="133"/>
        <v>0</v>
      </c>
      <c r="D1099" s="2">
        <f t="shared" si="134"/>
        <v>1.95</v>
      </c>
      <c r="E1099" s="2">
        <f t="shared" si="128"/>
        <v>1.9499999999999997</v>
      </c>
      <c r="F1099" s="2">
        <f t="shared" si="129"/>
        <v>1.9490000000000003</v>
      </c>
      <c r="G1099" s="2">
        <f t="shared" si="131"/>
        <v>1.9556000000000011</v>
      </c>
      <c r="H1099" s="2">
        <f t="shared" si="135"/>
        <v>1.7609999999999959</v>
      </c>
      <c r="I1099" s="2">
        <f t="array" ref="I1099">SUMPRODUCT(B1083:B1102, (ROW(B1083:B1102)-ROW(B1083)+1)) / (20*21/2)</f>
        <v>1.95</v>
      </c>
      <c r="J1099" s="2">
        <f t="shared" si="130"/>
        <v>1.9509879544310214</v>
      </c>
      <c r="K1099" s="2">
        <f t="shared" si="132"/>
        <v>1.9434293360787902</v>
      </c>
    </row>
    <row r="1100" spans="1:11" ht="13.5" x14ac:dyDescent="0.25">
      <c r="A1100" s="3">
        <f>TITRES_STAT!B1103</f>
        <v>44307</v>
      </c>
      <c r="B1100" s="5">
        <f>TITRES_STAT!D1103</f>
        <v>1.95</v>
      </c>
      <c r="C1100" s="2">
        <f t="shared" si="133"/>
        <v>0</v>
      </c>
      <c r="D1100" s="2">
        <f t="shared" si="134"/>
        <v>1.95</v>
      </c>
      <c r="E1100" s="2">
        <f t="shared" ref="E1100:E1163" si="136">AVERAGE(B1091:B1100)</f>
        <v>1.9499999999999997</v>
      </c>
      <c r="F1100" s="2">
        <f t="shared" si="129"/>
        <v>1.9495</v>
      </c>
      <c r="G1100" s="2">
        <f t="shared" si="131"/>
        <v>1.9554000000000014</v>
      </c>
      <c r="H1100" s="2">
        <f t="shared" si="135"/>
        <v>1.763449999999996</v>
      </c>
      <c r="I1100" s="2">
        <f t="array" ref="I1100">SUMPRODUCT(B1084:B1103, (ROW(B1084:B1103)-ROW(B1084)+1)) / (20*21/2)</f>
        <v>1.9423809523809523</v>
      </c>
      <c r="J1100" s="2">
        <f t="shared" si="130"/>
        <v>1.9508938635328288</v>
      </c>
      <c r="K1100" s="2">
        <f t="shared" si="132"/>
        <v>1.9436870091737397</v>
      </c>
    </row>
    <row r="1101" spans="1:11" ht="13.5" x14ac:dyDescent="0.25">
      <c r="A1101" s="3">
        <f>TITRES_STAT!B1104</f>
        <v>44308</v>
      </c>
      <c r="B1101" s="5">
        <f>TITRES_STAT!D1104</f>
        <v>1.95</v>
      </c>
      <c r="C1101" s="2">
        <f t="shared" si="133"/>
        <v>0</v>
      </c>
      <c r="D1101" s="2">
        <f t="shared" si="134"/>
        <v>1.95</v>
      </c>
      <c r="E1101" s="2">
        <f t="shared" si="136"/>
        <v>1.9499999999999997</v>
      </c>
      <c r="F1101" s="2">
        <f t="shared" si="129"/>
        <v>1.95</v>
      </c>
      <c r="G1101" s="2">
        <f t="shared" si="131"/>
        <v>1.9552000000000012</v>
      </c>
      <c r="H1101" s="2">
        <f t="shared" si="135"/>
        <v>1.7656999999999963</v>
      </c>
      <c r="I1101" s="2">
        <f t="array" ref="I1101">SUMPRODUCT(B1085:B1104, (ROW(B1085:B1104)-ROW(B1085)+1)) / (20*21/2)</f>
        <v>1.9427619047619049</v>
      </c>
      <c r="J1101" s="2">
        <f t="shared" si="130"/>
        <v>1.9508087336725595</v>
      </c>
      <c r="K1101" s="2">
        <f t="shared" si="132"/>
        <v>1.9439345774414363</v>
      </c>
    </row>
    <row r="1102" spans="1:11" ht="13.5" x14ac:dyDescent="0.25">
      <c r="A1102" s="3">
        <f>TITRES_STAT!B1105</f>
        <v>44309</v>
      </c>
      <c r="B1102" s="5">
        <f>TITRES_STAT!D1105</f>
        <v>1.95</v>
      </c>
      <c r="C1102" s="2">
        <f t="shared" si="133"/>
        <v>0</v>
      </c>
      <c r="D1102" s="2">
        <f t="shared" si="134"/>
        <v>1.95</v>
      </c>
      <c r="E1102" s="2">
        <f t="shared" si="136"/>
        <v>1.9499999999999997</v>
      </c>
      <c r="F1102" s="2">
        <f t="shared" si="129"/>
        <v>1.95</v>
      </c>
      <c r="G1102" s="2">
        <f t="shared" si="131"/>
        <v>1.9550000000000014</v>
      </c>
      <c r="H1102" s="2">
        <f t="shared" si="135"/>
        <v>1.7677499999999964</v>
      </c>
      <c r="I1102" s="2">
        <f t="array" ref="I1102">SUMPRODUCT(B1086:B1105, (ROW(B1086:B1105)-ROW(B1086)+1)) / (20*21/2)</f>
        <v>1.9440952380952381</v>
      </c>
      <c r="J1102" s="2">
        <f t="shared" si="130"/>
        <v>1.95073171141803</v>
      </c>
      <c r="K1102" s="2">
        <f t="shared" si="132"/>
        <v>1.9441724371496152</v>
      </c>
    </row>
    <row r="1103" spans="1:11" ht="13.5" x14ac:dyDescent="0.25">
      <c r="A1103" s="3">
        <f>TITRES_STAT!B1106</f>
        <v>44312</v>
      </c>
      <c r="B1103" s="5">
        <f>TITRES_STAT!D1106</f>
        <v>1.87</v>
      </c>
      <c r="C1103" s="2">
        <f t="shared" si="133"/>
        <v>-7.9999999999999849E-2</v>
      </c>
      <c r="D1103" s="2">
        <f t="shared" si="134"/>
        <v>1.9339999999999999</v>
      </c>
      <c r="E1103" s="2">
        <f t="shared" si="136"/>
        <v>1.9419999999999997</v>
      </c>
      <c r="F1103" s="2">
        <f t="shared" si="129"/>
        <v>1.9459999999999997</v>
      </c>
      <c r="G1103" s="2">
        <f t="shared" si="131"/>
        <v>1.9532000000000014</v>
      </c>
      <c r="H1103" s="2">
        <f t="shared" si="135"/>
        <v>1.7693999999999963</v>
      </c>
      <c r="I1103" s="2">
        <f t="array" ref="I1103">SUMPRODUCT(B1087:B1106, (ROW(B1087:B1106)-ROW(B1087)+1)) / (20*21/2)</f>
        <v>1.9539523809523811</v>
      </c>
      <c r="J1103" s="2">
        <f t="shared" si="130"/>
        <v>1.9430429769972652</v>
      </c>
      <c r="K1103" s="2">
        <f t="shared" si="132"/>
        <v>1.94126371412414</v>
      </c>
    </row>
    <row r="1104" spans="1:11" ht="13.5" x14ac:dyDescent="0.25">
      <c r="A1104" s="3">
        <f>TITRES_STAT!B1107</f>
        <v>44313</v>
      </c>
      <c r="B1104" s="5">
        <f>TITRES_STAT!D1107</f>
        <v>1.95</v>
      </c>
      <c r="C1104" s="2">
        <f t="shared" si="133"/>
        <v>7.9999999999999849E-2</v>
      </c>
      <c r="D1104" s="2">
        <f t="shared" si="134"/>
        <v>1.9339999999999999</v>
      </c>
      <c r="E1104" s="2">
        <f t="shared" si="136"/>
        <v>1.9419999999999997</v>
      </c>
      <c r="F1104" s="2">
        <f t="shared" si="129"/>
        <v>1.9459999999999997</v>
      </c>
      <c r="G1104" s="2">
        <f t="shared" si="131"/>
        <v>1.9530000000000016</v>
      </c>
      <c r="H1104" s="2">
        <f t="shared" si="135"/>
        <v>1.7712499999999967</v>
      </c>
      <c r="I1104" s="2">
        <f t="array" ref="I1104">SUMPRODUCT(B1088:B1107, (ROW(B1088:B1107)-ROW(B1088)+1)) / (20*21/2)</f>
        <v>1.9633333333333334</v>
      </c>
      <c r="J1104" s="2">
        <f t="shared" si="130"/>
        <v>1.9437055506165732</v>
      </c>
      <c r="K1104" s="2">
        <f t="shared" si="132"/>
        <v>1.9416063135702522</v>
      </c>
    </row>
    <row r="1105" spans="1:11" ht="13.5" x14ac:dyDescent="0.25">
      <c r="A1105" s="3">
        <f>TITRES_STAT!B1108</f>
        <v>44314</v>
      </c>
      <c r="B1105" s="5">
        <f>TITRES_STAT!D1108</f>
        <v>1.96</v>
      </c>
      <c r="C1105" s="2">
        <f t="shared" si="133"/>
        <v>1.0000000000000009E-2</v>
      </c>
      <c r="D1105" s="2">
        <f t="shared" si="134"/>
        <v>1.9359999999999999</v>
      </c>
      <c r="E1105" s="2">
        <f t="shared" si="136"/>
        <v>1.9430000000000001</v>
      </c>
      <c r="F1105" s="2">
        <f t="shared" si="129"/>
        <v>1.9464999999999997</v>
      </c>
      <c r="G1105" s="2">
        <f t="shared" si="131"/>
        <v>1.9530000000000012</v>
      </c>
      <c r="H1105" s="2">
        <f t="shared" si="135"/>
        <v>1.7731499999999967</v>
      </c>
      <c r="I1105" s="2">
        <f t="array" ref="I1105">SUMPRODUCT(B1089:B1108, (ROW(B1089:B1108)-ROW(B1089)+1)) / (20*21/2)</f>
        <v>1.9722380952380951</v>
      </c>
      <c r="J1105" s="2">
        <f t="shared" si="130"/>
        <v>1.9452574029388043</v>
      </c>
      <c r="K1105" s="2">
        <f t="shared" si="132"/>
        <v>1.9423276346067129</v>
      </c>
    </row>
    <row r="1106" spans="1:11" ht="13.5" x14ac:dyDescent="0.25">
      <c r="A1106" s="3">
        <f>TITRES_STAT!B1109</f>
        <v>44315</v>
      </c>
      <c r="B1106" s="5">
        <f>TITRES_STAT!D1109</f>
        <v>2.0499999999999998</v>
      </c>
      <c r="C1106" s="2">
        <f t="shared" si="133"/>
        <v>8.9999999999999858E-2</v>
      </c>
      <c r="D1106" s="2">
        <f t="shared" si="134"/>
        <v>1.9560000000000002</v>
      </c>
      <c r="E1106" s="2">
        <f t="shared" si="136"/>
        <v>1.9530000000000001</v>
      </c>
      <c r="F1106" s="2">
        <f t="shared" si="129"/>
        <v>1.9514999999999998</v>
      </c>
      <c r="G1106" s="2">
        <f t="shared" si="131"/>
        <v>1.9548000000000014</v>
      </c>
      <c r="H1106" s="2">
        <f t="shared" si="135"/>
        <v>1.7754999999999967</v>
      </c>
      <c r="I1106" s="2">
        <f t="array" ref="I1106">SUMPRODUCT(B1090:B1109, (ROW(B1090:B1109)-ROW(B1090)+1)) / (20*21/2)</f>
        <v>1.9835238095238097</v>
      </c>
      <c r="J1106" s="2">
        <f t="shared" si="130"/>
        <v>1.955232888373204</v>
      </c>
      <c r="K1106" s="2">
        <f t="shared" si="132"/>
        <v>1.9465500803084104</v>
      </c>
    </row>
    <row r="1107" spans="1:11" ht="13.5" x14ac:dyDescent="0.25">
      <c r="A1107" s="3">
        <f>TITRES_STAT!B1110</f>
        <v>44316</v>
      </c>
      <c r="B1107" s="5">
        <f>TITRES_STAT!D1110</f>
        <v>2.0499999999999998</v>
      </c>
      <c r="C1107" s="2">
        <f t="shared" si="133"/>
        <v>0</v>
      </c>
      <c r="D1107" s="2">
        <f t="shared" si="134"/>
        <v>1.9759999999999998</v>
      </c>
      <c r="E1107" s="2">
        <f t="shared" si="136"/>
        <v>1.9630000000000003</v>
      </c>
      <c r="F1107" s="2">
        <f t="shared" si="129"/>
        <v>1.9564999999999995</v>
      </c>
      <c r="G1107" s="2">
        <f t="shared" si="131"/>
        <v>1.956600000000001</v>
      </c>
      <c r="H1107" s="2">
        <f t="shared" si="135"/>
        <v>1.7776499999999971</v>
      </c>
      <c r="I1107" s="2">
        <f t="array" ref="I1107">SUMPRODUCT(B1091:B1110, (ROW(B1091:B1110)-ROW(B1091)+1)) / (20*21/2)</f>
        <v>1.9941904761904761</v>
      </c>
      <c r="J1107" s="2">
        <f t="shared" si="130"/>
        <v>1.9642583275757559</v>
      </c>
      <c r="K1107" s="2">
        <f t="shared" si="132"/>
        <v>1.950606939904159</v>
      </c>
    </row>
    <row r="1108" spans="1:11" ht="13.5" x14ac:dyDescent="0.25">
      <c r="A1108" s="3">
        <f>TITRES_STAT!B1111</f>
        <v>44319</v>
      </c>
      <c r="B1108" s="5">
        <f>TITRES_STAT!D1111</f>
        <v>2.0499999999999998</v>
      </c>
      <c r="C1108" s="2">
        <f t="shared" si="133"/>
        <v>0</v>
      </c>
      <c r="D1108" s="2">
        <f t="shared" si="134"/>
        <v>2.0119999999999996</v>
      </c>
      <c r="E1108" s="2">
        <f t="shared" si="136"/>
        <v>1.9730000000000001</v>
      </c>
      <c r="F1108" s="2">
        <f t="shared" ref="F1108:F1171" si="137">AVERAGE(B1089:B1108)</f>
        <v>1.9614999999999991</v>
      </c>
      <c r="G1108" s="2">
        <f t="shared" si="131"/>
        <v>1.9584000000000013</v>
      </c>
      <c r="H1108" s="2">
        <f t="shared" si="135"/>
        <v>1.779599999999997</v>
      </c>
      <c r="I1108" s="2">
        <f t="array" ref="I1108">SUMPRODUCT(B1092:B1111, (ROW(B1092:B1111)-ROW(B1092)+1)) / (20*21/2)</f>
        <v>2.0042380952380947</v>
      </c>
      <c r="J1108" s="2">
        <f t="shared" si="130"/>
        <v>1.9724242011399695</v>
      </c>
      <c r="K1108" s="2">
        <f t="shared" si="132"/>
        <v>1.9545047069667409</v>
      </c>
    </row>
    <row r="1109" spans="1:11" ht="13.5" x14ac:dyDescent="0.25">
      <c r="A1109" s="3">
        <f>TITRES_STAT!B1112</f>
        <v>44320</v>
      </c>
      <c r="B1109" s="5">
        <f>TITRES_STAT!D1112</f>
        <v>2.08</v>
      </c>
      <c r="C1109" s="2">
        <f t="shared" si="133"/>
        <v>3.0000000000000249E-2</v>
      </c>
      <c r="D1109" s="2">
        <f t="shared" si="134"/>
        <v>2.0379999999999998</v>
      </c>
      <c r="E1109" s="2">
        <f t="shared" si="136"/>
        <v>1.986</v>
      </c>
      <c r="F1109" s="2">
        <f t="shared" si="137"/>
        <v>1.9679999999999993</v>
      </c>
      <c r="G1109" s="2">
        <f t="shared" si="131"/>
        <v>1.960800000000001</v>
      </c>
      <c r="H1109" s="2">
        <f t="shared" si="135"/>
        <v>1.781699999999997</v>
      </c>
      <c r="I1109" s="2">
        <f t="array" ref="I1109">SUMPRODUCT(B1093:B1112, (ROW(B1093:B1112)-ROW(B1093)+1)) / (20*21/2)</f>
        <v>2.0136666666666665</v>
      </c>
      <c r="J1109" s="2">
        <f t="shared" ref="J1109:J1172" si="138">$J$4*B1109+J1108*(1-$J$4)</f>
        <v>1.9826695153171152</v>
      </c>
      <c r="K1109" s="2">
        <f t="shared" si="132"/>
        <v>1.959426091007261</v>
      </c>
    </row>
    <row r="1110" spans="1:11" ht="13.5" x14ac:dyDescent="0.25">
      <c r="A1110" s="3">
        <f>TITRES_STAT!B1113</f>
        <v>44321</v>
      </c>
      <c r="B1110" s="5">
        <f>TITRES_STAT!D1113</f>
        <v>2.08</v>
      </c>
      <c r="C1110" s="2">
        <f t="shared" si="133"/>
        <v>0</v>
      </c>
      <c r="D1110" s="2">
        <f t="shared" si="134"/>
        <v>2.0620000000000003</v>
      </c>
      <c r="E1110" s="2">
        <f t="shared" si="136"/>
        <v>1.9990000000000001</v>
      </c>
      <c r="F1110" s="2">
        <f t="shared" si="137"/>
        <v>1.9744999999999995</v>
      </c>
      <c r="G1110" s="2">
        <f t="shared" si="131"/>
        <v>1.9632000000000012</v>
      </c>
      <c r="H1110" s="2">
        <f t="shared" si="135"/>
        <v>1.7837999999999972</v>
      </c>
      <c r="I1110" s="2">
        <f t="array" ref="I1110">SUMPRODUCT(B1094:B1113, (ROW(B1094:B1113)-ROW(B1094)+1)) / (20*21/2)</f>
        <v>2.0224761904761905</v>
      </c>
      <c r="J1110" s="2">
        <f t="shared" si="138"/>
        <v>1.9919390852869139</v>
      </c>
      <c r="K1110" s="2">
        <f t="shared" si="132"/>
        <v>1.9641544795952115</v>
      </c>
    </row>
    <row r="1111" spans="1:11" ht="13.5" x14ac:dyDescent="0.25">
      <c r="A1111" s="3">
        <f>TITRES_STAT!B1114</f>
        <v>44322</v>
      </c>
      <c r="B1111" s="5">
        <f>TITRES_STAT!D1114</f>
        <v>2.08</v>
      </c>
      <c r="C1111" s="2">
        <f t="shared" si="133"/>
        <v>0</v>
      </c>
      <c r="D1111" s="2">
        <f t="shared" si="134"/>
        <v>2.0680000000000001</v>
      </c>
      <c r="E1111" s="2">
        <f t="shared" si="136"/>
        <v>2.0120000000000005</v>
      </c>
      <c r="F1111" s="2">
        <f t="shared" si="137"/>
        <v>1.9809999999999994</v>
      </c>
      <c r="G1111" s="2">
        <f t="shared" si="131"/>
        <v>1.9656000000000009</v>
      </c>
      <c r="H1111" s="2">
        <f t="shared" si="135"/>
        <v>1.7858999999999972</v>
      </c>
      <c r="I1111" s="2">
        <f t="array" ref="I1111">SUMPRODUCT(B1095:B1114, (ROW(B1095:B1114)-ROW(B1095)+1)) / (20*21/2)</f>
        <v>2.0306666666666668</v>
      </c>
      <c r="J1111" s="2">
        <f t="shared" si="138"/>
        <v>2.0003258390691125</v>
      </c>
      <c r="K1111" s="2">
        <f t="shared" si="132"/>
        <v>1.9686974411797131</v>
      </c>
    </row>
    <row r="1112" spans="1:11" ht="13.5" x14ac:dyDescent="0.25">
      <c r="A1112" s="3">
        <f>TITRES_STAT!B1115</f>
        <v>44323</v>
      </c>
      <c r="B1112" s="5">
        <f>TITRES_STAT!D1115</f>
        <v>2.08</v>
      </c>
      <c r="C1112" s="2">
        <f t="shared" si="133"/>
        <v>0</v>
      </c>
      <c r="D1112" s="2">
        <f t="shared" si="134"/>
        <v>2.0739999999999998</v>
      </c>
      <c r="E1112" s="2">
        <f t="shared" si="136"/>
        <v>2.0249999999999999</v>
      </c>
      <c r="F1112" s="2">
        <f t="shared" si="137"/>
        <v>1.9874999999999996</v>
      </c>
      <c r="G1112" s="2">
        <f t="shared" si="131"/>
        <v>1.9680000000000009</v>
      </c>
      <c r="H1112" s="2">
        <f t="shared" si="135"/>
        <v>1.7879999999999974</v>
      </c>
      <c r="I1112" s="2">
        <f t="array" ref="I1112">SUMPRODUCT(B1096:B1115, (ROW(B1096:B1115)-ROW(B1096)+1)) / (20*21/2)</f>
        <v>2.0382380952380954</v>
      </c>
      <c r="J1112" s="2">
        <f t="shared" si="138"/>
        <v>2.0079138543958637</v>
      </c>
      <c r="K1112" s="2">
        <f t="shared" si="132"/>
        <v>1.9730622474079598</v>
      </c>
    </row>
    <row r="1113" spans="1:11" ht="13.5" x14ac:dyDescent="0.25">
      <c r="A1113" s="3">
        <f>TITRES_STAT!B1116</f>
        <v>44326</v>
      </c>
      <c r="B1113" s="5">
        <f>TITRES_STAT!D1116</f>
        <v>2.08</v>
      </c>
      <c r="C1113" s="2">
        <f t="shared" si="133"/>
        <v>0</v>
      </c>
      <c r="D1113" s="2">
        <f t="shared" si="134"/>
        <v>2.08</v>
      </c>
      <c r="E1113" s="2">
        <f t="shared" si="136"/>
        <v>2.0459999999999994</v>
      </c>
      <c r="F1113" s="2">
        <f t="shared" si="137"/>
        <v>1.9939999999999998</v>
      </c>
      <c r="G1113" s="2">
        <f t="shared" si="131"/>
        <v>1.970400000000001</v>
      </c>
      <c r="H1113" s="2">
        <f t="shared" si="135"/>
        <v>1.7900999999999974</v>
      </c>
      <c r="I1113" s="2">
        <f t="array" ref="I1113">SUMPRODUCT(B1097:B1116, (ROW(B1097:B1116)-ROW(B1097)+1)) / (20*21/2)</f>
        <v>2.0432857142857137</v>
      </c>
      <c r="J1113" s="2">
        <f t="shared" si="138"/>
        <v>2.0147792015962578</v>
      </c>
      <c r="K1113" s="2">
        <f t="shared" si="132"/>
        <v>1.9772558847645103</v>
      </c>
    </row>
    <row r="1114" spans="1:11" ht="13.5" x14ac:dyDescent="0.25">
      <c r="A1114" s="3">
        <f>TITRES_STAT!B1117</f>
        <v>44327</v>
      </c>
      <c r="B1114" s="5">
        <f>TITRES_STAT!D1117</f>
        <v>2.08</v>
      </c>
      <c r="C1114" s="2">
        <f t="shared" si="133"/>
        <v>0</v>
      </c>
      <c r="D1114" s="2">
        <f t="shared" si="134"/>
        <v>2.08</v>
      </c>
      <c r="E1114" s="2">
        <f t="shared" si="136"/>
        <v>2.0589999999999997</v>
      </c>
      <c r="F1114" s="2">
        <f t="shared" si="137"/>
        <v>2.0004999999999997</v>
      </c>
      <c r="G1114" s="2">
        <f t="shared" si="131"/>
        <v>1.9728000000000008</v>
      </c>
      <c r="H1114" s="2">
        <f t="shared" si="135"/>
        <v>1.7921999999999974</v>
      </c>
      <c r="I1114" s="2">
        <f t="array" ref="I1114">SUMPRODUCT(B1098:B1117, (ROW(B1098:B1117)-ROW(B1098)+1)) / (20*21/2)</f>
        <v>2.042095238095238</v>
      </c>
      <c r="J1114" s="2">
        <f t="shared" si="138"/>
        <v>2.0209907062061383</v>
      </c>
      <c r="K1114" s="2">
        <f t="shared" si="132"/>
        <v>1.9812850657541374</v>
      </c>
    </row>
    <row r="1115" spans="1:11" ht="13.5" x14ac:dyDescent="0.25">
      <c r="A1115" s="3">
        <f>TITRES_STAT!B1118</f>
        <v>44333</v>
      </c>
      <c r="B1115" s="5">
        <f>TITRES_STAT!D1118</f>
        <v>2.08</v>
      </c>
      <c r="C1115" s="2">
        <f t="shared" si="133"/>
        <v>0</v>
      </c>
      <c r="D1115" s="2">
        <f t="shared" si="134"/>
        <v>2.08</v>
      </c>
      <c r="E1115" s="2">
        <f t="shared" si="136"/>
        <v>2.0710000000000002</v>
      </c>
      <c r="F1115" s="2">
        <f t="shared" si="137"/>
        <v>2.0069999999999997</v>
      </c>
      <c r="G1115" s="2">
        <f t="shared" si="131"/>
        <v>1.975200000000001</v>
      </c>
      <c r="H1115" s="2">
        <f t="shared" si="135"/>
        <v>1.7942999999999971</v>
      </c>
      <c r="I1115" s="2">
        <f t="array" ref="I1115">SUMPRODUCT(B1099:B1118, (ROW(B1099:B1118)-ROW(B1099)+1)) / (20*21/2)</f>
        <v>2.0406666666666666</v>
      </c>
      <c r="J1115" s="2">
        <f t="shared" si="138"/>
        <v>2.0266106389484109</v>
      </c>
      <c r="K1115" s="2">
        <f t="shared" si="132"/>
        <v>1.985156239646132</v>
      </c>
    </row>
    <row r="1116" spans="1:11" ht="13.5" x14ac:dyDescent="0.25">
      <c r="A1116" s="3">
        <f>TITRES_STAT!B1119</f>
        <v>44334</v>
      </c>
      <c r="B1116" s="5">
        <f>TITRES_STAT!D1119</f>
        <v>2.06</v>
      </c>
      <c r="C1116" s="2">
        <f t="shared" si="133"/>
        <v>-2.0000000000000018E-2</v>
      </c>
      <c r="D1116" s="2">
        <f t="shared" si="134"/>
        <v>2.0760000000000001</v>
      </c>
      <c r="E1116" s="2">
        <f t="shared" si="136"/>
        <v>2.0719999999999996</v>
      </c>
      <c r="F1116" s="2">
        <f t="shared" si="137"/>
        <v>2.0124999999999997</v>
      </c>
      <c r="G1116" s="2">
        <f t="shared" si="131"/>
        <v>1.9772000000000007</v>
      </c>
      <c r="H1116" s="2">
        <f t="shared" si="135"/>
        <v>1.7962999999999973</v>
      </c>
      <c r="I1116" s="2">
        <f t="array" ref="I1116">SUMPRODUCT(B1100:B1119, (ROW(B1100:B1119)-ROW(B1100)+1)) / (20*21/2)</f>
        <v>2.0447142857142855</v>
      </c>
      <c r="J1116" s="2">
        <f t="shared" si="138"/>
        <v>2.0297905780961814</v>
      </c>
      <c r="K1116" s="2">
        <f t="shared" si="132"/>
        <v>1.9880912890717739</v>
      </c>
    </row>
    <row r="1117" spans="1:11" ht="13.5" x14ac:dyDescent="0.25">
      <c r="A1117" s="3">
        <f>TITRES_STAT!B1120</f>
        <v>44335</v>
      </c>
      <c r="B1117" s="5">
        <f>TITRES_STAT!D1120</f>
        <v>2</v>
      </c>
      <c r="C1117" s="2">
        <f t="shared" si="133"/>
        <v>-6.0000000000000053E-2</v>
      </c>
      <c r="D1117" s="2">
        <f t="shared" si="134"/>
        <v>2.06</v>
      </c>
      <c r="E1117" s="2">
        <f t="shared" si="136"/>
        <v>2.0669999999999997</v>
      </c>
      <c r="F1117" s="2">
        <f t="shared" si="137"/>
        <v>2.0149999999999997</v>
      </c>
      <c r="G1117" s="2">
        <f t="shared" si="131"/>
        <v>1.9780000000000006</v>
      </c>
      <c r="H1117" s="2">
        <f t="shared" si="135"/>
        <v>1.7979999999999976</v>
      </c>
      <c r="I1117" s="2">
        <f t="array" ref="I1117">SUMPRODUCT(B1101:B1120, (ROW(B1101:B1120)-ROW(B1101)+1)) / (20*21/2)</f>
        <v>2.0482380952380947</v>
      </c>
      <c r="J1117" s="2">
        <f t="shared" si="138"/>
        <v>2.0269533801822592</v>
      </c>
      <c r="K1117" s="2">
        <f t="shared" si="132"/>
        <v>1.988558297343469</v>
      </c>
    </row>
    <row r="1118" spans="1:11" ht="13.5" x14ac:dyDescent="0.25">
      <c r="A1118" s="3">
        <f>TITRES_STAT!B1121</f>
        <v>44336</v>
      </c>
      <c r="B1118" s="5">
        <f>TITRES_STAT!D1121</f>
        <v>2</v>
      </c>
      <c r="C1118" s="2">
        <f t="shared" si="133"/>
        <v>0</v>
      </c>
      <c r="D1118" s="2">
        <f t="shared" si="134"/>
        <v>2.044</v>
      </c>
      <c r="E1118" s="2">
        <f t="shared" si="136"/>
        <v>2.0620000000000003</v>
      </c>
      <c r="F1118" s="2">
        <f t="shared" si="137"/>
        <v>2.0174999999999996</v>
      </c>
      <c r="G1118" s="2">
        <f t="shared" si="131"/>
        <v>1.9788000000000008</v>
      </c>
      <c r="H1118" s="2">
        <f t="shared" si="135"/>
        <v>1.7996999999999976</v>
      </c>
      <c r="I1118" s="2">
        <f t="array" ref="I1118">SUMPRODUCT(B1102:B1121, (ROW(B1102:B1121)-ROW(B1102)+1)) / (20*21/2)</f>
        <v>2.0512380952380953</v>
      </c>
      <c r="J1118" s="2">
        <f t="shared" si="138"/>
        <v>2.0243863915934726</v>
      </c>
      <c r="K1118" s="2">
        <f t="shared" si="132"/>
        <v>1.9890069915652937</v>
      </c>
    </row>
    <row r="1119" spans="1:11" ht="13.5" x14ac:dyDescent="0.25">
      <c r="A1119" s="3">
        <f>TITRES_STAT!B1122</f>
        <v>44337</v>
      </c>
      <c r="B1119" s="5">
        <f>TITRES_STAT!D1122</f>
        <v>2.06</v>
      </c>
      <c r="C1119" s="2">
        <f t="shared" si="133"/>
        <v>6.0000000000000053E-2</v>
      </c>
      <c r="D1119" s="2">
        <f t="shared" si="134"/>
        <v>2.04</v>
      </c>
      <c r="E1119" s="2">
        <f t="shared" si="136"/>
        <v>2.0599999999999996</v>
      </c>
      <c r="F1119" s="2">
        <f t="shared" si="137"/>
        <v>2.0229999999999997</v>
      </c>
      <c r="G1119" s="2">
        <f t="shared" si="131"/>
        <v>1.9808000000000008</v>
      </c>
      <c r="H1119" s="2">
        <f t="shared" si="135"/>
        <v>1.8016999999999979</v>
      </c>
      <c r="I1119" s="2">
        <f t="array" ref="I1119">SUMPRODUCT(B1103:B1122, (ROW(B1103:B1122)-ROW(B1103)+1)) / (20*21/2)</f>
        <v>2.0537142857142854</v>
      </c>
      <c r="J1119" s="2">
        <f t="shared" si="138"/>
        <v>2.0277781638226657</v>
      </c>
      <c r="K1119" s="2">
        <f t="shared" si="132"/>
        <v>1.9917910311117528</v>
      </c>
    </row>
    <row r="1120" spans="1:11" ht="13.5" x14ac:dyDescent="0.25">
      <c r="A1120" s="3">
        <f>TITRES_STAT!B1123</f>
        <v>44340</v>
      </c>
      <c r="B1120" s="5">
        <f>TITRES_STAT!D1123</f>
        <v>2.06</v>
      </c>
      <c r="C1120" s="2">
        <f t="shared" si="133"/>
        <v>0</v>
      </c>
      <c r="D1120" s="2">
        <f t="shared" si="134"/>
        <v>2.0360000000000005</v>
      </c>
      <c r="E1120" s="2">
        <f t="shared" si="136"/>
        <v>2.0579999999999998</v>
      </c>
      <c r="F1120" s="2">
        <f t="shared" si="137"/>
        <v>2.0285000000000002</v>
      </c>
      <c r="G1120" s="2">
        <f t="shared" si="131"/>
        <v>1.9828000000000006</v>
      </c>
      <c r="H1120" s="2">
        <f t="shared" si="135"/>
        <v>1.8036999999999981</v>
      </c>
      <c r="I1120" s="2">
        <f t="array" ref="I1120">SUMPRODUCT(B1104:B1123, (ROW(B1104:B1123)-ROW(B1104)+1)) / (20*21/2)</f>
        <v>2.0556666666666663</v>
      </c>
      <c r="J1120" s="2">
        <f t="shared" si="138"/>
        <v>2.0308469101252689</v>
      </c>
      <c r="K1120" s="2">
        <f t="shared" si="132"/>
        <v>1.9944658926367822</v>
      </c>
    </row>
    <row r="1121" spans="1:11" ht="13.5" x14ac:dyDescent="0.25">
      <c r="A1121" s="3">
        <f>TITRES_STAT!B1124</f>
        <v>44341</v>
      </c>
      <c r="B1121" s="5">
        <f>TITRES_STAT!D1124</f>
        <v>2.06</v>
      </c>
      <c r="C1121" s="2">
        <f t="shared" si="133"/>
        <v>0</v>
      </c>
      <c r="D1121" s="2">
        <f t="shared" si="134"/>
        <v>2.0360000000000005</v>
      </c>
      <c r="E1121" s="2">
        <f t="shared" si="136"/>
        <v>2.056</v>
      </c>
      <c r="F1121" s="2">
        <f t="shared" si="137"/>
        <v>2.0340000000000003</v>
      </c>
      <c r="G1121" s="2">
        <f t="shared" si="131"/>
        <v>1.9848000000000006</v>
      </c>
      <c r="H1121" s="2">
        <f t="shared" si="135"/>
        <v>1.8056999999999979</v>
      </c>
      <c r="I1121" s="2">
        <f t="array" ref="I1121">SUMPRODUCT(B1105:B1124, (ROW(B1105:B1124)-ROW(B1105)+1)) / (20*21/2)</f>
        <v>2.0567142857142855</v>
      </c>
      <c r="J1121" s="2">
        <f t="shared" si="138"/>
        <v>2.0336233948752431</v>
      </c>
      <c r="K1121" s="2">
        <f t="shared" si="132"/>
        <v>1.9970358576314182</v>
      </c>
    </row>
    <row r="1122" spans="1:11" ht="13.5" x14ac:dyDescent="0.25">
      <c r="A1122" s="3">
        <f>TITRES_STAT!B1125</f>
        <v>44342</v>
      </c>
      <c r="B1122" s="5">
        <f>TITRES_STAT!D1125</f>
        <v>2.06</v>
      </c>
      <c r="C1122" s="2">
        <f t="shared" si="133"/>
        <v>0</v>
      </c>
      <c r="D1122" s="2">
        <f t="shared" si="134"/>
        <v>2.0480000000000005</v>
      </c>
      <c r="E1122" s="2">
        <f t="shared" si="136"/>
        <v>2.0539999999999998</v>
      </c>
      <c r="F1122" s="2">
        <f t="shared" si="137"/>
        <v>2.0395000000000003</v>
      </c>
      <c r="G1122" s="2">
        <f t="shared" si="131"/>
        <v>1.9868000000000003</v>
      </c>
      <c r="H1122" s="2">
        <f t="shared" si="135"/>
        <v>1.8076999999999981</v>
      </c>
      <c r="I1122" s="2">
        <f t="array" ref="I1122">SUMPRODUCT(B1106:B1125, (ROW(B1106:B1125)-ROW(B1106)+1)) / (20*21/2)</f>
        <v>2.0572380952380951</v>
      </c>
      <c r="J1122" s="2">
        <f t="shared" si="138"/>
        <v>2.0361354525061723</v>
      </c>
      <c r="K1122" s="2">
        <f t="shared" si="132"/>
        <v>1.9995050396850882</v>
      </c>
    </row>
    <row r="1123" spans="1:11" ht="13.5" x14ac:dyDescent="0.25">
      <c r="A1123" s="3">
        <f>TITRES_STAT!B1126</f>
        <v>44343</v>
      </c>
      <c r="B1123" s="5">
        <f>TITRES_STAT!D1126</f>
        <v>2.06</v>
      </c>
      <c r="C1123" s="2">
        <f t="shared" si="133"/>
        <v>0</v>
      </c>
      <c r="D1123" s="2">
        <f t="shared" si="134"/>
        <v>2.06</v>
      </c>
      <c r="E1123" s="2">
        <f t="shared" si="136"/>
        <v>2.052</v>
      </c>
      <c r="F1123" s="2">
        <f t="shared" si="137"/>
        <v>2.0489999999999999</v>
      </c>
      <c r="G1123" s="2">
        <f t="shared" si="131"/>
        <v>1.9888000000000006</v>
      </c>
      <c r="H1123" s="2">
        <f t="shared" si="135"/>
        <v>1.8096999999999983</v>
      </c>
      <c r="I1123" s="2">
        <f t="array" ref="I1123">SUMPRODUCT(B1107:B1126, (ROW(B1107:B1126)-ROW(B1107)+1)) / (20*21/2)</f>
        <v>2.0572857142857139</v>
      </c>
      <c r="J1123" s="2">
        <f t="shared" si="138"/>
        <v>2.0384082665532035</v>
      </c>
      <c r="K1123" s="2">
        <f t="shared" si="132"/>
        <v>2.0018773910699865</v>
      </c>
    </row>
    <row r="1124" spans="1:11" ht="13.5" x14ac:dyDescent="0.25">
      <c r="A1124" s="3">
        <f>TITRES_STAT!B1127</f>
        <v>44344</v>
      </c>
      <c r="B1124" s="5">
        <f>TITRES_STAT!D1127</f>
        <v>2.06</v>
      </c>
      <c r="C1124" s="2">
        <f t="shared" si="133"/>
        <v>0</v>
      </c>
      <c r="D1124" s="2">
        <f t="shared" si="134"/>
        <v>2.06</v>
      </c>
      <c r="E1124" s="2">
        <f t="shared" si="136"/>
        <v>2.0499999999999998</v>
      </c>
      <c r="F1124" s="2">
        <f t="shared" si="137"/>
        <v>2.0545</v>
      </c>
      <c r="G1124" s="2">
        <f t="shared" si="131"/>
        <v>1.9908000000000003</v>
      </c>
      <c r="H1124" s="2">
        <f t="shared" si="135"/>
        <v>1.8116999999999985</v>
      </c>
      <c r="I1124" s="2">
        <f t="array" ref="I1124">SUMPRODUCT(B1108:B1127, (ROW(B1108:B1127)-ROW(B1108)+1)) / (20*21/2)</f>
        <v>2.0572857142857139</v>
      </c>
      <c r="J1124" s="2">
        <f t="shared" si="138"/>
        <v>2.0404646221195653</v>
      </c>
      <c r="K1124" s="2">
        <f t="shared" si="132"/>
        <v>2.0041567090672419</v>
      </c>
    </row>
    <row r="1125" spans="1:11" ht="13.5" x14ac:dyDescent="0.25">
      <c r="A1125" s="3">
        <f>TITRES_STAT!B1128</f>
        <v>44347</v>
      </c>
      <c r="B1125" s="5">
        <f>TITRES_STAT!D1128</f>
        <v>2.06</v>
      </c>
      <c r="C1125" s="2">
        <f t="shared" si="133"/>
        <v>0</v>
      </c>
      <c r="D1125" s="2">
        <f t="shared" si="134"/>
        <v>2.06</v>
      </c>
      <c r="E1125" s="2">
        <f t="shared" si="136"/>
        <v>2.048</v>
      </c>
      <c r="F1125" s="2">
        <f t="shared" si="137"/>
        <v>2.0595000000000003</v>
      </c>
      <c r="G1125" s="2">
        <f t="shared" si="131"/>
        <v>1.9928000000000006</v>
      </c>
      <c r="H1125" s="2">
        <f t="shared" si="135"/>
        <v>1.8136999999999985</v>
      </c>
      <c r="I1125" s="2">
        <f t="array" ref="I1125">SUMPRODUCT(B1109:B1128, (ROW(B1109:B1128)-ROW(B1109)+1)) / (20*21/2)</f>
        <v>2.0572380952380951</v>
      </c>
      <c r="J1125" s="2">
        <f t="shared" si="138"/>
        <v>2.0423251342986544</v>
      </c>
      <c r="K1125" s="2">
        <f t="shared" si="132"/>
        <v>2.0063466420449969</v>
      </c>
    </row>
    <row r="1126" spans="1:11" ht="13.5" x14ac:dyDescent="0.25">
      <c r="A1126" s="3">
        <f>TITRES_STAT!B1129</f>
        <v>44348</v>
      </c>
      <c r="B1126" s="5">
        <f>TITRES_STAT!D1129</f>
        <v>2.06</v>
      </c>
      <c r="C1126" s="2">
        <f t="shared" si="133"/>
        <v>0</v>
      </c>
      <c r="D1126" s="2">
        <f t="shared" si="134"/>
        <v>2.06</v>
      </c>
      <c r="E1126" s="2">
        <f t="shared" si="136"/>
        <v>2.048</v>
      </c>
      <c r="F1126" s="2">
        <f t="shared" si="137"/>
        <v>2.06</v>
      </c>
      <c r="G1126" s="2">
        <f t="shared" si="131"/>
        <v>1.9948000000000006</v>
      </c>
      <c r="H1126" s="2">
        <f t="shared" si="135"/>
        <v>1.8156999999999988</v>
      </c>
      <c r="I1126" s="2">
        <f t="array" ref="I1126">SUMPRODUCT(B1110:B1129, (ROW(B1110:B1129)-ROW(B1110)+1)) / (20*21/2)</f>
        <v>2.0571428571428569</v>
      </c>
      <c r="J1126" s="2">
        <f t="shared" si="138"/>
        <v>2.0440084548416397</v>
      </c>
      <c r="K1126" s="2">
        <f t="shared" si="132"/>
        <v>2.0084506952981345</v>
      </c>
    </row>
    <row r="1127" spans="1:11" ht="13.5" x14ac:dyDescent="0.25">
      <c r="A1127" s="3">
        <f>TITRES_STAT!B1130</f>
        <v>44349</v>
      </c>
      <c r="B1127" s="5">
        <f>TITRES_STAT!D1130</f>
        <v>2.06</v>
      </c>
      <c r="C1127" s="2">
        <f t="shared" si="133"/>
        <v>0</v>
      </c>
      <c r="D1127" s="2">
        <f t="shared" si="134"/>
        <v>2.06</v>
      </c>
      <c r="E1127" s="2">
        <f t="shared" si="136"/>
        <v>2.0539999999999998</v>
      </c>
      <c r="F1127" s="2">
        <f t="shared" si="137"/>
        <v>2.0605000000000002</v>
      </c>
      <c r="G1127" s="2">
        <f t="shared" si="131"/>
        <v>1.9968000000000004</v>
      </c>
      <c r="H1127" s="2">
        <f t="shared" si="135"/>
        <v>1.817699999999999</v>
      </c>
      <c r="I1127" s="2">
        <f t="array" ref="I1127">SUMPRODUCT(B1111:B1130, (ROW(B1111:B1130)-ROW(B1111)+1)) / (20*21/2)</f>
        <v>2.0571428571428569</v>
      </c>
      <c r="J1127" s="2">
        <f t="shared" si="138"/>
        <v>2.0455314591424361</v>
      </c>
      <c r="K1127" s="2">
        <f t="shared" si="132"/>
        <v>2.010472236658992</v>
      </c>
    </row>
    <row r="1128" spans="1:11" ht="13.5" x14ac:dyDescent="0.25">
      <c r="A1128" s="3">
        <f>TITRES_STAT!B1131</f>
        <v>44350</v>
      </c>
      <c r="B1128" s="5">
        <f>TITRES_STAT!D1131</f>
        <v>2.06</v>
      </c>
      <c r="C1128" s="2">
        <f t="shared" si="133"/>
        <v>0</v>
      </c>
      <c r="D1128" s="2">
        <f t="shared" si="134"/>
        <v>2.06</v>
      </c>
      <c r="E1128" s="2">
        <f t="shared" si="136"/>
        <v>2.0599999999999996</v>
      </c>
      <c r="F1128" s="2">
        <f t="shared" si="137"/>
        <v>2.0610000000000004</v>
      </c>
      <c r="G1128" s="2">
        <f t="shared" si="131"/>
        <v>1.9988000000000006</v>
      </c>
      <c r="H1128" s="2">
        <f t="shared" si="135"/>
        <v>1.8196999999999992</v>
      </c>
      <c r="I1128" s="2">
        <f t="array" ref="I1128">SUMPRODUCT(B1112:B1131, (ROW(B1112:B1131)-ROW(B1112)+1)) / (20*21/2)</f>
        <v>2.0572380952380951</v>
      </c>
      <c r="J1128" s="2">
        <f t="shared" si="138"/>
        <v>2.0469094154145848</v>
      </c>
      <c r="K1128" s="2">
        <f t="shared" si="132"/>
        <v>2.0124145018880513</v>
      </c>
    </row>
    <row r="1129" spans="1:11" ht="13.5" x14ac:dyDescent="0.25">
      <c r="A1129" s="3">
        <f>TITRES_STAT!B1132</f>
        <v>44351</v>
      </c>
      <c r="B1129" s="5">
        <f>TITRES_STAT!D1132</f>
        <v>2.06</v>
      </c>
      <c r="C1129" s="2">
        <f t="shared" si="133"/>
        <v>0</v>
      </c>
      <c r="D1129" s="2">
        <f t="shared" si="134"/>
        <v>2.06</v>
      </c>
      <c r="E1129" s="2">
        <f t="shared" si="136"/>
        <v>2.0599999999999996</v>
      </c>
      <c r="F1129" s="2">
        <f t="shared" si="137"/>
        <v>2.06</v>
      </c>
      <c r="G1129" s="2">
        <f t="shared" si="131"/>
        <v>2.0008000000000004</v>
      </c>
      <c r="H1129" s="2">
        <f t="shared" si="135"/>
        <v>1.8216999999999992</v>
      </c>
      <c r="I1129" s="2">
        <f t="array" ref="I1129">SUMPRODUCT(B1113:B1132, (ROW(B1113:B1132)-ROW(B1113)+1)) / (20*21/2)</f>
        <v>2.0574285714285714</v>
      </c>
      <c r="J1129" s="2">
        <f t="shared" si="138"/>
        <v>2.0481561377560529</v>
      </c>
      <c r="K1129" s="2">
        <f t="shared" si="132"/>
        <v>2.0142805998532256</v>
      </c>
    </row>
    <row r="1130" spans="1:11" ht="13.5" x14ac:dyDescent="0.25">
      <c r="A1130" s="3">
        <f>TITRES_STAT!B1133</f>
        <v>44354</v>
      </c>
      <c r="B1130" s="5">
        <f>TITRES_STAT!D1133</f>
        <v>2.06</v>
      </c>
      <c r="C1130" s="2">
        <f t="shared" si="133"/>
        <v>0</v>
      </c>
      <c r="D1130" s="2">
        <f t="shared" si="134"/>
        <v>2.06</v>
      </c>
      <c r="E1130" s="2">
        <f t="shared" si="136"/>
        <v>2.0599999999999996</v>
      </c>
      <c r="F1130" s="2">
        <f t="shared" si="137"/>
        <v>2.0590000000000002</v>
      </c>
      <c r="G1130" s="2">
        <f t="shared" si="131"/>
        <v>2.0032000000000005</v>
      </c>
      <c r="H1130" s="2">
        <f t="shared" si="135"/>
        <v>1.8236999999999994</v>
      </c>
      <c r="I1130" s="2">
        <f t="array" ref="I1130">SUMPRODUCT(B1114:B1133, (ROW(B1114:B1133)-ROW(B1114)+1)) / (20*21/2)</f>
        <v>2.0577142857142854</v>
      </c>
      <c r="J1130" s="2">
        <f t="shared" si="138"/>
        <v>2.0492841246364288</v>
      </c>
      <c r="K1130" s="2">
        <f t="shared" si="132"/>
        <v>2.0160735175060402</v>
      </c>
    </row>
    <row r="1131" spans="1:11" ht="13.5" x14ac:dyDescent="0.25">
      <c r="A1131" s="3">
        <f>TITRES_STAT!B1134</f>
        <v>44355</v>
      </c>
      <c r="B1131" s="5">
        <f>TITRES_STAT!D1134</f>
        <v>2.06</v>
      </c>
      <c r="C1131" s="2">
        <f t="shared" si="133"/>
        <v>0</v>
      </c>
      <c r="D1131" s="2">
        <f t="shared" si="134"/>
        <v>2.06</v>
      </c>
      <c r="E1131" s="2">
        <f t="shared" si="136"/>
        <v>2.0599999999999996</v>
      </c>
      <c r="F1131" s="2">
        <f t="shared" si="137"/>
        <v>2.0580000000000003</v>
      </c>
      <c r="G1131" s="2">
        <f t="shared" si="131"/>
        <v>2.0056000000000003</v>
      </c>
      <c r="H1131" s="2">
        <f t="shared" si="135"/>
        <v>1.8256999999999994</v>
      </c>
      <c r="I1131" s="2">
        <f t="array" ref="I1131">SUMPRODUCT(B1115:B1134, (ROW(B1115:B1134)-ROW(B1115)+1)) / (20*21/2)</f>
        <v>2.058095238095238</v>
      </c>
      <c r="J1131" s="2">
        <f t="shared" si="138"/>
        <v>2.050304684194864</v>
      </c>
      <c r="K1131" s="2">
        <f t="shared" si="132"/>
        <v>2.0177961246626661</v>
      </c>
    </row>
    <row r="1132" spans="1:11" ht="13.5" x14ac:dyDescent="0.25">
      <c r="A1132" s="3">
        <f>TITRES_STAT!B1135</f>
        <v>44356</v>
      </c>
      <c r="B1132" s="5">
        <f>TITRES_STAT!D1135</f>
        <v>2.06</v>
      </c>
      <c r="C1132" s="2">
        <f t="shared" si="133"/>
        <v>0</v>
      </c>
      <c r="D1132" s="2">
        <f t="shared" si="134"/>
        <v>2.06</v>
      </c>
      <c r="E1132" s="2">
        <f t="shared" si="136"/>
        <v>2.0599999999999996</v>
      </c>
      <c r="F1132" s="2">
        <f t="shared" si="137"/>
        <v>2.0569999999999999</v>
      </c>
      <c r="G1132" s="2">
        <f t="shared" si="131"/>
        <v>2.0078000000000005</v>
      </c>
      <c r="H1132" s="2">
        <f t="shared" si="135"/>
        <v>1.8276999999999994</v>
      </c>
      <c r="I1132" s="2">
        <f t="array" ref="I1132">SUMPRODUCT(B1116:B1135, (ROW(B1116:B1135)-ROW(B1116)+1)) / (20*21/2)</f>
        <v>2.0585714285714283</v>
      </c>
      <c r="J1132" s="2">
        <f t="shared" si="138"/>
        <v>2.051228047604877</v>
      </c>
      <c r="K1132" s="2">
        <f t="shared" si="132"/>
        <v>2.0194511785974636</v>
      </c>
    </row>
    <row r="1133" spans="1:11" ht="13.5" x14ac:dyDescent="0.25">
      <c r="A1133" s="3">
        <f>TITRES_STAT!B1136</f>
        <v>44357</v>
      </c>
      <c r="B1133" s="5">
        <f>TITRES_STAT!D1136</f>
        <v>2.06</v>
      </c>
      <c r="C1133" s="2">
        <f t="shared" si="133"/>
        <v>0</v>
      </c>
      <c r="D1133" s="2">
        <f t="shared" si="134"/>
        <v>2.06</v>
      </c>
      <c r="E1133" s="2">
        <f t="shared" si="136"/>
        <v>2.0599999999999996</v>
      </c>
      <c r="F1133" s="2">
        <f t="shared" si="137"/>
        <v>2.056</v>
      </c>
      <c r="G1133" s="2">
        <f t="shared" si="131"/>
        <v>2.0100000000000002</v>
      </c>
      <c r="H1133" s="2">
        <f t="shared" si="135"/>
        <v>1.8296999999999997</v>
      </c>
      <c r="I1133" s="2">
        <f t="array" ref="I1133">SUMPRODUCT(B1117:B1136, (ROW(B1117:B1136)-ROW(B1117)+1)) / (20*21/2)</f>
        <v>2.0591428571428572</v>
      </c>
      <c r="J1133" s="2">
        <f t="shared" si="138"/>
        <v>2.0520634716425077</v>
      </c>
      <c r="K1133" s="2">
        <f t="shared" si="132"/>
        <v>2.0210413284563864</v>
      </c>
    </row>
    <row r="1134" spans="1:11" ht="13.5" x14ac:dyDescent="0.25">
      <c r="A1134" s="3">
        <f>TITRES_STAT!B1137</f>
        <v>44358</v>
      </c>
      <c r="B1134" s="5">
        <f>TITRES_STAT!D1137</f>
        <v>2.06</v>
      </c>
      <c r="C1134" s="2">
        <f t="shared" si="133"/>
        <v>0</v>
      </c>
      <c r="D1134" s="2">
        <f t="shared" si="134"/>
        <v>2.06</v>
      </c>
      <c r="E1134" s="2">
        <f t="shared" si="136"/>
        <v>2.0599999999999996</v>
      </c>
      <c r="F1134" s="2">
        <f t="shared" si="137"/>
        <v>2.0550000000000002</v>
      </c>
      <c r="G1134" s="2">
        <f t="shared" si="131"/>
        <v>2.0122000000000004</v>
      </c>
      <c r="H1134" s="2">
        <f t="shared" si="135"/>
        <v>1.8316999999999999</v>
      </c>
      <c r="I1134" s="2">
        <f t="array" ref="I1134">SUMPRODUCT(B1118:B1137, (ROW(B1118:B1137)-ROW(B1118)+1)) / (20*21/2)</f>
        <v>2.0597142857142856</v>
      </c>
      <c r="J1134" s="2">
        <f t="shared" si="138"/>
        <v>2.0528193314860785</v>
      </c>
      <c r="K1134" s="2">
        <f t="shared" si="132"/>
        <v>2.0225691194973123</v>
      </c>
    </row>
    <row r="1135" spans="1:11" ht="13.5" x14ac:dyDescent="0.25">
      <c r="A1135" s="3">
        <f>TITRES_STAT!B1138</f>
        <v>44361</v>
      </c>
      <c r="B1135" s="5">
        <f>TITRES_STAT!D1138</f>
        <v>2.06</v>
      </c>
      <c r="C1135" s="2">
        <f t="shared" si="133"/>
        <v>0</v>
      </c>
      <c r="D1135" s="2">
        <f t="shared" si="134"/>
        <v>2.06</v>
      </c>
      <c r="E1135" s="2">
        <f t="shared" si="136"/>
        <v>2.0599999999999996</v>
      </c>
      <c r="F1135" s="2">
        <f t="shared" si="137"/>
        <v>2.0540000000000003</v>
      </c>
      <c r="G1135" s="2">
        <f t="shared" si="131"/>
        <v>2.0144000000000002</v>
      </c>
      <c r="H1135" s="2">
        <f t="shared" si="135"/>
        <v>1.8337000000000001</v>
      </c>
      <c r="I1135" s="2">
        <f t="array" ref="I1135">SUMPRODUCT(B1119:B1138, (ROW(B1119:B1138)-ROW(B1119)+1)) / (20*21/2)</f>
        <v>2.06</v>
      </c>
      <c r="J1135" s="2">
        <f t="shared" si="138"/>
        <v>2.0535032046778805</v>
      </c>
      <c r="K1135" s="2">
        <f t="shared" si="132"/>
        <v>2.0240369971640844</v>
      </c>
    </row>
    <row r="1136" spans="1:11" ht="13.5" x14ac:dyDescent="0.25">
      <c r="A1136" s="3">
        <f>TITRES_STAT!B1139</f>
        <v>44362</v>
      </c>
      <c r="B1136" s="5">
        <f>TITRES_STAT!D1139</f>
        <v>2.06</v>
      </c>
      <c r="C1136" s="2">
        <f t="shared" si="133"/>
        <v>0</v>
      </c>
      <c r="D1136" s="2">
        <f t="shared" si="134"/>
        <v>2.06</v>
      </c>
      <c r="E1136" s="2">
        <f t="shared" si="136"/>
        <v>2.0599999999999996</v>
      </c>
      <c r="F1136" s="2">
        <f t="shared" si="137"/>
        <v>2.0540000000000003</v>
      </c>
      <c r="G1136" s="2">
        <f t="shared" si="131"/>
        <v>2.0166000000000004</v>
      </c>
      <c r="H1136" s="2">
        <f t="shared" si="135"/>
        <v>1.8356999999999999</v>
      </c>
      <c r="I1136" s="2">
        <f t="array" ref="I1136">SUMPRODUCT(B1120:B1139, (ROW(B1120:B1139)-ROW(B1120)+1)) / (20*21/2)</f>
        <v>2.0561904761904759</v>
      </c>
      <c r="J1136" s="2">
        <f t="shared" si="138"/>
        <v>2.0541219470895107</v>
      </c>
      <c r="K1136" s="2">
        <f t="shared" si="132"/>
        <v>2.0254473110007871</v>
      </c>
    </row>
    <row r="1137" spans="1:11" ht="13.5" x14ac:dyDescent="0.25">
      <c r="A1137" s="3">
        <f>TITRES_STAT!B1140</f>
        <v>44363</v>
      </c>
      <c r="B1137" s="5">
        <f>TITRES_STAT!D1140</f>
        <v>2.06</v>
      </c>
      <c r="C1137" s="2">
        <f t="shared" si="133"/>
        <v>0</v>
      </c>
      <c r="D1137" s="2">
        <f t="shared" si="134"/>
        <v>2.06</v>
      </c>
      <c r="E1137" s="2">
        <f t="shared" si="136"/>
        <v>2.0599999999999996</v>
      </c>
      <c r="F1137" s="2">
        <f t="shared" si="137"/>
        <v>2.0569999999999999</v>
      </c>
      <c r="G1137" s="2">
        <f t="shared" si="131"/>
        <v>2.0188000000000001</v>
      </c>
      <c r="H1137" s="2">
        <f t="shared" si="135"/>
        <v>1.8377000000000001</v>
      </c>
      <c r="I1137" s="2">
        <f t="array" ref="I1137">SUMPRODUCT(B1121:B1140, (ROW(B1121:B1140)-ROW(B1121)+1)) / (20*21/2)</f>
        <v>2.0487619047619048</v>
      </c>
      <c r="J1137" s="2">
        <f t="shared" si="138"/>
        <v>2.0546817616524145</v>
      </c>
      <c r="K1137" s="2">
        <f t="shared" si="132"/>
        <v>2.0268023184125208</v>
      </c>
    </row>
    <row r="1138" spans="1:11" ht="13.5" x14ac:dyDescent="0.25">
      <c r="A1138" s="3">
        <f>TITRES_STAT!B1141</f>
        <v>44364</v>
      </c>
      <c r="B1138" s="5">
        <f>TITRES_STAT!D1141</f>
        <v>2.06</v>
      </c>
      <c r="C1138" s="2">
        <f t="shared" si="133"/>
        <v>0</v>
      </c>
      <c r="D1138" s="2">
        <f t="shared" si="134"/>
        <v>2.06</v>
      </c>
      <c r="E1138" s="2">
        <f t="shared" si="136"/>
        <v>2.0599999999999996</v>
      </c>
      <c r="F1138" s="2">
        <f t="shared" si="137"/>
        <v>2.06</v>
      </c>
      <c r="G1138" s="2">
        <f t="shared" ref="G1138:G1201" si="139">AVERAGE(B1089:B1138)</f>
        <v>2.0210000000000004</v>
      </c>
      <c r="H1138" s="2">
        <f t="shared" si="135"/>
        <v>1.8396999999999999</v>
      </c>
      <c r="I1138" s="2">
        <f t="array" ref="I1138">SUMPRODUCT(B1122:B1141, (ROW(B1122:B1141)-ROW(B1122)+1)) / (20*21/2)</f>
        <v>2.0417142857142858</v>
      </c>
      <c r="J1138" s="2">
        <f t="shared" si="138"/>
        <v>2.0551882605426606</v>
      </c>
      <c r="K1138" s="2">
        <f t="shared" si="132"/>
        <v>2.0281041882786965</v>
      </c>
    </row>
    <row r="1139" spans="1:11" ht="13.5" x14ac:dyDescent="0.25">
      <c r="A1139" s="3">
        <f>TITRES_STAT!B1142</f>
        <v>44365</v>
      </c>
      <c r="B1139" s="5">
        <f>TITRES_STAT!D1142</f>
        <v>2.02</v>
      </c>
      <c r="C1139" s="2">
        <f t="shared" si="133"/>
        <v>-4.0000000000000036E-2</v>
      </c>
      <c r="D1139" s="2">
        <f t="shared" si="134"/>
        <v>2.052</v>
      </c>
      <c r="E1139" s="2">
        <f t="shared" si="136"/>
        <v>2.056</v>
      </c>
      <c r="F1139" s="2">
        <f t="shared" si="137"/>
        <v>2.0580000000000003</v>
      </c>
      <c r="G1139" s="2">
        <f t="shared" si="139"/>
        <v>2.0224000000000002</v>
      </c>
      <c r="H1139" s="2">
        <f t="shared" si="135"/>
        <v>1.8415000000000001</v>
      </c>
      <c r="I1139" s="2">
        <f t="array" ref="I1139">SUMPRODUCT(B1123:B1142, (ROW(B1123:B1142)-ROW(B1123)+1)) / (20*21/2)</f>
        <v>2.034095238095238</v>
      </c>
      <c r="J1139" s="2">
        <f t="shared" si="138"/>
        <v>2.0518369976338358</v>
      </c>
      <c r="K1139" s="2">
        <f t="shared" ref="K1139:K1202" si="140">$K$4*B1139+(1-$K$4)*K1138</f>
        <v>2.0277863769736495</v>
      </c>
    </row>
    <row r="1140" spans="1:11" ht="13.5" x14ac:dyDescent="0.25">
      <c r="A1140" s="3">
        <f>TITRES_STAT!B1143</f>
        <v>44368</v>
      </c>
      <c r="B1140" s="5">
        <f>TITRES_STAT!D1143</f>
        <v>1.98</v>
      </c>
      <c r="C1140" s="2">
        <f t="shared" si="133"/>
        <v>-4.0000000000000036E-2</v>
      </c>
      <c r="D1140" s="2">
        <f t="shared" si="134"/>
        <v>2.036</v>
      </c>
      <c r="E1140" s="2">
        <f t="shared" si="136"/>
        <v>2.048</v>
      </c>
      <c r="F1140" s="2">
        <f t="shared" si="137"/>
        <v>2.0539999999999998</v>
      </c>
      <c r="G1140" s="2">
        <f t="shared" si="139"/>
        <v>2.0230000000000006</v>
      </c>
      <c r="H1140" s="2">
        <f t="shared" si="135"/>
        <v>1.8431</v>
      </c>
      <c r="I1140" s="2">
        <f t="array" ref="I1140">SUMPRODUCT(B1124:B1143, (ROW(B1124:B1143)-ROW(B1124)+1)) / (20*21/2)</f>
        <v>2.0297619047619051</v>
      </c>
      <c r="J1140" s="2">
        <f t="shared" si="138"/>
        <v>2.0449953788115658</v>
      </c>
      <c r="K1140" s="2">
        <f t="shared" si="140"/>
        <v>2.0259124014060554</v>
      </c>
    </row>
    <row r="1141" spans="1:11" ht="13.5" x14ac:dyDescent="0.25">
      <c r="A1141" s="3">
        <f>TITRES_STAT!B1144</f>
        <v>44369</v>
      </c>
      <c r="B1141" s="5">
        <f>TITRES_STAT!D1144</f>
        <v>1.98</v>
      </c>
      <c r="C1141" s="2">
        <f t="shared" si="133"/>
        <v>0</v>
      </c>
      <c r="D1141" s="2">
        <f t="shared" si="134"/>
        <v>2.0200000000000005</v>
      </c>
      <c r="E1141" s="2">
        <f t="shared" si="136"/>
        <v>2.04</v>
      </c>
      <c r="F1141" s="2">
        <f t="shared" si="137"/>
        <v>2.0499999999999998</v>
      </c>
      <c r="G1141" s="2">
        <f t="shared" si="139"/>
        <v>2.0236000000000005</v>
      </c>
      <c r="H1141" s="2">
        <f t="shared" si="135"/>
        <v>1.8447000000000002</v>
      </c>
      <c r="I1141" s="2">
        <f t="array" ref="I1141">SUMPRODUCT(B1125:B1144, (ROW(B1125:B1144)-ROW(B1125)+1)) / (20*21/2)</f>
        <v>2.0314285714285716</v>
      </c>
      <c r="J1141" s="2">
        <f t="shared" si="138"/>
        <v>2.0388053427342738</v>
      </c>
      <c r="K1141" s="2">
        <f t="shared" si="140"/>
        <v>2.0241119150764062</v>
      </c>
    </row>
    <row r="1142" spans="1:11" ht="13.5" x14ac:dyDescent="0.25">
      <c r="A1142" s="3">
        <f>TITRES_STAT!B1145</f>
        <v>44370</v>
      </c>
      <c r="B1142" s="5">
        <f>TITRES_STAT!D1145</f>
        <v>1.97</v>
      </c>
      <c r="C1142" s="2">
        <f t="shared" si="133"/>
        <v>-1.0000000000000009E-2</v>
      </c>
      <c r="D1142" s="2">
        <f t="shared" si="134"/>
        <v>2.0020000000000002</v>
      </c>
      <c r="E1142" s="2">
        <f t="shared" si="136"/>
        <v>2.0309999999999997</v>
      </c>
      <c r="F1142" s="2">
        <f t="shared" si="137"/>
        <v>2.0454999999999997</v>
      </c>
      <c r="G1142" s="2">
        <f t="shared" si="139"/>
        <v>2.0240000000000005</v>
      </c>
      <c r="H1142" s="2">
        <f t="shared" si="135"/>
        <v>1.8462500000000004</v>
      </c>
      <c r="I1142" s="2">
        <f t="array" ref="I1142">SUMPRODUCT(B1126:B1145, (ROW(B1126:B1145)-ROW(B1126)+1)) / (20*21/2)</f>
        <v>2.0330952380952381</v>
      </c>
      <c r="J1142" s="2">
        <f t="shared" si="138"/>
        <v>2.0322524529500572</v>
      </c>
      <c r="K1142" s="2">
        <f t="shared" si="140"/>
        <v>2.0219898791910569</v>
      </c>
    </row>
    <row r="1143" spans="1:11" ht="13.5" x14ac:dyDescent="0.25">
      <c r="A1143" s="3">
        <f>TITRES_STAT!B1146</f>
        <v>44371</v>
      </c>
      <c r="B1143" s="5">
        <f>TITRES_STAT!D1146</f>
        <v>2</v>
      </c>
      <c r="C1143" s="2">
        <f t="shared" si="133"/>
        <v>3.0000000000000027E-2</v>
      </c>
      <c r="D1143" s="2">
        <f t="shared" si="134"/>
        <v>1.9899999999999998</v>
      </c>
      <c r="E1143" s="2">
        <f t="shared" si="136"/>
        <v>2.0249999999999999</v>
      </c>
      <c r="F1143" s="2">
        <f t="shared" si="137"/>
        <v>2.0424999999999995</v>
      </c>
      <c r="G1143" s="2">
        <f t="shared" si="139"/>
        <v>2.0250000000000008</v>
      </c>
      <c r="H1143" s="2">
        <f t="shared" si="135"/>
        <v>1.8479500000000004</v>
      </c>
      <c r="I1143" s="2">
        <f t="array" ref="I1143">SUMPRODUCT(B1127:B1146, (ROW(B1127:B1146)-ROW(B1127)+1)) / (20*21/2)</f>
        <v>2.0347619047619045</v>
      </c>
      <c r="J1143" s="2">
        <f t="shared" si="138"/>
        <v>2.0291807907643378</v>
      </c>
      <c r="K1143" s="2">
        <f t="shared" si="140"/>
        <v>2.0211275309874863</v>
      </c>
    </row>
    <row r="1144" spans="1:11" ht="13.5" x14ac:dyDescent="0.25">
      <c r="A1144" s="3">
        <f>TITRES_STAT!B1147</f>
        <v>44372</v>
      </c>
      <c r="B1144" s="5">
        <f>TITRES_STAT!D1147</f>
        <v>2.06</v>
      </c>
      <c r="C1144" s="2">
        <f t="shared" si="133"/>
        <v>6.0000000000000053E-2</v>
      </c>
      <c r="D1144" s="2">
        <f t="shared" si="134"/>
        <v>1.998</v>
      </c>
      <c r="E1144" s="2">
        <f t="shared" si="136"/>
        <v>2.0249999999999999</v>
      </c>
      <c r="F1144" s="2">
        <f t="shared" si="137"/>
        <v>2.0424999999999995</v>
      </c>
      <c r="G1144" s="2">
        <f t="shared" si="139"/>
        <v>2.027200000000001</v>
      </c>
      <c r="H1144" s="2">
        <f t="shared" si="135"/>
        <v>1.8499500000000006</v>
      </c>
      <c r="I1144" s="2">
        <f t="array" ref="I1144">SUMPRODUCT(B1128:B1147, (ROW(B1128:B1147)-ROW(B1128)+1)) / (20*21/2)</f>
        <v>2.0364285714285715</v>
      </c>
      <c r="J1144" s="2">
        <f t="shared" si="138"/>
        <v>2.0321159535486863</v>
      </c>
      <c r="K1144" s="2">
        <f t="shared" si="140"/>
        <v>2.0226519415369966</v>
      </c>
    </row>
    <row r="1145" spans="1:11" ht="13.5" x14ac:dyDescent="0.25">
      <c r="A1145" s="3">
        <f>TITRES_STAT!B1148</f>
        <v>44375</v>
      </c>
      <c r="B1145" s="5">
        <f>TITRES_STAT!D1148</f>
        <v>2.06</v>
      </c>
      <c r="C1145" s="2">
        <f t="shared" si="133"/>
        <v>0</v>
      </c>
      <c r="D1145" s="2">
        <f t="shared" si="134"/>
        <v>2.0140000000000002</v>
      </c>
      <c r="E1145" s="2">
        <f t="shared" si="136"/>
        <v>2.0249999999999999</v>
      </c>
      <c r="F1145" s="2">
        <f t="shared" si="137"/>
        <v>2.0424999999999995</v>
      </c>
      <c r="G1145" s="2">
        <f t="shared" si="139"/>
        <v>2.0294000000000008</v>
      </c>
      <c r="H1145" s="2">
        <f t="shared" si="135"/>
        <v>1.8519500000000004</v>
      </c>
      <c r="I1145" s="2">
        <f t="array" ref="I1145">SUMPRODUCT(B1129:B1148, (ROW(B1129:B1148)-ROW(B1129)+1)) / (20*21/2)</f>
        <v>2.038095238095238</v>
      </c>
      <c r="J1145" s="2">
        <f t="shared" si="138"/>
        <v>2.0347715770202401</v>
      </c>
      <c r="K1145" s="2">
        <f t="shared" si="140"/>
        <v>2.0241165712806439</v>
      </c>
    </row>
    <row r="1146" spans="1:11" ht="13.5" x14ac:dyDescent="0.25">
      <c r="A1146" s="3">
        <f>TITRES_STAT!B1149</f>
        <v>44376</v>
      </c>
      <c r="B1146" s="5">
        <f>TITRES_STAT!D1149</f>
        <v>2.06</v>
      </c>
      <c r="C1146" s="2">
        <f t="shared" si="133"/>
        <v>0</v>
      </c>
      <c r="D1146" s="2">
        <f t="shared" si="134"/>
        <v>2.0300000000000002</v>
      </c>
      <c r="E1146" s="2">
        <f t="shared" si="136"/>
        <v>2.0249999999999999</v>
      </c>
      <c r="F1146" s="2">
        <f t="shared" si="137"/>
        <v>2.0425</v>
      </c>
      <c r="G1146" s="2">
        <f t="shared" si="139"/>
        <v>2.031600000000001</v>
      </c>
      <c r="H1146" s="2">
        <f t="shared" si="135"/>
        <v>1.8539500000000004</v>
      </c>
      <c r="I1146" s="2">
        <f t="array" ref="I1146">SUMPRODUCT(B1130:B1149, (ROW(B1130:B1149)-ROW(B1130)+1)) / (20*21/2)</f>
        <v>2.0492857142857139</v>
      </c>
      <c r="J1146" s="2">
        <f t="shared" si="138"/>
        <v>2.0371742839706934</v>
      </c>
      <c r="K1146" s="2">
        <f t="shared" si="140"/>
        <v>2.025523764563756</v>
      </c>
    </row>
    <row r="1147" spans="1:11" ht="13.5" x14ac:dyDescent="0.25">
      <c r="A1147" s="3">
        <f>TITRES_STAT!B1150</f>
        <v>44377</v>
      </c>
      <c r="B1147" s="5">
        <f>TITRES_STAT!D1150</f>
        <v>2.06</v>
      </c>
      <c r="C1147" s="2">
        <f t="shared" si="133"/>
        <v>0</v>
      </c>
      <c r="D1147" s="2">
        <f t="shared" si="134"/>
        <v>2.0480000000000005</v>
      </c>
      <c r="E1147" s="2">
        <f t="shared" si="136"/>
        <v>2.0249999999999999</v>
      </c>
      <c r="F1147" s="2">
        <f t="shared" si="137"/>
        <v>2.0425000000000004</v>
      </c>
      <c r="G1147" s="2">
        <f t="shared" si="139"/>
        <v>2.0338000000000012</v>
      </c>
      <c r="H1147" s="2">
        <f t="shared" si="135"/>
        <v>1.8561500000000004</v>
      </c>
      <c r="I1147" s="2">
        <f t="array" ref="I1147">SUMPRODUCT(B1131:B1150, (ROW(B1131:B1150)-ROW(B1131)+1)) / (20*21/2)</f>
        <v>2.06</v>
      </c>
      <c r="J1147" s="2">
        <f t="shared" si="138"/>
        <v>2.0393481616877702</v>
      </c>
      <c r="K1147" s="2">
        <f t="shared" si="140"/>
        <v>2.0268757737965499</v>
      </c>
    </row>
    <row r="1148" spans="1:11" ht="13.5" x14ac:dyDescent="0.25">
      <c r="A1148" s="3">
        <f>TITRES_STAT!B1151</f>
        <v>44378</v>
      </c>
      <c r="B1148" s="5">
        <f>TITRES_STAT!D1151</f>
        <v>2.06</v>
      </c>
      <c r="C1148" s="2">
        <f t="shared" si="133"/>
        <v>0</v>
      </c>
      <c r="D1148" s="2">
        <f t="shared" si="134"/>
        <v>2.06</v>
      </c>
      <c r="E1148" s="2">
        <f t="shared" si="136"/>
        <v>2.0249999999999995</v>
      </c>
      <c r="F1148" s="2">
        <f t="shared" si="137"/>
        <v>2.0425000000000004</v>
      </c>
      <c r="G1148" s="2">
        <f t="shared" si="139"/>
        <v>2.0360000000000009</v>
      </c>
      <c r="H1148" s="2">
        <f t="shared" si="135"/>
        <v>1.8583500000000006</v>
      </c>
      <c r="I1148" s="2">
        <f t="array" ref="I1148">SUMPRODUCT(B1132:B1151, (ROW(B1132:B1151)-ROW(B1132)+1)) / (20*21/2)</f>
        <v>2.0702380952380954</v>
      </c>
      <c r="J1148" s="2">
        <f t="shared" si="138"/>
        <v>2.0413150034317922</v>
      </c>
      <c r="K1148" s="2">
        <f t="shared" si="140"/>
        <v>2.0281747630594302</v>
      </c>
    </row>
    <row r="1149" spans="1:11" ht="13.5" x14ac:dyDescent="0.25">
      <c r="A1149" s="3">
        <f>TITRES_STAT!B1152</f>
        <v>44379</v>
      </c>
      <c r="B1149" s="5">
        <f>TITRES_STAT!D1152</f>
        <v>2.16</v>
      </c>
      <c r="C1149" s="2">
        <f t="shared" si="133"/>
        <v>0.10000000000000009</v>
      </c>
      <c r="D1149" s="2">
        <f t="shared" si="134"/>
        <v>2.08</v>
      </c>
      <c r="E1149" s="2">
        <f t="shared" si="136"/>
        <v>2.0390000000000001</v>
      </c>
      <c r="F1149" s="2">
        <f t="shared" si="137"/>
        <v>2.0475000000000003</v>
      </c>
      <c r="G1149" s="2">
        <f t="shared" si="139"/>
        <v>2.0402000000000009</v>
      </c>
      <c r="H1149" s="2">
        <f t="shared" si="135"/>
        <v>1.8610500000000008</v>
      </c>
      <c r="I1149" s="2">
        <f t="array" ref="I1149">SUMPRODUCT(B1133:B1152, (ROW(B1133:B1152)-ROW(B1133)+1)) / (20*21/2)</f>
        <v>2.0809523809523807</v>
      </c>
      <c r="J1149" s="2">
        <f t="shared" si="138"/>
        <v>2.0526183364382882</v>
      </c>
      <c r="K1149" s="2">
        <f t="shared" si="140"/>
        <v>2.0333443801943547</v>
      </c>
    </row>
    <row r="1150" spans="1:11" ht="13.5" x14ac:dyDescent="0.25">
      <c r="A1150" s="3">
        <f>TITRES_STAT!B1153</f>
        <v>44382</v>
      </c>
      <c r="B1150" s="5">
        <f>TITRES_STAT!D1153</f>
        <v>2.16</v>
      </c>
      <c r="C1150" s="2">
        <f t="shared" si="133"/>
        <v>0</v>
      </c>
      <c r="D1150" s="2">
        <f t="shared" si="134"/>
        <v>2.1</v>
      </c>
      <c r="E1150" s="2">
        <f t="shared" si="136"/>
        <v>2.0569999999999999</v>
      </c>
      <c r="F1150" s="2">
        <f t="shared" si="137"/>
        <v>2.0524999999999998</v>
      </c>
      <c r="G1150" s="2">
        <f t="shared" si="139"/>
        <v>2.0444000000000009</v>
      </c>
      <c r="H1150" s="2">
        <f t="shared" si="135"/>
        <v>1.8637500000000009</v>
      </c>
      <c r="I1150" s="2">
        <f t="array" ref="I1150">SUMPRODUCT(B1134:B1153, (ROW(B1134:B1153)-ROW(B1134)+1)) / (20*21/2)</f>
        <v>2.0911428571428572</v>
      </c>
      <c r="J1150" s="2">
        <f t="shared" si="138"/>
        <v>2.0628451615394034</v>
      </c>
      <c r="K1150" s="2">
        <f t="shared" si="140"/>
        <v>2.0383112672455566</v>
      </c>
    </row>
    <row r="1151" spans="1:11" ht="13.5" x14ac:dyDescent="0.25">
      <c r="A1151" s="3">
        <f>TITRES_STAT!B1154</f>
        <v>44383</v>
      </c>
      <c r="B1151" s="5">
        <f>TITRES_STAT!D1154</f>
        <v>2.16</v>
      </c>
      <c r="C1151" s="2">
        <f t="shared" si="133"/>
        <v>0</v>
      </c>
      <c r="D1151" s="2">
        <f t="shared" si="134"/>
        <v>2.12</v>
      </c>
      <c r="E1151" s="2">
        <f t="shared" si="136"/>
        <v>2.0750000000000002</v>
      </c>
      <c r="F1151" s="2">
        <f t="shared" si="137"/>
        <v>2.0574999999999997</v>
      </c>
      <c r="G1151" s="2">
        <f t="shared" si="139"/>
        <v>2.0486000000000009</v>
      </c>
      <c r="H1151" s="2">
        <f t="shared" si="135"/>
        <v>1.8662500000000011</v>
      </c>
      <c r="I1151" s="2">
        <f t="array" ref="I1151">SUMPRODUCT(B1135:B1154, (ROW(B1135:B1154)-ROW(B1135)+1)) / (20*21/2)</f>
        <v>2.0950952380952383</v>
      </c>
      <c r="J1151" s="2">
        <f t="shared" si="138"/>
        <v>2.0720980032975556</v>
      </c>
      <c r="K1151" s="2">
        <f t="shared" si="140"/>
        <v>2.0430833744123973</v>
      </c>
    </row>
    <row r="1152" spans="1:11" ht="13.5" x14ac:dyDescent="0.25">
      <c r="A1152" s="3">
        <f>TITRES_STAT!B1155</f>
        <v>44384</v>
      </c>
      <c r="B1152" s="5">
        <f>TITRES_STAT!D1155</f>
        <v>2.17</v>
      </c>
      <c r="C1152" s="2">
        <f t="shared" si="133"/>
        <v>9.9999999999997868E-3</v>
      </c>
      <c r="D1152" s="2">
        <f t="shared" si="134"/>
        <v>2.1420000000000003</v>
      </c>
      <c r="E1152" s="2">
        <f t="shared" si="136"/>
        <v>2.0950000000000002</v>
      </c>
      <c r="F1152" s="2">
        <f t="shared" si="137"/>
        <v>2.0629999999999997</v>
      </c>
      <c r="G1152" s="2">
        <f t="shared" si="139"/>
        <v>2.0530000000000008</v>
      </c>
      <c r="H1152" s="2">
        <f t="shared" si="135"/>
        <v>1.8688000000000011</v>
      </c>
      <c r="I1152" s="2">
        <f t="array" ref="I1152">SUMPRODUCT(B1136:B1155, (ROW(B1136:B1155)-ROW(B1136)+1)) / (20*21/2)</f>
        <v>2.0930952380952377</v>
      </c>
      <c r="J1152" s="2">
        <f t="shared" si="138"/>
        <v>2.0814220029835027</v>
      </c>
      <c r="K1152" s="2">
        <f t="shared" si="140"/>
        <v>2.0480604969844602</v>
      </c>
    </row>
    <row r="1153" spans="1:11" ht="13.5" x14ac:dyDescent="0.25">
      <c r="A1153" s="3">
        <f>TITRES_STAT!B1156</f>
        <v>44385</v>
      </c>
      <c r="B1153" s="5">
        <f>TITRES_STAT!D1156</f>
        <v>2.17</v>
      </c>
      <c r="C1153" s="2">
        <f t="shared" si="133"/>
        <v>0</v>
      </c>
      <c r="D1153" s="2">
        <f t="shared" si="134"/>
        <v>2.1640000000000001</v>
      </c>
      <c r="E1153" s="2">
        <f t="shared" si="136"/>
        <v>2.1120000000000005</v>
      </c>
      <c r="F1153" s="2">
        <f t="shared" si="137"/>
        <v>2.0684999999999993</v>
      </c>
      <c r="G1153" s="2">
        <f t="shared" si="139"/>
        <v>2.0590000000000006</v>
      </c>
      <c r="H1153" s="2">
        <f t="shared" si="135"/>
        <v>1.871350000000001</v>
      </c>
      <c r="I1153" s="2">
        <f t="array" ref="I1153">SUMPRODUCT(B1137:B1156, (ROW(B1137:B1156)-ROW(B1137)+1)) / (20*21/2)</f>
        <v>2.0816190476190477</v>
      </c>
      <c r="J1153" s="2">
        <f t="shared" si="138"/>
        <v>2.0898580026993594</v>
      </c>
      <c r="K1153" s="2">
        <f t="shared" si="140"/>
        <v>2.0528424382791872</v>
      </c>
    </row>
    <row r="1154" spans="1:11" ht="13.5" x14ac:dyDescent="0.25">
      <c r="A1154" s="3">
        <f>TITRES_STAT!B1157</f>
        <v>44386</v>
      </c>
      <c r="B1154" s="5">
        <f>TITRES_STAT!D1157</f>
        <v>2.11</v>
      </c>
      <c r="C1154" s="2">
        <f t="shared" si="133"/>
        <v>-6.0000000000000053E-2</v>
      </c>
      <c r="D1154" s="2">
        <f t="shared" si="134"/>
        <v>2.1539999999999999</v>
      </c>
      <c r="E1154" s="2">
        <f t="shared" si="136"/>
        <v>2.117</v>
      </c>
      <c r="F1154" s="2">
        <f t="shared" si="137"/>
        <v>2.0710000000000002</v>
      </c>
      <c r="G1154" s="2">
        <f t="shared" si="139"/>
        <v>2.0622000000000007</v>
      </c>
      <c r="H1154" s="2">
        <f t="shared" si="135"/>
        <v>1.8736000000000013</v>
      </c>
      <c r="I1154" s="2">
        <f t="array" ref="I1154">SUMPRODUCT(B1138:B1157, (ROW(B1138:B1157)-ROW(B1138)+1)) / (20*21/2)</f>
        <v>2.081142857142857</v>
      </c>
      <c r="J1154" s="2">
        <f t="shared" si="138"/>
        <v>2.0917762881565634</v>
      </c>
      <c r="K1154" s="2">
        <f t="shared" si="140"/>
        <v>2.0550839112878463</v>
      </c>
    </row>
    <row r="1155" spans="1:11" ht="13.5" x14ac:dyDescent="0.25">
      <c r="A1155" s="3">
        <f>TITRES_STAT!B1158</f>
        <v>44389</v>
      </c>
      <c r="B1155" s="5">
        <f>TITRES_STAT!D1158</f>
        <v>2.0499999999999998</v>
      </c>
      <c r="C1155" s="2">
        <f t="shared" si="133"/>
        <v>-6.0000000000000053E-2</v>
      </c>
      <c r="D1155" s="2">
        <f t="shared" si="134"/>
        <v>2.1320000000000001</v>
      </c>
      <c r="E1155" s="2">
        <f t="shared" si="136"/>
        <v>2.1160000000000001</v>
      </c>
      <c r="F1155" s="2">
        <f t="shared" si="137"/>
        <v>2.0705</v>
      </c>
      <c r="G1155" s="2">
        <f t="shared" si="139"/>
        <v>2.0640000000000005</v>
      </c>
      <c r="H1155" s="2">
        <f t="shared" si="135"/>
        <v>1.8755500000000012</v>
      </c>
      <c r="I1155" s="2">
        <f t="array" ref="I1155">SUMPRODUCT(B1139:B1158, (ROW(B1139:B1158)-ROW(B1139)+1)) / (20*21/2)</f>
        <v>2.0806666666666667</v>
      </c>
      <c r="J1155" s="2">
        <f t="shared" si="138"/>
        <v>2.0877975940464144</v>
      </c>
      <c r="K1155" s="2">
        <f t="shared" si="140"/>
        <v>2.0548845422177346</v>
      </c>
    </row>
    <row r="1156" spans="1:11" ht="13.5" x14ac:dyDescent="0.25">
      <c r="A1156" s="3">
        <f>TITRES_STAT!B1159</f>
        <v>44390</v>
      </c>
      <c r="B1156" s="5">
        <f>TITRES_STAT!D1159</f>
        <v>1.95</v>
      </c>
      <c r="C1156" s="2">
        <f t="shared" ref="C1156:C1219" si="141">B1156-B1155</f>
        <v>-9.9999999999999867E-2</v>
      </c>
      <c r="D1156" s="2">
        <f t="shared" si="134"/>
        <v>2.09</v>
      </c>
      <c r="E1156" s="2">
        <f t="shared" si="136"/>
        <v>2.105</v>
      </c>
      <c r="F1156" s="2">
        <f t="shared" si="137"/>
        <v>2.0649999999999999</v>
      </c>
      <c r="G1156" s="2">
        <f t="shared" si="139"/>
        <v>2.0620000000000007</v>
      </c>
      <c r="H1156" s="2">
        <f t="shared" si="135"/>
        <v>1.8770000000000011</v>
      </c>
      <c r="I1156" s="2">
        <f t="array" ref="I1156">SUMPRODUCT(B1140:B1159, (ROW(B1140:B1159)-ROW(B1140)+1)) / (20*21/2)</f>
        <v>2.0801904761904759</v>
      </c>
      <c r="J1156" s="2">
        <f t="shared" si="138"/>
        <v>2.0746740136610415</v>
      </c>
      <c r="K1156" s="2">
        <f t="shared" si="140"/>
        <v>2.0507714229150786</v>
      </c>
    </row>
    <row r="1157" spans="1:11" ht="13.5" x14ac:dyDescent="0.25">
      <c r="A1157" s="3">
        <f>TITRES_STAT!B1160</f>
        <v>44391</v>
      </c>
      <c r="B1157" s="5">
        <f>TITRES_STAT!D1160</f>
        <v>2.06</v>
      </c>
      <c r="C1157" s="2">
        <f t="shared" si="141"/>
        <v>0.1100000000000001</v>
      </c>
      <c r="D1157" s="2">
        <f t="shared" si="134"/>
        <v>2.0680000000000001</v>
      </c>
      <c r="E1157" s="2">
        <f t="shared" si="136"/>
        <v>2.1049999999999995</v>
      </c>
      <c r="F1157" s="2">
        <f t="shared" si="137"/>
        <v>2.0650000000000004</v>
      </c>
      <c r="G1157" s="2">
        <f t="shared" si="139"/>
        <v>2.0622000000000007</v>
      </c>
      <c r="H1157" s="2">
        <f t="shared" si="135"/>
        <v>1.8790000000000011</v>
      </c>
      <c r="I1157" s="2">
        <f t="array" ref="I1157">SUMPRODUCT(B1141:B1160, (ROW(B1141:B1160)-ROW(B1141)+1)) / (20*21/2)</f>
        <v>2.0795238095238093</v>
      </c>
      <c r="J1157" s="2">
        <f t="shared" si="138"/>
        <v>2.0732764885504662</v>
      </c>
      <c r="K1157" s="2">
        <f t="shared" si="140"/>
        <v>2.0511333278988011</v>
      </c>
    </row>
    <row r="1158" spans="1:11" ht="13.5" x14ac:dyDescent="0.25">
      <c r="A1158" s="3">
        <f>TITRES_STAT!B1161</f>
        <v>44392</v>
      </c>
      <c r="B1158" s="5">
        <f>TITRES_STAT!D1161</f>
        <v>2.06</v>
      </c>
      <c r="C1158" s="2">
        <f t="shared" si="141"/>
        <v>0</v>
      </c>
      <c r="D1158" s="2">
        <f t="shared" ref="D1158:D1221" si="142">AVERAGE(B1154:B1158)</f>
        <v>2.0460000000000003</v>
      </c>
      <c r="E1158" s="2">
        <f t="shared" si="136"/>
        <v>2.1049999999999995</v>
      </c>
      <c r="F1158" s="2">
        <f t="shared" si="137"/>
        <v>2.0650000000000004</v>
      </c>
      <c r="G1158" s="2">
        <f t="shared" si="139"/>
        <v>2.0624000000000011</v>
      </c>
      <c r="H1158" s="2">
        <f t="shared" si="135"/>
        <v>1.8812000000000011</v>
      </c>
      <c r="I1158" s="2">
        <f t="array" ref="I1158">SUMPRODUCT(B1142:B1161, (ROW(B1142:B1161)-ROW(B1142)+1)) / (20*21/2)</f>
        <v>2.0784761904761901</v>
      </c>
      <c r="J1158" s="2">
        <f t="shared" si="138"/>
        <v>2.0720120610694694</v>
      </c>
      <c r="K1158" s="2">
        <f t="shared" si="140"/>
        <v>2.0514810405302208</v>
      </c>
    </row>
    <row r="1159" spans="1:11" ht="13.5" x14ac:dyDescent="0.25">
      <c r="A1159" s="3">
        <f>TITRES_STAT!B1162</f>
        <v>44393</v>
      </c>
      <c r="B1159" s="5">
        <f>TITRES_STAT!D1162</f>
        <v>2.06</v>
      </c>
      <c r="C1159" s="2">
        <f t="shared" si="141"/>
        <v>0</v>
      </c>
      <c r="D1159" s="2">
        <f t="shared" si="142"/>
        <v>2.0360000000000005</v>
      </c>
      <c r="E1159" s="2">
        <f t="shared" si="136"/>
        <v>2.0949999999999998</v>
      </c>
      <c r="F1159" s="2">
        <f t="shared" si="137"/>
        <v>2.0670000000000006</v>
      </c>
      <c r="G1159" s="2">
        <f t="shared" si="139"/>
        <v>2.0620000000000007</v>
      </c>
      <c r="H1159" s="2">
        <f t="shared" si="135"/>
        <v>1.8834000000000011</v>
      </c>
      <c r="I1159" s="2">
        <f t="array" ref="I1159">SUMPRODUCT(B1143:B1162, (ROW(B1143:B1162)-ROW(B1143)+1)) / (20*21/2)</f>
        <v>2.0770476190476188</v>
      </c>
      <c r="J1159" s="2">
        <f t="shared" si="138"/>
        <v>2.0708680552533294</v>
      </c>
      <c r="K1159" s="2">
        <f t="shared" si="140"/>
        <v>2.0518151173721728</v>
      </c>
    </row>
    <row r="1160" spans="1:11" ht="13.5" x14ac:dyDescent="0.25">
      <c r="A1160" s="3">
        <f>TITRES_STAT!B1163</f>
        <v>44396</v>
      </c>
      <c r="B1160" s="5">
        <f>TITRES_STAT!D1163</f>
        <v>2.06</v>
      </c>
      <c r="C1160" s="2">
        <f t="shared" si="141"/>
        <v>0</v>
      </c>
      <c r="D1160" s="2">
        <f t="shared" si="142"/>
        <v>2.0380000000000003</v>
      </c>
      <c r="E1160" s="2">
        <f t="shared" si="136"/>
        <v>2.085</v>
      </c>
      <c r="F1160" s="2">
        <f t="shared" si="137"/>
        <v>2.0710000000000006</v>
      </c>
      <c r="G1160" s="2">
        <f t="shared" si="139"/>
        <v>2.0616000000000003</v>
      </c>
      <c r="H1160" s="2">
        <f t="shared" si="135"/>
        <v>1.8856000000000011</v>
      </c>
      <c r="I1160" s="2">
        <f t="array" ref="I1160">SUMPRODUCT(B1144:B1163, (ROW(B1144:B1163)-ROW(B1144)+1)) / (20*21/2)</f>
        <v>2.0713809523809523</v>
      </c>
      <c r="J1160" s="2">
        <f t="shared" si="138"/>
        <v>2.0698330023720599</v>
      </c>
      <c r="K1160" s="2">
        <f t="shared" si="140"/>
        <v>2.0521360931614994</v>
      </c>
    </row>
    <row r="1161" spans="1:11" ht="13.5" x14ac:dyDescent="0.25">
      <c r="A1161" s="3">
        <f>TITRES_STAT!B1164</f>
        <v>44399</v>
      </c>
      <c r="B1161" s="5">
        <f>TITRES_STAT!D1164</f>
        <v>2.06</v>
      </c>
      <c r="C1161" s="2">
        <f t="shared" si="141"/>
        <v>0</v>
      </c>
      <c r="D1161" s="2">
        <f t="shared" si="142"/>
        <v>2.06</v>
      </c>
      <c r="E1161" s="2">
        <f t="shared" si="136"/>
        <v>2.0749999999999997</v>
      </c>
      <c r="F1161" s="2">
        <f t="shared" si="137"/>
        <v>2.0750000000000006</v>
      </c>
      <c r="G1161" s="2">
        <f t="shared" si="139"/>
        <v>2.0612000000000008</v>
      </c>
      <c r="H1161" s="2">
        <f t="shared" si="135"/>
        <v>1.8878000000000013</v>
      </c>
      <c r="I1161" s="2">
        <f t="array" ref="I1161">SUMPRODUCT(B1145:B1164, (ROW(B1145:B1164)-ROW(B1145)+1)) / (20*21/2)</f>
        <v>2.0656190476190472</v>
      </c>
      <c r="J1161" s="2">
        <f t="shared" si="138"/>
        <v>2.0688965259556733</v>
      </c>
      <c r="K1161" s="2">
        <f t="shared" si="140"/>
        <v>2.0524444816649701</v>
      </c>
    </row>
    <row r="1162" spans="1:11" ht="13.5" x14ac:dyDescent="0.25">
      <c r="A1162" s="3">
        <f>TITRES_STAT!B1165</f>
        <v>44400</v>
      </c>
      <c r="B1162" s="5">
        <f>TITRES_STAT!D1165</f>
        <v>2.06</v>
      </c>
      <c r="C1162" s="2">
        <f t="shared" si="141"/>
        <v>0</v>
      </c>
      <c r="D1162" s="2">
        <f t="shared" si="142"/>
        <v>2.06</v>
      </c>
      <c r="E1162" s="2">
        <f t="shared" si="136"/>
        <v>2.0639999999999996</v>
      </c>
      <c r="F1162" s="2">
        <f t="shared" si="137"/>
        <v>2.0795000000000003</v>
      </c>
      <c r="G1162" s="2">
        <f t="shared" si="139"/>
        <v>2.0608000000000004</v>
      </c>
      <c r="H1162" s="2">
        <f t="shared" ref="H1162:H1225" si="143">AVERAGE(B963:B1162)</f>
        <v>1.890200000000001</v>
      </c>
      <c r="I1162" s="2">
        <f t="array" ref="I1162">SUMPRODUCT(B1146:B1165, (ROW(B1146:B1165)-ROW(B1146)+1)) / (20*21/2)</f>
        <v>2.0638571428571426</v>
      </c>
      <c r="J1162" s="2">
        <f t="shared" si="138"/>
        <v>2.0680492377694186</v>
      </c>
      <c r="K1162" s="2">
        <f t="shared" si="140"/>
        <v>2.0527407765016377</v>
      </c>
    </row>
    <row r="1163" spans="1:11" ht="13.5" x14ac:dyDescent="0.25">
      <c r="A1163" s="3">
        <f>TITRES_STAT!B1166</f>
        <v>44403</v>
      </c>
      <c r="B1163" s="5">
        <f>TITRES_STAT!D1166</f>
        <v>2.02</v>
      </c>
      <c r="C1163" s="2">
        <f t="shared" si="141"/>
        <v>-4.0000000000000036E-2</v>
      </c>
      <c r="D1163" s="2">
        <f t="shared" si="142"/>
        <v>2.052</v>
      </c>
      <c r="E1163" s="2">
        <f t="shared" si="136"/>
        <v>2.0489999999999999</v>
      </c>
      <c r="F1163" s="2">
        <f t="shared" si="137"/>
        <v>2.0805000000000007</v>
      </c>
      <c r="G1163" s="2">
        <f t="shared" si="139"/>
        <v>2.0596000000000005</v>
      </c>
      <c r="H1163" s="2">
        <f t="shared" si="143"/>
        <v>1.8927500000000008</v>
      </c>
      <c r="I1163" s="2">
        <f t="array" ref="I1163">SUMPRODUCT(B1147:B1166, (ROW(B1147:B1166)-ROW(B1147)+1)) / (20*21/2)</f>
        <v>2.0668571428571432</v>
      </c>
      <c r="J1163" s="2">
        <f t="shared" si="138"/>
        <v>2.0634731198866167</v>
      </c>
      <c r="K1163" s="2">
        <f t="shared" si="140"/>
        <v>2.0514568244819658</v>
      </c>
    </row>
    <row r="1164" spans="1:11" ht="13.5" x14ac:dyDescent="0.25">
      <c r="A1164" s="3">
        <f>TITRES_STAT!B1167</f>
        <v>44404</v>
      </c>
      <c r="B1164" s="5">
        <f>TITRES_STAT!D1167</f>
        <v>2.02</v>
      </c>
      <c r="C1164" s="2">
        <f t="shared" si="141"/>
        <v>0</v>
      </c>
      <c r="D1164" s="2">
        <f t="shared" si="142"/>
        <v>2.0439999999999996</v>
      </c>
      <c r="E1164" s="2">
        <f t="shared" ref="E1164:E1227" si="144">AVERAGE(B1155:B1164)</f>
        <v>2.04</v>
      </c>
      <c r="F1164" s="2">
        <f t="shared" si="137"/>
        <v>2.0785000000000005</v>
      </c>
      <c r="G1164" s="2">
        <f t="shared" si="139"/>
        <v>2.0584000000000002</v>
      </c>
      <c r="H1164" s="2">
        <f t="shared" si="143"/>
        <v>1.8956000000000008</v>
      </c>
      <c r="I1164" s="2">
        <f t="array" ref="I1164">SUMPRODUCT(B1148:B1167, (ROW(B1148:B1167)-ROW(B1148)+1)) / (20*21/2)</f>
        <v>2.0696190476190472</v>
      </c>
      <c r="J1164" s="2">
        <f t="shared" si="138"/>
        <v>2.0593328227545582</v>
      </c>
      <c r="K1164" s="2">
        <f t="shared" si="140"/>
        <v>2.0502232235218889</v>
      </c>
    </row>
    <row r="1165" spans="1:11" ht="13.5" x14ac:dyDescent="0.25">
      <c r="A1165" s="3">
        <f>TITRES_STAT!B1168</f>
        <v>44405</v>
      </c>
      <c r="B1165" s="5">
        <f>TITRES_STAT!D1168</f>
        <v>2.06</v>
      </c>
      <c r="C1165" s="2">
        <f t="shared" si="141"/>
        <v>4.0000000000000036E-2</v>
      </c>
      <c r="D1165" s="2">
        <f t="shared" si="142"/>
        <v>2.044</v>
      </c>
      <c r="E1165" s="2">
        <f t="shared" si="144"/>
        <v>2.0409999999999999</v>
      </c>
      <c r="F1165" s="2">
        <f t="shared" si="137"/>
        <v>2.0785000000000005</v>
      </c>
      <c r="G1165" s="2">
        <f t="shared" si="139"/>
        <v>2.0580000000000003</v>
      </c>
      <c r="H1165" s="2">
        <f t="shared" si="143"/>
        <v>1.8989500000000006</v>
      </c>
      <c r="I1165" s="2">
        <f t="array" ref="I1165">SUMPRODUCT(B1149:B1168, (ROW(B1149:B1168)-ROW(B1149)+1)) / (20*21/2)</f>
        <v>2.0721428571428571</v>
      </c>
      <c r="J1165" s="2">
        <f t="shared" si="138"/>
        <v>2.0593963634446002</v>
      </c>
      <c r="K1165" s="2">
        <f t="shared" si="140"/>
        <v>2.0506066265210303</v>
      </c>
    </row>
    <row r="1166" spans="1:11" ht="13.5" x14ac:dyDescent="0.25">
      <c r="A1166" s="3">
        <f>TITRES_STAT!B1169</f>
        <v>44406</v>
      </c>
      <c r="B1166" s="5">
        <f>TITRES_STAT!D1169</f>
        <v>2.11</v>
      </c>
      <c r="C1166" s="2">
        <f t="shared" si="141"/>
        <v>4.9999999999999822E-2</v>
      </c>
      <c r="D1166" s="2">
        <f t="shared" si="142"/>
        <v>2.0539999999999998</v>
      </c>
      <c r="E1166" s="2">
        <f t="shared" si="144"/>
        <v>2.0569999999999999</v>
      </c>
      <c r="F1166" s="2">
        <f t="shared" si="137"/>
        <v>2.0810000000000004</v>
      </c>
      <c r="G1166" s="2">
        <f t="shared" si="139"/>
        <v>2.0590000000000002</v>
      </c>
      <c r="H1166" s="2">
        <f t="shared" si="143"/>
        <v>1.9028500000000008</v>
      </c>
      <c r="I1166" s="2">
        <f t="array" ref="I1166">SUMPRODUCT(B1150:B1169, (ROW(B1150:B1169)-ROW(B1150)+1)) / (20*21/2)</f>
        <v>2.0744285714285713</v>
      </c>
      <c r="J1166" s="2">
        <f t="shared" si="138"/>
        <v>2.0642157574022573</v>
      </c>
      <c r="K1166" s="2">
        <f t="shared" si="140"/>
        <v>2.0529357784221665</v>
      </c>
    </row>
    <row r="1167" spans="1:11" ht="13.5" x14ac:dyDescent="0.25">
      <c r="A1167" s="3">
        <f>TITRES_STAT!B1170</f>
        <v>44407</v>
      </c>
      <c r="B1167" s="5">
        <f>TITRES_STAT!D1170</f>
        <v>2.11</v>
      </c>
      <c r="C1167" s="2">
        <f t="shared" si="141"/>
        <v>0</v>
      </c>
      <c r="D1167" s="2">
        <f t="shared" si="142"/>
        <v>2.0639999999999996</v>
      </c>
      <c r="E1167" s="2">
        <f t="shared" si="144"/>
        <v>2.0619999999999998</v>
      </c>
      <c r="F1167" s="2">
        <f t="shared" si="137"/>
        <v>2.0834999999999999</v>
      </c>
      <c r="G1167" s="2">
        <f t="shared" si="139"/>
        <v>2.0612000000000004</v>
      </c>
      <c r="H1167" s="2">
        <f t="shared" si="143"/>
        <v>1.9067500000000006</v>
      </c>
      <c r="I1167" s="2">
        <f t="array" ref="I1167">SUMPRODUCT(B1151:B1170, (ROW(B1151:B1170)-ROW(B1151)+1)) / (20*21/2)</f>
        <v>2.0769523809523807</v>
      </c>
      <c r="J1167" s="2">
        <f t="shared" si="138"/>
        <v>2.0685761614591849</v>
      </c>
      <c r="K1167" s="2">
        <f t="shared" si="140"/>
        <v>2.055173591033062</v>
      </c>
    </row>
    <row r="1168" spans="1:11" ht="13.5" x14ac:dyDescent="0.25">
      <c r="A1168" s="3">
        <f>TITRES_STAT!B1171</f>
        <v>44410</v>
      </c>
      <c r="B1168" s="5">
        <f>TITRES_STAT!D1171</f>
        <v>2.11</v>
      </c>
      <c r="C1168" s="2">
        <f t="shared" si="141"/>
        <v>0</v>
      </c>
      <c r="D1168" s="2">
        <f t="shared" si="142"/>
        <v>2.0819999999999999</v>
      </c>
      <c r="E1168" s="2">
        <f t="shared" si="144"/>
        <v>2.0669999999999997</v>
      </c>
      <c r="F1168" s="2">
        <f t="shared" si="137"/>
        <v>2.0859999999999994</v>
      </c>
      <c r="G1168" s="2">
        <f t="shared" si="139"/>
        <v>2.0634000000000001</v>
      </c>
      <c r="H1168" s="2">
        <f t="shared" si="143"/>
        <v>1.9105000000000008</v>
      </c>
      <c r="I1168" s="2">
        <f t="array" ref="I1168">SUMPRODUCT(B1152:B1171, (ROW(B1152:B1171)-ROW(B1152)+1)) / (20*21/2)</f>
        <v>2.0797142857142856</v>
      </c>
      <c r="J1168" s="2">
        <f t="shared" si="138"/>
        <v>2.0725212889392624</v>
      </c>
      <c r="K1168" s="2">
        <f t="shared" si="140"/>
        <v>2.0573236462866675</v>
      </c>
    </row>
    <row r="1169" spans="1:11" ht="13.5" x14ac:dyDescent="0.25">
      <c r="A1169" s="3">
        <f>TITRES_STAT!B1172</f>
        <v>44411</v>
      </c>
      <c r="B1169" s="5">
        <f>TITRES_STAT!D1172</f>
        <v>2.11</v>
      </c>
      <c r="C1169" s="2">
        <f t="shared" si="141"/>
        <v>0</v>
      </c>
      <c r="D1169" s="2">
        <f t="shared" si="142"/>
        <v>2.0999999999999996</v>
      </c>
      <c r="E1169" s="2">
        <f t="shared" si="144"/>
        <v>2.0720000000000001</v>
      </c>
      <c r="F1169" s="2">
        <f t="shared" si="137"/>
        <v>2.0834999999999995</v>
      </c>
      <c r="G1169" s="2">
        <f t="shared" si="139"/>
        <v>2.0644000000000005</v>
      </c>
      <c r="H1169" s="2">
        <f t="shared" si="143"/>
        <v>1.9145500000000006</v>
      </c>
      <c r="I1169" s="2">
        <f t="array" ref="I1169">SUMPRODUCT(B1153:B1172, (ROW(B1153:B1172)-ROW(B1153)+1)) / (20*21/2)</f>
        <v>2.0827142857142857</v>
      </c>
      <c r="J1169" s="2">
        <f t="shared" si="138"/>
        <v>2.0760906899926659</v>
      </c>
      <c r="K1169" s="2">
        <f t="shared" si="140"/>
        <v>2.0593893856479748</v>
      </c>
    </row>
    <row r="1170" spans="1:11" ht="13.5" x14ac:dyDescent="0.25">
      <c r="A1170" s="3">
        <f>TITRES_STAT!B1173</f>
        <v>44412</v>
      </c>
      <c r="B1170" s="5">
        <f>TITRES_STAT!D1173</f>
        <v>2.11</v>
      </c>
      <c r="C1170" s="2">
        <f t="shared" si="141"/>
        <v>0</v>
      </c>
      <c r="D1170" s="2">
        <f t="shared" si="142"/>
        <v>2.11</v>
      </c>
      <c r="E1170" s="2">
        <f t="shared" si="144"/>
        <v>2.077</v>
      </c>
      <c r="F1170" s="2">
        <f t="shared" si="137"/>
        <v>2.0809999999999995</v>
      </c>
      <c r="G1170" s="2">
        <f t="shared" si="139"/>
        <v>2.0654000000000003</v>
      </c>
      <c r="H1170" s="2">
        <f t="shared" si="143"/>
        <v>1.918600000000001</v>
      </c>
      <c r="I1170" s="2">
        <f t="array" ref="I1170">SUMPRODUCT(B1154:B1173, (ROW(B1154:B1173)-ROW(B1154)+1)) / (20*21/2)</f>
        <v>2.0859999999999999</v>
      </c>
      <c r="J1170" s="2">
        <f t="shared" si="138"/>
        <v>2.0793201480886023</v>
      </c>
      <c r="K1170" s="2">
        <f t="shared" si="140"/>
        <v>2.0613741156225638</v>
      </c>
    </row>
    <row r="1171" spans="1:11" ht="13.5" x14ac:dyDescent="0.25">
      <c r="A1171" s="3">
        <f>TITRES_STAT!B1174</f>
        <v>44413</v>
      </c>
      <c r="B1171" s="5">
        <f>TITRES_STAT!D1174</f>
        <v>2.11</v>
      </c>
      <c r="C1171" s="2">
        <f t="shared" si="141"/>
        <v>0</v>
      </c>
      <c r="D1171" s="2">
        <f t="shared" si="142"/>
        <v>2.11</v>
      </c>
      <c r="E1171" s="2">
        <f t="shared" si="144"/>
        <v>2.0819999999999999</v>
      </c>
      <c r="F1171" s="2">
        <f t="shared" si="137"/>
        <v>2.0784999999999996</v>
      </c>
      <c r="G1171" s="2">
        <f t="shared" si="139"/>
        <v>2.0664000000000002</v>
      </c>
      <c r="H1171" s="2">
        <f t="shared" si="143"/>
        <v>1.9223500000000009</v>
      </c>
      <c r="I1171" s="2">
        <f t="array" ref="I1171">SUMPRODUCT(B1155:B1174, (ROW(B1155:B1174)-ROW(B1155)+1)) / (20*21/2)</f>
        <v>2.0933809523809526</v>
      </c>
      <c r="J1171" s="2">
        <f t="shared" si="138"/>
        <v>2.0822420387468306</v>
      </c>
      <c r="K1171" s="2">
        <f t="shared" si="140"/>
        <v>2.0632810130491297</v>
      </c>
    </row>
    <row r="1172" spans="1:11" ht="13.5" x14ac:dyDescent="0.25">
      <c r="A1172" s="3">
        <f>TITRES_STAT!B1175</f>
        <v>44414</v>
      </c>
      <c r="B1172" s="5">
        <f>TITRES_STAT!D1175</f>
        <v>2.11</v>
      </c>
      <c r="C1172" s="2">
        <f t="shared" si="141"/>
        <v>0</v>
      </c>
      <c r="D1172" s="2">
        <f t="shared" si="142"/>
        <v>2.11</v>
      </c>
      <c r="E1172" s="2">
        <f t="shared" si="144"/>
        <v>2.0869999999999997</v>
      </c>
      <c r="F1172" s="2">
        <f t="shared" ref="F1172:F1235" si="145">AVERAGE(B1153:B1172)</f>
        <v>2.0754999999999995</v>
      </c>
      <c r="G1172" s="2">
        <f t="shared" si="139"/>
        <v>2.0674000000000001</v>
      </c>
      <c r="H1172" s="2">
        <f t="shared" si="143"/>
        <v>1.9260500000000009</v>
      </c>
      <c r="I1172" s="2">
        <f t="array" ref="I1172">SUMPRODUCT(B1156:B1175, (ROW(B1156:B1175)-ROW(B1156)+1)) / (20*21/2)</f>
        <v>2.100571428571429</v>
      </c>
      <c r="J1172" s="2">
        <f t="shared" si="138"/>
        <v>2.0848856541042751</v>
      </c>
      <c r="K1172" s="2">
        <f t="shared" si="140"/>
        <v>2.0651131301844581</v>
      </c>
    </row>
    <row r="1173" spans="1:11" ht="13.5" x14ac:dyDescent="0.25">
      <c r="A1173" s="3">
        <f>TITRES_STAT!B1176</f>
        <v>44417</v>
      </c>
      <c r="B1173" s="5">
        <f>TITRES_STAT!D1176</f>
        <v>2.11</v>
      </c>
      <c r="C1173" s="2">
        <f t="shared" si="141"/>
        <v>0</v>
      </c>
      <c r="D1173" s="2">
        <f t="shared" si="142"/>
        <v>2.11</v>
      </c>
      <c r="E1173" s="2">
        <f t="shared" si="144"/>
        <v>2.0959999999999996</v>
      </c>
      <c r="F1173" s="2">
        <f t="shared" si="145"/>
        <v>2.0724999999999998</v>
      </c>
      <c r="G1173" s="2">
        <f t="shared" si="139"/>
        <v>2.0684</v>
      </c>
      <c r="H1173" s="2">
        <f t="shared" si="143"/>
        <v>1.9294500000000014</v>
      </c>
      <c r="I1173" s="2">
        <f t="array" ref="I1173">SUMPRODUCT(B1157:B1176, (ROW(B1157:B1176)-ROW(B1157)+1)) / (20*21/2)</f>
        <v>2.1072857142857142</v>
      </c>
      <c r="J1173" s="2">
        <f t="shared" ref="J1173:J1236" si="146">$J$4*B1173+J1172*(1-$J$4)</f>
        <v>2.0872774965705347</v>
      </c>
      <c r="K1173" s="2">
        <f t="shared" si="140"/>
        <v>2.0668733995889892</v>
      </c>
    </row>
    <row r="1174" spans="1:11" ht="13.5" x14ac:dyDescent="0.25">
      <c r="A1174" s="3">
        <f>TITRES_STAT!B1177</f>
        <v>44419</v>
      </c>
      <c r="B1174" s="5">
        <f>TITRES_STAT!D1177</f>
        <v>2.15</v>
      </c>
      <c r="C1174" s="2">
        <f t="shared" si="141"/>
        <v>4.0000000000000036E-2</v>
      </c>
      <c r="D1174" s="2">
        <f t="shared" si="142"/>
        <v>2.1179999999999999</v>
      </c>
      <c r="E1174" s="2">
        <f t="shared" si="144"/>
        <v>2.1089999999999995</v>
      </c>
      <c r="F1174" s="2">
        <f t="shared" si="145"/>
        <v>2.0744999999999996</v>
      </c>
      <c r="G1174" s="2">
        <f t="shared" si="139"/>
        <v>2.0702000000000003</v>
      </c>
      <c r="H1174" s="2">
        <f t="shared" si="143"/>
        <v>1.9328500000000011</v>
      </c>
      <c r="I1174" s="2">
        <f t="array" ref="I1174">SUMPRODUCT(B1158:B1177, (ROW(B1158:B1177)-ROW(B1158)+1)) / (20*21/2)</f>
        <v>2.1130476190476193</v>
      </c>
      <c r="J1174" s="2">
        <f t="shared" si="146"/>
        <v>2.0932510683257219</v>
      </c>
      <c r="K1174" s="2">
        <f t="shared" si="140"/>
        <v>2.0701332662717742</v>
      </c>
    </row>
    <row r="1175" spans="1:11" ht="13.5" x14ac:dyDescent="0.25">
      <c r="A1175" s="3">
        <f>TITRES_STAT!B1178</f>
        <v>44420</v>
      </c>
      <c r="B1175" s="5">
        <f>TITRES_STAT!D1178</f>
        <v>2.15</v>
      </c>
      <c r="C1175" s="2">
        <f t="shared" si="141"/>
        <v>0</v>
      </c>
      <c r="D1175" s="2">
        <f t="shared" si="142"/>
        <v>2.1260000000000003</v>
      </c>
      <c r="E1175" s="2">
        <f t="shared" si="144"/>
        <v>2.1179999999999994</v>
      </c>
      <c r="F1175" s="2">
        <f t="shared" si="145"/>
        <v>2.0794999999999999</v>
      </c>
      <c r="G1175" s="2">
        <f t="shared" si="139"/>
        <v>2.0720000000000001</v>
      </c>
      <c r="H1175" s="2">
        <f t="shared" si="143"/>
        <v>1.9360500000000009</v>
      </c>
      <c r="I1175" s="2">
        <f t="array" ref="I1175">SUMPRODUCT(B1159:B1178, (ROW(B1159:B1178)-ROW(B1159)+1)) / (20*21/2)</f>
        <v>2.1183809523809525</v>
      </c>
      <c r="J1175" s="2">
        <f t="shared" si="146"/>
        <v>2.098655728485177</v>
      </c>
      <c r="K1175" s="2">
        <f t="shared" si="140"/>
        <v>2.07326529504543</v>
      </c>
    </row>
    <row r="1176" spans="1:11" ht="13.5" x14ac:dyDescent="0.25">
      <c r="A1176" s="3">
        <f>TITRES_STAT!B1179</f>
        <v>44424</v>
      </c>
      <c r="B1176" s="5">
        <f>TITRES_STAT!D1179</f>
        <v>2.15</v>
      </c>
      <c r="C1176" s="2">
        <f t="shared" si="141"/>
        <v>0</v>
      </c>
      <c r="D1176" s="2">
        <f t="shared" si="142"/>
        <v>2.1339999999999999</v>
      </c>
      <c r="E1176" s="2">
        <f t="shared" si="144"/>
        <v>2.1219999999999994</v>
      </c>
      <c r="F1176" s="2">
        <f t="shared" si="145"/>
        <v>2.0894999999999997</v>
      </c>
      <c r="G1176" s="2">
        <f t="shared" si="139"/>
        <v>2.0738000000000003</v>
      </c>
      <c r="H1176" s="2">
        <f t="shared" si="143"/>
        <v>1.9388500000000011</v>
      </c>
      <c r="I1176" s="2">
        <f t="array" ref="I1176">SUMPRODUCT(B1160:B1179, (ROW(B1160:B1179)-ROW(B1160)+1)) / (20*21/2)</f>
        <v>2.1232857142857142</v>
      </c>
      <c r="J1176" s="2">
        <f t="shared" si="146"/>
        <v>2.1035456591056363</v>
      </c>
      <c r="K1176" s="2">
        <f t="shared" si="140"/>
        <v>2.0762744991612956</v>
      </c>
    </row>
    <row r="1177" spans="1:11" ht="13.5" x14ac:dyDescent="0.25">
      <c r="A1177" s="3">
        <f>TITRES_STAT!B1180</f>
        <v>44425</v>
      </c>
      <c r="B1177" s="5">
        <f>TITRES_STAT!D1180</f>
        <v>2.15</v>
      </c>
      <c r="C1177" s="2">
        <f t="shared" si="141"/>
        <v>0</v>
      </c>
      <c r="D1177" s="2">
        <f t="shared" si="142"/>
        <v>2.1420000000000003</v>
      </c>
      <c r="E1177" s="2">
        <f t="shared" si="144"/>
        <v>2.1259999999999994</v>
      </c>
      <c r="F1177" s="2">
        <f t="shared" si="145"/>
        <v>2.0939999999999994</v>
      </c>
      <c r="G1177" s="2">
        <f t="shared" si="139"/>
        <v>2.0756000000000006</v>
      </c>
      <c r="H1177" s="2">
        <f t="shared" si="143"/>
        <v>1.9415000000000009</v>
      </c>
      <c r="I1177" s="2">
        <f t="array" ref="I1177">SUMPRODUCT(B1161:B1180, (ROW(B1161:B1180)-ROW(B1161)+1)) / (20*21/2)</f>
        <v>2.1277619047619045</v>
      </c>
      <c r="J1177" s="2">
        <f t="shared" si="146"/>
        <v>2.1079698820479567</v>
      </c>
      <c r="K1177" s="2">
        <f t="shared" si="140"/>
        <v>2.0791656952726174</v>
      </c>
    </row>
    <row r="1178" spans="1:11" ht="13.5" x14ac:dyDescent="0.25">
      <c r="A1178" s="3">
        <f>TITRES_STAT!B1181</f>
        <v>44426</v>
      </c>
      <c r="B1178" s="5">
        <f>TITRES_STAT!D1181</f>
        <v>2.15</v>
      </c>
      <c r="C1178" s="2">
        <f t="shared" si="141"/>
        <v>0</v>
      </c>
      <c r="D1178" s="2">
        <f t="shared" si="142"/>
        <v>2.15</v>
      </c>
      <c r="E1178" s="2">
        <f t="shared" si="144"/>
        <v>2.13</v>
      </c>
      <c r="F1178" s="2">
        <f t="shared" si="145"/>
        <v>2.0984999999999996</v>
      </c>
      <c r="G1178" s="2">
        <f t="shared" si="139"/>
        <v>2.0774000000000008</v>
      </c>
      <c r="H1178" s="2">
        <f t="shared" si="143"/>
        <v>1.9441500000000007</v>
      </c>
      <c r="I1178" s="2">
        <f t="array" ref="I1178">SUMPRODUCT(B1162:B1181, (ROW(B1162:B1181)-ROW(B1162)+1)) / (20*21/2)</f>
        <v>2.1318095238095234</v>
      </c>
      <c r="J1178" s="2">
        <f t="shared" si="146"/>
        <v>2.111972750424342</v>
      </c>
      <c r="K1178" s="2">
        <f t="shared" si="140"/>
        <v>2.0819435111442797</v>
      </c>
    </row>
    <row r="1179" spans="1:11" ht="13.5" x14ac:dyDescent="0.25">
      <c r="A1179" s="3">
        <f>TITRES_STAT!B1182</f>
        <v>44427</v>
      </c>
      <c r="B1179" s="5">
        <f>TITRES_STAT!D1182</f>
        <v>2.15</v>
      </c>
      <c r="C1179" s="2">
        <f t="shared" si="141"/>
        <v>0</v>
      </c>
      <c r="D1179" s="2">
        <f t="shared" si="142"/>
        <v>2.15</v>
      </c>
      <c r="E1179" s="2">
        <f t="shared" si="144"/>
        <v>2.1339999999999995</v>
      </c>
      <c r="F1179" s="2">
        <f t="shared" si="145"/>
        <v>2.1029999999999993</v>
      </c>
      <c r="G1179" s="2">
        <f t="shared" si="139"/>
        <v>2.0792000000000006</v>
      </c>
      <c r="H1179" s="2">
        <f t="shared" si="143"/>
        <v>1.9468000000000005</v>
      </c>
      <c r="I1179" s="2">
        <f t="array" ref="I1179">SUMPRODUCT(B1163:B1182, (ROW(B1163:B1182)-ROW(B1163)+1)) / (20*21/2)</f>
        <v>2.1354285714285712</v>
      </c>
      <c r="J1179" s="2">
        <f t="shared" si="146"/>
        <v>2.1155943932410715</v>
      </c>
      <c r="K1179" s="2">
        <f t="shared" si="140"/>
        <v>2.0846123930601905</v>
      </c>
    </row>
    <row r="1180" spans="1:11" ht="13.5" x14ac:dyDescent="0.25">
      <c r="A1180" s="3">
        <f>TITRES_STAT!B1183</f>
        <v>44428</v>
      </c>
      <c r="B1180" s="5">
        <f>TITRES_STAT!D1183</f>
        <v>2.15</v>
      </c>
      <c r="C1180" s="2">
        <f t="shared" si="141"/>
        <v>0</v>
      </c>
      <c r="D1180" s="2">
        <f t="shared" si="142"/>
        <v>2.15</v>
      </c>
      <c r="E1180" s="2">
        <f t="shared" si="144"/>
        <v>2.1379999999999999</v>
      </c>
      <c r="F1180" s="2">
        <f t="shared" si="145"/>
        <v>2.1074999999999995</v>
      </c>
      <c r="G1180" s="2">
        <f t="shared" si="139"/>
        <v>2.0810000000000008</v>
      </c>
      <c r="H1180" s="2">
        <f t="shared" si="143"/>
        <v>1.9494500000000006</v>
      </c>
      <c r="I1180" s="2">
        <f t="array" ref="I1180">SUMPRODUCT(B1164:B1183, (ROW(B1164:B1183)-ROW(B1164)+1)) / (20*21/2)</f>
        <v>2.1386190476190476</v>
      </c>
      <c r="J1180" s="2">
        <f t="shared" si="146"/>
        <v>2.1188711176943027</v>
      </c>
      <c r="K1180" s="2">
        <f t="shared" si="140"/>
        <v>2.0871766129401834</v>
      </c>
    </row>
    <row r="1181" spans="1:11" ht="13.5" x14ac:dyDescent="0.25">
      <c r="A1181" s="3">
        <f>TITRES_STAT!B1184</f>
        <v>44431</v>
      </c>
      <c r="B1181" s="5">
        <f>TITRES_STAT!D1184</f>
        <v>2.15</v>
      </c>
      <c r="C1181" s="2">
        <f t="shared" si="141"/>
        <v>0</v>
      </c>
      <c r="D1181" s="2">
        <f t="shared" si="142"/>
        <v>2.15</v>
      </c>
      <c r="E1181" s="2">
        <f t="shared" si="144"/>
        <v>2.1419999999999999</v>
      </c>
      <c r="F1181" s="2">
        <f t="shared" si="145"/>
        <v>2.1119999999999992</v>
      </c>
      <c r="G1181" s="2">
        <f t="shared" si="139"/>
        <v>2.0828000000000007</v>
      </c>
      <c r="H1181" s="2">
        <f t="shared" si="143"/>
        <v>1.9519500000000003</v>
      </c>
      <c r="I1181" s="2">
        <f t="array" ref="I1181">SUMPRODUCT(B1165:B1184, (ROW(B1165:B1184)-ROW(B1165)+1)) / (20*21/2)</f>
        <v>2.1411904761904759</v>
      </c>
      <c r="J1181" s="2">
        <f t="shared" si="146"/>
        <v>2.1218357731519881</v>
      </c>
      <c r="K1181" s="2">
        <f t="shared" si="140"/>
        <v>2.0896402751778234</v>
      </c>
    </row>
    <row r="1182" spans="1:11" ht="13.5" x14ac:dyDescent="0.25">
      <c r="A1182" s="3">
        <f>TITRES_STAT!B1185</f>
        <v>44432</v>
      </c>
      <c r="B1182" s="5">
        <f>TITRES_STAT!D1185</f>
        <v>2.15</v>
      </c>
      <c r="C1182" s="2">
        <f t="shared" si="141"/>
        <v>0</v>
      </c>
      <c r="D1182" s="2">
        <f t="shared" si="142"/>
        <v>2.15</v>
      </c>
      <c r="E1182" s="2">
        <f t="shared" si="144"/>
        <v>2.1459999999999999</v>
      </c>
      <c r="F1182" s="2">
        <f t="shared" si="145"/>
        <v>2.1164999999999994</v>
      </c>
      <c r="G1182" s="2">
        <f t="shared" si="139"/>
        <v>2.0846000000000013</v>
      </c>
      <c r="H1182" s="2">
        <f t="shared" si="143"/>
        <v>1.9544500000000002</v>
      </c>
      <c r="I1182" s="2">
        <f t="array" ref="I1182">SUMPRODUCT(B1166:B1185, (ROW(B1166:B1185)-ROW(B1166)+1)) / (20*21/2)</f>
        <v>2.1431428571428568</v>
      </c>
      <c r="J1182" s="2">
        <f t="shared" si="146"/>
        <v>2.1245180804708466</v>
      </c>
      <c r="K1182" s="2">
        <f t="shared" si="140"/>
        <v>2.092007323210066</v>
      </c>
    </row>
    <row r="1183" spans="1:11" ht="13.5" x14ac:dyDescent="0.25">
      <c r="A1183" s="3">
        <f>TITRES_STAT!B1186</f>
        <v>44433</v>
      </c>
      <c r="B1183" s="5">
        <f>TITRES_STAT!D1186</f>
        <v>2.15</v>
      </c>
      <c r="C1183" s="2">
        <f t="shared" si="141"/>
        <v>0</v>
      </c>
      <c r="D1183" s="2">
        <f t="shared" si="142"/>
        <v>2.15</v>
      </c>
      <c r="E1183" s="2">
        <f t="shared" si="144"/>
        <v>2.1499999999999995</v>
      </c>
      <c r="F1183" s="2">
        <f t="shared" si="145"/>
        <v>2.1229999999999993</v>
      </c>
      <c r="G1183" s="2">
        <f t="shared" si="139"/>
        <v>2.0864000000000011</v>
      </c>
      <c r="H1183" s="2">
        <f t="shared" si="143"/>
        <v>1.9569499999999997</v>
      </c>
      <c r="I1183" s="2">
        <f t="array" ref="I1183">SUMPRODUCT(B1167:B1186, (ROW(B1167:B1186)-ROW(B1167)+1)) / (20*21/2)</f>
        <v>2.1446666666666667</v>
      </c>
      <c r="J1183" s="2">
        <f t="shared" si="146"/>
        <v>2.1269449299498135</v>
      </c>
      <c r="K1183" s="2">
        <f t="shared" si="140"/>
        <v>2.0942815458292792</v>
      </c>
    </row>
    <row r="1184" spans="1:11" ht="13.5" x14ac:dyDescent="0.25">
      <c r="A1184" s="3">
        <f>TITRES_STAT!B1187</f>
        <v>44434</v>
      </c>
      <c r="B1184" s="5">
        <f>TITRES_STAT!D1187</f>
        <v>2.15</v>
      </c>
      <c r="C1184" s="2">
        <f t="shared" si="141"/>
        <v>0</v>
      </c>
      <c r="D1184" s="2">
        <f t="shared" si="142"/>
        <v>2.15</v>
      </c>
      <c r="E1184" s="2">
        <f t="shared" si="144"/>
        <v>2.1499999999999995</v>
      </c>
      <c r="F1184" s="2">
        <f t="shared" si="145"/>
        <v>2.1294999999999993</v>
      </c>
      <c r="G1184" s="2">
        <f t="shared" si="139"/>
        <v>2.0882000000000018</v>
      </c>
      <c r="H1184" s="2">
        <f t="shared" si="143"/>
        <v>1.9595499999999995</v>
      </c>
      <c r="I1184" s="2">
        <f t="array" ref="I1184">SUMPRODUCT(B1168:B1187, (ROW(B1168:B1187)-ROW(B1168)+1)) / (20*21/2)</f>
        <v>2.1459999999999999</v>
      </c>
      <c r="J1184" s="2">
        <f t="shared" si="146"/>
        <v>2.1291406509069741</v>
      </c>
      <c r="K1184" s="2">
        <f t="shared" si="140"/>
        <v>2.0964665832477389</v>
      </c>
    </row>
    <row r="1185" spans="1:11" ht="13.5" x14ac:dyDescent="0.25">
      <c r="A1185" s="3">
        <f>TITRES_STAT!B1188</f>
        <v>44435</v>
      </c>
      <c r="B1185" s="5">
        <f>TITRES_STAT!D1188</f>
        <v>2.15</v>
      </c>
      <c r="C1185" s="2">
        <f t="shared" si="141"/>
        <v>0</v>
      </c>
      <c r="D1185" s="2">
        <f t="shared" si="142"/>
        <v>2.15</v>
      </c>
      <c r="E1185" s="2">
        <f t="shared" si="144"/>
        <v>2.1499999999999995</v>
      </c>
      <c r="F1185" s="2">
        <f t="shared" si="145"/>
        <v>2.1339999999999995</v>
      </c>
      <c r="G1185" s="2">
        <f t="shared" si="139"/>
        <v>2.0900000000000016</v>
      </c>
      <c r="H1185" s="2">
        <f t="shared" si="143"/>
        <v>1.9621499999999994</v>
      </c>
      <c r="I1185" s="2">
        <f t="array" ref="I1185">SUMPRODUCT(B1169:B1188, (ROW(B1169:B1188)-ROW(B1169)+1)) / (20*21/2)</f>
        <v>2.1471428571428572</v>
      </c>
      <c r="J1185" s="2">
        <f t="shared" si="146"/>
        <v>2.1311272555825003</v>
      </c>
      <c r="K1185" s="2">
        <f t="shared" si="140"/>
        <v>2.0985659329242985</v>
      </c>
    </row>
    <row r="1186" spans="1:11" ht="13.5" x14ac:dyDescent="0.25">
      <c r="A1186" s="3">
        <f>TITRES_STAT!B1189</f>
        <v>44438</v>
      </c>
      <c r="B1186" s="5">
        <f>TITRES_STAT!D1189</f>
        <v>2.15</v>
      </c>
      <c r="C1186" s="2">
        <f t="shared" si="141"/>
        <v>0</v>
      </c>
      <c r="D1186" s="2">
        <f t="shared" si="142"/>
        <v>2.15</v>
      </c>
      <c r="E1186" s="2">
        <f t="shared" si="144"/>
        <v>2.1499999999999995</v>
      </c>
      <c r="F1186" s="2">
        <f t="shared" si="145"/>
        <v>2.1359999999999992</v>
      </c>
      <c r="G1186" s="2">
        <f t="shared" si="139"/>
        <v>2.0918000000000019</v>
      </c>
      <c r="H1186" s="2">
        <f t="shared" si="143"/>
        <v>1.9647499999999993</v>
      </c>
      <c r="I1186" s="2">
        <f t="array" ref="I1186">SUMPRODUCT(B1170:B1189, (ROW(B1170:B1189)-ROW(B1170)+1)) / (20*21/2)</f>
        <v>2.1480952380952383</v>
      </c>
      <c r="J1186" s="2">
        <f t="shared" si="146"/>
        <v>2.1329246598127383</v>
      </c>
      <c r="K1186" s="2">
        <f t="shared" si="140"/>
        <v>2.1005829551625617</v>
      </c>
    </row>
    <row r="1187" spans="1:11" ht="13.5" x14ac:dyDescent="0.25">
      <c r="A1187" s="3">
        <f>TITRES_STAT!B1190</f>
        <v>44439</v>
      </c>
      <c r="B1187" s="5">
        <f>TITRES_STAT!D1190</f>
        <v>2.15</v>
      </c>
      <c r="C1187" s="2">
        <f t="shared" si="141"/>
        <v>0</v>
      </c>
      <c r="D1187" s="2">
        <f t="shared" si="142"/>
        <v>2.15</v>
      </c>
      <c r="E1187" s="2">
        <f t="shared" si="144"/>
        <v>2.1499999999999995</v>
      </c>
      <c r="F1187" s="2">
        <f t="shared" si="145"/>
        <v>2.137999999999999</v>
      </c>
      <c r="G1187" s="2">
        <f t="shared" si="139"/>
        <v>2.0936000000000021</v>
      </c>
      <c r="H1187" s="2">
        <f t="shared" si="143"/>
        <v>1.967349999999999</v>
      </c>
      <c r="I1187" s="2">
        <f t="array" ref="I1187">SUMPRODUCT(B1171:B1190, (ROW(B1171:B1190)-ROW(B1171)+1)) / (20*21/2)</f>
        <v>2.148857142857143</v>
      </c>
      <c r="J1187" s="2">
        <f t="shared" si="146"/>
        <v>2.1345508826877158</v>
      </c>
      <c r="K1187" s="2">
        <f t="shared" si="140"/>
        <v>2.1025208784895204</v>
      </c>
    </row>
    <row r="1188" spans="1:11" ht="13.5" x14ac:dyDescent="0.25">
      <c r="A1188" s="3">
        <f>TITRES_STAT!B1191</f>
        <v>44440</v>
      </c>
      <c r="B1188" s="5">
        <f>TITRES_STAT!D1191</f>
        <v>2.15</v>
      </c>
      <c r="C1188" s="2">
        <f t="shared" si="141"/>
        <v>0</v>
      </c>
      <c r="D1188" s="2">
        <f t="shared" si="142"/>
        <v>2.15</v>
      </c>
      <c r="E1188" s="2">
        <f t="shared" si="144"/>
        <v>2.1499999999999995</v>
      </c>
      <c r="F1188" s="2">
        <f t="shared" si="145"/>
        <v>2.1399999999999992</v>
      </c>
      <c r="G1188" s="2">
        <f t="shared" si="139"/>
        <v>2.0954000000000024</v>
      </c>
      <c r="H1188" s="2">
        <f t="shared" si="143"/>
        <v>1.969949999999999</v>
      </c>
      <c r="I1188" s="2">
        <f t="array" ref="I1188">SUMPRODUCT(B1172:B1191, (ROW(B1172:B1191)-ROW(B1172)+1)) / (20*21/2)</f>
        <v>2.1494285714285715</v>
      </c>
      <c r="J1188" s="2">
        <f t="shared" si="146"/>
        <v>2.1360222271936475</v>
      </c>
      <c r="K1188" s="2">
        <f t="shared" si="140"/>
        <v>2.1043828048232651</v>
      </c>
    </row>
    <row r="1189" spans="1:11" ht="13.5" x14ac:dyDescent="0.25">
      <c r="A1189" s="3">
        <f>TITRES_STAT!B1192</f>
        <v>44441</v>
      </c>
      <c r="B1189" s="5">
        <f>TITRES_STAT!D1192</f>
        <v>2.15</v>
      </c>
      <c r="C1189" s="2">
        <f t="shared" si="141"/>
        <v>0</v>
      </c>
      <c r="D1189" s="2">
        <f t="shared" si="142"/>
        <v>2.15</v>
      </c>
      <c r="E1189" s="2">
        <f t="shared" si="144"/>
        <v>2.1499999999999995</v>
      </c>
      <c r="F1189" s="2">
        <f t="shared" si="145"/>
        <v>2.141999999999999</v>
      </c>
      <c r="G1189" s="2">
        <f t="shared" si="139"/>
        <v>2.0980000000000025</v>
      </c>
      <c r="H1189" s="2">
        <f t="shared" si="143"/>
        <v>1.9725499999999989</v>
      </c>
      <c r="I1189" s="2">
        <f t="array" ref="I1189">SUMPRODUCT(B1173:B1192, (ROW(B1173:B1192)-ROW(B1173)+1)) / (20*21/2)</f>
        <v>2.1545714285714284</v>
      </c>
      <c r="J1189" s="2">
        <f t="shared" si="146"/>
        <v>2.1373534436513952</v>
      </c>
      <c r="K1189" s="2">
        <f t="shared" si="140"/>
        <v>2.1061717144380392</v>
      </c>
    </row>
    <row r="1190" spans="1:11" ht="13.5" x14ac:dyDescent="0.25">
      <c r="A1190" s="3">
        <f>TITRES_STAT!B1193</f>
        <v>44442</v>
      </c>
      <c r="B1190" s="5">
        <f>TITRES_STAT!D1193</f>
        <v>2.15</v>
      </c>
      <c r="C1190" s="2">
        <f t="shared" si="141"/>
        <v>0</v>
      </c>
      <c r="D1190" s="2">
        <f t="shared" si="142"/>
        <v>2.15</v>
      </c>
      <c r="E1190" s="2">
        <f t="shared" si="144"/>
        <v>2.1499999999999995</v>
      </c>
      <c r="F1190" s="2">
        <f t="shared" si="145"/>
        <v>2.1439999999999992</v>
      </c>
      <c r="G1190" s="2">
        <f t="shared" si="139"/>
        <v>2.1014000000000026</v>
      </c>
      <c r="H1190" s="2">
        <f t="shared" si="143"/>
        <v>1.9751499999999986</v>
      </c>
      <c r="I1190" s="2">
        <f t="array" ref="I1190">SUMPRODUCT(B1174:B1193, (ROW(B1174:B1193)-ROW(B1174)+1)) / (20*21/2)</f>
        <v>2.1592857142857143</v>
      </c>
      <c r="J1190" s="2">
        <f t="shared" si="146"/>
        <v>2.1385578775893577</v>
      </c>
      <c r="K1190" s="2">
        <f t="shared" si="140"/>
        <v>2.1078904707345867</v>
      </c>
    </row>
    <row r="1191" spans="1:11" ht="13.5" x14ac:dyDescent="0.25">
      <c r="A1191" s="3">
        <f>TITRES_STAT!B1194</f>
        <v>44445</v>
      </c>
      <c r="B1191" s="5">
        <f>TITRES_STAT!D1194</f>
        <v>2.15</v>
      </c>
      <c r="C1191" s="2">
        <f t="shared" si="141"/>
        <v>0</v>
      </c>
      <c r="D1191" s="2">
        <f t="shared" si="142"/>
        <v>2.15</v>
      </c>
      <c r="E1191" s="2">
        <f t="shared" si="144"/>
        <v>2.1499999999999995</v>
      </c>
      <c r="F1191" s="2">
        <f t="shared" si="145"/>
        <v>2.1459999999999995</v>
      </c>
      <c r="G1191" s="2">
        <f t="shared" si="139"/>
        <v>2.1048000000000027</v>
      </c>
      <c r="H1191" s="2">
        <f t="shared" si="143"/>
        <v>1.9777499999999983</v>
      </c>
      <c r="I1191" s="2">
        <f t="array" ref="I1191">SUMPRODUCT(B1175:B1194, (ROW(B1175:B1194)-ROW(B1175)+1)) / (20*21/2)</f>
        <v>2.1635714285714287</v>
      </c>
      <c r="J1191" s="2">
        <f t="shared" si="146"/>
        <v>2.1396476035332284</v>
      </c>
      <c r="K1191" s="2">
        <f t="shared" si="140"/>
        <v>2.1095418248234266</v>
      </c>
    </row>
    <row r="1192" spans="1:11" ht="13.5" x14ac:dyDescent="0.25">
      <c r="A1192" s="3">
        <f>TITRES_STAT!B1195</f>
        <v>44446</v>
      </c>
      <c r="B1192" s="5">
        <f>TITRES_STAT!D1195</f>
        <v>2.2000000000000002</v>
      </c>
      <c r="C1192" s="2">
        <f t="shared" si="141"/>
        <v>5.0000000000000266E-2</v>
      </c>
      <c r="D1192" s="2">
        <f t="shared" si="142"/>
        <v>2.16</v>
      </c>
      <c r="E1192" s="2">
        <f t="shared" si="144"/>
        <v>2.1549999999999998</v>
      </c>
      <c r="F1192" s="2">
        <f t="shared" si="145"/>
        <v>2.1504999999999996</v>
      </c>
      <c r="G1192" s="2">
        <f t="shared" si="139"/>
        <v>2.1094000000000026</v>
      </c>
      <c r="H1192" s="2">
        <f t="shared" si="143"/>
        <v>1.9805999999999984</v>
      </c>
      <c r="I1192" s="2">
        <f t="array" ref="I1192">SUMPRODUCT(B1176:B1195, (ROW(B1176:B1195)-ROW(B1176)+1)) / (20*21/2)</f>
        <v>2.1676190476190476</v>
      </c>
      <c r="J1192" s="2">
        <f t="shared" si="146"/>
        <v>2.1453954508157782</v>
      </c>
      <c r="K1192" s="2">
        <f t="shared" si="140"/>
        <v>2.1130892042421161</v>
      </c>
    </row>
    <row r="1193" spans="1:11" ht="13.5" x14ac:dyDescent="0.25">
      <c r="A1193" s="3">
        <f>TITRES_STAT!B1196</f>
        <v>44447</v>
      </c>
      <c r="B1193" s="5">
        <f>TITRES_STAT!D1196</f>
        <v>2.2000000000000002</v>
      </c>
      <c r="C1193" s="2">
        <f t="shared" si="141"/>
        <v>0</v>
      </c>
      <c r="D1193" s="2">
        <f t="shared" si="142"/>
        <v>2.1699999999999995</v>
      </c>
      <c r="E1193" s="2">
        <f t="shared" si="144"/>
        <v>2.1599999999999997</v>
      </c>
      <c r="F1193" s="2">
        <f t="shared" si="145"/>
        <v>2.1549999999999998</v>
      </c>
      <c r="G1193" s="2">
        <f t="shared" si="139"/>
        <v>2.1134000000000022</v>
      </c>
      <c r="H1193" s="2">
        <f t="shared" si="143"/>
        <v>1.9834499999999984</v>
      </c>
      <c r="I1193" s="2">
        <f t="array" ref="I1193">SUMPRODUCT(B1177:B1196, (ROW(B1177:B1196)-ROW(B1177)+1)) / (20*21/2)</f>
        <v>2.1714285714285717</v>
      </c>
      <c r="J1193" s="2">
        <f t="shared" si="146"/>
        <v>2.1505958840714183</v>
      </c>
      <c r="K1193" s="2">
        <f t="shared" si="140"/>
        <v>2.1164974707424253</v>
      </c>
    </row>
    <row r="1194" spans="1:11" ht="13.5" x14ac:dyDescent="0.25">
      <c r="A1194" s="3">
        <f>TITRES_STAT!B1197</f>
        <v>44448</v>
      </c>
      <c r="B1194" s="5">
        <f>TITRES_STAT!D1197</f>
        <v>2.2000000000000002</v>
      </c>
      <c r="C1194" s="2">
        <f t="shared" si="141"/>
        <v>0</v>
      </c>
      <c r="D1194" s="2">
        <f t="shared" si="142"/>
        <v>2.1799999999999997</v>
      </c>
      <c r="E1194" s="2">
        <f t="shared" si="144"/>
        <v>2.165</v>
      </c>
      <c r="F1194" s="2">
        <f t="shared" si="145"/>
        <v>2.1574999999999998</v>
      </c>
      <c r="G1194" s="2">
        <f t="shared" si="139"/>
        <v>2.1162000000000019</v>
      </c>
      <c r="H1194" s="2">
        <f t="shared" si="143"/>
        <v>1.9864999999999982</v>
      </c>
      <c r="I1194" s="2">
        <f t="array" ref="I1194">SUMPRODUCT(B1178:B1197, (ROW(B1178:B1197)-ROW(B1178)+1)) / (20*21/2)</f>
        <v>2.1750000000000003</v>
      </c>
      <c r="J1194" s="2">
        <f t="shared" si="146"/>
        <v>2.1553010379693784</v>
      </c>
      <c r="K1194" s="2">
        <f t="shared" si="140"/>
        <v>2.1197720797329187</v>
      </c>
    </row>
    <row r="1195" spans="1:11" ht="13.5" x14ac:dyDescent="0.25">
      <c r="A1195" s="3">
        <f>TITRES_STAT!B1198</f>
        <v>44449</v>
      </c>
      <c r="B1195" s="5">
        <f>TITRES_STAT!D1198</f>
        <v>2.2000000000000002</v>
      </c>
      <c r="C1195" s="2">
        <f t="shared" si="141"/>
        <v>0</v>
      </c>
      <c r="D1195" s="2">
        <f t="shared" si="142"/>
        <v>2.19</v>
      </c>
      <c r="E1195" s="2">
        <f t="shared" si="144"/>
        <v>2.17</v>
      </c>
      <c r="F1195" s="2">
        <f t="shared" si="145"/>
        <v>2.16</v>
      </c>
      <c r="G1195" s="2">
        <f t="shared" si="139"/>
        <v>2.119000000000002</v>
      </c>
      <c r="H1195" s="2">
        <f t="shared" si="143"/>
        <v>1.989349999999998</v>
      </c>
      <c r="I1195" s="2">
        <f t="array" ref="I1195">SUMPRODUCT(B1179:B1198, (ROW(B1179:B1198)-ROW(B1179)+1)) / (20*21/2)</f>
        <v>2.1783333333333332</v>
      </c>
      <c r="J1195" s="2">
        <f t="shared" si="146"/>
        <v>2.1595580819722948</v>
      </c>
      <c r="K1195" s="2">
        <f t="shared" si="140"/>
        <v>2.122918272684569</v>
      </c>
    </row>
    <row r="1196" spans="1:11" ht="13.5" x14ac:dyDescent="0.25">
      <c r="A1196" s="3">
        <f>TITRES_STAT!B1199</f>
        <v>44452</v>
      </c>
      <c r="B1196" s="5">
        <f>TITRES_STAT!D1199</f>
        <v>2.2000000000000002</v>
      </c>
      <c r="C1196" s="2">
        <f t="shared" si="141"/>
        <v>0</v>
      </c>
      <c r="D1196" s="2">
        <f t="shared" si="142"/>
        <v>2.2000000000000002</v>
      </c>
      <c r="E1196" s="2">
        <f t="shared" si="144"/>
        <v>2.1749999999999998</v>
      </c>
      <c r="F1196" s="2">
        <f t="shared" si="145"/>
        <v>2.1625000000000005</v>
      </c>
      <c r="G1196" s="2">
        <f t="shared" si="139"/>
        <v>2.1218000000000017</v>
      </c>
      <c r="H1196" s="2">
        <f t="shared" si="143"/>
        <v>1.992199999999998</v>
      </c>
      <c r="I1196" s="2">
        <f t="array" ref="I1196">SUMPRODUCT(B1180:B1199, (ROW(B1180:B1199)-ROW(B1180)+1)) / (20*21/2)</f>
        <v>2.1814285714285719</v>
      </c>
      <c r="J1196" s="2">
        <f t="shared" si="146"/>
        <v>2.1634096932130289</v>
      </c>
      <c r="K1196" s="2">
        <f t="shared" si="140"/>
        <v>2.1259410855204686</v>
      </c>
    </row>
    <row r="1197" spans="1:11" ht="13.5" x14ac:dyDescent="0.25">
      <c r="A1197" s="3">
        <f>TITRES_STAT!B1200</f>
        <v>44453</v>
      </c>
      <c r="B1197" s="5">
        <f>TITRES_STAT!D1200</f>
        <v>2.2000000000000002</v>
      </c>
      <c r="C1197" s="2">
        <f t="shared" si="141"/>
        <v>0</v>
      </c>
      <c r="D1197" s="2">
        <f t="shared" si="142"/>
        <v>2.2000000000000002</v>
      </c>
      <c r="E1197" s="2">
        <f t="shared" si="144"/>
        <v>2.1799999999999997</v>
      </c>
      <c r="F1197" s="2">
        <f t="shared" si="145"/>
        <v>2.165</v>
      </c>
      <c r="G1197" s="2">
        <f t="shared" si="139"/>
        <v>2.1246000000000014</v>
      </c>
      <c r="H1197" s="2">
        <f t="shared" si="143"/>
        <v>1.995049999999998</v>
      </c>
      <c r="I1197" s="2">
        <f t="array" ref="I1197">SUMPRODUCT(B1181:B1200, (ROW(B1181:B1200)-ROW(B1181)+1)) / (20*21/2)</f>
        <v>2.1842857142857142</v>
      </c>
      <c r="J1197" s="2">
        <f t="shared" si="146"/>
        <v>2.1668944843355975</v>
      </c>
      <c r="K1197" s="2">
        <f t="shared" si="140"/>
        <v>2.1288453566765289</v>
      </c>
    </row>
    <row r="1198" spans="1:11" ht="13.5" x14ac:dyDescent="0.25">
      <c r="A1198" s="3">
        <f>TITRES_STAT!B1201</f>
        <v>44454</v>
      </c>
      <c r="B1198" s="5">
        <f>TITRES_STAT!D1201</f>
        <v>2.2000000000000002</v>
      </c>
      <c r="C1198" s="2">
        <f t="shared" si="141"/>
        <v>0</v>
      </c>
      <c r="D1198" s="2">
        <f t="shared" si="142"/>
        <v>2.2000000000000002</v>
      </c>
      <c r="E1198" s="2">
        <f t="shared" si="144"/>
        <v>2.1849999999999996</v>
      </c>
      <c r="F1198" s="2">
        <f t="shared" si="145"/>
        <v>2.1675000000000004</v>
      </c>
      <c r="G1198" s="2">
        <f t="shared" si="139"/>
        <v>2.1274000000000015</v>
      </c>
      <c r="H1198" s="2">
        <f t="shared" si="143"/>
        <v>1.997899999999998</v>
      </c>
      <c r="I1198" s="2">
        <f t="array" ref="I1198">SUMPRODUCT(B1182:B1201, (ROW(B1182:B1201)-ROW(B1182)+1)) / (20*21/2)</f>
        <v>2.1869047619047621</v>
      </c>
      <c r="J1198" s="2">
        <f t="shared" si="146"/>
        <v>2.17004739058935</v>
      </c>
      <c r="K1198" s="2">
        <f t="shared" si="140"/>
        <v>2.131635734846077</v>
      </c>
    </row>
    <row r="1199" spans="1:11" ht="13.5" x14ac:dyDescent="0.25">
      <c r="A1199" s="3">
        <f>TITRES_STAT!B1202</f>
        <v>44455</v>
      </c>
      <c r="B1199" s="5">
        <f>TITRES_STAT!D1202</f>
        <v>2.2000000000000002</v>
      </c>
      <c r="C1199" s="2">
        <f t="shared" si="141"/>
        <v>0</v>
      </c>
      <c r="D1199" s="2">
        <f t="shared" si="142"/>
        <v>2.2000000000000002</v>
      </c>
      <c r="E1199" s="2">
        <f t="shared" si="144"/>
        <v>2.1899999999999995</v>
      </c>
      <c r="F1199" s="2">
        <f t="shared" si="145"/>
        <v>2.1700000000000004</v>
      </c>
      <c r="G1199" s="2">
        <f t="shared" si="139"/>
        <v>2.1282000000000014</v>
      </c>
      <c r="H1199" s="2">
        <f t="shared" si="143"/>
        <v>2.0007499999999978</v>
      </c>
      <c r="I1199" s="2">
        <f t="array" ref="I1199">SUMPRODUCT(B1183:B1202, (ROW(B1183:B1202)-ROW(B1183)+1)) / (20*21/2)</f>
        <v>2.1892857142857145</v>
      </c>
      <c r="J1199" s="2">
        <f t="shared" si="146"/>
        <v>2.172900020057031</v>
      </c>
      <c r="K1199" s="2">
        <f t="shared" si="140"/>
        <v>2.1343166864207408</v>
      </c>
    </row>
    <row r="1200" spans="1:11" ht="13.5" x14ac:dyDescent="0.25">
      <c r="A1200" s="3">
        <f>TITRES_STAT!B1203</f>
        <v>44456</v>
      </c>
      <c r="B1200" s="5">
        <f>TITRES_STAT!D1203</f>
        <v>2.2000000000000002</v>
      </c>
      <c r="C1200" s="2">
        <f t="shared" si="141"/>
        <v>0</v>
      </c>
      <c r="D1200" s="2">
        <f t="shared" si="142"/>
        <v>2.2000000000000002</v>
      </c>
      <c r="E1200" s="2">
        <f t="shared" si="144"/>
        <v>2.1949999999999994</v>
      </c>
      <c r="F1200" s="2">
        <f t="shared" si="145"/>
        <v>2.1725000000000003</v>
      </c>
      <c r="G1200" s="2">
        <f t="shared" si="139"/>
        <v>2.1290000000000013</v>
      </c>
      <c r="H1200" s="2">
        <f t="shared" si="143"/>
        <v>2.0035999999999974</v>
      </c>
      <c r="I1200" s="2">
        <f t="array" ref="I1200">SUMPRODUCT(B1184:B1203, (ROW(B1184:B1203)-ROW(B1184)+1)) / (20*21/2)</f>
        <v>2.1914285714285713</v>
      </c>
      <c r="J1200" s="2">
        <f t="shared" si="146"/>
        <v>2.17548097052779</v>
      </c>
      <c r="K1200" s="2">
        <f t="shared" si="140"/>
        <v>2.1368925026395353</v>
      </c>
    </row>
    <row r="1201" spans="1:11" ht="13.5" x14ac:dyDescent="0.25">
      <c r="A1201" s="3">
        <f>TITRES_STAT!B1204</f>
        <v>44459</v>
      </c>
      <c r="B1201" s="5">
        <f>TITRES_STAT!D1204</f>
        <v>2.2000000000000002</v>
      </c>
      <c r="C1201" s="2">
        <f t="shared" si="141"/>
        <v>0</v>
      </c>
      <c r="D1201" s="2">
        <f t="shared" si="142"/>
        <v>2.2000000000000002</v>
      </c>
      <c r="E1201" s="2">
        <f t="shared" si="144"/>
        <v>2.1999999999999997</v>
      </c>
      <c r="F1201" s="2">
        <f t="shared" si="145"/>
        <v>2.1750000000000003</v>
      </c>
      <c r="G1201" s="2">
        <f t="shared" si="139"/>
        <v>2.1298000000000012</v>
      </c>
      <c r="H1201" s="2">
        <f t="shared" si="143"/>
        <v>2.0064499999999974</v>
      </c>
      <c r="I1201" s="2">
        <f t="array" ref="I1201">SUMPRODUCT(B1185:B1204, (ROW(B1185:B1204)-ROW(B1185)+1)) / (20*21/2)</f>
        <v>2.1933333333333338</v>
      </c>
      <c r="J1201" s="2">
        <f t="shared" si="146"/>
        <v>2.1778161161918099</v>
      </c>
      <c r="K1201" s="2">
        <f t="shared" si="140"/>
        <v>2.1393673064575931</v>
      </c>
    </row>
    <row r="1202" spans="1:11" ht="13.5" x14ac:dyDescent="0.25">
      <c r="A1202" s="3">
        <f>TITRES_STAT!B1205</f>
        <v>44460</v>
      </c>
      <c r="B1202" s="5">
        <f>TITRES_STAT!D1205</f>
        <v>2.2000000000000002</v>
      </c>
      <c r="C1202" s="2">
        <f t="shared" si="141"/>
        <v>0</v>
      </c>
      <c r="D1202" s="2">
        <f t="shared" si="142"/>
        <v>2.2000000000000002</v>
      </c>
      <c r="E1202" s="2">
        <f t="shared" si="144"/>
        <v>2.1999999999999997</v>
      </c>
      <c r="F1202" s="2">
        <f t="shared" si="145"/>
        <v>2.1775000000000007</v>
      </c>
      <c r="G1202" s="2">
        <f t="shared" ref="G1202:G1265" si="147">AVERAGE(B1153:B1202)</f>
        <v>2.1304000000000012</v>
      </c>
      <c r="H1202" s="2">
        <f t="shared" si="143"/>
        <v>2.0092999999999974</v>
      </c>
      <c r="I1202" s="2">
        <f t="array" ref="I1202">SUMPRODUCT(B1186:B1205, (ROW(B1186:B1205)-ROW(B1186)+1)) / (20*21/2)</f>
        <v>2.1950000000000003</v>
      </c>
      <c r="J1202" s="2">
        <f t="shared" si="146"/>
        <v>2.1799288670306853</v>
      </c>
      <c r="K1202" s="2">
        <f t="shared" si="140"/>
        <v>2.1417450591455309</v>
      </c>
    </row>
    <row r="1203" spans="1:11" ht="13.5" x14ac:dyDescent="0.25">
      <c r="A1203" s="3">
        <f>TITRES_STAT!B1206</f>
        <v>44461</v>
      </c>
      <c r="B1203" s="5">
        <f>TITRES_STAT!D1206</f>
        <v>2.2000000000000002</v>
      </c>
      <c r="C1203" s="2">
        <f t="shared" si="141"/>
        <v>0</v>
      </c>
      <c r="D1203" s="2">
        <f t="shared" si="142"/>
        <v>2.2000000000000002</v>
      </c>
      <c r="E1203" s="2">
        <f t="shared" si="144"/>
        <v>2.1999999999999997</v>
      </c>
      <c r="F1203" s="2">
        <f t="shared" si="145"/>
        <v>2.1800000000000006</v>
      </c>
      <c r="G1203" s="2">
        <f t="shared" si="147"/>
        <v>2.1310000000000011</v>
      </c>
      <c r="H1203" s="2">
        <f t="shared" si="143"/>
        <v>2.0121499999999974</v>
      </c>
      <c r="I1203" s="2">
        <f t="array" ref="I1203">SUMPRODUCT(B1187:B1206, (ROW(B1187:B1206)-ROW(B1187)+1)) / (20*21/2)</f>
        <v>2.1964285714285716</v>
      </c>
      <c r="J1203" s="2">
        <f t="shared" si="146"/>
        <v>2.1818404035039536</v>
      </c>
      <c r="K1203" s="2">
        <f t="shared" ref="K1203:K1266" si="148">$K$4*B1203+(1-$K$4)*K1202</f>
        <v>2.14402956663002</v>
      </c>
    </row>
    <row r="1204" spans="1:11" ht="13.5" x14ac:dyDescent="0.25">
      <c r="A1204" s="3">
        <f>TITRES_STAT!B1207</f>
        <v>44462</v>
      </c>
      <c r="B1204" s="5">
        <f>TITRES_STAT!D1207</f>
        <v>2.2000000000000002</v>
      </c>
      <c r="C1204" s="2">
        <f t="shared" si="141"/>
        <v>0</v>
      </c>
      <c r="D1204" s="2">
        <f t="shared" si="142"/>
        <v>2.2000000000000002</v>
      </c>
      <c r="E1204" s="2">
        <f t="shared" si="144"/>
        <v>2.1999999999999997</v>
      </c>
      <c r="F1204" s="2">
        <f t="shared" si="145"/>
        <v>2.1825000000000006</v>
      </c>
      <c r="G1204" s="2">
        <f t="shared" si="147"/>
        <v>2.1328000000000014</v>
      </c>
      <c r="H1204" s="2">
        <f t="shared" si="143"/>
        <v>2.0149999999999975</v>
      </c>
      <c r="I1204" s="2">
        <f t="array" ref="I1204">SUMPRODUCT(B1188:B1207, (ROW(B1188:B1207)-ROW(B1188)+1)) / (20*21/2)</f>
        <v>2.1976190476190478</v>
      </c>
      <c r="J1204" s="2">
        <f t="shared" si="146"/>
        <v>2.1835698888845294</v>
      </c>
      <c r="K1204" s="2">
        <f t="shared" si="148"/>
        <v>2.1462244855857056</v>
      </c>
    </row>
    <row r="1205" spans="1:11" ht="13.5" x14ac:dyDescent="0.25">
      <c r="A1205" s="3">
        <f>TITRES_STAT!B1208</f>
        <v>44463</v>
      </c>
      <c r="B1205" s="5">
        <f>TITRES_STAT!D1208</f>
        <v>2.2000000000000002</v>
      </c>
      <c r="C1205" s="2">
        <f t="shared" si="141"/>
        <v>0</v>
      </c>
      <c r="D1205" s="2">
        <f t="shared" si="142"/>
        <v>2.2000000000000002</v>
      </c>
      <c r="E1205" s="2">
        <f t="shared" si="144"/>
        <v>2.1999999999999997</v>
      </c>
      <c r="F1205" s="2">
        <f t="shared" si="145"/>
        <v>2.1850000000000005</v>
      </c>
      <c r="G1205" s="2">
        <f t="shared" si="147"/>
        <v>2.135800000000001</v>
      </c>
      <c r="H1205" s="2">
        <f t="shared" si="143"/>
        <v>2.0178499999999975</v>
      </c>
      <c r="I1205" s="2">
        <f t="array" ref="I1205">SUMPRODUCT(B1189:B1208, (ROW(B1189:B1208)-ROW(B1189)+1)) / (20*21/2)</f>
        <v>2.1985714285714288</v>
      </c>
      <c r="J1205" s="2">
        <f t="shared" si="146"/>
        <v>2.1851346613717171</v>
      </c>
      <c r="K1205" s="2">
        <f t="shared" si="148"/>
        <v>2.148333329288227</v>
      </c>
    </row>
    <row r="1206" spans="1:11" ht="13.5" x14ac:dyDescent="0.25">
      <c r="A1206" s="3">
        <f>TITRES_STAT!B1209</f>
        <v>44466</v>
      </c>
      <c r="B1206" s="5">
        <f>TITRES_STAT!D1209</f>
        <v>2.2000000000000002</v>
      </c>
      <c r="C1206" s="2">
        <f t="shared" si="141"/>
        <v>0</v>
      </c>
      <c r="D1206" s="2">
        <f t="shared" si="142"/>
        <v>2.2000000000000002</v>
      </c>
      <c r="E1206" s="2">
        <f t="shared" si="144"/>
        <v>2.1999999999999997</v>
      </c>
      <c r="F1206" s="2">
        <f t="shared" si="145"/>
        <v>2.1875000000000004</v>
      </c>
      <c r="G1206" s="2">
        <f t="shared" si="147"/>
        <v>2.1408000000000009</v>
      </c>
      <c r="H1206" s="2">
        <f t="shared" si="143"/>
        <v>2.0206999999999971</v>
      </c>
      <c r="I1206" s="2">
        <f t="array" ref="I1206">SUMPRODUCT(B1190:B1209, (ROW(B1190:B1209)-ROW(B1190)+1)) / (20*21/2)</f>
        <v>2.1992857142857147</v>
      </c>
      <c r="J1206" s="2">
        <f t="shared" si="146"/>
        <v>2.186550407907744</v>
      </c>
      <c r="K1206" s="2">
        <f t="shared" si="148"/>
        <v>2.1503594732377085</v>
      </c>
    </row>
    <row r="1207" spans="1:11" ht="13.5" x14ac:dyDescent="0.25">
      <c r="A1207" s="3">
        <f>TITRES_STAT!B1210</f>
        <v>44467</v>
      </c>
      <c r="B1207" s="5">
        <f>TITRES_STAT!D1210</f>
        <v>2.2000000000000002</v>
      </c>
      <c r="C1207" s="2">
        <f t="shared" si="141"/>
        <v>0</v>
      </c>
      <c r="D1207" s="2">
        <f t="shared" si="142"/>
        <v>2.2000000000000002</v>
      </c>
      <c r="E1207" s="2">
        <f t="shared" si="144"/>
        <v>2.1999999999999997</v>
      </c>
      <c r="F1207" s="2">
        <f t="shared" si="145"/>
        <v>2.1900000000000004</v>
      </c>
      <c r="G1207" s="2">
        <f t="shared" si="147"/>
        <v>2.1436000000000006</v>
      </c>
      <c r="H1207" s="2">
        <f t="shared" si="143"/>
        <v>2.023599999999997</v>
      </c>
      <c r="I1207" s="2">
        <f t="array" ref="I1207">SUMPRODUCT(B1191:B1210, (ROW(B1191:B1210)-ROW(B1191)+1)) / (20*21/2)</f>
        <v>2.199761904761905</v>
      </c>
      <c r="J1207" s="2">
        <f t="shared" si="146"/>
        <v>2.1878313214403398</v>
      </c>
      <c r="K1207" s="2">
        <f t="shared" si="148"/>
        <v>2.1523061605617202</v>
      </c>
    </row>
    <row r="1208" spans="1:11" ht="13.5" x14ac:dyDescent="0.25">
      <c r="A1208" s="3">
        <f>TITRES_STAT!B1211</f>
        <v>44468</v>
      </c>
      <c r="B1208" s="5">
        <f>TITRES_STAT!D1211</f>
        <v>2.2000000000000002</v>
      </c>
      <c r="C1208" s="2">
        <f t="shared" si="141"/>
        <v>0</v>
      </c>
      <c r="D1208" s="2">
        <f t="shared" si="142"/>
        <v>2.2000000000000002</v>
      </c>
      <c r="E1208" s="2">
        <f t="shared" si="144"/>
        <v>2.1999999999999997</v>
      </c>
      <c r="F1208" s="2">
        <f t="shared" si="145"/>
        <v>2.1925000000000003</v>
      </c>
      <c r="G1208" s="2">
        <f t="shared" si="147"/>
        <v>2.1464000000000008</v>
      </c>
      <c r="H1208" s="2">
        <f t="shared" si="143"/>
        <v>2.0264999999999973</v>
      </c>
      <c r="I1208" s="2">
        <f t="array" ref="I1208">SUMPRODUCT(B1192:B1211, (ROW(B1192:B1211)-ROW(B1192)+1)) / (20*21/2)</f>
        <v>2.2000000000000002</v>
      </c>
      <c r="J1208" s="2">
        <f t="shared" si="146"/>
        <v>2.1889902432079267</v>
      </c>
      <c r="K1208" s="2">
        <f t="shared" si="148"/>
        <v>2.1541765072063588</v>
      </c>
    </row>
    <row r="1209" spans="1:11" ht="13.5" x14ac:dyDescent="0.25">
      <c r="A1209" s="3">
        <f>TITRES_STAT!B1212</f>
        <v>44469</v>
      </c>
      <c r="B1209" s="5">
        <f>TITRES_STAT!D1212</f>
        <v>2.2000000000000002</v>
      </c>
      <c r="C1209" s="2">
        <f t="shared" si="141"/>
        <v>0</v>
      </c>
      <c r="D1209" s="2">
        <f t="shared" si="142"/>
        <v>2.2000000000000002</v>
      </c>
      <c r="E1209" s="2">
        <f t="shared" si="144"/>
        <v>2.1999999999999997</v>
      </c>
      <c r="F1209" s="2">
        <f t="shared" si="145"/>
        <v>2.1950000000000003</v>
      </c>
      <c r="G1209" s="2">
        <f t="shared" si="147"/>
        <v>2.1492000000000009</v>
      </c>
      <c r="H1209" s="2">
        <f t="shared" si="143"/>
        <v>2.0293499999999973</v>
      </c>
      <c r="I1209" s="2">
        <f t="array" ref="I1209">SUMPRODUCT(B1193:B1212, (ROW(B1193:B1212)-ROW(B1193)+1)) / (20*21/2)</f>
        <v>2.1914285714285717</v>
      </c>
      <c r="J1209" s="2">
        <f t="shared" si="146"/>
        <v>2.1900387914738384</v>
      </c>
      <c r="K1209" s="2">
        <f t="shared" si="148"/>
        <v>2.1559735069237567</v>
      </c>
    </row>
    <row r="1210" spans="1:11" ht="13.5" x14ac:dyDescent="0.25">
      <c r="A1210" s="3">
        <f>TITRES_STAT!B1213</f>
        <v>44470</v>
      </c>
      <c r="B1210" s="5">
        <f>TITRES_STAT!D1213</f>
        <v>2.2000000000000002</v>
      </c>
      <c r="C1210" s="2">
        <f t="shared" si="141"/>
        <v>0</v>
      </c>
      <c r="D1210" s="2">
        <f t="shared" si="142"/>
        <v>2.2000000000000002</v>
      </c>
      <c r="E1210" s="2">
        <f t="shared" si="144"/>
        <v>2.1999999999999997</v>
      </c>
      <c r="F1210" s="2">
        <f t="shared" si="145"/>
        <v>2.1975000000000007</v>
      </c>
      <c r="G1210" s="2">
        <f t="shared" si="147"/>
        <v>2.1520000000000006</v>
      </c>
      <c r="H1210" s="2">
        <f t="shared" si="143"/>
        <v>2.0318499999999973</v>
      </c>
      <c r="I1210" s="2">
        <f t="array" ref="I1210">SUMPRODUCT(B1194:B1213, (ROW(B1194:B1213)-ROW(B1194)+1)) / (20*21/2)</f>
        <v>2.1747142857142858</v>
      </c>
      <c r="J1210" s="2">
        <f t="shared" si="146"/>
        <v>2.1909874780001397</v>
      </c>
      <c r="K1210" s="2">
        <f t="shared" si="148"/>
        <v>2.1577000360640017</v>
      </c>
    </row>
    <row r="1211" spans="1:11" ht="13.5" x14ac:dyDescent="0.25">
      <c r="A1211" s="3">
        <f>TITRES_STAT!B1214</f>
        <v>44473</v>
      </c>
      <c r="B1211" s="5">
        <f>TITRES_STAT!D1214</f>
        <v>2.2000000000000002</v>
      </c>
      <c r="C1211" s="2">
        <f t="shared" si="141"/>
        <v>0</v>
      </c>
      <c r="D1211" s="2">
        <f t="shared" si="142"/>
        <v>2.2000000000000002</v>
      </c>
      <c r="E1211" s="2">
        <f t="shared" si="144"/>
        <v>2.1999999999999997</v>
      </c>
      <c r="F1211" s="2">
        <f t="shared" si="145"/>
        <v>2.2000000000000002</v>
      </c>
      <c r="G1211" s="2">
        <f t="shared" si="147"/>
        <v>2.1548000000000003</v>
      </c>
      <c r="H1211" s="2">
        <f t="shared" si="143"/>
        <v>2.0339999999999971</v>
      </c>
      <c r="I1211" s="2">
        <f t="array" ref="I1211">SUMPRODUCT(B1195:B1214, (ROW(B1195:B1214)-ROW(B1195)+1)) / (20*21/2)</f>
        <v>2.1588571428571428</v>
      </c>
      <c r="J1211" s="2">
        <f t="shared" si="146"/>
        <v>2.191845813428698</v>
      </c>
      <c r="K1211" s="2">
        <f t="shared" si="148"/>
        <v>2.159358858179139</v>
      </c>
    </row>
    <row r="1212" spans="1:11" ht="13.5" x14ac:dyDescent="0.25">
      <c r="A1212" s="3">
        <f>TITRES_STAT!B1215</f>
        <v>44474</v>
      </c>
      <c r="B1212" s="5">
        <f>TITRES_STAT!D1215</f>
        <v>2.11</v>
      </c>
      <c r="C1212" s="2">
        <f t="shared" si="141"/>
        <v>-9.0000000000000302E-2</v>
      </c>
      <c r="D1212" s="2">
        <f t="shared" si="142"/>
        <v>2.1819999999999999</v>
      </c>
      <c r="E1212" s="2">
        <f t="shared" si="144"/>
        <v>2.1909999999999998</v>
      </c>
      <c r="F1212" s="2">
        <f t="shared" si="145"/>
        <v>2.1955</v>
      </c>
      <c r="G1212" s="2">
        <f t="shared" si="147"/>
        <v>2.1558000000000006</v>
      </c>
      <c r="H1212" s="2">
        <f t="shared" si="143"/>
        <v>2.0351999999999966</v>
      </c>
      <c r="I1212" s="2">
        <f t="array" ref="I1212">SUMPRODUCT(B1196:B1215, (ROW(B1196:B1215)-ROW(B1196)+1)) / (20*21/2)</f>
        <v>2.1419523809523811</v>
      </c>
      <c r="J1212" s="2">
        <f t="shared" si="146"/>
        <v>2.1840509740545362</v>
      </c>
      <c r="K1212" s="2">
        <f t="shared" si="148"/>
        <v>2.1574232166819178</v>
      </c>
    </row>
    <row r="1213" spans="1:11" ht="13.5" x14ac:dyDescent="0.25">
      <c r="A1213" s="3">
        <f>TITRES_STAT!B1216</f>
        <v>44475</v>
      </c>
      <c r="B1213" s="5">
        <f>TITRES_STAT!D1216</f>
        <v>2.02</v>
      </c>
      <c r="C1213" s="2">
        <f t="shared" si="141"/>
        <v>-8.9999999999999858E-2</v>
      </c>
      <c r="D1213" s="2">
        <f t="shared" si="142"/>
        <v>2.1459999999999999</v>
      </c>
      <c r="E1213" s="2">
        <f t="shared" si="144"/>
        <v>2.1729999999999996</v>
      </c>
      <c r="F1213" s="2">
        <f t="shared" si="145"/>
        <v>2.1865000000000001</v>
      </c>
      <c r="G1213" s="2">
        <f t="shared" si="147"/>
        <v>2.1558000000000006</v>
      </c>
      <c r="H1213" s="2">
        <f t="shared" si="143"/>
        <v>2.0354499999999964</v>
      </c>
      <c r="I1213" s="2">
        <f t="array" ref="I1213">SUMPRODUCT(B1197:B1216, (ROW(B1197:B1216)-ROW(B1197)+1)) / (20*21/2)</f>
        <v>2.1260000000000003</v>
      </c>
      <c r="J1213" s="2">
        <f t="shared" si="146"/>
        <v>2.1684270717636283</v>
      </c>
      <c r="K1213" s="2">
        <f t="shared" si="148"/>
        <v>2.1520340709296857</v>
      </c>
    </row>
    <row r="1214" spans="1:11" ht="13.5" x14ac:dyDescent="0.25">
      <c r="A1214" s="3">
        <f>TITRES_STAT!B1217</f>
        <v>44476</v>
      </c>
      <c r="B1214" s="5">
        <f>TITRES_STAT!D1217</f>
        <v>2.02</v>
      </c>
      <c r="C1214" s="2">
        <f t="shared" si="141"/>
        <v>0</v>
      </c>
      <c r="D1214" s="2">
        <f t="shared" si="142"/>
        <v>2.11</v>
      </c>
      <c r="E1214" s="2">
        <f t="shared" si="144"/>
        <v>2.1549999999999998</v>
      </c>
      <c r="F1214" s="2">
        <f t="shared" si="145"/>
        <v>2.1775000000000002</v>
      </c>
      <c r="G1214" s="2">
        <f t="shared" si="147"/>
        <v>2.1558000000000006</v>
      </c>
      <c r="H1214" s="2">
        <f t="shared" si="143"/>
        <v>2.0358499999999964</v>
      </c>
      <c r="I1214" s="2">
        <f t="array" ref="I1214">SUMPRODUCT(B1198:B1217, (ROW(B1198:B1217)-ROW(B1198)+1)) / (20*21/2)</f>
        <v>2.1110000000000002</v>
      </c>
      <c r="J1214" s="2">
        <f t="shared" si="146"/>
        <v>2.1542911601670922</v>
      </c>
      <c r="K1214" s="2">
        <f t="shared" si="148"/>
        <v>2.1468562642265607</v>
      </c>
    </row>
    <row r="1215" spans="1:11" ht="13.5" x14ac:dyDescent="0.25">
      <c r="A1215" s="3">
        <f>TITRES_STAT!B1218</f>
        <v>44477</v>
      </c>
      <c r="B1215" s="5">
        <f>TITRES_STAT!D1218</f>
        <v>2</v>
      </c>
      <c r="C1215" s="2">
        <f t="shared" si="141"/>
        <v>-2.0000000000000018E-2</v>
      </c>
      <c r="D1215" s="2">
        <f t="shared" si="142"/>
        <v>2.0699999999999998</v>
      </c>
      <c r="E1215" s="2">
        <f t="shared" si="144"/>
        <v>2.1349999999999998</v>
      </c>
      <c r="F1215" s="2">
        <f t="shared" si="145"/>
        <v>2.1675</v>
      </c>
      <c r="G1215" s="2">
        <f t="shared" si="147"/>
        <v>2.1546000000000003</v>
      </c>
      <c r="H1215" s="2">
        <f t="shared" si="143"/>
        <v>2.0361499999999966</v>
      </c>
      <c r="I1215" s="2">
        <f t="array" ref="I1215">SUMPRODUCT(B1199:B1218, (ROW(B1199:B1218)-ROW(B1199)+1)) / (20*21/2)</f>
        <v>2.1026666666666665</v>
      </c>
      <c r="J1215" s="2">
        <f t="shared" si="146"/>
        <v>2.1395967639607028</v>
      </c>
      <c r="K1215" s="2">
        <f t="shared" si="148"/>
        <v>2.1410971950412057</v>
      </c>
    </row>
    <row r="1216" spans="1:11" ht="13.5" x14ac:dyDescent="0.25">
      <c r="A1216" s="3">
        <f>TITRES_STAT!B1219</f>
        <v>44480</v>
      </c>
      <c r="B1216" s="5">
        <f>TITRES_STAT!D1219</f>
        <v>2</v>
      </c>
      <c r="C1216" s="2">
        <f t="shared" si="141"/>
        <v>0</v>
      </c>
      <c r="D1216" s="2">
        <f t="shared" si="142"/>
        <v>2.0300000000000002</v>
      </c>
      <c r="E1216" s="2">
        <f t="shared" si="144"/>
        <v>2.1149999999999998</v>
      </c>
      <c r="F1216" s="2">
        <f t="shared" si="145"/>
        <v>2.1574999999999998</v>
      </c>
      <c r="G1216" s="2">
        <f t="shared" si="147"/>
        <v>2.1524000000000005</v>
      </c>
      <c r="H1216" s="2">
        <f t="shared" si="143"/>
        <v>2.0362499999999968</v>
      </c>
      <c r="I1216" s="2">
        <f t="array" ref="I1216">SUMPRODUCT(B1200:B1219, (ROW(B1200:B1219)-ROW(B1200)+1)) / (20*21/2)</f>
        <v>2.0949999999999998</v>
      </c>
      <c r="J1216" s="2">
        <f t="shared" si="146"/>
        <v>2.1263018340596833</v>
      </c>
      <c r="K1216" s="2">
        <f t="shared" si="148"/>
        <v>2.1355639717062567</v>
      </c>
    </row>
    <row r="1217" spans="1:11" ht="13.5" x14ac:dyDescent="0.25">
      <c r="A1217" s="3">
        <f>TITRES_STAT!B1220</f>
        <v>44481</v>
      </c>
      <c r="B1217" s="5">
        <f>TITRES_STAT!D1220</f>
        <v>2</v>
      </c>
      <c r="C1217" s="2">
        <f t="shared" si="141"/>
        <v>0</v>
      </c>
      <c r="D1217" s="2">
        <f t="shared" si="142"/>
        <v>2.008</v>
      </c>
      <c r="E1217" s="2">
        <f t="shared" si="144"/>
        <v>2.0949999999999998</v>
      </c>
      <c r="F1217" s="2">
        <f t="shared" si="145"/>
        <v>2.1475</v>
      </c>
      <c r="G1217" s="2">
        <f t="shared" si="147"/>
        <v>2.1502000000000003</v>
      </c>
      <c r="H1217" s="2">
        <f t="shared" si="143"/>
        <v>2.0363499999999966</v>
      </c>
      <c r="I1217" s="2">
        <f t="array" ref="I1217">SUMPRODUCT(B1201:B1220, (ROW(B1201:B1220)-ROW(B1201)+1)) / (20*21/2)</f>
        <v>2.0879999999999996</v>
      </c>
      <c r="J1217" s="2">
        <f t="shared" si="146"/>
        <v>2.114273087958761</v>
      </c>
      <c r="K1217" s="2">
        <f t="shared" si="148"/>
        <v>2.1302477375216977</v>
      </c>
    </row>
    <row r="1218" spans="1:11" ht="13.5" x14ac:dyDescent="0.25">
      <c r="A1218" s="3">
        <f>TITRES_STAT!B1221</f>
        <v>44482</v>
      </c>
      <c r="B1218" s="5">
        <f>TITRES_STAT!D1221</f>
        <v>2.06</v>
      </c>
      <c r="C1218" s="2">
        <f t="shared" si="141"/>
        <v>6.0000000000000053E-2</v>
      </c>
      <c r="D1218" s="2">
        <f t="shared" si="142"/>
        <v>2.016</v>
      </c>
      <c r="E1218" s="2">
        <f t="shared" si="144"/>
        <v>2.081</v>
      </c>
      <c r="F1218" s="2">
        <f t="shared" si="145"/>
        <v>2.1405000000000003</v>
      </c>
      <c r="G1218" s="2">
        <f t="shared" si="147"/>
        <v>2.1492000000000004</v>
      </c>
      <c r="H1218" s="2">
        <f t="shared" si="143"/>
        <v>2.0367499999999965</v>
      </c>
      <c r="I1218" s="2">
        <f t="array" ref="I1218">SUMPRODUCT(B1202:B1221, (ROW(B1202:B1221)-ROW(B1202)+1)) / (20*21/2)</f>
        <v>2.090238095238095</v>
      </c>
      <c r="J1218" s="2">
        <f t="shared" si="146"/>
        <v>2.1091042224388792</v>
      </c>
      <c r="K1218" s="2">
        <f t="shared" si="148"/>
        <v>2.1274929242855527</v>
      </c>
    </row>
    <row r="1219" spans="1:11" ht="13.5" x14ac:dyDescent="0.25">
      <c r="A1219" s="3">
        <f>TITRES_STAT!B1222</f>
        <v>44483</v>
      </c>
      <c r="B1219" s="5">
        <f>TITRES_STAT!D1222</f>
        <v>2.06</v>
      </c>
      <c r="C1219" s="2">
        <f t="shared" si="141"/>
        <v>0</v>
      </c>
      <c r="D1219" s="2">
        <f t="shared" si="142"/>
        <v>2.024</v>
      </c>
      <c r="E1219" s="2">
        <f t="shared" si="144"/>
        <v>2.0669999999999993</v>
      </c>
      <c r="F1219" s="2">
        <f t="shared" si="145"/>
        <v>2.1335000000000002</v>
      </c>
      <c r="G1219" s="2">
        <f t="shared" si="147"/>
        <v>2.1482000000000006</v>
      </c>
      <c r="H1219" s="2">
        <f t="shared" si="143"/>
        <v>2.0371499999999969</v>
      </c>
      <c r="I1219" s="2">
        <f t="array" ref="I1219">SUMPRODUCT(B1203:B1222, (ROW(B1203:B1222)-ROW(B1203)+1)) / (20*21/2)</f>
        <v>2.0927142857142855</v>
      </c>
      <c r="J1219" s="2">
        <f t="shared" si="146"/>
        <v>2.1044276298256523</v>
      </c>
      <c r="K1219" s="2">
        <f t="shared" si="148"/>
        <v>2.124846142941021</v>
      </c>
    </row>
    <row r="1220" spans="1:11" ht="13.5" x14ac:dyDescent="0.25">
      <c r="A1220" s="3">
        <f>TITRES_STAT!B1223</f>
        <v>44488</v>
      </c>
      <c r="B1220" s="5">
        <f>TITRES_STAT!D1223</f>
        <v>2.06</v>
      </c>
      <c r="C1220" s="2">
        <f t="shared" ref="C1220:C1283" si="149">B1220-B1219</f>
        <v>0</v>
      </c>
      <c r="D1220" s="2">
        <f t="shared" si="142"/>
        <v>2.0360000000000005</v>
      </c>
      <c r="E1220" s="2">
        <f t="shared" si="144"/>
        <v>2.0529999999999999</v>
      </c>
      <c r="F1220" s="2">
        <f t="shared" si="145"/>
        <v>2.1265000000000001</v>
      </c>
      <c r="G1220" s="2">
        <f t="shared" si="147"/>
        <v>2.1472000000000007</v>
      </c>
      <c r="H1220" s="2">
        <f t="shared" si="143"/>
        <v>2.0372499999999967</v>
      </c>
      <c r="I1220" s="2">
        <f t="array" ref="I1220">SUMPRODUCT(B1204:B1223, (ROW(B1204:B1223)-ROW(B1204)+1)) / (20*21/2)</f>
        <v>2.0954285714285716</v>
      </c>
      <c r="J1220" s="2">
        <f t="shared" si="146"/>
        <v>2.1001964269851139</v>
      </c>
      <c r="K1220" s="2">
        <f t="shared" si="148"/>
        <v>2.1223031569433339</v>
      </c>
    </row>
    <row r="1221" spans="1:11" ht="13.5" x14ac:dyDescent="0.25">
      <c r="A1221" s="3">
        <f>TITRES_STAT!B1224</f>
        <v>44489</v>
      </c>
      <c r="B1221" s="5">
        <f>TITRES_STAT!D1224</f>
        <v>2.15</v>
      </c>
      <c r="C1221" s="2">
        <f t="shared" si="149"/>
        <v>8.9999999999999858E-2</v>
      </c>
      <c r="D1221" s="2">
        <f t="shared" si="142"/>
        <v>2.0660000000000003</v>
      </c>
      <c r="E1221" s="2">
        <f t="shared" si="144"/>
        <v>2.0479999999999996</v>
      </c>
      <c r="F1221" s="2">
        <f t="shared" si="145"/>
        <v>2.1239999999999997</v>
      </c>
      <c r="G1221" s="2">
        <f t="shared" si="147"/>
        <v>2.148000000000001</v>
      </c>
      <c r="H1221" s="2">
        <f t="shared" si="143"/>
        <v>2.0378999999999969</v>
      </c>
      <c r="I1221" s="2">
        <f t="array" ref="I1221">SUMPRODUCT(B1205:B1224, (ROW(B1205:B1224)-ROW(B1205)+1)) / (20*21/2)</f>
        <v>2.0983809523809525</v>
      </c>
      <c r="J1221" s="2">
        <f t="shared" si="146"/>
        <v>2.1049396244151031</v>
      </c>
      <c r="K1221" s="2">
        <f t="shared" si="148"/>
        <v>2.1233893076514385</v>
      </c>
    </row>
    <row r="1222" spans="1:11" ht="13.5" x14ac:dyDescent="0.25">
      <c r="A1222" s="3">
        <f>TITRES_STAT!B1225</f>
        <v>44490</v>
      </c>
      <c r="B1222" s="5">
        <f>TITRES_STAT!D1225</f>
        <v>2.15</v>
      </c>
      <c r="C1222" s="2">
        <f t="shared" si="149"/>
        <v>0</v>
      </c>
      <c r="D1222" s="2">
        <f t="shared" ref="D1222:D1285" si="150">AVERAGE(B1218:B1222)</f>
        <v>2.0960000000000001</v>
      </c>
      <c r="E1222" s="2">
        <f t="shared" si="144"/>
        <v>2.0519999999999996</v>
      </c>
      <c r="F1222" s="2">
        <f t="shared" si="145"/>
        <v>2.1215000000000002</v>
      </c>
      <c r="G1222" s="2">
        <f t="shared" si="147"/>
        <v>2.1488000000000009</v>
      </c>
      <c r="H1222" s="2">
        <f t="shared" si="143"/>
        <v>2.0390999999999964</v>
      </c>
      <c r="I1222" s="2">
        <f t="array" ref="I1222">SUMPRODUCT(B1206:B1225, (ROW(B1206:B1225)-ROW(B1206)+1)) / (20*21/2)</f>
        <v>2.1015714285714289</v>
      </c>
      <c r="J1222" s="2">
        <f t="shared" si="146"/>
        <v>2.109231088756522</v>
      </c>
      <c r="K1222" s="2">
        <f t="shared" si="148"/>
        <v>2.1244328642141275</v>
      </c>
    </row>
    <row r="1223" spans="1:11" ht="13.5" x14ac:dyDescent="0.25">
      <c r="A1223" s="3">
        <f>TITRES_STAT!B1226</f>
        <v>44491</v>
      </c>
      <c r="B1223" s="5">
        <f>TITRES_STAT!D1226</f>
        <v>2.15</v>
      </c>
      <c r="C1223" s="2">
        <f t="shared" si="149"/>
        <v>0</v>
      </c>
      <c r="D1223" s="2">
        <f t="shared" si="150"/>
        <v>2.1139999999999999</v>
      </c>
      <c r="E1223" s="2">
        <f t="shared" si="144"/>
        <v>2.0649999999999999</v>
      </c>
      <c r="F1223" s="2">
        <f t="shared" si="145"/>
        <v>2.1189999999999998</v>
      </c>
      <c r="G1223" s="2">
        <f t="shared" si="147"/>
        <v>2.1496000000000013</v>
      </c>
      <c r="H1223" s="2">
        <f t="shared" si="143"/>
        <v>2.0406999999999966</v>
      </c>
      <c r="I1223" s="2">
        <f t="array" ref="I1223">SUMPRODUCT(B1207:B1226, (ROW(B1207:B1226)-ROW(B1207)+1)) / (20*21/2)</f>
        <v>2.105</v>
      </c>
      <c r="J1223" s="2">
        <f t="shared" si="146"/>
        <v>2.113113842208282</v>
      </c>
      <c r="K1223" s="2">
        <f t="shared" si="148"/>
        <v>2.1254354969900442</v>
      </c>
    </row>
    <row r="1224" spans="1:11" ht="13.5" x14ac:dyDescent="0.25">
      <c r="A1224" s="3">
        <f>TITRES_STAT!B1227</f>
        <v>44494</v>
      </c>
      <c r="B1224" s="5">
        <f>TITRES_STAT!D1227</f>
        <v>2.15</v>
      </c>
      <c r="C1224" s="2">
        <f t="shared" si="149"/>
        <v>0</v>
      </c>
      <c r="D1224" s="2">
        <f t="shared" si="150"/>
        <v>2.1320000000000001</v>
      </c>
      <c r="E1224" s="2">
        <f t="shared" si="144"/>
        <v>2.0779999999999998</v>
      </c>
      <c r="F1224" s="2">
        <f t="shared" si="145"/>
        <v>2.1164999999999994</v>
      </c>
      <c r="G1224" s="2">
        <f t="shared" si="147"/>
        <v>2.1496000000000013</v>
      </c>
      <c r="H1224" s="2">
        <f t="shared" si="143"/>
        <v>2.0418999999999965</v>
      </c>
      <c r="I1224" s="2">
        <f t="array" ref="I1224">SUMPRODUCT(B1208:B1227, (ROW(B1208:B1227)-ROW(B1208)+1)) / (20*21/2)</f>
        <v>2.1086666666666667</v>
      </c>
      <c r="J1224" s="2">
        <f t="shared" si="146"/>
        <v>2.1166268096170171</v>
      </c>
      <c r="K1224" s="2">
        <f t="shared" si="148"/>
        <v>2.1263988108335723</v>
      </c>
    </row>
    <row r="1225" spans="1:11" ht="13.5" x14ac:dyDescent="0.25">
      <c r="A1225" s="3">
        <f>TITRES_STAT!B1228</f>
        <v>44495</v>
      </c>
      <c r="B1225" s="5">
        <f>TITRES_STAT!D1228</f>
        <v>2.15</v>
      </c>
      <c r="C1225" s="2">
        <f t="shared" si="149"/>
        <v>0</v>
      </c>
      <c r="D1225" s="2">
        <f t="shared" si="150"/>
        <v>2.15</v>
      </c>
      <c r="E1225" s="2">
        <f t="shared" si="144"/>
        <v>2.093</v>
      </c>
      <c r="F1225" s="2">
        <f t="shared" si="145"/>
        <v>2.1139999999999994</v>
      </c>
      <c r="G1225" s="2">
        <f t="shared" si="147"/>
        <v>2.1496000000000013</v>
      </c>
      <c r="H1225" s="2">
        <f t="shared" si="143"/>
        <v>2.0428499999999961</v>
      </c>
      <c r="I1225" s="2">
        <f t="array" ref="I1225">SUMPRODUCT(B1209:B1228, (ROW(B1209:B1228)-ROW(B1209)+1)) / (20*21/2)</f>
        <v>2.1125714285714285</v>
      </c>
      <c r="J1225" s="2">
        <f t="shared" si="146"/>
        <v>2.1198052087011106</v>
      </c>
      <c r="K1225" s="2">
        <f t="shared" si="148"/>
        <v>2.1273243476636283</v>
      </c>
    </row>
    <row r="1226" spans="1:11" ht="13.5" x14ac:dyDescent="0.25">
      <c r="A1226" s="3">
        <f>TITRES_STAT!B1229</f>
        <v>44496</v>
      </c>
      <c r="B1226" s="5">
        <f>TITRES_STAT!D1229</f>
        <v>2.15</v>
      </c>
      <c r="C1226" s="2">
        <f t="shared" si="149"/>
        <v>0</v>
      </c>
      <c r="D1226" s="2">
        <f t="shared" si="150"/>
        <v>2.15</v>
      </c>
      <c r="E1226" s="2">
        <f t="shared" si="144"/>
        <v>2.1079999999999997</v>
      </c>
      <c r="F1226" s="2">
        <f t="shared" si="145"/>
        <v>2.1114999999999995</v>
      </c>
      <c r="G1226" s="2">
        <f t="shared" si="147"/>
        <v>2.1496000000000013</v>
      </c>
      <c r="H1226" s="2">
        <f t="shared" ref="H1226:H1289" si="151">AVERAGE(B1027:B1226)</f>
        <v>2.0440499999999959</v>
      </c>
      <c r="I1226" s="2">
        <f t="array" ref="I1226">SUMPRODUCT(B1210:B1229, (ROW(B1210:B1229)-ROW(B1210)+1)) / (20*21/2)</f>
        <v>2.1167142857142855</v>
      </c>
      <c r="J1226" s="2">
        <f t="shared" si="146"/>
        <v>2.1226809031105285</v>
      </c>
      <c r="K1226" s="2">
        <f t="shared" si="148"/>
        <v>2.1282135889317217</v>
      </c>
    </row>
    <row r="1227" spans="1:11" ht="13.5" x14ac:dyDescent="0.25">
      <c r="A1227" s="3">
        <f>TITRES_STAT!B1230</f>
        <v>44497</v>
      </c>
      <c r="B1227" s="5">
        <f>TITRES_STAT!D1230</f>
        <v>2.15</v>
      </c>
      <c r="C1227" s="2">
        <f t="shared" si="149"/>
        <v>0</v>
      </c>
      <c r="D1227" s="2">
        <f t="shared" si="150"/>
        <v>2.15</v>
      </c>
      <c r="E1227" s="2">
        <f t="shared" si="144"/>
        <v>2.1229999999999998</v>
      </c>
      <c r="F1227" s="2">
        <f t="shared" si="145"/>
        <v>2.1089999999999991</v>
      </c>
      <c r="G1227" s="2">
        <f t="shared" si="147"/>
        <v>2.1496000000000013</v>
      </c>
      <c r="H1227" s="2">
        <f t="shared" si="151"/>
        <v>2.0452499999999962</v>
      </c>
      <c r="I1227" s="2">
        <f t="array" ref="I1227">SUMPRODUCT(B1211:B1230, (ROW(B1211:B1230)-ROW(B1211)+1)) / (20*21/2)</f>
        <v>2.1210952380952381</v>
      </c>
      <c r="J1227" s="2">
        <f t="shared" si="146"/>
        <v>2.1252827218619066</v>
      </c>
      <c r="K1227" s="2">
        <f t="shared" si="148"/>
        <v>2.129067957993223</v>
      </c>
    </row>
    <row r="1228" spans="1:11" ht="13.5" x14ac:dyDescent="0.25">
      <c r="A1228" s="3">
        <f>TITRES_STAT!B1231</f>
        <v>44498</v>
      </c>
      <c r="B1228" s="5">
        <f>TITRES_STAT!D1231</f>
        <v>2.15</v>
      </c>
      <c r="C1228" s="2">
        <f t="shared" si="149"/>
        <v>0</v>
      </c>
      <c r="D1228" s="2">
        <f t="shared" si="150"/>
        <v>2.15</v>
      </c>
      <c r="E1228" s="2">
        <f t="shared" ref="E1228:E1291" si="152">AVERAGE(B1219:B1228)</f>
        <v>2.1319999999999997</v>
      </c>
      <c r="F1228" s="2">
        <f t="shared" si="145"/>
        <v>2.1064999999999996</v>
      </c>
      <c r="G1228" s="2">
        <f t="shared" si="147"/>
        <v>2.1496000000000017</v>
      </c>
      <c r="H1228" s="2">
        <f t="shared" si="151"/>
        <v>2.0464499999999961</v>
      </c>
      <c r="I1228" s="2">
        <f t="array" ref="I1228">SUMPRODUCT(B1212:B1231, (ROW(B1212:B1231)-ROW(B1212)+1)) / (20*21/2)</f>
        <v>2.1257142857142859</v>
      </c>
      <c r="J1228" s="2">
        <f t="shared" si="146"/>
        <v>2.1276367483512488</v>
      </c>
      <c r="K1228" s="2">
        <f t="shared" si="148"/>
        <v>2.129888822385646</v>
      </c>
    </row>
    <row r="1229" spans="1:11" ht="13.5" x14ac:dyDescent="0.25">
      <c r="A1229" s="3">
        <f>TITRES_STAT!B1232</f>
        <v>44501</v>
      </c>
      <c r="B1229" s="5">
        <f>TITRES_STAT!D1232</f>
        <v>2.15</v>
      </c>
      <c r="C1229" s="2">
        <f t="shared" si="149"/>
        <v>0</v>
      </c>
      <c r="D1229" s="2">
        <f t="shared" si="150"/>
        <v>2.15</v>
      </c>
      <c r="E1229" s="2">
        <f t="shared" si="152"/>
        <v>2.1409999999999996</v>
      </c>
      <c r="F1229" s="2">
        <f t="shared" si="145"/>
        <v>2.1039999999999992</v>
      </c>
      <c r="G1229" s="2">
        <f t="shared" si="147"/>
        <v>2.1496000000000017</v>
      </c>
      <c r="H1229" s="2">
        <f t="shared" si="151"/>
        <v>2.0473999999999961</v>
      </c>
      <c r="I1229" s="2">
        <f t="array" ref="I1229">SUMPRODUCT(B1213:B1232, (ROW(B1213:B1232)-ROW(B1213)+1)) / (20*21/2)</f>
        <v>2.1305714285714288</v>
      </c>
      <c r="J1229" s="2">
        <f t="shared" si="146"/>
        <v>2.1297665818416061</v>
      </c>
      <c r="K1229" s="2">
        <f t="shared" si="148"/>
        <v>2.1306774960175816</v>
      </c>
    </row>
    <row r="1230" spans="1:11" ht="13.5" x14ac:dyDescent="0.25">
      <c r="A1230" s="3">
        <f>TITRES_STAT!B1233</f>
        <v>44502</v>
      </c>
      <c r="B1230" s="5">
        <f>TITRES_STAT!D1233</f>
        <v>2.15</v>
      </c>
      <c r="C1230" s="2">
        <f t="shared" si="149"/>
        <v>0</v>
      </c>
      <c r="D1230" s="2">
        <f t="shared" si="150"/>
        <v>2.15</v>
      </c>
      <c r="E1230" s="2">
        <f t="shared" si="152"/>
        <v>2.1499999999999995</v>
      </c>
      <c r="F1230" s="2">
        <f t="shared" si="145"/>
        <v>2.1014999999999993</v>
      </c>
      <c r="G1230" s="2">
        <f t="shared" si="147"/>
        <v>2.1496000000000017</v>
      </c>
      <c r="H1230" s="2">
        <f t="shared" si="151"/>
        <v>2.0483499999999961</v>
      </c>
      <c r="I1230" s="2">
        <f t="array" ref="I1230">SUMPRODUCT(B1214:B1233, (ROW(B1214:B1233)-ROW(B1214)+1)) / (20*21/2)</f>
        <v>2.1352380952380949</v>
      </c>
      <c r="J1230" s="2">
        <f t="shared" si="146"/>
        <v>2.1316935740471674</v>
      </c>
      <c r="K1230" s="2">
        <f t="shared" si="148"/>
        <v>2.1314352412717943</v>
      </c>
    </row>
    <row r="1231" spans="1:11" ht="13.5" x14ac:dyDescent="0.25">
      <c r="A1231" s="3">
        <f>TITRES_STAT!B1234</f>
        <v>44503</v>
      </c>
      <c r="B1231" s="5">
        <f>TITRES_STAT!D1234</f>
        <v>2.15</v>
      </c>
      <c r="C1231" s="2">
        <f t="shared" si="149"/>
        <v>0</v>
      </c>
      <c r="D1231" s="2">
        <f t="shared" si="150"/>
        <v>2.15</v>
      </c>
      <c r="E1231" s="2">
        <f t="shared" si="152"/>
        <v>2.1499999999999995</v>
      </c>
      <c r="F1231" s="2">
        <f t="shared" si="145"/>
        <v>2.0989999999999993</v>
      </c>
      <c r="G1231" s="2">
        <f t="shared" si="147"/>
        <v>2.1496000000000017</v>
      </c>
      <c r="H1231" s="2">
        <f t="shared" si="151"/>
        <v>2.0492999999999961</v>
      </c>
      <c r="I1231" s="2">
        <f t="array" ref="I1231">SUMPRODUCT(B1215:B1234, (ROW(B1215:B1234)-ROW(B1215)+1)) / (20*21/2)</f>
        <v>2.1392857142857142</v>
      </c>
      <c r="J1231" s="2">
        <f t="shared" si="146"/>
        <v>2.1334370431855323</v>
      </c>
      <c r="K1231" s="2">
        <f t="shared" si="148"/>
        <v>2.1321632710258416</v>
      </c>
    </row>
    <row r="1232" spans="1:11" ht="13.5" x14ac:dyDescent="0.25">
      <c r="A1232" s="3">
        <f>TITRES_STAT!B1235</f>
        <v>44504</v>
      </c>
      <c r="B1232" s="5">
        <f>TITRES_STAT!D1235</f>
        <v>2.15</v>
      </c>
      <c r="C1232" s="2">
        <f t="shared" si="149"/>
        <v>0</v>
      </c>
      <c r="D1232" s="2">
        <f t="shared" si="150"/>
        <v>2.15</v>
      </c>
      <c r="E1232" s="2">
        <f t="shared" si="152"/>
        <v>2.1499999999999995</v>
      </c>
      <c r="F1232" s="2">
        <f t="shared" si="145"/>
        <v>2.1009999999999991</v>
      </c>
      <c r="G1232" s="2">
        <f t="shared" si="147"/>
        <v>2.1496000000000022</v>
      </c>
      <c r="H1232" s="2">
        <f t="shared" si="151"/>
        <v>2.0502499999999961</v>
      </c>
      <c r="I1232" s="2">
        <f t="array" ref="I1232">SUMPRODUCT(B1216:B1235, (ROW(B1216:B1235)-ROW(B1216)+1)) / (20*21/2)</f>
        <v>2.1427142857142858</v>
      </c>
      <c r="J1232" s="2">
        <f t="shared" si="146"/>
        <v>2.1350144676440532</v>
      </c>
      <c r="K1232" s="2">
        <f t="shared" si="148"/>
        <v>2.1328627505934556</v>
      </c>
    </row>
    <row r="1233" spans="1:11" ht="13.5" x14ac:dyDescent="0.25">
      <c r="A1233" s="3">
        <f>TITRES_STAT!B1236</f>
        <v>44505</v>
      </c>
      <c r="B1233" s="5">
        <f>TITRES_STAT!D1236</f>
        <v>2.15</v>
      </c>
      <c r="C1233" s="2">
        <f t="shared" si="149"/>
        <v>0</v>
      </c>
      <c r="D1233" s="2">
        <f t="shared" si="150"/>
        <v>2.15</v>
      </c>
      <c r="E1233" s="2">
        <f t="shared" si="152"/>
        <v>2.1499999999999995</v>
      </c>
      <c r="F1233" s="2">
        <f t="shared" si="145"/>
        <v>2.107499999999999</v>
      </c>
      <c r="G1233" s="2">
        <f t="shared" si="147"/>
        <v>2.1496000000000022</v>
      </c>
      <c r="H1233" s="2">
        <f t="shared" si="151"/>
        <v>2.0511999999999961</v>
      </c>
      <c r="I1233" s="2">
        <f t="array" ref="I1233">SUMPRODUCT(B1217:B1236, (ROW(B1217:B1236)-ROW(B1217)+1)) / (20*21/2)</f>
        <v>2.1454285714285715</v>
      </c>
      <c r="J1233" s="2">
        <f t="shared" si="146"/>
        <v>2.1364416612017627</v>
      </c>
      <c r="K1233" s="2">
        <f t="shared" si="148"/>
        <v>2.1335347995897909</v>
      </c>
    </row>
    <row r="1234" spans="1:11" ht="13.5" x14ac:dyDescent="0.25">
      <c r="A1234" s="3">
        <f>TITRES_STAT!B1237</f>
        <v>44508</v>
      </c>
      <c r="B1234" s="5">
        <f>TITRES_STAT!D1237</f>
        <v>2.15</v>
      </c>
      <c r="C1234" s="2">
        <f t="shared" si="149"/>
        <v>0</v>
      </c>
      <c r="D1234" s="2">
        <f t="shared" si="150"/>
        <v>2.15</v>
      </c>
      <c r="E1234" s="2">
        <f t="shared" si="152"/>
        <v>2.1499999999999995</v>
      </c>
      <c r="F1234" s="2">
        <f t="shared" si="145"/>
        <v>2.1139999999999994</v>
      </c>
      <c r="G1234" s="2">
        <f t="shared" si="147"/>
        <v>2.1496000000000022</v>
      </c>
      <c r="H1234" s="2">
        <f t="shared" si="151"/>
        <v>2.0521499999999961</v>
      </c>
      <c r="I1234" s="2">
        <f t="array" ref="I1234">SUMPRODUCT(B1218:B1237, (ROW(B1218:B1237)-ROW(B1218)+1)) / (20*21/2)</f>
        <v>2.1474285714285712</v>
      </c>
      <c r="J1234" s="2">
        <f t="shared" si="146"/>
        <v>2.1377329315634999</v>
      </c>
      <c r="K1234" s="2">
        <f t="shared" si="148"/>
        <v>2.1341804937235249</v>
      </c>
    </row>
    <row r="1235" spans="1:11" ht="13.5" x14ac:dyDescent="0.25">
      <c r="A1235" s="3">
        <f>TITRES_STAT!B1238</f>
        <v>44509</v>
      </c>
      <c r="B1235" s="5">
        <f>TITRES_STAT!D1238</f>
        <v>2.15</v>
      </c>
      <c r="C1235" s="2">
        <f t="shared" si="149"/>
        <v>0</v>
      </c>
      <c r="D1235" s="2">
        <f t="shared" si="150"/>
        <v>2.15</v>
      </c>
      <c r="E1235" s="2">
        <f t="shared" si="152"/>
        <v>2.1499999999999995</v>
      </c>
      <c r="F1235" s="2">
        <f t="shared" si="145"/>
        <v>2.1214999999999993</v>
      </c>
      <c r="G1235" s="2">
        <f t="shared" si="147"/>
        <v>2.1496000000000026</v>
      </c>
      <c r="H1235" s="2">
        <f t="shared" si="151"/>
        <v>2.0530999999999962</v>
      </c>
      <c r="I1235" s="2">
        <f t="array" ref="I1235">SUMPRODUCT(B1219:B1238, (ROW(B1219:B1238)-ROW(B1219)+1)) / (20*21/2)</f>
        <v>2.148714285714286</v>
      </c>
      <c r="J1235" s="2">
        <f t="shared" si="146"/>
        <v>2.1389012237955476</v>
      </c>
      <c r="K1235" s="2">
        <f t="shared" si="148"/>
        <v>2.1348008665186811</v>
      </c>
    </row>
    <row r="1236" spans="1:11" ht="13.5" x14ac:dyDescent="0.25">
      <c r="A1236" s="3">
        <f>TITRES_STAT!B1239</f>
        <v>44510</v>
      </c>
      <c r="B1236" s="5">
        <f>TITRES_STAT!D1239</f>
        <v>2.15</v>
      </c>
      <c r="C1236" s="2">
        <f t="shared" si="149"/>
        <v>0</v>
      </c>
      <c r="D1236" s="2">
        <f t="shared" si="150"/>
        <v>2.15</v>
      </c>
      <c r="E1236" s="2">
        <f t="shared" si="152"/>
        <v>2.1499999999999995</v>
      </c>
      <c r="F1236" s="2">
        <f t="shared" ref="F1236:F1299" si="153">AVERAGE(B1217:B1236)</f>
        <v>2.1289999999999991</v>
      </c>
      <c r="G1236" s="2">
        <f t="shared" si="147"/>
        <v>2.1496000000000026</v>
      </c>
      <c r="H1236" s="2">
        <f t="shared" si="151"/>
        <v>2.0540499999999962</v>
      </c>
      <c r="I1236" s="2">
        <f t="array" ref="I1236">SUMPRODUCT(B1220:B1239, (ROW(B1220:B1239)-ROW(B1220)+1)) / (20*21/2)</f>
        <v>2.1495714285714285</v>
      </c>
      <c r="J1236" s="2">
        <f t="shared" si="146"/>
        <v>2.1399582501007335</v>
      </c>
      <c r="K1236" s="2">
        <f t="shared" si="148"/>
        <v>2.1353969109689293</v>
      </c>
    </row>
    <row r="1237" spans="1:11" ht="13.5" x14ac:dyDescent="0.25">
      <c r="A1237" s="3">
        <f>TITRES_STAT!B1240</f>
        <v>44511</v>
      </c>
      <c r="B1237" s="5">
        <f>TITRES_STAT!D1240</f>
        <v>2.15</v>
      </c>
      <c r="C1237" s="2">
        <f t="shared" si="149"/>
        <v>0</v>
      </c>
      <c r="D1237" s="2">
        <f t="shared" si="150"/>
        <v>2.15</v>
      </c>
      <c r="E1237" s="2">
        <f t="shared" si="152"/>
        <v>2.1499999999999995</v>
      </c>
      <c r="F1237" s="2">
        <f t="shared" si="153"/>
        <v>2.136499999999999</v>
      </c>
      <c r="G1237" s="2">
        <f t="shared" si="147"/>
        <v>2.1496000000000026</v>
      </c>
      <c r="H1237" s="2">
        <f t="shared" si="151"/>
        <v>2.0549999999999962</v>
      </c>
      <c r="I1237" s="2">
        <f t="array" ref="I1237">SUMPRODUCT(B1221:B1240, (ROW(B1221:B1240)-ROW(B1221)+1)) / (20*21/2)</f>
        <v>2.15</v>
      </c>
      <c r="J1237" s="2">
        <f t="shared" ref="J1237:J1300" si="154">$J$4*B1237+J1236*(1-$J$4)</f>
        <v>2.1409146072339968</v>
      </c>
      <c r="K1237" s="2">
        <f t="shared" si="148"/>
        <v>2.1359695811270107</v>
      </c>
    </row>
    <row r="1238" spans="1:11" ht="13.5" x14ac:dyDescent="0.25">
      <c r="A1238" s="3">
        <f>TITRES_STAT!B1241</f>
        <v>44512</v>
      </c>
      <c r="B1238" s="5">
        <f>TITRES_STAT!D1241</f>
        <v>2.15</v>
      </c>
      <c r="C1238" s="2">
        <f t="shared" si="149"/>
        <v>0</v>
      </c>
      <c r="D1238" s="2">
        <f t="shared" si="150"/>
        <v>2.15</v>
      </c>
      <c r="E1238" s="2">
        <f t="shared" si="152"/>
        <v>2.1499999999999995</v>
      </c>
      <c r="F1238" s="2">
        <f t="shared" si="153"/>
        <v>2.1409999999999991</v>
      </c>
      <c r="G1238" s="2">
        <f t="shared" si="147"/>
        <v>2.1496000000000026</v>
      </c>
      <c r="H1238" s="2">
        <f t="shared" si="151"/>
        <v>2.0559499999999962</v>
      </c>
      <c r="I1238" s="2">
        <f t="array" ref="I1238">SUMPRODUCT(B1222:B1241, (ROW(B1222:B1241)-ROW(B1222)+1)) / (20*21/2)</f>
        <v>2.15</v>
      </c>
      <c r="J1238" s="2">
        <f t="shared" si="154"/>
        <v>2.1417798827355212</v>
      </c>
      <c r="K1238" s="2">
        <f t="shared" si="148"/>
        <v>2.1365197936318339</v>
      </c>
    </row>
    <row r="1239" spans="1:11" ht="13.5" x14ac:dyDescent="0.25">
      <c r="A1239" s="3">
        <f>TITRES_STAT!B1242</f>
        <v>44515</v>
      </c>
      <c r="B1239" s="5">
        <f>TITRES_STAT!D1242</f>
        <v>2.15</v>
      </c>
      <c r="C1239" s="2">
        <f t="shared" si="149"/>
        <v>0</v>
      </c>
      <c r="D1239" s="2">
        <f t="shared" si="150"/>
        <v>2.15</v>
      </c>
      <c r="E1239" s="2">
        <f t="shared" si="152"/>
        <v>2.1499999999999995</v>
      </c>
      <c r="F1239" s="2">
        <f t="shared" si="153"/>
        <v>2.1454999999999993</v>
      </c>
      <c r="G1239" s="2">
        <f t="shared" si="147"/>
        <v>2.1496000000000026</v>
      </c>
      <c r="H1239" s="2">
        <f t="shared" si="151"/>
        <v>2.0568999999999962</v>
      </c>
      <c r="I1239" s="2">
        <f t="array" ref="I1239">SUMPRODUCT(B1223:B1242, (ROW(B1223:B1242)-ROW(B1223)+1)) / (20*21/2)</f>
        <v>2.15</v>
      </c>
      <c r="J1239" s="2">
        <f t="shared" si="154"/>
        <v>2.142562751046424</v>
      </c>
      <c r="K1239" s="2">
        <f t="shared" si="148"/>
        <v>2.1370484291756839</v>
      </c>
    </row>
    <row r="1240" spans="1:11" ht="13.5" x14ac:dyDescent="0.25">
      <c r="A1240" s="3">
        <f>TITRES_STAT!B1243</f>
        <v>44516</v>
      </c>
      <c r="B1240" s="5">
        <f>TITRES_STAT!D1243</f>
        <v>2.15</v>
      </c>
      <c r="C1240" s="2">
        <f t="shared" si="149"/>
        <v>0</v>
      </c>
      <c r="D1240" s="2">
        <f t="shared" si="150"/>
        <v>2.15</v>
      </c>
      <c r="E1240" s="2">
        <f t="shared" si="152"/>
        <v>2.1499999999999995</v>
      </c>
      <c r="F1240" s="2">
        <f t="shared" si="153"/>
        <v>2.1499999999999995</v>
      </c>
      <c r="G1240" s="2">
        <f t="shared" si="147"/>
        <v>2.1496000000000026</v>
      </c>
      <c r="H1240" s="2">
        <f t="shared" si="151"/>
        <v>2.0578499999999962</v>
      </c>
      <c r="I1240" s="2">
        <f t="array" ref="I1240">SUMPRODUCT(B1224:B1243, (ROW(B1224:B1243)-ROW(B1224)+1)) / (20*21/2)</f>
        <v>2.1538095238095241</v>
      </c>
      <c r="J1240" s="2">
        <f t="shared" si="154"/>
        <v>2.1432710604705743</v>
      </c>
      <c r="K1240" s="2">
        <f t="shared" si="148"/>
        <v>2.1375563339138925</v>
      </c>
    </row>
    <row r="1241" spans="1:11" ht="13.5" x14ac:dyDescent="0.25">
      <c r="A1241" s="3">
        <f>TITRES_STAT!B1244</f>
        <v>44517</v>
      </c>
      <c r="B1241" s="5">
        <f>TITRES_STAT!D1244</f>
        <v>2.15</v>
      </c>
      <c r="C1241" s="2">
        <f t="shared" si="149"/>
        <v>0</v>
      </c>
      <c r="D1241" s="2">
        <f t="shared" si="150"/>
        <v>2.15</v>
      </c>
      <c r="E1241" s="2">
        <f t="shared" si="152"/>
        <v>2.1499999999999995</v>
      </c>
      <c r="F1241" s="2">
        <f t="shared" si="153"/>
        <v>2.1499999999999995</v>
      </c>
      <c r="G1241" s="2">
        <f t="shared" si="147"/>
        <v>2.1496000000000026</v>
      </c>
      <c r="H1241" s="2">
        <f t="shared" si="151"/>
        <v>2.0587999999999962</v>
      </c>
      <c r="I1241" s="2">
        <f t="array" ref="I1241">SUMPRODUCT(B1225:B1244, (ROW(B1225:B1244)-ROW(B1225)+1)) / (20*21/2)</f>
        <v>2.1574285714285715</v>
      </c>
      <c r="J1241" s="2">
        <f t="shared" si="154"/>
        <v>2.1439119118543291</v>
      </c>
      <c r="K1241" s="2">
        <f t="shared" si="148"/>
        <v>2.1380443208192301</v>
      </c>
    </row>
    <row r="1242" spans="1:11" ht="13.5" x14ac:dyDescent="0.25">
      <c r="A1242" s="3">
        <f>TITRES_STAT!B1245</f>
        <v>44518</v>
      </c>
      <c r="B1242" s="5">
        <f>TITRES_STAT!D1245</f>
        <v>2.15</v>
      </c>
      <c r="C1242" s="2">
        <f t="shared" si="149"/>
        <v>0</v>
      </c>
      <c r="D1242" s="2">
        <f t="shared" si="150"/>
        <v>2.15</v>
      </c>
      <c r="E1242" s="2">
        <f t="shared" si="152"/>
        <v>2.1499999999999995</v>
      </c>
      <c r="F1242" s="2">
        <f t="shared" si="153"/>
        <v>2.1499999999999995</v>
      </c>
      <c r="G1242" s="2">
        <f t="shared" si="147"/>
        <v>2.1486000000000027</v>
      </c>
      <c r="H1242" s="2">
        <f t="shared" si="151"/>
        <v>2.0597499999999958</v>
      </c>
      <c r="I1242" s="2">
        <f t="array" ref="I1242">SUMPRODUCT(B1226:B1245, (ROW(B1226:B1245)-ROW(B1226)+1)) / (20*21/2)</f>
        <v>2.160857142857143</v>
      </c>
      <c r="J1242" s="2">
        <f t="shared" si="154"/>
        <v>2.1444917297729646</v>
      </c>
      <c r="K1242" s="2">
        <f t="shared" si="148"/>
        <v>2.1385131709831819</v>
      </c>
    </row>
    <row r="1243" spans="1:11" ht="13.5" x14ac:dyDescent="0.25">
      <c r="A1243" s="3">
        <f>TITRES_STAT!B1246</f>
        <v>44519</v>
      </c>
      <c r="B1243" s="5">
        <f>TITRES_STAT!D1246</f>
        <v>2.19</v>
      </c>
      <c r="C1243" s="2">
        <f t="shared" si="149"/>
        <v>4.0000000000000036E-2</v>
      </c>
      <c r="D1243" s="2">
        <f t="shared" si="150"/>
        <v>2.1579999999999999</v>
      </c>
      <c r="E1243" s="2">
        <f t="shared" si="152"/>
        <v>2.1539999999999999</v>
      </c>
      <c r="F1243" s="2">
        <f t="shared" si="153"/>
        <v>2.1519999999999992</v>
      </c>
      <c r="G1243" s="2">
        <f t="shared" si="147"/>
        <v>2.1484000000000023</v>
      </c>
      <c r="H1243" s="2">
        <f t="shared" si="151"/>
        <v>2.0608999999999957</v>
      </c>
      <c r="I1243" s="2">
        <f t="array" ref="I1243">SUMPRODUCT(B1227:B1246, (ROW(B1227:B1246)-ROW(B1227)+1)) / (20*21/2)</f>
        <v>2.1640952380952383</v>
      </c>
      <c r="J1243" s="2">
        <f t="shared" si="154"/>
        <v>2.148825850746968</v>
      </c>
      <c r="K1243" s="2">
        <f t="shared" si="148"/>
        <v>2.140532262317175</v>
      </c>
    </row>
    <row r="1244" spans="1:11" ht="13.5" x14ac:dyDescent="0.25">
      <c r="A1244" s="3">
        <f>TITRES_STAT!B1247</f>
        <v>44522</v>
      </c>
      <c r="B1244" s="5">
        <f>TITRES_STAT!D1247</f>
        <v>2.19</v>
      </c>
      <c r="C1244" s="2">
        <f t="shared" si="149"/>
        <v>0</v>
      </c>
      <c r="D1244" s="2">
        <f t="shared" si="150"/>
        <v>2.1659999999999995</v>
      </c>
      <c r="E1244" s="2">
        <f t="shared" si="152"/>
        <v>2.1580000000000004</v>
      </c>
      <c r="F1244" s="2">
        <f t="shared" si="153"/>
        <v>2.153999999999999</v>
      </c>
      <c r="G1244" s="2">
        <f t="shared" si="147"/>
        <v>2.1482000000000023</v>
      </c>
      <c r="H1244" s="2">
        <f t="shared" si="151"/>
        <v>2.0620499999999957</v>
      </c>
      <c r="I1244" s="2">
        <f t="array" ref="I1244">SUMPRODUCT(B1228:B1247, (ROW(B1228:B1247)-ROW(B1228)+1)) / (20*21/2)</f>
        <v>2.1671428571428577</v>
      </c>
      <c r="J1244" s="2">
        <f t="shared" si="154"/>
        <v>2.1527471982948758</v>
      </c>
      <c r="K1244" s="2">
        <f t="shared" si="148"/>
        <v>2.1424721735988546</v>
      </c>
    </row>
    <row r="1245" spans="1:11" ht="13.5" x14ac:dyDescent="0.25">
      <c r="A1245" s="3">
        <f>TITRES_STAT!B1248</f>
        <v>44523</v>
      </c>
      <c r="B1245" s="5">
        <f>TITRES_STAT!D1248</f>
        <v>2.19</v>
      </c>
      <c r="C1245" s="2">
        <f t="shared" si="149"/>
        <v>0</v>
      </c>
      <c r="D1245" s="2">
        <f t="shared" si="150"/>
        <v>2.1739999999999999</v>
      </c>
      <c r="E1245" s="2">
        <f t="shared" si="152"/>
        <v>2.1620000000000004</v>
      </c>
      <c r="F1245" s="2">
        <f t="shared" si="153"/>
        <v>2.1559999999999993</v>
      </c>
      <c r="G1245" s="2">
        <f t="shared" si="147"/>
        <v>2.1480000000000019</v>
      </c>
      <c r="H1245" s="2">
        <f t="shared" si="151"/>
        <v>2.0631999999999957</v>
      </c>
      <c r="I1245" s="2">
        <f t="array" ref="I1245">SUMPRODUCT(B1229:B1248, (ROW(B1229:B1248)-ROW(B1229)+1)) / (20*21/2)</f>
        <v>2.1700000000000004</v>
      </c>
      <c r="J1245" s="2">
        <f t="shared" si="154"/>
        <v>2.1562950841715542</v>
      </c>
      <c r="K1245" s="2">
        <f t="shared" si="148"/>
        <v>2.1443360099283115</v>
      </c>
    </row>
    <row r="1246" spans="1:11" ht="13.5" x14ac:dyDescent="0.25">
      <c r="A1246" s="3">
        <f>TITRES_STAT!B1249</f>
        <v>44524</v>
      </c>
      <c r="B1246" s="5">
        <f>TITRES_STAT!D1249</f>
        <v>2.19</v>
      </c>
      <c r="C1246" s="2">
        <f t="shared" si="149"/>
        <v>0</v>
      </c>
      <c r="D1246" s="2">
        <f t="shared" si="150"/>
        <v>2.1819999999999995</v>
      </c>
      <c r="E1246" s="2">
        <f t="shared" si="152"/>
        <v>2.1660000000000004</v>
      </c>
      <c r="F1246" s="2">
        <f t="shared" si="153"/>
        <v>2.157999999999999</v>
      </c>
      <c r="G1246" s="2">
        <f t="shared" si="147"/>
        <v>2.1478000000000019</v>
      </c>
      <c r="H1246" s="2">
        <f t="shared" si="151"/>
        <v>2.0643499999999957</v>
      </c>
      <c r="I1246" s="2">
        <f t="array" ref="I1246">SUMPRODUCT(B1230:B1249, (ROW(B1230:B1249)-ROW(B1230)+1)) / (20*21/2)</f>
        <v>2.1726666666666667</v>
      </c>
      <c r="J1246" s="2">
        <f t="shared" si="154"/>
        <v>2.1595050761552157</v>
      </c>
      <c r="K1246" s="2">
        <f t="shared" si="148"/>
        <v>2.1461267546370051</v>
      </c>
    </row>
    <row r="1247" spans="1:11" ht="13.5" x14ac:dyDescent="0.25">
      <c r="A1247" s="3">
        <f>TITRES_STAT!B1250</f>
        <v>44525</v>
      </c>
      <c r="B1247" s="5">
        <f>TITRES_STAT!D1250</f>
        <v>2.19</v>
      </c>
      <c r="C1247" s="2">
        <f t="shared" si="149"/>
        <v>0</v>
      </c>
      <c r="D1247" s="2">
        <f t="shared" si="150"/>
        <v>2.19</v>
      </c>
      <c r="E1247" s="2">
        <f t="shared" si="152"/>
        <v>2.1700000000000004</v>
      </c>
      <c r="F1247" s="2">
        <f t="shared" si="153"/>
        <v>2.1599999999999993</v>
      </c>
      <c r="G1247" s="2">
        <f t="shared" si="147"/>
        <v>2.1476000000000015</v>
      </c>
      <c r="H1247" s="2">
        <f t="shared" si="151"/>
        <v>2.0654999999999957</v>
      </c>
      <c r="I1247" s="2">
        <f t="array" ref="I1247">SUMPRODUCT(B1231:B1250, (ROW(B1231:B1250)-ROW(B1231)+1)) / (20*21/2)</f>
        <v>2.1751428571428577</v>
      </c>
      <c r="J1247" s="2">
        <f t="shared" si="154"/>
        <v>2.1624093546166239</v>
      </c>
      <c r="K1247" s="2">
        <f t="shared" si="148"/>
        <v>2.1478472740630048</v>
      </c>
    </row>
    <row r="1248" spans="1:11" ht="13.5" x14ac:dyDescent="0.25">
      <c r="A1248" s="3">
        <f>TITRES_STAT!B1251</f>
        <v>44526</v>
      </c>
      <c r="B1248" s="5">
        <f>TITRES_STAT!D1251</f>
        <v>2.19</v>
      </c>
      <c r="C1248" s="2">
        <f t="shared" si="149"/>
        <v>0</v>
      </c>
      <c r="D1248" s="2">
        <f t="shared" si="150"/>
        <v>2.19</v>
      </c>
      <c r="E1248" s="2">
        <f t="shared" si="152"/>
        <v>2.1740000000000004</v>
      </c>
      <c r="F1248" s="2">
        <f t="shared" si="153"/>
        <v>2.161999999999999</v>
      </c>
      <c r="G1248" s="2">
        <f t="shared" si="147"/>
        <v>2.1474000000000011</v>
      </c>
      <c r="H1248" s="2">
        <f t="shared" si="151"/>
        <v>2.0666499999999957</v>
      </c>
      <c r="I1248" s="2">
        <f t="array" ref="I1248">SUMPRODUCT(B1232:B1251, (ROW(B1232:B1251)-ROW(B1232)+1)) / (20*21/2)</f>
        <v>2.1821904761904762</v>
      </c>
      <c r="J1248" s="2">
        <f t="shared" si="154"/>
        <v>2.1650370351293264</v>
      </c>
      <c r="K1248" s="2">
        <f t="shared" si="148"/>
        <v>2.1495003221389655</v>
      </c>
    </row>
    <row r="1249" spans="1:11" ht="13.5" x14ac:dyDescent="0.25">
      <c r="A1249" s="3">
        <f>TITRES_STAT!B1252</f>
        <v>44529</v>
      </c>
      <c r="B1249" s="5">
        <f>TITRES_STAT!D1252</f>
        <v>2.19</v>
      </c>
      <c r="C1249" s="2">
        <f t="shared" si="149"/>
        <v>0</v>
      </c>
      <c r="D1249" s="2">
        <f t="shared" si="150"/>
        <v>2.19</v>
      </c>
      <c r="E1249" s="2">
        <f t="shared" si="152"/>
        <v>2.1779999999999999</v>
      </c>
      <c r="F1249" s="2">
        <f t="shared" si="153"/>
        <v>2.1639999999999988</v>
      </c>
      <c r="G1249" s="2">
        <f t="shared" si="147"/>
        <v>2.1472000000000011</v>
      </c>
      <c r="H1249" s="2">
        <f t="shared" si="151"/>
        <v>2.0677999999999956</v>
      </c>
      <c r="I1249" s="2">
        <f t="array" ref="I1249">SUMPRODUCT(B1233:B1252, (ROW(B1233:B1252)-ROW(B1233)+1)) / (20*21/2)</f>
        <v>2.1888095238095238</v>
      </c>
      <c r="J1249" s="2">
        <f t="shared" si="154"/>
        <v>2.1674144603551047</v>
      </c>
      <c r="K1249" s="2">
        <f t="shared" si="148"/>
        <v>2.1510885448001824</v>
      </c>
    </row>
    <row r="1250" spans="1:11" ht="13.5" x14ac:dyDescent="0.25">
      <c r="A1250" s="3">
        <f>TITRES_STAT!B1253</f>
        <v>44530</v>
      </c>
      <c r="B1250" s="5">
        <f>TITRES_STAT!D1253</f>
        <v>2.19</v>
      </c>
      <c r="C1250" s="2">
        <f t="shared" si="149"/>
        <v>0</v>
      </c>
      <c r="D1250" s="2">
        <f t="shared" si="150"/>
        <v>2.19</v>
      </c>
      <c r="E1250" s="2">
        <f t="shared" si="152"/>
        <v>2.1819999999999999</v>
      </c>
      <c r="F1250" s="2">
        <f t="shared" si="153"/>
        <v>2.1659999999999995</v>
      </c>
      <c r="G1250" s="2">
        <f t="shared" si="147"/>
        <v>2.1470000000000007</v>
      </c>
      <c r="H1250" s="2">
        <f t="shared" si="151"/>
        <v>2.0689499999999956</v>
      </c>
      <c r="I1250" s="2">
        <f t="array" ref="I1250">SUMPRODUCT(B1234:B1253, (ROW(B1234:B1253)-ROW(B1234)+1)) / (20*21/2)</f>
        <v>2.1950000000000003</v>
      </c>
      <c r="J1250" s="2">
        <f t="shared" si="154"/>
        <v>2.1695654641308089</v>
      </c>
      <c r="K1250" s="2">
        <f t="shared" si="148"/>
        <v>2.1526144842197832</v>
      </c>
    </row>
    <row r="1251" spans="1:11" ht="13.5" x14ac:dyDescent="0.25">
      <c r="A1251" s="3">
        <f>TITRES_STAT!B1254</f>
        <v>44531</v>
      </c>
      <c r="B1251" s="5">
        <f>TITRES_STAT!D1254</f>
        <v>2.2400000000000002</v>
      </c>
      <c r="C1251" s="2">
        <f t="shared" si="149"/>
        <v>5.0000000000000266E-2</v>
      </c>
      <c r="D1251" s="2">
        <f t="shared" si="150"/>
        <v>2.2000000000000002</v>
      </c>
      <c r="E1251" s="2">
        <f t="shared" si="152"/>
        <v>2.1909999999999998</v>
      </c>
      <c r="F1251" s="2">
        <f t="shared" si="153"/>
        <v>2.1704999999999997</v>
      </c>
      <c r="G1251" s="2">
        <f t="shared" si="147"/>
        <v>2.1478000000000002</v>
      </c>
      <c r="H1251" s="2">
        <f t="shared" si="151"/>
        <v>2.0703499999999959</v>
      </c>
      <c r="I1251" s="2">
        <f t="array" ref="I1251">SUMPRODUCT(B1235:B1254, (ROW(B1235:B1254)-ROW(B1235)+1)) / (20*21/2)</f>
        <v>2.2007619047619049</v>
      </c>
      <c r="J1251" s="2">
        <f t="shared" si="154"/>
        <v>2.17627351516597</v>
      </c>
      <c r="K1251" s="2">
        <f t="shared" si="148"/>
        <v>2.1560413671915564</v>
      </c>
    </row>
    <row r="1252" spans="1:11" ht="13.5" x14ac:dyDescent="0.25">
      <c r="A1252" s="3">
        <f>TITRES_STAT!B1255</f>
        <v>44532</v>
      </c>
      <c r="B1252" s="5">
        <f>TITRES_STAT!D1255</f>
        <v>2.2400000000000002</v>
      </c>
      <c r="C1252" s="2">
        <f t="shared" si="149"/>
        <v>0</v>
      </c>
      <c r="D1252" s="2">
        <f t="shared" si="150"/>
        <v>2.21</v>
      </c>
      <c r="E1252" s="2">
        <f t="shared" si="152"/>
        <v>2.2000000000000002</v>
      </c>
      <c r="F1252" s="2">
        <f t="shared" si="153"/>
        <v>2.1749999999999998</v>
      </c>
      <c r="G1252" s="2">
        <f t="shared" si="147"/>
        <v>2.1486000000000001</v>
      </c>
      <c r="H1252" s="2">
        <f t="shared" si="151"/>
        <v>2.0717499999999962</v>
      </c>
      <c r="I1252" s="2">
        <f t="array" ref="I1252">SUMPRODUCT(B1236:B1255, (ROW(B1236:B1255)-ROW(B1236)+1)) / (20*21/2)</f>
        <v>2.2060952380952381</v>
      </c>
      <c r="J1252" s="2">
        <f t="shared" si="154"/>
        <v>2.1823427041977825</v>
      </c>
      <c r="K1252" s="2">
        <f t="shared" si="148"/>
        <v>2.1593338625958092</v>
      </c>
    </row>
    <row r="1253" spans="1:11" ht="13.5" x14ac:dyDescent="0.25">
      <c r="A1253" s="3">
        <f>TITRES_STAT!B1256</f>
        <v>44533</v>
      </c>
      <c r="B1253" s="5">
        <f>TITRES_STAT!D1256</f>
        <v>2.2400000000000002</v>
      </c>
      <c r="C1253" s="2">
        <f t="shared" si="149"/>
        <v>0</v>
      </c>
      <c r="D1253" s="2">
        <f t="shared" si="150"/>
        <v>2.2199999999999998</v>
      </c>
      <c r="E1253" s="2">
        <f t="shared" si="152"/>
        <v>2.2050000000000005</v>
      </c>
      <c r="F1253" s="2">
        <f t="shared" si="153"/>
        <v>2.1795</v>
      </c>
      <c r="G1253" s="2">
        <f t="shared" si="147"/>
        <v>2.1494</v>
      </c>
      <c r="H1253" s="2">
        <f t="shared" si="151"/>
        <v>2.0731499999999965</v>
      </c>
      <c r="I1253" s="2">
        <f t="array" ref="I1253">SUMPRODUCT(B1237:B1256, (ROW(B1237:B1256)-ROW(B1237)+1)) / (20*21/2)</f>
        <v>2.2110000000000003</v>
      </c>
      <c r="J1253" s="2">
        <f t="shared" si="154"/>
        <v>2.1878338752265649</v>
      </c>
      <c r="K1253" s="2">
        <f t="shared" si="148"/>
        <v>2.1624972405332286</v>
      </c>
    </row>
    <row r="1254" spans="1:11" ht="13.5" x14ac:dyDescent="0.25">
      <c r="A1254" s="3">
        <f>TITRES_STAT!B1257</f>
        <v>44536</v>
      </c>
      <c r="B1254" s="5">
        <f>TITRES_STAT!D1257</f>
        <v>2.2400000000000002</v>
      </c>
      <c r="C1254" s="2">
        <f t="shared" si="149"/>
        <v>0</v>
      </c>
      <c r="D1254" s="2">
        <f t="shared" si="150"/>
        <v>2.23</v>
      </c>
      <c r="E1254" s="2">
        <f t="shared" si="152"/>
        <v>2.21</v>
      </c>
      <c r="F1254" s="2">
        <f t="shared" si="153"/>
        <v>2.1840000000000006</v>
      </c>
      <c r="G1254" s="2">
        <f t="shared" si="147"/>
        <v>2.1501999999999994</v>
      </c>
      <c r="H1254" s="2">
        <f t="shared" si="151"/>
        <v>2.0745499999999963</v>
      </c>
      <c r="I1254" s="2">
        <f t="array" ref="I1254">SUMPRODUCT(B1238:B1257, (ROW(B1238:B1257)-ROW(B1238)+1)) / (20*21/2)</f>
        <v>2.2154761904761906</v>
      </c>
      <c r="J1254" s="2">
        <f t="shared" si="154"/>
        <v>2.1928020775859398</v>
      </c>
      <c r="K1254" s="2">
        <f t="shared" si="148"/>
        <v>2.1655365644338862</v>
      </c>
    </row>
    <row r="1255" spans="1:11" ht="13.5" x14ac:dyDescent="0.25">
      <c r="A1255" s="3">
        <f>TITRES_STAT!B1258</f>
        <v>44537</v>
      </c>
      <c r="B1255" s="5">
        <f>TITRES_STAT!D1258</f>
        <v>2.2400000000000002</v>
      </c>
      <c r="C1255" s="2">
        <f t="shared" si="149"/>
        <v>0</v>
      </c>
      <c r="D1255" s="2">
        <f t="shared" si="150"/>
        <v>2.2400000000000002</v>
      </c>
      <c r="E1255" s="2">
        <f t="shared" si="152"/>
        <v>2.2150000000000007</v>
      </c>
      <c r="F1255" s="2">
        <f t="shared" si="153"/>
        <v>2.1885000000000008</v>
      </c>
      <c r="G1255" s="2">
        <f t="shared" si="147"/>
        <v>2.1509999999999994</v>
      </c>
      <c r="H1255" s="2">
        <f t="shared" si="151"/>
        <v>2.0759499999999966</v>
      </c>
      <c r="I1255" s="2">
        <f t="array" ref="I1255">SUMPRODUCT(B1239:B1258, (ROW(B1239:B1258)-ROW(B1239)+1)) / (20*21/2)</f>
        <v>2.21</v>
      </c>
      <c r="J1255" s="2">
        <f t="shared" si="154"/>
        <v>2.1972971178158502</v>
      </c>
      <c r="K1255" s="2">
        <f t="shared" si="148"/>
        <v>2.1684566991619691</v>
      </c>
    </row>
    <row r="1256" spans="1:11" ht="13.5" x14ac:dyDescent="0.25">
      <c r="A1256" s="3">
        <f>TITRES_STAT!B1259</f>
        <v>44538</v>
      </c>
      <c r="B1256" s="5">
        <f>TITRES_STAT!D1259</f>
        <v>2.2400000000000002</v>
      </c>
      <c r="C1256" s="2">
        <f t="shared" si="149"/>
        <v>0</v>
      </c>
      <c r="D1256" s="2">
        <f t="shared" si="150"/>
        <v>2.2400000000000002</v>
      </c>
      <c r="E1256" s="2">
        <f t="shared" si="152"/>
        <v>2.2200000000000002</v>
      </c>
      <c r="F1256" s="2">
        <f t="shared" si="153"/>
        <v>2.1930000000000009</v>
      </c>
      <c r="G1256" s="2">
        <f t="shared" si="147"/>
        <v>2.1517999999999993</v>
      </c>
      <c r="H1256" s="2">
        <f t="shared" si="151"/>
        <v>2.0773499999999969</v>
      </c>
      <c r="I1256" s="2">
        <f t="array" ref="I1256">SUMPRODUCT(B1240:B1259, (ROW(B1240:B1259)-ROW(B1240)+1)) / (20*21/2)</f>
        <v>2.2045714285714286</v>
      </c>
      <c r="J1256" s="2">
        <f t="shared" si="154"/>
        <v>2.2013640589762455</v>
      </c>
      <c r="K1256" s="2">
        <f t="shared" si="148"/>
        <v>2.1712623188026763</v>
      </c>
    </row>
    <row r="1257" spans="1:11" ht="13.5" x14ac:dyDescent="0.25">
      <c r="A1257" s="3">
        <f>TITRES_STAT!B1260</f>
        <v>44539</v>
      </c>
      <c r="B1257" s="5">
        <f>TITRES_STAT!D1260</f>
        <v>2.2400000000000002</v>
      </c>
      <c r="C1257" s="2">
        <f t="shared" si="149"/>
        <v>0</v>
      </c>
      <c r="D1257" s="2">
        <f t="shared" si="150"/>
        <v>2.2400000000000002</v>
      </c>
      <c r="E1257" s="2">
        <f t="shared" si="152"/>
        <v>2.2250000000000005</v>
      </c>
      <c r="F1257" s="2">
        <f t="shared" si="153"/>
        <v>2.1975000000000007</v>
      </c>
      <c r="G1257" s="2">
        <f t="shared" si="147"/>
        <v>2.1525999999999987</v>
      </c>
      <c r="H1257" s="2">
        <f t="shared" si="151"/>
        <v>2.0787499999999968</v>
      </c>
      <c r="I1257" s="2">
        <f t="array" ref="I1257">SUMPRODUCT(B1241:B1260, (ROW(B1241:B1260)-ROW(B1241)+1)) / (20*21/2)</f>
        <v>2.1991904761904766</v>
      </c>
      <c r="J1257" s="2">
        <f t="shared" si="154"/>
        <v>2.2050436724070792</v>
      </c>
      <c r="K1257" s="2">
        <f t="shared" si="148"/>
        <v>2.1739579141437479</v>
      </c>
    </row>
    <row r="1258" spans="1:11" ht="13.5" x14ac:dyDescent="0.25">
      <c r="A1258" s="3">
        <f>TITRES_STAT!B1261</f>
        <v>44540</v>
      </c>
      <c r="B1258" s="5">
        <f>TITRES_STAT!D1261</f>
        <v>2.14</v>
      </c>
      <c r="C1258" s="2">
        <f t="shared" si="149"/>
        <v>-0.10000000000000009</v>
      </c>
      <c r="D1258" s="2">
        <f t="shared" si="150"/>
        <v>2.2200000000000002</v>
      </c>
      <c r="E1258" s="2">
        <f t="shared" si="152"/>
        <v>2.2200000000000002</v>
      </c>
      <c r="F1258" s="2">
        <f t="shared" si="153"/>
        <v>2.197000000000001</v>
      </c>
      <c r="G1258" s="2">
        <f t="shared" si="147"/>
        <v>2.1513999999999989</v>
      </c>
      <c r="H1258" s="2">
        <f t="shared" si="151"/>
        <v>2.0796499999999973</v>
      </c>
      <c r="I1258" s="2">
        <f t="array" ref="I1258">SUMPRODUCT(B1242:B1261, (ROW(B1242:B1261)-ROW(B1242)+1)) / (20*21/2)</f>
        <v>2.193857142857143</v>
      </c>
      <c r="J1258" s="2">
        <f t="shared" si="154"/>
        <v>2.1988490369397384</v>
      </c>
      <c r="K1258" s="2">
        <f t="shared" si="148"/>
        <v>2.17262623123615</v>
      </c>
    </row>
    <row r="1259" spans="1:11" ht="13.5" x14ac:dyDescent="0.25">
      <c r="A1259" s="3">
        <f>TITRES_STAT!B1262</f>
        <v>44543</v>
      </c>
      <c r="B1259" s="5">
        <f>TITRES_STAT!D1262</f>
        <v>2.14</v>
      </c>
      <c r="C1259" s="2">
        <f t="shared" si="149"/>
        <v>0</v>
      </c>
      <c r="D1259" s="2">
        <f t="shared" si="150"/>
        <v>2.2000000000000002</v>
      </c>
      <c r="E1259" s="2">
        <f t="shared" si="152"/>
        <v>2.2150000000000003</v>
      </c>
      <c r="F1259" s="2">
        <f t="shared" si="153"/>
        <v>2.1965000000000008</v>
      </c>
      <c r="G1259" s="2">
        <f t="shared" si="147"/>
        <v>2.1501999999999986</v>
      </c>
      <c r="H1259" s="2">
        <f t="shared" si="151"/>
        <v>2.080549999999997</v>
      </c>
      <c r="I1259" s="2">
        <f t="array" ref="I1259">SUMPRODUCT(B1243:B1262, (ROW(B1243:B1262)-ROW(B1243)+1)) / (20*21/2)</f>
        <v>2.1885714285714291</v>
      </c>
      <c r="J1259" s="2">
        <f t="shared" si="154"/>
        <v>2.1932443667550015</v>
      </c>
      <c r="K1259" s="2">
        <f t="shared" si="148"/>
        <v>2.1713467711876735</v>
      </c>
    </row>
    <row r="1260" spans="1:11" ht="13.5" x14ac:dyDescent="0.25">
      <c r="A1260" s="3">
        <f>TITRES_STAT!B1263</f>
        <v>44544</v>
      </c>
      <c r="B1260" s="5">
        <f>TITRES_STAT!D1263</f>
        <v>2.14</v>
      </c>
      <c r="C1260" s="2">
        <f t="shared" si="149"/>
        <v>0</v>
      </c>
      <c r="D1260" s="2">
        <f t="shared" si="150"/>
        <v>2.1800000000000006</v>
      </c>
      <c r="E1260" s="2">
        <f t="shared" si="152"/>
        <v>2.21</v>
      </c>
      <c r="F1260" s="2">
        <f t="shared" si="153"/>
        <v>2.1960000000000006</v>
      </c>
      <c r="G1260" s="2">
        <f t="shared" si="147"/>
        <v>2.1489999999999987</v>
      </c>
      <c r="H1260" s="2">
        <f t="shared" si="151"/>
        <v>2.0814499999999971</v>
      </c>
      <c r="I1260" s="2">
        <f t="array" ref="I1260">SUMPRODUCT(B1244:B1263, (ROW(B1244:B1263)-ROW(B1244)+1)) / (20*21/2)</f>
        <v>2.1833333333333336</v>
      </c>
      <c r="J1260" s="2">
        <f t="shared" si="154"/>
        <v>2.1881734746830963</v>
      </c>
      <c r="K1260" s="2">
        <f t="shared" si="148"/>
        <v>2.170117486043059</v>
      </c>
    </row>
    <row r="1261" spans="1:11" ht="13.5" x14ac:dyDescent="0.25">
      <c r="A1261" s="3">
        <f>TITRES_STAT!B1264</f>
        <v>44545</v>
      </c>
      <c r="B1261" s="5">
        <f>TITRES_STAT!D1264</f>
        <v>2.14</v>
      </c>
      <c r="C1261" s="2">
        <f t="shared" si="149"/>
        <v>0</v>
      </c>
      <c r="D1261" s="2">
        <f t="shared" si="150"/>
        <v>2.1600000000000006</v>
      </c>
      <c r="E1261" s="2">
        <f t="shared" si="152"/>
        <v>2.2000000000000002</v>
      </c>
      <c r="F1261" s="2">
        <f t="shared" si="153"/>
        <v>2.1955000000000005</v>
      </c>
      <c r="G1261" s="2">
        <f t="shared" si="147"/>
        <v>2.1477999999999984</v>
      </c>
      <c r="H1261" s="2">
        <f t="shared" si="151"/>
        <v>2.0823499999999968</v>
      </c>
      <c r="I1261" s="2">
        <f t="array" ref="I1261">SUMPRODUCT(B1245:B1264, (ROW(B1245:B1264)-ROW(B1245)+1)) / (20*21/2)</f>
        <v>2.1783333333333337</v>
      </c>
      <c r="J1261" s="2">
        <f t="shared" si="154"/>
        <v>2.1835855247132776</v>
      </c>
      <c r="K1261" s="2">
        <f t="shared" si="148"/>
        <v>2.1689364081590177</v>
      </c>
    </row>
    <row r="1262" spans="1:11" ht="13.5" x14ac:dyDescent="0.25">
      <c r="A1262" s="3">
        <f>TITRES_STAT!B1265</f>
        <v>44546</v>
      </c>
      <c r="B1262" s="5">
        <f>TITRES_STAT!D1265</f>
        <v>2.14</v>
      </c>
      <c r="C1262" s="2">
        <f t="shared" si="149"/>
        <v>0</v>
      </c>
      <c r="D1262" s="2">
        <f t="shared" si="150"/>
        <v>2.14</v>
      </c>
      <c r="E1262" s="2">
        <f t="shared" si="152"/>
        <v>2.1900000000000004</v>
      </c>
      <c r="F1262" s="2">
        <f t="shared" si="153"/>
        <v>2.1950000000000007</v>
      </c>
      <c r="G1262" s="2">
        <f t="shared" si="147"/>
        <v>2.1483999999999983</v>
      </c>
      <c r="H1262" s="2">
        <f t="shared" si="151"/>
        <v>2.0832499999999974</v>
      </c>
      <c r="I1262" s="2">
        <f t="array" ref="I1262">SUMPRODUCT(B1246:B1265, (ROW(B1246:B1265)-ROW(B1246)+1)) / (20*21/2)</f>
        <v>2.1735714285714285</v>
      </c>
      <c r="J1262" s="2">
        <f t="shared" si="154"/>
        <v>2.1794345223596321</v>
      </c>
      <c r="K1262" s="2">
        <f t="shared" si="148"/>
        <v>2.1678016470547425</v>
      </c>
    </row>
    <row r="1263" spans="1:11" ht="13.5" x14ac:dyDescent="0.25">
      <c r="A1263" s="3">
        <f>TITRES_STAT!B1266</f>
        <v>44550</v>
      </c>
      <c r="B1263" s="5">
        <f>TITRES_STAT!D1266</f>
        <v>2.14</v>
      </c>
      <c r="C1263" s="2">
        <f t="shared" si="149"/>
        <v>0</v>
      </c>
      <c r="D1263" s="2">
        <f t="shared" si="150"/>
        <v>2.14</v>
      </c>
      <c r="E1263" s="2">
        <f t="shared" si="152"/>
        <v>2.1800000000000006</v>
      </c>
      <c r="F1263" s="2">
        <f t="shared" si="153"/>
        <v>2.1925000000000008</v>
      </c>
      <c r="G1263" s="2">
        <f t="shared" si="147"/>
        <v>2.1507999999999985</v>
      </c>
      <c r="H1263" s="2">
        <f t="shared" si="151"/>
        <v>2.0841499999999975</v>
      </c>
      <c r="I1263" s="2">
        <f t="array" ref="I1263">SUMPRODUCT(B1247:B1266, (ROW(B1247:B1266)-ROW(B1247)+1)) / (20*21/2)</f>
        <v>2.1690476190476193</v>
      </c>
      <c r="J1263" s="2">
        <f t="shared" si="154"/>
        <v>2.1756788535634768</v>
      </c>
      <c r="K1263" s="2">
        <f t="shared" si="148"/>
        <v>2.1667113863859293</v>
      </c>
    </row>
    <row r="1264" spans="1:11" ht="13.5" x14ac:dyDescent="0.25">
      <c r="A1264" s="3">
        <f>TITRES_STAT!B1267</f>
        <v>44551</v>
      </c>
      <c r="B1264" s="5">
        <f>TITRES_STAT!D1267</f>
        <v>2.14</v>
      </c>
      <c r="C1264" s="2">
        <f t="shared" si="149"/>
        <v>0</v>
      </c>
      <c r="D1264" s="2">
        <f t="shared" si="150"/>
        <v>2.14</v>
      </c>
      <c r="E1264" s="2">
        <f t="shared" si="152"/>
        <v>2.1700000000000004</v>
      </c>
      <c r="F1264" s="2">
        <f t="shared" si="153"/>
        <v>2.1900000000000004</v>
      </c>
      <c r="G1264" s="2">
        <f t="shared" si="147"/>
        <v>2.1531999999999987</v>
      </c>
      <c r="H1264" s="2">
        <f t="shared" si="151"/>
        <v>2.0850499999999972</v>
      </c>
      <c r="I1264" s="2">
        <f t="array" ref="I1264">SUMPRODUCT(B1248:B1267, (ROW(B1248:B1267)-ROW(B1248)+1)) / (20*21/2)</f>
        <v>2.1733333333333333</v>
      </c>
      <c r="J1264" s="2">
        <f t="shared" si="154"/>
        <v>2.1722808675098122</v>
      </c>
      <c r="K1264" s="2">
        <f t="shared" si="148"/>
        <v>2.1656638810374615</v>
      </c>
    </row>
    <row r="1265" spans="1:11" ht="13.5" x14ac:dyDescent="0.25">
      <c r="A1265" s="3">
        <f>TITRES_STAT!B1268</f>
        <v>44552</v>
      </c>
      <c r="B1265" s="5">
        <f>TITRES_STAT!D1268</f>
        <v>2.14</v>
      </c>
      <c r="C1265" s="2">
        <f t="shared" si="149"/>
        <v>0</v>
      </c>
      <c r="D1265" s="2">
        <f t="shared" si="150"/>
        <v>2.14</v>
      </c>
      <c r="E1265" s="2">
        <f t="shared" si="152"/>
        <v>2.1600000000000006</v>
      </c>
      <c r="F1265" s="2">
        <f t="shared" si="153"/>
        <v>2.1875000000000009</v>
      </c>
      <c r="G1265" s="2">
        <f t="shared" si="147"/>
        <v>2.1559999999999984</v>
      </c>
      <c r="H1265" s="2">
        <f t="shared" si="151"/>
        <v>2.0859499999999973</v>
      </c>
      <c r="I1265" s="2">
        <f t="array" ref="I1265">SUMPRODUCT(B1249:B1268, (ROW(B1249:B1268)-ROW(B1249)+1)) / (20*21/2)</f>
        <v>2.1774285714285715</v>
      </c>
      <c r="J1265" s="2">
        <f t="shared" si="154"/>
        <v>2.1692064991755444</v>
      </c>
      <c r="K1265" s="2">
        <f t="shared" si="148"/>
        <v>2.16465745433011</v>
      </c>
    </row>
    <row r="1266" spans="1:11" ht="13.5" x14ac:dyDescent="0.25">
      <c r="A1266" s="3">
        <f>TITRES_STAT!B1269</f>
        <v>44553</v>
      </c>
      <c r="B1266" s="5">
        <f>TITRES_STAT!D1269</f>
        <v>2.14</v>
      </c>
      <c r="C1266" s="2">
        <f t="shared" si="149"/>
        <v>0</v>
      </c>
      <c r="D1266" s="2">
        <f t="shared" si="150"/>
        <v>2.14</v>
      </c>
      <c r="E1266" s="2">
        <f t="shared" si="152"/>
        <v>2.1500000000000004</v>
      </c>
      <c r="F1266" s="2">
        <f t="shared" si="153"/>
        <v>2.1850000000000005</v>
      </c>
      <c r="G1266" s="2">
        <f t="shared" ref="G1266:G1329" si="155">AVERAGE(B1217:B1266)</f>
        <v>2.1587999999999985</v>
      </c>
      <c r="H1266" s="2">
        <f t="shared" si="151"/>
        <v>2.0868499999999974</v>
      </c>
      <c r="I1266" s="2">
        <f t="array" ref="I1266">SUMPRODUCT(B1250:B1269, (ROW(B1250:B1269)-ROW(B1250)+1)) / (20*21/2)</f>
        <v>2.1813333333333333</v>
      </c>
      <c r="J1266" s="2">
        <f t="shared" si="154"/>
        <v>2.1664249278254926</v>
      </c>
      <c r="K1266" s="2">
        <f t="shared" si="148"/>
        <v>2.1636904953367724</v>
      </c>
    </row>
    <row r="1267" spans="1:11" ht="13.5" x14ac:dyDescent="0.25">
      <c r="A1267" s="3">
        <f>TITRES_STAT!B1270</f>
        <v>44554</v>
      </c>
      <c r="B1267" s="5">
        <f>TITRES_STAT!D1270</f>
        <v>2.23</v>
      </c>
      <c r="C1267" s="2">
        <f t="shared" si="149"/>
        <v>8.9999999999999858E-2</v>
      </c>
      <c r="D1267" s="2">
        <f t="shared" si="150"/>
        <v>2.1580000000000004</v>
      </c>
      <c r="E1267" s="2">
        <f t="shared" si="152"/>
        <v>2.149</v>
      </c>
      <c r="F1267" s="2">
        <f t="shared" si="153"/>
        <v>2.1870000000000003</v>
      </c>
      <c r="G1267" s="2">
        <f t="shared" si="155"/>
        <v>2.1633999999999984</v>
      </c>
      <c r="H1267" s="2">
        <f t="shared" si="151"/>
        <v>2.0881999999999978</v>
      </c>
      <c r="I1267" s="2">
        <f t="array" ref="I1267">SUMPRODUCT(B1251:B1270, (ROW(B1251:B1270)-ROW(B1251)+1)) / (20*21/2)</f>
        <v>2.1859999999999999</v>
      </c>
      <c r="J1267" s="2">
        <f t="shared" si="154"/>
        <v>2.1724796966040172</v>
      </c>
      <c r="K1267" s="2">
        <f t="shared" ref="K1267:K1330" si="156">$K$4*B1267+(1-$K$4)*K1266</f>
        <v>2.1662908680686637</v>
      </c>
    </row>
    <row r="1268" spans="1:11" ht="13.5" x14ac:dyDescent="0.25">
      <c r="A1268" s="3">
        <f>TITRES_STAT!B1271</f>
        <v>44557</v>
      </c>
      <c r="B1268" s="5">
        <f>TITRES_STAT!D1271</f>
        <v>2.23</v>
      </c>
      <c r="C1268" s="2">
        <f t="shared" si="149"/>
        <v>0</v>
      </c>
      <c r="D1268" s="2">
        <f t="shared" si="150"/>
        <v>2.1760000000000002</v>
      </c>
      <c r="E1268" s="2">
        <f t="shared" si="152"/>
        <v>2.1580000000000004</v>
      </c>
      <c r="F1268" s="2">
        <f t="shared" si="153"/>
        <v>2.1890000000000001</v>
      </c>
      <c r="G1268" s="2">
        <f t="shared" si="155"/>
        <v>2.1667999999999989</v>
      </c>
      <c r="H1268" s="2">
        <f t="shared" si="151"/>
        <v>2.0895499999999974</v>
      </c>
      <c r="I1268" s="2">
        <f t="array" ref="I1268">SUMPRODUCT(B1252:B1271, (ROW(B1252:B1271)-ROW(B1252)+1)) / (20*21/2)</f>
        <v>2.1894761904761904</v>
      </c>
      <c r="J1268" s="2">
        <f t="shared" si="154"/>
        <v>2.1779578207369679</v>
      </c>
      <c r="K1268" s="2">
        <f t="shared" si="156"/>
        <v>2.1687892653993042</v>
      </c>
    </row>
    <row r="1269" spans="1:11" ht="13.5" x14ac:dyDescent="0.25">
      <c r="A1269" s="3">
        <f>TITRES_STAT!B1272</f>
        <v>44558</v>
      </c>
      <c r="B1269" s="5">
        <f>TITRES_STAT!D1272</f>
        <v>2.23</v>
      </c>
      <c r="C1269" s="2">
        <f t="shared" si="149"/>
        <v>0</v>
      </c>
      <c r="D1269" s="2">
        <f t="shared" si="150"/>
        <v>2.194</v>
      </c>
      <c r="E1269" s="2">
        <f t="shared" si="152"/>
        <v>2.1670000000000003</v>
      </c>
      <c r="F1269" s="2">
        <f t="shared" si="153"/>
        <v>2.1909999999999998</v>
      </c>
      <c r="G1269" s="2">
        <f t="shared" si="155"/>
        <v>2.170199999999999</v>
      </c>
      <c r="H1269" s="2">
        <f t="shared" si="151"/>
        <v>2.0908999999999978</v>
      </c>
      <c r="I1269" s="2">
        <f t="array" ref="I1269">SUMPRODUCT(B1253:B1272, (ROW(B1253:B1272)-ROW(B1253)+1)) / (20*21/2)</f>
        <v>2.1930000000000001</v>
      </c>
      <c r="J1269" s="2">
        <f t="shared" si="154"/>
        <v>2.1829142187620185</v>
      </c>
      <c r="K1269" s="2">
        <f t="shared" si="156"/>
        <v>2.1711896863640372</v>
      </c>
    </row>
    <row r="1270" spans="1:11" ht="13.5" x14ac:dyDescent="0.25">
      <c r="A1270" s="3">
        <f>TITRES_STAT!B1273</f>
        <v>44559</v>
      </c>
      <c r="B1270" s="5">
        <f>TITRES_STAT!D1273</f>
        <v>2.2400000000000002</v>
      </c>
      <c r="C1270" s="2">
        <f t="shared" si="149"/>
        <v>1.0000000000000231E-2</v>
      </c>
      <c r="D1270" s="2">
        <f t="shared" si="150"/>
        <v>2.214</v>
      </c>
      <c r="E1270" s="2">
        <f t="shared" si="152"/>
        <v>2.1770000000000005</v>
      </c>
      <c r="F1270" s="2">
        <f t="shared" si="153"/>
        <v>2.1934999999999998</v>
      </c>
      <c r="G1270" s="2">
        <f t="shared" si="155"/>
        <v>2.1737999999999986</v>
      </c>
      <c r="H1270" s="2">
        <f t="shared" si="151"/>
        <v>2.0922999999999976</v>
      </c>
      <c r="I1270" s="2">
        <f t="array" ref="I1270">SUMPRODUCT(B1254:B1273, (ROW(B1254:B1273)-ROW(B1254)+1)) / (20*21/2)</f>
        <v>2.1965714285714286</v>
      </c>
      <c r="J1270" s="2">
        <f t="shared" si="154"/>
        <v>2.1883509598323023</v>
      </c>
      <c r="K1270" s="2">
        <f t="shared" si="156"/>
        <v>2.173888130036036</v>
      </c>
    </row>
    <row r="1271" spans="1:11" ht="13.5" x14ac:dyDescent="0.25">
      <c r="A1271" s="3">
        <f>TITRES_STAT!B1274</f>
        <v>44560</v>
      </c>
      <c r="B1271" s="5">
        <f>TITRES_STAT!D1274</f>
        <v>2.23</v>
      </c>
      <c r="C1271" s="2">
        <f t="shared" si="149"/>
        <v>-1.0000000000000231E-2</v>
      </c>
      <c r="D1271" s="2">
        <f t="shared" si="150"/>
        <v>2.2320000000000002</v>
      </c>
      <c r="E1271" s="2">
        <f t="shared" si="152"/>
        <v>2.1860000000000004</v>
      </c>
      <c r="F1271" s="2">
        <f t="shared" si="153"/>
        <v>2.1929999999999996</v>
      </c>
      <c r="G1271" s="2">
        <f t="shared" si="155"/>
        <v>2.1753999999999989</v>
      </c>
      <c r="H1271" s="2">
        <f t="shared" si="151"/>
        <v>2.093649999999998</v>
      </c>
      <c r="I1271" s="2">
        <f t="array" ref="I1271">SUMPRODUCT(B1255:B1274, (ROW(B1255:B1274)-ROW(B1255)+1)) / (20*21/2)</f>
        <v>2.2001904761904765</v>
      </c>
      <c r="J1271" s="2">
        <f t="shared" si="154"/>
        <v>2.1923175350863691</v>
      </c>
      <c r="K1271" s="2">
        <f t="shared" si="156"/>
        <v>2.1760885955248188</v>
      </c>
    </row>
    <row r="1272" spans="1:11" ht="13.5" x14ac:dyDescent="0.25">
      <c r="A1272" s="3">
        <f>TITRES_STAT!B1275</f>
        <v>44561</v>
      </c>
      <c r="B1272" s="5">
        <f>TITRES_STAT!D1275</f>
        <v>2.23</v>
      </c>
      <c r="C1272" s="2">
        <f t="shared" si="149"/>
        <v>0</v>
      </c>
      <c r="D1272" s="2">
        <f t="shared" si="150"/>
        <v>2.2320000000000002</v>
      </c>
      <c r="E1272" s="2">
        <f t="shared" si="152"/>
        <v>2.1950000000000003</v>
      </c>
      <c r="F1272" s="2">
        <f t="shared" si="153"/>
        <v>2.1924999999999999</v>
      </c>
      <c r="G1272" s="2">
        <f t="shared" si="155"/>
        <v>2.1769999999999992</v>
      </c>
      <c r="H1272" s="2">
        <f t="shared" si="151"/>
        <v>2.0949999999999975</v>
      </c>
      <c r="I1272" s="2">
        <f t="array" ref="I1272">SUMPRODUCT(B1256:B1275, (ROW(B1256:B1275)-ROW(B1256)+1)) / (20*21/2)</f>
        <v>2.2038571428571432</v>
      </c>
      <c r="J1272" s="2">
        <f t="shared" si="154"/>
        <v>2.1959063412686195</v>
      </c>
      <c r="K1272" s="2">
        <f t="shared" si="156"/>
        <v>2.1782027682493359</v>
      </c>
    </row>
    <row r="1273" spans="1:11" ht="13.5" x14ac:dyDescent="0.25">
      <c r="A1273" s="3">
        <f>TITRES_STAT!B1276</f>
        <v>44564</v>
      </c>
      <c r="B1273" s="5">
        <f>TITRES_STAT!D1276</f>
        <v>2.23</v>
      </c>
      <c r="C1273" s="2">
        <f t="shared" si="149"/>
        <v>0</v>
      </c>
      <c r="D1273" s="2">
        <f t="shared" si="150"/>
        <v>2.2320000000000002</v>
      </c>
      <c r="E1273" s="2">
        <f t="shared" si="152"/>
        <v>2.2040000000000002</v>
      </c>
      <c r="F1273" s="2">
        <f t="shared" si="153"/>
        <v>2.1919999999999997</v>
      </c>
      <c r="G1273" s="2">
        <f t="shared" si="155"/>
        <v>2.1785999999999994</v>
      </c>
      <c r="H1273" s="2">
        <f t="shared" si="151"/>
        <v>2.0963499999999979</v>
      </c>
      <c r="I1273" s="2">
        <f t="array" ref="I1273">SUMPRODUCT(B1257:B1276, (ROW(B1257:B1276)-ROW(B1257)+1)) / (20*21/2)</f>
        <v>2.2075714285714287</v>
      </c>
      <c r="J1273" s="2">
        <f t="shared" si="154"/>
        <v>2.199153356385894</v>
      </c>
      <c r="K1273" s="2">
        <f t="shared" si="156"/>
        <v>2.1802340322395581</v>
      </c>
    </row>
    <row r="1274" spans="1:11" ht="13.5" x14ac:dyDescent="0.25">
      <c r="A1274" s="3">
        <f>TITRES_STAT!B1277</f>
        <v>44565</v>
      </c>
      <c r="B1274" s="5">
        <f>TITRES_STAT!D1277</f>
        <v>2.23</v>
      </c>
      <c r="C1274" s="2">
        <f t="shared" si="149"/>
        <v>0</v>
      </c>
      <c r="D1274" s="2">
        <f t="shared" si="150"/>
        <v>2.2320000000000002</v>
      </c>
      <c r="E1274" s="2">
        <f t="shared" si="152"/>
        <v>2.2130000000000001</v>
      </c>
      <c r="F1274" s="2">
        <f t="shared" si="153"/>
        <v>2.1914999999999996</v>
      </c>
      <c r="G1274" s="2">
        <f t="shared" si="155"/>
        <v>2.1801999999999997</v>
      </c>
      <c r="H1274" s="2">
        <f t="shared" si="151"/>
        <v>2.0976999999999979</v>
      </c>
      <c r="I1274" s="2">
        <f t="array" ref="I1274">SUMPRODUCT(B1258:B1277, (ROW(B1258:B1277)-ROW(B1258)+1)) / (20*21/2)</f>
        <v>2.2189523809523806</v>
      </c>
      <c r="J1274" s="2">
        <f t="shared" si="154"/>
        <v>2.20209113196819</v>
      </c>
      <c r="K1274" s="2">
        <f t="shared" si="156"/>
        <v>2.1821856388183991</v>
      </c>
    </row>
    <row r="1275" spans="1:11" ht="13.5" x14ac:dyDescent="0.25">
      <c r="A1275" s="3">
        <f>TITRES_STAT!B1278</f>
        <v>44566</v>
      </c>
      <c r="B1275" s="5">
        <f>TITRES_STAT!D1278</f>
        <v>2.23</v>
      </c>
      <c r="C1275" s="2">
        <f t="shared" si="149"/>
        <v>0</v>
      </c>
      <c r="D1275" s="2">
        <f t="shared" si="150"/>
        <v>2.23</v>
      </c>
      <c r="E1275" s="2">
        <f t="shared" si="152"/>
        <v>2.2220000000000004</v>
      </c>
      <c r="F1275" s="2">
        <f t="shared" si="153"/>
        <v>2.1909999999999998</v>
      </c>
      <c r="G1275" s="2">
        <f t="shared" si="155"/>
        <v>2.1818</v>
      </c>
      <c r="H1275" s="2">
        <f t="shared" si="151"/>
        <v>2.0990499999999979</v>
      </c>
      <c r="I1275" s="2">
        <f t="array" ref="I1275">SUMPRODUCT(B1259:B1278, (ROW(B1259:B1278)-ROW(B1259)+1)) / (20*21/2)</f>
        <v>2.23</v>
      </c>
      <c r="J1275" s="2">
        <f t="shared" si="154"/>
        <v>2.204749119399791</v>
      </c>
      <c r="K1275" s="2">
        <f t="shared" si="156"/>
        <v>2.184060711805913</v>
      </c>
    </row>
    <row r="1276" spans="1:11" ht="13.5" x14ac:dyDescent="0.25">
      <c r="A1276" s="3">
        <f>TITRES_STAT!B1279</f>
        <v>44567</v>
      </c>
      <c r="B1276" s="5">
        <f>TITRES_STAT!D1279</f>
        <v>2.23</v>
      </c>
      <c r="C1276" s="2">
        <f t="shared" si="149"/>
        <v>0</v>
      </c>
      <c r="D1276" s="2">
        <f t="shared" si="150"/>
        <v>2.23</v>
      </c>
      <c r="E1276" s="2">
        <f t="shared" si="152"/>
        <v>2.2310000000000003</v>
      </c>
      <c r="F1276" s="2">
        <f t="shared" si="153"/>
        <v>2.1904999999999992</v>
      </c>
      <c r="G1276" s="2">
        <f t="shared" si="155"/>
        <v>2.1834000000000002</v>
      </c>
      <c r="H1276" s="2">
        <f t="shared" si="151"/>
        <v>2.1003999999999983</v>
      </c>
      <c r="I1276" s="2">
        <f t="array" ref="I1276">SUMPRODUCT(B1260:B1279, (ROW(B1260:B1279)-ROW(B1260)+1)) / (20*21/2)</f>
        <v>2.2402380952380949</v>
      </c>
      <c r="J1276" s="2">
        <f t="shared" si="154"/>
        <v>2.2071539651712397</v>
      </c>
      <c r="K1276" s="2">
        <f t="shared" si="156"/>
        <v>2.1858622525194065</v>
      </c>
    </row>
    <row r="1277" spans="1:11" ht="13.5" x14ac:dyDescent="0.25">
      <c r="A1277" s="3">
        <f>TITRES_STAT!B1280</f>
        <v>44568</v>
      </c>
      <c r="B1277" s="5">
        <f>TITRES_STAT!D1280</f>
        <v>2.31</v>
      </c>
      <c r="C1277" s="2">
        <f t="shared" si="149"/>
        <v>8.0000000000000071E-2</v>
      </c>
      <c r="D1277" s="2">
        <f t="shared" si="150"/>
        <v>2.246</v>
      </c>
      <c r="E1277" s="2">
        <f t="shared" si="152"/>
        <v>2.2389999999999999</v>
      </c>
      <c r="F1277" s="2">
        <f t="shared" si="153"/>
        <v>2.194</v>
      </c>
      <c r="G1277" s="2">
        <f t="shared" si="155"/>
        <v>2.1866000000000003</v>
      </c>
      <c r="H1277" s="2">
        <f t="shared" si="151"/>
        <v>2.1021499999999982</v>
      </c>
      <c r="I1277" s="2">
        <f t="array" ref="I1277">SUMPRODUCT(B1261:B1280, (ROW(B1261:B1280)-ROW(B1261)+1)) / (20*21/2)</f>
        <v>2.2496666666666663</v>
      </c>
      <c r="J1277" s="2">
        <f t="shared" si="154"/>
        <v>2.2169488256311216</v>
      </c>
      <c r="K1277" s="2">
        <f t="shared" si="156"/>
        <v>2.1907303994794298</v>
      </c>
    </row>
    <row r="1278" spans="1:11" ht="13.5" x14ac:dyDescent="0.25">
      <c r="A1278" s="3">
        <f>TITRES_STAT!B1281</f>
        <v>44571</v>
      </c>
      <c r="B1278" s="5">
        <f>TITRES_STAT!D1281</f>
        <v>2.31</v>
      </c>
      <c r="C1278" s="2">
        <f t="shared" si="149"/>
        <v>0</v>
      </c>
      <c r="D1278" s="2">
        <f t="shared" si="150"/>
        <v>2.262</v>
      </c>
      <c r="E1278" s="2">
        <f t="shared" si="152"/>
        <v>2.2469999999999999</v>
      </c>
      <c r="F1278" s="2">
        <f t="shared" si="153"/>
        <v>2.2024999999999997</v>
      </c>
      <c r="G1278" s="2">
        <f t="shared" si="155"/>
        <v>2.1898000000000004</v>
      </c>
      <c r="H1278" s="2">
        <f t="shared" si="151"/>
        <v>2.1038999999999985</v>
      </c>
      <c r="I1278" s="2">
        <f t="array" ref="I1278">SUMPRODUCT(B1262:B1281, (ROW(B1262:B1281)-ROW(B1262)+1)) / (20*21/2)</f>
        <v>2.258285714285714</v>
      </c>
      <c r="J1278" s="2">
        <f t="shared" si="154"/>
        <v>2.2258108422376819</v>
      </c>
      <c r="K1278" s="2">
        <f t="shared" si="156"/>
        <v>2.195407638715531</v>
      </c>
    </row>
    <row r="1279" spans="1:11" ht="13.5" x14ac:dyDescent="0.25">
      <c r="A1279" s="3">
        <f>TITRES_STAT!B1282</f>
        <v>44572</v>
      </c>
      <c r="B1279" s="5">
        <f>TITRES_STAT!D1282</f>
        <v>2.31</v>
      </c>
      <c r="C1279" s="2">
        <f t="shared" si="149"/>
        <v>0</v>
      </c>
      <c r="D1279" s="2">
        <f t="shared" si="150"/>
        <v>2.278</v>
      </c>
      <c r="E1279" s="2">
        <f t="shared" si="152"/>
        <v>2.2549999999999999</v>
      </c>
      <c r="F1279" s="2">
        <f t="shared" si="153"/>
        <v>2.2110000000000003</v>
      </c>
      <c r="G1279" s="2">
        <f t="shared" si="155"/>
        <v>2.1930000000000005</v>
      </c>
      <c r="H1279" s="2">
        <f t="shared" si="151"/>
        <v>2.1056499999999985</v>
      </c>
      <c r="I1279" s="2">
        <f t="array" ref="I1279">SUMPRODUCT(B1263:B1282, (ROW(B1263:B1282)-ROW(B1263)+1)) / (20*21/2)</f>
        <v>2.2660952380952377</v>
      </c>
      <c r="J1279" s="2">
        <f t="shared" si="154"/>
        <v>2.2338288572626648</v>
      </c>
      <c r="K1279" s="2">
        <f t="shared" si="156"/>
        <v>2.1999014568051183</v>
      </c>
    </row>
    <row r="1280" spans="1:11" ht="13.5" x14ac:dyDescent="0.25">
      <c r="A1280" s="3">
        <f>TITRES_STAT!B1283</f>
        <v>44573</v>
      </c>
      <c r="B1280" s="5">
        <f>TITRES_STAT!D1283</f>
        <v>2.31</v>
      </c>
      <c r="C1280" s="2">
        <f t="shared" si="149"/>
        <v>0</v>
      </c>
      <c r="D1280" s="2">
        <f t="shared" si="150"/>
        <v>2.294</v>
      </c>
      <c r="E1280" s="2">
        <f t="shared" si="152"/>
        <v>2.2619999999999996</v>
      </c>
      <c r="F1280" s="2">
        <f t="shared" si="153"/>
        <v>2.2195000000000005</v>
      </c>
      <c r="G1280" s="2">
        <f t="shared" si="155"/>
        <v>2.196200000000001</v>
      </c>
      <c r="H1280" s="2">
        <f t="shared" si="151"/>
        <v>2.1074999999999982</v>
      </c>
      <c r="I1280" s="2">
        <f t="array" ref="I1280">SUMPRODUCT(B1264:B1283, (ROW(B1264:B1283)-ROW(B1264)+1)) / (20*21/2)</f>
        <v>2.2730952380952378</v>
      </c>
      <c r="J1280" s="2">
        <f t="shared" si="154"/>
        <v>2.2410832518090777</v>
      </c>
      <c r="K1280" s="2">
        <f t="shared" si="156"/>
        <v>2.2042190467343294</v>
      </c>
    </row>
    <row r="1281" spans="1:11" ht="13.5" x14ac:dyDescent="0.25">
      <c r="A1281" s="3">
        <f>TITRES_STAT!B1284</f>
        <v>44574</v>
      </c>
      <c r="B1281" s="5">
        <f>TITRES_STAT!D1284</f>
        <v>2.31</v>
      </c>
      <c r="C1281" s="2">
        <f t="shared" si="149"/>
        <v>0</v>
      </c>
      <c r="D1281" s="2">
        <f t="shared" si="150"/>
        <v>2.31</v>
      </c>
      <c r="E1281" s="2">
        <f t="shared" si="152"/>
        <v>2.27</v>
      </c>
      <c r="F1281" s="2">
        <f t="shared" si="153"/>
        <v>2.2280000000000006</v>
      </c>
      <c r="G1281" s="2">
        <f t="shared" si="155"/>
        <v>2.1994000000000007</v>
      </c>
      <c r="H1281" s="2">
        <f t="shared" si="151"/>
        <v>2.1093499999999983</v>
      </c>
      <c r="I1281" s="2">
        <f t="array" ref="I1281">SUMPRODUCT(B1265:B1284, (ROW(B1265:B1284)-ROW(B1265)+1)) / (20*21/2)</f>
        <v>2.2792857142857139</v>
      </c>
      <c r="J1281" s="2">
        <f t="shared" si="154"/>
        <v>2.2476467516367848</v>
      </c>
      <c r="K1281" s="2">
        <f t="shared" si="156"/>
        <v>2.2083673194114146</v>
      </c>
    </row>
    <row r="1282" spans="1:11" ht="13.5" x14ac:dyDescent="0.25">
      <c r="A1282" s="3">
        <f>TITRES_STAT!B1285</f>
        <v>44575</v>
      </c>
      <c r="B1282" s="5">
        <f>TITRES_STAT!D1285</f>
        <v>2.31</v>
      </c>
      <c r="C1282" s="2">
        <f t="shared" si="149"/>
        <v>0</v>
      </c>
      <c r="D1282" s="2">
        <f t="shared" si="150"/>
        <v>2.31</v>
      </c>
      <c r="E1282" s="2">
        <f t="shared" si="152"/>
        <v>2.2779999999999996</v>
      </c>
      <c r="F1282" s="2">
        <f t="shared" si="153"/>
        <v>2.2365000000000008</v>
      </c>
      <c r="G1282" s="2">
        <f t="shared" si="155"/>
        <v>2.2026000000000012</v>
      </c>
      <c r="H1282" s="2">
        <f t="shared" si="151"/>
        <v>2.1111499999999981</v>
      </c>
      <c r="I1282" s="2">
        <f t="array" ref="I1282">SUMPRODUCT(B1266:B1285, (ROW(B1266:B1285)-ROW(B1266)+1)) / (20*21/2)</f>
        <v>2.2846666666666664</v>
      </c>
      <c r="J1282" s="2">
        <f t="shared" si="154"/>
        <v>2.2535851562428055</v>
      </c>
      <c r="K1282" s="2">
        <f t="shared" si="156"/>
        <v>2.2123529147286143</v>
      </c>
    </row>
    <row r="1283" spans="1:11" ht="13.5" x14ac:dyDescent="0.25">
      <c r="A1283" s="3">
        <f>TITRES_STAT!B1286</f>
        <v>44578</v>
      </c>
      <c r="B1283" s="5">
        <f>TITRES_STAT!D1286</f>
        <v>2.31</v>
      </c>
      <c r="C1283" s="2">
        <f t="shared" si="149"/>
        <v>0</v>
      </c>
      <c r="D1283" s="2">
        <f t="shared" si="150"/>
        <v>2.31</v>
      </c>
      <c r="E1283" s="2">
        <f t="shared" si="152"/>
        <v>2.286</v>
      </c>
      <c r="F1283" s="2">
        <f t="shared" si="153"/>
        <v>2.2450000000000006</v>
      </c>
      <c r="G1283" s="2">
        <f t="shared" si="155"/>
        <v>2.2058000000000013</v>
      </c>
      <c r="H1283" s="2">
        <f t="shared" si="151"/>
        <v>2.1129499999999983</v>
      </c>
      <c r="I1283" s="2">
        <f t="array" ref="I1283">SUMPRODUCT(B1267:B1286, (ROW(B1267:B1286)-ROW(B1267)+1)) / (20*21/2)</f>
        <v>2.2892380952380949</v>
      </c>
      <c r="J1283" s="2">
        <f t="shared" si="154"/>
        <v>2.2589579985053958</v>
      </c>
      <c r="K1283" s="2">
        <f t="shared" si="156"/>
        <v>2.2161822121902377</v>
      </c>
    </row>
    <row r="1284" spans="1:11" ht="13.5" x14ac:dyDescent="0.25">
      <c r="A1284" s="3">
        <f>TITRES_STAT!B1287</f>
        <v>44579</v>
      </c>
      <c r="B1284" s="5">
        <f>TITRES_STAT!D1287</f>
        <v>2.31</v>
      </c>
      <c r="C1284" s="2">
        <f t="shared" ref="C1284:C1347" si="157">B1284-B1283</f>
        <v>0</v>
      </c>
      <c r="D1284" s="2">
        <f t="shared" si="150"/>
        <v>2.31</v>
      </c>
      <c r="E1284" s="2">
        <f t="shared" si="152"/>
        <v>2.2939999999999996</v>
      </c>
      <c r="F1284" s="2">
        <f t="shared" si="153"/>
        <v>2.2535000000000007</v>
      </c>
      <c r="G1284" s="2">
        <f t="shared" si="155"/>
        <v>2.2090000000000014</v>
      </c>
      <c r="H1284" s="2">
        <f t="shared" si="151"/>
        <v>2.1147499999999981</v>
      </c>
      <c r="I1284" s="2">
        <f t="array" ref="I1284">SUMPRODUCT(B1268:B1287, (ROW(B1268:B1287)-ROW(B1268)+1)) / (20*21/2)</f>
        <v>2.2929999999999997</v>
      </c>
      <c r="J1284" s="2">
        <f t="shared" si="154"/>
        <v>2.2638191415048823</v>
      </c>
      <c r="K1284" s="2">
        <f t="shared" si="156"/>
        <v>2.2198613411239543</v>
      </c>
    </row>
    <row r="1285" spans="1:11" ht="13.5" x14ac:dyDescent="0.25">
      <c r="A1285" s="3">
        <f>TITRES_STAT!B1288</f>
        <v>44580</v>
      </c>
      <c r="B1285" s="5">
        <f>TITRES_STAT!D1288</f>
        <v>2.31</v>
      </c>
      <c r="C1285" s="2">
        <f t="shared" si="157"/>
        <v>0</v>
      </c>
      <c r="D1285" s="2">
        <f t="shared" si="150"/>
        <v>2.31</v>
      </c>
      <c r="E1285" s="2">
        <f t="shared" si="152"/>
        <v>2.3019999999999996</v>
      </c>
      <c r="F1285" s="2">
        <f t="shared" si="153"/>
        <v>2.2620000000000005</v>
      </c>
      <c r="G1285" s="2">
        <f t="shared" si="155"/>
        <v>2.2122000000000015</v>
      </c>
      <c r="H1285" s="2">
        <f t="shared" si="151"/>
        <v>2.1165499999999984</v>
      </c>
      <c r="I1285" s="2">
        <f t="array" ref="I1285">SUMPRODUCT(B1269:B1288, (ROW(B1269:B1288)-ROW(B1269)+1)) / (20*21/2)</f>
        <v>2.296380952380952</v>
      </c>
      <c r="J1285" s="2">
        <f t="shared" si="154"/>
        <v>2.2682173185044174</v>
      </c>
      <c r="K1285" s="2">
        <f t="shared" si="156"/>
        <v>2.2233961904916426</v>
      </c>
    </row>
    <row r="1286" spans="1:11" ht="13.5" x14ac:dyDescent="0.25">
      <c r="A1286" s="3">
        <f>TITRES_STAT!B1289</f>
        <v>44581</v>
      </c>
      <c r="B1286" s="5">
        <f>TITRES_STAT!D1289</f>
        <v>2.31</v>
      </c>
      <c r="C1286" s="2">
        <f t="shared" si="157"/>
        <v>0</v>
      </c>
      <c r="D1286" s="2">
        <f t="shared" ref="D1286:D1349" si="158">AVERAGE(B1282:B1286)</f>
        <v>2.31</v>
      </c>
      <c r="E1286" s="2">
        <f t="shared" si="152"/>
        <v>2.3099999999999996</v>
      </c>
      <c r="F1286" s="2">
        <f t="shared" si="153"/>
        <v>2.2705000000000006</v>
      </c>
      <c r="G1286" s="2">
        <f t="shared" si="155"/>
        <v>2.2154000000000016</v>
      </c>
      <c r="H1286" s="2">
        <f t="shared" si="151"/>
        <v>2.1183499999999982</v>
      </c>
      <c r="I1286" s="2">
        <f t="array" ref="I1286">SUMPRODUCT(B1270:B1289, (ROW(B1270:B1289)-ROW(B1270)+1)) / (20*21/2)</f>
        <v>2.2993809523809521</v>
      </c>
      <c r="J1286" s="2">
        <f t="shared" si="154"/>
        <v>2.2721966215039968</v>
      </c>
      <c r="K1286" s="2">
        <f t="shared" si="156"/>
        <v>2.2267924183155001</v>
      </c>
    </row>
    <row r="1287" spans="1:11" ht="13.5" x14ac:dyDescent="0.25">
      <c r="A1287" s="3">
        <f>TITRES_STAT!B1290</f>
        <v>44582</v>
      </c>
      <c r="B1287" s="5">
        <f>TITRES_STAT!D1290</f>
        <v>2.31</v>
      </c>
      <c r="C1287" s="2">
        <f t="shared" si="157"/>
        <v>0</v>
      </c>
      <c r="D1287" s="2">
        <f t="shared" si="158"/>
        <v>2.31</v>
      </c>
      <c r="E1287" s="2">
        <f t="shared" si="152"/>
        <v>2.3099999999999996</v>
      </c>
      <c r="F1287" s="2">
        <f t="shared" si="153"/>
        <v>2.2745000000000006</v>
      </c>
      <c r="G1287" s="2">
        <f t="shared" si="155"/>
        <v>2.2186000000000017</v>
      </c>
      <c r="H1287" s="2">
        <f t="shared" si="151"/>
        <v>2.120149999999998</v>
      </c>
      <c r="I1287" s="2">
        <f t="array" ref="I1287">SUMPRODUCT(B1271:B1290, (ROW(B1271:B1290)-ROW(B1271)+1)) / (20*21/2)</f>
        <v>2.3019999999999996</v>
      </c>
      <c r="J1287" s="2">
        <f t="shared" si="154"/>
        <v>2.275796943265521</v>
      </c>
      <c r="K1287" s="2">
        <f t="shared" si="156"/>
        <v>2.2300554607345004</v>
      </c>
    </row>
    <row r="1288" spans="1:11" ht="13.5" x14ac:dyDescent="0.25">
      <c r="A1288" s="3">
        <f>TITRES_STAT!B1291</f>
        <v>44585</v>
      </c>
      <c r="B1288" s="5">
        <f>TITRES_STAT!D1291</f>
        <v>2.31</v>
      </c>
      <c r="C1288" s="2">
        <f t="shared" si="157"/>
        <v>0</v>
      </c>
      <c r="D1288" s="2">
        <f t="shared" si="158"/>
        <v>2.31</v>
      </c>
      <c r="E1288" s="2">
        <f t="shared" si="152"/>
        <v>2.3099999999999996</v>
      </c>
      <c r="F1288" s="2">
        <f t="shared" si="153"/>
        <v>2.2785000000000002</v>
      </c>
      <c r="G1288" s="2">
        <f t="shared" si="155"/>
        <v>2.2218000000000013</v>
      </c>
      <c r="H1288" s="2">
        <f t="shared" si="151"/>
        <v>2.1219499999999982</v>
      </c>
      <c r="I1288" s="2">
        <f t="array" ref="I1288">SUMPRODUCT(B1272:B1291, (ROW(B1272:B1291)-ROW(B1272)+1)) / (20*21/2)</f>
        <v>2.3042857142857138</v>
      </c>
      <c r="J1288" s="2">
        <f t="shared" si="154"/>
        <v>2.2790543772402336</v>
      </c>
      <c r="K1288" s="2">
        <f t="shared" si="156"/>
        <v>2.2331905407056967</v>
      </c>
    </row>
    <row r="1289" spans="1:11" ht="13.5" x14ac:dyDescent="0.25">
      <c r="A1289" s="3">
        <f>TITRES_STAT!B1292</f>
        <v>44586</v>
      </c>
      <c r="B1289" s="5">
        <f>TITRES_STAT!D1292</f>
        <v>2.31</v>
      </c>
      <c r="C1289" s="2">
        <f t="shared" si="157"/>
        <v>0</v>
      </c>
      <c r="D1289" s="2">
        <f t="shared" si="158"/>
        <v>2.31</v>
      </c>
      <c r="E1289" s="2">
        <f t="shared" si="152"/>
        <v>2.3099999999999996</v>
      </c>
      <c r="F1289" s="2">
        <f t="shared" si="153"/>
        <v>2.2825000000000002</v>
      </c>
      <c r="G1289" s="2">
        <f t="shared" si="155"/>
        <v>2.225000000000001</v>
      </c>
      <c r="H1289" s="2">
        <f t="shared" si="151"/>
        <v>2.1237499999999985</v>
      </c>
      <c r="I1289" s="2">
        <f t="array" ref="I1289">SUMPRODUCT(B1273:B1292, (ROW(B1273:B1292)-ROW(B1273)+1)) / (20*21/2)</f>
        <v>2.3061904761904759</v>
      </c>
      <c r="J1289" s="2">
        <f t="shared" si="154"/>
        <v>2.2820015794078308</v>
      </c>
      <c r="K1289" s="2">
        <f t="shared" si="156"/>
        <v>2.236202676364297</v>
      </c>
    </row>
    <row r="1290" spans="1:11" ht="13.5" x14ac:dyDescent="0.25">
      <c r="A1290" s="3">
        <f>TITRES_STAT!B1293</f>
        <v>44587</v>
      </c>
      <c r="B1290" s="5">
        <f>TITRES_STAT!D1293</f>
        <v>2.31</v>
      </c>
      <c r="C1290" s="2">
        <f t="shared" si="157"/>
        <v>0</v>
      </c>
      <c r="D1290" s="2">
        <f t="shared" si="158"/>
        <v>2.31</v>
      </c>
      <c r="E1290" s="2">
        <f t="shared" si="152"/>
        <v>2.3099999999999996</v>
      </c>
      <c r="F1290" s="2">
        <f t="shared" si="153"/>
        <v>2.2860000000000005</v>
      </c>
      <c r="G1290" s="2">
        <f t="shared" si="155"/>
        <v>2.2282000000000015</v>
      </c>
      <c r="H1290" s="2">
        <f t="shared" ref="H1290:H1353" si="159">AVERAGE(B1091:B1290)</f>
        <v>2.1255499999999983</v>
      </c>
      <c r="I1290" s="2">
        <f t="array" ref="I1290">SUMPRODUCT(B1274:B1293, (ROW(B1274:B1293)-ROW(B1274)+1)) / (20*21/2)</f>
        <v>2.3077142857142854</v>
      </c>
      <c r="J1290" s="2">
        <f t="shared" si="154"/>
        <v>2.2846680956547041</v>
      </c>
      <c r="K1290" s="2">
        <f t="shared" si="156"/>
        <v>2.2390966890558937</v>
      </c>
    </row>
    <row r="1291" spans="1:11" ht="13.5" x14ac:dyDescent="0.25">
      <c r="A1291" s="3">
        <f>TITRES_STAT!B1294</f>
        <v>44588</v>
      </c>
      <c r="B1291" s="5">
        <f>TITRES_STAT!D1294</f>
        <v>2.31</v>
      </c>
      <c r="C1291" s="2">
        <f t="shared" si="157"/>
        <v>0</v>
      </c>
      <c r="D1291" s="2">
        <f t="shared" si="158"/>
        <v>2.31</v>
      </c>
      <c r="E1291" s="2">
        <f t="shared" si="152"/>
        <v>2.3099999999999996</v>
      </c>
      <c r="F1291" s="2">
        <f t="shared" si="153"/>
        <v>2.29</v>
      </c>
      <c r="G1291" s="2">
        <f t="shared" si="155"/>
        <v>2.2314000000000012</v>
      </c>
      <c r="H1291" s="2">
        <f t="shared" si="159"/>
        <v>2.1273499999999985</v>
      </c>
      <c r="I1291" s="2">
        <f t="array" ref="I1291">SUMPRODUCT(B1275:B1294, (ROW(B1275:B1294)-ROW(B1275)+1)) / (20*21/2)</f>
        <v>2.3088571428571423</v>
      </c>
      <c r="J1291" s="2">
        <f t="shared" si="154"/>
        <v>2.2870806579733038</v>
      </c>
      <c r="K1291" s="2">
        <f t="shared" si="156"/>
        <v>2.2418772110537022</v>
      </c>
    </row>
    <row r="1292" spans="1:11" ht="13.5" x14ac:dyDescent="0.25">
      <c r="A1292" s="3">
        <f>TITRES_STAT!B1295</f>
        <v>44589</v>
      </c>
      <c r="B1292" s="5">
        <f>TITRES_STAT!D1295</f>
        <v>2.31</v>
      </c>
      <c r="C1292" s="2">
        <f t="shared" si="157"/>
        <v>0</v>
      </c>
      <c r="D1292" s="2">
        <f t="shared" si="158"/>
        <v>2.31</v>
      </c>
      <c r="E1292" s="2">
        <f t="shared" ref="E1292:E1355" si="160">AVERAGE(B1283:B1292)</f>
        <v>2.3099999999999996</v>
      </c>
      <c r="F1292" s="2">
        <f t="shared" si="153"/>
        <v>2.2940000000000005</v>
      </c>
      <c r="G1292" s="2">
        <f t="shared" si="155"/>
        <v>2.2346000000000013</v>
      </c>
      <c r="H1292" s="2">
        <f t="shared" si="159"/>
        <v>2.1291499999999988</v>
      </c>
      <c r="I1292" s="2">
        <f t="array" ref="I1292">SUMPRODUCT(B1276:B1295, (ROW(B1276:B1295)-ROW(B1276)+1)) / (20*21/2)</f>
        <v>2.3096190476190475</v>
      </c>
      <c r="J1292" s="2">
        <f t="shared" si="154"/>
        <v>2.2892634524520372</v>
      </c>
      <c r="K1292" s="2">
        <f t="shared" si="156"/>
        <v>2.2445486929731651</v>
      </c>
    </row>
    <row r="1293" spans="1:11" ht="13.5" x14ac:dyDescent="0.25">
      <c r="A1293" s="3">
        <f>TITRES_STAT!B1296</f>
        <v>44592</v>
      </c>
      <c r="B1293" s="5">
        <f>TITRES_STAT!D1296</f>
        <v>2.31</v>
      </c>
      <c r="C1293" s="2">
        <f t="shared" si="157"/>
        <v>0</v>
      </c>
      <c r="D1293" s="2">
        <f t="shared" si="158"/>
        <v>2.31</v>
      </c>
      <c r="E1293" s="2">
        <f t="shared" si="160"/>
        <v>2.3099999999999996</v>
      </c>
      <c r="F1293" s="2">
        <f t="shared" si="153"/>
        <v>2.2980000000000005</v>
      </c>
      <c r="G1293" s="2">
        <f t="shared" si="155"/>
        <v>2.237000000000001</v>
      </c>
      <c r="H1293" s="2">
        <f t="shared" si="159"/>
        <v>2.1309499999999986</v>
      </c>
      <c r="I1293" s="2">
        <f t="array" ref="I1293">SUMPRODUCT(B1277:B1296, (ROW(B1277:B1296)-ROW(B1277)+1)) / (20*21/2)</f>
        <v>2.3099999999999996</v>
      </c>
      <c r="J1293" s="2">
        <f t="shared" si="154"/>
        <v>2.2912383617423195</v>
      </c>
      <c r="K1293" s="2">
        <f t="shared" si="156"/>
        <v>2.2471154108957863</v>
      </c>
    </row>
    <row r="1294" spans="1:11" ht="13.5" x14ac:dyDescent="0.25">
      <c r="A1294" s="3">
        <f>TITRES_STAT!B1297</f>
        <v>44593</v>
      </c>
      <c r="B1294" s="5">
        <f>TITRES_STAT!D1297</f>
        <v>2.31</v>
      </c>
      <c r="C1294" s="2">
        <f t="shared" si="157"/>
        <v>0</v>
      </c>
      <c r="D1294" s="2">
        <f t="shared" si="158"/>
        <v>2.31</v>
      </c>
      <c r="E1294" s="2">
        <f t="shared" si="160"/>
        <v>2.3099999999999996</v>
      </c>
      <c r="F1294" s="2">
        <f t="shared" si="153"/>
        <v>2.3020000000000005</v>
      </c>
      <c r="G1294" s="2">
        <f t="shared" si="155"/>
        <v>2.2394000000000007</v>
      </c>
      <c r="H1294" s="2">
        <f t="shared" si="159"/>
        <v>2.1327499999999988</v>
      </c>
      <c r="I1294" s="2">
        <f t="array" ref="I1294">SUMPRODUCT(B1278:B1297, (ROW(B1278:B1297)-ROW(B1278)+1)) / (20*21/2)</f>
        <v>2.3176190476190475</v>
      </c>
      <c r="J1294" s="2">
        <f t="shared" si="154"/>
        <v>2.2930251844335272</v>
      </c>
      <c r="K1294" s="2">
        <f t="shared" si="156"/>
        <v>2.249581473213599</v>
      </c>
    </row>
    <row r="1295" spans="1:11" ht="13.5" x14ac:dyDescent="0.25">
      <c r="A1295" s="3">
        <f>TITRES_STAT!B1298</f>
        <v>44594</v>
      </c>
      <c r="B1295" s="5">
        <f>TITRES_STAT!D1298</f>
        <v>2.31</v>
      </c>
      <c r="C1295" s="2">
        <f t="shared" si="157"/>
        <v>0</v>
      </c>
      <c r="D1295" s="2">
        <f t="shared" si="158"/>
        <v>2.31</v>
      </c>
      <c r="E1295" s="2">
        <f t="shared" si="160"/>
        <v>2.3099999999999996</v>
      </c>
      <c r="F1295" s="2">
        <f t="shared" si="153"/>
        <v>2.306</v>
      </c>
      <c r="G1295" s="2">
        <f t="shared" si="155"/>
        <v>2.2418000000000009</v>
      </c>
      <c r="H1295" s="2">
        <f t="shared" si="159"/>
        <v>2.1345499999999986</v>
      </c>
      <c r="I1295" s="2">
        <f t="array" ref="I1295">SUMPRODUCT(B1279:B1298, (ROW(B1279:B1298)-ROW(B1279)+1)) / (20*21/2)</f>
        <v>2.3277142857142854</v>
      </c>
      <c r="J1295" s="2">
        <f t="shared" si="154"/>
        <v>2.2946418335350964</v>
      </c>
      <c r="K1295" s="2">
        <f t="shared" si="156"/>
        <v>2.2519508272052229</v>
      </c>
    </row>
    <row r="1296" spans="1:11" ht="13.5" x14ac:dyDescent="0.25">
      <c r="A1296" s="3">
        <f>TITRES_STAT!B1299</f>
        <v>44595</v>
      </c>
      <c r="B1296" s="5">
        <f>TITRES_STAT!D1299</f>
        <v>2.31</v>
      </c>
      <c r="C1296" s="2">
        <f t="shared" si="157"/>
        <v>0</v>
      </c>
      <c r="D1296" s="2">
        <f t="shared" si="158"/>
        <v>2.31</v>
      </c>
      <c r="E1296" s="2">
        <f t="shared" si="160"/>
        <v>2.3099999999999996</v>
      </c>
      <c r="F1296" s="2">
        <f t="shared" si="153"/>
        <v>2.3100000000000005</v>
      </c>
      <c r="G1296" s="2">
        <f t="shared" si="155"/>
        <v>2.2442000000000006</v>
      </c>
      <c r="H1296" s="2">
        <f t="shared" si="159"/>
        <v>2.1363499999999984</v>
      </c>
      <c r="I1296" s="2">
        <f t="array" ref="I1296">SUMPRODUCT(B1280:B1299, (ROW(B1280:B1299)-ROW(B1280)+1)) / (20*21/2)</f>
        <v>2.3277619047619043</v>
      </c>
      <c r="J1296" s="2">
        <f t="shared" si="154"/>
        <v>2.2961045160555638</v>
      </c>
      <c r="K1296" s="2">
        <f t="shared" si="156"/>
        <v>2.2542272653540381</v>
      </c>
    </row>
    <row r="1297" spans="1:11" ht="13.5" x14ac:dyDescent="0.25">
      <c r="A1297" s="3">
        <f>TITRES_STAT!B1300</f>
        <v>44596</v>
      </c>
      <c r="B1297" s="5">
        <f>TITRES_STAT!D1300</f>
        <v>2.39</v>
      </c>
      <c r="C1297" s="2">
        <f t="shared" si="157"/>
        <v>8.0000000000000071E-2</v>
      </c>
      <c r="D1297" s="2">
        <f t="shared" si="158"/>
        <v>2.3260000000000001</v>
      </c>
      <c r="E1297" s="2">
        <f t="shared" si="160"/>
        <v>2.3180000000000001</v>
      </c>
      <c r="F1297" s="2">
        <f t="shared" si="153"/>
        <v>2.3140000000000005</v>
      </c>
      <c r="G1297" s="2">
        <f t="shared" si="155"/>
        <v>2.2482000000000006</v>
      </c>
      <c r="H1297" s="2">
        <f t="shared" si="159"/>
        <v>2.1385499999999986</v>
      </c>
      <c r="I1297" s="2">
        <f t="array" ref="I1297">SUMPRODUCT(B1281:B1300, (ROW(B1281:B1300)-ROW(B1281)+1)) / (20*21/2)</f>
        <v>2.3220476190476189</v>
      </c>
      <c r="J1297" s="2">
        <f t="shared" si="154"/>
        <v>2.3050469430978908</v>
      </c>
      <c r="K1297" s="2">
        <f t="shared" si="156"/>
        <v>2.2595516863205463</v>
      </c>
    </row>
    <row r="1298" spans="1:11" ht="13.5" x14ac:dyDescent="0.25">
      <c r="A1298" s="3">
        <f>TITRES_STAT!B1301</f>
        <v>44599</v>
      </c>
      <c r="B1298" s="5">
        <f>TITRES_STAT!D1301</f>
        <v>2.42</v>
      </c>
      <c r="C1298" s="2">
        <f t="shared" si="157"/>
        <v>2.9999999999999805E-2</v>
      </c>
      <c r="D1298" s="2">
        <f t="shared" si="158"/>
        <v>2.3479999999999999</v>
      </c>
      <c r="E1298" s="2">
        <f t="shared" si="160"/>
        <v>2.3289999999999997</v>
      </c>
      <c r="F1298" s="2">
        <f t="shared" si="153"/>
        <v>2.3195000000000006</v>
      </c>
      <c r="G1298" s="2">
        <f t="shared" si="155"/>
        <v>2.2528000000000006</v>
      </c>
      <c r="H1298" s="2">
        <f t="shared" si="159"/>
        <v>2.1408999999999989</v>
      </c>
      <c r="I1298" s="2">
        <f t="array" ref="I1298">SUMPRODUCT(B1282:B1301, (ROW(B1282:B1301)-ROW(B1282)+1)) / (20*21/2)</f>
        <v>2.3165714285714283</v>
      </c>
      <c r="J1298" s="2">
        <f t="shared" si="154"/>
        <v>2.3159948532790438</v>
      </c>
      <c r="K1298" s="2">
        <f t="shared" si="156"/>
        <v>2.2658437770530737</v>
      </c>
    </row>
    <row r="1299" spans="1:11" ht="13.5" x14ac:dyDescent="0.25">
      <c r="A1299" s="3">
        <f>TITRES_STAT!B1302</f>
        <v>44600</v>
      </c>
      <c r="B1299" s="5">
        <f>TITRES_STAT!D1302</f>
        <v>2.3199999999999998</v>
      </c>
      <c r="C1299" s="2">
        <f t="shared" si="157"/>
        <v>-0.10000000000000009</v>
      </c>
      <c r="D1299" s="2">
        <f t="shared" si="158"/>
        <v>2.35</v>
      </c>
      <c r="E1299" s="2">
        <f t="shared" si="160"/>
        <v>2.3300000000000005</v>
      </c>
      <c r="F1299" s="2">
        <f t="shared" si="153"/>
        <v>2.3200000000000003</v>
      </c>
      <c r="G1299" s="2">
        <f t="shared" si="155"/>
        <v>2.2554000000000003</v>
      </c>
      <c r="H1299" s="2">
        <f t="shared" si="159"/>
        <v>2.142749999999999</v>
      </c>
      <c r="I1299" s="2">
        <f t="array" ref="I1299">SUMPRODUCT(B1283:B1302, (ROW(B1283:B1302)-ROW(B1283)+1)) / (20*21/2)</f>
        <v>2.3027619047619048</v>
      </c>
      <c r="J1299" s="2">
        <f t="shared" si="154"/>
        <v>2.3163762958238965</v>
      </c>
      <c r="K1299" s="2">
        <f t="shared" si="156"/>
        <v>2.2679675505019725</v>
      </c>
    </row>
    <row r="1300" spans="1:11" ht="13.5" x14ac:dyDescent="0.25">
      <c r="A1300" s="3">
        <f>TITRES_STAT!B1303</f>
        <v>44601</v>
      </c>
      <c r="B1300" s="5">
        <f>TITRES_STAT!D1303</f>
        <v>2.2599999999999998</v>
      </c>
      <c r="C1300" s="2">
        <f t="shared" si="157"/>
        <v>-6.0000000000000053E-2</v>
      </c>
      <c r="D1300" s="2">
        <f t="shared" si="158"/>
        <v>2.34</v>
      </c>
      <c r="E1300" s="2">
        <f t="shared" si="160"/>
        <v>2.3250000000000002</v>
      </c>
      <c r="F1300" s="2">
        <f t="shared" ref="F1300:F1363" si="161">AVERAGE(B1281:B1300)</f>
        <v>2.3174999999999999</v>
      </c>
      <c r="G1300" s="2">
        <f t="shared" si="155"/>
        <v>2.2568000000000001</v>
      </c>
      <c r="H1300" s="2">
        <f t="shared" si="159"/>
        <v>2.144299999999999</v>
      </c>
      <c r="I1300" s="2">
        <f t="array" ref="I1300">SUMPRODUCT(B1284:B1303, (ROW(B1284:B1303)-ROW(B1284)+1)) / (20*21/2)</f>
        <v>2.2896190476190479</v>
      </c>
      <c r="J1300" s="2">
        <f t="shared" si="154"/>
        <v>2.3110071247930488</v>
      </c>
      <c r="K1300" s="2">
        <f t="shared" si="156"/>
        <v>2.2676550975411107</v>
      </c>
    </row>
    <row r="1301" spans="1:11" ht="13.5" x14ac:dyDescent="0.25">
      <c r="A1301" s="3">
        <f>TITRES_STAT!B1304</f>
        <v>44602</v>
      </c>
      <c r="B1301" s="5">
        <f>TITRES_STAT!D1304</f>
        <v>2.2599999999999998</v>
      </c>
      <c r="C1301" s="2">
        <f t="shared" si="157"/>
        <v>0</v>
      </c>
      <c r="D1301" s="2">
        <f t="shared" si="158"/>
        <v>2.33</v>
      </c>
      <c r="E1301" s="2">
        <f t="shared" si="160"/>
        <v>2.3199999999999994</v>
      </c>
      <c r="F1301" s="2">
        <f t="shared" si="161"/>
        <v>2.3149999999999999</v>
      </c>
      <c r="G1301" s="2">
        <f t="shared" si="155"/>
        <v>2.2572000000000005</v>
      </c>
      <c r="H1301" s="2">
        <f t="shared" si="159"/>
        <v>2.1458499999999989</v>
      </c>
      <c r="I1301" s="2">
        <f t="array" ref="I1301">SUMPRODUCT(B1285:B1304, (ROW(B1285:B1304)-ROW(B1285)+1)) / (20*21/2)</f>
        <v>2.2771428571428576</v>
      </c>
      <c r="J1301" s="2">
        <f t="shared" ref="J1301:J1364" si="162">$J$4*B1301+J1300*(1-$J$4)</f>
        <v>2.3061493033841867</v>
      </c>
      <c r="K1301" s="2">
        <f t="shared" si="156"/>
        <v>2.2673548976375377</v>
      </c>
    </row>
    <row r="1302" spans="1:11" ht="13.5" x14ac:dyDescent="0.25">
      <c r="A1302" s="3">
        <f>TITRES_STAT!B1305</f>
        <v>44603</v>
      </c>
      <c r="B1302" s="5">
        <f>TITRES_STAT!D1305</f>
        <v>2.17</v>
      </c>
      <c r="C1302" s="2">
        <f t="shared" si="157"/>
        <v>-8.9999999999999858E-2</v>
      </c>
      <c r="D1302" s="2">
        <f t="shared" si="158"/>
        <v>2.286</v>
      </c>
      <c r="E1302" s="2">
        <f t="shared" si="160"/>
        <v>2.306</v>
      </c>
      <c r="F1302" s="2">
        <f t="shared" si="161"/>
        <v>2.3079999999999998</v>
      </c>
      <c r="G1302" s="2">
        <f t="shared" si="155"/>
        <v>2.2558000000000007</v>
      </c>
      <c r="H1302" s="2">
        <f t="shared" si="159"/>
        <v>2.146949999999999</v>
      </c>
      <c r="I1302" s="2">
        <f t="array" ref="I1302">SUMPRODUCT(B1286:B1305, (ROW(B1286:B1305)-ROW(B1286)+1)) / (20*21/2)</f>
        <v>2.2643809523809524</v>
      </c>
      <c r="J1302" s="2">
        <f t="shared" si="162"/>
        <v>2.2931827030618832</v>
      </c>
      <c r="K1302" s="2">
        <f t="shared" si="156"/>
        <v>2.2635370585144972</v>
      </c>
    </row>
    <row r="1303" spans="1:11" ht="13.5" x14ac:dyDescent="0.25">
      <c r="A1303" s="3">
        <f>TITRES_STAT!B1306</f>
        <v>44606</v>
      </c>
      <c r="B1303" s="5">
        <f>TITRES_STAT!D1306</f>
        <v>2.17</v>
      </c>
      <c r="C1303" s="2">
        <f t="shared" si="157"/>
        <v>0</v>
      </c>
      <c r="D1303" s="2">
        <f t="shared" si="158"/>
        <v>2.2359999999999998</v>
      </c>
      <c r="E1303" s="2">
        <f t="shared" si="160"/>
        <v>2.2920000000000003</v>
      </c>
      <c r="F1303" s="2">
        <f t="shared" si="161"/>
        <v>2.3009999999999997</v>
      </c>
      <c r="G1303" s="2">
        <f t="shared" si="155"/>
        <v>2.2544000000000008</v>
      </c>
      <c r="H1303" s="2">
        <f t="shared" si="159"/>
        <v>2.1484499999999991</v>
      </c>
      <c r="I1303" s="2">
        <f t="array" ref="I1303">SUMPRODUCT(B1287:B1306, (ROW(B1287:B1306)-ROW(B1287)+1)) / (20*21/2)</f>
        <v>2.2523333333333331</v>
      </c>
      <c r="J1303" s="2">
        <f t="shared" si="162"/>
        <v>2.2814510170559896</v>
      </c>
      <c r="K1303" s="2">
        <f t="shared" si="156"/>
        <v>2.259868938572752</v>
      </c>
    </row>
    <row r="1304" spans="1:11" ht="13.5" x14ac:dyDescent="0.25">
      <c r="A1304" s="3">
        <f>TITRES_STAT!B1307</f>
        <v>44607</v>
      </c>
      <c r="B1304" s="5">
        <f>TITRES_STAT!D1307</f>
        <v>2.17</v>
      </c>
      <c r="C1304" s="2">
        <f t="shared" si="157"/>
        <v>0</v>
      </c>
      <c r="D1304" s="2">
        <f t="shared" si="158"/>
        <v>2.206</v>
      </c>
      <c r="E1304" s="2">
        <f t="shared" si="160"/>
        <v>2.278</v>
      </c>
      <c r="F1304" s="2">
        <f t="shared" si="161"/>
        <v>2.2939999999999996</v>
      </c>
      <c r="G1304" s="2">
        <f t="shared" si="155"/>
        <v>2.2530000000000006</v>
      </c>
      <c r="H1304" s="2">
        <f t="shared" si="159"/>
        <v>2.1495499999999992</v>
      </c>
      <c r="I1304" s="2">
        <f t="array" ref="I1304">SUMPRODUCT(B1288:B1307, (ROW(B1288:B1307)-ROW(B1288)+1)) / (20*21/2)</f>
        <v>2.2410000000000001</v>
      </c>
      <c r="J1304" s="2">
        <f t="shared" si="162"/>
        <v>2.2708366344792288</v>
      </c>
      <c r="K1304" s="2">
        <f t="shared" si="156"/>
        <v>2.2563446664718598</v>
      </c>
    </row>
    <row r="1305" spans="1:11" ht="13.5" x14ac:dyDescent="0.25">
      <c r="A1305" s="3">
        <f>TITRES_STAT!B1308</f>
        <v>44608</v>
      </c>
      <c r="B1305" s="5">
        <f>TITRES_STAT!D1308</f>
        <v>2.16</v>
      </c>
      <c r="C1305" s="2">
        <f t="shared" si="157"/>
        <v>-9.9999999999997868E-3</v>
      </c>
      <c r="D1305" s="2">
        <f t="shared" si="158"/>
        <v>2.1859999999999999</v>
      </c>
      <c r="E1305" s="2">
        <f t="shared" si="160"/>
        <v>2.2629999999999999</v>
      </c>
      <c r="F1305" s="2">
        <f t="shared" si="161"/>
        <v>2.2865000000000002</v>
      </c>
      <c r="G1305" s="2">
        <f t="shared" si="155"/>
        <v>2.2514000000000007</v>
      </c>
      <c r="H1305" s="2">
        <f t="shared" si="159"/>
        <v>2.1505499999999995</v>
      </c>
      <c r="I1305" s="2">
        <f t="array" ref="I1305">SUMPRODUCT(B1289:B1308, (ROW(B1289:B1308)-ROW(B1289)+1)) / (20*21/2)</f>
        <v>2.2303809523809526</v>
      </c>
      <c r="J1305" s="2">
        <f t="shared" si="162"/>
        <v>2.2602807645288259</v>
      </c>
      <c r="K1305" s="2">
        <f t="shared" si="156"/>
        <v>2.252566444257277</v>
      </c>
    </row>
    <row r="1306" spans="1:11" ht="13.5" x14ac:dyDescent="0.25">
      <c r="A1306" s="3">
        <f>TITRES_STAT!B1309</f>
        <v>44609</v>
      </c>
      <c r="B1306" s="5">
        <f>TITRES_STAT!D1309</f>
        <v>2.16</v>
      </c>
      <c r="C1306" s="2">
        <f t="shared" si="157"/>
        <v>0</v>
      </c>
      <c r="D1306" s="2">
        <f t="shared" si="158"/>
        <v>2.1659999999999999</v>
      </c>
      <c r="E1306" s="2">
        <f t="shared" si="160"/>
        <v>2.2480000000000002</v>
      </c>
      <c r="F1306" s="2">
        <f t="shared" si="161"/>
        <v>2.2789999999999999</v>
      </c>
      <c r="G1306" s="2">
        <f t="shared" si="155"/>
        <v>2.2498000000000009</v>
      </c>
      <c r="H1306" s="2">
        <f t="shared" si="159"/>
        <v>2.1511</v>
      </c>
      <c r="I1306" s="2">
        <f t="array" ref="I1306">SUMPRODUCT(B1290:B1309, (ROW(B1290:B1309)-ROW(B1290)+1)) / (20*21/2)</f>
        <v>2.22047619047619</v>
      </c>
      <c r="J1306" s="2">
        <f t="shared" si="162"/>
        <v>2.2507302155260804</v>
      </c>
      <c r="K1306" s="2">
        <f t="shared" si="156"/>
        <v>2.2489363876197368</v>
      </c>
    </row>
    <row r="1307" spans="1:11" ht="13.5" x14ac:dyDescent="0.25">
      <c r="A1307" s="3">
        <f>TITRES_STAT!B1310</f>
        <v>44610</v>
      </c>
      <c r="B1307" s="5">
        <f>TITRES_STAT!D1310</f>
        <v>2.16</v>
      </c>
      <c r="C1307" s="2">
        <f t="shared" si="157"/>
        <v>0</v>
      </c>
      <c r="D1307" s="2">
        <f t="shared" si="158"/>
        <v>2.1640000000000001</v>
      </c>
      <c r="E1307" s="2">
        <f t="shared" si="160"/>
        <v>2.2250000000000001</v>
      </c>
      <c r="F1307" s="2">
        <f t="shared" si="161"/>
        <v>2.2714999999999996</v>
      </c>
      <c r="G1307" s="2">
        <f t="shared" si="155"/>
        <v>2.2482000000000006</v>
      </c>
      <c r="H1307" s="2">
        <f t="shared" si="159"/>
        <v>2.1516500000000001</v>
      </c>
      <c r="I1307" s="2">
        <f t="array" ref="I1307">SUMPRODUCT(B1291:B1310, (ROW(B1291:B1310)-ROW(B1291)+1)) / (20*21/2)</f>
        <v>2.2198571428571428</v>
      </c>
      <c r="J1307" s="2">
        <f t="shared" si="162"/>
        <v>2.2420892426188344</v>
      </c>
      <c r="K1307" s="2">
        <f t="shared" si="156"/>
        <v>2.2454486861444529</v>
      </c>
    </row>
    <row r="1308" spans="1:11" ht="13.5" x14ac:dyDescent="0.25">
      <c r="A1308" s="3">
        <f>TITRES_STAT!B1311</f>
        <v>44613</v>
      </c>
      <c r="B1308" s="5">
        <f>TITRES_STAT!D1311</f>
        <v>2.16</v>
      </c>
      <c r="C1308" s="2">
        <f t="shared" si="157"/>
        <v>0</v>
      </c>
      <c r="D1308" s="2">
        <f t="shared" si="158"/>
        <v>2.1619999999999999</v>
      </c>
      <c r="E1308" s="2">
        <f t="shared" si="160"/>
        <v>2.1990000000000003</v>
      </c>
      <c r="F1308" s="2">
        <f t="shared" si="161"/>
        <v>2.2639999999999993</v>
      </c>
      <c r="G1308" s="2">
        <f t="shared" si="155"/>
        <v>2.2486000000000006</v>
      </c>
      <c r="H1308" s="2">
        <f t="shared" si="159"/>
        <v>2.1522000000000001</v>
      </c>
      <c r="I1308" s="2">
        <f t="array" ref="I1308">SUMPRODUCT(B1292:B1311, (ROW(B1292:B1311)-ROW(B1292)+1)) / (20*21/2)</f>
        <v>2.2290476190476189</v>
      </c>
      <c r="J1308" s="2">
        <f t="shared" si="162"/>
        <v>2.2342712195122787</v>
      </c>
      <c r="K1308" s="2">
        <f t="shared" si="156"/>
        <v>2.242097757276043</v>
      </c>
    </row>
    <row r="1309" spans="1:11" ht="13.5" x14ac:dyDescent="0.25">
      <c r="A1309" s="3">
        <f>TITRES_STAT!B1312</f>
        <v>44614</v>
      </c>
      <c r="B1309" s="5">
        <f>TITRES_STAT!D1312</f>
        <v>2.16</v>
      </c>
      <c r="C1309" s="2">
        <f t="shared" si="157"/>
        <v>0</v>
      </c>
      <c r="D1309" s="2">
        <f t="shared" si="158"/>
        <v>2.16</v>
      </c>
      <c r="E1309" s="2">
        <f t="shared" si="160"/>
        <v>2.1829999999999998</v>
      </c>
      <c r="F1309" s="2">
        <f t="shared" si="161"/>
        <v>2.2565</v>
      </c>
      <c r="G1309" s="2">
        <f t="shared" si="155"/>
        <v>2.2490000000000006</v>
      </c>
      <c r="H1309" s="2">
        <f t="shared" si="159"/>
        <v>2.1526000000000005</v>
      </c>
      <c r="I1309" s="2">
        <f t="array" ref="I1309">SUMPRODUCT(B1293:B1312, (ROW(B1293:B1312)-ROW(B1293)+1)) / (20*21/2)</f>
        <v>2.2380476190476193</v>
      </c>
      <c r="J1309" s="2">
        <f t="shared" si="162"/>
        <v>2.2271977700349188</v>
      </c>
      <c r="K1309" s="2">
        <f t="shared" si="156"/>
        <v>2.2388782373828651</v>
      </c>
    </row>
    <row r="1310" spans="1:11" ht="13.5" x14ac:dyDescent="0.25">
      <c r="A1310" s="3">
        <f>TITRES_STAT!B1313</f>
        <v>44615</v>
      </c>
      <c r="B1310" s="5">
        <f>TITRES_STAT!D1313</f>
        <v>2.25</v>
      </c>
      <c r="C1310" s="2">
        <f t="shared" si="157"/>
        <v>8.9999999999999858E-2</v>
      </c>
      <c r="D1310" s="2">
        <f t="shared" si="158"/>
        <v>2.1779999999999999</v>
      </c>
      <c r="E1310" s="2">
        <f t="shared" si="160"/>
        <v>2.1819999999999999</v>
      </c>
      <c r="F1310" s="2">
        <f t="shared" si="161"/>
        <v>2.2534999999999998</v>
      </c>
      <c r="G1310" s="2">
        <f t="shared" si="155"/>
        <v>2.2512000000000008</v>
      </c>
      <c r="H1310" s="2">
        <f t="shared" si="159"/>
        <v>2.1534500000000003</v>
      </c>
      <c r="I1310" s="2">
        <f t="array" ref="I1310">SUMPRODUCT(B1294:B1313, (ROW(B1294:B1313)-ROW(B1294)+1)) / (20*21/2)</f>
        <v>2.2468571428571429</v>
      </c>
      <c r="J1310" s="2">
        <f t="shared" si="162"/>
        <v>2.2293694109839741</v>
      </c>
      <c r="K1310" s="2">
        <f t="shared" si="156"/>
        <v>2.2393143849364785</v>
      </c>
    </row>
    <row r="1311" spans="1:11" ht="13.5" x14ac:dyDescent="0.25">
      <c r="A1311" s="3">
        <f>TITRES_STAT!B1314</f>
        <v>44616</v>
      </c>
      <c r="B1311" s="5">
        <f>TITRES_STAT!D1314</f>
        <v>2.35</v>
      </c>
      <c r="C1311" s="2">
        <f t="shared" si="157"/>
        <v>0.10000000000000009</v>
      </c>
      <c r="D1311" s="2">
        <f t="shared" si="158"/>
        <v>2.2160000000000002</v>
      </c>
      <c r="E1311" s="2">
        <f t="shared" si="160"/>
        <v>2.1910000000000003</v>
      </c>
      <c r="F1311" s="2">
        <f t="shared" si="161"/>
        <v>2.2554999999999996</v>
      </c>
      <c r="G1311" s="2">
        <f t="shared" si="155"/>
        <v>2.2554000000000007</v>
      </c>
      <c r="H1311" s="2">
        <f t="shared" si="159"/>
        <v>2.1548000000000003</v>
      </c>
      <c r="I1311" s="2">
        <f t="array" ref="I1311">SUMPRODUCT(B1295:B1314, (ROW(B1295:B1314)-ROW(B1295)+1)) / (20*21/2)</f>
        <v>2.2554761904761902</v>
      </c>
      <c r="J1311" s="2">
        <f t="shared" si="162"/>
        <v>2.2408580385093102</v>
      </c>
      <c r="K1311" s="2">
        <f t="shared" si="156"/>
        <v>2.2436549972919111</v>
      </c>
    </row>
    <row r="1312" spans="1:11" ht="13.5" x14ac:dyDescent="0.25">
      <c r="A1312" s="3">
        <f>TITRES_STAT!B1315</f>
        <v>44617</v>
      </c>
      <c r="B1312" s="5">
        <f>TITRES_STAT!D1315</f>
        <v>2.35</v>
      </c>
      <c r="C1312" s="2">
        <f t="shared" si="157"/>
        <v>0</v>
      </c>
      <c r="D1312" s="2">
        <f t="shared" si="158"/>
        <v>2.254</v>
      </c>
      <c r="E1312" s="2">
        <f t="shared" si="160"/>
        <v>2.2090000000000005</v>
      </c>
      <c r="F1312" s="2">
        <f t="shared" si="161"/>
        <v>2.2575000000000003</v>
      </c>
      <c r="G1312" s="2">
        <f t="shared" si="155"/>
        <v>2.2596000000000007</v>
      </c>
      <c r="H1312" s="2">
        <f t="shared" si="159"/>
        <v>2.1561500000000007</v>
      </c>
      <c r="I1312" s="2">
        <f t="array" ref="I1312">SUMPRODUCT(B1296:B1315, (ROW(B1296:B1315)-ROW(B1296)+1)) / (20*21/2)</f>
        <v>2.2639047619047616</v>
      </c>
      <c r="J1312" s="2">
        <f t="shared" si="162"/>
        <v>2.251252511032233</v>
      </c>
      <c r="K1312" s="2">
        <f t="shared" si="156"/>
        <v>2.2478253895549738</v>
      </c>
    </row>
    <row r="1313" spans="1:11" ht="13.5" x14ac:dyDescent="0.25">
      <c r="A1313" s="3">
        <f>TITRES_STAT!B1316</f>
        <v>44620</v>
      </c>
      <c r="B1313" s="5">
        <f>TITRES_STAT!D1316</f>
        <v>2.35</v>
      </c>
      <c r="C1313" s="2">
        <f t="shared" si="157"/>
        <v>0</v>
      </c>
      <c r="D1313" s="2">
        <f t="shared" si="158"/>
        <v>2.2919999999999998</v>
      </c>
      <c r="E1313" s="2">
        <f t="shared" si="160"/>
        <v>2.2270000000000003</v>
      </c>
      <c r="F1313" s="2">
        <f t="shared" si="161"/>
        <v>2.2595000000000001</v>
      </c>
      <c r="G1313" s="2">
        <f t="shared" si="155"/>
        <v>2.2638000000000003</v>
      </c>
      <c r="H1313" s="2">
        <f t="shared" si="159"/>
        <v>2.1575000000000006</v>
      </c>
      <c r="I1313" s="2">
        <f t="array" ref="I1313">SUMPRODUCT(B1297:B1316, (ROW(B1297:B1316)-ROW(B1297)+1)) / (20*21/2)</f>
        <v>2.2721428571428572</v>
      </c>
      <c r="J1313" s="2">
        <f t="shared" si="162"/>
        <v>2.2606570337910679</v>
      </c>
      <c r="K1313" s="2">
        <f t="shared" si="156"/>
        <v>2.2518322370234065</v>
      </c>
    </row>
    <row r="1314" spans="1:11" ht="13.5" x14ac:dyDescent="0.25">
      <c r="A1314" s="3">
        <f>TITRES_STAT!B1317</f>
        <v>44621</v>
      </c>
      <c r="B1314" s="5">
        <f>TITRES_STAT!D1317</f>
        <v>2.35</v>
      </c>
      <c r="C1314" s="2">
        <f t="shared" si="157"/>
        <v>0</v>
      </c>
      <c r="D1314" s="2">
        <f t="shared" si="158"/>
        <v>2.3299999999999996</v>
      </c>
      <c r="E1314" s="2">
        <f t="shared" si="160"/>
        <v>2.2450000000000001</v>
      </c>
      <c r="F1314" s="2">
        <f t="shared" si="161"/>
        <v>2.2615000000000003</v>
      </c>
      <c r="G1314" s="2">
        <f t="shared" si="155"/>
        <v>2.2680000000000002</v>
      </c>
      <c r="H1314" s="2">
        <f t="shared" si="159"/>
        <v>2.1588500000000015</v>
      </c>
      <c r="I1314" s="2">
        <f t="array" ref="I1314">SUMPRODUCT(B1298:B1317, (ROW(B1298:B1317)-ROW(B1298)+1)) / (20*21/2)</f>
        <v>2.2801904761904765</v>
      </c>
      <c r="J1314" s="2">
        <f t="shared" si="162"/>
        <v>2.2691658877157281</v>
      </c>
      <c r="K1314" s="2">
        <f t="shared" si="156"/>
        <v>2.2556819532185672</v>
      </c>
    </row>
    <row r="1315" spans="1:11" ht="13.5" x14ac:dyDescent="0.25">
      <c r="A1315" s="3">
        <f>TITRES_STAT!B1318</f>
        <v>44622</v>
      </c>
      <c r="B1315" s="5">
        <f>TITRES_STAT!D1318</f>
        <v>2.35</v>
      </c>
      <c r="C1315" s="2">
        <f t="shared" si="157"/>
        <v>0</v>
      </c>
      <c r="D1315" s="2">
        <f t="shared" si="158"/>
        <v>2.35</v>
      </c>
      <c r="E1315" s="2">
        <f t="shared" si="160"/>
        <v>2.2640000000000002</v>
      </c>
      <c r="F1315" s="2">
        <f t="shared" si="161"/>
        <v>2.2635000000000001</v>
      </c>
      <c r="G1315" s="2">
        <f t="shared" si="155"/>
        <v>2.2721999999999998</v>
      </c>
      <c r="H1315" s="2">
        <f t="shared" si="159"/>
        <v>2.1602000000000015</v>
      </c>
      <c r="I1315" s="2">
        <f t="array" ref="I1315">SUMPRODUCT(B1299:B1318, (ROW(B1299:B1318)-ROW(B1299)+1)) / (20*21/2)</f>
        <v>2.2874761904761907</v>
      </c>
      <c r="J1315" s="2">
        <f t="shared" si="162"/>
        <v>2.2768643745999446</v>
      </c>
      <c r="K1315" s="2">
        <f t="shared" si="156"/>
        <v>2.2593807001511728</v>
      </c>
    </row>
    <row r="1316" spans="1:11" ht="13.5" x14ac:dyDescent="0.25">
      <c r="A1316" s="3">
        <f>TITRES_STAT!B1319</f>
        <v>44623</v>
      </c>
      <c r="B1316" s="5">
        <f>TITRES_STAT!D1319</f>
        <v>2.35</v>
      </c>
      <c r="C1316" s="2">
        <f t="shared" si="157"/>
        <v>0</v>
      </c>
      <c r="D1316" s="2">
        <f t="shared" si="158"/>
        <v>2.35</v>
      </c>
      <c r="E1316" s="2">
        <f t="shared" si="160"/>
        <v>2.2830000000000004</v>
      </c>
      <c r="F1316" s="2">
        <f t="shared" si="161"/>
        <v>2.2655000000000003</v>
      </c>
      <c r="G1316" s="2">
        <f t="shared" si="155"/>
        <v>2.2763999999999998</v>
      </c>
      <c r="H1316" s="2">
        <f t="shared" si="159"/>
        <v>2.1616500000000016</v>
      </c>
      <c r="I1316" s="2">
        <f t="array" ref="I1316">SUMPRODUCT(B1300:B1319, (ROW(B1300:B1319)-ROW(B1300)+1)) / (20*21/2)</f>
        <v>2.2989523809523806</v>
      </c>
      <c r="J1316" s="2">
        <f t="shared" si="162"/>
        <v>2.283829672257093</v>
      </c>
      <c r="K1316" s="2">
        <f t="shared" si="156"/>
        <v>2.2629343981844601</v>
      </c>
    </row>
    <row r="1317" spans="1:11" ht="13.5" x14ac:dyDescent="0.25">
      <c r="A1317" s="3">
        <f>TITRES_STAT!B1320</f>
        <v>44624</v>
      </c>
      <c r="B1317" s="5">
        <f>TITRES_STAT!D1320</f>
        <v>2.35</v>
      </c>
      <c r="C1317" s="2">
        <f t="shared" si="157"/>
        <v>0</v>
      </c>
      <c r="D1317" s="2">
        <f t="shared" si="158"/>
        <v>2.35</v>
      </c>
      <c r="E1317" s="2">
        <f t="shared" si="160"/>
        <v>2.3020000000000005</v>
      </c>
      <c r="F1317" s="2">
        <f t="shared" si="161"/>
        <v>2.2635000000000005</v>
      </c>
      <c r="G1317" s="2">
        <f t="shared" si="155"/>
        <v>2.2787999999999995</v>
      </c>
      <c r="H1317" s="2">
        <f t="shared" si="159"/>
        <v>2.163400000000002</v>
      </c>
      <c r="I1317" s="2">
        <f t="array" ref="I1317">SUMPRODUCT(B1301:B1320, (ROW(B1301:B1320)-ROW(B1301)+1)) / (20*21/2)</f>
        <v>2.3101428571428571</v>
      </c>
      <c r="J1317" s="2">
        <f t="shared" si="162"/>
        <v>2.290131608232608</v>
      </c>
      <c r="K1317" s="2">
        <f t="shared" si="156"/>
        <v>2.2663487355105598</v>
      </c>
    </row>
    <row r="1318" spans="1:11" ht="13.5" x14ac:dyDescent="0.25">
      <c r="A1318" s="3">
        <f>TITRES_STAT!B1321</f>
        <v>44627</v>
      </c>
      <c r="B1318" s="5">
        <f>TITRES_STAT!D1321</f>
        <v>2.34</v>
      </c>
      <c r="C1318" s="2">
        <f t="shared" si="157"/>
        <v>-1.0000000000000231E-2</v>
      </c>
      <c r="D1318" s="2">
        <f t="shared" si="158"/>
        <v>2.3479999999999999</v>
      </c>
      <c r="E1318" s="2">
        <f t="shared" si="160"/>
        <v>2.3200000000000003</v>
      </c>
      <c r="F1318" s="2">
        <f t="shared" si="161"/>
        <v>2.2595000000000005</v>
      </c>
      <c r="G1318" s="2">
        <f t="shared" si="155"/>
        <v>2.2809999999999997</v>
      </c>
      <c r="H1318" s="2">
        <f t="shared" si="159"/>
        <v>2.165100000000002</v>
      </c>
      <c r="I1318" s="2">
        <f t="array" ref="I1318">SUMPRODUCT(B1302:B1321, (ROW(B1302:B1321)-ROW(B1302)+1)) / (20*21/2)</f>
        <v>2.320761904761905</v>
      </c>
      <c r="J1318" s="2">
        <f t="shared" si="162"/>
        <v>2.2948809788771216</v>
      </c>
      <c r="K1318" s="2">
        <f t="shared" si="156"/>
        <v>2.2692370203924987</v>
      </c>
    </row>
    <row r="1319" spans="1:11" ht="13.5" x14ac:dyDescent="0.25">
      <c r="A1319" s="3">
        <f>TITRES_STAT!B1322</f>
        <v>44628</v>
      </c>
      <c r="B1319" s="5">
        <f>TITRES_STAT!D1322</f>
        <v>2.38</v>
      </c>
      <c r="C1319" s="2">
        <f t="shared" si="157"/>
        <v>4.0000000000000036E-2</v>
      </c>
      <c r="D1319" s="2">
        <f t="shared" si="158"/>
        <v>2.3540000000000001</v>
      </c>
      <c r="E1319" s="2">
        <f t="shared" si="160"/>
        <v>2.3419999999999996</v>
      </c>
      <c r="F1319" s="2">
        <f t="shared" si="161"/>
        <v>2.2625000000000002</v>
      </c>
      <c r="G1319" s="2">
        <f t="shared" si="155"/>
        <v>2.2839999999999994</v>
      </c>
      <c r="H1319" s="2">
        <f t="shared" si="159"/>
        <v>2.1667000000000023</v>
      </c>
      <c r="I1319" s="2">
        <f t="array" ref="I1319">SUMPRODUCT(B1303:B1322, (ROW(B1303:B1322)-ROW(B1303)+1)) / (20*21/2)</f>
        <v>2.3308095238095241</v>
      </c>
      <c r="J1319" s="2">
        <f t="shared" si="162"/>
        <v>2.3029875523173957</v>
      </c>
      <c r="K1319" s="2">
        <f t="shared" si="156"/>
        <v>2.2735806666516165</v>
      </c>
    </row>
    <row r="1320" spans="1:11" ht="13.5" x14ac:dyDescent="0.25">
      <c r="A1320" s="3">
        <f>TITRES_STAT!B1323</f>
        <v>44629</v>
      </c>
      <c r="B1320" s="5">
        <f>TITRES_STAT!D1323</f>
        <v>2.38</v>
      </c>
      <c r="C1320" s="2">
        <f t="shared" si="157"/>
        <v>0</v>
      </c>
      <c r="D1320" s="2">
        <f t="shared" si="158"/>
        <v>2.3600000000000003</v>
      </c>
      <c r="E1320" s="2">
        <f t="shared" si="160"/>
        <v>2.3549999999999995</v>
      </c>
      <c r="F1320" s="2">
        <f t="shared" si="161"/>
        <v>2.2685000000000008</v>
      </c>
      <c r="G1320" s="2">
        <f t="shared" si="155"/>
        <v>2.2867999999999991</v>
      </c>
      <c r="H1320" s="2">
        <f t="shared" si="159"/>
        <v>2.1683000000000021</v>
      </c>
      <c r="I1320" s="2">
        <f t="array" ref="I1320">SUMPRODUCT(B1304:B1323, (ROW(B1304:B1323)-ROW(B1304)+1)) / (20*21/2)</f>
        <v>2.3398571428571429</v>
      </c>
      <c r="J1320" s="2">
        <f t="shared" si="162"/>
        <v>2.3103220711443102</v>
      </c>
      <c r="K1320" s="2">
        <f t="shared" si="156"/>
        <v>2.2777539738417492</v>
      </c>
    </row>
    <row r="1321" spans="1:11" ht="13.5" x14ac:dyDescent="0.25">
      <c r="A1321" s="3">
        <f>TITRES_STAT!B1324</f>
        <v>44630</v>
      </c>
      <c r="B1321" s="5">
        <f>TITRES_STAT!D1324</f>
        <v>2.38</v>
      </c>
      <c r="C1321" s="2">
        <f t="shared" si="157"/>
        <v>0</v>
      </c>
      <c r="D1321" s="2">
        <f t="shared" si="158"/>
        <v>2.3659999999999997</v>
      </c>
      <c r="E1321" s="2">
        <f t="shared" si="160"/>
        <v>2.3579999999999997</v>
      </c>
      <c r="F1321" s="2">
        <f t="shared" si="161"/>
        <v>2.2745000000000006</v>
      </c>
      <c r="G1321" s="2">
        <f t="shared" si="155"/>
        <v>2.2897999999999992</v>
      </c>
      <c r="H1321" s="2">
        <f t="shared" si="159"/>
        <v>2.1699000000000024</v>
      </c>
      <c r="I1321" s="2">
        <f t="array" ref="I1321">SUMPRODUCT(B1305:B1324, (ROW(B1305:B1324)-ROW(B1305)+1)) / (20*21/2)</f>
        <v>2.3479047619047617</v>
      </c>
      <c r="J1321" s="2">
        <f t="shared" si="162"/>
        <v>2.3169580643686616</v>
      </c>
      <c r="K1321" s="2">
        <f t="shared" si="156"/>
        <v>2.2817636219263866</v>
      </c>
    </row>
    <row r="1322" spans="1:11" ht="13.5" x14ac:dyDescent="0.25">
      <c r="A1322" s="3">
        <f>TITRES_STAT!B1325</f>
        <v>44631</v>
      </c>
      <c r="B1322" s="5">
        <f>TITRES_STAT!D1325</f>
        <v>2.38</v>
      </c>
      <c r="C1322" s="2">
        <f t="shared" si="157"/>
        <v>0</v>
      </c>
      <c r="D1322" s="2">
        <f t="shared" si="158"/>
        <v>2.3719999999999999</v>
      </c>
      <c r="E1322" s="2">
        <f t="shared" si="160"/>
        <v>2.3609999999999998</v>
      </c>
      <c r="F1322" s="2">
        <f t="shared" si="161"/>
        <v>2.285000000000001</v>
      </c>
      <c r="G1322" s="2">
        <f t="shared" si="155"/>
        <v>2.2927999999999993</v>
      </c>
      <c r="H1322" s="2">
        <f t="shared" si="159"/>
        <v>2.1715000000000022</v>
      </c>
      <c r="I1322" s="2">
        <f t="array" ref="I1322">SUMPRODUCT(B1306:B1325, (ROW(B1306:B1325)-ROW(B1306)+1)) / (20*21/2)</f>
        <v>2.3549523809523807</v>
      </c>
      <c r="J1322" s="2">
        <f t="shared" si="162"/>
        <v>2.3229620582383128</v>
      </c>
      <c r="K1322" s="2">
        <f t="shared" si="156"/>
        <v>2.2856160289096654</v>
      </c>
    </row>
    <row r="1323" spans="1:11" ht="13.5" x14ac:dyDescent="0.25">
      <c r="A1323" s="3">
        <f>TITRES_STAT!B1326</f>
        <v>44634</v>
      </c>
      <c r="B1323" s="5">
        <f>TITRES_STAT!D1326</f>
        <v>2.38</v>
      </c>
      <c r="C1323" s="2">
        <f t="shared" si="157"/>
        <v>0</v>
      </c>
      <c r="D1323" s="2">
        <f t="shared" si="158"/>
        <v>2.38</v>
      </c>
      <c r="E1323" s="2">
        <f t="shared" si="160"/>
        <v>2.3639999999999999</v>
      </c>
      <c r="F1323" s="2">
        <f t="shared" si="161"/>
        <v>2.295500000000001</v>
      </c>
      <c r="G1323" s="2">
        <f t="shared" si="155"/>
        <v>2.295799999999999</v>
      </c>
      <c r="H1323" s="2">
        <f t="shared" si="159"/>
        <v>2.1731000000000025</v>
      </c>
      <c r="I1323" s="2">
        <f t="array" ref="I1323">SUMPRODUCT(B1307:B1326, (ROW(B1307:B1326)-ROW(B1307)+1)) / (20*21/2)</f>
        <v>2.3609523809523809</v>
      </c>
      <c r="J1323" s="2">
        <f t="shared" si="162"/>
        <v>2.3283942431679971</v>
      </c>
      <c r="K1323" s="2">
        <f t="shared" si="156"/>
        <v>2.2893173611092865</v>
      </c>
    </row>
    <row r="1324" spans="1:11" ht="13.5" x14ac:dyDescent="0.25">
      <c r="A1324" s="3">
        <f>TITRES_STAT!B1327</f>
        <v>44635</v>
      </c>
      <c r="B1324" s="5">
        <f>TITRES_STAT!D1327</f>
        <v>2.38</v>
      </c>
      <c r="C1324" s="2">
        <f t="shared" si="157"/>
        <v>0</v>
      </c>
      <c r="D1324" s="2">
        <f t="shared" si="158"/>
        <v>2.38</v>
      </c>
      <c r="E1324" s="2">
        <f t="shared" si="160"/>
        <v>2.3669999999999995</v>
      </c>
      <c r="F1324" s="2">
        <f t="shared" si="161"/>
        <v>2.3060000000000009</v>
      </c>
      <c r="G1324" s="2">
        <f t="shared" si="155"/>
        <v>2.2987999999999986</v>
      </c>
      <c r="H1324" s="2">
        <f t="shared" si="159"/>
        <v>2.1747000000000023</v>
      </c>
      <c r="I1324" s="2">
        <f t="array" ref="I1324">SUMPRODUCT(B1308:B1327, (ROW(B1308:B1327)-ROW(B1308)+1)) / (20*21/2)</f>
        <v>2.3659047619047615</v>
      </c>
      <c r="J1324" s="2">
        <f t="shared" si="162"/>
        <v>2.3333090771519975</v>
      </c>
      <c r="K1324" s="2">
        <f t="shared" si="156"/>
        <v>2.2928735430265692</v>
      </c>
    </row>
    <row r="1325" spans="1:11" ht="13.5" x14ac:dyDescent="0.25">
      <c r="A1325" s="3">
        <f>TITRES_STAT!B1328</f>
        <v>44636</v>
      </c>
      <c r="B1325" s="5">
        <f>TITRES_STAT!D1328</f>
        <v>2.38</v>
      </c>
      <c r="C1325" s="2">
        <f t="shared" si="157"/>
        <v>0</v>
      </c>
      <c r="D1325" s="2">
        <f t="shared" si="158"/>
        <v>2.38</v>
      </c>
      <c r="E1325" s="2">
        <f t="shared" si="160"/>
        <v>2.3699999999999997</v>
      </c>
      <c r="F1325" s="2">
        <f t="shared" si="161"/>
        <v>2.3170000000000011</v>
      </c>
      <c r="G1325" s="2">
        <f t="shared" si="155"/>
        <v>2.3017999999999983</v>
      </c>
      <c r="H1325" s="2">
        <f t="shared" si="159"/>
        <v>2.1763000000000021</v>
      </c>
      <c r="I1325" s="2">
        <f t="array" ref="I1325">SUMPRODUCT(B1309:B1328, (ROW(B1309:B1328)-ROW(B1309)+1)) / (20*21/2)</f>
        <v>2.3698095238095238</v>
      </c>
      <c r="J1325" s="2">
        <f t="shared" si="162"/>
        <v>2.3377558317089502</v>
      </c>
      <c r="K1325" s="2">
        <f t="shared" si="156"/>
        <v>2.2962902668294487</v>
      </c>
    </row>
    <row r="1326" spans="1:11" ht="13.5" x14ac:dyDescent="0.25">
      <c r="A1326" s="3">
        <f>TITRES_STAT!B1329</f>
        <v>44637</v>
      </c>
      <c r="B1326" s="5">
        <f>TITRES_STAT!D1329</f>
        <v>2.38</v>
      </c>
      <c r="C1326" s="2">
        <f t="shared" si="157"/>
        <v>0</v>
      </c>
      <c r="D1326" s="2">
        <f t="shared" si="158"/>
        <v>2.38</v>
      </c>
      <c r="E1326" s="2">
        <f t="shared" si="160"/>
        <v>2.3729999999999993</v>
      </c>
      <c r="F1326" s="2">
        <f t="shared" si="161"/>
        <v>2.3280000000000007</v>
      </c>
      <c r="G1326" s="2">
        <f t="shared" si="155"/>
        <v>2.3047999999999984</v>
      </c>
      <c r="H1326" s="2">
        <f t="shared" si="159"/>
        <v>2.1779000000000024</v>
      </c>
      <c r="I1326" s="2">
        <f t="array" ref="I1326">SUMPRODUCT(B1310:B1329, (ROW(B1310:B1329)-ROW(B1310)+1)) / (20*21/2)</f>
        <v>2.3726666666666665</v>
      </c>
      <c r="J1326" s="2">
        <f t="shared" si="162"/>
        <v>2.3417790858319072</v>
      </c>
      <c r="K1326" s="2">
        <f t="shared" si="156"/>
        <v>2.299573001463588</v>
      </c>
    </row>
    <row r="1327" spans="1:11" ht="13.5" x14ac:dyDescent="0.25">
      <c r="A1327" s="3">
        <f>TITRES_STAT!B1330</f>
        <v>44638</v>
      </c>
      <c r="B1327" s="5">
        <f>TITRES_STAT!D1330</f>
        <v>2.38</v>
      </c>
      <c r="C1327" s="2">
        <f t="shared" si="157"/>
        <v>0</v>
      </c>
      <c r="D1327" s="2">
        <f t="shared" si="158"/>
        <v>2.38</v>
      </c>
      <c r="E1327" s="2">
        <f t="shared" si="160"/>
        <v>2.3759999999999994</v>
      </c>
      <c r="F1327" s="2">
        <f t="shared" si="161"/>
        <v>2.3390000000000009</v>
      </c>
      <c r="G1327" s="2">
        <f t="shared" si="155"/>
        <v>2.3061999999999983</v>
      </c>
      <c r="H1327" s="2">
        <f t="shared" si="159"/>
        <v>2.1795000000000022</v>
      </c>
      <c r="I1327" s="2">
        <f t="array" ref="I1327">SUMPRODUCT(B1311:B1330, (ROW(B1311:B1330)-ROW(B1311)+1)) / (20*21/2)</f>
        <v>2.3744761904761904</v>
      </c>
      <c r="J1327" s="2">
        <f t="shared" si="162"/>
        <v>2.3454191728955349</v>
      </c>
      <c r="K1327" s="2">
        <f t="shared" si="156"/>
        <v>2.3027270014061925</v>
      </c>
    </row>
    <row r="1328" spans="1:11" ht="13.5" x14ac:dyDescent="0.25">
      <c r="A1328" s="3">
        <f>TITRES_STAT!B1331</f>
        <v>44641</v>
      </c>
      <c r="B1328" s="5">
        <f>TITRES_STAT!D1331</f>
        <v>2.38</v>
      </c>
      <c r="C1328" s="2">
        <f t="shared" si="157"/>
        <v>0</v>
      </c>
      <c r="D1328" s="2">
        <f t="shared" si="158"/>
        <v>2.38</v>
      </c>
      <c r="E1328" s="2">
        <f t="shared" si="160"/>
        <v>2.3799999999999994</v>
      </c>
      <c r="F1328" s="2">
        <f t="shared" si="161"/>
        <v>2.3500000000000005</v>
      </c>
      <c r="G1328" s="2">
        <f t="shared" si="155"/>
        <v>2.3075999999999981</v>
      </c>
      <c r="H1328" s="2">
        <f t="shared" si="159"/>
        <v>2.181100000000002</v>
      </c>
      <c r="I1328" s="2">
        <f t="array" ref="I1328">SUMPRODUCT(B1312:B1331, (ROW(B1312:B1331)-ROW(B1312)+1)) / (20*21/2)</f>
        <v>2.3661428571428571</v>
      </c>
      <c r="J1328" s="2">
        <f t="shared" si="162"/>
        <v>2.348712585000722</v>
      </c>
      <c r="K1328" s="2">
        <f t="shared" si="156"/>
        <v>2.305757315076538</v>
      </c>
    </row>
    <row r="1329" spans="1:11" ht="13.5" x14ac:dyDescent="0.25">
      <c r="A1329" s="3">
        <f>TITRES_STAT!B1332</f>
        <v>44642</v>
      </c>
      <c r="B1329" s="5">
        <f>TITRES_STAT!D1332</f>
        <v>2.38</v>
      </c>
      <c r="C1329" s="2">
        <f t="shared" si="157"/>
        <v>0</v>
      </c>
      <c r="D1329" s="2">
        <f t="shared" si="158"/>
        <v>2.38</v>
      </c>
      <c r="E1329" s="2">
        <f t="shared" si="160"/>
        <v>2.3799999999999994</v>
      </c>
      <c r="F1329" s="2">
        <f t="shared" si="161"/>
        <v>2.3610000000000007</v>
      </c>
      <c r="G1329" s="2">
        <f t="shared" si="155"/>
        <v>2.3089999999999979</v>
      </c>
      <c r="H1329" s="2">
        <f t="shared" si="159"/>
        <v>2.1827000000000023</v>
      </c>
      <c r="I1329" s="2">
        <f t="array" ref="I1329">SUMPRODUCT(B1313:B1332, (ROW(B1313:B1332)-ROW(B1313)+1)) / (20*21/2)</f>
        <v>2.3581428571428567</v>
      </c>
      <c r="J1329" s="2">
        <f t="shared" si="162"/>
        <v>2.3516923388101771</v>
      </c>
      <c r="K1329" s="2">
        <f t="shared" si="156"/>
        <v>2.3086687929166736</v>
      </c>
    </row>
    <row r="1330" spans="1:11" ht="13.5" x14ac:dyDescent="0.25">
      <c r="A1330" s="3">
        <f>TITRES_STAT!B1333</f>
        <v>44643</v>
      </c>
      <c r="B1330" s="5">
        <f>TITRES_STAT!D1333</f>
        <v>2.38</v>
      </c>
      <c r="C1330" s="2">
        <f t="shared" si="157"/>
        <v>0</v>
      </c>
      <c r="D1330" s="2">
        <f t="shared" si="158"/>
        <v>2.38</v>
      </c>
      <c r="E1330" s="2">
        <f t="shared" si="160"/>
        <v>2.3799999999999994</v>
      </c>
      <c r="F1330" s="2">
        <f t="shared" si="161"/>
        <v>2.3675000000000006</v>
      </c>
      <c r="G1330" s="2">
        <f t="shared" ref="G1330:G1393" si="163">AVERAGE(B1281:B1330)</f>
        <v>2.3103999999999978</v>
      </c>
      <c r="H1330" s="2">
        <f t="shared" si="159"/>
        <v>2.1843000000000021</v>
      </c>
      <c r="I1330" s="2">
        <f t="array" ref="I1330">SUMPRODUCT(B1314:B1333, (ROW(B1314:B1333)-ROW(B1314)+1)) / (20*21/2)</f>
        <v>2.3504761904761904</v>
      </c>
      <c r="J1330" s="2">
        <f t="shared" si="162"/>
        <v>2.3543883065425413</v>
      </c>
      <c r="K1330" s="2">
        <f t="shared" si="156"/>
        <v>2.3114660951552355</v>
      </c>
    </row>
    <row r="1331" spans="1:11" ht="13.5" x14ac:dyDescent="0.25">
      <c r="A1331" s="3">
        <f>TITRES_STAT!B1334</f>
        <v>44644</v>
      </c>
      <c r="B1331" s="5">
        <f>TITRES_STAT!D1334</f>
        <v>2.2799999999999998</v>
      </c>
      <c r="C1331" s="2">
        <f t="shared" si="157"/>
        <v>-0.10000000000000009</v>
      </c>
      <c r="D1331" s="2">
        <f t="shared" si="158"/>
        <v>2.36</v>
      </c>
      <c r="E1331" s="2">
        <f t="shared" si="160"/>
        <v>2.3699999999999997</v>
      </c>
      <c r="F1331" s="2">
        <f t="shared" si="161"/>
        <v>2.3640000000000003</v>
      </c>
      <c r="G1331" s="2">
        <f t="shared" si="163"/>
        <v>2.3097999999999979</v>
      </c>
      <c r="H1331" s="2">
        <f t="shared" si="159"/>
        <v>2.1854000000000018</v>
      </c>
      <c r="I1331" s="2">
        <f t="array" ref="I1331">SUMPRODUCT(B1315:B1334, (ROW(B1315:B1334)-ROW(B1315)+1)) / (20*21/2)</f>
        <v>2.3336190476190475</v>
      </c>
      <c r="J1331" s="2">
        <f t="shared" si="162"/>
        <v>2.3473037059194422</v>
      </c>
      <c r="K1331" s="2">
        <f t="shared" ref="K1331:K1394" si="164">$K$4*B1331+(1-$K$4)*K1330</f>
        <v>2.3102321306393439</v>
      </c>
    </row>
    <row r="1332" spans="1:11" ht="13.5" x14ac:dyDescent="0.25">
      <c r="A1332" s="3">
        <f>TITRES_STAT!B1335</f>
        <v>44645</v>
      </c>
      <c r="B1332" s="5">
        <f>TITRES_STAT!D1335</f>
        <v>2.2799999999999998</v>
      </c>
      <c r="C1332" s="2">
        <f t="shared" si="157"/>
        <v>0</v>
      </c>
      <c r="D1332" s="2">
        <f t="shared" si="158"/>
        <v>2.34</v>
      </c>
      <c r="E1332" s="2">
        <f t="shared" si="160"/>
        <v>2.36</v>
      </c>
      <c r="F1332" s="2">
        <f t="shared" si="161"/>
        <v>2.3605000000000005</v>
      </c>
      <c r="G1332" s="2">
        <f t="shared" si="163"/>
        <v>2.3091999999999979</v>
      </c>
      <c r="H1332" s="2">
        <f t="shared" si="159"/>
        <v>2.1865000000000019</v>
      </c>
      <c r="I1332" s="2">
        <f t="array" ref="I1332">SUMPRODUCT(B1316:B1335, (ROW(B1316:B1335)-ROW(B1316)+1)) / (20*21/2)</f>
        <v>2.3175714285714286</v>
      </c>
      <c r="J1332" s="2">
        <f t="shared" si="162"/>
        <v>2.3408938291652097</v>
      </c>
      <c r="K1332" s="2">
        <f t="shared" si="164"/>
        <v>2.3090465568887812</v>
      </c>
    </row>
    <row r="1333" spans="1:11" ht="13.5" x14ac:dyDescent="0.25">
      <c r="A1333" s="3">
        <f>TITRES_STAT!B1336</f>
        <v>44648</v>
      </c>
      <c r="B1333" s="5">
        <f>TITRES_STAT!D1336</f>
        <v>2.2799999999999998</v>
      </c>
      <c r="C1333" s="2">
        <f t="shared" si="157"/>
        <v>0</v>
      </c>
      <c r="D1333" s="2">
        <f t="shared" si="158"/>
        <v>2.3199999999999994</v>
      </c>
      <c r="E1333" s="2">
        <f t="shared" si="160"/>
        <v>2.35</v>
      </c>
      <c r="F1333" s="2">
        <f t="shared" si="161"/>
        <v>2.3570000000000002</v>
      </c>
      <c r="G1333" s="2">
        <f t="shared" si="163"/>
        <v>2.308599999999998</v>
      </c>
      <c r="H1333" s="2">
        <f t="shared" si="159"/>
        <v>2.187600000000002</v>
      </c>
      <c r="I1333" s="2">
        <f t="array" ref="I1333">SUMPRODUCT(B1317:B1336, (ROW(B1317:B1336)-ROW(B1317)+1)) / (20*21/2)</f>
        <v>2.3109047619047618</v>
      </c>
      <c r="J1333" s="2">
        <f t="shared" si="162"/>
        <v>2.3350944168637611</v>
      </c>
      <c r="K1333" s="2">
        <f t="shared" si="164"/>
        <v>2.3079074762264762</v>
      </c>
    </row>
    <row r="1334" spans="1:11" ht="13.5" x14ac:dyDescent="0.25">
      <c r="A1334" s="3">
        <f>TITRES_STAT!B1337</f>
        <v>44649</v>
      </c>
      <c r="B1334" s="5">
        <f>TITRES_STAT!D1337</f>
        <v>2.1800000000000002</v>
      </c>
      <c r="C1334" s="2">
        <f t="shared" si="157"/>
        <v>-9.9999999999999645E-2</v>
      </c>
      <c r="D1334" s="2">
        <f t="shared" si="158"/>
        <v>2.2799999999999998</v>
      </c>
      <c r="E1334" s="2">
        <f t="shared" si="160"/>
        <v>2.33</v>
      </c>
      <c r="F1334" s="2">
        <f t="shared" si="161"/>
        <v>2.3485</v>
      </c>
      <c r="G1334" s="2">
        <f t="shared" si="163"/>
        <v>2.3059999999999983</v>
      </c>
      <c r="H1334" s="2">
        <f t="shared" si="159"/>
        <v>2.1882000000000019</v>
      </c>
      <c r="I1334" s="2">
        <f t="array" ref="I1334">SUMPRODUCT(B1318:B1337, (ROW(B1318:B1337)-ROW(B1318)+1)) / (20*21/2)</f>
        <v>2.3141428571428571</v>
      </c>
      <c r="J1334" s="2">
        <f t="shared" si="162"/>
        <v>2.3203235200195933</v>
      </c>
      <c r="K1334" s="2">
        <f t="shared" si="164"/>
        <v>2.3028914967666143</v>
      </c>
    </row>
    <row r="1335" spans="1:11" ht="13.5" x14ac:dyDescent="0.25">
      <c r="A1335" s="3">
        <f>TITRES_STAT!B1338</f>
        <v>44650</v>
      </c>
      <c r="B1335" s="5">
        <f>TITRES_STAT!D1338</f>
        <v>2.1800000000000002</v>
      </c>
      <c r="C1335" s="2">
        <f t="shared" si="157"/>
        <v>0</v>
      </c>
      <c r="D1335" s="2">
        <f t="shared" si="158"/>
        <v>2.2399999999999998</v>
      </c>
      <c r="E1335" s="2">
        <f t="shared" si="160"/>
        <v>2.3099999999999996</v>
      </c>
      <c r="F1335" s="2">
        <f t="shared" si="161"/>
        <v>2.34</v>
      </c>
      <c r="G1335" s="2">
        <f t="shared" si="163"/>
        <v>2.303399999999999</v>
      </c>
      <c r="H1335" s="2">
        <f t="shared" si="159"/>
        <v>2.1888000000000019</v>
      </c>
      <c r="I1335" s="2">
        <f t="array" ref="I1335">SUMPRODUCT(B1319:B1338, (ROW(B1319:B1338)-ROW(B1319)+1)) / (20*21/2)</f>
        <v>2.3172857142857142</v>
      </c>
      <c r="J1335" s="2">
        <f t="shared" si="162"/>
        <v>2.3069593752558224</v>
      </c>
      <c r="K1335" s="2">
        <f t="shared" si="164"/>
        <v>2.2980722223836096</v>
      </c>
    </row>
    <row r="1336" spans="1:11" ht="13.5" x14ac:dyDescent="0.25">
      <c r="A1336" s="3">
        <f>TITRES_STAT!B1339</f>
        <v>44651</v>
      </c>
      <c r="B1336" s="5">
        <f>TITRES_STAT!D1339</f>
        <v>2.27</v>
      </c>
      <c r="C1336" s="2">
        <f t="shared" si="157"/>
        <v>8.9999999999999858E-2</v>
      </c>
      <c r="D1336" s="2">
        <f t="shared" si="158"/>
        <v>2.238</v>
      </c>
      <c r="E1336" s="2">
        <f t="shared" si="160"/>
        <v>2.2989999999999999</v>
      </c>
      <c r="F1336" s="2">
        <f t="shared" si="161"/>
        <v>2.3359999999999999</v>
      </c>
      <c r="G1336" s="2">
        <f t="shared" si="163"/>
        <v>2.3025999999999986</v>
      </c>
      <c r="H1336" s="2">
        <f t="shared" si="159"/>
        <v>2.1898500000000021</v>
      </c>
      <c r="I1336" s="2">
        <f t="array" ref="I1336">SUMPRODUCT(B1320:B1339, (ROW(B1320:B1339)-ROW(B1320)+1)) / (20*21/2)</f>
        <v>2.3202857142857143</v>
      </c>
      <c r="J1336" s="2">
        <f t="shared" si="162"/>
        <v>2.3034394347552678</v>
      </c>
      <c r="K1336" s="2">
        <f t="shared" si="164"/>
        <v>2.2969713509175858</v>
      </c>
    </row>
    <row r="1337" spans="1:11" ht="13.5" x14ac:dyDescent="0.25">
      <c r="A1337" s="3">
        <f>TITRES_STAT!B1340</f>
        <v>44652</v>
      </c>
      <c r="B1337" s="5">
        <f>TITRES_STAT!D1340</f>
        <v>2.37</v>
      </c>
      <c r="C1337" s="2">
        <f t="shared" si="157"/>
        <v>0.10000000000000009</v>
      </c>
      <c r="D1337" s="2">
        <f t="shared" si="158"/>
        <v>2.2560000000000002</v>
      </c>
      <c r="E1337" s="2">
        <f t="shared" si="160"/>
        <v>2.298</v>
      </c>
      <c r="F1337" s="2">
        <f t="shared" si="161"/>
        <v>2.3369999999999997</v>
      </c>
      <c r="G1337" s="2">
        <f t="shared" si="163"/>
        <v>2.303799999999999</v>
      </c>
      <c r="H1337" s="2">
        <f t="shared" si="159"/>
        <v>2.191400000000002</v>
      </c>
      <c r="I1337" s="2">
        <f t="array" ref="I1337">SUMPRODUCT(B1321:B1340, (ROW(B1321:B1340)-ROW(B1321)+1)) / (20*21/2)</f>
        <v>2.3233333333333337</v>
      </c>
      <c r="J1337" s="2">
        <f t="shared" si="162"/>
        <v>2.3097785362071468</v>
      </c>
      <c r="K1337" s="2">
        <f t="shared" si="164"/>
        <v>2.299835219509053</v>
      </c>
    </row>
    <row r="1338" spans="1:11" ht="13.5" x14ac:dyDescent="0.25">
      <c r="A1338" s="3">
        <f>TITRES_STAT!B1341</f>
        <v>44655</v>
      </c>
      <c r="B1338" s="5">
        <f>TITRES_STAT!D1341</f>
        <v>2.37</v>
      </c>
      <c r="C1338" s="2">
        <f t="shared" si="157"/>
        <v>0</v>
      </c>
      <c r="D1338" s="2">
        <f t="shared" si="158"/>
        <v>2.274</v>
      </c>
      <c r="E1338" s="2">
        <f t="shared" si="160"/>
        <v>2.2969999999999997</v>
      </c>
      <c r="F1338" s="2">
        <f t="shared" si="161"/>
        <v>2.3384999999999994</v>
      </c>
      <c r="G1338" s="2">
        <f t="shared" si="163"/>
        <v>2.3049999999999993</v>
      </c>
      <c r="H1338" s="2">
        <f t="shared" si="159"/>
        <v>2.1929500000000024</v>
      </c>
      <c r="I1338" s="2">
        <f t="array" ref="I1338">SUMPRODUCT(B1322:B1341, (ROW(B1322:B1341)-ROW(B1322)+1)) / (20*21/2)</f>
        <v>2.326428571428572</v>
      </c>
      <c r="J1338" s="2">
        <f t="shared" si="162"/>
        <v>2.3155139137112277</v>
      </c>
      <c r="K1338" s="2">
        <f t="shared" si="164"/>
        <v>2.3025867795283057</v>
      </c>
    </row>
    <row r="1339" spans="1:11" ht="13.5" x14ac:dyDescent="0.25">
      <c r="A1339" s="3">
        <f>TITRES_STAT!B1342</f>
        <v>44656</v>
      </c>
      <c r="B1339" s="5">
        <f>TITRES_STAT!D1342</f>
        <v>2.37</v>
      </c>
      <c r="C1339" s="2">
        <f t="shared" si="157"/>
        <v>0</v>
      </c>
      <c r="D1339" s="2">
        <f t="shared" si="158"/>
        <v>2.3120000000000003</v>
      </c>
      <c r="E1339" s="2">
        <f t="shared" si="160"/>
        <v>2.2960000000000003</v>
      </c>
      <c r="F1339" s="2">
        <f t="shared" si="161"/>
        <v>2.3379999999999996</v>
      </c>
      <c r="G1339" s="2">
        <f t="shared" si="163"/>
        <v>2.3061999999999996</v>
      </c>
      <c r="H1339" s="2">
        <f t="shared" si="159"/>
        <v>2.1947000000000028</v>
      </c>
      <c r="I1339" s="2">
        <f t="array" ref="I1339">SUMPRODUCT(B1323:B1342, (ROW(B1323:B1342)-ROW(B1323)+1)) / (20*21/2)</f>
        <v>2.3295714285714286</v>
      </c>
      <c r="J1339" s="2">
        <f t="shared" si="162"/>
        <v>2.3207030647863487</v>
      </c>
      <c r="K1339" s="2">
        <f t="shared" si="164"/>
        <v>2.3052304352330779</v>
      </c>
    </row>
    <row r="1340" spans="1:11" ht="13.5" x14ac:dyDescent="0.25">
      <c r="A1340" s="3">
        <f>TITRES_STAT!B1343</f>
        <v>44657</v>
      </c>
      <c r="B1340" s="5">
        <f>TITRES_STAT!D1343</f>
        <v>2.37</v>
      </c>
      <c r="C1340" s="2">
        <f t="shared" si="157"/>
        <v>0</v>
      </c>
      <c r="D1340" s="2">
        <f t="shared" si="158"/>
        <v>2.35</v>
      </c>
      <c r="E1340" s="2">
        <f t="shared" si="160"/>
        <v>2.2950000000000004</v>
      </c>
      <c r="F1340" s="2">
        <f t="shared" si="161"/>
        <v>2.3374999999999995</v>
      </c>
      <c r="G1340" s="2">
        <f t="shared" si="163"/>
        <v>2.3073999999999995</v>
      </c>
      <c r="H1340" s="2">
        <f t="shared" si="159"/>
        <v>2.1966500000000027</v>
      </c>
      <c r="I1340" s="2">
        <f t="array" ref="I1340">SUMPRODUCT(B1324:B1343, (ROW(B1324:B1343)-ROW(B1324)+1)) / (20*21/2)</f>
        <v>2.3327619047619046</v>
      </c>
      <c r="J1340" s="2">
        <f t="shared" si="162"/>
        <v>2.3253980109971724</v>
      </c>
      <c r="K1340" s="2">
        <f t="shared" si="164"/>
        <v>2.3077704181651142</v>
      </c>
    </row>
    <row r="1341" spans="1:11" ht="13.5" x14ac:dyDescent="0.25">
      <c r="A1341" s="3">
        <f>TITRES_STAT!B1344</f>
        <v>44658</v>
      </c>
      <c r="B1341" s="5">
        <f>TITRES_STAT!D1344</f>
        <v>2.37</v>
      </c>
      <c r="C1341" s="2">
        <f t="shared" si="157"/>
        <v>0</v>
      </c>
      <c r="D1341" s="2">
        <f t="shared" si="158"/>
        <v>2.37</v>
      </c>
      <c r="E1341" s="2">
        <f t="shared" si="160"/>
        <v>2.3040000000000003</v>
      </c>
      <c r="F1341" s="2">
        <f t="shared" si="161"/>
        <v>2.3369999999999993</v>
      </c>
      <c r="G1341" s="2">
        <f t="shared" si="163"/>
        <v>2.3085999999999998</v>
      </c>
      <c r="H1341" s="2">
        <f t="shared" si="159"/>
        <v>2.1986000000000026</v>
      </c>
      <c r="I1341" s="2">
        <f t="array" ref="I1341">SUMPRODUCT(B1325:B1344, (ROW(B1325:B1344)-ROW(B1325)+1)) / (20*21/2)</f>
        <v>2.3360000000000003</v>
      </c>
      <c r="J1341" s="2">
        <f t="shared" si="162"/>
        <v>2.3296458194736318</v>
      </c>
      <c r="K1341" s="2">
        <f t="shared" si="164"/>
        <v>2.3102107939233449</v>
      </c>
    </row>
    <row r="1342" spans="1:11" ht="13.5" x14ac:dyDescent="0.25">
      <c r="A1342" s="3">
        <f>TITRES_STAT!B1345</f>
        <v>44659</v>
      </c>
      <c r="B1342" s="5">
        <f>TITRES_STAT!D1345</f>
        <v>2.37</v>
      </c>
      <c r="C1342" s="2">
        <f t="shared" si="157"/>
        <v>0</v>
      </c>
      <c r="D1342" s="2">
        <f t="shared" si="158"/>
        <v>2.37</v>
      </c>
      <c r="E1342" s="2">
        <f t="shared" si="160"/>
        <v>2.3130000000000006</v>
      </c>
      <c r="F1342" s="2">
        <f t="shared" si="161"/>
        <v>2.3364999999999991</v>
      </c>
      <c r="G1342" s="2">
        <f t="shared" si="163"/>
        <v>2.3098000000000001</v>
      </c>
      <c r="H1342" s="2">
        <f t="shared" si="159"/>
        <v>2.2006000000000028</v>
      </c>
      <c r="I1342" s="2">
        <f t="array" ref="I1342">SUMPRODUCT(B1326:B1345, (ROW(B1326:B1345)-ROW(B1326)+1)) / (20*21/2)</f>
        <v>2.3392857142857144</v>
      </c>
      <c r="J1342" s="2">
        <f t="shared" si="162"/>
        <v>2.3334890747618573</v>
      </c>
      <c r="K1342" s="2">
        <f t="shared" si="164"/>
        <v>2.3125554686714489</v>
      </c>
    </row>
    <row r="1343" spans="1:11" ht="13.5" x14ac:dyDescent="0.25">
      <c r="A1343" s="3">
        <f>TITRES_STAT!B1346</f>
        <v>44662</v>
      </c>
      <c r="B1343" s="5">
        <f>TITRES_STAT!D1346</f>
        <v>2.37</v>
      </c>
      <c r="C1343" s="2">
        <f t="shared" si="157"/>
        <v>0</v>
      </c>
      <c r="D1343" s="2">
        <f t="shared" si="158"/>
        <v>2.37</v>
      </c>
      <c r="E1343" s="2">
        <f t="shared" si="160"/>
        <v>2.3220000000000005</v>
      </c>
      <c r="F1343" s="2">
        <f t="shared" si="161"/>
        <v>2.3359999999999994</v>
      </c>
      <c r="G1343" s="2">
        <f t="shared" si="163"/>
        <v>2.3110000000000004</v>
      </c>
      <c r="H1343" s="2">
        <f t="shared" si="159"/>
        <v>2.2024500000000029</v>
      </c>
      <c r="I1343" s="2">
        <f t="array" ref="I1343">SUMPRODUCT(B1327:B1346, (ROW(B1327:B1346)-ROW(B1327)+1)) / (20*21/2)</f>
        <v>2.3426190476190478</v>
      </c>
      <c r="J1343" s="2">
        <f t="shared" si="162"/>
        <v>2.3369663057369183</v>
      </c>
      <c r="K1343" s="2">
        <f t="shared" si="164"/>
        <v>2.3148081953902153</v>
      </c>
    </row>
    <row r="1344" spans="1:11" ht="13.5" x14ac:dyDescent="0.25">
      <c r="A1344" s="3">
        <f>TITRES_STAT!B1347</f>
        <v>44663</v>
      </c>
      <c r="B1344" s="5">
        <f>TITRES_STAT!D1347</f>
        <v>2.37</v>
      </c>
      <c r="C1344" s="2">
        <f t="shared" si="157"/>
        <v>0</v>
      </c>
      <c r="D1344" s="2">
        <f t="shared" si="158"/>
        <v>2.37</v>
      </c>
      <c r="E1344" s="2">
        <f t="shared" si="160"/>
        <v>2.3410000000000006</v>
      </c>
      <c r="F1344" s="2">
        <f t="shared" si="161"/>
        <v>2.3354999999999992</v>
      </c>
      <c r="G1344" s="2">
        <f t="shared" si="163"/>
        <v>2.3122000000000007</v>
      </c>
      <c r="H1344" s="2">
        <f t="shared" si="159"/>
        <v>2.2040000000000028</v>
      </c>
      <c r="I1344" s="2">
        <f t="array" ref="I1344">SUMPRODUCT(B1328:B1347, (ROW(B1328:B1347)-ROW(B1328)+1)) / (20*21/2)</f>
        <v>2.3460000000000005</v>
      </c>
      <c r="J1344" s="2">
        <f t="shared" si="162"/>
        <v>2.3401123718572117</v>
      </c>
      <c r="K1344" s="2">
        <f t="shared" si="164"/>
        <v>2.3169725798847165</v>
      </c>
    </row>
    <row r="1345" spans="1:11" ht="13.5" x14ac:dyDescent="0.25">
      <c r="A1345" s="3">
        <f>TITRES_STAT!B1348</f>
        <v>44664</v>
      </c>
      <c r="B1345" s="5">
        <f>TITRES_STAT!D1348</f>
        <v>2.37</v>
      </c>
      <c r="C1345" s="2">
        <f t="shared" si="157"/>
        <v>0</v>
      </c>
      <c r="D1345" s="2">
        <f t="shared" si="158"/>
        <v>2.37</v>
      </c>
      <c r="E1345" s="2">
        <f t="shared" si="160"/>
        <v>2.3600000000000003</v>
      </c>
      <c r="F1345" s="2">
        <f t="shared" si="161"/>
        <v>2.3349999999999991</v>
      </c>
      <c r="G1345" s="2">
        <f t="shared" si="163"/>
        <v>2.3134000000000006</v>
      </c>
      <c r="H1345" s="2">
        <f t="shared" si="159"/>
        <v>2.2055500000000028</v>
      </c>
      <c r="I1345" s="2">
        <f t="array" ref="I1345">SUMPRODUCT(B1329:B1348, (ROW(B1329:B1348)-ROW(B1329)+1)) / (20*21/2)</f>
        <v>2.3494285714285712</v>
      </c>
      <c r="J1345" s="2">
        <f t="shared" si="162"/>
        <v>2.3429588126327152</v>
      </c>
      <c r="K1345" s="2">
        <f t="shared" si="164"/>
        <v>2.3190520865559039</v>
      </c>
    </row>
    <row r="1346" spans="1:11" ht="13.5" x14ac:dyDescent="0.25">
      <c r="A1346" s="3">
        <f>TITRES_STAT!B1349</f>
        <v>44665</v>
      </c>
      <c r="B1346" s="5">
        <f>TITRES_STAT!D1349</f>
        <v>2.37</v>
      </c>
      <c r="C1346" s="2">
        <f t="shared" si="157"/>
        <v>0</v>
      </c>
      <c r="D1346" s="2">
        <f t="shared" si="158"/>
        <v>2.37</v>
      </c>
      <c r="E1346" s="2">
        <f t="shared" si="160"/>
        <v>2.3700000000000006</v>
      </c>
      <c r="F1346" s="2">
        <f t="shared" si="161"/>
        <v>2.3344999999999994</v>
      </c>
      <c r="G1346" s="2">
        <f t="shared" si="163"/>
        <v>2.3146000000000013</v>
      </c>
      <c r="H1346" s="2">
        <f t="shared" si="159"/>
        <v>2.2071000000000027</v>
      </c>
      <c r="I1346" s="2">
        <f t="array" ref="I1346">SUMPRODUCT(B1330:B1349, (ROW(B1330:B1349)-ROW(B1330)+1)) / (20*21/2)</f>
        <v>2.3529047619047621</v>
      </c>
      <c r="J1346" s="2">
        <f t="shared" si="162"/>
        <v>2.3455341638105516</v>
      </c>
      <c r="K1346" s="2">
        <f t="shared" si="164"/>
        <v>2.3210500439458683</v>
      </c>
    </row>
    <row r="1347" spans="1:11" ht="13.5" x14ac:dyDescent="0.25">
      <c r="A1347" s="3">
        <f>TITRES_STAT!B1350</f>
        <v>44666</v>
      </c>
      <c r="B1347" s="5">
        <f>TITRES_STAT!D1350</f>
        <v>2.37</v>
      </c>
      <c r="C1347" s="2">
        <f t="shared" si="157"/>
        <v>0</v>
      </c>
      <c r="D1347" s="2">
        <f t="shared" si="158"/>
        <v>2.37</v>
      </c>
      <c r="E1347" s="2">
        <f t="shared" si="160"/>
        <v>2.3700000000000006</v>
      </c>
      <c r="F1347" s="2">
        <f t="shared" si="161"/>
        <v>2.3339999999999992</v>
      </c>
      <c r="G1347" s="2">
        <f t="shared" si="163"/>
        <v>2.3142000000000014</v>
      </c>
      <c r="H1347" s="2">
        <f t="shared" si="159"/>
        <v>2.2086500000000027</v>
      </c>
      <c r="I1347" s="2">
        <f t="array" ref="I1347">SUMPRODUCT(B1331:B1350, (ROW(B1331:B1350)-ROW(B1331)+1)) / (20*21/2)</f>
        <v>2.3564285714285713</v>
      </c>
      <c r="J1347" s="2">
        <f t="shared" si="162"/>
        <v>2.3478642434476416</v>
      </c>
      <c r="K1347" s="2">
        <f t="shared" si="164"/>
        <v>2.3229696500656383</v>
      </c>
    </row>
    <row r="1348" spans="1:11" ht="13.5" x14ac:dyDescent="0.25">
      <c r="A1348" s="3">
        <f>TITRES_STAT!B1351</f>
        <v>44669</v>
      </c>
      <c r="B1348" s="5">
        <f>TITRES_STAT!D1351</f>
        <v>2.37</v>
      </c>
      <c r="C1348" s="2">
        <f t="shared" ref="C1348:C1411" si="165">B1348-B1347</f>
        <v>0</v>
      </c>
      <c r="D1348" s="2">
        <f t="shared" si="158"/>
        <v>2.37</v>
      </c>
      <c r="E1348" s="2">
        <f t="shared" si="160"/>
        <v>2.3700000000000006</v>
      </c>
      <c r="F1348" s="2">
        <f t="shared" si="161"/>
        <v>2.3334999999999995</v>
      </c>
      <c r="G1348" s="2">
        <f t="shared" si="163"/>
        <v>2.3132000000000015</v>
      </c>
      <c r="H1348" s="2">
        <f t="shared" si="159"/>
        <v>2.2102000000000026</v>
      </c>
      <c r="I1348" s="2">
        <f t="array" ref="I1348">SUMPRODUCT(B1332:B1351, (ROW(B1332:B1351)-ROW(B1332)+1)) / (20*21/2)</f>
        <v>2.3600000000000003</v>
      </c>
      <c r="J1348" s="2">
        <f t="shared" si="162"/>
        <v>2.3499724107383422</v>
      </c>
      <c r="K1348" s="2">
        <f t="shared" si="164"/>
        <v>2.3248139775140446</v>
      </c>
    </row>
    <row r="1349" spans="1:11" ht="13.5" x14ac:dyDescent="0.25">
      <c r="A1349" s="3">
        <f>TITRES_STAT!B1352</f>
        <v>44670</v>
      </c>
      <c r="B1349" s="5">
        <f>TITRES_STAT!D1352</f>
        <v>2.37</v>
      </c>
      <c r="C1349" s="2">
        <f t="shared" si="165"/>
        <v>0</v>
      </c>
      <c r="D1349" s="2">
        <f t="shared" si="158"/>
        <v>2.37</v>
      </c>
      <c r="E1349" s="2">
        <f t="shared" si="160"/>
        <v>2.3700000000000006</v>
      </c>
      <c r="F1349" s="2">
        <f t="shared" si="161"/>
        <v>2.3329999999999993</v>
      </c>
      <c r="G1349" s="2">
        <f t="shared" si="163"/>
        <v>2.3142000000000014</v>
      </c>
      <c r="H1349" s="2">
        <f t="shared" si="159"/>
        <v>2.2112500000000024</v>
      </c>
      <c r="I1349" s="2">
        <f t="array" ref="I1349">SUMPRODUCT(B1333:B1352, (ROW(B1333:B1352)-ROW(B1333)+1)) / (20*21/2)</f>
        <v>2.363142857142857</v>
      </c>
      <c r="J1349" s="2">
        <f t="shared" si="162"/>
        <v>2.3518798001918331</v>
      </c>
      <c r="K1349" s="2">
        <f t="shared" si="164"/>
        <v>2.3265859783958467</v>
      </c>
    </row>
    <row r="1350" spans="1:11" ht="13.5" x14ac:dyDescent="0.25">
      <c r="A1350" s="3">
        <f>TITRES_STAT!B1353</f>
        <v>44671</v>
      </c>
      <c r="B1350" s="5">
        <f>TITRES_STAT!D1353</f>
        <v>2.37</v>
      </c>
      <c r="C1350" s="2">
        <f t="shared" si="165"/>
        <v>0</v>
      </c>
      <c r="D1350" s="2">
        <f t="shared" ref="D1350:D1413" si="166">AVERAGE(B1346:B1350)</f>
        <v>2.37</v>
      </c>
      <c r="E1350" s="2">
        <f t="shared" si="160"/>
        <v>2.3700000000000006</v>
      </c>
      <c r="F1350" s="2">
        <f t="shared" si="161"/>
        <v>2.3324999999999996</v>
      </c>
      <c r="G1350" s="2">
        <f t="shared" si="163"/>
        <v>2.316400000000002</v>
      </c>
      <c r="H1350" s="2">
        <f t="shared" si="159"/>
        <v>2.2123000000000026</v>
      </c>
      <c r="I1350" s="2">
        <f t="array" ref="I1350">SUMPRODUCT(B1334:B1353, (ROW(B1334:B1353)-ROW(B1334)+1)) / (20*21/2)</f>
        <v>2.3658571428571431</v>
      </c>
      <c r="J1350" s="2">
        <f t="shared" si="162"/>
        <v>2.3536055335068964</v>
      </c>
      <c r="K1350" s="2">
        <f t="shared" si="164"/>
        <v>2.3282884890469897</v>
      </c>
    </row>
    <row r="1351" spans="1:11" ht="13.5" x14ac:dyDescent="0.25">
      <c r="A1351" s="3">
        <f>TITRES_STAT!B1354</f>
        <v>44672</v>
      </c>
      <c r="B1351" s="5">
        <f>TITRES_STAT!D1354</f>
        <v>2.37</v>
      </c>
      <c r="C1351" s="2">
        <f t="shared" si="165"/>
        <v>0</v>
      </c>
      <c r="D1351" s="2">
        <f t="shared" si="166"/>
        <v>2.37</v>
      </c>
      <c r="E1351" s="2">
        <f t="shared" si="160"/>
        <v>2.3700000000000006</v>
      </c>
      <c r="F1351" s="2">
        <f t="shared" si="161"/>
        <v>2.3369999999999993</v>
      </c>
      <c r="G1351" s="2">
        <f t="shared" si="163"/>
        <v>2.3186000000000022</v>
      </c>
      <c r="H1351" s="2">
        <f t="shared" si="159"/>
        <v>2.2133500000000028</v>
      </c>
      <c r="I1351" s="2">
        <f t="array" ref="I1351">SUMPRODUCT(B1335:B1354, (ROW(B1335:B1354)-ROW(B1335)+1)) / (20*21/2)</f>
        <v>2.3700476190476194</v>
      </c>
      <c r="J1351" s="2">
        <f t="shared" si="162"/>
        <v>2.3551669112681441</v>
      </c>
      <c r="K1351" s="2">
        <f t="shared" si="164"/>
        <v>2.3299242345745586</v>
      </c>
    </row>
    <row r="1352" spans="1:11" ht="13.5" x14ac:dyDescent="0.25">
      <c r="A1352" s="3">
        <f>TITRES_STAT!B1355</f>
        <v>44673</v>
      </c>
      <c r="B1352" s="5">
        <f>TITRES_STAT!D1355</f>
        <v>2.37</v>
      </c>
      <c r="C1352" s="2">
        <f t="shared" si="165"/>
        <v>0</v>
      </c>
      <c r="D1352" s="2">
        <f t="shared" si="166"/>
        <v>2.37</v>
      </c>
      <c r="E1352" s="2">
        <f t="shared" si="160"/>
        <v>2.3700000000000006</v>
      </c>
      <c r="F1352" s="2">
        <f t="shared" si="161"/>
        <v>2.3414999999999995</v>
      </c>
      <c r="G1352" s="2">
        <f t="shared" si="163"/>
        <v>2.3226000000000027</v>
      </c>
      <c r="H1352" s="2">
        <f t="shared" si="159"/>
        <v>2.2143500000000023</v>
      </c>
      <c r="I1352" s="2">
        <f t="array" ref="I1352">SUMPRODUCT(B1336:B1355, (ROW(B1336:B1355)-ROW(B1336)+1)) / (20*21/2)</f>
        <v>2.3732380952380958</v>
      </c>
      <c r="J1352" s="2">
        <f t="shared" si="162"/>
        <v>2.3565795863854637</v>
      </c>
      <c r="K1352" s="2">
        <f t="shared" si="164"/>
        <v>2.3314958332186935</v>
      </c>
    </row>
    <row r="1353" spans="1:11" ht="13.5" x14ac:dyDescent="0.25">
      <c r="A1353" s="3">
        <f>TITRES_STAT!B1356</f>
        <v>44676</v>
      </c>
      <c r="B1353" s="5">
        <f>TITRES_STAT!D1356</f>
        <v>2.37</v>
      </c>
      <c r="C1353" s="2">
        <f t="shared" si="165"/>
        <v>0</v>
      </c>
      <c r="D1353" s="2">
        <f t="shared" si="166"/>
        <v>2.37</v>
      </c>
      <c r="E1353" s="2">
        <f t="shared" si="160"/>
        <v>2.3700000000000006</v>
      </c>
      <c r="F1353" s="2">
        <f t="shared" si="161"/>
        <v>2.3459999999999996</v>
      </c>
      <c r="G1353" s="2">
        <f t="shared" si="163"/>
        <v>2.3266000000000027</v>
      </c>
      <c r="H1353" s="2">
        <f t="shared" si="159"/>
        <v>2.2153500000000022</v>
      </c>
      <c r="I1353" s="2">
        <f t="array" ref="I1353">SUMPRODUCT(B1337:B1356, (ROW(B1337:B1356)-ROW(B1337)+1)) / (20*21/2)</f>
        <v>2.3754285714285714</v>
      </c>
      <c r="J1353" s="2">
        <f t="shared" si="162"/>
        <v>2.3578577210154195</v>
      </c>
      <c r="K1353" s="2">
        <f t="shared" si="164"/>
        <v>2.3330058005434506</v>
      </c>
    </row>
    <row r="1354" spans="1:11" ht="13.5" x14ac:dyDescent="0.25">
      <c r="A1354" s="3">
        <f>TITRES_STAT!B1357</f>
        <v>44677</v>
      </c>
      <c r="B1354" s="5">
        <f>TITRES_STAT!D1357</f>
        <v>2.39</v>
      </c>
      <c r="C1354" s="2">
        <f t="shared" si="165"/>
        <v>2.0000000000000018E-2</v>
      </c>
      <c r="D1354" s="2">
        <f t="shared" si="166"/>
        <v>2.3740000000000001</v>
      </c>
      <c r="E1354" s="2">
        <f t="shared" si="160"/>
        <v>2.3720000000000008</v>
      </c>
      <c r="F1354" s="2">
        <f t="shared" si="161"/>
        <v>2.3564999999999996</v>
      </c>
      <c r="G1354" s="2">
        <f t="shared" si="163"/>
        <v>2.3310000000000026</v>
      </c>
      <c r="H1354" s="2">
        <f t="shared" ref="H1354:H1417" si="167">AVERAGE(B1155:B1354)</f>
        <v>2.216750000000002</v>
      </c>
      <c r="I1354" s="2">
        <f t="array" ref="I1354">SUMPRODUCT(B1338:B1357, (ROW(B1338:B1357)-ROW(B1338)+1)) / (20*21/2)</f>
        <v>2.3770476190476191</v>
      </c>
      <c r="J1354" s="2">
        <f t="shared" si="162"/>
        <v>2.3609188904425222</v>
      </c>
      <c r="K1354" s="2">
        <f t="shared" si="164"/>
        <v>2.3352408671888054</v>
      </c>
    </row>
    <row r="1355" spans="1:11" ht="13.5" x14ac:dyDescent="0.25">
      <c r="A1355" s="3">
        <f>TITRES_STAT!B1358</f>
        <v>44678</v>
      </c>
      <c r="B1355" s="5">
        <f>TITRES_STAT!D1358</f>
        <v>2.39</v>
      </c>
      <c r="C1355" s="2">
        <f t="shared" si="165"/>
        <v>0</v>
      </c>
      <c r="D1355" s="2">
        <f t="shared" si="166"/>
        <v>2.3780000000000001</v>
      </c>
      <c r="E1355" s="2">
        <f t="shared" si="160"/>
        <v>2.3740000000000006</v>
      </c>
      <c r="F1355" s="2">
        <f t="shared" si="161"/>
        <v>2.367</v>
      </c>
      <c r="G1355" s="2">
        <f t="shared" si="163"/>
        <v>2.3356000000000026</v>
      </c>
      <c r="H1355" s="2">
        <f t="shared" si="167"/>
        <v>2.2184500000000016</v>
      </c>
      <c r="I1355" s="2">
        <f t="array" ref="I1355">SUMPRODUCT(B1339:B1358, (ROW(B1339:B1358)-ROW(B1339)+1)) / (20*21/2)</f>
        <v>2.3690476190476191</v>
      </c>
      <c r="J1355" s="2">
        <f t="shared" si="162"/>
        <v>2.3636885199241866</v>
      </c>
      <c r="K1355" s="2">
        <f t="shared" si="164"/>
        <v>2.3373882841617935</v>
      </c>
    </row>
    <row r="1356" spans="1:11" ht="13.5" x14ac:dyDescent="0.25">
      <c r="A1356" s="3">
        <f>TITRES_STAT!B1359</f>
        <v>44679</v>
      </c>
      <c r="B1356" s="5">
        <f>TITRES_STAT!D1359</f>
        <v>2.39</v>
      </c>
      <c r="C1356" s="2">
        <f t="shared" si="165"/>
        <v>0</v>
      </c>
      <c r="D1356" s="2">
        <f t="shared" si="166"/>
        <v>2.3820000000000006</v>
      </c>
      <c r="E1356" s="2">
        <f t="shared" ref="E1356:E1419" si="168">AVERAGE(B1347:B1356)</f>
        <v>2.3760000000000003</v>
      </c>
      <c r="F1356" s="2">
        <f t="shared" si="161"/>
        <v>2.3730000000000002</v>
      </c>
      <c r="G1356" s="2">
        <f t="shared" si="163"/>
        <v>2.3402000000000025</v>
      </c>
      <c r="H1356" s="2">
        <f t="shared" si="167"/>
        <v>2.2206500000000013</v>
      </c>
      <c r="I1356" s="2">
        <f t="array" ref="I1356">SUMPRODUCT(B1340:B1359, (ROW(B1340:B1359)-ROW(B1340)+1)) / (20*21/2)</f>
        <v>2.3547619047619048</v>
      </c>
      <c r="J1356" s="2">
        <f t="shared" si="162"/>
        <v>2.3661943751695023</v>
      </c>
      <c r="K1356" s="2">
        <f t="shared" si="164"/>
        <v>2.3394514887044684</v>
      </c>
    </row>
    <row r="1357" spans="1:11" ht="13.5" x14ac:dyDescent="0.25">
      <c r="A1357" s="3">
        <f>TITRES_STAT!B1360</f>
        <v>44680</v>
      </c>
      <c r="B1357" s="5">
        <f>TITRES_STAT!D1360</f>
        <v>2.39</v>
      </c>
      <c r="C1357" s="2">
        <f t="shared" si="165"/>
        <v>0</v>
      </c>
      <c r="D1357" s="2">
        <f t="shared" si="166"/>
        <v>2.3860000000000001</v>
      </c>
      <c r="E1357" s="2">
        <f t="shared" si="168"/>
        <v>2.3780000000000006</v>
      </c>
      <c r="F1357" s="2">
        <f t="shared" si="161"/>
        <v>2.3740000000000001</v>
      </c>
      <c r="G1357" s="2">
        <f t="shared" si="163"/>
        <v>2.344800000000002</v>
      </c>
      <c r="H1357" s="2">
        <f t="shared" si="167"/>
        <v>2.2223000000000015</v>
      </c>
      <c r="I1357" s="2">
        <f t="array" ref="I1357">SUMPRODUCT(B1341:B1360, (ROW(B1341:B1360)-ROW(B1341)+1)) / (20*21/2)</f>
        <v>2.3411904761904765</v>
      </c>
      <c r="J1357" s="2">
        <f t="shared" si="162"/>
        <v>2.3684615775343114</v>
      </c>
      <c r="K1357" s="2">
        <f t="shared" si="164"/>
        <v>2.3414337832650776</v>
      </c>
    </row>
    <row r="1358" spans="1:11" ht="13.5" x14ac:dyDescent="0.25">
      <c r="A1358" s="3">
        <f>TITRES_STAT!B1361</f>
        <v>44685</v>
      </c>
      <c r="B1358" s="5">
        <f>TITRES_STAT!D1361</f>
        <v>2.29</v>
      </c>
      <c r="C1358" s="2">
        <f t="shared" si="165"/>
        <v>-0.10000000000000009</v>
      </c>
      <c r="D1358" s="2">
        <f t="shared" si="166"/>
        <v>2.37</v>
      </c>
      <c r="E1358" s="2">
        <f t="shared" si="168"/>
        <v>2.37</v>
      </c>
      <c r="F1358" s="2">
        <f t="shared" si="161"/>
        <v>2.37</v>
      </c>
      <c r="G1358" s="2">
        <f t="shared" si="163"/>
        <v>2.3474000000000022</v>
      </c>
      <c r="H1358" s="2">
        <f t="shared" si="167"/>
        <v>2.223450000000001</v>
      </c>
      <c r="I1358" s="2">
        <f t="array" ref="I1358">SUMPRODUCT(B1342:B1361, (ROW(B1342:B1361)-ROW(B1342)+1)) / (20*21/2)</f>
        <v>2.3283333333333336</v>
      </c>
      <c r="J1358" s="2">
        <f t="shared" si="162"/>
        <v>2.3609890463405674</v>
      </c>
      <c r="K1358" s="2">
        <f t="shared" si="164"/>
        <v>2.3394167721566435</v>
      </c>
    </row>
    <row r="1359" spans="1:11" ht="13.5" x14ac:dyDescent="0.25">
      <c r="A1359" s="3">
        <f>TITRES_STAT!B1362</f>
        <v>44686</v>
      </c>
      <c r="B1359" s="5">
        <f>TITRES_STAT!D1362</f>
        <v>2.2200000000000002</v>
      </c>
      <c r="C1359" s="2">
        <f t="shared" si="165"/>
        <v>-6.999999999999984E-2</v>
      </c>
      <c r="D1359" s="2">
        <f t="shared" si="166"/>
        <v>2.3360000000000003</v>
      </c>
      <c r="E1359" s="2">
        <f t="shared" si="168"/>
        <v>2.355</v>
      </c>
      <c r="F1359" s="2">
        <f t="shared" si="161"/>
        <v>2.3625000000000003</v>
      </c>
      <c r="G1359" s="2">
        <f t="shared" si="163"/>
        <v>2.348600000000002</v>
      </c>
      <c r="H1359" s="2">
        <f t="shared" si="167"/>
        <v>2.2242500000000014</v>
      </c>
      <c r="I1359" s="2">
        <f t="array" ref="I1359">SUMPRODUCT(B1343:B1362, (ROW(B1343:B1362)-ROW(B1343)+1)) / (20*21/2)</f>
        <v>2.3161904761904761</v>
      </c>
      <c r="J1359" s="2">
        <f t="shared" si="162"/>
        <v>2.3475615181176561</v>
      </c>
      <c r="K1359" s="2">
        <f t="shared" si="164"/>
        <v>2.3347337614838337</v>
      </c>
    </row>
    <row r="1360" spans="1:11" ht="13.5" x14ac:dyDescent="0.25">
      <c r="A1360" s="3">
        <f>TITRES_STAT!B1363</f>
        <v>44687</v>
      </c>
      <c r="B1360" s="5">
        <f>TITRES_STAT!D1363</f>
        <v>2.2200000000000002</v>
      </c>
      <c r="C1360" s="2">
        <f t="shared" si="165"/>
        <v>0</v>
      </c>
      <c r="D1360" s="2">
        <f t="shared" si="166"/>
        <v>2.3020000000000005</v>
      </c>
      <c r="E1360" s="2">
        <f t="shared" si="168"/>
        <v>2.34</v>
      </c>
      <c r="F1360" s="2">
        <f t="shared" si="161"/>
        <v>2.3550000000000004</v>
      </c>
      <c r="G1360" s="2">
        <f t="shared" si="163"/>
        <v>2.3480000000000016</v>
      </c>
      <c r="H1360" s="2">
        <f t="shared" si="167"/>
        <v>2.2250500000000013</v>
      </c>
      <c r="I1360" s="2">
        <f t="array" ref="I1360">SUMPRODUCT(B1344:B1363, (ROW(B1344:B1363)-ROW(B1344)+1)) / (20*21/2)</f>
        <v>2.3047619047619046</v>
      </c>
      <c r="J1360" s="2">
        <f t="shared" si="162"/>
        <v>2.3354128021064509</v>
      </c>
      <c r="K1360" s="2">
        <f t="shared" si="164"/>
        <v>2.3302343982883893</v>
      </c>
    </row>
    <row r="1361" spans="1:11" ht="13.5" x14ac:dyDescent="0.25">
      <c r="A1361" s="3">
        <f>TITRES_STAT!B1364</f>
        <v>44690</v>
      </c>
      <c r="B1361" s="5">
        <f>TITRES_STAT!D1364</f>
        <v>2.2200000000000002</v>
      </c>
      <c r="C1361" s="2">
        <f t="shared" si="165"/>
        <v>0</v>
      </c>
      <c r="D1361" s="2">
        <f t="shared" si="166"/>
        <v>2.2680000000000002</v>
      </c>
      <c r="E1361" s="2">
        <f t="shared" si="168"/>
        <v>2.3250000000000002</v>
      </c>
      <c r="F1361" s="2">
        <f t="shared" si="161"/>
        <v>2.3475000000000001</v>
      </c>
      <c r="G1361" s="2">
        <f t="shared" si="163"/>
        <v>2.3454000000000015</v>
      </c>
      <c r="H1361" s="2">
        <f t="shared" si="167"/>
        <v>2.2258500000000017</v>
      </c>
      <c r="I1361" s="2">
        <f t="array" ref="I1361">SUMPRODUCT(B1345:B1364, (ROW(B1345:B1364)-ROW(B1345)+1)) / (20*21/2)</f>
        <v>2.2940476190476189</v>
      </c>
      <c r="J1361" s="2">
        <f t="shared" si="162"/>
        <v>2.3244211066677409</v>
      </c>
      <c r="K1361" s="2">
        <f t="shared" si="164"/>
        <v>2.3259114807084522</v>
      </c>
    </row>
    <row r="1362" spans="1:11" ht="13.5" x14ac:dyDescent="0.25">
      <c r="A1362" s="3">
        <f>TITRES_STAT!B1365</f>
        <v>44691</v>
      </c>
      <c r="B1362" s="5">
        <f>TITRES_STAT!D1365</f>
        <v>2.2200000000000002</v>
      </c>
      <c r="C1362" s="2">
        <f t="shared" si="165"/>
        <v>0</v>
      </c>
      <c r="D1362" s="2">
        <f t="shared" si="166"/>
        <v>2.2340000000000004</v>
      </c>
      <c r="E1362" s="2">
        <f t="shared" si="168"/>
        <v>2.3099999999999996</v>
      </c>
      <c r="F1362" s="2">
        <f t="shared" si="161"/>
        <v>2.3400000000000003</v>
      </c>
      <c r="G1362" s="2">
        <f t="shared" si="163"/>
        <v>2.3428000000000013</v>
      </c>
      <c r="H1362" s="2">
        <f t="shared" si="167"/>
        <v>2.2266500000000016</v>
      </c>
      <c r="I1362" s="2">
        <f t="array" ref="I1362">SUMPRODUCT(B1346:B1365, (ROW(B1346:B1365)-ROW(B1346)+1)) / (20*21/2)</f>
        <v>2.2926190476190476</v>
      </c>
      <c r="J1362" s="2">
        <f t="shared" si="162"/>
        <v>2.3144762393660514</v>
      </c>
      <c r="K1362" s="2">
        <f t="shared" si="164"/>
        <v>2.3217580893081209</v>
      </c>
    </row>
    <row r="1363" spans="1:11" ht="13.5" x14ac:dyDescent="0.25">
      <c r="A1363" s="3">
        <f>TITRES_STAT!B1366</f>
        <v>44692</v>
      </c>
      <c r="B1363" s="5">
        <f>TITRES_STAT!D1366</f>
        <v>2.2200000000000002</v>
      </c>
      <c r="C1363" s="2">
        <f t="shared" si="165"/>
        <v>0</v>
      </c>
      <c r="D1363" s="2">
        <f t="shared" si="166"/>
        <v>2.2200000000000002</v>
      </c>
      <c r="E1363" s="2">
        <f t="shared" si="168"/>
        <v>2.2949999999999999</v>
      </c>
      <c r="F1363" s="2">
        <f t="shared" si="161"/>
        <v>2.3325</v>
      </c>
      <c r="G1363" s="2">
        <f t="shared" si="163"/>
        <v>2.3402000000000012</v>
      </c>
      <c r="H1363" s="2">
        <f t="shared" si="167"/>
        <v>2.2276500000000015</v>
      </c>
      <c r="I1363" s="2">
        <f t="array" ref="I1363">SUMPRODUCT(B1347:B1366, (ROW(B1347:B1366)-ROW(B1347)+1)) / (20*21/2)</f>
        <v>2.2914761904761902</v>
      </c>
      <c r="J1363" s="2">
        <f t="shared" si="162"/>
        <v>2.3054785022835702</v>
      </c>
      <c r="K1363" s="2">
        <f t="shared" si="164"/>
        <v>2.3177675760019198</v>
      </c>
    </row>
    <row r="1364" spans="1:11" ht="13.5" x14ac:dyDescent="0.25">
      <c r="A1364" s="3">
        <f>TITRES_STAT!B1367</f>
        <v>44693</v>
      </c>
      <c r="B1364" s="5">
        <f>TITRES_STAT!D1367</f>
        <v>2.2200000000000002</v>
      </c>
      <c r="C1364" s="2">
        <f t="shared" si="165"/>
        <v>0</v>
      </c>
      <c r="D1364" s="2">
        <f t="shared" si="166"/>
        <v>2.2200000000000002</v>
      </c>
      <c r="E1364" s="2">
        <f t="shared" si="168"/>
        <v>2.2779999999999996</v>
      </c>
      <c r="F1364" s="2">
        <f t="shared" ref="F1364:F1427" si="169">AVERAGE(B1345:B1364)</f>
        <v>2.3250000000000002</v>
      </c>
      <c r="G1364" s="2">
        <f t="shared" si="163"/>
        <v>2.3376000000000006</v>
      </c>
      <c r="H1364" s="2">
        <f t="shared" si="167"/>
        <v>2.2286500000000018</v>
      </c>
      <c r="I1364" s="2">
        <f t="array" ref="I1364">SUMPRODUCT(B1348:B1367, (ROW(B1348:B1367)-ROW(B1348)+1)) / (20*21/2)</f>
        <v>2.2906190476190473</v>
      </c>
      <c r="J1364" s="2">
        <f t="shared" si="162"/>
        <v>2.2973376925422775</v>
      </c>
      <c r="K1364" s="2">
        <f t="shared" si="164"/>
        <v>2.3139335534136092</v>
      </c>
    </row>
    <row r="1365" spans="1:11" ht="13.5" x14ac:dyDescent="0.25">
      <c r="A1365" s="3">
        <f>TITRES_STAT!B1368</f>
        <v>44694</v>
      </c>
      <c r="B1365" s="5">
        <f>TITRES_STAT!D1368</f>
        <v>2.31</v>
      </c>
      <c r="C1365" s="2">
        <f t="shared" si="165"/>
        <v>8.9999999999999858E-2</v>
      </c>
      <c r="D1365" s="2">
        <f t="shared" si="166"/>
        <v>2.2380000000000004</v>
      </c>
      <c r="E1365" s="2">
        <f t="shared" si="168"/>
        <v>2.27</v>
      </c>
      <c r="F1365" s="2">
        <f t="shared" si="169"/>
        <v>2.3220000000000001</v>
      </c>
      <c r="G1365" s="2">
        <f t="shared" si="163"/>
        <v>2.3368000000000007</v>
      </c>
      <c r="H1365" s="2">
        <f t="shared" si="167"/>
        <v>2.229900000000002</v>
      </c>
      <c r="I1365" s="2">
        <f t="array" ref="I1365">SUMPRODUCT(B1349:B1368, (ROW(B1349:B1368)-ROW(B1349)+1)) / (20*21/2)</f>
        <v>2.2900476190476184</v>
      </c>
      <c r="J1365" s="2">
        <f t="shared" ref="J1365:J1428" si="170">$J$4*B1365+J1364*(1-$J$4)</f>
        <v>2.2985436265858703</v>
      </c>
      <c r="K1365" s="2">
        <f t="shared" si="164"/>
        <v>2.3137792964169974</v>
      </c>
    </row>
    <row r="1366" spans="1:11" ht="13.5" x14ac:dyDescent="0.25">
      <c r="A1366" s="3">
        <f>TITRES_STAT!B1369</f>
        <v>44697</v>
      </c>
      <c r="B1366" s="5">
        <f>TITRES_STAT!D1369</f>
        <v>2.31</v>
      </c>
      <c r="C1366" s="2">
        <f t="shared" si="165"/>
        <v>0</v>
      </c>
      <c r="D1366" s="2">
        <f t="shared" si="166"/>
        <v>2.2560000000000002</v>
      </c>
      <c r="E1366" s="2">
        <f t="shared" si="168"/>
        <v>2.262</v>
      </c>
      <c r="F1366" s="2">
        <f t="shared" si="169"/>
        <v>2.319</v>
      </c>
      <c r="G1366" s="2">
        <f t="shared" si="163"/>
        <v>2.3360000000000003</v>
      </c>
      <c r="H1366" s="2">
        <f t="shared" si="167"/>
        <v>2.2309000000000019</v>
      </c>
      <c r="I1366" s="2">
        <f t="array" ref="I1366">SUMPRODUCT(B1350:B1369, (ROW(B1350:B1369)-ROW(B1350)+1)) / (20*21/2)</f>
        <v>2.2897619047619044</v>
      </c>
      <c r="J1366" s="2">
        <f t="shared" si="170"/>
        <v>2.2996347097681684</v>
      </c>
      <c r="K1366" s="2">
        <f t="shared" si="164"/>
        <v>2.3136310887143705</v>
      </c>
    </row>
    <row r="1367" spans="1:11" ht="13.5" x14ac:dyDescent="0.25">
      <c r="A1367" s="3">
        <f>TITRES_STAT!B1370</f>
        <v>44698</v>
      </c>
      <c r="B1367" s="5">
        <f>TITRES_STAT!D1370</f>
        <v>2.31</v>
      </c>
      <c r="C1367" s="2">
        <f t="shared" si="165"/>
        <v>0</v>
      </c>
      <c r="D1367" s="2">
        <f t="shared" si="166"/>
        <v>2.274</v>
      </c>
      <c r="E1367" s="2">
        <f t="shared" si="168"/>
        <v>2.254</v>
      </c>
      <c r="F1367" s="2">
        <f t="shared" si="169"/>
        <v>2.3160000000000003</v>
      </c>
      <c r="G1367" s="2">
        <f t="shared" si="163"/>
        <v>2.3352000000000004</v>
      </c>
      <c r="H1367" s="2">
        <f t="shared" si="167"/>
        <v>2.2319000000000018</v>
      </c>
      <c r="I1367" s="2">
        <f t="array" ref="I1367">SUMPRODUCT(B1351:B1370, (ROW(B1351:B1370)-ROW(B1351)+1)) / (20*21/2)</f>
        <v>2.280238095238095</v>
      </c>
      <c r="J1367" s="2">
        <f t="shared" si="170"/>
        <v>2.3006218802664384</v>
      </c>
      <c r="K1367" s="2">
        <f t="shared" si="164"/>
        <v>2.3134886930785132</v>
      </c>
    </row>
    <row r="1368" spans="1:11" ht="13.5" x14ac:dyDescent="0.25">
      <c r="A1368" s="3">
        <f>TITRES_STAT!B1371</f>
        <v>44699</v>
      </c>
      <c r="B1368" s="5">
        <f>TITRES_STAT!D1371</f>
        <v>2.31</v>
      </c>
      <c r="C1368" s="2">
        <f t="shared" si="165"/>
        <v>0</v>
      </c>
      <c r="D1368" s="2">
        <f t="shared" si="166"/>
        <v>2.2920000000000003</v>
      </c>
      <c r="E1368" s="2">
        <f t="shared" si="168"/>
        <v>2.2559999999999998</v>
      </c>
      <c r="F1368" s="2">
        <f t="shared" si="169"/>
        <v>2.3130000000000002</v>
      </c>
      <c r="G1368" s="2">
        <f t="shared" si="163"/>
        <v>2.3346000000000005</v>
      </c>
      <c r="H1368" s="2">
        <f t="shared" si="167"/>
        <v>2.2329000000000021</v>
      </c>
      <c r="I1368" s="2">
        <f t="array" ref="I1368">SUMPRODUCT(B1352:B1371, (ROW(B1352:B1371)-ROW(B1352)+1)) / (20*21/2)</f>
        <v>2.2714761904761906</v>
      </c>
      <c r="J1368" s="2">
        <f t="shared" si="170"/>
        <v>2.3015150345267776</v>
      </c>
      <c r="K1368" s="2">
        <f t="shared" si="164"/>
        <v>2.3133518815852385</v>
      </c>
    </row>
    <row r="1369" spans="1:11" ht="13.5" x14ac:dyDescent="0.25">
      <c r="A1369" s="3">
        <f>TITRES_STAT!B1372</f>
        <v>44700</v>
      </c>
      <c r="B1369" s="5">
        <f>TITRES_STAT!D1372</f>
        <v>2.31</v>
      </c>
      <c r="C1369" s="2">
        <f t="shared" si="165"/>
        <v>0</v>
      </c>
      <c r="D1369" s="2">
        <f t="shared" si="166"/>
        <v>2.31</v>
      </c>
      <c r="E1369" s="2">
        <f t="shared" si="168"/>
        <v>2.2649999999999997</v>
      </c>
      <c r="F1369" s="2">
        <f t="shared" si="169"/>
        <v>2.3100000000000005</v>
      </c>
      <c r="G1369" s="2">
        <f t="shared" si="163"/>
        <v>2.3332000000000002</v>
      </c>
      <c r="H1369" s="2">
        <f t="shared" si="167"/>
        <v>2.233900000000002</v>
      </c>
      <c r="I1369" s="2">
        <f t="array" ref="I1369">SUMPRODUCT(B1353:B1372, (ROW(B1353:B1372)-ROW(B1353)+1)) / (20*21/2)</f>
        <v>2.2634761904761902</v>
      </c>
      <c r="J1369" s="2">
        <f t="shared" si="170"/>
        <v>2.3023231264766086</v>
      </c>
      <c r="K1369" s="2">
        <f t="shared" si="164"/>
        <v>2.3132204352485628</v>
      </c>
    </row>
    <row r="1370" spans="1:11" ht="13.5" x14ac:dyDescent="0.25">
      <c r="A1370" s="3">
        <f>TITRES_STAT!B1373</f>
        <v>44701</v>
      </c>
      <c r="B1370" s="5">
        <f>TITRES_STAT!D1373</f>
        <v>2.21</v>
      </c>
      <c r="C1370" s="2">
        <f t="shared" si="165"/>
        <v>-0.10000000000000009</v>
      </c>
      <c r="D1370" s="2">
        <f t="shared" si="166"/>
        <v>2.29</v>
      </c>
      <c r="E1370" s="2">
        <f t="shared" si="168"/>
        <v>2.2640000000000002</v>
      </c>
      <c r="F1370" s="2">
        <f t="shared" si="169"/>
        <v>2.3020000000000005</v>
      </c>
      <c r="G1370" s="2">
        <f t="shared" si="163"/>
        <v>2.3298000000000001</v>
      </c>
      <c r="H1370" s="2">
        <f t="shared" si="167"/>
        <v>2.2344000000000022</v>
      </c>
      <c r="I1370" s="2">
        <f t="array" ref="I1370">SUMPRODUCT(B1354:B1373, (ROW(B1354:B1373)-ROW(B1354)+1)) / (20*21/2)</f>
        <v>2.2562380952380954</v>
      </c>
      <c r="J1370" s="2">
        <f t="shared" si="170"/>
        <v>2.2935304477645504</v>
      </c>
      <c r="K1370" s="2">
        <f t="shared" si="164"/>
        <v>2.3091725750427372</v>
      </c>
    </row>
    <row r="1371" spans="1:11" ht="13.5" x14ac:dyDescent="0.25">
      <c r="A1371" s="3">
        <f>TITRES_STAT!B1374</f>
        <v>44704</v>
      </c>
      <c r="B1371" s="5">
        <f>TITRES_STAT!D1374</f>
        <v>2.21</v>
      </c>
      <c r="C1371" s="2">
        <f t="shared" si="165"/>
        <v>0</v>
      </c>
      <c r="D1371" s="2">
        <f t="shared" si="166"/>
        <v>2.2700000000000005</v>
      </c>
      <c r="E1371" s="2">
        <f t="shared" si="168"/>
        <v>2.2630000000000003</v>
      </c>
      <c r="F1371" s="2">
        <f t="shared" si="169"/>
        <v>2.2940000000000005</v>
      </c>
      <c r="G1371" s="2">
        <f t="shared" si="163"/>
        <v>2.3264</v>
      </c>
      <c r="H1371" s="2">
        <f t="shared" si="167"/>
        <v>2.2349000000000019</v>
      </c>
      <c r="I1371" s="2">
        <f t="array" ref="I1371">SUMPRODUCT(B1355:B1374, (ROW(B1355:B1374)-ROW(B1355)+1)) / (20*21/2)</f>
        <v>2.2497619047619049</v>
      </c>
      <c r="J1371" s="2">
        <f t="shared" si="170"/>
        <v>2.285575167025069</v>
      </c>
      <c r="K1371" s="2">
        <f t="shared" si="164"/>
        <v>2.3052834544528258</v>
      </c>
    </row>
    <row r="1372" spans="1:11" ht="13.5" x14ac:dyDescent="0.25">
      <c r="A1372" s="3">
        <f>TITRES_STAT!B1375</f>
        <v>44705</v>
      </c>
      <c r="B1372" s="5">
        <f>TITRES_STAT!D1375</f>
        <v>2.21</v>
      </c>
      <c r="C1372" s="2">
        <f t="shared" si="165"/>
        <v>0</v>
      </c>
      <c r="D1372" s="2">
        <f t="shared" si="166"/>
        <v>2.25</v>
      </c>
      <c r="E1372" s="2">
        <f t="shared" si="168"/>
        <v>2.2620000000000005</v>
      </c>
      <c r="F1372" s="2">
        <f t="shared" si="169"/>
        <v>2.2860000000000005</v>
      </c>
      <c r="G1372" s="2">
        <f t="shared" si="163"/>
        <v>2.3229999999999995</v>
      </c>
      <c r="H1372" s="2">
        <f t="shared" si="167"/>
        <v>2.2354000000000016</v>
      </c>
      <c r="I1372" s="2">
        <f t="array" ref="I1372">SUMPRODUCT(B1356:B1375, (ROW(B1356:B1375)-ROW(B1356)+1)) / (20*21/2)</f>
        <v>2.2441428571428572</v>
      </c>
      <c r="J1372" s="2">
        <f t="shared" si="170"/>
        <v>2.2783775320703001</v>
      </c>
      <c r="K1372" s="2">
        <f t="shared" si="164"/>
        <v>2.3015468483958523</v>
      </c>
    </row>
    <row r="1373" spans="1:11" ht="13.5" x14ac:dyDescent="0.25">
      <c r="A1373" s="3">
        <f>TITRES_STAT!B1376</f>
        <v>44706</v>
      </c>
      <c r="B1373" s="5">
        <f>TITRES_STAT!D1376</f>
        <v>2.21</v>
      </c>
      <c r="C1373" s="2">
        <f t="shared" si="165"/>
        <v>0</v>
      </c>
      <c r="D1373" s="2">
        <f t="shared" si="166"/>
        <v>2.2299999999999995</v>
      </c>
      <c r="E1373" s="2">
        <f t="shared" si="168"/>
        <v>2.2610000000000001</v>
      </c>
      <c r="F1373" s="2">
        <f t="shared" si="169"/>
        <v>2.278</v>
      </c>
      <c r="G1373" s="2">
        <f t="shared" si="163"/>
        <v>2.3195999999999994</v>
      </c>
      <c r="H1373" s="2">
        <f t="shared" si="167"/>
        <v>2.2359000000000013</v>
      </c>
      <c r="I1373" s="2">
        <f t="array" ref="I1373">SUMPRODUCT(B1357:B1376, (ROW(B1357:B1376)-ROW(B1357)+1)) / (20*21/2)</f>
        <v>2.2393809523809525</v>
      </c>
      <c r="J1373" s="2">
        <f t="shared" si="170"/>
        <v>2.2718653861588427</v>
      </c>
      <c r="K1373" s="2">
        <f t="shared" si="164"/>
        <v>2.2979567759097401</v>
      </c>
    </row>
    <row r="1374" spans="1:11" ht="13.5" x14ac:dyDescent="0.25">
      <c r="A1374" s="3">
        <f>TITRES_STAT!B1377</f>
        <v>44707</v>
      </c>
      <c r="B1374" s="5">
        <f>TITRES_STAT!D1377</f>
        <v>2.21</v>
      </c>
      <c r="C1374" s="2">
        <f t="shared" si="165"/>
        <v>0</v>
      </c>
      <c r="D1374" s="2">
        <f t="shared" si="166"/>
        <v>2.21</v>
      </c>
      <c r="E1374" s="2">
        <f t="shared" si="168"/>
        <v>2.2600000000000007</v>
      </c>
      <c r="F1374" s="2">
        <f t="shared" si="169"/>
        <v>2.2690000000000001</v>
      </c>
      <c r="G1374" s="2">
        <f t="shared" si="163"/>
        <v>2.3161999999999994</v>
      </c>
      <c r="H1374" s="2">
        <f t="shared" si="167"/>
        <v>2.2362000000000015</v>
      </c>
      <c r="I1374" s="2">
        <f t="array" ref="I1374">SUMPRODUCT(B1358:B1377, (ROW(B1358:B1377)-ROW(B1358)+1)) / (20*21/2)</f>
        <v>2.2354761904761906</v>
      </c>
      <c r="J1374" s="2">
        <f t="shared" si="170"/>
        <v>2.2659734446199051</v>
      </c>
      <c r="K1374" s="2">
        <f t="shared" si="164"/>
        <v>2.2945074905799467</v>
      </c>
    </row>
    <row r="1375" spans="1:11" ht="13.5" x14ac:dyDescent="0.25">
      <c r="A1375" s="3">
        <f>TITRES_STAT!B1378</f>
        <v>44708</v>
      </c>
      <c r="B1375" s="5">
        <f>TITRES_STAT!D1378</f>
        <v>2.21</v>
      </c>
      <c r="C1375" s="2">
        <f t="shared" si="165"/>
        <v>0</v>
      </c>
      <c r="D1375" s="2">
        <f t="shared" si="166"/>
        <v>2.21</v>
      </c>
      <c r="E1375" s="2">
        <f t="shared" si="168"/>
        <v>2.2500000000000004</v>
      </c>
      <c r="F1375" s="2">
        <f t="shared" si="169"/>
        <v>2.2599999999999998</v>
      </c>
      <c r="G1375" s="2">
        <f t="shared" si="163"/>
        <v>2.3127999999999989</v>
      </c>
      <c r="H1375" s="2">
        <f t="shared" si="167"/>
        <v>2.2365000000000013</v>
      </c>
      <c r="I1375" s="2">
        <f t="array" ref="I1375">SUMPRODUCT(B1359:B1378, (ROW(B1359:B1378)-ROW(B1359)+1)) / (20*21/2)</f>
        <v>2.2324285714285717</v>
      </c>
      <c r="J1375" s="2">
        <f t="shared" si="170"/>
        <v>2.2606426403703903</v>
      </c>
      <c r="K1375" s="2">
        <f t="shared" si="164"/>
        <v>2.2911934713415176</v>
      </c>
    </row>
    <row r="1376" spans="1:11" ht="13.5" x14ac:dyDescent="0.25">
      <c r="A1376" s="3">
        <f>TITRES_STAT!B1379</f>
        <v>44711</v>
      </c>
      <c r="B1376" s="5">
        <f>TITRES_STAT!D1379</f>
        <v>2.21</v>
      </c>
      <c r="C1376" s="2">
        <f t="shared" si="165"/>
        <v>0</v>
      </c>
      <c r="D1376" s="2">
        <f t="shared" si="166"/>
        <v>2.21</v>
      </c>
      <c r="E1376" s="2">
        <f t="shared" si="168"/>
        <v>2.2400000000000007</v>
      </c>
      <c r="F1376" s="2">
        <f t="shared" si="169"/>
        <v>2.2510000000000003</v>
      </c>
      <c r="G1376" s="2">
        <f t="shared" si="163"/>
        <v>2.3093999999999983</v>
      </c>
      <c r="H1376" s="2">
        <f t="shared" si="167"/>
        <v>2.236800000000001</v>
      </c>
      <c r="I1376" s="2">
        <f t="array" ref="I1376">SUMPRODUCT(B1360:B1379, (ROW(B1360:B1379)-ROW(B1360)+1)) / (20*21/2)</f>
        <v>2.2297619047619044</v>
      </c>
      <c r="J1376" s="2">
        <f t="shared" si="170"/>
        <v>2.2558195317636862</v>
      </c>
      <c r="K1376" s="2">
        <f t="shared" si="164"/>
        <v>2.2880094136418503</v>
      </c>
    </row>
    <row r="1377" spans="1:11" ht="13.5" x14ac:dyDescent="0.25">
      <c r="A1377" s="3">
        <f>TITRES_STAT!B1380</f>
        <v>44712</v>
      </c>
      <c r="B1377" s="5">
        <f>TITRES_STAT!D1380</f>
        <v>2.21</v>
      </c>
      <c r="C1377" s="2">
        <f t="shared" si="165"/>
        <v>0</v>
      </c>
      <c r="D1377" s="2">
        <f t="shared" si="166"/>
        <v>2.21</v>
      </c>
      <c r="E1377" s="2">
        <f t="shared" si="168"/>
        <v>2.2300000000000004</v>
      </c>
      <c r="F1377" s="2">
        <f t="shared" si="169"/>
        <v>2.242</v>
      </c>
      <c r="G1377" s="2">
        <f t="shared" si="163"/>
        <v>2.3059999999999987</v>
      </c>
      <c r="H1377" s="2">
        <f t="shared" si="167"/>
        <v>2.2371000000000012</v>
      </c>
      <c r="I1377" s="2">
        <f t="array" ref="I1377">SUMPRODUCT(B1361:B1380, (ROW(B1361:B1380)-ROW(B1361)+1)) / (20*21/2)</f>
        <v>2.2271428571428569</v>
      </c>
      <c r="J1377" s="2">
        <f t="shared" si="170"/>
        <v>2.2514557668338111</v>
      </c>
      <c r="K1377" s="2">
        <f t="shared" si="164"/>
        <v>2.2849502209500132</v>
      </c>
    </row>
    <row r="1378" spans="1:11" ht="13.5" x14ac:dyDescent="0.25">
      <c r="A1378" s="3">
        <f>TITRES_STAT!B1381</f>
        <v>44713</v>
      </c>
      <c r="B1378" s="5">
        <f>TITRES_STAT!D1381</f>
        <v>2.21</v>
      </c>
      <c r="C1378" s="2">
        <f t="shared" si="165"/>
        <v>0</v>
      </c>
      <c r="D1378" s="2">
        <f t="shared" si="166"/>
        <v>2.21</v>
      </c>
      <c r="E1378" s="2">
        <f t="shared" si="168"/>
        <v>2.2200000000000002</v>
      </c>
      <c r="F1378" s="2">
        <f t="shared" si="169"/>
        <v>2.2380000000000004</v>
      </c>
      <c r="G1378" s="2">
        <f t="shared" si="163"/>
        <v>2.3025999999999986</v>
      </c>
      <c r="H1378" s="2">
        <f t="shared" si="167"/>
        <v>2.2374000000000009</v>
      </c>
      <c r="I1378" s="2">
        <f t="array" ref="I1378">SUMPRODUCT(B1362:B1381, (ROW(B1362:B1381)-ROW(B1362)+1)) / (20*21/2)</f>
        <v>2.2245714285714286</v>
      </c>
      <c r="J1378" s="2">
        <f t="shared" si="170"/>
        <v>2.2475075985639243</v>
      </c>
      <c r="K1378" s="2">
        <f t="shared" si="164"/>
        <v>2.2820109965990323</v>
      </c>
    </row>
    <row r="1379" spans="1:11" ht="13.5" x14ac:dyDescent="0.25">
      <c r="A1379" s="3">
        <f>TITRES_STAT!B1382</f>
        <v>44714</v>
      </c>
      <c r="B1379" s="5">
        <f>TITRES_STAT!D1382</f>
        <v>2.21</v>
      </c>
      <c r="C1379" s="2">
        <f t="shared" si="165"/>
        <v>0</v>
      </c>
      <c r="D1379" s="2">
        <f t="shared" si="166"/>
        <v>2.21</v>
      </c>
      <c r="E1379" s="2">
        <f t="shared" si="168"/>
        <v>2.2100000000000004</v>
      </c>
      <c r="F1379" s="2">
        <f t="shared" si="169"/>
        <v>2.2375000000000003</v>
      </c>
      <c r="G1379" s="2">
        <f t="shared" si="163"/>
        <v>2.2991999999999986</v>
      </c>
      <c r="H1379" s="2">
        <f t="shared" si="167"/>
        <v>2.2377000000000011</v>
      </c>
      <c r="I1379" s="2">
        <f t="array" ref="I1379">SUMPRODUCT(B1363:B1382, (ROW(B1363:B1382)-ROW(B1363)+1)) / (20*21/2)</f>
        <v>2.2220476190476193</v>
      </c>
      <c r="J1379" s="2">
        <f t="shared" si="170"/>
        <v>2.2439354463197407</v>
      </c>
      <c r="K1379" s="2">
        <f t="shared" si="164"/>
        <v>2.2791870359480901</v>
      </c>
    </row>
    <row r="1380" spans="1:11" ht="13.5" x14ac:dyDescent="0.25">
      <c r="A1380" s="3">
        <f>TITRES_STAT!B1383</f>
        <v>44715</v>
      </c>
      <c r="B1380" s="5">
        <f>TITRES_STAT!D1383</f>
        <v>2.21</v>
      </c>
      <c r="C1380" s="2">
        <f t="shared" si="165"/>
        <v>0</v>
      </c>
      <c r="D1380" s="2">
        <f t="shared" si="166"/>
        <v>2.21</v>
      </c>
      <c r="E1380" s="2">
        <f t="shared" si="168"/>
        <v>2.2100000000000004</v>
      </c>
      <c r="F1380" s="2">
        <f t="shared" si="169"/>
        <v>2.2370000000000005</v>
      </c>
      <c r="G1380" s="2">
        <f t="shared" si="163"/>
        <v>2.2957999999999985</v>
      </c>
      <c r="H1380" s="2">
        <f t="shared" si="167"/>
        <v>2.2380000000000009</v>
      </c>
      <c r="I1380" s="2">
        <f t="array" ref="I1380">SUMPRODUCT(B1364:B1383, (ROW(B1364:B1383)-ROW(B1364)+1)) / (20*21/2)</f>
        <v>2.2195714285714283</v>
      </c>
      <c r="J1380" s="2">
        <f t="shared" si="170"/>
        <v>2.2407034990511936</v>
      </c>
      <c r="K1380" s="2">
        <f t="shared" si="164"/>
        <v>2.2764738188520868</v>
      </c>
    </row>
    <row r="1381" spans="1:11" ht="13.5" x14ac:dyDescent="0.25">
      <c r="A1381" s="3">
        <f>TITRES_STAT!B1384</f>
        <v>44718</v>
      </c>
      <c r="B1381" s="5">
        <f>TITRES_STAT!D1384</f>
        <v>2.21</v>
      </c>
      <c r="C1381" s="2">
        <f t="shared" si="165"/>
        <v>0</v>
      </c>
      <c r="D1381" s="2">
        <f t="shared" si="166"/>
        <v>2.21</v>
      </c>
      <c r="E1381" s="2">
        <f t="shared" si="168"/>
        <v>2.2100000000000004</v>
      </c>
      <c r="F1381" s="2">
        <f t="shared" si="169"/>
        <v>2.2365000000000004</v>
      </c>
      <c r="G1381" s="2">
        <f t="shared" si="163"/>
        <v>2.2943999999999982</v>
      </c>
      <c r="H1381" s="2">
        <f t="shared" si="167"/>
        <v>2.2383000000000006</v>
      </c>
      <c r="I1381" s="2">
        <f t="array" ref="I1381">SUMPRODUCT(B1365:B1384, (ROW(B1365:B1384)-ROW(B1365)+1)) / (20*21/2)</f>
        <v>2.215238095238095</v>
      </c>
      <c r="J1381" s="2">
        <f t="shared" si="170"/>
        <v>2.2377793562844133</v>
      </c>
      <c r="K1381" s="2">
        <f t="shared" si="164"/>
        <v>2.2738670024265151</v>
      </c>
    </row>
    <row r="1382" spans="1:11" ht="13.5" x14ac:dyDescent="0.25">
      <c r="A1382" s="3">
        <f>TITRES_STAT!B1385</f>
        <v>44719</v>
      </c>
      <c r="B1382" s="5">
        <f>TITRES_STAT!D1385</f>
        <v>2.21</v>
      </c>
      <c r="C1382" s="2">
        <f t="shared" si="165"/>
        <v>0</v>
      </c>
      <c r="D1382" s="2">
        <f t="shared" si="166"/>
        <v>2.21</v>
      </c>
      <c r="E1382" s="2">
        <f t="shared" si="168"/>
        <v>2.2100000000000004</v>
      </c>
      <c r="F1382" s="2">
        <f t="shared" si="169"/>
        <v>2.2360000000000007</v>
      </c>
      <c r="G1382" s="2">
        <f t="shared" si="163"/>
        <v>2.2929999999999984</v>
      </c>
      <c r="H1382" s="2">
        <f t="shared" si="167"/>
        <v>2.2386000000000008</v>
      </c>
      <c r="I1382" s="2">
        <f t="array" ref="I1382">SUMPRODUCT(B1366:B1385, (ROW(B1366:B1385)-ROW(B1366)+1)) / (20*21/2)</f>
        <v>2.2110476190476192</v>
      </c>
      <c r="J1382" s="2">
        <f t="shared" si="170"/>
        <v>2.2351337033049452</v>
      </c>
      <c r="K1382" s="2">
        <f t="shared" si="164"/>
        <v>2.271362414096064</v>
      </c>
    </row>
    <row r="1383" spans="1:11" ht="13.5" x14ac:dyDescent="0.25">
      <c r="A1383" s="3">
        <f>TITRES_STAT!B1386</f>
        <v>44720</v>
      </c>
      <c r="B1383" s="5">
        <f>TITRES_STAT!D1386</f>
        <v>2.21</v>
      </c>
      <c r="C1383" s="2">
        <f t="shared" si="165"/>
        <v>0</v>
      </c>
      <c r="D1383" s="2">
        <f t="shared" si="166"/>
        <v>2.21</v>
      </c>
      <c r="E1383" s="2">
        <f t="shared" si="168"/>
        <v>2.2100000000000004</v>
      </c>
      <c r="F1383" s="2">
        <f t="shared" si="169"/>
        <v>2.2355000000000005</v>
      </c>
      <c r="G1383" s="2">
        <f t="shared" si="163"/>
        <v>2.2915999999999981</v>
      </c>
      <c r="H1383" s="2">
        <f t="shared" si="167"/>
        <v>2.2389000000000006</v>
      </c>
      <c r="I1383" s="2">
        <f t="array" ref="I1383">SUMPRODUCT(B1367:B1386, (ROW(B1367:B1386)-ROW(B1367)+1)) / (20*21/2)</f>
        <v>2.2074285714285717</v>
      </c>
      <c r="J1383" s="2">
        <f t="shared" si="170"/>
        <v>2.2327400172759027</v>
      </c>
      <c r="K1383" s="2">
        <f t="shared" si="164"/>
        <v>2.2689560449158259</v>
      </c>
    </row>
    <row r="1384" spans="1:11" ht="13.5" x14ac:dyDescent="0.25">
      <c r="A1384" s="3">
        <f>TITRES_STAT!B1387</f>
        <v>44721</v>
      </c>
      <c r="B1384" s="5">
        <f>TITRES_STAT!D1387</f>
        <v>2.19</v>
      </c>
      <c r="C1384" s="2">
        <f t="shared" si="165"/>
        <v>-2.0000000000000018E-2</v>
      </c>
      <c r="D1384" s="2">
        <f t="shared" si="166"/>
        <v>2.206</v>
      </c>
      <c r="E1384" s="2">
        <f t="shared" si="168"/>
        <v>2.2080000000000006</v>
      </c>
      <c r="F1384" s="2">
        <f t="shared" si="169"/>
        <v>2.2340000000000004</v>
      </c>
      <c r="G1384" s="2">
        <f t="shared" si="163"/>
        <v>2.2917999999999985</v>
      </c>
      <c r="H1384" s="2">
        <f t="shared" si="167"/>
        <v>2.2391000000000005</v>
      </c>
      <c r="I1384" s="2">
        <f t="array" ref="I1384">SUMPRODUCT(B1368:B1387, (ROW(B1368:B1387)-ROW(B1368)+1)) / (20*21/2)</f>
        <v>2.2043809523809528</v>
      </c>
      <c r="J1384" s="2">
        <f t="shared" si="170"/>
        <v>2.2286695394401024</v>
      </c>
      <c r="K1384" s="2">
        <f t="shared" si="164"/>
        <v>2.2658597294289309</v>
      </c>
    </row>
    <row r="1385" spans="1:11" ht="13.5" x14ac:dyDescent="0.25">
      <c r="A1385" s="3">
        <f>TITRES_STAT!B1388</f>
        <v>44722</v>
      </c>
      <c r="B1385" s="5">
        <f>TITRES_STAT!D1388</f>
        <v>2.19</v>
      </c>
      <c r="C1385" s="2">
        <f t="shared" si="165"/>
        <v>0</v>
      </c>
      <c r="D1385" s="2">
        <f t="shared" si="166"/>
        <v>2.202</v>
      </c>
      <c r="E1385" s="2">
        <f t="shared" si="168"/>
        <v>2.2060000000000004</v>
      </c>
      <c r="F1385" s="2">
        <f t="shared" si="169"/>
        <v>2.2280000000000002</v>
      </c>
      <c r="G1385" s="2">
        <f t="shared" si="163"/>
        <v>2.291999999999998</v>
      </c>
      <c r="H1385" s="2">
        <f t="shared" si="167"/>
        <v>2.2393000000000005</v>
      </c>
      <c r="I1385" s="2">
        <f t="array" ref="I1385">SUMPRODUCT(B1369:B1388, (ROW(B1369:B1388)-ROW(B1369)+1)) / (20*21/2)</f>
        <v>2.2019047619047623</v>
      </c>
      <c r="J1385" s="2">
        <f t="shared" si="170"/>
        <v>2.2249867261600929</v>
      </c>
      <c r="K1385" s="2">
        <f t="shared" si="164"/>
        <v>2.2628848380787767</v>
      </c>
    </row>
    <row r="1386" spans="1:11" ht="13.5" x14ac:dyDescent="0.25">
      <c r="A1386" s="3">
        <f>TITRES_STAT!B1389</f>
        <v>44725</v>
      </c>
      <c r="B1386" s="5">
        <f>TITRES_STAT!D1389</f>
        <v>2.19</v>
      </c>
      <c r="C1386" s="2">
        <f t="shared" si="165"/>
        <v>0</v>
      </c>
      <c r="D1386" s="2">
        <f t="shared" si="166"/>
        <v>2.1979999999999995</v>
      </c>
      <c r="E1386" s="2">
        <f t="shared" si="168"/>
        <v>2.2040000000000006</v>
      </c>
      <c r="F1386" s="2">
        <f t="shared" si="169"/>
        <v>2.2220000000000004</v>
      </c>
      <c r="G1386" s="2">
        <f t="shared" si="163"/>
        <v>2.2903999999999982</v>
      </c>
      <c r="H1386" s="2">
        <f t="shared" si="167"/>
        <v>2.2395</v>
      </c>
      <c r="I1386" s="2">
        <f t="array" ref="I1386">SUMPRODUCT(B1370:B1389, (ROW(B1370:B1389)-ROW(B1370)+1)) / (20*21/2)</f>
        <v>2.2000000000000006</v>
      </c>
      <c r="J1386" s="2">
        <f t="shared" si="170"/>
        <v>2.2216546570019888</v>
      </c>
      <c r="K1386" s="2">
        <f t="shared" si="164"/>
        <v>2.2600266091345111</v>
      </c>
    </row>
    <row r="1387" spans="1:11" ht="13.5" x14ac:dyDescent="0.25">
      <c r="A1387" s="3">
        <f>TITRES_STAT!B1390</f>
        <v>44726</v>
      </c>
      <c r="B1387" s="5">
        <f>TITRES_STAT!D1390</f>
        <v>2.19</v>
      </c>
      <c r="C1387" s="2">
        <f t="shared" si="165"/>
        <v>0</v>
      </c>
      <c r="D1387" s="2">
        <f t="shared" si="166"/>
        <v>2.194</v>
      </c>
      <c r="E1387" s="2">
        <f t="shared" si="168"/>
        <v>2.2020000000000004</v>
      </c>
      <c r="F1387" s="2">
        <f t="shared" si="169"/>
        <v>2.2160000000000002</v>
      </c>
      <c r="G1387" s="2">
        <f t="shared" si="163"/>
        <v>2.2867999999999982</v>
      </c>
      <c r="H1387" s="2">
        <f t="shared" si="167"/>
        <v>2.2397</v>
      </c>
      <c r="I1387" s="2">
        <f t="array" ref="I1387">SUMPRODUCT(B1371:B1390, (ROW(B1371:B1390)-ROW(B1371)+1)) / (20*21/2)</f>
        <v>2.199619047619048</v>
      </c>
      <c r="J1387" s="2">
        <f t="shared" si="170"/>
        <v>2.2186399277637041</v>
      </c>
      <c r="K1387" s="2">
        <f t="shared" si="164"/>
        <v>2.2572804675998244</v>
      </c>
    </row>
    <row r="1388" spans="1:11" ht="13.5" x14ac:dyDescent="0.25">
      <c r="A1388" s="3">
        <f>TITRES_STAT!B1391</f>
        <v>44727</v>
      </c>
      <c r="B1388" s="5">
        <f>TITRES_STAT!D1391</f>
        <v>2.19</v>
      </c>
      <c r="C1388" s="2">
        <f t="shared" si="165"/>
        <v>0</v>
      </c>
      <c r="D1388" s="2">
        <f t="shared" si="166"/>
        <v>2.19</v>
      </c>
      <c r="E1388" s="2">
        <f t="shared" si="168"/>
        <v>2.2000000000000002</v>
      </c>
      <c r="F1388" s="2">
        <f t="shared" si="169"/>
        <v>2.21</v>
      </c>
      <c r="G1388" s="2">
        <f t="shared" si="163"/>
        <v>2.2831999999999981</v>
      </c>
      <c r="H1388" s="2">
        <f t="shared" si="167"/>
        <v>2.2399</v>
      </c>
      <c r="I1388" s="2">
        <f t="array" ref="I1388">SUMPRODUCT(B1372:B1391, (ROW(B1372:B1391)-ROW(B1372)+1)) / (20*21/2)</f>
        <v>2.1992857142857147</v>
      </c>
      <c r="J1388" s="2">
        <f t="shared" si="170"/>
        <v>2.2159123155957325</v>
      </c>
      <c r="K1388" s="2">
        <f t="shared" si="164"/>
        <v>2.2546420178900273</v>
      </c>
    </row>
    <row r="1389" spans="1:11" ht="13.5" x14ac:dyDescent="0.25">
      <c r="A1389" s="3">
        <f>TITRES_STAT!B1392</f>
        <v>44728</v>
      </c>
      <c r="B1389" s="5">
        <f>TITRES_STAT!D1392</f>
        <v>2.19</v>
      </c>
      <c r="C1389" s="2">
        <f t="shared" si="165"/>
        <v>0</v>
      </c>
      <c r="D1389" s="2">
        <f t="shared" si="166"/>
        <v>2.19</v>
      </c>
      <c r="E1389" s="2">
        <f t="shared" si="168"/>
        <v>2.198</v>
      </c>
      <c r="F1389" s="2">
        <f t="shared" si="169"/>
        <v>2.2039999999999997</v>
      </c>
      <c r="G1389" s="2">
        <f t="shared" si="163"/>
        <v>2.2795999999999981</v>
      </c>
      <c r="H1389" s="2">
        <f t="shared" si="167"/>
        <v>2.2400999999999995</v>
      </c>
      <c r="I1389" s="2">
        <f t="array" ref="I1389">SUMPRODUCT(B1373:B1392, (ROW(B1373:B1392)-ROW(B1373)+1)) / (20*21/2)</f>
        <v>2.1970952380952387</v>
      </c>
      <c r="J1389" s="2">
        <f t="shared" si="170"/>
        <v>2.2134444760151868</v>
      </c>
      <c r="K1389" s="2">
        <f t="shared" si="164"/>
        <v>2.2521070367963008</v>
      </c>
    </row>
    <row r="1390" spans="1:11" ht="13.5" x14ac:dyDescent="0.25">
      <c r="A1390" s="3">
        <f>TITRES_STAT!B1393</f>
        <v>44729</v>
      </c>
      <c r="B1390" s="5">
        <f>TITRES_STAT!D1393</f>
        <v>2.2000000000000002</v>
      </c>
      <c r="C1390" s="2">
        <f t="shared" si="165"/>
        <v>1.0000000000000231E-2</v>
      </c>
      <c r="D1390" s="2">
        <f t="shared" si="166"/>
        <v>2.1920000000000002</v>
      </c>
      <c r="E1390" s="2">
        <f t="shared" si="168"/>
        <v>2.1970000000000001</v>
      </c>
      <c r="F1390" s="2">
        <f t="shared" si="169"/>
        <v>2.2035</v>
      </c>
      <c r="G1390" s="2">
        <f t="shared" si="163"/>
        <v>2.2761999999999984</v>
      </c>
      <c r="H1390" s="2">
        <f t="shared" si="167"/>
        <v>2.2403499999999994</v>
      </c>
      <c r="I1390" s="2">
        <f t="array" ref="I1390">SUMPRODUCT(B1374:B1393, (ROW(B1374:B1393)-ROW(B1374)+1)) / (20*21/2)</f>
        <v>2.1950476190476196</v>
      </c>
      <c r="J1390" s="2">
        <f t="shared" si="170"/>
        <v>2.2121640497280262</v>
      </c>
      <c r="K1390" s="2">
        <f t="shared" si="164"/>
        <v>2.2500636235886029</v>
      </c>
    </row>
    <row r="1391" spans="1:11" ht="13.5" x14ac:dyDescent="0.25">
      <c r="A1391" s="3">
        <f>TITRES_STAT!B1394</f>
        <v>44732</v>
      </c>
      <c r="B1391" s="5">
        <f>TITRES_STAT!D1394</f>
        <v>2.2000000000000002</v>
      </c>
      <c r="C1391" s="2">
        <f t="shared" si="165"/>
        <v>0</v>
      </c>
      <c r="D1391" s="2">
        <f t="shared" si="166"/>
        <v>2.194</v>
      </c>
      <c r="E1391" s="2">
        <f t="shared" si="168"/>
        <v>2.1959999999999997</v>
      </c>
      <c r="F1391" s="2">
        <f t="shared" si="169"/>
        <v>2.2030000000000003</v>
      </c>
      <c r="G1391" s="2">
        <f t="shared" si="163"/>
        <v>2.2727999999999984</v>
      </c>
      <c r="H1391" s="2">
        <f t="shared" si="167"/>
        <v>2.2405999999999993</v>
      </c>
      <c r="I1391" s="2">
        <f t="array" ref="I1391">SUMPRODUCT(B1375:B1394, (ROW(B1375:B1394)-ROW(B1375)+1)) / (20*21/2)</f>
        <v>2.1931428571428571</v>
      </c>
      <c r="J1391" s="2">
        <f t="shared" si="170"/>
        <v>2.2110055688015477</v>
      </c>
      <c r="K1391" s="2">
        <f t="shared" si="164"/>
        <v>2.2481003442321872</v>
      </c>
    </row>
    <row r="1392" spans="1:11" ht="13.5" x14ac:dyDescent="0.25">
      <c r="A1392" s="3">
        <f>TITRES_STAT!B1395</f>
        <v>44733</v>
      </c>
      <c r="B1392" s="5">
        <f>TITRES_STAT!D1395</f>
        <v>2.1800000000000002</v>
      </c>
      <c r="C1392" s="2">
        <f t="shared" si="165"/>
        <v>-2.0000000000000018E-2</v>
      </c>
      <c r="D1392" s="2">
        <f t="shared" si="166"/>
        <v>2.1920000000000002</v>
      </c>
      <c r="E1392" s="2">
        <f t="shared" si="168"/>
        <v>2.1929999999999996</v>
      </c>
      <c r="F1392" s="2">
        <f t="shared" si="169"/>
        <v>2.2015000000000002</v>
      </c>
      <c r="G1392" s="2">
        <f t="shared" si="163"/>
        <v>2.2689999999999988</v>
      </c>
      <c r="H1392" s="2">
        <f t="shared" si="167"/>
        <v>2.240499999999999</v>
      </c>
      <c r="I1392" s="2">
        <f t="array" ref="I1392">SUMPRODUCT(B1376:B1395, (ROW(B1376:B1395)-ROW(B1376)+1)) / (20*21/2)</f>
        <v>2.1913809523809524</v>
      </c>
      <c r="J1392" s="2">
        <f t="shared" si="170"/>
        <v>2.2080526574871144</v>
      </c>
      <c r="K1392" s="2">
        <f t="shared" si="164"/>
        <v>2.2454297424975915</v>
      </c>
    </row>
    <row r="1393" spans="1:11" ht="13.5" x14ac:dyDescent="0.25">
      <c r="A1393" s="3">
        <f>TITRES_STAT!B1396</f>
        <v>44734</v>
      </c>
      <c r="B1393" s="5">
        <f>TITRES_STAT!D1396</f>
        <v>2.1800000000000002</v>
      </c>
      <c r="C1393" s="2">
        <f t="shared" si="165"/>
        <v>0</v>
      </c>
      <c r="D1393" s="2">
        <f t="shared" si="166"/>
        <v>2.1900000000000004</v>
      </c>
      <c r="E1393" s="2">
        <f t="shared" si="168"/>
        <v>2.19</v>
      </c>
      <c r="F1393" s="2">
        <f t="shared" si="169"/>
        <v>2.2000000000000006</v>
      </c>
      <c r="G1393" s="2">
        <f t="shared" si="163"/>
        <v>2.2651999999999988</v>
      </c>
      <c r="H1393" s="2">
        <f t="shared" si="167"/>
        <v>2.2403999999999988</v>
      </c>
      <c r="I1393" s="2">
        <f t="array" ref="I1393">SUMPRODUCT(B1377:B1396, (ROW(B1377:B1396)-ROW(B1377)+1)) / (20*21/2)</f>
        <v>2.1897619047619052</v>
      </c>
      <c r="J1393" s="2">
        <f t="shared" si="170"/>
        <v>2.2053809758216749</v>
      </c>
      <c r="K1393" s="2">
        <f t="shared" si="164"/>
        <v>2.2428638702427839</v>
      </c>
    </row>
    <row r="1394" spans="1:11" ht="13.5" x14ac:dyDescent="0.25">
      <c r="A1394" s="3">
        <f>TITRES_STAT!B1397</f>
        <v>44735</v>
      </c>
      <c r="B1394" s="5">
        <f>TITRES_STAT!D1397</f>
        <v>2.1800000000000002</v>
      </c>
      <c r="C1394" s="2">
        <f t="shared" si="165"/>
        <v>0</v>
      </c>
      <c r="D1394" s="2">
        <f t="shared" si="166"/>
        <v>2.1879999999999997</v>
      </c>
      <c r="E1394" s="2">
        <f t="shared" si="168"/>
        <v>2.1889999999999996</v>
      </c>
      <c r="F1394" s="2">
        <f t="shared" si="169"/>
        <v>2.1985000000000006</v>
      </c>
      <c r="G1394" s="2">
        <f t="shared" ref="G1394:G1457" si="171">AVERAGE(B1345:B1394)</f>
        <v>2.2613999999999992</v>
      </c>
      <c r="H1394" s="2">
        <f t="shared" si="167"/>
        <v>2.2402999999999986</v>
      </c>
      <c r="I1394" s="2">
        <f t="array" ref="I1394">SUMPRODUCT(B1378:B1397, (ROW(B1378:B1397)-ROW(B1378)+1)) / (20*21/2)</f>
        <v>2.1882857142857146</v>
      </c>
      <c r="J1394" s="2">
        <f t="shared" si="170"/>
        <v>2.2029637400291344</v>
      </c>
      <c r="K1394" s="2">
        <f t="shared" si="164"/>
        <v>2.2403986204293416</v>
      </c>
    </row>
    <row r="1395" spans="1:11" ht="13.5" x14ac:dyDescent="0.25">
      <c r="A1395" s="3">
        <f>TITRES_STAT!B1398</f>
        <v>44736</v>
      </c>
      <c r="B1395" s="5">
        <f>TITRES_STAT!D1398</f>
        <v>2.1800000000000002</v>
      </c>
      <c r="C1395" s="2">
        <f t="shared" si="165"/>
        <v>0</v>
      </c>
      <c r="D1395" s="2">
        <f t="shared" si="166"/>
        <v>2.1840000000000002</v>
      </c>
      <c r="E1395" s="2">
        <f t="shared" si="168"/>
        <v>2.1879999999999997</v>
      </c>
      <c r="F1395" s="2">
        <f t="shared" si="169"/>
        <v>2.1970000000000005</v>
      </c>
      <c r="G1395" s="2">
        <f t="shared" si="171"/>
        <v>2.2575999999999992</v>
      </c>
      <c r="H1395" s="2">
        <f t="shared" si="167"/>
        <v>2.2401999999999984</v>
      </c>
      <c r="I1395" s="2">
        <f t="array" ref="I1395">SUMPRODUCT(B1379:B1398, (ROW(B1379:B1398)-ROW(B1379)+1)) / (20*21/2)</f>
        <v>2.186952380952381</v>
      </c>
      <c r="J1395" s="2">
        <f t="shared" si="170"/>
        <v>2.2007767171692167</v>
      </c>
      <c r="K1395" s="2">
        <f t="shared" ref="K1395:K1458" si="172">$K$4*B1395+(1-$K$4)*K1394</f>
        <v>2.2380300470791714</v>
      </c>
    </row>
    <row r="1396" spans="1:11" ht="13.5" x14ac:dyDescent="0.25">
      <c r="A1396" s="3">
        <f>TITRES_STAT!B1399</f>
        <v>44739</v>
      </c>
      <c r="B1396" s="5">
        <f>TITRES_STAT!D1399</f>
        <v>2.1800000000000002</v>
      </c>
      <c r="C1396" s="2">
        <f t="shared" si="165"/>
        <v>0</v>
      </c>
      <c r="D1396" s="2">
        <f t="shared" si="166"/>
        <v>2.1800000000000002</v>
      </c>
      <c r="E1396" s="2">
        <f t="shared" si="168"/>
        <v>2.1869999999999998</v>
      </c>
      <c r="F1396" s="2">
        <f t="shared" si="169"/>
        <v>2.1955000000000005</v>
      </c>
      <c r="G1396" s="2">
        <f t="shared" si="171"/>
        <v>2.2537999999999996</v>
      </c>
      <c r="H1396" s="2">
        <f t="shared" si="167"/>
        <v>2.2400999999999982</v>
      </c>
      <c r="I1396" s="2">
        <f t="array" ref="I1396">SUMPRODUCT(B1380:B1399, (ROW(B1380:B1399)-ROW(B1380)+1)) / (20*21/2)</f>
        <v>2.1857619047619052</v>
      </c>
      <c r="J1396" s="2">
        <f t="shared" si="170"/>
        <v>2.1987979822007202</v>
      </c>
      <c r="K1396" s="2">
        <f t="shared" si="172"/>
        <v>2.2357543589584195</v>
      </c>
    </row>
    <row r="1397" spans="1:11" ht="13.5" x14ac:dyDescent="0.25">
      <c r="A1397" s="3">
        <f>TITRES_STAT!B1400</f>
        <v>44740</v>
      </c>
      <c r="B1397" s="5">
        <f>TITRES_STAT!D1400</f>
        <v>2.1800000000000002</v>
      </c>
      <c r="C1397" s="2">
        <f t="shared" si="165"/>
        <v>0</v>
      </c>
      <c r="D1397" s="2">
        <f t="shared" si="166"/>
        <v>2.1800000000000002</v>
      </c>
      <c r="E1397" s="2">
        <f t="shared" si="168"/>
        <v>2.1859999999999999</v>
      </c>
      <c r="F1397" s="2">
        <f t="shared" si="169"/>
        <v>2.194</v>
      </c>
      <c r="G1397" s="2">
        <f t="shared" si="171"/>
        <v>2.25</v>
      </c>
      <c r="H1397" s="2">
        <f t="shared" si="167"/>
        <v>2.239999999999998</v>
      </c>
      <c r="I1397" s="2">
        <f t="array" ref="I1397">SUMPRODUCT(B1381:B1400, (ROW(B1381:B1400)-ROW(B1381)+1)) / (20*21/2)</f>
        <v>2.1847142857142861</v>
      </c>
      <c r="J1397" s="2">
        <f t="shared" si="170"/>
        <v>2.1970076981816042</v>
      </c>
      <c r="K1397" s="2">
        <f t="shared" si="172"/>
        <v>2.2335679135090696</v>
      </c>
    </row>
    <row r="1398" spans="1:11" ht="13.5" x14ac:dyDescent="0.25">
      <c r="A1398" s="3">
        <f>TITRES_STAT!B1401</f>
        <v>44741</v>
      </c>
      <c r="B1398" s="5">
        <f>TITRES_STAT!D1401</f>
        <v>2.1800000000000002</v>
      </c>
      <c r="C1398" s="2">
        <f t="shared" si="165"/>
        <v>0</v>
      </c>
      <c r="D1398" s="2">
        <f t="shared" si="166"/>
        <v>2.1800000000000002</v>
      </c>
      <c r="E1398" s="2">
        <f t="shared" si="168"/>
        <v>2.1850000000000001</v>
      </c>
      <c r="F1398" s="2">
        <f t="shared" si="169"/>
        <v>2.1924999999999999</v>
      </c>
      <c r="G1398" s="2">
        <f t="shared" si="171"/>
        <v>2.2462</v>
      </c>
      <c r="H1398" s="2">
        <f t="shared" si="167"/>
        <v>2.2398999999999978</v>
      </c>
      <c r="I1398" s="2">
        <f t="array" ref="I1398">SUMPRODUCT(B1382:B1401, (ROW(B1382:B1401)-ROW(B1382)+1)) / (20*21/2)</f>
        <v>2.1838095238095239</v>
      </c>
      <c r="J1398" s="2">
        <f t="shared" si="170"/>
        <v>2.195387917402404</v>
      </c>
      <c r="K1398" s="2">
        <f t="shared" si="172"/>
        <v>2.2314672110185176</v>
      </c>
    </row>
    <row r="1399" spans="1:11" ht="13.5" x14ac:dyDescent="0.25">
      <c r="A1399" s="3">
        <f>TITRES_STAT!B1402</f>
        <v>44742</v>
      </c>
      <c r="B1399" s="5">
        <f>TITRES_STAT!D1402</f>
        <v>2.1800000000000002</v>
      </c>
      <c r="C1399" s="2">
        <f t="shared" si="165"/>
        <v>0</v>
      </c>
      <c r="D1399" s="2">
        <f t="shared" si="166"/>
        <v>2.1800000000000002</v>
      </c>
      <c r="E1399" s="2">
        <f t="shared" si="168"/>
        <v>2.1840000000000002</v>
      </c>
      <c r="F1399" s="2">
        <f t="shared" si="169"/>
        <v>2.1909999999999998</v>
      </c>
      <c r="G1399" s="2">
        <f t="shared" si="171"/>
        <v>2.2424000000000008</v>
      </c>
      <c r="H1399" s="2">
        <f t="shared" si="167"/>
        <v>2.239799999999998</v>
      </c>
      <c r="I1399" s="2">
        <f t="array" ref="I1399">SUMPRODUCT(B1383:B1402, (ROW(B1383:B1402)-ROW(B1383)+1)) / (20*21/2)</f>
        <v>2.1830476190476191</v>
      </c>
      <c r="J1399" s="2">
        <f t="shared" si="170"/>
        <v>2.1939224014593179</v>
      </c>
      <c r="K1399" s="2">
        <f t="shared" si="172"/>
        <v>2.2294488890177915</v>
      </c>
    </row>
    <row r="1400" spans="1:11" ht="13.5" x14ac:dyDescent="0.25">
      <c r="A1400" s="3">
        <f>TITRES_STAT!B1403</f>
        <v>44743</v>
      </c>
      <c r="B1400" s="5">
        <f>TITRES_STAT!D1403</f>
        <v>2.1800000000000002</v>
      </c>
      <c r="C1400" s="2">
        <f t="shared" si="165"/>
        <v>0</v>
      </c>
      <c r="D1400" s="2">
        <f t="shared" si="166"/>
        <v>2.1800000000000002</v>
      </c>
      <c r="E1400" s="2">
        <f t="shared" si="168"/>
        <v>2.1819999999999999</v>
      </c>
      <c r="F1400" s="2">
        <f t="shared" si="169"/>
        <v>2.1894999999999998</v>
      </c>
      <c r="G1400" s="2">
        <f t="shared" si="171"/>
        <v>2.2386000000000008</v>
      </c>
      <c r="H1400" s="2">
        <f t="shared" si="167"/>
        <v>2.2396999999999978</v>
      </c>
      <c r="I1400" s="2">
        <f t="array" ref="I1400">SUMPRODUCT(B1384:B1403, (ROW(B1384:B1403)-ROW(B1384)+1)) / (20*21/2)</f>
        <v>2.1824285714285718</v>
      </c>
      <c r="J1400" s="2">
        <f t="shared" si="170"/>
        <v>2.1925964584631927</v>
      </c>
      <c r="K1400" s="2">
        <f t="shared" si="172"/>
        <v>2.2275097168994469</v>
      </c>
    </row>
    <row r="1401" spans="1:11" ht="13.5" x14ac:dyDescent="0.25">
      <c r="A1401" s="3">
        <f>TITRES_STAT!B1404</f>
        <v>44746</v>
      </c>
      <c r="B1401" s="5">
        <f>TITRES_STAT!D1404</f>
        <v>2.1800000000000002</v>
      </c>
      <c r="C1401" s="2">
        <f t="shared" si="165"/>
        <v>0</v>
      </c>
      <c r="D1401" s="2">
        <f t="shared" si="166"/>
        <v>2.1800000000000002</v>
      </c>
      <c r="E1401" s="2">
        <f t="shared" si="168"/>
        <v>2.1800000000000002</v>
      </c>
      <c r="F1401" s="2">
        <f t="shared" si="169"/>
        <v>2.1879999999999997</v>
      </c>
      <c r="G1401" s="2">
        <f t="shared" si="171"/>
        <v>2.2348000000000012</v>
      </c>
      <c r="H1401" s="2">
        <f t="shared" si="167"/>
        <v>2.2395999999999976</v>
      </c>
      <c r="I1401" s="2">
        <f t="array" ref="I1401">SUMPRODUCT(B1385:B1404, (ROW(B1385:B1404)-ROW(B1385)+1)) / (20*21/2)</f>
        <v>2.1819523809523811</v>
      </c>
      <c r="J1401" s="2">
        <f t="shared" si="170"/>
        <v>2.1913967957524125</v>
      </c>
      <c r="K1401" s="2">
        <f t="shared" si="172"/>
        <v>2.2256465907465275</v>
      </c>
    </row>
    <row r="1402" spans="1:11" ht="13.5" x14ac:dyDescent="0.25">
      <c r="A1402" s="3">
        <f>TITRES_STAT!B1405</f>
        <v>44747</v>
      </c>
      <c r="B1402" s="5">
        <f>TITRES_STAT!D1405</f>
        <v>2.1800000000000002</v>
      </c>
      <c r="C1402" s="2">
        <f t="shared" si="165"/>
        <v>0</v>
      </c>
      <c r="D1402" s="2">
        <f t="shared" si="166"/>
        <v>2.1800000000000002</v>
      </c>
      <c r="E1402" s="2">
        <f t="shared" si="168"/>
        <v>2.1800000000000002</v>
      </c>
      <c r="F1402" s="2">
        <f t="shared" si="169"/>
        <v>2.1864999999999997</v>
      </c>
      <c r="G1402" s="2">
        <f t="shared" si="171"/>
        <v>2.2310000000000012</v>
      </c>
      <c r="H1402" s="2">
        <f t="shared" si="167"/>
        <v>2.2394999999999978</v>
      </c>
      <c r="I1402" s="2">
        <f t="array" ref="I1402">SUMPRODUCT(B1386:B1405, (ROW(B1386:B1405)-ROW(B1386)+1)) / (20*21/2)</f>
        <v>2.1815238095238096</v>
      </c>
      <c r="J1402" s="2">
        <f t="shared" si="170"/>
        <v>2.1903113866331352</v>
      </c>
      <c r="K1402" s="2">
        <f t="shared" si="172"/>
        <v>2.2238565283643106</v>
      </c>
    </row>
    <row r="1403" spans="1:11" ht="13.5" x14ac:dyDescent="0.25">
      <c r="A1403" s="3">
        <f>TITRES_STAT!B1406</f>
        <v>44748</v>
      </c>
      <c r="B1403" s="5">
        <f>TITRES_STAT!D1406</f>
        <v>2.1800000000000002</v>
      </c>
      <c r="C1403" s="2">
        <f t="shared" si="165"/>
        <v>0</v>
      </c>
      <c r="D1403" s="2">
        <f t="shared" si="166"/>
        <v>2.1800000000000002</v>
      </c>
      <c r="E1403" s="2">
        <f t="shared" si="168"/>
        <v>2.1800000000000002</v>
      </c>
      <c r="F1403" s="2">
        <f t="shared" si="169"/>
        <v>2.1849999999999996</v>
      </c>
      <c r="G1403" s="2">
        <f t="shared" si="171"/>
        <v>2.2272000000000016</v>
      </c>
      <c r="H1403" s="2">
        <f t="shared" si="167"/>
        <v>2.2393999999999981</v>
      </c>
      <c r="I1403" s="2">
        <f t="array" ref="I1403">SUMPRODUCT(B1387:B1406, (ROW(B1387:B1406)-ROW(B1387)+1)) / (20*21/2)</f>
        <v>2.1811428571428575</v>
      </c>
      <c r="J1403" s="2">
        <f t="shared" si="170"/>
        <v>2.1893293498109321</v>
      </c>
      <c r="K1403" s="2">
        <f t="shared" si="172"/>
        <v>2.2221366645068867</v>
      </c>
    </row>
    <row r="1404" spans="1:11" ht="13.5" x14ac:dyDescent="0.25">
      <c r="A1404" s="3">
        <f>TITRES_STAT!B1407</f>
        <v>44749</v>
      </c>
      <c r="B1404" s="5">
        <f>TITRES_STAT!D1407</f>
        <v>2.1800000000000002</v>
      </c>
      <c r="C1404" s="2">
        <f t="shared" si="165"/>
        <v>0</v>
      </c>
      <c r="D1404" s="2">
        <f t="shared" si="166"/>
        <v>2.1800000000000002</v>
      </c>
      <c r="E1404" s="2">
        <f t="shared" si="168"/>
        <v>2.1800000000000002</v>
      </c>
      <c r="F1404" s="2">
        <f t="shared" si="169"/>
        <v>2.1844999999999999</v>
      </c>
      <c r="G1404" s="2">
        <f t="shared" si="171"/>
        <v>2.2230000000000016</v>
      </c>
      <c r="H1404" s="2">
        <f t="shared" si="167"/>
        <v>2.2392999999999983</v>
      </c>
      <c r="I1404" s="2">
        <f t="array" ref="I1404">SUMPRODUCT(B1388:B1407, (ROW(B1388:B1407)-ROW(B1388)+1)) / (20*21/2)</f>
        <v>2.1808095238095242</v>
      </c>
      <c r="J1404" s="2">
        <f t="shared" si="170"/>
        <v>2.188440840305129</v>
      </c>
      <c r="K1404" s="2">
        <f t="shared" si="172"/>
        <v>2.2204842462909302</v>
      </c>
    </row>
    <row r="1405" spans="1:11" ht="13.5" x14ac:dyDescent="0.25">
      <c r="A1405" s="3">
        <f>TITRES_STAT!B1408</f>
        <v>44750</v>
      </c>
      <c r="B1405" s="5">
        <f>TITRES_STAT!D1408</f>
        <v>2.1800000000000002</v>
      </c>
      <c r="C1405" s="2">
        <f t="shared" si="165"/>
        <v>0</v>
      </c>
      <c r="D1405" s="2">
        <f t="shared" si="166"/>
        <v>2.1800000000000002</v>
      </c>
      <c r="E1405" s="2">
        <f t="shared" si="168"/>
        <v>2.1800000000000002</v>
      </c>
      <c r="F1405" s="2">
        <f t="shared" si="169"/>
        <v>2.1840000000000002</v>
      </c>
      <c r="G1405" s="2">
        <f t="shared" si="171"/>
        <v>2.2188000000000021</v>
      </c>
      <c r="H1405" s="2">
        <f t="shared" si="167"/>
        <v>2.2391999999999981</v>
      </c>
      <c r="I1405" s="2">
        <f t="array" ref="I1405">SUMPRODUCT(B1389:B1408, (ROW(B1389:B1408)-ROW(B1389)+1)) / (20*21/2)</f>
        <v>2.1805238095238098</v>
      </c>
      <c r="J1405" s="2">
        <f t="shared" si="170"/>
        <v>2.1876369507522595</v>
      </c>
      <c r="K1405" s="2">
        <f t="shared" si="172"/>
        <v>2.218896628789325</v>
      </c>
    </row>
    <row r="1406" spans="1:11" ht="13.5" x14ac:dyDescent="0.25">
      <c r="A1406" s="3">
        <f>TITRES_STAT!B1409</f>
        <v>44753</v>
      </c>
      <c r="B1406" s="5">
        <f>TITRES_STAT!D1409</f>
        <v>2.1800000000000002</v>
      </c>
      <c r="C1406" s="2">
        <f t="shared" si="165"/>
        <v>0</v>
      </c>
      <c r="D1406" s="2">
        <f t="shared" si="166"/>
        <v>2.1800000000000002</v>
      </c>
      <c r="E1406" s="2">
        <f t="shared" si="168"/>
        <v>2.1800000000000002</v>
      </c>
      <c r="F1406" s="2">
        <f t="shared" si="169"/>
        <v>2.1834999999999996</v>
      </c>
      <c r="G1406" s="2">
        <f t="shared" si="171"/>
        <v>2.2146000000000021</v>
      </c>
      <c r="H1406" s="2">
        <f t="shared" si="167"/>
        <v>2.2390999999999983</v>
      </c>
      <c r="I1406" s="2">
        <f t="array" ref="I1406">SUMPRODUCT(B1390:B1409, (ROW(B1390:B1409)-ROW(B1390)+1)) / (20*21/2)</f>
        <v>2.1802857142857146</v>
      </c>
      <c r="J1406" s="2">
        <f t="shared" si="170"/>
        <v>2.1869096221091873</v>
      </c>
      <c r="K1406" s="2">
        <f t="shared" si="172"/>
        <v>2.217371270797587</v>
      </c>
    </row>
    <row r="1407" spans="1:11" ht="13.5" x14ac:dyDescent="0.25">
      <c r="A1407" s="3">
        <f>TITRES_STAT!B1410</f>
        <v>44754</v>
      </c>
      <c r="B1407" s="5">
        <f>TITRES_STAT!D1410</f>
        <v>2.1800000000000002</v>
      </c>
      <c r="C1407" s="2">
        <f t="shared" si="165"/>
        <v>0</v>
      </c>
      <c r="D1407" s="2">
        <f t="shared" si="166"/>
        <v>2.1800000000000002</v>
      </c>
      <c r="E1407" s="2">
        <f t="shared" si="168"/>
        <v>2.1800000000000002</v>
      </c>
      <c r="F1407" s="2">
        <f t="shared" si="169"/>
        <v>2.1829999999999998</v>
      </c>
      <c r="G1407" s="2">
        <f t="shared" si="171"/>
        <v>2.2104000000000021</v>
      </c>
      <c r="H1407" s="2">
        <f t="shared" si="167"/>
        <v>2.2389999999999985</v>
      </c>
      <c r="I1407" s="2">
        <f t="array" ref="I1407">SUMPRODUCT(B1391:B1410, (ROW(B1391:B1410)-ROW(B1391)+1)) / (20*21/2)</f>
        <v>2.1800952380952383</v>
      </c>
      <c r="J1407" s="2">
        <f t="shared" si="170"/>
        <v>2.1862515628606936</v>
      </c>
      <c r="K1407" s="2">
        <f t="shared" si="172"/>
        <v>2.215905730766309</v>
      </c>
    </row>
    <row r="1408" spans="1:11" ht="13.5" x14ac:dyDescent="0.25">
      <c r="A1408" s="3">
        <f>TITRES_STAT!B1411</f>
        <v>44755</v>
      </c>
      <c r="B1408" s="5">
        <f>TITRES_STAT!D1411</f>
        <v>2.1800000000000002</v>
      </c>
      <c r="C1408" s="2">
        <f t="shared" si="165"/>
        <v>0</v>
      </c>
      <c r="D1408" s="2">
        <f t="shared" si="166"/>
        <v>2.1800000000000002</v>
      </c>
      <c r="E1408" s="2">
        <f t="shared" si="168"/>
        <v>2.1800000000000002</v>
      </c>
      <c r="F1408" s="2">
        <f t="shared" si="169"/>
        <v>2.1825000000000001</v>
      </c>
      <c r="G1408" s="2">
        <f t="shared" si="171"/>
        <v>2.2082000000000024</v>
      </c>
      <c r="H1408" s="2">
        <f t="shared" si="167"/>
        <v>2.2388999999999983</v>
      </c>
      <c r="I1408" s="2">
        <f t="array" ref="I1408">SUMPRODUCT(B1392:B1411, (ROW(B1392:B1411)-ROW(B1392)+1)) / (20*21/2)</f>
        <v>2.1800000000000002</v>
      </c>
      <c r="J1408" s="2">
        <f t="shared" si="170"/>
        <v>2.1856561759215798</v>
      </c>
      <c r="K1408" s="2">
        <f t="shared" si="172"/>
        <v>2.2144976628931206</v>
      </c>
    </row>
    <row r="1409" spans="1:11" ht="13.5" x14ac:dyDescent="0.25">
      <c r="A1409" s="3">
        <f>TITRES_STAT!B1412</f>
        <v>44756</v>
      </c>
      <c r="B1409" s="5">
        <f>TITRES_STAT!D1412</f>
        <v>2.1800000000000002</v>
      </c>
      <c r="C1409" s="2">
        <f t="shared" si="165"/>
        <v>0</v>
      </c>
      <c r="D1409" s="2">
        <f t="shared" si="166"/>
        <v>2.1800000000000002</v>
      </c>
      <c r="E1409" s="2">
        <f t="shared" si="168"/>
        <v>2.1800000000000002</v>
      </c>
      <c r="F1409" s="2">
        <f t="shared" si="169"/>
        <v>2.1819999999999999</v>
      </c>
      <c r="G1409" s="2">
        <f t="shared" si="171"/>
        <v>2.2074000000000025</v>
      </c>
      <c r="H1409" s="2">
        <f t="shared" si="167"/>
        <v>2.2387999999999986</v>
      </c>
      <c r="I1409" s="2">
        <f t="array" ref="I1409">SUMPRODUCT(B1393:B1412, (ROW(B1393:B1412)-ROW(B1393)+1)) / (20*21/2)</f>
        <v>2.1800000000000002</v>
      </c>
      <c r="J1409" s="2">
        <f t="shared" si="170"/>
        <v>2.1851174925004773</v>
      </c>
      <c r="K1409" s="2">
        <f t="shared" si="172"/>
        <v>2.2131448133679004</v>
      </c>
    </row>
    <row r="1410" spans="1:11" ht="13.5" x14ac:dyDescent="0.25">
      <c r="A1410" s="3">
        <f>TITRES_STAT!B1413</f>
        <v>44757</v>
      </c>
      <c r="B1410" s="5">
        <f>TITRES_STAT!D1413</f>
        <v>2.1800000000000002</v>
      </c>
      <c r="C1410" s="2">
        <f t="shared" si="165"/>
        <v>0</v>
      </c>
      <c r="D1410" s="2">
        <f t="shared" si="166"/>
        <v>2.1800000000000002</v>
      </c>
      <c r="E1410" s="2">
        <f t="shared" si="168"/>
        <v>2.1800000000000002</v>
      </c>
      <c r="F1410" s="2">
        <f t="shared" si="169"/>
        <v>2.181</v>
      </c>
      <c r="G1410" s="2">
        <f t="shared" si="171"/>
        <v>2.206600000000003</v>
      </c>
      <c r="H1410" s="2">
        <f t="shared" si="167"/>
        <v>2.2386999999999984</v>
      </c>
      <c r="I1410" s="2">
        <f t="array" ref="I1410">SUMPRODUCT(B1394:B1413, (ROW(B1394:B1413)-ROW(B1394)+1)) / (20*21/2)</f>
        <v>2.1800000000000002</v>
      </c>
      <c r="J1410" s="2">
        <f t="shared" si="170"/>
        <v>2.1846301122623366</v>
      </c>
      <c r="K1410" s="2">
        <f t="shared" si="172"/>
        <v>2.2118450167652375</v>
      </c>
    </row>
    <row r="1411" spans="1:11" ht="13.5" x14ac:dyDescent="0.25">
      <c r="A1411" s="3">
        <f>TITRES_STAT!B1414</f>
        <v>44760</v>
      </c>
      <c r="B1411" s="5">
        <f>TITRES_STAT!D1414</f>
        <v>2.1800000000000002</v>
      </c>
      <c r="C1411" s="2">
        <f t="shared" si="165"/>
        <v>0</v>
      </c>
      <c r="D1411" s="2">
        <f t="shared" si="166"/>
        <v>2.1800000000000002</v>
      </c>
      <c r="E1411" s="2">
        <f t="shared" si="168"/>
        <v>2.1800000000000002</v>
      </c>
      <c r="F1411" s="2">
        <f t="shared" si="169"/>
        <v>2.1800000000000002</v>
      </c>
      <c r="G1411" s="2">
        <f t="shared" si="171"/>
        <v>2.2058000000000026</v>
      </c>
      <c r="H1411" s="2">
        <f t="shared" si="167"/>
        <v>2.2385999999999986</v>
      </c>
      <c r="I1411" s="2">
        <f t="array" ref="I1411">SUMPRODUCT(B1395:B1414, (ROW(B1395:B1414)-ROW(B1395)+1)) / (20*21/2)</f>
        <v>2.1800000000000002</v>
      </c>
      <c r="J1411" s="2">
        <f t="shared" si="170"/>
        <v>2.1841891491897334</v>
      </c>
      <c r="K1411" s="2">
        <f t="shared" si="172"/>
        <v>2.2105961925783655</v>
      </c>
    </row>
    <row r="1412" spans="1:11" ht="13.5" x14ac:dyDescent="0.25">
      <c r="A1412" s="3">
        <f>TITRES_STAT!B1415</f>
        <v>44761</v>
      </c>
      <c r="B1412" s="5">
        <f>TITRES_STAT!D1415</f>
        <v>2.1800000000000002</v>
      </c>
      <c r="C1412" s="2">
        <f t="shared" ref="C1412:C1475" si="173">B1412-B1411</f>
        <v>0</v>
      </c>
      <c r="D1412" s="2">
        <f t="shared" si="166"/>
        <v>2.1800000000000002</v>
      </c>
      <c r="E1412" s="2">
        <f t="shared" si="168"/>
        <v>2.1800000000000002</v>
      </c>
      <c r="F1412" s="2">
        <f t="shared" si="169"/>
        <v>2.1800000000000002</v>
      </c>
      <c r="G1412" s="2">
        <f t="shared" si="171"/>
        <v>2.2050000000000027</v>
      </c>
      <c r="H1412" s="2">
        <f t="shared" si="167"/>
        <v>2.2389499999999982</v>
      </c>
      <c r="I1412" s="2">
        <f t="array" ref="I1412">SUMPRODUCT(B1396:B1415, (ROW(B1396:B1415)-ROW(B1396)+1)) / (20*21/2)</f>
        <v>2.1800000000000002</v>
      </c>
      <c r="J1412" s="2">
        <f t="shared" si="170"/>
        <v>2.1837901826002351</v>
      </c>
      <c r="K1412" s="2">
        <f t="shared" si="172"/>
        <v>2.2093963418890179</v>
      </c>
    </row>
    <row r="1413" spans="1:11" ht="13.5" x14ac:dyDescent="0.25">
      <c r="A1413" s="3">
        <f>TITRES_STAT!B1416</f>
        <v>44762</v>
      </c>
      <c r="B1413" s="5">
        <f>TITRES_STAT!D1416</f>
        <v>2.1800000000000002</v>
      </c>
      <c r="C1413" s="2">
        <f t="shared" si="173"/>
        <v>0</v>
      </c>
      <c r="D1413" s="2">
        <f t="shared" si="166"/>
        <v>2.1800000000000002</v>
      </c>
      <c r="E1413" s="2">
        <f t="shared" si="168"/>
        <v>2.1800000000000002</v>
      </c>
      <c r="F1413" s="2">
        <f t="shared" si="169"/>
        <v>2.1800000000000002</v>
      </c>
      <c r="G1413" s="2">
        <f t="shared" si="171"/>
        <v>2.2042000000000028</v>
      </c>
      <c r="H1413" s="2">
        <f t="shared" si="167"/>
        <v>2.2397499999999986</v>
      </c>
      <c r="I1413" s="2">
        <f t="array" ref="I1413">SUMPRODUCT(B1397:B1416, (ROW(B1397:B1416)-ROW(B1397)+1)) / (20*21/2)</f>
        <v>2.1800000000000002</v>
      </c>
      <c r="J1413" s="2">
        <f t="shared" si="170"/>
        <v>2.1834292128287842</v>
      </c>
      <c r="K1413" s="2">
        <f t="shared" si="172"/>
        <v>2.20824354416788</v>
      </c>
    </row>
    <row r="1414" spans="1:11" ht="13.5" x14ac:dyDescent="0.25">
      <c r="A1414" s="3">
        <f>TITRES_STAT!B1417</f>
        <v>44763</v>
      </c>
      <c r="B1414" s="5">
        <f>TITRES_STAT!D1417</f>
        <v>2.1800000000000002</v>
      </c>
      <c r="C1414" s="2">
        <f t="shared" si="173"/>
        <v>0</v>
      </c>
      <c r="D1414" s="2">
        <f t="shared" ref="D1414:D1477" si="174">AVERAGE(B1410:B1414)</f>
        <v>2.1800000000000002</v>
      </c>
      <c r="E1414" s="2">
        <f t="shared" si="168"/>
        <v>2.1800000000000002</v>
      </c>
      <c r="F1414" s="2">
        <f t="shared" si="169"/>
        <v>2.1800000000000002</v>
      </c>
      <c r="G1414" s="2">
        <f t="shared" si="171"/>
        <v>2.2034000000000029</v>
      </c>
      <c r="H1414" s="2">
        <f t="shared" si="167"/>
        <v>2.2405499999999985</v>
      </c>
      <c r="I1414" s="2">
        <f t="array" ref="I1414">SUMPRODUCT(B1398:B1417, (ROW(B1398:B1417)-ROW(B1398)+1)) / (20*21/2)</f>
        <v>2.1714285714285717</v>
      </c>
      <c r="J1414" s="2">
        <f t="shared" si="170"/>
        <v>2.1831026211308049</v>
      </c>
      <c r="K1414" s="2">
        <f t="shared" si="172"/>
        <v>2.207135954200512</v>
      </c>
    </row>
    <row r="1415" spans="1:11" ht="13.5" x14ac:dyDescent="0.25">
      <c r="A1415" s="3">
        <f>TITRES_STAT!B1418</f>
        <v>44764</v>
      </c>
      <c r="B1415" s="5">
        <f>TITRES_STAT!D1418</f>
        <v>2.1800000000000002</v>
      </c>
      <c r="C1415" s="2">
        <f t="shared" si="173"/>
        <v>0</v>
      </c>
      <c r="D1415" s="2">
        <f t="shared" si="174"/>
        <v>2.1800000000000002</v>
      </c>
      <c r="E1415" s="2">
        <f t="shared" si="168"/>
        <v>2.1800000000000002</v>
      </c>
      <c r="F1415" s="2">
        <f t="shared" si="169"/>
        <v>2.1800000000000002</v>
      </c>
      <c r="G1415" s="2">
        <f t="shared" si="171"/>
        <v>2.2008000000000028</v>
      </c>
      <c r="H1415" s="2">
        <f t="shared" si="167"/>
        <v>2.2414499999999991</v>
      </c>
      <c r="I1415" s="2">
        <f t="array" ref="I1415">SUMPRODUCT(B1399:B1418, (ROW(B1399:B1418)-ROW(B1399)+1)) / (20*21/2)</f>
        <v>2.1623333333333337</v>
      </c>
      <c r="J1415" s="2">
        <f t="shared" si="170"/>
        <v>2.1828071334040615</v>
      </c>
      <c r="K1415" s="2">
        <f t="shared" si="172"/>
        <v>2.2060717991338255</v>
      </c>
    </row>
    <row r="1416" spans="1:11" ht="13.5" x14ac:dyDescent="0.25">
      <c r="A1416" s="3">
        <f>TITRES_STAT!B1419</f>
        <v>44768</v>
      </c>
      <c r="B1416" s="5">
        <f>TITRES_STAT!D1419</f>
        <v>2.1800000000000002</v>
      </c>
      <c r="C1416" s="2">
        <f t="shared" si="173"/>
        <v>0</v>
      </c>
      <c r="D1416" s="2">
        <f t="shared" si="174"/>
        <v>2.1800000000000002</v>
      </c>
      <c r="E1416" s="2">
        <f t="shared" si="168"/>
        <v>2.1800000000000002</v>
      </c>
      <c r="F1416" s="2">
        <f t="shared" si="169"/>
        <v>2.1800000000000002</v>
      </c>
      <c r="G1416" s="2">
        <f t="shared" si="171"/>
        <v>2.198200000000003</v>
      </c>
      <c r="H1416" s="2">
        <f t="shared" si="167"/>
        <v>2.2423499999999992</v>
      </c>
      <c r="I1416" s="2">
        <f t="array" ref="I1416">SUMPRODUCT(B1400:B1419, (ROW(B1400:B1419)-ROW(B1400)+1)) / (20*21/2)</f>
        <v>2.1537142857142859</v>
      </c>
      <c r="J1416" s="2">
        <f t="shared" si="170"/>
        <v>2.1825397873655796</v>
      </c>
      <c r="K1416" s="2">
        <f t="shared" si="172"/>
        <v>2.2050493756383815</v>
      </c>
    </row>
    <row r="1417" spans="1:11" ht="13.5" x14ac:dyDescent="0.25">
      <c r="A1417" s="3">
        <f>TITRES_STAT!B1420</f>
        <v>44769</v>
      </c>
      <c r="B1417" s="5">
        <f>TITRES_STAT!D1420</f>
        <v>2.09</v>
      </c>
      <c r="C1417" s="2">
        <f t="shared" si="173"/>
        <v>-9.0000000000000302E-2</v>
      </c>
      <c r="D1417" s="2">
        <f t="shared" si="174"/>
        <v>2.1619999999999999</v>
      </c>
      <c r="E1417" s="2">
        <f t="shared" si="168"/>
        <v>2.1710000000000003</v>
      </c>
      <c r="F1417" s="2">
        <f t="shared" si="169"/>
        <v>2.1755000000000004</v>
      </c>
      <c r="G1417" s="2">
        <f t="shared" si="171"/>
        <v>2.1938000000000026</v>
      </c>
      <c r="H1417" s="2">
        <f t="shared" si="167"/>
        <v>2.242799999999999</v>
      </c>
      <c r="I1417" s="2">
        <f t="array" ref="I1417">SUMPRODUCT(B1401:B1420, (ROW(B1401:B1420)-ROW(B1401)+1)) / (20*21/2)</f>
        <v>2.1455714285714285</v>
      </c>
      <c r="J1417" s="2">
        <f t="shared" si="170"/>
        <v>2.1737264742831433</v>
      </c>
      <c r="K1417" s="2">
        <f t="shared" si="172"/>
        <v>2.2005376354172688</v>
      </c>
    </row>
    <row r="1418" spans="1:11" ht="13.5" x14ac:dyDescent="0.25">
      <c r="A1418" s="3">
        <f>TITRES_STAT!B1421</f>
        <v>44770</v>
      </c>
      <c r="B1418" s="5">
        <f>TITRES_STAT!D1421</f>
        <v>2.08</v>
      </c>
      <c r="C1418" s="2">
        <f t="shared" si="173"/>
        <v>-9.9999999999997868E-3</v>
      </c>
      <c r="D1418" s="2">
        <f t="shared" si="174"/>
        <v>2.1420000000000003</v>
      </c>
      <c r="E1418" s="2">
        <f t="shared" si="168"/>
        <v>2.161</v>
      </c>
      <c r="F1418" s="2">
        <f t="shared" si="169"/>
        <v>2.1704999999999997</v>
      </c>
      <c r="G1418" s="2">
        <f t="shared" si="171"/>
        <v>2.1892000000000023</v>
      </c>
      <c r="H1418" s="2">
        <f t="shared" ref="H1418:H1481" si="175">AVERAGE(B1219:B1418)</f>
        <v>2.2428999999999992</v>
      </c>
      <c r="I1418" s="2">
        <f t="array" ref="I1418">SUMPRODUCT(B1402:B1421, (ROW(B1402:B1421)-ROW(B1402)+1)) / (20*21/2)</f>
        <v>2.1379047619047622</v>
      </c>
      <c r="J1418" s="2">
        <f t="shared" si="170"/>
        <v>2.1648001433990345</v>
      </c>
      <c r="K1418" s="2">
        <f t="shared" si="172"/>
        <v>2.1958106693224742</v>
      </c>
    </row>
    <row r="1419" spans="1:11" ht="13.5" x14ac:dyDescent="0.25">
      <c r="A1419" s="3">
        <f>TITRES_STAT!B1422</f>
        <v>44771</v>
      </c>
      <c r="B1419" s="5">
        <f>TITRES_STAT!D1422</f>
        <v>2.08</v>
      </c>
      <c r="C1419" s="2">
        <f t="shared" si="173"/>
        <v>0</v>
      </c>
      <c r="D1419" s="2">
        <f t="shared" si="174"/>
        <v>2.1220000000000003</v>
      </c>
      <c r="E1419" s="2">
        <f t="shared" si="168"/>
        <v>2.1509999999999998</v>
      </c>
      <c r="F1419" s="2">
        <f t="shared" si="169"/>
        <v>2.1655000000000002</v>
      </c>
      <c r="G1419" s="2">
        <f t="shared" si="171"/>
        <v>2.1846000000000023</v>
      </c>
      <c r="H1419" s="2">
        <f t="shared" si="175"/>
        <v>2.242999999999999</v>
      </c>
      <c r="I1419" s="2">
        <f t="array" ref="I1419">SUMPRODUCT(B1403:B1422, (ROW(B1403:B1422)-ROW(B1403)+1)) / (20*21/2)</f>
        <v>2.1307142857142858</v>
      </c>
      <c r="J1419" s="2">
        <f t="shared" si="170"/>
        <v>2.1567239392657931</v>
      </c>
      <c r="K1419" s="2">
        <f t="shared" si="172"/>
        <v>2.1912690744470829</v>
      </c>
    </row>
    <row r="1420" spans="1:11" ht="13.5" x14ac:dyDescent="0.25">
      <c r="A1420" s="3">
        <f>TITRES_STAT!B1423</f>
        <v>44774</v>
      </c>
      <c r="B1420" s="5">
        <f>TITRES_STAT!D1423</f>
        <v>2.08</v>
      </c>
      <c r="C1420" s="2">
        <f t="shared" si="173"/>
        <v>0</v>
      </c>
      <c r="D1420" s="2">
        <f t="shared" si="174"/>
        <v>2.1019999999999999</v>
      </c>
      <c r="E1420" s="2">
        <f t="shared" ref="E1420:E1483" si="176">AVERAGE(B1411:B1420)</f>
        <v>2.1409999999999996</v>
      </c>
      <c r="F1420" s="2">
        <f t="shared" si="169"/>
        <v>2.1604999999999999</v>
      </c>
      <c r="G1420" s="2">
        <f t="shared" si="171"/>
        <v>2.1820000000000022</v>
      </c>
      <c r="H1420" s="2">
        <f t="shared" si="175"/>
        <v>2.2430999999999988</v>
      </c>
      <c r="I1420" s="2">
        <f t="array" ref="I1420">SUMPRODUCT(B1404:B1423, (ROW(B1404:B1423)-ROW(B1404)+1)) / (20*21/2)</f>
        <v>2.1240000000000001</v>
      </c>
      <c r="J1420" s="2">
        <f t="shared" si="170"/>
        <v>2.1494168974309558</v>
      </c>
      <c r="K1420" s="2">
        <f t="shared" si="172"/>
        <v>2.1869055813315108</v>
      </c>
    </row>
    <row r="1421" spans="1:11" ht="13.5" x14ac:dyDescent="0.25">
      <c r="A1421" s="3">
        <f>TITRES_STAT!B1424</f>
        <v>44775</v>
      </c>
      <c r="B1421" s="5">
        <f>TITRES_STAT!D1424</f>
        <v>2.08</v>
      </c>
      <c r="C1421" s="2">
        <f t="shared" si="173"/>
        <v>0</v>
      </c>
      <c r="D1421" s="2">
        <f t="shared" si="174"/>
        <v>2.0819999999999999</v>
      </c>
      <c r="E1421" s="2">
        <f t="shared" si="176"/>
        <v>2.1309999999999993</v>
      </c>
      <c r="F1421" s="2">
        <f t="shared" si="169"/>
        <v>2.1555</v>
      </c>
      <c r="G1421" s="2">
        <f t="shared" si="171"/>
        <v>2.1794000000000024</v>
      </c>
      <c r="H1421" s="2">
        <f t="shared" si="175"/>
        <v>2.2427499999999991</v>
      </c>
      <c r="I1421" s="2">
        <f t="array" ref="I1421">SUMPRODUCT(B1405:B1424, (ROW(B1405:B1424)-ROW(B1405)+1)) / (20*21/2)</f>
        <v>2.1177619047619047</v>
      </c>
      <c r="J1421" s="2">
        <f t="shared" si="170"/>
        <v>2.1428057643422935</v>
      </c>
      <c r="K1421" s="2">
        <f t="shared" si="172"/>
        <v>2.1827132055930201</v>
      </c>
    </row>
    <row r="1422" spans="1:11" ht="13.5" x14ac:dyDescent="0.25">
      <c r="A1422" s="3">
        <f>TITRES_STAT!B1425</f>
        <v>44776</v>
      </c>
      <c r="B1422" s="5">
        <f>TITRES_STAT!D1425</f>
        <v>2.08</v>
      </c>
      <c r="C1422" s="2">
        <f t="shared" si="173"/>
        <v>0</v>
      </c>
      <c r="D1422" s="2">
        <f t="shared" si="174"/>
        <v>2.08</v>
      </c>
      <c r="E1422" s="2">
        <f t="shared" si="176"/>
        <v>2.121</v>
      </c>
      <c r="F1422" s="2">
        <f t="shared" si="169"/>
        <v>2.1504999999999996</v>
      </c>
      <c r="G1422" s="2">
        <f t="shared" si="171"/>
        <v>2.1768000000000018</v>
      </c>
      <c r="H1422" s="2">
        <f t="shared" si="175"/>
        <v>2.2423999999999991</v>
      </c>
      <c r="I1422" s="2">
        <f t="array" ref="I1422">SUMPRODUCT(B1406:B1425, (ROW(B1406:B1425)-ROW(B1406)+1)) / (20*21/2)</f>
        <v>2.1120000000000001</v>
      </c>
      <c r="J1422" s="2">
        <f t="shared" si="170"/>
        <v>2.1368242629763605</v>
      </c>
      <c r="K1422" s="2">
        <f t="shared" si="172"/>
        <v>2.1786852367462348</v>
      </c>
    </row>
    <row r="1423" spans="1:11" ht="13.5" x14ac:dyDescent="0.25">
      <c r="A1423" s="3">
        <f>TITRES_STAT!B1426</f>
        <v>44777</v>
      </c>
      <c r="B1423" s="5">
        <f>TITRES_STAT!D1426</f>
        <v>2.08</v>
      </c>
      <c r="C1423" s="2">
        <f t="shared" si="173"/>
        <v>0</v>
      </c>
      <c r="D1423" s="2">
        <f t="shared" si="174"/>
        <v>2.08</v>
      </c>
      <c r="E1423" s="2">
        <f t="shared" si="176"/>
        <v>2.1109999999999998</v>
      </c>
      <c r="F1423" s="2">
        <f t="shared" si="169"/>
        <v>2.1454999999999993</v>
      </c>
      <c r="G1423" s="2">
        <f t="shared" si="171"/>
        <v>2.1742000000000017</v>
      </c>
      <c r="H1423" s="2">
        <f t="shared" si="175"/>
        <v>2.242049999999999</v>
      </c>
      <c r="I1423" s="2">
        <f t="array" ref="I1423">SUMPRODUCT(B1407:B1426, (ROW(B1407:B1426)-ROW(B1407)+1)) / (20*21/2)</f>
        <v>2.0981428571428573</v>
      </c>
      <c r="J1423" s="2">
        <f t="shared" si="170"/>
        <v>2.1314124284071836</v>
      </c>
      <c r="K1423" s="2">
        <f t="shared" si="172"/>
        <v>2.1748152274620689</v>
      </c>
    </row>
    <row r="1424" spans="1:11" ht="13.5" x14ac:dyDescent="0.25">
      <c r="A1424" s="3">
        <f>TITRES_STAT!B1427</f>
        <v>44778</v>
      </c>
      <c r="B1424" s="5">
        <f>TITRES_STAT!D1427</f>
        <v>2.08</v>
      </c>
      <c r="C1424" s="2">
        <f t="shared" si="173"/>
        <v>0</v>
      </c>
      <c r="D1424" s="2">
        <f t="shared" si="174"/>
        <v>2.08</v>
      </c>
      <c r="E1424" s="2">
        <f t="shared" si="176"/>
        <v>2.101</v>
      </c>
      <c r="F1424" s="2">
        <f t="shared" si="169"/>
        <v>2.1404999999999994</v>
      </c>
      <c r="G1424" s="2">
        <f t="shared" si="171"/>
        <v>2.1716000000000015</v>
      </c>
      <c r="H1424" s="2">
        <f t="shared" si="175"/>
        <v>2.2416999999999989</v>
      </c>
      <c r="I1424" s="2">
        <f t="array" ref="I1424">SUMPRODUCT(B1408:B1427, (ROW(B1408:B1427)-ROW(B1408)+1)) / (20*21/2)</f>
        <v>2.0775714285714288</v>
      </c>
      <c r="J1424" s="2">
        <f t="shared" si="170"/>
        <v>2.1265160066541187</v>
      </c>
      <c r="K1424" s="2">
        <f t="shared" si="172"/>
        <v>2.1710969832478701</v>
      </c>
    </row>
    <row r="1425" spans="1:11" ht="13.5" x14ac:dyDescent="0.25">
      <c r="A1425" s="3">
        <f>TITRES_STAT!B1428</f>
        <v>44781</v>
      </c>
      <c r="B1425" s="5">
        <f>TITRES_STAT!D1428</f>
        <v>2.08</v>
      </c>
      <c r="C1425" s="2">
        <f t="shared" si="173"/>
        <v>0</v>
      </c>
      <c r="D1425" s="2">
        <f t="shared" si="174"/>
        <v>2.08</v>
      </c>
      <c r="E1425" s="2">
        <f t="shared" si="176"/>
        <v>2.0909999999999997</v>
      </c>
      <c r="F1425" s="2">
        <f t="shared" si="169"/>
        <v>2.1354999999999995</v>
      </c>
      <c r="G1425" s="2">
        <f t="shared" si="171"/>
        <v>2.1690000000000014</v>
      </c>
      <c r="H1425" s="2">
        <f t="shared" si="175"/>
        <v>2.2413499999999988</v>
      </c>
      <c r="I1425" s="2">
        <f t="array" ref="I1425">SUMPRODUCT(B1409:B1428, (ROW(B1409:B1428)-ROW(B1409)+1)) / (20*21/2)</f>
        <v>2.0506666666666673</v>
      </c>
      <c r="J1425" s="2">
        <f t="shared" si="170"/>
        <v>2.1220859107822978</v>
      </c>
      <c r="K1425" s="2">
        <f t="shared" si="172"/>
        <v>2.1675245525322673</v>
      </c>
    </row>
    <row r="1426" spans="1:11" ht="13.5" x14ac:dyDescent="0.25">
      <c r="A1426" s="3">
        <f>TITRES_STAT!B1429</f>
        <v>44782</v>
      </c>
      <c r="B1426" s="5">
        <f>TITRES_STAT!D1429</f>
        <v>1.99</v>
      </c>
      <c r="C1426" s="2">
        <f t="shared" si="173"/>
        <v>-9.000000000000008E-2</v>
      </c>
      <c r="D1426" s="2">
        <f t="shared" si="174"/>
        <v>2.0620000000000003</v>
      </c>
      <c r="E1426" s="2">
        <f t="shared" si="176"/>
        <v>2.0719999999999996</v>
      </c>
      <c r="F1426" s="2">
        <f t="shared" si="169"/>
        <v>2.1259999999999994</v>
      </c>
      <c r="G1426" s="2">
        <f t="shared" si="171"/>
        <v>2.1646000000000014</v>
      </c>
      <c r="H1426" s="2">
        <f t="shared" si="175"/>
        <v>2.2405499999999989</v>
      </c>
      <c r="I1426" s="2">
        <f t="array" ref="I1426">SUMPRODUCT(B1410:B1429, (ROW(B1410:B1429)-ROW(B1410)+1)) / (20*21/2)</f>
        <v>2.0254285714285714</v>
      </c>
      <c r="J1426" s="2">
        <f t="shared" si="170"/>
        <v>2.1095063002316028</v>
      </c>
      <c r="K1426" s="2">
        <f t="shared" si="172"/>
        <v>2.1605628053741395</v>
      </c>
    </row>
    <row r="1427" spans="1:11" ht="13.5" x14ac:dyDescent="0.25">
      <c r="A1427" s="3">
        <f>TITRES_STAT!B1430</f>
        <v>44783</v>
      </c>
      <c r="B1427" s="5">
        <f>TITRES_STAT!D1430</f>
        <v>1.91</v>
      </c>
      <c r="C1427" s="2">
        <f t="shared" si="173"/>
        <v>-8.0000000000000071E-2</v>
      </c>
      <c r="D1427" s="2">
        <f t="shared" si="174"/>
        <v>2.028</v>
      </c>
      <c r="E1427" s="2">
        <f t="shared" si="176"/>
        <v>2.0539999999999998</v>
      </c>
      <c r="F1427" s="2">
        <f t="shared" si="169"/>
        <v>2.1124999999999994</v>
      </c>
      <c r="G1427" s="2">
        <f t="shared" si="171"/>
        <v>2.1586000000000012</v>
      </c>
      <c r="H1427" s="2">
        <f t="shared" si="175"/>
        <v>2.2393499999999991</v>
      </c>
      <c r="I1427" s="2">
        <f t="array" ref="I1427">SUMPRODUCT(B1411:B1430, (ROW(B1411:B1430)-ROW(B1411)+1)) / (20*21/2)</f>
        <v>2.0085238095238092</v>
      </c>
      <c r="J1427" s="2">
        <f t="shared" si="170"/>
        <v>2.0905057002095453</v>
      </c>
      <c r="K1427" s="2">
        <f t="shared" si="172"/>
        <v>2.1507368130065259</v>
      </c>
    </row>
    <row r="1428" spans="1:11" ht="13.5" x14ac:dyDescent="0.25">
      <c r="A1428" s="3">
        <f>TITRES_STAT!B1431</f>
        <v>44784</v>
      </c>
      <c r="B1428" s="5">
        <f>TITRES_STAT!D1431</f>
        <v>1.83</v>
      </c>
      <c r="C1428" s="2">
        <f t="shared" si="173"/>
        <v>-7.9999999999999849E-2</v>
      </c>
      <c r="D1428" s="2">
        <f t="shared" si="174"/>
        <v>1.9780000000000002</v>
      </c>
      <c r="E1428" s="2">
        <f t="shared" si="176"/>
        <v>2.0289999999999999</v>
      </c>
      <c r="F1428" s="2">
        <f t="shared" ref="F1428:F1491" si="177">AVERAGE(B1409:B1428)</f>
        <v>2.0949999999999993</v>
      </c>
      <c r="G1428" s="2">
        <f t="shared" si="171"/>
        <v>2.1510000000000007</v>
      </c>
      <c r="H1428" s="2">
        <f t="shared" si="175"/>
        <v>2.2377499999999988</v>
      </c>
      <c r="I1428" s="2">
        <f t="array" ref="I1428">SUMPRODUCT(B1412:B1431, (ROW(B1412:B1431)-ROW(B1412)+1)) / (20*21/2)</f>
        <v>2.0005714285714289</v>
      </c>
      <c r="J1428" s="2">
        <f t="shared" si="170"/>
        <v>2.065695633522922</v>
      </c>
      <c r="K1428" s="2">
        <f t="shared" si="172"/>
        <v>2.1381588987709761</v>
      </c>
    </row>
    <row r="1429" spans="1:11" ht="13.5" x14ac:dyDescent="0.25">
      <c r="A1429" s="3">
        <f>TITRES_STAT!B1432</f>
        <v>44785</v>
      </c>
      <c r="B1429" s="5">
        <f>TITRES_STAT!D1432</f>
        <v>1.83</v>
      </c>
      <c r="C1429" s="2">
        <f t="shared" si="173"/>
        <v>0</v>
      </c>
      <c r="D1429" s="2">
        <f t="shared" si="174"/>
        <v>1.9280000000000002</v>
      </c>
      <c r="E1429" s="2">
        <f t="shared" si="176"/>
        <v>2.004</v>
      </c>
      <c r="F1429" s="2">
        <f t="shared" si="177"/>
        <v>2.0774999999999992</v>
      </c>
      <c r="G1429" s="2">
        <f t="shared" si="171"/>
        <v>2.1434000000000006</v>
      </c>
      <c r="H1429" s="2">
        <f t="shared" si="175"/>
        <v>2.236149999999999</v>
      </c>
      <c r="I1429" s="2">
        <f t="array" ref="I1429">SUMPRODUCT(B1413:B1432, (ROW(B1413:B1432)-ROW(B1413)+1)) / (20*21/2)</f>
        <v>1.9935714285714288</v>
      </c>
      <c r="J1429" s="2">
        <f t="shared" ref="J1429:J1492" si="178">$J$4*B1429+J1428*(1-$J$4)</f>
        <v>2.0432484303302627</v>
      </c>
      <c r="K1429" s="2">
        <f t="shared" si="172"/>
        <v>2.126074236074075</v>
      </c>
    </row>
    <row r="1430" spans="1:11" ht="13.5" x14ac:dyDescent="0.25">
      <c r="A1430" s="3">
        <f>TITRES_STAT!B1433</f>
        <v>44788</v>
      </c>
      <c r="B1430" s="5">
        <f>TITRES_STAT!D1433</f>
        <v>1.9</v>
      </c>
      <c r="C1430" s="2">
        <f t="shared" si="173"/>
        <v>6.999999999999984E-2</v>
      </c>
      <c r="D1430" s="2">
        <f t="shared" si="174"/>
        <v>1.8920000000000001</v>
      </c>
      <c r="E1430" s="2">
        <f t="shared" si="176"/>
        <v>1.986</v>
      </c>
      <c r="F1430" s="2">
        <f t="shared" si="177"/>
        <v>2.063499999999999</v>
      </c>
      <c r="G1430" s="2">
        <f t="shared" si="171"/>
        <v>2.1372000000000004</v>
      </c>
      <c r="H1430" s="2">
        <f t="shared" si="175"/>
        <v>2.2348999999999988</v>
      </c>
      <c r="I1430" s="2">
        <f t="array" ref="I1430">SUMPRODUCT(B1414:B1433, (ROW(B1414:B1433)-ROW(B1414)+1)) / (20*21/2)</f>
        <v>1.9875238095238097</v>
      </c>
      <c r="J1430" s="2">
        <f t="shared" si="178"/>
        <v>2.0296057226797615</v>
      </c>
      <c r="K1430" s="2">
        <f t="shared" si="172"/>
        <v>2.1172085797574449</v>
      </c>
    </row>
    <row r="1431" spans="1:11" ht="13.5" x14ac:dyDescent="0.25">
      <c r="A1431" s="3">
        <f>TITRES_STAT!B1434</f>
        <v>44789</v>
      </c>
      <c r="B1431" s="5">
        <f>TITRES_STAT!D1434</f>
        <v>1.98</v>
      </c>
      <c r="C1431" s="2">
        <f t="shared" si="173"/>
        <v>8.0000000000000071E-2</v>
      </c>
      <c r="D1431" s="2">
        <f t="shared" si="174"/>
        <v>1.8900000000000001</v>
      </c>
      <c r="E1431" s="2">
        <f t="shared" si="176"/>
        <v>1.9760000000000002</v>
      </c>
      <c r="F1431" s="2">
        <f t="shared" si="177"/>
        <v>2.0534999999999988</v>
      </c>
      <c r="G1431" s="2">
        <f t="shared" si="171"/>
        <v>2.1326000000000005</v>
      </c>
      <c r="H1431" s="2">
        <f t="shared" si="175"/>
        <v>2.234049999999999</v>
      </c>
      <c r="I1431" s="2">
        <f t="array" ref="I1431">SUMPRODUCT(B1415:B1434, (ROW(B1415:B1434)-ROW(B1415)+1)) / (20*21/2)</f>
        <v>1.9824285714285712</v>
      </c>
      <c r="J1431" s="2">
        <f t="shared" si="178"/>
        <v>2.0248813681388316</v>
      </c>
      <c r="K1431" s="2">
        <f t="shared" si="172"/>
        <v>2.1118278511395059</v>
      </c>
    </row>
    <row r="1432" spans="1:11" ht="13.5" x14ac:dyDescent="0.25">
      <c r="A1432" s="3">
        <f>TITRES_STAT!B1435</f>
        <v>44790</v>
      </c>
      <c r="B1432" s="5">
        <f>TITRES_STAT!D1435</f>
        <v>1.98</v>
      </c>
      <c r="C1432" s="2">
        <f t="shared" si="173"/>
        <v>0</v>
      </c>
      <c r="D1432" s="2">
        <f t="shared" si="174"/>
        <v>1.9040000000000004</v>
      </c>
      <c r="E1432" s="2">
        <f t="shared" si="176"/>
        <v>1.966</v>
      </c>
      <c r="F1432" s="2">
        <f t="shared" si="177"/>
        <v>2.043499999999999</v>
      </c>
      <c r="G1432" s="2">
        <f t="shared" si="171"/>
        <v>2.1280000000000006</v>
      </c>
      <c r="H1432" s="2">
        <f t="shared" si="175"/>
        <v>2.2331999999999992</v>
      </c>
      <c r="I1432" s="2">
        <f t="array" ref="I1432">SUMPRODUCT(B1416:B1435, (ROW(B1416:B1435)-ROW(B1416)+1)) / (20*21/2)</f>
        <v>1.978285714285714</v>
      </c>
      <c r="J1432" s="2">
        <f t="shared" si="178"/>
        <v>2.0206069521256094</v>
      </c>
      <c r="K1432" s="2">
        <f t="shared" si="172"/>
        <v>2.1066581314869763</v>
      </c>
    </row>
    <row r="1433" spans="1:11" ht="13.5" x14ac:dyDescent="0.25">
      <c r="A1433" s="3">
        <f>TITRES_STAT!B1436</f>
        <v>44791</v>
      </c>
      <c r="B1433" s="5">
        <f>TITRES_STAT!D1436</f>
        <v>1.98</v>
      </c>
      <c r="C1433" s="2">
        <f t="shared" si="173"/>
        <v>0</v>
      </c>
      <c r="D1433" s="2">
        <f t="shared" si="174"/>
        <v>1.9339999999999999</v>
      </c>
      <c r="E1433" s="2">
        <f t="shared" si="176"/>
        <v>1.9560000000000002</v>
      </c>
      <c r="F1433" s="2">
        <f t="shared" si="177"/>
        <v>2.0334999999999992</v>
      </c>
      <c r="G1433" s="2">
        <f t="shared" si="171"/>
        <v>2.1234000000000002</v>
      </c>
      <c r="H1433" s="2">
        <f t="shared" si="175"/>
        <v>2.2323499999999994</v>
      </c>
      <c r="I1433" s="2">
        <f t="array" ref="I1433">SUMPRODUCT(B1417:B1436, (ROW(B1417:B1436)-ROW(B1417)+1)) / (20*21/2)</f>
        <v>1.975095238095238</v>
      </c>
      <c r="J1433" s="2">
        <f t="shared" si="178"/>
        <v>2.0167396233517416</v>
      </c>
      <c r="K1433" s="2">
        <f t="shared" si="172"/>
        <v>2.1016911459384677</v>
      </c>
    </row>
    <row r="1434" spans="1:11" ht="13.5" x14ac:dyDescent="0.25">
      <c r="A1434" s="3">
        <f>TITRES_STAT!B1437</f>
        <v>44792</v>
      </c>
      <c r="B1434" s="5">
        <f>TITRES_STAT!D1437</f>
        <v>1.98</v>
      </c>
      <c r="C1434" s="2">
        <f t="shared" si="173"/>
        <v>0</v>
      </c>
      <c r="D1434" s="2">
        <f t="shared" si="174"/>
        <v>1.964</v>
      </c>
      <c r="E1434" s="2">
        <f t="shared" si="176"/>
        <v>1.9460000000000002</v>
      </c>
      <c r="F1434" s="2">
        <f t="shared" si="177"/>
        <v>2.023499999999999</v>
      </c>
      <c r="G1434" s="2">
        <f t="shared" si="171"/>
        <v>2.1192000000000002</v>
      </c>
      <c r="H1434" s="2">
        <f t="shared" si="175"/>
        <v>2.2314999999999996</v>
      </c>
      <c r="I1434" s="2">
        <f t="array" ref="I1434">SUMPRODUCT(B1418:B1437, (ROW(B1418:B1437)-ROW(B1418)+1)) / (20*21/2)</f>
        <v>1.9728571428571426</v>
      </c>
      <c r="J1434" s="2">
        <f t="shared" si="178"/>
        <v>2.0132406116039565</v>
      </c>
      <c r="K1434" s="2">
        <f t="shared" si="172"/>
        <v>2.0969189441369593</v>
      </c>
    </row>
    <row r="1435" spans="1:11" ht="13.5" x14ac:dyDescent="0.25">
      <c r="A1435" s="3">
        <f>TITRES_STAT!B1438</f>
        <v>44795</v>
      </c>
      <c r="B1435" s="5">
        <f>TITRES_STAT!D1438</f>
        <v>1.98</v>
      </c>
      <c r="C1435" s="2">
        <f t="shared" si="173"/>
        <v>0</v>
      </c>
      <c r="D1435" s="2">
        <f t="shared" si="174"/>
        <v>1.98</v>
      </c>
      <c r="E1435" s="2">
        <f t="shared" si="176"/>
        <v>1.9360000000000004</v>
      </c>
      <c r="F1435" s="2">
        <f t="shared" si="177"/>
        <v>2.0134999999999987</v>
      </c>
      <c r="G1435" s="2">
        <f t="shared" si="171"/>
        <v>2.1150000000000002</v>
      </c>
      <c r="H1435" s="2">
        <f t="shared" si="175"/>
        <v>2.2306499999999994</v>
      </c>
      <c r="I1435" s="2">
        <f t="array" ref="I1435">SUMPRODUCT(B1419:B1438, (ROW(B1419:B1438)-ROW(B1419)+1)) / (20*21/2)</f>
        <v>1.9711428571428569</v>
      </c>
      <c r="J1435" s="2">
        <f t="shared" si="178"/>
        <v>2.0100748390702461</v>
      </c>
      <c r="K1435" s="2">
        <f t="shared" si="172"/>
        <v>2.0923338875041373</v>
      </c>
    </row>
    <row r="1436" spans="1:11" ht="13.5" x14ac:dyDescent="0.25">
      <c r="A1436" s="3">
        <f>TITRES_STAT!B1439</f>
        <v>44796</v>
      </c>
      <c r="B1436" s="5">
        <f>TITRES_STAT!D1439</f>
        <v>1.98</v>
      </c>
      <c r="C1436" s="2">
        <f t="shared" si="173"/>
        <v>0</v>
      </c>
      <c r="D1436" s="2">
        <f t="shared" si="174"/>
        <v>1.98</v>
      </c>
      <c r="E1436" s="2">
        <f t="shared" si="176"/>
        <v>1.9350000000000001</v>
      </c>
      <c r="F1436" s="2">
        <f t="shared" si="177"/>
        <v>2.0034999999999989</v>
      </c>
      <c r="G1436" s="2">
        <f t="shared" si="171"/>
        <v>2.1108000000000002</v>
      </c>
      <c r="H1436" s="2">
        <f t="shared" si="175"/>
        <v>2.2297999999999996</v>
      </c>
      <c r="I1436" s="2">
        <f t="array" ref="I1436">SUMPRODUCT(B1420:B1439, (ROW(B1420:B1439)-ROW(B1420)+1)) / (20*21/2)</f>
        <v>1.9699047619047616</v>
      </c>
      <c r="J1436" s="2">
        <f t="shared" si="178"/>
        <v>2.0072105686826034</v>
      </c>
      <c r="K1436" s="2">
        <f t="shared" si="172"/>
        <v>2.0879286370137788</v>
      </c>
    </row>
    <row r="1437" spans="1:11" ht="13.5" x14ac:dyDescent="0.25">
      <c r="A1437" s="3">
        <f>TITRES_STAT!B1440</f>
        <v>44797</v>
      </c>
      <c r="B1437" s="5">
        <f>TITRES_STAT!D1440</f>
        <v>1.98</v>
      </c>
      <c r="C1437" s="2">
        <f t="shared" si="173"/>
        <v>0</v>
      </c>
      <c r="D1437" s="2">
        <f t="shared" si="174"/>
        <v>1.98</v>
      </c>
      <c r="E1437" s="2">
        <f t="shared" si="176"/>
        <v>1.9420000000000002</v>
      </c>
      <c r="F1437" s="2">
        <f t="shared" si="177"/>
        <v>1.9979999999999989</v>
      </c>
      <c r="G1437" s="2">
        <f t="shared" si="171"/>
        <v>2.1065999999999998</v>
      </c>
      <c r="H1437" s="2">
        <f t="shared" si="175"/>
        <v>2.2289499999999993</v>
      </c>
      <c r="I1437" s="2">
        <f t="array" ref="I1437">SUMPRODUCT(B1421:B1440, (ROW(B1421:B1440)-ROW(B1421)+1)) / (20*21/2)</f>
        <v>1.9691428571428571</v>
      </c>
      <c r="J1437" s="2">
        <f t="shared" si="178"/>
        <v>2.0046190859509267</v>
      </c>
      <c r="K1437" s="2">
        <f t="shared" si="172"/>
        <v>2.0836961414446109</v>
      </c>
    </row>
    <row r="1438" spans="1:11" ht="13.5" x14ac:dyDescent="0.25">
      <c r="A1438" s="3">
        <f>TITRES_STAT!B1441</f>
        <v>44798</v>
      </c>
      <c r="B1438" s="5">
        <f>TITRES_STAT!D1441</f>
        <v>1.98</v>
      </c>
      <c r="C1438" s="2">
        <f t="shared" si="173"/>
        <v>0</v>
      </c>
      <c r="D1438" s="2">
        <f t="shared" si="174"/>
        <v>1.98</v>
      </c>
      <c r="E1438" s="2">
        <f t="shared" si="176"/>
        <v>1.9570000000000001</v>
      </c>
      <c r="F1438" s="2">
        <f t="shared" si="177"/>
        <v>1.9929999999999992</v>
      </c>
      <c r="G1438" s="2">
        <f t="shared" si="171"/>
        <v>2.1024000000000003</v>
      </c>
      <c r="H1438" s="2">
        <f t="shared" si="175"/>
        <v>2.2280999999999995</v>
      </c>
      <c r="I1438" s="2">
        <f t="array" ref="I1438">SUMPRODUCT(B1422:B1441, (ROW(B1422:B1441)-ROW(B1422)+1)) / (20*21/2)</f>
        <v>1.9688571428571424</v>
      </c>
      <c r="J1438" s="2">
        <f t="shared" si="178"/>
        <v>2.0022744110984574</v>
      </c>
      <c r="K1438" s="2">
        <f t="shared" si="172"/>
        <v>2.0796296260938418</v>
      </c>
    </row>
    <row r="1439" spans="1:11" ht="13.5" x14ac:dyDescent="0.25">
      <c r="A1439" s="3">
        <f>TITRES_STAT!B1442</f>
        <v>44799</v>
      </c>
      <c r="B1439" s="5">
        <f>TITRES_STAT!D1442</f>
        <v>1.98</v>
      </c>
      <c r="C1439" s="2">
        <f t="shared" si="173"/>
        <v>0</v>
      </c>
      <c r="D1439" s="2">
        <f t="shared" si="174"/>
        <v>1.98</v>
      </c>
      <c r="E1439" s="2">
        <f t="shared" si="176"/>
        <v>1.9720000000000002</v>
      </c>
      <c r="F1439" s="2">
        <f t="shared" si="177"/>
        <v>1.9879999999999995</v>
      </c>
      <c r="G1439" s="2">
        <f t="shared" si="171"/>
        <v>2.0982000000000003</v>
      </c>
      <c r="H1439" s="2">
        <f t="shared" si="175"/>
        <v>2.2272499999999997</v>
      </c>
      <c r="I1439" s="2">
        <f t="array" ref="I1439">SUMPRODUCT(B1423:B1442, (ROW(B1423:B1442)-ROW(B1423)+1)) / (20*21/2)</f>
        <v>1.9690476190476192</v>
      </c>
      <c r="J1439" s="2">
        <f t="shared" si="178"/>
        <v>2.0001530386128898</v>
      </c>
      <c r="K1439" s="2">
        <f t="shared" si="172"/>
        <v>2.0757225819332992</v>
      </c>
    </row>
    <row r="1440" spans="1:11" ht="13.5" x14ac:dyDescent="0.25">
      <c r="A1440" s="3">
        <f>TITRES_STAT!B1443</f>
        <v>44802</v>
      </c>
      <c r="B1440" s="5">
        <f>TITRES_STAT!D1443</f>
        <v>1.98</v>
      </c>
      <c r="C1440" s="2">
        <f t="shared" si="173"/>
        <v>0</v>
      </c>
      <c r="D1440" s="2">
        <f t="shared" si="174"/>
        <v>1.98</v>
      </c>
      <c r="E1440" s="2">
        <f t="shared" si="176"/>
        <v>1.98</v>
      </c>
      <c r="F1440" s="2">
        <f t="shared" si="177"/>
        <v>1.9829999999999994</v>
      </c>
      <c r="G1440" s="2">
        <f t="shared" si="171"/>
        <v>2.0938000000000003</v>
      </c>
      <c r="H1440" s="2">
        <f t="shared" si="175"/>
        <v>2.2263999999999999</v>
      </c>
      <c r="I1440" s="2">
        <f t="array" ref="I1440">SUMPRODUCT(B1424:B1443, (ROW(B1424:B1443)-ROW(B1424)+1)) / (20*21/2)</f>
        <v>1.9697142857142858</v>
      </c>
      <c r="J1440" s="2">
        <f t="shared" si="178"/>
        <v>1.9982337016021385</v>
      </c>
      <c r="K1440" s="2">
        <f t="shared" si="172"/>
        <v>2.071968755190817</v>
      </c>
    </row>
    <row r="1441" spans="1:11" ht="13.5" x14ac:dyDescent="0.25">
      <c r="A1441" s="3">
        <f>TITRES_STAT!B1444</f>
        <v>44803</v>
      </c>
      <c r="B1441" s="5">
        <f>TITRES_STAT!D1444</f>
        <v>1.98</v>
      </c>
      <c r="C1441" s="2">
        <f t="shared" si="173"/>
        <v>0</v>
      </c>
      <c r="D1441" s="2">
        <f t="shared" si="174"/>
        <v>1.98</v>
      </c>
      <c r="E1441" s="2">
        <f t="shared" si="176"/>
        <v>1.98</v>
      </c>
      <c r="F1441" s="2">
        <f t="shared" si="177"/>
        <v>1.9779999999999998</v>
      </c>
      <c r="G1441" s="2">
        <f t="shared" si="171"/>
        <v>2.0894000000000004</v>
      </c>
      <c r="H1441" s="2">
        <f t="shared" si="175"/>
        <v>2.2255500000000001</v>
      </c>
      <c r="I1441" s="2">
        <f t="array" ref="I1441">SUMPRODUCT(B1425:B1444, (ROW(B1425:B1444)-ROW(B1425)+1)) / (20*21/2)</f>
        <v>1.9708571428571429</v>
      </c>
      <c r="J1441" s="2">
        <f t="shared" si="178"/>
        <v>1.9964971585924112</v>
      </c>
      <c r="K1441" s="2">
        <f t="shared" si="172"/>
        <v>2.068362137340197</v>
      </c>
    </row>
    <row r="1442" spans="1:11" ht="13.5" x14ac:dyDescent="0.25">
      <c r="A1442" s="3">
        <f>TITRES_STAT!B1445</f>
        <v>44804</v>
      </c>
      <c r="B1442" s="5">
        <f>TITRES_STAT!D1445</f>
        <v>1.98</v>
      </c>
      <c r="C1442" s="2">
        <f t="shared" si="173"/>
        <v>0</v>
      </c>
      <c r="D1442" s="2">
        <f t="shared" si="174"/>
        <v>1.98</v>
      </c>
      <c r="E1442" s="2">
        <f t="shared" si="176"/>
        <v>1.98</v>
      </c>
      <c r="F1442" s="2">
        <f t="shared" si="177"/>
        <v>1.9729999999999996</v>
      </c>
      <c r="G1442" s="2">
        <f t="shared" si="171"/>
        <v>2.0854000000000004</v>
      </c>
      <c r="H1442" s="2">
        <f t="shared" si="175"/>
        <v>2.2247000000000003</v>
      </c>
      <c r="I1442" s="2">
        <f t="array" ref="I1442">SUMPRODUCT(B1426:B1445, (ROW(B1426:B1445)-ROW(B1426)+1)) / (20*21/2)</f>
        <v>1.9724761904761907</v>
      </c>
      <c r="J1442" s="2">
        <f t="shared" si="178"/>
        <v>1.9949260006312293</v>
      </c>
      <c r="K1442" s="2">
        <f t="shared" si="172"/>
        <v>2.0648969554837189</v>
      </c>
    </row>
    <row r="1443" spans="1:11" ht="13.5" x14ac:dyDescent="0.25">
      <c r="A1443" s="3">
        <f>TITRES_STAT!B1446</f>
        <v>44805</v>
      </c>
      <c r="B1443" s="5">
        <f>TITRES_STAT!D1446</f>
        <v>1.98</v>
      </c>
      <c r="C1443" s="2">
        <f t="shared" si="173"/>
        <v>0</v>
      </c>
      <c r="D1443" s="2">
        <f t="shared" si="174"/>
        <v>1.98</v>
      </c>
      <c r="E1443" s="2">
        <f t="shared" si="176"/>
        <v>1.98</v>
      </c>
      <c r="F1443" s="2">
        <f t="shared" si="177"/>
        <v>1.9679999999999995</v>
      </c>
      <c r="G1443" s="2">
        <f t="shared" si="171"/>
        <v>2.0814000000000008</v>
      </c>
      <c r="H1443" s="2">
        <f t="shared" si="175"/>
        <v>2.2236500000000006</v>
      </c>
      <c r="I1443" s="2">
        <f t="array" ref="I1443">SUMPRODUCT(B1427:B1446, (ROW(B1427:B1446)-ROW(B1427)+1)) / (20*21/2)</f>
        <v>1.9745714285714284</v>
      </c>
      <c r="J1443" s="2">
        <f t="shared" si="178"/>
        <v>1.9935044767615884</v>
      </c>
      <c r="K1443" s="2">
        <f t="shared" si="172"/>
        <v>2.0615676631118083</v>
      </c>
    </row>
    <row r="1444" spans="1:11" ht="13.5" x14ac:dyDescent="0.25">
      <c r="A1444" s="3">
        <f>TITRES_STAT!B1447</f>
        <v>44806</v>
      </c>
      <c r="B1444" s="5">
        <f>TITRES_STAT!D1447</f>
        <v>1.98</v>
      </c>
      <c r="C1444" s="2">
        <f t="shared" si="173"/>
        <v>0</v>
      </c>
      <c r="D1444" s="2">
        <f t="shared" si="174"/>
        <v>1.98</v>
      </c>
      <c r="E1444" s="2">
        <f t="shared" si="176"/>
        <v>1.98</v>
      </c>
      <c r="F1444" s="2">
        <f t="shared" si="177"/>
        <v>1.9629999999999996</v>
      </c>
      <c r="G1444" s="2">
        <f t="shared" si="171"/>
        <v>2.0774000000000008</v>
      </c>
      <c r="H1444" s="2">
        <f t="shared" si="175"/>
        <v>2.2226000000000004</v>
      </c>
      <c r="I1444" s="2">
        <f t="array" ref="I1444">SUMPRODUCT(B1428:B1447, (ROW(B1428:B1447)-ROW(B1428)+1)) / (20*21/2)</f>
        <v>1.9767142857142859</v>
      </c>
      <c r="J1444" s="2">
        <f t="shared" si="178"/>
        <v>1.9922183361176276</v>
      </c>
      <c r="K1444" s="2">
        <f t="shared" si="172"/>
        <v>2.058368931225071</v>
      </c>
    </row>
    <row r="1445" spans="1:11" ht="13.5" x14ac:dyDescent="0.25">
      <c r="A1445" s="3">
        <f>TITRES_STAT!B1448</f>
        <v>44809</v>
      </c>
      <c r="B1445" s="5">
        <f>TITRES_STAT!D1448</f>
        <v>1.98</v>
      </c>
      <c r="C1445" s="2">
        <f t="shared" si="173"/>
        <v>0</v>
      </c>
      <c r="D1445" s="2">
        <f t="shared" si="174"/>
        <v>1.98</v>
      </c>
      <c r="E1445" s="2">
        <f t="shared" si="176"/>
        <v>1.98</v>
      </c>
      <c r="F1445" s="2">
        <f t="shared" si="177"/>
        <v>1.9579999999999997</v>
      </c>
      <c r="G1445" s="2">
        <f t="shared" si="171"/>
        <v>2.0734000000000008</v>
      </c>
      <c r="H1445" s="2">
        <f t="shared" si="175"/>
        <v>2.2215500000000006</v>
      </c>
      <c r="I1445" s="2">
        <f t="array" ref="I1445">SUMPRODUCT(B1429:B1448, (ROW(B1429:B1448)-ROW(B1429)+1)) / (20*21/2)</f>
        <v>1.9785238095238096</v>
      </c>
      <c r="J1445" s="2">
        <f t="shared" si="178"/>
        <v>1.991054685058806</v>
      </c>
      <c r="K1445" s="2">
        <f t="shared" si="172"/>
        <v>2.0552956398044802</v>
      </c>
    </row>
    <row r="1446" spans="1:11" ht="13.5" x14ac:dyDescent="0.25">
      <c r="A1446" s="3">
        <f>TITRES_STAT!B1449</f>
        <v>44810</v>
      </c>
      <c r="B1446" s="5">
        <f>TITRES_STAT!D1449</f>
        <v>1.98</v>
      </c>
      <c r="C1446" s="2">
        <f t="shared" si="173"/>
        <v>0</v>
      </c>
      <c r="D1446" s="2">
        <f t="shared" si="174"/>
        <v>1.98</v>
      </c>
      <c r="E1446" s="2">
        <f t="shared" si="176"/>
        <v>1.98</v>
      </c>
      <c r="F1446" s="2">
        <f t="shared" si="177"/>
        <v>1.9574999999999996</v>
      </c>
      <c r="G1446" s="2">
        <f t="shared" si="171"/>
        <v>2.0694000000000008</v>
      </c>
      <c r="H1446" s="2">
        <f t="shared" si="175"/>
        <v>2.2205000000000008</v>
      </c>
      <c r="I1446" s="2">
        <f t="array" ref="I1446">SUMPRODUCT(B1430:B1449, (ROW(B1430:B1449)-ROW(B1430)+1)) / (20*21/2)</f>
        <v>1.9796190476190478</v>
      </c>
      <c r="J1446" s="2">
        <f t="shared" si="178"/>
        <v>1.9900018579103484</v>
      </c>
      <c r="K1446" s="2">
        <f t="shared" si="172"/>
        <v>2.0523428696160693</v>
      </c>
    </row>
    <row r="1447" spans="1:11" ht="13.5" x14ac:dyDescent="0.25">
      <c r="A1447" s="3">
        <f>TITRES_STAT!B1450</f>
        <v>44811</v>
      </c>
      <c r="B1447" s="5">
        <f>TITRES_STAT!D1450</f>
        <v>1.98</v>
      </c>
      <c r="C1447" s="2">
        <f t="shared" si="173"/>
        <v>0</v>
      </c>
      <c r="D1447" s="2">
        <f t="shared" si="174"/>
        <v>1.98</v>
      </c>
      <c r="E1447" s="2">
        <f t="shared" si="176"/>
        <v>1.98</v>
      </c>
      <c r="F1447" s="2">
        <f t="shared" si="177"/>
        <v>1.9609999999999996</v>
      </c>
      <c r="G1447" s="2">
        <f t="shared" si="171"/>
        <v>2.0654000000000012</v>
      </c>
      <c r="H1447" s="2">
        <f t="shared" si="175"/>
        <v>2.2194500000000006</v>
      </c>
      <c r="I1447" s="2">
        <f t="array" ref="I1447">SUMPRODUCT(B1431:B1450, (ROW(B1431:B1450)-ROW(B1431)+1)) / (20*21/2)</f>
        <v>1.9723809523809521</v>
      </c>
      <c r="J1447" s="2">
        <f t="shared" si="178"/>
        <v>1.9890493000141249</v>
      </c>
      <c r="K1447" s="2">
        <f t="shared" si="172"/>
        <v>2.0495058943370079</v>
      </c>
    </row>
    <row r="1448" spans="1:11" ht="13.5" x14ac:dyDescent="0.25">
      <c r="A1448" s="3">
        <f>TITRES_STAT!B1451</f>
        <v>44812</v>
      </c>
      <c r="B1448" s="5">
        <f>TITRES_STAT!D1451</f>
        <v>1.98</v>
      </c>
      <c r="C1448" s="2">
        <f t="shared" si="173"/>
        <v>0</v>
      </c>
      <c r="D1448" s="2">
        <f t="shared" si="174"/>
        <v>1.98</v>
      </c>
      <c r="E1448" s="2">
        <f t="shared" si="176"/>
        <v>1.98</v>
      </c>
      <c r="F1448" s="2">
        <f t="shared" si="177"/>
        <v>1.9684999999999995</v>
      </c>
      <c r="G1448" s="2">
        <f t="shared" si="171"/>
        <v>2.0614000000000012</v>
      </c>
      <c r="H1448" s="2">
        <f t="shared" si="175"/>
        <v>2.2184000000000008</v>
      </c>
      <c r="I1448" s="2">
        <f t="array" ref="I1448">SUMPRODUCT(B1432:B1451, (ROW(B1432:B1451)-ROW(B1432)+1)) / (20*21/2)</f>
        <v>1.9575238095238092</v>
      </c>
      <c r="J1448" s="2">
        <f t="shared" si="178"/>
        <v>1.9881874619175417</v>
      </c>
      <c r="K1448" s="2">
        <f t="shared" si="172"/>
        <v>2.0467801729904589</v>
      </c>
    </row>
    <row r="1449" spans="1:11" ht="13.5" x14ac:dyDescent="0.25">
      <c r="A1449" s="3">
        <f>TITRES_STAT!B1452</f>
        <v>44813</v>
      </c>
      <c r="B1449" s="5">
        <f>TITRES_STAT!D1452</f>
        <v>1.98</v>
      </c>
      <c r="C1449" s="2">
        <f t="shared" si="173"/>
        <v>0</v>
      </c>
      <c r="D1449" s="2">
        <f t="shared" si="174"/>
        <v>1.98</v>
      </c>
      <c r="E1449" s="2">
        <f t="shared" si="176"/>
        <v>1.98</v>
      </c>
      <c r="F1449" s="2">
        <f t="shared" si="177"/>
        <v>1.9759999999999998</v>
      </c>
      <c r="G1449" s="2">
        <f t="shared" si="171"/>
        <v>2.0574000000000012</v>
      </c>
      <c r="H1449" s="2">
        <f t="shared" si="175"/>
        <v>2.2173500000000006</v>
      </c>
      <c r="I1449" s="2">
        <f t="array" ref="I1449">SUMPRODUCT(B1433:B1452, (ROW(B1433:B1452)-ROW(B1433)+1)) / (20*21/2)</f>
        <v>1.9405714285714282</v>
      </c>
      <c r="J1449" s="2">
        <f t="shared" si="178"/>
        <v>1.9874077036396807</v>
      </c>
      <c r="K1449" s="2">
        <f t="shared" si="172"/>
        <v>2.0441613426771079</v>
      </c>
    </row>
    <row r="1450" spans="1:11" ht="13.5" x14ac:dyDescent="0.25">
      <c r="A1450" s="3">
        <f>TITRES_STAT!B1453</f>
        <v>44816</v>
      </c>
      <c r="B1450" s="5">
        <f>TITRES_STAT!D1453</f>
        <v>1.9</v>
      </c>
      <c r="C1450" s="2">
        <f t="shared" si="173"/>
        <v>-8.0000000000000071E-2</v>
      </c>
      <c r="D1450" s="2">
        <f t="shared" si="174"/>
        <v>1.964</v>
      </c>
      <c r="E1450" s="2">
        <f t="shared" si="176"/>
        <v>1.972</v>
      </c>
      <c r="F1450" s="2">
        <f t="shared" si="177"/>
        <v>1.9759999999999998</v>
      </c>
      <c r="G1450" s="2">
        <f t="shared" si="171"/>
        <v>2.0518000000000014</v>
      </c>
      <c r="H1450" s="2">
        <f t="shared" si="175"/>
        <v>2.2159000000000004</v>
      </c>
      <c r="I1450" s="2">
        <f t="array" ref="I1450">SUMPRODUCT(B1434:B1453, (ROW(B1434:B1453)-ROW(B1434)+1)) / (20*21/2)</f>
        <v>1.9245238095238095</v>
      </c>
      <c r="J1450" s="2">
        <f t="shared" si="178"/>
        <v>1.9790831604359016</v>
      </c>
      <c r="K1450" s="2">
        <f t="shared" si="172"/>
        <v>2.0385079566897706</v>
      </c>
    </row>
    <row r="1451" spans="1:11" ht="13.5" x14ac:dyDescent="0.25">
      <c r="A1451" s="3">
        <f>TITRES_STAT!B1454</f>
        <v>44817</v>
      </c>
      <c r="B1451" s="5">
        <f>TITRES_STAT!D1454</f>
        <v>1.82</v>
      </c>
      <c r="C1451" s="2">
        <f t="shared" si="173"/>
        <v>-7.9999999999999849E-2</v>
      </c>
      <c r="D1451" s="2">
        <f t="shared" si="174"/>
        <v>1.9319999999999999</v>
      </c>
      <c r="E1451" s="2">
        <f t="shared" si="176"/>
        <v>1.9560000000000002</v>
      </c>
      <c r="F1451" s="2">
        <f t="shared" si="177"/>
        <v>1.968</v>
      </c>
      <c r="G1451" s="2">
        <f t="shared" si="171"/>
        <v>2.0446000000000009</v>
      </c>
      <c r="H1451" s="2">
        <f t="shared" si="175"/>
        <v>2.2138</v>
      </c>
      <c r="I1451" s="2">
        <f t="array" ref="I1451">SUMPRODUCT(B1435:B1454, (ROW(B1435:B1454)-ROW(B1435)+1)) / (20*21/2)</f>
        <v>1.9093809523809522</v>
      </c>
      <c r="J1451" s="2">
        <f t="shared" si="178"/>
        <v>1.9639323832515301</v>
      </c>
      <c r="K1451" s="2">
        <f t="shared" si="172"/>
        <v>2.0299390172117406</v>
      </c>
    </row>
    <row r="1452" spans="1:11" ht="13.5" x14ac:dyDescent="0.25">
      <c r="A1452" s="3">
        <f>TITRES_STAT!B1455</f>
        <v>44818</v>
      </c>
      <c r="B1452" s="5">
        <f>TITRES_STAT!D1455</f>
        <v>1.79</v>
      </c>
      <c r="C1452" s="2">
        <f t="shared" si="173"/>
        <v>-3.0000000000000027E-2</v>
      </c>
      <c r="D1452" s="2">
        <f t="shared" si="174"/>
        <v>1.8939999999999997</v>
      </c>
      <c r="E1452" s="2">
        <f t="shared" si="176"/>
        <v>1.9370000000000001</v>
      </c>
      <c r="F1452" s="2">
        <f t="shared" si="177"/>
        <v>1.9585000000000001</v>
      </c>
      <c r="G1452" s="2">
        <f t="shared" si="171"/>
        <v>2.0368000000000008</v>
      </c>
      <c r="H1452" s="2">
        <f t="shared" si="175"/>
        <v>2.2115499999999999</v>
      </c>
      <c r="I1452" s="2">
        <f t="array" ref="I1452">SUMPRODUCT(B1436:B1455, (ROW(B1436:B1455)-ROW(B1436)+1)) / (20*21/2)</f>
        <v>1.895142857142857</v>
      </c>
      <c r="J1452" s="2">
        <f t="shared" si="178"/>
        <v>1.9473673943704319</v>
      </c>
      <c r="K1452" s="2">
        <f t="shared" si="172"/>
        <v>2.0205296439877509</v>
      </c>
    </row>
    <row r="1453" spans="1:11" ht="13.5" x14ac:dyDescent="0.25">
      <c r="A1453" s="3">
        <f>TITRES_STAT!B1456</f>
        <v>44819</v>
      </c>
      <c r="B1453" s="5">
        <f>TITRES_STAT!D1456</f>
        <v>1.79</v>
      </c>
      <c r="C1453" s="2">
        <f t="shared" si="173"/>
        <v>0</v>
      </c>
      <c r="D1453" s="2">
        <f t="shared" si="174"/>
        <v>1.8560000000000003</v>
      </c>
      <c r="E1453" s="2">
        <f t="shared" si="176"/>
        <v>1.9179999999999999</v>
      </c>
      <c r="F1453" s="2">
        <f t="shared" si="177"/>
        <v>1.9490000000000003</v>
      </c>
      <c r="G1453" s="2">
        <f t="shared" si="171"/>
        <v>2.0290000000000008</v>
      </c>
      <c r="H1453" s="2">
        <f t="shared" si="175"/>
        <v>2.2093000000000003</v>
      </c>
      <c r="I1453" s="2">
        <f t="array" ref="I1453">SUMPRODUCT(B1437:B1456, (ROW(B1437:B1456)-ROW(B1437)+1)) / (20*21/2)</f>
        <v>1.8818095238095238</v>
      </c>
      <c r="J1453" s="2">
        <f t="shared" si="178"/>
        <v>1.9323800234780097</v>
      </c>
      <c r="K1453" s="2">
        <f t="shared" si="172"/>
        <v>2.0114892657921528</v>
      </c>
    </row>
    <row r="1454" spans="1:11" ht="13.5" x14ac:dyDescent="0.25">
      <c r="A1454" s="3">
        <f>TITRES_STAT!B1457</f>
        <v>44820</v>
      </c>
      <c r="B1454" s="5">
        <f>TITRES_STAT!D1457</f>
        <v>1.79</v>
      </c>
      <c r="C1454" s="2">
        <f t="shared" si="173"/>
        <v>0</v>
      </c>
      <c r="D1454" s="2">
        <f t="shared" si="174"/>
        <v>1.8180000000000001</v>
      </c>
      <c r="E1454" s="2">
        <f t="shared" si="176"/>
        <v>1.8989999999999998</v>
      </c>
      <c r="F1454" s="2">
        <f t="shared" si="177"/>
        <v>1.9395</v>
      </c>
      <c r="G1454" s="2">
        <f t="shared" si="171"/>
        <v>2.0212000000000008</v>
      </c>
      <c r="H1454" s="2">
        <f t="shared" si="175"/>
        <v>2.2070500000000002</v>
      </c>
      <c r="I1454" s="2">
        <f t="array" ref="I1454">SUMPRODUCT(B1438:B1457, (ROW(B1438:B1457)-ROW(B1438)+1)) / (20*21/2)</f>
        <v>1.8769999999999998</v>
      </c>
      <c r="J1454" s="2">
        <f t="shared" si="178"/>
        <v>1.9188200212420088</v>
      </c>
      <c r="K1454" s="2">
        <f t="shared" si="172"/>
        <v>2.0028034122316765</v>
      </c>
    </row>
    <row r="1455" spans="1:11" ht="13.5" x14ac:dyDescent="0.25">
      <c r="A1455" s="3">
        <f>TITRES_STAT!B1458</f>
        <v>44823</v>
      </c>
      <c r="B1455" s="5">
        <f>TITRES_STAT!D1458</f>
        <v>1.79</v>
      </c>
      <c r="C1455" s="2">
        <f t="shared" si="173"/>
        <v>0</v>
      </c>
      <c r="D1455" s="2">
        <f t="shared" si="174"/>
        <v>1.796</v>
      </c>
      <c r="E1455" s="2">
        <f t="shared" si="176"/>
        <v>1.8799999999999997</v>
      </c>
      <c r="F1455" s="2">
        <f t="shared" si="177"/>
        <v>1.9300000000000002</v>
      </c>
      <c r="G1455" s="2">
        <f t="shared" si="171"/>
        <v>2.0134000000000007</v>
      </c>
      <c r="H1455" s="2">
        <f t="shared" si="175"/>
        <v>2.2048000000000001</v>
      </c>
      <c r="I1455" s="2">
        <f t="array" ref="I1455">SUMPRODUCT(B1439:B1458, (ROW(B1439:B1458)-ROW(B1439)+1)) / (20*21/2)</f>
        <v>1.8727142857142856</v>
      </c>
      <c r="J1455" s="2">
        <f t="shared" si="178"/>
        <v>1.9065514477903889</v>
      </c>
      <c r="K1455" s="2">
        <f t="shared" si="172"/>
        <v>1.9944581803794539</v>
      </c>
    </row>
    <row r="1456" spans="1:11" ht="13.5" x14ac:dyDescent="0.25">
      <c r="A1456" s="3">
        <f>TITRES_STAT!B1459</f>
        <v>44824</v>
      </c>
      <c r="B1456" s="5">
        <f>TITRES_STAT!D1459</f>
        <v>1.79</v>
      </c>
      <c r="C1456" s="2">
        <f t="shared" si="173"/>
        <v>0</v>
      </c>
      <c r="D1456" s="2">
        <f t="shared" si="174"/>
        <v>1.7899999999999998</v>
      </c>
      <c r="E1456" s="2">
        <f t="shared" si="176"/>
        <v>1.8609999999999995</v>
      </c>
      <c r="F1456" s="2">
        <f t="shared" si="177"/>
        <v>1.9204999999999999</v>
      </c>
      <c r="G1456" s="2">
        <f t="shared" si="171"/>
        <v>2.0056000000000007</v>
      </c>
      <c r="H1456" s="2">
        <f t="shared" si="175"/>
        <v>2.2025500000000005</v>
      </c>
      <c r="I1456" s="2">
        <f t="array" ref="I1456">SUMPRODUCT(B1440:B1459, (ROW(B1440:B1459)-ROW(B1440)+1)) / (20*21/2)</f>
        <v>1.8689523809523811</v>
      </c>
      <c r="J1456" s="2">
        <f t="shared" si="178"/>
        <v>1.8954513099055899</v>
      </c>
      <c r="K1456" s="2">
        <f t="shared" si="172"/>
        <v>1.986440212521436</v>
      </c>
    </row>
    <row r="1457" spans="1:11" ht="13.5" x14ac:dyDescent="0.25">
      <c r="A1457" s="3">
        <f>TITRES_STAT!B1460</f>
        <v>44825</v>
      </c>
      <c r="B1457" s="5">
        <f>TITRES_STAT!D1460</f>
        <v>1.87</v>
      </c>
      <c r="C1457" s="2">
        <f t="shared" si="173"/>
        <v>8.0000000000000071E-2</v>
      </c>
      <c r="D1457" s="2">
        <f t="shared" si="174"/>
        <v>1.8060000000000003</v>
      </c>
      <c r="E1457" s="2">
        <f t="shared" si="176"/>
        <v>1.8499999999999996</v>
      </c>
      <c r="F1457" s="2">
        <f t="shared" si="177"/>
        <v>1.9149999999999998</v>
      </c>
      <c r="G1457" s="2">
        <f t="shared" si="171"/>
        <v>1.9994000000000005</v>
      </c>
      <c r="H1457" s="2">
        <f t="shared" si="175"/>
        <v>2.2007000000000003</v>
      </c>
      <c r="I1457" s="2">
        <f t="array" ref="I1457">SUMPRODUCT(B1441:B1460, (ROW(B1441:B1460)-ROW(B1441)+1)) / (20*21/2)</f>
        <v>1.8657142857142861</v>
      </c>
      <c r="J1457" s="2">
        <f t="shared" si="178"/>
        <v>1.8930273756288669</v>
      </c>
      <c r="K1457" s="2">
        <f t="shared" si="172"/>
        <v>1.9818739296774581</v>
      </c>
    </row>
    <row r="1458" spans="1:11" ht="13.5" x14ac:dyDescent="0.25">
      <c r="A1458" s="3">
        <f>TITRES_STAT!B1461</f>
        <v>44826</v>
      </c>
      <c r="B1458" s="5">
        <f>TITRES_STAT!D1461</f>
        <v>1.87</v>
      </c>
      <c r="C1458" s="2">
        <f t="shared" si="173"/>
        <v>0</v>
      </c>
      <c r="D1458" s="2">
        <f t="shared" si="174"/>
        <v>1.8219999999999998</v>
      </c>
      <c r="E1458" s="2">
        <f t="shared" si="176"/>
        <v>1.839</v>
      </c>
      <c r="F1458" s="2">
        <f t="shared" si="177"/>
        <v>1.9094999999999995</v>
      </c>
      <c r="G1458" s="2">
        <f t="shared" ref="G1458:G1521" si="179">AVERAGE(B1409:B1458)</f>
        <v>1.9932000000000005</v>
      </c>
      <c r="H1458" s="2">
        <f t="shared" si="175"/>
        <v>2.1993500000000008</v>
      </c>
      <c r="I1458" s="2">
        <f t="array" ref="I1458">SUMPRODUCT(B1442:B1461, (ROW(B1442:B1461)-ROW(B1442)+1)) / (20*21/2)</f>
        <v>1.863</v>
      </c>
      <c r="J1458" s="2">
        <f t="shared" si="178"/>
        <v>1.8908342922356416</v>
      </c>
      <c r="K1458" s="2">
        <f t="shared" si="172"/>
        <v>1.9774867167489303</v>
      </c>
    </row>
    <row r="1459" spans="1:11" ht="13.5" x14ac:dyDescent="0.25">
      <c r="A1459" s="3">
        <f>TITRES_STAT!B1462</f>
        <v>44827</v>
      </c>
      <c r="B1459" s="5">
        <f>TITRES_STAT!D1462</f>
        <v>1.87</v>
      </c>
      <c r="C1459" s="2">
        <f t="shared" si="173"/>
        <v>0</v>
      </c>
      <c r="D1459" s="2">
        <f t="shared" si="174"/>
        <v>1.8380000000000003</v>
      </c>
      <c r="E1459" s="2">
        <f t="shared" si="176"/>
        <v>1.8280000000000001</v>
      </c>
      <c r="F1459" s="2">
        <f t="shared" si="177"/>
        <v>1.9039999999999995</v>
      </c>
      <c r="G1459" s="2">
        <f t="shared" si="179"/>
        <v>1.9870000000000005</v>
      </c>
      <c r="H1459" s="2">
        <f t="shared" si="175"/>
        <v>2.1980000000000008</v>
      </c>
      <c r="I1459" s="2">
        <f t="array" ref="I1459">SUMPRODUCT(B1443:B1462, (ROW(B1443:B1462)-ROW(B1443)+1)) / (20*21/2)</f>
        <v>1.8608095238095237</v>
      </c>
      <c r="J1459" s="2">
        <f t="shared" si="178"/>
        <v>1.8888500739274852</v>
      </c>
      <c r="K1459" s="2">
        <f t="shared" ref="K1459:K1522" si="180">$K$4*B1459+(1-$K$4)*K1458</f>
        <v>1.9732715513862271</v>
      </c>
    </row>
    <row r="1460" spans="1:11" ht="13.5" x14ac:dyDescent="0.25">
      <c r="A1460" s="3">
        <f>TITRES_STAT!B1463</f>
        <v>44830</v>
      </c>
      <c r="B1460" s="5">
        <f>TITRES_STAT!D1463</f>
        <v>1.87</v>
      </c>
      <c r="C1460" s="2">
        <f t="shared" si="173"/>
        <v>0</v>
      </c>
      <c r="D1460" s="2">
        <f t="shared" si="174"/>
        <v>1.8539999999999999</v>
      </c>
      <c r="E1460" s="2">
        <f t="shared" si="176"/>
        <v>1.8250000000000004</v>
      </c>
      <c r="F1460" s="2">
        <f t="shared" si="177"/>
        <v>1.8984999999999992</v>
      </c>
      <c r="G1460" s="2">
        <f t="shared" si="179"/>
        <v>1.9808000000000003</v>
      </c>
      <c r="H1460" s="2">
        <f t="shared" si="175"/>
        <v>2.1966500000000009</v>
      </c>
      <c r="I1460" s="2">
        <f t="array" ref="I1460">SUMPRODUCT(B1444:B1463, (ROW(B1444:B1463)-ROW(B1444)+1)) / (20*21/2)</f>
        <v>1.8591428571428574</v>
      </c>
      <c r="J1460" s="2">
        <f t="shared" si="178"/>
        <v>1.8870548287915343</v>
      </c>
      <c r="K1460" s="2">
        <f t="shared" si="180"/>
        <v>1.9692216866259828</v>
      </c>
    </row>
    <row r="1461" spans="1:11" ht="13.5" x14ac:dyDescent="0.25">
      <c r="A1461" s="3">
        <f>TITRES_STAT!B1464</f>
        <v>44831</v>
      </c>
      <c r="B1461" s="5">
        <f>TITRES_STAT!D1464</f>
        <v>1.87</v>
      </c>
      <c r="C1461" s="2">
        <f t="shared" si="173"/>
        <v>0</v>
      </c>
      <c r="D1461" s="2">
        <f t="shared" si="174"/>
        <v>1.8700000000000003</v>
      </c>
      <c r="E1461" s="2">
        <f t="shared" si="176"/>
        <v>1.8300000000000005</v>
      </c>
      <c r="F1461" s="2">
        <f t="shared" si="177"/>
        <v>1.8929999999999996</v>
      </c>
      <c r="G1461" s="2">
        <f t="shared" si="179"/>
        <v>1.9746000000000004</v>
      </c>
      <c r="H1461" s="2">
        <f t="shared" si="175"/>
        <v>2.1953000000000014</v>
      </c>
      <c r="I1461" s="2">
        <f t="array" ref="I1461">SUMPRODUCT(B1445:B1464, (ROW(B1445:B1464)-ROW(B1445)+1)) / (20*21/2)</f>
        <v>1.8580000000000003</v>
      </c>
      <c r="J1461" s="2">
        <f t="shared" si="178"/>
        <v>1.8854305593828167</v>
      </c>
      <c r="K1461" s="2">
        <f t="shared" si="180"/>
        <v>1.9653306400916306</v>
      </c>
    </row>
    <row r="1462" spans="1:11" ht="13.5" x14ac:dyDescent="0.25">
      <c r="A1462" s="3">
        <f>TITRES_STAT!B1465</f>
        <v>44832</v>
      </c>
      <c r="B1462" s="5">
        <f>TITRES_STAT!D1465</f>
        <v>1.87</v>
      </c>
      <c r="C1462" s="2">
        <f t="shared" si="173"/>
        <v>0</v>
      </c>
      <c r="D1462" s="2">
        <f t="shared" si="174"/>
        <v>1.8700000000000003</v>
      </c>
      <c r="E1462" s="2">
        <f t="shared" si="176"/>
        <v>1.8380000000000005</v>
      </c>
      <c r="F1462" s="2">
        <f t="shared" si="177"/>
        <v>1.8874999999999997</v>
      </c>
      <c r="G1462" s="2">
        <f t="shared" si="179"/>
        <v>1.9684000000000006</v>
      </c>
      <c r="H1462" s="2">
        <f t="shared" si="175"/>
        <v>2.1939500000000014</v>
      </c>
      <c r="I1462" s="2">
        <f t="array" ref="I1462">SUMPRODUCT(B1446:B1465, (ROW(B1446:B1465)-ROW(B1446)+1)) / (20*21/2)</f>
        <v>1.8564285714285718</v>
      </c>
      <c r="J1462" s="2">
        <f t="shared" si="178"/>
        <v>1.8839609822987389</v>
      </c>
      <c r="K1462" s="2">
        <f t="shared" si="180"/>
        <v>1.961592183617449</v>
      </c>
    </row>
    <row r="1463" spans="1:11" ht="13.5" x14ac:dyDescent="0.25">
      <c r="A1463" s="3">
        <f>TITRES_STAT!B1466</f>
        <v>44833</v>
      </c>
      <c r="B1463" s="5">
        <f>TITRES_STAT!D1466</f>
        <v>1.87</v>
      </c>
      <c r="C1463" s="2">
        <f t="shared" si="173"/>
        <v>0</v>
      </c>
      <c r="D1463" s="2">
        <f t="shared" si="174"/>
        <v>1.8700000000000003</v>
      </c>
      <c r="E1463" s="2">
        <f t="shared" si="176"/>
        <v>1.8460000000000005</v>
      </c>
      <c r="F1463" s="2">
        <f t="shared" si="177"/>
        <v>1.8819999999999997</v>
      </c>
      <c r="G1463" s="2">
        <f t="shared" si="179"/>
        <v>1.9622000000000006</v>
      </c>
      <c r="H1463" s="2">
        <f t="shared" si="175"/>
        <v>2.1926000000000014</v>
      </c>
      <c r="I1463" s="2">
        <f t="array" ref="I1463">SUMPRODUCT(B1447:B1466, (ROW(B1447:B1466)-ROW(B1447)+1)) / (20*21/2)</f>
        <v>1.8554285714285716</v>
      </c>
      <c r="J1463" s="2">
        <f t="shared" si="178"/>
        <v>1.8826313649369542</v>
      </c>
      <c r="K1463" s="2">
        <f t="shared" si="180"/>
        <v>1.9580003332795097</v>
      </c>
    </row>
    <row r="1464" spans="1:11" ht="13.5" x14ac:dyDescent="0.25">
      <c r="A1464" s="3">
        <f>TITRES_STAT!B1467</f>
        <v>44834</v>
      </c>
      <c r="B1464" s="5">
        <f>TITRES_STAT!D1467</f>
        <v>1.87</v>
      </c>
      <c r="C1464" s="2">
        <f t="shared" si="173"/>
        <v>0</v>
      </c>
      <c r="D1464" s="2">
        <f t="shared" si="174"/>
        <v>1.8700000000000003</v>
      </c>
      <c r="E1464" s="2">
        <f t="shared" si="176"/>
        <v>1.8540000000000005</v>
      </c>
      <c r="F1464" s="2">
        <f t="shared" si="177"/>
        <v>1.8764999999999996</v>
      </c>
      <c r="G1464" s="2">
        <f t="shared" si="179"/>
        <v>1.9560000000000004</v>
      </c>
      <c r="H1464" s="2">
        <f t="shared" si="175"/>
        <v>2.1912500000000015</v>
      </c>
      <c r="I1464" s="2">
        <f t="array" ref="I1464">SUMPRODUCT(B1448:B1467, (ROW(B1448:B1467)-ROW(B1448)+1)) / (20*21/2)</f>
        <v>1.8626190476190478</v>
      </c>
      <c r="J1464" s="2">
        <f t="shared" si="178"/>
        <v>1.8814283778001013</v>
      </c>
      <c r="K1464" s="2">
        <f t="shared" si="180"/>
        <v>1.9545493398175682</v>
      </c>
    </row>
    <row r="1465" spans="1:11" ht="13.5" x14ac:dyDescent="0.25">
      <c r="A1465" s="3">
        <f>TITRES_STAT!B1468</f>
        <v>44837</v>
      </c>
      <c r="B1465" s="5">
        <f>TITRES_STAT!D1468</f>
        <v>1.86</v>
      </c>
      <c r="C1465" s="2">
        <f t="shared" si="173"/>
        <v>-1.0000000000000009E-2</v>
      </c>
      <c r="D1465" s="2">
        <f t="shared" si="174"/>
        <v>1.8679999999999999</v>
      </c>
      <c r="E1465" s="2">
        <f t="shared" si="176"/>
        <v>1.8610000000000002</v>
      </c>
      <c r="F1465" s="2">
        <f t="shared" si="177"/>
        <v>1.8704999999999998</v>
      </c>
      <c r="G1465" s="2">
        <f t="shared" si="179"/>
        <v>1.9496000000000004</v>
      </c>
      <c r="H1465" s="2">
        <f t="shared" si="175"/>
        <v>2.1898500000000016</v>
      </c>
      <c r="I1465" s="2">
        <f t="array" ref="I1465">SUMPRODUCT(B1449:B1468, (ROW(B1449:B1468)-ROW(B1449)+1)) / (20*21/2)</f>
        <v>1.8747619047619051</v>
      </c>
      <c r="J1465" s="2">
        <f t="shared" si="178"/>
        <v>1.8793875799143773</v>
      </c>
      <c r="K1465" s="2">
        <f t="shared" si="180"/>
        <v>1.9508415225698206</v>
      </c>
    </row>
    <row r="1466" spans="1:11" ht="13.5" x14ac:dyDescent="0.25">
      <c r="A1466" s="3">
        <f>TITRES_STAT!B1469</f>
        <v>44838</v>
      </c>
      <c r="B1466" s="5">
        <f>TITRES_STAT!D1469</f>
        <v>1.86</v>
      </c>
      <c r="C1466" s="2">
        <f t="shared" si="173"/>
        <v>0</v>
      </c>
      <c r="D1466" s="2">
        <f t="shared" si="174"/>
        <v>1.8660000000000001</v>
      </c>
      <c r="E1466" s="2">
        <f t="shared" si="176"/>
        <v>1.8680000000000003</v>
      </c>
      <c r="F1466" s="2">
        <f t="shared" si="177"/>
        <v>1.8645</v>
      </c>
      <c r="G1466" s="2">
        <f t="shared" si="179"/>
        <v>1.9432000000000003</v>
      </c>
      <c r="H1466" s="2">
        <f t="shared" si="175"/>
        <v>2.1884500000000018</v>
      </c>
      <c r="I1466" s="2">
        <f t="array" ref="I1466">SUMPRODUCT(B1450:B1469, (ROW(B1450:B1469)-ROW(B1450)+1)) / (20*21/2)</f>
        <v>1.886857142857143</v>
      </c>
      <c r="J1466" s="2">
        <f t="shared" si="178"/>
        <v>1.8775411437320555</v>
      </c>
      <c r="K1466" s="2">
        <f t="shared" si="180"/>
        <v>1.9472791099200237</v>
      </c>
    </row>
    <row r="1467" spans="1:11" ht="13.5" x14ac:dyDescent="0.25">
      <c r="A1467" s="3">
        <f>TITRES_STAT!B1470</f>
        <v>44839</v>
      </c>
      <c r="B1467" s="5">
        <f>TITRES_STAT!D1470</f>
        <v>1.94</v>
      </c>
      <c r="C1467" s="2">
        <f t="shared" si="173"/>
        <v>7.9999999999999849E-2</v>
      </c>
      <c r="D1467" s="2">
        <f t="shared" si="174"/>
        <v>1.8800000000000001</v>
      </c>
      <c r="E1467" s="2">
        <f t="shared" si="176"/>
        <v>1.8750000000000004</v>
      </c>
      <c r="F1467" s="2">
        <f t="shared" si="177"/>
        <v>1.8625</v>
      </c>
      <c r="G1467" s="2">
        <f t="shared" si="179"/>
        <v>1.9402000000000001</v>
      </c>
      <c r="H1467" s="2">
        <f t="shared" si="175"/>
        <v>2.1870000000000021</v>
      </c>
      <c r="I1467" s="2">
        <f t="array" ref="I1467">SUMPRODUCT(B1451:B1470, (ROW(B1451:B1470)-ROW(B1451)+1)) / (20*21/2)</f>
        <v>1.8989047619047619</v>
      </c>
      <c r="J1467" s="2">
        <f t="shared" si="178"/>
        <v>1.8834896062337645</v>
      </c>
      <c r="K1467" s="2">
        <f t="shared" si="180"/>
        <v>1.9469936546290425</v>
      </c>
    </row>
    <row r="1468" spans="1:11" ht="13.5" x14ac:dyDescent="0.25">
      <c r="A1468" s="3">
        <f>TITRES_STAT!B1471</f>
        <v>44840</v>
      </c>
      <c r="B1468" s="5">
        <f>TITRES_STAT!D1471</f>
        <v>1.99</v>
      </c>
      <c r="C1468" s="2">
        <f t="shared" si="173"/>
        <v>5.0000000000000044E-2</v>
      </c>
      <c r="D1468" s="2">
        <f t="shared" si="174"/>
        <v>1.9040000000000004</v>
      </c>
      <c r="E1468" s="2">
        <f t="shared" si="176"/>
        <v>1.887</v>
      </c>
      <c r="F1468" s="2">
        <f t="shared" si="177"/>
        <v>1.8630000000000002</v>
      </c>
      <c r="G1468" s="2">
        <f t="shared" si="179"/>
        <v>1.9384000000000001</v>
      </c>
      <c r="H1468" s="2">
        <f t="shared" si="175"/>
        <v>2.1858000000000022</v>
      </c>
      <c r="I1468" s="2">
        <f t="array" ref="I1468">SUMPRODUCT(B1452:B1471, (ROW(B1452:B1471)-ROW(B1452)+1)) / (20*21/2)</f>
        <v>1.9105238095238095</v>
      </c>
      <c r="J1468" s="2">
        <f t="shared" si="178"/>
        <v>1.8936334532591201</v>
      </c>
      <c r="K1468" s="2">
        <f t="shared" si="180"/>
        <v>1.9486801779769234</v>
      </c>
    </row>
    <row r="1469" spans="1:11" ht="13.5" x14ac:dyDescent="0.25">
      <c r="A1469" s="3">
        <f>TITRES_STAT!B1472</f>
        <v>44841</v>
      </c>
      <c r="B1469" s="5">
        <f>TITRES_STAT!D1472</f>
        <v>1.99</v>
      </c>
      <c r="C1469" s="2">
        <f t="shared" si="173"/>
        <v>0</v>
      </c>
      <c r="D1469" s="2">
        <f t="shared" si="174"/>
        <v>1.9280000000000002</v>
      </c>
      <c r="E1469" s="2">
        <f t="shared" si="176"/>
        <v>1.8989999999999998</v>
      </c>
      <c r="F1469" s="2">
        <f t="shared" si="177"/>
        <v>1.8635000000000006</v>
      </c>
      <c r="G1469" s="2">
        <f t="shared" si="179"/>
        <v>1.9366000000000003</v>
      </c>
      <c r="H1469" s="2">
        <f t="shared" si="175"/>
        <v>2.1846000000000023</v>
      </c>
      <c r="I1469" s="2">
        <f t="array" ref="I1469">SUMPRODUCT(B1453:B1472, (ROW(B1453:B1472)-ROW(B1453)+1)) / (20*21/2)</f>
        <v>1.9213333333333331</v>
      </c>
      <c r="J1469" s="2">
        <f t="shared" si="178"/>
        <v>1.9028112196153943</v>
      </c>
      <c r="K1469" s="2">
        <f t="shared" si="180"/>
        <v>1.9503005631542991</v>
      </c>
    </row>
    <row r="1470" spans="1:11" ht="13.5" x14ac:dyDescent="0.25">
      <c r="A1470" s="3">
        <f>TITRES_STAT!B1473</f>
        <v>44844</v>
      </c>
      <c r="B1470" s="5">
        <f>TITRES_STAT!D1473</f>
        <v>1.99</v>
      </c>
      <c r="C1470" s="2">
        <f t="shared" si="173"/>
        <v>0</v>
      </c>
      <c r="D1470" s="2">
        <f t="shared" si="174"/>
        <v>1.954</v>
      </c>
      <c r="E1470" s="2">
        <f t="shared" si="176"/>
        <v>1.9109999999999996</v>
      </c>
      <c r="F1470" s="2">
        <f t="shared" si="177"/>
        <v>1.8680000000000008</v>
      </c>
      <c r="G1470" s="2">
        <f t="shared" si="179"/>
        <v>1.9347999999999999</v>
      </c>
      <c r="H1470" s="2">
        <f t="shared" si="175"/>
        <v>2.1833500000000026</v>
      </c>
      <c r="I1470" s="2">
        <f t="array" ref="I1470">SUMPRODUCT(B1454:B1473, (ROW(B1454:B1473)-ROW(B1454)+1)) / (20*21/2)</f>
        <v>1.9311904761904759</v>
      </c>
      <c r="J1470" s="2">
        <f t="shared" si="178"/>
        <v>1.9111149129853566</v>
      </c>
      <c r="K1470" s="2">
        <f t="shared" si="180"/>
        <v>1.951857403814915</v>
      </c>
    </row>
    <row r="1471" spans="1:11" ht="13.5" x14ac:dyDescent="0.25">
      <c r="A1471" s="3">
        <f>TITRES_STAT!B1474</f>
        <v>44845</v>
      </c>
      <c r="B1471" s="5">
        <f>TITRES_STAT!D1474</f>
        <v>1.99</v>
      </c>
      <c r="C1471" s="2">
        <f t="shared" si="173"/>
        <v>0</v>
      </c>
      <c r="D1471" s="2">
        <f t="shared" si="174"/>
        <v>1.98</v>
      </c>
      <c r="E1471" s="2">
        <f t="shared" si="176"/>
        <v>1.9229999999999996</v>
      </c>
      <c r="F1471" s="2">
        <f t="shared" si="177"/>
        <v>1.8765000000000005</v>
      </c>
      <c r="G1471" s="2">
        <f t="shared" si="179"/>
        <v>1.9329999999999998</v>
      </c>
      <c r="H1471" s="2">
        <f t="shared" si="175"/>
        <v>2.1821500000000027</v>
      </c>
      <c r="I1471" s="2">
        <f t="array" ref="I1471">SUMPRODUCT(B1455:B1474, (ROW(B1455:B1474)-ROW(B1455)+1)) / (20*21/2)</f>
        <v>1.9400952380952381</v>
      </c>
      <c r="J1471" s="2">
        <f t="shared" si="178"/>
        <v>1.9186277784153225</v>
      </c>
      <c r="K1471" s="2">
        <f t="shared" si="180"/>
        <v>1.9533531919006049</v>
      </c>
    </row>
    <row r="1472" spans="1:11" ht="13.5" x14ac:dyDescent="0.25">
      <c r="A1472" s="3">
        <f>TITRES_STAT!B1475</f>
        <v>44846</v>
      </c>
      <c r="B1472" s="5">
        <f>TITRES_STAT!D1475</f>
        <v>1.99</v>
      </c>
      <c r="C1472" s="2">
        <f t="shared" si="173"/>
        <v>0</v>
      </c>
      <c r="D1472" s="2">
        <f t="shared" si="174"/>
        <v>1.9899999999999998</v>
      </c>
      <c r="E1472" s="2">
        <f t="shared" si="176"/>
        <v>1.9349999999999998</v>
      </c>
      <c r="F1472" s="2">
        <f t="shared" si="177"/>
        <v>1.8865000000000005</v>
      </c>
      <c r="G1472" s="2">
        <f t="shared" si="179"/>
        <v>1.9311999999999998</v>
      </c>
      <c r="H1472" s="2">
        <f t="shared" si="175"/>
        <v>2.1809500000000028</v>
      </c>
      <c r="I1472" s="2">
        <f t="array" ref="I1472">SUMPRODUCT(B1456:B1475, (ROW(B1456:B1475)-ROW(B1456)+1)) / (20*21/2)</f>
        <v>1.9480476190476192</v>
      </c>
      <c r="J1472" s="2">
        <f t="shared" si="178"/>
        <v>1.9254251328519583</v>
      </c>
      <c r="K1472" s="2">
        <f t="shared" si="180"/>
        <v>1.9547903216299931</v>
      </c>
    </row>
    <row r="1473" spans="1:11" ht="13.5" x14ac:dyDescent="0.25">
      <c r="A1473" s="3">
        <f>TITRES_STAT!B1476</f>
        <v>44847</v>
      </c>
      <c r="B1473" s="5">
        <f>TITRES_STAT!D1476</f>
        <v>1.99</v>
      </c>
      <c r="C1473" s="2">
        <f t="shared" si="173"/>
        <v>0</v>
      </c>
      <c r="D1473" s="2">
        <f t="shared" si="174"/>
        <v>1.9899999999999998</v>
      </c>
      <c r="E1473" s="2">
        <f t="shared" si="176"/>
        <v>1.9469999999999998</v>
      </c>
      <c r="F1473" s="2">
        <f t="shared" si="177"/>
        <v>1.8965000000000003</v>
      </c>
      <c r="G1473" s="2">
        <f t="shared" si="179"/>
        <v>1.9293999999999993</v>
      </c>
      <c r="H1473" s="2">
        <f t="shared" si="175"/>
        <v>2.179750000000003</v>
      </c>
      <c r="I1473" s="2">
        <f t="array" ref="I1473">SUMPRODUCT(B1457:B1476, (ROW(B1457:B1476)-ROW(B1457)+1)) / (20*21/2)</f>
        <v>1.9550476190476191</v>
      </c>
      <c r="J1473" s="2">
        <f t="shared" si="178"/>
        <v>1.9315751201993907</v>
      </c>
      <c r="K1473" s="2">
        <f t="shared" si="180"/>
        <v>1.9561710933307779</v>
      </c>
    </row>
    <row r="1474" spans="1:11" ht="13.5" x14ac:dyDescent="0.25">
      <c r="A1474" s="3">
        <f>TITRES_STAT!B1477</f>
        <v>44848</v>
      </c>
      <c r="B1474" s="5">
        <f>TITRES_STAT!D1477</f>
        <v>1.99</v>
      </c>
      <c r="C1474" s="2">
        <f t="shared" si="173"/>
        <v>0</v>
      </c>
      <c r="D1474" s="2">
        <f t="shared" si="174"/>
        <v>1.9899999999999998</v>
      </c>
      <c r="E1474" s="2">
        <f t="shared" si="176"/>
        <v>1.9590000000000001</v>
      </c>
      <c r="F1474" s="2">
        <f t="shared" si="177"/>
        <v>1.9065000000000005</v>
      </c>
      <c r="G1474" s="2">
        <f t="shared" si="179"/>
        <v>1.9275999999999991</v>
      </c>
      <c r="H1474" s="2">
        <f t="shared" si="175"/>
        <v>2.1785500000000031</v>
      </c>
      <c r="I1474" s="2">
        <f t="array" ref="I1474">SUMPRODUCT(B1458:B1477, (ROW(B1458:B1477)-ROW(B1458)+1)) / (20*21/2)</f>
        <v>1.961095238095238</v>
      </c>
      <c r="J1474" s="2">
        <f t="shared" si="178"/>
        <v>1.9371393944661153</v>
      </c>
      <c r="K1474" s="2">
        <f t="shared" si="180"/>
        <v>1.9574977171217278</v>
      </c>
    </row>
    <row r="1475" spans="1:11" ht="13.5" x14ac:dyDescent="0.25">
      <c r="A1475" s="3">
        <f>TITRES_STAT!B1478</f>
        <v>44851</v>
      </c>
      <c r="B1475" s="5">
        <f>TITRES_STAT!D1478</f>
        <v>1.99</v>
      </c>
      <c r="C1475" s="2">
        <f t="shared" si="173"/>
        <v>0</v>
      </c>
      <c r="D1475" s="2">
        <f t="shared" si="174"/>
        <v>1.9899999999999998</v>
      </c>
      <c r="E1475" s="2">
        <f t="shared" si="176"/>
        <v>1.972</v>
      </c>
      <c r="F1475" s="2">
        <f t="shared" si="177"/>
        <v>1.9165000000000003</v>
      </c>
      <c r="G1475" s="2">
        <f t="shared" si="179"/>
        <v>1.9257999999999991</v>
      </c>
      <c r="H1475" s="2">
        <f t="shared" si="175"/>
        <v>2.1773500000000028</v>
      </c>
      <c r="I1475" s="2">
        <f t="array" ref="I1475">SUMPRODUCT(B1459:B1478, (ROW(B1459:B1478)-ROW(B1459)+1)) / (20*21/2)</f>
        <v>1.9665714285714286</v>
      </c>
      <c r="J1475" s="2">
        <f t="shared" si="178"/>
        <v>1.9421737378502948</v>
      </c>
      <c r="K1475" s="2">
        <f t="shared" si="180"/>
        <v>1.9587723164502877</v>
      </c>
    </row>
    <row r="1476" spans="1:11" ht="13.5" x14ac:dyDescent="0.25">
      <c r="A1476" s="3">
        <f>TITRES_STAT!B1479</f>
        <v>44852</v>
      </c>
      <c r="B1476" s="5">
        <f>TITRES_STAT!D1479</f>
        <v>1.99</v>
      </c>
      <c r="C1476" s="2">
        <f t="shared" ref="C1476:C1539" si="181">B1476-B1475</f>
        <v>0</v>
      </c>
      <c r="D1476" s="2">
        <f t="shared" si="174"/>
        <v>1.9899999999999998</v>
      </c>
      <c r="E1476" s="2">
        <f t="shared" si="176"/>
        <v>1.9849999999999999</v>
      </c>
      <c r="F1476" s="2">
        <f t="shared" si="177"/>
        <v>1.9265000000000001</v>
      </c>
      <c r="G1476" s="2">
        <f t="shared" si="179"/>
        <v>1.9257999999999986</v>
      </c>
      <c r="H1476" s="2">
        <f t="shared" si="175"/>
        <v>2.1761500000000029</v>
      </c>
      <c r="I1476" s="2">
        <f t="array" ref="I1476">SUMPRODUCT(B1460:B1479, (ROW(B1460:B1479)-ROW(B1460)+1)) / (20*21/2)</f>
        <v>1.9714761904761904</v>
      </c>
      <c r="J1476" s="2">
        <f t="shared" si="178"/>
        <v>1.9467286199597904</v>
      </c>
      <c r="K1476" s="2">
        <f t="shared" si="180"/>
        <v>1.9599969314914529</v>
      </c>
    </row>
    <row r="1477" spans="1:11" ht="13.5" x14ac:dyDescent="0.25">
      <c r="A1477" s="3">
        <f>TITRES_STAT!B1480</f>
        <v>44853</v>
      </c>
      <c r="B1477" s="5">
        <f>TITRES_STAT!D1480</f>
        <v>1.99</v>
      </c>
      <c r="C1477" s="2">
        <f t="shared" si="181"/>
        <v>0</v>
      </c>
      <c r="D1477" s="2">
        <f t="shared" si="174"/>
        <v>1.9899999999999998</v>
      </c>
      <c r="E1477" s="2">
        <f t="shared" si="176"/>
        <v>1.9899999999999998</v>
      </c>
      <c r="F1477" s="2">
        <f t="shared" si="177"/>
        <v>1.9324999999999999</v>
      </c>
      <c r="G1477" s="2">
        <f t="shared" si="179"/>
        <v>1.9273999999999987</v>
      </c>
      <c r="H1477" s="2">
        <f t="shared" si="175"/>
        <v>2.1745500000000031</v>
      </c>
      <c r="I1477" s="2">
        <f t="array" ref="I1477">SUMPRODUCT(B1461:B1480, (ROW(B1461:B1480)-ROW(B1461)+1)) / (20*21/2)</f>
        <v>1.9758095238095239</v>
      </c>
      <c r="J1477" s="2">
        <f t="shared" si="178"/>
        <v>1.9508497037731436</v>
      </c>
      <c r="K1477" s="2">
        <f t="shared" si="180"/>
        <v>1.9611735224133569</v>
      </c>
    </row>
    <row r="1478" spans="1:11" ht="13.5" x14ac:dyDescent="0.25">
      <c r="A1478" s="3">
        <f>TITRES_STAT!B1481</f>
        <v>44854</v>
      </c>
      <c r="B1478" s="5">
        <f>TITRES_STAT!D1481</f>
        <v>1.99</v>
      </c>
      <c r="C1478" s="2">
        <f t="shared" si="181"/>
        <v>0</v>
      </c>
      <c r="D1478" s="2">
        <f t="shared" ref="D1478:D1541" si="182">AVERAGE(B1474:B1478)</f>
        <v>1.9899999999999998</v>
      </c>
      <c r="E1478" s="2">
        <f t="shared" si="176"/>
        <v>1.9899999999999998</v>
      </c>
      <c r="F1478" s="2">
        <f t="shared" si="177"/>
        <v>1.9384999999999999</v>
      </c>
      <c r="G1478" s="2">
        <f t="shared" si="179"/>
        <v>1.9305999999999983</v>
      </c>
      <c r="H1478" s="2">
        <f t="shared" si="175"/>
        <v>2.1729500000000028</v>
      </c>
      <c r="I1478" s="2">
        <f t="array" ref="I1478">SUMPRODUCT(B1462:B1481, (ROW(B1462:B1481)-ROW(B1462)+1)) / (20*21/2)</f>
        <v>1.9795714285714285</v>
      </c>
      <c r="J1478" s="2">
        <f t="shared" si="178"/>
        <v>1.9545783034137965</v>
      </c>
      <c r="K1478" s="2">
        <f t="shared" si="180"/>
        <v>1.9623039725147939</v>
      </c>
    </row>
    <row r="1479" spans="1:11" ht="13.5" x14ac:dyDescent="0.25">
      <c r="A1479" s="3">
        <f>TITRES_STAT!B1482</f>
        <v>44855</v>
      </c>
      <c r="B1479" s="5">
        <f>TITRES_STAT!D1482</f>
        <v>1.99</v>
      </c>
      <c r="C1479" s="2">
        <f t="shared" si="181"/>
        <v>0</v>
      </c>
      <c r="D1479" s="2">
        <f t="shared" si="182"/>
        <v>1.9899999999999998</v>
      </c>
      <c r="E1479" s="2">
        <f t="shared" si="176"/>
        <v>1.9899999999999998</v>
      </c>
      <c r="F1479" s="2">
        <f t="shared" si="177"/>
        <v>1.9444999999999997</v>
      </c>
      <c r="G1479" s="2">
        <f t="shared" si="179"/>
        <v>1.9337999999999982</v>
      </c>
      <c r="H1479" s="2">
        <f t="shared" si="175"/>
        <v>2.171350000000003</v>
      </c>
      <c r="I1479" s="2">
        <f t="array" ref="I1479">SUMPRODUCT(B1463:B1482, (ROW(B1463:B1482)-ROW(B1463)+1)) / (20*21/2)</f>
        <v>1.9827619047619047</v>
      </c>
      <c r="J1479" s="2">
        <f t="shared" si="178"/>
        <v>1.9579517983267682</v>
      </c>
      <c r="K1479" s="2">
        <f t="shared" si="180"/>
        <v>1.9633900912397042</v>
      </c>
    </row>
    <row r="1480" spans="1:11" ht="13.5" x14ac:dyDescent="0.25">
      <c r="A1480" s="3">
        <f>TITRES_STAT!B1483</f>
        <v>44858</v>
      </c>
      <c r="B1480" s="5">
        <f>TITRES_STAT!D1483</f>
        <v>1.99</v>
      </c>
      <c r="C1480" s="2">
        <f t="shared" si="181"/>
        <v>0</v>
      </c>
      <c r="D1480" s="2">
        <f t="shared" si="182"/>
        <v>1.9899999999999998</v>
      </c>
      <c r="E1480" s="2">
        <f t="shared" si="176"/>
        <v>1.9899999999999998</v>
      </c>
      <c r="F1480" s="2">
        <f t="shared" si="177"/>
        <v>1.9504999999999995</v>
      </c>
      <c r="G1480" s="2">
        <f t="shared" si="179"/>
        <v>1.935599999999998</v>
      </c>
      <c r="H1480" s="2">
        <f t="shared" si="175"/>
        <v>2.1697500000000032</v>
      </c>
      <c r="I1480" s="2">
        <f t="array" ref="I1480">SUMPRODUCT(B1464:B1483, (ROW(B1464:B1483)-ROW(B1464)+1)) / (20*21/2)</f>
        <v>1.9853809523809525</v>
      </c>
      <c r="J1480" s="2">
        <f t="shared" si="178"/>
        <v>1.9610040080099331</v>
      </c>
      <c r="K1480" s="2">
        <f t="shared" si="180"/>
        <v>1.9644336170734413</v>
      </c>
    </row>
    <row r="1481" spans="1:11" ht="13.5" x14ac:dyDescent="0.25">
      <c r="A1481" s="3">
        <f>TITRES_STAT!B1484</f>
        <v>44859</v>
      </c>
      <c r="B1481" s="5">
        <f>TITRES_STAT!D1484</f>
        <v>1.99</v>
      </c>
      <c r="C1481" s="2">
        <f t="shared" si="181"/>
        <v>0</v>
      </c>
      <c r="D1481" s="2">
        <f t="shared" si="182"/>
        <v>1.9899999999999998</v>
      </c>
      <c r="E1481" s="2">
        <f t="shared" si="176"/>
        <v>1.9899999999999998</v>
      </c>
      <c r="F1481" s="2">
        <f t="shared" si="177"/>
        <v>1.9564999999999997</v>
      </c>
      <c r="G1481" s="2">
        <f t="shared" si="179"/>
        <v>1.9357999999999982</v>
      </c>
      <c r="H1481" s="2">
        <f t="shared" si="175"/>
        <v>2.1681500000000029</v>
      </c>
      <c r="I1481" s="2">
        <f t="array" ref="I1481">SUMPRODUCT(B1465:B1484, (ROW(B1465:B1484)-ROW(B1465)+1)) / (20*21/2)</f>
        <v>1.9874285714285715</v>
      </c>
      <c r="J1481" s="2">
        <f t="shared" si="178"/>
        <v>1.963765531056606</v>
      </c>
      <c r="K1481" s="2">
        <f t="shared" si="180"/>
        <v>1.9654362203254634</v>
      </c>
    </row>
    <row r="1482" spans="1:11" ht="13.5" x14ac:dyDescent="0.25">
      <c r="A1482" s="3">
        <f>TITRES_STAT!B1485</f>
        <v>44860</v>
      </c>
      <c r="B1482" s="5">
        <f>TITRES_STAT!D1485</f>
        <v>1.99</v>
      </c>
      <c r="C1482" s="2">
        <f t="shared" si="181"/>
        <v>0</v>
      </c>
      <c r="D1482" s="2">
        <f t="shared" si="182"/>
        <v>1.9899999999999998</v>
      </c>
      <c r="E1482" s="2">
        <f t="shared" si="176"/>
        <v>1.9899999999999998</v>
      </c>
      <c r="F1482" s="2">
        <f t="shared" si="177"/>
        <v>1.9624999999999997</v>
      </c>
      <c r="G1482" s="2">
        <f t="shared" si="179"/>
        <v>1.9359999999999979</v>
      </c>
      <c r="H1482" s="2">
        <f t="shared" ref="H1482:H1545" si="183">AVERAGE(B1283:B1482)</f>
        <v>2.1665500000000026</v>
      </c>
      <c r="I1482" s="2">
        <f t="array" ref="I1482">SUMPRODUCT(B1466:B1485, (ROW(B1466:B1485)-ROW(B1466)+1)) / (20*21/2)</f>
        <v>1.988904761904762</v>
      </c>
      <c r="J1482" s="2">
        <f t="shared" si="178"/>
        <v>1.9662640519083576</v>
      </c>
      <c r="K1482" s="2">
        <f t="shared" si="180"/>
        <v>1.9663995058028962</v>
      </c>
    </row>
    <row r="1483" spans="1:11" ht="13.5" x14ac:dyDescent="0.25">
      <c r="A1483" s="3">
        <f>TITRES_STAT!B1486</f>
        <v>44861</v>
      </c>
      <c r="B1483" s="5">
        <f>TITRES_STAT!D1486</f>
        <v>1.99</v>
      </c>
      <c r="C1483" s="2">
        <f t="shared" si="181"/>
        <v>0</v>
      </c>
      <c r="D1483" s="2">
        <f t="shared" si="182"/>
        <v>1.9899999999999998</v>
      </c>
      <c r="E1483" s="2">
        <f t="shared" si="176"/>
        <v>1.9899999999999998</v>
      </c>
      <c r="F1483" s="2">
        <f t="shared" si="177"/>
        <v>1.9684999999999999</v>
      </c>
      <c r="G1483" s="2">
        <f t="shared" si="179"/>
        <v>1.9361999999999981</v>
      </c>
      <c r="H1483" s="2">
        <f t="shared" si="183"/>
        <v>2.1649500000000033</v>
      </c>
      <c r="I1483" s="2">
        <f t="array" ref="I1483">SUMPRODUCT(B1467:B1486, (ROW(B1467:B1486)-ROW(B1467)+1)) / (20*21/2)</f>
        <v>1.9897619047619048</v>
      </c>
      <c r="J1483" s="2">
        <f t="shared" si="178"/>
        <v>1.9685246183932759</v>
      </c>
      <c r="K1483" s="2">
        <f t="shared" si="180"/>
        <v>1.9673250153792534</v>
      </c>
    </row>
    <row r="1484" spans="1:11" ht="13.5" x14ac:dyDescent="0.25">
      <c r="A1484" s="3">
        <f>TITRES_STAT!B1487</f>
        <v>44862</v>
      </c>
      <c r="B1484" s="5">
        <f>TITRES_STAT!D1487</f>
        <v>1.99</v>
      </c>
      <c r="C1484" s="2">
        <f t="shared" si="181"/>
        <v>0</v>
      </c>
      <c r="D1484" s="2">
        <f t="shared" si="182"/>
        <v>1.9899999999999998</v>
      </c>
      <c r="E1484" s="2">
        <f t="shared" ref="E1484:E1547" si="184">AVERAGE(B1475:B1484)</f>
        <v>1.9899999999999998</v>
      </c>
      <c r="F1484" s="2">
        <f t="shared" si="177"/>
        <v>1.9744999999999997</v>
      </c>
      <c r="G1484" s="2">
        <f t="shared" si="179"/>
        <v>1.9363999999999979</v>
      </c>
      <c r="H1484" s="2">
        <f t="shared" si="183"/>
        <v>2.163350000000003</v>
      </c>
      <c r="I1484" s="2">
        <f t="array" ref="I1484">SUMPRODUCT(B1468:B1487, (ROW(B1468:B1487)-ROW(B1468)+1)) / (20*21/2)</f>
        <v>1.99</v>
      </c>
      <c r="J1484" s="2">
        <f t="shared" si="178"/>
        <v>1.9705698928320114</v>
      </c>
      <c r="K1484" s="2">
        <f t="shared" si="180"/>
        <v>1.9682142304624202</v>
      </c>
    </row>
    <row r="1485" spans="1:11" ht="13.5" x14ac:dyDescent="0.25">
      <c r="A1485" s="3">
        <f>TITRES_STAT!B1488</f>
        <v>44865</v>
      </c>
      <c r="B1485" s="5">
        <f>TITRES_STAT!D1488</f>
        <v>1.99</v>
      </c>
      <c r="C1485" s="2">
        <f t="shared" si="181"/>
        <v>0</v>
      </c>
      <c r="D1485" s="2">
        <f t="shared" si="182"/>
        <v>1.9899999999999998</v>
      </c>
      <c r="E1485" s="2">
        <f t="shared" si="184"/>
        <v>1.9899999999999998</v>
      </c>
      <c r="F1485" s="2">
        <f t="shared" si="177"/>
        <v>1.9809999999999999</v>
      </c>
      <c r="G1485" s="2">
        <f t="shared" si="179"/>
        <v>1.9365999999999979</v>
      </c>
      <c r="H1485" s="2">
        <f t="shared" si="183"/>
        <v>2.1617500000000032</v>
      </c>
      <c r="I1485" s="2">
        <f t="array" ref="I1485">SUMPRODUCT(B1469:B1488, (ROW(B1469:B1488)-ROW(B1469)+1)) / (20*21/2)</f>
        <v>1.99</v>
      </c>
      <c r="J1485" s="2">
        <f t="shared" si="178"/>
        <v>1.9724203792289627</v>
      </c>
      <c r="K1485" s="2">
        <f t="shared" si="180"/>
        <v>1.9690685743658547</v>
      </c>
    </row>
    <row r="1486" spans="1:11" ht="13.5" x14ac:dyDescent="0.25">
      <c r="A1486" s="3">
        <f>TITRES_STAT!B1489</f>
        <v>44866</v>
      </c>
      <c r="B1486" s="5">
        <f>TITRES_STAT!D1489</f>
        <v>1.99</v>
      </c>
      <c r="C1486" s="2">
        <f t="shared" si="181"/>
        <v>0</v>
      </c>
      <c r="D1486" s="2">
        <f t="shared" si="182"/>
        <v>1.9899999999999998</v>
      </c>
      <c r="E1486" s="2">
        <f t="shared" si="184"/>
        <v>1.9899999999999998</v>
      </c>
      <c r="F1486" s="2">
        <f t="shared" si="177"/>
        <v>1.9874999999999996</v>
      </c>
      <c r="G1486" s="2">
        <f t="shared" si="179"/>
        <v>1.9367999999999979</v>
      </c>
      <c r="H1486" s="2">
        <f t="shared" si="183"/>
        <v>2.1601500000000033</v>
      </c>
      <c r="I1486" s="2">
        <f t="array" ref="I1486">SUMPRODUCT(B1470:B1489, (ROW(B1470:B1489)-ROW(B1470)+1)) / (20*21/2)</f>
        <v>1.99</v>
      </c>
      <c r="J1486" s="2">
        <f t="shared" si="178"/>
        <v>1.9740946288262042</v>
      </c>
      <c r="K1486" s="2">
        <f t="shared" si="180"/>
        <v>1.9698894145868018</v>
      </c>
    </row>
    <row r="1487" spans="1:11" ht="13.5" x14ac:dyDescent="0.25">
      <c r="A1487" s="3">
        <f>TITRES_STAT!B1490</f>
        <v>44867</v>
      </c>
      <c r="B1487" s="5">
        <f>TITRES_STAT!D1490</f>
        <v>1.99</v>
      </c>
      <c r="C1487" s="2">
        <f t="shared" si="181"/>
        <v>0</v>
      </c>
      <c r="D1487" s="2">
        <f t="shared" si="182"/>
        <v>1.9899999999999998</v>
      </c>
      <c r="E1487" s="2">
        <f t="shared" si="184"/>
        <v>1.9899999999999998</v>
      </c>
      <c r="F1487" s="2">
        <f t="shared" si="177"/>
        <v>1.9899999999999998</v>
      </c>
      <c r="G1487" s="2">
        <f t="shared" si="179"/>
        <v>1.9369999999999978</v>
      </c>
      <c r="H1487" s="2">
        <f t="shared" si="183"/>
        <v>2.1585500000000035</v>
      </c>
      <c r="I1487" s="2">
        <f t="array" ref="I1487">SUMPRODUCT(B1471:B1490, (ROW(B1471:B1490)-ROW(B1471)+1)) / (20*21/2)</f>
        <v>1.99</v>
      </c>
      <c r="J1487" s="2">
        <f t="shared" si="178"/>
        <v>1.9756094260808514</v>
      </c>
      <c r="K1487" s="2">
        <f t="shared" si="180"/>
        <v>1.9706780649951627</v>
      </c>
    </row>
    <row r="1488" spans="1:11" ht="13.5" x14ac:dyDescent="0.25">
      <c r="A1488" s="3">
        <f>TITRES_STAT!B1491</f>
        <v>44868</v>
      </c>
      <c r="B1488" s="5">
        <f>TITRES_STAT!D1491</f>
        <v>1.99</v>
      </c>
      <c r="C1488" s="2">
        <f t="shared" si="181"/>
        <v>0</v>
      </c>
      <c r="D1488" s="2">
        <f t="shared" si="182"/>
        <v>1.9899999999999998</v>
      </c>
      <c r="E1488" s="2">
        <f t="shared" si="184"/>
        <v>1.9899999999999998</v>
      </c>
      <c r="F1488" s="2">
        <f t="shared" si="177"/>
        <v>1.9899999999999998</v>
      </c>
      <c r="G1488" s="2">
        <f t="shared" si="179"/>
        <v>1.937199999999998</v>
      </c>
      <c r="H1488" s="2">
        <f t="shared" si="183"/>
        <v>2.1569500000000033</v>
      </c>
      <c r="I1488" s="2">
        <f t="array" ref="I1488">SUMPRODUCT(B1472:B1491, (ROW(B1472:B1491)-ROW(B1472)+1)) / (20*21/2)</f>
        <v>1.99</v>
      </c>
      <c r="J1488" s="2">
        <f t="shared" si="178"/>
        <v>1.9769799569302942</v>
      </c>
      <c r="K1488" s="2">
        <f t="shared" si="180"/>
        <v>1.971435787936529</v>
      </c>
    </row>
    <row r="1489" spans="1:11" ht="13.5" x14ac:dyDescent="0.25">
      <c r="A1489" s="3">
        <f>TITRES_STAT!B1492</f>
        <v>44869</v>
      </c>
      <c r="B1489" s="5">
        <f>TITRES_STAT!D1492</f>
        <v>1.99</v>
      </c>
      <c r="C1489" s="2">
        <f t="shared" si="181"/>
        <v>0</v>
      </c>
      <c r="D1489" s="2">
        <f t="shared" si="182"/>
        <v>1.9899999999999998</v>
      </c>
      <c r="E1489" s="2">
        <f t="shared" si="184"/>
        <v>1.9899999999999998</v>
      </c>
      <c r="F1489" s="2">
        <f t="shared" si="177"/>
        <v>1.9899999999999998</v>
      </c>
      <c r="G1489" s="2">
        <f t="shared" si="179"/>
        <v>1.937399999999998</v>
      </c>
      <c r="H1489" s="2">
        <f t="shared" si="183"/>
        <v>2.1553500000000039</v>
      </c>
      <c r="I1489" s="2">
        <f t="array" ref="I1489">SUMPRODUCT(B1473:B1492, (ROW(B1473:B1492)-ROW(B1473)+1)) / (20*21/2)</f>
        <v>1.99</v>
      </c>
      <c r="J1489" s="2">
        <f t="shared" si="178"/>
        <v>1.9782199610321709</v>
      </c>
      <c r="K1489" s="2">
        <f t="shared" si="180"/>
        <v>1.9721637962527436</v>
      </c>
    </row>
    <row r="1490" spans="1:11" ht="13.5" x14ac:dyDescent="0.25">
      <c r="A1490" s="3">
        <f>TITRES_STAT!B1493</f>
        <v>44872</v>
      </c>
      <c r="B1490" s="5">
        <f>TITRES_STAT!D1493</f>
        <v>1.99</v>
      </c>
      <c r="C1490" s="2">
        <f t="shared" si="181"/>
        <v>0</v>
      </c>
      <c r="D1490" s="2">
        <f t="shared" si="182"/>
        <v>1.9899999999999998</v>
      </c>
      <c r="E1490" s="2">
        <f t="shared" si="184"/>
        <v>1.9899999999999998</v>
      </c>
      <c r="F1490" s="2">
        <f t="shared" si="177"/>
        <v>1.9899999999999998</v>
      </c>
      <c r="G1490" s="2">
        <f t="shared" si="179"/>
        <v>1.937599999999998</v>
      </c>
      <c r="H1490" s="2">
        <f t="shared" si="183"/>
        <v>2.1537500000000036</v>
      </c>
      <c r="I1490" s="2">
        <f t="array" ref="I1490">SUMPRODUCT(B1474:B1493, (ROW(B1474:B1493)-ROW(B1474)+1)) / (20*21/2)</f>
        <v>1.99</v>
      </c>
      <c r="J1490" s="2">
        <f t="shared" si="178"/>
        <v>1.9793418695052973</v>
      </c>
      <c r="K1490" s="2">
        <f t="shared" si="180"/>
        <v>1.9728632552232244</v>
      </c>
    </row>
    <row r="1491" spans="1:11" ht="13.5" x14ac:dyDescent="0.25">
      <c r="A1491" s="3">
        <f>TITRES_STAT!B1494</f>
        <v>44873</v>
      </c>
      <c r="B1491" s="5">
        <f>TITRES_STAT!D1494</f>
        <v>1.99</v>
      </c>
      <c r="C1491" s="2">
        <f t="shared" si="181"/>
        <v>0</v>
      </c>
      <c r="D1491" s="2">
        <f t="shared" si="182"/>
        <v>1.9899999999999998</v>
      </c>
      <c r="E1491" s="2">
        <f t="shared" si="184"/>
        <v>1.9899999999999998</v>
      </c>
      <c r="F1491" s="2">
        <f t="shared" si="177"/>
        <v>1.9899999999999998</v>
      </c>
      <c r="G1491" s="2">
        <f t="shared" si="179"/>
        <v>1.9377999999999984</v>
      </c>
      <c r="H1491" s="2">
        <f t="shared" si="183"/>
        <v>2.1521500000000038</v>
      </c>
      <c r="I1491" s="2">
        <f t="array" ref="I1491">SUMPRODUCT(B1475:B1494, (ROW(B1475:B1494)-ROW(B1475)+1)) / (20*21/2)</f>
        <v>1.99</v>
      </c>
      <c r="J1491" s="2">
        <f t="shared" si="178"/>
        <v>1.9803569295524117</v>
      </c>
      <c r="K1491" s="2">
        <f t="shared" si="180"/>
        <v>1.9735352844301568</v>
      </c>
    </row>
    <row r="1492" spans="1:11" ht="13.5" x14ac:dyDescent="0.25">
      <c r="A1492" s="3">
        <f>TITRES_STAT!B1495</f>
        <v>44874</v>
      </c>
      <c r="B1492" s="5">
        <f>TITRES_STAT!D1495</f>
        <v>1.99</v>
      </c>
      <c r="C1492" s="2">
        <f t="shared" si="181"/>
        <v>0</v>
      </c>
      <c r="D1492" s="2">
        <f t="shared" si="182"/>
        <v>1.9899999999999998</v>
      </c>
      <c r="E1492" s="2">
        <f t="shared" si="184"/>
        <v>1.9899999999999998</v>
      </c>
      <c r="F1492" s="2">
        <f t="shared" ref="F1492:F1555" si="185">AVERAGE(B1473:B1492)</f>
        <v>1.9899999999999998</v>
      </c>
      <c r="G1492" s="2">
        <f t="shared" si="179"/>
        <v>1.9379999999999984</v>
      </c>
      <c r="H1492" s="2">
        <f t="shared" si="183"/>
        <v>2.150550000000004</v>
      </c>
      <c r="I1492" s="2">
        <f t="array" ref="I1492">SUMPRODUCT(B1476:B1495, (ROW(B1476:B1495)-ROW(B1476)+1)) / (20*21/2)</f>
        <v>1.99</v>
      </c>
      <c r="J1492" s="2">
        <f t="shared" si="178"/>
        <v>1.9812753172140867</v>
      </c>
      <c r="K1492" s="2">
        <f t="shared" si="180"/>
        <v>1.9741809595505428</v>
      </c>
    </row>
    <row r="1493" spans="1:11" ht="13.5" x14ac:dyDescent="0.25">
      <c r="A1493" s="3">
        <f>TITRES_STAT!B1496</f>
        <v>44875</v>
      </c>
      <c r="B1493" s="5">
        <f>TITRES_STAT!D1496</f>
        <v>1.99</v>
      </c>
      <c r="C1493" s="2">
        <f t="shared" si="181"/>
        <v>0</v>
      </c>
      <c r="D1493" s="2">
        <f t="shared" si="182"/>
        <v>1.9899999999999998</v>
      </c>
      <c r="E1493" s="2">
        <f t="shared" si="184"/>
        <v>1.9899999999999998</v>
      </c>
      <c r="F1493" s="2">
        <f t="shared" si="185"/>
        <v>1.9899999999999998</v>
      </c>
      <c r="G1493" s="2">
        <f t="shared" si="179"/>
        <v>1.9381999999999986</v>
      </c>
      <c r="H1493" s="2">
        <f t="shared" si="183"/>
        <v>2.1489500000000037</v>
      </c>
      <c r="I1493" s="2">
        <f t="array" ref="I1493">SUMPRODUCT(B1477:B1496, (ROW(B1477:B1496)-ROW(B1477)+1)) / (20*21/2)</f>
        <v>1.99</v>
      </c>
      <c r="J1493" s="2">
        <f t="shared" ref="J1493:J1556" si="186">$J$4*B1493+J1492*(1-$J$4)</f>
        <v>1.9821062393841735</v>
      </c>
      <c r="K1493" s="2">
        <f t="shared" si="180"/>
        <v>1.9748013140779728</v>
      </c>
    </row>
    <row r="1494" spans="1:11" ht="13.5" x14ac:dyDescent="0.25">
      <c r="A1494" s="3">
        <f>TITRES_STAT!B1497</f>
        <v>44876</v>
      </c>
      <c r="B1494" s="5">
        <f>TITRES_STAT!D1497</f>
        <v>1.99</v>
      </c>
      <c r="C1494" s="2">
        <f t="shared" si="181"/>
        <v>0</v>
      </c>
      <c r="D1494" s="2">
        <f t="shared" si="182"/>
        <v>1.9899999999999998</v>
      </c>
      <c r="E1494" s="2">
        <f t="shared" si="184"/>
        <v>1.9899999999999998</v>
      </c>
      <c r="F1494" s="2">
        <f t="shared" si="185"/>
        <v>1.9899999999999998</v>
      </c>
      <c r="G1494" s="2">
        <f t="shared" si="179"/>
        <v>1.9383999999999986</v>
      </c>
      <c r="H1494" s="2">
        <f t="shared" si="183"/>
        <v>2.1473500000000039</v>
      </c>
      <c r="I1494" s="2">
        <f t="array" ref="I1494">SUMPRODUCT(B1478:B1497, (ROW(B1478:B1497)-ROW(B1478)+1)) / (20*21/2)</f>
        <v>1.99</v>
      </c>
      <c r="J1494" s="2">
        <f t="shared" si="186"/>
        <v>1.9828580261094901</v>
      </c>
      <c r="K1494" s="2">
        <f t="shared" si="180"/>
        <v>1.9753973409768759</v>
      </c>
    </row>
    <row r="1495" spans="1:11" ht="13.5" x14ac:dyDescent="0.25">
      <c r="A1495" s="3">
        <f>TITRES_STAT!B1498</f>
        <v>44879</v>
      </c>
      <c r="B1495" s="5">
        <f>TITRES_STAT!D1498</f>
        <v>1.99</v>
      </c>
      <c r="C1495" s="2">
        <f t="shared" si="181"/>
        <v>0</v>
      </c>
      <c r="D1495" s="2">
        <f t="shared" si="182"/>
        <v>1.9899999999999998</v>
      </c>
      <c r="E1495" s="2">
        <f t="shared" si="184"/>
        <v>1.9899999999999998</v>
      </c>
      <c r="F1495" s="2">
        <f t="shared" si="185"/>
        <v>1.9899999999999998</v>
      </c>
      <c r="G1495" s="2">
        <f t="shared" si="179"/>
        <v>1.9385999999999988</v>
      </c>
      <c r="H1495" s="2">
        <f t="shared" si="183"/>
        <v>2.145750000000004</v>
      </c>
      <c r="I1495" s="2">
        <f t="array" ref="I1495">SUMPRODUCT(B1479:B1498, (ROW(B1479:B1498)-ROW(B1479)+1)) / (20*21/2)</f>
        <v>1.99</v>
      </c>
      <c r="J1495" s="2">
        <f t="shared" si="186"/>
        <v>1.9835382140990625</v>
      </c>
      <c r="K1495" s="2">
        <f t="shared" si="180"/>
        <v>1.9759699942719005</v>
      </c>
    </row>
    <row r="1496" spans="1:11" ht="13.5" x14ac:dyDescent="0.25">
      <c r="A1496" s="3">
        <f>TITRES_STAT!B1499</f>
        <v>44880</v>
      </c>
      <c r="B1496" s="5">
        <f>TITRES_STAT!D1499</f>
        <v>1.99</v>
      </c>
      <c r="C1496" s="2">
        <f t="shared" si="181"/>
        <v>0</v>
      </c>
      <c r="D1496" s="2">
        <f t="shared" si="182"/>
        <v>1.9899999999999998</v>
      </c>
      <c r="E1496" s="2">
        <f t="shared" si="184"/>
        <v>1.9899999999999998</v>
      </c>
      <c r="F1496" s="2">
        <f t="shared" si="185"/>
        <v>1.9899999999999998</v>
      </c>
      <c r="G1496" s="2">
        <f t="shared" si="179"/>
        <v>1.9387999999999987</v>
      </c>
      <c r="H1496" s="2">
        <f t="shared" si="183"/>
        <v>2.1441500000000042</v>
      </c>
      <c r="I1496" s="2">
        <f t="array" ref="I1496">SUMPRODUCT(B1480:B1499, (ROW(B1480:B1499)-ROW(B1480)+1)) / (20*21/2)</f>
        <v>1.99</v>
      </c>
      <c r="J1496" s="2">
        <f t="shared" si="186"/>
        <v>1.9841536222801042</v>
      </c>
      <c r="K1496" s="2">
        <f t="shared" si="180"/>
        <v>1.9765201905749634</v>
      </c>
    </row>
    <row r="1497" spans="1:11" ht="13.5" x14ac:dyDescent="0.25">
      <c r="A1497" s="3">
        <f>TITRES_STAT!B1500</f>
        <v>44881</v>
      </c>
      <c r="B1497" s="5">
        <f>TITRES_STAT!D1500</f>
        <v>1.99</v>
      </c>
      <c r="C1497" s="2">
        <f t="shared" si="181"/>
        <v>0</v>
      </c>
      <c r="D1497" s="2">
        <f t="shared" si="182"/>
        <v>1.9899999999999998</v>
      </c>
      <c r="E1497" s="2">
        <f t="shared" si="184"/>
        <v>1.9899999999999998</v>
      </c>
      <c r="F1497" s="2">
        <f t="shared" si="185"/>
        <v>1.9899999999999998</v>
      </c>
      <c r="G1497" s="2">
        <f t="shared" si="179"/>
        <v>1.9389999999999989</v>
      </c>
      <c r="H1497" s="2">
        <f t="shared" si="183"/>
        <v>2.1421500000000044</v>
      </c>
      <c r="I1497" s="2">
        <f t="array" ref="I1497">SUMPRODUCT(B1481:B1500, (ROW(B1481:B1500)-ROW(B1481)+1)) / (20*21/2)</f>
        <v>1.9823809523809521</v>
      </c>
      <c r="J1497" s="2">
        <f t="shared" si="186"/>
        <v>1.9847104201581893</v>
      </c>
      <c r="K1497" s="2">
        <f t="shared" si="180"/>
        <v>1.977048810552416</v>
      </c>
    </row>
    <row r="1498" spans="1:11" ht="13.5" x14ac:dyDescent="0.25">
      <c r="A1498" s="3">
        <f>TITRES_STAT!B1501</f>
        <v>44882</v>
      </c>
      <c r="B1498" s="5">
        <f>TITRES_STAT!D1501</f>
        <v>1.99</v>
      </c>
      <c r="C1498" s="2">
        <f t="shared" si="181"/>
        <v>0</v>
      </c>
      <c r="D1498" s="2">
        <f t="shared" si="182"/>
        <v>1.9899999999999998</v>
      </c>
      <c r="E1498" s="2">
        <f t="shared" si="184"/>
        <v>1.9899999999999998</v>
      </c>
      <c r="F1498" s="2">
        <f t="shared" si="185"/>
        <v>1.9899999999999998</v>
      </c>
      <c r="G1498" s="2">
        <f t="shared" si="179"/>
        <v>1.9391999999999989</v>
      </c>
      <c r="H1498" s="2">
        <f t="shared" si="183"/>
        <v>2.1400000000000041</v>
      </c>
      <c r="I1498" s="2">
        <f t="array" ref="I1498">SUMPRODUCT(B1482:B1501, (ROW(B1482:B1501)-ROW(B1482)+1)) / (20*21/2)</f>
        <v>1.9751428571428571</v>
      </c>
      <c r="J1498" s="2">
        <f t="shared" si="186"/>
        <v>1.9852141896669331</v>
      </c>
      <c r="K1498" s="2">
        <f t="shared" si="180"/>
        <v>1.9775567003346743</v>
      </c>
    </row>
    <row r="1499" spans="1:11" ht="13.5" x14ac:dyDescent="0.25">
      <c r="A1499" s="3">
        <f>TITRES_STAT!B1502</f>
        <v>44883</v>
      </c>
      <c r="B1499" s="5">
        <f>TITRES_STAT!D1502</f>
        <v>1.99</v>
      </c>
      <c r="C1499" s="2">
        <f t="shared" si="181"/>
        <v>0</v>
      </c>
      <c r="D1499" s="2">
        <f t="shared" si="182"/>
        <v>1.9899999999999998</v>
      </c>
      <c r="E1499" s="2">
        <f t="shared" si="184"/>
        <v>1.9899999999999998</v>
      </c>
      <c r="F1499" s="2">
        <f t="shared" si="185"/>
        <v>1.9899999999999998</v>
      </c>
      <c r="G1499" s="2">
        <f t="shared" si="179"/>
        <v>1.9393999999999991</v>
      </c>
      <c r="H1499" s="2">
        <f t="shared" si="183"/>
        <v>2.1383500000000044</v>
      </c>
      <c r="I1499" s="2">
        <f t="array" ref="I1499">SUMPRODUCT(B1483:B1502, (ROW(B1483:B1502)-ROW(B1483)+1)) / (20*21/2)</f>
        <v>1.9682857142857142</v>
      </c>
      <c r="J1499" s="2">
        <f t="shared" si="186"/>
        <v>1.9856699811272251</v>
      </c>
      <c r="K1499" s="2">
        <f t="shared" si="180"/>
        <v>1.9780446728705696</v>
      </c>
    </row>
    <row r="1500" spans="1:11" ht="13.5" x14ac:dyDescent="0.25">
      <c r="A1500" s="3">
        <f>TITRES_STAT!B1503</f>
        <v>44886</v>
      </c>
      <c r="B1500" s="5">
        <f>TITRES_STAT!D1503</f>
        <v>1.91</v>
      </c>
      <c r="C1500" s="2">
        <f t="shared" si="181"/>
        <v>-8.0000000000000071E-2</v>
      </c>
      <c r="D1500" s="2">
        <f t="shared" si="182"/>
        <v>1.9739999999999998</v>
      </c>
      <c r="E1500" s="2">
        <f t="shared" si="184"/>
        <v>1.982</v>
      </c>
      <c r="F1500" s="2">
        <f t="shared" si="185"/>
        <v>1.9859999999999995</v>
      </c>
      <c r="G1500" s="2">
        <f t="shared" si="179"/>
        <v>1.9395999999999993</v>
      </c>
      <c r="H1500" s="2">
        <f t="shared" si="183"/>
        <v>2.1366000000000049</v>
      </c>
      <c r="I1500" s="2">
        <f t="array" ref="I1500">SUMPRODUCT(B1484:B1503, (ROW(B1484:B1503)-ROW(B1484)+1)) / (20*21/2)</f>
        <v>1.9618095238095239</v>
      </c>
      <c r="J1500" s="2">
        <f t="shared" si="186"/>
        <v>1.9784633162579655</v>
      </c>
      <c r="K1500" s="2">
        <f t="shared" si="180"/>
        <v>1.9753762543266258</v>
      </c>
    </row>
    <row r="1501" spans="1:11" ht="13.5" x14ac:dyDescent="0.25">
      <c r="A1501" s="3">
        <f>TITRES_STAT!B1504</f>
        <v>44887</v>
      </c>
      <c r="B1501" s="5">
        <f>TITRES_STAT!D1504</f>
        <v>1.91</v>
      </c>
      <c r="C1501" s="2">
        <f t="shared" si="181"/>
        <v>0</v>
      </c>
      <c r="D1501" s="2">
        <f t="shared" si="182"/>
        <v>1.9579999999999997</v>
      </c>
      <c r="E1501" s="2">
        <f t="shared" si="184"/>
        <v>1.9739999999999998</v>
      </c>
      <c r="F1501" s="2">
        <f t="shared" si="185"/>
        <v>1.9819999999999993</v>
      </c>
      <c r="G1501" s="2">
        <f t="shared" si="179"/>
        <v>1.9413999999999989</v>
      </c>
      <c r="H1501" s="2">
        <f t="shared" si="183"/>
        <v>2.134850000000005</v>
      </c>
      <c r="I1501" s="2">
        <f t="array" ref="I1501">SUMPRODUCT(B1485:B1504, (ROW(B1485:B1504)-ROW(B1485)+1)) / (20*21/2)</f>
        <v>1.9557142857142853</v>
      </c>
      <c r="J1501" s="2">
        <f t="shared" si="186"/>
        <v>1.9719430004238734</v>
      </c>
      <c r="K1501" s="2">
        <f t="shared" si="180"/>
        <v>1.9728124796471505</v>
      </c>
    </row>
    <row r="1502" spans="1:11" ht="13.5" x14ac:dyDescent="0.25">
      <c r="A1502" s="3">
        <f>TITRES_STAT!B1505</f>
        <v>44888</v>
      </c>
      <c r="B1502" s="5">
        <f>TITRES_STAT!D1505</f>
        <v>1.91</v>
      </c>
      <c r="C1502" s="2">
        <f t="shared" si="181"/>
        <v>0</v>
      </c>
      <c r="D1502" s="2">
        <f t="shared" si="182"/>
        <v>1.9419999999999997</v>
      </c>
      <c r="E1502" s="2">
        <f t="shared" si="184"/>
        <v>1.966</v>
      </c>
      <c r="F1502" s="2">
        <f t="shared" si="185"/>
        <v>1.9779999999999991</v>
      </c>
      <c r="G1502" s="2">
        <f t="shared" si="179"/>
        <v>1.9437999999999991</v>
      </c>
      <c r="H1502" s="2">
        <f t="shared" si="183"/>
        <v>2.1335500000000049</v>
      </c>
      <c r="I1502" s="2">
        <f t="array" ref="I1502">SUMPRODUCT(B1486:B1505, (ROW(B1486:B1505)-ROW(B1486)+1)) / (20*21/2)</f>
        <v>1.95</v>
      </c>
      <c r="J1502" s="2">
        <f t="shared" si="186"/>
        <v>1.9660436670501711</v>
      </c>
      <c r="K1502" s="2">
        <f t="shared" si="180"/>
        <v>1.9703492451511839</v>
      </c>
    </row>
    <row r="1503" spans="1:11" ht="13.5" x14ac:dyDescent="0.25">
      <c r="A1503" s="3">
        <f>TITRES_STAT!B1506</f>
        <v>44889</v>
      </c>
      <c r="B1503" s="5">
        <f>TITRES_STAT!D1506</f>
        <v>1.91</v>
      </c>
      <c r="C1503" s="2">
        <f t="shared" si="181"/>
        <v>0</v>
      </c>
      <c r="D1503" s="2">
        <f t="shared" si="182"/>
        <v>1.9259999999999997</v>
      </c>
      <c r="E1503" s="2">
        <f t="shared" si="184"/>
        <v>1.9579999999999997</v>
      </c>
      <c r="F1503" s="2">
        <f t="shared" si="185"/>
        <v>1.9739999999999989</v>
      </c>
      <c r="G1503" s="2">
        <f t="shared" si="179"/>
        <v>1.9461999999999993</v>
      </c>
      <c r="H1503" s="2">
        <f t="shared" si="183"/>
        <v>2.1322500000000053</v>
      </c>
      <c r="I1503" s="2">
        <f t="array" ref="I1503">SUMPRODUCT(B1487:B1506, (ROW(B1487:B1506)-ROW(B1487)+1)) / (20*21/2)</f>
        <v>1.9446666666666665</v>
      </c>
      <c r="J1503" s="2">
        <f t="shared" si="186"/>
        <v>1.9607061749501546</v>
      </c>
      <c r="K1503" s="2">
        <f t="shared" si="180"/>
        <v>1.9679826080864318</v>
      </c>
    </row>
    <row r="1504" spans="1:11" ht="13.5" x14ac:dyDescent="0.25">
      <c r="A1504" s="3">
        <f>TITRES_STAT!B1507</f>
        <v>44890</v>
      </c>
      <c r="B1504" s="5">
        <f>TITRES_STAT!D1507</f>
        <v>1.91</v>
      </c>
      <c r="C1504" s="2">
        <f t="shared" si="181"/>
        <v>0</v>
      </c>
      <c r="D1504" s="2">
        <f t="shared" si="182"/>
        <v>1.9099999999999997</v>
      </c>
      <c r="E1504" s="2">
        <f t="shared" si="184"/>
        <v>1.95</v>
      </c>
      <c r="F1504" s="2">
        <f t="shared" si="185"/>
        <v>1.9699999999999989</v>
      </c>
      <c r="G1504" s="2">
        <f t="shared" si="179"/>
        <v>1.948599999999999</v>
      </c>
      <c r="H1504" s="2">
        <f t="shared" si="183"/>
        <v>2.1309500000000057</v>
      </c>
      <c r="I1504" s="2">
        <f t="array" ref="I1504">SUMPRODUCT(B1488:B1507, (ROW(B1488:B1507)-ROW(B1488)+1)) / (20*21/2)</f>
        <v>1.9397142857142853</v>
      </c>
      <c r="J1504" s="2">
        <f t="shared" si="186"/>
        <v>1.9558770154310923</v>
      </c>
      <c r="K1504" s="2">
        <f t="shared" si="180"/>
        <v>1.9657087803183364</v>
      </c>
    </row>
    <row r="1505" spans="1:11" ht="13.5" x14ac:dyDescent="0.25">
      <c r="A1505" s="3">
        <f>TITRES_STAT!B1508</f>
        <v>44893</v>
      </c>
      <c r="B1505" s="5">
        <f>TITRES_STAT!D1508</f>
        <v>1.91</v>
      </c>
      <c r="C1505" s="2">
        <f t="shared" si="181"/>
        <v>0</v>
      </c>
      <c r="D1505" s="2">
        <f t="shared" si="182"/>
        <v>1.9099999999999997</v>
      </c>
      <c r="E1505" s="2">
        <f t="shared" si="184"/>
        <v>1.9419999999999997</v>
      </c>
      <c r="F1505" s="2">
        <f t="shared" si="185"/>
        <v>1.9659999999999989</v>
      </c>
      <c r="G1505" s="2">
        <f t="shared" si="179"/>
        <v>1.9509999999999992</v>
      </c>
      <c r="H1505" s="2">
        <f t="shared" si="183"/>
        <v>2.1297000000000059</v>
      </c>
      <c r="I1505" s="2">
        <f t="array" ref="I1505">SUMPRODUCT(B1489:B1508, (ROW(B1489:B1508)-ROW(B1489)+1)) / (20*21/2)</f>
        <v>1.9351428571428571</v>
      </c>
      <c r="J1505" s="2">
        <f t="shared" si="186"/>
        <v>1.9515077758662263</v>
      </c>
      <c r="K1505" s="2">
        <f t="shared" si="180"/>
        <v>1.9635241222666371</v>
      </c>
    </row>
    <row r="1506" spans="1:11" ht="13.5" x14ac:dyDescent="0.25">
      <c r="A1506" s="3">
        <f>TITRES_STAT!B1509</f>
        <v>44894</v>
      </c>
      <c r="B1506" s="5">
        <f>TITRES_STAT!D1509</f>
        <v>1.91</v>
      </c>
      <c r="C1506" s="2">
        <f t="shared" si="181"/>
        <v>0</v>
      </c>
      <c r="D1506" s="2">
        <f t="shared" si="182"/>
        <v>1.9099999999999997</v>
      </c>
      <c r="E1506" s="2">
        <f t="shared" si="184"/>
        <v>1.9339999999999999</v>
      </c>
      <c r="F1506" s="2">
        <f t="shared" si="185"/>
        <v>1.9619999999999991</v>
      </c>
      <c r="G1506" s="2">
        <f t="shared" si="179"/>
        <v>1.9533999999999989</v>
      </c>
      <c r="H1506" s="2">
        <f t="shared" si="183"/>
        <v>2.1284500000000062</v>
      </c>
      <c r="I1506" s="2">
        <f t="array" ref="I1506">SUMPRODUCT(B1490:B1509, (ROW(B1490:B1509)-ROW(B1490)+1)) / (20*21/2)</f>
        <v>1.930952380952381</v>
      </c>
      <c r="J1506" s="2">
        <f t="shared" si="186"/>
        <v>1.947554654355157</v>
      </c>
      <c r="K1506" s="2">
        <f t="shared" si="180"/>
        <v>1.9614251370797102</v>
      </c>
    </row>
    <row r="1507" spans="1:11" ht="13.5" x14ac:dyDescent="0.25">
      <c r="A1507" s="3">
        <f>TITRES_STAT!B1510</f>
        <v>44895</v>
      </c>
      <c r="B1507" s="5">
        <f>TITRES_STAT!D1510</f>
        <v>1.91</v>
      </c>
      <c r="C1507" s="2">
        <f t="shared" si="181"/>
        <v>0</v>
      </c>
      <c r="D1507" s="2">
        <f t="shared" si="182"/>
        <v>1.9099999999999997</v>
      </c>
      <c r="E1507" s="2">
        <f t="shared" si="184"/>
        <v>1.9259999999999997</v>
      </c>
      <c r="F1507" s="2">
        <f t="shared" si="185"/>
        <v>1.9579999999999991</v>
      </c>
      <c r="G1507" s="2">
        <f t="shared" si="179"/>
        <v>1.954199999999999</v>
      </c>
      <c r="H1507" s="2">
        <f t="shared" si="183"/>
        <v>2.1272000000000064</v>
      </c>
      <c r="I1507" s="2">
        <f t="array" ref="I1507">SUMPRODUCT(B1491:B1510, (ROW(B1491:B1510)-ROW(B1491)+1)) / (20*21/2)</f>
        <v>1.9195238095238094</v>
      </c>
      <c r="J1507" s="2">
        <f t="shared" si="186"/>
        <v>1.9439780206070467</v>
      </c>
      <c r="K1507" s="2">
        <f t="shared" si="180"/>
        <v>1.9594084650373687</v>
      </c>
    </row>
    <row r="1508" spans="1:11" ht="13.5" x14ac:dyDescent="0.25">
      <c r="A1508" s="3">
        <f>TITRES_STAT!B1511</f>
        <v>44896</v>
      </c>
      <c r="B1508" s="5">
        <f>TITRES_STAT!D1511</f>
        <v>1.91</v>
      </c>
      <c r="C1508" s="2">
        <f t="shared" si="181"/>
        <v>0</v>
      </c>
      <c r="D1508" s="2">
        <f t="shared" si="182"/>
        <v>1.9099999999999997</v>
      </c>
      <c r="E1508" s="2">
        <f t="shared" si="184"/>
        <v>1.9179999999999999</v>
      </c>
      <c r="F1508" s="2">
        <f t="shared" si="185"/>
        <v>1.9539999999999993</v>
      </c>
      <c r="G1508" s="2">
        <f t="shared" si="179"/>
        <v>1.954999999999999</v>
      </c>
      <c r="H1508" s="2">
        <f t="shared" si="183"/>
        <v>2.1259500000000067</v>
      </c>
      <c r="I1508" s="2">
        <f t="array" ref="I1508">SUMPRODUCT(B1492:B1511, (ROW(B1492:B1511)-ROW(B1492)+1)) / (20*21/2)</f>
        <v>1.9012380952380952</v>
      </c>
      <c r="J1508" s="2">
        <f t="shared" si="186"/>
        <v>1.9407420186444708</v>
      </c>
      <c r="K1508" s="2">
        <f t="shared" si="180"/>
        <v>1.9574708781731582</v>
      </c>
    </row>
    <row r="1509" spans="1:11" ht="13.5" x14ac:dyDescent="0.25">
      <c r="A1509" s="3">
        <f>TITRES_STAT!B1512</f>
        <v>44897</v>
      </c>
      <c r="B1509" s="5">
        <f>TITRES_STAT!D1512</f>
        <v>1.91</v>
      </c>
      <c r="C1509" s="2">
        <f t="shared" si="181"/>
        <v>0</v>
      </c>
      <c r="D1509" s="2">
        <f t="shared" si="182"/>
        <v>1.9099999999999997</v>
      </c>
      <c r="E1509" s="2">
        <f t="shared" si="184"/>
        <v>1.9099999999999997</v>
      </c>
      <c r="F1509" s="2">
        <f t="shared" si="185"/>
        <v>1.9499999999999993</v>
      </c>
      <c r="G1509" s="2">
        <f t="shared" si="179"/>
        <v>1.9557999999999991</v>
      </c>
      <c r="H1509" s="2">
        <f t="shared" si="183"/>
        <v>2.1247000000000069</v>
      </c>
      <c r="I1509" s="2">
        <f t="array" ref="I1509">SUMPRODUCT(B1493:B1512, (ROW(B1493:B1512)-ROW(B1493)+1)) / (20*21/2)</f>
        <v>1.8802857142857139</v>
      </c>
      <c r="J1509" s="2">
        <f t="shared" si="186"/>
        <v>1.9378142073449973</v>
      </c>
      <c r="K1509" s="2">
        <f t="shared" si="180"/>
        <v>1.9556092751075442</v>
      </c>
    </row>
    <row r="1510" spans="1:11" ht="13.5" x14ac:dyDescent="0.25">
      <c r="A1510" s="3">
        <f>TITRES_STAT!B1513</f>
        <v>44900</v>
      </c>
      <c r="B1510" s="5">
        <f>TITRES_STAT!D1513</f>
        <v>1.83</v>
      </c>
      <c r="C1510" s="2">
        <f t="shared" si="181"/>
        <v>-7.9999999999999849E-2</v>
      </c>
      <c r="D1510" s="2">
        <f t="shared" si="182"/>
        <v>1.8939999999999997</v>
      </c>
      <c r="E1510" s="2">
        <f t="shared" si="184"/>
        <v>1.9019999999999997</v>
      </c>
      <c r="F1510" s="2">
        <f t="shared" si="185"/>
        <v>1.9419999999999995</v>
      </c>
      <c r="G1510" s="2">
        <f t="shared" si="179"/>
        <v>1.954999999999999</v>
      </c>
      <c r="H1510" s="2">
        <f t="shared" si="183"/>
        <v>2.1226000000000069</v>
      </c>
      <c r="I1510" s="2">
        <f t="array" ref="I1510">SUMPRODUCT(B1494:B1513, (ROW(B1494:B1513)-ROW(B1494)+1)) / (20*21/2)</f>
        <v>1.8539999999999999</v>
      </c>
      <c r="J1510" s="2">
        <f t="shared" si="186"/>
        <v>1.9275461875978548</v>
      </c>
      <c r="K1510" s="2">
        <f t="shared" si="180"/>
        <v>1.9506834211817583</v>
      </c>
    </row>
    <row r="1511" spans="1:11" ht="13.5" x14ac:dyDescent="0.25">
      <c r="A1511" s="3">
        <f>TITRES_STAT!B1514</f>
        <v>44901</v>
      </c>
      <c r="B1511" s="5">
        <f>TITRES_STAT!D1514</f>
        <v>1.75</v>
      </c>
      <c r="C1511" s="2">
        <f t="shared" si="181"/>
        <v>-8.0000000000000071E-2</v>
      </c>
      <c r="D1511" s="2">
        <f t="shared" si="182"/>
        <v>1.8619999999999997</v>
      </c>
      <c r="E1511" s="2">
        <f t="shared" si="184"/>
        <v>1.8859999999999999</v>
      </c>
      <c r="F1511" s="2">
        <f t="shared" si="185"/>
        <v>1.9299999999999997</v>
      </c>
      <c r="G1511" s="2">
        <f t="shared" si="179"/>
        <v>1.952599999999999</v>
      </c>
      <c r="H1511" s="2">
        <f t="shared" si="183"/>
        <v>2.1196000000000068</v>
      </c>
      <c r="I1511" s="2">
        <f t="array" ref="I1511">SUMPRODUCT(B1495:B1514, (ROW(B1495:B1514)-ROW(B1495)+1)) / (20*21/2)</f>
        <v>1.8360476190476189</v>
      </c>
      <c r="J1511" s="2">
        <f t="shared" si="186"/>
        <v>1.9106370268742496</v>
      </c>
      <c r="K1511" s="2">
        <f t="shared" si="180"/>
        <v>1.9428134830961992</v>
      </c>
    </row>
    <row r="1512" spans="1:11" ht="13.5" x14ac:dyDescent="0.25">
      <c r="A1512" s="3">
        <f>TITRES_STAT!B1515</f>
        <v>44902</v>
      </c>
      <c r="B1512" s="5">
        <f>TITRES_STAT!D1515</f>
        <v>1.71</v>
      </c>
      <c r="C1512" s="2">
        <f t="shared" si="181"/>
        <v>-4.0000000000000036E-2</v>
      </c>
      <c r="D1512" s="2">
        <f t="shared" si="182"/>
        <v>1.8219999999999998</v>
      </c>
      <c r="E1512" s="2">
        <f t="shared" si="184"/>
        <v>1.8660000000000001</v>
      </c>
      <c r="F1512" s="2">
        <f t="shared" si="185"/>
        <v>1.9159999999999999</v>
      </c>
      <c r="G1512" s="2">
        <f t="shared" si="179"/>
        <v>1.9493999999999991</v>
      </c>
      <c r="H1512" s="2">
        <f t="shared" si="183"/>
        <v>2.1164000000000072</v>
      </c>
      <c r="I1512" s="2">
        <f t="array" ref="I1512">SUMPRODUCT(B1496:B1515, (ROW(B1496:B1515)-ROW(B1496)+1)) / (20*21/2)</f>
        <v>1.8194285714285712</v>
      </c>
      <c r="J1512" s="2">
        <f t="shared" si="186"/>
        <v>1.8915287386005115</v>
      </c>
      <c r="K1512" s="2">
        <f t="shared" si="180"/>
        <v>1.9336835425826229</v>
      </c>
    </row>
    <row r="1513" spans="1:11" ht="13.5" x14ac:dyDescent="0.25">
      <c r="A1513" s="3">
        <f>TITRES_STAT!B1516</f>
        <v>44903</v>
      </c>
      <c r="B1513" s="5">
        <f>TITRES_STAT!D1516</f>
        <v>1.64</v>
      </c>
      <c r="C1513" s="2">
        <f t="shared" si="181"/>
        <v>-7.0000000000000062E-2</v>
      </c>
      <c r="D1513" s="2">
        <f t="shared" si="182"/>
        <v>1.768</v>
      </c>
      <c r="E1513" s="2">
        <f t="shared" si="184"/>
        <v>1.839</v>
      </c>
      <c r="F1513" s="2">
        <f t="shared" si="185"/>
        <v>1.8984999999999999</v>
      </c>
      <c r="G1513" s="2">
        <f t="shared" si="179"/>
        <v>1.9447999999999994</v>
      </c>
      <c r="H1513" s="2">
        <f t="shared" si="183"/>
        <v>2.112850000000007</v>
      </c>
      <c r="I1513" s="2">
        <f t="array" ref="I1513">SUMPRODUCT(B1497:B1516, (ROW(B1497:B1516)-ROW(B1497)+1)) / (20*21/2)</f>
        <v>1.7974761904761902</v>
      </c>
      <c r="J1513" s="2">
        <f t="shared" si="186"/>
        <v>1.867573620638558</v>
      </c>
      <c r="K1513" s="2">
        <f t="shared" si="180"/>
        <v>1.922166540912716</v>
      </c>
    </row>
    <row r="1514" spans="1:11" ht="13.5" x14ac:dyDescent="0.25">
      <c r="A1514" s="3">
        <f>TITRES_STAT!B1517</f>
        <v>44904</v>
      </c>
      <c r="B1514" s="5">
        <f>TITRES_STAT!D1517</f>
        <v>1.71</v>
      </c>
      <c r="C1514" s="2">
        <f t="shared" si="181"/>
        <v>7.0000000000000062E-2</v>
      </c>
      <c r="D1514" s="2">
        <f t="shared" si="182"/>
        <v>1.7280000000000002</v>
      </c>
      <c r="E1514" s="2">
        <f t="shared" si="184"/>
        <v>1.8190000000000002</v>
      </c>
      <c r="F1514" s="2">
        <f t="shared" si="185"/>
        <v>1.8845000000000003</v>
      </c>
      <c r="G1514" s="2">
        <f t="shared" si="179"/>
        <v>1.9415999999999991</v>
      </c>
      <c r="H1514" s="2">
        <f t="shared" si="183"/>
        <v>2.1096500000000065</v>
      </c>
      <c r="I1514" s="2">
        <f t="array" ref="I1514">SUMPRODUCT(B1498:B1517, (ROW(B1498:B1517)-ROW(B1498)+1)) / (20*21/2)</f>
        <v>1.7705238095238092</v>
      </c>
      <c r="J1514" s="2">
        <f t="shared" si="186"/>
        <v>1.8525666091491715</v>
      </c>
      <c r="K1514" s="2">
        <f t="shared" si="180"/>
        <v>1.9138462844063351</v>
      </c>
    </row>
    <row r="1515" spans="1:11" ht="13.5" x14ac:dyDescent="0.25">
      <c r="A1515" s="3">
        <f>TITRES_STAT!B1518</f>
        <v>44907</v>
      </c>
      <c r="B1515" s="5">
        <f>TITRES_STAT!D1518</f>
        <v>1.71</v>
      </c>
      <c r="C1515" s="2">
        <f t="shared" si="181"/>
        <v>0</v>
      </c>
      <c r="D1515" s="2">
        <f t="shared" si="182"/>
        <v>1.704</v>
      </c>
      <c r="E1515" s="2">
        <f t="shared" si="184"/>
        <v>1.7990000000000002</v>
      </c>
      <c r="F1515" s="2">
        <f t="shared" si="185"/>
        <v>1.8705000000000003</v>
      </c>
      <c r="G1515" s="2">
        <f t="shared" si="179"/>
        <v>1.9385999999999992</v>
      </c>
      <c r="H1515" s="2">
        <f t="shared" si="183"/>
        <v>2.1064500000000068</v>
      </c>
      <c r="I1515" s="2">
        <f t="array" ref="I1515">SUMPRODUCT(B1499:B1518, (ROW(B1499:B1518)-ROW(B1499)+1)) / (20*21/2)</f>
        <v>1.7455714285714283</v>
      </c>
      <c r="J1515" s="2">
        <f t="shared" si="186"/>
        <v>1.8389888368492504</v>
      </c>
      <c r="K1515" s="2">
        <f t="shared" si="180"/>
        <v>1.9058523124688318</v>
      </c>
    </row>
    <row r="1516" spans="1:11" ht="13.5" x14ac:dyDescent="0.25">
      <c r="A1516" s="3">
        <f>TITRES_STAT!B1519</f>
        <v>44908</v>
      </c>
      <c r="B1516" s="5">
        <f>TITRES_STAT!D1519</f>
        <v>1.64</v>
      </c>
      <c r="C1516" s="2">
        <f t="shared" si="181"/>
        <v>-7.0000000000000062E-2</v>
      </c>
      <c r="D1516" s="2">
        <f t="shared" si="182"/>
        <v>1.6819999999999999</v>
      </c>
      <c r="E1516" s="2">
        <f t="shared" si="184"/>
        <v>1.7720000000000002</v>
      </c>
      <c r="F1516" s="2">
        <f t="shared" si="185"/>
        <v>1.8530000000000002</v>
      </c>
      <c r="G1516" s="2">
        <f t="shared" si="179"/>
        <v>1.9341999999999993</v>
      </c>
      <c r="H1516" s="2">
        <f t="shared" si="183"/>
        <v>2.1029000000000067</v>
      </c>
      <c r="I1516" s="2">
        <f t="array" ref="I1516">SUMPRODUCT(B1500:B1519, (ROW(B1500:B1519)-ROW(B1500)+1)) / (20*21/2)</f>
        <v>1.7292857142857141</v>
      </c>
      <c r="J1516" s="2">
        <f t="shared" si="186"/>
        <v>1.8200375190540838</v>
      </c>
      <c r="K1516" s="2">
        <f t="shared" si="180"/>
        <v>1.8954267315877011</v>
      </c>
    </row>
    <row r="1517" spans="1:11" ht="13.5" x14ac:dyDescent="0.25">
      <c r="A1517" s="3">
        <f>TITRES_STAT!B1520</f>
        <v>44909</v>
      </c>
      <c r="B1517" s="5">
        <f>TITRES_STAT!D1520</f>
        <v>1.57</v>
      </c>
      <c r="C1517" s="2">
        <f t="shared" si="181"/>
        <v>-6.999999999999984E-2</v>
      </c>
      <c r="D1517" s="2">
        <f t="shared" si="182"/>
        <v>1.6539999999999999</v>
      </c>
      <c r="E1517" s="2">
        <f t="shared" si="184"/>
        <v>1.7380000000000002</v>
      </c>
      <c r="F1517" s="2">
        <f t="shared" si="185"/>
        <v>1.8320000000000001</v>
      </c>
      <c r="G1517" s="2">
        <f t="shared" si="179"/>
        <v>1.9267999999999992</v>
      </c>
      <c r="H1517" s="2">
        <f t="shared" si="183"/>
        <v>2.0990000000000064</v>
      </c>
      <c r="I1517" s="2">
        <f t="array" ref="I1517">SUMPRODUCT(B1501:B1520, (ROW(B1501:B1520)-ROW(B1501)+1)) / (20*21/2)</f>
        <v>1.7146666666666666</v>
      </c>
      <c r="J1517" s="2">
        <f t="shared" si="186"/>
        <v>1.7962244220013142</v>
      </c>
      <c r="K1517" s="2">
        <f t="shared" si="180"/>
        <v>1.8826648989764188</v>
      </c>
    </row>
    <row r="1518" spans="1:11" ht="13.5" x14ac:dyDescent="0.25">
      <c r="A1518" s="3">
        <f>TITRES_STAT!B1521</f>
        <v>44910</v>
      </c>
      <c r="B1518" s="5">
        <f>TITRES_STAT!D1521</f>
        <v>1.57</v>
      </c>
      <c r="C1518" s="2">
        <f t="shared" si="181"/>
        <v>0</v>
      </c>
      <c r="D1518" s="2">
        <f t="shared" si="182"/>
        <v>1.64</v>
      </c>
      <c r="E1518" s="2">
        <f t="shared" si="184"/>
        <v>1.7040000000000002</v>
      </c>
      <c r="F1518" s="2">
        <f t="shared" si="185"/>
        <v>1.8110000000000004</v>
      </c>
      <c r="G1518" s="2">
        <f t="shared" si="179"/>
        <v>1.9183999999999992</v>
      </c>
      <c r="H1518" s="2">
        <f t="shared" si="183"/>
        <v>2.0951500000000056</v>
      </c>
      <c r="I1518" s="2">
        <f t="array" ref="I1518">SUMPRODUCT(B1502:B1521, (ROW(B1502:B1521)-ROW(B1502)+1)) / (20*21/2)</f>
        <v>1.7013333333333334</v>
      </c>
      <c r="J1518" s="2">
        <f t="shared" si="186"/>
        <v>1.7746792389535702</v>
      </c>
      <c r="K1518" s="2">
        <f t="shared" si="180"/>
        <v>1.8704035303891082</v>
      </c>
    </row>
    <row r="1519" spans="1:11" ht="13.5" x14ac:dyDescent="0.25">
      <c r="A1519" s="3">
        <f>TITRES_STAT!B1522</f>
        <v>44911</v>
      </c>
      <c r="B1519" s="5">
        <f>TITRES_STAT!D1522</f>
        <v>1.64</v>
      </c>
      <c r="C1519" s="2">
        <f t="shared" si="181"/>
        <v>6.999999999999984E-2</v>
      </c>
      <c r="D1519" s="2">
        <f t="shared" si="182"/>
        <v>1.6260000000000001</v>
      </c>
      <c r="E1519" s="2">
        <f t="shared" si="184"/>
        <v>1.6770000000000003</v>
      </c>
      <c r="F1519" s="2">
        <f t="shared" si="185"/>
        <v>1.7935000000000003</v>
      </c>
      <c r="G1519" s="2">
        <f t="shared" si="179"/>
        <v>1.9113999999999991</v>
      </c>
      <c r="H1519" s="2">
        <f t="shared" si="183"/>
        <v>2.0914500000000054</v>
      </c>
      <c r="I1519" s="2">
        <f t="array" ref="I1519">SUMPRODUCT(B1503:B1522, (ROW(B1503:B1522)-ROW(B1503)+1)) / (20*21/2)</f>
        <v>1.6892857142857145</v>
      </c>
      <c r="J1519" s="2">
        <f t="shared" si="186"/>
        <v>1.7618526447675158</v>
      </c>
      <c r="K1519" s="2">
        <f t="shared" si="180"/>
        <v>1.8613680978248295</v>
      </c>
    </row>
    <row r="1520" spans="1:11" ht="13.5" x14ac:dyDescent="0.25">
      <c r="A1520" s="3">
        <f>TITRES_STAT!B1523</f>
        <v>44914</v>
      </c>
      <c r="B1520" s="5">
        <f>TITRES_STAT!D1523</f>
        <v>1.64</v>
      </c>
      <c r="C1520" s="2">
        <f t="shared" si="181"/>
        <v>0</v>
      </c>
      <c r="D1520" s="2">
        <f t="shared" si="182"/>
        <v>1.6120000000000001</v>
      </c>
      <c r="E1520" s="2">
        <f t="shared" si="184"/>
        <v>1.6580000000000001</v>
      </c>
      <c r="F1520" s="2">
        <f t="shared" si="185"/>
        <v>1.78</v>
      </c>
      <c r="G1520" s="2">
        <f t="shared" si="179"/>
        <v>1.9043999999999992</v>
      </c>
      <c r="H1520" s="2">
        <f t="shared" si="183"/>
        <v>2.0877500000000051</v>
      </c>
      <c r="I1520" s="2">
        <f t="array" ref="I1520">SUMPRODUCT(B1504:B1523, (ROW(B1504:B1523)-ROW(B1504)+1)) / (20*21/2)</f>
        <v>1.6851904761904763</v>
      </c>
      <c r="J1520" s="2">
        <f t="shared" si="186"/>
        <v>1.7502476309801334</v>
      </c>
      <c r="K1520" s="2">
        <f t="shared" si="180"/>
        <v>1.8526869959493459</v>
      </c>
    </row>
    <row r="1521" spans="1:11" ht="13.5" x14ac:dyDescent="0.25">
      <c r="A1521" s="3">
        <f>TITRES_STAT!B1524</f>
        <v>44915</v>
      </c>
      <c r="B1521" s="5">
        <f>TITRES_STAT!D1524</f>
        <v>1.64</v>
      </c>
      <c r="C1521" s="2">
        <f t="shared" si="181"/>
        <v>0</v>
      </c>
      <c r="D1521" s="2">
        <f t="shared" si="182"/>
        <v>1.6120000000000001</v>
      </c>
      <c r="E1521" s="2">
        <f t="shared" si="184"/>
        <v>1.6470000000000002</v>
      </c>
      <c r="F1521" s="2">
        <f t="shared" si="185"/>
        <v>1.7665000000000002</v>
      </c>
      <c r="G1521" s="2">
        <f t="shared" si="179"/>
        <v>1.8973999999999989</v>
      </c>
      <c r="H1521" s="2">
        <f t="shared" si="183"/>
        <v>2.0840500000000048</v>
      </c>
      <c r="I1521" s="2">
        <f t="array" ref="I1521">SUMPRODUCT(B1505:B1524, (ROW(B1505:B1524)-ROW(B1505)+1)) / (20*21/2)</f>
        <v>1.6820476190476192</v>
      </c>
      <c r="J1521" s="2">
        <f t="shared" si="186"/>
        <v>1.7397478566010731</v>
      </c>
      <c r="K1521" s="2">
        <f t="shared" si="180"/>
        <v>1.8443463294415283</v>
      </c>
    </row>
    <row r="1522" spans="1:11" ht="13.5" x14ac:dyDescent="0.25">
      <c r="A1522" s="3">
        <f>TITRES_STAT!B1525</f>
        <v>44916</v>
      </c>
      <c r="B1522" s="5">
        <f>TITRES_STAT!D1525</f>
        <v>1.64</v>
      </c>
      <c r="C1522" s="2">
        <f t="shared" si="181"/>
        <v>0</v>
      </c>
      <c r="D1522" s="2">
        <f t="shared" si="182"/>
        <v>1.6259999999999999</v>
      </c>
      <c r="E1522" s="2">
        <f t="shared" si="184"/>
        <v>1.6400000000000001</v>
      </c>
      <c r="F1522" s="2">
        <f t="shared" si="185"/>
        <v>1.7530000000000001</v>
      </c>
      <c r="G1522" s="2">
        <f t="shared" ref="G1522:G1585" si="187">AVERAGE(B1473:B1522)</f>
        <v>1.890399999999999</v>
      </c>
      <c r="H1522" s="2">
        <f t="shared" si="183"/>
        <v>2.0803500000000046</v>
      </c>
      <c r="I1522" s="2">
        <f t="array" ref="I1522">SUMPRODUCT(B1506:B1525, (ROW(B1506:B1525)-ROW(B1506)+1)) / (20*21/2)</f>
        <v>1.6798571428571427</v>
      </c>
      <c r="J1522" s="2">
        <f t="shared" si="186"/>
        <v>1.7302480607343043</v>
      </c>
      <c r="K1522" s="2">
        <f t="shared" si="180"/>
        <v>1.8363327478948017</v>
      </c>
    </row>
    <row r="1523" spans="1:11" ht="13.5" x14ac:dyDescent="0.25">
      <c r="A1523" s="3">
        <f>TITRES_STAT!B1526</f>
        <v>44917</v>
      </c>
      <c r="B1523" s="5">
        <f>TITRES_STAT!D1526</f>
        <v>1.71</v>
      </c>
      <c r="C1523" s="2">
        <f t="shared" si="181"/>
        <v>7.0000000000000062E-2</v>
      </c>
      <c r="D1523" s="2">
        <f t="shared" si="182"/>
        <v>1.6539999999999999</v>
      </c>
      <c r="E1523" s="2">
        <f t="shared" si="184"/>
        <v>1.6470000000000002</v>
      </c>
      <c r="F1523" s="2">
        <f t="shared" si="185"/>
        <v>1.7430000000000003</v>
      </c>
      <c r="G1523" s="2">
        <f t="shared" si="187"/>
        <v>1.8847999999999987</v>
      </c>
      <c r="H1523" s="2">
        <f t="shared" si="183"/>
        <v>2.077000000000004</v>
      </c>
      <c r="I1523" s="2">
        <f t="array" ref="I1523">SUMPRODUCT(B1507:B1526, (ROW(B1507:B1526)-ROW(B1507)+1)) / (20*21/2)</f>
        <v>1.6786190476190477</v>
      </c>
      <c r="J1523" s="2">
        <f t="shared" si="186"/>
        <v>1.7283196739977038</v>
      </c>
      <c r="K1523" s="2">
        <f t="shared" ref="K1523:K1586" si="188">$K$4*B1523+(1-$K$4)*K1522</f>
        <v>1.8313785224871626</v>
      </c>
    </row>
    <row r="1524" spans="1:11" ht="13.5" x14ac:dyDescent="0.25">
      <c r="A1524" s="3">
        <f>TITRES_STAT!B1527</f>
        <v>44918</v>
      </c>
      <c r="B1524" s="5">
        <f>TITRES_STAT!D1527</f>
        <v>1.71</v>
      </c>
      <c r="C1524" s="2">
        <f t="shared" si="181"/>
        <v>0</v>
      </c>
      <c r="D1524" s="2">
        <f t="shared" si="182"/>
        <v>1.6679999999999999</v>
      </c>
      <c r="E1524" s="2">
        <f t="shared" si="184"/>
        <v>1.6470000000000002</v>
      </c>
      <c r="F1524" s="2">
        <f t="shared" si="185"/>
        <v>1.7330000000000001</v>
      </c>
      <c r="G1524" s="2">
        <f t="shared" si="187"/>
        <v>1.8791999999999986</v>
      </c>
      <c r="H1524" s="2">
        <f t="shared" si="183"/>
        <v>2.0736500000000038</v>
      </c>
      <c r="I1524" s="2">
        <f t="array" ref="I1524">SUMPRODUCT(B1508:B1527, (ROW(B1508:B1527)-ROW(B1508)+1)) / (20*21/2)</f>
        <v>1.6783333333333332</v>
      </c>
      <c r="J1524" s="2">
        <f t="shared" si="186"/>
        <v>1.7265749431407795</v>
      </c>
      <c r="K1524" s="2">
        <f t="shared" si="188"/>
        <v>1.8266185804288426</v>
      </c>
    </row>
    <row r="1525" spans="1:11" ht="13.5" x14ac:dyDescent="0.25">
      <c r="A1525" s="3">
        <f>TITRES_STAT!B1528</f>
        <v>44921</v>
      </c>
      <c r="B1525" s="5">
        <f>TITRES_STAT!D1528</f>
        <v>1.71</v>
      </c>
      <c r="C1525" s="2">
        <f t="shared" si="181"/>
        <v>0</v>
      </c>
      <c r="D1525" s="2">
        <f t="shared" si="182"/>
        <v>1.6819999999999999</v>
      </c>
      <c r="E1525" s="2">
        <f t="shared" si="184"/>
        <v>1.6470000000000002</v>
      </c>
      <c r="F1525" s="2">
        <f t="shared" si="185"/>
        <v>1.7230000000000003</v>
      </c>
      <c r="G1525" s="2">
        <f t="shared" si="187"/>
        <v>1.8735999999999984</v>
      </c>
      <c r="H1525" s="2">
        <f t="shared" si="183"/>
        <v>2.0703000000000036</v>
      </c>
      <c r="I1525" s="2">
        <f t="array" ref="I1525">SUMPRODUCT(B1509:B1528, (ROW(B1509:B1528)-ROW(B1509)+1)) / (20*21/2)</f>
        <v>1.6789999999999998</v>
      </c>
      <c r="J1525" s="2">
        <f t="shared" si="186"/>
        <v>1.724996377127372</v>
      </c>
      <c r="K1525" s="2">
        <f t="shared" si="188"/>
        <v>1.8220453027649666</v>
      </c>
    </row>
    <row r="1526" spans="1:11" ht="13.5" x14ac:dyDescent="0.25">
      <c r="A1526" s="3">
        <f>TITRES_STAT!B1529</f>
        <v>44922</v>
      </c>
      <c r="B1526" s="5">
        <f>TITRES_STAT!D1529</f>
        <v>1.71</v>
      </c>
      <c r="C1526" s="2">
        <f t="shared" si="181"/>
        <v>0</v>
      </c>
      <c r="D1526" s="2">
        <f t="shared" si="182"/>
        <v>1.6960000000000002</v>
      </c>
      <c r="E1526" s="2">
        <f t="shared" si="184"/>
        <v>1.6540000000000004</v>
      </c>
      <c r="F1526" s="2">
        <f t="shared" si="185"/>
        <v>1.7130000000000003</v>
      </c>
      <c r="G1526" s="2">
        <f t="shared" si="187"/>
        <v>1.8679999999999983</v>
      </c>
      <c r="H1526" s="2">
        <f t="shared" si="183"/>
        <v>2.066950000000003</v>
      </c>
      <c r="I1526" s="2">
        <f t="array" ref="I1526">SUMPRODUCT(B1510:B1529, (ROW(B1510:B1529)-ROW(B1510)+1)) / (20*21/2)</f>
        <v>1.6806190476190477</v>
      </c>
      <c r="J1526" s="2">
        <f t="shared" si="186"/>
        <v>1.7235681507342888</v>
      </c>
      <c r="K1526" s="2">
        <f t="shared" si="188"/>
        <v>1.8176513693232033</v>
      </c>
    </row>
    <row r="1527" spans="1:11" ht="13.5" x14ac:dyDescent="0.25">
      <c r="A1527" s="3">
        <f>TITRES_STAT!B1530</f>
        <v>44923</v>
      </c>
      <c r="B1527" s="5">
        <f>TITRES_STAT!D1530</f>
        <v>1.71</v>
      </c>
      <c r="C1527" s="2">
        <f t="shared" si="181"/>
        <v>0</v>
      </c>
      <c r="D1527" s="2">
        <f t="shared" si="182"/>
        <v>1.7100000000000002</v>
      </c>
      <c r="E1527" s="2">
        <f t="shared" si="184"/>
        <v>1.6680000000000004</v>
      </c>
      <c r="F1527" s="2">
        <f t="shared" si="185"/>
        <v>1.7030000000000005</v>
      </c>
      <c r="G1527" s="2">
        <f t="shared" si="187"/>
        <v>1.8623999999999981</v>
      </c>
      <c r="H1527" s="2">
        <f t="shared" si="183"/>
        <v>2.0636000000000028</v>
      </c>
      <c r="I1527" s="2">
        <f t="array" ref="I1527">SUMPRODUCT(B1511:B1530, (ROW(B1511:B1530)-ROW(B1511)+1)) / (20*21/2)</f>
        <v>1.6765238095238095</v>
      </c>
      <c r="J1527" s="2">
        <f t="shared" si="186"/>
        <v>1.7222759459024517</v>
      </c>
      <c r="K1527" s="2">
        <f t="shared" si="188"/>
        <v>1.8134297469968033</v>
      </c>
    </row>
    <row r="1528" spans="1:11" ht="13.5" x14ac:dyDescent="0.25">
      <c r="A1528" s="3">
        <f>TITRES_STAT!B1531</f>
        <v>44924</v>
      </c>
      <c r="B1528" s="5">
        <f>TITRES_STAT!D1531</f>
        <v>1.71</v>
      </c>
      <c r="C1528" s="2">
        <f t="shared" si="181"/>
        <v>0</v>
      </c>
      <c r="D1528" s="2">
        <f t="shared" si="182"/>
        <v>1.7100000000000002</v>
      </c>
      <c r="E1528" s="2">
        <f t="shared" si="184"/>
        <v>1.6820000000000004</v>
      </c>
      <c r="F1528" s="2">
        <f t="shared" si="185"/>
        <v>1.6930000000000003</v>
      </c>
      <c r="G1528" s="2">
        <f t="shared" si="187"/>
        <v>1.856799999999998</v>
      </c>
      <c r="H1528" s="2">
        <f t="shared" si="183"/>
        <v>2.0602500000000021</v>
      </c>
      <c r="I1528" s="2">
        <f t="array" ref="I1528">SUMPRODUCT(B1512:B1531, (ROW(B1512:B1531)-ROW(B1512)+1)) / (20*21/2)</f>
        <v>1.67047619047619</v>
      </c>
      <c r="J1528" s="2">
        <f t="shared" si="186"/>
        <v>1.7211068081974563</v>
      </c>
      <c r="K1528" s="2">
        <f t="shared" si="188"/>
        <v>1.8093736784871248</v>
      </c>
    </row>
    <row r="1529" spans="1:11" ht="13.5" x14ac:dyDescent="0.25">
      <c r="A1529" s="3">
        <f>TITRES_STAT!B1532</f>
        <v>44925</v>
      </c>
      <c r="B1529" s="5">
        <f>TITRES_STAT!D1532</f>
        <v>1.71</v>
      </c>
      <c r="C1529" s="2">
        <f t="shared" si="181"/>
        <v>0</v>
      </c>
      <c r="D1529" s="2">
        <f t="shared" si="182"/>
        <v>1.7100000000000002</v>
      </c>
      <c r="E1529" s="2">
        <f t="shared" si="184"/>
        <v>1.6890000000000005</v>
      </c>
      <c r="F1529" s="2">
        <f t="shared" si="185"/>
        <v>1.6830000000000005</v>
      </c>
      <c r="G1529" s="2">
        <f t="shared" si="187"/>
        <v>1.8511999999999977</v>
      </c>
      <c r="H1529" s="2">
        <f t="shared" si="183"/>
        <v>2.0569000000000019</v>
      </c>
      <c r="I1529" s="2">
        <f t="array" ref="I1529">SUMPRODUCT(B1513:B1532, (ROW(B1513:B1532)-ROW(B1513)+1)) / (20*21/2)</f>
        <v>1.6584285714285716</v>
      </c>
      <c r="J1529" s="2">
        <f t="shared" si="186"/>
        <v>1.7200490169405558</v>
      </c>
      <c r="K1529" s="2">
        <f t="shared" si="188"/>
        <v>1.8054766714876298</v>
      </c>
    </row>
    <row r="1530" spans="1:11" ht="13.5" x14ac:dyDescent="0.25">
      <c r="A1530" s="3">
        <f>TITRES_STAT!B1533</f>
        <v>44928</v>
      </c>
      <c r="B1530" s="5">
        <f>TITRES_STAT!D1533</f>
        <v>1.64</v>
      </c>
      <c r="C1530" s="2">
        <f t="shared" si="181"/>
        <v>-7.0000000000000062E-2</v>
      </c>
      <c r="D1530" s="2">
        <f t="shared" si="182"/>
        <v>1.6960000000000002</v>
      </c>
      <c r="E1530" s="2">
        <f t="shared" si="184"/>
        <v>1.6890000000000005</v>
      </c>
      <c r="F1530" s="2">
        <f t="shared" si="185"/>
        <v>1.6735000000000002</v>
      </c>
      <c r="G1530" s="2">
        <f t="shared" si="187"/>
        <v>1.8441999999999978</v>
      </c>
      <c r="H1530" s="2">
        <f t="shared" si="183"/>
        <v>2.0532000000000021</v>
      </c>
      <c r="I1530" s="2">
        <f t="array" ref="I1530">SUMPRODUCT(B1514:B1533, (ROW(B1514:B1533)-ROW(B1514)+1)) / (20*21/2)</f>
        <v>1.6443333333333334</v>
      </c>
      <c r="J1530" s="2">
        <f t="shared" si="186"/>
        <v>1.7124253010414552</v>
      </c>
      <c r="K1530" s="2">
        <f t="shared" si="188"/>
        <v>1.7989873902528208</v>
      </c>
    </row>
    <row r="1531" spans="1:11" ht="13.5" x14ac:dyDescent="0.25">
      <c r="A1531" s="3">
        <f>TITRES_STAT!B1534</f>
        <v>44929</v>
      </c>
      <c r="B1531" s="5">
        <f>TITRES_STAT!D1534</f>
        <v>1.61</v>
      </c>
      <c r="C1531" s="2">
        <f t="shared" si="181"/>
        <v>-2.9999999999999805E-2</v>
      </c>
      <c r="D1531" s="2">
        <f t="shared" si="182"/>
        <v>1.6759999999999997</v>
      </c>
      <c r="E1531" s="2">
        <f t="shared" si="184"/>
        <v>1.6860000000000004</v>
      </c>
      <c r="F1531" s="2">
        <f t="shared" si="185"/>
        <v>1.6665000000000005</v>
      </c>
      <c r="G1531" s="2">
        <f t="shared" si="187"/>
        <v>1.836599999999998</v>
      </c>
      <c r="H1531" s="2">
        <f t="shared" si="183"/>
        <v>2.0498500000000019</v>
      </c>
      <c r="I1531" s="2">
        <f t="array" ref="I1531">SUMPRODUCT(B1515:B1534, (ROW(B1515:B1534)-ROW(B1515)+1)) / (20*21/2)</f>
        <v>1.629904761904762</v>
      </c>
      <c r="J1531" s="2">
        <f t="shared" si="186"/>
        <v>1.7026705104660784</v>
      </c>
      <c r="K1531" s="2">
        <f t="shared" si="188"/>
        <v>1.7915761200468281</v>
      </c>
    </row>
    <row r="1532" spans="1:11" ht="13.5" x14ac:dyDescent="0.25">
      <c r="A1532" s="3">
        <f>TITRES_STAT!B1535</f>
        <v>44930</v>
      </c>
      <c r="B1532" s="5">
        <f>TITRES_STAT!D1535</f>
        <v>1.54</v>
      </c>
      <c r="C1532" s="2">
        <f t="shared" si="181"/>
        <v>-7.0000000000000062E-2</v>
      </c>
      <c r="D1532" s="2">
        <f t="shared" si="182"/>
        <v>1.6420000000000001</v>
      </c>
      <c r="E1532" s="2">
        <f t="shared" si="184"/>
        <v>1.6760000000000002</v>
      </c>
      <c r="F1532" s="2">
        <f t="shared" si="185"/>
        <v>1.6580000000000006</v>
      </c>
      <c r="G1532" s="2">
        <f t="shared" si="187"/>
        <v>1.8275999999999981</v>
      </c>
      <c r="H1532" s="2">
        <f t="shared" si="183"/>
        <v>2.0461500000000021</v>
      </c>
      <c r="I1532" s="2">
        <f t="array" ref="I1532">SUMPRODUCT(B1516:B1535, (ROW(B1516:B1535)-ROW(B1516)+1)) / (20*21/2)</f>
        <v>1.6164761904761904</v>
      </c>
      <c r="J1532" s="2">
        <f t="shared" si="186"/>
        <v>1.6871780808978805</v>
      </c>
      <c r="K1532" s="2">
        <f t="shared" si="188"/>
        <v>1.7817103898489133</v>
      </c>
    </row>
    <row r="1533" spans="1:11" ht="13.5" x14ac:dyDescent="0.25">
      <c r="A1533" s="3">
        <f>TITRES_STAT!B1536</f>
        <v>44931</v>
      </c>
      <c r="B1533" s="5">
        <f>TITRES_STAT!D1536</f>
        <v>1.51</v>
      </c>
      <c r="C1533" s="2">
        <f t="shared" si="181"/>
        <v>-3.0000000000000027E-2</v>
      </c>
      <c r="D1533" s="2">
        <f t="shared" si="182"/>
        <v>1.6019999999999999</v>
      </c>
      <c r="E1533" s="2">
        <f t="shared" si="184"/>
        <v>1.6560000000000001</v>
      </c>
      <c r="F1533" s="2">
        <f t="shared" si="185"/>
        <v>1.6515000000000004</v>
      </c>
      <c r="G1533" s="2">
        <f t="shared" si="187"/>
        <v>1.8179999999999985</v>
      </c>
      <c r="H1533" s="2">
        <f t="shared" si="183"/>
        <v>2.0423000000000022</v>
      </c>
      <c r="I1533" s="2">
        <f t="array" ref="I1533">SUMPRODUCT(B1517:B1536, (ROW(B1517:B1536)-ROW(B1517)+1)) / (20*21/2)</f>
        <v>1.6040476190476192</v>
      </c>
      <c r="J1533" s="2">
        <f t="shared" si="186"/>
        <v>1.6703039779552251</v>
      </c>
      <c r="K1533" s="2">
        <f t="shared" si="188"/>
        <v>1.7710550804430738</v>
      </c>
    </row>
    <row r="1534" spans="1:11" ht="13.5" x14ac:dyDescent="0.25">
      <c r="A1534" s="3">
        <f>TITRES_STAT!B1537</f>
        <v>44932</v>
      </c>
      <c r="B1534" s="5">
        <f>TITRES_STAT!D1537</f>
        <v>1.5</v>
      </c>
      <c r="C1534" s="2">
        <f t="shared" si="181"/>
        <v>-1.0000000000000009E-2</v>
      </c>
      <c r="D1534" s="2">
        <f t="shared" si="182"/>
        <v>1.56</v>
      </c>
      <c r="E1534" s="2">
        <f t="shared" si="184"/>
        <v>1.6350000000000002</v>
      </c>
      <c r="F1534" s="2">
        <f t="shared" si="185"/>
        <v>1.6410000000000005</v>
      </c>
      <c r="G1534" s="2">
        <f t="shared" si="187"/>
        <v>1.8081999999999985</v>
      </c>
      <c r="H1534" s="2">
        <f t="shared" si="183"/>
        <v>2.0389000000000017</v>
      </c>
      <c r="I1534" s="2">
        <f t="array" ref="I1534">SUMPRODUCT(B1518:B1537, (ROW(B1518:B1537)-ROW(B1518)+1)) / (20*21/2)</f>
        <v>1.5979999999999999</v>
      </c>
      <c r="J1534" s="2">
        <f t="shared" si="186"/>
        <v>1.6540845514832989</v>
      </c>
      <c r="K1534" s="2">
        <f t="shared" si="188"/>
        <v>1.7604254694453063</v>
      </c>
    </row>
    <row r="1535" spans="1:11" ht="13.5" x14ac:dyDescent="0.25">
      <c r="A1535" s="3">
        <f>TITRES_STAT!B1538</f>
        <v>44935</v>
      </c>
      <c r="B1535" s="5">
        <f>TITRES_STAT!D1538</f>
        <v>1.5</v>
      </c>
      <c r="C1535" s="2">
        <f t="shared" si="181"/>
        <v>0</v>
      </c>
      <c r="D1535" s="2">
        <f t="shared" si="182"/>
        <v>1.532</v>
      </c>
      <c r="E1535" s="2">
        <f t="shared" si="184"/>
        <v>1.6140000000000001</v>
      </c>
      <c r="F1535" s="2">
        <f t="shared" si="185"/>
        <v>1.6305000000000003</v>
      </c>
      <c r="G1535" s="2">
        <f t="shared" si="187"/>
        <v>1.7983999999999987</v>
      </c>
      <c r="H1535" s="2">
        <f t="shared" si="183"/>
        <v>2.0355000000000016</v>
      </c>
      <c r="I1535" s="2">
        <f t="array" ref="I1535">SUMPRODUCT(B1519:B1538, (ROW(B1519:B1538)-ROW(B1519)+1)) / (20*21/2)</f>
        <v>1.5986666666666669</v>
      </c>
      <c r="J1535" s="2">
        <f t="shared" si="186"/>
        <v>1.6394098322944133</v>
      </c>
      <c r="K1535" s="2">
        <f t="shared" si="188"/>
        <v>1.7502127059376473</v>
      </c>
    </row>
    <row r="1536" spans="1:11" ht="13.5" x14ac:dyDescent="0.25">
      <c r="A1536" s="3">
        <f>TITRES_STAT!B1539</f>
        <v>44936</v>
      </c>
      <c r="B1536" s="5">
        <f>TITRES_STAT!D1539</f>
        <v>1.5</v>
      </c>
      <c r="C1536" s="2">
        <f t="shared" si="181"/>
        <v>0</v>
      </c>
      <c r="D1536" s="2">
        <f t="shared" si="182"/>
        <v>1.51</v>
      </c>
      <c r="E1536" s="2">
        <f t="shared" si="184"/>
        <v>1.5929999999999997</v>
      </c>
      <c r="F1536" s="2">
        <f t="shared" si="185"/>
        <v>1.6235000000000004</v>
      </c>
      <c r="G1536" s="2">
        <f t="shared" si="187"/>
        <v>1.7885999999999986</v>
      </c>
      <c r="H1536" s="2">
        <f t="shared" si="183"/>
        <v>2.0316500000000017</v>
      </c>
      <c r="I1536" s="2">
        <f t="array" ref="I1536">SUMPRODUCT(B1520:B1539, (ROW(B1520:B1539)-ROW(B1520)+1)) / (20*21/2)</f>
        <v>1.5990476190476188</v>
      </c>
      <c r="J1536" s="2">
        <f t="shared" si="186"/>
        <v>1.6261327054092309</v>
      </c>
      <c r="K1536" s="2">
        <f t="shared" si="188"/>
        <v>1.7404004429597004</v>
      </c>
    </row>
    <row r="1537" spans="1:11" ht="13.5" x14ac:dyDescent="0.25">
      <c r="A1537" s="3">
        <f>TITRES_STAT!B1540</f>
        <v>44937</v>
      </c>
      <c r="B1537" s="5">
        <f>TITRES_STAT!D1540</f>
        <v>1.56</v>
      </c>
      <c r="C1537" s="2">
        <f t="shared" si="181"/>
        <v>6.0000000000000053E-2</v>
      </c>
      <c r="D1537" s="2">
        <f t="shared" si="182"/>
        <v>1.514</v>
      </c>
      <c r="E1537" s="2">
        <f t="shared" si="184"/>
        <v>1.5780000000000001</v>
      </c>
      <c r="F1537" s="2">
        <f t="shared" si="185"/>
        <v>1.6230000000000004</v>
      </c>
      <c r="G1537" s="2">
        <f t="shared" si="187"/>
        <v>1.7799999999999989</v>
      </c>
      <c r="H1537" s="2">
        <f t="shared" si="183"/>
        <v>2.0276000000000014</v>
      </c>
      <c r="I1537" s="2">
        <f t="array" ref="I1537">SUMPRODUCT(B1521:B1540, (ROW(B1521:B1540)-ROW(B1521)+1)) / (20*21/2)</f>
        <v>1.6061428571428569</v>
      </c>
      <c r="J1537" s="2">
        <f t="shared" si="186"/>
        <v>1.6198343525131138</v>
      </c>
      <c r="K1537" s="2">
        <f t="shared" si="188"/>
        <v>1.7333259157848104</v>
      </c>
    </row>
    <row r="1538" spans="1:11" ht="13.5" x14ac:dyDescent="0.25">
      <c r="A1538" s="3">
        <f>TITRES_STAT!B1541</f>
        <v>44938</v>
      </c>
      <c r="B1538" s="5">
        <f>TITRES_STAT!D1541</f>
        <v>1.63</v>
      </c>
      <c r="C1538" s="2">
        <f t="shared" si="181"/>
        <v>6.999999999999984E-2</v>
      </c>
      <c r="D1538" s="2">
        <f t="shared" si="182"/>
        <v>1.538</v>
      </c>
      <c r="E1538" s="2">
        <f t="shared" si="184"/>
        <v>1.5699999999999998</v>
      </c>
      <c r="F1538" s="2">
        <f t="shared" si="185"/>
        <v>1.6260000000000001</v>
      </c>
      <c r="G1538" s="2">
        <f t="shared" si="187"/>
        <v>1.7727999999999993</v>
      </c>
      <c r="H1538" s="2">
        <f t="shared" si="183"/>
        <v>2.0239000000000011</v>
      </c>
      <c r="I1538" s="2">
        <f t="array" ref="I1538">SUMPRODUCT(B1522:B1541, (ROW(B1522:B1541)-ROW(B1522)+1)) / (20*21/2)</f>
        <v>1.6129523809523811</v>
      </c>
      <c r="J1538" s="2">
        <f t="shared" si="186"/>
        <v>1.6208025094166267</v>
      </c>
      <c r="K1538" s="2">
        <f t="shared" si="188"/>
        <v>1.7292739190873669</v>
      </c>
    </row>
    <row r="1539" spans="1:11" ht="13.5" x14ac:dyDescent="0.25">
      <c r="A1539" s="3">
        <f>TITRES_STAT!B1542</f>
        <v>44939</v>
      </c>
      <c r="B1539" s="5">
        <f>TITRES_STAT!D1542</f>
        <v>1.63</v>
      </c>
      <c r="C1539" s="2">
        <f t="shared" si="181"/>
        <v>0</v>
      </c>
      <c r="D1539" s="2">
        <f t="shared" si="182"/>
        <v>1.5640000000000001</v>
      </c>
      <c r="E1539" s="2">
        <f t="shared" si="184"/>
        <v>1.5620000000000001</v>
      </c>
      <c r="F1539" s="2">
        <f t="shared" si="185"/>
        <v>1.6255000000000002</v>
      </c>
      <c r="G1539" s="2">
        <f t="shared" si="187"/>
        <v>1.7655999999999992</v>
      </c>
      <c r="H1539" s="2">
        <f t="shared" si="183"/>
        <v>2.0202000000000013</v>
      </c>
      <c r="I1539" s="2">
        <f t="array" ref="I1539">SUMPRODUCT(B1523:B1542, (ROW(B1523:B1542)-ROW(B1523)+1)) / (20*21/2)</f>
        <v>1.6194761904761907</v>
      </c>
      <c r="J1539" s="2">
        <f t="shared" si="186"/>
        <v>1.6216784609007575</v>
      </c>
      <c r="K1539" s="2">
        <f t="shared" si="188"/>
        <v>1.7253808242211959</v>
      </c>
    </row>
    <row r="1540" spans="1:11" ht="13.5" x14ac:dyDescent="0.25">
      <c r="A1540" s="3">
        <f>TITRES_STAT!B1543</f>
        <v>44942</v>
      </c>
      <c r="B1540" s="5">
        <f>TITRES_STAT!D1543</f>
        <v>1.7</v>
      </c>
      <c r="C1540" s="2">
        <f t="shared" ref="C1540:C1603" si="189">B1540-B1539</f>
        <v>7.0000000000000062E-2</v>
      </c>
      <c r="D1540" s="2">
        <f t="shared" si="182"/>
        <v>1.6039999999999999</v>
      </c>
      <c r="E1540" s="2">
        <f t="shared" si="184"/>
        <v>1.5680000000000001</v>
      </c>
      <c r="F1540" s="2">
        <f t="shared" si="185"/>
        <v>1.6285000000000001</v>
      </c>
      <c r="G1540" s="2">
        <f t="shared" si="187"/>
        <v>1.7597999999999996</v>
      </c>
      <c r="H1540" s="2">
        <f t="shared" si="183"/>
        <v>2.0168500000000011</v>
      </c>
      <c r="I1540" s="2">
        <f t="array" ref="I1540">SUMPRODUCT(B1524:B1543, (ROW(B1524:B1543)-ROW(B1524)+1)) / (20*21/2)</f>
        <v>1.6257142857142857</v>
      </c>
      <c r="J1540" s="2">
        <f t="shared" si="186"/>
        <v>1.6291376551006853</v>
      </c>
      <c r="K1540" s="2">
        <f t="shared" si="188"/>
        <v>1.724385497781149</v>
      </c>
    </row>
    <row r="1541" spans="1:11" ht="13.5" x14ac:dyDescent="0.25">
      <c r="A1541" s="3">
        <f>TITRES_STAT!B1544</f>
        <v>44943</v>
      </c>
      <c r="B1541" s="5">
        <f>TITRES_STAT!D1544</f>
        <v>1.7</v>
      </c>
      <c r="C1541" s="2">
        <f t="shared" si="189"/>
        <v>0</v>
      </c>
      <c r="D1541" s="2">
        <f t="shared" si="182"/>
        <v>1.6440000000000001</v>
      </c>
      <c r="E1541" s="2">
        <f t="shared" si="184"/>
        <v>1.5769999999999995</v>
      </c>
      <c r="F1541" s="2">
        <f t="shared" si="185"/>
        <v>1.6315000000000002</v>
      </c>
      <c r="G1541" s="2">
        <f t="shared" si="187"/>
        <v>1.754</v>
      </c>
      <c r="H1541" s="2">
        <f t="shared" si="183"/>
        <v>2.013500000000001</v>
      </c>
      <c r="I1541" s="2">
        <f t="array" ref="I1541">SUMPRODUCT(B1525:B1544, (ROW(B1525:B1544)-ROW(B1525)+1)) / (20*21/2)</f>
        <v>1.6319999999999999</v>
      </c>
      <c r="J1541" s="2">
        <f t="shared" si="186"/>
        <v>1.6358864498530008</v>
      </c>
      <c r="K1541" s="2">
        <f t="shared" si="188"/>
        <v>1.7234292037505157</v>
      </c>
    </row>
    <row r="1542" spans="1:11" ht="13.5" x14ac:dyDescent="0.25">
      <c r="A1542" s="3">
        <f>TITRES_STAT!B1545</f>
        <v>44944</v>
      </c>
      <c r="B1542" s="5">
        <f>TITRES_STAT!D1545</f>
        <v>1.7</v>
      </c>
      <c r="C1542" s="2">
        <f t="shared" si="189"/>
        <v>0</v>
      </c>
      <c r="D1542" s="2">
        <f t="shared" ref="D1542:D1605" si="190">AVERAGE(B1538:B1542)</f>
        <v>1.6719999999999999</v>
      </c>
      <c r="E1542" s="2">
        <f t="shared" si="184"/>
        <v>1.5929999999999995</v>
      </c>
      <c r="F1542" s="2">
        <f t="shared" si="185"/>
        <v>1.6344999999999998</v>
      </c>
      <c r="G1542" s="2">
        <f t="shared" si="187"/>
        <v>1.7482000000000002</v>
      </c>
      <c r="H1542" s="2">
        <f t="shared" si="183"/>
        <v>2.0101500000000012</v>
      </c>
      <c r="I1542" s="2">
        <f t="array" ref="I1542">SUMPRODUCT(B1526:B1545, (ROW(B1526:B1545)-ROW(B1526)+1)) / (20*21/2)</f>
        <v>1.6383333333333334</v>
      </c>
      <c r="J1542" s="2">
        <f t="shared" si="186"/>
        <v>1.6419925022479531</v>
      </c>
      <c r="K1542" s="2">
        <f t="shared" si="188"/>
        <v>1.7225104114465739</v>
      </c>
    </row>
    <row r="1543" spans="1:11" ht="13.5" x14ac:dyDescent="0.25">
      <c r="A1543" s="3">
        <f>TITRES_STAT!B1546</f>
        <v>44945</v>
      </c>
      <c r="B1543" s="5">
        <f>TITRES_STAT!D1546</f>
        <v>1.7</v>
      </c>
      <c r="C1543" s="2">
        <f t="shared" si="189"/>
        <v>0</v>
      </c>
      <c r="D1543" s="2">
        <f t="shared" si="190"/>
        <v>1.6859999999999999</v>
      </c>
      <c r="E1543" s="2">
        <f t="shared" si="184"/>
        <v>1.6119999999999997</v>
      </c>
      <c r="F1543" s="2">
        <f t="shared" si="185"/>
        <v>1.6339999999999999</v>
      </c>
      <c r="G1543" s="2">
        <f t="shared" si="187"/>
        <v>1.7424000000000004</v>
      </c>
      <c r="H1543" s="2">
        <f t="shared" si="183"/>
        <v>2.006800000000001</v>
      </c>
      <c r="I1543" s="2">
        <f t="array" ref="I1543">SUMPRODUCT(B1527:B1546, (ROW(B1527:B1546)-ROW(B1527)+1)) / (20*21/2)</f>
        <v>1.644714285714286</v>
      </c>
      <c r="J1543" s="2">
        <f t="shared" si="186"/>
        <v>1.6475170258433862</v>
      </c>
      <c r="K1543" s="2">
        <f t="shared" si="188"/>
        <v>1.7216276502133749</v>
      </c>
    </row>
    <row r="1544" spans="1:11" ht="13.5" x14ac:dyDescent="0.25">
      <c r="A1544" s="3">
        <f>TITRES_STAT!B1547</f>
        <v>44946</v>
      </c>
      <c r="B1544" s="5">
        <f>TITRES_STAT!D1547</f>
        <v>1.7</v>
      </c>
      <c r="C1544" s="2">
        <f t="shared" si="189"/>
        <v>0</v>
      </c>
      <c r="D1544" s="2">
        <f t="shared" si="190"/>
        <v>1.7</v>
      </c>
      <c r="E1544" s="2">
        <f t="shared" si="184"/>
        <v>1.6319999999999997</v>
      </c>
      <c r="F1544" s="2">
        <f t="shared" si="185"/>
        <v>1.6334999999999997</v>
      </c>
      <c r="G1544" s="2">
        <f t="shared" si="187"/>
        <v>1.7366000000000006</v>
      </c>
      <c r="H1544" s="2">
        <f t="shared" si="183"/>
        <v>2.0034500000000013</v>
      </c>
      <c r="I1544" s="2">
        <f t="array" ref="I1544">SUMPRODUCT(B1528:B1547, (ROW(B1528:B1547)-ROW(B1528)+1)) / (20*21/2)</f>
        <v>1.6511428571428572</v>
      </c>
      <c r="J1544" s="2">
        <f t="shared" si="186"/>
        <v>1.6525154043344923</v>
      </c>
      <c r="K1544" s="2">
        <f t="shared" si="188"/>
        <v>1.7207795070677525</v>
      </c>
    </row>
    <row r="1545" spans="1:11" ht="13.5" x14ac:dyDescent="0.25">
      <c r="A1545" s="3">
        <f>TITRES_STAT!B1548</f>
        <v>44949</v>
      </c>
      <c r="B1545" s="5">
        <f>TITRES_STAT!D1548</f>
        <v>1.7</v>
      </c>
      <c r="C1545" s="2">
        <f t="shared" si="189"/>
        <v>0</v>
      </c>
      <c r="D1545" s="2">
        <f t="shared" si="190"/>
        <v>1.7</v>
      </c>
      <c r="E1545" s="2">
        <f t="shared" si="184"/>
        <v>1.6519999999999997</v>
      </c>
      <c r="F1545" s="2">
        <f t="shared" si="185"/>
        <v>1.6329999999999998</v>
      </c>
      <c r="G1545" s="2">
        <f t="shared" si="187"/>
        <v>1.7308000000000008</v>
      </c>
      <c r="H1545" s="2">
        <f t="shared" si="183"/>
        <v>2.0001000000000015</v>
      </c>
      <c r="I1545" s="2">
        <f t="array" ref="I1545">SUMPRODUCT(B1529:B1548, (ROW(B1529:B1548)-ROW(B1529)+1)) / (20*21/2)</f>
        <v>1.6576190476190478</v>
      </c>
      <c r="J1545" s="2">
        <f t="shared" si="186"/>
        <v>1.6570377467788262</v>
      </c>
      <c r="K1545" s="2">
        <f t="shared" si="188"/>
        <v>1.7199646244376445</v>
      </c>
    </row>
    <row r="1546" spans="1:11" ht="13.5" x14ac:dyDescent="0.25">
      <c r="A1546" s="3">
        <f>TITRES_STAT!B1549</f>
        <v>44950</v>
      </c>
      <c r="B1546" s="5">
        <f>TITRES_STAT!D1549</f>
        <v>1.7</v>
      </c>
      <c r="C1546" s="2">
        <f t="shared" si="189"/>
        <v>0</v>
      </c>
      <c r="D1546" s="2">
        <f t="shared" si="190"/>
        <v>1.7</v>
      </c>
      <c r="E1546" s="2">
        <f t="shared" si="184"/>
        <v>1.6719999999999999</v>
      </c>
      <c r="F1546" s="2">
        <f t="shared" si="185"/>
        <v>1.6324999999999996</v>
      </c>
      <c r="G1546" s="2">
        <f t="shared" si="187"/>
        <v>1.7250000000000005</v>
      </c>
      <c r="H1546" s="2">
        <f t="shared" ref="H1546:H1609" si="191">AVERAGE(B1347:B1546)</f>
        <v>1.9967500000000009</v>
      </c>
      <c r="I1546" s="2">
        <f t="array" ref="I1546">SUMPRODUCT(B1530:B1549, (ROW(B1530:B1549)-ROW(B1530)+1)) / (20*21/2)</f>
        <v>1.6641428571428574</v>
      </c>
      <c r="J1546" s="2">
        <f t="shared" si="186"/>
        <v>1.6611293899427477</v>
      </c>
      <c r="K1546" s="2">
        <f t="shared" si="188"/>
        <v>1.7191816979891095</v>
      </c>
    </row>
    <row r="1547" spans="1:11" ht="13.5" x14ac:dyDescent="0.25">
      <c r="A1547" s="3">
        <f>TITRES_STAT!B1550</f>
        <v>44951</v>
      </c>
      <c r="B1547" s="5">
        <f>TITRES_STAT!D1550</f>
        <v>1.7</v>
      </c>
      <c r="C1547" s="2">
        <f t="shared" si="189"/>
        <v>0</v>
      </c>
      <c r="D1547" s="2">
        <f t="shared" si="190"/>
        <v>1.7</v>
      </c>
      <c r="E1547" s="2">
        <f t="shared" si="184"/>
        <v>1.6859999999999995</v>
      </c>
      <c r="F1547" s="2">
        <f t="shared" si="185"/>
        <v>1.6319999999999997</v>
      </c>
      <c r="G1547" s="2">
        <f t="shared" si="187"/>
        <v>1.7192000000000005</v>
      </c>
      <c r="H1547" s="2">
        <f t="shared" si="191"/>
        <v>1.9934000000000012</v>
      </c>
      <c r="I1547" s="2">
        <f t="array" ref="I1547">SUMPRODUCT(B1531:B1550, (ROW(B1531:B1550)-ROW(B1531)+1)) / (20*21/2)</f>
        <v>1.669761904761905</v>
      </c>
      <c r="J1547" s="2">
        <f t="shared" si="186"/>
        <v>1.6648313528053431</v>
      </c>
      <c r="K1547" s="2">
        <f t="shared" si="188"/>
        <v>1.7184294745385562</v>
      </c>
    </row>
    <row r="1548" spans="1:11" ht="13.5" x14ac:dyDescent="0.25">
      <c r="A1548" s="3">
        <f>TITRES_STAT!B1551</f>
        <v>44952</v>
      </c>
      <c r="B1548" s="5">
        <f>TITRES_STAT!D1551</f>
        <v>1.7</v>
      </c>
      <c r="C1548" s="2">
        <f t="shared" si="189"/>
        <v>0</v>
      </c>
      <c r="D1548" s="2">
        <f t="shared" si="190"/>
        <v>1.7</v>
      </c>
      <c r="E1548" s="2">
        <f t="shared" ref="E1548:E1611" si="192">AVERAGE(B1539:B1548)</f>
        <v>1.6929999999999996</v>
      </c>
      <c r="F1548" s="2">
        <f t="shared" si="185"/>
        <v>1.6314999999999997</v>
      </c>
      <c r="G1548" s="2">
        <f t="shared" si="187"/>
        <v>1.7134000000000007</v>
      </c>
      <c r="H1548" s="2">
        <f t="shared" si="191"/>
        <v>1.990050000000001</v>
      </c>
      <c r="I1548" s="2">
        <f t="array" ref="I1548">SUMPRODUCT(B1532:B1551, (ROW(B1532:B1551)-ROW(B1532)+1)) / (20*21/2)</f>
        <v>1.6760952380952381</v>
      </c>
      <c r="J1548" s="2">
        <f t="shared" si="186"/>
        <v>1.6681807477762627</v>
      </c>
      <c r="K1548" s="2">
        <f t="shared" si="188"/>
        <v>1.7177067500468481</v>
      </c>
    </row>
    <row r="1549" spans="1:11" ht="13.5" x14ac:dyDescent="0.25">
      <c r="A1549" s="3">
        <f>TITRES_STAT!B1552</f>
        <v>44953</v>
      </c>
      <c r="B1549" s="5">
        <f>TITRES_STAT!D1552</f>
        <v>1.7</v>
      </c>
      <c r="C1549" s="2">
        <f t="shared" si="189"/>
        <v>0</v>
      </c>
      <c r="D1549" s="2">
        <f t="shared" si="190"/>
        <v>1.7</v>
      </c>
      <c r="E1549" s="2">
        <f t="shared" si="192"/>
        <v>1.6999999999999997</v>
      </c>
      <c r="F1549" s="2">
        <f t="shared" si="185"/>
        <v>1.6309999999999998</v>
      </c>
      <c r="G1549" s="2">
        <f t="shared" si="187"/>
        <v>1.7076000000000005</v>
      </c>
      <c r="H1549" s="2">
        <f t="shared" si="191"/>
        <v>1.986700000000001</v>
      </c>
      <c r="I1549" s="2">
        <f t="array" ref="I1549">SUMPRODUCT(B1533:B1552, (ROW(B1533:B1552)-ROW(B1533)+1)) / (20*21/2)</f>
        <v>1.6820000000000002</v>
      </c>
      <c r="J1549" s="2">
        <f t="shared" si="186"/>
        <v>1.6712111527499518</v>
      </c>
      <c r="K1549" s="2">
        <f t="shared" si="188"/>
        <v>1.7170123676920699</v>
      </c>
    </row>
    <row r="1550" spans="1:11" ht="13.5" x14ac:dyDescent="0.25">
      <c r="A1550" s="3">
        <f>TITRES_STAT!B1553</f>
        <v>44956</v>
      </c>
      <c r="B1550" s="5">
        <f>TITRES_STAT!D1553</f>
        <v>1.69</v>
      </c>
      <c r="C1550" s="2">
        <f t="shared" si="189"/>
        <v>-1.0000000000000009E-2</v>
      </c>
      <c r="D1550" s="2">
        <f t="shared" si="190"/>
        <v>1.698</v>
      </c>
      <c r="E1550" s="2">
        <f t="shared" si="192"/>
        <v>1.6989999999999998</v>
      </c>
      <c r="F1550" s="2">
        <f t="shared" si="185"/>
        <v>1.6334999999999997</v>
      </c>
      <c r="G1550" s="2">
        <f t="shared" si="187"/>
        <v>1.7032000000000005</v>
      </c>
      <c r="H1550" s="2">
        <f t="shared" si="191"/>
        <v>1.983300000000001</v>
      </c>
      <c r="I1550" s="2">
        <f t="array" ref="I1550">SUMPRODUCT(B1534:B1553, (ROW(B1534:B1553)-ROW(B1534)+1)) / (20*21/2)</f>
        <v>1.6871428571428573</v>
      </c>
      <c r="J1550" s="2">
        <f t="shared" si="186"/>
        <v>1.673000566773766</v>
      </c>
      <c r="K1550" s="2">
        <f t="shared" si="188"/>
        <v>1.715953059155126</v>
      </c>
    </row>
    <row r="1551" spans="1:11" ht="13.5" x14ac:dyDescent="0.25">
      <c r="A1551" s="3">
        <f>TITRES_STAT!B1554</f>
        <v>44957</v>
      </c>
      <c r="B1551" s="5">
        <f>TITRES_STAT!D1554</f>
        <v>1.7</v>
      </c>
      <c r="C1551" s="2">
        <f t="shared" si="189"/>
        <v>1.0000000000000009E-2</v>
      </c>
      <c r="D1551" s="2">
        <f t="shared" si="190"/>
        <v>1.6979999999999997</v>
      </c>
      <c r="E1551" s="2">
        <f t="shared" si="192"/>
        <v>1.6989999999999998</v>
      </c>
      <c r="F1551" s="2">
        <f t="shared" si="185"/>
        <v>1.6379999999999995</v>
      </c>
      <c r="G1551" s="2">
        <f t="shared" si="187"/>
        <v>1.699000000000001</v>
      </c>
      <c r="H1551" s="2">
        <f t="shared" si="191"/>
        <v>1.979950000000001</v>
      </c>
      <c r="I1551" s="2">
        <f t="array" ref="I1551">SUMPRODUCT(B1535:B1554, (ROW(B1535:B1554)-ROW(B1535)+1)) / (20*21/2)</f>
        <v>1.6913809523809524</v>
      </c>
      <c r="J1551" s="2">
        <f t="shared" si="186"/>
        <v>1.6755719413667407</v>
      </c>
      <c r="K1551" s="2">
        <f t="shared" si="188"/>
        <v>1.7153274489921799</v>
      </c>
    </row>
    <row r="1552" spans="1:11" ht="13.5" x14ac:dyDescent="0.25">
      <c r="A1552" s="3">
        <f>TITRES_STAT!B1555</f>
        <v>44958</v>
      </c>
      <c r="B1552" s="5">
        <f>TITRES_STAT!D1555</f>
        <v>1.7</v>
      </c>
      <c r="C1552" s="2">
        <f t="shared" si="189"/>
        <v>0</v>
      </c>
      <c r="D1552" s="2">
        <f t="shared" si="190"/>
        <v>1.698</v>
      </c>
      <c r="E1552" s="2">
        <f t="shared" si="192"/>
        <v>1.6989999999999998</v>
      </c>
      <c r="F1552" s="2">
        <f t="shared" si="185"/>
        <v>1.6459999999999997</v>
      </c>
      <c r="G1552" s="2">
        <f t="shared" si="187"/>
        <v>1.6948000000000008</v>
      </c>
      <c r="H1552" s="2">
        <f t="shared" si="191"/>
        <v>1.976600000000001</v>
      </c>
      <c r="I1552" s="2">
        <f t="array" ref="I1552">SUMPRODUCT(B1536:B1555, (ROW(B1536:B1555)-ROW(B1536)+1)) / (20*21/2)</f>
        <v>1.6946666666666665</v>
      </c>
      <c r="J1552" s="2">
        <f t="shared" si="186"/>
        <v>1.677898423141337</v>
      </c>
      <c r="K1552" s="2">
        <f t="shared" si="188"/>
        <v>1.7147263725611142</v>
      </c>
    </row>
    <row r="1553" spans="1:11" ht="13.5" x14ac:dyDescent="0.25">
      <c r="A1553" s="3">
        <f>TITRES_STAT!B1556</f>
        <v>44959</v>
      </c>
      <c r="B1553" s="5">
        <f>TITRES_STAT!D1556</f>
        <v>1.7</v>
      </c>
      <c r="C1553" s="2">
        <f t="shared" si="189"/>
        <v>0</v>
      </c>
      <c r="D1553" s="2">
        <f t="shared" si="190"/>
        <v>1.698</v>
      </c>
      <c r="E1553" s="2">
        <f t="shared" si="192"/>
        <v>1.6989999999999998</v>
      </c>
      <c r="F1553" s="2">
        <f t="shared" si="185"/>
        <v>1.6554999999999995</v>
      </c>
      <c r="G1553" s="2">
        <f t="shared" si="187"/>
        <v>1.6906000000000008</v>
      </c>
      <c r="H1553" s="2">
        <f t="shared" si="191"/>
        <v>1.9732500000000011</v>
      </c>
      <c r="I1553" s="2">
        <f t="array" ref="I1553">SUMPRODUCT(B1537:B1556, (ROW(B1537:B1556)-ROW(B1537)+1)) / (20*21/2)</f>
        <v>1.6970000000000001</v>
      </c>
      <c r="J1553" s="2">
        <f t="shared" si="186"/>
        <v>1.6800033352231143</v>
      </c>
      <c r="K1553" s="2">
        <f t="shared" si="188"/>
        <v>1.714148867754796</v>
      </c>
    </row>
    <row r="1554" spans="1:11" ht="13.5" x14ac:dyDescent="0.25">
      <c r="A1554" s="3">
        <f>TITRES_STAT!B1557</f>
        <v>44960</v>
      </c>
      <c r="B1554" s="5">
        <f>TITRES_STAT!D1557</f>
        <v>1.7</v>
      </c>
      <c r="C1554" s="2">
        <f t="shared" si="189"/>
        <v>0</v>
      </c>
      <c r="D1554" s="2">
        <f t="shared" si="190"/>
        <v>1.698</v>
      </c>
      <c r="E1554" s="2">
        <f t="shared" si="192"/>
        <v>1.6989999999999998</v>
      </c>
      <c r="F1554" s="2">
        <f t="shared" si="185"/>
        <v>1.6654999999999998</v>
      </c>
      <c r="G1554" s="2">
        <f t="shared" si="187"/>
        <v>1.686400000000001</v>
      </c>
      <c r="H1554" s="2">
        <f t="shared" si="191"/>
        <v>1.9698000000000011</v>
      </c>
      <c r="I1554" s="2">
        <f t="array" ref="I1554">SUMPRODUCT(B1538:B1557, (ROW(B1538:B1557)-ROW(B1538)+1)) / (20*21/2)</f>
        <v>1.6983809523809525</v>
      </c>
      <c r="J1554" s="2">
        <f t="shared" si="186"/>
        <v>1.6819077794875796</v>
      </c>
      <c r="K1554" s="2">
        <f t="shared" si="188"/>
        <v>1.7135940101957845</v>
      </c>
    </row>
    <row r="1555" spans="1:11" ht="13.5" x14ac:dyDescent="0.25">
      <c r="A1555" s="3">
        <f>TITRES_STAT!B1558</f>
        <v>44963</v>
      </c>
      <c r="B1555" s="5">
        <f>TITRES_STAT!D1558</f>
        <v>1.7</v>
      </c>
      <c r="C1555" s="2">
        <f t="shared" si="189"/>
        <v>0</v>
      </c>
      <c r="D1555" s="2">
        <f t="shared" si="190"/>
        <v>1.7</v>
      </c>
      <c r="E1555" s="2">
        <f t="shared" si="192"/>
        <v>1.6989999999999998</v>
      </c>
      <c r="F1555" s="2">
        <f t="shared" si="185"/>
        <v>1.6754999999999995</v>
      </c>
      <c r="G1555" s="2">
        <f t="shared" si="187"/>
        <v>1.682200000000001</v>
      </c>
      <c r="H1555" s="2">
        <f t="shared" si="191"/>
        <v>1.9663500000000007</v>
      </c>
      <c r="I1555" s="2">
        <f t="array" ref="I1555">SUMPRODUCT(B1539:B1558, (ROW(B1539:B1558)-ROW(B1539)+1)) / (20*21/2)</f>
        <v>1.6990952380952382</v>
      </c>
      <c r="J1555" s="2">
        <f t="shared" si="186"/>
        <v>1.6836308481078102</v>
      </c>
      <c r="K1555" s="2">
        <f t="shared" si="188"/>
        <v>1.7130609117567341</v>
      </c>
    </row>
    <row r="1556" spans="1:11" ht="13.5" x14ac:dyDescent="0.25">
      <c r="A1556" s="3">
        <f>TITRES_STAT!B1559</f>
        <v>44964</v>
      </c>
      <c r="B1556" s="5">
        <f>TITRES_STAT!D1559</f>
        <v>1.7</v>
      </c>
      <c r="C1556" s="2">
        <f t="shared" si="189"/>
        <v>0</v>
      </c>
      <c r="D1556" s="2">
        <f t="shared" si="190"/>
        <v>1.7</v>
      </c>
      <c r="E1556" s="2">
        <f t="shared" si="192"/>
        <v>1.6989999999999994</v>
      </c>
      <c r="F1556" s="2">
        <f t="shared" ref="F1556:F1619" si="193">AVERAGE(B1537:B1556)</f>
        <v>1.6855</v>
      </c>
      <c r="G1556" s="2">
        <f t="shared" si="187"/>
        <v>1.678000000000001</v>
      </c>
      <c r="H1556" s="2">
        <f t="shared" si="191"/>
        <v>1.9629000000000008</v>
      </c>
      <c r="I1556" s="2">
        <f t="array" ref="I1556">SUMPRODUCT(B1540:B1559, (ROW(B1540:B1559)-ROW(B1540)+1)) / (20*21/2)</f>
        <v>1.7061428571428572</v>
      </c>
      <c r="J1556" s="2">
        <f t="shared" si="186"/>
        <v>1.6851898149546853</v>
      </c>
      <c r="K1556" s="2">
        <f t="shared" si="188"/>
        <v>1.7125487191388231</v>
      </c>
    </row>
    <row r="1557" spans="1:11" ht="13.5" x14ac:dyDescent="0.25">
      <c r="A1557" s="3">
        <f>TITRES_STAT!B1560</f>
        <v>44965</v>
      </c>
      <c r="B1557" s="5">
        <f>TITRES_STAT!D1560</f>
        <v>1.7</v>
      </c>
      <c r="C1557" s="2">
        <f t="shared" si="189"/>
        <v>0</v>
      </c>
      <c r="D1557" s="2">
        <f t="shared" si="190"/>
        <v>1.7</v>
      </c>
      <c r="E1557" s="2">
        <f t="shared" si="192"/>
        <v>1.6989999999999998</v>
      </c>
      <c r="F1557" s="2">
        <f t="shared" si="193"/>
        <v>1.6924999999999997</v>
      </c>
      <c r="G1557" s="2">
        <f t="shared" si="187"/>
        <v>1.6738000000000011</v>
      </c>
      <c r="H1557" s="2">
        <f t="shared" si="191"/>
        <v>1.9594500000000008</v>
      </c>
      <c r="I1557" s="2">
        <f t="array" ref="I1557">SUMPRODUCT(B1541:B1560, (ROW(B1541:B1560)-ROW(B1541)+1)) / (20*21/2)</f>
        <v>1.7125238095238096</v>
      </c>
      <c r="J1557" s="2">
        <f t="shared" ref="J1557:J1620" si="194">$J$4*B1557+J1556*(1-$J$4)</f>
        <v>1.6866003087685248</v>
      </c>
      <c r="K1557" s="2">
        <f t="shared" si="188"/>
        <v>1.7120566125059282</v>
      </c>
    </row>
    <row r="1558" spans="1:11" ht="13.5" x14ac:dyDescent="0.25">
      <c r="A1558" s="3">
        <f>TITRES_STAT!B1561</f>
        <v>44966</v>
      </c>
      <c r="B1558" s="5">
        <f>TITRES_STAT!D1561</f>
        <v>1.7</v>
      </c>
      <c r="C1558" s="2">
        <f t="shared" si="189"/>
        <v>0</v>
      </c>
      <c r="D1558" s="2">
        <f t="shared" si="190"/>
        <v>1.7</v>
      </c>
      <c r="E1558" s="2">
        <f t="shared" si="192"/>
        <v>1.6989999999999998</v>
      </c>
      <c r="F1558" s="2">
        <f t="shared" si="193"/>
        <v>1.6959999999999997</v>
      </c>
      <c r="G1558" s="2">
        <f t="shared" si="187"/>
        <v>1.6696000000000013</v>
      </c>
      <c r="H1558" s="2">
        <f t="shared" si="191"/>
        <v>1.9565000000000006</v>
      </c>
      <c r="I1558" s="2">
        <f t="array" ref="I1558">SUMPRODUCT(B1542:B1561, (ROW(B1542:B1561)-ROW(B1542)+1)) / (20*21/2)</f>
        <v>1.7185714285714284</v>
      </c>
      <c r="J1558" s="2">
        <f t="shared" si="194"/>
        <v>1.687876469838189</v>
      </c>
      <c r="K1558" s="2">
        <f t="shared" si="188"/>
        <v>1.7115838041723623</v>
      </c>
    </row>
    <row r="1559" spans="1:11" ht="13.5" x14ac:dyDescent="0.25">
      <c r="A1559" s="3">
        <f>TITRES_STAT!B1562</f>
        <v>44967</v>
      </c>
      <c r="B1559" s="5">
        <f>TITRES_STAT!D1562</f>
        <v>1.77</v>
      </c>
      <c r="C1559" s="2">
        <f t="shared" si="189"/>
        <v>7.0000000000000062E-2</v>
      </c>
      <c r="D1559" s="2">
        <f t="shared" si="190"/>
        <v>1.714</v>
      </c>
      <c r="E1559" s="2">
        <f t="shared" si="192"/>
        <v>1.706</v>
      </c>
      <c r="F1559" s="2">
        <f t="shared" si="193"/>
        <v>1.7029999999999998</v>
      </c>
      <c r="G1559" s="2">
        <f t="shared" si="187"/>
        <v>1.6668000000000012</v>
      </c>
      <c r="H1559" s="2">
        <f t="shared" si="191"/>
        <v>1.9542500000000007</v>
      </c>
      <c r="I1559" s="2">
        <f t="array" ref="I1559">SUMPRODUCT(B1543:B1562, (ROW(B1543:B1562)-ROW(B1543)+1)) / (20*21/2)</f>
        <v>1.7290476190476189</v>
      </c>
      <c r="J1559" s="2">
        <f t="shared" si="194"/>
        <v>1.6956977584250281</v>
      </c>
      <c r="K1559" s="2">
        <f t="shared" si="188"/>
        <v>1.7138746353812893</v>
      </c>
    </row>
    <row r="1560" spans="1:11" ht="13.5" x14ac:dyDescent="0.25">
      <c r="A1560" s="3">
        <f>TITRES_STAT!B1563</f>
        <v>44970</v>
      </c>
      <c r="B1560" s="5">
        <f>TITRES_STAT!D1563</f>
        <v>1.77</v>
      </c>
      <c r="C1560" s="2">
        <f t="shared" si="189"/>
        <v>0</v>
      </c>
      <c r="D1560" s="2">
        <f t="shared" si="190"/>
        <v>1.7279999999999998</v>
      </c>
      <c r="E1560" s="2">
        <f t="shared" si="192"/>
        <v>1.7139999999999997</v>
      </c>
      <c r="F1560" s="2">
        <f t="shared" si="193"/>
        <v>1.7064999999999997</v>
      </c>
      <c r="G1560" s="2">
        <f t="shared" si="187"/>
        <v>1.6656000000000009</v>
      </c>
      <c r="H1560" s="2">
        <f t="shared" si="191"/>
        <v>1.9520000000000004</v>
      </c>
      <c r="I1560" s="2">
        <f t="array" ref="I1560">SUMPRODUCT(B1544:B1563, (ROW(B1544:B1563)-ROW(B1544)+1)) / (20*21/2)</f>
        <v>1.7437142857142856</v>
      </c>
      <c r="J1560" s="2">
        <f t="shared" si="194"/>
        <v>1.7027741623845494</v>
      </c>
      <c r="K1560" s="2">
        <f t="shared" si="188"/>
        <v>1.7160756300722191</v>
      </c>
    </row>
    <row r="1561" spans="1:11" ht="13.5" x14ac:dyDescent="0.25">
      <c r="A1561" s="3">
        <f>TITRES_STAT!B1564</f>
        <v>44971</v>
      </c>
      <c r="B1561" s="5">
        <f>TITRES_STAT!D1564</f>
        <v>1.77</v>
      </c>
      <c r="C1561" s="2">
        <f t="shared" si="189"/>
        <v>0</v>
      </c>
      <c r="D1561" s="2">
        <f t="shared" si="190"/>
        <v>1.7419999999999998</v>
      </c>
      <c r="E1561" s="2">
        <f t="shared" si="192"/>
        <v>1.7209999999999996</v>
      </c>
      <c r="F1561" s="2">
        <f t="shared" si="193"/>
        <v>1.7099999999999997</v>
      </c>
      <c r="G1561" s="2">
        <f t="shared" si="187"/>
        <v>1.666000000000001</v>
      </c>
      <c r="H1561" s="2">
        <f t="shared" si="191"/>
        <v>1.9497500000000003</v>
      </c>
      <c r="I1561" s="2">
        <f t="array" ref="I1561">SUMPRODUCT(B1545:B1564, (ROW(B1545:B1564)-ROW(B1545)+1)) / (20*21/2)</f>
        <v>1.761380952380952</v>
      </c>
      <c r="J1561" s="2">
        <f t="shared" si="194"/>
        <v>1.7091766231098304</v>
      </c>
      <c r="K1561" s="2">
        <f t="shared" si="188"/>
        <v>1.7181903112458576</v>
      </c>
    </row>
    <row r="1562" spans="1:11" ht="13.5" x14ac:dyDescent="0.25">
      <c r="A1562" s="3">
        <f>TITRES_STAT!B1565</f>
        <v>44972</v>
      </c>
      <c r="B1562" s="5">
        <f>TITRES_STAT!D1565</f>
        <v>1.82</v>
      </c>
      <c r="C1562" s="2">
        <f t="shared" si="189"/>
        <v>5.0000000000000044E-2</v>
      </c>
      <c r="D1562" s="2">
        <f t="shared" si="190"/>
        <v>1.766</v>
      </c>
      <c r="E1562" s="2">
        <f t="shared" si="192"/>
        <v>1.7329999999999999</v>
      </c>
      <c r="F1562" s="2">
        <f t="shared" si="193"/>
        <v>1.7159999999999997</v>
      </c>
      <c r="G1562" s="2">
        <f t="shared" si="187"/>
        <v>1.6682000000000008</v>
      </c>
      <c r="H1562" s="2">
        <f t="shared" si="191"/>
        <v>1.9477500000000001</v>
      </c>
      <c r="I1562" s="2">
        <f t="array" ref="I1562">SUMPRODUCT(B1546:B1565, (ROW(B1546:B1565)-ROW(B1546)+1)) / (20*21/2)</f>
        <v>1.7828095238095241</v>
      </c>
      <c r="J1562" s="2">
        <f t="shared" si="194"/>
        <v>1.7197312304327037</v>
      </c>
      <c r="K1562" s="2">
        <f t="shared" si="188"/>
        <v>1.7221828480597456</v>
      </c>
    </row>
    <row r="1563" spans="1:11" ht="13.5" x14ac:dyDescent="0.25">
      <c r="A1563" s="3">
        <f>TITRES_STAT!B1566</f>
        <v>44973</v>
      </c>
      <c r="B1563" s="5">
        <f>TITRES_STAT!D1566</f>
        <v>1.87</v>
      </c>
      <c r="C1563" s="2">
        <f t="shared" si="189"/>
        <v>5.0000000000000044E-2</v>
      </c>
      <c r="D1563" s="2">
        <f t="shared" si="190"/>
        <v>1.8</v>
      </c>
      <c r="E1563" s="2">
        <f t="shared" si="192"/>
        <v>1.75</v>
      </c>
      <c r="F1563" s="2">
        <f t="shared" si="193"/>
        <v>1.7244999999999995</v>
      </c>
      <c r="G1563" s="2">
        <f t="shared" si="187"/>
        <v>1.672800000000001</v>
      </c>
      <c r="H1563" s="2">
        <f t="shared" si="191"/>
        <v>1.9460000000000002</v>
      </c>
      <c r="I1563" s="2">
        <f t="array" ref="I1563">SUMPRODUCT(B1547:B1566, (ROW(B1547:B1566)-ROW(B1547)+1)) / (20*21/2)</f>
        <v>1.8029999999999999</v>
      </c>
      <c r="J1563" s="2">
        <f t="shared" si="194"/>
        <v>1.7340425418200653</v>
      </c>
      <c r="K1563" s="2">
        <f t="shared" si="188"/>
        <v>1.7279795991162261</v>
      </c>
    </row>
    <row r="1564" spans="1:11" ht="13.5" x14ac:dyDescent="0.25">
      <c r="A1564" s="3">
        <f>TITRES_STAT!B1567</f>
        <v>44974</v>
      </c>
      <c r="B1564" s="5">
        <f>TITRES_STAT!D1567</f>
        <v>1.91</v>
      </c>
      <c r="C1564" s="2">
        <f t="shared" si="189"/>
        <v>3.9999999999999813E-2</v>
      </c>
      <c r="D1564" s="2">
        <f t="shared" si="190"/>
        <v>1.8280000000000001</v>
      </c>
      <c r="E1564" s="2">
        <f t="shared" si="192"/>
        <v>1.7710000000000001</v>
      </c>
      <c r="F1564" s="2">
        <f t="shared" si="193"/>
        <v>1.7349999999999994</v>
      </c>
      <c r="G1564" s="2">
        <f t="shared" si="187"/>
        <v>1.676800000000001</v>
      </c>
      <c r="H1564" s="2">
        <f t="shared" si="191"/>
        <v>1.9444500000000002</v>
      </c>
      <c r="I1564" s="2">
        <f t="array" ref="I1564">SUMPRODUCT(B1548:B1567, (ROW(B1548:B1567)-ROW(B1548)+1)) / (20*21/2)</f>
        <v>1.8286190476190476</v>
      </c>
      <c r="J1564" s="2">
        <f t="shared" si="194"/>
        <v>1.750800394980059</v>
      </c>
      <c r="K1564" s="2">
        <f t="shared" si="188"/>
        <v>1.7351176540528448</v>
      </c>
    </row>
    <row r="1565" spans="1:11" ht="13.5" x14ac:dyDescent="0.25">
      <c r="A1565" s="3">
        <f>TITRES_STAT!B1568</f>
        <v>44977</v>
      </c>
      <c r="B1565" s="5">
        <f>TITRES_STAT!D1568</f>
        <v>1.96</v>
      </c>
      <c r="C1565" s="2">
        <f t="shared" si="189"/>
        <v>5.0000000000000044E-2</v>
      </c>
      <c r="D1565" s="2">
        <f t="shared" si="190"/>
        <v>1.8660000000000001</v>
      </c>
      <c r="E1565" s="2">
        <f t="shared" si="192"/>
        <v>1.7969999999999999</v>
      </c>
      <c r="F1565" s="2">
        <f t="shared" si="193"/>
        <v>1.7479999999999998</v>
      </c>
      <c r="G1565" s="2">
        <f t="shared" si="187"/>
        <v>1.6818000000000006</v>
      </c>
      <c r="H1565" s="2">
        <f t="shared" si="191"/>
        <v>1.9426999999999999</v>
      </c>
      <c r="I1565" s="2">
        <f t="array" ref="I1565">SUMPRODUCT(B1549:B1568, (ROW(B1549:B1568)-ROW(B1549)+1)) / (20*21/2)</f>
        <v>1.8526666666666665</v>
      </c>
      <c r="J1565" s="2">
        <f t="shared" si="194"/>
        <v>1.77072416688672</v>
      </c>
      <c r="K1565" s="2">
        <f t="shared" si="188"/>
        <v>1.7439365695801843</v>
      </c>
    </row>
    <row r="1566" spans="1:11" ht="13.5" x14ac:dyDescent="0.25">
      <c r="A1566" s="3">
        <f>TITRES_STAT!B1569</f>
        <v>44978</v>
      </c>
      <c r="B1566" s="5">
        <f>TITRES_STAT!D1569</f>
        <v>1.96</v>
      </c>
      <c r="C1566" s="2">
        <f t="shared" si="189"/>
        <v>0</v>
      </c>
      <c r="D1566" s="2">
        <f t="shared" si="190"/>
        <v>1.9039999999999999</v>
      </c>
      <c r="E1566" s="2">
        <f t="shared" si="192"/>
        <v>1.823</v>
      </c>
      <c r="F1566" s="2">
        <f t="shared" si="193"/>
        <v>1.7609999999999997</v>
      </c>
      <c r="G1566" s="2">
        <f t="shared" si="187"/>
        <v>1.6882000000000006</v>
      </c>
      <c r="H1566" s="2">
        <f t="shared" si="191"/>
        <v>1.9409499999999997</v>
      </c>
      <c r="I1566" s="2">
        <f t="array" ref="I1566">SUMPRODUCT(B1550:B1569, (ROW(B1550:B1569)-ROW(B1550)+1)) / (20*21/2)</f>
        <v>1.875142857142857</v>
      </c>
      <c r="J1566" s="2">
        <f t="shared" si="194"/>
        <v>1.7887504367070322</v>
      </c>
      <c r="K1566" s="2">
        <f t="shared" si="188"/>
        <v>1.7524096452829223</v>
      </c>
    </row>
    <row r="1567" spans="1:11" ht="13.5" x14ac:dyDescent="0.25">
      <c r="A1567" s="3">
        <f>TITRES_STAT!B1570</f>
        <v>44979</v>
      </c>
      <c r="B1567" s="5">
        <f>TITRES_STAT!D1570</f>
        <v>2.0299999999999998</v>
      </c>
      <c r="C1567" s="2">
        <f t="shared" si="189"/>
        <v>6.999999999999984E-2</v>
      </c>
      <c r="D1567" s="2">
        <f t="shared" si="190"/>
        <v>1.9460000000000002</v>
      </c>
      <c r="E1567" s="2">
        <f t="shared" si="192"/>
        <v>1.8560000000000003</v>
      </c>
      <c r="F1567" s="2">
        <f t="shared" si="193"/>
        <v>1.7774999999999999</v>
      </c>
      <c r="G1567" s="2">
        <f t="shared" si="187"/>
        <v>1.6974000000000007</v>
      </c>
      <c r="H1567" s="2">
        <f t="shared" si="191"/>
        <v>1.9395499999999997</v>
      </c>
      <c r="I1567" s="2">
        <f t="array" ref="I1567">SUMPRODUCT(B1551:B1570, (ROW(B1551:B1570)-ROW(B1551)+1)) / (20*21/2)</f>
        <v>1.8960476190476188</v>
      </c>
      <c r="J1567" s="2">
        <f t="shared" si="194"/>
        <v>1.8117265855920768</v>
      </c>
      <c r="K1567" s="2">
        <f t="shared" si="188"/>
        <v>1.7632955415463372</v>
      </c>
    </row>
    <row r="1568" spans="1:11" ht="13.5" x14ac:dyDescent="0.25">
      <c r="A1568" s="3">
        <f>TITRES_STAT!B1571</f>
        <v>44980</v>
      </c>
      <c r="B1568" s="5">
        <f>TITRES_STAT!D1571</f>
        <v>2.0299999999999998</v>
      </c>
      <c r="C1568" s="2">
        <f t="shared" si="189"/>
        <v>0</v>
      </c>
      <c r="D1568" s="2">
        <f t="shared" si="190"/>
        <v>1.9779999999999998</v>
      </c>
      <c r="E1568" s="2">
        <f t="shared" si="192"/>
        <v>1.8890000000000005</v>
      </c>
      <c r="F1568" s="2">
        <f t="shared" si="193"/>
        <v>1.794</v>
      </c>
      <c r="G1568" s="2">
        <f t="shared" si="187"/>
        <v>1.7066000000000006</v>
      </c>
      <c r="H1568" s="2">
        <f t="shared" si="191"/>
        <v>1.9381499999999992</v>
      </c>
      <c r="I1568" s="2">
        <f t="array" ref="I1568">SUMPRODUCT(B1552:B1571, (ROW(B1552:B1571)-ROW(B1552)+1)) / (20*21/2)</f>
        <v>1.9153333333333336</v>
      </c>
      <c r="J1568" s="2">
        <f t="shared" si="194"/>
        <v>1.8325145298214027</v>
      </c>
      <c r="K1568" s="2">
        <f t="shared" si="188"/>
        <v>1.7737545399170691</v>
      </c>
    </row>
    <row r="1569" spans="1:11" ht="13.5" x14ac:dyDescent="0.25">
      <c r="A1569" s="3">
        <f>TITRES_STAT!B1572</f>
        <v>44981</v>
      </c>
      <c r="B1569" s="5">
        <f>TITRES_STAT!D1572</f>
        <v>2.0299999999999998</v>
      </c>
      <c r="C1569" s="2">
        <f t="shared" si="189"/>
        <v>0</v>
      </c>
      <c r="D1569" s="2">
        <f t="shared" si="190"/>
        <v>2.0019999999999998</v>
      </c>
      <c r="E1569" s="2">
        <f t="shared" si="192"/>
        <v>1.9150000000000003</v>
      </c>
      <c r="F1569" s="2">
        <f t="shared" si="193"/>
        <v>1.8105</v>
      </c>
      <c r="G1569" s="2">
        <f t="shared" si="187"/>
        <v>1.7144000000000006</v>
      </c>
      <c r="H1569" s="2">
        <f t="shared" si="191"/>
        <v>1.9367499999999991</v>
      </c>
      <c r="I1569" s="2">
        <f t="array" ref="I1569">SUMPRODUCT(B1553:B1572, (ROW(B1553:B1572)-ROW(B1553)+1)) / (20*21/2)</f>
        <v>1.9416190476190476</v>
      </c>
      <c r="J1569" s="2">
        <f t="shared" si="194"/>
        <v>1.851322669838412</v>
      </c>
      <c r="K1569" s="2">
        <f t="shared" si="188"/>
        <v>1.7838033814889487</v>
      </c>
    </row>
    <row r="1570" spans="1:11" ht="13.5" x14ac:dyDescent="0.25">
      <c r="A1570" s="3">
        <f>TITRES_STAT!B1573</f>
        <v>44984</v>
      </c>
      <c r="B1570" s="5">
        <f>TITRES_STAT!D1573</f>
        <v>2.0299999999999998</v>
      </c>
      <c r="C1570" s="2">
        <f t="shared" si="189"/>
        <v>0</v>
      </c>
      <c r="D1570" s="2">
        <f t="shared" si="190"/>
        <v>2.0159999999999996</v>
      </c>
      <c r="E1570" s="2">
        <f t="shared" si="192"/>
        <v>1.9410000000000001</v>
      </c>
      <c r="F1570" s="2">
        <f t="shared" si="193"/>
        <v>1.8275000000000001</v>
      </c>
      <c r="G1570" s="2">
        <f t="shared" si="187"/>
        <v>1.7222000000000006</v>
      </c>
      <c r="H1570" s="2">
        <f t="shared" si="191"/>
        <v>1.9358499999999987</v>
      </c>
      <c r="I1570" s="2">
        <f t="array" ref="I1570">SUMPRODUCT(B1554:B1573, (ROW(B1554:B1573)-ROW(B1554)+1)) / (20*21/2)</f>
        <v>1.9659047619047616</v>
      </c>
      <c r="J1570" s="2">
        <f t="shared" si="194"/>
        <v>1.86833955842523</v>
      </c>
      <c r="K1570" s="2">
        <f t="shared" si="188"/>
        <v>1.7934581508423233</v>
      </c>
    </row>
    <row r="1571" spans="1:11" ht="13.5" x14ac:dyDescent="0.25">
      <c r="A1571" s="3">
        <f>TITRES_STAT!B1574</f>
        <v>44985</v>
      </c>
      <c r="B1571" s="5">
        <f>TITRES_STAT!D1574</f>
        <v>2.0299999999999998</v>
      </c>
      <c r="C1571" s="2">
        <f t="shared" si="189"/>
        <v>0</v>
      </c>
      <c r="D1571" s="2">
        <f t="shared" si="190"/>
        <v>2.0299999999999998</v>
      </c>
      <c r="E1571" s="2">
        <f t="shared" si="192"/>
        <v>1.9669999999999999</v>
      </c>
      <c r="F1571" s="2">
        <f t="shared" si="193"/>
        <v>1.8440000000000001</v>
      </c>
      <c r="G1571" s="2">
        <f t="shared" si="187"/>
        <v>1.7300000000000006</v>
      </c>
      <c r="H1571" s="2">
        <f t="shared" si="191"/>
        <v>1.9349499999999986</v>
      </c>
      <c r="I1571" s="2">
        <f t="array" ref="I1571">SUMPRODUCT(B1555:B1574, (ROW(B1555:B1574)-ROW(B1555)+1)) / (20*21/2)</f>
        <v>1.9939047619047621</v>
      </c>
      <c r="J1571" s="2">
        <f t="shared" si="194"/>
        <v>1.8837357909561605</v>
      </c>
      <c r="K1571" s="2">
        <f t="shared" si="188"/>
        <v>1.8027343017896833</v>
      </c>
    </row>
    <row r="1572" spans="1:11" ht="13.5" x14ac:dyDescent="0.25">
      <c r="A1572" s="3">
        <f>TITRES_STAT!B1575</f>
        <v>44986</v>
      </c>
      <c r="B1572" s="5">
        <f>TITRES_STAT!D1575</f>
        <v>2.12</v>
      </c>
      <c r="C1572" s="2">
        <f t="shared" si="189"/>
        <v>9.0000000000000302E-2</v>
      </c>
      <c r="D1572" s="2">
        <f t="shared" si="190"/>
        <v>2.0479999999999996</v>
      </c>
      <c r="E1572" s="2">
        <f t="shared" si="192"/>
        <v>1.9969999999999999</v>
      </c>
      <c r="F1572" s="2">
        <f t="shared" si="193"/>
        <v>1.8650000000000002</v>
      </c>
      <c r="G1572" s="2">
        <f t="shared" si="187"/>
        <v>1.7396000000000007</v>
      </c>
      <c r="H1572" s="2">
        <f t="shared" si="191"/>
        <v>1.9344999999999988</v>
      </c>
      <c r="I1572" s="2">
        <f t="array" ref="I1572">SUMPRODUCT(B1556:B1575, (ROW(B1556:B1575)-ROW(B1556)+1)) / (20*21/2)</f>
        <v>2.0196190476190479</v>
      </c>
      <c r="J1572" s="2">
        <f t="shared" si="194"/>
        <v>1.9062371441984309</v>
      </c>
      <c r="K1572" s="2">
        <f t="shared" si="188"/>
        <v>1.8151760938763626</v>
      </c>
    </row>
    <row r="1573" spans="1:11" ht="13.5" x14ac:dyDescent="0.25">
      <c r="A1573" s="3">
        <f>TITRES_STAT!B1576</f>
        <v>44987</v>
      </c>
      <c r="B1573" s="5">
        <f>TITRES_STAT!D1576</f>
        <v>2.12</v>
      </c>
      <c r="C1573" s="2">
        <f t="shared" si="189"/>
        <v>0</v>
      </c>
      <c r="D1573" s="2">
        <f t="shared" si="190"/>
        <v>2.0660000000000003</v>
      </c>
      <c r="E1573" s="2">
        <f t="shared" si="192"/>
        <v>2.0219999999999998</v>
      </c>
      <c r="F1573" s="2">
        <f t="shared" si="193"/>
        <v>1.8859999999999999</v>
      </c>
      <c r="G1573" s="2">
        <f t="shared" si="187"/>
        <v>1.7478000000000009</v>
      </c>
      <c r="H1573" s="2">
        <f t="shared" si="191"/>
        <v>1.9340499999999989</v>
      </c>
      <c r="I1573" s="2">
        <f t="array" ref="I1573">SUMPRODUCT(B1557:B1576, (ROW(B1557:B1576)-ROW(B1557)+1)) / (20*21/2)</f>
        <v>2.043047619047619</v>
      </c>
      <c r="J1573" s="2">
        <f t="shared" si="194"/>
        <v>1.9265955114176279</v>
      </c>
      <c r="K1573" s="2">
        <f t="shared" si="188"/>
        <v>1.827129972547878</v>
      </c>
    </row>
    <row r="1574" spans="1:11" ht="13.5" x14ac:dyDescent="0.25">
      <c r="A1574" s="3">
        <f>TITRES_STAT!B1577</f>
        <v>44988</v>
      </c>
      <c r="B1574" s="5">
        <f>TITRES_STAT!D1577</f>
        <v>2.1800000000000002</v>
      </c>
      <c r="C1574" s="2">
        <f t="shared" si="189"/>
        <v>6.0000000000000053E-2</v>
      </c>
      <c r="D1574" s="2">
        <f t="shared" si="190"/>
        <v>2.0960000000000001</v>
      </c>
      <c r="E1574" s="2">
        <f t="shared" si="192"/>
        <v>2.0489999999999999</v>
      </c>
      <c r="F1574" s="2">
        <f t="shared" si="193"/>
        <v>1.9100000000000001</v>
      </c>
      <c r="G1574" s="2">
        <f t="shared" si="187"/>
        <v>1.7572000000000008</v>
      </c>
      <c r="H1574" s="2">
        <f t="shared" si="191"/>
        <v>1.9338999999999986</v>
      </c>
      <c r="I1574" s="2">
        <f t="array" ref="I1574">SUMPRODUCT(B1558:B1577, (ROW(B1558:B1577)-ROW(B1558)+1)) / (20*21/2)</f>
        <v>2.0641904761904764</v>
      </c>
      <c r="J1574" s="2">
        <f t="shared" si="194"/>
        <v>1.9507292722349967</v>
      </c>
      <c r="K1574" s="2">
        <f t="shared" si="188"/>
        <v>1.840968012840118</v>
      </c>
    </row>
    <row r="1575" spans="1:11" ht="13.5" x14ac:dyDescent="0.25">
      <c r="A1575" s="3">
        <f>TITRES_STAT!B1578</f>
        <v>44991</v>
      </c>
      <c r="B1575" s="5">
        <f>TITRES_STAT!D1578</f>
        <v>2.1800000000000002</v>
      </c>
      <c r="C1575" s="2">
        <f t="shared" si="189"/>
        <v>0</v>
      </c>
      <c r="D1575" s="2">
        <f t="shared" si="190"/>
        <v>2.1260000000000003</v>
      </c>
      <c r="E1575" s="2">
        <f t="shared" si="192"/>
        <v>2.0709999999999997</v>
      </c>
      <c r="F1575" s="2">
        <f t="shared" si="193"/>
        <v>1.9339999999999999</v>
      </c>
      <c r="G1575" s="2">
        <f t="shared" si="187"/>
        <v>1.7666000000000011</v>
      </c>
      <c r="H1575" s="2">
        <f t="shared" si="191"/>
        <v>1.933749999999999</v>
      </c>
      <c r="I1575" s="2">
        <f t="array" ref="I1575">SUMPRODUCT(B1559:B1578, (ROW(B1559:B1578)-ROW(B1559)+1)) / (20*21/2)</f>
        <v>2.0801904761904764</v>
      </c>
      <c r="J1575" s="2">
        <f t="shared" si="194"/>
        <v>1.9725645796411875</v>
      </c>
      <c r="K1575" s="2">
        <f t="shared" si="188"/>
        <v>1.8542633848856036</v>
      </c>
    </row>
    <row r="1576" spans="1:11" ht="13.5" x14ac:dyDescent="0.25">
      <c r="A1576" s="3">
        <f>TITRES_STAT!B1579</f>
        <v>44992</v>
      </c>
      <c r="B1576" s="5">
        <f>TITRES_STAT!D1579</f>
        <v>2.1800000000000002</v>
      </c>
      <c r="C1576" s="2">
        <f t="shared" si="189"/>
        <v>0</v>
      </c>
      <c r="D1576" s="2">
        <f t="shared" si="190"/>
        <v>2.1559999999999997</v>
      </c>
      <c r="E1576" s="2">
        <f t="shared" si="192"/>
        <v>2.093</v>
      </c>
      <c r="F1576" s="2">
        <f t="shared" si="193"/>
        <v>1.9580000000000002</v>
      </c>
      <c r="G1576" s="2">
        <f t="shared" si="187"/>
        <v>1.7760000000000011</v>
      </c>
      <c r="H1576" s="2">
        <f t="shared" si="191"/>
        <v>1.9335999999999987</v>
      </c>
      <c r="I1576" s="2">
        <f t="array" ref="I1576">SUMPRODUCT(B1560:B1579, (ROW(B1560:B1579)-ROW(B1560)+1)) / (20*21/2)</f>
        <v>2.0940476190476192</v>
      </c>
      <c r="J1576" s="2">
        <f t="shared" si="194"/>
        <v>1.9923203339610744</v>
      </c>
      <c r="K1576" s="2">
        <f t="shared" si="188"/>
        <v>1.8670373697920506</v>
      </c>
    </row>
    <row r="1577" spans="1:11" ht="13.5" x14ac:dyDescent="0.25">
      <c r="A1577" s="3">
        <f>TITRES_STAT!B1580</f>
        <v>44993</v>
      </c>
      <c r="B1577" s="5">
        <f>TITRES_STAT!D1580</f>
        <v>2.1800000000000002</v>
      </c>
      <c r="C1577" s="2">
        <f t="shared" si="189"/>
        <v>0</v>
      </c>
      <c r="D1577" s="2">
        <f t="shared" si="190"/>
        <v>2.1680000000000001</v>
      </c>
      <c r="E1577" s="2">
        <f t="shared" si="192"/>
        <v>2.1079999999999997</v>
      </c>
      <c r="F1577" s="2">
        <f t="shared" si="193"/>
        <v>1.9820000000000004</v>
      </c>
      <c r="G1577" s="2">
        <f t="shared" si="187"/>
        <v>1.785400000000001</v>
      </c>
      <c r="H1577" s="2">
        <f t="shared" si="191"/>
        <v>1.9334499999999986</v>
      </c>
      <c r="I1577" s="2">
        <f t="array" ref="I1577">SUMPRODUCT(B1561:B1580, (ROW(B1561:B1580)-ROW(B1561)+1)) / (20*21/2)</f>
        <v>2.106095238095238</v>
      </c>
      <c r="J1577" s="2">
        <f t="shared" si="194"/>
        <v>2.0101945878695435</v>
      </c>
      <c r="K1577" s="2">
        <f t="shared" si="188"/>
        <v>1.879310414113931</v>
      </c>
    </row>
    <row r="1578" spans="1:11" ht="13.5" x14ac:dyDescent="0.25">
      <c r="A1578" s="3">
        <f>TITRES_STAT!B1581</f>
        <v>44994</v>
      </c>
      <c r="B1578" s="5">
        <f>TITRES_STAT!D1581</f>
        <v>2.15</v>
      </c>
      <c r="C1578" s="2">
        <f t="shared" si="189"/>
        <v>-3.0000000000000249E-2</v>
      </c>
      <c r="D1578" s="2">
        <f t="shared" si="190"/>
        <v>2.1740000000000004</v>
      </c>
      <c r="E1578" s="2">
        <f t="shared" si="192"/>
        <v>2.12</v>
      </c>
      <c r="F1578" s="2">
        <f t="shared" si="193"/>
        <v>2.0045000000000006</v>
      </c>
      <c r="G1578" s="2">
        <f t="shared" si="187"/>
        <v>1.7942000000000013</v>
      </c>
      <c r="H1578" s="2">
        <f t="shared" si="191"/>
        <v>1.9331499999999984</v>
      </c>
      <c r="I1578" s="2">
        <f t="array" ref="I1578">SUMPRODUCT(B1562:B1581, (ROW(B1562:B1581)-ROW(B1562)+1)) / (20*21/2)</f>
        <v>2.1163333333333334</v>
      </c>
      <c r="J1578" s="2">
        <f t="shared" si="194"/>
        <v>2.023509389024825</v>
      </c>
      <c r="K1578" s="2">
        <f t="shared" si="188"/>
        <v>1.8899256919918159</v>
      </c>
    </row>
    <row r="1579" spans="1:11" ht="13.5" x14ac:dyDescent="0.25">
      <c r="A1579" s="3">
        <f>TITRES_STAT!B1582</f>
        <v>44995</v>
      </c>
      <c r="B1579" s="5">
        <f>TITRES_STAT!D1582</f>
        <v>2.15</v>
      </c>
      <c r="C1579" s="2">
        <f t="shared" si="189"/>
        <v>0</v>
      </c>
      <c r="D1579" s="2">
        <f t="shared" si="190"/>
        <v>2.1680000000000001</v>
      </c>
      <c r="E1579" s="2">
        <f t="shared" si="192"/>
        <v>2.1319999999999997</v>
      </c>
      <c r="F1579" s="2">
        <f t="shared" si="193"/>
        <v>2.0235000000000003</v>
      </c>
      <c r="G1579" s="2">
        <f t="shared" si="187"/>
        <v>1.8030000000000015</v>
      </c>
      <c r="H1579" s="2">
        <f t="shared" si="191"/>
        <v>1.932849999999998</v>
      </c>
      <c r="I1579" s="2">
        <f t="array" ref="I1579">SUMPRODUCT(B1563:B1582, (ROW(B1563:B1582)-ROW(B1563)+1)) / (20*21/2)</f>
        <v>2.1247619047619049</v>
      </c>
      <c r="J1579" s="2">
        <f t="shared" si="194"/>
        <v>2.0355561138796037</v>
      </c>
      <c r="K1579" s="2">
        <f t="shared" si="188"/>
        <v>1.9001246844627251</v>
      </c>
    </row>
    <row r="1580" spans="1:11" ht="13.5" x14ac:dyDescent="0.25">
      <c r="A1580" s="3">
        <f>TITRES_STAT!B1583</f>
        <v>44998</v>
      </c>
      <c r="B1580" s="5">
        <f>TITRES_STAT!D1583</f>
        <v>2.15</v>
      </c>
      <c r="C1580" s="2">
        <f t="shared" si="189"/>
        <v>0</v>
      </c>
      <c r="D1580" s="2">
        <f t="shared" si="190"/>
        <v>2.1619999999999999</v>
      </c>
      <c r="E1580" s="2">
        <f t="shared" si="192"/>
        <v>2.1439999999999997</v>
      </c>
      <c r="F1580" s="2">
        <f t="shared" si="193"/>
        <v>2.0425</v>
      </c>
      <c r="G1580" s="2">
        <f t="shared" si="187"/>
        <v>1.8132000000000017</v>
      </c>
      <c r="H1580" s="2">
        <f t="shared" si="191"/>
        <v>1.932549999999998</v>
      </c>
      <c r="I1580" s="2">
        <f t="array" ref="I1580">SUMPRODUCT(B1564:B1583, (ROW(B1564:B1583)-ROW(B1564)+1)) / (20*21/2)</f>
        <v>2.131619047619048</v>
      </c>
      <c r="J1580" s="2">
        <f t="shared" si="194"/>
        <v>2.0464555316053556</v>
      </c>
      <c r="K1580" s="2">
        <f t="shared" si="188"/>
        <v>1.909923716444579</v>
      </c>
    </row>
    <row r="1581" spans="1:11" ht="13.5" x14ac:dyDescent="0.25">
      <c r="A1581" s="3">
        <f>TITRES_STAT!B1584</f>
        <v>44999</v>
      </c>
      <c r="B1581" s="5">
        <f>TITRES_STAT!D1584</f>
        <v>2.15</v>
      </c>
      <c r="C1581" s="2">
        <f t="shared" si="189"/>
        <v>0</v>
      </c>
      <c r="D1581" s="2">
        <f t="shared" si="190"/>
        <v>2.1560000000000001</v>
      </c>
      <c r="E1581" s="2">
        <f t="shared" si="192"/>
        <v>2.1559999999999997</v>
      </c>
      <c r="F1581" s="2">
        <f t="shared" si="193"/>
        <v>2.0614999999999997</v>
      </c>
      <c r="G1581" s="2">
        <f t="shared" si="187"/>
        <v>1.8240000000000014</v>
      </c>
      <c r="H1581" s="2">
        <f t="shared" si="191"/>
        <v>1.9322499999999976</v>
      </c>
      <c r="I1581" s="2">
        <f t="array" ref="I1581">SUMPRODUCT(B1565:B1584, (ROW(B1565:B1584)-ROW(B1565)+1)) / (20*21/2)</f>
        <v>2.137142857142857</v>
      </c>
      <c r="J1581" s="2">
        <f t="shared" si="194"/>
        <v>2.0563169095477027</v>
      </c>
      <c r="K1581" s="2">
        <f t="shared" si="188"/>
        <v>1.9193384726624387</v>
      </c>
    </row>
    <row r="1582" spans="1:11" ht="13.5" x14ac:dyDescent="0.25">
      <c r="A1582" s="3">
        <f>TITRES_STAT!B1585</f>
        <v>45000</v>
      </c>
      <c r="B1582" s="5">
        <f>TITRES_STAT!D1585</f>
        <v>2.15</v>
      </c>
      <c r="C1582" s="2">
        <f t="shared" si="189"/>
        <v>0</v>
      </c>
      <c r="D1582" s="2">
        <f t="shared" si="190"/>
        <v>2.15</v>
      </c>
      <c r="E1582" s="2">
        <f t="shared" si="192"/>
        <v>2.1589999999999998</v>
      </c>
      <c r="F1582" s="2">
        <f t="shared" si="193"/>
        <v>2.0779999999999998</v>
      </c>
      <c r="G1582" s="2">
        <f t="shared" si="187"/>
        <v>1.8362000000000018</v>
      </c>
      <c r="H1582" s="2">
        <f t="shared" si="191"/>
        <v>1.9319499999999974</v>
      </c>
      <c r="I1582" s="2">
        <f t="array" ref="I1582">SUMPRODUCT(B1566:B1585, (ROW(B1566:B1585)-ROW(B1566)+1)) / (20*21/2)</f>
        <v>2.1415238095238092</v>
      </c>
      <c r="J1582" s="2">
        <f t="shared" si="194"/>
        <v>2.0652391086383979</v>
      </c>
      <c r="K1582" s="2">
        <f t="shared" si="188"/>
        <v>1.9283840227541078</v>
      </c>
    </row>
    <row r="1583" spans="1:11" ht="13.5" x14ac:dyDescent="0.25">
      <c r="A1583" s="3">
        <f>TITRES_STAT!B1586</f>
        <v>45001</v>
      </c>
      <c r="B1583" s="5">
        <f>TITRES_STAT!D1586</f>
        <v>2.15</v>
      </c>
      <c r="C1583" s="2">
        <f t="shared" si="189"/>
        <v>0</v>
      </c>
      <c r="D1583" s="2">
        <f t="shared" si="190"/>
        <v>2.15</v>
      </c>
      <c r="E1583" s="2">
        <f t="shared" si="192"/>
        <v>2.1619999999999999</v>
      </c>
      <c r="F1583" s="2">
        <f t="shared" si="193"/>
        <v>2.0919999999999996</v>
      </c>
      <c r="G1583" s="2">
        <f t="shared" si="187"/>
        <v>1.8490000000000018</v>
      </c>
      <c r="H1583" s="2">
        <f t="shared" si="191"/>
        <v>1.9316499999999976</v>
      </c>
      <c r="I1583" s="2">
        <f t="array" ref="I1583">SUMPRODUCT(B1567:B1586, (ROW(B1567:B1586)-ROW(B1567)+1)) / (20*21/2)</f>
        <v>2.1449999999999996</v>
      </c>
      <c r="J1583" s="2">
        <f t="shared" si="194"/>
        <v>2.0733115744823603</v>
      </c>
      <c r="K1583" s="2">
        <f t="shared" si="188"/>
        <v>1.9370748453912017</v>
      </c>
    </row>
    <row r="1584" spans="1:11" ht="13.5" x14ac:dyDescent="0.25">
      <c r="A1584" s="3">
        <f>TITRES_STAT!B1587</f>
        <v>45002</v>
      </c>
      <c r="B1584" s="5">
        <f>TITRES_STAT!D1587</f>
        <v>2.15</v>
      </c>
      <c r="C1584" s="2">
        <f t="shared" si="189"/>
        <v>0</v>
      </c>
      <c r="D1584" s="2">
        <f t="shared" si="190"/>
        <v>2.15</v>
      </c>
      <c r="E1584" s="2">
        <f t="shared" si="192"/>
        <v>2.1589999999999998</v>
      </c>
      <c r="F1584" s="2">
        <f t="shared" si="193"/>
        <v>2.1039999999999996</v>
      </c>
      <c r="G1584" s="2">
        <f t="shared" si="187"/>
        <v>1.8620000000000019</v>
      </c>
      <c r="H1584" s="2">
        <f t="shared" si="191"/>
        <v>1.9314499999999974</v>
      </c>
      <c r="I1584" s="2">
        <f t="array" ref="I1584">SUMPRODUCT(B1568:B1587, (ROW(B1568:B1587)-ROW(B1568)+1)) / (20*21/2)</f>
        <v>2.1475714285714287</v>
      </c>
      <c r="J1584" s="2">
        <f t="shared" si="194"/>
        <v>2.0806152340554687</v>
      </c>
      <c r="K1584" s="2">
        <f t="shared" si="188"/>
        <v>1.9454248514542918</v>
      </c>
    </row>
    <row r="1585" spans="1:11" ht="13.5" x14ac:dyDescent="0.25">
      <c r="A1585" s="3">
        <f>TITRES_STAT!B1588</f>
        <v>45006</v>
      </c>
      <c r="B1585" s="5">
        <f>TITRES_STAT!D1588</f>
        <v>2.15</v>
      </c>
      <c r="C1585" s="2">
        <f t="shared" si="189"/>
        <v>0</v>
      </c>
      <c r="D1585" s="2">
        <f t="shared" si="190"/>
        <v>2.15</v>
      </c>
      <c r="E1585" s="2">
        <f t="shared" si="192"/>
        <v>2.1559999999999997</v>
      </c>
      <c r="F1585" s="2">
        <f t="shared" si="193"/>
        <v>2.1134999999999993</v>
      </c>
      <c r="G1585" s="2">
        <f t="shared" si="187"/>
        <v>1.8750000000000018</v>
      </c>
      <c r="H1585" s="2">
        <f t="shared" si="191"/>
        <v>1.9312499999999975</v>
      </c>
      <c r="I1585" s="2">
        <f t="array" ref="I1585">SUMPRODUCT(B1569:B1588, (ROW(B1569:B1588)-ROW(B1569)+1)) / (20*21/2)</f>
        <v>2.1495714285714285</v>
      </c>
      <c r="J1585" s="2">
        <f t="shared" si="194"/>
        <v>2.0872233070025668</v>
      </c>
      <c r="K1585" s="2">
        <f t="shared" si="188"/>
        <v>1.9534474062992215</v>
      </c>
    </row>
    <row r="1586" spans="1:11" ht="13.5" x14ac:dyDescent="0.25">
      <c r="A1586" s="3">
        <f>TITRES_STAT!B1589</f>
        <v>45007</v>
      </c>
      <c r="B1586" s="5">
        <f>TITRES_STAT!D1589</f>
        <v>2.15</v>
      </c>
      <c r="C1586" s="2">
        <f t="shared" si="189"/>
        <v>0</v>
      </c>
      <c r="D1586" s="2">
        <f t="shared" si="190"/>
        <v>2.15</v>
      </c>
      <c r="E1586" s="2">
        <f t="shared" si="192"/>
        <v>2.1529999999999996</v>
      </c>
      <c r="F1586" s="2">
        <f t="shared" si="193"/>
        <v>2.1229999999999993</v>
      </c>
      <c r="G1586" s="2">
        <f t="shared" ref="G1586:G1649" si="195">AVERAGE(B1537:B1586)</f>
        <v>1.8880000000000021</v>
      </c>
      <c r="H1586" s="2">
        <f t="shared" si="191"/>
        <v>1.9310499999999977</v>
      </c>
      <c r="I1586" s="2">
        <f t="array" ref="I1586">SUMPRODUCT(B1570:B1589, (ROW(B1570:B1589)-ROW(B1570)+1)) / (20*21/2)</f>
        <v>2.1509999999999998</v>
      </c>
      <c r="J1586" s="2">
        <f t="shared" si="194"/>
        <v>2.0932020396689892</v>
      </c>
      <c r="K1586" s="2">
        <f t="shared" si="188"/>
        <v>1.9611553511502324</v>
      </c>
    </row>
    <row r="1587" spans="1:11" ht="13.5" x14ac:dyDescent="0.25">
      <c r="A1587" s="3">
        <f>TITRES_STAT!B1590</f>
        <v>45008</v>
      </c>
      <c r="B1587" s="5">
        <f>TITRES_STAT!D1590</f>
        <v>2.15</v>
      </c>
      <c r="C1587" s="2">
        <f t="shared" si="189"/>
        <v>0</v>
      </c>
      <c r="D1587" s="2">
        <f t="shared" si="190"/>
        <v>2.15</v>
      </c>
      <c r="E1587" s="2">
        <f t="shared" si="192"/>
        <v>2.1499999999999995</v>
      </c>
      <c r="F1587" s="2">
        <f t="shared" si="193"/>
        <v>2.1289999999999991</v>
      </c>
      <c r="G1587" s="2">
        <f t="shared" si="195"/>
        <v>1.8998000000000019</v>
      </c>
      <c r="H1587" s="2">
        <f t="shared" si="191"/>
        <v>1.9308499999999975</v>
      </c>
      <c r="I1587" s="2">
        <f t="array" ref="I1587">SUMPRODUCT(B1571:B1590, (ROW(B1571:B1590)-ROW(B1571)+1)) / (20*21/2)</f>
        <v>2.1518571428571427</v>
      </c>
      <c r="J1587" s="2">
        <f t="shared" si="194"/>
        <v>2.0986113692243236</v>
      </c>
      <c r="K1587" s="2">
        <f t="shared" ref="K1587:K1650" si="196">$K$4*B1587+(1-$K$4)*K1586</f>
        <v>1.9685610236541449</v>
      </c>
    </row>
    <row r="1588" spans="1:11" ht="13.5" x14ac:dyDescent="0.25">
      <c r="A1588" s="3">
        <f>TITRES_STAT!B1591</f>
        <v>45009</v>
      </c>
      <c r="B1588" s="5">
        <f>TITRES_STAT!D1591</f>
        <v>2.15</v>
      </c>
      <c r="C1588" s="2">
        <f t="shared" si="189"/>
        <v>0</v>
      </c>
      <c r="D1588" s="2">
        <f t="shared" si="190"/>
        <v>2.15</v>
      </c>
      <c r="E1588" s="2">
        <f t="shared" si="192"/>
        <v>2.1499999999999995</v>
      </c>
      <c r="F1588" s="2">
        <f t="shared" si="193"/>
        <v>2.1349999999999993</v>
      </c>
      <c r="G1588" s="2">
        <f t="shared" si="195"/>
        <v>1.9102000000000019</v>
      </c>
      <c r="H1588" s="2">
        <f t="shared" si="191"/>
        <v>1.9306499999999973</v>
      </c>
      <c r="I1588" s="2">
        <f t="array" ref="I1588">SUMPRODUCT(B1572:B1591, (ROW(B1572:B1591)-ROW(B1572)+1)) / (20*21/2)</f>
        <v>2.1521428571428567</v>
      </c>
      <c r="J1588" s="2">
        <f t="shared" si="194"/>
        <v>2.1035055245362928</v>
      </c>
      <c r="K1588" s="2">
        <f t="shared" si="196"/>
        <v>1.9756762776284922</v>
      </c>
    </row>
    <row r="1589" spans="1:11" ht="13.5" x14ac:dyDescent="0.25">
      <c r="A1589" s="3">
        <f>TITRES_STAT!B1592</f>
        <v>45012</v>
      </c>
      <c r="B1589" s="5">
        <f>TITRES_STAT!D1592</f>
        <v>2.15</v>
      </c>
      <c r="C1589" s="2">
        <f t="shared" si="189"/>
        <v>0</v>
      </c>
      <c r="D1589" s="2">
        <f t="shared" si="190"/>
        <v>2.15</v>
      </c>
      <c r="E1589" s="2">
        <f t="shared" si="192"/>
        <v>2.1499999999999995</v>
      </c>
      <c r="F1589" s="2">
        <f t="shared" si="193"/>
        <v>2.1409999999999991</v>
      </c>
      <c r="G1589" s="2">
        <f t="shared" si="195"/>
        <v>1.9206000000000016</v>
      </c>
      <c r="H1589" s="2">
        <f t="shared" si="191"/>
        <v>1.9304499999999976</v>
      </c>
      <c r="I1589" s="2">
        <f t="array" ref="I1589">SUMPRODUCT(B1573:B1592, (ROW(B1573:B1592)-ROW(B1573)+1)) / (20*21/2)</f>
        <v>2.1518571428571427</v>
      </c>
      <c r="J1589" s="2">
        <f t="shared" si="194"/>
        <v>2.1079335698185506</v>
      </c>
      <c r="K1589" s="2">
        <f t="shared" si="196"/>
        <v>1.9825125020352179</v>
      </c>
    </row>
    <row r="1590" spans="1:11" ht="13.5" x14ac:dyDescent="0.25">
      <c r="A1590" s="3">
        <f>TITRES_STAT!B1593</f>
        <v>45013</v>
      </c>
      <c r="B1590" s="5">
        <f>TITRES_STAT!D1593</f>
        <v>2.15</v>
      </c>
      <c r="C1590" s="2">
        <f t="shared" si="189"/>
        <v>0</v>
      </c>
      <c r="D1590" s="2">
        <f t="shared" si="190"/>
        <v>2.15</v>
      </c>
      <c r="E1590" s="2">
        <f t="shared" si="192"/>
        <v>2.1499999999999995</v>
      </c>
      <c r="F1590" s="2">
        <f t="shared" si="193"/>
        <v>2.1469999999999994</v>
      </c>
      <c r="G1590" s="2">
        <f t="shared" si="195"/>
        <v>1.9296000000000018</v>
      </c>
      <c r="H1590" s="2">
        <f t="shared" si="191"/>
        <v>1.9301999999999973</v>
      </c>
      <c r="I1590" s="2">
        <f t="array" ref="I1590">SUMPRODUCT(B1574:B1593, (ROW(B1574:B1593)-ROW(B1574)+1)) / (20*21/2)</f>
        <v>2.1514285714285712</v>
      </c>
      <c r="J1590" s="2">
        <f t="shared" si="194"/>
        <v>2.111939896502498</v>
      </c>
      <c r="K1590" s="2">
        <f t="shared" si="196"/>
        <v>1.9890806392103073</v>
      </c>
    </row>
    <row r="1591" spans="1:11" ht="13.5" x14ac:dyDescent="0.25">
      <c r="A1591" s="3">
        <f>TITRES_STAT!B1594</f>
        <v>45014</v>
      </c>
      <c r="B1591" s="5">
        <f>TITRES_STAT!D1594</f>
        <v>2.15</v>
      </c>
      <c r="C1591" s="2">
        <f t="shared" si="189"/>
        <v>0</v>
      </c>
      <c r="D1591" s="2">
        <f t="shared" si="190"/>
        <v>2.15</v>
      </c>
      <c r="E1591" s="2">
        <f t="shared" si="192"/>
        <v>2.1499999999999995</v>
      </c>
      <c r="F1591" s="2">
        <f t="shared" si="193"/>
        <v>2.1529999999999991</v>
      </c>
      <c r="G1591" s="2">
        <f t="shared" si="195"/>
        <v>1.9386000000000017</v>
      </c>
      <c r="H1591" s="2">
        <f t="shared" si="191"/>
        <v>1.9299499999999974</v>
      </c>
      <c r="I1591" s="2">
        <f t="array" ref="I1591">SUMPRODUCT(B1575:B1594, (ROW(B1575:B1594)-ROW(B1575)+1)) / (20*21/2)</f>
        <v>2.1508571428571428</v>
      </c>
      <c r="J1591" s="2">
        <f t="shared" si="194"/>
        <v>2.1155646682641649</v>
      </c>
      <c r="K1591" s="2">
        <f t="shared" si="196"/>
        <v>1.9953912023785305</v>
      </c>
    </row>
    <row r="1592" spans="1:11" ht="13.5" x14ac:dyDescent="0.25">
      <c r="A1592" s="3">
        <f>TITRES_STAT!B1595</f>
        <v>45015</v>
      </c>
      <c r="B1592" s="5">
        <f>TITRES_STAT!D1595</f>
        <v>2.15</v>
      </c>
      <c r="C1592" s="2">
        <f t="shared" si="189"/>
        <v>0</v>
      </c>
      <c r="D1592" s="2">
        <f t="shared" si="190"/>
        <v>2.15</v>
      </c>
      <c r="E1592" s="2">
        <f t="shared" si="192"/>
        <v>2.1499999999999995</v>
      </c>
      <c r="F1592" s="2">
        <f t="shared" si="193"/>
        <v>2.1544999999999992</v>
      </c>
      <c r="G1592" s="2">
        <f t="shared" si="195"/>
        <v>1.9476000000000016</v>
      </c>
      <c r="H1592" s="2">
        <f t="shared" si="191"/>
        <v>1.9297999999999973</v>
      </c>
      <c r="I1592" s="2">
        <f t="array" ref="I1592">SUMPRODUCT(B1576:B1595, (ROW(B1576:B1595)-ROW(B1576)+1)) / (20*21/2)</f>
        <v>2.1504285714285709</v>
      </c>
      <c r="J1592" s="2">
        <f t="shared" si="194"/>
        <v>2.118844223667578</v>
      </c>
      <c r="K1592" s="2">
        <f t="shared" si="196"/>
        <v>2.0014542924813332</v>
      </c>
    </row>
    <row r="1593" spans="1:11" ht="13.5" x14ac:dyDescent="0.25">
      <c r="A1593" s="3">
        <f>TITRES_STAT!B1596</f>
        <v>45016</v>
      </c>
      <c r="B1593" s="5">
        <f>TITRES_STAT!D1596</f>
        <v>2.15</v>
      </c>
      <c r="C1593" s="2">
        <f t="shared" si="189"/>
        <v>0</v>
      </c>
      <c r="D1593" s="2">
        <f t="shared" si="190"/>
        <v>2.15</v>
      </c>
      <c r="E1593" s="2">
        <f t="shared" si="192"/>
        <v>2.1499999999999995</v>
      </c>
      <c r="F1593" s="2">
        <f t="shared" si="193"/>
        <v>2.1559999999999993</v>
      </c>
      <c r="G1593" s="2">
        <f t="shared" si="195"/>
        <v>1.9566000000000014</v>
      </c>
      <c r="H1593" s="2">
        <f t="shared" si="191"/>
        <v>1.9296499999999974</v>
      </c>
      <c r="I1593" s="2">
        <f t="array" ref="I1593">SUMPRODUCT(B1577:B1596, (ROW(B1577:B1596)-ROW(B1577)+1)) / (20*21/2)</f>
        <v>2.1501428571428569</v>
      </c>
      <c r="J1593" s="2">
        <f t="shared" si="194"/>
        <v>2.1218114404611419</v>
      </c>
      <c r="K1593" s="2">
        <f t="shared" si="196"/>
        <v>2.0072796143448106</v>
      </c>
    </row>
    <row r="1594" spans="1:11" ht="13.5" x14ac:dyDescent="0.25">
      <c r="A1594" s="3">
        <f>TITRES_STAT!B1597</f>
        <v>45019</v>
      </c>
      <c r="B1594" s="5">
        <f>TITRES_STAT!D1597</f>
        <v>2.15</v>
      </c>
      <c r="C1594" s="2">
        <f t="shared" si="189"/>
        <v>0</v>
      </c>
      <c r="D1594" s="2">
        <f t="shared" si="190"/>
        <v>2.15</v>
      </c>
      <c r="E1594" s="2">
        <f t="shared" si="192"/>
        <v>2.1499999999999995</v>
      </c>
      <c r="F1594" s="2">
        <f t="shared" si="193"/>
        <v>2.1544999999999996</v>
      </c>
      <c r="G1594" s="2">
        <f t="shared" si="195"/>
        <v>1.9656000000000013</v>
      </c>
      <c r="H1594" s="2">
        <f t="shared" si="191"/>
        <v>1.9294999999999976</v>
      </c>
      <c r="I1594" s="2">
        <f t="array" ref="I1594">SUMPRODUCT(B1578:B1597, (ROW(B1578:B1597)-ROW(B1578)+1)) / (20*21/2)</f>
        <v>2.15</v>
      </c>
      <c r="J1594" s="2">
        <f t="shared" si="194"/>
        <v>2.1244960651791285</v>
      </c>
      <c r="K1594" s="2">
        <f t="shared" si="196"/>
        <v>2.0128764922136417</v>
      </c>
    </row>
    <row r="1595" spans="1:11" ht="13.5" x14ac:dyDescent="0.25">
      <c r="A1595" s="3">
        <f>TITRES_STAT!B1598</f>
        <v>45020</v>
      </c>
      <c r="B1595" s="5">
        <f>TITRES_STAT!D1598</f>
        <v>2.15</v>
      </c>
      <c r="C1595" s="2">
        <f t="shared" si="189"/>
        <v>0</v>
      </c>
      <c r="D1595" s="2">
        <f t="shared" si="190"/>
        <v>2.15</v>
      </c>
      <c r="E1595" s="2">
        <f t="shared" si="192"/>
        <v>2.1499999999999995</v>
      </c>
      <c r="F1595" s="2">
        <f t="shared" si="193"/>
        <v>2.1529999999999996</v>
      </c>
      <c r="G1595" s="2">
        <f t="shared" si="195"/>
        <v>1.9746000000000017</v>
      </c>
      <c r="H1595" s="2">
        <f t="shared" si="191"/>
        <v>1.9293499999999975</v>
      </c>
      <c r="I1595" s="2">
        <f t="array" ref="I1595">SUMPRODUCT(B1579:B1598, (ROW(B1579:B1598)-ROW(B1579)+1)) / (20*21/2)</f>
        <v>2.15</v>
      </c>
      <c r="J1595" s="2">
        <f t="shared" si="194"/>
        <v>2.1269250113525451</v>
      </c>
      <c r="K1595" s="2">
        <f t="shared" si="196"/>
        <v>2.0182538846758518</v>
      </c>
    </row>
    <row r="1596" spans="1:11" ht="13.5" x14ac:dyDescent="0.25">
      <c r="A1596" s="3">
        <f>TITRES_STAT!B1599</f>
        <v>45021</v>
      </c>
      <c r="B1596" s="5">
        <f>TITRES_STAT!D1599</f>
        <v>2.15</v>
      </c>
      <c r="C1596" s="2">
        <f t="shared" si="189"/>
        <v>0</v>
      </c>
      <c r="D1596" s="2">
        <f t="shared" si="190"/>
        <v>2.15</v>
      </c>
      <c r="E1596" s="2">
        <f t="shared" si="192"/>
        <v>2.1499999999999995</v>
      </c>
      <c r="F1596" s="2">
        <f t="shared" si="193"/>
        <v>2.1514999999999995</v>
      </c>
      <c r="G1596" s="2">
        <f t="shared" si="195"/>
        <v>1.9836000000000016</v>
      </c>
      <c r="H1596" s="2">
        <f t="shared" si="191"/>
        <v>1.9291999999999976</v>
      </c>
      <c r="I1596" s="2">
        <f t="array" ref="I1596">SUMPRODUCT(B1580:B1599, (ROW(B1580:B1599)-ROW(B1580)+1)) / (20*21/2)</f>
        <v>2.1414285714285715</v>
      </c>
      <c r="J1596" s="2">
        <f t="shared" si="194"/>
        <v>2.1291226293189696</v>
      </c>
      <c r="K1596" s="2">
        <f t="shared" si="196"/>
        <v>2.0234203990022892</v>
      </c>
    </row>
    <row r="1597" spans="1:11" ht="13.5" x14ac:dyDescent="0.25">
      <c r="A1597" s="3">
        <f>TITRES_STAT!B1600</f>
        <v>45022</v>
      </c>
      <c r="B1597" s="5">
        <f>TITRES_STAT!D1600</f>
        <v>2.15</v>
      </c>
      <c r="C1597" s="2">
        <f t="shared" si="189"/>
        <v>0</v>
      </c>
      <c r="D1597" s="2">
        <f t="shared" si="190"/>
        <v>2.15</v>
      </c>
      <c r="E1597" s="2">
        <f t="shared" si="192"/>
        <v>2.1499999999999995</v>
      </c>
      <c r="F1597" s="2">
        <f t="shared" si="193"/>
        <v>2.1499999999999995</v>
      </c>
      <c r="G1597" s="2">
        <f t="shared" si="195"/>
        <v>1.9926000000000017</v>
      </c>
      <c r="H1597" s="2">
        <f t="shared" si="191"/>
        <v>1.9290499999999977</v>
      </c>
      <c r="I1597" s="2">
        <f t="array" ref="I1597">SUMPRODUCT(B1581:B1600, (ROW(B1581:B1600)-ROW(B1581)+1)) / (20*21/2)</f>
        <v>2.1266190476190476</v>
      </c>
      <c r="J1597" s="2">
        <f t="shared" si="194"/>
        <v>2.1311109503362107</v>
      </c>
      <c r="K1597" s="2">
        <f t="shared" si="196"/>
        <v>2.028384304923768</v>
      </c>
    </row>
    <row r="1598" spans="1:11" ht="13.5" x14ac:dyDescent="0.25">
      <c r="A1598" s="3">
        <f>TITRES_STAT!B1601</f>
        <v>45023</v>
      </c>
      <c r="B1598" s="5">
        <f>TITRES_STAT!D1601</f>
        <v>2.15</v>
      </c>
      <c r="C1598" s="2">
        <f t="shared" si="189"/>
        <v>0</v>
      </c>
      <c r="D1598" s="2">
        <f t="shared" si="190"/>
        <v>2.15</v>
      </c>
      <c r="E1598" s="2">
        <f t="shared" si="192"/>
        <v>2.1499999999999995</v>
      </c>
      <c r="F1598" s="2">
        <f t="shared" si="193"/>
        <v>2.1499999999999995</v>
      </c>
      <c r="G1598" s="2">
        <f t="shared" si="195"/>
        <v>2.0016000000000016</v>
      </c>
      <c r="H1598" s="2">
        <f t="shared" si="191"/>
        <v>1.9288999999999978</v>
      </c>
      <c r="I1598" s="2">
        <f t="array" ref="I1598">SUMPRODUCT(B1582:B1601, (ROW(B1582:B1601)-ROW(B1582)+1)) / (20*21/2)</f>
        <v>2.1125714285714285</v>
      </c>
      <c r="J1598" s="2">
        <f t="shared" si="194"/>
        <v>2.1329099074470479</v>
      </c>
      <c r="K1598" s="2">
        <f t="shared" si="196"/>
        <v>2.0331535478679341</v>
      </c>
    </row>
    <row r="1599" spans="1:11" ht="13.5" x14ac:dyDescent="0.25">
      <c r="A1599" s="3">
        <f>TITRES_STAT!B1602</f>
        <v>45026</v>
      </c>
      <c r="B1599" s="5">
        <f>TITRES_STAT!D1602</f>
        <v>2.06</v>
      </c>
      <c r="C1599" s="2">
        <f t="shared" si="189"/>
        <v>-8.9999999999999858E-2</v>
      </c>
      <c r="D1599" s="2">
        <f t="shared" si="190"/>
        <v>2.1320000000000001</v>
      </c>
      <c r="E1599" s="2">
        <f t="shared" si="192"/>
        <v>2.1409999999999996</v>
      </c>
      <c r="F1599" s="2">
        <f t="shared" si="193"/>
        <v>2.1454999999999993</v>
      </c>
      <c r="G1599" s="2">
        <f t="shared" si="195"/>
        <v>2.0088000000000017</v>
      </c>
      <c r="H1599" s="2">
        <f t="shared" si="191"/>
        <v>1.9282999999999975</v>
      </c>
      <c r="I1599" s="2">
        <f t="array" ref="I1599">SUMPRODUCT(B1583:B1602, (ROW(B1583:B1602)-ROW(B1583)+1)) / (20*21/2)</f>
        <v>2.0992857142857142</v>
      </c>
      <c r="J1599" s="2">
        <f t="shared" si="194"/>
        <v>2.1259661067378053</v>
      </c>
      <c r="K1599" s="2">
        <f t="shared" si="196"/>
        <v>2.0342063499123286</v>
      </c>
    </row>
    <row r="1600" spans="1:11" ht="13.5" x14ac:dyDescent="0.25">
      <c r="A1600" s="3">
        <f>TITRES_STAT!B1603</f>
        <v>45027</v>
      </c>
      <c r="B1600" s="5">
        <f>TITRES_STAT!D1603</f>
        <v>1.99</v>
      </c>
      <c r="C1600" s="2">
        <f t="shared" si="189"/>
        <v>-7.0000000000000062E-2</v>
      </c>
      <c r="D1600" s="2">
        <f t="shared" si="190"/>
        <v>2.1</v>
      </c>
      <c r="E1600" s="2">
        <f t="shared" si="192"/>
        <v>2.1249999999999996</v>
      </c>
      <c r="F1600" s="2">
        <f t="shared" si="193"/>
        <v>2.1374999999999997</v>
      </c>
      <c r="G1600" s="2">
        <f t="shared" si="195"/>
        <v>2.0148000000000015</v>
      </c>
      <c r="H1600" s="2">
        <f t="shared" si="191"/>
        <v>1.9273499999999977</v>
      </c>
      <c r="I1600" s="2">
        <f t="array" ref="I1600">SUMPRODUCT(B1584:B1603, (ROW(B1584:B1603)-ROW(B1584)+1)) / (20*21/2)</f>
        <v>2.0867619047619046</v>
      </c>
      <c r="J1600" s="2">
        <f t="shared" si="194"/>
        <v>2.1130169537151571</v>
      </c>
      <c r="K1600" s="2">
        <f t="shared" si="196"/>
        <v>2.0324727675628256</v>
      </c>
    </row>
    <row r="1601" spans="1:11" ht="13.5" x14ac:dyDescent="0.25">
      <c r="A1601" s="3">
        <f>TITRES_STAT!B1604</f>
        <v>45028</v>
      </c>
      <c r="B1601" s="5">
        <f>TITRES_STAT!D1604</f>
        <v>1.99</v>
      </c>
      <c r="C1601" s="2">
        <f t="shared" si="189"/>
        <v>0</v>
      </c>
      <c r="D1601" s="2">
        <f t="shared" si="190"/>
        <v>2.0680000000000001</v>
      </c>
      <c r="E1601" s="2">
        <f t="shared" si="192"/>
        <v>2.1089999999999995</v>
      </c>
      <c r="F1601" s="2">
        <f t="shared" si="193"/>
        <v>2.1294999999999997</v>
      </c>
      <c r="G1601" s="2">
        <f t="shared" si="195"/>
        <v>2.0206000000000013</v>
      </c>
      <c r="H1601" s="2">
        <f t="shared" si="191"/>
        <v>1.9263999999999977</v>
      </c>
      <c r="I1601" s="2">
        <f t="array" ref="I1601">SUMPRODUCT(B1585:B1604, (ROW(B1585:B1604)-ROW(B1585)+1)) / (20*21/2)</f>
        <v>2.0749999999999997</v>
      </c>
      <c r="J1601" s="2">
        <f t="shared" si="194"/>
        <v>2.1013010533613325</v>
      </c>
      <c r="K1601" s="2">
        <f t="shared" si="196"/>
        <v>2.0308071688348717</v>
      </c>
    </row>
    <row r="1602" spans="1:11" ht="13.5" x14ac:dyDescent="0.25">
      <c r="A1602" s="3">
        <f>TITRES_STAT!B1605</f>
        <v>45029</v>
      </c>
      <c r="B1602" s="5">
        <f>TITRES_STAT!D1605</f>
        <v>1.99</v>
      </c>
      <c r="C1602" s="2">
        <f t="shared" si="189"/>
        <v>0</v>
      </c>
      <c r="D1602" s="2">
        <f t="shared" si="190"/>
        <v>2.036</v>
      </c>
      <c r="E1602" s="2">
        <f t="shared" si="192"/>
        <v>2.0929999999999995</v>
      </c>
      <c r="F1602" s="2">
        <f t="shared" si="193"/>
        <v>2.1215000000000002</v>
      </c>
      <c r="G1602" s="2">
        <f t="shared" si="195"/>
        <v>2.0264000000000011</v>
      </c>
      <c r="H1602" s="2">
        <f t="shared" si="191"/>
        <v>1.9254499999999977</v>
      </c>
      <c r="I1602" s="2">
        <f t="array" ref="I1602">SUMPRODUCT(B1586:B1605, (ROW(B1586:B1605)-ROW(B1586)+1)) / (20*21/2)</f>
        <v>2.0563809523809522</v>
      </c>
      <c r="J1602" s="2">
        <f t="shared" si="194"/>
        <v>2.0907009530412055</v>
      </c>
      <c r="K1602" s="2">
        <f t="shared" si="196"/>
        <v>2.0292068877040923</v>
      </c>
    </row>
    <row r="1603" spans="1:11" ht="13.5" x14ac:dyDescent="0.25">
      <c r="A1603" s="3">
        <f>TITRES_STAT!B1606</f>
        <v>45030</v>
      </c>
      <c r="B1603" s="5">
        <f>TITRES_STAT!D1606</f>
        <v>1.99</v>
      </c>
      <c r="C1603" s="2">
        <f t="shared" si="189"/>
        <v>0</v>
      </c>
      <c r="D1603" s="2">
        <f t="shared" si="190"/>
        <v>2.004</v>
      </c>
      <c r="E1603" s="2">
        <f t="shared" si="192"/>
        <v>2.0769999999999995</v>
      </c>
      <c r="F1603" s="2">
        <f t="shared" si="193"/>
        <v>2.1135000000000002</v>
      </c>
      <c r="G1603" s="2">
        <f t="shared" si="195"/>
        <v>2.0322000000000009</v>
      </c>
      <c r="H1603" s="2">
        <f t="shared" si="191"/>
        <v>1.9244999999999974</v>
      </c>
      <c r="I1603" s="2">
        <f t="array" ref="I1603">SUMPRODUCT(B1587:B1606, (ROW(B1587:B1606)-ROW(B1587)+1)) / (20*21/2)</f>
        <v>2.037952380952381</v>
      </c>
      <c r="J1603" s="2">
        <f t="shared" si="194"/>
        <v>2.0811103860849003</v>
      </c>
      <c r="K1603" s="2">
        <f t="shared" si="196"/>
        <v>2.0276693626960887</v>
      </c>
    </row>
    <row r="1604" spans="1:11" ht="13.5" x14ac:dyDescent="0.25">
      <c r="A1604" s="3">
        <f>TITRES_STAT!B1607</f>
        <v>45033</v>
      </c>
      <c r="B1604" s="5">
        <f>TITRES_STAT!D1607</f>
        <v>1.99</v>
      </c>
      <c r="C1604" s="2">
        <f t="shared" ref="C1604:C1667" si="197">B1604-B1603</f>
        <v>0</v>
      </c>
      <c r="D1604" s="2">
        <f t="shared" si="190"/>
        <v>1.9899999999999998</v>
      </c>
      <c r="E1604" s="2">
        <f t="shared" si="192"/>
        <v>2.0609999999999995</v>
      </c>
      <c r="F1604" s="2">
        <f t="shared" si="193"/>
        <v>2.1055000000000001</v>
      </c>
      <c r="G1604" s="2">
        <f t="shared" si="195"/>
        <v>2.0380000000000007</v>
      </c>
      <c r="H1604" s="2">
        <f t="shared" si="191"/>
        <v>1.9235499999999977</v>
      </c>
      <c r="I1604" s="2">
        <f t="array" ref="I1604">SUMPRODUCT(B1588:B1607, (ROW(B1588:B1607)-ROW(B1588)+1)) / (20*21/2)</f>
        <v>2.0207142857142855</v>
      </c>
      <c r="J1604" s="2">
        <f t="shared" si="194"/>
        <v>2.0724332064577671</v>
      </c>
      <c r="K1604" s="2">
        <f t="shared" si="196"/>
        <v>2.0261921327864383</v>
      </c>
    </row>
    <row r="1605" spans="1:11" ht="13.5" x14ac:dyDescent="0.25">
      <c r="A1605" s="3">
        <f>TITRES_STAT!B1608</f>
        <v>45034</v>
      </c>
      <c r="B1605" s="5">
        <f>TITRES_STAT!D1608</f>
        <v>1.91</v>
      </c>
      <c r="C1605" s="2">
        <f t="shared" si="197"/>
        <v>-8.0000000000000071E-2</v>
      </c>
      <c r="D1605" s="2">
        <f t="shared" si="190"/>
        <v>1.9739999999999998</v>
      </c>
      <c r="E1605" s="2">
        <f t="shared" si="192"/>
        <v>2.0369999999999999</v>
      </c>
      <c r="F1605" s="2">
        <f t="shared" si="193"/>
        <v>2.0934999999999997</v>
      </c>
      <c r="G1605" s="2">
        <f t="shared" si="195"/>
        <v>2.0422000000000007</v>
      </c>
      <c r="H1605" s="2">
        <f t="shared" si="191"/>
        <v>1.9221999999999975</v>
      </c>
      <c r="I1605" s="2">
        <f t="array" ref="I1605">SUMPRODUCT(B1589:B1608, (ROW(B1589:B1608)-ROW(B1589)+1)) / (20*21/2)</f>
        <v>2.0046666666666666</v>
      </c>
      <c r="J1605" s="2">
        <f t="shared" si="194"/>
        <v>2.056963377271313</v>
      </c>
      <c r="K1605" s="2">
        <f t="shared" si="196"/>
        <v>2.0216355785595193</v>
      </c>
    </row>
    <row r="1606" spans="1:11" ht="13.5" x14ac:dyDescent="0.25">
      <c r="A1606" s="3">
        <f>TITRES_STAT!B1609</f>
        <v>45035</v>
      </c>
      <c r="B1606" s="5">
        <f>TITRES_STAT!D1609</f>
        <v>1.9</v>
      </c>
      <c r="C1606" s="2">
        <f t="shared" si="197"/>
        <v>-1.0000000000000009E-2</v>
      </c>
      <c r="D1606" s="2">
        <f t="shared" ref="D1606:D1669" si="198">AVERAGE(B1602:B1606)</f>
        <v>1.956</v>
      </c>
      <c r="E1606" s="2">
        <f t="shared" si="192"/>
        <v>2.0119999999999996</v>
      </c>
      <c r="F1606" s="2">
        <f t="shared" si="193"/>
        <v>2.0809999999999995</v>
      </c>
      <c r="G1606" s="2">
        <f t="shared" si="195"/>
        <v>2.0462000000000007</v>
      </c>
      <c r="H1606" s="2">
        <f t="shared" si="191"/>
        <v>1.9207999999999972</v>
      </c>
      <c r="I1606" s="2">
        <f t="array" ref="I1606">SUMPRODUCT(B1590:B1609, (ROW(B1590:B1609)-ROW(B1590)+1)) / (20*21/2)</f>
        <v>1.9898095238095239</v>
      </c>
      <c r="J1606" s="2">
        <f t="shared" si="194"/>
        <v>2.0420144841978547</v>
      </c>
      <c r="K1606" s="2">
        <f t="shared" si="196"/>
        <v>2.0168655558709108</v>
      </c>
    </row>
    <row r="1607" spans="1:11" ht="13.5" x14ac:dyDescent="0.25">
      <c r="A1607" s="3">
        <f>TITRES_STAT!B1610</f>
        <v>45036</v>
      </c>
      <c r="B1607" s="5">
        <f>TITRES_STAT!D1610</f>
        <v>1.9</v>
      </c>
      <c r="C1607" s="2">
        <f t="shared" si="197"/>
        <v>0</v>
      </c>
      <c r="D1607" s="2">
        <f t="shared" si="198"/>
        <v>1.9379999999999999</v>
      </c>
      <c r="E1607" s="2">
        <f t="shared" si="192"/>
        <v>1.9869999999999997</v>
      </c>
      <c r="F1607" s="2">
        <f t="shared" si="193"/>
        <v>2.0684999999999993</v>
      </c>
      <c r="G1607" s="2">
        <f t="shared" si="195"/>
        <v>2.0502000000000007</v>
      </c>
      <c r="H1607" s="2">
        <f t="shared" si="191"/>
        <v>1.9193999999999971</v>
      </c>
      <c r="I1607" s="2">
        <f t="array" ref="I1607">SUMPRODUCT(B1591:B1610, (ROW(B1591:B1610)-ROW(B1591)+1)) / (20*21/2)</f>
        <v>1.9761428571428574</v>
      </c>
      <c r="J1607" s="2">
        <f t="shared" si="194"/>
        <v>2.0284892952266302</v>
      </c>
      <c r="K1607" s="2">
        <f t="shared" si="196"/>
        <v>2.012282592895581</v>
      </c>
    </row>
    <row r="1608" spans="1:11" ht="13.5" x14ac:dyDescent="0.25">
      <c r="A1608" s="3">
        <f>TITRES_STAT!B1611</f>
        <v>45040</v>
      </c>
      <c r="B1608" s="5">
        <f>TITRES_STAT!D1611</f>
        <v>1.9</v>
      </c>
      <c r="C1608" s="2">
        <f t="shared" si="197"/>
        <v>0</v>
      </c>
      <c r="D1608" s="2">
        <f t="shared" si="198"/>
        <v>1.92</v>
      </c>
      <c r="E1608" s="2">
        <f t="shared" si="192"/>
        <v>1.9619999999999997</v>
      </c>
      <c r="F1608" s="2">
        <f t="shared" si="193"/>
        <v>2.0559999999999992</v>
      </c>
      <c r="G1608" s="2">
        <f t="shared" si="195"/>
        <v>2.0542000000000007</v>
      </c>
      <c r="H1608" s="2">
        <f t="shared" si="191"/>
        <v>1.9179999999999966</v>
      </c>
      <c r="I1608" s="2">
        <f t="array" ref="I1608">SUMPRODUCT(B1592:B1611, (ROW(B1592:B1611)-ROW(B1592)+1)) / (20*21/2)</f>
        <v>1.9636666666666667</v>
      </c>
      <c r="J1608" s="2">
        <f t="shared" si="194"/>
        <v>2.0162522194907608</v>
      </c>
      <c r="K1608" s="2">
        <f t="shared" si="196"/>
        <v>2.0078793539584994</v>
      </c>
    </row>
    <row r="1609" spans="1:11" ht="13.5" x14ac:dyDescent="0.25">
      <c r="A1609" s="3">
        <f>TITRES_STAT!B1612</f>
        <v>45041</v>
      </c>
      <c r="B1609" s="5">
        <f>TITRES_STAT!D1612</f>
        <v>1.9</v>
      </c>
      <c r="C1609" s="2">
        <f t="shared" si="197"/>
        <v>0</v>
      </c>
      <c r="D1609" s="2">
        <f t="shared" si="198"/>
        <v>1.9019999999999999</v>
      </c>
      <c r="E1609" s="2">
        <f t="shared" si="192"/>
        <v>1.9459999999999997</v>
      </c>
      <c r="F1609" s="2">
        <f t="shared" si="193"/>
        <v>2.043499999999999</v>
      </c>
      <c r="G1609" s="2">
        <f t="shared" si="195"/>
        <v>2.0568000000000008</v>
      </c>
      <c r="H1609" s="2">
        <f t="shared" si="191"/>
        <v>1.9165999999999965</v>
      </c>
      <c r="I1609" s="2">
        <f t="array" ref="I1609">SUMPRODUCT(B1593:B1612, (ROW(B1593:B1612)-ROW(B1593)+1)) / (20*21/2)</f>
        <v>1.9523809523809523</v>
      </c>
      <c r="J1609" s="2">
        <f t="shared" si="194"/>
        <v>2.0051805795392599</v>
      </c>
      <c r="K1609" s="2">
        <f t="shared" si="196"/>
        <v>2.0036487910581662</v>
      </c>
    </row>
    <row r="1610" spans="1:11" ht="13.5" x14ac:dyDescent="0.25">
      <c r="A1610" s="3">
        <f>TITRES_STAT!B1613</f>
        <v>45042</v>
      </c>
      <c r="B1610" s="5">
        <f>TITRES_STAT!D1613</f>
        <v>1.9</v>
      </c>
      <c r="C1610" s="2">
        <f t="shared" si="197"/>
        <v>0</v>
      </c>
      <c r="D1610" s="2">
        <f t="shared" si="198"/>
        <v>1.9</v>
      </c>
      <c r="E1610" s="2">
        <f t="shared" si="192"/>
        <v>1.9369999999999998</v>
      </c>
      <c r="F1610" s="2">
        <f t="shared" si="193"/>
        <v>2.0309999999999993</v>
      </c>
      <c r="G1610" s="2">
        <f t="shared" si="195"/>
        <v>2.0594000000000006</v>
      </c>
      <c r="H1610" s="2">
        <f t="shared" ref="H1610:H1673" si="199">AVERAGE(B1411:B1610)</f>
        <v>1.9151999999999965</v>
      </c>
      <c r="I1610" s="2">
        <f t="array" ref="I1610">SUMPRODUCT(B1594:B1613, (ROW(B1594:B1613)-ROW(B1594)+1)) / (20*21/2)</f>
        <v>1.9422857142857139</v>
      </c>
      <c r="J1610" s="2">
        <f t="shared" si="194"/>
        <v>1.9951633814879017</v>
      </c>
      <c r="K1610" s="2">
        <f t="shared" si="196"/>
        <v>1.999584132585297</v>
      </c>
    </row>
    <row r="1611" spans="1:11" ht="13.5" x14ac:dyDescent="0.25">
      <c r="A1611" s="3">
        <f>TITRES_STAT!B1614</f>
        <v>45043</v>
      </c>
      <c r="B1611" s="5">
        <f>TITRES_STAT!D1614</f>
        <v>1.9</v>
      </c>
      <c r="C1611" s="2">
        <f t="shared" si="197"/>
        <v>0</v>
      </c>
      <c r="D1611" s="2">
        <f t="shared" si="198"/>
        <v>1.9</v>
      </c>
      <c r="E1611" s="2">
        <f t="shared" si="192"/>
        <v>1.9279999999999997</v>
      </c>
      <c r="F1611" s="2">
        <f t="shared" si="193"/>
        <v>2.0184999999999991</v>
      </c>
      <c r="G1611" s="2">
        <f t="shared" si="195"/>
        <v>2.0620000000000003</v>
      </c>
      <c r="H1611" s="2">
        <f t="shared" si="199"/>
        <v>1.9137999999999959</v>
      </c>
      <c r="I1611" s="2">
        <f t="array" ref="I1611">SUMPRODUCT(B1595:B1614, (ROW(B1595:B1614)-ROW(B1595)+1)) / (20*21/2)</f>
        <v>1.9333809523809524</v>
      </c>
      <c r="J1611" s="2">
        <f t="shared" si="194"/>
        <v>1.9861002022985779</v>
      </c>
      <c r="K1611" s="2">
        <f t="shared" si="196"/>
        <v>1.9956788724839127</v>
      </c>
    </row>
    <row r="1612" spans="1:11" ht="13.5" x14ac:dyDescent="0.25">
      <c r="A1612" s="3">
        <f>TITRES_STAT!B1615</f>
        <v>45044</v>
      </c>
      <c r="B1612" s="5">
        <f>TITRES_STAT!D1615</f>
        <v>1.9</v>
      </c>
      <c r="C1612" s="2">
        <f t="shared" si="197"/>
        <v>0</v>
      </c>
      <c r="D1612" s="2">
        <f t="shared" si="198"/>
        <v>1.9</v>
      </c>
      <c r="E1612" s="2">
        <f t="shared" ref="E1612:E1675" si="200">AVERAGE(B1603:B1612)</f>
        <v>1.9189999999999998</v>
      </c>
      <c r="F1612" s="2">
        <f t="shared" si="193"/>
        <v>2.0059999999999993</v>
      </c>
      <c r="G1612" s="2">
        <f t="shared" si="195"/>
        <v>2.0636000000000005</v>
      </c>
      <c r="H1612" s="2">
        <f t="shared" si="199"/>
        <v>1.9123999999999959</v>
      </c>
      <c r="I1612" s="2">
        <f t="array" ref="I1612">SUMPRODUCT(B1596:B1615, (ROW(B1596:B1615)-ROW(B1596)+1)) / (20*21/2)</f>
        <v>1.9256666666666666</v>
      </c>
      <c r="J1612" s="2">
        <f t="shared" si="194"/>
        <v>1.9779001830320466</v>
      </c>
      <c r="K1612" s="2">
        <f t="shared" si="196"/>
        <v>1.9919267598374848</v>
      </c>
    </row>
    <row r="1613" spans="1:11" ht="13.5" x14ac:dyDescent="0.25">
      <c r="A1613" s="3">
        <f>TITRES_STAT!B1616</f>
        <v>45048</v>
      </c>
      <c r="B1613" s="5">
        <f>TITRES_STAT!D1616</f>
        <v>1.9</v>
      </c>
      <c r="C1613" s="2">
        <f t="shared" si="197"/>
        <v>0</v>
      </c>
      <c r="D1613" s="2">
        <f t="shared" si="198"/>
        <v>1.9</v>
      </c>
      <c r="E1613" s="2">
        <f t="shared" si="200"/>
        <v>1.9099999999999997</v>
      </c>
      <c r="F1613" s="2">
        <f t="shared" si="193"/>
        <v>1.9934999999999992</v>
      </c>
      <c r="G1613" s="2">
        <f t="shared" si="195"/>
        <v>2.0642000000000005</v>
      </c>
      <c r="H1613" s="2">
        <f t="shared" si="199"/>
        <v>1.9109999999999956</v>
      </c>
      <c r="I1613" s="2">
        <f t="array" ref="I1613">SUMPRODUCT(B1597:B1616, (ROW(B1597:B1616)-ROW(B1597)+1)) / (20*21/2)</f>
        <v>1.9267619047619047</v>
      </c>
      <c r="J1613" s="2">
        <f t="shared" si="194"/>
        <v>1.9704811179813755</v>
      </c>
      <c r="K1613" s="2">
        <f t="shared" si="196"/>
        <v>1.9883217888634659</v>
      </c>
    </row>
    <row r="1614" spans="1:11" ht="13.5" x14ac:dyDescent="0.25">
      <c r="A1614" s="3">
        <f>TITRES_STAT!B1617</f>
        <v>45049</v>
      </c>
      <c r="B1614" s="5">
        <f>TITRES_STAT!D1617</f>
        <v>1.9</v>
      </c>
      <c r="C1614" s="2">
        <f t="shared" si="197"/>
        <v>0</v>
      </c>
      <c r="D1614" s="2">
        <f t="shared" si="198"/>
        <v>1.9</v>
      </c>
      <c r="E1614" s="2">
        <f t="shared" si="200"/>
        <v>1.9009999999999998</v>
      </c>
      <c r="F1614" s="2">
        <f t="shared" si="193"/>
        <v>1.9809999999999992</v>
      </c>
      <c r="G1614" s="2">
        <f t="shared" si="195"/>
        <v>2.0640000000000005</v>
      </c>
      <c r="H1614" s="2">
        <f t="shared" si="199"/>
        <v>1.9095999999999955</v>
      </c>
      <c r="I1614" s="2">
        <f t="array" ref="I1614">SUMPRODUCT(B1598:B1617, (ROW(B1598:B1617)-ROW(B1598)+1)) / (20*21/2)</f>
        <v>1.9286666666666665</v>
      </c>
      <c r="J1614" s="2">
        <f t="shared" si="194"/>
        <v>1.9637686305545778</v>
      </c>
      <c r="K1614" s="2">
        <f t="shared" si="196"/>
        <v>1.9848581893001926</v>
      </c>
    </row>
    <row r="1615" spans="1:11" ht="13.5" x14ac:dyDescent="0.25">
      <c r="A1615" s="3">
        <f>TITRES_STAT!B1618</f>
        <v>45050</v>
      </c>
      <c r="B1615" s="5">
        <f>TITRES_STAT!D1618</f>
        <v>1.9</v>
      </c>
      <c r="C1615" s="2">
        <f t="shared" si="197"/>
        <v>0</v>
      </c>
      <c r="D1615" s="2">
        <f t="shared" si="198"/>
        <v>1.9</v>
      </c>
      <c r="E1615" s="2">
        <f t="shared" si="200"/>
        <v>1.9</v>
      </c>
      <c r="F1615" s="2">
        <f t="shared" si="193"/>
        <v>1.9684999999999993</v>
      </c>
      <c r="G1615" s="2">
        <f t="shared" si="195"/>
        <v>2.0628000000000002</v>
      </c>
      <c r="H1615" s="2">
        <f t="shared" si="199"/>
        <v>1.9081999999999955</v>
      </c>
      <c r="I1615" s="2">
        <f t="array" ref="I1615">SUMPRODUCT(B1599:B1618, (ROW(B1599:B1618)-ROW(B1599)+1)) / (20*21/2)</f>
        <v>1.9313809523809522</v>
      </c>
      <c r="J1615" s="2">
        <f t="shared" si="194"/>
        <v>1.9576954276446181</v>
      </c>
      <c r="K1615" s="2">
        <f t="shared" si="196"/>
        <v>1.9815304171707733</v>
      </c>
    </row>
    <row r="1616" spans="1:11" ht="13.5" x14ac:dyDescent="0.25">
      <c r="A1616" s="3">
        <f>TITRES_STAT!B1619</f>
        <v>45051</v>
      </c>
      <c r="B1616" s="5">
        <f>TITRES_STAT!D1619</f>
        <v>1.98</v>
      </c>
      <c r="C1616" s="2">
        <f t="shared" si="197"/>
        <v>8.0000000000000071E-2</v>
      </c>
      <c r="D1616" s="2">
        <f t="shared" si="198"/>
        <v>1.9159999999999999</v>
      </c>
      <c r="E1616" s="2">
        <f t="shared" si="200"/>
        <v>1.9080000000000001</v>
      </c>
      <c r="F1616" s="2">
        <f t="shared" si="193"/>
        <v>1.9599999999999991</v>
      </c>
      <c r="G1616" s="2">
        <f t="shared" si="195"/>
        <v>2.0632000000000001</v>
      </c>
      <c r="H1616" s="2">
        <f t="shared" si="199"/>
        <v>1.9071999999999951</v>
      </c>
      <c r="I1616" s="2">
        <f t="array" ref="I1616">SUMPRODUCT(B1600:B1619, (ROW(B1600:B1619)-ROW(B1600)+1)) / (20*21/2)</f>
        <v>1.9349047619047615</v>
      </c>
      <c r="J1616" s="2">
        <f t="shared" si="194"/>
        <v>1.959819672630845</v>
      </c>
      <c r="K1616" s="2">
        <f t="shared" si="196"/>
        <v>1.9814704008111352</v>
      </c>
    </row>
    <row r="1617" spans="1:11" ht="13.5" x14ac:dyDescent="0.25">
      <c r="A1617" s="3">
        <f>TITRES_STAT!B1620</f>
        <v>45054</v>
      </c>
      <c r="B1617" s="5">
        <f>TITRES_STAT!D1620</f>
        <v>1.98</v>
      </c>
      <c r="C1617" s="2">
        <f t="shared" si="197"/>
        <v>0</v>
      </c>
      <c r="D1617" s="2">
        <f t="shared" si="198"/>
        <v>1.9319999999999999</v>
      </c>
      <c r="E1617" s="2">
        <f t="shared" si="200"/>
        <v>1.9159999999999999</v>
      </c>
      <c r="F1617" s="2">
        <f t="shared" si="193"/>
        <v>1.9514999999999989</v>
      </c>
      <c r="G1617" s="2">
        <f t="shared" si="195"/>
        <v>2.0622000000000003</v>
      </c>
      <c r="H1617" s="2">
        <f t="shared" si="199"/>
        <v>1.9066499999999953</v>
      </c>
      <c r="I1617" s="2">
        <f t="array" ref="I1617">SUMPRODUCT(B1601:B1620, (ROW(B1601:B1620)-ROW(B1601)+1)) / (20*21/2)</f>
        <v>1.9388095238095238</v>
      </c>
      <c r="J1617" s="2">
        <f t="shared" si="194"/>
        <v>1.9617416085707646</v>
      </c>
      <c r="K1617" s="2">
        <f t="shared" si="196"/>
        <v>1.9814127380342281</v>
      </c>
    </row>
    <row r="1618" spans="1:11" ht="13.5" x14ac:dyDescent="0.25">
      <c r="A1618" s="3">
        <f>TITRES_STAT!B1621</f>
        <v>45055</v>
      </c>
      <c r="B1618" s="5">
        <f>TITRES_STAT!D1621</f>
        <v>1.98</v>
      </c>
      <c r="C1618" s="2">
        <f t="shared" si="197"/>
        <v>0</v>
      </c>
      <c r="D1618" s="2">
        <f t="shared" si="198"/>
        <v>1.948</v>
      </c>
      <c r="E1618" s="2">
        <f t="shared" si="200"/>
        <v>1.9240000000000002</v>
      </c>
      <c r="F1618" s="2">
        <f t="shared" si="193"/>
        <v>1.942999999999999</v>
      </c>
      <c r="G1618" s="2">
        <f t="shared" si="195"/>
        <v>2.0612000000000004</v>
      </c>
      <c r="H1618" s="2">
        <f t="shared" si="199"/>
        <v>1.9061499999999953</v>
      </c>
      <c r="I1618" s="2">
        <f t="array" ref="I1618">SUMPRODUCT(B1602:B1621, (ROW(B1602:B1621)-ROW(B1602)+1)) / (20*21/2)</f>
        <v>1.9427619047619042</v>
      </c>
      <c r="J1618" s="2">
        <f t="shared" si="194"/>
        <v>1.9634805029925966</v>
      </c>
      <c r="K1618" s="2">
        <f t="shared" si="196"/>
        <v>1.9813573365426898</v>
      </c>
    </row>
    <row r="1619" spans="1:11" ht="13.5" x14ac:dyDescent="0.25">
      <c r="A1619" s="3">
        <f>TITRES_STAT!B1622</f>
        <v>45056</v>
      </c>
      <c r="B1619" s="5">
        <f>TITRES_STAT!D1622</f>
        <v>1.98</v>
      </c>
      <c r="C1619" s="2">
        <f t="shared" si="197"/>
        <v>0</v>
      </c>
      <c r="D1619" s="2">
        <f t="shared" si="198"/>
        <v>1.964</v>
      </c>
      <c r="E1619" s="2">
        <f t="shared" si="200"/>
        <v>1.9319999999999999</v>
      </c>
      <c r="F1619" s="2">
        <f t="shared" si="193"/>
        <v>1.9389999999999989</v>
      </c>
      <c r="G1619" s="2">
        <f t="shared" si="195"/>
        <v>2.0602000000000005</v>
      </c>
      <c r="H1619" s="2">
        <f t="shared" si="199"/>
        <v>1.9056499999999954</v>
      </c>
      <c r="I1619" s="2">
        <f t="array" ref="I1619">SUMPRODUCT(B1603:B1622, (ROW(B1603:B1622)-ROW(B1603)+1)) / (20*21/2)</f>
        <v>1.9467619047619045</v>
      </c>
      <c r="J1619" s="2">
        <f t="shared" si="194"/>
        <v>1.9650537884218731</v>
      </c>
      <c r="K1619" s="2">
        <f t="shared" si="196"/>
        <v>1.9813041076586628</v>
      </c>
    </row>
    <row r="1620" spans="1:11" ht="13.5" x14ac:dyDescent="0.25">
      <c r="A1620" s="3">
        <f>TITRES_STAT!B1623</f>
        <v>45057</v>
      </c>
      <c r="B1620" s="5">
        <f>TITRES_STAT!D1623</f>
        <v>1.98</v>
      </c>
      <c r="C1620" s="2">
        <f t="shared" si="197"/>
        <v>0</v>
      </c>
      <c r="D1620" s="2">
        <f t="shared" si="198"/>
        <v>1.98</v>
      </c>
      <c r="E1620" s="2">
        <f t="shared" si="200"/>
        <v>1.9400000000000002</v>
      </c>
      <c r="F1620" s="2">
        <f t="shared" ref="F1620:F1683" si="201">AVERAGE(B1601:B1620)</f>
        <v>1.938499999999999</v>
      </c>
      <c r="G1620" s="2">
        <f t="shared" si="195"/>
        <v>2.0592000000000006</v>
      </c>
      <c r="H1620" s="2">
        <f t="shared" si="199"/>
        <v>1.9051499999999952</v>
      </c>
      <c r="I1620" s="2">
        <f t="array" ref="I1620">SUMPRODUCT(B1604:B1623, (ROW(B1604:B1623)-ROW(B1604)+1)) / (20*21/2)</f>
        <v>1.9508095238095235</v>
      </c>
      <c r="J1620" s="2">
        <f t="shared" si="194"/>
        <v>1.9664772371435995</v>
      </c>
      <c r="K1620" s="2">
        <f t="shared" si="196"/>
        <v>1.9812529661818525</v>
      </c>
    </row>
    <row r="1621" spans="1:11" ht="13.5" x14ac:dyDescent="0.25">
      <c r="A1621" s="3">
        <f>TITRES_STAT!B1624</f>
        <v>45058</v>
      </c>
      <c r="B1621" s="5">
        <f>TITRES_STAT!D1624</f>
        <v>1.98</v>
      </c>
      <c r="C1621" s="2">
        <f t="shared" si="197"/>
        <v>0</v>
      </c>
      <c r="D1621" s="2">
        <f t="shared" si="198"/>
        <v>1.98</v>
      </c>
      <c r="E1621" s="2">
        <f t="shared" si="200"/>
        <v>1.948</v>
      </c>
      <c r="F1621" s="2">
        <f t="shared" si="201"/>
        <v>1.9379999999999993</v>
      </c>
      <c r="G1621" s="2">
        <f t="shared" si="195"/>
        <v>2.0582000000000007</v>
      </c>
      <c r="H1621" s="2">
        <f t="shared" si="199"/>
        <v>1.9046499999999955</v>
      </c>
      <c r="I1621" s="2">
        <f t="array" ref="I1621">SUMPRODUCT(B1605:B1624, (ROW(B1605:B1624)-ROW(B1605)+1)) / (20*21/2)</f>
        <v>1.9549047619047617</v>
      </c>
      <c r="J1621" s="2">
        <f t="shared" ref="J1621:J1684" si="202">$J$4*B1621+J1620*(1-$J$4)</f>
        <v>1.9677651193203995</v>
      </c>
      <c r="K1621" s="2">
        <f t="shared" si="196"/>
        <v>1.9812038302531525</v>
      </c>
    </row>
    <row r="1622" spans="1:11" ht="13.5" x14ac:dyDescent="0.25">
      <c r="A1622" s="3">
        <f>TITRES_STAT!B1625</f>
        <v>45061</v>
      </c>
      <c r="B1622" s="5">
        <f>TITRES_STAT!D1625</f>
        <v>1.98</v>
      </c>
      <c r="C1622" s="2">
        <f t="shared" si="197"/>
        <v>0</v>
      </c>
      <c r="D1622" s="2">
        <f t="shared" si="198"/>
        <v>1.98</v>
      </c>
      <c r="E1622" s="2">
        <f t="shared" si="200"/>
        <v>1.9560000000000002</v>
      </c>
      <c r="F1622" s="2">
        <f t="shared" si="201"/>
        <v>1.9374999999999993</v>
      </c>
      <c r="G1622" s="2">
        <f t="shared" si="195"/>
        <v>2.055400000000001</v>
      </c>
      <c r="H1622" s="2">
        <f t="shared" si="199"/>
        <v>1.9041499999999956</v>
      </c>
      <c r="I1622" s="2">
        <f t="array" ref="I1622">SUMPRODUCT(B1606:B1625, (ROW(B1606:B1625)-ROW(B1606)+1)) / (20*21/2)</f>
        <v>1.9590476190476189</v>
      </c>
      <c r="J1622" s="2">
        <f t="shared" si="202"/>
        <v>1.9689303460517902</v>
      </c>
      <c r="K1622" s="2">
        <f t="shared" si="196"/>
        <v>1.9811566212236171</v>
      </c>
    </row>
    <row r="1623" spans="1:11" ht="13.5" x14ac:dyDescent="0.25">
      <c r="A1623" s="3">
        <f>TITRES_STAT!B1626</f>
        <v>45062</v>
      </c>
      <c r="B1623" s="5">
        <f>TITRES_STAT!D1626</f>
        <v>1.98</v>
      </c>
      <c r="C1623" s="2">
        <f t="shared" si="197"/>
        <v>0</v>
      </c>
      <c r="D1623" s="2">
        <f t="shared" si="198"/>
        <v>1.98</v>
      </c>
      <c r="E1623" s="2">
        <f t="shared" si="200"/>
        <v>1.964</v>
      </c>
      <c r="F1623" s="2">
        <f t="shared" si="201"/>
        <v>1.9369999999999994</v>
      </c>
      <c r="G1623" s="2">
        <f t="shared" si="195"/>
        <v>2.0526000000000013</v>
      </c>
      <c r="H1623" s="2">
        <f t="shared" si="199"/>
        <v>1.9036499999999958</v>
      </c>
      <c r="I1623" s="2">
        <f t="array" ref="I1623">SUMPRODUCT(B1607:B1626, (ROW(B1607:B1626)-ROW(B1607)+1)) / (20*21/2)</f>
        <v>1.9628571428571426</v>
      </c>
      <c r="J1623" s="2">
        <f t="shared" si="202"/>
        <v>1.9699845988087625</v>
      </c>
      <c r="K1623" s="2">
        <f t="shared" si="196"/>
        <v>1.9811112635285735</v>
      </c>
    </row>
    <row r="1624" spans="1:11" ht="13.5" x14ac:dyDescent="0.25">
      <c r="A1624" s="3">
        <f>TITRES_STAT!B1627</f>
        <v>45063</v>
      </c>
      <c r="B1624" s="5">
        <f>TITRES_STAT!D1627</f>
        <v>1.98</v>
      </c>
      <c r="C1624" s="2">
        <f t="shared" si="197"/>
        <v>0</v>
      </c>
      <c r="D1624" s="2">
        <f t="shared" si="198"/>
        <v>1.98</v>
      </c>
      <c r="E1624" s="2">
        <f t="shared" si="200"/>
        <v>1.9720000000000002</v>
      </c>
      <c r="F1624" s="2">
        <f t="shared" si="201"/>
        <v>1.9364999999999994</v>
      </c>
      <c r="G1624" s="2">
        <f t="shared" si="195"/>
        <v>2.0486000000000018</v>
      </c>
      <c r="H1624" s="2">
        <f t="shared" si="199"/>
        <v>1.9031499999999957</v>
      </c>
      <c r="I1624" s="2">
        <f t="array" ref="I1624">SUMPRODUCT(B1608:B1627, (ROW(B1608:B1627)-ROW(B1608)+1)) / (20*21/2)</f>
        <v>1.9662857142857142</v>
      </c>
      <c r="J1624" s="2">
        <f t="shared" si="202"/>
        <v>1.9709384465412614</v>
      </c>
      <c r="K1624" s="2">
        <f t="shared" si="196"/>
        <v>1.9810676845666686</v>
      </c>
    </row>
    <row r="1625" spans="1:11" ht="13.5" x14ac:dyDescent="0.25">
      <c r="A1625" s="3">
        <f>TITRES_STAT!B1628</f>
        <v>45064</v>
      </c>
      <c r="B1625" s="5">
        <f>TITRES_STAT!D1628</f>
        <v>1.98</v>
      </c>
      <c r="C1625" s="2">
        <f t="shared" si="197"/>
        <v>0</v>
      </c>
      <c r="D1625" s="2">
        <f t="shared" si="198"/>
        <v>1.98</v>
      </c>
      <c r="E1625" s="2">
        <f t="shared" si="200"/>
        <v>1.98</v>
      </c>
      <c r="F1625" s="2">
        <f t="shared" si="201"/>
        <v>1.9399999999999995</v>
      </c>
      <c r="G1625" s="2">
        <f t="shared" si="195"/>
        <v>2.0446000000000017</v>
      </c>
      <c r="H1625" s="2">
        <f t="shared" si="199"/>
        <v>1.9026499999999955</v>
      </c>
      <c r="I1625" s="2">
        <f t="array" ref="I1625">SUMPRODUCT(B1609:B1628, (ROW(B1609:B1628)-ROW(B1609)+1)) / (20*21/2)</f>
        <v>1.9693333333333332</v>
      </c>
      <c r="J1625" s="2">
        <f t="shared" si="202"/>
        <v>1.9718014516325699</v>
      </c>
      <c r="K1625" s="2">
        <f t="shared" si="196"/>
        <v>1.9810258145836621</v>
      </c>
    </row>
    <row r="1626" spans="1:11" ht="13.5" x14ac:dyDescent="0.25">
      <c r="A1626" s="3">
        <f>TITRES_STAT!B1629</f>
        <v>45065</v>
      </c>
      <c r="B1626" s="5">
        <f>TITRES_STAT!D1629</f>
        <v>1.98</v>
      </c>
      <c r="C1626" s="2">
        <f t="shared" si="197"/>
        <v>0</v>
      </c>
      <c r="D1626" s="2">
        <f t="shared" si="198"/>
        <v>1.98</v>
      </c>
      <c r="E1626" s="2">
        <f t="shared" si="200"/>
        <v>1.98</v>
      </c>
      <c r="F1626" s="2">
        <f t="shared" si="201"/>
        <v>1.9439999999999997</v>
      </c>
      <c r="G1626" s="2">
        <f t="shared" si="195"/>
        <v>2.0406000000000017</v>
      </c>
      <c r="H1626" s="2">
        <f t="shared" si="199"/>
        <v>1.9025999999999956</v>
      </c>
      <c r="I1626" s="2">
        <f t="array" ref="I1626">SUMPRODUCT(B1610:B1629, (ROW(B1610:B1629)-ROW(B1610)+1)) / (20*21/2)</f>
        <v>1.9643809523809523</v>
      </c>
      <c r="J1626" s="2">
        <f t="shared" si="202"/>
        <v>1.9725822657628014</v>
      </c>
      <c r="K1626" s="2">
        <f t="shared" si="196"/>
        <v>1.9809855865607735</v>
      </c>
    </row>
    <row r="1627" spans="1:11" ht="13.5" x14ac:dyDescent="0.25">
      <c r="A1627" s="3">
        <f>TITRES_STAT!B1630</f>
        <v>45068</v>
      </c>
      <c r="B1627" s="5">
        <f>TITRES_STAT!D1630</f>
        <v>1.98</v>
      </c>
      <c r="C1627" s="2">
        <f t="shared" si="197"/>
        <v>0</v>
      </c>
      <c r="D1627" s="2">
        <f t="shared" si="198"/>
        <v>1.98</v>
      </c>
      <c r="E1627" s="2">
        <f t="shared" si="200"/>
        <v>1.98</v>
      </c>
      <c r="F1627" s="2">
        <f t="shared" si="201"/>
        <v>1.9479999999999997</v>
      </c>
      <c r="G1627" s="2">
        <f t="shared" si="195"/>
        <v>2.0366000000000017</v>
      </c>
      <c r="H1627" s="2">
        <f t="shared" si="199"/>
        <v>1.9029499999999959</v>
      </c>
      <c r="I1627" s="2">
        <f t="array" ref="I1627">SUMPRODUCT(B1611:B1630, (ROW(B1611:B1630)-ROW(B1611)+1)) / (20*21/2)</f>
        <v>1.9594285714285715</v>
      </c>
      <c r="J1627" s="2">
        <f t="shared" si="202"/>
        <v>1.9732887166425346</v>
      </c>
      <c r="K1627" s="2">
        <f t="shared" si="196"/>
        <v>1.9809469361074099</v>
      </c>
    </row>
    <row r="1628" spans="1:11" ht="13.5" x14ac:dyDescent="0.25">
      <c r="A1628" s="3">
        <f>TITRES_STAT!B1631</f>
        <v>45069</v>
      </c>
      <c r="B1628" s="5">
        <f>TITRES_STAT!D1631</f>
        <v>1.98</v>
      </c>
      <c r="C1628" s="2">
        <f t="shared" si="197"/>
        <v>0</v>
      </c>
      <c r="D1628" s="2">
        <f t="shared" si="198"/>
        <v>1.98</v>
      </c>
      <c r="E1628" s="2">
        <f t="shared" si="200"/>
        <v>1.98</v>
      </c>
      <c r="F1628" s="2">
        <f t="shared" si="201"/>
        <v>1.9519999999999995</v>
      </c>
      <c r="G1628" s="2">
        <f t="shared" si="195"/>
        <v>2.0332000000000017</v>
      </c>
      <c r="H1628" s="2">
        <f t="shared" si="199"/>
        <v>1.9036999999999962</v>
      </c>
      <c r="I1628" s="2">
        <f t="array" ref="I1628">SUMPRODUCT(B1612:B1631, (ROW(B1612:B1631)-ROW(B1612)+1)) / (20*21/2)</f>
        <v>1.9544761904761905</v>
      </c>
      <c r="J1628" s="2">
        <f t="shared" si="202"/>
        <v>1.9739278864861027</v>
      </c>
      <c r="K1628" s="2">
        <f t="shared" si="196"/>
        <v>1.9809098013580997</v>
      </c>
    </row>
    <row r="1629" spans="1:11" ht="13.5" x14ac:dyDescent="0.25">
      <c r="A1629" s="3">
        <f>TITRES_STAT!B1632</f>
        <v>45070</v>
      </c>
      <c r="B1629" s="5">
        <f>TITRES_STAT!D1632</f>
        <v>1.9</v>
      </c>
      <c r="C1629" s="2">
        <f t="shared" si="197"/>
        <v>-8.0000000000000071E-2</v>
      </c>
      <c r="D1629" s="2">
        <f t="shared" si="198"/>
        <v>1.964</v>
      </c>
      <c r="E1629" s="2">
        <f t="shared" si="200"/>
        <v>1.972</v>
      </c>
      <c r="F1629" s="2">
        <f t="shared" si="201"/>
        <v>1.9519999999999995</v>
      </c>
      <c r="G1629" s="2">
        <f t="shared" si="195"/>
        <v>2.0282000000000018</v>
      </c>
      <c r="H1629" s="2">
        <f t="shared" si="199"/>
        <v>1.9040499999999958</v>
      </c>
      <c r="I1629" s="2">
        <f t="array" ref="I1629">SUMPRODUCT(B1613:B1632, (ROW(B1613:B1632)-ROW(B1613)+1)) / (20*21/2)</f>
        <v>1.9495238095238094</v>
      </c>
      <c r="J1629" s="2">
        <f t="shared" si="202"/>
        <v>1.9668871353921882</v>
      </c>
      <c r="K1629" s="2">
        <f t="shared" si="196"/>
        <v>1.9777368679715075</v>
      </c>
    </row>
    <row r="1630" spans="1:11" ht="13.5" x14ac:dyDescent="0.25">
      <c r="A1630" s="3">
        <f>TITRES_STAT!B1633</f>
        <v>45071</v>
      </c>
      <c r="B1630" s="5">
        <f>TITRES_STAT!D1633</f>
        <v>1.9</v>
      </c>
      <c r="C1630" s="2">
        <f t="shared" si="197"/>
        <v>0</v>
      </c>
      <c r="D1630" s="2">
        <f t="shared" si="198"/>
        <v>1.948</v>
      </c>
      <c r="E1630" s="2">
        <f t="shared" si="200"/>
        <v>1.964</v>
      </c>
      <c r="F1630" s="2">
        <f t="shared" si="201"/>
        <v>1.952</v>
      </c>
      <c r="G1630" s="2">
        <f t="shared" si="195"/>
        <v>2.0232000000000014</v>
      </c>
      <c r="H1630" s="2">
        <f t="shared" si="199"/>
        <v>1.9040499999999958</v>
      </c>
      <c r="I1630" s="2">
        <f t="array" ref="I1630">SUMPRODUCT(B1614:B1633, (ROW(B1614:B1633)-ROW(B1614)+1)) / (20*21/2)</f>
        <v>1.9445714285714286</v>
      </c>
      <c r="J1630" s="2">
        <f t="shared" si="202"/>
        <v>1.9605169320215037</v>
      </c>
      <c r="K1630" s="2">
        <f t="shared" si="196"/>
        <v>1.9746883633451739</v>
      </c>
    </row>
    <row r="1631" spans="1:11" ht="13.5" x14ac:dyDescent="0.25">
      <c r="A1631" s="3">
        <f>TITRES_STAT!B1634</f>
        <v>45072</v>
      </c>
      <c r="B1631" s="5">
        <f>TITRES_STAT!D1634</f>
        <v>1.9</v>
      </c>
      <c r="C1631" s="2">
        <f t="shared" si="197"/>
        <v>0</v>
      </c>
      <c r="D1631" s="2">
        <f t="shared" si="198"/>
        <v>1.9319999999999999</v>
      </c>
      <c r="E1631" s="2">
        <f t="shared" si="200"/>
        <v>1.956</v>
      </c>
      <c r="F1631" s="2">
        <f t="shared" si="201"/>
        <v>1.952</v>
      </c>
      <c r="G1631" s="2">
        <f t="shared" si="195"/>
        <v>2.0182000000000015</v>
      </c>
      <c r="H1631" s="2">
        <f t="shared" si="199"/>
        <v>1.9036499999999958</v>
      </c>
      <c r="I1631" s="2">
        <f t="array" ref="I1631">SUMPRODUCT(B1615:B1634, (ROW(B1615:B1634)-ROW(B1615)+1)) / (20*21/2)</f>
        <v>1.9396190476190478</v>
      </c>
      <c r="J1631" s="2">
        <f t="shared" si="202"/>
        <v>1.9547534146861225</v>
      </c>
      <c r="K1631" s="2">
        <f t="shared" si="196"/>
        <v>1.971759407919873</v>
      </c>
    </row>
    <row r="1632" spans="1:11" ht="13.5" x14ac:dyDescent="0.25">
      <c r="A1632" s="3">
        <f>TITRES_STAT!B1635</f>
        <v>45075</v>
      </c>
      <c r="B1632" s="5">
        <f>TITRES_STAT!D1635</f>
        <v>1.9</v>
      </c>
      <c r="C1632" s="2">
        <f t="shared" si="197"/>
        <v>0</v>
      </c>
      <c r="D1632" s="2">
        <f t="shared" si="198"/>
        <v>1.9159999999999999</v>
      </c>
      <c r="E1632" s="2">
        <f t="shared" si="200"/>
        <v>1.948</v>
      </c>
      <c r="F1632" s="2">
        <f t="shared" si="201"/>
        <v>1.952</v>
      </c>
      <c r="G1632" s="2">
        <f t="shared" si="195"/>
        <v>2.0132000000000012</v>
      </c>
      <c r="H1632" s="2">
        <f t="shared" si="199"/>
        <v>1.9032499999999957</v>
      </c>
      <c r="I1632" s="2">
        <f t="array" ref="I1632">SUMPRODUCT(B1616:B1635, (ROW(B1616:B1635)-ROW(B1616)+1)) / (20*21/2)</f>
        <v>1.9346666666666668</v>
      </c>
      <c r="J1632" s="2">
        <f t="shared" si="202"/>
        <v>1.9495388037636348</v>
      </c>
      <c r="K1632" s="2">
        <f t="shared" si="196"/>
        <v>1.9689453134916428</v>
      </c>
    </row>
    <row r="1633" spans="1:11" ht="13.5" x14ac:dyDescent="0.25">
      <c r="A1633" s="3">
        <f>TITRES_STAT!B1636</f>
        <v>45076</v>
      </c>
      <c r="B1633" s="5">
        <f>TITRES_STAT!D1636</f>
        <v>1.9</v>
      </c>
      <c r="C1633" s="2">
        <f t="shared" si="197"/>
        <v>0</v>
      </c>
      <c r="D1633" s="2">
        <f t="shared" si="198"/>
        <v>1.9</v>
      </c>
      <c r="E1633" s="2">
        <f t="shared" si="200"/>
        <v>1.94</v>
      </c>
      <c r="F1633" s="2">
        <f t="shared" si="201"/>
        <v>1.952</v>
      </c>
      <c r="G1633" s="2">
        <f t="shared" si="195"/>
        <v>2.0082000000000013</v>
      </c>
      <c r="H1633" s="2">
        <f t="shared" si="199"/>
        <v>1.9028499999999957</v>
      </c>
      <c r="I1633" s="2">
        <f t="array" ref="I1633">SUMPRODUCT(B1617:B1636, (ROW(B1617:B1636)-ROW(B1617)+1)) / (20*21/2)</f>
        <v>1.9297142857142857</v>
      </c>
      <c r="J1633" s="2">
        <f t="shared" si="202"/>
        <v>1.9448208224528125</v>
      </c>
      <c r="K1633" s="2">
        <f t="shared" si="196"/>
        <v>1.9662415757076568</v>
      </c>
    </row>
    <row r="1634" spans="1:11" ht="13.5" x14ac:dyDescent="0.25">
      <c r="A1634" s="3">
        <f>TITRES_STAT!B1637</f>
        <v>45077</v>
      </c>
      <c r="B1634" s="5">
        <f>TITRES_STAT!D1637</f>
        <v>1.9</v>
      </c>
      <c r="C1634" s="2">
        <f t="shared" si="197"/>
        <v>0</v>
      </c>
      <c r="D1634" s="2">
        <f t="shared" si="198"/>
        <v>1.9</v>
      </c>
      <c r="E1634" s="2">
        <f t="shared" si="200"/>
        <v>1.9319999999999999</v>
      </c>
      <c r="F1634" s="2">
        <f t="shared" si="201"/>
        <v>1.952</v>
      </c>
      <c r="G1634" s="2">
        <f t="shared" si="195"/>
        <v>2.0032000000000014</v>
      </c>
      <c r="H1634" s="2">
        <f t="shared" si="199"/>
        <v>1.9024499999999955</v>
      </c>
      <c r="I1634" s="2">
        <f t="array" ref="I1634">SUMPRODUCT(B1618:B1637, (ROW(B1618:B1637)-ROW(B1618)+1)) / (20*21/2)</f>
        <v>1.9251428571428573</v>
      </c>
      <c r="J1634" s="2">
        <f t="shared" si="202"/>
        <v>1.9405521726954018</v>
      </c>
      <c r="K1634" s="2">
        <f t="shared" si="196"/>
        <v>1.963643866856376</v>
      </c>
    </row>
    <row r="1635" spans="1:11" ht="13.5" x14ac:dyDescent="0.25">
      <c r="A1635" s="3">
        <f>TITRES_STAT!B1638</f>
        <v>45078</v>
      </c>
      <c r="B1635" s="5">
        <f>TITRES_STAT!D1638</f>
        <v>1.9</v>
      </c>
      <c r="C1635" s="2">
        <f t="shared" si="197"/>
        <v>0</v>
      </c>
      <c r="D1635" s="2">
        <f t="shared" si="198"/>
        <v>1.9</v>
      </c>
      <c r="E1635" s="2">
        <f t="shared" si="200"/>
        <v>1.9239999999999999</v>
      </c>
      <c r="F1635" s="2">
        <f t="shared" si="201"/>
        <v>1.9519999999999995</v>
      </c>
      <c r="G1635" s="2">
        <f t="shared" si="195"/>
        <v>1.9982000000000011</v>
      </c>
      <c r="H1635" s="2">
        <f t="shared" si="199"/>
        <v>1.9020499999999954</v>
      </c>
      <c r="I1635" s="2">
        <f t="array" ref="I1635">SUMPRODUCT(B1619:B1638, (ROW(B1619:B1638)-ROW(B1619)+1)) / (20*21/2)</f>
        <v>1.9209523809523807</v>
      </c>
      <c r="J1635" s="2">
        <f t="shared" si="202"/>
        <v>1.9366900610101254</v>
      </c>
      <c r="K1635" s="2">
        <f t="shared" si="196"/>
        <v>1.9611480289404397</v>
      </c>
    </row>
    <row r="1636" spans="1:11" ht="13.5" x14ac:dyDescent="0.25">
      <c r="A1636" s="3">
        <f>TITRES_STAT!B1639</f>
        <v>45079</v>
      </c>
      <c r="B1636" s="5">
        <f>TITRES_STAT!D1639</f>
        <v>1.9</v>
      </c>
      <c r="C1636" s="2">
        <f t="shared" si="197"/>
        <v>0</v>
      </c>
      <c r="D1636" s="2">
        <f t="shared" si="198"/>
        <v>1.9</v>
      </c>
      <c r="E1636" s="2">
        <f t="shared" si="200"/>
        <v>1.9159999999999999</v>
      </c>
      <c r="F1636" s="2">
        <f t="shared" si="201"/>
        <v>1.9479999999999997</v>
      </c>
      <c r="G1636" s="2">
        <f t="shared" si="195"/>
        <v>1.993200000000001</v>
      </c>
      <c r="H1636" s="2">
        <f t="shared" si="199"/>
        <v>1.9016499999999954</v>
      </c>
      <c r="I1636" s="2">
        <f t="array" ref="I1636">SUMPRODUCT(B1620:B1639, (ROW(B1620:B1639)-ROW(B1620)+1)) / (20*21/2)</f>
        <v>1.9171428571428573</v>
      </c>
      <c r="J1636" s="2">
        <f t="shared" si="202"/>
        <v>1.9331957694853517</v>
      </c>
      <c r="K1636" s="2">
        <f t="shared" si="196"/>
        <v>1.9587500670212068</v>
      </c>
    </row>
    <row r="1637" spans="1:11" ht="13.5" x14ac:dyDescent="0.25">
      <c r="A1637" s="3">
        <f>TITRES_STAT!B1640</f>
        <v>45082</v>
      </c>
      <c r="B1637" s="5">
        <f>TITRES_STAT!D1640</f>
        <v>1.9</v>
      </c>
      <c r="C1637" s="2">
        <f t="shared" si="197"/>
        <v>0</v>
      </c>
      <c r="D1637" s="2">
        <f t="shared" si="198"/>
        <v>1.9</v>
      </c>
      <c r="E1637" s="2">
        <f t="shared" si="200"/>
        <v>1.9079999999999999</v>
      </c>
      <c r="F1637" s="2">
        <f t="shared" si="201"/>
        <v>1.9439999999999995</v>
      </c>
      <c r="G1637" s="2">
        <f t="shared" si="195"/>
        <v>1.9882000000000011</v>
      </c>
      <c r="H1637" s="2">
        <f t="shared" si="199"/>
        <v>1.9012499999999952</v>
      </c>
      <c r="I1637" s="2">
        <f t="array" ref="I1637">SUMPRODUCT(B1621:B1640, (ROW(B1621:B1640)-ROW(B1621)+1)) / (20*21/2)</f>
        <v>1.9137142857142857</v>
      </c>
      <c r="J1637" s="2">
        <f t="shared" si="202"/>
        <v>1.9300342676296038</v>
      </c>
      <c r="K1637" s="2">
        <f t="shared" si="196"/>
        <v>1.9564461428242967</v>
      </c>
    </row>
    <row r="1638" spans="1:11" ht="13.5" x14ac:dyDescent="0.25">
      <c r="A1638" s="3">
        <f>TITRES_STAT!B1641</f>
        <v>45083</v>
      </c>
      <c r="B1638" s="5">
        <f>TITRES_STAT!D1641</f>
        <v>1.9</v>
      </c>
      <c r="C1638" s="2">
        <f t="shared" si="197"/>
        <v>0</v>
      </c>
      <c r="D1638" s="2">
        <f t="shared" si="198"/>
        <v>1.9</v>
      </c>
      <c r="E1638" s="2">
        <f t="shared" si="200"/>
        <v>1.9</v>
      </c>
      <c r="F1638" s="2">
        <f t="shared" si="201"/>
        <v>1.9399999999999995</v>
      </c>
      <c r="G1638" s="2">
        <f t="shared" si="195"/>
        <v>1.983200000000001</v>
      </c>
      <c r="H1638" s="2">
        <f t="shared" si="199"/>
        <v>1.9008499999999953</v>
      </c>
      <c r="I1638" s="2">
        <f t="array" ref="I1638">SUMPRODUCT(B1622:B1641, (ROW(B1622:B1641)-ROW(B1622)+1)) / (20*21/2)</f>
        <v>1.9106666666666667</v>
      </c>
      <c r="J1638" s="2">
        <f t="shared" si="202"/>
        <v>1.9271738611886893</v>
      </c>
      <c r="K1638" s="2">
        <f t="shared" si="196"/>
        <v>1.954232568595893</v>
      </c>
    </row>
    <row r="1639" spans="1:11" ht="13.5" x14ac:dyDescent="0.25">
      <c r="A1639" s="3">
        <f>TITRES_STAT!B1642</f>
        <v>45084</v>
      </c>
      <c r="B1639" s="5">
        <f>TITRES_STAT!D1642</f>
        <v>1.9</v>
      </c>
      <c r="C1639" s="2">
        <f t="shared" si="197"/>
        <v>0</v>
      </c>
      <c r="D1639" s="2">
        <f t="shared" si="198"/>
        <v>1.9</v>
      </c>
      <c r="E1639" s="2">
        <f t="shared" si="200"/>
        <v>1.9</v>
      </c>
      <c r="F1639" s="2">
        <f t="shared" si="201"/>
        <v>1.9359999999999993</v>
      </c>
      <c r="G1639" s="2">
        <f t="shared" si="195"/>
        <v>1.9782000000000011</v>
      </c>
      <c r="H1639" s="2">
        <f t="shared" si="199"/>
        <v>1.9004499999999953</v>
      </c>
      <c r="I1639" s="2">
        <f t="array" ref="I1639">SUMPRODUCT(B1623:B1642, (ROW(B1623:B1642)-ROW(B1623)+1)) / (20*21/2)</f>
        <v>1.9080000000000001</v>
      </c>
      <c r="J1639" s="2">
        <f t="shared" si="202"/>
        <v>1.9245858744088142</v>
      </c>
      <c r="K1639" s="2">
        <f t="shared" si="196"/>
        <v>1.9521058011999757</v>
      </c>
    </row>
    <row r="1640" spans="1:11" ht="13.5" x14ac:dyDescent="0.25">
      <c r="A1640" s="3">
        <f>TITRES_STAT!B1643</f>
        <v>45085</v>
      </c>
      <c r="B1640" s="5">
        <f>TITRES_STAT!D1643</f>
        <v>1.9</v>
      </c>
      <c r="C1640" s="2">
        <f t="shared" si="197"/>
        <v>0</v>
      </c>
      <c r="D1640" s="2">
        <f t="shared" si="198"/>
        <v>1.9</v>
      </c>
      <c r="E1640" s="2">
        <f t="shared" si="200"/>
        <v>1.9</v>
      </c>
      <c r="F1640" s="2">
        <f t="shared" si="201"/>
        <v>1.9319999999999993</v>
      </c>
      <c r="G1640" s="2">
        <f t="shared" si="195"/>
        <v>1.9732000000000007</v>
      </c>
      <c r="H1640" s="2">
        <f t="shared" si="199"/>
        <v>1.9000499999999951</v>
      </c>
      <c r="I1640" s="2">
        <f t="array" ref="I1640">SUMPRODUCT(B1624:B1643, (ROW(B1624:B1643)-ROW(B1624)+1)) / (20*21/2)</f>
        <v>1.9057142857142857</v>
      </c>
      <c r="J1640" s="2">
        <f t="shared" si="202"/>
        <v>1.9222443625603558</v>
      </c>
      <c r="K1640" s="2">
        <f t="shared" si="196"/>
        <v>1.9500624364470354</v>
      </c>
    </row>
    <row r="1641" spans="1:11" ht="13.5" x14ac:dyDescent="0.25">
      <c r="A1641" s="3">
        <f>TITRES_STAT!B1644</f>
        <v>45086</v>
      </c>
      <c r="B1641" s="5">
        <f>TITRES_STAT!D1644</f>
        <v>1.9</v>
      </c>
      <c r="C1641" s="2">
        <f t="shared" si="197"/>
        <v>0</v>
      </c>
      <c r="D1641" s="2">
        <f t="shared" si="198"/>
        <v>1.9</v>
      </c>
      <c r="E1641" s="2">
        <f t="shared" si="200"/>
        <v>1.9</v>
      </c>
      <c r="F1641" s="2">
        <f t="shared" si="201"/>
        <v>1.9279999999999995</v>
      </c>
      <c r="G1641" s="2">
        <f t="shared" si="195"/>
        <v>1.9682000000000008</v>
      </c>
      <c r="H1641" s="2">
        <f t="shared" si="199"/>
        <v>1.8996499999999954</v>
      </c>
      <c r="I1641" s="2">
        <f t="array" ref="I1641">SUMPRODUCT(B1625:B1644, (ROW(B1625:B1644)-ROW(B1625)+1)) / (20*21/2)</f>
        <v>1.9038095238095238</v>
      </c>
      <c r="J1641" s="2">
        <f t="shared" si="202"/>
        <v>1.9201258518403219</v>
      </c>
      <c r="K1641" s="2">
        <f t="shared" si="196"/>
        <v>1.948099203645191</v>
      </c>
    </row>
    <row r="1642" spans="1:11" ht="13.5" x14ac:dyDescent="0.25">
      <c r="A1642" s="3">
        <f>TITRES_STAT!B1645</f>
        <v>45089</v>
      </c>
      <c r="B1642" s="5">
        <f>TITRES_STAT!D1645</f>
        <v>1.9</v>
      </c>
      <c r="C1642" s="2">
        <f t="shared" si="197"/>
        <v>0</v>
      </c>
      <c r="D1642" s="2">
        <f t="shared" si="198"/>
        <v>1.9</v>
      </c>
      <c r="E1642" s="2">
        <f t="shared" si="200"/>
        <v>1.9</v>
      </c>
      <c r="F1642" s="2">
        <f t="shared" si="201"/>
        <v>1.9239999999999995</v>
      </c>
      <c r="G1642" s="2">
        <f t="shared" si="195"/>
        <v>1.9632000000000007</v>
      </c>
      <c r="H1642" s="2">
        <f t="shared" si="199"/>
        <v>1.8992499999999957</v>
      </c>
      <c r="I1642" s="2">
        <f t="array" ref="I1642">SUMPRODUCT(B1626:B1645, (ROW(B1626:B1645)-ROW(B1626)+1)) / (20*21/2)</f>
        <v>1.9022857142857144</v>
      </c>
      <c r="J1642" s="2">
        <f t="shared" si="202"/>
        <v>1.9182091040460056</v>
      </c>
      <c r="K1642" s="2">
        <f t="shared" si="196"/>
        <v>1.9462129603649874</v>
      </c>
    </row>
    <row r="1643" spans="1:11" ht="13.5" x14ac:dyDescent="0.25">
      <c r="A1643" s="3">
        <f>TITRES_STAT!B1646</f>
        <v>45090</v>
      </c>
      <c r="B1643" s="5">
        <f>TITRES_STAT!D1646</f>
        <v>1.9</v>
      </c>
      <c r="C1643" s="2">
        <f t="shared" si="197"/>
        <v>0</v>
      </c>
      <c r="D1643" s="2">
        <f t="shared" si="198"/>
        <v>1.9</v>
      </c>
      <c r="E1643" s="2">
        <f t="shared" si="200"/>
        <v>1.9</v>
      </c>
      <c r="F1643" s="2">
        <f t="shared" si="201"/>
        <v>1.9199999999999993</v>
      </c>
      <c r="G1643" s="2">
        <f t="shared" si="195"/>
        <v>1.9582000000000008</v>
      </c>
      <c r="H1643" s="2">
        <f t="shared" si="199"/>
        <v>1.8988499999999953</v>
      </c>
      <c r="I1643" s="2">
        <f t="array" ref="I1643">SUMPRODUCT(B1627:B1646, (ROW(B1627:B1646)-ROW(B1627)+1)) / (20*21/2)</f>
        <v>1.9011428571428572</v>
      </c>
      <c r="J1643" s="2">
        <f t="shared" si="202"/>
        <v>1.9164749036606719</v>
      </c>
      <c r="K1643" s="2">
        <f t="shared" si="196"/>
        <v>1.9444006874094977</v>
      </c>
    </row>
    <row r="1644" spans="1:11" ht="13.5" x14ac:dyDescent="0.25">
      <c r="A1644" s="3">
        <f>TITRES_STAT!B1647</f>
        <v>45091</v>
      </c>
      <c r="B1644" s="5">
        <f>TITRES_STAT!D1647</f>
        <v>1.9</v>
      </c>
      <c r="C1644" s="2">
        <f t="shared" si="197"/>
        <v>0</v>
      </c>
      <c r="D1644" s="2">
        <f t="shared" si="198"/>
        <v>1.9</v>
      </c>
      <c r="E1644" s="2">
        <f t="shared" si="200"/>
        <v>1.9</v>
      </c>
      <c r="F1644" s="2">
        <f t="shared" si="201"/>
        <v>1.9159999999999993</v>
      </c>
      <c r="G1644" s="2">
        <f t="shared" si="195"/>
        <v>1.9532000000000007</v>
      </c>
      <c r="H1644" s="2">
        <f t="shared" si="199"/>
        <v>1.8984499999999955</v>
      </c>
      <c r="I1644" s="2">
        <f t="array" ref="I1644">SUMPRODUCT(B1628:B1647, (ROW(B1628:B1647)-ROW(B1628)+1)) / (20*21/2)</f>
        <v>1.9003809523809523</v>
      </c>
      <c r="J1644" s="2">
        <f t="shared" si="202"/>
        <v>1.9149058652167983</v>
      </c>
      <c r="K1644" s="2">
        <f t="shared" si="196"/>
        <v>1.9426594839816742</v>
      </c>
    </row>
    <row r="1645" spans="1:11" ht="13.5" x14ac:dyDescent="0.25">
      <c r="A1645" s="3">
        <f>TITRES_STAT!B1648</f>
        <v>45092</v>
      </c>
      <c r="B1645" s="5">
        <f>TITRES_STAT!D1648</f>
        <v>1.9</v>
      </c>
      <c r="C1645" s="2">
        <f t="shared" si="197"/>
        <v>0</v>
      </c>
      <c r="D1645" s="2">
        <f t="shared" si="198"/>
        <v>1.9</v>
      </c>
      <c r="E1645" s="2">
        <f t="shared" si="200"/>
        <v>1.9</v>
      </c>
      <c r="F1645" s="2">
        <f t="shared" si="201"/>
        <v>1.9119999999999995</v>
      </c>
      <c r="G1645" s="2">
        <f t="shared" si="195"/>
        <v>1.9482000000000008</v>
      </c>
      <c r="H1645" s="2">
        <f t="shared" si="199"/>
        <v>1.8980499999999956</v>
      </c>
      <c r="I1645" s="2">
        <f t="array" ref="I1645">SUMPRODUCT(B1629:B1648, (ROW(B1629:B1648)-ROW(B1629)+1)) / (20*21/2)</f>
        <v>1.9</v>
      </c>
      <c r="J1645" s="2">
        <f t="shared" si="202"/>
        <v>1.9134862590056747</v>
      </c>
      <c r="K1645" s="2">
        <f t="shared" si="196"/>
        <v>1.9409865630412164</v>
      </c>
    </row>
    <row r="1646" spans="1:11" ht="13.5" x14ac:dyDescent="0.25">
      <c r="A1646" s="3">
        <f>TITRES_STAT!B1649</f>
        <v>45093</v>
      </c>
      <c r="B1646" s="5">
        <f>TITRES_STAT!D1649</f>
        <v>1.9</v>
      </c>
      <c r="C1646" s="2">
        <f t="shared" si="197"/>
        <v>0</v>
      </c>
      <c r="D1646" s="2">
        <f t="shared" si="198"/>
        <v>1.9</v>
      </c>
      <c r="E1646" s="2">
        <f t="shared" si="200"/>
        <v>1.9</v>
      </c>
      <c r="F1646" s="2">
        <f t="shared" si="201"/>
        <v>1.9079999999999995</v>
      </c>
      <c r="G1646" s="2">
        <f t="shared" si="195"/>
        <v>1.9432000000000007</v>
      </c>
      <c r="H1646" s="2">
        <f t="shared" si="199"/>
        <v>1.8976499999999956</v>
      </c>
      <c r="I1646" s="2">
        <f t="array" ref="I1646">SUMPRODUCT(B1630:B1649, (ROW(B1630:B1649)-ROW(B1630)+1)) / (20*21/2)</f>
        <v>1.9</v>
      </c>
      <c r="J1646" s="2">
        <f t="shared" si="202"/>
        <v>1.9122018533860867</v>
      </c>
      <c r="K1646" s="2">
        <f t="shared" si="196"/>
        <v>1.9393792468435216</v>
      </c>
    </row>
    <row r="1647" spans="1:11" ht="13.5" x14ac:dyDescent="0.25">
      <c r="A1647" s="3">
        <f>TITRES_STAT!B1650</f>
        <v>45096</v>
      </c>
      <c r="B1647" s="5">
        <f>TITRES_STAT!D1650</f>
        <v>1.9</v>
      </c>
      <c r="C1647" s="2">
        <f t="shared" si="197"/>
        <v>0</v>
      </c>
      <c r="D1647" s="2">
        <f t="shared" si="198"/>
        <v>1.9</v>
      </c>
      <c r="E1647" s="2">
        <f t="shared" si="200"/>
        <v>1.9</v>
      </c>
      <c r="F1647" s="2">
        <f t="shared" si="201"/>
        <v>1.9039999999999992</v>
      </c>
      <c r="G1647" s="2">
        <f t="shared" si="195"/>
        <v>1.9382000000000008</v>
      </c>
      <c r="H1647" s="2">
        <f t="shared" si="199"/>
        <v>1.8972499999999957</v>
      </c>
      <c r="I1647" s="2">
        <f t="array" ref="I1647">SUMPRODUCT(B1631:B1650, (ROW(B1631:B1650)-ROW(B1631)+1)) / (20*21/2)</f>
        <v>1.9</v>
      </c>
      <c r="J1647" s="2">
        <f t="shared" si="202"/>
        <v>1.9110397721112213</v>
      </c>
      <c r="K1647" s="2">
        <f t="shared" si="196"/>
        <v>1.9378349626535796</v>
      </c>
    </row>
    <row r="1648" spans="1:11" ht="13.5" x14ac:dyDescent="0.25">
      <c r="A1648" s="3">
        <f>TITRES_STAT!B1651</f>
        <v>45097</v>
      </c>
      <c r="B1648" s="5">
        <f>TITRES_STAT!D1651</f>
        <v>1.9</v>
      </c>
      <c r="C1648" s="2">
        <f t="shared" si="197"/>
        <v>0</v>
      </c>
      <c r="D1648" s="2">
        <f t="shared" si="198"/>
        <v>1.9</v>
      </c>
      <c r="E1648" s="2">
        <f t="shared" si="200"/>
        <v>1.9</v>
      </c>
      <c r="F1648" s="2">
        <f t="shared" si="201"/>
        <v>1.8999999999999992</v>
      </c>
      <c r="G1648" s="2">
        <f t="shared" si="195"/>
        <v>1.9332000000000007</v>
      </c>
      <c r="H1648" s="2">
        <f t="shared" si="199"/>
        <v>1.8968499999999955</v>
      </c>
      <c r="I1648" s="2">
        <f t="array" ref="I1648">SUMPRODUCT(B1632:B1651, (ROW(B1632:B1651)-ROW(B1632)+1)) / (20*21/2)</f>
        <v>1.9</v>
      </c>
      <c r="J1648" s="2">
        <f t="shared" si="202"/>
        <v>1.9099883652434859</v>
      </c>
      <c r="K1648" s="2">
        <f t="shared" si="196"/>
        <v>1.9363512386279491</v>
      </c>
    </row>
    <row r="1649" spans="1:11" ht="13.5" x14ac:dyDescent="0.25">
      <c r="A1649" s="3">
        <f>TITRES_STAT!B1652</f>
        <v>45098</v>
      </c>
      <c r="B1649" s="5">
        <f>TITRES_STAT!D1652</f>
        <v>1.9</v>
      </c>
      <c r="C1649" s="2">
        <f t="shared" si="197"/>
        <v>0</v>
      </c>
      <c r="D1649" s="2">
        <f t="shared" si="198"/>
        <v>1.9</v>
      </c>
      <c r="E1649" s="2">
        <f t="shared" si="200"/>
        <v>1.9</v>
      </c>
      <c r="F1649" s="2">
        <f t="shared" si="201"/>
        <v>1.8999999999999992</v>
      </c>
      <c r="G1649" s="2">
        <f t="shared" si="195"/>
        <v>1.9300000000000008</v>
      </c>
      <c r="H1649" s="2">
        <f t="shared" si="199"/>
        <v>1.8964499999999955</v>
      </c>
      <c r="I1649" s="2">
        <f t="array" ref="I1649">SUMPRODUCT(B1633:B1652, (ROW(B1633:B1652)-ROW(B1633)+1)) / (20*21/2)</f>
        <v>1.9</v>
      </c>
      <c r="J1649" s="2">
        <f t="shared" si="202"/>
        <v>1.9090370923631539</v>
      </c>
      <c r="K1649" s="2">
        <f t="shared" si="196"/>
        <v>1.9349256998582256</v>
      </c>
    </row>
    <row r="1650" spans="1:11" ht="13.5" x14ac:dyDescent="0.25">
      <c r="A1650" s="3">
        <f>TITRES_STAT!B1653</f>
        <v>45099</v>
      </c>
      <c r="B1650" s="5">
        <f>TITRES_STAT!D1653</f>
        <v>1.9</v>
      </c>
      <c r="C1650" s="2">
        <f t="shared" si="197"/>
        <v>0</v>
      </c>
      <c r="D1650" s="2">
        <f t="shared" si="198"/>
        <v>1.9</v>
      </c>
      <c r="E1650" s="2">
        <f t="shared" si="200"/>
        <v>1.9</v>
      </c>
      <c r="F1650" s="2">
        <f t="shared" si="201"/>
        <v>1.8999999999999992</v>
      </c>
      <c r="G1650" s="2">
        <f t="shared" ref="G1650:G1713" si="203">AVERAGE(B1601:B1650)</f>
        <v>1.928200000000001</v>
      </c>
      <c r="H1650" s="2">
        <f t="shared" si="199"/>
        <v>1.8964499999999958</v>
      </c>
      <c r="I1650" s="2">
        <f t="array" ref="I1650">SUMPRODUCT(B1634:B1653, (ROW(B1634:B1653)-ROW(B1634)+1)) / (20*21/2)</f>
        <v>1.9</v>
      </c>
      <c r="J1650" s="2">
        <f t="shared" si="202"/>
        <v>1.9081764168999964</v>
      </c>
      <c r="K1650" s="2">
        <f t="shared" si="196"/>
        <v>1.9335560645696677</v>
      </c>
    </row>
    <row r="1651" spans="1:11" ht="13.5" x14ac:dyDescent="0.25">
      <c r="A1651" s="3">
        <f>TITRES_STAT!B1654</f>
        <v>45100</v>
      </c>
      <c r="B1651" s="5">
        <f>TITRES_STAT!D1654</f>
        <v>1.9</v>
      </c>
      <c r="C1651" s="2">
        <f t="shared" si="197"/>
        <v>0</v>
      </c>
      <c r="D1651" s="2">
        <f t="shared" si="198"/>
        <v>1.9</v>
      </c>
      <c r="E1651" s="2">
        <f t="shared" si="200"/>
        <v>1.9</v>
      </c>
      <c r="F1651" s="2">
        <f t="shared" si="201"/>
        <v>1.8999999999999992</v>
      </c>
      <c r="G1651" s="2">
        <f t="shared" si="203"/>
        <v>1.926400000000001</v>
      </c>
      <c r="H1651" s="2">
        <f t="shared" si="199"/>
        <v>1.8968499999999957</v>
      </c>
      <c r="I1651" s="2">
        <f t="array" ref="I1651">SUMPRODUCT(B1635:B1654, (ROW(B1635:B1654)-ROW(B1635)+1)) / (20*21/2)</f>
        <v>1.9</v>
      </c>
      <c r="J1651" s="2">
        <f t="shared" si="202"/>
        <v>1.9073977105285682</v>
      </c>
      <c r="K1651" s="2">
        <f t="shared" ref="K1651:K1714" si="204">$K$4*B1651+(1-$K$4)*K1650</f>
        <v>1.9322401404688965</v>
      </c>
    </row>
    <row r="1652" spans="1:11" ht="13.5" x14ac:dyDescent="0.25">
      <c r="A1652" s="3">
        <f>TITRES_STAT!B1655</f>
        <v>45103</v>
      </c>
      <c r="B1652" s="5">
        <f>TITRES_STAT!D1655</f>
        <v>1.9</v>
      </c>
      <c r="C1652" s="2">
        <f t="shared" si="197"/>
        <v>0</v>
      </c>
      <c r="D1652" s="2">
        <f t="shared" si="198"/>
        <v>1.9</v>
      </c>
      <c r="E1652" s="2">
        <f t="shared" si="200"/>
        <v>1.9</v>
      </c>
      <c r="F1652" s="2">
        <f t="shared" si="201"/>
        <v>1.8999999999999992</v>
      </c>
      <c r="G1652" s="2">
        <f t="shared" si="203"/>
        <v>1.924600000000001</v>
      </c>
      <c r="H1652" s="2">
        <f t="shared" si="199"/>
        <v>1.8973999999999958</v>
      </c>
      <c r="I1652" s="2">
        <f t="array" ref="I1652">SUMPRODUCT(B1636:B1655, (ROW(B1636:B1655)-ROW(B1636)+1)) / (20*21/2)</f>
        <v>1.9</v>
      </c>
      <c r="J1652" s="2">
        <f t="shared" si="202"/>
        <v>1.9066931666687046</v>
      </c>
      <c r="K1652" s="2">
        <f t="shared" si="204"/>
        <v>1.930975821234822</v>
      </c>
    </row>
    <row r="1653" spans="1:11" ht="13.5" x14ac:dyDescent="0.25">
      <c r="A1653" s="3">
        <f>TITRES_STAT!B1656</f>
        <v>45104</v>
      </c>
      <c r="B1653" s="5">
        <f>TITRES_STAT!D1656</f>
        <v>1.9</v>
      </c>
      <c r="C1653" s="2">
        <f t="shared" si="197"/>
        <v>0</v>
      </c>
      <c r="D1653" s="2">
        <f t="shared" si="198"/>
        <v>1.9</v>
      </c>
      <c r="E1653" s="2">
        <f t="shared" si="200"/>
        <v>1.9</v>
      </c>
      <c r="F1653" s="2">
        <f t="shared" si="201"/>
        <v>1.8999999999999992</v>
      </c>
      <c r="G1653" s="2">
        <f t="shared" si="203"/>
        <v>1.9228000000000012</v>
      </c>
      <c r="H1653" s="2">
        <f t="shared" si="199"/>
        <v>1.8979499999999958</v>
      </c>
      <c r="I1653" s="2">
        <f t="array" ref="I1653">SUMPRODUCT(B1637:B1656, (ROW(B1637:B1656)-ROW(B1637)+1)) / (20*21/2)</f>
        <v>1.9</v>
      </c>
      <c r="J1653" s="2">
        <f t="shared" si="202"/>
        <v>1.9060557222240662</v>
      </c>
      <c r="K1653" s="2">
        <f t="shared" si="204"/>
        <v>1.9297610831471819</v>
      </c>
    </row>
    <row r="1654" spans="1:11" ht="13.5" x14ac:dyDescent="0.25">
      <c r="A1654" s="3">
        <f>TITRES_STAT!B1657</f>
        <v>45107</v>
      </c>
      <c r="B1654" s="5">
        <f>TITRES_STAT!D1657</f>
        <v>1.9</v>
      </c>
      <c r="C1654" s="2">
        <f t="shared" si="197"/>
        <v>0</v>
      </c>
      <c r="D1654" s="2">
        <f t="shared" si="198"/>
        <v>1.9</v>
      </c>
      <c r="E1654" s="2">
        <f t="shared" si="200"/>
        <v>1.9</v>
      </c>
      <c r="F1654" s="2">
        <f t="shared" si="201"/>
        <v>1.8999999999999992</v>
      </c>
      <c r="G1654" s="2">
        <f t="shared" si="203"/>
        <v>1.9210000000000012</v>
      </c>
      <c r="H1654" s="2">
        <f t="shared" si="199"/>
        <v>1.8984999999999959</v>
      </c>
      <c r="I1654" s="2">
        <f t="array" ref="I1654">SUMPRODUCT(B1638:B1657, (ROW(B1638:B1657)-ROW(B1638)+1)) / (20*21/2)</f>
        <v>1.9</v>
      </c>
      <c r="J1654" s="2">
        <f t="shared" si="202"/>
        <v>1.9054789867741551</v>
      </c>
      <c r="K1654" s="2">
        <f t="shared" si="204"/>
        <v>1.9285939818472924</v>
      </c>
    </row>
    <row r="1655" spans="1:11" ht="13.5" x14ac:dyDescent="0.25">
      <c r="A1655" s="3">
        <f>TITRES_STAT!B1658</f>
        <v>45110</v>
      </c>
      <c r="B1655" s="5">
        <f>TITRES_STAT!D1658</f>
        <v>1.9</v>
      </c>
      <c r="C1655" s="2">
        <f t="shared" si="197"/>
        <v>0</v>
      </c>
      <c r="D1655" s="2">
        <f t="shared" si="198"/>
        <v>1.9</v>
      </c>
      <c r="E1655" s="2">
        <f t="shared" si="200"/>
        <v>1.9</v>
      </c>
      <c r="F1655" s="2">
        <f t="shared" si="201"/>
        <v>1.8999999999999992</v>
      </c>
      <c r="G1655" s="2">
        <f t="shared" si="203"/>
        <v>1.9208000000000012</v>
      </c>
      <c r="H1655" s="2">
        <f t="shared" si="199"/>
        <v>1.8990499999999961</v>
      </c>
      <c r="I1655" s="2">
        <f t="array" ref="I1655">SUMPRODUCT(B1639:B1658, (ROW(B1639:B1658)-ROW(B1639)+1)) / (20*21/2)</f>
        <v>1.9</v>
      </c>
      <c r="J1655" s="2">
        <f t="shared" si="202"/>
        <v>1.9049571785099499</v>
      </c>
      <c r="K1655" s="2">
        <f t="shared" si="204"/>
        <v>1.9274726492258298</v>
      </c>
    </row>
    <row r="1656" spans="1:11" ht="13.5" x14ac:dyDescent="0.25">
      <c r="A1656" s="3">
        <f>TITRES_STAT!B1659</f>
        <v>45111</v>
      </c>
      <c r="B1656" s="5">
        <f>TITRES_STAT!D1659</f>
        <v>1.9</v>
      </c>
      <c r="C1656" s="2">
        <f t="shared" si="197"/>
        <v>0</v>
      </c>
      <c r="D1656" s="2">
        <f t="shared" si="198"/>
        <v>1.9</v>
      </c>
      <c r="E1656" s="2">
        <f t="shared" si="200"/>
        <v>1.9</v>
      </c>
      <c r="F1656" s="2">
        <f t="shared" si="201"/>
        <v>1.8999999999999992</v>
      </c>
      <c r="G1656" s="2">
        <f t="shared" si="203"/>
        <v>1.9208000000000012</v>
      </c>
      <c r="H1656" s="2">
        <f t="shared" si="199"/>
        <v>1.8995999999999962</v>
      </c>
      <c r="I1656" s="2">
        <f t="array" ref="I1656">SUMPRODUCT(B1640:B1659, (ROW(B1640:B1659)-ROW(B1640)+1)) / (20*21/2)</f>
        <v>1.9</v>
      </c>
      <c r="J1656" s="2">
        <f t="shared" si="202"/>
        <v>1.9044850662709072</v>
      </c>
      <c r="K1656" s="2">
        <f t="shared" si="204"/>
        <v>1.92639529043266</v>
      </c>
    </row>
    <row r="1657" spans="1:11" ht="13.5" x14ac:dyDescent="0.25">
      <c r="A1657" s="3">
        <f>TITRES_STAT!B1660</f>
        <v>45112</v>
      </c>
      <c r="B1657" s="5">
        <f>TITRES_STAT!D1660</f>
        <v>1.9</v>
      </c>
      <c r="C1657" s="2">
        <f t="shared" si="197"/>
        <v>0</v>
      </c>
      <c r="D1657" s="2">
        <f t="shared" si="198"/>
        <v>1.9</v>
      </c>
      <c r="E1657" s="2">
        <f t="shared" si="200"/>
        <v>1.9</v>
      </c>
      <c r="F1657" s="2">
        <f t="shared" si="201"/>
        <v>1.8999999999999992</v>
      </c>
      <c r="G1657" s="2">
        <f t="shared" si="203"/>
        <v>1.9208000000000012</v>
      </c>
      <c r="H1657" s="2">
        <f t="shared" si="199"/>
        <v>1.8997499999999961</v>
      </c>
      <c r="I1657" s="2">
        <f t="array" ref="I1657">SUMPRODUCT(B1641:B1660, (ROW(B1641:B1660)-ROW(B1641)+1)) / (20*21/2)</f>
        <v>1.9</v>
      </c>
      <c r="J1657" s="2">
        <f t="shared" si="202"/>
        <v>1.9040579171022494</v>
      </c>
      <c r="K1657" s="2">
        <f t="shared" si="204"/>
        <v>1.9253601810039283</v>
      </c>
    </row>
    <row r="1658" spans="1:11" ht="13.5" x14ac:dyDescent="0.25">
      <c r="A1658" s="3">
        <f>TITRES_STAT!B1661</f>
        <v>45113</v>
      </c>
      <c r="B1658" s="5">
        <f>TITRES_STAT!D1661</f>
        <v>1.9</v>
      </c>
      <c r="C1658" s="2">
        <f t="shared" si="197"/>
        <v>0</v>
      </c>
      <c r="D1658" s="2">
        <f t="shared" si="198"/>
        <v>1.9</v>
      </c>
      <c r="E1658" s="2">
        <f t="shared" si="200"/>
        <v>1.9</v>
      </c>
      <c r="F1658" s="2">
        <f t="shared" si="201"/>
        <v>1.8999999999999992</v>
      </c>
      <c r="G1658" s="2">
        <f t="shared" si="203"/>
        <v>1.9208000000000012</v>
      </c>
      <c r="H1658" s="2">
        <f t="shared" si="199"/>
        <v>1.8998999999999959</v>
      </c>
      <c r="I1658" s="2">
        <f t="array" ref="I1658">SUMPRODUCT(B1642:B1661, (ROW(B1642:B1661)-ROW(B1642)+1)) / (20*21/2)</f>
        <v>1.9</v>
      </c>
      <c r="J1658" s="2">
        <f t="shared" si="202"/>
        <v>1.9036714488067972</v>
      </c>
      <c r="K1658" s="2">
        <f t="shared" si="204"/>
        <v>1.9243656641018134</v>
      </c>
    </row>
    <row r="1659" spans="1:11" ht="13.5" x14ac:dyDescent="0.25">
      <c r="A1659" s="3">
        <f>TITRES_STAT!B1662</f>
        <v>45114</v>
      </c>
      <c r="B1659" s="5">
        <f>TITRES_STAT!D1662</f>
        <v>1.9</v>
      </c>
      <c r="C1659" s="2">
        <f t="shared" si="197"/>
        <v>0</v>
      </c>
      <c r="D1659" s="2">
        <f t="shared" si="198"/>
        <v>1.9</v>
      </c>
      <c r="E1659" s="2">
        <f t="shared" si="200"/>
        <v>1.9</v>
      </c>
      <c r="F1659" s="2">
        <f t="shared" si="201"/>
        <v>1.8999999999999992</v>
      </c>
      <c r="G1659" s="2">
        <f t="shared" si="203"/>
        <v>1.9208000000000012</v>
      </c>
      <c r="H1659" s="2">
        <f t="shared" si="199"/>
        <v>1.900049999999996</v>
      </c>
      <c r="I1659" s="2">
        <f t="array" ref="I1659">SUMPRODUCT(B1643:B1662, (ROW(B1643:B1662)-ROW(B1643)+1)) / (20*21/2)</f>
        <v>1.9</v>
      </c>
      <c r="J1659" s="2">
        <f t="shared" si="202"/>
        <v>1.9033217870156736</v>
      </c>
      <c r="K1659" s="2">
        <f t="shared" si="204"/>
        <v>1.9234101478625267</v>
      </c>
    </row>
    <row r="1660" spans="1:11" ht="13.5" x14ac:dyDescent="0.25">
      <c r="A1660" s="3">
        <f>TITRES_STAT!B1663</f>
        <v>45117</v>
      </c>
      <c r="B1660" s="5">
        <f>TITRES_STAT!D1663</f>
        <v>1.9</v>
      </c>
      <c r="C1660" s="2">
        <f t="shared" si="197"/>
        <v>0</v>
      </c>
      <c r="D1660" s="2">
        <f t="shared" si="198"/>
        <v>1.9</v>
      </c>
      <c r="E1660" s="2">
        <f t="shared" si="200"/>
        <v>1.9</v>
      </c>
      <c r="F1660" s="2">
        <f t="shared" si="201"/>
        <v>1.8999999999999992</v>
      </c>
      <c r="G1660" s="2">
        <f t="shared" si="203"/>
        <v>1.9208000000000016</v>
      </c>
      <c r="H1660" s="2">
        <f t="shared" si="199"/>
        <v>1.9001999999999954</v>
      </c>
      <c r="I1660" s="2">
        <f t="array" ref="I1660">SUMPRODUCT(B1644:B1663, (ROW(B1644:B1663)-ROW(B1644)+1)) / (20*21/2)</f>
        <v>1.9</v>
      </c>
      <c r="J1660" s="2">
        <f t="shared" si="202"/>
        <v>1.9030054263475142</v>
      </c>
      <c r="K1660" s="2">
        <f t="shared" si="204"/>
        <v>1.92249210284831</v>
      </c>
    </row>
    <row r="1661" spans="1:11" ht="13.5" x14ac:dyDescent="0.25">
      <c r="A1661" s="3">
        <f>TITRES_STAT!B1664</f>
        <v>45118</v>
      </c>
      <c r="B1661" s="5">
        <f>TITRES_STAT!D1664</f>
        <v>1.9</v>
      </c>
      <c r="C1661" s="2">
        <f t="shared" si="197"/>
        <v>0</v>
      </c>
      <c r="D1661" s="2">
        <f t="shared" si="198"/>
        <v>1.9</v>
      </c>
      <c r="E1661" s="2">
        <f t="shared" si="200"/>
        <v>1.9</v>
      </c>
      <c r="F1661" s="2">
        <f t="shared" si="201"/>
        <v>1.8999999999999992</v>
      </c>
      <c r="G1661" s="2">
        <f t="shared" si="203"/>
        <v>1.9208000000000016</v>
      </c>
      <c r="H1661" s="2">
        <f t="shared" si="199"/>
        <v>1.9003499999999958</v>
      </c>
      <c r="I1661" s="2">
        <f t="array" ref="I1661">SUMPRODUCT(B1645:B1664, (ROW(B1645:B1664)-ROW(B1645)+1)) / (20*21/2)</f>
        <v>1.9</v>
      </c>
      <c r="J1661" s="2">
        <f t="shared" si="202"/>
        <v>1.9027191952667986</v>
      </c>
      <c r="K1661" s="2">
        <f t="shared" si="204"/>
        <v>1.9216100595993566</v>
      </c>
    </row>
    <row r="1662" spans="1:11" ht="13.5" x14ac:dyDescent="0.25">
      <c r="A1662" s="3">
        <f>TITRES_STAT!B1665</f>
        <v>45119</v>
      </c>
      <c r="B1662" s="5">
        <f>TITRES_STAT!D1665</f>
        <v>1.9</v>
      </c>
      <c r="C1662" s="2">
        <f t="shared" si="197"/>
        <v>0</v>
      </c>
      <c r="D1662" s="2">
        <f t="shared" si="198"/>
        <v>1.9</v>
      </c>
      <c r="E1662" s="2">
        <f t="shared" si="200"/>
        <v>1.9</v>
      </c>
      <c r="F1662" s="2">
        <f t="shared" si="201"/>
        <v>1.8999999999999992</v>
      </c>
      <c r="G1662" s="2">
        <f t="shared" si="203"/>
        <v>1.9208000000000016</v>
      </c>
      <c r="H1662" s="2">
        <f t="shared" si="199"/>
        <v>1.9004999999999959</v>
      </c>
      <c r="I1662" s="2">
        <f t="array" ref="I1662">SUMPRODUCT(B1646:B1665, (ROW(B1646:B1665)-ROW(B1646)+1)) / (20*21/2)</f>
        <v>1.9</v>
      </c>
      <c r="J1662" s="2">
        <f t="shared" si="202"/>
        <v>1.9024602242890083</v>
      </c>
      <c r="K1662" s="2">
        <f t="shared" si="204"/>
        <v>1.9207626062817347</v>
      </c>
    </row>
    <row r="1663" spans="1:11" ht="13.5" x14ac:dyDescent="0.25">
      <c r="A1663" s="3">
        <f>TITRES_STAT!B1666</f>
        <v>45120</v>
      </c>
      <c r="B1663" s="5">
        <f>TITRES_STAT!D1666</f>
        <v>1.9</v>
      </c>
      <c r="C1663" s="2">
        <f t="shared" si="197"/>
        <v>0</v>
      </c>
      <c r="D1663" s="2">
        <f t="shared" si="198"/>
        <v>1.9</v>
      </c>
      <c r="E1663" s="2">
        <f t="shared" si="200"/>
        <v>1.9</v>
      </c>
      <c r="F1663" s="2">
        <f t="shared" si="201"/>
        <v>1.8999999999999992</v>
      </c>
      <c r="G1663" s="2">
        <f t="shared" si="203"/>
        <v>1.9208000000000016</v>
      </c>
      <c r="H1663" s="2">
        <f t="shared" si="199"/>
        <v>1.9006499999999957</v>
      </c>
      <c r="I1663" s="2">
        <f t="array" ref="I1663">SUMPRODUCT(B1647:B1666, (ROW(B1647:B1666)-ROW(B1647)+1)) / (20*21/2)</f>
        <v>1.9</v>
      </c>
      <c r="J1663" s="2">
        <f t="shared" si="202"/>
        <v>1.9022259172138647</v>
      </c>
      <c r="K1663" s="2">
        <f t="shared" si="204"/>
        <v>1.9199483864275491</v>
      </c>
    </row>
    <row r="1664" spans="1:11" ht="13.5" x14ac:dyDescent="0.25">
      <c r="A1664" s="3">
        <f>TITRES_STAT!B1667</f>
        <v>45121</v>
      </c>
      <c r="B1664" s="5">
        <f>TITRES_STAT!D1667</f>
        <v>1.9</v>
      </c>
      <c r="C1664" s="2">
        <f t="shared" si="197"/>
        <v>0</v>
      </c>
      <c r="D1664" s="2">
        <f t="shared" si="198"/>
        <v>1.9</v>
      </c>
      <c r="E1664" s="2">
        <f t="shared" si="200"/>
        <v>1.9</v>
      </c>
      <c r="F1664" s="2">
        <f t="shared" si="201"/>
        <v>1.8999999999999992</v>
      </c>
      <c r="G1664" s="2">
        <f t="shared" si="203"/>
        <v>1.9208000000000016</v>
      </c>
      <c r="H1664" s="2">
        <f t="shared" si="199"/>
        <v>1.9007999999999956</v>
      </c>
      <c r="I1664" s="2">
        <f t="array" ref="I1664">SUMPRODUCT(B1648:B1667, (ROW(B1648:B1667)-ROW(B1648)+1)) / (20*21/2)</f>
        <v>1.9</v>
      </c>
      <c r="J1664" s="2">
        <f t="shared" si="202"/>
        <v>1.9020139250982586</v>
      </c>
      <c r="K1664" s="2">
        <f t="shared" si="204"/>
        <v>1.9191660967637236</v>
      </c>
    </row>
    <row r="1665" spans="1:11" ht="13.5" x14ac:dyDescent="0.25">
      <c r="A1665" s="3">
        <f>TITRES_STAT!B1668</f>
        <v>45124</v>
      </c>
      <c r="B1665" s="5">
        <f>TITRES_STAT!D1668</f>
        <v>1.9</v>
      </c>
      <c r="C1665" s="2">
        <f t="shared" si="197"/>
        <v>0</v>
      </c>
      <c r="D1665" s="2">
        <f t="shared" si="198"/>
        <v>1.9</v>
      </c>
      <c r="E1665" s="2">
        <f t="shared" si="200"/>
        <v>1.9</v>
      </c>
      <c r="F1665" s="2">
        <f t="shared" si="201"/>
        <v>1.8999999999999992</v>
      </c>
      <c r="G1665" s="2">
        <f t="shared" si="203"/>
        <v>1.9208000000000012</v>
      </c>
      <c r="H1665" s="2">
        <f t="shared" si="199"/>
        <v>1.9009999999999956</v>
      </c>
      <c r="I1665" s="2">
        <f t="array" ref="I1665">SUMPRODUCT(B1649:B1668, (ROW(B1649:B1668)-ROW(B1649)+1)) / (20*21/2)</f>
        <v>1.9</v>
      </c>
      <c r="J1665" s="2">
        <f t="shared" si="202"/>
        <v>1.9018221227079484</v>
      </c>
      <c r="K1665" s="2">
        <f t="shared" si="204"/>
        <v>1.9184144851259306</v>
      </c>
    </row>
    <row r="1666" spans="1:11" ht="13.5" x14ac:dyDescent="0.25">
      <c r="A1666" s="3">
        <f>TITRES_STAT!B1669</f>
        <v>45125</v>
      </c>
      <c r="B1666" s="5">
        <f>TITRES_STAT!D1669</f>
        <v>1.9</v>
      </c>
      <c r="C1666" s="2">
        <f t="shared" si="197"/>
        <v>0</v>
      </c>
      <c r="D1666" s="2">
        <f t="shared" si="198"/>
        <v>1.9</v>
      </c>
      <c r="E1666" s="2">
        <f t="shared" si="200"/>
        <v>1.9</v>
      </c>
      <c r="F1666" s="2">
        <f t="shared" si="201"/>
        <v>1.8999999999999992</v>
      </c>
      <c r="G1666" s="2">
        <f t="shared" si="203"/>
        <v>1.9192000000000013</v>
      </c>
      <c r="H1666" s="2">
        <f t="shared" si="199"/>
        <v>1.9011999999999956</v>
      </c>
      <c r="I1666" s="2">
        <f t="array" ref="I1666">SUMPRODUCT(B1650:B1669, (ROW(B1650:B1669)-ROW(B1650)+1)) / (20*21/2)</f>
        <v>1.9</v>
      </c>
      <c r="J1666" s="2">
        <f t="shared" si="202"/>
        <v>1.9016485872119533</v>
      </c>
      <c r="K1666" s="2">
        <f t="shared" si="204"/>
        <v>1.9176923484543256</v>
      </c>
    </row>
    <row r="1667" spans="1:11" ht="13.5" x14ac:dyDescent="0.25">
      <c r="A1667" s="3">
        <f>TITRES_STAT!B1670</f>
        <v>45127</v>
      </c>
      <c r="B1667" s="5">
        <f>TITRES_STAT!D1670</f>
        <v>1.9</v>
      </c>
      <c r="C1667" s="2">
        <f t="shared" si="197"/>
        <v>0</v>
      </c>
      <c r="D1667" s="2">
        <f t="shared" si="198"/>
        <v>1.9</v>
      </c>
      <c r="E1667" s="2">
        <f t="shared" si="200"/>
        <v>1.9</v>
      </c>
      <c r="F1667" s="2">
        <f t="shared" si="201"/>
        <v>1.8999999999999992</v>
      </c>
      <c r="G1667" s="2">
        <f t="shared" si="203"/>
        <v>1.9176000000000013</v>
      </c>
      <c r="H1667" s="2">
        <f t="shared" si="199"/>
        <v>1.9009999999999954</v>
      </c>
      <c r="I1667" s="2">
        <f t="array" ref="I1667">SUMPRODUCT(B1651:B1670, (ROW(B1651:B1670)-ROW(B1651)+1)) / (20*21/2)</f>
        <v>1.9</v>
      </c>
      <c r="J1667" s="2">
        <f t="shared" si="202"/>
        <v>1.9014915789060529</v>
      </c>
      <c r="K1667" s="2">
        <f t="shared" si="204"/>
        <v>1.9169985308678814</v>
      </c>
    </row>
    <row r="1668" spans="1:11" ht="13.5" x14ac:dyDescent="0.25">
      <c r="A1668" s="3">
        <f>TITRES_STAT!B1671</f>
        <v>45128</v>
      </c>
      <c r="B1668" s="5">
        <f>TITRES_STAT!D1671</f>
        <v>1.9</v>
      </c>
      <c r="C1668" s="2">
        <f t="shared" ref="C1668:C1731" si="205">B1668-B1667</f>
        <v>0</v>
      </c>
      <c r="D1668" s="2">
        <f t="shared" si="198"/>
        <v>1.9</v>
      </c>
      <c r="E1668" s="2">
        <f t="shared" si="200"/>
        <v>1.9</v>
      </c>
      <c r="F1668" s="2">
        <f t="shared" si="201"/>
        <v>1.8999999999999992</v>
      </c>
      <c r="G1668" s="2">
        <f t="shared" si="203"/>
        <v>1.9160000000000013</v>
      </c>
      <c r="H1668" s="2">
        <f t="shared" si="199"/>
        <v>1.9005499999999955</v>
      </c>
      <c r="I1668" s="2">
        <f t="array" ref="I1668">SUMPRODUCT(B1652:B1671, (ROW(B1652:B1671)-ROW(B1652)+1)) / (20*21/2)</f>
        <v>1.9</v>
      </c>
      <c r="J1668" s="2">
        <f t="shared" si="202"/>
        <v>1.9013495237721432</v>
      </c>
      <c r="K1668" s="2">
        <f t="shared" si="204"/>
        <v>1.9163319218142389</v>
      </c>
    </row>
    <row r="1669" spans="1:11" ht="13.5" x14ac:dyDescent="0.25">
      <c r="A1669" s="3">
        <f>TITRES_STAT!B1672</f>
        <v>45131</v>
      </c>
      <c r="B1669" s="5">
        <f>TITRES_STAT!D1672</f>
        <v>1.9</v>
      </c>
      <c r="C1669" s="2">
        <f t="shared" si="205"/>
        <v>0</v>
      </c>
      <c r="D1669" s="2">
        <f t="shared" si="198"/>
        <v>1.9</v>
      </c>
      <c r="E1669" s="2">
        <f t="shared" si="200"/>
        <v>1.9</v>
      </c>
      <c r="F1669" s="2">
        <f t="shared" si="201"/>
        <v>1.8999999999999992</v>
      </c>
      <c r="G1669" s="2">
        <f t="shared" si="203"/>
        <v>1.9144000000000012</v>
      </c>
      <c r="H1669" s="2">
        <f t="shared" si="199"/>
        <v>1.9000999999999955</v>
      </c>
      <c r="I1669" s="2">
        <f t="array" ref="I1669">SUMPRODUCT(B1653:B1672, (ROW(B1653:B1672)-ROW(B1653)+1)) / (20*21/2)</f>
        <v>1.9</v>
      </c>
      <c r="J1669" s="2">
        <f t="shared" si="202"/>
        <v>1.9012209976986059</v>
      </c>
      <c r="K1669" s="2">
        <f t="shared" si="204"/>
        <v>1.915691454292112</v>
      </c>
    </row>
    <row r="1670" spans="1:11" ht="13.5" x14ac:dyDescent="0.25">
      <c r="A1670" s="3">
        <f>TITRES_STAT!B1673</f>
        <v>45133</v>
      </c>
      <c r="B1670" s="5">
        <f>TITRES_STAT!D1673</f>
        <v>1.9</v>
      </c>
      <c r="C1670" s="2">
        <f t="shared" si="205"/>
        <v>0</v>
      </c>
      <c r="D1670" s="2">
        <f t="shared" ref="D1670:D1733" si="206">AVERAGE(B1666:B1670)</f>
        <v>1.9</v>
      </c>
      <c r="E1670" s="2">
        <f t="shared" si="200"/>
        <v>1.9</v>
      </c>
      <c r="F1670" s="2">
        <f t="shared" si="201"/>
        <v>1.8999999999999992</v>
      </c>
      <c r="G1670" s="2">
        <f t="shared" si="203"/>
        <v>1.9128000000000012</v>
      </c>
      <c r="H1670" s="2">
        <f t="shared" si="199"/>
        <v>1.8996499999999952</v>
      </c>
      <c r="I1670" s="2">
        <f t="array" ref="I1670">SUMPRODUCT(B1654:B1673, (ROW(B1654:B1673)-ROW(B1654)+1)) / (20*21/2)</f>
        <v>1.9</v>
      </c>
      <c r="J1670" s="2">
        <f t="shared" si="202"/>
        <v>1.9011047122035005</v>
      </c>
      <c r="K1670" s="2">
        <f t="shared" si="204"/>
        <v>1.9150761031434016</v>
      </c>
    </row>
    <row r="1671" spans="1:11" ht="13.5" x14ac:dyDescent="0.25">
      <c r="A1671" s="3">
        <f>TITRES_STAT!B1674</f>
        <v>45134</v>
      </c>
      <c r="B1671" s="5">
        <f>TITRES_STAT!D1674</f>
        <v>1.9</v>
      </c>
      <c r="C1671" s="2">
        <f t="shared" si="205"/>
        <v>0</v>
      </c>
      <c r="D1671" s="2">
        <f t="shared" si="206"/>
        <v>1.9</v>
      </c>
      <c r="E1671" s="2">
        <f t="shared" si="200"/>
        <v>1.9</v>
      </c>
      <c r="F1671" s="2">
        <f t="shared" si="201"/>
        <v>1.8999999999999992</v>
      </c>
      <c r="G1671" s="2">
        <f t="shared" si="203"/>
        <v>1.9112000000000011</v>
      </c>
      <c r="H1671" s="2">
        <f t="shared" si="199"/>
        <v>1.8991999999999953</v>
      </c>
      <c r="I1671" s="2">
        <f t="array" ref="I1671">SUMPRODUCT(B1655:B1674, (ROW(B1655:B1674)-ROW(B1655)+1)) / (20*21/2)</f>
        <v>1.9</v>
      </c>
      <c r="J1671" s="2">
        <f t="shared" si="202"/>
        <v>1.9009995015174528</v>
      </c>
      <c r="K1671" s="2">
        <f t="shared" si="204"/>
        <v>1.9144848834122878</v>
      </c>
    </row>
    <row r="1672" spans="1:11" ht="13.5" x14ac:dyDescent="0.25">
      <c r="A1672" s="3">
        <f>TITRES_STAT!B1675</f>
        <v>45135</v>
      </c>
      <c r="B1672" s="5">
        <f>TITRES_STAT!D1675</f>
        <v>1.9</v>
      </c>
      <c r="C1672" s="2">
        <f t="shared" si="205"/>
        <v>0</v>
      </c>
      <c r="D1672" s="2">
        <f t="shared" si="206"/>
        <v>1.9</v>
      </c>
      <c r="E1672" s="2">
        <f t="shared" si="200"/>
        <v>1.9</v>
      </c>
      <c r="F1672" s="2">
        <f t="shared" si="201"/>
        <v>1.8999999999999992</v>
      </c>
      <c r="G1672" s="2">
        <f t="shared" si="203"/>
        <v>1.9096000000000013</v>
      </c>
      <c r="H1672" s="2">
        <f t="shared" si="199"/>
        <v>1.8987499999999955</v>
      </c>
      <c r="I1672" s="2">
        <f t="array" ref="I1672">SUMPRODUCT(B1656:B1675, (ROW(B1656:B1675)-ROW(B1656)+1)) / (20*21/2)</f>
        <v>1.9</v>
      </c>
      <c r="J1672" s="2">
        <f t="shared" si="202"/>
        <v>1.9009043108967429</v>
      </c>
      <c r="K1672" s="2">
        <f t="shared" si="204"/>
        <v>1.9139168487686686</v>
      </c>
    </row>
    <row r="1673" spans="1:11" ht="13.5" x14ac:dyDescent="0.25">
      <c r="A1673" s="3">
        <f>TITRES_STAT!B1676</f>
        <v>45138</v>
      </c>
      <c r="B1673" s="5">
        <f>TITRES_STAT!D1676</f>
        <v>1.9</v>
      </c>
      <c r="C1673" s="2">
        <f t="shared" si="205"/>
        <v>0</v>
      </c>
      <c r="D1673" s="2">
        <f t="shared" si="206"/>
        <v>1.9</v>
      </c>
      <c r="E1673" s="2">
        <f t="shared" si="200"/>
        <v>1.9</v>
      </c>
      <c r="F1673" s="2">
        <f t="shared" si="201"/>
        <v>1.8999999999999992</v>
      </c>
      <c r="G1673" s="2">
        <f t="shared" si="203"/>
        <v>1.9080000000000013</v>
      </c>
      <c r="H1673" s="2">
        <f t="shared" si="199"/>
        <v>1.8982999999999957</v>
      </c>
      <c r="I1673" s="2">
        <f t="array" ref="I1673">SUMPRODUCT(B1657:B1676, (ROW(B1657:B1676)-ROW(B1657)+1)) / (20*21/2)</f>
        <v>1.9</v>
      </c>
      <c r="J1673" s="2">
        <f t="shared" si="202"/>
        <v>1.9008181860494342</v>
      </c>
      <c r="K1673" s="2">
        <f t="shared" si="204"/>
        <v>1.9133710899934266</v>
      </c>
    </row>
    <row r="1674" spans="1:11" ht="13.5" x14ac:dyDescent="0.25">
      <c r="A1674" s="3">
        <f>TITRES_STAT!B1677</f>
        <v>45139</v>
      </c>
      <c r="B1674" s="5">
        <f>TITRES_STAT!D1677</f>
        <v>1.9</v>
      </c>
      <c r="C1674" s="2">
        <f t="shared" si="205"/>
        <v>0</v>
      </c>
      <c r="D1674" s="2">
        <f t="shared" si="206"/>
        <v>1.9</v>
      </c>
      <c r="E1674" s="2">
        <f t="shared" si="200"/>
        <v>1.9</v>
      </c>
      <c r="F1674" s="2">
        <f t="shared" si="201"/>
        <v>1.8999999999999992</v>
      </c>
      <c r="G1674" s="2">
        <f t="shared" si="203"/>
        <v>1.9064000000000012</v>
      </c>
      <c r="H1674" s="2">
        <f t="shared" ref="H1674:H1737" si="207">AVERAGE(B1475:B1674)</f>
        <v>1.8978499999999956</v>
      </c>
      <c r="I1674" s="2">
        <f t="array" ref="I1674">SUMPRODUCT(B1658:B1677, (ROW(B1658:B1677)-ROW(B1658)+1)) / (20*21/2)</f>
        <v>1.9</v>
      </c>
      <c r="J1674" s="2">
        <f t="shared" si="202"/>
        <v>1.9007402635685358</v>
      </c>
      <c r="K1674" s="2">
        <f t="shared" si="204"/>
        <v>1.9128467335230961</v>
      </c>
    </row>
    <row r="1675" spans="1:11" ht="13.5" x14ac:dyDescent="0.25">
      <c r="A1675" s="3">
        <f>TITRES_STAT!B1678</f>
        <v>45140</v>
      </c>
      <c r="B1675" s="5">
        <f>TITRES_STAT!D1678</f>
        <v>1.9</v>
      </c>
      <c r="C1675" s="2">
        <f t="shared" si="205"/>
        <v>0</v>
      </c>
      <c r="D1675" s="2">
        <f t="shared" si="206"/>
        <v>1.9</v>
      </c>
      <c r="E1675" s="2">
        <f t="shared" si="200"/>
        <v>1.9</v>
      </c>
      <c r="F1675" s="2">
        <f t="shared" si="201"/>
        <v>1.8999999999999992</v>
      </c>
      <c r="G1675" s="2">
        <f t="shared" si="203"/>
        <v>1.9048000000000014</v>
      </c>
      <c r="H1675" s="2">
        <f t="shared" si="207"/>
        <v>1.8973999999999955</v>
      </c>
      <c r="I1675" s="2">
        <f t="array" ref="I1675">SUMPRODUCT(B1659:B1678, (ROW(B1659:B1678)-ROW(B1659)+1)) / (20*21/2)</f>
        <v>1.9</v>
      </c>
      <c r="J1675" s="2">
        <f t="shared" si="202"/>
        <v>1.9006697622762943</v>
      </c>
      <c r="K1675" s="2">
        <f t="shared" si="204"/>
        <v>1.9123429400516021</v>
      </c>
    </row>
    <row r="1676" spans="1:11" ht="13.5" x14ac:dyDescent="0.25">
      <c r="A1676" s="3">
        <f>TITRES_STAT!B1679</f>
        <v>45141</v>
      </c>
      <c r="B1676" s="5">
        <f>TITRES_STAT!D1679</f>
        <v>1.9</v>
      </c>
      <c r="C1676" s="2">
        <f t="shared" si="205"/>
        <v>0</v>
      </c>
      <c r="D1676" s="2">
        <f t="shared" si="206"/>
        <v>1.9</v>
      </c>
      <c r="E1676" s="2">
        <f t="shared" ref="E1676:E1739" si="208">AVERAGE(B1667:B1676)</f>
        <v>1.9</v>
      </c>
      <c r="F1676" s="2">
        <f t="shared" si="201"/>
        <v>1.8999999999999992</v>
      </c>
      <c r="G1676" s="2">
        <f t="shared" si="203"/>
        <v>1.9032000000000013</v>
      </c>
      <c r="H1676" s="2">
        <f t="shared" si="207"/>
        <v>1.8969499999999959</v>
      </c>
      <c r="I1676" s="2">
        <f t="array" ref="I1676">SUMPRODUCT(B1660:B1679, (ROW(B1660:B1679)-ROW(B1660)+1)) / (20*21/2)</f>
        <v>1.9</v>
      </c>
      <c r="J1676" s="2">
        <f t="shared" si="202"/>
        <v>1.9006059753928377</v>
      </c>
      <c r="K1676" s="2">
        <f t="shared" si="204"/>
        <v>1.9118589031868334</v>
      </c>
    </row>
    <row r="1677" spans="1:11" ht="13.5" x14ac:dyDescent="0.25">
      <c r="A1677" s="3">
        <f>TITRES_STAT!B1680</f>
        <v>45142</v>
      </c>
      <c r="B1677" s="5">
        <f>TITRES_STAT!D1680</f>
        <v>1.9</v>
      </c>
      <c r="C1677" s="2">
        <f t="shared" si="205"/>
        <v>0</v>
      </c>
      <c r="D1677" s="2">
        <f t="shared" si="206"/>
        <v>1.9</v>
      </c>
      <c r="E1677" s="2">
        <f t="shared" si="208"/>
        <v>1.9</v>
      </c>
      <c r="F1677" s="2">
        <f t="shared" si="201"/>
        <v>1.8999999999999992</v>
      </c>
      <c r="G1677" s="2">
        <f t="shared" si="203"/>
        <v>1.9016000000000011</v>
      </c>
      <c r="H1677" s="2">
        <f t="shared" si="207"/>
        <v>1.8964999999999959</v>
      </c>
      <c r="I1677" s="2">
        <f t="array" ref="I1677">SUMPRODUCT(B1661:B1680, (ROW(B1661:B1680)-ROW(B1661)+1)) / (20*21/2)</f>
        <v>1.9</v>
      </c>
      <c r="J1677" s="2">
        <f t="shared" si="202"/>
        <v>1.9005482634506627</v>
      </c>
      <c r="K1677" s="2">
        <f t="shared" si="204"/>
        <v>1.9113938481598987</v>
      </c>
    </row>
    <row r="1678" spans="1:11" ht="13.5" x14ac:dyDescent="0.25">
      <c r="A1678" s="3">
        <f>TITRES_STAT!B1681</f>
        <v>45145</v>
      </c>
      <c r="B1678" s="5">
        <f>TITRES_STAT!D1681</f>
        <v>1.9</v>
      </c>
      <c r="C1678" s="2">
        <f t="shared" si="205"/>
        <v>0</v>
      </c>
      <c r="D1678" s="2">
        <f t="shared" si="206"/>
        <v>1.9</v>
      </c>
      <c r="E1678" s="2">
        <f t="shared" si="208"/>
        <v>1.9</v>
      </c>
      <c r="F1678" s="2">
        <f t="shared" si="201"/>
        <v>1.8999999999999992</v>
      </c>
      <c r="G1678" s="2">
        <f t="shared" si="203"/>
        <v>1.9000000000000012</v>
      </c>
      <c r="H1678" s="2">
        <f t="shared" si="207"/>
        <v>1.896049999999996</v>
      </c>
      <c r="I1678" s="2">
        <f t="array" ref="I1678">SUMPRODUCT(B1662:B1681, (ROW(B1662:B1681)-ROW(B1662)+1)) / (20*21/2)</f>
        <v>1.9</v>
      </c>
      <c r="J1678" s="2">
        <f t="shared" si="202"/>
        <v>1.900496047883933</v>
      </c>
      <c r="K1678" s="2">
        <f t="shared" si="204"/>
        <v>1.9109470305850007</v>
      </c>
    </row>
    <row r="1679" spans="1:11" ht="13.5" x14ac:dyDescent="0.25">
      <c r="A1679" s="3">
        <f>TITRES_STAT!B1682</f>
        <v>45146</v>
      </c>
      <c r="B1679" s="5">
        <f>TITRES_STAT!D1682</f>
        <v>1.9</v>
      </c>
      <c r="C1679" s="2">
        <f t="shared" si="205"/>
        <v>0</v>
      </c>
      <c r="D1679" s="2">
        <f t="shared" si="206"/>
        <v>1.9</v>
      </c>
      <c r="E1679" s="2">
        <f t="shared" si="208"/>
        <v>1.9</v>
      </c>
      <c r="F1679" s="2">
        <f t="shared" si="201"/>
        <v>1.8999999999999992</v>
      </c>
      <c r="G1679" s="2">
        <f t="shared" si="203"/>
        <v>1.9000000000000012</v>
      </c>
      <c r="H1679" s="2">
        <f t="shared" si="207"/>
        <v>1.895599999999996</v>
      </c>
      <c r="I1679" s="2">
        <f t="array" ref="I1679">SUMPRODUCT(B1663:B1682, (ROW(B1663:B1682)-ROW(B1663)+1)) / (20*21/2)</f>
        <v>1.9</v>
      </c>
      <c r="J1679" s="2">
        <f t="shared" si="202"/>
        <v>1.9004488052283204</v>
      </c>
      <c r="K1679" s="2">
        <f t="shared" si="204"/>
        <v>1.9105177352679419</v>
      </c>
    </row>
    <row r="1680" spans="1:11" ht="13.5" x14ac:dyDescent="0.25">
      <c r="A1680" s="3">
        <f>TITRES_STAT!B1683</f>
        <v>45147</v>
      </c>
      <c r="B1680" s="5">
        <f>TITRES_STAT!D1683</f>
        <v>1.9</v>
      </c>
      <c r="C1680" s="2">
        <f t="shared" si="205"/>
        <v>0</v>
      </c>
      <c r="D1680" s="2">
        <f t="shared" si="206"/>
        <v>1.9</v>
      </c>
      <c r="E1680" s="2">
        <f t="shared" si="208"/>
        <v>1.9</v>
      </c>
      <c r="F1680" s="2">
        <f t="shared" si="201"/>
        <v>1.8999999999999992</v>
      </c>
      <c r="G1680" s="2">
        <f t="shared" si="203"/>
        <v>1.9000000000000012</v>
      </c>
      <c r="H1680" s="2">
        <f t="shared" si="207"/>
        <v>1.8951499999999959</v>
      </c>
      <c r="I1680" s="2">
        <f t="array" ref="I1680">SUMPRODUCT(B1664:B1683, (ROW(B1664:B1683)-ROW(B1664)+1)) / (20*21/2)</f>
        <v>1.9</v>
      </c>
      <c r="J1680" s="2">
        <f t="shared" si="202"/>
        <v>1.9004060618732423</v>
      </c>
      <c r="K1680" s="2">
        <f t="shared" si="204"/>
        <v>1.9101052750613559</v>
      </c>
    </row>
    <row r="1681" spans="1:11" ht="13.5" x14ac:dyDescent="0.25">
      <c r="A1681" s="3">
        <f>TITRES_STAT!B1684</f>
        <v>45148</v>
      </c>
      <c r="B1681" s="5">
        <f>TITRES_STAT!D1684</f>
        <v>1.9</v>
      </c>
      <c r="C1681" s="2">
        <f t="shared" si="205"/>
        <v>0</v>
      </c>
      <c r="D1681" s="2">
        <f t="shared" si="206"/>
        <v>1.9</v>
      </c>
      <c r="E1681" s="2">
        <f t="shared" si="208"/>
        <v>1.9</v>
      </c>
      <c r="F1681" s="2">
        <f t="shared" si="201"/>
        <v>1.8999999999999992</v>
      </c>
      <c r="G1681" s="2">
        <f t="shared" si="203"/>
        <v>1.9000000000000012</v>
      </c>
      <c r="H1681" s="2">
        <f t="shared" si="207"/>
        <v>1.8946999999999961</v>
      </c>
      <c r="I1681" s="2">
        <f t="array" ref="I1681">SUMPRODUCT(B1665:B1684, (ROW(B1665:B1684)-ROW(B1665)+1)) / (20*21/2)</f>
        <v>1.9</v>
      </c>
      <c r="J1681" s="2">
        <f t="shared" si="202"/>
        <v>1.9003673893138859</v>
      </c>
      <c r="K1681" s="2">
        <f t="shared" si="204"/>
        <v>1.9097089897648321</v>
      </c>
    </row>
    <row r="1682" spans="1:11" ht="13.5" x14ac:dyDescent="0.25">
      <c r="A1682" s="3">
        <f>TITRES_STAT!B1685</f>
        <v>45149</v>
      </c>
      <c r="B1682" s="5">
        <f>TITRES_STAT!D1685</f>
        <v>1.9</v>
      </c>
      <c r="C1682" s="2">
        <f t="shared" si="205"/>
        <v>0</v>
      </c>
      <c r="D1682" s="2">
        <f t="shared" si="206"/>
        <v>1.9</v>
      </c>
      <c r="E1682" s="2">
        <f t="shared" si="208"/>
        <v>1.9</v>
      </c>
      <c r="F1682" s="2">
        <f t="shared" si="201"/>
        <v>1.8999999999999992</v>
      </c>
      <c r="G1682" s="2">
        <f t="shared" si="203"/>
        <v>1.9000000000000012</v>
      </c>
      <c r="H1682" s="2">
        <f t="shared" si="207"/>
        <v>1.8942499999999958</v>
      </c>
      <c r="I1682" s="2">
        <f t="array" ref="I1682">SUMPRODUCT(B1666:B1685, (ROW(B1666:B1685)-ROW(B1666)+1)) / (20*21/2)</f>
        <v>1.9</v>
      </c>
      <c r="J1682" s="2">
        <f t="shared" si="202"/>
        <v>1.9003323998554207</v>
      </c>
      <c r="K1682" s="2">
        <f t="shared" si="204"/>
        <v>1.9093282450681719</v>
      </c>
    </row>
    <row r="1683" spans="1:11" ht="13.5" x14ac:dyDescent="0.25">
      <c r="A1683" s="3">
        <f>TITRES_STAT!B1686</f>
        <v>45152</v>
      </c>
      <c r="B1683" s="5">
        <f>TITRES_STAT!D1686</f>
        <v>1.9</v>
      </c>
      <c r="C1683" s="2">
        <f t="shared" si="205"/>
        <v>0</v>
      </c>
      <c r="D1683" s="2">
        <f t="shared" si="206"/>
        <v>1.9</v>
      </c>
      <c r="E1683" s="2">
        <f t="shared" si="208"/>
        <v>1.9</v>
      </c>
      <c r="F1683" s="2">
        <f t="shared" si="201"/>
        <v>1.8999999999999992</v>
      </c>
      <c r="G1683" s="2">
        <f t="shared" si="203"/>
        <v>1.9000000000000012</v>
      </c>
      <c r="H1683" s="2">
        <f t="shared" si="207"/>
        <v>1.8937999999999957</v>
      </c>
      <c r="I1683" s="2">
        <f t="array" ref="I1683">SUMPRODUCT(B1667:B1686, (ROW(B1667:B1686)-ROW(B1667)+1)) / (20*21/2)</f>
        <v>1.9</v>
      </c>
      <c r="J1683" s="2">
        <f t="shared" si="202"/>
        <v>1.900300742726333</v>
      </c>
      <c r="K1683" s="2">
        <f t="shared" si="204"/>
        <v>1.9089624315360867</v>
      </c>
    </row>
    <row r="1684" spans="1:11" ht="13.5" x14ac:dyDescent="0.25">
      <c r="A1684" s="3">
        <f>TITRES_STAT!B1687</f>
        <v>45153</v>
      </c>
      <c r="B1684" s="5">
        <f>TITRES_STAT!D1687</f>
        <v>1.9</v>
      </c>
      <c r="C1684" s="2">
        <f t="shared" si="205"/>
        <v>0</v>
      </c>
      <c r="D1684" s="2">
        <f t="shared" si="206"/>
        <v>1.9</v>
      </c>
      <c r="E1684" s="2">
        <f t="shared" si="208"/>
        <v>1.9</v>
      </c>
      <c r="F1684" s="2">
        <f t="shared" ref="F1684:F1747" si="209">AVERAGE(B1665:B1684)</f>
        <v>1.8999999999999992</v>
      </c>
      <c r="G1684" s="2">
        <f t="shared" si="203"/>
        <v>1.9000000000000012</v>
      </c>
      <c r="H1684" s="2">
        <f t="shared" si="207"/>
        <v>1.8933499999999954</v>
      </c>
      <c r="I1684" s="2">
        <f t="array" ref="I1684">SUMPRODUCT(B1668:B1687, (ROW(B1668:B1687)-ROW(B1668)+1)) / (20*21/2)</f>
        <v>1.9</v>
      </c>
      <c r="J1684" s="2">
        <f t="shared" si="202"/>
        <v>1.9002721005619203</v>
      </c>
      <c r="K1684" s="2">
        <f t="shared" si="204"/>
        <v>1.9086109636327107</v>
      </c>
    </row>
    <row r="1685" spans="1:11" ht="13.5" x14ac:dyDescent="0.25">
      <c r="A1685" s="3">
        <f>TITRES_STAT!B1688</f>
        <v>45154</v>
      </c>
      <c r="B1685" s="5">
        <f>TITRES_STAT!D1688</f>
        <v>1.9</v>
      </c>
      <c r="C1685" s="2">
        <f t="shared" si="205"/>
        <v>0</v>
      </c>
      <c r="D1685" s="2">
        <f t="shared" si="206"/>
        <v>1.9</v>
      </c>
      <c r="E1685" s="2">
        <f t="shared" si="208"/>
        <v>1.9</v>
      </c>
      <c r="F1685" s="2">
        <f t="shared" si="209"/>
        <v>1.8999999999999992</v>
      </c>
      <c r="G1685" s="2">
        <f t="shared" si="203"/>
        <v>1.9000000000000012</v>
      </c>
      <c r="H1685" s="2">
        <f t="shared" si="207"/>
        <v>1.8928999999999954</v>
      </c>
      <c r="I1685" s="2">
        <f t="array" ref="I1685">SUMPRODUCT(B1669:B1688, (ROW(B1669:B1688)-ROW(B1669)+1)) / (20*21/2)</f>
        <v>1.9</v>
      </c>
      <c r="J1685" s="2">
        <f t="shared" ref="J1685:J1748" si="210">$J$4*B1685+J1684*(1-$J$4)</f>
        <v>1.9002461862226898</v>
      </c>
      <c r="K1685" s="2">
        <f t="shared" si="204"/>
        <v>1.908273278784369</v>
      </c>
    </row>
    <row r="1686" spans="1:11" ht="13.5" x14ac:dyDescent="0.25">
      <c r="A1686" s="3">
        <f>TITRES_STAT!B1689</f>
        <v>45155</v>
      </c>
      <c r="B1686" s="5">
        <f>TITRES_STAT!D1689</f>
        <v>1.9</v>
      </c>
      <c r="C1686" s="2">
        <f t="shared" si="205"/>
        <v>0</v>
      </c>
      <c r="D1686" s="2">
        <f t="shared" si="206"/>
        <v>1.9</v>
      </c>
      <c r="E1686" s="2">
        <f t="shared" si="208"/>
        <v>1.9</v>
      </c>
      <c r="F1686" s="2">
        <f t="shared" si="209"/>
        <v>1.8999999999999992</v>
      </c>
      <c r="G1686" s="2">
        <f t="shared" si="203"/>
        <v>1.9000000000000012</v>
      </c>
      <c r="H1686" s="2">
        <f t="shared" si="207"/>
        <v>1.8924499999999949</v>
      </c>
      <c r="I1686" s="2">
        <f t="array" ref="I1686">SUMPRODUCT(B1670:B1689, (ROW(B1670:B1689)-ROW(B1670)+1)) / (20*21/2)</f>
        <v>1.9</v>
      </c>
      <c r="J1686" s="2">
        <f t="shared" si="210"/>
        <v>1.900222739915767</v>
      </c>
      <c r="K1686" s="2">
        <f t="shared" si="204"/>
        <v>1.9079488364790997</v>
      </c>
    </row>
    <row r="1687" spans="1:11" ht="13.5" x14ac:dyDescent="0.25">
      <c r="A1687" s="3">
        <f>TITRES_STAT!B1690</f>
        <v>45156</v>
      </c>
      <c r="B1687" s="5">
        <f>TITRES_STAT!D1690</f>
        <v>1.9</v>
      </c>
      <c r="C1687" s="2">
        <f t="shared" si="205"/>
        <v>0</v>
      </c>
      <c r="D1687" s="2">
        <f t="shared" si="206"/>
        <v>1.9</v>
      </c>
      <c r="E1687" s="2">
        <f t="shared" si="208"/>
        <v>1.9</v>
      </c>
      <c r="F1687" s="2">
        <f t="shared" si="209"/>
        <v>1.8999999999999992</v>
      </c>
      <c r="G1687" s="2">
        <f t="shared" si="203"/>
        <v>1.9000000000000012</v>
      </c>
      <c r="H1687" s="2">
        <f t="shared" si="207"/>
        <v>1.8919999999999948</v>
      </c>
      <c r="I1687" s="2">
        <f t="array" ref="I1687">SUMPRODUCT(B1671:B1690, (ROW(B1671:B1690)-ROW(B1671)+1)) / (20*21/2)</f>
        <v>1.9</v>
      </c>
      <c r="J1687" s="2">
        <f t="shared" si="210"/>
        <v>1.9002015265904559</v>
      </c>
      <c r="K1687" s="2">
        <f t="shared" si="204"/>
        <v>1.9076371174014879</v>
      </c>
    </row>
    <row r="1688" spans="1:11" ht="13.5" x14ac:dyDescent="0.25">
      <c r="A1688" s="3">
        <f>TITRES_STAT!B1691</f>
        <v>45159</v>
      </c>
      <c r="B1688" s="5">
        <f>TITRES_STAT!D1691</f>
        <v>1.9</v>
      </c>
      <c r="C1688" s="2">
        <f t="shared" si="205"/>
        <v>0</v>
      </c>
      <c r="D1688" s="2">
        <f t="shared" si="206"/>
        <v>1.9</v>
      </c>
      <c r="E1688" s="2">
        <f t="shared" si="208"/>
        <v>1.9</v>
      </c>
      <c r="F1688" s="2">
        <f t="shared" si="209"/>
        <v>1.8999999999999992</v>
      </c>
      <c r="G1688" s="2">
        <f t="shared" si="203"/>
        <v>1.9000000000000012</v>
      </c>
      <c r="H1688" s="2">
        <f t="shared" si="207"/>
        <v>1.8915499999999945</v>
      </c>
      <c r="I1688" s="2">
        <f t="array" ref="I1688">SUMPRODUCT(B1672:B1691, (ROW(B1672:B1691)-ROW(B1672)+1)) / (20*21/2)</f>
        <v>1.9</v>
      </c>
      <c r="J1688" s="2">
        <f t="shared" si="210"/>
        <v>1.9001823335818411</v>
      </c>
      <c r="K1688" s="2">
        <f t="shared" si="204"/>
        <v>1.9073376226014296</v>
      </c>
    </row>
    <row r="1689" spans="1:11" ht="13.5" x14ac:dyDescent="0.25">
      <c r="A1689" s="3">
        <f>TITRES_STAT!B1692</f>
        <v>45160</v>
      </c>
      <c r="B1689" s="5">
        <f>TITRES_STAT!D1692</f>
        <v>1.9</v>
      </c>
      <c r="C1689" s="2">
        <f t="shared" si="205"/>
        <v>0</v>
      </c>
      <c r="D1689" s="2">
        <f t="shared" si="206"/>
        <v>1.9</v>
      </c>
      <c r="E1689" s="2">
        <f t="shared" si="208"/>
        <v>1.9</v>
      </c>
      <c r="F1689" s="2">
        <f t="shared" si="209"/>
        <v>1.8999999999999992</v>
      </c>
      <c r="G1689" s="2">
        <f t="shared" si="203"/>
        <v>1.9000000000000012</v>
      </c>
      <c r="H1689" s="2">
        <f t="shared" si="207"/>
        <v>1.8910999999999942</v>
      </c>
      <c r="I1689" s="2">
        <f t="array" ref="I1689">SUMPRODUCT(B1673:B1692, (ROW(B1673:B1692)-ROW(B1673)+1)) / (20*21/2)</f>
        <v>1.9</v>
      </c>
      <c r="J1689" s="2">
        <f t="shared" si="210"/>
        <v>1.9001649684788087</v>
      </c>
      <c r="K1689" s="2">
        <f t="shared" si="204"/>
        <v>1.9070498726954912</v>
      </c>
    </row>
    <row r="1690" spans="1:11" ht="13.5" x14ac:dyDescent="0.25">
      <c r="A1690" s="3">
        <f>TITRES_STAT!B1693</f>
        <v>45161</v>
      </c>
      <c r="B1690" s="5">
        <f>TITRES_STAT!D1693</f>
        <v>1.9</v>
      </c>
      <c r="C1690" s="2">
        <f t="shared" si="205"/>
        <v>0</v>
      </c>
      <c r="D1690" s="2">
        <f t="shared" si="206"/>
        <v>1.9</v>
      </c>
      <c r="E1690" s="2">
        <f t="shared" si="208"/>
        <v>1.9</v>
      </c>
      <c r="F1690" s="2">
        <f t="shared" si="209"/>
        <v>1.8999999999999992</v>
      </c>
      <c r="G1690" s="2">
        <f t="shared" si="203"/>
        <v>1.9000000000000012</v>
      </c>
      <c r="H1690" s="2">
        <f t="shared" si="207"/>
        <v>1.8906499999999939</v>
      </c>
      <c r="I1690" s="2">
        <f t="array" ref="I1690">SUMPRODUCT(B1674:B1693, (ROW(B1674:B1693)-ROW(B1674)+1)) / (20*21/2)</f>
        <v>1.8990476190476191</v>
      </c>
      <c r="J1690" s="2">
        <f t="shared" si="210"/>
        <v>1.9001492571951126</v>
      </c>
      <c r="K1690" s="2">
        <f t="shared" si="204"/>
        <v>1.9067734070995896</v>
      </c>
    </row>
    <row r="1691" spans="1:11" ht="13.5" x14ac:dyDescent="0.25">
      <c r="A1691" s="3">
        <f>TITRES_STAT!B1694</f>
        <v>45162</v>
      </c>
      <c r="B1691" s="5">
        <f>TITRES_STAT!D1694</f>
        <v>1.9</v>
      </c>
      <c r="C1691" s="2">
        <f t="shared" si="205"/>
        <v>0</v>
      </c>
      <c r="D1691" s="2">
        <f t="shared" si="206"/>
        <v>1.9</v>
      </c>
      <c r="E1691" s="2">
        <f t="shared" si="208"/>
        <v>1.9</v>
      </c>
      <c r="F1691" s="2">
        <f t="shared" si="209"/>
        <v>1.8999999999999992</v>
      </c>
      <c r="G1691" s="2">
        <f t="shared" si="203"/>
        <v>1.9000000000000012</v>
      </c>
      <c r="H1691" s="2">
        <f t="shared" si="207"/>
        <v>1.8901999999999939</v>
      </c>
      <c r="I1691" s="2">
        <f t="array" ref="I1691">SUMPRODUCT(B1675:B1694, (ROW(B1675:B1694)-ROW(B1675)+1)) / (20*21/2)</f>
        <v>1.8981428571428569</v>
      </c>
      <c r="J1691" s="2">
        <f t="shared" si="210"/>
        <v>1.9001350422241496</v>
      </c>
      <c r="K1691" s="2">
        <f t="shared" si="204"/>
        <v>1.9065077832917625</v>
      </c>
    </row>
    <row r="1692" spans="1:11" ht="13.5" x14ac:dyDescent="0.25">
      <c r="A1692" s="3">
        <f>TITRES_STAT!B1695</f>
        <v>45163</v>
      </c>
      <c r="B1692" s="5">
        <f>TITRES_STAT!D1695</f>
        <v>1.9</v>
      </c>
      <c r="C1692" s="2">
        <f t="shared" si="205"/>
        <v>0</v>
      </c>
      <c r="D1692" s="2">
        <f t="shared" si="206"/>
        <v>1.9</v>
      </c>
      <c r="E1692" s="2">
        <f t="shared" si="208"/>
        <v>1.9</v>
      </c>
      <c r="F1692" s="2">
        <f t="shared" si="209"/>
        <v>1.8999999999999992</v>
      </c>
      <c r="G1692" s="2">
        <f t="shared" si="203"/>
        <v>1.9000000000000012</v>
      </c>
      <c r="H1692" s="2">
        <f t="shared" si="207"/>
        <v>1.8897499999999936</v>
      </c>
      <c r="I1692" s="2">
        <f t="array" ref="I1692">SUMPRODUCT(B1676:B1695, (ROW(B1676:B1695)-ROW(B1676)+1)) / (20*21/2)</f>
        <v>1.8972857142857142</v>
      </c>
      <c r="J1692" s="2">
        <f t="shared" si="210"/>
        <v>1.9001221810599449</v>
      </c>
      <c r="K1692" s="2">
        <f t="shared" si="204"/>
        <v>1.9062525761038502</v>
      </c>
    </row>
    <row r="1693" spans="1:11" ht="13.5" x14ac:dyDescent="0.25">
      <c r="A1693" s="3">
        <f>TITRES_STAT!B1696</f>
        <v>45166</v>
      </c>
      <c r="B1693" s="5">
        <f>TITRES_STAT!D1696</f>
        <v>1.89</v>
      </c>
      <c r="C1693" s="2">
        <f t="shared" si="205"/>
        <v>-1.0000000000000009E-2</v>
      </c>
      <c r="D1693" s="2">
        <f t="shared" si="206"/>
        <v>1.8980000000000001</v>
      </c>
      <c r="E1693" s="2">
        <f t="shared" si="208"/>
        <v>1.8990000000000002</v>
      </c>
      <c r="F1693" s="2">
        <f t="shared" si="209"/>
        <v>1.8994999999999993</v>
      </c>
      <c r="G1693" s="2">
        <f t="shared" si="203"/>
        <v>1.899800000000001</v>
      </c>
      <c r="H1693" s="2">
        <f t="shared" si="207"/>
        <v>1.8892499999999937</v>
      </c>
      <c r="I1693" s="2">
        <f t="array" ref="I1693">SUMPRODUCT(B1677:B1696, (ROW(B1677:B1696)-ROW(B1677)+1)) / (20*21/2)</f>
        <v>1.8964761904761902</v>
      </c>
      <c r="J1693" s="2">
        <f t="shared" si="210"/>
        <v>1.8991581638161406</v>
      </c>
      <c r="K1693" s="2">
        <f t="shared" si="204"/>
        <v>1.9056152201782093</v>
      </c>
    </row>
    <row r="1694" spans="1:11" ht="13.5" x14ac:dyDescent="0.25">
      <c r="A1694" s="3">
        <f>TITRES_STAT!B1697</f>
        <v>45167</v>
      </c>
      <c r="B1694" s="5">
        <f>TITRES_STAT!D1697</f>
        <v>1.89</v>
      </c>
      <c r="C1694" s="2">
        <f t="shared" si="205"/>
        <v>0</v>
      </c>
      <c r="D1694" s="2">
        <f t="shared" si="206"/>
        <v>1.8959999999999997</v>
      </c>
      <c r="E1694" s="2">
        <f t="shared" si="208"/>
        <v>1.8980000000000001</v>
      </c>
      <c r="F1694" s="2">
        <f t="shared" si="209"/>
        <v>1.8989999999999996</v>
      </c>
      <c r="G1694" s="2">
        <f t="shared" si="203"/>
        <v>1.8996000000000008</v>
      </c>
      <c r="H1694" s="2">
        <f t="shared" si="207"/>
        <v>1.8887499999999935</v>
      </c>
      <c r="I1694" s="2">
        <f t="array" ref="I1694">SUMPRODUCT(B1678:B1697, (ROW(B1678:B1697)-ROW(B1678)+1)) / (20*21/2)</f>
        <v>1.8957142857142855</v>
      </c>
      <c r="J1694" s="2">
        <f t="shared" si="210"/>
        <v>1.8982859577384128</v>
      </c>
      <c r="K1694" s="2">
        <f t="shared" si="204"/>
        <v>1.9050028586025933</v>
      </c>
    </row>
    <row r="1695" spans="1:11" ht="13.5" x14ac:dyDescent="0.25">
      <c r="A1695" s="3">
        <f>TITRES_STAT!B1698</f>
        <v>45168</v>
      </c>
      <c r="B1695" s="5">
        <f>TITRES_STAT!D1698</f>
        <v>1.89</v>
      </c>
      <c r="C1695" s="2">
        <f t="shared" si="205"/>
        <v>0</v>
      </c>
      <c r="D1695" s="2">
        <f t="shared" si="206"/>
        <v>1.8939999999999997</v>
      </c>
      <c r="E1695" s="2">
        <f t="shared" si="208"/>
        <v>1.8970000000000002</v>
      </c>
      <c r="F1695" s="2">
        <f t="shared" si="209"/>
        <v>1.8984999999999996</v>
      </c>
      <c r="G1695" s="2">
        <f t="shared" si="203"/>
        <v>1.8994000000000009</v>
      </c>
      <c r="H1695" s="2">
        <f t="shared" si="207"/>
        <v>1.8882499999999935</v>
      </c>
      <c r="I1695" s="2">
        <f t="array" ref="I1695">SUMPRODUCT(B1679:B1698, (ROW(B1679:B1698)-ROW(B1679)+1)) / (20*21/2)</f>
        <v>1.895</v>
      </c>
      <c r="J1695" s="2">
        <f t="shared" si="210"/>
        <v>1.8974968189061829</v>
      </c>
      <c r="K1695" s="2">
        <f t="shared" si="204"/>
        <v>1.9044145112064133</v>
      </c>
    </row>
    <row r="1696" spans="1:11" ht="13.5" x14ac:dyDescent="0.25">
      <c r="A1696" s="3">
        <f>TITRES_STAT!B1699</f>
        <v>45169</v>
      </c>
      <c r="B1696" s="5">
        <f>TITRES_STAT!D1699</f>
        <v>1.89</v>
      </c>
      <c r="C1696" s="2">
        <f t="shared" si="205"/>
        <v>0</v>
      </c>
      <c r="D1696" s="2">
        <f t="shared" si="206"/>
        <v>1.8919999999999999</v>
      </c>
      <c r="E1696" s="2">
        <f t="shared" si="208"/>
        <v>1.8960000000000001</v>
      </c>
      <c r="F1696" s="2">
        <f t="shared" si="209"/>
        <v>1.8979999999999997</v>
      </c>
      <c r="G1696" s="2">
        <f t="shared" si="203"/>
        <v>1.8992000000000007</v>
      </c>
      <c r="H1696" s="2">
        <f t="shared" si="207"/>
        <v>1.8877499999999938</v>
      </c>
      <c r="I1696" s="2">
        <f t="array" ref="I1696">SUMPRODUCT(B1680:B1699, (ROW(B1680:B1699)-ROW(B1680)+1)) / (20*21/2)</f>
        <v>1.8943333333333334</v>
      </c>
      <c r="J1696" s="2">
        <f t="shared" si="210"/>
        <v>1.8967828361532131</v>
      </c>
      <c r="K1696" s="2">
        <f t="shared" si="204"/>
        <v>1.9038492362571422</v>
      </c>
    </row>
    <row r="1697" spans="1:11" ht="13.5" x14ac:dyDescent="0.25">
      <c r="A1697" s="3">
        <f>TITRES_STAT!B1700</f>
        <v>45170</v>
      </c>
      <c r="B1697" s="5">
        <f>TITRES_STAT!D1700</f>
        <v>1.89</v>
      </c>
      <c r="C1697" s="2">
        <f t="shared" si="205"/>
        <v>0</v>
      </c>
      <c r="D1697" s="2">
        <f t="shared" si="206"/>
        <v>1.89</v>
      </c>
      <c r="E1697" s="2">
        <f t="shared" si="208"/>
        <v>1.8950000000000002</v>
      </c>
      <c r="F1697" s="2">
        <f t="shared" si="209"/>
        <v>1.8974999999999997</v>
      </c>
      <c r="G1697" s="2">
        <f t="shared" si="203"/>
        <v>1.8990000000000007</v>
      </c>
      <c r="H1697" s="2">
        <f t="shared" si="207"/>
        <v>1.8872499999999939</v>
      </c>
      <c r="I1697" s="2">
        <f t="array" ref="I1697">SUMPRODUCT(B1681:B1700, (ROW(B1681:B1700)-ROW(B1681)+1)) / (20*21/2)</f>
        <v>1.8937142857142857</v>
      </c>
      <c r="J1697" s="2">
        <f t="shared" si="210"/>
        <v>1.8961368517576689</v>
      </c>
      <c r="K1697" s="2">
        <f t="shared" si="204"/>
        <v>1.9033061289529407</v>
      </c>
    </row>
    <row r="1698" spans="1:11" ht="13.5" x14ac:dyDescent="0.25">
      <c r="A1698" s="3">
        <f>TITRES_STAT!B1701</f>
        <v>45173</v>
      </c>
      <c r="B1698" s="5">
        <f>TITRES_STAT!D1701</f>
        <v>1.89</v>
      </c>
      <c r="C1698" s="2">
        <f t="shared" si="205"/>
        <v>0</v>
      </c>
      <c r="D1698" s="2">
        <f t="shared" si="206"/>
        <v>1.89</v>
      </c>
      <c r="E1698" s="2">
        <f t="shared" si="208"/>
        <v>1.8940000000000001</v>
      </c>
      <c r="F1698" s="2">
        <f t="shared" si="209"/>
        <v>1.8969999999999998</v>
      </c>
      <c r="G1698" s="2">
        <f t="shared" si="203"/>
        <v>1.8988000000000005</v>
      </c>
      <c r="H1698" s="2">
        <f t="shared" si="207"/>
        <v>1.8867499999999939</v>
      </c>
      <c r="I1698" s="2">
        <f t="array" ref="I1698">SUMPRODUCT(B1682:B1701, (ROW(B1682:B1701)-ROW(B1682)+1)) / (20*21/2)</f>
        <v>1.8931428571428572</v>
      </c>
      <c r="J1698" s="2">
        <f t="shared" si="210"/>
        <v>1.89555238968551</v>
      </c>
      <c r="K1698" s="2">
        <f t="shared" si="204"/>
        <v>1.9027843199743941</v>
      </c>
    </row>
    <row r="1699" spans="1:11" ht="13.5" x14ac:dyDescent="0.25">
      <c r="A1699" s="3">
        <f>TITRES_STAT!B1702</f>
        <v>45174</v>
      </c>
      <c r="B1699" s="5">
        <f>TITRES_STAT!D1702</f>
        <v>1.89</v>
      </c>
      <c r="C1699" s="2">
        <f t="shared" si="205"/>
        <v>0</v>
      </c>
      <c r="D1699" s="2">
        <f t="shared" si="206"/>
        <v>1.89</v>
      </c>
      <c r="E1699" s="2">
        <f t="shared" si="208"/>
        <v>1.893</v>
      </c>
      <c r="F1699" s="2">
        <f t="shared" si="209"/>
        <v>1.8965000000000001</v>
      </c>
      <c r="G1699" s="2">
        <f t="shared" si="203"/>
        <v>1.8986000000000005</v>
      </c>
      <c r="H1699" s="2">
        <f t="shared" si="207"/>
        <v>1.886249999999994</v>
      </c>
      <c r="I1699" s="2">
        <f t="array" ref="I1699">SUMPRODUCT(B1683:B1702, (ROW(B1683:B1702)-ROW(B1683)+1)) / (20*21/2)</f>
        <v>1.8926190476190476</v>
      </c>
      <c r="J1699" s="2">
        <f t="shared" si="210"/>
        <v>1.8950235906678423</v>
      </c>
      <c r="K1699" s="2">
        <f t="shared" si="204"/>
        <v>1.9022829740930456</v>
      </c>
    </row>
    <row r="1700" spans="1:11" ht="13.5" x14ac:dyDescent="0.25">
      <c r="A1700" s="3">
        <f>TITRES_STAT!B1703</f>
        <v>45175</v>
      </c>
      <c r="B1700" s="5">
        <f>TITRES_STAT!D1703</f>
        <v>1.89</v>
      </c>
      <c r="C1700" s="2">
        <f t="shared" si="205"/>
        <v>0</v>
      </c>
      <c r="D1700" s="2">
        <f t="shared" si="206"/>
        <v>1.89</v>
      </c>
      <c r="E1700" s="2">
        <f t="shared" si="208"/>
        <v>1.8920000000000001</v>
      </c>
      <c r="F1700" s="2">
        <f t="shared" si="209"/>
        <v>1.8960000000000001</v>
      </c>
      <c r="G1700" s="2">
        <f t="shared" si="203"/>
        <v>1.8984000000000003</v>
      </c>
      <c r="H1700" s="2">
        <f t="shared" si="207"/>
        <v>1.8861499999999942</v>
      </c>
      <c r="I1700" s="2">
        <f t="array" ref="I1700">SUMPRODUCT(B1684:B1703, (ROW(B1684:B1703)-ROW(B1684)+1)) / (20*21/2)</f>
        <v>1.8921428571428569</v>
      </c>
      <c r="J1700" s="2">
        <f t="shared" si="210"/>
        <v>1.8945451534613811</v>
      </c>
      <c r="K1700" s="2">
        <f t="shared" si="204"/>
        <v>1.9018012888344948</v>
      </c>
    </row>
    <row r="1701" spans="1:11" ht="13.5" x14ac:dyDescent="0.25">
      <c r="A1701" s="3">
        <f>TITRES_STAT!B1704</f>
        <v>45176</v>
      </c>
      <c r="B1701" s="5">
        <f>TITRES_STAT!D1704</f>
        <v>1.89</v>
      </c>
      <c r="C1701" s="2">
        <f t="shared" si="205"/>
        <v>0</v>
      </c>
      <c r="D1701" s="2">
        <f t="shared" si="206"/>
        <v>1.89</v>
      </c>
      <c r="E1701" s="2">
        <f t="shared" si="208"/>
        <v>1.891</v>
      </c>
      <c r="F1701" s="2">
        <f t="shared" si="209"/>
        <v>1.8955000000000002</v>
      </c>
      <c r="G1701" s="2">
        <f t="shared" si="203"/>
        <v>1.8982000000000001</v>
      </c>
      <c r="H1701" s="2">
        <f t="shared" si="207"/>
        <v>1.8860499999999942</v>
      </c>
      <c r="I1701" s="2">
        <f t="array" ref="I1701">SUMPRODUCT(B1685:B1704, (ROW(B1685:B1704)-ROW(B1685)+1)) / (20*21/2)</f>
        <v>1.8917142857142855</v>
      </c>
      <c r="J1701" s="2">
        <f t="shared" si="210"/>
        <v>1.8941122817031542</v>
      </c>
      <c r="K1701" s="2">
        <f t="shared" si="204"/>
        <v>1.9013384931939266</v>
      </c>
    </row>
    <row r="1702" spans="1:11" ht="13.5" x14ac:dyDescent="0.25">
      <c r="A1702" s="3">
        <f>TITRES_STAT!B1705</f>
        <v>45177</v>
      </c>
      <c r="B1702" s="5">
        <f>TITRES_STAT!D1705</f>
        <v>1.89</v>
      </c>
      <c r="C1702" s="2">
        <f t="shared" si="205"/>
        <v>0</v>
      </c>
      <c r="D1702" s="2">
        <f t="shared" si="206"/>
        <v>1.89</v>
      </c>
      <c r="E1702" s="2">
        <f t="shared" si="208"/>
        <v>1.8900000000000001</v>
      </c>
      <c r="F1702" s="2">
        <f t="shared" si="209"/>
        <v>1.8950000000000002</v>
      </c>
      <c r="G1702" s="2">
        <f t="shared" si="203"/>
        <v>1.8980000000000001</v>
      </c>
      <c r="H1702" s="2">
        <f t="shared" si="207"/>
        <v>1.8859499999999942</v>
      </c>
      <c r="I1702" s="2">
        <f t="array" ref="I1702">SUMPRODUCT(B1686:B1705, (ROW(B1686:B1705)-ROW(B1686)+1)) / (20*21/2)</f>
        <v>1.8913333333333333</v>
      </c>
      <c r="J1702" s="2">
        <f t="shared" si="210"/>
        <v>1.8937206358266632</v>
      </c>
      <c r="K1702" s="2">
        <f t="shared" si="204"/>
        <v>1.900893846402008</v>
      </c>
    </row>
    <row r="1703" spans="1:11" ht="13.5" x14ac:dyDescent="0.25">
      <c r="A1703" s="3">
        <f>TITRES_STAT!B1706</f>
        <v>45180</v>
      </c>
      <c r="B1703" s="5">
        <f>TITRES_STAT!D1706</f>
        <v>1.89</v>
      </c>
      <c r="C1703" s="2">
        <f t="shared" si="205"/>
        <v>0</v>
      </c>
      <c r="D1703" s="2">
        <f t="shared" si="206"/>
        <v>1.89</v>
      </c>
      <c r="E1703" s="2">
        <f t="shared" si="208"/>
        <v>1.8900000000000001</v>
      </c>
      <c r="F1703" s="2">
        <f t="shared" si="209"/>
        <v>1.8945000000000003</v>
      </c>
      <c r="G1703" s="2">
        <f t="shared" si="203"/>
        <v>1.8977999999999999</v>
      </c>
      <c r="H1703" s="2">
        <f t="shared" si="207"/>
        <v>1.8858499999999945</v>
      </c>
      <c r="I1703" s="2">
        <f t="array" ref="I1703">SUMPRODUCT(B1687:B1706, (ROW(B1687:B1706)-ROW(B1687)+1)) / (20*21/2)</f>
        <v>1.8909999999999998</v>
      </c>
      <c r="J1703" s="2">
        <f t="shared" si="210"/>
        <v>1.893366289557457</v>
      </c>
      <c r="K1703" s="2">
        <f t="shared" si="204"/>
        <v>1.9004666367391843</v>
      </c>
    </row>
    <row r="1704" spans="1:11" ht="13.5" x14ac:dyDescent="0.25">
      <c r="A1704" s="3">
        <f>TITRES_STAT!B1707</f>
        <v>45181</v>
      </c>
      <c r="B1704" s="5">
        <f>TITRES_STAT!D1707</f>
        <v>1.89</v>
      </c>
      <c r="C1704" s="2">
        <f t="shared" si="205"/>
        <v>0</v>
      </c>
      <c r="D1704" s="2">
        <f t="shared" si="206"/>
        <v>1.89</v>
      </c>
      <c r="E1704" s="2">
        <f t="shared" si="208"/>
        <v>1.8900000000000001</v>
      </c>
      <c r="F1704" s="2">
        <f t="shared" si="209"/>
        <v>1.8940000000000001</v>
      </c>
      <c r="G1704" s="2">
        <f t="shared" si="203"/>
        <v>1.8976</v>
      </c>
      <c r="H1704" s="2">
        <f t="shared" si="207"/>
        <v>1.8857499999999945</v>
      </c>
      <c r="I1704" s="2">
        <f t="array" ref="I1704">SUMPRODUCT(B1688:B1707, (ROW(B1688:B1707)-ROW(B1688)+1)) / (20*21/2)</f>
        <v>1.8907142857142858</v>
      </c>
      <c r="J1704" s="2">
        <f t="shared" si="210"/>
        <v>1.8930456905519848</v>
      </c>
      <c r="K1704" s="2">
        <f t="shared" si="204"/>
        <v>1.9000561803964713</v>
      </c>
    </row>
    <row r="1705" spans="1:11" ht="13.5" x14ac:dyDescent="0.25">
      <c r="A1705" s="3">
        <f>TITRES_STAT!B1708</f>
        <v>45182</v>
      </c>
      <c r="B1705" s="5">
        <f>TITRES_STAT!D1708</f>
        <v>1.89</v>
      </c>
      <c r="C1705" s="2">
        <f t="shared" si="205"/>
        <v>0</v>
      </c>
      <c r="D1705" s="2">
        <f t="shared" si="206"/>
        <v>1.89</v>
      </c>
      <c r="E1705" s="2">
        <f t="shared" si="208"/>
        <v>1.8900000000000001</v>
      </c>
      <c r="F1705" s="2">
        <f t="shared" si="209"/>
        <v>1.8935000000000002</v>
      </c>
      <c r="G1705" s="2">
        <f t="shared" si="203"/>
        <v>1.8973999999999998</v>
      </c>
      <c r="H1705" s="2">
        <f t="shared" si="207"/>
        <v>1.8856499999999945</v>
      </c>
      <c r="I1705" s="2">
        <f t="array" ref="I1705">SUMPRODUCT(B1689:B1708, (ROW(B1689:B1708)-ROW(B1689)+1)) / (20*21/2)</f>
        <v>1.8904761904761902</v>
      </c>
      <c r="J1705" s="2">
        <f t="shared" si="210"/>
        <v>1.8927556247851292</v>
      </c>
      <c r="K1705" s="2">
        <f t="shared" si="204"/>
        <v>1.8996618203809235</v>
      </c>
    </row>
    <row r="1706" spans="1:11" ht="13.5" x14ac:dyDescent="0.25">
      <c r="A1706" s="3">
        <f>TITRES_STAT!B1709</f>
        <v>45183</v>
      </c>
      <c r="B1706" s="5">
        <f>TITRES_STAT!D1709</f>
        <v>1.89</v>
      </c>
      <c r="C1706" s="2">
        <f t="shared" si="205"/>
        <v>0</v>
      </c>
      <c r="D1706" s="2">
        <f t="shared" si="206"/>
        <v>1.89</v>
      </c>
      <c r="E1706" s="2">
        <f t="shared" si="208"/>
        <v>1.8900000000000001</v>
      </c>
      <c r="F1706" s="2">
        <f t="shared" si="209"/>
        <v>1.8930000000000002</v>
      </c>
      <c r="G1706" s="2">
        <f t="shared" si="203"/>
        <v>1.8971999999999998</v>
      </c>
      <c r="H1706" s="2">
        <f t="shared" si="207"/>
        <v>1.8855499999999947</v>
      </c>
      <c r="I1706" s="2">
        <f t="array" ref="I1706">SUMPRODUCT(B1690:B1709, (ROW(B1690:B1709)-ROW(B1690)+1)) / (20*21/2)</f>
        <v>1.8902857142857141</v>
      </c>
      <c r="J1706" s="2">
        <f t="shared" si="210"/>
        <v>1.8924931843294026</v>
      </c>
      <c r="K1706" s="2">
        <f t="shared" si="204"/>
        <v>1.8992829254640247</v>
      </c>
    </row>
    <row r="1707" spans="1:11" ht="13.5" x14ac:dyDescent="0.25">
      <c r="A1707" s="3">
        <f>TITRES_STAT!B1710</f>
        <v>45184</v>
      </c>
      <c r="B1707" s="5">
        <f>TITRES_STAT!D1710</f>
        <v>1.89</v>
      </c>
      <c r="C1707" s="2">
        <f t="shared" si="205"/>
        <v>0</v>
      </c>
      <c r="D1707" s="2">
        <f t="shared" si="206"/>
        <v>1.89</v>
      </c>
      <c r="E1707" s="2">
        <f t="shared" si="208"/>
        <v>1.8900000000000001</v>
      </c>
      <c r="F1707" s="2">
        <f t="shared" si="209"/>
        <v>1.8925000000000005</v>
      </c>
      <c r="G1707" s="2">
        <f t="shared" si="203"/>
        <v>1.8969999999999996</v>
      </c>
      <c r="H1707" s="2">
        <f t="shared" si="207"/>
        <v>1.8854499999999947</v>
      </c>
      <c r="I1707" s="2">
        <f t="array" ref="I1707">SUMPRODUCT(B1691:B1710, (ROW(B1691:B1710)-ROW(B1691)+1)) / (20*21/2)</f>
        <v>1.8901428571428571</v>
      </c>
      <c r="J1707" s="2">
        <f t="shared" si="210"/>
        <v>1.8922557382027927</v>
      </c>
      <c r="K1707" s="2">
        <f t="shared" si="204"/>
        <v>1.898918889171318</v>
      </c>
    </row>
    <row r="1708" spans="1:11" ht="13.5" x14ac:dyDescent="0.25">
      <c r="A1708" s="3">
        <f>TITRES_STAT!B1711</f>
        <v>45187</v>
      </c>
      <c r="B1708" s="5">
        <f>TITRES_STAT!D1711</f>
        <v>1.89</v>
      </c>
      <c r="C1708" s="2">
        <f t="shared" si="205"/>
        <v>0</v>
      </c>
      <c r="D1708" s="2">
        <f t="shared" si="206"/>
        <v>1.89</v>
      </c>
      <c r="E1708" s="2">
        <f t="shared" si="208"/>
        <v>1.8900000000000001</v>
      </c>
      <c r="F1708" s="2">
        <f t="shared" si="209"/>
        <v>1.8920000000000001</v>
      </c>
      <c r="G1708" s="2">
        <f t="shared" si="203"/>
        <v>1.8967999999999996</v>
      </c>
      <c r="H1708" s="2">
        <f t="shared" si="207"/>
        <v>1.8853499999999948</v>
      </c>
      <c r="I1708" s="2">
        <f t="array" ref="I1708">SUMPRODUCT(B1692:B1711, (ROW(B1692:B1711)-ROW(B1692)+1)) / (20*21/2)</f>
        <v>1.8900476190476192</v>
      </c>
      <c r="J1708" s="2">
        <f t="shared" si="210"/>
        <v>1.8920409059930028</v>
      </c>
      <c r="K1708" s="2">
        <f t="shared" si="204"/>
        <v>1.8985691288116586</v>
      </c>
    </row>
    <row r="1709" spans="1:11" ht="13.5" x14ac:dyDescent="0.25">
      <c r="A1709" s="3">
        <f>TITRES_STAT!B1712</f>
        <v>45188</v>
      </c>
      <c r="B1709" s="5">
        <f>TITRES_STAT!D1712</f>
        <v>1.89</v>
      </c>
      <c r="C1709" s="2">
        <f t="shared" si="205"/>
        <v>0</v>
      </c>
      <c r="D1709" s="2">
        <f t="shared" si="206"/>
        <v>1.89</v>
      </c>
      <c r="E1709" s="2">
        <f t="shared" si="208"/>
        <v>1.8900000000000001</v>
      </c>
      <c r="F1709" s="2">
        <f t="shared" si="209"/>
        <v>1.8915000000000002</v>
      </c>
      <c r="G1709" s="2">
        <f t="shared" si="203"/>
        <v>1.8965999999999994</v>
      </c>
      <c r="H1709" s="2">
        <f t="shared" si="207"/>
        <v>1.885249999999995</v>
      </c>
      <c r="I1709" s="2">
        <f t="array" ref="I1709">SUMPRODUCT(B1693:B1712, (ROW(B1693:B1712)-ROW(B1693)+1)) / (20*21/2)</f>
        <v>1.8899999999999997</v>
      </c>
      <c r="J1709" s="2">
        <f t="shared" si="210"/>
        <v>1.8918465339936692</v>
      </c>
      <c r="K1709" s="2">
        <f t="shared" si="204"/>
        <v>1.898233084544535</v>
      </c>
    </row>
    <row r="1710" spans="1:11" ht="13.5" x14ac:dyDescent="0.25">
      <c r="A1710" s="3">
        <f>TITRES_STAT!B1713</f>
        <v>45189</v>
      </c>
      <c r="B1710" s="5">
        <f>TITRES_STAT!D1713</f>
        <v>1.89</v>
      </c>
      <c r="C1710" s="2">
        <f t="shared" si="205"/>
        <v>0</v>
      </c>
      <c r="D1710" s="2">
        <f t="shared" si="206"/>
        <v>1.89</v>
      </c>
      <c r="E1710" s="2">
        <f t="shared" si="208"/>
        <v>1.8900000000000001</v>
      </c>
      <c r="F1710" s="2">
        <f t="shared" si="209"/>
        <v>1.8910000000000005</v>
      </c>
      <c r="G1710" s="2">
        <f t="shared" si="203"/>
        <v>1.8963999999999996</v>
      </c>
      <c r="H1710" s="2">
        <f t="shared" si="207"/>
        <v>1.885549999999995</v>
      </c>
      <c r="I1710" s="2">
        <f t="array" ref="I1710">SUMPRODUCT(B1694:B1713, (ROW(B1694:B1713)-ROW(B1694)+1)) / (20*21/2)</f>
        <v>1.8899999999999997</v>
      </c>
      <c r="J1710" s="2">
        <f t="shared" si="210"/>
        <v>1.8916706736133198</v>
      </c>
      <c r="K1710" s="2">
        <f t="shared" si="204"/>
        <v>1.8979102184839651</v>
      </c>
    </row>
    <row r="1711" spans="1:11" ht="13.5" x14ac:dyDescent="0.25">
      <c r="A1711" s="3">
        <f>TITRES_STAT!B1714</f>
        <v>45190</v>
      </c>
      <c r="B1711" s="5">
        <f>TITRES_STAT!D1714</f>
        <v>1.89</v>
      </c>
      <c r="C1711" s="2">
        <f t="shared" si="205"/>
        <v>0</v>
      </c>
      <c r="D1711" s="2">
        <f t="shared" si="206"/>
        <v>1.89</v>
      </c>
      <c r="E1711" s="2">
        <f t="shared" si="208"/>
        <v>1.8900000000000001</v>
      </c>
      <c r="F1711" s="2">
        <f t="shared" si="209"/>
        <v>1.8905000000000001</v>
      </c>
      <c r="G1711" s="2">
        <f t="shared" si="203"/>
        <v>1.8961999999999994</v>
      </c>
      <c r="H1711" s="2">
        <f t="shared" si="207"/>
        <v>1.8862499999999949</v>
      </c>
      <c r="I1711" s="2">
        <f t="array" ref="I1711">SUMPRODUCT(B1695:B1714, (ROW(B1695:B1714)-ROW(B1695)+1)) / (20*21/2)</f>
        <v>1.8899999999999997</v>
      </c>
      <c r="J1711" s="2">
        <f t="shared" si="210"/>
        <v>1.8915115618406226</v>
      </c>
      <c r="K1711" s="2">
        <f t="shared" si="204"/>
        <v>1.8976000138375353</v>
      </c>
    </row>
    <row r="1712" spans="1:11" ht="13.5" x14ac:dyDescent="0.25">
      <c r="A1712" s="3">
        <f>TITRES_STAT!B1715</f>
        <v>45191</v>
      </c>
      <c r="B1712" s="5">
        <f>TITRES_STAT!D1715</f>
        <v>1.89</v>
      </c>
      <c r="C1712" s="2">
        <f t="shared" si="205"/>
        <v>0</v>
      </c>
      <c r="D1712" s="2">
        <f t="shared" si="206"/>
        <v>1.89</v>
      </c>
      <c r="E1712" s="2">
        <f t="shared" si="208"/>
        <v>1.8900000000000001</v>
      </c>
      <c r="F1712" s="2">
        <f t="shared" si="209"/>
        <v>1.8900000000000001</v>
      </c>
      <c r="G1712" s="2">
        <f t="shared" si="203"/>
        <v>1.8959999999999997</v>
      </c>
      <c r="H1712" s="2">
        <f t="shared" si="207"/>
        <v>1.887149999999995</v>
      </c>
      <c r="I1712" s="2">
        <f t="array" ref="I1712">SUMPRODUCT(B1696:B1715, (ROW(B1696:B1715)-ROW(B1696)+1)) / (20*21/2)</f>
        <v>1.8899999999999997</v>
      </c>
      <c r="J1712" s="2">
        <f t="shared" si="210"/>
        <v>1.891367603570087</v>
      </c>
      <c r="K1712" s="2">
        <f t="shared" si="204"/>
        <v>1.8973019740792008</v>
      </c>
    </row>
    <row r="1713" spans="1:11" ht="13.5" x14ac:dyDescent="0.25">
      <c r="A1713" s="3">
        <f>TITRES_STAT!B1716</f>
        <v>45194</v>
      </c>
      <c r="B1713" s="5">
        <f>TITRES_STAT!D1716</f>
        <v>1.89</v>
      </c>
      <c r="C1713" s="2">
        <f t="shared" si="205"/>
        <v>0</v>
      </c>
      <c r="D1713" s="2">
        <f t="shared" si="206"/>
        <v>1.89</v>
      </c>
      <c r="E1713" s="2">
        <f t="shared" si="208"/>
        <v>1.8900000000000001</v>
      </c>
      <c r="F1713" s="2">
        <f t="shared" si="209"/>
        <v>1.8900000000000001</v>
      </c>
      <c r="G1713" s="2">
        <f t="shared" si="203"/>
        <v>1.8957999999999995</v>
      </c>
      <c r="H1713" s="2">
        <f t="shared" si="207"/>
        <v>1.888399999999995</v>
      </c>
      <c r="I1713" s="2">
        <f t="array" ref="I1713">SUMPRODUCT(B1697:B1716, (ROW(B1697:B1716)-ROW(B1697)+1)) / (20*21/2)</f>
        <v>1.8899999999999997</v>
      </c>
      <c r="J1713" s="2">
        <f t="shared" si="210"/>
        <v>1.8912373556110311</v>
      </c>
      <c r="K1713" s="2">
        <f t="shared" si="204"/>
        <v>1.8970156221545265</v>
      </c>
    </row>
    <row r="1714" spans="1:11" ht="13.5" x14ac:dyDescent="0.25">
      <c r="A1714" s="3">
        <f>TITRES_STAT!B1717</f>
        <v>45195</v>
      </c>
      <c r="B1714" s="5">
        <f>TITRES_STAT!D1717</f>
        <v>1.89</v>
      </c>
      <c r="C1714" s="2">
        <f t="shared" si="205"/>
        <v>0</v>
      </c>
      <c r="D1714" s="2">
        <f t="shared" si="206"/>
        <v>1.89</v>
      </c>
      <c r="E1714" s="2">
        <f t="shared" si="208"/>
        <v>1.8900000000000001</v>
      </c>
      <c r="F1714" s="2">
        <f t="shared" si="209"/>
        <v>1.8900000000000001</v>
      </c>
      <c r="G1714" s="2">
        <f t="shared" ref="G1714:G1777" si="211">AVERAGE(B1665:B1714)</f>
        <v>1.8955999999999997</v>
      </c>
      <c r="H1714" s="2">
        <f t="shared" si="207"/>
        <v>1.8892999999999949</v>
      </c>
      <c r="I1714" s="2">
        <f t="array" ref="I1714">SUMPRODUCT(B1698:B1717, (ROW(B1698:B1717)-ROW(B1698)+1)) / (20*21/2)</f>
        <v>1.8899999999999997</v>
      </c>
      <c r="J1714" s="2">
        <f t="shared" si="210"/>
        <v>1.8911195122195044</v>
      </c>
      <c r="K1714" s="2">
        <f t="shared" si="204"/>
        <v>1.8967404997170942</v>
      </c>
    </row>
    <row r="1715" spans="1:11" ht="13.5" x14ac:dyDescent="0.25">
      <c r="A1715" s="3">
        <f>TITRES_STAT!B1718</f>
        <v>45197</v>
      </c>
      <c r="B1715" s="5">
        <f>TITRES_STAT!D1718</f>
        <v>1.89</v>
      </c>
      <c r="C1715" s="2">
        <f t="shared" si="205"/>
        <v>0</v>
      </c>
      <c r="D1715" s="2">
        <f t="shared" si="206"/>
        <v>1.89</v>
      </c>
      <c r="E1715" s="2">
        <f t="shared" si="208"/>
        <v>1.8900000000000001</v>
      </c>
      <c r="F1715" s="2">
        <f t="shared" si="209"/>
        <v>1.8900000000000001</v>
      </c>
      <c r="G1715" s="2">
        <f t="shared" si="211"/>
        <v>1.8953999999999995</v>
      </c>
      <c r="H1715" s="2">
        <f t="shared" si="207"/>
        <v>1.890199999999995</v>
      </c>
      <c r="I1715" s="2">
        <f t="array" ref="I1715">SUMPRODUCT(B1699:B1718, (ROW(B1699:B1718)-ROW(B1699)+1)) / (20*21/2)</f>
        <v>1.8899999999999997</v>
      </c>
      <c r="J1715" s="2">
        <f t="shared" si="210"/>
        <v>1.8910128920081228</v>
      </c>
      <c r="K1715" s="2">
        <f t="shared" ref="K1715:K1778" si="212">$K$4*B1715+(1-$K$4)*K1714</f>
        <v>1.8964761663948555</v>
      </c>
    </row>
    <row r="1716" spans="1:11" ht="13.5" x14ac:dyDescent="0.25">
      <c r="A1716" s="3">
        <f>TITRES_STAT!B1719</f>
        <v>45198</v>
      </c>
      <c r="B1716" s="5">
        <f>TITRES_STAT!D1719</f>
        <v>1.89</v>
      </c>
      <c r="C1716" s="2">
        <f t="shared" si="205"/>
        <v>0</v>
      </c>
      <c r="D1716" s="2">
        <f t="shared" si="206"/>
        <v>1.89</v>
      </c>
      <c r="E1716" s="2">
        <f t="shared" si="208"/>
        <v>1.8900000000000001</v>
      </c>
      <c r="F1716" s="2">
        <f t="shared" si="209"/>
        <v>1.8900000000000001</v>
      </c>
      <c r="G1716" s="2">
        <f t="shared" si="211"/>
        <v>1.8951999999999998</v>
      </c>
      <c r="H1716" s="2">
        <f t="shared" si="207"/>
        <v>1.8914499999999952</v>
      </c>
      <c r="I1716" s="2">
        <f t="array" ref="I1716">SUMPRODUCT(B1700:B1719, (ROW(B1700:B1719)-ROW(B1700)+1)) / (20*21/2)</f>
        <v>1.8899999999999997</v>
      </c>
      <c r="J1716" s="2">
        <f t="shared" si="210"/>
        <v>1.8909164261025873</v>
      </c>
      <c r="K1716" s="2">
        <f t="shared" si="212"/>
        <v>1.8962221990852535</v>
      </c>
    </row>
    <row r="1717" spans="1:11" ht="13.5" x14ac:dyDescent="0.25">
      <c r="A1717" s="3">
        <f>TITRES_STAT!B1720</f>
        <v>45201</v>
      </c>
      <c r="B1717" s="5">
        <f>TITRES_STAT!D1720</f>
        <v>1.89</v>
      </c>
      <c r="C1717" s="2">
        <f t="shared" si="205"/>
        <v>0</v>
      </c>
      <c r="D1717" s="2">
        <f t="shared" si="206"/>
        <v>1.89</v>
      </c>
      <c r="E1717" s="2">
        <f t="shared" si="208"/>
        <v>1.8900000000000001</v>
      </c>
      <c r="F1717" s="2">
        <f t="shared" si="209"/>
        <v>1.8900000000000001</v>
      </c>
      <c r="G1717" s="2">
        <f t="shared" si="211"/>
        <v>1.8949999999999998</v>
      </c>
      <c r="H1717" s="2">
        <f t="shared" si="207"/>
        <v>1.8930499999999952</v>
      </c>
      <c r="I1717" s="2">
        <f t="array" ref="I1717">SUMPRODUCT(B1701:B1720, (ROW(B1701:B1720)-ROW(B1701)+1)) / (20*21/2)</f>
        <v>1.8899999999999997</v>
      </c>
      <c r="J1717" s="2">
        <f t="shared" si="210"/>
        <v>1.8908291474261503</v>
      </c>
      <c r="K1717" s="2">
        <f t="shared" si="212"/>
        <v>1.8959781912779887</v>
      </c>
    </row>
    <row r="1718" spans="1:11" ht="13.5" x14ac:dyDescent="0.25">
      <c r="A1718" s="3">
        <f>TITRES_STAT!B1721</f>
        <v>45202</v>
      </c>
      <c r="B1718" s="5">
        <f>TITRES_STAT!D1721</f>
        <v>1.89</v>
      </c>
      <c r="C1718" s="2">
        <f t="shared" si="205"/>
        <v>0</v>
      </c>
      <c r="D1718" s="2">
        <f t="shared" si="206"/>
        <v>1.89</v>
      </c>
      <c r="E1718" s="2">
        <f t="shared" si="208"/>
        <v>1.8900000000000001</v>
      </c>
      <c r="F1718" s="2">
        <f t="shared" si="209"/>
        <v>1.8900000000000001</v>
      </c>
      <c r="G1718" s="2">
        <f t="shared" si="211"/>
        <v>1.8947999999999998</v>
      </c>
      <c r="H1718" s="2">
        <f t="shared" si="207"/>
        <v>1.8946499999999953</v>
      </c>
      <c r="I1718" s="2">
        <f t="array" ref="I1718">SUMPRODUCT(B1702:B1721, (ROW(B1702:B1721)-ROW(B1702)+1)) / (20*21/2)</f>
        <v>1.8899999999999997</v>
      </c>
      <c r="J1718" s="2">
        <f t="shared" si="210"/>
        <v>1.8907501810046121</v>
      </c>
      <c r="K1718" s="2">
        <f t="shared" si="212"/>
        <v>1.8957437524043423</v>
      </c>
    </row>
    <row r="1719" spans="1:11" ht="13.5" x14ac:dyDescent="0.25">
      <c r="A1719" s="3">
        <f>TITRES_STAT!B1722</f>
        <v>45203</v>
      </c>
      <c r="B1719" s="5">
        <f>TITRES_STAT!D1722</f>
        <v>1.89</v>
      </c>
      <c r="C1719" s="2">
        <f t="shared" si="205"/>
        <v>0</v>
      </c>
      <c r="D1719" s="2">
        <f t="shared" si="206"/>
        <v>1.89</v>
      </c>
      <c r="E1719" s="2">
        <f t="shared" si="208"/>
        <v>1.8900000000000001</v>
      </c>
      <c r="F1719" s="2">
        <f t="shared" si="209"/>
        <v>1.8900000000000001</v>
      </c>
      <c r="G1719" s="2">
        <f t="shared" si="211"/>
        <v>1.8945999999999998</v>
      </c>
      <c r="H1719" s="2">
        <f t="shared" si="207"/>
        <v>1.8958999999999955</v>
      </c>
      <c r="I1719" s="2">
        <f t="array" ref="I1719">SUMPRODUCT(B1703:B1722, (ROW(B1703:B1722)-ROW(B1703)+1)) / (20*21/2)</f>
        <v>1.8899999999999997</v>
      </c>
      <c r="J1719" s="2">
        <f t="shared" si="210"/>
        <v>1.890678735194649</v>
      </c>
      <c r="K1719" s="2">
        <f t="shared" si="212"/>
        <v>1.8955185072120153</v>
      </c>
    </row>
    <row r="1720" spans="1:11" ht="13.5" x14ac:dyDescent="0.25">
      <c r="A1720" s="3">
        <f>TITRES_STAT!B1723</f>
        <v>45204</v>
      </c>
      <c r="B1720" s="5">
        <f>TITRES_STAT!D1723</f>
        <v>1.89</v>
      </c>
      <c r="C1720" s="2">
        <f t="shared" si="205"/>
        <v>0</v>
      </c>
      <c r="D1720" s="2">
        <f t="shared" si="206"/>
        <v>1.89</v>
      </c>
      <c r="E1720" s="2">
        <f t="shared" si="208"/>
        <v>1.8900000000000001</v>
      </c>
      <c r="F1720" s="2">
        <f t="shared" si="209"/>
        <v>1.8900000000000001</v>
      </c>
      <c r="G1720" s="2">
        <f t="shared" si="211"/>
        <v>1.8944000000000001</v>
      </c>
      <c r="H1720" s="2">
        <f t="shared" si="207"/>
        <v>1.8971499999999952</v>
      </c>
      <c r="I1720" s="2">
        <f t="array" ref="I1720">SUMPRODUCT(B1704:B1723, (ROW(B1704:B1723)-ROW(B1704)+1)) / (20*21/2)</f>
        <v>1.8899999999999997</v>
      </c>
      <c r="J1720" s="2">
        <f t="shared" si="210"/>
        <v>1.8906140937475395</v>
      </c>
      <c r="K1720" s="2">
        <f t="shared" si="212"/>
        <v>1.8953020951644854</v>
      </c>
    </row>
    <row r="1721" spans="1:11" ht="13.5" x14ac:dyDescent="0.25">
      <c r="A1721" s="3">
        <f>TITRES_STAT!B1724</f>
        <v>45205</v>
      </c>
      <c r="B1721" s="5">
        <f>TITRES_STAT!D1724</f>
        <v>1.89</v>
      </c>
      <c r="C1721" s="2">
        <f t="shared" si="205"/>
        <v>0</v>
      </c>
      <c r="D1721" s="2">
        <f t="shared" si="206"/>
        <v>1.89</v>
      </c>
      <c r="E1721" s="2">
        <f t="shared" si="208"/>
        <v>1.8900000000000001</v>
      </c>
      <c r="F1721" s="2">
        <f t="shared" si="209"/>
        <v>1.8900000000000001</v>
      </c>
      <c r="G1721" s="2">
        <f t="shared" si="211"/>
        <v>1.8941999999999999</v>
      </c>
      <c r="H1721" s="2">
        <f t="shared" si="207"/>
        <v>1.8983999999999954</v>
      </c>
      <c r="I1721" s="2">
        <f t="array" ref="I1721">SUMPRODUCT(B1705:B1724, (ROW(B1705:B1724)-ROW(B1705)+1)) / (20*21/2)</f>
        <v>1.8899999999999997</v>
      </c>
      <c r="J1721" s="2">
        <f t="shared" si="210"/>
        <v>1.8905556086287263</v>
      </c>
      <c r="K1721" s="2">
        <f t="shared" si="212"/>
        <v>1.8950941698639174</v>
      </c>
    </row>
    <row r="1722" spans="1:11" ht="13.5" x14ac:dyDescent="0.25">
      <c r="A1722" s="3">
        <f>TITRES_STAT!B1725</f>
        <v>45208</v>
      </c>
      <c r="B1722" s="5">
        <f>TITRES_STAT!D1725</f>
        <v>1.89</v>
      </c>
      <c r="C1722" s="2">
        <f t="shared" si="205"/>
        <v>0</v>
      </c>
      <c r="D1722" s="2">
        <f t="shared" si="206"/>
        <v>1.89</v>
      </c>
      <c r="E1722" s="2">
        <f t="shared" si="208"/>
        <v>1.8900000000000001</v>
      </c>
      <c r="F1722" s="2">
        <f t="shared" si="209"/>
        <v>1.8900000000000001</v>
      </c>
      <c r="G1722" s="2">
        <f t="shared" si="211"/>
        <v>1.8940000000000001</v>
      </c>
      <c r="H1722" s="2">
        <f t="shared" si="207"/>
        <v>1.8996499999999954</v>
      </c>
      <c r="I1722" s="2">
        <f t="array" ref="I1722">SUMPRODUCT(B1706:B1725, (ROW(B1706:B1725)-ROW(B1706)+1)) / (20*21/2)</f>
        <v>1.8899999999999997</v>
      </c>
      <c r="J1722" s="2">
        <f t="shared" si="210"/>
        <v>1.8905026935212286</v>
      </c>
      <c r="K1722" s="2">
        <f t="shared" si="212"/>
        <v>1.894894398496705</v>
      </c>
    </row>
    <row r="1723" spans="1:11" ht="13.5" x14ac:dyDescent="0.25">
      <c r="A1723" s="3">
        <f>TITRES_STAT!B1726</f>
        <v>45209</v>
      </c>
      <c r="B1723" s="5">
        <f>TITRES_STAT!D1726</f>
        <v>1.89</v>
      </c>
      <c r="C1723" s="2">
        <f t="shared" si="205"/>
        <v>0</v>
      </c>
      <c r="D1723" s="2">
        <f t="shared" si="206"/>
        <v>1.89</v>
      </c>
      <c r="E1723" s="2">
        <f t="shared" si="208"/>
        <v>1.8900000000000001</v>
      </c>
      <c r="F1723" s="2">
        <f t="shared" si="209"/>
        <v>1.8900000000000001</v>
      </c>
      <c r="G1723" s="2">
        <f t="shared" si="211"/>
        <v>1.8937999999999999</v>
      </c>
      <c r="H1723" s="2">
        <f t="shared" si="207"/>
        <v>1.9005499999999955</v>
      </c>
      <c r="I1723" s="2">
        <f t="array" ref="I1723">SUMPRODUCT(B1707:B1726, (ROW(B1707:B1726)-ROW(B1707)+1)) / (20*21/2)</f>
        <v>1.8899999999999997</v>
      </c>
      <c r="J1723" s="2">
        <f t="shared" si="210"/>
        <v>1.8904548179477783</v>
      </c>
      <c r="K1723" s="2">
        <f t="shared" si="212"/>
        <v>1.8947024613007559</v>
      </c>
    </row>
    <row r="1724" spans="1:11" ht="13.5" x14ac:dyDescent="0.25">
      <c r="A1724" s="3">
        <f>TITRES_STAT!B1727</f>
        <v>45210</v>
      </c>
      <c r="B1724" s="5">
        <f>TITRES_STAT!D1727</f>
        <v>1.89</v>
      </c>
      <c r="C1724" s="2">
        <f t="shared" si="205"/>
        <v>0</v>
      </c>
      <c r="D1724" s="2">
        <f t="shared" si="206"/>
        <v>1.89</v>
      </c>
      <c r="E1724" s="2">
        <f t="shared" si="208"/>
        <v>1.8900000000000001</v>
      </c>
      <c r="F1724" s="2">
        <f t="shared" si="209"/>
        <v>1.8900000000000001</v>
      </c>
      <c r="G1724" s="2">
        <f t="shared" si="211"/>
        <v>1.8936000000000002</v>
      </c>
      <c r="H1724" s="2">
        <f t="shared" si="207"/>
        <v>1.9014499999999956</v>
      </c>
      <c r="I1724" s="2">
        <f t="array" ref="I1724">SUMPRODUCT(B1708:B1727, (ROW(B1708:B1727)-ROW(B1708)+1)) / (20*21/2)</f>
        <v>1.8899999999999997</v>
      </c>
      <c r="J1724" s="2">
        <f t="shared" si="210"/>
        <v>1.8904115019527516</v>
      </c>
      <c r="K1724" s="2">
        <f t="shared" si="212"/>
        <v>1.8945180510536677</v>
      </c>
    </row>
    <row r="1725" spans="1:11" ht="13.5" x14ac:dyDescent="0.25">
      <c r="A1725" s="3">
        <f>TITRES_STAT!B1728</f>
        <v>45211</v>
      </c>
      <c r="B1725" s="5">
        <f>TITRES_STAT!D1728</f>
        <v>1.89</v>
      </c>
      <c r="C1725" s="2">
        <f t="shared" si="205"/>
        <v>0</v>
      </c>
      <c r="D1725" s="2">
        <f t="shared" si="206"/>
        <v>1.89</v>
      </c>
      <c r="E1725" s="2">
        <f t="shared" si="208"/>
        <v>1.8900000000000001</v>
      </c>
      <c r="F1725" s="2">
        <f t="shared" si="209"/>
        <v>1.8900000000000001</v>
      </c>
      <c r="G1725" s="2">
        <f t="shared" si="211"/>
        <v>1.8934</v>
      </c>
      <c r="H1725" s="2">
        <f t="shared" si="207"/>
        <v>1.9023499999999955</v>
      </c>
      <c r="I1725" s="2">
        <f t="array" ref="I1725">SUMPRODUCT(B1709:B1728, (ROW(B1709:B1728)-ROW(B1709)+1)) / (20*21/2)</f>
        <v>1.8899999999999997</v>
      </c>
      <c r="J1725" s="2">
        <f t="shared" si="210"/>
        <v>1.8903723112905848</v>
      </c>
      <c r="K1725" s="2">
        <f t="shared" si="212"/>
        <v>1.8943408725809749</v>
      </c>
    </row>
    <row r="1726" spans="1:11" ht="13.5" x14ac:dyDescent="0.25">
      <c r="A1726" s="3">
        <f>TITRES_STAT!B1729</f>
        <v>45212</v>
      </c>
      <c r="B1726" s="5">
        <f>TITRES_STAT!D1729</f>
        <v>1.89</v>
      </c>
      <c r="C1726" s="2">
        <f t="shared" si="205"/>
        <v>0</v>
      </c>
      <c r="D1726" s="2">
        <f t="shared" si="206"/>
        <v>1.89</v>
      </c>
      <c r="E1726" s="2">
        <f t="shared" si="208"/>
        <v>1.8900000000000001</v>
      </c>
      <c r="F1726" s="2">
        <f t="shared" si="209"/>
        <v>1.8900000000000001</v>
      </c>
      <c r="G1726" s="2">
        <f t="shared" si="211"/>
        <v>1.8932000000000002</v>
      </c>
      <c r="H1726" s="2">
        <f t="shared" si="207"/>
        <v>1.9032499999999957</v>
      </c>
      <c r="I1726" s="2">
        <f t="array" ref="I1726">SUMPRODUCT(B1710:B1729, (ROW(B1710:B1729)-ROW(B1710)+1)) / (20*21/2)</f>
        <v>1.8899999999999997</v>
      </c>
      <c r="J1726" s="2">
        <f t="shared" si="210"/>
        <v>1.8903368530724338</v>
      </c>
      <c r="K1726" s="2">
        <f t="shared" si="212"/>
        <v>1.8941706422836819</v>
      </c>
    </row>
    <row r="1727" spans="1:11" ht="13.5" x14ac:dyDescent="0.25">
      <c r="A1727" s="3">
        <f>TITRES_STAT!B1730</f>
        <v>45215</v>
      </c>
      <c r="B1727" s="5">
        <f>TITRES_STAT!D1730</f>
        <v>1.89</v>
      </c>
      <c r="C1727" s="2">
        <f t="shared" si="205"/>
        <v>0</v>
      </c>
      <c r="D1727" s="2">
        <f t="shared" si="206"/>
        <v>1.89</v>
      </c>
      <c r="E1727" s="2">
        <f t="shared" si="208"/>
        <v>1.8900000000000001</v>
      </c>
      <c r="F1727" s="2">
        <f t="shared" si="209"/>
        <v>1.8900000000000001</v>
      </c>
      <c r="G1727" s="2">
        <f t="shared" si="211"/>
        <v>1.893</v>
      </c>
      <c r="H1727" s="2">
        <f t="shared" si="207"/>
        <v>1.9041499999999956</v>
      </c>
      <c r="I1727" s="2">
        <f t="array" ref="I1727">SUMPRODUCT(B1711:B1730, (ROW(B1711:B1730)-ROW(B1711)+1)) / (20*21/2)</f>
        <v>1.8899999999999997</v>
      </c>
      <c r="J1727" s="2">
        <f t="shared" si="210"/>
        <v>1.8903047718274402</v>
      </c>
      <c r="K1727" s="2">
        <f t="shared" si="212"/>
        <v>1.894007087684322</v>
      </c>
    </row>
    <row r="1728" spans="1:11" ht="13.5" x14ac:dyDescent="0.25">
      <c r="A1728" s="3">
        <f>TITRES_STAT!B1731</f>
        <v>45216</v>
      </c>
      <c r="B1728" s="5">
        <f>TITRES_STAT!D1731</f>
        <v>1.89</v>
      </c>
      <c r="C1728" s="2">
        <f t="shared" si="205"/>
        <v>0</v>
      </c>
      <c r="D1728" s="2">
        <f t="shared" si="206"/>
        <v>1.89</v>
      </c>
      <c r="E1728" s="2">
        <f t="shared" si="208"/>
        <v>1.8900000000000001</v>
      </c>
      <c r="F1728" s="2">
        <f t="shared" si="209"/>
        <v>1.8900000000000001</v>
      </c>
      <c r="G1728" s="2">
        <f t="shared" si="211"/>
        <v>1.8928000000000003</v>
      </c>
      <c r="H1728" s="2">
        <f t="shared" si="207"/>
        <v>1.9050499999999959</v>
      </c>
      <c r="I1728" s="2">
        <f t="array" ref="I1728">SUMPRODUCT(B1712:B1731, (ROW(B1712:B1731)-ROW(B1712)+1)) / (20*21/2)</f>
        <v>1.8899999999999997</v>
      </c>
      <c r="J1728" s="2">
        <f t="shared" si="210"/>
        <v>1.8902757459391124</v>
      </c>
      <c r="K1728" s="2">
        <f t="shared" si="212"/>
        <v>1.8938499469908194</v>
      </c>
    </row>
    <row r="1729" spans="1:11" ht="13.5" x14ac:dyDescent="0.25">
      <c r="A1729" s="3">
        <f>TITRES_STAT!B1732</f>
        <v>45217</v>
      </c>
      <c r="B1729" s="5">
        <f>TITRES_STAT!D1732</f>
        <v>1.89</v>
      </c>
      <c r="C1729" s="2">
        <f t="shared" si="205"/>
        <v>0</v>
      </c>
      <c r="D1729" s="2">
        <f t="shared" si="206"/>
        <v>1.89</v>
      </c>
      <c r="E1729" s="2">
        <f t="shared" si="208"/>
        <v>1.8900000000000001</v>
      </c>
      <c r="F1729" s="2">
        <f t="shared" si="209"/>
        <v>1.8900000000000001</v>
      </c>
      <c r="G1729" s="2">
        <f t="shared" si="211"/>
        <v>1.8926000000000003</v>
      </c>
      <c r="H1729" s="2">
        <f t="shared" si="207"/>
        <v>1.9059499999999958</v>
      </c>
      <c r="I1729" s="2">
        <f t="array" ref="I1729">SUMPRODUCT(B1713:B1732, (ROW(B1713:B1732)-ROW(B1713)+1)) / (20*21/2)</f>
        <v>1.8899999999999997</v>
      </c>
      <c r="J1729" s="2">
        <f t="shared" si="210"/>
        <v>1.8902494844211017</v>
      </c>
      <c r="K1729" s="2">
        <f t="shared" si="212"/>
        <v>1.8936989686774541</v>
      </c>
    </row>
    <row r="1730" spans="1:11" ht="13.5" x14ac:dyDescent="0.25">
      <c r="A1730" s="3">
        <f>TITRES_STAT!B1733</f>
        <v>45218</v>
      </c>
      <c r="B1730" s="5">
        <f>TITRES_STAT!D1733</f>
        <v>1.89</v>
      </c>
      <c r="C1730" s="2">
        <f t="shared" si="205"/>
        <v>0</v>
      </c>
      <c r="D1730" s="2">
        <f t="shared" si="206"/>
        <v>1.89</v>
      </c>
      <c r="E1730" s="2">
        <f t="shared" si="208"/>
        <v>1.8900000000000001</v>
      </c>
      <c r="F1730" s="2">
        <f t="shared" si="209"/>
        <v>1.8900000000000001</v>
      </c>
      <c r="G1730" s="2">
        <f t="shared" si="211"/>
        <v>1.8924000000000003</v>
      </c>
      <c r="H1730" s="2">
        <f t="shared" si="207"/>
        <v>1.907199999999996</v>
      </c>
      <c r="I1730" s="2">
        <f t="array" ref="I1730">SUMPRODUCT(B1714:B1733, (ROW(B1714:B1733)-ROW(B1714)+1)) / (20*21/2)</f>
        <v>1.8899999999999997</v>
      </c>
      <c r="J1730" s="2">
        <f t="shared" si="210"/>
        <v>1.8902257240000444</v>
      </c>
      <c r="K1730" s="2">
        <f t="shared" si="212"/>
        <v>1.8935539110822599</v>
      </c>
    </row>
    <row r="1731" spans="1:11" ht="13.5" x14ac:dyDescent="0.25">
      <c r="A1731" s="3">
        <f>TITRES_STAT!B1734</f>
        <v>45219</v>
      </c>
      <c r="B1731" s="5">
        <f>TITRES_STAT!D1734</f>
        <v>1.89</v>
      </c>
      <c r="C1731" s="2">
        <f t="shared" si="205"/>
        <v>0</v>
      </c>
      <c r="D1731" s="2">
        <f t="shared" si="206"/>
        <v>1.89</v>
      </c>
      <c r="E1731" s="2">
        <f t="shared" si="208"/>
        <v>1.8900000000000001</v>
      </c>
      <c r="F1731" s="2">
        <f t="shared" si="209"/>
        <v>1.8900000000000001</v>
      </c>
      <c r="G1731" s="2">
        <f t="shared" si="211"/>
        <v>1.8922000000000003</v>
      </c>
      <c r="H1731" s="2">
        <f t="shared" si="207"/>
        <v>1.9085999999999959</v>
      </c>
      <c r="I1731" s="2">
        <f t="array" ref="I1731">SUMPRODUCT(B1715:B1734, (ROW(B1715:B1734)-ROW(B1715)+1)) / (20*21/2)</f>
        <v>1.8823809523809518</v>
      </c>
      <c r="J1731" s="2">
        <f t="shared" si="210"/>
        <v>1.8902042264762307</v>
      </c>
      <c r="K1731" s="2">
        <f t="shared" si="212"/>
        <v>1.8934145420202106</v>
      </c>
    </row>
    <row r="1732" spans="1:11" ht="13.5" x14ac:dyDescent="0.25">
      <c r="A1732" s="3">
        <f>TITRES_STAT!B1735</f>
        <v>45222</v>
      </c>
      <c r="B1732" s="5">
        <f>TITRES_STAT!D1735</f>
        <v>1.89</v>
      </c>
      <c r="C1732" s="2">
        <f t="shared" ref="C1732:C1795" si="213">B1732-B1731</f>
        <v>0</v>
      </c>
      <c r="D1732" s="2">
        <f t="shared" si="206"/>
        <v>1.89</v>
      </c>
      <c r="E1732" s="2">
        <f t="shared" si="208"/>
        <v>1.8900000000000001</v>
      </c>
      <c r="F1732" s="2">
        <f t="shared" si="209"/>
        <v>1.8900000000000001</v>
      </c>
      <c r="G1732" s="2">
        <f t="shared" si="211"/>
        <v>1.8920000000000003</v>
      </c>
      <c r="H1732" s="2">
        <f t="shared" si="207"/>
        <v>1.910349999999996</v>
      </c>
      <c r="I1732" s="2">
        <f t="array" ref="I1732">SUMPRODUCT(B1716:B1735, (ROW(B1716:B1735)-ROW(B1716)+1)) / (20*21/2)</f>
        <v>1.8751428571428568</v>
      </c>
      <c r="J1732" s="2">
        <f t="shared" si="210"/>
        <v>1.8901847763356372</v>
      </c>
      <c r="K1732" s="2">
        <f t="shared" si="212"/>
        <v>1.893280638411575</v>
      </c>
    </row>
    <row r="1733" spans="1:11" ht="13.5" x14ac:dyDescent="0.25">
      <c r="A1733" s="3">
        <f>TITRES_STAT!B1736</f>
        <v>45223</v>
      </c>
      <c r="B1733" s="5">
        <f>TITRES_STAT!D1736</f>
        <v>1.89</v>
      </c>
      <c r="C1733" s="2">
        <f t="shared" si="213"/>
        <v>0</v>
      </c>
      <c r="D1733" s="2">
        <f t="shared" si="206"/>
        <v>1.89</v>
      </c>
      <c r="E1733" s="2">
        <f t="shared" si="208"/>
        <v>1.8900000000000001</v>
      </c>
      <c r="F1733" s="2">
        <f t="shared" si="209"/>
        <v>1.8900000000000001</v>
      </c>
      <c r="G1733" s="2">
        <f t="shared" si="211"/>
        <v>1.8918000000000004</v>
      </c>
      <c r="H1733" s="2">
        <f t="shared" si="207"/>
        <v>1.912249999999996</v>
      </c>
      <c r="I1733" s="2">
        <f t="array" ref="I1733">SUMPRODUCT(B1717:B1736, (ROW(B1717:B1736)-ROW(B1717)+1)) / (20*21/2)</f>
        <v>1.8682857142857139</v>
      </c>
      <c r="J1733" s="2">
        <f t="shared" si="210"/>
        <v>1.8901671785893859</v>
      </c>
      <c r="K1733" s="2">
        <f t="shared" si="212"/>
        <v>1.8931519859248467</v>
      </c>
    </row>
    <row r="1734" spans="1:11" ht="13.5" x14ac:dyDescent="0.25">
      <c r="A1734" s="3">
        <f>TITRES_STAT!B1737</f>
        <v>45224</v>
      </c>
      <c r="B1734" s="5">
        <f>TITRES_STAT!D1737</f>
        <v>1.81</v>
      </c>
      <c r="C1734" s="2">
        <f t="shared" si="213"/>
        <v>-7.9999999999999849E-2</v>
      </c>
      <c r="D1734" s="2">
        <f t="shared" ref="D1734:D1797" si="214">AVERAGE(B1730:B1734)</f>
        <v>1.8739999999999999</v>
      </c>
      <c r="E1734" s="2">
        <f t="shared" si="208"/>
        <v>1.8820000000000001</v>
      </c>
      <c r="F1734" s="2">
        <f t="shared" si="209"/>
        <v>1.8860000000000003</v>
      </c>
      <c r="G1734" s="2">
        <f t="shared" si="211"/>
        <v>1.8900000000000003</v>
      </c>
      <c r="H1734" s="2">
        <f t="shared" si="207"/>
        <v>1.9137999999999962</v>
      </c>
      <c r="I1734" s="2">
        <f t="array" ref="I1734">SUMPRODUCT(B1718:B1737, (ROW(B1718:B1737)-ROW(B1718)+1)) / (20*21/2)</f>
        <v>1.869428571428571</v>
      </c>
      <c r="J1734" s="2">
        <f t="shared" si="210"/>
        <v>1.8825322091999206</v>
      </c>
      <c r="K1734" s="2">
        <f t="shared" si="212"/>
        <v>1.8898911237317155</v>
      </c>
    </row>
    <row r="1735" spans="1:11" ht="13.5" x14ac:dyDescent="0.25">
      <c r="A1735" s="3">
        <f>TITRES_STAT!B1738</f>
        <v>45225</v>
      </c>
      <c r="B1735" s="5">
        <f>TITRES_STAT!D1738</f>
        <v>1.81</v>
      </c>
      <c r="C1735" s="2">
        <f t="shared" si="213"/>
        <v>0</v>
      </c>
      <c r="D1735" s="2">
        <f t="shared" si="214"/>
        <v>1.8580000000000001</v>
      </c>
      <c r="E1735" s="2">
        <f t="shared" si="208"/>
        <v>1.8739999999999999</v>
      </c>
      <c r="F1735" s="2">
        <f t="shared" si="209"/>
        <v>1.8820000000000003</v>
      </c>
      <c r="G1735" s="2">
        <f t="shared" si="211"/>
        <v>1.8882000000000005</v>
      </c>
      <c r="H1735" s="2">
        <f t="shared" si="207"/>
        <v>1.9153499999999959</v>
      </c>
      <c r="I1735" s="2">
        <f t="array" ref="I1735">SUMPRODUCT(B1719:B1738, (ROW(B1719:B1738)-ROW(B1719)+1)) / (20*21/2)</f>
        <v>1.8705714285714286</v>
      </c>
      <c r="J1735" s="2">
        <f t="shared" si="210"/>
        <v>1.8756243797523091</v>
      </c>
      <c r="K1735" s="2">
        <f t="shared" si="212"/>
        <v>1.8867581384873346</v>
      </c>
    </row>
    <row r="1736" spans="1:11" ht="13.5" x14ac:dyDescent="0.25">
      <c r="A1736" s="3">
        <f>TITRES_STAT!B1739</f>
        <v>45226</v>
      </c>
      <c r="B1736" s="5">
        <f>TITRES_STAT!D1739</f>
        <v>1.81</v>
      </c>
      <c r="C1736" s="2">
        <f t="shared" si="213"/>
        <v>0</v>
      </c>
      <c r="D1736" s="2">
        <f t="shared" si="214"/>
        <v>1.8420000000000001</v>
      </c>
      <c r="E1736" s="2">
        <f t="shared" si="208"/>
        <v>1.8660000000000001</v>
      </c>
      <c r="F1736" s="2">
        <f t="shared" si="209"/>
        <v>1.8780000000000006</v>
      </c>
      <c r="G1736" s="2">
        <f t="shared" si="211"/>
        <v>1.8864000000000005</v>
      </c>
      <c r="H1736" s="2">
        <f t="shared" si="207"/>
        <v>1.9168999999999963</v>
      </c>
      <c r="I1736" s="2">
        <f t="array" ref="I1736">SUMPRODUCT(B1720:B1739, (ROW(B1720:B1739)-ROW(B1720)+1)) / (20*21/2)</f>
        <v>1.8717142857142857</v>
      </c>
      <c r="J1736" s="2">
        <f t="shared" si="210"/>
        <v>1.8693744388235176</v>
      </c>
      <c r="K1736" s="2">
        <f t="shared" si="212"/>
        <v>1.8837480154094</v>
      </c>
    </row>
    <row r="1737" spans="1:11" ht="13.5" x14ac:dyDescent="0.25">
      <c r="A1737" s="3">
        <f>TITRES_STAT!B1740</f>
        <v>45229</v>
      </c>
      <c r="B1737" s="5">
        <f>TITRES_STAT!D1740</f>
        <v>1.89</v>
      </c>
      <c r="C1737" s="2">
        <f t="shared" si="213"/>
        <v>7.9999999999999849E-2</v>
      </c>
      <c r="D1737" s="2">
        <f t="shared" si="214"/>
        <v>1.8420000000000001</v>
      </c>
      <c r="E1737" s="2">
        <f t="shared" si="208"/>
        <v>1.8660000000000001</v>
      </c>
      <c r="F1737" s="2">
        <f t="shared" si="209"/>
        <v>1.8780000000000006</v>
      </c>
      <c r="G1737" s="2">
        <f t="shared" si="211"/>
        <v>1.8862000000000005</v>
      </c>
      <c r="H1737" s="2">
        <f t="shared" si="207"/>
        <v>1.9185499999999962</v>
      </c>
      <c r="I1737" s="2">
        <f t="array" ref="I1737">SUMPRODUCT(B1721:B1740, (ROW(B1721:B1740)-ROW(B1721)+1)) / (20*21/2)</f>
        <v>1.872857142857143</v>
      </c>
      <c r="J1737" s="2">
        <f t="shared" si="210"/>
        <v>1.8713387779831825</v>
      </c>
      <c r="K1737" s="2">
        <f t="shared" si="212"/>
        <v>1.8839931912756982</v>
      </c>
    </row>
    <row r="1738" spans="1:11" ht="13.5" x14ac:dyDescent="0.25">
      <c r="A1738" s="3">
        <f>TITRES_STAT!B1741</f>
        <v>45230</v>
      </c>
      <c r="B1738" s="5">
        <f>TITRES_STAT!D1741</f>
        <v>1.89</v>
      </c>
      <c r="C1738" s="2">
        <f t="shared" si="213"/>
        <v>0</v>
      </c>
      <c r="D1738" s="2">
        <f t="shared" si="214"/>
        <v>1.8419999999999999</v>
      </c>
      <c r="E1738" s="2">
        <f t="shared" si="208"/>
        <v>1.8660000000000001</v>
      </c>
      <c r="F1738" s="2">
        <f t="shared" si="209"/>
        <v>1.8780000000000001</v>
      </c>
      <c r="G1738" s="2">
        <f t="shared" si="211"/>
        <v>1.8860000000000006</v>
      </c>
      <c r="H1738" s="2">
        <f t="shared" ref="H1738:H1801" si="215">AVERAGE(B1539:B1738)</f>
        <v>1.9198499999999961</v>
      </c>
      <c r="I1738" s="2">
        <f t="array" ref="I1738">SUMPRODUCT(B1722:B1741, (ROW(B1722:B1741)-ROW(B1722)+1)) / (20*21/2)</f>
        <v>1.8663809523809525</v>
      </c>
      <c r="J1738" s="2">
        <f t="shared" si="210"/>
        <v>1.8731160372228794</v>
      </c>
      <c r="K1738" s="2">
        <f t="shared" si="212"/>
        <v>1.8842287524021415</v>
      </c>
    </row>
    <row r="1739" spans="1:11" ht="13.5" x14ac:dyDescent="0.25">
      <c r="A1739" s="3">
        <f>TITRES_STAT!B1742</f>
        <v>45231</v>
      </c>
      <c r="B1739" s="5">
        <f>TITRES_STAT!D1742</f>
        <v>1.89</v>
      </c>
      <c r="C1739" s="2">
        <f t="shared" si="213"/>
        <v>0</v>
      </c>
      <c r="D1739" s="2">
        <f t="shared" si="214"/>
        <v>1.8579999999999999</v>
      </c>
      <c r="E1739" s="2">
        <f t="shared" si="208"/>
        <v>1.8660000000000001</v>
      </c>
      <c r="F1739" s="2">
        <f t="shared" si="209"/>
        <v>1.8780000000000001</v>
      </c>
      <c r="G1739" s="2">
        <f t="shared" si="211"/>
        <v>1.8858000000000004</v>
      </c>
      <c r="H1739" s="2">
        <f t="shared" si="215"/>
        <v>1.9211499999999961</v>
      </c>
      <c r="I1739" s="2">
        <f t="array" ref="I1739">SUMPRODUCT(B1723:B1742, (ROW(B1723:B1742)-ROW(B1723)+1)) / (20*21/2)</f>
        <v>1.8602857142857139</v>
      </c>
      <c r="J1739" s="2">
        <f t="shared" si="210"/>
        <v>1.8747240336778432</v>
      </c>
      <c r="K1739" s="2">
        <f t="shared" si="212"/>
        <v>1.8844550758373517</v>
      </c>
    </row>
    <row r="1740" spans="1:11" ht="13.5" x14ac:dyDescent="0.25">
      <c r="A1740" s="3">
        <f>TITRES_STAT!B1743</f>
        <v>45232</v>
      </c>
      <c r="B1740" s="5">
        <f>TITRES_STAT!D1743</f>
        <v>1.89</v>
      </c>
      <c r="C1740" s="2">
        <f t="shared" si="213"/>
        <v>0</v>
      </c>
      <c r="D1740" s="2">
        <f t="shared" si="214"/>
        <v>1.8739999999999999</v>
      </c>
      <c r="E1740" s="2">
        <f t="shared" ref="E1740:E1803" si="216">AVERAGE(B1731:B1740)</f>
        <v>1.8660000000000003</v>
      </c>
      <c r="F1740" s="2">
        <f t="shared" si="209"/>
        <v>1.8780000000000001</v>
      </c>
      <c r="G1740" s="2">
        <f t="shared" si="211"/>
        <v>1.8856000000000006</v>
      </c>
      <c r="H1740" s="2">
        <f t="shared" si="215"/>
        <v>1.9220999999999961</v>
      </c>
      <c r="I1740" s="2">
        <f t="array" ref="I1740">SUMPRODUCT(B1724:B1743, (ROW(B1724:B1743)-ROW(B1724)+1)) / (20*21/2)</f>
        <v>1.8545714285714281</v>
      </c>
      <c r="J1740" s="2">
        <f t="shared" si="210"/>
        <v>1.8761788876132868</v>
      </c>
      <c r="K1740" s="2">
        <f t="shared" si="212"/>
        <v>1.8846725238437303</v>
      </c>
    </row>
    <row r="1741" spans="1:11" ht="13.5" x14ac:dyDescent="0.25">
      <c r="A1741" s="3">
        <f>TITRES_STAT!B1744</f>
        <v>45233</v>
      </c>
      <c r="B1741" s="5">
        <f>TITRES_STAT!D1744</f>
        <v>1.81</v>
      </c>
      <c r="C1741" s="2">
        <f t="shared" si="213"/>
        <v>-7.9999999999999849E-2</v>
      </c>
      <c r="D1741" s="2">
        <f t="shared" si="214"/>
        <v>1.8739999999999999</v>
      </c>
      <c r="E1741" s="2">
        <f t="shared" si="216"/>
        <v>1.8580000000000001</v>
      </c>
      <c r="F1741" s="2">
        <f t="shared" si="209"/>
        <v>1.8740000000000001</v>
      </c>
      <c r="G1741" s="2">
        <f t="shared" si="211"/>
        <v>1.8838000000000006</v>
      </c>
      <c r="H1741" s="2">
        <f t="shared" si="215"/>
        <v>1.9226499999999962</v>
      </c>
      <c r="I1741" s="2">
        <f t="array" ref="I1741">SUMPRODUCT(B1725:B1744, (ROW(B1725:B1744)-ROW(B1725)+1)) / (20*21/2)</f>
        <v>1.8492380952380949</v>
      </c>
      <c r="J1741" s="2">
        <f t="shared" si="210"/>
        <v>1.8698761364120213</v>
      </c>
      <c r="K1741" s="2">
        <f t="shared" si="212"/>
        <v>1.8817441895753488</v>
      </c>
    </row>
    <row r="1742" spans="1:11" ht="13.5" x14ac:dyDescent="0.25">
      <c r="A1742" s="3">
        <f>TITRES_STAT!B1745</f>
        <v>45236</v>
      </c>
      <c r="B1742" s="5">
        <f>TITRES_STAT!D1745</f>
        <v>1.81</v>
      </c>
      <c r="C1742" s="2">
        <f t="shared" si="213"/>
        <v>0</v>
      </c>
      <c r="D1742" s="2">
        <f t="shared" si="214"/>
        <v>1.8580000000000001</v>
      </c>
      <c r="E1742" s="2">
        <f t="shared" si="216"/>
        <v>1.85</v>
      </c>
      <c r="F1742" s="2">
        <f t="shared" si="209"/>
        <v>1.8700000000000003</v>
      </c>
      <c r="G1742" s="2">
        <f t="shared" si="211"/>
        <v>1.8820000000000006</v>
      </c>
      <c r="H1742" s="2">
        <f t="shared" si="215"/>
        <v>1.9231999999999962</v>
      </c>
      <c r="I1742" s="2">
        <f t="array" ref="I1742">SUMPRODUCT(B1726:B1745, (ROW(B1726:B1745)-ROW(B1726)+1)) / (20*21/2)</f>
        <v>1.8442857142857141</v>
      </c>
      <c r="J1742" s="2">
        <f t="shared" si="210"/>
        <v>1.864173647229924</v>
      </c>
      <c r="K1742" s="2">
        <f t="shared" si="212"/>
        <v>1.8789306919449431</v>
      </c>
    </row>
    <row r="1743" spans="1:11" ht="13.5" x14ac:dyDescent="0.25">
      <c r="A1743" s="3">
        <f>TITRES_STAT!B1746</f>
        <v>45237</v>
      </c>
      <c r="B1743" s="5">
        <f>TITRES_STAT!D1746</f>
        <v>1.81</v>
      </c>
      <c r="C1743" s="2">
        <f t="shared" si="213"/>
        <v>0</v>
      </c>
      <c r="D1743" s="2">
        <f t="shared" si="214"/>
        <v>1.8420000000000001</v>
      </c>
      <c r="E1743" s="2">
        <f t="shared" si="216"/>
        <v>1.8419999999999999</v>
      </c>
      <c r="F1743" s="2">
        <f t="shared" si="209"/>
        <v>1.8660000000000003</v>
      </c>
      <c r="G1743" s="2">
        <f t="shared" si="211"/>
        <v>1.8804000000000005</v>
      </c>
      <c r="H1743" s="2">
        <f t="shared" si="215"/>
        <v>1.9237499999999963</v>
      </c>
      <c r="I1743" s="2">
        <f t="array" ref="I1743">SUMPRODUCT(B1727:B1746, (ROW(B1727:B1746)-ROW(B1727)+1)) / (20*21/2)</f>
        <v>1.8397142857142856</v>
      </c>
      <c r="J1743" s="2">
        <f t="shared" si="210"/>
        <v>1.8590142522556454</v>
      </c>
      <c r="K1743" s="2">
        <f t="shared" si="212"/>
        <v>1.8762275275549454</v>
      </c>
    </row>
    <row r="1744" spans="1:11" ht="13.5" x14ac:dyDescent="0.25">
      <c r="A1744" s="3">
        <f>TITRES_STAT!B1747</f>
        <v>45238</v>
      </c>
      <c r="B1744" s="5">
        <f>TITRES_STAT!D1747</f>
        <v>1.81</v>
      </c>
      <c r="C1744" s="2">
        <f t="shared" si="213"/>
        <v>0</v>
      </c>
      <c r="D1744" s="2">
        <f t="shared" si="214"/>
        <v>1.8260000000000001</v>
      </c>
      <c r="E1744" s="2">
        <f t="shared" si="216"/>
        <v>1.8419999999999999</v>
      </c>
      <c r="F1744" s="2">
        <f t="shared" si="209"/>
        <v>1.8620000000000001</v>
      </c>
      <c r="G1744" s="2">
        <f t="shared" si="211"/>
        <v>1.8788000000000005</v>
      </c>
      <c r="H1744" s="2">
        <f t="shared" si="215"/>
        <v>1.9242999999999963</v>
      </c>
      <c r="I1744" s="2">
        <f t="array" ref="I1744">SUMPRODUCT(B1728:B1747, (ROW(B1728:B1747)-ROW(B1728)+1)) / (20*21/2)</f>
        <v>1.8355238095238093</v>
      </c>
      <c r="J1744" s="2">
        <f t="shared" si="210"/>
        <v>1.8543462282312981</v>
      </c>
      <c r="K1744" s="2">
        <f t="shared" si="212"/>
        <v>1.8736303696116143</v>
      </c>
    </row>
    <row r="1745" spans="1:11" ht="13.5" x14ac:dyDescent="0.25">
      <c r="A1745" s="3">
        <f>TITRES_STAT!B1748</f>
        <v>45239</v>
      </c>
      <c r="B1745" s="5">
        <f>TITRES_STAT!D1748</f>
        <v>1.81</v>
      </c>
      <c r="C1745" s="2">
        <f t="shared" si="213"/>
        <v>0</v>
      </c>
      <c r="D1745" s="2">
        <f t="shared" si="214"/>
        <v>1.81</v>
      </c>
      <c r="E1745" s="2">
        <f t="shared" si="216"/>
        <v>1.8419999999999999</v>
      </c>
      <c r="F1745" s="2">
        <f t="shared" si="209"/>
        <v>1.8580000000000001</v>
      </c>
      <c r="G1745" s="2">
        <f t="shared" si="211"/>
        <v>1.8772000000000006</v>
      </c>
      <c r="H1745" s="2">
        <f t="shared" si="215"/>
        <v>1.9248499999999966</v>
      </c>
      <c r="I1745" s="2">
        <f t="array" ref="I1745">SUMPRODUCT(B1729:B1748, (ROW(B1729:B1748)-ROW(B1729)+1)) / (20*21/2)</f>
        <v>1.8240952380952382</v>
      </c>
      <c r="J1745" s="2">
        <f t="shared" si="210"/>
        <v>1.8501227779235554</v>
      </c>
      <c r="K1745" s="2">
        <f t="shared" si="212"/>
        <v>1.8711350609993942</v>
      </c>
    </row>
    <row r="1746" spans="1:11" ht="13.5" x14ac:dyDescent="0.25">
      <c r="A1746" s="3">
        <f>TITRES_STAT!B1749</f>
        <v>45240</v>
      </c>
      <c r="B1746" s="5">
        <f>TITRES_STAT!D1749</f>
        <v>1.81</v>
      </c>
      <c r="C1746" s="2">
        <f t="shared" si="213"/>
        <v>0</v>
      </c>
      <c r="D1746" s="2">
        <f t="shared" si="214"/>
        <v>1.81</v>
      </c>
      <c r="E1746" s="2">
        <f t="shared" si="216"/>
        <v>1.8419999999999999</v>
      </c>
      <c r="F1746" s="2">
        <f t="shared" si="209"/>
        <v>1.8540000000000003</v>
      </c>
      <c r="G1746" s="2">
        <f t="shared" si="211"/>
        <v>1.8756000000000006</v>
      </c>
      <c r="H1746" s="2">
        <f t="shared" si="215"/>
        <v>1.9253999999999969</v>
      </c>
      <c r="I1746" s="2">
        <f t="array" ref="I1746">SUMPRODUCT(B1730:B1749, (ROW(B1730:B1749)-ROW(B1730)+1)) / (20*21/2)</f>
        <v>1.8115238095238095</v>
      </c>
      <c r="J1746" s="2">
        <f t="shared" si="210"/>
        <v>1.8463015609784548</v>
      </c>
      <c r="K1746" s="2">
        <f t="shared" si="212"/>
        <v>1.8687376076268691</v>
      </c>
    </row>
    <row r="1747" spans="1:11" ht="13.5" x14ac:dyDescent="0.25">
      <c r="A1747" s="3">
        <f>TITRES_STAT!B1750</f>
        <v>45243</v>
      </c>
      <c r="B1747" s="5">
        <f>TITRES_STAT!D1750</f>
        <v>1.81</v>
      </c>
      <c r="C1747" s="2">
        <f t="shared" si="213"/>
        <v>0</v>
      </c>
      <c r="D1747" s="2">
        <f t="shared" si="214"/>
        <v>1.81</v>
      </c>
      <c r="E1747" s="2">
        <f t="shared" si="216"/>
        <v>1.8340000000000001</v>
      </c>
      <c r="F1747" s="2">
        <f t="shared" si="209"/>
        <v>1.85</v>
      </c>
      <c r="G1747" s="2">
        <f t="shared" si="211"/>
        <v>1.8740000000000006</v>
      </c>
      <c r="H1747" s="2">
        <f t="shared" si="215"/>
        <v>1.9259499999999969</v>
      </c>
      <c r="I1747" s="2">
        <f t="array" ref="I1747">SUMPRODUCT(B1731:B1750, (ROW(B1731:B1750)-ROW(B1731)+1)) / (20*21/2)</f>
        <v>1.7998095238095237</v>
      </c>
      <c r="J1747" s="2">
        <f t="shared" si="210"/>
        <v>1.8428442694566971</v>
      </c>
      <c r="K1747" s="2">
        <f t="shared" si="212"/>
        <v>1.8664341720336588</v>
      </c>
    </row>
    <row r="1748" spans="1:11" ht="13.5" x14ac:dyDescent="0.25">
      <c r="A1748" s="3">
        <f>TITRES_STAT!B1751</f>
        <v>45244</v>
      </c>
      <c r="B1748" s="5">
        <f>TITRES_STAT!D1751</f>
        <v>1.73</v>
      </c>
      <c r="C1748" s="2">
        <f t="shared" si="213"/>
        <v>-8.0000000000000071E-2</v>
      </c>
      <c r="D1748" s="2">
        <f t="shared" si="214"/>
        <v>1.794</v>
      </c>
      <c r="E1748" s="2">
        <f t="shared" si="216"/>
        <v>1.8180000000000003</v>
      </c>
      <c r="F1748" s="2">
        <f t="shared" ref="F1748:F1811" si="217">AVERAGE(B1729:B1748)</f>
        <v>1.8419999999999999</v>
      </c>
      <c r="G1748" s="2">
        <f t="shared" si="211"/>
        <v>1.8708000000000007</v>
      </c>
      <c r="H1748" s="2">
        <f t="shared" si="215"/>
        <v>1.926099999999997</v>
      </c>
      <c r="I1748" s="2">
        <f t="array" ref="I1748">SUMPRODUCT(B1732:B1751, (ROW(B1732:B1751)-ROW(B1732)+1)) / (20*21/2)</f>
        <v>1.7822857142857145</v>
      </c>
      <c r="J1748" s="2">
        <f t="shared" si="210"/>
        <v>1.8320971961751069</v>
      </c>
      <c r="K1748" s="2">
        <f t="shared" si="212"/>
        <v>1.8610838123460645</v>
      </c>
    </row>
    <row r="1749" spans="1:11" ht="13.5" x14ac:dyDescent="0.25">
      <c r="A1749" s="3">
        <f>TITRES_STAT!B1752</f>
        <v>45245</v>
      </c>
      <c r="B1749" s="5">
        <f>TITRES_STAT!D1752</f>
        <v>1.71</v>
      </c>
      <c r="C1749" s="2">
        <f t="shared" si="213"/>
        <v>-2.0000000000000018E-2</v>
      </c>
      <c r="D1749" s="2">
        <f t="shared" si="214"/>
        <v>1.7740000000000002</v>
      </c>
      <c r="E1749" s="2">
        <f t="shared" si="216"/>
        <v>1.8000000000000003</v>
      </c>
      <c r="F1749" s="2">
        <f t="shared" si="217"/>
        <v>1.8329999999999995</v>
      </c>
      <c r="G1749" s="2">
        <f t="shared" si="211"/>
        <v>1.8672000000000006</v>
      </c>
      <c r="H1749" s="2">
        <f t="shared" si="215"/>
        <v>1.9261499999999969</v>
      </c>
      <c r="I1749" s="2">
        <f t="array" ref="I1749">SUMPRODUCT(B1733:B1752, (ROW(B1733:B1752)-ROW(B1733)+1)) / (20*21/2)</f>
        <v>1.7716666666666665</v>
      </c>
      <c r="J1749" s="2">
        <f t="shared" ref="J1749:J1812" si="218">$J$4*B1749+J1748*(1-$J$4)</f>
        <v>1.8204688917774776</v>
      </c>
      <c r="K1749" s="2">
        <f t="shared" si="212"/>
        <v>1.8551589569599445</v>
      </c>
    </row>
    <row r="1750" spans="1:11" ht="13.5" x14ac:dyDescent="0.25">
      <c r="A1750" s="3">
        <f>TITRES_STAT!B1753</f>
        <v>45246</v>
      </c>
      <c r="B1750" s="5">
        <f>TITRES_STAT!D1753</f>
        <v>1.71</v>
      </c>
      <c r="C1750" s="2">
        <f t="shared" si="213"/>
        <v>0</v>
      </c>
      <c r="D1750" s="2">
        <f t="shared" si="214"/>
        <v>1.754</v>
      </c>
      <c r="E1750" s="2">
        <f t="shared" si="216"/>
        <v>1.7820000000000005</v>
      </c>
      <c r="F1750" s="2">
        <f t="shared" si="217"/>
        <v>1.8239999999999998</v>
      </c>
      <c r="G1750" s="2">
        <f t="shared" si="211"/>
        <v>1.8636000000000004</v>
      </c>
      <c r="H1750" s="2">
        <f t="shared" si="215"/>
        <v>1.9262499999999969</v>
      </c>
      <c r="I1750" s="2">
        <f t="array" ref="I1750">SUMPRODUCT(B1734:B1753, (ROW(B1734:B1753)-ROW(B1734)+1)) / (20*21/2)</f>
        <v>1.7686190476190471</v>
      </c>
      <c r="J1750" s="2">
        <f t="shared" si="218"/>
        <v>1.8099480449415273</v>
      </c>
      <c r="K1750" s="2">
        <f t="shared" si="212"/>
        <v>1.8494664488438683</v>
      </c>
    </row>
    <row r="1751" spans="1:11" ht="13.5" x14ac:dyDescent="0.25">
      <c r="A1751" s="3">
        <f>TITRES_STAT!B1754</f>
        <v>45247</v>
      </c>
      <c r="B1751" s="5">
        <f>TITRES_STAT!D1754</f>
        <v>1.64</v>
      </c>
      <c r="C1751" s="2">
        <f t="shared" si="213"/>
        <v>-7.0000000000000062E-2</v>
      </c>
      <c r="D1751" s="2">
        <f t="shared" si="214"/>
        <v>1.72</v>
      </c>
      <c r="E1751" s="2">
        <f t="shared" si="216"/>
        <v>1.7650000000000001</v>
      </c>
      <c r="F1751" s="2">
        <f t="shared" si="217"/>
        <v>1.8114999999999999</v>
      </c>
      <c r="G1751" s="2">
        <f t="shared" si="211"/>
        <v>1.8586000000000005</v>
      </c>
      <c r="H1751" s="2">
        <f t="shared" si="215"/>
        <v>1.9259499999999972</v>
      </c>
      <c r="I1751" s="2">
        <f t="array" ref="I1751">SUMPRODUCT(B1735:B1754, (ROW(B1735:B1754)-ROW(B1735)+1)) / (20*21/2)</f>
        <v>1.7594761904761904</v>
      </c>
      <c r="J1751" s="2">
        <f t="shared" si="218"/>
        <v>1.7937625168518581</v>
      </c>
      <c r="K1751" s="2">
        <f t="shared" si="212"/>
        <v>1.8412520783009716</v>
      </c>
    </row>
    <row r="1752" spans="1:11" ht="13.5" x14ac:dyDescent="0.25">
      <c r="A1752" s="3">
        <f>TITRES_STAT!B1755</f>
        <v>45250</v>
      </c>
      <c r="B1752" s="5">
        <f>TITRES_STAT!D1755</f>
        <v>1.7</v>
      </c>
      <c r="C1752" s="2">
        <f t="shared" si="213"/>
        <v>6.0000000000000053E-2</v>
      </c>
      <c r="D1752" s="2">
        <f t="shared" si="214"/>
        <v>1.698</v>
      </c>
      <c r="E1752" s="2">
        <f t="shared" si="216"/>
        <v>1.7540000000000002</v>
      </c>
      <c r="F1752" s="2">
        <f t="shared" si="217"/>
        <v>1.802</v>
      </c>
      <c r="G1752" s="2">
        <f t="shared" si="211"/>
        <v>1.8548000000000004</v>
      </c>
      <c r="H1752" s="2">
        <f t="shared" si="215"/>
        <v>1.9259499999999972</v>
      </c>
      <c r="I1752" s="2">
        <f t="array" ref="I1752">SUMPRODUCT(B1736:B1755, (ROW(B1736:B1755)-ROW(B1736)+1)) / (20*21/2)</f>
        <v>1.7441904761904761</v>
      </c>
      <c r="J1752" s="2">
        <f t="shared" si="218"/>
        <v>1.7848327533421573</v>
      </c>
      <c r="K1752" s="2">
        <f t="shared" si="212"/>
        <v>1.8357127811126983</v>
      </c>
    </row>
    <row r="1753" spans="1:11" ht="13.5" x14ac:dyDescent="0.25">
      <c r="A1753" s="3">
        <f>TITRES_STAT!B1756</f>
        <v>45251</v>
      </c>
      <c r="B1753" s="5">
        <f>TITRES_STAT!D1756</f>
        <v>1.77</v>
      </c>
      <c r="C1753" s="2">
        <f t="shared" si="213"/>
        <v>7.0000000000000062E-2</v>
      </c>
      <c r="D1753" s="2">
        <f t="shared" si="214"/>
        <v>1.706</v>
      </c>
      <c r="E1753" s="2">
        <f t="shared" si="216"/>
        <v>1.75</v>
      </c>
      <c r="F1753" s="2">
        <f t="shared" si="217"/>
        <v>1.796</v>
      </c>
      <c r="G1753" s="2">
        <f t="shared" si="211"/>
        <v>1.8524000000000003</v>
      </c>
      <c r="H1753" s="2">
        <f t="shared" si="215"/>
        <v>1.926299999999997</v>
      </c>
      <c r="I1753" s="2">
        <f t="array" ref="I1753">SUMPRODUCT(B1737:B1756, (ROW(B1737:B1756)-ROW(B1737)+1)) / (20*21/2)</f>
        <v>1.7297619047619048</v>
      </c>
      <c r="J1753" s="2">
        <f t="shared" si="218"/>
        <v>1.7834201101667138</v>
      </c>
      <c r="K1753" s="2">
        <f t="shared" si="212"/>
        <v>1.8331358093043573</v>
      </c>
    </row>
    <row r="1754" spans="1:11" ht="13.5" x14ac:dyDescent="0.25">
      <c r="A1754" s="3">
        <f>TITRES_STAT!B1757</f>
        <v>45252</v>
      </c>
      <c r="B1754" s="5">
        <f>TITRES_STAT!D1757</f>
        <v>1.7</v>
      </c>
      <c r="C1754" s="2">
        <f t="shared" si="213"/>
        <v>-7.0000000000000062E-2</v>
      </c>
      <c r="D1754" s="2">
        <f t="shared" si="214"/>
        <v>1.704</v>
      </c>
      <c r="E1754" s="2">
        <f t="shared" si="216"/>
        <v>1.7390000000000001</v>
      </c>
      <c r="F1754" s="2">
        <f t="shared" si="217"/>
        <v>1.7905000000000002</v>
      </c>
      <c r="G1754" s="2">
        <f t="shared" si="211"/>
        <v>1.8486000000000005</v>
      </c>
      <c r="H1754" s="2">
        <f t="shared" si="215"/>
        <v>1.9262999999999975</v>
      </c>
      <c r="I1754" s="2">
        <f t="array" ref="I1754">SUMPRODUCT(B1738:B1757, (ROW(B1738:B1757)-ROW(B1738)+1)) / (20*21/2)</f>
        <v>1.716190476190476</v>
      </c>
      <c r="J1754" s="2">
        <f t="shared" si="218"/>
        <v>1.7754753377698838</v>
      </c>
      <c r="K1754" s="2">
        <f t="shared" si="212"/>
        <v>1.8279147971747747</v>
      </c>
    </row>
    <row r="1755" spans="1:11" ht="13.5" x14ac:dyDescent="0.25">
      <c r="A1755" s="3">
        <f>TITRES_STAT!B1758</f>
        <v>45253</v>
      </c>
      <c r="B1755" s="5">
        <f>TITRES_STAT!D1758</f>
        <v>1.63</v>
      </c>
      <c r="C1755" s="2">
        <f t="shared" si="213"/>
        <v>-7.0000000000000062E-2</v>
      </c>
      <c r="D1755" s="2">
        <f t="shared" si="214"/>
        <v>1.6879999999999999</v>
      </c>
      <c r="E1755" s="2">
        <f t="shared" si="216"/>
        <v>1.7209999999999996</v>
      </c>
      <c r="F1755" s="2">
        <f t="shared" si="217"/>
        <v>1.7815000000000001</v>
      </c>
      <c r="G1755" s="2">
        <f t="shared" si="211"/>
        <v>1.8434000000000004</v>
      </c>
      <c r="H1755" s="2">
        <f t="shared" si="215"/>
        <v>1.9259499999999974</v>
      </c>
      <c r="I1755" s="2">
        <f t="array" ref="I1755">SUMPRODUCT(B1739:B1758, (ROW(B1739:B1758)-ROW(B1739)+1)) / (20*21/2)</f>
        <v>1.7038571428571425</v>
      </c>
      <c r="J1755" s="2">
        <f t="shared" si="218"/>
        <v>1.7616205436965615</v>
      </c>
      <c r="K1755" s="2">
        <f t="shared" si="212"/>
        <v>1.8201534325796855</v>
      </c>
    </row>
    <row r="1756" spans="1:11" ht="13.5" x14ac:dyDescent="0.25">
      <c r="A1756" s="3">
        <f>TITRES_STAT!B1759</f>
        <v>45254</v>
      </c>
      <c r="B1756" s="5">
        <f>TITRES_STAT!D1759</f>
        <v>1.63</v>
      </c>
      <c r="C1756" s="2">
        <f t="shared" si="213"/>
        <v>0</v>
      </c>
      <c r="D1756" s="2">
        <f t="shared" si="214"/>
        <v>1.6859999999999999</v>
      </c>
      <c r="E1756" s="2">
        <f t="shared" si="216"/>
        <v>1.7029999999999998</v>
      </c>
      <c r="F1756" s="2">
        <f t="shared" si="217"/>
        <v>1.7725000000000002</v>
      </c>
      <c r="G1756" s="2">
        <f t="shared" si="211"/>
        <v>1.8382000000000003</v>
      </c>
      <c r="H1756" s="2">
        <f t="shared" si="215"/>
        <v>1.9255999999999978</v>
      </c>
      <c r="I1756" s="2">
        <f t="array" ref="I1756">SUMPRODUCT(B1740:B1759, (ROW(B1740:B1759)-ROW(B1740)+1)) / (20*21/2)</f>
        <v>1.6927619047619049</v>
      </c>
      <c r="J1756" s="2">
        <f t="shared" si="218"/>
        <v>1.7490852538206985</v>
      </c>
      <c r="K1756" s="2">
        <f t="shared" si="212"/>
        <v>1.8126964352236195</v>
      </c>
    </row>
    <row r="1757" spans="1:11" ht="13.5" x14ac:dyDescent="0.25">
      <c r="A1757" s="3">
        <f>TITRES_STAT!B1760</f>
        <v>45257</v>
      </c>
      <c r="B1757" s="5">
        <f>TITRES_STAT!D1760</f>
        <v>1.63</v>
      </c>
      <c r="C1757" s="2">
        <f t="shared" si="213"/>
        <v>0</v>
      </c>
      <c r="D1757" s="2">
        <f t="shared" si="214"/>
        <v>1.6719999999999999</v>
      </c>
      <c r="E1757" s="2">
        <f t="shared" si="216"/>
        <v>1.6849999999999998</v>
      </c>
      <c r="F1757" s="2">
        <f t="shared" si="217"/>
        <v>1.7595000000000003</v>
      </c>
      <c r="G1757" s="2">
        <f t="shared" si="211"/>
        <v>1.8330000000000002</v>
      </c>
      <c r="H1757" s="2">
        <f t="shared" si="215"/>
        <v>1.9252499999999977</v>
      </c>
      <c r="I1757" s="2">
        <f t="array" ref="I1757">SUMPRODUCT(B1741:B1760, (ROW(B1741:B1760)-ROW(B1741)+1)) / (20*21/2)</f>
        <v>1.6762380952380949</v>
      </c>
      <c r="J1757" s="2">
        <f t="shared" si="218"/>
        <v>1.7377438010758699</v>
      </c>
      <c r="K1757" s="2">
        <f t="shared" si="212"/>
        <v>1.8055318691364188</v>
      </c>
    </row>
    <row r="1758" spans="1:11" ht="13.5" x14ac:dyDescent="0.25">
      <c r="A1758" s="3">
        <f>TITRES_STAT!B1761</f>
        <v>45258</v>
      </c>
      <c r="B1758" s="5">
        <f>TITRES_STAT!D1761</f>
        <v>1.63</v>
      </c>
      <c r="C1758" s="2">
        <f t="shared" si="213"/>
        <v>0</v>
      </c>
      <c r="D1758" s="2">
        <f t="shared" si="214"/>
        <v>1.6439999999999997</v>
      </c>
      <c r="E1758" s="2">
        <f t="shared" si="216"/>
        <v>1.6749999999999996</v>
      </c>
      <c r="F1758" s="2">
        <f t="shared" si="217"/>
        <v>1.7465000000000004</v>
      </c>
      <c r="G1758" s="2">
        <f t="shared" si="211"/>
        <v>1.8278000000000001</v>
      </c>
      <c r="H1758" s="2">
        <f t="shared" si="215"/>
        <v>1.9248999999999981</v>
      </c>
      <c r="I1758" s="2">
        <f t="array" ref="I1758">SUMPRODUCT(B1742:B1761, (ROW(B1742:B1761)-ROW(B1742)+1)) / (20*21/2)</f>
        <v>1.6546190476190472</v>
      </c>
      <c r="J1758" s="2">
        <f t="shared" si="218"/>
        <v>1.7274824866876917</v>
      </c>
      <c r="K1758" s="2">
        <f t="shared" si="212"/>
        <v>1.7986482664251868</v>
      </c>
    </row>
    <row r="1759" spans="1:11" ht="13.5" x14ac:dyDescent="0.25">
      <c r="A1759" s="3">
        <f>TITRES_STAT!B1762</f>
        <v>45259</v>
      </c>
      <c r="B1759" s="5">
        <f>TITRES_STAT!D1762</f>
        <v>1.63</v>
      </c>
      <c r="C1759" s="2">
        <f t="shared" si="213"/>
        <v>0</v>
      </c>
      <c r="D1759" s="2">
        <f t="shared" si="214"/>
        <v>1.6299999999999997</v>
      </c>
      <c r="E1759" s="2">
        <f t="shared" si="216"/>
        <v>1.6669999999999994</v>
      </c>
      <c r="F1759" s="2">
        <f t="shared" si="217"/>
        <v>1.7335</v>
      </c>
      <c r="G1759" s="2">
        <f t="shared" si="211"/>
        <v>1.8226</v>
      </c>
      <c r="H1759" s="2">
        <f t="shared" si="215"/>
        <v>1.9241999999999981</v>
      </c>
      <c r="I1759" s="2">
        <f t="array" ref="I1759">SUMPRODUCT(B1743:B1762, (ROW(B1743:B1762)-ROW(B1743)+1)) / (20*21/2)</f>
        <v>1.6288095238095235</v>
      </c>
      <c r="J1759" s="2">
        <f t="shared" si="218"/>
        <v>1.7181984403364829</v>
      </c>
      <c r="K1759" s="2">
        <f t="shared" si="212"/>
        <v>1.7920346089183168</v>
      </c>
    </row>
    <row r="1760" spans="1:11" ht="13.5" x14ac:dyDescent="0.25">
      <c r="A1760" s="3">
        <f>TITRES_STAT!B1763</f>
        <v>45260</v>
      </c>
      <c r="B1760" s="5">
        <f>TITRES_STAT!D1763</f>
        <v>1.56</v>
      </c>
      <c r="C1760" s="2">
        <f t="shared" si="213"/>
        <v>-6.999999999999984E-2</v>
      </c>
      <c r="D1760" s="2">
        <f t="shared" si="214"/>
        <v>1.6160000000000001</v>
      </c>
      <c r="E1760" s="2">
        <f t="shared" si="216"/>
        <v>1.6519999999999997</v>
      </c>
      <c r="F1760" s="2">
        <f t="shared" si="217"/>
        <v>1.7170000000000001</v>
      </c>
      <c r="G1760" s="2">
        <f t="shared" si="211"/>
        <v>1.8159999999999998</v>
      </c>
      <c r="H1760" s="2">
        <f t="shared" si="215"/>
        <v>1.9231499999999984</v>
      </c>
      <c r="I1760" s="2">
        <f t="array" ref="I1760">SUMPRODUCT(B1744:B1763, (ROW(B1744:B1763)-ROW(B1744)+1)) / (20*21/2)</f>
        <v>1.5990952380952381</v>
      </c>
      <c r="J1760" s="2">
        <f t="shared" si="218"/>
        <v>1.703131922209199</v>
      </c>
      <c r="K1760" s="2">
        <f t="shared" si="212"/>
        <v>1.7829352124901476</v>
      </c>
    </row>
    <row r="1761" spans="1:11" ht="13.5" x14ac:dyDescent="0.25">
      <c r="A1761" s="3">
        <f>TITRES_STAT!B1764</f>
        <v>45261</v>
      </c>
      <c r="B1761" s="5">
        <f>TITRES_STAT!D1764</f>
        <v>1.49</v>
      </c>
      <c r="C1761" s="2">
        <f t="shared" si="213"/>
        <v>-7.0000000000000062E-2</v>
      </c>
      <c r="D1761" s="2">
        <f t="shared" si="214"/>
        <v>1.5879999999999999</v>
      </c>
      <c r="E1761" s="2">
        <f t="shared" si="216"/>
        <v>1.6369999999999998</v>
      </c>
      <c r="F1761" s="2">
        <f t="shared" si="217"/>
        <v>1.7009999999999998</v>
      </c>
      <c r="G1761" s="2">
        <f t="shared" si="211"/>
        <v>1.8079999999999998</v>
      </c>
      <c r="H1761" s="2">
        <f t="shared" si="215"/>
        <v>1.9217499999999985</v>
      </c>
      <c r="I1761" s="2">
        <f t="array" ref="I1761">SUMPRODUCT(B1745:B1764, (ROW(B1745:B1764)-ROW(B1745)+1)) / (20*21/2)</f>
        <v>1.5714761904761905</v>
      </c>
      <c r="J1761" s="2">
        <f t="shared" si="218"/>
        <v>1.6828336439035609</v>
      </c>
      <c r="K1761" s="2">
        <f t="shared" si="212"/>
        <v>1.7714475570983772</v>
      </c>
    </row>
    <row r="1762" spans="1:11" ht="13.5" x14ac:dyDescent="0.25">
      <c r="A1762" s="3">
        <f>TITRES_STAT!B1765</f>
        <v>45264</v>
      </c>
      <c r="B1762" s="5">
        <f>TITRES_STAT!D1765</f>
        <v>1.43</v>
      </c>
      <c r="C1762" s="2">
        <f t="shared" si="213"/>
        <v>-6.0000000000000053E-2</v>
      </c>
      <c r="D1762" s="2">
        <f t="shared" si="214"/>
        <v>1.548</v>
      </c>
      <c r="E1762" s="2">
        <f t="shared" si="216"/>
        <v>1.6099999999999999</v>
      </c>
      <c r="F1762" s="2">
        <f t="shared" si="217"/>
        <v>1.6819999999999997</v>
      </c>
      <c r="G1762" s="2">
        <f t="shared" si="211"/>
        <v>1.7988</v>
      </c>
      <c r="H1762" s="2">
        <f t="shared" si="215"/>
        <v>1.9197999999999984</v>
      </c>
      <c r="I1762" s="2">
        <f t="array" ref="I1762">SUMPRODUCT(B1746:B1765, (ROW(B1746:B1765)-ROW(B1746)+1)) / (20*21/2)</f>
        <v>1.5459523809523807</v>
      </c>
      <c r="J1762" s="2">
        <f t="shared" si="218"/>
        <v>1.6587542492460789</v>
      </c>
      <c r="K1762" s="2">
        <f t="shared" si="212"/>
        <v>1.7580574568200096</v>
      </c>
    </row>
    <row r="1763" spans="1:11" ht="13.5" x14ac:dyDescent="0.25">
      <c r="A1763" s="3">
        <f>TITRES_STAT!B1766</f>
        <v>45265</v>
      </c>
      <c r="B1763" s="5">
        <f>TITRES_STAT!D1766</f>
        <v>1.37</v>
      </c>
      <c r="C1763" s="2">
        <f t="shared" si="213"/>
        <v>-5.9999999999999831E-2</v>
      </c>
      <c r="D1763" s="2">
        <f t="shared" si="214"/>
        <v>1.496</v>
      </c>
      <c r="E1763" s="2">
        <f t="shared" si="216"/>
        <v>1.5699999999999998</v>
      </c>
      <c r="F1763" s="2">
        <f t="shared" si="217"/>
        <v>1.6599999999999995</v>
      </c>
      <c r="G1763" s="2">
        <f t="shared" si="211"/>
        <v>1.7884</v>
      </c>
      <c r="H1763" s="2">
        <f t="shared" si="215"/>
        <v>1.9172999999999987</v>
      </c>
      <c r="I1763" s="2">
        <f t="array" ref="I1763">SUMPRODUCT(B1747:B1766, (ROW(B1747:B1766)-ROW(B1747)+1)) / (20*21/2)</f>
        <v>1.5225238095238096</v>
      </c>
      <c r="J1763" s="2">
        <f t="shared" si="218"/>
        <v>1.6312538445559761</v>
      </c>
      <c r="K1763" s="2">
        <f t="shared" si="212"/>
        <v>1.742839517336872</v>
      </c>
    </row>
    <row r="1764" spans="1:11" ht="13.5" x14ac:dyDescent="0.25">
      <c r="A1764" s="3">
        <f>TITRES_STAT!B1767</f>
        <v>45266</v>
      </c>
      <c r="B1764" s="5">
        <f>TITRES_STAT!D1767</f>
        <v>1.37</v>
      </c>
      <c r="C1764" s="2">
        <f t="shared" si="213"/>
        <v>0</v>
      </c>
      <c r="D1764" s="2">
        <f t="shared" si="214"/>
        <v>1.444</v>
      </c>
      <c r="E1764" s="2">
        <f t="shared" si="216"/>
        <v>1.5370000000000001</v>
      </c>
      <c r="F1764" s="2">
        <f t="shared" si="217"/>
        <v>1.6379999999999995</v>
      </c>
      <c r="G1764" s="2">
        <f t="shared" si="211"/>
        <v>1.778</v>
      </c>
      <c r="H1764" s="2">
        <f t="shared" si="215"/>
        <v>1.914599999999999</v>
      </c>
      <c r="I1764" s="2">
        <f t="array" ref="I1764">SUMPRODUCT(B1748:B1767, (ROW(B1748:B1767)-ROW(B1748)+1)) / (20*21/2)</f>
        <v>1.4954761904761906</v>
      </c>
      <c r="J1764" s="2">
        <f t="shared" si="218"/>
        <v>1.6063725260268356</v>
      </c>
      <c r="K1764" s="2">
        <f t="shared" si="212"/>
        <v>1.7282183597942495</v>
      </c>
    </row>
    <row r="1765" spans="1:11" ht="13.5" x14ac:dyDescent="0.25">
      <c r="A1765" s="3">
        <f>TITRES_STAT!B1768</f>
        <v>45267</v>
      </c>
      <c r="B1765" s="5">
        <f>TITRES_STAT!D1768</f>
        <v>1.37</v>
      </c>
      <c r="C1765" s="2">
        <f t="shared" si="213"/>
        <v>0</v>
      </c>
      <c r="D1765" s="2">
        <f t="shared" si="214"/>
        <v>1.4060000000000001</v>
      </c>
      <c r="E1765" s="2">
        <f t="shared" si="216"/>
        <v>1.5110000000000003</v>
      </c>
      <c r="F1765" s="2">
        <f t="shared" si="217"/>
        <v>1.6159999999999997</v>
      </c>
      <c r="G1765" s="2">
        <f t="shared" si="211"/>
        <v>1.7676000000000005</v>
      </c>
      <c r="H1765" s="2">
        <f t="shared" si="215"/>
        <v>1.9116499999999987</v>
      </c>
      <c r="I1765" s="2">
        <f t="array" ref="I1765">SUMPRODUCT(B1749:B1768, (ROW(B1749:B1768)-ROW(B1749)+1)) / (20*21/2)</f>
        <v>1.466047619047619</v>
      </c>
      <c r="J1765" s="2">
        <f t="shared" si="218"/>
        <v>1.5838608568814225</v>
      </c>
      <c r="K1765" s="2">
        <f t="shared" si="212"/>
        <v>1.7141705809787888</v>
      </c>
    </row>
    <row r="1766" spans="1:11" ht="13.5" x14ac:dyDescent="0.25">
      <c r="A1766" s="3">
        <f>TITRES_STAT!B1769</f>
        <v>45268</v>
      </c>
      <c r="B1766" s="5">
        <f>TITRES_STAT!D1769</f>
        <v>1.37</v>
      </c>
      <c r="C1766" s="2">
        <f t="shared" si="213"/>
        <v>0</v>
      </c>
      <c r="D1766" s="2">
        <f t="shared" si="214"/>
        <v>1.3820000000000001</v>
      </c>
      <c r="E1766" s="2">
        <f t="shared" si="216"/>
        <v>1.4850000000000001</v>
      </c>
      <c r="F1766" s="2">
        <f t="shared" si="217"/>
        <v>1.5939999999999999</v>
      </c>
      <c r="G1766" s="2">
        <f t="shared" si="211"/>
        <v>1.7572000000000005</v>
      </c>
      <c r="H1766" s="2">
        <f t="shared" si="215"/>
        <v>1.908699999999999</v>
      </c>
      <c r="I1766" s="2">
        <f t="array" ref="I1766">SUMPRODUCT(B1750:B1769, (ROW(B1750:B1769)-ROW(B1750)+1)) / (20*21/2)</f>
        <v>1.4379047619047618</v>
      </c>
      <c r="J1766" s="2">
        <f t="shared" si="218"/>
        <v>1.563493156226049</v>
      </c>
      <c r="K1766" s="2">
        <f t="shared" si="212"/>
        <v>1.7006736954502089</v>
      </c>
    </row>
    <row r="1767" spans="1:11" ht="13.5" x14ac:dyDescent="0.25">
      <c r="A1767" s="3">
        <f>TITRES_STAT!B1770</f>
        <v>45271</v>
      </c>
      <c r="B1767" s="5">
        <f>TITRES_STAT!D1770</f>
        <v>1.31</v>
      </c>
      <c r="C1767" s="2">
        <f t="shared" si="213"/>
        <v>-6.0000000000000053E-2</v>
      </c>
      <c r="D1767" s="2">
        <f t="shared" si="214"/>
        <v>1.3580000000000001</v>
      </c>
      <c r="E1767" s="2">
        <f t="shared" si="216"/>
        <v>1.4530000000000003</v>
      </c>
      <c r="F1767" s="2">
        <f t="shared" si="217"/>
        <v>1.5689999999999997</v>
      </c>
      <c r="G1767" s="2">
        <f t="shared" si="211"/>
        <v>1.7456000000000005</v>
      </c>
      <c r="H1767" s="2">
        <f t="shared" si="215"/>
        <v>1.9050999999999987</v>
      </c>
      <c r="I1767" s="2">
        <f t="array" ref="I1767">SUMPRODUCT(B1751:B1770, (ROW(B1751:B1770)-ROW(B1751)+1)) / (20*21/2)</f>
        <v>1.4119523809523808</v>
      </c>
      <c r="J1767" s="2">
        <f t="shared" si="218"/>
        <v>1.5393509508711873</v>
      </c>
      <c r="K1767" s="2">
        <f t="shared" si="212"/>
        <v>1.68535315837373</v>
      </c>
    </row>
    <row r="1768" spans="1:11" ht="13.5" x14ac:dyDescent="0.25">
      <c r="A1768" s="3">
        <f>TITRES_STAT!B1771</f>
        <v>45272</v>
      </c>
      <c r="B1768" s="5">
        <f>TITRES_STAT!D1771</f>
        <v>1.26</v>
      </c>
      <c r="C1768" s="2">
        <f t="shared" si="213"/>
        <v>-5.0000000000000044E-2</v>
      </c>
      <c r="D1768" s="2">
        <f t="shared" si="214"/>
        <v>1.3359999999999999</v>
      </c>
      <c r="E1768" s="2">
        <f t="shared" si="216"/>
        <v>1.4159999999999999</v>
      </c>
      <c r="F1768" s="2">
        <f t="shared" si="217"/>
        <v>1.5454999999999999</v>
      </c>
      <c r="G1768" s="2">
        <f t="shared" si="211"/>
        <v>1.7330000000000008</v>
      </c>
      <c r="H1768" s="2">
        <f t="shared" si="215"/>
        <v>1.9012499999999988</v>
      </c>
      <c r="I1768" s="2">
        <f t="array" ref="I1768">SUMPRODUCT(B1752:B1771, (ROW(B1752:B1771)-ROW(B1752)+1)) / (20*21/2)</f>
        <v>1.3929523809523812</v>
      </c>
      <c r="J1768" s="2">
        <f t="shared" si="218"/>
        <v>1.5127460984072649</v>
      </c>
      <c r="K1768" s="2">
        <f t="shared" si="212"/>
        <v>1.6686726423590739</v>
      </c>
    </row>
    <row r="1769" spans="1:11" ht="13.5" x14ac:dyDescent="0.25">
      <c r="A1769" s="3">
        <f>TITRES_STAT!B1772</f>
        <v>45273</v>
      </c>
      <c r="B1769" s="5">
        <f>TITRES_STAT!D1772</f>
        <v>1.25</v>
      </c>
      <c r="C1769" s="2">
        <f t="shared" si="213"/>
        <v>-1.0000000000000009E-2</v>
      </c>
      <c r="D1769" s="2">
        <f t="shared" si="214"/>
        <v>1.3120000000000001</v>
      </c>
      <c r="E1769" s="2">
        <f t="shared" si="216"/>
        <v>1.3780000000000001</v>
      </c>
      <c r="F1769" s="2">
        <f t="shared" si="217"/>
        <v>1.5224999999999997</v>
      </c>
      <c r="G1769" s="2">
        <f t="shared" si="211"/>
        <v>1.7202000000000006</v>
      </c>
      <c r="H1769" s="2">
        <f t="shared" si="215"/>
        <v>1.8973499999999988</v>
      </c>
      <c r="I1769" s="2">
        <f t="array" ref="I1769">SUMPRODUCT(B1753:B1772, (ROW(B1753:B1772)-ROW(B1753)+1)) / (20*21/2)</f>
        <v>1.3755714285714287</v>
      </c>
      <c r="J1769" s="2">
        <f t="shared" si="218"/>
        <v>1.4877226604637159</v>
      </c>
      <c r="K1769" s="2">
        <f t="shared" si="212"/>
        <v>1.6522541073646004</v>
      </c>
    </row>
    <row r="1770" spans="1:11" ht="13.5" x14ac:dyDescent="0.25">
      <c r="A1770" s="3">
        <f>TITRES_STAT!B1773</f>
        <v>45274</v>
      </c>
      <c r="B1770" s="5">
        <f>TITRES_STAT!D1773</f>
        <v>1.25</v>
      </c>
      <c r="C1770" s="2">
        <f t="shared" si="213"/>
        <v>0</v>
      </c>
      <c r="D1770" s="2">
        <f t="shared" si="214"/>
        <v>1.288</v>
      </c>
      <c r="E1770" s="2">
        <f t="shared" si="216"/>
        <v>1.347</v>
      </c>
      <c r="F1770" s="2">
        <f t="shared" si="217"/>
        <v>1.4994999999999998</v>
      </c>
      <c r="G1770" s="2">
        <f t="shared" si="211"/>
        <v>1.7074000000000009</v>
      </c>
      <c r="H1770" s="2">
        <f t="shared" si="215"/>
        <v>1.8934499999999987</v>
      </c>
      <c r="I1770" s="2">
        <f t="array" ref="I1770">SUMPRODUCT(B1754:B1773, (ROW(B1754:B1773)-ROW(B1754)+1)) / (20*21/2)</f>
        <v>1.3553333333333333</v>
      </c>
      <c r="J1770" s="2">
        <f t="shared" si="218"/>
        <v>1.4650824070862192</v>
      </c>
      <c r="K1770" s="2">
        <f t="shared" si="212"/>
        <v>1.6364794364875574</v>
      </c>
    </row>
    <row r="1771" spans="1:11" ht="13.5" x14ac:dyDescent="0.25">
      <c r="A1771" s="3">
        <f>TITRES_STAT!B1774</f>
        <v>45275</v>
      </c>
      <c r="B1771" s="5">
        <f>TITRES_STAT!D1774</f>
        <v>1.3</v>
      </c>
      <c r="C1771" s="2">
        <f t="shared" si="213"/>
        <v>5.0000000000000044E-2</v>
      </c>
      <c r="D1771" s="2">
        <f t="shared" si="214"/>
        <v>1.274</v>
      </c>
      <c r="E1771" s="2">
        <f t="shared" si="216"/>
        <v>1.3280000000000001</v>
      </c>
      <c r="F1771" s="2">
        <f t="shared" si="217"/>
        <v>1.4825000000000002</v>
      </c>
      <c r="G1771" s="2">
        <f t="shared" si="211"/>
        <v>1.6956000000000009</v>
      </c>
      <c r="H1771" s="2">
        <f t="shared" si="215"/>
        <v>1.889799999999999</v>
      </c>
      <c r="I1771" s="2">
        <f t="array" ref="I1771">SUMPRODUCT(B1755:B1774, (ROW(B1755:B1774)-ROW(B1755)+1)) / (20*21/2)</f>
        <v>1.3385238095238094</v>
      </c>
      <c r="J1771" s="2">
        <f t="shared" si="218"/>
        <v>1.4493602730780077</v>
      </c>
      <c r="K1771" s="2">
        <f t="shared" si="212"/>
        <v>1.6232841644684377</v>
      </c>
    </row>
    <row r="1772" spans="1:11" ht="13.5" x14ac:dyDescent="0.25">
      <c r="A1772" s="3">
        <f>TITRES_STAT!B1775</f>
        <v>45278</v>
      </c>
      <c r="B1772" s="5">
        <f>TITRES_STAT!D1775</f>
        <v>1.3</v>
      </c>
      <c r="C1772" s="2">
        <f t="shared" si="213"/>
        <v>0</v>
      </c>
      <c r="D1772" s="2">
        <f t="shared" si="214"/>
        <v>1.2719999999999998</v>
      </c>
      <c r="E1772" s="2">
        <f t="shared" si="216"/>
        <v>1.3150000000000002</v>
      </c>
      <c r="F1772" s="2">
        <f t="shared" si="217"/>
        <v>1.4625000000000001</v>
      </c>
      <c r="G1772" s="2">
        <f t="shared" si="211"/>
        <v>1.6838000000000011</v>
      </c>
      <c r="H1772" s="2">
        <f t="shared" si="215"/>
        <v>1.885699999999999</v>
      </c>
      <c r="I1772" s="2">
        <f t="array" ref="I1772">SUMPRODUCT(B1756:B1775, (ROW(B1756:B1775)-ROW(B1756)+1)) / (20*21/2)</f>
        <v>1.3238095238095238</v>
      </c>
      <c r="J1772" s="2">
        <f t="shared" si="218"/>
        <v>1.4351354851658165</v>
      </c>
      <c r="K1772" s="2">
        <f t="shared" si="212"/>
        <v>1.6106063540971265</v>
      </c>
    </row>
    <row r="1773" spans="1:11" ht="13.5" x14ac:dyDescent="0.25">
      <c r="A1773" s="3">
        <f>TITRES_STAT!B1776</f>
        <v>45279</v>
      </c>
      <c r="B1773" s="5">
        <f>TITRES_STAT!D1776</f>
        <v>1.25</v>
      </c>
      <c r="C1773" s="2">
        <f t="shared" si="213"/>
        <v>-5.0000000000000044E-2</v>
      </c>
      <c r="D1773" s="2">
        <f t="shared" si="214"/>
        <v>1.27</v>
      </c>
      <c r="E1773" s="2">
        <f t="shared" si="216"/>
        <v>1.3030000000000002</v>
      </c>
      <c r="F1773" s="2">
        <f t="shared" si="217"/>
        <v>1.4365000000000001</v>
      </c>
      <c r="G1773" s="2">
        <f t="shared" si="211"/>
        <v>1.6710000000000012</v>
      </c>
      <c r="H1773" s="2">
        <f t="shared" si="215"/>
        <v>1.881349999999999</v>
      </c>
      <c r="I1773" s="2">
        <f t="array" ref="I1773">SUMPRODUCT(B1757:B1776, (ROW(B1757:B1776)-ROW(B1757)+1)) / (20*21/2)</f>
        <v>1.3108571428571429</v>
      </c>
      <c r="J1773" s="2">
        <f t="shared" si="218"/>
        <v>1.4175035341976434</v>
      </c>
      <c r="K1773" s="2">
        <f t="shared" si="212"/>
        <v>1.5964649284462589</v>
      </c>
    </row>
    <row r="1774" spans="1:11" ht="13.5" x14ac:dyDescent="0.25">
      <c r="A1774" s="3">
        <f>TITRES_STAT!B1777</f>
        <v>45280</v>
      </c>
      <c r="B1774" s="5">
        <f>TITRES_STAT!D1777</f>
        <v>1.26</v>
      </c>
      <c r="C1774" s="2">
        <f t="shared" si="213"/>
        <v>1.0000000000000009E-2</v>
      </c>
      <c r="D1774" s="2">
        <f t="shared" si="214"/>
        <v>1.2719999999999998</v>
      </c>
      <c r="E1774" s="2">
        <f t="shared" si="216"/>
        <v>1.2920000000000003</v>
      </c>
      <c r="F1774" s="2">
        <f t="shared" si="217"/>
        <v>1.4145000000000003</v>
      </c>
      <c r="G1774" s="2">
        <f t="shared" si="211"/>
        <v>1.6584000000000012</v>
      </c>
      <c r="H1774" s="2">
        <f t="shared" si="215"/>
        <v>1.8767499999999993</v>
      </c>
      <c r="I1774" s="2">
        <f t="array" ref="I1774">SUMPRODUCT(B1758:B1777, (ROW(B1758:B1777)-ROW(B1758)+1)) / (20*21/2)</f>
        <v>1.2996666666666667</v>
      </c>
      <c r="J1774" s="2">
        <f t="shared" si="218"/>
        <v>1.4025031976073916</v>
      </c>
      <c r="K1774" s="2">
        <f t="shared" si="212"/>
        <v>1.5832702253699349</v>
      </c>
    </row>
    <row r="1775" spans="1:11" ht="13.5" x14ac:dyDescent="0.25">
      <c r="A1775" s="3">
        <f>TITRES_STAT!B1778</f>
        <v>45281</v>
      </c>
      <c r="B1775" s="5">
        <f>TITRES_STAT!D1778</f>
        <v>1.26</v>
      </c>
      <c r="C1775" s="2">
        <f t="shared" si="213"/>
        <v>0</v>
      </c>
      <c r="D1775" s="2">
        <f t="shared" si="214"/>
        <v>1.274</v>
      </c>
      <c r="E1775" s="2">
        <f t="shared" si="216"/>
        <v>1.2810000000000001</v>
      </c>
      <c r="F1775" s="2">
        <f t="shared" si="217"/>
        <v>1.3960000000000004</v>
      </c>
      <c r="G1775" s="2">
        <f t="shared" si="211"/>
        <v>1.6458000000000013</v>
      </c>
      <c r="H1775" s="2">
        <f t="shared" si="215"/>
        <v>1.8721499999999991</v>
      </c>
      <c r="I1775" s="2">
        <f t="array" ref="I1775">SUMPRODUCT(B1759:B1778, (ROW(B1759:B1778)-ROW(B1759)+1)) / (20*21/2)</f>
        <v>1.2854761904761904</v>
      </c>
      <c r="J1775" s="2">
        <f t="shared" si="218"/>
        <v>1.3889314645019257</v>
      </c>
      <c r="K1775" s="2">
        <f t="shared" si="212"/>
        <v>1.5705929616299374</v>
      </c>
    </row>
    <row r="1776" spans="1:11" ht="13.5" x14ac:dyDescent="0.25">
      <c r="A1776" s="3">
        <f>TITRES_STAT!B1779</f>
        <v>45282</v>
      </c>
      <c r="B1776" s="5">
        <f>TITRES_STAT!D1779</f>
        <v>1.26</v>
      </c>
      <c r="C1776" s="2">
        <f t="shared" si="213"/>
        <v>0</v>
      </c>
      <c r="D1776" s="2">
        <f t="shared" si="214"/>
        <v>1.2659999999999998</v>
      </c>
      <c r="E1776" s="2">
        <f t="shared" si="216"/>
        <v>1.27</v>
      </c>
      <c r="F1776" s="2">
        <f t="shared" si="217"/>
        <v>1.3775000000000004</v>
      </c>
      <c r="G1776" s="2">
        <f t="shared" si="211"/>
        <v>1.6332000000000013</v>
      </c>
      <c r="H1776" s="2">
        <f t="shared" si="215"/>
        <v>1.8675499999999992</v>
      </c>
      <c r="I1776" s="2">
        <f t="array" ref="I1776">SUMPRODUCT(B1760:B1779, (ROW(B1760:B1779)-ROW(B1760)+1)) / (20*21/2)</f>
        <v>1.2780476190476193</v>
      </c>
      <c r="J1776" s="2">
        <f t="shared" si="218"/>
        <v>1.3766522774065044</v>
      </c>
      <c r="K1776" s="2">
        <f t="shared" si="212"/>
        <v>1.558412845487587</v>
      </c>
    </row>
    <row r="1777" spans="1:11" ht="13.5" x14ac:dyDescent="0.25">
      <c r="A1777" s="3">
        <f>TITRES_STAT!B1780</f>
        <v>45285</v>
      </c>
      <c r="B1777" s="5">
        <f>TITRES_STAT!D1780</f>
        <v>1.26</v>
      </c>
      <c r="C1777" s="2">
        <f t="shared" si="213"/>
        <v>0</v>
      </c>
      <c r="D1777" s="2">
        <f t="shared" si="214"/>
        <v>1.2579999999999998</v>
      </c>
      <c r="E1777" s="2">
        <f t="shared" si="216"/>
        <v>1.2649999999999999</v>
      </c>
      <c r="F1777" s="2">
        <f t="shared" si="217"/>
        <v>1.3590000000000004</v>
      </c>
      <c r="G1777" s="2">
        <f t="shared" si="211"/>
        <v>1.6206000000000012</v>
      </c>
      <c r="H1777" s="2">
        <f t="shared" si="215"/>
        <v>1.862949999999999</v>
      </c>
      <c r="I1777" s="2">
        <f t="array" ref="I1777">SUMPRODUCT(B1761:B1780, (ROW(B1761:B1780)-ROW(B1761)+1)) / (20*21/2)</f>
        <v>1.2723809523809526</v>
      </c>
      <c r="J1777" s="2">
        <f t="shared" si="218"/>
        <v>1.3655425367011231</v>
      </c>
      <c r="K1777" s="2">
        <f t="shared" si="212"/>
        <v>1.546710380958662</v>
      </c>
    </row>
    <row r="1778" spans="1:11" ht="13.5" x14ac:dyDescent="0.25">
      <c r="A1778" s="3">
        <f>TITRES_STAT!B1781</f>
        <v>45286</v>
      </c>
      <c r="B1778" s="5">
        <f>TITRES_STAT!D1781</f>
        <v>1.21</v>
      </c>
      <c r="C1778" s="2">
        <f t="shared" si="213"/>
        <v>-5.0000000000000044E-2</v>
      </c>
      <c r="D1778" s="2">
        <f t="shared" si="214"/>
        <v>1.25</v>
      </c>
      <c r="E1778" s="2">
        <f t="shared" si="216"/>
        <v>1.2599999999999998</v>
      </c>
      <c r="F1778" s="2">
        <f t="shared" si="217"/>
        <v>1.3380000000000005</v>
      </c>
      <c r="G1778" s="2">
        <f t="shared" ref="G1778:G1841" si="219">AVERAGE(B1729:B1778)</f>
        <v>1.6070000000000007</v>
      </c>
      <c r="H1778" s="2">
        <f t="shared" si="215"/>
        <v>1.8582499999999988</v>
      </c>
      <c r="I1778" s="2">
        <f t="array" ref="I1778">SUMPRODUCT(B1762:B1781, (ROW(B1762:B1781)-ROW(B1762)+1)) / (20*21/2)</f>
        <v>1.2681428571428572</v>
      </c>
      <c r="J1778" s="2">
        <f t="shared" si="218"/>
        <v>1.3507289617772065</v>
      </c>
      <c r="K1778" s="2">
        <f t="shared" si="212"/>
        <v>1.5335060522936164</v>
      </c>
    </row>
    <row r="1779" spans="1:11" ht="13.5" x14ac:dyDescent="0.25">
      <c r="A1779" s="3">
        <f>TITRES_STAT!B1782</f>
        <v>45287</v>
      </c>
      <c r="B1779" s="5">
        <f>TITRES_STAT!D1782</f>
        <v>1.26</v>
      </c>
      <c r="C1779" s="2">
        <f t="shared" si="213"/>
        <v>5.0000000000000044E-2</v>
      </c>
      <c r="D1779" s="2">
        <f t="shared" si="214"/>
        <v>1.25</v>
      </c>
      <c r="E1779" s="2">
        <f t="shared" si="216"/>
        <v>1.2609999999999997</v>
      </c>
      <c r="F1779" s="2">
        <f t="shared" si="217"/>
        <v>1.3195000000000006</v>
      </c>
      <c r="G1779" s="2">
        <f t="shared" si="219"/>
        <v>1.5944000000000005</v>
      </c>
      <c r="H1779" s="2">
        <f t="shared" si="215"/>
        <v>1.8537999999999988</v>
      </c>
      <c r="I1779" s="2">
        <f t="array" ref="I1779">SUMPRODUCT(B1763:B1782, (ROW(B1763:B1782)-ROW(B1763)+1)) / (20*21/2)</f>
        <v>1.2650000000000001</v>
      </c>
      <c r="J1779" s="2">
        <f t="shared" si="218"/>
        <v>1.3420881082746154</v>
      </c>
      <c r="K1779" s="2">
        <f t="shared" ref="K1779:K1842" si="220">$K$4*B1779+(1-$K$4)*K1778</f>
        <v>1.5227803247526901</v>
      </c>
    </row>
    <row r="1780" spans="1:11" ht="13.5" x14ac:dyDescent="0.25">
      <c r="A1780" s="3">
        <f>TITRES_STAT!B1783</f>
        <v>45288</v>
      </c>
      <c r="B1780" s="5">
        <f>TITRES_STAT!D1783</f>
        <v>1.26</v>
      </c>
      <c r="C1780" s="2">
        <f t="shared" si="213"/>
        <v>0</v>
      </c>
      <c r="D1780" s="2">
        <f t="shared" si="214"/>
        <v>1.25</v>
      </c>
      <c r="E1780" s="2">
        <f t="shared" si="216"/>
        <v>1.262</v>
      </c>
      <c r="F1780" s="2">
        <f t="shared" si="217"/>
        <v>1.3045000000000004</v>
      </c>
      <c r="G1780" s="2">
        <f t="shared" si="219"/>
        <v>1.5818000000000005</v>
      </c>
      <c r="H1780" s="2">
        <f t="shared" si="215"/>
        <v>1.8493499999999985</v>
      </c>
      <c r="I1780" s="2">
        <f t="array" ref="I1780">SUMPRODUCT(B1764:B1783, (ROW(B1764:B1783)-ROW(B1764)+1)) / (20*21/2)</f>
        <v>1.2674285714285716</v>
      </c>
      <c r="J1780" s="2">
        <f t="shared" si="218"/>
        <v>1.3342701932008425</v>
      </c>
      <c r="K1780" s="2">
        <f t="shared" si="220"/>
        <v>1.5124752139780748</v>
      </c>
    </row>
    <row r="1781" spans="1:11" ht="13.5" x14ac:dyDescent="0.25">
      <c r="A1781" s="3">
        <f>TITRES_STAT!B1784</f>
        <v>45289</v>
      </c>
      <c r="B1781" s="5">
        <f>TITRES_STAT!D1784</f>
        <v>1.26</v>
      </c>
      <c r="C1781" s="2">
        <f t="shared" si="213"/>
        <v>0</v>
      </c>
      <c r="D1781" s="2">
        <f t="shared" si="214"/>
        <v>1.2499999999999998</v>
      </c>
      <c r="E1781" s="2">
        <f t="shared" si="216"/>
        <v>1.2579999999999998</v>
      </c>
      <c r="F1781" s="2">
        <f t="shared" si="217"/>
        <v>1.2930000000000006</v>
      </c>
      <c r="G1781" s="2">
        <f t="shared" si="219"/>
        <v>1.5692000000000008</v>
      </c>
      <c r="H1781" s="2">
        <f t="shared" si="215"/>
        <v>1.8448999999999984</v>
      </c>
      <c r="I1781" s="2">
        <f t="array" ref="I1781">SUMPRODUCT(B1765:B1784, (ROW(B1765:B1784)-ROW(B1765)+1)) / (20*21/2)</f>
        <v>1.2739523809523807</v>
      </c>
      <c r="J1781" s="2">
        <f t="shared" si="218"/>
        <v>1.3271968414674289</v>
      </c>
      <c r="K1781" s="2">
        <f t="shared" si="220"/>
        <v>1.5025742251946208</v>
      </c>
    </row>
    <row r="1782" spans="1:11" ht="13.5" x14ac:dyDescent="0.25">
      <c r="A1782" s="3">
        <f>TITRES_STAT!B1785</f>
        <v>45293</v>
      </c>
      <c r="B1782" s="5">
        <f>TITRES_STAT!D1785</f>
        <v>1.26</v>
      </c>
      <c r="C1782" s="2">
        <f t="shared" si="213"/>
        <v>0</v>
      </c>
      <c r="D1782" s="2">
        <f t="shared" si="214"/>
        <v>1.2499999999999998</v>
      </c>
      <c r="E1782" s="2">
        <f t="shared" si="216"/>
        <v>1.254</v>
      </c>
      <c r="F1782" s="2">
        <f t="shared" si="217"/>
        <v>1.2845000000000006</v>
      </c>
      <c r="G1782" s="2">
        <f t="shared" si="219"/>
        <v>1.5566000000000009</v>
      </c>
      <c r="H1782" s="2">
        <f t="shared" si="215"/>
        <v>1.8404499999999984</v>
      </c>
      <c r="I1782" s="2">
        <f t="array" ref="I1782">SUMPRODUCT(B1766:B1785, (ROW(B1766:B1785)-ROW(B1766)+1)) / (20*21/2)</f>
        <v>1.2805714285714287</v>
      </c>
      <c r="J1782" s="2">
        <f t="shared" si="218"/>
        <v>1.3207971422800546</v>
      </c>
      <c r="K1782" s="2">
        <f t="shared" si="220"/>
        <v>1.4930615104811062</v>
      </c>
    </row>
    <row r="1783" spans="1:11" ht="13.5" x14ac:dyDescent="0.25">
      <c r="A1783" s="3">
        <f>TITRES_STAT!B1786</f>
        <v>45294</v>
      </c>
      <c r="B1783" s="5">
        <f>TITRES_STAT!D1786</f>
        <v>1.31</v>
      </c>
      <c r="C1783" s="2">
        <f t="shared" si="213"/>
        <v>5.0000000000000044E-2</v>
      </c>
      <c r="D1783" s="2">
        <f t="shared" si="214"/>
        <v>1.27</v>
      </c>
      <c r="E1783" s="2">
        <f t="shared" si="216"/>
        <v>1.26</v>
      </c>
      <c r="F1783" s="2">
        <f t="shared" si="217"/>
        <v>1.2815000000000005</v>
      </c>
      <c r="G1783" s="2">
        <f t="shared" si="219"/>
        <v>1.5450000000000008</v>
      </c>
      <c r="H1783" s="2">
        <f t="shared" si="215"/>
        <v>1.8362499999999984</v>
      </c>
      <c r="I1783" s="2">
        <f t="array" ref="I1783">SUMPRODUCT(B1767:B1786, (ROW(B1767:B1786)-ROW(B1767)+1)) / (20*21/2)</f>
        <v>1.2872857142857146</v>
      </c>
      <c r="J1783" s="2">
        <f t="shared" si="218"/>
        <v>1.3197688430152876</v>
      </c>
      <c r="K1783" s="2">
        <f t="shared" si="220"/>
        <v>1.4858826277171413</v>
      </c>
    </row>
    <row r="1784" spans="1:11" ht="13.5" x14ac:dyDescent="0.25">
      <c r="A1784" s="3">
        <f>TITRES_STAT!B1787</f>
        <v>45295</v>
      </c>
      <c r="B1784" s="5">
        <f>TITRES_STAT!D1787</f>
        <v>1.35</v>
      </c>
      <c r="C1784" s="2">
        <f t="shared" si="213"/>
        <v>4.0000000000000036E-2</v>
      </c>
      <c r="D1784" s="2">
        <f t="shared" si="214"/>
        <v>1.2879999999999998</v>
      </c>
      <c r="E1784" s="2">
        <f t="shared" si="216"/>
        <v>1.2689999999999999</v>
      </c>
      <c r="F1784" s="2">
        <f t="shared" si="217"/>
        <v>1.2805000000000004</v>
      </c>
      <c r="G1784" s="2">
        <f t="shared" si="219"/>
        <v>1.5358000000000007</v>
      </c>
      <c r="H1784" s="2">
        <f t="shared" si="215"/>
        <v>1.8322499999999986</v>
      </c>
      <c r="I1784" s="2">
        <f t="array" ref="I1784">SUMPRODUCT(B1768:B1787, (ROW(B1768:B1787)-ROW(B1768)+1)) / (20*21/2)</f>
        <v>1.294095238095238</v>
      </c>
      <c r="J1784" s="2">
        <f t="shared" si="218"/>
        <v>1.3226480008233554</v>
      </c>
      <c r="K1784" s="2">
        <f t="shared" si="220"/>
        <v>1.48055389721843</v>
      </c>
    </row>
    <row r="1785" spans="1:11" ht="13.5" x14ac:dyDescent="0.25">
      <c r="A1785" s="3">
        <f>TITRES_STAT!B1788</f>
        <v>45296</v>
      </c>
      <c r="B1785" s="5">
        <f>TITRES_STAT!D1788</f>
        <v>1.35</v>
      </c>
      <c r="C1785" s="2">
        <f t="shared" si="213"/>
        <v>0</v>
      </c>
      <c r="D1785" s="2">
        <f t="shared" si="214"/>
        <v>1.3059999999999998</v>
      </c>
      <c r="E1785" s="2">
        <f t="shared" si="216"/>
        <v>1.278</v>
      </c>
      <c r="F1785" s="2">
        <f t="shared" si="217"/>
        <v>1.2795000000000003</v>
      </c>
      <c r="G1785" s="2">
        <f t="shared" si="219"/>
        <v>1.5266000000000002</v>
      </c>
      <c r="H1785" s="2">
        <f t="shared" si="215"/>
        <v>1.8282499999999984</v>
      </c>
      <c r="I1785" s="2">
        <f t="array" ref="I1785">SUMPRODUCT(B1769:B1788, (ROW(B1769:B1788)-ROW(B1769)+1)) / (20*21/2)</f>
        <v>1.3007142857142857</v>
      </c>
      <c r="J1785" s="2">
        <f t="shared" si="218"/>
        <v>1.325252953125893</v>
      </c>
      <c r="K1785" s="2">
        <f t="shared" si="220"/>
        <v>1.4754341365431975</v>
      </c>
    </row>
    <row r="1786" spans="1:11" ht="13.5" x14ac:dyDescent="0.25">
      <c r="A1786" s="3">
        <f>TITRES_STAT!B1789</f>
        <v>45299</v>
      </c>
      <c r="B1786" s="5">
        <f>TITRES_STAT!D1789</f>
        <v>1.35</v>
      </c>
      <c r="C1786" s="2">
        <f t="shared" si="213"/>
        <v>0</v>
      </c>
      <c r="D1786" s="2">
        <f t="shared" si="214"/>
        <v>1.3240000000000003</v>
      </c>
      <c r="E1786" s="2">
        <f t="shared" si="216"/>
        <v>1.2869999999999997</v>
      </c>
      <c r="F1786" s="2">
        <f t="shared" si="217"/>
        <v>1.2785000000000004</v>
      </c>
      <c r="G1786" s="2">
        <f t="shared" si="219"/>
        <v>1.5173999999999999</v>
      </c>
      <c r="H1786" s="2">
        <f t="shared" si="215"/>
        <v>1.8242499999999986</v>
      </c>
      <c r="I1786" s="2">
        <f t="array" ref="I1786">SUMPRODUCT(B1770:B1789, (ROW(B1770:B1789)-ROW(B1770)+1)) / (20*21/2)</f>
        <v>1.306904761904762</v>
      </c>
      <c r="J1786" s="2">
        <f t="shared" si="218"/>
        <v>1.3276098147329507</v>
      </c>
      <c r="K1786" s="2">
        <f t="shared" si="220"/>
        <v>1.4705151507964056</v>
      </c>
    </row>
    <row r="1787" spans="1:11" ht="13.5" x14ac:dyDescent="0.25">
      <c r="A1787" s="3">
        <f>TITRES_STAT!B1790</f>
        <v>45300</v>
      </c>
      <c r="B1787" s="5">
        <f>TITRES_STAT!D1790</f>
        <v>1.35</v>
      </c>
      <c r="C1787" s="2">
        <f t="shared" si="213"/>
        <v>0</v>
      </c>
      <c r="D1787" s="2">
        <f t="shared" si="214"/>
        <v>1.3419999999999999</v>
      </c>
      <c r="E1787" s="2">
        <f t="shared" si="216"/>
        <v>1.2959999999999998</v>
      </c>
      <c r="F1787" s="2">
        <f t="shared" si="217"/>
        <v>1.2805000000000004</v>
      </c>
      <c r="G1787" s="2">
        <f t="shared" si="219"/>
        <v>1.5065999999999997</v>
      </c>
      <c r="H1787" s="2">
        <f t="shared" si="215"/>
        <v>1.8202499999999986</v>
      </c>
      <c r="I1787" s="2">
        <f t="array" ref="I1787">SUMPRODUCT(B1771:B1790, (ROW(B1771:B1790)-ROW(B1771)+1)) / (20*21/2)</f>
        <v>1.3126190476190476</v>
      </c>
      <c r="J1787" s="2">
        <f t="shared" si="218"/>
        <v>1.3297422133298125</v>
      </c>
      <c r="K1787" s="2">
        <f t="shared" si="220"/>
        <v>1.4657890664514486</v>
      </c>
    </row>
    <row r="1788" spans="1:11" ht="13.5" x14ac:dyDescent="0.25">
      <c r="A1788" s="3">
        <f>TITRES_STAT!B1791</f>
        <v>45301</v>
      </c>
      <c r="B1788" s="5">
        <f>TITRES_STAT!D1791</f>
        <v>1.35</v>
      </c>
      <c r="C1788" s="2">
        <f t="shared" si="213"/>
        <v>0</v>
      </c>
      <c r="D1788" s="2">
        <f t="shared" si="214"/>
        <v>1.35</v>
      </c>
      <c r="E1788" s="2">
        <f t="shared" si="216"/>
        <v>1.3099999999999998</v>
      </c>
      <c r="F1788" s="2">
        <f t="shared" si="217"/>
        <v>1.2850000000000004</v>
      </c>
      <c r="G1788" s="2">
        <f t="shared" si="219"/>
        <v>1.4957999999999996</v>
      </c>
      <c r="H1788" s="2">
        <f t="shared" si="215"/>
        <v>1.8162499999999988</v>
      </c>
      <c r="I1788" s="2">
        <f t="array" ref="I1788">SUMPRODUCT(B1772:B1791, (ROW(B1772:B1791)-ROW(B1772)+1)) / (20*21/2)</f>
        <v>1.3178571428571428</v>
      </c>
      <c r="J1788" s="2">
        <f t="shared" si="218"/>
        <v>1.3316715263460208</v>
      </c>
      <c r="K1788" s="2">
        <f t="shared" si="220"/>
        <v>1.4612483187474703</v>
      </c>
    </row>
    <row r="1789" spans="1:11" ht="13.5" x14ac:dyDescent="0.25">
      <c r="A1789" s="3">
        <f>TITRES_STAT!B1792</f>
        <v>45302</v>
      </c>
      <c r="B1789" s="5">
        <f>TITRES_STAT!D1792</f>
        <v>1.35</v>
      </c>
      <c r="C1789" s="2">
        <f t="shared" si="213"/>
        <v>0</v>
      </c>
      <c r="D1789" s="2">
        <f t="shared" si="214"/>
        <v>1.35</v>
      </c>
      <c r="E1789" s="2">
        <f t="shared" si="216"/>
        <v>1.3189999999999997</v>
      </c>
      <c r="F1789" s="2">
        <f t="shared" si="217"/>
        <v>1.2900000000000003</v>
      </c>
      <c r="G1789" s="2">
        <f t="shared" si="219"/>
        <v>1.4849999999999988</v>
      </c>
      <c r="H1789" s="2">
        <f t="shared" si="215"/>
        <v>1.8122499999999988</v>
      </c>
      <c r="I1789" s="2">
        <f t="array" ref="I1789">SUMPRODUCT(B1773:B1792, (ROW(B1773:B1792)-ROW(B1773)+1)) / (20*21/2)</f>
        <v>1.3228571428571427</v>
      </c>
      <c r="J1789" s="2">
        <f t="shared" si="218"/>
        <v>1.3334170952654474</v>
      </c>
      <c r="K1789" s="2">
        <f t="shared" si="220"/>
        <v>1.4568856395809029</v>
      </c>
    </row>
    <row r="1790" spans="1:11" ht="13.5" x14ac:dyDescent="0.25">
      <c r="A1790" s="3">
        <f>TITRES_STAT!B1793</f>
        <v>45303</v>
      </c>
      <c r="B1790" s="5">
        <f>TITRES_STAT!D1793</f>
        <v>1.35</v>
      </c>
      <c r="C1790" s="2">
        <f t="shared" si="213"/>
        <v>0</v>
      </c>
      <c r="D1790" s="2">
        <f t="shared" si="214"/>
        <v>1.35</v>
      </c>
      <c r="E1790" s="2">
        <f t="shared" si="216"/>
        <v>1.3279999999999998</v>
      </c>
      <c r="F1790" s="2">
        <f t="shared" si="217"/>
        <v>1.2950000000000004</v>
      </c>
      <c r="G1790" s="2">
        <f t="shared" si="219"/>
        <v>1.4741999999999988</v>
      </c>
      <c r="H1790" s="2">
        <f t="shared" si="215"/>
        <v>1.8082499999999988</v>
      </c>
      <c r="I1790" s="2">
        <f t="array" ref="I1790">SUMPRODUCT(B1774:B1793, (ROW(B1774:B1793)-ROW(B1774)+1)) / (20*21/2)</f>
        <v>1.3276190476190479</v>
      </c>
      <c r="J1790" s="2">
        <f t="shared" si="218"/>
        <v>1.334996419525881</v>
      </c>
      <c r="K1790" s="2">
        <f t="shared" si="220"/>
        <v>1.452694045871848</v>
      </c>
    </row>
    <row r="1791" spans="1:11" ht="13.5" x14ac:dyDescent="0.25">
      <c r="A1791" s="3">
        <f>TITRES_STAT!B1794</f>
        <v>45306</v>
      </c>
      <c r="B1791" s="5">
        <f>TITRES_STAT!D1794</f>
        <v>1.35</v>
      </c>
      <c r="C1791" s="2">
        <f t="shared" si="213"/>
        <v>0</v>
      </c>
      <c r="D1791" s="2">
        <f t="shared" si="214"/>
        <v>1.35</v>
      </c>
      <c r="E1791" s="2">
        <f t="shared" si="216"/>
        <v>1.337</v>
      </c>
      <c r="F1791" s="2">
        <f t="shared" si="217"/>
        <v>1.2975000000000005</v>
      </c>
      <c r="G1791" s="2">
        <f t="shared" si="219"/>
        <v>1.4649999999999985</v>
      </c>
      <c r="H1791" s="2">
        <f t="shared" si="215"/>
        <v>1.804249999999999</v>
      </c>
      <c r="I1791" s="2">
        <f t="array" ref="I1791">SUMPRODUCT(B1775:B1794, (ROW(B1775:B1794)-ROW(B1775)+1)) / (20*21/2)</f>
        <v>1.3319047619047621</v>
      </c>
      <c r="J1791" s="2">
        <f t="shared" si="218"/>
        <v>1.3364253319519876</v>
      </c>
      <c r="K1791" s="2">
        <f t="shared" si="220"/>
        <v>1.4486668283866775</v>
      </c>
    </row>
    <row r="1792" spans="1:11" ht="13.5" x14ac:dyDescent="0.25">
      <c r="A1792" s="3">
        <f>TITRES_STAT!B1795</f>
        <v>45307</v>
      </c>
      <c r="B1792" s="5">
        <f>TITRES_STAT!D1795</f>
        <v>1.35</v>
      </c>
      <c r="C1792" s="2">
        <f t="shared" si="213"/>
        <v>0</v>
      </c>
      <c r="D1792" s="2">
        <f t="shared" si="214"/>
        <v>1.35</v>
      </c>
      <c r="E1792" s="2">
        <f t="shared" si="216"/>
        <v>1.3459999999999996</v>
      </c>
      <c r="F1792" s="2">
        <f t="shared" si="217"/>
        <v>1.3000000000000005</v>
      </c>
      <c r="G1792" s="2">
        <f t="shared" si="219"/>
        <v>1.4557999999999987</v>
      </c>
      <c r="H1792" s="2">
        <f t="shared" si="215"/>
        <v>1.800249999999999</v>
      </c>
      <c r="I1792" s="2">
        <f t="array" ref="I1792">SUMPRODUCT(B1776:B1795, (ROW(B1776:B1795)-ROW(B1776)+1)) / (20*21/2)</f>
        <v>1.3357619047619047</v>
      </c>
      <c r="J1792" s="2">
        <f t="shared" si="218"/>
        <v>1.3377181574803698</v>
      </c>
      <c r="K1792" s="2">
        <f t="shared" si="220"/>
        <v>1.4447975409989646</v>
      </c>
    </row>
    <row r="1793" spans="1:11" ht="13.5" x14ac:dyDescent="0.25">
      <c r="A1793" s="3">
        <f>TITRES_STAT!B1796</f>
        <v>45308</v>
      </c>
      <c r="B1793" s="5">
        <f>TITRES_STAT!D1796</f>
        <v>1.35</v>
      </c>
      <c r="C1793" s="2">
        <f t="shared" si="213"/>
        <v>0</v>
      </c>
      <c r="D1793" s="2">
        <f t="shared" si="214"/>
        <v>1.35</v>
      </c>
      <c r="E1793" s="2">
        <f t="shared" si="216"/>
        <v>1.3499999999999999</v>
      </c>
      <c r="F1793" s="2">
        <f t="shared" si="217"/>
        <v>1.3050000000000004</v>
      </c>
      <c r="G1793" s="2">
        <f t="shared" si="219"/>
        <v>1.4465999999999986</v>
      </c>
      <c r="H1793" s="2">
        <f t="shared" si="215"/>
        <v>1.7962499999999992</v>
      </c>
      <c r="I1793" s="2">
        <f t="array" ref="I1793">SUMPRODUCT(B1777:B1796, (ROW(B1777:B1796)-ROW(B1777)+1)) / (20*21/2)</f>
        <v>1.3391904761904763</v>
      </c>
      <c r="J1793" s="2">
        <f t="shared" si="218"/>
        <v>1.3388878567679536</v>
      </c>
      <c r="K1793" s="2">
        <f t="shared" si="220"/>
        <v>1.4410799903715543</v>
      </c>
    </row>
    <row r="1794" spans="1:11" ht="13.5" x14ac:dyDescent="0.25">
      <c r="A1794" s="3">
        <f>TITRES_STAT!B1797</f>
        <v>45309</v>
      </c>
      <c r="B1794" s="5">
        <f>TITRES_STAT!D1797</f>
        <v>1.35</v>
      </c>
      <c r="C1794" s="2">
        <f t="shared" si="213"/>
        <v>0</v>
      </c>
      <c r="D1794" s="2">
        <f t="shared" si="214"/>
        <v>1.35</v>
      </c>
      <c r="E1794" s="2">
        <f t="shared" si="216"/>
        <v>1.3499999999999999</v>
      </c>
      <c r="F1794" s="2">
        <f t="shared" si="217"/>
        <v>1.3095000000000003</v>
      </c>
      <c r="G1794" s="2">
        <f t="shared" si="219"/>
        <v>1.4373999999999989</v>
      </c>
      <c r="H1794" s="2">
        <f t="shared" si="215"/>
        <v>1.792249999999999</v>
      </c>
      <c r="I1794" s="2">
        <f t="array" ref="I1794">SUMPRODUCT(B1778:B1797, (ROW(B1778:B1797)-ROW(B1778)+1)) / (20*21/2)</f>
        <v>1.3421904761904762</v>
      </c>
      <c r="J1794" s="2">
        <f t="shared" si="218"/>
        <v>1.3399461561233865</v>
      </c>
      <c r="K1794" s="2">
        <f t="shared" si="220"/>
        <v>1.4375082260432581</v>
      </c>
    </row>
    <row r="1795" spans="1:11" ht="13.5" x14ac:dyDescent="0.25">
      <c r="A1795" s="3">
        <f>TITRES_STAT!B1798</f>
        <v>45310</v>
      </c>
      <c r="B1795" s="5">
        <f>TITRES_STAT!D1798</f>
        <v>1.35</v>
      </c>
      <c r="C1795" s="2">
        <f t="shared" si="213"/>
        <v>0</v>
      </c>
      <c r="D1795" s="2">
        <f t="shared" si="214"/>
        <v>1.35</v>
      </c>
      <c r="E1795" s="2">
        <f t="shared" si="216"/>
        <v>1.3499999999999999</v>
      </c>
      <c r="F1795" s="2">
        <f t="shared" si="217"/>
        <v>1.3140000000000005</v>
      </c>
      <c r="G1795" s="2">
        <f t="shared" si="219"/>
        <v>1.428199999999999</v>
      </c>
      <c r="H1795" s="2">
        <f t="shared" si="215"/>
        <v>1.7882499999999992</v>
      </c>
      <c r="I1795" s="2">
        <f t="array" ref="I1795">SUMPRODUCT(B1779:B1798, (ROW(B1779:B1798)-ROW(B1779)+1)) / (20*21/2)</f>
        <v>1.3447619047619046</v>
      </c>
      <c r="J1795" s="2">
        <f t="shared" si="218"/>
        <v>1.3409036650640165</v>
      </c>
      <c r="K1795" s="2">
        <f t="shared" si="220"/>
        <v>1.4340765309043069</v>
      </c>
    </row>
    <row r="1796" spans="1:11" ht="13.5" x14ac:dyDescent="0.25">
      <c r="A1796" s="3">
        <f>TITRES_STAT!B1799</f>
        <v>45313</v>
      </c>
      <c r="B1796" s="5">
        <f>TITRES_STAT!D1799</f>
        <v>1.35</v>
      </c>
      <c r="C1796" s="2">
        <f t="shared" ref="C1796:C1859" si="221">B1796-B1795</f>
        <v>0</v>
      </c>
      <c r="D1796" s="2">
        <f t="shared" si="214"/>
        <v>1.35</v>
      </c>
      <c r="E1796" s="2">
        <f t="shared" si="216"/>
        <v>1.3499999999999999</v>
      </c>
      <c r="F1796" s="2">
        <f t="shared" si="217"/>
        <v>1.3185000000000004</v>
      </c>
      <c r="G1796" s="2">
        <f t="shared" si="219"/>
        <v>1.4189999999999992</v>
      </c>
      <c r="H1796" s="2">
        <f t="shared" si="215"/>
        <v>1.7842499999999992</v>
      </c>
      <c r="I1796" s="2">
        <f t="array" ref="I1796">SUMPRODUCT(B1780:B1799, (ROW(B1780:B1799)-ROW(B1780)+1)) / (20*21/2)</f>
        <v>1.3466666666666669</v>
      </c>
      <c r="J1796" s="2">
        <f t="shared" si="218"/>
        <v>1.3417699826769673</v>
      </c>
      <c r="K1796" s="2">
        <f t="shared" si="220"/>
        <v>1.4307794120453146</v>
      </c>
    </row>
    <row r="1797" spans="1:11" ht="13.5" x14ac:dyDescent="0.25">
      <c r="A1797" s="3">
        <f>TITRES_STAT!B1800</f>
        <v>45314</v>
      </c>
      <c r="B1797" s="5">
        <f>TITRES_STAT!D1800</f>
        <v>1.35</v>
      </c>
      <c r="C1797" s="2">
        <f t="shared" si="221"/>
        <v>0</v>
      </c>
      <c r="D1797" s="2">
        <f t="shared" si="214"/>
        <v>1.35</v>
      </c>
      <c r="E1797" s="2">
        <f t="shared" si="216"/>
        <v>1.3499999999999999</v>
      </c>
      <c r="F1797" s="2">
        <f t="shared" si="217"/>
        <v>1.3230000000000004</v>
      </c>
      <c r="G1797" s="2">
        <f t="shared" si="219"/>
        <v>1.4097999999999993</v>
      </c>
      <c r="H1797" s="2">
        <f t="shared" si="215"/>
        <v>1.7802499999999994</v>
      </c>
      <c r="I1797" s="2">
        <f t="array" ref="I1797">SUMPRODUCT(B1781:B1800, (ROW(B1781:B1800)-ROW(B1781)+1)) / (20*21/2)</f>
        <v>1.3424285714285715</v>
      </c>
      <c r="J1797" s="2">
        <f t="shared" si="218"/>
        <v>1.3425537938505896</v>
      </c>
      <c r="K1797" s="2">
        <f t="shared" si="220"/>
        <v>1.4276115919651062</v>
      </c>
    </row>
    <row r="1798" spans="1:11" ht="13.5" x14ac:dyDescent="0.25">
      <c r="A1798" s="3">
        <f>TITRES_STAT!B1801</f>
        <v>45315</v>
      </c>
      <c r="B1798" s="5">
        <f>TITRES_STAT!D1801</f>
        <v>1.35</v>
      </c>
      <c r="C1798" s="2">
        <f t="shared" si="221"/>
        <v>0</v>
      </c>
      <c r="D1798" s="2">
        <f t="shared" ref="D1798:D1861" si="222">AVERAGE(B1794:B1798)</f>
        <v>1.35</v>
      </c>
      <c r="E1798" s="2">
        <f t="shared" si="216"/>
        <v>1.3499999999999999</v>
      </c>
      <c r="F1798" s="2">
        <f t="shared" si="217"/>
        <v>1.3300000000000005</v>
      </c>
      <c r="G1798" s="2">
        <f t="shared" si="219"/>
        <v>1.4021999999999994</v>
      </c>
      <c r="H1798" s="2">
        <f t="shared" si="215"/>
        <v>1.7762499999999994</v>
      </c>
      <c r="I1798" s="2">
        <f t="array" ref="I1798">SUMPRODUCT(B1782:B1801, (ROW(B1782:B1801)-ROW(B1782)+1)) / (20*21/2)</f>
        <v>1.3380476190476192</v>
      </c>
      <c r="J1798" s="2">
        <f t="shared" si="218"/>
        <v>1.3432629563410097</v>
      </c>
      <c r="K1798" s="2">
        <f t="shared" si="220"/>
        <v>1.4245680001233374</v>
      </c>
    </row>
    <row r="1799" spans="1:11" ht="13.5" x14ac:dyDescent="0.25">
      <c r="A1799" s="3">
        <f>TITRES_STAT!B1802</f>
        <v>45316</v>
      </c>
      <c r="B1799" s="5">
        <f>TITRES_STAT!D1802</f>
        <v>1.35</v>
      </c>
      <c r="C1799" s="2">
        <f t="shared" si="221"/>
        <v>0</v>
      </c>
      <c r="D1799" s="2">
        <f t="shared" si="222"/>
        <v>1.35</v>
      </c>
      <c r="E1799" s="2">
        <f t="shared" si="216"/>
        <v>1.3499999999999999</v>
      </c>
      <c r="F1799" s="2">
        <f t="shared" si="217"/>
        <v>1.3345000000000005</v>
      </c>
      <c r="G1799" s="2">
        <f t="shared" si="219"/>
        <v>1.3949999999999994</v>
      </c>
      <c r="H1799" s="2">
        <f t="shared" si="215"/>
        <v>1.7726999999999995</v>
      </c>
      <c r="I1799" s="2">
        <f t="array" ref="I1799">SUMPRODUCT(B1783:B1802, (ROW(B1783:B1802)-ROW(B1783)+1)) / (20*21/2)</f>
        <v>1.3335238095238093</v>
      </c>
      <c r="J1799" s="2">
        <f t="shared" si="218"/>
        <v>1.3439045795466278</v>
      </c>
      <c r="K1799" s="2">
        <f t="shared" si="220"/>
        <v>1.4216437648243831</v>
      </c>
    </row>
    <row r="1800" spans="1:11" ht="13.5" x14ac:dyDescent="0.25">
      <c r="A1800" s="3">
        <f>TITRES_STAT!B1803</f>
        <v>45317</v>
      </c>
      <c r="B1800" s="5">
        <f>TITRES_STAT!D1803</f>
        <v>1.29</v>
      </c>
      <c r="C1800" s="2">
        <f t="shared" si="221"/>
        <v>-6.0000000000000053E-2</v>
      </c>
      <c r="D1800" s="2">
        <f t="shared" si="222"/>
        <v>1.3380000000000001</v>
      </c>
      <c r="E1800" s="2">
        <f t="shared" si="216"/>
        <v>1.3439999999999999</v>
      </c>
      <c r="F1800" s="2">
        <f t="shared" si="217"/>
        <v>1.3360000000000003</v>
      </c>
      <c r="G1800" s="2">
        <f t="shared" si="219"/>
        <v>1.3866000000000001</v>
      </c>
      <c r="H1800" s="2">
        <f t="shared" si="215"/>
        <v>1.7691999999999997</v>
      </c>
      <c r="I1800" s="2">
        <f t="array" ref="I1800">SUMPRODUCT(B1784:B1803, (ROW(B1784:B1803)-ROW(B1784)+1)) / (20*21/2)</f>
        <v>1.328857142857143</v>
      </c>
      <c r="J1800" s="2">
        <f t="shared" si="218"/>
        <v>1.3387708100659965</v>
      </c>
      <c r="K1800" s="2">
        <f t="shared" si="220"/>
        <v>1.4164812642430349</v>
      </c>
    </row>
    <row r="1801" spans="1:11" ht="13.5" x14ac:dyDescent="0.25">
      <c r="A1801" s="3">
        <f>TITRES_STAT!B1804</f>
        <v>45320</v>
      </c>
      <c r="B1801" s="5">
        <f>TITRES_STAT!D1804</f>
        <v>1.29</v>
      </c>
      <c r="C1801" s="2">
        <f t="shared" si="221"/>
        <v>0</v>
      </c>
      <c r="D1801" s="2">
        <f t="shared" si="222"/>
        <v>1.3260000000000001</v>
      </c>
      <c r="E1801" s="2">
        <f t="shared" si="216"/>
        <v>1.3379999999999999</v>
      </c>
      <c r="F1801" s="2">
        <f t="shared" si="217"/>
        <v>1.3375000000000004</v>
      </c>
      <c r="G1801" s="2">
        <f t="shared" si="219"/>
        <v>1.3796000000000004</v>
      </c>
      <c r="H1801" s="2">
        <f t="shared" si="215"/>
        <v>1.7656999999999996</v>
      </c>
      <c r="I1801" s="2">
        <f t="array" ref="I1801">SUMPRODUCT(B1785:B1804, (ROW(B1785:B1804)-ROW(B1785)+1)) / (20*21/2)</f>
        <v>1.3242857142857141</v>
      </c>
      <c r="J1801" s="2">
        <f t="shared" si="218"/>
        <v>1.3341259710120921</v>
      </c>
      <c r="K1801" s="2">
        <f t="shared" si="220"/>
        <v>1.4115212146648766</v>
      </c>
    </row>
    <row r="1802" spans="1:11" ht="13.5" x14ac:dyDescent="0.25">
      <c r="A1802" s="3">
        <f>TITRES_STAT!B1805</f>
        <v>45321</v>
      </c>
      <c r="B1802" s="5">
        <f>TITRES_STAT!D1805</f>
        <v>1.29</v>
      </c>
      <c r="C1802" s="2">
        <f t="shared" si="221"/>
        <v>0</v>
      </c>
      <c r="D1802" s="2">
        <f t="shared" si="222"/>
        <v>1.3140000000000001</v>
      </c>
      <c r="E1802" s="2">
        <f t="shared" si="216"/>
        <v>1.3319999999999996</v>
      </c>
      <c r="F1802" s="2">
        <f t="shared" si="217"/>
        <v>1.339</v>
      </c>
      <c r="G1802" s="2">
        <f t="shared" si="219"/>
        <v>1.3714000000000006</v>
      </c>
      <c r="H1802" s="2">
        <f t="shared" ref="H1802:H1865" si="223">AVERAGE(B1603:B1802)</f>
        <v>1.7622</v>
      </c>
      <c r="I1802" s="2">
        <f t="array" ref="I1802">SUMPRODUCT(B1786:B1805, (ROW(B1786:B1805)-ROW(B1786)+1)) / (20*21/2)</f>
        <v>1.319047619047619</v>
      </c>
      <c r="J1802" s="2">
        <f t="shared" si="218"/>
        <v>1.3299234975823691</v>
      </c>
      <c r="K1802" s="2">
        <f t="shared" si="220"/>
        <v>1.4067556768348815</v>
      </c>
    </row>
    <row r="1803" spans="1:11" ht="13.5" x14ac:dyDescent="0.25">
      <c r="A1803" s="3">
        <f>TITRES_STAT!B1806</f>
        <v>45322</v>
      </c>
      <c r="B1803" s="5">
        <f>TITRES_STAT!D1806</f>
        <v>1.29</v>
      </c>
      <c r="C1803" s="2">
        <f t="shared" si="221"/>
        <v>0</v>
      </c>
      <c r="D1803" s="2">
        <f t="shared" si="222"/>
        <v>1.302</v>
      </c>
      <c r="E1803" s="2">
        <f t="shared" si="216"/>
        <v>1.3259999999999998</v>
      </c>
      <c r="F1803" s="2">
        <f t="shared" si="217"/>
        <v>1.3380000000000001</v>
      </c>
      <c r="G1803" s="2">
        <f t="shared" si="219"/>
        <v>1.361800000000001</v>
      </c>
      <c r="H1803" s="2">
        <f t="shared" si="223"/>
        <v>1.7587000000000002</v>
      </c>
      <c r="I1803" s="2">
        <f t="array" ref="I1803">SUMPRODUCT(B1787:B1806, (ROW(B1787:B1806)-ROW(B1787)+1)) / (20*21/2)</f>
        <v>1.3141428571428571</v>
      </c>
      <c r="J1803" s="2">
        <f t="shared" si="218"/>
        <v>1.3261212597173815</v>
      </c>
      <c r="K1803" s="2">
        <f t="shared" si="220"/>
        <v>1.4021770228413566</v>
      </c>
    </row>
    <row r="1804" spans="1:11" ht="13.5" x14ac:dyDescent="0.25">
      <c r="A1804" s="3">
        <f>TITRES_STAT!B1807</f>
        <v>45323</v>
      </c>
      <c r="B1804" s="5">
        <f>TITRES_STAT!D1807</f>
        <v>1.29</v>
      </c>
      <c r="C1804" s="2">
        <f t="shared" si="221"/>
        <v>0</v>
      </c>
      <c r="D1804" s="2">
        <f t="shared" si="222"/>
        <v>1.29</v>
      </c>
      <c r="E1804" s="2">
        <f t="shared" ref="E1804:E1867" si="224">AVERAGE(B1795:B1804)</f>
        <v>1.3199999999999996</v>
      </c>
      <c r="F1804" s="2">
        <f t="shared" si="217"/>
        <v>1.335</v>
      </c>
      <c r="G1804" s="2">
        <f t="shared" si="219"/>
        <v>1.3536000000000008</v>
      </c>
      <c r="H1804" s="2">
        <f t="shared" si="223"/>
        <v>1.7552000000000001</v>
      </c>
      <c r="I1804" s="2">
        <f t="array" ref="I1804">SUMPRODUCT(B1788:B1807, (ROW(B1788:B1807)-ROW(B1788)+1)) / (20*21/2)</f>
        <v>1.3095714285714286</v>
      </c>
      <c r="J1804" s="2">
        <f t="shared" si="218"/>
        <v>1.3226811397442975</v>
      </c>
      <c r="K1804" s="2">
        <f t="shared" si="220"/>
        <v>1.3977779239064014</v>
      </c>
    </row>
    <row r="1805" spans="1:11" ht="13.5" x14ac:dyDescent="0.25">
      <c r="A1805" s="3">
        <f>TITRES_STAT!B1808</f>
        <v>45324</v>
      </c>
      <c r="B1805" s="5">
        <f>TITRES_STAT!D1808</f>
        <v>1.28</v>
      </c>
      <c r="C1805" s="2">
        <f t="shared" si="221"/>
        <v>-1.0000000000000009E-2</v>
      </c>
      <c r="D1805" s="2">
        <f t="shared" si="222"/>
        <v>1.288</v>
      </c>
      <c r="E1805" s="2">
        <f t="shared" si="224"/>
        <v>1.3129999999999997</v>
      </c>
      <c r="F1805" s="2">
        <f t="shared" si="217"/>
        <v>1.3314999999999999</v>
      </c>
      <c r="G1805" s="2">
        <f t="shared" si="219"/>
        <v>1.3466000000000009</v>
      </c>
      <c r="H1805" s="2">
        <f t="shared" si="223"/>
        <v>1.7520499999999999</v>
      </c>
      <c r="I1805" s="2">
        <f t="array" ref="I1805">SUMPRODUCT(B1789:B1808, (ROW(B1789:B1808)-ROW(B1789)+1)) / (20*21/2)</f>
        <v>1.305333333333333</v>
      </c>
      <c r="J1805" s="2">
        <f t="shared" si="218"/>
        <v>1.3186162692924597</v>
      </c>
      <c r="K1805" s="2">
        <f t="shared" si="220"/>
        <v>1.3931591817924249</v>
      </c>
    </row>
    <row r="1806" spans="1:11" ht="13.5" x14ac:dyDescent="0.25">
      <c r="A1806" s="3">
        <f>TITRES_STAT!B1809</f>
        <v>45327</v>
      </c>
      <c r="B1806" s="5">
        <f>TITRES_STAT!D1809</f>
        <v>1.28</v>
      </c>
      <c r="C1806" s="2">
        <f t="shared" si="221"/>
        <v>0</v>
      </c>
      <c r="D1806" s="2">
        <f t="shared" si="222"/>
        <v>1.286</v>
      </c>
      <c r="E1806" s="2">
        <f t="shared" si="224"/>
        <v>1.3059999999999998</v>
      </c>
      <c r="F1806" s="2">
        <f t="shared" si="217"/>
        <v>1.3279999999999998</v>
      </c>
      <c r="G1806" s="2">
        <f t="shared" si="219"/>
        <v>1.3396000000000006</v>
      </c>
      <c r="H1806" s="2">
        <f t="shared" si="223"/>
        <v>1.7489499999999996</v>
      </c>
      <c r="I1806" s="2">
        <f t="array" ref="I1806">SUMPRODUCT(B1790:B1809, (ROW(B1790:B1809)-ROW(B1790)+1)) / (20*21/2)</f>
        <v>1.3014285714285712</v>
      </c>
      <c r="J1806" s="2">
        <f t="shared" si="218"/>
        <v>1.3149385293598446</v>
      </c>
      <c r="K1806" s="2">
        <f t="shared" si="220"/>
        <v>1.3887215668201731</v>
      </c>
    </row>
    <row r="1807" spans="1:11" ht="13.5" x14ac:dyDescent="0.25">
      <c r="A1807" s="3">
        <f>TITRES_STAT!B1810</f>
        <v>45328</v>
      </c>
      <c r="B1807" s="5">
        <f>TITRES_STAT!D1810</f>
        <v>1.28</v>
      </c>
      <c r="C1807" s="2">
        <f t="shared" si="221"/>
        <v>0</v>
      </c>
      <c r="D1807" s="2">
        <f t="shared" si="222"/>
        <v>1.2840000000000003</v>
      </c>
      <c r="E1807" s="2">
        <f t="shared" si="224"/>
        <v>1.2989999999999999</v>
      </c>
      <c r="F1807" s="2">
        <f t="shared" si="217"/>
        <v>1.3245</v>
      </c>
      <c r="G1807" s="2">
        <f t="shared" si="219"/>
        <v>1.3326000000000007</v>
      </c>
      <c r="H1807" s="2">
        <f t="shared" si="223"/>
        <v>1.7458499999999995</v>
      </c>
      <c r="I1807" s="2">
        <f t="array" ref="I1807">SUMPRODUCT(B1791:B1810, (ROW(B1791:B1810)-ROW(B1791)+1)) / (20*21/2)</f>
        <v>1.2930952380952379</v>
      </c>
      <c r="J1807" s="2">
        <f t="shared" si="218"/>
        <v>1.3116110503731928</v>
      </c>
      <c r="K1807" s="2">
        <f t="shared" si="220"/>
        <v>1.3844579759644802</v>
      </c>
    </row>
    <row r="1808" spans="1:11" ht="13.5" x14ac:dyDescent="0.25">
      <c r="A1808" s="3">
        <f>TITRES_STAT!B1811</f>
        <v>45329</v>
      </c>
      <c r="B1808" s="5">
        <f>TITRES_STAT!D1811</f>
        <v>1.28</v>
      </c>
      <c r="C1808" s="2">
        <f t="shared" si="221"/>
        <v>0</v>
      </c>
      <c r="D1808" s="2">
        <f t="shared" si="222"/>
        <v>1.2820000000000003</v>
      </c>
      <c r="E1808" s="2">
        <f t="shared" si="224"/>
        <v>1.2919999999999998</v>
      </c>
      <c r="F1808" s="2">
        <f t="shared" si="217"/>
        <v>1.321</v>
      </c>
      <c r="G1808" s="2">
        <f t="shared" si="219"/>
        <v>1.3256000000000006</v>
      </c>
      <c r="H1808" s="2">
        <f t="shared" si="223"/>
        <v>1.7427499999999991</v>
      </c>
      <c r="I1808" s="2">
        <f t="array" ref="I1808">SUMPRODUCT(B1792:B1811, (ROW(B1792:B1811)-ROW(B1792)+1)) / (20*21/2)</f>
        <v>1.2853333333333334</v>
      </c>
      <c r="J1808" s="2">
        <f t="shared" si="218"/>
        <v>1.3086004741471746</v>
      </c>
      <c r="K1808" s="2">
        <f t="shared" si="220"/>
        <v>1.3803615847501869</v>
      </c>
    </row>
    <row r="1809" spans="1:11" ht="13.5" x14ac:dyDescent="0.25">
      <c r="A1809" s="3">
        <f>TITRES_STAT!B1812</f>
        <v>45330</v>
      </c>
      <c r="B1809" s="5">
        <f>TITRES_STAT!D1812</f>
        <v>1.28</v>
      </c>
      <c r="C1809" s="2">
        <f t="shared" si="221"/>
        <v>0</v>
      </c>
      <c r="D1809" s="2">
        <f t="shared" si="222"/>
        <v>1.28</v>
      </c>
      <c r="E1809" s="2">
        <f t="shared" si="224"/>
        <v>1.2849999999999997</v>
      </c>
      <c r="F1809" s="2">
        <f t="shared" si="217"/>
        <v>1.3175000000000001</v>
      </c>
      <c r="G1809" s="2">
        <f t="shared" si="219"/>
        <v>1.3186000000000007</v>
      </c>
      <c r="H1809" s="2">
        <f t="shared" si="223"/>
        <v>1.7396499999999993</v>
      </c>
      <c r="I1809" s="2">
        <f t="array" ref="I1809">SUMPRODUCT(B1793:B1812, (ROW(B1793:B1812)-ROW(B1793)+1)) / (20*21/2)</f>
        <v>1.2781428571428572</v>
      </c>
      <c r="J1809" s="2">
        <f t="shared" si="218"/>
        <v>1.3058766194664915</v>
      </c>
      <c r="K1809" s="2">
        <f t="shared" si="220"/>
        <v>1.376425836328611</v>
      </c>
    </row>
    <row r="1810" spans="1:11" ht="13.5" x14ac:dyDescent="0.25">
      <c r="A1810" s="3">
        <f>TITRES_STAT!B1813</f>
        <v>45331</v>
      </c>
      <c r="B1810" s="5">
        <f>TITRES_STAT!D1813</f>
        <v>1.23</v>
      </c>
      <c r="C1810" s="2">
        <f t="shared" si="221"/>
        <v>-5.0000000000000044E-2</v>
      </c>
      <c r="D1810" s="2">
        <f t="shared" si="222"/>
        <v>1.27</v>
      </c>
      <c r="E1810" s="2">
        <f t="shared" si="224"/>
        <v>1.2789999999999999</v>
      </c>
      <c r="F1810" s="2">
        <f t="shared" si="217"/>
        <v>1.3115000000000001</v>
      </c>
      <c r="G1810" s="2">
        <f t="shared" si="219"/>
        <v>1.3120000000000007</v>
      </c>
      <c r="H1810" s="2">
        <f t="shared" si="223"/>
        <v>1.7362999999999993</v>
      </c>
      <c r="I1810" s="2">
        <f t="array" ref="I1810">SUMPRODUCT(B1794:B1813, (ROW(B1794:B1813)-ROW(B1794)+1)) / (20*21/2)</f>
        <v>1.2715238095238095</v>
      </c>
      <c r="J1810" s="2">
        <f t="shared" si="218"/>
        <v>1.2986502747553972</v>
      </c>
      <c r="K1810" s="2">
        <f t="shared" si="220"/>
        <v>1.3706836466686656</v>
      </c>
    </row>
    <row r="1811" spans="1:11" ht="13.5" x14ac:dyDescent="0.25">
      <c r="A1811" s="3">
        <f>TITRES_STAT!B1814</f>
        <v>45334</v>
      </c>
      <c r="B1811" s="5">
        <f>TITRES_STAT!D1814</f>
        <v>1.23</v>
      </c>
      <c r="C1811" s="2">
        <f t="shared" si="221"/>
        <v>0</v>
      </c>
      <c r="D1811" s="2">
        <f t="shared" si="222"/>
        <v>1.2600000000000002</v>
      </c>
      <c r="E1811" s="2">
        <f t="shared" si="224"/>
        <v>1.2730000000000001</v>
      </c>
      <c r="F1811" s="2">
        <f t="shared" si="217"/>
        <v>1.3055000000000001</v>
      </c>
      <c r="G1811" s="2">
        <f t="shared" si="219"/>
        <v>1.3068000000000008</v>
      </c>
      <c r="H1811" s="2">
        <f t="shared" si="223"/>
        <v>1.7329499999999993</v>
      </c>
      <c r="I1811" s="2">
        <f t="array" ref="I1811">SUMPRODUCT(B1795:B1814, (ROW(B1795:B1814)-ROW(B1795)+1)) / (20*21/2)</f>
        <v>1.2654761904761906</v>
      </c>
      <c r="J1811" s="2">
        <f t="shared" si="218"/>
        <v>1.2921121533501214</v>
      </c>
      <c r="K1811" s="2">
        <f t="shared" si="220"/>
        <v>1.3651666409169534</v>
      </c>
    </row>
    <row r="1812" spans="1:11" ht="13.5" x14ac:dyDescent="0.25">
      <c r="A1812" s="3">
        <f>TITRES_STAT!B1815</f>
        <v>45335</v>
      </c>
      <c r="B1812" s="5">
        <f>TITRES_STAT!D1815</f>
        <v>1.23</v>
      </c>
      <c r="C1812" s="2">
        <f t="shared" si="221"/>
        <v>0</v>
      </c>
      <c r="D1812" s="2">
        <f t="shared" si="222"/>
        <v>1.25</v>
      </c>
      <c r="E1812" s="2">
        <f t="shared" si="224"/>
        <v>1.2670000000000001</v>
      </c>
      <c r="F1812" s="2">
        <f t="shared" ref="F1812:F1875" si="225">AVERAGE(B1793:B1812)</f>
        <v>1.2995000000000001</v>
      </c>
      <c r="G1812" s="2">
        <f t="shared" si="219"/>
        <v>1.3028000000000006</v>
      </c>
      <c r="H1812" s="2">
        <f t="shared" si="223"/>
        <v>1.7295999999999996</v>
      </c>
      <c r="I1812" s="2">
        <f t="array" ref="I1812">SUMPRODUCT(B1796:B1815, (ROW(B1796:B1815)-ROW(B1796)+1)) / (20*21/2)</f>
        <v>1.26</v>
      </c>
      <c r="J1812" s="2">
        <f t="shared" si="218"/>
        <v>1.2861967101739196</v>
      </c>
      <c r="K1812" s="2">
        <f t="shared" si="220"/>
        <v>1.359865988331975</v>
      </c>
    </row>
    <row r="1813" spans="1:11" ht="13.5" x14ac:dyDescent="0.25">
      <c r="A1813" s="3">
        <f>TITRES_STAT!B1816</f>
        <v>45336</v>
      </c>
      <c r="B1813" s="5">
        <f>TITRES_STAT!D1816</f>
        <v>1.23</v>
      </c>
      <c r="C1813" s="2">
        <f t="shared" si="221"/>
        <v>0</v>
      </c>
      <c r="D1813" s="2">
        <f t="shared" si="222"/>
        <v>1.2399999999999998</v>
      </c>
      <c r="E1813" s="2">
        <f t="shared" si="224"/>
        <v>1.2610000000000003</v>
      </c>
      <c r="F1813" s="2">
        <f t="shared" si="225"/>
        <v>1.2935000000000001</v>
      </c>
      <c r="G1813" s="2">
        <f t="shared" si="219"/>
        <v>1.3000000000000005</v>
      </c>
      <c r="H1813" s="2">
        <f t="shared" si="223"/>
        <v>1.7262499999999994</v>
      </c>
      <c r="I1813" s="2">
        <f t="array" ref="I1813">SUMPRODUCT(B1797:B1816, (ROW(B1797:B1816)-ROW(B1797)+1)) / (20*21/2)</f>
        <v>1.2550952380952383</v>
      </c>
      <c r="J1813" s="2">
        <f t="shared" ref="J1813:J1876" si="226">$J$4*B1813+J1812*(1-$J$4)</f>
        <v>1.2808446425383082</v>
      </c>
      <c r="K1813" s="2">
        <f t="shared" si="220"/>
        <v>1.3547732044758192</v>
      </c>
    </row>
    <row r="1814" spans="1:11" ht="13.5" x14ac:dyDescent="0.25">
      <c r="A1814" s="3">
        <f>TITRES_STAT!B1817</f>
        <v>45337</v>
      </c>
      <c r="B1814" s="5">
        <f>TITRES_STAT!D1817</f>
        <v>1.23</v>
      </c>
      <c r="C1814" s="2">
        <f t="shared" si="221"/>
        <v>0</v>
      </c>
      <c r="D1814" s="2">
        <f t="shared" si="222"/>
        <v>1.23</v>
      </c>
      <c r="E1814" s="2">
        <f t="shared" si="224"/>
        <v>1.2550000000000003</v>
      </c>
      <c r="F1814" s="2">
        <f t="shared" si="225"/>
        <v>1.2875000000000001</v>
      </c>
      <c r="G1814" s="2">
        <f t="shared" si="219"/>
        <v>1.2972000000000004</v>
      </c>
      <c r="H1814" s="2">
        <f t="shared" si="223"/>
        <v>1.7228999999999997</v>
      </c>
      <c r="I1814" s="2">
        <f t="array" ref="I1814">SUMPRODUCT(B1798:B1817, (ROW(B1798:B1817)-ROW(B1798)+1)) / (20*21/2)</f>
        <v>1.250761904761905</v>
      </c>
      <c r="J1814" s="2">
        <f t="shared" si="226"/>
        <v>1.276002295629898</v>
      </c>
      <c r="K1814" s="2">
        <f t="shared" si="220"/>
        <v>1.3498801376336302</v>
      </c>
    </row>
    <row r="1815" spans="1:11" ht="13.5" x14ac:dyDescent="0.25">
      <c r="A1815" s="3">
        <f>TITRES_STAT!B1818</f>
        <v>45338</v>
      </c>
      <c r="B1815" s="5">
        <f>TITRES_STAT!D1818</f>
        <v>1.23</v>
      </c>
      <c r="C1815" s="2">
        <f t="shared" si="221"/>
        <v>0</v>
      </c>
      <c r="D1815" s="2">
        <f t="shared" si="222"/>
        <v>1.23</v>
      </c>
      <c r="E1815" s="2">
        <f t="shared" si="224"/>
        <v>1.2500000000000002</v>
      </c>
      <c r="F1815" s="2">
        <f t="shared" si="225"/>
        <v>1.2814999999999999</v>
      </c>
      <c r="G1815" s="2">
        <f t="shared" si="219"/>
        <v>1.2944000000000002</v>
      </c>
      <c r="H1815" s="2">
        <f t="shared" si="223"/>
        <v>1.7195499999999999</v>
      </c>
      <c r="I1815" s="2">
        <f t="array" ref="I1815">SUMPRODUCT(B1799:B1818, (ROW(B1799:B1818)-ROW(B1799)+1)) / (20*21/2)</f>
        <v>1.2470000000000001</v>
      </c>
      <c r="J1815" s="2">
        <f t="shared" si="226"/>
        <v>1.2716211246175269</v>
      </c>
      <c r="K1815" s="2">
        <f t="shared" si="220"/>
        <v>1.3451789557656448</v>
      </c>
    </row>
    <row r="1816" spans="1:11" ht="13.5" x14ac:dyDescent="0.25">
      <c r="A1816" s="3">
        <f>TITRES_STAT!B1819</f>
        <v>45341</v>
      </c>
      <c r="B1816" s="5">
        <f>TITRES_STAT!D1819</f>
        <v>1.23</v>
      </c>
      <c r="C1816" s="2">
        <f t="shared" si="221"/>
        <v>0</v>
      </c>
      <c r="D1816" s="2">
        <f t="shared" si="222"/>
        <v>1.23</v>
      </c>
      <c r="E1816" s="2">
        <f t="shared" si="224"/>
        <v>1.2450000000000003</v>
      </c>
      <c r="F1816" s="2">
        <f t="shared" si="225"/>
        <v>1.2755000000000001</v>
      </c>
      <c r="G1816" s="2">
        <f t="shared" si="219"/>
        <v>1.2916000000000003</v>
      </c>
      <c r="H1816" s="2">
        <f t="shared" si="223"/>
        <v>1.7157999999999998</v>
      </c>
      <c r="I1816" s="2">
        <f t="array" ref="I1816">SUMPRODUCT(B1800:B1819, (ROW(B1800:B1819)-ROW(B1800)+1)) / (20*21/2)</f>
        <v>1.2438095238095239</v>
      </c>
      <c r="J1816" s="2">
        <f t="shared" si="226"/>
        <v>1.2676572079872863</v>
      </c>
      <c r="K1816" s="2">
        <f t="shared" si="220"/>
        <v>1.3406621339709137</v>
      </c>
    </row>
    <row r="1817" spans="1:11" ht="13.5" x14ac:dyDescent="0.25">
      <c r="A1817" s="3">
        <f>TITRES_STAT!B1820</f>
        <v>45342</v>
      </c>
      <c r="B1817" s="5">
        <f>TITRES_STAT!D1820</f>
        <v>1.23</v>
      </c>
      <c r="C1817" s="2">
        <f t="shared" si="221"/>
        <v>0</v>
      </c>
      <c r="D1817" s="2">
        <f t="shared" si="222"/>
        <v>1.23</v>
      </c>
      <c r="E1817" s="2">
        <f t="shared" si="224"/>
        <v>1.2400000000000002</v>
      </c>
      <c r="F1817" s="2">
        <f t="shared" si="225"/>
        <v>1.2695000000000001</v>
      </c>
      <c r="G1817" s="2">
        <f t="shared" si="219"/>
        <v>1.29</v>
      </c>
      <c r="H1817" s="2">
        <f t="shared" si="223"/>
        <v>1.7120499999999998</v>
      </c>
      <c r="I1817" s="2">
        <f t="array" ref="I1817">SUMPRODUCT(B1801:B1820, (ROW(B1801:B1820)-ROW(B1801)+1)) / (20*21/2)</f>
        <v>1.2411904761904764</v>
      </c>
      <c r="J1817" s="2">
        <f t="shared" si="226"/>
        <v>1.2640708072265925</v>
      </c>
      <c r="K1817" s="2">
        <f t="shared" si="220"/>
        <v>1.3363224424426428</v>
      </c>
    </row>
    <row r="1818" spans="1:11" ht="13.5" x14ac:dyDescent="0.25">
      <c r="A1818" s="3">
        <f>TITRES_STAT!B1821</f>
        <v>45343</v>
      </c>
      <c r="B1818" s="5">
        <f>TITRES_STAT!D1821</f>
        <v>1.23</v>
      </c>
      <c r="C1818" s="2">
        <f t="shared" si="221"/>
        <v>0</v>
      </c>
      <c r="D1818" s="2">
        <f t="shared" si="222"/>
        <v>1.23</v>
      </c>
      <c r="E1818" s="2">
        <f t="shared" si="224"/>
        <v>1.2350000000000001</v>
      </c>
      <c r="F1818" s="2">
        <f t="shared" si="225"/>
        <v>1.2635000000000001</v>
      </c>
      <c r="G1818" s="2">
        <f t="shared" si="219"/>
        <v>1.2893999999999999</v>
      </c>
      <c r="H1818" s="2">
        <f t="shared" si="223"/>
        <v>1.7083000000000002</v>
      </c>
      <c r="I1818" s="2">
        <f t="array" ref="I1818">SUMPRODUCT(B1802:B1821, (ROW(B1802:B1821)-ROW(B1802)+1)) / (20*21/2)</f>
        <v>1.2340952380952381</v>
      </c>
      <c r="J1818" s="2">
        <f t="shared" si="226"/>
        <v>1.2608259684431076</v>
      </c>
      <c r="K1818" s="2">
        <f t="shared" si="220"/>
        <v>1.3321529348958725</v>
      </c>
    </row>
    <row r="1819" spans="1:11" ht="13.5" x14ac:dyDescent="0.25">
      <c r="A1819" s="3">
        <f>TITRES_STAT!B1822</f>
        <v>45344</v>
      </c>
      <c r="B1819" s="5">
        <f>TITRES_STAT!D1822</f>
        <v>1.23</v>
      </c>
      <c r="C1819" s="2">
        <f t="shared" si="221"/>
        <v>0</v>
      </c>
      <c r="D1819" s="2">
        <f t="shared" si="222"/>
        <v>1.23</v>
      </c>
      <c r="E1819" s="2">
        <f t="shared" si="224"/>
        <v>1.2300000000000002</v>
      </c>
      <c r="F1819" s="2">
        <f t="shared" si="225"/>
        <v>1.2575000000000001</v>
      </c>
      <c r="G1819" s="2">
        <f t="shared" si="219"/>
        <v>1.2889999999999997</v>
      </c>
      <c r="H1819" s="2">
        <f t="shared" si="223"/>
        <v>1.7045500000000002</v>
      </c>
      <c r="I1819" s="2">
        <f t="array" ref="I1819">SUMPRODUCT(B1803:B1822, (ROW(B1803:B1822)-ROW(B1803)+1)) / (20*21/2)</f>
        <v>1.2227619047619047</v>
      </c>
      <c r="J1819" s="2">
        <f t="shared" si="226"/>
        <v>1.2578901619247165</v>
      </c>
      <c r="K1819" s="2">
        <f t="shared" si="220"/>
        <v>1.3281469374489756</v>
      </c>
    </row>
    <row r="1820" spans="1:11" ht="13.5" x14ac:dyDescent="0.25">
      <c r="A1820" s="3">
        <f>TITRES_STAT!B1823</f>
        <v>45345</v>
      </c>
      <c r="B1820" s="5">
        <f>TITRES_STAT!D1823</f>
        <v>1.23</v>
      </c>
      <c r="C1820" s="2">
        <f t="shared" si="221"/>
        <v>0</v>
      </c>
      <c r="D1820" s="2">
        <f t="shared" si="222"/>
        <v>1.23</v>
      </c>
      <c r="E1820" s="2">
        <f t="shared" si="224"/>
        <v>1.2300000000000002</v>
      </c>
      <c r="F1820" s="2">
        <f t="shared" si="225"/>
        <v>1.2545000000000002</v>
      </c>
      <c r="G1820" s="2">
        <f t="shared" si="219"/>
        <v>1.2885999999999997</v>
      </c>
      <c r="H1820" s="2">
        <f t="shared" si="223"/>
        <v>1.7008000000000001</v>
      </c>
      <c r="I1820" s="2">
        <f t="array" ref="I1820">SUMPRODUCT(B1804:B1823, (ROW(B1804:B1823)-ROW(B1804)+1)) / (20*21/2)</f>
        <v>1.2074285714285715</v>
      </c>
      <c r="J1820" s="2">
        <f t="shared" si="226"/>
        <v>1.2552339560271246</v>
      </c>
      <c r="K1820" s="2">
        <f t="shared" si="220"/>
        <v>1.3242980379411728</v>
      </c>
    </row>
    <row r="1821" spans="1:11" ht="13.5" x14ac:dyDescent="0.25">
      <c r="A1821" s="3">
        <f>TITRES_STAT!B1824</f>
        <v>45348</v>
      </c>
      <c r="B1821" s="5">
        <f>TITRES_STAT!D1824</f>
        <v>1.18</v>
      </c>
      <c r="C1821" s="2">
        <f t="shared" si="221"/>
        <v>-5.0000000000000044E-2</v>
      </c>
      <c r="D1821" s="2">
        <f t="shared" si="222"/>
        <v>1.22</v>
      </c>
      <c r="E1821" s="2">
        <f t="shared" si="224"/>
        <v>1.2250000000000001</v>
      </c>
      <c r="F1821" s="2">
        <f t="shared" si="225"/>
        <v>1.2490000000000001</v>
      </c>
      <c r="G1821" s="2">
        <f t="shared" si="219"/>
        <v>1.2861999999999998</v>
      </c>
      <c r="H1821" s="2">
        <f t="shared" si="223"/>
        <v>1.6968000000000003</v>
      </c>
      <c r="I1821" s="2">
        <f t="array" ref="I1821">SUMPRODUCT(B1805:B1824, (ROW(B1805:B1824)-ROW(B1805)+1)) / (20*21/2)</f>
        <v>1.1892857142857145</v>
      </c>
      <c r="J1821" s="2">
        <f t="shared" si="226"/>
        <v>1.2480688173578747</v>
      </c>
      <c r="K1821" s="2">
        <f t="shared" si="220"/>
        <v>1.3186392913552447</v>
      </c>
    </row>
    <row r="1822" spans="1:11" ht="13.5" x14ac:dyDescent="0.25">
      <c r="A1822" s="3">
        <f>TITRES_STAT!B1825</f>
        <v>45349</v>
      </c>
      <c r="B1822" s="5">
        <f>TITRES_STAT!D1825</f>
        <v>1.1299999999999999</v>
      </c>
      <c r="C1822" s="2">
        <f t="shared" si="221"/>
        <v>-5.0000000000000044E-2</v>
      </c>
      <c r="D1822" s="2">
        <f t="shared" si="222"/>
        <v>1.2</v>
      </c>
      <c r="E1822" s="2">
        <f t="shared" si="224"/>
        <v>1.2150000000000003</v>
      </c>
      <c r="F1822" s="2">
        <f t="shared" si="225"/>
        <v>1.2410000000000001</v>
      </c>
      <c r="G1822" s="2">
        <f t="shared" si="219"/>
        <v>1.2827999999999997</v>
      </c>
      <c r="H1822" s="2">
        <f t="shared" si="223"/>
        <v>1.6925500000000002</v>
      </c>
      <c r="I1822" s="2">
        <f t="array" ref="I1822">SUMPRODUCT(B1806:B1825, (ROW(B1806:B1825)-ROW(B1806)+1)) / (20*21/2)</f>
        <v>1.1685238095238095</v>
      </c>
      <c r="J1822" s="2">
        <f t="shared" si="226"/>
        <v>1.236824168085696</v>
      </c>
      <c r="K1822" s="2">
        <f t="shared" si="220"/>
        <v>1.3112416720864117</v>
      </c>
    </row>
    <row r="1823" spans="1:11" ht="13.5" x14ac:dyDescent="0.25">
      <c r="A1823" s="3">
        <f>TITRES_STAT!B1826</f>
        <v>45350</v>
      </c>
      <c r="B1823" s="5">
        <f>TITRES_STAT!D1826</f>
        <v>1.08</v>
      </c>
      <c r="C1823" s="2">
        <f t="shared" si="221"/>
        <v>-4.9999999999999822E-2</v>
      </c>
      <c r="D1823" s="2">
        <f t="shared" si="222"/>
        <v>1.17</v>
      </c>
      <c r="E1823" s="2">
        <f t="shared" si="224"/>
        <v>1.2000000000000002</v>
      </c>
      <c r="F1823" s="2">
        <f t="shared" si="225"/>
        <v>1.2305000000000004</v>
      </c>
      <c r="G1823" s="2">
        <f t="shared" si="219"/>
        <v>1.2793999999999996</v>
      </c>
      <c r="H1823" s="2">
        <f t="shared" si="223"/>
        <v>1.6880500000000001</v>
      </c>
      <c r="I1823" s="2">
        <f t="array" ref="I1823">SUMPRODUCT(B1807:B1826, (ROW(B1807:B1826)-ROW(B1807)+1)) / (20*21/2)</f>
        <v>1.1529047619047619</v>
      </c>
      <c r="J1823" s="2">
        <f t="shared" si="226"/>
        <v>1.2218885330299154</v>
      </c>
      <c r="K1823" s="2">
        <f t="shared" si="220"/>
        <v>1.3021733712202779</v>
      </c>
    </row>
    <row r="1824" spans="1:11" ht="13.5" x14ac:dyDescent="0.25">
      <c r="A1824" s="3">
        <f>TITRES_STAT!B1827</f>
        <v>45351</v>
      </c>
      <c r="B1824" s="5">
        <f>TITRES_STAT!D1827</f>
        <v>1.04</v>
      </c>
      <c r="C1824" s="2">
        <f t="shared" si="221"/>
        <v>-4.0000000000000036E-2</v>
      </c>
      <c r="D1824" s="2">
        <f t="shared" si="222"/>
        <v>1.1320000000000001</v>
      </c>
      <c r="E1824" s="2">
        <f t="shared" si="224"/>
        <v>1.1810000000000003</v>
      </c>
      <c r="F1824" s="2">
        <f t="shared" si="225"/>
        <v>1.218</v>
      </c>
      <c r="G1824" s="2">
        <f t="shared" si="219"/>
        <v>1.2749999999999995</v>
      </c>
      <c r="H1824" s="2">
        <f t="shared" si="223"/>
        <v>1.6833500000000001</v>
      </c>
      <c r="I1824" s="2">
        <f t="array" ref="I1824">SUMPRODUCT(B1808:B1827, (ROW(B1808:B1827)-ROW(B1808)+1)) / (20*21/2)</f>
        <v>1.1422380952380953</v>
      </c>
      <c r="J1824" s="2">
        <f t="shared" si="226"/>
        <v>1.2045658155984948</v>
      </c>
      <c r="K1824" s="2">
        <f t="shared" si="220"/>
        <v>1.2918920625449728</v>
      </c>
    </row>
    <row r="1825" spans="1:11" ht="13.5" x14ac:dyDescent="0.25">
      <c r="A1825" s="3">
        <f>TITRES_STAT!B1828</f>
        <v>45352</v>
      </c>
      <c r="B1825" s="5">
        <f>TITRES_STAT!D1828</f>
        <v>1</v>
      </c>
      <c r="C1825" s="2">
        <f t="shared" si="221"/>
        <v>-4.0000000000000036E-2</v>
      </c>
      <c r="D1825" s="2">
        <f t="shared" si="222"/>
        <v>1.0859999999999999</v>
      </c>
      <c r="E1825" s="2">
        <f t="shared" si="224"/>
        <v>1.1580000000000001</v>
      </c>
      <c r="F1825" s="2">
        <f t="shared" si="225"/>
        <v>1.204</v>
      </c>
      <c r="G1825" s="2">
        <f t="shared" si="219"/>
        <v>1.2697999999999996</v>
      </c>
      <c r="H1825" s="2">
        <f t="shared" si="223"/>
        <v>1.67845</v>
      </c>
      <c r="I1825" s="2">
        <f t="array" ref="I1825">SUMPRODUCT(B1809:B1828, (ROW(B1809:B1828)-ROW(B1809)+1)) / (20*21/2)</f>
        <v>1.1363333333333334</v>
      </c>
      <c r="J1825" s="2">
        <f t="shared" si="226"/>
        <v>1.1850833569700669</v>
      </c>
      <c r="K1825" s="2">
        <f t="shared" si="220"/>
        <v>1.2804453149941897</v>
      </c>
    </row>
    <row r="1826" spans="1:11" ht="13.5" x14ac:dyDescent="0.25">
      <c r="A1826" s="3">
        <f>TITRES_STAT!B1829</f>
        <v>45355</v>
      </c>
      <c r="B1826" s="5">
        <f>TITRES_STAT!D1829</f>
        <v>1.04</v>
      </c>
      <c r="C1826" s="2">
        <f t="shared" si="221"/>
        <v>4.0000000000000036E-2</v>
      </c>
      <c r="D1826" s="2">
        <f t="shared" si="222"/>
        <v>1.0580000000000001</v>
      </c>
      <c r="E1826" s="2">
        <f t="shared" si="224"/>
        <v>1.1389999999999998</v>
      </c>
      <c r="F1826" s="2">
        <f t="shared" si="225"/>
        <v>1.1920000000000002</v>
      </c>
      <c r="G1826" s="2">
        <f t="shared" si="219"/>
        <v>1.2653999999999996</v>
      </c>
      <c r="H1826" s="2">
        <f t="shared" si="223"/>
        <v>1.6737500000000003</v>
      </c>
      <c r="I1826" s="2">
        <f t="array" ref="I1826">SUMPRODUCT(B1810:B1829, (ROW(B1810:B1829)-ROW(B1810)+1)) / (20*21/2)</f>
        <v>1.135952380952381</v>
      </c>
      <c r="J1826" s="2">
        <f t="shared" si="226"/>
        <v>1.1712658944014891</v>
      </c>
      <c r="K1826" s="2">
        <f t="shared" si="220"/>
        <v>1.2710160869552019</v>
      </c>
    </row>
    <row r="1827" spans="1:11" ht="13.5" x14ac:dyDescent="0.25">
      <c r="A1827" s="3">
        <f>TITRES_STAT!B1830</f>
        <v>45356</v>
      </c>
      <c r="B1827" s="5">
        <f>TITRES_STAT!D1830</f>
        <v>1.08</v>
      </c>
      <c r="C1827" s="2">
        <f t="shared" si="221"/>
        <v>4.0000000000000036E-2</v>
      </c>
      <c r="D1827" s="2">
        <f t="shared" si="222"/>
        <v>1.048</v>
      </c>
      <c r="E1827" s="2">
        <f t="shared" si="224"/>
        <v>1.1240000000000001</v>
      </c>
      <c r="F1827" s="2">
        <f t="shared" si="225"/>
        <v>1.1819999999999999</v>
      </c>
      <c r="G1827" s="2">
        <f t="shared" si="219"/>
        <v>1.2617999999999996</v>
      </c>
      <c r="H1827" s="2">
        <f t="shared" si="223"/>
        <v>1.6692500000000001</v>
      </c>
      <c r="I1827" s="2">
        <f t="array" ref="I1827">SUMPRODUCT(B1811:B1830, (ROW(B1811:B1830)-ROW(B1811)+1)) / (20*21/2)</f>
        <v>1.140857142857143</v>
      </c>
      <c r="J1827" s="2">
        <f t="shared" si="226"/>
        <v>1.16257390445849</v>
      </c>
      <c r="K1827" s="2">
        <f t="shared" si="220"/>
        <v>1.2635252600157822</v>
      </c>
    </row>
    <row r="1828" spans="1:11" ht="13.5" x14ac:dyDescent="0.25">
      <c r="A1828" s="3">
        <f>TITRES_STAT!B1831</f>
        <v>45357</v>
      </c>
      <c r="B1828" s="5">
        <f>TITRES_STAT!D1831</f>
        <v>1.1200000000000001</v>
      </c>
      <c r="C1828" s="2">
        <f t="shared" si="221"/>
        <v>4.0000000000000036E-2</v>
      </c>
      <c r="D1828" s="2">
        <f t="shared" si="222"/>
        <v>1.056</v>
      </c>
      <c r="E1828" s="2">
        <f t="shared" si="224"/>
        <v>1.113</v>
      </c>
      <c r="F1828" s="2">
        <f t="shared" si="225"/>
        <v>1.1739999999999999</v>
      </c>
      <c r="G1828" s="2">
        <f t="shared" si="219"/>
        <v>1.2599999999999993</v>
      </c>
      <c r="H1828" s="2">
        <f t="shared" si="223"/>
        <v>1.6649500000000004</v>
      </c>
      <c r="I1828" s="2">
        <f t="array" ref="I1828">SUMPRODUCT(B1812:B1831, (ROW(B1812:B1831)-ROW(B1812)+1)) / (20*21/2)</f>
        <v>1.1458095238095241</v>
      </c>
      <c r="J1828" s="2">
        <f t="shared" si="226"/>
        <v>1.1585192468910148</v>
      </c>
      <c r="K1828" s="2">
        <f t="shared" si="220"/>
        <v>1.257896818446536</v>
      </c>
    </row>
    <row r="1829" spans="1:11" ht="13.5" x14ac:dyDescent="0.25">
      <c r="A1829" s="3">
        <f>TITRES_STAT!B1832</f>
        <v>45358</v>
      </c>
      <c r="B1829" s="5">
        <f>TITRES_STAT!D1832</f>
        <v>1.17</v>
      </c>
      <c r="C1829" s="2">
        <f t="shared" si="221"/>
        <v>4.9999999999999822E-2</v>
      </c>
      <c r="D1829" s="2">
        <f t="shared" si="222"/>
        <v>1.0820000000000001</v>
      </c>
      <c r="E1829" s="2">
        <f t="shared" si="224"/>
        <v>1.1070000000000002</v>
      </c>
      <c r="F1829" s="2">
        <f t="shared" si="225"/>
        <v>1.1684999999999999</v>
      </c>
      <c r="G1829" s="2">
        <f t="shared" si="219"/>
        <v>1.2581999999999995</v>
      </c>
      <c r="H1829" s="2">
        <f t="shared" si="223"/>
        <v>1.6613000000000002</v>
      </c>
      <c r="I1829" s="2">
        <f t="array" ref="I1829">SUMPRODUCT(B1813:B1832, (ROW(B1813:B1832)-ROW(B1813)+1)) / (20*21/2)</f>
        <v>1.1508095238095239</v>
      </c>
      <c r="J1829" s="2">
        <f t="shared" si="226"/>
        <v>1.1596126519490135</v>
      </c>
      <c r="K1829" s="2">
        <f t="shared" si="220"/>
        <v>1.2544498843898091</v>
      </c>
    </row>
    <row r="1830" spans="1:11" ht="13.5" x14ac:dyDescent="0.25">
      <c r="A1830" s="3">
        <f>TITRES_STAT!B1833</f>
        <v>45359</v>
      </c>
      <c r="B1830" s="5">
        <f>TITRES_STAT!D1833</f>
        <v>1.22</v>
      </c>
      <c r="C1830" s="2">
        <f t="shared" si="221"/>
        <v>5.0000000000000044E-2</v>
      </c>
      <c r="D1830" s="2">
        <f t="shared" si="222"/>
        <v>1.1259999999999999</v>
      </c>
      <c r="E1830" s="2">
        <f t="shared" si="224"/>
        <v>1.1060000000000001</v>
      </c>
      <c r="F1830" s="2">
        <f t="shared" si="225"/>
        <v>1.1679999999999999</v>
      </c>
      <c r="G1830" s="2">
        <f t="shared" si="219"/>
        <v>1.2573999999999994</v>
      </c>
      <c r="H1830" s="2">
        <f t="shared" si="223"/>
        <v>1.6579000000000006</v>
      </c>
      <c r="I1830" s="2">
        <f t="array" ref="I1830">SUMPRODUCT(B1814:B1833, (ROW(B1814:B1833)-ROW(B1814)+1)) / (20*21/2)</f>
        <v>1.1558571428571429</v>
      </c>
      <c r="J1830" s="2">
        <f t="shared" si="226"/>
        <v>1.1653638279538694</v>
      </c>
      <c r="K1830" s="2">
        <f t="shared" si="220"/>
        <v>1.2530989085313853</v>
      </c>
    </row>
    <row r="1831" spans="1:11" ht="13.5" x14ac:dyDescent="0.25">
      <c r="A1831" s="3">
        <f>TITRES_STAT!B1834</f>
        <v>45362</v>
      </c>
      <c r="B1831" s="5">
        <f>TITRES_STAT!D1834</f>
        <v>1.22</v>
      </c>
      <c r="C1831" s="2">
        <f t="shared" si="221"/>
        <v>0</v>
      </c>
      <c r="D1831" s="2">
        <f t="shared" si="222"/>
        <v>1.1619999999999999</v>
      </c>
      <c r="E1831" s="2">
        <f t="shared" si="224"/>
        <v>1.1100000000000001</v>
      </c>
      <c r="F1831" s="2">
        <f t="shared" si="225"/>
        <v>1.1675</v>
      </c>
      <c r="G1831" s="2">
        <f t="shared" si="219"/>
        <v>1.2565999999999995</v>
      </c>
      <c r="H1831" s="2">
        <f t="shared" si="223"/>
        <v>1.6545000000000007</v>
      </c>
      <c r="I1831" s="2">
        <f t="array" ref="I1831">SUMPRODUCT(B1815:B1834, (ROW(B1815:B1834)-ROW(B1815)+1)) / (20*21/2)</f>
        <v>1.1609523809523812</v>
      </c>
      <c r="J1831" s="2">
        <f t="shared" si="226"/>
        <v>1.1705672729106438</v>
      </c>
      <c r="K1831" s="2">
        <f t="shared" si="220"/>
        <v>1.2518009121183897</v>
      </c>
    </row>
    <row r="1832" spans="1:11" ht="13.5" x14ac:dyDescent="0.25">
      <c r="A1832" s="3">
        <f>TITRES_STAT!B1835</f>
        <v>45363</v>
      </c>
      <c r="B1832" s="5">
        <f>TITRES_STAT!D1835</f>
        <v>1.22</v>
      </c>
      <c r="C1832" s="2">
        <f t="shared" si="221"/>
        <v>0</v>
      </c>
      <c r="D1832" s="2">
        <f t="shared" si="222"/>
        <v>1.19</v>
      </c>
      <c r="E1832" s="2">
        <f t="shared" si="224"/>
        <v>1.1190000000000002</v>
      </c>
      <c r="F1832" s="2">
        <f t="shared" si="225"/>
        <v>1.1669999999999998</v>
      </c>
      <c r="G1832" s="2">
        <f t="shared" si="219"/>
        <v>1.2557999999999994</v>
      </c>
      <c r="H1832" s="2">
        <f t="shared" si="223"/>
        <v>1.6511000000000009</v>
      </c>
      <c r="I1832" s="2">
        <f t="array" ref="I1832">SUMPRODUCT(B1816:B1835, (ROW(B1816:B1835)-ROW(B1816)+1)) / (20*21/2)</f>
        <v>1.1660952380952383</v>
      </c>
      <c r="J1832" s="2">
        <f t="shared" si="226"/>
        <v>1.1752751516810587</v>
      </c>
      <c r="K1832" s="2">
        <f t="shared" si="220"/>
        <v>1.2505538175255118</v>
      </c>
    </row>
    <row r="1833" spans="1:11" ht="13.5" x14ac:dyDescent="0.25">
      <c r="A1833" s="3">
        <f>TITRES_STAT!B1836</f>
        <v>45364</v>
      </c>
      <c r="B1833" s="5">
        <f>TITRES_STAT!D1836</f>
        <v>1.22</v>
      </c>
      <c r="C1833" s="2">
        <f t="shared" si="221"/>
        <v>0</v>
      </c>
      <c r="D1833" s="2">
        <f t="shared" si="222"/>
        <v>1.2099999999999997</v>
      </c>
      <c r="E1833" s="2">
        <f t="shared" si="224"/>
        <v>1.1330000000000002</v>
      </c>
      <c r="F1833" s="2">
        <f t="shared" si="225"/>
        <v>1.1664999999999999</v>
      </c>
      <c r="G1833" s="2">
        <f t="shared" si="219"/>
        <v>1.2539999999999991</v>
      </c>
      <c r="H1833" s="2">
        <f t="shared" si="223"/>
        <v>1.6477000000000013</v>
      </c>
      <c r="I1833" s="2">
        <f t="array" ref="I1833">SUMPRODUCT(B1817:B1836, (ROW(B1817:B1836)-ROW(B1817)+1)) / (20*21/2)</f>
        <v>1.1712857142857145</v>
      </c>
      <c r="J1833" s="2">
        <f t="shared" si="226"/>
        <v>1.1795346610447675</v>
      </c>
      <c r="K1833" s="2">
        <f t="shared" si="220"/>
        <v>1.2493556286029428</v>
      </c>
    </row>
    <row r="1834" spans="1:11" ht="13.5" x14ac:dyDescent="0.25">
      <c r="A1834" s="3">
        <f>TITRES_STAT!B1837</f>
        <v>45365</v>
      </c>
      <c r="B1834" s="5">
        <f>TITRES_STAT!D1837</f>
        <v>1.22</v>
      </c>
      <c r="C1834" s="2">
        <f t="shared" si="221"/>
        <v>0</v>
      </c>
      <c r="D1834" s="2">
        <f t="shared" si="222"/>
        <v>1.22</v>
      </c>
      <c r="E1834" s="2">
        <f t="shared" si="224"/>
        <v>1.1510000000000002</v>
      </c>
      <c r="F1834" s="2">
        <f t="shared" si="225"/>
        <v>1.1659999999999997</v>
      </c>
      <c r="G1834" s="2">
        <f t="shared" si="219"/>
        <v>1.2513999999999992</v>
      </c>
      <c r="H1834" s="2">
        <f t="shared" si="223"/>
        <v>1.6443000000000014</v>
      </c>
      <c r="I1834" s="2">
        <f t="array" ref="I1834">SUMPRODUCT(B1818:B1837, (ROW(B1818:B1837)-ROW(B1818)+1)) / (20*21/2)</f>
        <v>1.1765238095238097</v>
      </c>
      <c r="J1834" s="2">
        <f t="shared" si="226"/>
        <v>1.1833885028500277</v>
      </c>
      <c r="K1834" s="2">
        <f t="shared" si="220"/>
        <v>1.2482044274812587</v>
      </c>
    </row>
    <row r="1835" spans="1:11" ht="13.5" x14ac:dyDescent="0.25">
      <c r="A1835" s="3">
        <f>TITRES_STAT!B1838</f>
        <v>45366</v>
      </c>
      <c r="B1835" s="5">
        <f>TITRES_STAT!D1838</f>
        <v>1.22</v>
      </c>
      <c r="C1835" s="2">
        <f t="shared" si="221"/>
        <v>0</v>
      </c>
      <c r="D1835" s="2">
        <f t="shared" si="222"/>
        <v>1.22</v>
      </c>
      <c r="E1835" s="2">
        <f t="shared" si="224"/>
        <v>1.1730000000000003</v>
      </c>
      <c r="F1835" s="2">
        <f t="shared" si="225"/>
        <v>1.1654999999999998</v>
      </c>
      <c r="G1835" s="2">
        <f t="shared" si="219"/>
        <v>1.2487999999999992</v>
      </c>
      <c r="H1835" s="2">
        <f t="shared" si="223"/>
        <v>1.6409000000000014</v>
      </c>
      <c r="I1835" s="2">
        <f t="array" ref="I1835">SUMPRODUCT(B1819:B1838, (ROW(B1819:B1838)-ROW(B1819)+1)) / (20*21/2)</f>
        <v>1.1818095238095241</v>
      </c>
      <c r="J1835" s="2">
        <f t="shared" si="226"/>
        <v>1.186875312102406</v>
      </c>
      <c r="K1835" s="2">
        <f t="shared" si="220"/>
        <v>1.2470983715016015</v>
      </c>
    </row>
    <row r="1836" spans="1:11" ht="13.5" x14ac:dyDescent="0.25">
      <c r="A1836" s="3">
        <f>TITRES_STAT!B1839</f>
        <v>45369</v>
      </c>
      <c r="B1836" s="5">
        <f>TITRES_STAT!D1839</f>
        <v>1.22</v>
      </c>
      <c r="C1836" s="2">
        <f t="shared" si="221"/>
        <v>0</v>
      </c>
      <c r="D1836" s="2">
        <f t="shared" si="222"/>
        <v>1.22</v>
      </c>
      <c r="E1836" s="2">
        <f t="shared" si="224"/>
        <v>1.1910000000000003</v>
      </c>
      <c r="F1836" s="2">
        <f t="shared" si="225"/>
        <v>1.1649999999999996</v>
      </c>
      <c r="G1836" s="2">
        <f t="shared" si="219"/>
        <v>1.2461999999999991</v>
      </c>
      <c r="H1836" s="2">
        <f t="shared" si="223"/>
        <v>1.637500000000002</v>
      </c>
      <c r="I1836" s="2">
        <f t="array" ref="I1836">SUMPRODUCT(B1820:B1839, (ROW(B1820:B1839)-ROW(B1820)+1)) / (20*21/2)</f>
        <v>1.1871428571428573</v>
      </c>
      <c r="J1836" s="2">
        <f t="shared" si="226"/>
        <v>1.1900300442831293</v>
      </c>
      <c r="K1836" s="2">
        <f t="shared" si="220"/>
        <v>1.2460356902662446</v>
      </c>
    </row>
    <row r="1837" spans="1:11" ht="13.5" x14ac:dyDescent="0.25">
      <c r="A1837" s="3">
        <f>TITRES_STAT!B1840</f>
        <v>45370</v>
      </c>
      <c r="B1837" s="5">
        <f>TITRES_STAT!D1840</f>
        <v>1.22</v>
      </c>
      <c r="C1837" s="2">
        <f t="shared" si="221"/>
        <v>0</v>
      </c>
      <c r="D1837" s="2">
        <f t="shared" si="222"/>
        <v>1.22</v>
      </c>
      <c r="E1837" s="2">
        <f t="shared" si="224"/>
        <v>1.2050000000000001</v>
      </c>
      <c r="F1837" s="2">
        <f t="shared" si="225"/>
        <v>1.1644999999999999</v>
      </c>
      <c r="G1837" s="2">
        <f t="shared" si="219"/>
        <v>1.2435999999999994</v>
      </c>
      <c r="H1837" s="2">
        <f t="shared" si="223"/>
        <v>1.6341000000000019</v>
      </c>
      <c r="I1837" s="2">
        <f t="array" ref="I1837">SUMPRODUCT(B1821:B1840, (ROW(B1821:B1840)-ROW(B1821)+1)) / (20*21/2)</f>
        <v>1.1925238095238098</v>
      </c>
      <c r="J1837" s="2">
        <f t="shared" si="226"/>
        <v>1.1928843257799742</v>
      </c>
      <c r="K1837" s="2">
        <f t="shared" si="220"/>
        <v>1.2450146828048232</v>
      </c>
    </row>
    <row r="1838" spans="1:11" ht="13.5" x14ac:dyDescent="0.25">
      <c r="A1838" s="3">
        <f>TITRES_STAT!B1841</f>
        <v>45372</v>
      </c>
      <c r="B1838" s="5">
        <f>TITRES_STAT!D1841</f>
        <v>1.22</v>
      </c>
      <c r="C1838" s="2">
        <f t="shared" si="221"/>
        <v>0</v>
      </c>
      <c r="D1838" s="2">
        <f t="shared" si="222"/>
        <v>1.22</v>
      </c>
      <c r="E1838" s="2">
        <f t="shared" si="224"/>
        <v>1.2150000000000001</v>
      </c>
      <c r="F1838" s="2">
        <f t="shared" si="225"/>
        <v>1.1639999999999997</v>
      </c>
      <c r="G1838" s="2">
        <f t="shared" si="219"/>
        <v>1.2409999999999992</v>
      </c>
      <c r="H1838" s="2">
        <f t="shared" si="223"/>
        <v>1.6307000000000023</v>
      </c>
      <c r="I1838" s="2">
        <f t="array" ref="I1838">SUMPRODUCT(B1822:B1841, (ROW(B1822:B1841)-ROW(B1822)+1)) / (20*21/2)</f>
        <v>1.1979523809523811</v>
      </c>
      <c r="J1838" s="2">
        <f t="shared" si="226"/>
        <v>1.1954667709437861</v>
      </c>
      <c r="K1838" s="2">
        <f t="shared" si="220"/>
        <v>1.2440337148516929</v>
      </c>
    </row>
    <row r="1839" spans="1:11" ht="13.5" x14ac:dyDescent="0.25">
      <c r="A1839" s="3">
        <f>TITRES_STAT!B1842</f>
        <v>45373</v>
      </c>
      <c r="B1839" s="5">
        <f>TITRES_STAT!D1842</f>
        <v>1.22</v>
      </c>
      <c r="C1839" s="2">
        <f t="shared" si="221"/>
        <v>0</v>
      </c>
      <c r="D1839" s="2">
        <f t="shared" si="222"/>
        <v>1.22</v>
      </c>
      <c r="E1839" s="2">
        <f t="shared" si="224"/>
        <v>1.2200000000000002</v>
      </c>
      <c r="F1839" s="2">
        <f t="shared" si="225"/>
        <v>1.1635</v>
      </c>
      <c r="G1839" s="2">
        <f t="shared" si="219"/>
        <v>1.2383999999999993</v>
      </c>
      <c r="H1839" s="2">
        <f t="shared" si="223"/>
        <v>1.6273000000000022</v>
      </c>
      <c r="I1839" s="2">
        <f t="array" ref="I1839">SUMPRODUCT(B1823:B1842, (ROW(B1823:B1842)-ROW(B1823)+1)) / (20*21/2)</f>
        <v>1.2031904761904764</v>
      </c>
      <c r="J1839" s="2">
        <f t="shared" si="226"/>
        <v>1.1978032689491398</v>
      </c>
      <c r="K1839" s="2">
        <f t="shared" si="220"/>
        <v>1.243091216230058</v>
      </c>
    </row>
    <row r="1840" spans="1:11" ht="13.5" x14ac:dyDescent="0.25">
      <c r="A1840" s="3">
        <f>TITRES_STAT!B1843</f>
        <v>45376</v>
      </c>
      <c r="B1840" s="5">
        <f>TITRES_STAT!D1843</f>
        <v>1.22</v>
      </c>
      <c r="C1840" s="2">
        <f t="shared" si="221"/>
        <v>0</v>
      </c>
      <c r="D1840" s="2">
        <f t="shared" si="222"/>
        <v>1.22</v>
      </c>
      <c r="E1840" s="2">
        <f t="shared" si="224"/>
        <v>1.2200000000000002</v>
      </c>
      <c r="F1840" s="2">
        <f t="shared" si="225"/>
        <v>1.1629999999999998</v>
      </c>
      <c r="G1840" s="2">
        <f t="shared" si="219"/>
        <v>1.2357999999999993</v>
      </c>
      <c r="H1840" s="2">
        <f t="shared" si="223"/>
        <v>1.6239000000000023</v>
      </c>
      <c r="I1840" s="2">
        <f t="array" ref="I1840">SUMPRODUCT(B1824:B1843, (ROW(B1824:B1843)-ROW(B1824)+1)) / (20*21/2)</f>
        <v>1.2080000000000002</v>
      </c>
      <c r="J1840" s="2">
        <f t="shared" si="226"/>
        <v>1.1999172433349361</v>
      </c>
      <c r="K1840" s="2">
        <f t="shared" si="220"/>
        <v>1.2421856783386833</v>
      </c>
    </row>
    <row r="1841" spans="1:11" ht="13.5" x14ac:dyDescent="0.25">
      <c r="A1841" s="3">
        <f>TITRES_STAT!B1844</f>
        <v>45377</v>
      </c>
      <c r="B1841" s="5">
        <f>TITRES_STAT!D1844</f>
        <v>1.22</v>
      </c>
      <c r="C1841" s="2">
        <f t="shared" si="221"/>
        <v>0</v>
      </c>
      <c r="D1841" s="2">
        <f t="shared" si="222"/>
        <v>1.22</v>
      </c>
      <c r="E1841" s="2">
        <f t="shared" si="224"/>
        <v>1.2200000000000002</v>
      </c>
      <c r="F1841" s="2">
        <f t="shared" si="225"/>
        <v>1.1649999999999998</v>
      </c>
      <c r="G1841" s="2">
        <f t="shared" si="219"/>
        <v>1.2331999999999994</v>
      </c>
      <c r="H1841" s="2">
        <f t="shared" si="223"/>
        <v>1.620500000000002</v>
      </c>
      <c r="I1841" s="2">
        <f t="array" ref="I1841">SUMPRODUCT(B1825:B1844, (ROW(B1825:B1844)-ROW(B1825)+1)) / (20*21/2)</f>
        <v>1.2121428571428574</v>
      </c>
      <c r="J1841" s="2">
        <f t="shared" si="226"/>
        <v>1.2018298868268469</v>
      </c>
      <c r="K1841" s="2">
        <f t="shared" si="220"/>
        <v>1.2413156517371664</v>
      </c>
    </row>
    <row r="1842" spans="1:11" ht="13.5" x14ac:dyDescent="0.25">
      <c r="A1842" s="3">
        <f>TITRES_STAT!B1845</f>
        <v>45378</v>
      </c>
      <c r="B1842" s="5">
        <f>TITRES_STAT!D1845</f>
        <v>1.22</v>
      </c>
      <c r="C1842" s="2">
        <f t="shared" si="221"/>
        <v>0</v>
      </c>
      <c r="D1842" s="2">
        <f t="shared" si="222"/>
        <v>1.22</v>
      </c>
      <c r="E1842" s="2">
        <f t="shared" si="224"/>
        <v>1.2200000000000002</v>
      </c>
      <c r="F1842" s="2">
        <f t="shared" si="225"/>
        <v>1.1694999999999998</v>
      </c>
      <c r="G1842" s="2">
        <f t="shared" ref="G1842:G1905" si="227">AVERAGE(B1793:B1842)</f>
        <v>1.2305999999999995</v>
      </c>
      <c r="H1842" s="2">
        <f t="shared" si="223"/>
        <v>1.6171000000000024</v>
      </c>
      <c r="I1842" s="2">
        <f t="array" ref="I1842">SUMPRODUCT(B1826:B1845, (ROW(B1826:B1845)-ROW(B1826)+1)) / (20*21/2)</f>
        <v>1.2154285714285715</v>
      </c>
      <c r="J1842" s="2">
        <f t="shared" si="226"/>
        <v>1.2035603737957186</v>
      </c>
      <c r="K1842" s="2">
        <f t="shared" si="220"/>
        <v>1.240479743825905</v>
      </c>
    </row>
    <row r="1843" spans="1:11" ht="13.5" x14ac:dyDescent="0.25">
      <c r="A1843" s="3">
        <f>TITRES_STAT!B1846</f>
        <v>45379</v>
      </c>
      <c r="B1843" s="5">
        <f>TITRES_STAT!D1846</f>
        <v>1.22</v>
      </c>
      <c r="C1843" s="2">
        <f t="shared" si="221"/>
        <v>0</v>
      </c>
      <c r="D1843" s="2">
        <f t="shared" si="222"/>
        <v>1.22</v>
      </c>
      <c r="E1843" s="2">
        <f t="shared" si="224"/>
        <v>1.2200000000000002</v>
      </c>
      <c r="F1843" s="2">
        <f t="shared" si="225"/>
        <v>1.1764999999999999</v>
      </c>
      <c r="G1843" s="2">
        <f t="shared" si="227"/>
        <v>1.2279999999999995</v>
      </c>
      <c r="H1843" s="2">
        <f t="shared" si="223"/>
        <v>1.6137000000000021</v>
      </c>
      <c r="I1843" s="2">
        <f t="array" ref="I1843">SUMPRODUCT(B1827:B1846, (ROW(B1827:B1846)-ROW(B1827)+1)) / (20*21/2)</f>
        <v>1.2176666666666669</v>
      </c>
      <c r="J1843" s="2">
        <f t="shared" si="226"/>
        <v>1.2051260524818406</v>
      </c>
      <c r="K1843" s="2">
        <f t="shared" ref="K1843:K1906" si="228">$K$4*B1843+(1-$K$4)*K1842</f>
        <v>1.2396766166170461</v>
      </c>
    </row>
    <row r="1844" spans="1:11" ht="13.5" x14ac:dyDescent="0.25">
      <c r="A1844" s="3">
        <f>TITRES_STAT!B1847</f>
        <v>45380</v>
      </c>
      <c r="B1844" s="5">
        <f>TITRES_STAT!D1847</f>
        <v>1.22</v>
      </c>
      <c r="C1844" s="2">
        <f t="shared" si="221"/>
        <v>0</v>
      </c>
      <c r="D1844" s="2">
        <f t="shared" si="222"/>
        <v>1.22</v>
      </c>
      <c r="E1844" s="2">
        <f t="shared" si="224"/>
        <v>1.2200000000000002</v>
      </c>
      <c r="F1844" s="2">
        <f t="shared" si="225"/>
        <v>1.1854999999999998</v>
      </c>
      <c r="G1844" s="2">
        <f t="shared" si="227"/>
        <v>1.2253999999999996</v>
      </c>
      <c r="H1844" s="2">
        <f t="shared" si="223"/>
        <v>1.6103000000000023</v>
      </c>
      <c r="I1844" s="2">
        <f t="array" ref="I1844">SUMPRODUCT(B1828:B1847, (ROW(B1828:B1847)-ROW(B1828)+1)) / (20*21/2)</f>
        <v>1.2190476190476194</v>
      </c>
      <c r="J1844" s="2">
        <f t="shared" si="226"/>
        <v>1.2065426189121415</v>
      </c>
      <c r="K1844" s="2">
        <f t="shared" si="228"/>
        <v>1.2389049845928481</v>
      </c>
    </row>
    <row r="1845" spans="1:11" ht="13.5" x14ac:dyDescent="0.25">
      <c r="A1845" s="3">
        <f>TITRES_STAT!B1848</f>
        <v>45383</v>
      </c>
      <c r="B1845" s="5">
        <f>TITRES_STAT!D1848</f>
        <v>1.22</v>
      </c>
      <c r="C1845" s="2">
        <f t="shared" si="221"/>
        <v>0</v>
      </c>
      <c r="D1845" s="2">
        <f t="shared" si="222"/>
        <v>1.22</v>
      </c>
      <c r="E1845" s="2">
        <f t="shared" si="224"/>
        <v>1.2200000000000002</v>
      </c>
      <c r="F1845" s="2">
        <f t="shared" si="225"/>
        <v>1.1964999999999999</v>
      </c>
      <c r="G1845" s="2">
        <f t="shared" si="227"/>
        <v>1.2227999999999997</v>
      </c>
      <c r="H1845" s="2">
        <f t="shared" si="223"/>
        <v>1.6069000000000022</v>
      </c>
      <c r="I1845" s="2">
        <f t="array" ref="I1845">SUMPRODUCT(B1829:B1848, (ROW(B1829:B1848)-ROW(B1829)+1)) / (20*21/2)</f>
        <v>1.2197619047619048</v>
      </c>
      <c r="J1845" s="2">
        <f t="shared" si="226"/>
        <v>1.2078242742538423</v>
      </c>
      <c r="K1845" s="2">
        <f t="shared" si="228"/>
        <v>1.2381636126480307</v>
      </c>
    </row>
    <row r="1846" spans="1:11" ht="13.5" x14ac:dyDescent="0.25">
      <c r="A1846" s="3">
        <f>TITRES_STAT!B1849</f>
        <v>45384</v>
      </c>
      <c r="B1846" s="5">
        <f>TITRES_STAT!D1849</f>
        <v>1.22</v>
      </c>
      <c r="C1846" s="2">
        <f t="shared" si="221"/>
        <v>0</v>
      </c>
      <c r="D1846" s="2">
        <f t="shared" si="222"/>
        <v>1.22</v>
      </c>
      <c r="E1846" s="2">
        <f t="shared" si="224"/>
        <v>1.2200000000000002</v>
      </c>
      <c r="F1846" s="2">
        <f t="shared" si="225"/>
        <v>1.2054999999999998</v>
      </c>
      <c r="G1846" s="2">
        <f t="shared" si="227"/>
        <v>1.2201999999999995</v>
      </c>
      <c r="H1846" s="2">
        <f t="shared" si="223"/>
        <v>1.6035000000000021</v>
      </c>
      <c r="I1846" s="2">
        <f t="array" ref="I1846">SUMPRODUCT(B1830:B1849, (ROW(B1830:B1849)-ROW(B1830)+1)) / (20*21/2)</f>
        <v>1.2200000000000002</v>
      </c>
      <c r="J1846" s="2">
        <f t="shared" si="226"/>
        <v>1.2089838671820479</v>
      </c>
      <c r="K1846" s="2">
        <f t="shared" si="228"/>
        <v>1.2374513141128138</v>
      </c>
    </row>
    <row r="1847" spans="1:11" ht="13.5" x14ac:dyDescent="0.25">
      <c r="A1847" s="3">
        <f>TITRES_STAT!B1850</f>
        <v>45385</v>
      </c>
      <c r="B1847" s="5">
        <f>TITRES_STAT!D1850</f>
        <v>1.22</v>
      </c>
      <c r="C1847" s="2">
        <f t="shared" si="221"/>
        <v>0</v>
      </c>
      <c r="D1847" s="2">
        <f t="shared" si="222"/>
        <v>1.22</v>
      </c>
      <c r="E1847" s="2">
        <f t="shared" si="224"/>
        <v>1.2200000000000002</v>
      </c>
      <c r="F1847" s="2">
        <f t="shared" si="225"/>
        <v>1.2124999999999999</v>
      </c>
      <c r="G1847" s="2">
        <f t="shared" si="227"/>
        <v>1.2175999999999996</v>
      </c>
      <c r="H1847" s="2">
        <f t="shared" si="223"/>
        <v>1.6001000000000021</v>
      </c>
      <c r="I1847" s="2">
        <f t="array" ref="I1847">SUMPRODUCT(B1831:B1850, (ROW(B1831:B1850)-ROW(B1831)+1)) / (20*21/2)</f>
        <v>1.2200000000000002</v>
      </c>
      <c r="J1847" s="2">
        <f t="shared" si="226"/>
        <v>1.2100330226885194</v>
      </c>
      <c r="K1847" s="2">
        <f t="shared" si="228"/>
        <v>1.2367669488534878</v>
      </c>
    </row>
    <row r="1848" spans="1:11" ht="13.5" x14ac:dyDescent="0.25">
      <c r="A1848" s="3">
        <f>TITRES_STAT!B1851</f>
        <v>45386</v>
      </c>
      <c r="B1848" s="5">
        <f>TITRES_STAT!D1851</f>
        <v>1.22</v>
      </c>
      <c r="C1848" s="2">
        <f t="shared" si="221"/>
        <v>0</v>
      </c>
      <c r="D1848" s="2">
        <f t="shared" si="222"/>
        <v>1.22</v>
      </c>
      <c r="E1848" s="2">
        <f t="shared" si="224"/>
        <v>1.2200000000000002</v>
      </c>
      <c r="F1848" s="2">
        <f t="shared" si="225"/>
        <v>1.2174999999999998</v>
      </c>
      <c r="G1848" s="2">
        <f t="shared" si="227"/>
        <v>1.2149999999999994</v>
      </c>
      <c r="H1848" s="2">
        <f t="shared" si="223"/>
        <v>1.5967000000000022</v>
      </c>
      <c r="I1848" s="2">
        <f t="array" ref="I1848">SUMPRODUCT(B1832:B1851, (ROW(B1832:B1851)-ROW(B1832)+1)) / (20*21/2)</f>
        <v>1.2200000000000002</v>
      </c>
      <c r="J1848" s="2">
        <f t="shared" si="226"/>
        <v>1.2109822586229462</v>
      </c>
      <c r="K1848" s="2">
        <f t="shared" si="228"/>
        <v>1.2361094214474688</v>
      </c>
    </row>
    <row r="1849" spans="1:11" ht="13.5" x14ac:dyDescent="0.25">
      <c r="A1849" s="3">
        <f>TITRES_STAT!B1852</f>
        <v>45387</v>
      </c>
      <c r="B1849" s="5">
        <f>TITRES_STAT!D1852</f>
        <v>1.22</v>
      </c>
      <c r="C1849" s="2">
        <f t="shared" si="221"/>
        <v>0</v>
      </c>
      <c r="D1849" s="2">
        <f t="shared" si="222"/>
        <v>1.22</v>
      </c>
      <c r="E1849" s="2">
        <f t="shared" si="224"/>
        <v>1.2200000000000002</v>
      </c>
      <c r="F1849" s="2">
        <f t="shared" si="225"/>
        <v>1.2199999999999998</v>
      </c>
      <c r="G1849" s="2">
        <f t="shared" si="227"/>
        <v>1.2123999999999995</v>
      </c>
      <c r="H1849" s="2">
        <f t="shared" si="223"/>
        <v>1.5933000000000022</v>
      </c>
      <c r="I1849" s="2">
        <f t="array" ref="I1849">SUMPRODUCT(B1833:B1852, (ROW(B1833:B1852)-ROW(B1833)+1)) / (20*21/2)</f>
        <v>1.2200000000000002</v>
      </c>
      <c r="J1849" s="2">
        <f t="shared" si="226"/>
        <v>1.2118410911350466</v>
      </c>
      <c r="K1849" s="2">
        <f t="shared" si="228"/>
        <v>1.2354776794299211</v>
      </c>
    </row>
    <row r="1850" spans="1:11" ht="13.5" x14ac:dyDescent="0.25">
      <c r="A1850" s="3">
        <f>TITRES_STAT!B1853</f>
        <v>45390</v>
      </c>
      <c r="B1850" s="5">
        <f>TITRES_STAT!D1853</f>
        <v>1.22</v>
      </c>
      <c r="C1850" s="2">
        <f t="shared" si="221"/>
        <v>0</v>
      </c>
      <c r="D1850" s="2">
        <f t="shared" si="222"/>
        <v>1.22</v>
      </c>
      <c r="E1850" s="2">
        <f t="shared" si="224"/>
        <v>1.2200000000000002</v>
      </c>
      <c r="F1850" s="2">
        <f t="shared" si="225"/>
        <v>1.2199999999999998</v>
      </c>
      <c r="G1850" s="2">
        <f t="shared" si="227"/>
        <v>1.2109999999999994</v>
      </c>
      <c r="H1850" s="2">
        <f t="shared" si="223"/>
        <v>1.5899000000000021</v>
      </c>
      <c r="I1850" s="2">
        <f t="array" ref="I1850">SUMPRODUCT(B1834:B1853, (ROW(B1834:B1853)-ROW(B1834)+1)) / (20*21/2)</f>
        <v>1.2200000000000002</v>
      </c>
      <c r="J1850" s="2">
        <f t="shared" si="226"/>
        <v>1.212618130074566</v>
      </c>
      <c r="K1850" s="2">
        <f t="shared" si="228"/>
        <v>1.23487071160914</v>
      </c>
    </row>
    <row r="1851" spans="1:11" ht="13.5" x14ac:dyDescent="0.25">
      <c r="A1851" s="3">
        <f>TITRES_STAT!B1854</f>
        <v>45394</v>
      </c>
      <c r="B1851" s="5">
        <f>TITRES_STAT!D1854</f>
        <v>1.22</v>
      </c>
      <c r="C1851" s="2">
        <f t="shared" si="221"/>
        <v>0</v>
      </c>
      <c r="D1851" s="2">
        <f t="shared" si="222"/>
        <v>1.22</v>
      </c>
      <c r="E1851" s="2">
        <f t="shared" si="224"/>
        <v>1.2200000000000002</v>
      </c>
      <c r="F1851" s="2">
        <f t="shared" si="225"/>
        <v>1.2199999999999998</v>
      </c>
      <c r="G1851" s="2">
        <f t="shared" si="227"/>
        <v>1.2095999999999996</v>
      </c>
      <c r="H1851" s="2">
        <f t="shared" si="223"/>
        <v>1.586500000000002</v>
      </c>
      <c r="I1851" s="2">
        <f t="array" ref="I1851">SUMPRODUCT(B1835:B1854, (ROW(B1835:B1854)-ROW(B1835)+1)) / (20*21/2)</f>
        <v>1.2200000000000002</v>
      </c>
      <c r="J1851" s="2">
        <f t="shared" si="226"/>
        <v>1.2133211653055598</v>
      </c>
      <c r="K1851" s="2">
        <f t="shared" si="228"/>
        <v>1.2342875464479972</v>
      </c>
    </row>
    <row r="1852" spans="1:11" ht="13.5" x14ac:dyDescent="0.25">
      <c r="A1852" s="3">
        <f>TITRES_STAT!B1855</f>
        <v>45397</v>
      </c>
      <c r="B1852" s="5">
        <f>TITRES_STAT!D1855</f>
        <v>1.22</v>
      </c>
      <c r="C1852" s="2">
        <f t="shared" si="221"/>
        <v>0</v>
      </c>
      <c r="D1852" s="2">
        <f t="shared" si="222"/>
        <v>1.22</v>
      </c>
      <c r="E1852" s="2">
        <f t="shared" si="224"/>
        <v>1.2200000000000002</v>
      </c>
      <c r="F1852" s="2">
        <f t="shared" si="225"/>
        <v>1.2199999999999998</v>
      </c>
      <c r="G1852" s="2">
        <f t="shared" si="227"/>
        <v>1.2081999999999995</v>
      </c>
      <c r="H1852" s="2">
        <f t="shared" si="223"/>
        <v>1.583100000000002</v>
      </c>
      <c r="I1852" s="2">
        <f t="array" ref="I1852">SUMPRODUCT(B1836:B1855, (ROW(B1836:B1855)-ROW(B1836)+1)) / (20*21/2)</f>
        <v>1.2200000000000002</v>
      </c>
      <c r="J1852" s="2">
        <f t="shared" si="226"/>
        <v>1.2139572448002685</v>
      </c>
      <c r="K1852" s="2">
        <f t="shared" si="228"/>
        <v>1.2337272505088601</v>
      </c>
    </row>
    <row r="1853" spans="1:11" ht="13.5" x14ac:dyDescent="0.25">
      <c r="A1853" s="3">
        <f>TITRES_STAT!B1856</f>
        <v>45398</v>
      </c>
      <c r="B1853" s="5">
        <f>TITRES_STAT!D1856</f>
        <v>1.22</v>
      </c>
      <c r="C1853" s="2">
        <f t="shared" si="221"/>
        <v>0</v>
      </c>
      <c r="D1853" s="2">
        <f t="shared" si="222"/>
        <v>1.22</v>
      </c>
      <c r="E1853" s="2">
        <f t="shared" si="224"/>
        <v>1.2200000000000002</v>
      </c>
      <c r="F1853" s="2">
        <f t="shared" si="225"/>
        <v>1.2199999999999998</v>
      </c>
      <c r="G1853" s="2">
        <f t="shared" si="227"/>
        <v>1.2067999999999994</v>
      </c>
      <c r="H1853" s="2">
        <f t="shared" si="223"/>
        <v>1.5797000000000019</v>
      </c>
      <c r="I1853" s="2">
        <f t="array" ref="I1853">SUMPRODUCT(B1837:B1856, (ROW(B1837:B1856)-ROW(B1837)+1)) / (20*21/2)</f>
        <v>1.2200000000000002</v>
      </c>
      <c r="J1853" s="2">
        <f t="shared" si="226"/>
        <v>1.2145327452954811</v>
      </c>
      <c r="K1853" s="2">
        <f t="shared" si="228"/>
        <v>1.2331889269594931</v>
      </c>
    </row>
    <row r="1854" spans="1:11" ht="13.5" x14ac:dyDescent="0.25">
      <c r="A1854" s="3">
        <f>TITRES_STAT!B1857</f>
        <v>45399</v>
      </c>
      <c r="B1854" s="5">
        <f>TITRES_STAT!D1857</f>
        <v>1.22</v>
      </c>
      <c r="C1854" s="2">
        <f t="shared" si="221"/>
        <v>0</v>
      </c>
      <c r="D1854" s="2">
        <f t="shared" si="222"/>
        <v>1.22</v>
      </c>
      <c r="E1854" s="2">
        <f t="shared" si="224"/>
        <v>1.2200000000000002</v>
      </c>
      <c r="F1854" s="2">
        <f t="shared" si="225"/>
        <v>1.2199999999999998</v>
      </c>
      <c r="G1854" s="2">
        <f t="shared" si="227"/>
        <v>1.2053999999999994</v>
      </c>
      <c r="H1854" s="2">
        <f t="shared" si="223"/>
        <v>1.5763000000000023</v>
      </c>
      <c r="I1854" s="2">
        <f t="array" ref="I1854">SUMPRODUCT(B1838:B1857, (ROW(B1838:B1857)-ROW(B1838)+1)) / (20*21/2)</f>
        <v>1.2200000000000002</v>
      </c>
      <c r="J1854" s="2">
        <f t="shared" si="226"/>
        <v>1.215053436219721</v>
      </c>
      <c r="K1854" s="2">
        <f t="shared" si="228"/>
        <v>1.2326717141375523</v>
      </c>
    </row>
    <row r="1855" spans="1:11" ht="13.5" x14ac:dyDescent="0.25">
      <c r="A1855" s="3">
        <f>TITRES_STAT!B1858</f>
        <v>45400</v>
      </c>
      <c r="B1855" s="5">
        <f>TITRES_STAT!D1858</f>
        <v>1.22</v>
      </c>
      <c r="C1855" s="2">
        <f t="shared" si="221"/>
        <v>0</v>
      </c>
      <c r="D1855" s="2">
        <f t="shared" si="222"/>
        <v>1.22</v>
      </c>
      <c r="E1855" s="2">
        <f t="shared" si="224"/>
        <v>1.2200000000000002</v>
      </c>
      <c r="F1855" s="2">
        <f t="shared" si="225"/>
        <v>1.2199999999999998</v>
      </c>
      <c r="G1855" s="2">
        <f t="shared" si="227"/>
        <v>1.2041999999999993</v>
      </c>
      <c r="H1855" s="2">
        <f t="shared" si="223"/>
        <v>1.5729000000000024</v>
      </c>
      <c r="I1855" s="2">
        <f t="array" ref="I1855">SUMPRODUCT(B1839:B1858, (ROW(B1839:B1858)-ROW(B1839)+1)) / (20*21/2)</f>
        <v>1.2152380952380955</v>
      </c>
      <c r="J1855" s="2">
        <f t="shared" si="226"/>
        <v>1.2155245375321284</v>
      </c>
      <c r="K1855" s="2">
        <f t="shared" si="228"/>
        <v>1.2321747841713737</v>
      </c>
    </row>
    <row r="1856" spans="1:11" ht="13.5" x14ac:dyDescent="0.25">
      <c r="A1856" s="3">
        <f>TITRES_STAT!B1859</f>
        <v>45401</v>
      </c>
      <c r="B1856" s="5">
        <f>TITRES_STAT!D1859</f>
        <v>1.22</v>
      </c>
      <c r="C1856" s="2">
        <f t="shared" si="221"/>
        <v>0</v>
      </c>
      <c r="D1856" s="2">
        <f t="shared" si="222"/>
        <v>1.22</v>
      </c>
      <c r="E1856" s="2">
        <f t="shared" si="224"/>
        <v>1.2200000000000002</v>
      </c>
      <c r="F1856" s="2">
        <f t="shared" si="225"/>
        <v>1.2199999999999998</v>
      </c>
      <c r="G1856" s="2">
        <f t="shared" si="227"/>
        <v>1.2029999999999994</v>
      </c>
      <c r="H1856" s="2">
        <f t="shared" si="223"/>
        <v>1.569500000000003</v>
      </c>
      <c r="I1856" s="2">
        <f t="array" ref="I1856">SUMPRODUCT(B1840:B1859, (ROW(B1840:B1859)-ROW(B1840)+1)) / (20*21/2)</f>
        <v>1.2107142857142859</v>
      </c>
      <c r="J1856" s="2">
        <f t="shared" si="226"/>
        <v>1.2159507720528782</v>
      </c>
      <c r="K1856" s="2">
        <f t="shared" si="228"/>
        <v>1.2316973416548493</v>
      </c>
    </row>
    <row r="1857" spans="1:11" ht="13.5" x14ac:dyDescent="0.25">
      <c r="A1857" s="3">
        <f>TITRES_STAT!B1860</f>
        <v>45404</v>
      </c>
      <c r="B1857" s="5">
        <f>TITRES_STAT!D1860</f>
        <v>1.22</v>
      </c>
      <c r="C1857" s="2">
        <f t="shared" si="221"/>
        <v>0</v>
      </c>
      <c r="D1857" s="2">
        <f t="shared" si="222"/>
        <v>1.22</v>
      </c>
      <c r="E1857" s="2">
        <f t="shared" si="224"/>
        <v>1.2200000000000002</v>
      </c>
      <c r="F1857" s="2">
        <f t="shared" si="225"/>
        <v>1.2199999999999998</v>
      </c>
      <c r="G1857" s="2">
        <f t="shared" si="227"/>
        <v>1.2017999999999993</v>
      </c>
      <c r="H1857" s="2">
        <f t="shared" si="223"/>
        <v>1.5661000000000032</v>
      </c>
      <c r="I1857" s="2">
        <f t="array" ref="I1857">SUMPRODUCT(B1841:B1860, (ROW(B1841:B1860)-ROW(B1841)+1)) / (20*21/2)</f>
        <v>1.2064285714285716</v>
      </c>
      <c r="J1857" s="2">
        <f t="shared" si="226"/>
        <v>1.2163364128097469</v>
      </c>
      <c r="K1857" s="2">
        <f t="shared" si="228"/>
        <v>1.2312386223742671</v>
      </c>
    </row>
    <row r="1858" spans="1:11" ht="13.5" x14ac:dyDescent="0.25">
      <c r="A1858" s="3">
        <f>TITRES_STAT!B1861</f>
        <v>45405</v>
      </c>
      <c r="B1858" s="5">
        <f>TITRES_STAT!D1861</f>
        <v>1.17</v>
      </c>
      <c r="C1858" s="2">
        <f t="shared" si="221"/>
        <v>-5.0000000000000044E-2</v>
      </c>
      <c r="D1858" s="2">
        <f t="shared" si="222"/>
        <v>1.21</v>
      </c>
      <c r="E1858" s="2">
        <f t="shared" si="224"/>
        <v>1.2150000000000001</v>
      </c>
      <c r="F1858" s="2">
        <f t="shared" si="225"/>
        <v>1.2174999999999998</v>
      </c>
      <c r="G1858" s="2">
        <f t="shared" si="227"/>
        <v>1.1995999999999993</v>
      </c>
      <c r="H1858" s="2">
        <f t="shared" si="223"/>
        <v>1.5624500000000032</v>
      </c>
      <c r="I1858" s="2">
        <f t="array" ref="I1858">SUMPRODUCT(B1842:B1861, (ROW(B1842:B1861)-ROW(B1842)+1)) / (20*21/2)</f>
        <v>1.2023809523809523</v>
      </c>
      <c r="J1858" s="2">
        <f t="shared" si="226"/>
        <v>1.2119234211135805</v>
      </c>
      <c r="K1858" s="2">
        <f t="shared" si="228"/>
        <v>1.2288371077713547</v>
      </c>
    </row>
    <row r="1859" spans="1:11" ht="13.5" x14ac:dyDescent="0.25">
      <c r="A1859" s="3">
        <f>TITRES_STAT!B1862</f>
        <v>45406</v>
      </c>
      <c r="B1859" s="5">
        <f>TITRES_STAT!D1862</f>
        <v>1.17</v>
      </c>
      <c r="C1859" s="2">
        <f t="shared" si="221"/>
        <v>0</v>
      </c>
      <c r="D1859" s="2">
        <f t="shared" si="222"/>
        <v>1.2</v>
      </c>
      <c r="E1859" s="2">
        <f t="shared" si="224"/>
        <v>1.21</v>
      </c>
      <c r="F1859" s="2">
        <f t="shared" si="225"/>
        <v>1.2149999999999999</v>
      </c>
      <c r="G1859" s="2">
        <f t="shared" si="227"/>
        <v>1.1973999999999994</v>
      </c>
      <c r="H1859" s="2">
        <f t="shared" si="223"/>
        <v>1.5588000000000031</v>
      </c>
      <c r="I1859" s="2">
        <f t="array" ref="I1859">SUMPRODUCT(B1843:B1862, (ROW(B1843:B1862)-ROW(B1843)+1)) / (20*21/2)</f>
        <v>1.1985714285714286</v>
      </c>
      <c r="J1859" s="2">
        <f t="shared" si="226"/>
        <v>1.2079307143408586</v>
      </c>
      <c r="K1859" s="2">
        <f t="shared" si="228"/>
        <v>1.2265297702116937</v>
      </c>
    </row>
    <row r="1860" spans="1:11" ht="13.5" x14ac:dyDescent="0.25">
      <c r="A1860" s="3">
        <f>TITRES_STAT!B1863</f>
        <v>45407</v>
      </c>
      <c r="B1860" s="5">
        <f>TITRES_STAT!D1863</f>
        <v>1.17</v>
      </c>
      <c r="C1860" s="2">
        <f t="shared" ref="C1860:C1923" si="229">B1860-B1859</f>
        <v>0</v>
      </c>
      <c r="D1860" s="2">
        <f t="shared" si="222"/>
        <v>1.19</v>
      </c>
      <c r="E1860" s="2">
        <f t="shared" si="224"/>
        <v>1.2049999999999998</v>
      </c>
      <c r="F1860" s="2">
        <f t="shared" si="225"/>
        <v>1.2124999999999999</v>
      </c>
      <c r="G1860" s="2">
        <f t="shared" si="227"/>
        <v>1.1961999999999995</v>
      </c>
      <c r="H1860" s="2">
        <f t="shared" si="223"/>
        <v>1.5551500000000029</v>
      </c>
      <c r="I1860" s="2">
        <f t="array" ref="I1860">SUMPRODUCT(B1844:B1863, (ROW(B1844:B1863)-ROW(B1844)+1)) / (20*21/2)</f>
        <v>1.1949999999999998</v>
      </c>
      <c r="J1860" s="2">
        <f t="shared" si="226"/>
        <v>1.2043182653560149</v>
      </c>
      <c r="K1860" s="2">
        <f t="shared" si="228"/>
        <v>1.2243129164779019</v>
      </c>
    </row>
    <row r="1861" spans="1:11" ht="13.5" x14ac:dyDescent="0.25">
      <c r="A1861" s="3">
        <f>TITRES_STAT!B1864</f>
        <v>45408</v>
      </c>
      <c r="B1861" s="5">
        <f>TITRES_STAT!D1864</f>
        <v>1.17</v>
      </c>
      <c r="C1861" s="2">
        <f t="shared" si="229"/>
        <v>0</v>
      </c>
      <c r="D1861" s="2">
        <f t="shared" si="222"/>
        <v>1.18</v>
      </c>
      <c r="E1861" s="2">
        <f t="shared" si="224"/>
        <v>1.1999999999999997</v>
      </c>
      <c r="F1861" s="2">
        <f t="shared" si="225"/>
        <v>1.2100000000000002</v>
      </c>
      <c r="G1861" s="2">
        <f t="shared" si="227"/>
        <v>1.1949999999999996</v>
      </c>
      <c r="H1861" s="2">
        <f t="shared" si="223"/>
        <v>1.551500000000003</v>
      </c>
      <c r="I1861" s="2">
        <f t="array" ref="I1861">SUMPRODUCT(B1845:B1864, (ROW(B1845:B1864)-ROW(B1845)+1)) / (20*21/2)</f>
        <v>1.1945238095238095</v>
      </c>
      <c r="J1861" s="2">
        <f t="shared" si="226"/>
        <v>1.2010498591316325</v>
      </c>
      <c r="K1861" s="2">
        <f t="shared" si="228"/>
        <v>1.2221829981846508</v>
      </c>
    </row>
    <row r="1862" spans="1:11" ht="13.5" x14ac:dyDescent="0.25">
      <c r="A1862" s="3">
        <f>TITRES_STAT!B1865</f>
        <v>45411</v>
      </c>
      <c r="B1862" s="5">
        <f>TITRES_STAT!D1865</f>
        <v>1.17</v>
      </c>
      <c r="C1862" s="2">
        <f t="shared" si="229"/>
        <v>0</v>
      </c>
      <c r="D1862" s="2">
        <f t="shared" ref="D1862:D1925" si="230">AVERAGE(B1858:B1862)</f>
        <v>1.17</v>
      </c>
      <c r="E1862" s="2">
        <f t="shared" si="224"/>
        <v>1.1949999999999998</v>
      </c>
      <c r="F1862" s="2">
        <f t="shared" si="225"/>
        <v>1.2075000000000002</v>
      </c>
      <c r="G1862" s="2">
        <f t="shared" si="227"/>
        <v>1.1937999999999995</v>
      </c>
      <c r="H1862" s="2">
        <f t="shared" si="223"/>
        <v>1.5478500000000031</v>
      </c>
      <c r="I1862" s="2">
        <f t="array" ref="I1862">SUMPRODUCT(B1846:B1865, (ROW(B1846:B1865)-ROW(B1846)+1)) / (20*21/2)</f>
        <v>1.1989047619047619</v>
      </c>
      <c r="J1862" s="2">
        <f t="shared" si="226"/>
        <v>1.1980927296905246</v>
      </c>
      <c r="K1862" s="2">
        <f t="shared" si="228"/>
        <v>1.2201366060989782</v>
      </c>
    </row>
    <row r="1863" spans="1:11" ht="13.5" x14ac:dyDescent="0.25">
      <c r="A1863" s="3">
        <f>TITRES_STAT!B1866</f>
        <v>45412</v>
      </c>
      <c r="B1863" s="5">
        <f>TITRES_STAT!D1866</f>
        <v>1.17</v>
      </c>
      <c r="C1863" s="2">
        <f t="shared" si="229"/>
        <v>0</v>
      </c>
      <c r="D1863" s="2">
        <f t="shared" si="230"/>
        <v>1.17</v>
      </c>
      <c r="E1863" s="2">
        <f t="shared" si="224"/>
        <v>1.19</v>
      </c>
      <c r="F1863" s="2">
        <f t="shared" si="225"/>
        <v>1.2050000000000005</v>
      </c>
      <c r="G1863" s="2">
        <f t="shared" si="227"/>
        <v>1.1925999999999997</v>
      </c>
      <c r="H1863" s="2">
        <f t="shared" si="223"/>
        <v>1.5442000000000027</v>
      </c>
      <c r="I1863" s="2">
        <f t="array" ref="I1863">SUMPRODUCT(B1847:B1866, (ROW(B1847:B1866)-ROW(B1847)+1)) / (20*21/2)</f>
        <v>1.2031428571428571</v>
      </c>
      <c r="J1863" s="2">
        <f t="shared" si="226"/>
        <v>1.1954172316247604</v>
      </c>
      <c r="K1863" s="2">
        <f t="shared" si="228"/>
        <v>1.218170464683332</v>
      </c>
    </row>
    <row r="1864" spans="1:11" ht="13.5" x14ac:dyDescent="0.25">
      <c r="A1864" s="3">
        <f>TITRES_STAT!B1867</f>
        <v>45414</v>
      </c>
      <c r="B1864" s="5">
        <f>TITRES_STAT!D1867</f>
        <v>1.2</v>
      </c>
      <c r="C1864" s="2">
        <f t="shared" si="229"/>
        <v>3.0000000000000027E-2</v>
      </c>
      <c r="D1864" s="2">
        <f t="shared" si="230"/>
        <v>1.1759999999999999</v>
      </c>
      <c r="E1864" s="2">
        <f t="shared" si="224"/>
        <v>1.1879999999999999</v>
      </c>
      <c r="F1864" s="2">
        <f t="shared" si="225"/>
        <v>1.2040000000000004</v>
      </c>
      <c r="G1864" s="2">
        <f t="shared" si="227"/>
        <v>1.1919999999999995</v>
      </c>
      <c r="H1864" s="2">
        <f t="shared" si="223"/>
        <v>1.5407000000000024</v>
      </c>
      <c r="I1864" s="2">
        <f t="array" ref="I1864">SUMPRODUCT(B1848:B1867, (ROW(B1848:B1867)-ROW(B1848)+1)) / (20*21/2)</f>
        <v>1.2072380952380952</v>
      </c>
      <c r="J1864" s="2">
        <f t="shared" si="226"/>
        <v>1.1958536857557356</v>
      </c>
      <c r="K1864" s="2">
        <f t="shared" si="228"/>
        <v>1.2174578974408485</v>
      </c>
    </row>
    <row r="1865" spans="1:11" ht="13.5" x14ac:dyDescent="0.25">
      <c r="A1865" s="3">
        <f>TITRES_STAT!B1868</f>
        <v>45415</v>
      </c>
      <c r="B1865" s="5">
        <f>TITRES_STAT!D1868</f>
        <v>1.25</v>
      </c>
      <c r="C1865" s="2">
        <f t="shared" si="229"/>
        <v>5.0000000000000044E-2</v>
      </c>
      <c r="D1865" s="2">
        <f t="shared" si="230"/>
        <v>1.1919999999999999</v>
      </c>
      <c r="E1865" s="2">
        <f t="shared" si="224"/>
        <v>1.1909999999999998</v>
      </c>
      <c r="F1865" s="2">
        <f t="shared" si="225"/>
        <v>1.2055000000000005</v>
      </c>
      <c r="G1865" s="2">
        <f t="shared" si="227"/>
        <v>1.1923999999999997</v>
      </c>
      <c r="H1865" s="2">
        <f t="shared" si="223"/>
        <v>1.5374500000000029</v>
      </c>
      <c r="I1865" s="2">
        <f t="array" ref="I1865">SUMPRODUCT(B1849:B1868, (ROW(B1849:B1868)-ROW(B1849)+1)) / (20*21/2)</f>
        <v>1.2111904761904759</v>
      </c>
      <c r="J1865" s="2">
        <f t="shared" si="226"/>
        <v>1.2010104775885226</v>
      </c>
      <c r="K1865" s="2">
        <f t="shared" si="228"/>
        <v>1.2187340583255213</v>
      </c>
    </row>
    <row r="1866" spans="1:11" ht="13.5" x14ac:dyDescent="0.25">
      <c r="A1866" s="3">
        <f>TITRES_STAT!B1869</f>
        <v>45418</v>
      </c>
      <c r="B1866" s="5">
        <f>TITRES_STAT!D1869</f>
        <v>1.25</v>
      </c>
      <c r="C1866" s="2">
        <f t="shared" si="229"/>
        <v>0</v>
      </c>
      <c r="D1866" s="2">
        <f t="shared" si="230"/>
        <v>1.208</v>
      </c>
      <c r="E1866" s="2">
        <f t="shared" si="224"/>
        <v>1.1939999999999997</v>
      </c>
      <c r="F1866" s="2">
        <f t="shared" si="225"/>
        <v>1.2070000000000003</v>
      </c>
      <c r="G1866" s="2">
        <f t="shared" si="227"/>
        <v>1.1927999999999996</v>
      </c>
      <c r="H1866" s="2">
        <f t="shared" ref="H1866:H1929" si="231">AVERAGE(B1667:B1866)</f>
        <v>1.5342000000000027</v>
      </c>
      <c r="I1866" s="2">
        <f t="array" ref="I1866">SUMPRODUCT(B1850:B1869, (ROW(B1850:B1869)-ROW(B1850)+1)) / (20*21/2)</f>
        <v>1.2149999999999999</v>
      </c>
      <c r="J1866" s="2">
        <f t="shared" si="226"/>
        <v>1.2056761463896157</v>
      </c>
      <c r="K1866" s="2">
        <f t="shared" si="228"/>
        <v>1.2199601736853047</v>
      </c>
    </row>
    <row r="1867" spans="1:11" ht="13.5" x14ac:dyDescent="0.25">
      <c r="A1867" s="3">
        <f>TITRES_STAT!B1870</f>
        <v>45419</v>
      </c>
      <c r="B1867" s="5">
        <f>TITRES_STAT!D1870</f>
        <v>1.25</v>
      </c>
      <c r="C1867" s="2">
        <f t="shared" si="229"/>
        <v>0</v>
      </c>
      <c r="D1867" s="2">
        <f t="shared" si="230"/>
        <v>1.224</v>
      </c>
      <c r="E1867" s="2">
        <f t="shared" si="224"/>
        <v>1.1969999999999998</v>
      </c>
      <c r="F1867" s="2">
        <f t="shared" si="225"/>
        <v>1.2085000000000004</v>
      </c>
      <c r="G1867" s="2">
        <f t="shared" si="227"/>
        <v>1.1931999999999998</v>
      </c>
      <c r="H1867" s="2">
        <f t="shared" si="231"/>
        <v>1.5309500000000025</v>
      </c>
      <c r="I1867" s="2">
        <f t="array" ref="I1867">SUMPRODUCT(B1851:B1870, (ROW(B1851:B1870)-ROW(B1851)+1)) / (20*21/2)</f>
        <v>1.2186666666666666</v>
      </c>
      <c r="J1867" s="2">
        <f t="shared" si="226"/>
        <v>1.209897465781081</v>
      </c>
      <c r="K1867" s="2">
        <f t="shared" si="228"/>
        <v>1.2211382060898026</v>
      </c>
    </row>
    <row r="1868" spans="1:11" ht="13.5" x14ac:dyDescent="0.25">
      <c r="A1868" s="3">
        <f>TITRES_STAT!B1871</f>
        <v>45420</v>
      </c>
      <c r="B1868" s="5">
        <f>TITRES_STAT!D1871</f>
        <v>1.25</v>
      </c>
      <c r="C1868" s="2">
        <f t="shared" si="229"/>
        <v>0</v>
      </c>
      <c r="D1868" s="2">
        <f t="shared" si="230"/>
        <v>1.24</v>
      </c>
      <c r="E1868" s="2">
        <f t="shared" ref="E1868:E1931" si="232">AVERAGE(B1859:B1868)</f>
        <v>1.2050000000000001</v>
      </c>
      <c r="F1868" s="2">
        <f t="shared" si="225"/>
        <v>1.21</v>
      </c>
      <c r="G1868" s="2">
        <f t="shared" si="227"/>
        <v>1.1935999999999998</v>
      </c>
      <c r="H1868" s="2">
        <f t="shared" si="231"/>
        <v>1.5277000000000027</v>
      </c>
      <c r="I1868" s="2">
        <f t="array" ref="I1868">SUMPRODUCT(B1852:B1871, (ROW(B1852:B1871)-ROW(B1852)+1)) / (20*21/2)</f>
        <v>1.222190476190476</v>
      </c>
      <c r="J1868" s="2">
        <f t="shared" si="226"/>
        <v>1.2137167547543115</v>
      </c>
      <c r="K1868" s="2">
        <f t="shared" si="228"/>
        <v>1.2222700411451046</v>
      </c>
    </row>
    <row r="1869" spans="1:11" ht="13.5" x14ac:dyDescent="0.25">
      <c r="A1869" s="3">
        <f>TITRES_STAT!B1872</f>
        <v>45421</v>
      </c>
      <c r="B1869" s="5">
        <f>TITRES_STAT!D1872</f>
        <v>1.25</v>
      </c>
      <c r="C1869" s="2">
        <f t="shared" si="229"/>
        <v>0</v>
      </c>
      <c r="D1869" s="2">
        <f t="shared" si="230"/>
        <v>1.25</v>
      </c>
      <c r="E1869" s="2">
        <f t="shared" si="232"/>
        <v>1.2129999999999999</v>
      </c>
      <c r="F1869" s="2">
        <f t="shared" si="225"/>
        <v>1.2115</v>
      </c>
      <c r="G1869" s="2">
        <f t="shared" si="227"/>
        <v>1.194</v>
      </c>
      <c r="H1869" s="2">
        <f t="shared" si="231"/>
        <v>1.5244500000000027</v>
      </c>
      <c r="I1869" s="2">
        <f t="array" ref="I1869">SUMPRODUCT(B1853:B1872, (ROW(B1853:B1872)-ROW(B1853)+1)) / (20*21/2)</f>
        <v>1.2284285714285716</v>
      </c>
      <c r="J1869" s="2">
        <f t="shared" si="226"/>
        <v>1.2171723019205676</v>
      </c>
      <c r="K1869" s="2">
        <f t="shared" si="228"/>
        <v>1.2233574905119633</v>
      </c>
    </row>
    <row r="1870" spans="1:11" ht="13.5" x14ac:dyDescent="0.25">
      <c r="A1870" s="3">
        <f>TITRES_STAT!B1873</f>
        <v>45422</v>
      </c>
      <c r="B1870" s="5">
        <f>TITRES_STAT!D1873</f>
        <v>1.25</v>
      </c>
      <c r="C1870" s="2">
        <f t="shared" si="229"/>
        <v>0</v>
      </c>
      <c r="D1870" s="2">
        <f t="shared" si="230"/>
        <v>1.25</v>
      </c>
      <c r="E1870" s="2">
        <f t="shared" si="232"/>
        <v>1.2210000000000001</v>
      </c>
      <c r="F1870" s="2">
        <f t="shared" si="225"/>
        <v>1.2129999999999999</v>
      </c>
      <c r="G1870" s="2">
        <f t="shared" si="227"/>
        <v>1.1943999999999999</v>
      </c>
      <c r="H1870" s="2">
        <f t="shared" si="231"/>
        <v>1.5212000000000026</v>
      </c>
      <c r="I1870" s="2">
        <f t="array" ref="I1870">SUMPRODUCT(B1854:B1873, (ROW(B1854:B1873)-ROW(B1854)+1)) / (20*21/2)</f>
        <v>1.2343809523809526</v>
      </c>
      <c r="J1870" s="2">
        <f t="shared" si="226"/>
        <v>1.2202987493567041</v>
      </c>
      <c r="K1870" s="2">
        <f t="shared" si="228"/>
        <v>1.2244022948056119</v>
      </c>
    </row>
    <row r="1871" spans="1:11" ht="13.5" x14ac:dyDescent="0.25">
      <c r="A1871" s="3">
        <f>TITRES_STAT!B1874</f>
        <v>45425</v>
      </c>
      <c r="B1871" s="5">
        <f>TITRES_STAT!D1874</f>
        <v>1.25</v>
      </c>
      <c r="C1871" s="2">
        <f t="shared" si="229"/>
        <v>0</v>
      </c>
      <c r="D1871" s="2">
        <f t="shared" si="230"/>
        <v>1.25</v>
      </c>
      <c r="E1871" s="2">
        <f t="shared" si="232"/>
        <v>1.2289999999999999</v>
      </c>
      <c r="F1871" s="2">
        <f t="shared" si="225"/>
        <v>1.2144999999999999</v>
      </c>
      <c r="G1871" s="2">
        <f t="shared" si="227"/>
        <v>1.1957999999999998</v>
      </c>
      <c r="H1871" s="2">
        <f t="shared" si="231"/>
        <v>1.5179500000000024</v>
      </c>
      <c r="I1871" s="2">
        <f t="array" ref="I1871">SUMPRODUCT(B1855:B1874, (ROW(B1855:B1874)-ROW(B1855)+1)) / (20*21/2)</f>
        <v>1.2400476190476188</v>
      </c>
      <c r="J1871" s="2">
        <f t="shared" si="226"/>
        <v>1.223127439894161</v>
      </c>
      <c r="K1871" s="2">
        <f t="shared" si="228"/>
        <v>1.2254061263818625</v>
      </c>
    </row>
    <row r="1872" spans="1:11" ht="13.5" x14ac:dyDescent="0.25">
      <c r="A1872" s="3">
        <f>TITRES_STAT!B1875</f>
        <v>45426</v>
      </c>
      <c r="B1872" s="5">
        <f>TITRES_STAT!D1875</f>
        <v>1.28</v>
      </c>
      <c r="C1872" s="2">
        <f t="shared" si="229"/>
        <v>3.0000000000000027E-2</v>
      </c>
      <c r="D1872" s="2">
        <f t="shared" si="230"/>
        <v>1.256</v>
      </c>
      <c r="E1872" s="2">
        <f t="shared" si="232"/>
        <v>1.24</v>
      </c>
      <c r="F1872" s="2">
        <f t="shared" si="225"/>
        <v>1.2175</v>
      </c>
      <c r="G1872" s="2">
        <f t="shared" si="227"/>
        <v>1.1987999999999999</v>
      </c>
      <c r="H1872" s="2">
        <f t="shared" si="231"/>
        <v>1.514850000000002</v>
      </c>
      <c r="I1872" s="2">
        <f t="array" ref="I1872">SUMPRODUCT(B1856:B1875, (ROW(B1856:B1875)-ROW(B1856)+1)) / (20*21/2)</f>
        <v>1.2454285714285713</v>
      </c>
      <c r="J1872" s="2">
        <f t="shared" si="226"/>
        <v>1.2285438741899553</v>
      </c>
      <c r="K1872" s="2">
        <f t="shared" si="228"/>
        <v>1.2275470626021818</v>
      </c>
    </row>
    <row r="1873" spans="1:11" ht="13.5" x14ac:dyDescent="0.25">
      <c r="A1873" s="3">
        <f>TITRES_STAT!B1876</f>
        <v>45427</v>
      </c>
      <c r="B1873" s="5">
        <f>TITRES_STAT!D1876</f>
        <v>1.28</v>
      </c>
      <c r="C1873" s="2">
        <f t="shared" si="229"/>
        <v>0</v>
      </c>
      <c r="D1873" s="2">
        <f t="shared" si="230"/>
        <v>1.262</v>
      </c>
      <c r="E1873" s="2">
        <f t="shared" si="232"/>
        <v>1.2509999999999999</v>
      </c>
      <c r="F1873" s="2">
        <f t="shared" si="225"/>
        <v>1.2205000000000001</v>
      </c>
      <c r="G1873" s="2">
        <f t="shared" si="227"/>
        <v>1.2028000000000001</v>
      </c>
      <c r="H1873" s="2">
        <f t="shared" si="231"/>
        <v>1.5117500000000019</v>
      </c>
      <c r="I1873" s="2">
        <f t="array" ref="I1873">SUMPRODUCT(B1857:B1876, (ROW(B1857:B1876)-ROW(B1857)+1)) / (20*21/2)</f>
        <v>1.2505238095238094</v>
      </c>
      <c r="J1873" s="2">
        <f t="shared" si="226"/>
        <v>1.2334444576004358</v>
      </c>
      <c r="K1873" s="2">
        <f t="shared" si="228"/>
        <v>1.2296040405393514</v>
      </c>
    </row>
    <row r="1874" spans="1:11" ht="13.5" x14ac:dyDescent="0.25">
      <c r="A1874" s="3">
        <f>TITRES_STAT!B1877</f>
        <v>45428</v>
      </c>
      <c r="B1874" s="5">
        <f>TITRES_STAT!D1877</f>
        <v>1.28</v>
      </c>
      <c r="C1874" s="2">
        <f t="shared" si="229"/>
        <v>0</v>
      </c>
      <c r="D1874" s="2">
        <f t="shared" si="230"/>
        <v>1.2680000000000002</v>
      </c>
      <c r="E1874" s="2">
        <f t="shared" si="232"/>
        <v>1.2589999999999999</v>
      </c>
      <c r="F1874" s="2">
        <f t="shared" si="225"/>
        <v>1.2235</v>
      </c>
      <c r="G1874" s="2">
        <f t="shared" si="227"/>
        <v>1.2076</v>
      </c>
      <c r="H1874" s="2">
        <f t="shared" si="231"/>
        <v>1.5086500000000016</v>
      </c>
      <c r="I1874" s="2">
        <f t="array" ref="I1874">SUMPRODUCT(B1858:B1877, (ROW(B1858:B1877)-ROW(B1858)+1)) / (20*21/2)</f>
        <v>1.2553333333333332</v>
      </c>
      <c r="J1874" s="2">
        <f t="shared" si="226"/>
        <v>1.2378783187813467</v>
      </c>
      <c r="K1874" s="2">
        <f t="shared" si="228"/>
        <v>1.2315803526750633</v>
      </c>
    </row>
    <row r="1875" spans="1:11" ht="13.5" x14ac:dyDescent="0.25">
      <c r="A1875" s="3">
        <f>TITRES_STAT!B1878</f>
        <v>45429</v>
      </c>
      <c r="B1875" s="5">
        <f>TITRES_STAT!D1878</f>
        <v>1.28</v>
      </c>
      <c r="C1875" s="2">
        <f t="shared" si="229"/>
        <v>0</v>
      </c>
      <c r="D1875" s="2">
        <f t="shared" si="230"/>
        <v>1.2740000000000002</v>
      </c>
      <c r="E1875" s="2">
        <f t="shared" si="232"/>
        <v>1.2619999999999998</v>
      </c>
      <c r="F1875" s="2">
        <f t="shared" si="225"/>
        <v>1.2265000000000001</v>
      </c>
      <c r="G1875" s="2">
        <f t="shared" si="227"/>
        <v>1.2132000000000001</v>
      </c>
      <c r="H1875" s="2">
        <f t="shared" si="231"/>
        <v>1.5055500000000008</v>
      </c>
      <c r="I1875" s="2">
        <f t="array" ref="I1875">SUMPRODUCT(B1859:B1878, (ROW(B1859:B1878)-ROW(B1859)+1)) / (20*21/2)</f>
        <v>1.2598571428571428</v>
      </c>
      <c r="J1875" s="2">
        <f t="shared" si="226"/>
        <v>1.2418899074688377</v>
      </c>
      <c r="K1875" s="2">
        <f t="shared" si="228"/>
        <v>1.2334791623740806</v>
      </c>
    </row>
    <row r="1876" spans="1:11" ht="13.5" x14ac:dyDescent="0.25">
      <c r="A1876" s="3">
        <f>TITRES_STAT!B1879</f>
        <v>45432</v>
      </c>
      <c r="B1876" s="5">
        <f>TITRES_STAT!D1879</f>
        <v>1.28</v>
      </c>
      <c r="C1876" s="2">
        <f t="shared" si="229"/>
        <v>0</v>
      </c>
      <c r="D1876" s="2">
        <f t="shared" si="230"/>
        <v>1.28</v>
      </c>
      <c r="E1876" s="2">
        <f t="shared" si="232"/>
        <v>1.2649999999999999</v>
      </c>
      <c r="F1876" s="2">
        <f t="shared" ref="F1876:F1939" si="233">AVERAGE(B1857:B1876)</f>
        <v>1.2295000000000003</v>
      </c>
      <c r="G1876" s="2">
        <f t="shared" si="227"/>
        <v>1.2180000000000002</v>
      </c>
      <c r="H1876" s="2">
        <f t="shared" si="231"/>
        <v>1.502450000000001</v>
      </c>
      <c r="I1876" s="2">
        <f t="array" ref="I1876">SUMPRODUCT(B1860:B1879, (ROW(B1860:B1879)-ROW(B1860)+1)) / (20*21/2)</f>
        <v>1.2638571428571428</v>
      </c>
      <c r="J1876" s="2">
        <f t="shared" si="226"/>
        <v>1.2455194400908531</v>
      </c>
      <c r="K1876" s="2">
        <f t="shared" si="228"/>
        <v>1.2353035089476463</v>
      </c>
    </row>
    <row r="1877" spans="1:11" ht="13.5" x14ac:dyDescent="0.25">
      <c r="A1877" s="3">
        <f>TITRES_STAT!B1880</f>
        <v>45433</v>
      </c>
      <c r="B1877" s="5">
        <f>TITRES_STAT!D1880</f>
        <v>1.28</v>
      </c>
      <c r="C1877" s="2">
        <f t="shared" si="229"/>
        <v>0</v>
      </c>
      <c r="D1877" s="2">
        <f t="shared" si="230"/>
        <v>1.28</v>
      </c>
      <c r="E1877" s="2">
        <f t="shared" si="232"/>
        <v>1.2679999999999998</v>
      </c>
      <c r="F1877" s="2">
        <f t="shared" si="233"/>
        <v>1.2325000000000004</v>
      </c>
      <c r="G1877" s="2">
        <f t="shared" si="227"/>
        <v>1.2220000000000002</v>
      </c>
      <c r="H1877" s="2">
        <f t="shared" si="231"/>
        <v>1.4993500000000004</v>
      </c>
      <c r="I1877" s="2">
        <f t="array" ref="I1877">SUMPRODUCT(B1861:B1880, (ROW(B1861:B1880)-ROW(B1861)+1)) / (20*21/2)</f>
        <v>1.2673333333333332</v>
      </c>
      <c r="J1877" s="2">
        <f t="shared" ref="J1877:J1940" si="234">$J$4*B1877+J1876*(1-$J$4)</f>
        <v>1.2488033029393433</v>
      </c>
      <c r="K1877" s="2">
        <f t="shared" si="228"/>
        <v>1.2370563125183269</v>
      </c>
    </row>
    <row r="1878" spans="1:11" ht="13.5" x14ac:dyDescent="0.25">
      <c r="A1878" s="3">
        <f>TITRES_STAT!B1881</f>
        <v>45434</v>
      </c>
      <c r="B1878" s="5">
        <f>TITRES_STAT!D1881</f>
        <v>1.28</v>
      </c>
      <c r="C1878" s="2">
        <f t="shared" si="229"/>
        <v>0</v>
      </c>
      <c r="D1878" s="2">
        <f t="shared" si="230"/>
        <v>1.28</v>
      </c>
      <c r="E1878" s="2">
        <f t="shared" si="232"/>
        <v>1.2709999999999999</v>
      </c>
      <c r="F1878" s="2">
        <f t="shared" si="233"/>
        <v>1.2380000000000004</v>
      </c>
      <c r="G1878" s="2">
        <f t="shared" si="227"/>
        <v>1.2252000000000001</v>
      </c>
      <c r="H1878" s="2">
        <f t="shared" si="231"/>
        <v>1.4962500000000001</v>
      </c>
      <c r="I1878" s="2">
        <f t="array" ref="I1878">SUMPRODUCT(B1862:B1881, (ROW(B1862:B1881)-ROW(B1862)+1)) / (20*21/2)</f>
        <v>1.2702857142857142</v>
      </c>
      <c r="J1878" s="2">
        <f t="shared" si="234"/>
        <v>1.2517744169451201</v>
      </c>
      <c r="K1878" s="2">
        <f t="shared" si="228"/>
        <v>1.2387403786940789</v>
      </c>
    </row>
    <row r="1879" spans="1:11" ht="13.5" x14ac:dyDescent="0.25">
      <c r="A1879" s="3">
        <f>TITRES_STAT!B1882</f>
        <v>45435</v>
      </c>
      <c r="B1879" s="5">
        <f>TITRES_STAT!D1882</f>
        <v>1.28</v>
      </c>
      <c r="C1879" s="2">
        <f t="shared" si="229"/>
        <v>0</v>
      </c>
      <c r="D1879" s="2">
        <f t="shared" si="230"/>
        <v>1.28</v>
      </c>
      <c r="E1879" s="2">
        <f t="shared" si="232"/>
        <v>1.2739999999999998</v>
      </c>
      <c r="F1879" s="2">
        <f t="shared" si="233"/>
        <v>1.2435000000000003</v>
      </c>
      <c r="G1879" s="2">
        <f t="shared" si="227"/>
        <v>1.2274000000000003</v>
      </c>
      <c r="H1879" s="2">
        <f t="shared" si="231"/>
        <v>1.4931499999999998</v>
      </c>
      <c r="I1879" s="2">
        <f t="array" ref="I1879">SUMPRODUCT(B1863:B1882, (ROW(B1863:B1882)-ROW(B1863)+1)) / (20*21/2)</f>
        <v>1.2727142857142857</v>
      </c>
      <c r="J1879" s="2">
        <f t="shared" si="234"/>
        <v>1.2544625677122516</v>
      </c>
      <c r="K1879" s="2">
        <f t="shared" si="228"/>
        <v>1.2403584030590171</v>
      </c>
    </row>
    <row r="1880" spans="1:11" ht="13.5" x14ac:dyDescent="0.25">
      <c r="A1880" s="3">
        <f>TITRES_STAT!B1883</f>
        <v>45436</v>
      </c>
      <c r="B1880" s="5">
        <f>TITRES_STAT!D1883</f>
        <v>1.28</v>
      </c>
      <c r="C1880" s="2">
        <f t="shared" si="229"/>
        <v>0</v>
      </c>
      <c r="D1880" s="2">
        <f t="shared" si="230"/>
        <v>1.28</v>
      </c>
      <c r="E1880" s="2">
        <f t="shared" si="232"/>
        <v>1.2769999999999999</v>
      </c>
      <c r="F1880" s="2">
        <f t="shared" si="233"/>
        <v>1.2490000000000003</v>
      </c>
      <c r="G1880" s="2">
        <f t="shared" si="227"/>
        <v>1.2286000000000004</v>
      </c>
      <c r="H1880" s="2">
        <f t="shared" si="231"/>
        <v>1.4900499999999994</v>
      </c>
      <c r="I1880" s="2">
        <f t="array" ref="I1880">SUMPRODUCT(B1864:B1883, (ROW(B1864:B1883)-ROW(B1864)+1)) / (20*21/2)</f>
        <v>1.2746190476190473</v>
      </c>
      <c r="J1880" s="2">
        <f t="shared" si="234"/>
        <v>1.2568947041206087</v>
      </c>
      <c r="K1880" s="2">
        <f t="shared" si="228"/>
        <v>1.2419129754880753</v>
      </c>
    </row>
    <row r="1881" spans="1:11" ht="13.5" x14ac:dyDescent="0.25">
      <c r="A1881" s="3">
        <f>TITRES_STAT!B1884</f>
        <v>45439</v>
      </c>
      <c r="B1881" s="5">
        <f>TITRES_STAT!D1884</f>
        <v>1.28</v>
      </c>
      <c r="C1881" s="2">
        <f t="shared" si="229"/>
        <v>0</v>
      </c>
      <c r="D1881" s="2">
        <f t="shared" si="230"/>
        <v>1.28</v>
      </c>
      <c r="E1881" s="2">
        <f t="shared" si="232"/>
        <v>1.2799999999999998</v>
      </c>
      <c r="F1881" s="2">
        <f t="shared" si="233"/>
        <v>1.2545000000000004</v>
      </c>
      <c r="G1881" s="2">
        <f t="shared" si="227"/>
        <v>1.2298000000000002</v>
      </c>
      <c r="H1881" s="2">
        <f t="shared" si="231"/>
        <v>1.4869499999999991</v>
      </c>
      <c r="I1881" s="2">
        <f t="array" ref="I1881">SUMPRODUCT(B1865:B1884, (ROW(B1865:B1884)-ROW(B1865)+1)) / (20*21/2)</f>
        <v>1.2712380952380951</v>
      </c>
      <c r="J1881" s="2">
        <f t="shared" si="234"/>
        <v>1.2590952084900746</v>
      </c>
      <c r="K1881" s="2">
        <f t="shared" si="228"/>
        <v>1.2434065842924646</v>
      </c>
    </row>
    <row r="1882" spans="1:11" ht="13.5" x14ac:dyDescent="0.25">
      <c r="A1882" s="3">
        <f>TITRES_STAT!B1885</f>
        <v>45440</v>
      </c>
      <c r="B1882" s="5">
        <f>TITRES_STAT!D1885</f>
        <v>1.28</v>
      </c>
      <c r="C1882" s="2">
        <f t="shared" si="229"/>
        <v>0</v>
      </c>
      <c r="D1882" s="2">
        <f t="shared" si="230"/>
        <v>1.28</v>
      </c>
      <c r="E1882" s="2">
        <f t="shared" si="232"/>
        <v>1.2799999999999998</v>
      </c>
      <c r="F1882" s="2">
        <f t="shared" si="233"/>
        <v>1.2600000000000002</v>
      </c>
      <c r="G1882" s="2">
        <f t="shared" si="227"/>
        <v>1.2310000000000003</v>
      </c>
      <c r="H1882" s="2">
        <f t="shared" si="231"/>
        <v>1.4838499999999986</v>
      </c>
      <c r="I1882" s="2">
        <f t="array" ref="I1882">SUMPRODUCT(B1866:B1885, (ROW(B1866:B1885)-ROW(B1866)+1)) / (20*21/2)</f>
        <v>1.2629523809523808</v>
      </c>
      <c r="J1882" s="2">
        <f t="shared" si="234"/>
        <v>1.2610861410148295</v>
      </c>
      <c r="K1882" s="2">
        <f t="shared" si="228"/>
        <v>1.2448416202025643</v>
      </c>
    </row>
    <row r="1883" spans="1:11" ht="13.5" x14ac:dyDescent="0.25">
      <c r="A1883" s="3">
        <f>TITRES_STAT!B1886</f>
        <v>45441</v>
      </c>
      <c r="B1883" s="5">
        <f>TITRES_STAT!D1886</f>
        <v>1.28</v>
      </c>
      <c r="C1883" s="2">
        <f t="shared" si="229"/>
        <v>0</v>
      </c>
      <c r="D1883" s="2">
        <f t="shared" si="230"/>
        <v>1.28</v>
      </c>
      <c r="E1883" s="2">
        <f t="shared" si="232"/>
        <v>1.2799999999999998</v>
      </c>
      <c r="F1883" s="2">
        <f t="shared" si="233"/>
        <v>1.2655000000000003</v>
      </c>
      <c r="G1883" s="2">
        <f t="shared" si="227"/>
        <v>1.2322000000000002</v>
      </c>
      <c r="H1883" s="2">
        <f t="shared" si="231"/>
        <v>1.4807499999999985</v>
      </c>
      <c r="I1883" s="2">
        <f t="array" ref="I1883">SUMPRODUCT(B1867:B1886, (ROW(B1867:B1886)-ROW(B1867)+1)) / (20*21/2)</f>
        <v>1.2549999999999999</v>
      </c>
      <c r="J1883" s="2">
        <f t="shared" si="234"/>
        <v>1.2628874609181791</v>
      </c>
      <c r="K1883" s="2">
        <f t="shared" si="228"/>
        <v>1.2462203801946208</v>
      </c>
    </row>
    <row r="1884" spans="1:11" ht="13.5" x14ac:dyDescent="0.25">
      <c r="A1884" s="3">
        <f>TITRES_STAT!B1887</f>
        <v>45442</v>
      </c>
      <c r="B1884" s="5">
        <f>TITRES_STAT!D1887</f>
        <v>1.23</v>
      </c>
      <c r="C1884" s="2">
        <f t="shared" si="229"/>
        <v>-5.0000000000000044E-2</v>
      </c>
      <c r="D1884" s="2">
        <f t="shared" si="230"/>
        <v>1.27</v>
      </c>
      <c r="E1884" s="2">
        <f t="shared" si="232"/>
        <v>1.2749999999999999</v>
      </c>
      <c r="F1884" s="2">
        <f t="shared" si="233"/>
        <v>1.2670000000000001</v>
      </c>
      <c r="G1884" s="2">
        <f t="shared" si="227"/>
        <v>1.2324000000000002</v>
      </c>
      <c r="H1884" s="2">
        <f t="shared" si="231"/>
        <v>1.477399999999998</v>
      </c>
      <c r="I1884" s="2">
        <f t="array" ref="I1884">SUMPRODUCT(B1868:B1887, (ROW(B1868:B1887)-ROW(B1868)+1)) / (20*21/2)</f>
        <v>1.2473809523809523</v>
      </c>
      <c r="J1884" s="2">
        <f t="shared" si="234"/>
        <v>1.2597553217831146</v>
      </c>
      <c r="K1884" s="2">
        <f t="shared" si="228"/>
        <v>1.2455842868536553</v>
      </c>
    </row>
    <row r="1885" spans="1:11" ht="13.5" x14ac:dyDescent="0.25">
      <c r="A1885" s="3">
        <f>TITRES_STAT!B1888</f>
        <v>45443</v>
      </c>
      <c r="B1885" s="5">
        <f>TITRES_STAT!D1888</f>
        <v>1.18</v>
      </c>
      <c r="C1885" s="2">
        <f t="shared" si="229"/>
        <v>-5.0000000000000044E-2</v>
      </c>
      <c r="D1885" s="2">
        <f t="shared" si="230"/>
        <v>1.25</v>
      </c>
      <c r="E1885" s="2">
        <f t="shared" si="232"/>
        <v>1.2650000000000001</v>
      </c>
      <c r="F1885" s="2">
        <f t="shared" si="233"/>
        <v>1.2635000000000001</v>
      </c>
      <c r="G1885" s="2">
        <f t="shared" si="227"/>
        <v>1.2316000000000003</v>
      </c>
      <c r="H1885" s="2">
        <f t="shared" si="231"/>
        <v>1.473799999999998</v>
      </c>
      <c r="I1885" s="2">
        <f t="array" ref="I1885">SUMPRODUCT(B1869:B1888, (ROW(B1869:B1888)-ROW(B1869)+1)) / (20*21/2)</f>
        <v>1.2400952380952381</v>
      </c>
      <c r="J1885" s="2">
        <f t="shared" si="234"/>
        <v>1.2521595768513896</v>
      </c>
      <c r="K1885" s="2">
        <f t="shared" si="228"/>
        <v>1.2430123540358651</v>
      </c>
    </row>
    <row r="1886" spans="1:11" ht="13.5" x14ac:dyDescent="0.25">
      <c r="A1886" s="3">
        <f>TITRES_STAT!B1889</f>
        <v>45446</v>
      </c>
      <c r="B1886" s="5">
        <f>TITRES_STAT!D1889</f>
        <v>1.18</v>
      </c>
      <c r="C1886" s="2">
        <f t="shared" si="229"/>
        <v>0</v>
      </c>
      <c r="D1886" s="2">
        <f t="shared" si="230"/>
        <v>1.23</v>
      </c>
      <c r="E1886" s="2">
        <f t="shared" si="232"/>
        <v>1.2550000000000001</v>
      </c>
      <c r="F1886" s="2">
        <f t="shared" si="233"/>
        <v>1.2600000000000002</v>
      </c>
      <c r="G1886" s="2">
        <f t="shared" si="227"/>
        <v>1.2308000000000003</v>
      </c>
      <c r="H1886" s="2">
        <f t="shared" si="231"/>
        <v>1.4701999999999977</v>
      </c>
      <c r="I1886" s="2">
        <f t="array" ref="I1886">SUMPRODUCT(B1870:B1889, (ROW(B1870:B1889)-ROW(B1870)+1)) / (20*21/2)</f>
        <v>1.2331428571428571</v>
      </c>
      <c r="J1886" s="2">
        <f t="shared" si="234"/>
        <v>1.2452872361988763</v>
      </c>
      <c r="K1886" s="2">
        <f t="shared" si="228"/>
        <v>1.2405412813285763</v>
      </c>
    </row>
    <row r="1887" spans="1:11" ht="13.5" x14ac:dyDescent="0.25">
      <c r="A1887" s="3">
        <f>TITRES_STAT!B1890</f>
        <v>45447</v>
      </c>
      <c r="B1887" s="5">
        <f>TITRES_STAT!D1890</f>
        <v>1.18</v>
      </c>
      <c r="C1887" s="2">
        <f t="shared" si="229"/>
        <v>0</v>
      </c>
      <c r="D1887" s="2">
        <f t="shared" si="230"/>
        <v>1.2099999999999997</v>
      </c>
      <c r="E1887" s="2">
        <f t="shared" si="232"/>
        <v>1.2449999999999999</v>
      </c>
      <c r="F1887" s="2">
        <f t="shared" si="233"/>
        <v>1.2565</v>
      </c>
      <c r="G1887" s="2">
        <f t="shared" si="227"/>
        <v>1.2300000000000002</v>
      </c>
      <c r="H1887" s="2">
        <f t="shared" si="231"/>
        <v>1.4665999999999977</v>
      </c>
      <c r="I1887" s="2">
        <f t="array" ref="I1887">SUMPRODUCT(B1871:B1890, (ROW(B1871:B1890)-ROW(B1871)+1)) / (20*21/2)</f>
        <v>1.2265238095238096</v>
      </c>
      <c r="J1887" s="2">
        <f t="shared" si="234"/>
        <v>1.2390694041799357</v>
      </c>
      <c r="K1887" s="2">
        <f t="shared" si="228"/>
        <v>1.2381671134333381</v>
      </c>
    </row>
    <row r="1888" spans="1:11" ht="13.5" x14ac:dyDescent="0.25">
      <c r="A1888" s="3">
        <f>TITRES_STAT!B1891</f>
        <v>45448</v>
      </c>
      <c r="B1888" s="5">
        <f>TITRES_STAT!D1891</f>
        <v>1.18</v>
      </c>
      <c r="C1888" s="2">
        <f t="shared" si="229"/>
        <v>0</v>
      </c>
      <c r="D1888" s="2">
        <f t="shared" si="230"/>
        <v>1.19</v>
      </c>
      <c r="E1888" s="2">
        <f t="shared" si="232"/>
        <v>1.2349999999999999</v>
      </c>
      <c r="F1888" s="2">
        <f t="shared" si="233"/>
        <v>1.2529999999999999</v>
      </c>
      <c r="G1888" s="2">
        <f t="shared" si="227"/>
        <v>1.2292000000000003</v>
      </c>
      <c r="H1888" s="2">
        <f t="shared" si="231"/>
        <v>1.4629999999999976</v>
      </c>
      <c r="I1888" s="2">
        <f t="array" ref="I1888">SUMPRODUCT(B1872:B1891, (ROW(B1872:B1891)-ROW(B1872)+1)) / (20*21/2)</f>
        <v>1.2202380952380953</v>
      </c>
      <c r="J1888" s="2">
        <f t="shared" si="234"/>
        <v>1.2334437466389896</v>
      </c>
      <c r="K1888" s="2">
        <f t="shared" si="228"/>
        <v>1.2358860501614426</v>
      </c>
    </row>
    <row r="1889" spans="1:11" ht="13.5" x14ac:dyDescent="0.25">
      <c r="A1889" s="3">
        <f>TITRES_STAT!B1892</f>
        <v>45449</v>
      </c>
      <c r="B1889" s="5">
        <f>TITRES_STAT!D1892</f>
        <v>1.18</v>
      </c>
      <c r="C1889" s="2">
        <f t="shared" si="229"/>
        <v>0</v>
      </c>
      <c r="D1889" s="2">
        <f t="shared" si="230"/>
        <v>1.18</v>
      </c>
      <c r="E1889" s="2">
        <f t="shared" si="232"/>
        <v>1.2249999999999999</v>
      </c>
      <c r="F1889" s="2">
        <f t="shared" si="233"/>
        <v>1.2494999999999998</v>
      </c>
      <c r="G1889" s="2">
        <f t="shared" si="227"/>
        <v>1.2284000000000004</v>
      </c>
      <c r="H1889" s="2">
        <f t="shared" si="231"/>
        <v>1.4593999999999971</v>
      </c>
      <c r="I1889" s="2">
        <f t="array" ref="I1889">SUMPRODUCT(B1873:B1892, (ROW(B1873:B1892)-ROW(B1873)+1)) / (20*21/2)</f>
        <v>1.2095238095238094</v>
      </c>
      <c r="J1889" s="2">
        <f t="shared" si="234"/>
        <v>1.228353866006705</v>
      </c>
      <c r="K1889" s="2">
        <f t="shared" si="228"/>
        <v>1.23369444035119</v>
      </c>
    </row>
    <row r="1890" spans="1:11" ht="13.5" x14ac:dyDescent="0.25">
      <c r="A1890" s="3">
        <f>TITRES_STAT!B1893</f>
        <v>45450</v>
      </c>
      <c r="B1890" s="5">
        <f>TITRES_STAT!D1893</f>
        <v>1.18</v>
      </c>
      <c r="C1890" s="2">
        <f t="shared" si="229"/>
        <v>0</v>
      </c>
      <c r="D1890" s="2">
        <f t="shared" si="230"/>
        <v>1.18</v>
      </c>
      <c r="E1890" s="2">
        <f t="shared" si="232"/>
        <v>1.2149999999999999</v>
      </c>
      <c r="F1890" s="2">
        <f t="shared" si="233"/>
        <v>1.246</v>
      </c>
      <c r="G1890" s="2">
        <f t="shared" si="227"/>
        <v>1.2276000000000002</v>
      </c>
      <c r="H1890" s="2">
        <f t="shared" si="231"/>
        <v>1.4557999999999971</v>
      </c>
      <c r="I1890" s="2">
        <f t="array" ref="I1890">SUMPRODUCT(B1874:B1893, (ROW(B1874:B1893)-ROW(B1874)+1)) / (20*21/2)</f>
        <v>1.1947619047619047</v>
      </c>
      <c r="J1890" s="2">
        <f t="shared" si="234"/>
        <v>1.2237487359108286</v>
      </c>
      <c r="K1890" s="2">
        <f t="shared" si="228"/>
        <v>1.2315887760236925</v>
      </c>
    </row>
    <row r="1891" spans="1:11" ht="13.5" x14ac:dyDescent="0.25">
      <c r="A1891" s="3">
        <f>TITRES_STAT!B1894</f>
        <v>45453</v>
      </c>
      <c r="B1891" s="5">
        <f>TITRES_STAT!D1894</f>
        <v>1.18</v>
      </c>
      <c r="C1891" s="2">
        <f t="shared" si="229"/>
        <v>0</v>
      </c>
      <c r="D1891" s="2">
        <f t="shared" si="230"/>
        <v>1.18</v>
      </c>
      <c r="E1891" s="2">
        <f t="shared" si="232"/>
        <v>1.2049999999999998</v>
      </c>
      <c r="F1891" s="2">
        <f t="shared" si="233"/>
        <v>1.2424999999999997</v>
      </c>
      <c r="G1891" s="2">
        <f t="shared" si="227"/>
        <v>1.2268000000000003</v>
      </c>
      <c r="H1891" s="2">
        <f t="shared" si="231"/>
        <v>1.4521999999999968</v>
      </c>
      <c r="I1891" s="2">
        <f t="array" ref="I1891">SUMPRODUCT(B1875:B1894, (ROW(B1875:B1894)-ROW(B1875)+1)) / (20*21/2)</f>
        <v>1.1771428571428573</v>
      </c>
      <c r="J1891" s="2">
        <f t="shared" si="234"/>
        <v>1.219582189633607</v>
      </c>
      <c r="K1891" s="2">
        <f t="shared" si="228"/>
        <v>1.2295656867678617</v>
      </c>
    </row>
    <row r="1892" spans="1:11" ht="13.5" x14ac:dyDescent="0.25">
      <c r="A1892" s="3">
        <f>TITRES_STAT!B1895</f>
        <v>45454</v>
      </c>
      <c r="B1892" s="5">
        <f>TITRES_STAT!D1895</f>
        <v>1.1299999999999999</v>
      </c>
      <c r="C1892" s="2">
        <f t="shared" si="229"/>
        <v>-5.0000000000000044E-2</v>
      </c>
      <c r="D1892" s="2">
        <f t="shared" si="230"/>
        <v>1.17</v>
      </c>
      <c r="E1892" s="2">
        <f t="shared" si="232"/>
        <v>1.19</v>
      </c>
      <c r="F1892" s="2">
        <f t="shared" si="233"/>
        <v>1.2349999999999999</v>
      </c>
      <c r="G1892" s="2">
        <f t="shared" si="227"/>
        <v>1.2250000000000005</v>
      </c>
      <c r="H1892" s="2">
        <f t="shared" si="231"/>
        <v>1.4483499999999967</v>
      </c>
      <c r="I1892" s="2">
        <f t="array" ref="I1892">SUMPRODUCT(B1876:B1895, (ROW(B1876:B1895)-ROW(B1876)+1)) / (20*21/2)</f>
        <v>1.1644761904761904</v>
      </c>
      <c r="J1892" s="2">
        <f t="shared" si="234"/>
        <v>1.2110505525256443</v>
      </c>
      <c r="K1892" s="2">
        <f t="shared" si="228"/>
        <v>1.225661150031867</v>
      </c>
    </row>
    <row r="1893" spans="1:11" ht="13.5" x14ac:dyDescent="0.25">
      <c r="A1893" s="3">
        <f>TITRES_STAT!B1896</f>
        <v>45455</v>
      </c>
      <c r="B1893" s="5">
        <f>TITRES_STAT!D1896</f>
        <v>1.08</v>
      </c>
      <c r="C1893" s="2">
        <f t="shared" si="229"/>
        <v>-4.9999999999999822E-2</v>
      </c>
      <c r="D1893" s="2">
        <f t="shared" si="230"/>
        <v>1.1499999999999999</v>
      </c>
      <c r="E1893" s="2">
        <f t="shared" si="232"/>
        <v>1.1699999999999997</v>
      </c>
      <c r="F1893" s="2">
        <f t="shared" si="233"/>
        <v>1.2250000000000001</v>
      </c>
      <c r="G1893" s="2">
        <f t="shared" si="227"/>
        <v>1.2222000000000004</v>
      </c>
      <c r="H1893" s="2">
        <f t="shared" si="231"/>
        <v>1.4442999999999966</v>
      </c>
      <c r="I1893" s="2">
        <f t="array" ref="I1893">SUMPRODUCT(B1877:B1896, (ROW(B1877:B1896)-ROW(B1877)+1)) / (20*21/2)</f>
        <v>1.1565714285714286</v>
      </c>
      <c r="J1893" s="2">
        <f t="shared" si="234"/>
        <v>1.1985695475232019</v>
      </c>
      <c r="K1893" s="2">
        <f t="shared" si="228"/>
        <v>1.2199489480698329</v>
      </c>
    </row>
    <row r="1894" spans="1:11" ht="13.5" x14ac:dyDescent="0.25">
      <c r="A1894" s="3">
        <f>TITRES_STAT!B1897</f>
        <v>45456</v>
      </c>
      <c r="B1894" s="5">
        <f>TITRES_STAT!D1897</f>
        <v>1.04</v>
      </c>
      <c r="C1894" s="2">
        <f t="shared" si="229"/>
        <v>-4.0000000000000036E-2</v>
      </c>
      <c r="D1894" s="2">
        <f t="shared" si="230"/>
        <v>1.1220000000000001</v>
      </c>
      <c r="E1894" s="2">
        <f t="shared" si="232"/>
        <v>1.1510000000000002</v>
      </c>
      <c r="F1894" s="2">
        <f t="shared" si="233"/>
        <v>1.2129999999999999</v>
      </c>
      <c r="G1894" s="2">
        <f t="shared" si="227"/>
        <v>1.2186000000000003</v>
      </c>
      <c r="H1894" s="2">
        <f t="shared" si="231"/>
        <v>1.4400499999999967</v>
      </c>
      <c r="I1894" s="2">
        <f t="array" ref="I1894">SUMPRODUCT(B1878:B1897, (ROW(B1878:B1897)-ROW(B1878)+1)) / (20*21/2)</f>
        <v>1.1541904761904762</v>
      </c>
      <c r="J1894" s="2">
        <f t="shared" si="234"/>
        <v>1.1834676858543256</v>
      </c>
      <c r="K1894" s="2">
        <f t="shared" si="228"/>
        <v>1.2128921265768984</v>
      </c>
    </row>
    <row r="1895" spans="1:11" ht="13.5" x14ac:dyDescent="0.25">
      <c r="A1895" s="3">
        <f>TITRES_STAT!B1898</f>
        <v>45457</v>
      </c>
      <c r="B1895" s="5">
        <f>TITRES_STAT!D1898</f>
        <v>1.08</v>
      </c>
      <c r="C1895" s="2">
        <f t="shared" si="229"/>
        <v>4.0000000000000036E-2</v>
      </c>
      <c r="D1895" s="2">
        <f t="shared" si="230"/>
        <v>1.1019999999999999</v>
      </c>
      <c r="E1895" s="2">
        <f t="shared" si="232"/>
        <v>1.1409999999999998</v>
      </c>
      <c r="F1895" s="2">
        <f t="shared" si="233"/>
        <v>1.2029999999999998</v>
      </c>
      <c r="G1895" s="2">
        <f t="shared" si="227"/>
        <v>1.2158000000000002</v>
      </c>
      <c r="H1895" s="2">
        <f t="shared" si="231"/>
        <v>1.4359999999999968</v>
      </c>
      <c r="I1895" s="2">
        <f t="array" ref="I1895">SUMPRODUCT(B1879:B1898, (ROW(B1879:B1898)-ROW(B1879)+1)) / (20*21/2)</f>
        <v>1.1523333333333332</v>
      </c>
      <c r="J1895" s="2">
        <f t="shared" si="234"/>
        <v>1.173613620534866</v>
      </c>
      <c r="K1895" s="2">
        <f t="shared" si="228"/>
        <v>1.2076806706327061</v>
      </c>
    </row>
    <row r="1896" spans="1:11" ht="13.5" x14ac:dyDescent="0.25">
      <c r="A1896" s="3">
        <f>TITRES_STAT!B1899</f>
        <v>45461</v>
      </c>
      <c r="B1896" s="5">
        <f>TITRES_STAT!D1899</f>
        <v>1.1200000000000001</v>
      </c>
      <c r="C1896" s="2">
        <f t="shared" si="229"/>
        <v>4.0000000000000036E-2</v>
      </c>
      <c r="D1896" s="2">
        <f t="shared" si="230"/>
        <v>1.0900000000000001</v>
      </c>
      <c r="E1896" s="2">
        <f t="shared" si="232"/>
        <v>1.1349999999999998</v>
      </c>
      <c r="F1896" s="2">
        <f t="shared" si="233"/>
        <v>1.1949999999999998</v>
      </c>
      <c r="G1896" s="2">
        <f t="shared" si="227"/>
        <v>1.2138</v>
      </c>
      <c r="H1896" s="2">
        <f t="shared" si="231"/>
        <v>1.4321499999999969</v>
      </c>
      <c r="I1896" s="2">
        <f t="array" ref="I1896">SUMPRODUCT(B1880:B1899, (ROW(B1880:B1899)-ROW(B1880)+1)) / (20*21/2)</f>
        <v>1.1509999999999998</v>
      </c>
      <c r="J1896" s="2">
        <f t="shared" si="234"/>
        <v>1.1685075614363074</v>
      </c>
      <c r="K1896" s="2">
        <f t="shared" si="228"/>
        <v>1.2042422129608354</v>
      </c>
    </row>
    <row r="1897" spans="1:11" ht="13.5" x14ac:dyDescent="0.25">
      <c r="A1897" s="3">
        <f>TITRES_STAT!B1900</f>
        <v>45462</v>
      </c>
      <c r="B1897" s="5">
        <f>TITRES_STAT!D1900</f>
        <v>1.17</v>
      </c>
      <c r="C1897" s="2">
        <f t="shared" si="229"/>
        <v>4.9999999999999822E-2</v>
      </c>
      <c r="D1897" s="2">
        <f t="shared" si="230"/>
        <v>1.0980000000000001</v>
      </c>
      <c r="E1897" s="2">
        <f t="shared" si="232"/>
        <v>1.1340000000000001</v>
      </c>
      <c r="F1897" s="2">
        <f t="shared" si="233"/>
        <v>1.1894999999999996</v>
      </c>
      <c r="G1897" s="2">
        <f t="shared" si="227"/>
        <v>1.2128000000000001</v>
      </c>
      <c r="H1897" s="2">
        <f t="shared" si="231"/>
        <v>1.4285499999999971</v>
      </c>
      <c r="I1897" s="2">
        <f t="array" ref="I1897">SUMPRODUCT(B1881:B1900, (ROW(B1881:B1900)-ROW(B1881)+1)) / (20*21/2)</f>
        <v>1.1454285714285715</v>
      </c>
      <c r="J1897" s="2">
        <f t="shared" si="234"/>
        <v>1.1686496984423733</v>
      </c>
      <c r="K1897" s="2">
        <f t="shared" si="228"/>
        <v>1.2028993810800184</v>
      </c>
    </row>
    <row r="1898" spans="1:11" ht="13.5" x14ac:dyDescent="0.25">
      <c r="A1898" s="3">
        <f>TITRES_STAT!B1901</f>
        <v>45463</v>
      </c>
      <c r="B1898" s="5">
        <f>TITRES_STAT!D1901</f>
        <v>1.17</v>
      </c>
      <c r="C1898" s="2">
        <f t="shared" si="229"/>
        <v>0</v>
      </c>
      <c r="D1898" s="2">
        <f t="shared" si="230"/>
        <v>1.1160000000000001</v>
      </c>
      <c r="E1898" s="2">
        <f t="shared" si="232"/>
        <v>1.133</v>
      </c>
      <c r="F1898" s="2">
        <f t="shared" si="233"/>
        <v>1.1839999999999999</v>
      </c>
      <c r="G1898" s="2">
        <f t="shared" si="227"/>
        <v>1.2118</v>
      </c>
      <c r="H1898" s="2">
        <f t="shared" si="231"/>
        <v>1.4249499999999973</v>
      </c>
      <c r="I1898" s="2">
        <f t="array" ref="I1898">SUMPRODUCT(B1882:B1901, (ROW(B1882:B1901)-ROW(B1882)+1)) / (20*21/2)</f>
        <v>1.1358571428571429</v>
      </c>
      <c r="J1898" s="2">
        <f t="shared" si="234"/>
        <v>1.1687782985907187</v>
      </c>
      <c r="K1898" s="2">
        <f t="shared" si="228"/>
        <v>1.2016092092729589</v>
      </c>
    </row>
    <row r="1899" spans="1:11" ht="13.5" x14ac:dyDescent="0.25">
      <c r="A1899" s="3">
        <f>TITRES_STAT!B1902</f>
        <v>45464</v>
      </c>
      <c r="B1899" s="5">
        <f>TITRES_STAT!D1902</f>
        <v>1.17</v>
      </c>
      <c r="C1899" s="2">
        <f t="shared" si="229"/>
        <v>0</v>
      </c>
      <c r="D1899" s="2">
        <f t="shared" si="230"/>
        <v>1.1419999999999999</v>
      </c>
      <c r="E1899" s="2">
        <f t="shared" si="232"/>
        <v>1.1320000000000001</v>
      </c>
      <c r="F1899" s="2">
        <f t="shared" si="233"/>
        <v>1.1785000000000001</v>
      </c>
      <c r="G1899" s="2">
        <f t="shared" si="227"/>
        <v>1.2108000000000001</v>
      </c>
      <c r="H1899" s="2">
        <f t="shared" si="231"/>
        <v>1.4213499999999977</v>
      </c>
      <c r="I1899" s="2">
        <f t="array" ref="I1899">SUMPRODUCT(B1883:B1902, (ROW(B1883:B1902)-ROW(B1883)+1)) / (20*21/2)</f>
        <v>1.1272857142857144</v>
      </c>
      <c r="J1899" s="2">
        <f t="shared" si="234"/>
        <v>1.1688946511058884</v>
      </c>
      <c r="K1899" s="2">
        <f t="shared" si="228"/>
        <v>1.2003696324387252</v>
      </c>
    </row>
    <row r="1900" spans="1:11" ht="13.5" x14ac:dyDescent="0.25">
      <c r="A1900" s="3">
        <f>TITRES_STAT!B1903</f>
        <v>45467</v>
      </c>
      <c r="B1900" s="5">
        <f>TITRES_STAT!D1903</f>
        <v>1.1200000000000001</v>
      </c>
      <c r="C1900" s="2">
        <f t="shared" si="229"/>
        <v>-4.9999999999999822E-2</v>
      </c>
      <c r="D1900" s="2">
        <f t="shared" si="230"/>
        <v>1.1499999999999999</v>
      </c>
      <c r="E1900" s="2">
        <f t="shared" si="232"/>
        <v>1.1259999999999999</v>
      </c>
      <c r="F1900" s="2">
        <f t="shared" si="233"/>
        <v>1.1705000000000001</v>
      </c>
      <c r="G1900" s="2">
        <f t="shared" si="227"/>
        <v>1.2088000000000001</v>
      </c>
      <c r="H1900" s="2">
        <f t="shared" si="231"/>
        <v>1.4174999999999978</v>
      </c>
      <c r="I1900" s="2">
        <f t="array" ref="I1900">SUMPRODUCT(B1884:B1903, (ROW(B1884:B1903)-ROW(B1884)+1)) / (20*21/2)</f>
        <v>1.1235238095238096</v>
      </c>
      <c r="J1900" s="2">
        <f t="shared" si="234"/>
        <v>1.1642380176672324</v>
      </c>
      <c r="K1900" s="2">
        <f t="shared" si="228"/>
        <v>1.1972178821470105</v>
      </c>
    </row>
    <row r="1901" spans="1:11" ht="13.5" x14ac:dyDescent="0.25">
      <c r="A1901" s="3">
        <f>TITRES_STAT!B1904</f>
        <v>45468</v>
      </c>
      <c r="B1901" s="5">
        <f>TITRES_STAT!D1904</f>
        <v>1.07</v>
      </c>
      <c r="C1901" s="2">
        <f t="shared" si="229"/>
        <v>-5.0000000000000044E-2</v>
      </c>
      <c r="D1901" s="2">
        <f t="shared" si="230"/>
        <v>1.1400000000000001</v>
      </c>
      <c r="E1901" s="2">
        <f t="shared" si="232"/>
        <v>1.1150000000000002</v>
      </c>
      <c r="F1901" s="2">
        <f t="shared" si="233"/>
        <v>1.1600000000000004</v>
      </c>
      <c r="G1901" s="2">
        <f t="shared" si="227"/>
        <v>1.2058000000000002</v>
      </c>
      <c r="H1901" s="2">
        <f t="shared" si="231"/>
        <v>1.413399999999998</v>
      </c>
      <c r="I1901" s="2">
        <f t="array" ref="I1901">SUMPRODUCT(B1885:B1904, (ROW(B1885:B1904)-ROW(B1885)+1)) / (20*21/2)</f>
        <v>1.1243809523809523</v>
      </c>
      <c r="J1901" s="2">
        <f t="shared" si="234"/>
        <v>1.1552629683655913</v>
      </c>
      <c r="K1901" s="2">
        <f t="shared" si="228"/>
        <v>1.1922289455922259</v>
      </c>
    </row>
    <row r="1902" spans="1:11" ht="13.5" x14ac:dyDescent="0.25">
      <c r="A1902" s="3">
        <f>TITRES_STAT!B1905</f>
        <v>45469</v>
      </c>
      <c r="B1902" s="5">
        <f>TITRES_STAT!D1905</f>
        <v>1.07</v>
      </c>
      <c r="C1902" s="2">
        <f t="shared" si="229"/>
        <v>0</v>
      </c>
      <c r="D1902" s="2">
        <f t="shared" si="230"/>
        <v>1.1200000000000001</v>
      </c>
      <c r="E1902" s="2">
        <f t="shared" si="232"/>
        <v>1.109</v>
      </c>
      <c r="F1902" s="2">
        <f t="shared" si="233"/>
        <v>1.1495000000000002</v>
      </c>
      <c r="G1902" s="2">
        <f t="shared" si="227"/>
        <v>1.2028000000000001</v>
      </c>
      <c r="H1902" s="2">
        <f t="shared" si="231"/>
        <v>1.4092999999999984</v>
      </c>
      <c r="I1902" s="2">
        <f t="array" ref="I1902">SUMPRODUCT(B1886:B1905, (ROW(B1886:B1905)-ROW(B1886)+1)) / (20*21/2)</f>
        <v>1.1256190476190475</v>
      </c>
      <c r="J1902" s="2">
        <f t="shared" si="234"/>
        <v>1.1471426856641065</v>
      </c>
      <c r="K1902" s="2">
        <f t="shared" si="228"/>
        <v>1.1874356536082171</v>
      </c>
    </row>
    <row r="1903" spans="1:11" ht="13.5" x14ac:dyDescent="0.25">
      <c r="A1903" s="3">
        <f>TITRES_STAT!B1906</f>
        <v>45470</v>
      </c>
      <c r="B1903" s="5">
        <f>TITRES_STAT!D1906</f>
        <v>1.1100000000000001</v>
      </c>
      <c r="C1903" s="2">
        <f t="shared" si="229"/>
        <v>4.0000000000000036E-2</v>
      </c>
      <c r="D1903" s="2">
        <f t="shared" si="230"/>
        <v>1.1080000000000001</v>
      </c>
      <c r="E1903" s="2">
        <f t="shared" si="232"/>
        <v>1.1119999999999999</v>
      </c>
      <c r="F1903" s="2">
        <f t="shared" si="233"/>
        <v>1.1410000000000002</v>
      </c>
      <c r="G1903" s="2">
        <f t="shared" si="227"/>
        <v>1.2006000000000001</v>
      </c>
      <c r="H1903" s="2">
        <f t="shared" si="231"/>
        <v>1.4053999999999989</v>
      </c>
      <c r="I1903" s="2">
        <f t="array" ref="I1903">SUMPRODUCT(B1887:B1906, (ROW(B1887:B1906)-ROW(B1887)+1)) / (20*21/2)</f>
        <v>1.127</v>
      </c>
      <c r="J1903" s="2">
        <f t="shared" si="234"/>
        <v>1.1436052870294295</v>
      </c>
      <c r="K1903" s="2">
        <f t="shared" si="228"/>
        <v>1.1843989613098556</v>
      </c>
    </row>
    <row r="1904" spans="1:11" ht="13.5" x14ac:dyDescent="0.25">
      <c r="A1904" s="3">
        <f>TITRES_STAT!B1907</f>
        <v>45471</v>
      </c>
      <c r="B1904" s="5">
        <f>TITRES_STAT!D1907</f>
        <v>1.1499999999999999</v>
      </c>
      <c r="C1904" s="2">
        <f t="shared" si="229"/>
        <v>3.9999999999999813E-2</v>
      </c>
      <c r="D1904" s="2">
        <f t="shared" si="230"/>
        <v>1.1040000000000003</v>
      </c>
      <c r="E1904" s="2">
        <f t="shared" si="232"/>
        <v>1.123</v>
      </c>
      <c r="F1904" s="2">
        <f t="shared" si="233"/>
        <v>1.137</v>
      </c>
      <c r="G1904" s="2">
        <f t="shared" si="227"/>
        <v>1.1992</v>
      </c>
      <c r="H1904" s="2">
        <f t="shared" si="231"/>
        <v>1.4016999999999988</v>
      </c>
      <c r="I1904" s="2">
        <f t="array" ref="I1904">SUMPRODUCT(B1888:B1907, (ROW(B1888:B1907)-ROW(B1888)+1)) / (20*21/2)</f>
        <v>1.1304285714285713</v>
      </c>
      <c r="J1904" s="2">
        <f t="shared" si="234"/>
        <v>1.144214307312341</v>
      </c>
      <c r="K1904" s="2">
        <f t="shared" si="228"/>
        <v>1.1830499824349594</v>
      </c>
    </row>
    <row r="1905" spans="1:11" ht="13.5" x14ac:dyDescent="0.25">
      <c r="A1905" s="3">
        <f>TITRES_STAT!B1908</f>
        <v>45474</v>
      </c>
      <c r="B1905" s="5">
        <f>TITRES_STAT!D1908</f>
        <v>1.1499999999999999</v>
      </c>
      <c r="C1905" s="2">
        <f t="shared" si="229"/>
        <v>0</v>
      </c>
      <c r="D1905" s="2">
        <f t="shared" si="230"/>
        <v>1.1100000000000001</v>
      </c>
      <c r="E1905" s="2">
        <f t="shared" si="232"/>
        <v>1.1300000000000001</v>
      </c>
      <c r="F1905" s="2">
        <f t="shared" si="233"/>
        <v>1.1355</v>
      </c>
      <c r="G1905" s="2">
        <f t="shared" si="227"/>
        <v>1.1978</v>
      </c>
      <c r="H1905" s="2">
        <f t="shared" si="231"/>
        <v>1.3979999999999988</v>
      </c>
      <c r="I1905" s="2">
        <f t="array" ref="I1905">SUMPRODUCT(B1889:B1908, (ROW(B1889:B1908)-ROW(B1889)+1)) / (20*21/2)</f>
        <v>1.133904761904762</v>
      </c>
      <c r="J1905" s="2">
        <f t="shared" si="234"/>
        <v>1.1447653256635466</v>
      </c>
      <c r="K1905" s="2">
        <f t="shared" si="228"/>
        <v>1.1817539046924121</v>
      </c>
    </row>
    <row r="1906" spans="1:11" ht="13.5" x14ac:dyDescent="0.25">
      <c r="A1906" s="3">
        <f>TITRES_STAT!B1909</f>
        <v>45475</v>
      </c>
      <c r="B1906" s="5">
        <f>TITRES_STAT!D1909</f>
        <v>1.1499999999999999</v>
      </c>
      <c r="C1906" s="2">
        <f t="shared" si="229"/>
        <v>0</v>
      </c>
      <c r="D1906" s="2">
        <f t="shared" si="230"/>
        <v>1.1260000000000001</v>
      </c>
      <c r="E1906" s="2">
        <f t="shared" si="232"/>
        <v>1.1330000000000002</v>
      </c>
      <c r="F1906" s="2">
        <f t="shared" si="233"/>
        <v>1.1339999999999997</v>
      </c>
      <c r="G1906" s="2">
        <f t="shared" ref="G1906:G1969" si="235">AVERAGE(B1857:B1906)</f>
        <v>1.1963999999999999</v>
      </c>
      <c r="H1906" s="2">
        <f t="shared" si="231"/>
        <v>1.3942999999999985</v>
      </c>
      <c r="I1906" s="2">
        <f t="array" ref="I1906">SUMPRODUCT(B1890:B1909, (ROW(B1890:B1909)-ROW(B1890)+1)) / (20*21/2)</f>
        <v>1.1374285714285715</v>
      </c>
      <c r="J1906" s="2">
        <f t="shared" si="234"/>
        <v>1.1452638660765422</v>
      </c>
      <c r="K1906" s="2">
        <f t="shared" si="228"/>
        <v>1.1805086535280038</v>
      </c>
    </row>
    <row r="1907" spans="1:11" ht="13.5" x14ac:dyDescent="0.25">
      <c r="A1907" s="3">
        <f>TITRES_STAT!B1910</f>
        <v>45476</v>
      </c>
      <c r="B1907" s="5">
        <f>TITRES_STAT!D1910</f>
        <v>1.17</v>
      </c>
      <c r="C1907" s="2">
        <f t="shared" si="229"/>
        <v>2.0000000000000018E-2</v>
      </c>
      <c r="D1907" s="2">
        <f t="shared" si="230"/>
        <v>1.1459999999999999</v>
      </c>
      <c r="E1907" s="2">
        <f t="shared" si="232"/>
        <v>1.1330000000000002</v>
      </c>
      <c r="F1907" s="2">
        <f t="shared" si="233"/>
        <v>1.1334999999999997</v>
      </c>
      <c r="G1907" s="2">
        <f t="shared" si="235"/>
        <v>1.1954</v>
      </c>
      <c r="H1907" s="2">
        <f t="shared" si="231"/>
        <v>1.3906999999999987</v>
      </c>
      <c r="I1907" s="2">
        <f t="array" ref="I1907">SUMPRODUCT(B1891:B1910, (ROW(B1891:B1910)-ROW(B1891)+1)) / (20*21/2)</f>
        <v>1.141</v>
      </c>
      <c r="J1907" s="2">
        <f t="shared" si="234"/>
        <v>1.1476196883549667</v>
      </c>
      <c r="K1907" s="2">
        <f t="shared" ref="K1907:K1970" si="236">$K$4*B1907+(1-$K$4)*K1906</f>
        <v>1.1800965494680822</v>
      </c>
    </row>
    <row r="1908" spans="1:11" ht="13.5" x14ac:dyDescent="0.25">
      <c r="A1908" s="3">
        <f>TITRES_STAT!B1911</f>
        <v>45477</v>
      </c>
      <c r="B1908" s="5">
        <f>TITRES_STAT!D1911</f>
        <v>1.17</v>
      </c>
      <c r="C1908" s="2">
        <f t="shared" si="229"/>
        <v>0</v>
      </c>
      <c r="D1908" s="2">
        <f t="shared" si="230"/>
        <v>1.1579999999999999</v>
      </c>
      <c r="E1908" s="2">
        <f t="shared" si="232"/>
        <v>1.1330000000000002</v>
      </c>
      <c r="F1908" s="2">
        <f t="shared" si="233"/>
        <v>1.1329999999999998</v>
      </c>
      <c r="G1908" s="2">
        <f t="shared" si="235"/>
        <v>1.1954000000000002</v>
      </c>
      <c r="H1908" s="2">
        <f t="shared" si="231"/>
        <v>1.3870999999999987</v>
      </c>
      <c r="I1908" s="2">
        <f t="array" ref="I1908">SUMPRODUCT(B1892:B1911, (ROW(B1892:B1911)-ROW(B1892)+1)) / (20*21/2)</f>
        <v>1.1446190476190476</v>
      </c>
      <c r="J1908" s="2">
        <f t="shared" si="234"/>
        <v>1.1497511466068746</v>
      </c>
      <c r="K1908" s="2">
        <f t="shared" si="236"/>
        <v>1.1797006063516868</v>
      </c>
    </row>
    <row r="1909" spans="1:11" ht="13.5" x14ac:dyDescent="0.25">
      <c r="A1909" s="3">
        <f>TITRES_STAT!B1912</f>
        <v>45478</v>
      </c>
      <c r="B1909" s="5">
        <f>TITRES_STAT!D1912</f>
        <v>1.17</v>
      </c>
      <c r="C1909" s="2">
        <f t="shared" si="229"/>
        <v>0</v>
      </c>
      <c r="D1909" s="2">
        <f t="shared" si="230"/>
        <v>1.1619999999999999</v>
      </c>
      <c r="E1909" s="2">
        <f t="shared" si="232"/>
        <v>1.1330000000000002</v>
      </c>
      <c r="F1909" s="2">
        <f t="shared" si="233"/>
        <v>1.1324999999999998</v>
      </c>
      <c r="G1909" s="2">
        <f t="shared" si="235"/>
        <v>1.1954000000000002</v>
      </c>
      <c r="H1909" s="2">
        <f t="shared" si="231"/>
        <v>1.3834999999999988</v>
      </c>
      <c r="I1909" s="2">
        <f t="array" ref="I1909">SUMPRODUCT(B1893:B1912, (ROW(B1893:B1912)-ROW(B1893)+1)) / (20*21/2)</f>
        <v>1.1482857142857141</v>
      </c>
      <c r="J1909" s="2">
        <f t="shared" si="234"/>
        <v>1.1516796088347914</v>
      </c>
      <c r="K1909" s="2">
        <f t="shared" si="236"/>
        <v>1.1793201904163266</v>
      </c>
    </row>
    <row r="1910" spans="1:11" ht="13.5" x14ac:dyDescent="0.25">
      <c r="A1910" s="3">
        <f>TITRES_STAT!B1913</f>
        <v>45481</v>
      </c>
      <c r="B1910" s="5">
        <f>TITRES_STAT!D1913</f>
        <v>1.17</v>
      </c>
      <c r="C1910" s="2">
        <f t="shared" si="229"/>
        <v>0</v>
      </c>
      <c r="D1910" s="2">
        <f t="shared" si="230"/>
        <v>1.1659999999999999</v>
      </c>
      <c r="E1910" s="2">
        <f t="shared" si="232"/>
        <v>1.1380000000000001</v>
      </c>
      <c r="F1910" s="2">
        <f t="shared" si="233"/>
        <v>1.1320000000000001</v>
      </c>
      <c r="G1910" s="2">
        <f t="shared" si="235"/>
        <v>1.1954000000000002</v>
      </c>
      <c r="H1910" s="2">
        <f t="shared" si="231"/>
        <v>1.379899999999999</v>
      </c>
      <c r="I1910" s="2">
        <f t="array" ref="I1910">SUMPRODUCT(B1894:B1913, (ROW(B1894:B1913)-ROW(B1894)+1)) / (20*21/2)</f>
        <v>1.1517619047619048</v>
      </c>
      <c r="J1910" s="2">
        <f t="shared" si="234"/>
        <v>1.1534244079933826</v>
      </c>
      <c r="K1910" s="2">
        <f t="shared" si="236"/>
        <v>1.1789546927529413</v>
      </c>
    </row>
    <row r="1911" spans="1:11" ht="13.5" x14ac:dyDescent="0.25">
      <c r="A1911" s="3">
        <f>TITRES_STAT!B1914</f>
        <v>45482</v>
      </c>
      <c r="B1911" s="5">
        <f>TITRES_STAT!D1914</f>
        <v>1.17</v>
      </c>
      <c r="C1911" s="2">
        <f t="shared" si="229"/>
        <v>0</v>
      </c>
      <c r="D1911" s="2">
        <f t="shared" si="230"/>
        <v>1.17</v>
      </c>
      <c r="E1911" s="2">
        <f t="shared" si="232"/>
        <v>1.1480000000000001</v>
      </c>
      <c r="F1911" s="2">
        <f t="shared" si="233"/>
        <v>1.1315000000000004</v>
      </c>
      <c r="G1911" s="2">
        <f t="shared" si="235"/>
        <v>1.1954000000000002</v>
      </c>
      <c r="H1911" s="2">
        <f t="shared" si="231"/>
        <v>1.3762999999999992</v>
      </c>
      <c r="I1911" s="2">
        <f t="array" ref="I1911">SUMPRODUCT(B1895:B1914, (ROW(B1895:B1914)-ROW(B1895)+1)) / (20*21/2)</f>
        <v>1.1548095238095237</v>
      </c>
      <c r="J1911" s="2">
        <f t="shared" si="234"/>
        <v>1.1550030358035366</v>
      </c>
      <c r="K1911" s="2">
        <f t="shared" si="236"/>
        <v>1.1786035283312575</v>
      </c>
    </row>
    <row r="1912" spans="1:11" ht="13.5" x14ac:dyDescent="0.25">
      <c r="A1912" s="3">
        <f>TITRES_STAT!B1915</f>
        <v>45483</v>
      </c>
      <c r="B1912" s="5">
        <f>TITRES_STAT!D1915</f>
        <v>1.17</v>
      </c>
      <c r="C1912" s="2">
        <f t="shared" si="229"/>
        <v>0</v>
      </c>
      <c r="D1912" s="2">
        <f t="shared" si="230"/>
        <v>1.17</v>
      </c>
      <c r="E1912" s="2">
        <f t="shared" si="232"/>
        <v>1.1579999999999999</v>
      </c>
      <c r="F1912" s="2">
        <f t="shared" si="233"/>
        <v>1.1335000000000004</v>
      </c>
      <c r="G1912" s="2">
        <f t="shared" si="235"/>
        <v>1.1954000000000002</v>
      </c>
      <c r="H1912" s="2">
        <f t="shared" si="231"/>
        <v>1.3726999999999991</v>
      </c>
      <c r="I1912" s="2">
        <f t="array" ref="I1912">SUMPRODUCT(B1896:B1915, (ROW(B1896:B1915)-ROW(B1896)+1)) / (20*21/2)</f>
        <v>1.1572380952380952</v>
      </c>
      <c r="J1912" s="2">
        <f t="shared" si="234"/>
        <v>1.1564313181079617</v>
      </c>
      <c r="K1912" s="2">
        <f t="shared" si="236"/>
        <v>1.178266135063365</v>
      </c>
    </row>
    <row r="1913" spans="1:11" ht="13.5" x14ac:dyDescent="0.25">
      <c r="A1913" s="3">
        <f>TITRES_STAT!B1916</f>
        <v>45484</v>
      </c>
      <c r="B1913" s="5">
        <f>TITRES_STAT!D1916</f>
        <v>1.17</v>
      </c>
      <c r="C1913" s="2">
        <f t="shared" si="229"/>
        <v>0</v>
      </c>
      <c r="D1913" s="2">
        <f t="shared" si="230"/>
        <v>1.17</v>
      </c>
      <c r="E1913" s="2">
        <f t="shared" si="232"/>
        <v>1.1639999999999999</v>
      </c>
      <c r="F1913" s="2">
        <f t="shared" si="233"/>
        <v>1.1380000000000003</v>
      </c>
      <c r="G1913" s="2">
        <f t="shared" si="235"/>
        <v>1.1954000000000002</v>
      </c>
      <c r="H1913" s="2">
        <f t="shared" si="231"/>
        <v>1.3690999999999991</v>
      </c>
      <c r="I1913" s="2">
        <f t="array" ref="I1913">SUMPRODUCT(B1897:B1916, (ROW(B1897:B1916)-ROW(B1897)+1)) / (20*21/2)</f>
        <v>1.1592380952380952</v>
      </c>
      <c r="J1913" s="2">
        <f t="shared" si="234"/>
        <v>1.1577235735262512</v>
      </c>
      <c r="K1913" s="2">
        <f t="shared" si="236"/>
        <v>1.1779419729040175</v>
      </c>
    </row>
    <row r="1914" spans="1:11" ht="13.5" x14ac:dyDescent="0.25">
      <c r="A1914" s="3">
        <f>TITRES_STAT!B1917</f>
        <v>45485</v>
      </c>
      <c r="B1914" s="5">
        <f>TITRES_STAT!D1917</f>
        <v>1.17</v>
      </c>
      <c r="C1914" s="2">
        <f t="shared" si="229"/>
        <v>0</v>
      </c>
      <c r="D1914" s="2">
        <f t="shared" si="230"/>
        <v>1.17</v>
      </c>
      <c r="E1914" s="2">
        <f t="shared" si="232"/>
        <v>1.1659999999999999</v>
      </c>
      <c r="F1914" s="2">
        <f t="shared" si="233"/>
        <v>1.1445000000000003</v>
      </c>
      <c r="G1914" s="2">
        <f t="shared" si="235"/>
        <v>1.1948000000000001</v>
      </c>
      <c r="H1914" s="2">
        <f t="shared" si="231"/>
        <v>1.365499999999999</v>
      </c>
      <c r="I1914" s="2">
        <f t="array" ref="I1914">SUMPRODUCT(B1898:B1917, (ROW(B1898:B1917)-ROW(B1898)+1)) / (20*21/2)</f>
        <v>1.161</v>
      </c>
      <c r="J1914" s="2">
        <f t="shared" si="234"/>
        <v>1.1588927569999417</v>
      </c>
      <c r="K1914" s="2">
        <f t="shared" si="236"/>
        <v>1.177630522986213</v>
      </c>
    </row>
    <row r="1915" spans="1:11" ht="13.5" x14ac:dyDescent="0.25">
      <c r="A1915" s="3">
        <f>TITRES_STAT!B1918</f>
        <v>45488</v>
      </c>
      <c r="B1915" s="5">
        <f>TITRES_STAT!D1918</f>
        <v>1.17</v>
      </c>
      <c r="C1915" s="2">
        <f t="shared" si="229"/>
        <v>0</v>
      </c>
      <c r="D1915" s="2">
        <f t="shared" si="230"/>
        <v>1.17</v>
      </c>
      <c r="E1915" s="2">
        <f t="shared" si="232"/>
        <v>1.1679999999999999</v>
      </c>
      <c r="F1915" s="2">
        <f t="shared" si="233"/>
        <v>1.1490000000000005</v>
      </c>
      <c r="G1915" s="2">
        <f t="shared" si="235"/>
        <v>1.1932000000000003</v>
      </c>
      <c r="H1915" s="2">
        <f t="shared" si="231"/>
        <v>1.3618999999999992</v>
      </c>
      <c r="I1915" s="2">
        <f t="array" ref="I1915">SUMPRODUCT(B1899:B1918, (ROW(B1899:B1918)-ROW(B1899)+1)) / (20*21/2)</f>
        <v>1.1627619047619049</v>
      </c>
      <c r="J1915" s="2">
        <f t="shared" si="234"/>
        <v>1.1599505896666138</v>
      </c>
      <c r="K1915" s="2">
        <f t="shared" si="236"/>
        <v>1.1773312867906753</v>
      </c>
    </row>
    <row r="1916" spans="1:11" ht="13.5" x14ac:dyDescent="0.25">
      <c r="A1916" s="3">
        <f>TITRES_STAT!B1919</f>
        <v>45489</v>
      </c>
      <c r="B1916" s="5">
        <f>TITRES_STAT!D1919</f>
        <v>1.17</v>
      </c>
      <c r="C1916" s="2">
        <f t="shared" si="229"/>
        <v>0</v>
      </c>
      <c r="D1916" s="2">
        <f t="shared" si="230"/>
        <v>1.17</v>
      </c>
      <c r="E1916" s="2">
        <f t="shared" si="232"/>
        <v>1.17</v>
      </c>
      <c r="F1916" s="2">
        <f t="shared" si="233"/>
        <v>1.1515000000000004</v>
      </c>
      <c r="G1916" s="2">
        <f t="shared" si="235"/>
        <v>1.1916000000000002</v>
      </c>
      <c r="H1916" s="2">
        <f t="shared" si="231"/>
        <v>1.3582999999999992</v>
      </c>
      <c r="I1916" s="2">
        <f t="array" ref="I1916">SUMPRODUCT(B1900:B1919, (ROW(B1900:B1919)-ROW(B1900)+1)) / (20*21/2)</f>
        <v>1.1645238095238095</v>
      </c>
      <c r="J1916" s="2">
        <f t="shared" si="234"/>
        <v>1.1609076763650314</v>
      </c>
      <c r="K1916" s="2">
        <f t="shared" si="236"/>
        <v>1.1770437853479039</v>
      </c>
    </row>
    <row r="1917" spans="1:11" ht="13.5" x14ac:dyDescent="0.25">
      <c r="A1917" s="3">
        <f>TITRES_STAT!B1920</f>
        <v>45490</v>
      </c>
      <c r="B1917" s="5">
        <f>TITRES_STAT!D1920</f>
        <v>1.17</v>
      </c>
      <c r="C1917" s="2">
        <f t="shared" si="229"/>
        <v>0</v>
      </c>
      <c r="D1917" s="2">
        <f t="shared" si="230"/>
        <v>1.17</v>
      </c>
      <c r="E1917" s="2">
        <f t="shared" si="232"/>
        <v>1.17</v>
      </c>
      <c r="F1917" s="2">
        <f t="shared" si="233"/>
        <v>1.1515000000000004</v>
      </c>
      <c r="G1917" s="2">
        <f t="shared" si="235"/>
        <v>1.1900000000000002</v>
      </c>
      <c r="H1917" s="2">
        <f t="shared" si="231"/>
        <v>1.3546999999999993</v>
      </c>
      <c r="I1917" s="2">
        <f t="array" ref="I1917">SUMPRODUCT(B1901:B1920, (ROW(B1901:B1920)-ROW(B1901)+1)) / (20*21/2)</f>
        <v>1.1662857142857141</v>
      </c>
      <c r="J1917" s="2">
        <f t="shared" si="234"/>
        <v>1.1617736119493143</v>
      </c>
      <c r="K1917" s="2">
        <f t="shared" si="236"/>
        <v>1.1767675584715156</v>
      </c>
    </row>
    <row r="1918" spans="1:11" ht="13.5" x14ac:dyDescent="0.25">
      <c r="A1918" s="3">
        <f>TITRES_STAT!B1921</f>
        <v>45491</v>
      </c>
      <c r="B1918" s="5">
        <f>TITRES_STAT!D1921</f>
        <v>1.17</v>
      </c>
      <c r="C1918" s="2">
        <f t="shared" si="229"/>
        <v>0</v>
      </c>
      <c r="D1918" s="2">
        <f t="shared" si="230"/>
        <v>1.17</v>
      </c>
      <c r="E1918" s="2">
        <f t="shared" si="232"/>
        <v>1.17</v>
      </c>
      <c r="F1918" s="2">
        <f t="shared" si="233"/>
        <v>1.1515000000000004</v>
      </c>
      <c r="G1918" s="2">
        <f t="shared" si="235"/>
        <v>1.1884000000000001</v>
      </c>
      <c r="H1918" s="2">
        <f t="shared" si="231"/>
        <v>1.3510999999999997</v>
      </c>
      <c r="I1918" s="2">
        <f t="array" ref="I1918">SUMPRODUCT(B1902:B1921, (ROW(B1902:B1921)-ROW(B1902)+1)) / (20*21/2)</f>
        <v>1.1678095238095239</v>
      </c>
      <c r="J1918" s="2">
        <f t="shared" si="234"/>
        <v>1.162557077477951</v>
      </c>
      <c r="K1918" s="2">
        <f t="shared" si="236"/>
        <v>1.1765021640216522</v>
      </c>
    </row>
    <row r="1919" spans="1:11" ht="13.5" x14ac:dyDescent="0.25">
      <c r="A1919" s="3">
        <f>TITRES_STAT!B1922</f>
        <v>45492</v>
      </c>
      <c r="B1919" s="5">
        <f>TITRES_STAT!D1922</f>
        <v>1.17</v>
      </c>
      <c r="C1919" s="2">
        <f t="shared" si="229"/>
        <v>0</v>
      </c>
      <c r="D1919" s="2">
        <f t="shared" si="230"/>
        <v>1.17</v>
      </c>
      <c r="E1919" s="2">
        <f t="shared" si="232"/>
        <v>1.17</v>
      </c>
      <c r="F1919" s="2">
        <f t="shared" si="233"/>
        <v>1.1515000000000004</v>
      </c>
      <c r="G1919" s="2">
        <f t="shared" si="235"/>
        <v>1.1868000000000003</v>
      </c>
      <c r="H1919" s="2">
        <f t="shared" si="231"/>
        <v>1.3474999999999997</v>
      </c>
      <c r="I1919" s="2">
        <f t="array" ref="I1919">SUMPRODUCT(B1903:B1922, (ROW(B1903:B1922)-ROW(B1903)+1)) / (20*21/2)</f>
        <v>1.1688571428571428</v>
      </c>
      <c r="J1919" s="2">
        <f t="shared" si="234"/>
        <v>1.1632659272419557</v>
      </c>
      <c r="K1919" s="2">
        <f t="shared" si="236"/>
        <v>1.1762471771972738</v>
      </c>
    </row>
    <row r="1920" spans="1:11" ht="13.5" x14ac:dyDescent="0.25">
      <c r="A1920" s="3">
        <f>TITRES_STAT!B1923</f>
        <v>45495</v>
      </c>
      <c r="B1920" s="5">
        <f>TITRES_STAT!D1923</f>
        <v>1.17</v>
      </c>
      <c r="C1920" s="2">
        <f t="shared" si="229"/>
        <v>0</v>
      </c>
      <c r="D1920" s="2">
        <f t="shared" si="230"/>
        <v>1.17</v>
      </c>
      <c r="E1920" s="2">
        <f t="shared" si="232"/>
        <v>1.17</v>
      </c>
      <c r="F1920" s="2">
        <f t="shared" si="233"/>
        <v>1.1540000000000006</v>
      </c>
      <c r="G1920" s="2">
        <f t="shared" si="235"/>
        <v>1.1852000000000003</v>
      </c>
      <c r="H1920" s="2">
        <f t="shared" si="231"/>
        <v>1.3438999999999999</v>
      </c>
      <c r="I1920" s="2">
        <f t="array" ref="I1920">SUMPRODUCT(B1904:B1923, (ROW(B1904:B1923)-ROW(B1904)+1)) / (20*21/2)</f>
        <v>1.1694285714285713</v>
      </c>
      <c r="J1920" s="2">
        <f t="shared" si="234"/>
        <v>1.1639072675046265</v>
      </c>
      <c r="K1920" s="2">
        <f t="shared" si="236"/>
        <v>1.1760021898562043</v>
      </c>
    </row>
    <row r="1921" spans="1:11" ht="13.5" x14ac:dyDescent="0.25">
      <c r="A1921" s="3">
        <f>TITRES_STAT!B1924</f>
        <v>45496</v>
      </c>
      <c r="B1921" s="5">
        <f>TITRES_STAT!D1924</f>
        <v>1.17</v>
      </c>
      <c r="C1921" s="2">
        <f t="shared" si="229"/>
        <v>0</v>
      </c>
      <c r="D1921" s="2">
        <f t="shared" si="230"/>
        <v>1.17</v>
      </c>
      <c r="E1921" s="2">
        <f t="shared" si="232"/>
        <v>1.17</v>
      </c>
      <c r="F1921" s="2">
        <f t="shared" si="233"/>
        <v>1.1590000000000003</v>
      </c>
      <c r="G1921" s="2">
        <f t="shared" si="235"/>
        <v>1.1836000000000002</v>
      </c>
      <c r="H1921" s="2">
        <f t="shared" si="231"/>
        <v>1.3402999999999998</v>
      </c>
      <c r="I1921" s="2">
        <f t="array" ref="I1921">SUMPRODUCT(B1905:B1924, (ROW(B1905:B1924)-ROW(B1905)+1)) / (20*21/2)</f>
        <v>1.1697142857142857</v>
      </c>
      <c r="J1921" s="2">
        <f t="shared" si="234"/>
        <v>1.164487527742281</v>
      </c>
      <c r="K1921" s="2">
        <f t="shared" si="236"/>
        <v>1.1757668098618435</v>
      </c>
    </row>
    <row r="1922" spans="1:11" ht="13.5" x14ac:dyDescent="0.25">
      <c r="A1922" s="3">
        <f>TITRES_STAT!B1925</f>
        <v>45497</v>
      </c>
      <c r="B1922" s="5">
        <f>TITRES_STAT!D1925</f>
        <v>1.17</v>
      </c>
      <c r="C1922" s="2">
        <f t="shared" si="229"/>
        <v>0</v>
      </c>
      <c r="D1922" s="2">
        <f t="shared" si="230"/>
        <v>1.17</v>
      </c>
      <c r="E1922" s="2">
        <f t="shared" si="232"/>
        <v>1.17</v>
      </c>
      <c r="F1922" s="2">
        <f t="shared" si="233"/>
        <v>1.1640000000000004</v>
      </c>
      <c r="G1922" s="2">
        <f t="shared" si="235"/>
        <v>1.1814000000000002</v>
      </c>
      <c r="H1922" s="2">
        <f t="shared" si="231"/>
        <v>1.3366999999999996</v>
      </c>
      <c r="I1922" s="2">
        <f t="array" ref="I1922">SUMPRODUCT(B1906:B1925, (ROW(B1906:B1925)-ROW(B1906)+1)) / (20*21/2)</f>
        <v>1.169904761904762</v>
      </c>
      <c r="J1922" s="2">
        <f t="shared" si="234"/>
        <v>1.1650125251001591</v>
      </c>
      <c r="K1922" s="2">
        <f t="shared" si="236"/>
        <v>1.1755406604554968</v>
      </c>
    </row>
    <row r="1923" spans="1:11" ht="13.5" x14ac:dyDescent="0.25">
      <c r="A1923" s="3">
        <f>TITRES_STAT!B1926</f>
        <v>45499</v>
      </c>
      <c r="B1923" s="5">
        <f>TITRES_STAT!D1926</f>
        <v>1.17</v>
      </c>
      <c r="C1923" s="2">
        <f t="shared" si="229"/>
        <v>0</v>
      </c>
      <c r="D1923" s="2">
        <f t="shared" si="230"/>
        <v>1.17</v>
      </c>
      <c r="E1923" s="2">
        <f t="shared" si="232"/>
        <v>1.17</v>
      </c>
      <c r="F1923" s="2">
        <f t="shared" si="233"/>
        <v>1.1670000000000005</v>
      </c>
      <c r="G1923" s="2">
        <f t="shared" si="235"/>
        <v>1.1792000000000005</v>
      </c>
      <c r="H1923" s="2">
        <f t="shared" si="231"/>
        <v>1.3330999999999995</v>
      </c>
      <c r="I1923" s="2">
        <f t="array" ref="I1923">SUMPRODUCT(B1907:B1926, (ROW(B1907:B1926)-ROW(B1907)+1)) / (20*21/2)</f>
        <v>1.17</v>
      </c>
      <c r="J1923" s="2">
        <f t="shared" si="234"/>
        <v>1.1654875227096677</v>
      </c>
      <c r="K1923" s="2">
        <f t="shared" si="236"/>
        <v>1.1753233796533205</v>
      </c>
    </row>
    <row r="1924" spans="1:11" ht="13.5" x14ac:dyDescent="0.25">
      <c r="A1924" s="3">
        <f>TITRES_STAT!B1927</f>
        <v>45502</v>
      </c>
      <c r="B1924" s="5">
        <f>TITRES_STAT!D1927</f>
        <v>1.17</v>
      </c>
      <c r="C1924" s="2">
        <f t="shared" ref="C1924:C1987" si="237">B1924-B1923</f>
        <v>0</v>
      </c>
      <c r="D1924" s="2">
        <f t="shared" si="230"/>
        <v>1.17</v>
      </c>
      <c r="E1924" s="2">
        <f t="shared" si="232"/>
        <v>1.17</v>
      </c>
      <c r="F1924" s="2">
        <f t="shared" si="233"/>
        <v>1.1680000000000004</v>
      </c>
      <c r="G1924" s="2">
        <f t="shared" si="235"/>
        <v>1.1770000000000005</v>
      </c>
      <c r="H1924" s="2">
        <f t="shared" si="231"/>
        <v>1.3294999999999992</v>
      </c>
      <c r="I1924" s="2">
        <f t="array" ref="I1924">SUMPRODUCT(B1908:B1927, (ROW(B1908:B1927)-ROW(B1908)+1)) / (20*21/2)</f>
        <v>1.17</v>
      </c>
      <c r="J1924" s="2">
        <f t="shared" si="234"/>
        <v>1.1659172824516042</v>
      </c>
      <c r="K1924" s="2">
        <f t="shared" si="236"/>
        <v>1.1751146196669158</v>
      </c>
    </row>
    <row r="1925" spans="1:11" ht="13.5" x14ac:dyDescent="0.25">
      <c r="A1925" s="3">
        <f>TITRES_STAT!B1928</f>
        <v>45503</v>
      </c>
      <c r="B1925" s="5">
        <f>TITRES_STAT!D1928</f>
        <v>1.17</v>
      </c>
      <c r="C1925" s="2">
        <f t="shared" si="237"/>
        <v>0</v>
      </c>
      <c r="D1925" s="2">
        <f t="shared" si="230"/>
        <v>1.17</v>
      </c>
      <c r="E1925" s="2">
        <f t="shared" si="232"/>
        <v>1.17</v>
      </c>
      <c r="F1925" s="2">
        <f t="shared" si="233"/>
        <v>1.1690000000000005</v>
      </c>
      <c r="G1925" s="2">
        <f t="shared" si="235"/>
        <v>1.1748000000000005</v>
      </c>
      <c r="H1925" s="2">
        <f t="shared" si="231"/>
        <v>1.3258999999999992</v>
      </c>
      <c r="I1925" s="2">
        <f t="array" ref="I1925">SUMPRODUCT(B1909:B1928, (ROW(B1909:B1928)-ROW(B1909)+1)) / (20*21/2)</f>
        <v>1.17</v>
      </c>
      <c r="J1925" s="2">
        <f t="shared" si="234"/>
        <v>1.1663061126943086</v>
      </c>
      <c r="K1925" s="2">
        <f t="shared" si="236"/>
        <v>1.1749140463466445</v>
      </c>
    </row>
    <row r="1926" spans="1:11" ht="13.5" x14ac:dyDescent="0.25">
      <c r="A1926" s="3">
        <f>TITRES_STAT!B1929</f>
        <v>45504</v>
      </c>
      <c r="B1926" s="5">
        <f>TITRES_STAT!D1929</f>
        <v>1.17</v>
      </c>
      <c r="C1926" s="2">
        <f t="shared" si="237"/>
        <v>0</v>
      </c>
      <c r="D1926" s="2">
        <f t="shared" ref="D1926:D1989" si="238">AVERAGE(B1922:B1926)</f>
        <v>1.17</v>
      </c>
      <c r="E1926" s="2">
        <f t="shared" si="232"/>
        <v>1.17</v>
      </c>
      <c r="F1926" s="2">
        <f t="shared" si="233"/>
        <v>1.1700000000000004</v>
      </c>
      <c r="G1926" s="2">
        <f t="shared" si="235"/>
        <v>1.1726000000000005</v>
      </c>
      <c r="H1926" s="2">
        <f t="shared" si="231"/>
        <v>1.3222999999999994</v>
      </c>
      <c r="I1926" s="2">
        <f t="array" ref="I1926">SUMPRODUCT(B1910:B1929, (ROW(B1910:B1929)-ROW(B1910)+1)) / (20*21/2)</f>
        <v>1.17</v>
      </c>
      <c r="J1926" s="2">
        <f t="shared" si="234"/>
        <v>1.1666579114853268</v>
      </c>
      <c r="K1926" s="2">
        <f t="shared" si="236"/>
        <v>1.1747213386467761</v>
      </c>
    </row>
    <row r="1927" spans="1:11" ht="13.5" x14ac:dyDescent="0.25">
      <c r="A1927" s="3">
        <f>TITRES_STAT!B1930</f>
        <v>45505</v>
      </c>
      <c r="B1927" s="5">
        <f>TITRES_STAT!D1930</f>
        <v>1.17</v>
      </c>
      <c r="C1927" s="2">
        <f t="shared" si="237"/>
        <v>0</v>
      </c>
      <c r="D1927" s="2">
        <f t="shared" si="238"/>
        <v>1.17</v>
      </c>
      <c r="E1927" s="2">
        <f t="shared" si="232"/>
        <v>1.17</v>
      </c>
      <c r="F1927" s="2">
        <f t="shared" si="233"/>
        <v>1.1700000000000004</v>
      </c>
      <c r="G1927" s="2">
        <f t="shared" si="235"/>
        <v>1.1704000000000006</v>
      </c>
      <c r="H1927" s="2">
        <f t="shared" si="231"/>
        <v>1.3186999999999991</v>
      </c>
      <c r="I1927" s="2">
        <f t="array" ref="I1927">SUMPRODUCT(B1911:B1930, (ROW(B1911:B1930)-ROW(B1911)+1)) / (20*21/2)</f>
        <v>1.17</v>
      </c>
      <c r="J1927" s="2">
        <f t="shared" si="234"/>
        <v>1.1669762056295814</v>
      </c>
      <c r="K1927" s="2">
        <f t="shared" si="236"/>
        <v>1.1745361881116085</v>
      </c>
    </row>
    <row r="1928" spans="1:11" ht="13.5" x14ac:dyDescent="0.25">
      <c r="A1928" s="3">
        <f>TITRES_STAT!B1931</f>
        <v>45506</v>
      </c>
      <c r="B1928" s="5">
        <f>TITRES_STAT!D1931</f>
        <v>1.17</v>
      </c>
      <c r="C1928" s="2">
        <f t="shared" si="237"/>
        <v>0</v>
      </c>
      <c r="D1928" s="2">
        <f t="shared" si="238"/>
        <v>1.17</v>
      </c>
      <c r="E1928" s="2">
        <f t="shared" si="232"/>
        <v>1.17</v>
      </c>
      <c r="F1928" s="2">
        <f t="shared" si="233"/>
        <v>1.1700000000000004</v>
      </c>
      <c r="G1928" s="2">
        <f t="shared" si="235"/>
        <v>1.1682000000000008</v>
      </c>
      <c r="H1928" s="2">
        <f t="shared" si="231"/>
        <v>1.315099999999999</v>
      </c>
      <c r="I1928" s="2">
        <f t="array" ref="I1928">SUMPRODUCT(B1912:B1931, (ROW(B1912:B1931)-ROW(B1912)+1)) / (20*21/2)</f>
        <v>1.17</v>
      </c>
      <c r="J1928" s="2">
        <f t="shared" si="234"/>
        <v>1.1672641860458117</v>
      </c>
      <c r="K1928" s="2">
        <f t="shared" si="236"/>
        <v>1.1743582983817415</v>
      </c>
    </row>
    <row r="1929" spans="1:11" ht="13.5" x14ac:dyDescent="0.25">
      <c r="A1929" s="3">
        <f>TITRES_STAT!B1932</f>
        <v>45509</v>
      </c>
      <c r="B1929" s="5">
        <f>TITRES_STAT!D1932</f>
        <v>1.17</v>
      </c>
      <c r="C1929" s="2">
        <f t="shared" si="237"/>
        <v>0</v>
      </c>
      <c r="D1929" s="2">
        <f t="shared" si="238"/>
        <v>1.17</v>
      </c>
      <c r="E1929" s="2">
        <f t="shared" si="232"/>
        <v>1.17</v>
      </c>
      <c r="F1929" s="2">
        <f t="shared" si="233"/>
        <v>1.1700000000000004</v>
      </c>
      <c r="G1929" s="2">
        <f t="shared" si="235"/>
        <v>1.1660000000000006</v>
      </c>
      <c r="H1929" s="2">
        <f t="shared" si="231"/>
        <v>1.311499999999999</v>
      </c>
      <c r="I1929" s="2">
        <f t="array" ref="I1929">SUMPRODUCT(B1913:B1932, (ROW(B1913:B1932)-ROW(B1913)+1)) / (20*21/2)</f>
        <v>1.1652380952380952</v>
      </c>
      <c r="J1929" s="2">
        <f t="shared" si="234"/>
        <v>1.1675247397557345</v>
      </c>
      <c r="K1929" s="2">
        <f t="shared" si="236"/>
        <v>1.1741873847197126</v>
      </c>
    </row>
    <row r="1930" spans="1:11" ht="13.5" x14ac:dyDescent="0.25">
      <c r="A1930" s="3">
        <f>TITRES_STAT!B1933</f>
        <v>45510</v>
      </c>
      <c r="B1930" s="5">
        <f>TITRES_STAT!D1933</f>
        <v>1.17</v>
      </c>
      <c r="C1930" s="2">
        <f t="shared" si="237"/>
        <v>0</v>
      </c>
      <c r="D1930" s="2">
        <f t="shared" si="238"/>
        <v>1.17</v>
      </c>
      <c r="E1930" s="2">
        <f t="shared" si="232"/>
        <v>1.17</v>
      </c>
      <c r="F1930" s="2">
        <f t="shared" si="233"/>
        <v>1.1700000000000004</v>
      </c>
      <c r="G1930" s="2">
        <f t="shared" si="235"/>
        <v>1.1638000000000006</v>
      </c>
      <c r="H1930" s="2">
        <f t="shared" ref="H1930:H1993" si="239">AVERAGE(B1731:B1930)</f>
        <v>1.3078999999999987</v>
      </c>
      <c r="I1930" s="2">
        <f t="array" ref="I1930">SUMPRODUCT(B1914:B1933, (ROW(B1914:B1933)-ROW(B1914)+1)) / (20*21/2)</f>
        <v>1.1607142857142858</v>
      </c>
      <c r="J1930" s="2">
        <f t="shared" si="234"/>
        <v>1.1677604788266169</v>
      </c>
      <c r="K1930" s="2">
        <f t="shared" si="236"/>
        <v>1.1740231735542337</v>
      </c>
    </row>
    <row r="1931" spans="1:11" ht="13.5" x14ac:dyDescent="0.25">
      <c r="A1931" s="3">
        <f>TITRES_STAT!B1934</f>
        <v>45511</v>
      </c>
      <c r="B1931" s="5">
        <f>TITRES_STAT!D1934</f>
        <v>1.17</v>
      </c>
      <c r="C1931" s="2">
        <f t="shared" si="237"/>
        <v>0</v>
      </c>
      <c r="D1931" s="2">
        <f t="shared" si="238"/>
        <v>1.17</v>
      </c>
      <c r="E1931" s="2">
        <f t="shared" si="232"/>
        <v>1.17</v>
      </c>
      <c r="F1931" s="2">
        <f t="shared" si="233"/>
        <v>1.1700000000000004</v>
      </c>
      <c r="G1931" s="2">
        <f t="shared" si="235"/>
        <v>1.1616000000000009</v>
      </c>
      <c r="H1931" s="2">
        <f t="shared" si="239"/>
        <v>1.3042999999999989</v>
      </c>
      <c r="I1931" s="2">
        <f t="array" ref="I1931">SUMPRODUCT(B1915:B1934, (ROW(B1915:B1934)-ROW(B1915)+1)) / (20*21/2)</f>
        <v>1.1564285714285714</v>
      </c>
      <c r="J1931" s="2">
        <f t="shared" si="234"/>
        <v>1.1679737665574152</v>
      </c>
      <c r="K1931" s="2">
        <f t="shared" si="236"/>
        <v>1.1738654020423029</v>
      </c>
    </row>
    <row r="1932" spans="1:11" ht="13.5" x14ac:dyDescent="0.25">
      <c r="A1932" s="3">
        <f>TITRES_STAT!B1935</f>
        <v>45512</v>
      </c>
      <c r="B1932" s="5">
        <f>TITRES_STAT!D1935</f>
        <v>1.1200000000000001</v>
      </c>
      <c r="C1932" s="2">
        <f t="shared" si="237"/>
        <v>-4.9999999999999822E-2</v>
      </c>
      <c r="D1932" s="2">
        <f t="shared" si="238"/>
        <v>1.1599999999999999</v>
      </c>
      <c r="E1932" s="2">
        <f t="shared" ref="E1932:E1995" si="240">AVERAGE(B1923:B1932)</f>
        <v>1.1649999999999998</v>
      </c>
      <c r="F1932" s="2">
        <f t="shared" si="233"/>
        <v>1.1675000000000002</v>
      </c>
      <c r="G1932" s="2">
        <f t="shared" si="235"/>
        <v>1.1584000000000008</v>
      </c>
      <c r="H1932" s="2">
        <f t="shared" si="239"/>
        <v>1.3004499999999988</v>
      </c>
      <c r="I1932" s="2">
        <f t="array" ref="I1932">SUMPRODUCT(B1916:B1935, (ROW(B1916:B1935)-ROW(B1916)+1)) / (20*21/2)</f>
        <v>1.1523809523809523</v>
      </c>
      <c r="J1932" s="2">
        <f t="shared" si="234"/>
        <v>1.1634048364090901</v>
      </c>
      <c r="K1932" s="2">
        <f t="shared" si="236"/>
        <v>1.1717530333347617</v>
      </c>
    </row>
    <row r="1933" spans="1:11" ht="13.5" x14ac:dyDescent="0.25">
      <c r="A1933" s="3">
        <f>TITRES_STAT!B1936</f>
        <v>45513</v>
      </c>
      <c r="B1933" s="5">
        <f>TITRES_STAT!D1936</f>
        <v>1.1200000000000001</v>
      </c>
      <c r="C1933" s="2">
        <f t="shared" si="237"/>
        <v>0</v>
      </c>
      <c r="D1933" s="2">
        <f t="shared" si="238"/>
        <v>1.1499999999999999</v>
      </c>
      <c r="E1933" s="2">
        <f t="shared" si="240"/>
        <v>1.1600000000000001</v>
      </c>
      <c r="F1933" s="2">
        <f t="shared" si="233"/>
        <v>1.1650000000000003</v>
      </c>
      <c r="G1933" s="2">
        <f t="shared" si="235"/>
        <v>1.1552000000000007</v>
      </c>
      <c r="H1933" s="2">
        <f t="shared" si="239"/>
        <v>1.2965999999999982</v>
      </c>
      <c r="I1933" s="2">
        <f t="array" ref="I1933">SUMPRODUCT(B1917:B1936, (ROW(B1917:B1936)-ROW(B1917)+1)) / (20*21/2)</f>
        <v>1.1485714285714286</v>
      </c>
      <c r="J1933" s="2">
        <f t="shared" si="234"/>
        <v>1.1592710424653672</v>
      </c>
      <c r="K1933" s="2">
        <f t="shared" si="236"/>
        <v>1.1697235026157515</v>
      </c>
    </row>
    <row r="1934" spans="1:11" ht="13.5" x14ac:dyDescent="0.25">
      <c r="A1934" s="3">
        <f>TITRES_STAT!B1937</f>
        <v>45516</v>
      </c>
      <c r="B1934" s="5">
        <f>TITRES_STAT!D1937</f>
        <v>1.1200000000000001</v>
      </c>
      <c r="C1934" s="2">
        <f t="shared" si="237"/>
        <v>0</v>
      </c>
      <c r="D1934" s="2">
        <f t="shared" si="238"/>
        <v>1.1400000000000001</v>
      </c>
      <c r="E1934" s="2">
        <f t="shared" si="240"/>
        <v>1.155</v>
      </c>
      <c r="F1934" s="2">
        <f t="shared" si="233"/>
        <v>1.1625000000000001</v>
      </c>
      <c r="G1934" s="2">
        <f t="shared" si="235"/>
        <v>1.1530000000000005</v>
      </c>
      <c r="H1934" s="2">
        <f t="shared" si="239"/>
        <v>1.2931499999999982</v>
      </c>
      <c r="I1934" s="2">
        <f t="array" ref="I1934">SUMPRODUCT(B1918:B1937, (ROW(B1918:B1937)-ROW(B1918)+1)) / (20*21/2)</f>
        <v>1.145</v>
      </c>
      <c r="J1934" s="2">
        <f t="shared" si="234"/>
        <v>1.1555309431829512</v>
      </c>
      <c r="K1934" s="2">
        <f t="shared" si="236"/>
        <v>1.1677735613367024</v>
      </c>
    </row>
    <row r="1935" spans="1:11" ht="13.5" x14ac:dyDescent="0.25">
      <c r="A1935" s="3">
        <f>TITRES_STAT!B1938</f>
        <v>45518</v>
      </c>
      <c r="B1935" s="5">
        <f>TITRES_STAT!D1938</f>
        <v>1.1200000000000001</v>
      </c>
      <c r="C1935" s="2">
        <f t="shared" si="237"/>
        <v>0</v>
      </c>
      <c r="D1935" s="2">
        <f t="shared" si="238"/>
        <v>1.1300000000000001</v>
      </c>
      <c r="E1935" s="2">
        <f t="shared" si="240"/>
        <v>1.1500000000000004</v>
      </c>
      <c r="F1935" s="2">
        <f t="shared" si="233"/>
        <v>1.1600000000000001</v>
      </c>
      <c r="G1935" s="2">
        <f t="shared" si="235"/>
        <v>1.1518000000000006</v>
      </c>
      <c r="H1935" s="2">
        <f t="shared" si="239"/>
        <v>1.2896999999999983</v>
      </c>
      <c r="I1935" s="2">
        <f t="array" ref="I1935">SUMPRODUCT(B1919:B1938, (ROW(B1919:B1938)-ROW(B1919)+1)) / (20*21/2)</f>
        <v>1.1416666666666666</v>
      </c>
      <c r="J1935" s="2">
        <f t="shared" si="234"/>
        <v>1.1521470438321939</v>
      </c>
      <c r="K1935" s="2">
        <f t="shared" si="236"/>
        <v>1.1659000883431063</v>
      </c>
    </row>
    <row r="1936" spans="1:11" ht="13.5" x14ac:dyDescent="0.25">
      <c r="A1936" s="3">
        <f>TITRES_STAT!B1939</f>
        <v>45519</v>
      </c>
      <c r="B1936" s="5">
        <f>TITRES_STAT!D1939</f>
        <v>1.1200000000000001</v>
      </c>
      <c r="C1936" s="2">
        <f t="shared" si="237"/>
        <v>0</v>
      </c>
      <c r="D1936" s="2">
        <f t="shared" si="238"/>
        <v>1.1200000000000001</v>
      </c>
      <c r="E1936" s="2">
        <f t="shared" si="240"/>
        <v>1.1450000000000002</v>
      </c>
      <c r="F1936" s="2">
        <f t="shared" si="233"/>
        <v>1.1575000000000002</v>
      </c>
      <c r="G1936" s="2">
        <f t="shared" si="235"/>
        <v>1.1506000000000005</v>
      </c>
      <c r="H1936" s="2">
        <f t="shared" si="239"/>
        <v>1.2862499999999981</v>
      </c>
      <c r="I1936" s="2">
        <f t="array" ref="I1936">SUMPRODUCT(B1920:B1939, (ROW(B1920:B1939)-ROW(B1920)+1)) / (20*21/2)</f>
        <v>1.1385714285714288</v>
      </c>
      <c r="J1936" s="2">
        <f t="shared" si="234"/>
        <v>1.1490854206100802</v>
      </c>
      <c r="K1936" s="2">
        <f t="shared" si="236"/>
        <v>1.1641000848786709</v>
      </c>
    </row>
    <row r="1937" spans="1:11" ht="13.5" x14ac:dyDescent="0.25">
      <c r="A1937" s="3">
        <f>TITRES_STAT!B1940</f>
        <v>45520</v>
      </c>
      <c r="B1937" s="5">
        <f>TITRES_STAT!D1940</f>
        <v>1.1200000000000001</v>
      </c>
      <c r="C1937" s="2">
        <f t="shared" si="237"/>
        <v>0</v>
      </c>
      <c r="D1937" s="2">
        <f t="shared" si="238"/>
        <v>1.1200000000000001</v>
      </c>
      <c r="E1937" s="2">
        <f t="shared" si="240"/>
        <v>1.1400000000000001</v>
      </c>
      <c r="F1937" s="2">
        <f t="shared" si="233"/>
        <v>1.1550000000000002</v>
      </c>
      <c r="G1937" s="2">
        <f t="shared" si="235"/>
        <v>1.1494000000000004</v>
      </c>
      <c r="H1937" s="2">
        <f t="shared" si="239"/>
        <v>1.2823999999999984</v>
      </c>
      <c r="I1937" s="2">
        <f t="array" ref="I1937">SUMPRODUCT(B1921:B1940, (ROW(B1921:B1940)-ROW(B1921)+1)) / (20*21/2)</f>
        <v>1.1357142857142857</v>
      </c>
      <c r="J1937" s="2">
        <f t="shared" si="234"/>
        <v>1.1463153805519775</v>
      </c>
      <c r="K1937" s="2">
        <f t="shared" si="236"/>
        <v>1.1623706697853897</v>
      </c>
    </row>
    <row r="1938" spans="1:11" ht="13.5" x14ac:dyDescent="0.25">
      <c r="A1938" s="3">
        <f>TITRES_STAT!B1941</f>
        <v>45523</v>
      </c>
      <c r="B1938" s="5">
        <f>TITRES_STAT!D1941</f>
        <v>1.1200000000000001</v>
      </c>
      <c r="C1938" s="2">
        <f t="shared" si="237"/>
        <v>0</v>
      </c>
      <c r="D1938" s="2">
        <f t="shared" si="238"/>
        <v>1.1200000000000001</v>
      </c>
      <c r="E1938" s="2">
        <f t="shared" si="240"/>
        <v>1.1350000000000002</v>
      </c>
      <c r="F1938" s="2">
        <f t="shared" si="233"/>
        <v>1.1525000000000003</v>
      </c>
      <c r="G1938" s="2">
        <f t="shared" si="235"/>
        <v>1.1482000000000003</v>
      </c>
      <c r="H1938" s="2">
        <f t="shared" si="239"/>
        <v>1.2785499999999983</v>
      </c>
      <c r="I1938" s="2">
        <f t="array" ref="I1938">SUMPRODUCT(B1922:B1941, (ROW(B1922:B1941)-ROW(B1922)+1)) / (20*21/2)</f>
        <v>1.1330952380952379</v>
      </c>
      <c r="J1938" s="2">
        <f t="shared" si="234"/>
        <v>1.1438091538327415</v>
      </c>
      <c r="K1938" s="2">
        <f t="shared" si="236"/>
        <v>1.1607090748918452</v>
      </c>
    </row>
    <row r="1939" spans="1:11" ht="13.5" x14ac:dyDescent="0.25">
      <c r="A1939" s="3">
        <f>TITRES_STAT!B1942</f>
        <v>45524</v>
      </c>
      <c r="B1939" s="5">
        <f>TITRES_STAT!D1942</f>
        <v>1.1200000000000001</v>
      </c>
      <c r="C1939" s="2">
        <f t="shared" si="237"/>
        <v>0</v>
      </c>
      <c r="D1939" s="2">
        <f t="shared" si="238"/>
        <v>1.1200000000000001</v>
      </c>
      <c r="E1939" s="2">
        <f t="shared" si="240"/>
        <v>1.1300000000000001</v>
      </c>
      <c r="F1939" s="2">
        <f t="shared" si="233"/>
        <v>1.1500000000000004</v>
      </c>
      <c r="G1939" s="2">
        <f t="shared" si="235"/>
        <v>1.1470000000000002</v>
      </c>
      <c r="H1939" s="2">
        <f t="shared" si="239"/>
        <v>1.2746999999999984</v>
      </c>
      <c r="I1939" s="2">
        <f t="array" ref="I1939">SUMPRODUCT(B1923:B1942, (ROW(B1923:B1942)-ROW(B1923)+1)) / (20*21/2)</f>
        <v>1.1307142857142856</v>
      </c>
      <c r="J1939" s="2">
        <f t="shared" si="234"/>
        <v>1.1415416153724804</v>
      </c>
      <c r="K1939" s="2">
        <f t="shared" si="236"/>
        <v>1.1591126405823611</v>
      </c>
    </row>
    <row r="1940" spans="1:11" ht="13.5" x14ac:dyDescent="0.25">
      <c r="A1940" s="3">
        <f>TITRES_STAT!B1943</f>
        <v>45525</v>
      </c>
      <c r="B1940" s="5">
        <f>TITRES_STAT!D1943</f>
        <v>1.1200000000000001</v>
      </c>
      <c r="C1940" s="2">
        <f t="shared" si="237"/>
        <v>0</v>
      </c>
      <c r="D1940" s="2">
        <f t="shared" si="238"/>
        <v>1.1200000000000001</v>
      </c>
      <c r="E1940" s="2">
        <f t="shared" si="240"/>
        <v>1.1250000000000004</v>
      </c>
      <c r="F1940" s="2">
        <f t="shared" ref="F1940:F2003" si="241">AVERAGE(B1921:B1940)</f>
        <v>1.1475000000000004</v>
      </c>
      <c r="G1940" s="2">
        <f t="shared" si="235"/>
        <v>1.1458000000000004</v>
      </c>
      <c r="H1940" s="2">
        <f t="shared" si="239"/>
        <v>1.2708499999999983</v>
      </c>
      <c r="I1940" s="2">
        <f t="array" ref="I1940">SUMPRODUCT(B1924:B1943, (ROW(B1924:B1943)-ROW(B1924)+1)) / (20*21/2)</f>
        <v>1.1285714285714286</v>
      </c>
      <c r="J1940" s="2">
        <f t="shared" si="234"/>
        <v>1.1394900329560538</v>
      </c>
      <c r="K1940" s="2">
        <f t="shared" si="236"/>
        <v>1.1575788115399157</v>
      </c>
    </row>
    <row r="1941" spans="1:11" ht="13.5" x14ac:dyDescent="0.25">
      <c r="A1941" s="3">
        <f>TITRES_STAT!B1944</f>
        <v>45526</v>
      </c>
      <c r="B1941" s="5">
        <f>TITRES_STAT!D1944</f>
        <v>1.1200000000000001</v>
      </c>
      <c r="C1941" s="2">
        <f t="shared" si="237"/>
        <v>0</v>
      </c>
      <c r="D1941" s="2">
        <f t="shared" si="238"/>
        <v>1.1200000000000001</v>
      </c>
      <c r="E1941" s="2">
        <f t="shared" si="240"/>
        <v>1.1200000000000003</v>
      </c>
      <c r="F1941" s="2">
        <f t="shared" si="241"/>
        <v>1.1450000000000005</v>
      </c>
      <c r="G1941" s="2">
        <f t="shared" si="235"/>
        <v>1.1446000000000003</v>
      </c>
      <c r="H1941" s="2">
        <f t="shared" si="239"/>
        <v>1.2673999999999983</v>
      </c>
      <c r="I1941" s="2">
        <f t="array" ref="I1941">SUMPRODUCT(B1925:B1944, (ROW(B1925:B1944)-ROW(B1925)+1)) / (20*21/2)</f>
        <v>1.1266666666666667</v>
      </c>
      <c r="J1941" s="2">
        <f t="shared" ref="J1941:J2004" si="242">$J$4*B1941+J1940*(1-$J$4)</f>
        <v>1.1376338393411916</v>
      </c>
      <c r="K1941" s="2">
        <f t="shared" si="236"/>
        <v>1.1561051326559975</v>
      </c>
    </row>
    <row r="1942" spans="1:11" ht="13.5" x14ac:dyDescent="0.25">
      <c r="A1942" s="3">
        <f>TITRES_STAT!B1945</f>
        <v>45527</v>
      </c>
      <c r="B1942" s="5">
        <f>TITRES_STAT!D1945</f>
        <v>1.1200000000000001</v>
      </c>
      <c r="C1942" s="2">
        <f t="shared" si="237"/>
        <v>0</v>
      </c>
      <c r="D1942" s="2">
        <f t="shared" si="238"/>
        <v>1.1200000000000001</v>
      </c>
      <c r="E1942" s="2">
        <f t="shared" si="240"/>
        <v>1.1200000000000003</v>
      </c>
      <c r="F1942" s="2">
        <f t="shared" si="241"/>
        <v>1.1425000000000005</v>
      </c>
      <c r="G1942" s="2">
        <f t="shared" si="235"/>
        <v>1.1444000000000003</v>
      </c>
      <c r="H1942" s="2">
        <f t="shared" si="239"/>
        <v>1.2639499999999984</v>
      </c>
      <c r="I1942" s="2">
        <f t="array" ref="I1942">SUMPRODUCT(B1926:B1945, (ROW(B1926:B1945)-ROW(B1926)+1)) / (20*21/2)</f>
        <v>1.1202380952380953</v>
      </c>
      <c r="J1942" s="2">
        <f t="shared" si="242"/>
        <v>1.1359544260706018</v>
      </c>
      <c r="K1942" s="2">
        <f t="shared" si="236"/>
        <v>1.1546892451008604</v>
      </c>
    </row>
    <row r="1943" spans="1:11" ht="13.5" x14ac:dyDescent="0.25">
      <c r="A1943" s="3">
        <f>TITRES_STAT!B1946</f>
        <v>45530</v>
      </c>
      <c r="B1943" s="5">
        <f>TITRES_STAT!D1946</f>
        <v>1.1200000000000001</v>
      </c>
      <c r="C1943" s="2">
        <f t="shared" si="237"/>
        <v>0</v>
      </c>
      <c r="D1943" s="2">
        <f t="shared" si="238"/>
        <v>1.1200000000000001</v>
      </c>
      <c r="E1943" s="2">
        <f t="shared" si="240"/>
        <v>1.1200000000000003</v>
      </c>
      <c r="F1943" s="2">
        <f t="shared" si="241"/>
        <v>1.1400000000000006</v>
      </c>
      <c r="G1943" s="2">
        <f t="shared" si="235"/>
        <v>1.1452</v>
      </c>
      <c r="H1943" s="2">
        <f t="shared" si="239"/>
        <v>1.2604999999999984</v>
      </c>
      <c r="I1943" s="2">
        <f t="array" ref="I1943">SUMPRODUCT(B1927:B1946, (ROW(B1927:B1946)-ROW(B1927)+1)) / (20*21/2)</f>
        <v>1.1104761904761906</v>
      </c>
      <c r="J1943" s="2">
        <f t="shared" si="242"/>
        <v>1.1344349569210208</v>
      </c>
      <c r="K1943" s="2">
        <f t="shared" si="236"/>
        <v>1.1533288825478856</v>
      </c>
    </row>
    <row r="1944" spans="1:11" ht="13.5" x14ac:dyDescent="0.25">
      <c r="A1944" s="3">
        <f>TITRES_STAT!B1947</f>
        <v>45531</v>
      </c>
      <c r="B1944" s="5">
        <f>TITRES_STAT!D1947</f>
        <v>1.1200000000000001</v>
      </c>
      <c r="C1944" s="2">
        <f t="shared" si="237"/>
        <v>0</v>
      </c>
      <c r="D1944" s="2">
        <f t="shared" si="238"/>
        <v>1.1200000000000001</v>
      </c>
      <c r="E1944" s="2">
        <f t="shared" si="240"/>
        <v>1.1200000000000003</v>
      </c>
      <c r="F1944" s="2">
        <f t="shared" si="241"/>
        <v>1.1375000000000006</v>
      </c>
      <c r="G1944" s="2">
        <f t="shared" si="235"/>
        <v>1.1468</v>
      </c>
      <c r="H1944" s="2">
        <f t="shared" si="239"/>
        <v>1.2570499999999987</v>
      </c>
      <c r="I1944" s="2">
        <f t="array" ref="I1944">SUMPRODUCT(B1928:B1947, (ROW(B1928:B1947)-ROW(B1928)+1)) / (20*21/2)</f>
        <v>1.1013809523809526</v>
      </c>
      <c r="J1944" s="2">
        <f t="shared" si="242"/>
        <v>1.1330601991190188</v>
      </c>
      <c r="K1944" s="2">
        <f t="shared" si="236"/>
        <v>1.1520218675460077</v>
      </c>
    </row>
    <row r="1945" spans="1:11" ht="13.5" x14ac:dyDescent="0.25">
      <c r="A1945" s="3">
        <f>TITRES_STAT!B1948</f>
        <v>45532</v>
      </c>
      <c r="B1945" s="5">
        <f>TITRES_STAT!D1948</f>
        <v>1.07</v>
      </c>
      <c r="C1945" s="2">
        <f t="shared" si="237"/>
        <v>-5.0000000000000044E-2</v>
      </c>
      <c r="D1945" s="2">
        <f t="shared" si="238"/>
        <v>1.1100000000000001</v>
      </c>
      <c r="E1945" s="2">
        <f t="shared" si="240"/>
        <v>1.1150000000000002</v>
      </c>
      <c r="F1945" s="2">
        <f t="shared" si="241"/>
        <v>1.1325000000000007</v>
      </c>
      <c r="G1945" s="2">
        <f t="shared" si="235"/>
        <v>1.1466000000000001</v>
      </c>
      <c r="H1945" s="2">
        <f t="shared" si="239"/>
        <v>1.2533499999999984</v>
      </c>
      <c r="I1945" s="2">
        <f t="array" ref="I1945">SUMPRODUCT(B1929:B1948, (ROW(B1929:B1948)-ROW(B1929)+1)) / (20*21/2)</f>
        <v>1.0929523809523809</v>
      </c>
      <c r="J1945" s="2">
        <f t="shared" si="242"/>
        <v>1.1270544658695885</v>
      </c>
      <c r="K1945" s="2">
        <f t="shared" si="236"/>
        <v>1.1488053237206741</v>
      </c>
    </row>
    <row r="1946" spans="1:11" ht="13.5" x14ac:dyDescent="0.25">
      <c r="A1946" s="3">
        <f>TITRES_STAT!B1949</f>
        <v>45533</v>
      </c>
      <c r="B1946" s="5">
        <f>TITRES_STAT!D1949</f>
        <v>1.03</v>
      </c>
      <c r="C1946" s="2">
        <f t="shared" si="237"/>
        <v>-4.0000000000000036E-2</v>
      </c>
      <c r="D1946" s="2">
        <f t="shared" si="238"/>
        <v>1.0920000000000001</v>
      </c>
      <c r="E1946" s="2">
        <f t="shared" si="240"/>
        <v>1.1060000000000001</v>
      </c>
      <c r="F1946" s="2">
        <f t="shared" si="241"/>
        <v>1.1255000000000006</v>
      </c>
      <c r="G1946" s="2">
        <f t="shared" si="235"/>
        <v>1.1448</v>
      </c>
      <c r="H1946" s="2">
        <f t="shared" si="239"/>
        <v>1.2494499999999986</v>
      </c>
      <c r="I1946" s="2">
        <f t="array" ref="I1946">SUMPRODUCT(B1930:B1949, (ROW(B1930:B1949)-ROW(B1930)+1)) / (20*21/2)</f>
        <v>1.0813809523809523</v>
      </c>
      <c r="J1946" s="2">
        <f t="shared" si="242"/>
        <v>1.117811183405818</v>
      </c>
      <c r="K1946" s="2">
        <f t="shared" si="236"/>
        <v>1.1441462914179026</v>
      </c>
    </row>
    <row r="1947" spans="1:11" ht="13.5" x14ac:dyDescent="0.25">
      <c r="A1947" s="3">
        <f>TITRES_STAT!B1950</f>
        <v>45534</v>
      </c>
      <c r="B1947" s="5">
        <f>TITRES_STAT!D1950</f>
        <v>1.03</v>
      </c>
      <c r="C1947" s="2">
        <f t="shared" si="237"/>
        <v>0</v>
      </c>
      <c r="D1947" s="2">
        <f t="shared" si="238"/>
        <v>1.0740000000000003</v>
      </c>
      <c r="E1947" s="2">
        <f t="shared" si="240"/>
        <v>1.097</v>
      </c>
      <c r="F1947" s="2">
        <f t="shared" si="241"/>
        <v>1.1185000000000005</v>
      </c>
      <c r="G1947" s="2">
        <f t="shared" si="235"/>
        <v>1.1420000000000001</v>
      </c>
      <c r="H1947" s="2">
        <f t="shared" si="239"/>
        <v>1.2455499999999986</v>
      </c>
      <c r="I1947" s="2">
        <f t="array" ref="I1947">SUMPRODUCT(B1931:B1950, (ROW(B1931:B1950)-ROW(B1931)+1)) / (20*21/2)</f>
        <v>1.0744761904761904</v>
      </c>
      <c r="J1947" s="2">
        <f t="shared" si="242"/>
        <v>1.1094482135576447</v>
      </c>
      <c r="K1947" s="2">
        <f t="shared" si="236"/>
        <v>1.1396699662642593</v>
      </c>
    </row>
    <row r="1948" spans="1:11" ht="13.5" x14ac:dyDescent="0.25">
      <c r="A1948" s="3">
        <f>TITRES_STAT!B1951</f>
        <v>45537</v>
      </c>
      <c r="B1948" s="5">
        <f>TITRES_STAT!D1951</f>
        <v>1.03</v>
      </c>
      <c r="C1948" s="2">
        <f t="shared" si="237"/>
        <v>0</v>
      </c>
      <c r="D1948" s="2">
        <f t="shared" si="238"/>
        <v>1.0560000000000003</v>
      </c>
      <c r="E1948" s="2">
        <f t="shared" si="240"/>
        <v>1.0879999999999999</v>
      </c>
      <c r="F1948" s="2">
        <f t="shared" si="241"/>
        <v>1.1115000000000006</v>
      </c>
      <c r="G1948" s="2">
        <f t="shared" si="235"/>
        <v>1.1392</v>
      </c>
      <c r="H1948" s="2">
        <f t="shared" si="239"/>
        <v>1.2420499999999988</v>
      </c>
      <c r="I1948" s="2">
        <f t="array" ref="I1948">SUMPRODUCT(B1932:B1951, (ROW(B1932:B1951)-ROW(B1932)+1)) / (20*21/2)</f>
        <v>1.0653809523809523</v>
      </c>
      <c r="J1948" s="2">
        <f t="shared" si="242"/>
        <v>1.101881717028345</v>
      </c>
      <c r="K1948" s="2">
        <f t="shared" si="236"/>
        <v>1.135369183273504</v>
      </c>
    </row>
    <row r="1949" spans="1:11" ht="13.5" x14ac:dyDescent="0.25">
      <c r="A1949" s="3">
        <f>TITRES_STAT!B1952</f>
        <v>45538</v>
      </c>
      <c r="B1949" s="5">
        <f>TITRES_STAT!D1952</f>
        <v>0.99</v>
      </c>
      <c r="C1949" s="2">
        <f t="shared" si="237"/>
        <v>-4.0000000000000036E-2</v>
      </c>
      <c r="D1949" s="2">
        <f t="shared" si="238"/>
        <v>1.03</v>
      </c>
      <c r="E1949" s="2">
        <f t="shared" si="240"/>
        <v>1.075</v>
      </c>
      <c r="F1949" s="2">
        <f t="shared" si="241"/>
        <v>1.1025000000000005</v>
      </c>
      <c r="G1949" s="2">
        <f t="shared" si="235"/>
        <v>1.1355999999999999</v>
      </c>
      <c r="H1949" s="2">
        <f t="shared" si="239"/>
        <v>1.2384499999999989</v>
      </c>
      <c r="I1949" s="2">
        <f t="array" ref="I1949">SUMPRODUCT(B1933:B1952, (ROW(B1933:B1952)-ROW(B1933)+1)) / (20*21/2)</f>
        <v>1.0609047619047618</v>
      </c>
      <c r="J1949" s="2">
        <f t="shared" si="242"/>
        <v>1.0912263154065978</v>
      </c>
      <c r="K1949" s="2">
        <f t="shared" si="236"/>
        <v>1.1296684309882685</v>
      </c>
    </row>
    <row r="1950" spans="1:11" ht="13.5" x14ac:dyDescent="0.25">
      <c r="A1950" s="3">
        <f>TITRES_STAT!B1953</f>
        <v>45539</v>
      </c>
      <c r="B1950" s="5">
        <f>TITRES_STAT!D1953</f>
        <v>1.03</v>
      </c>
      <c r="C1950" s="2">
        <f t="shared" si="237"/>
        <v>4.0000000000000036E-2</v>
      </c>
      <c r="D1950" s="2">
        <f t="shared" si="238"/>
        <v>1.022</v>
      </c>
      <c r="E1950" s="2">
        <f t="shared" si="240"/>
        <v>1.0660000000000001</v>
      </c>
      <c r="F1950" s="2">
        <f t="shared" si="241"/>
        <v>1.0955000000000006</v>
      </c>
      <c r="G1950" s="2">
        <f t="shared" si="235"/>
        <v>1.1338000000000001</v>
      </c>
      <c r="H1950" s="2">
        <f t="shared" si="239"/>
        <v>1.2350499999999989</v>
      </c>
      <c r="I1950" s="2">
        <f t="array" ref="I1950">SUMPRODUCT(B1934:B1953, (ROW(B1934:B1953)-ROW(B1934)+1)) / (20*21/2)</f>
        <v>1.0568095238095239</v>
      </c>
      <c r="J1950" s="2">
        <f t="shared" si="242"/>
        <v>1.0853952377488265</v>
      </c>
      <c r="K1950" s="2">
        <f t="shared" si="236"/>
        <v>1.1257598650671599</v>
      </c>
    </row>
    <row r="1951" spans="1:11" ht="13.5" x14ac:dyDescent="0.25">
      <c r="A1951" s="3">
        <f>TITRES_STAT!B1954</f>
        <v>45540</v>
      </c>
      <c r="B1951" s="5">
        <f>TITRES_STAT!D1954</f>
        <v>1</v>
      </c>
      <c r="C1951" s="2">
        <f t="shared" si="237"/>
        <v>-3.0000000000000027E-2</v>
      </c>
      <c r="D1951" s="2">
        <f t="shared" si="238"/>
        <v>1.016</v>
      </c>
      <c r="E1951" s="2">
        <f t="shared" si="240"/>
        <v>1.054</v>
      </c>
      <c r="F1951" s="2">
        <f t="shared" si="241"/>
        <v>1.0870000000000004</v>
      </c>
      <c r="G1951" s="2">
        <f t="shared" si="235"/>
        <v>1.1323999999999999</v>
      </c>
      <c r="H1951" s="2">
        <f t="shared" si="239"/>
        <v>1.231849999999999</v>
      </c>
      <c r="I1951" s="2">
        <f t="array" ref="I1951">SUMPRODUCT(B1935:B1954, (ROW(B1935:B1954)-ROW(B1935)+1)) / (20*21/2)</f>
        <v>1.0569047619047618</v>
      </c>
      <c r="J1951" s="2">
        <f t="shared" si="242"/>
        <v>1.0772623579632241</v>
      </c>
      <c r="K1951" s="2">
        <f t="shared" si="236"/>
        <v>1.1208281056527616</v>
      </c>
    </row>
    <row r="1952" spans="1:11" ht="13.5" x14ac:dyDescent="0.25">
      <c r="A1952" s="3">
        <f>TITRES_STAT!B1955</f>
        <v>45541</v>
      </c>
      <c r="B1952" s="5">
        <f>TITRES_STAT!D1955</f>
        <v>1.04</v>
      </c>
      <c r="C1952" s="2">
        <f t="shared" si="237"/>
        <v>4.0000000000000036E-2</v>
      </c>
      <c r="D1952" s="2">
        <f t="shared" si="238"/>
        <v>1.018</v>
      </c>
      <c r="E1952" s="2">
        <f t="shared" si="240"/>
        <v>1.046</v>
      </c>
      <c r="F1952" s="2">
        <f t="shared" si="241"/>
        <v>1.0830000000000002</v>
      </c>
      <c r="G1952" s="2">
        <f t="shared" si="235"/>
        <v>1.1317999999999999</v>
      </c>
      <c r="H1952" s="2">
        <f t="shared" si="239"/>
        <v>1.2285499999999991</v>
      </c>
      <c r="I1952" s="2">
        <f t="array" ref="I1952">SUMPRODUCT(B1936:B1955, (ROW(B1936:B1955)-ROW(B1936)+1)) / (20*21/2)</f>
        <v>1.0610000000000002</v>
      </c>
      <c r="J1952" s="2">
        <f t="shared" si="242"/>
        <v>1.0737135619667266</v>
      </c>
      <c r="K1952" s="2">
        <f t="shared" si="236"/>
        <v>1.1176583760193199</v>
      </c>
    </row>
    <row r="1953" spans="1:11" ht="13.5" x14ac:dyDescent="0.25">
      <c r="A1953" s="3">
        <f>TITRES_STAT!B1956</f>
        <v>45544</v>
      </c>
      <c r="B1953" s="5">
        <f>TITRES_STAT!D1956</f>
        <v>1.04</v>
      </c>
      <c r="C1953" s="2">
        <f t="shared" si="237"/>
        <v>0</v>
      </c>
      <c r="D1953" s="2">
        <f t="shared" si="238"/>
        <v>1.02</v>
      </c>
      <c r="E1953" s="2">
        <f t="shared" si="240"/>
        <v>1.0379999999999998</v>
      </c>
      <c r="F1953" s="2">
        <f t="shared" si="241"/>
        <v>1.0790000000000002</v>
      </c>
      <c r="G1953" s="2">
        <f t="shared" si="235"/>
        <v>1.1303999999999998</v>
      </c>
      <c r="H1953" s="2">
        <f t="shared" si="239"/>
        <v>1.224899999999999</v>
      </c>
      <c r="I1953" s="2">
        <f t="array" ref="I1953">SUMPRODUCT(B1937:B1956, (ROW(B1937:B1956)-ROW(B1937)+1)) / (20*21/2)</f>
        <v>1.0698571428571428</v>
      </c>
      <c r="J1953" s="2">
        <f t="shared" si="242"/>
        <v>1.0705027465413242</v>
      </c>
      <c r="K1953" s="2">
        <f t="shared" si="236"/>
        <v>1.1146129495087584</v>
      </c>
    </row>
    <row r="1954" spans="1:11" ht="13.5" x14ac:dyDescent="0.25">
      <c r="A1954" s="3">
        <f>TITRES_STAT!B1957</f>
        <v>45545</v>
      </c>
      <c r="B1954" s="5">
        <f>TITRES_STAT!D1957</f>
        <v>1.08</v>
      </c>
      <c r="C1954" s="2">
        <f t="shared" si="237"/>
        <v>4.0000000000000036E-2</v>
      </c>
      <c r="D1954" s="2">
        <f t="shared" si="238"/>
        <v>1.038</v>
      </c>
      <c r="E1954" s="2">
        <f t="shared" si="240"/>
        <v>1.0340000000000003</v>
      </c>
      <c r="F1954" s="2">
        <f t="shared" si="241"/>
        <v>1.077</v>
      </c>
      <c r="G1954" s="2">
        <f t="shared" si="235"/>
        <v>1.1289999999999998</v>
      </c>
      <c r="H1954" s="2">
        <f t="shared" si="239"/>
        <v>1.2217999999999989</v>
      </c>
      <c r="I1954" s="2">
        <f t="array" ref="I1954">SUMPRODUCT(B1938:B1957, (ROW(B1938:B1957)-ROW(B1938)+1)) / (20*21/2)</f>
        <v>1.0784761904761904</v>
      </c>
      <c r="J1954" s="2">
        <f t="shared" si="242"/>
        <v>1.0714072468707219</v>
      </c>
      <c r="K1954" s="2">
        <f t="shared" si="236"/>
        <v>1.1132555789397878</v>
      </c>
    </row>
    <row r="1955" spans="1:11" ht="13.5" x14ac:dyDescent="0.25">
      <c r="A1955" s="3">
        <f>TITRES_STAT!B1958</f>
        <v>45546</v>
      </c>
      <c r="B1955" s="5">
        <f>TITRES_STAT!D1958</f>
        <v>1.1200000000000001</v>
      </c>
      <c r="C1955" s="2">
        <f t="shared" si="237"/>
        <v>4.0000000000000036E-2</v>
      </c>
      <c r="D1955" s="2">
        <f t="shared" si="238"/>
        <v>1.056</v>
      </c>
      <c r="E1955" s="2">
        <f t="shared" si="240"/>
        <v>1.0390000000000001</v>
      </c>
      <c r="F1955" s="2">
        <f t="shared" si="241"/>
        <v>1.0770000000000002</v>
      </c>
      <c r="G1955" s="2">
        <f t="shared" si="235"/>
        <v>1.1283999999999998</v>
      </c>
      <c r="H1955" s="2">
        <f t="shared" si="239"/>
        <v>1.2192499999999991</v>
      </c>
      <c r="I1955" s="2">
        <f t="array" ref="I1955">SUMPRODUCT(B1939:B1958, (ROW(B1939:B1958)-ROW(B1939)+1)) / (20*21/2)</f>
        <v>1.086857142857143</v>
      </c>
      <c r="J1955" s="2">
        <f t="shared" si="242"/>
        <v>1.0760351281211293</v>
      </c>
      <c r="K1955" s="2">
        <f t="shared" si="236"/>
        <v>1.1135200660401883</v>
      </c>
    </row>
    <row r="1956" spans="1:11" ht="13.5" x14ac:dyDescent="0.25">
      <c r="A1956" s="3">
        <f>TITRES_STAT!B1959</f>
        <v>45547</v>
      </c>
      <c r="B1956" s="5">
        <f>TITRES_STAT!D1959</f>
        <v>1.17</v>
      </c>
      <c r="C1956" s="2">
        <f t="shared" si="237"/>
        <v>4.9999999999999822E-2</v>
      </c>
      <c r="D1956" s="2">
        <f t="shared" si="238"/>
        <v>1.0900000000000001</v>
      </c>
      <c r="E1956" s="2">
        <f t="shared" si="240"/>
        <v>1.0529999999999999</v>
      </c>
      <c r="F1956" s="2">
        <f t="shared" si="241"/>
        <v>1.0794999999999999</v>
      </c>
      <c r="G1956" s="2">
        <f t="shared" si="235"/>
        <v>1.1287999999999998</v>
      </c>
      <c r="H1956" s="2">
        <f t="shared" si="239"/>
        <v>1.2169499999999989</v>
      </c>
      <c r="I1956" s="2">
        <f t="array" ref="I1956">SUMPRODUCT(B1940:B1959, (ROW(B1940:B1959)-ROW(B1940)+1)) / (20*21/2)</f>
        <v>1.095</v>
      </c>
      <c r="J1956" s="2">
        <f t="shared" si="242"/>
        <v>1.0849841635381645</v>
      </c>
      <c r="K1956" s="2">
        <f t="shared" si="236"/>
        <v>1.1157349654111612</v>
      </c>
    </row>
    <row r="1957" spans="1:11" ht="13.5" x14ac:dyDescent="0.25">
      <c r="A1957" s="3">
        <f>TITRES_STAT!B1960</f>
        <v>45548</v>
      </c>
      <c r="B1957" s="5">
        <f>TITRES_STAT!D1960</f>
        <v>1.17</v>
      </c>
      <c r="C1957" s="2">
        <f t="shared" si="237"/>
        <v>0</v>
      </c>
      <c r="D1957" s="2">
        <f t="shared" si="238"/>
        <v>1.1160000000000001</v>
      </c>
      <c r="E1957" s="2">
        <f t="shared" si="240"/>
        <v>1.0669999999999999</v>
      </c>
      <c r="F1957" s="2">
        <f t="shared" si="241"/>
        <v>1.0820000000000001</v>
      </c>
      <c r="G1957" s="2">
        <f t="shared" si="235"/>
        <v>1.1288</v>
      </c>
      <c r="H1957" s="2">
        <f t="shared" si="239"/>
        <v>1.2146499999999989</v>
      </c>
      <c r="I1957" s="2">
        <f t="array" ref="I1957">SUMPRODUCT(B1941:B1960, (ROW(B1941:B1960)-ROW(B1941)+1)) / (20*21/2)</f>
        <v>1.0981428571428573</v>
      </c>
      <c r="J1957" s="2">
        <f t="shared" si="242"/>
        <v>1.0930809098678631</v>
      </c>
      <c r="K1957" s="2">
        <f t="shared" si="236"/>
        <v>1.1178630059832726</v>
      </c>
    </row>
    <row r="1958" spans="1:11" ht="13.5" x14ac:dyDescent="0.25">
      <c r="A1958" s="3">
        <f>TITRES_STAT!B1961</f>
        <v>45551</v>
      </c>
      <c r="B1958" s="5">
        <f>TITRES_STAT!D1961</f>
        <v>1.17</v>
      </c>
      <c r="C1958" s="2">
        <f t="shared" si="237"/>
        <v>0</v>
      </c>
      <c r="D1958" s="2">
        <f t="shared" si="238"/>
        <v>1.1419999999999999</v>
      </c>
      <c r="E1958" s="2">
        <f t="shared" si="240"/>
        <v>1.081</v>
      </c>
      <c r="F1958" s="2">
        <f t="shared" si="241"/>
        <v>1.0844999999999998</v>
      </c>
      <c r="G1958" s="2">
        <f t="shared" si="235"/>
        <v>1.1288</v>
      </c>
      <c r="H1958" s="2">
        <f t="shared" si="239"/>
        <v>1.2123499999999989</v>
      </c>
      <c r="I1958" s="2">
        <f t="array" ref="I1958">SUMPRODUCT(B1942:B1961, (ROW(B1942:B1961)-ROW(B1942)+1)) / (20*21/2)</f>
        <v>1.1060476190476192</v>
      </c>
      <c r="J1958" s="2">
        <f t="shared" si="242"/>
        <v>1.1004065374994951</v>
      </c>
      <c r="K1958" s="2">
        <f t="shared" si="236"/>
        <v>1.1199075939839287</v>
      </c>
    </row>
    <row r="1959" spans="1:11" ht="13.5" x14ac:dyDescent="0.25">
      <c r="A1959" s="3">
        <f>TITRES_STAT!B1962</f>
        <v>45552</v>
      </c>
      <c r="B1959" s="5">
        <f>TITRES_STAT!D1962</f>
        <v>1.17</v>
      </c>
      <c r="C1959" s="2">
        <f t="shared" si="237"/>
        <v>0</v>
      </c>
      <c r="D1959" s="2">
        <f t="shared" si="238"/>
        <v>1.1599999999999999</v>
      </c>
      <c r="E1959" s="2">
        <f t="shared" si="240"/>
        <v>1.099</v>
      </c>
      <c r="F1959" s="2">
        <f t="shared" si="241"/>
        <v>1.0870000000000002</v>
      </c>
      <c r="G1959" s="2">
        <f t="shared" si="235"/>
        <v>1.1288</v>
      </c>
      <c r="H1959" s="2">
        <f t="shared" si="239"/>
        <v>1.210049999999999</v>
      </c>
      <c r="I1959" s="2">
        <f t="array" ref="I1959">SUMPRODUCT(B1943:B1962, (ROW(B1943:B1962)-ROW(B1943)+1)) / (20*21/2)</f>
        <v>1.1137142857142859</v>
      </c>
      <c r="J1959" s="2">
        <f t="shared" si="242"/>
        <v>1.1070344863090669</v>
      </c>
      <c r="K1959" s="2">
        <f t="shared" si="236"/>
        <v>1.1218720020629904</v>
      </c>
    </row>
    <row r="1960" spans="1:11" ht="13.5" x14ac:dyDescent="0.25">
      <c r="A1960" s="3">
        <f>TITRES_STAT!B1963</f>
        <v>45553</v>
      </c>
      <c r="B1960" s="5">
        <f>TITRES_STAT!D1963</f>
        <v>1.1200000000000001</v>
      </c>
      <c r="C1960" s="2">
        <f t="shared" si="237"/>
        <v>-4.9999999999999822E-2</v>
      </c>
      <c r="D1960" s="2">
        <f t="shared" si="238"/>
        <v>1.1599999999999999</v>
      </c>
      <c r="E1960" s="2">
        <f t="shared" si="240"/>
        <v>1.1079999999999999</v>
      </c>
      <c r="F1960" s="2">
        <f t="shared" si="241"/>
        <v>1.0870000000000002</v>
      </c>
      <c r="G1960" s="2">
        <f t="shared" si="235"/>
        <v>1.1277999999999999</v>
      </c>
      <c r="H1960" s="2">
        <f t="shared" si="239"/>
        <v>1.2078499999999992</v>
      </c>
      <c r="I1960" s="2">
        <f t="array" ref="I1960">SUMPRODUCT(B1944:B1963, (ROW(B1944:B1963)-ROW(B1944)+1)) / (20*21/2)</f>
        <v>1.121142857142857</v>
      </c>
      <c r="J1960" s="2">
        <f t="shared" si="242"/>
        <v>1.1082692971367749</v>
      </c>
      <c r="K1960" s="2">
        <f t="shared" si="236"/>
        <v>1.121798590217383</v>
      </c>
    </row>
    <row r="1961" spans="1:11" ht="13.5" x14ac:dyDescent="0.25">
      <c r="A1961" s="3">
        <f>TITRES_STAT!B1964</f>
        <v>45554</v>
      </c>
      <c r="B1961" s="5">
        <f>TITRES_STAT!D1964</f>
        <v>1.17</v>
      </c>
      <c r="C1961" s="2">
        <f t="shared" si="237"/>
        <v>4.9999999999999822E-2</v>
      </c>
      <c r="D1961" s="2">
        <f t="shared" si="238"/>
        <v>1.1599999999999999</v>
      </c>
      <c r="E1961" s="2">
        <f t="shared" si="240"/>
        <v>1.1250000000000002</v>
      </c>
      <c r="F1961" s="2">
        <f t="shared" si="241"/>
        <v>1.0894999999999999</v>
      </c>
      <c r="G1961" s="2">
        <f t="shared" si="235"/>
        <v>1.1278000000000001</v>
      </c>
      <c r="H1961" s="2">
        <f t="shared" si="239"/>
        <v>1.2062499999999992</v>
      </c>
      <c r="I1961" s="2">
        <f t="array" ref="I1961">SUMPRODUCT(B1945:B1964, (ROW(B1945:B1964)-ROW(B1945)+1)) / (20*21/2)</f>
        <v>1.1283333333333332</v>
      </c>
      <c r="J1961" s="2">
        <f t="shared" si="242"/>
        <v>1.1141484116951774</v>
      </c>
      <c r="K1961" s="2">
        <f t="shared" si="236"/>
        <v>1.1236888415814072</v>
      </c>
    </row>
    <row r="1962" spans="1:11" ht="13.5" x14ac:dyDescent="0.25">
      <c r="A1962" s="3">
        <f>TITRES_STAT!B1965</f>
        <v>45555</v>
      </c>
      <c r="B1962" s="5">
        <f>TITRES_STAT!D1965</f>
        <v>1.17</v>
      </c>
      <c r="C1962" s="2">
        <f t="shared" si="237"/>
        <v>0</v>
      </c>
      <c r="D1962" s="2">
        <f t="shared" si="238"/>
        <v>1.1599999999999999</v>
      </c>
      <c r="E1962" s="2">
        <f t="shared" si="240"/>
        <v>1.1379999999999999</v>
      </c>
      <c r="F1962" s="2">
        <f t="shared" si="241"/>
        <v>1.0920000000000001</v>
      </c>
      <c r="G1962" s="2">
        <f t="shared" si="235"/>
        <v>1.1278000000000001</v>
      </c>
      <c r="H1962" s="2">
        <f t="shared" si="239"/>
        <v>1.2049499999999989</v>
      </c>
      <c r="I1962" s="2">
        <f t="array" ref="I1962">SUMPRODUCT(B1946:B1965, (ROW(B1946:B1965)-ROW(B1946)+1)) / (20*21/2)</f>
        <v>1.1352857142857142</v>
      </c>
      <c r="J1962" s="2">
        <f t="shared" si="242"/>
        <v>1.119467610581351</v>
      </c>
      <c r="K1962" s="2">
        <f t="shared" si="236"/>
        <v>1.1255049654409599</v>
      </c>
    </row>
    <row r="1963" spans="1:11" ht="13.5" x14ac:dyDescent="0.25">
      <c r="A1963" s="3">
        <f>TITRES_STAT!B1966</f>
        <v>45558</v>
      </c>
      <c r="B1963" s="5">
        <f>TITRES_STAT!D1966</f>
        <v>1.17</v>
      </c>
      <c r="C1963" s="2">
        <f t="shared" si="237"/>
        <v>0</v>
      </c>
      <c r="D1963" s="2">
        <f t="shared" si="238"/>
        <v>1.1599999999999999</v>
      </c>
      <c r="E1963" s="2">
        <f t="shared" si="240"/>
        <v>1.151</v>
      </c>
      <c r="F1963" s="2">
        <f t="shared" si="241"/>
        <v>1.0945</v>
      </c>
      <c r="G1963" s="2">
        <f t="shared" si="235"/>
        <v>1.1278000000000004</v>
      </c>
      <c r="H1963" s="2">
        <f t="shared" si="239"/>
        <v>1.2039499999999987</v>
      </c>
      <c r="I1963" s="2">
        <f t="array" ref="I1963">SUMPRODUCT(B1947:B1966, (ROW(B1947:B1966)-ROW(B1947)+1)) / (20*21/2)</f>
        <v>1.1417619047619048</v>
      </c>
      <c r="J1963" s="2">
        <f t="shared" si="242"/>
        <v>1.1242802190974128</v>
      </c>
      <c r="K1963" s="2">
        <f t="shared" si="236"/>
        <v>1.1272498687570007</v>
      </c>
    </row>
    <row r="1964" spans="1:11" ht="13.5" x14ac:dyDescent="0.25">
      <c r="A1964" s="3">
        <f>TITRES_STAT!B1967</f>
        <v>45559</v>
      </c>
      <c r="B1964" s="5">
        <f>TITRES_STAT!D1967</f>
        <v>1.17</v>
      </c>
      <c r="C1964" s="2">
        <f t="shared" si="237"/>
        <v>0</v>
      </c>
      <c r="D1964" s="2">
        <f t="shared" si="238"/>
        <v>1.1599999999999999</v>
      </c>
      <c r="E1964" s="2">
        <f t="shared" si="240"/>
        <v>1.1599999999999999</v>
      </c>
      <c r="F1964" s="2">
        <f t="shared" si="241"/>
        <v>1.0970000000000002</v>
      </c>
      <c r="G1964" s="2">
        <f t="shared" si="235"/>
        <v>1.1278000000000004</v>
      </c>
      <c r="H1964" s="2">
        <f t="shared" si="239"/>
        <v>1.2029499999999986</v>
      </c>
      <c r="I1964" s="2">
        <f t="array" ref="I1964">SUMPRODUCT(B1948:B1967, (ROW(B1948:B1967)-ROW(B1948)+1)) / (20*21/2)</f>
        <v>1.1475714285714287</v>
      </c>
      <c r="J1964" s="2">
        <f t="shared" si="242"/>
        <v>1.1286344839452782</v>
      </c>
      <c r="K1964" s="2">
        <f t="shared" si="236"/>
        <v>1.1289263444920203</v>
      </c>
    </row>
    <row r="1965" spans="1:11" ht="13.5" x14ac:dyDescent="0.25">
      <c r="A1965" s="3">
        <f>TITRES_STAT!B1968</f>
        <v>45560</v>
      </c>
      <c r="B1965" s="5">
        <f>TITRES_STAT!D1968</f>
        <v>1.17</v>
      </c>
      <c r="C1965" s="2">
        <f t="shared" si="237"/>
        <v>0</v>
      </c>
      <c r="D1965" s="2">
        <f t="shared" si="238"/>
        <v>1.17</v>
      </c>
      <c r="E1965" s="2">
        <f t="shared" si="240"/>
        <v>1.165</v>
      </c>
      <c r="F1965" s="2">
        <f t="shared" si="241"/>
        <v>1.1020000000000003</v>
      </c>
      <c r="G1965" s="2">
        <f t="shared" si="235"/>
        <v>1.1278000000000004</v>
      </c>
      <c r="H1965" s="2">
        <f t="shared" si="239"/>
        <v>1.2019499999999987</v>
      </c>
      <c r="I1965" s="2">
        <f t="array" ref="I1965">SUMPRODUCT(B1949:B1968, (ROW(B1949:B1968)-ROW(B1949)+1)) / (20*21/2)</f>
        <v>1.1574761904761905</v>
      </c>
      <c r="J1965" s="2">
        <f t="shared" si="242"/>
        <v>1.1325740569028708</v>
      </c>
      <c r="K1965" s="2">
        <f t="shared" si="236"/>
        <v>1.1305370760805686</v>
      </c>
    </row>
    <row r="1966" spans="1:11" ht="13.5" x14ac:dyDescent="0.25">
      <c r="A1966" s="3">
        <f>TITRES_STAT!B1969</f>
        <v>45561</v>
      </c>
      <c r="B1966" s="5">
        <f>TITRES_STAT!D1969</f>
        <v>1.17</v>
      </c>
      <c r="C1966" s="2">
        <f t="shared" si="237"/>
        <v>0</v>
      </c>
      <c r="D1966" s="2">
        <f t="shared" si="238"/>
        <v>1.17</v>
      </c>
      <c r="E1966" s="2">
        <f t="shared" si="240"/>
        <v>1.165</v>
      </c>
      <c r="F1966" s="2">
        <f t="shared" si="241"/>
        <v>1.1090000000000004</v>
      </c>
      <c r="G1966" s="2">
        <f t="shared" si="235"/>
        <v>1.1278000000000004</v>
      </c>
      <c r="H1966" s="2">
        <f t="shared" si="239"/>
        <v>1.2009499999999986</v>
      </c>
      <c r="I1966" s="2">
        <f t="array" ref="I1966">SUMPRODUCT(B1950:B1969, (ROW(B1950:B1969)-ROW(B1950)+1)) / (20*21/2)</f>
        <v>1.1712380952380952</v>
      </c>
      <c r="J1966" s="2">
        <f t="shared" si="242"/>
        <v>1.1361384324359307</v>
      </c>
      <c r="K1966" s="2">
        <f t="shared" si="236"/>
        <v>1.1320846417244679</v>
      </c>
    </row>
    <row r="1967" spans="1:11" ht="13.5" x14ac:dyDescent="0.25">
      <c r="A1967" s="3">
        <f>TITRES_STAT!B1970</f>
        <v>45562</v>
      </c>
      <c r="B1967" s="5">
        <f>TITRES_STAT!D1970</f>
        <v>1.17</v>
      </c>
      <c r="C1967" s="2">
        <f t="shared" si="237"/>
        <v>0</v>
      </c>
      <c r="D1967" s="2">
        <f t="shared" si="238"/>
        <v>1.17</v>
      </c>
      <c r="E1967" s="2">
        <f t="shared" si="240"/>
        <v>1.165</v>
      </c>
      <c r="F1967" s="2">
        <f t="shared" si="241"/>
        <v>1.1160000000000003</v>
      </c>
      <c r="G1967" s="2">
        <f t="shared" si="235"/>
        <v>1.1278000000000006</v>
      </c>
      <c r="H1967" s="2">
        <f t="shared" si="239"/>
        <v>1.2002499999999985</v>
      </c>
      <c r="I1967" s="2">
        <f t="array" ref="I1967">SUMPRODUCT(B1951:B1970, (ROW(B1951:B1970)-ROW(B1951)+1)) / (20*21/2)</f>
        <v>1.1789047619047619</v>
      </c>
      <c r="J1967" s="2">
        <f t="shared" si="242"/>
        <v>1.1393633436325088</v>
      </c>
      <c r="K1967" s="2">
        <f t="shared" si="236"/>
        <v>1.1335715185195869</v>
      </c>
    </row>
    <row r="1968" spans="1:11" ht="13.5" x14ac:dyDescent="0.25">
      <c r="A1968" s="3">
        <f>TITRES_STAT!B1971</f>
        <v>45565</v>
      </c>
      <c r="B1968" s="5">
        <f>TITRES_STAT!D1971</f>
        <v>1.22</v>
      </c>
      <c r="C1968" s="2">
        <f t="shared" si="237"/>
        <v>5.0000000000000044E-2</v>
      </c>
      <c r="D1968" s="2">
        <f t="shared" si="238"/>
        <v>1.18</v>
      </c>
      <c r="E1968" s="2">
        <f t="shared" si="240"/>
        <v>1.1700000000000002</v>
      </c>
      <c r="F1968" s="2">
        <f t="shared" si="241"/>
        <v>1.1255000000000002</v>
      </c>
      <c r="G1968" s="2">
        <f t="shared" si="235"/>
        <v>1.1288000000000005</v>
      </c>
      <c r="H1968" s="2">
        <f t="shared" si="239"/>
        <v>1.2000499999999983</v>
      </c>
      <c r="I1968" s="2">
        <f t="array" ref="I1968">SUMPRODUCT(B1952:B1971, (ROW(B1952:B1971)-ROW(B1952)+1)) / (20*21/2)</f>
        <v>1.1809047619047621</v>
      </c>
      <c r="J1968" s="2">
        <f t="shared" si="242"/>
        <v>1.1470430251913175</v>
      </c>
      <c r="K1968" s="2">
        <f t="shared" si="236"/>
        <v>1.1369608707345051</v>
      </c>
    </row>
    <row r="1969" spans="1:11" ht="13.5" x14ac:dyDescent="0.25">
      <c r="A1969" s="3">
        <f>TITRES_STAT!B1972</f>
        <v>45566</v>
      </c>
      <c r="B1969" s="5">
        <f>TITRES_STAT!D1972</f>
        <v>1.27</v>
      </c>
      <c r="C1969" s="2">
        <f t="shared" si="237"/>
        <v>5.0000000000000044E-2</v>
      </c>
      <c r="D1969" s="2">
        <f t="shared" si="238"/>
        <v>1.2</v>
      </c>
      <c r="E1969" s="2">
        <f t="shared" si="240"/>
        <v>1.1800000000000002</v>
      </c>
      <c r="F1969" s="2">
        <f t="shared" si="241"/>
        <v>1.1395000000000002</v>
      </c>
      <c r="G1969" s="2">
        <f t="shared" si="235"/>
        <v>1.1308000000000005</v>
      </c>
      <c r="H1969" s="2">
        <f t="shared" si="239"/>
        <v>1.2001499999999983</v>
      </c>
      <c r="I1969" s="2">
        <f t="array" ref="I1969">SUMPRODUCT(B1953:B1972, (ROW(B1953:B1972)-ROW(B1953)+1)) / (20*21/2)</f>
        <v>1.1773333333333333</v>
      </c>
      <c r="J1969" s="2">
        <f t="shared" si="242"/>
        <v>1.1587532132683349</v>
      </c>
      <c r="K1969" s="2">
        <f t="shared" si="236"/>
        <v>1.1421780914900148</v>
      </c>
    </row>
    <row r="1970" spans="1:11" ht="13.5" x14ac:dyDescent="0.25">
      <c r="A1970" s="3">
        <f>TITRES_STAT!B1973</f>
        <v>45567</v>
      </c>
      <c r="B1970" s="5">
        <f>TITRES_STAT!D1973</f>
        <v>1.22</v>
      </c>
      <c r="C1970" s="2">
        <f t="shared" si="237"/>
        <v>-5.0000000000000044E-2</v>
      </c>
      <c r="D1970" s="2">
        <f t="shared" si="238"/>
        <v>1.21</v>
      </c>
      <c r="E1970" s="2">
        <f t="shared" si="240"/>
        <v>1.19</v>
      </c>
      <c r="F1970" s="2">
        <f t="shared" si="241"/>
        <v>1.149</v>
      </c>
      <c r="G1970" s="2">
        <f t="shared" ref="G1970:G2033" si="243">AVERAGE(B1921:B1970)</f>
        <v>1.1318000000000006</v>
      </c>
      <c r="H1970" s="2">
        <f t="shared" si="239"/>
        <v>1.1999999999999984</v>
      </c>
      <c r="I1970" s="2">
        <f t="array" ref="I1970">SUMPRODUCT(B1954:B1973, (ROW(B1954:B1973)-ROW(B1954)+1)) / (20*21/2)</f>
        <v>1.1686190476190477</v>
      </c>
      <c r="J1970" s="2">
        <f t="shared" si="242"/>
        <v>1.1645862405761125</v>
      </c>
      <c r="K1970" s="2">
        <f t="shared" si="236"/>
        <v>1.1452299310394261</v>
      </c>
    </row>
    <row r="1971" spans="1:11" ht="13.5" x14ac:dyDescent="0.25">
      <c r="A1971" s="3">
        <f>TITRES_STAT!B1974</f>
        <v>45568</v>
      </c>
      <c r="B1971" s="5">
        <f>TITRES_STAT!D1974</f>
        <v>1.17</v>
      </c>
      <c r="C1971" s="2">
        <f t="shared" si="237"/>
        <v>-5.0000000000000044E-2</v>
      </c>
      <c r="D1971" s="2">
        <f t="shared" si="238"/>
        <v>1.21</v>
      </c>
      <c r="E1971" s="2">
        <f t="shared" si="240"/>
        <v>1.19</v>
      </c>
      <c r="F1971" s="2">
        <f t="shared" si="241"/>
        <v>1.1575</v>
      </c>
      <c r="G1971" s="2">
        <f t="shared" si="243"/>
        <v>1.1318000000000006</v>
      </c>
      <c r="H1971" s="2">
        <f t="shared" si="239"/>
        <v>1.1993499999999981</v>
      </c>
      <c r="I1971" s="2">
        <f t="array" ref="I1971">SUMPRODUCT(B1955:B1974, (ROW(B1955:B1974)-ROW(B1955)+1)) / (20*21/2)</f>
        <v>1.1559523809523811</v>
      </c>
      <c r="J1971" s="2">
        <f t="shared" si="242"/>
        <v>1.1651018367117207</v>
      </c>
      <c r="K1971" s="2">
        <f t="shared" ref="K1971:K2034" si="244">$K$4*B1971+(1-$K$4)*K1970</f>
        <v>1.1462013062927818</v>
      </c>
    </row>
    <row r="1972" spans="1:11" ht="13.5" x14ac:dyDescent="0.25">
      <c r="A1972" s="3">
        <f>TITRES_STAT!B1975</f>
        <v>45569</v>
      </c>
      <c r="B1972" s="5">
        <f>TITRES_STAT!D1975</f>
        <v>1.1200000000000001</v>
      </c>
      <c r="C1972" s="2">
        <f t="shared" si="237"/>
        <v>-4.9999999999999822E-2</v>
      </c>
      <c r="D1972" s="2">
        <f t="shared" si="238"/>
        <v>1.2</v>
      </c>
      <c r="E1972" s="2">
        <f t="shared" si="240"/>
        <v>1.1850000000000001</v>
      </c>
      <c r="F1972" s="2">
        <f t="shared" si="241"/>
        <v>1.1614999999999998</v>
      </c>
      <c r="G1972" s="2">
        <f t="shared" si="243"/>
        <v>1.1308000000000005</v>
      </c>
      <c r="H1972" s="2">
        <f t="shared" si="239"/>
        <v>1.1984499999999982</v>
      </c>
      <c r="I1972" s="2">
        <f t="array" ref="I1972">SUMPRODUCT(B1956:B1975, (ROW(B1956:B1975)-ROW(B1956)+1)) / (20*21/2)</f>
        <v>1.1397142857142857</v>
      </c>
      <c r="J1972" s="2">
        <f t="shared" si="242"/>
        <v>1.160806423691557</v>
      </c>
      <c r="K1972" s="2">
        <f t="shared" si="244"/>
        <v>1.1451738040852217</v>
      </c>
    </row>
    <row r="1973" spans="1:11" ht="13.5" x14ac:dyDescent="0.25">
      <c r="A1973" s="3">
        <f>TITRES_STAT!B1976</f>
        <v>45572</v>
      </c>
      <c r="B1973" s="5">
        <f>TITRES_STAT!D1976</f>
        <v>1.07</v>
      </c>
      <c r="C1973" s="2">
        <f t="shared" si="237"/>
        <v>-5.0000000000000044E-2</v>
      </c>
      <c r="D1973" s="2">
        <f t="shared" si="238"/>
        <v>1.1700000000000002</v>
      </c>
      <c r="E1973" s="2">
        <f t="shared" si="240"/>
        <v>1.175</v>
      </c>
      <c r="F1973" s="2">
        <f t="shared" si="241"/>
        <v>1.1629999999999998</v>
      </c>
      <c r="G1973" s="2">
        <f t="shared" si="243"/>
        <v>1.1288000000000005</v>
      </c>
      <c r="H1973" s="2">
        <f t="shared" si="239"/>
        <v>1.1975499999999983</v>
      </c>
      <c r="I1973" s="2">
        <f t="array" ref="I1973">SUMPRODUCT(B1957:B1976, (ROW(B1957:B1976)-ROW(B1957)+1)) / (20*21/2)</f>
        <v>1.1202857142857143</v>
      </c>
      <c r="J1973" s="2">
        <f t="shared" si="242"/>
        <v>1.1521581928637896</v>
      </c>
      <c r="K1973" s="2">
        <f t="shared" si="244"/>
        <v>1.1422258117681543</v>
      </c>
    </row>
    <row r="1974" spans="1:11" ht="13.5" x14ac:dyDescent="0.25">
      <c r="A1974" s="3">
        <f>TITRES_STAT!B1977</f>
        <v>45573</v>
      </c>
      <c r="B1974" s="5">
        <f>TITRES_STAT!D1977</f>
        <v>1.03</v>
      </c>
      <c r="C1974" s="2">
        <f t="shared" si="237"/>
        <v>-4.0000000000000036E-2</v>
      </c>
      <c r="D1974" s="2">
        <f t="shared" si="238"/>
        <v>1.1220000000000001</v>
      </c>
      <c r="E1974" s="2">
        <f t="shared" si="240"/>
        <v>1.161</v>
      </c>
      <c r="F1974" s="2">
        <f t="shared" si="241"/>
        <v>1.1604999999999999</v>
      </c>
      <c r="G1974" s="2">
        <f t="shared" si="243"/>
        <v>1.1260000000000006</v>
      </c>
      <c r="H1974" s="2">
        <f t="shared" si="239"/>
        <v>1.1963999999999981</v>
      </c>
      <c r="I1974" s="2">
        <f t="array" ref="I1974">SUMPRODUCT(B1958:B1977, (ROW(B1958:B1977)-ROW(B1958)+1)) / (20*21/2)</f>
        <v>1.098095238095238</v>
      </c>
      <c r="J1974" s="2">
        <f t="shared" si="242"/>
        <v>1.1405240792577143</v>
      </c>
      <c r="K1974" s="2">
        <f t="shared" si="244"/>
        <v>1.1378247995419521</v>
      </c>
    </row>
    <row r="1975" spans="1:11" ht="13.5" x14ac:dyDescent="0.25">
      <c r="A1975" s="3">
        <f>TITRES_STAT!B1978</f>
        <v>45574</v>
      </c>
      <c r="B1975" s="5">
        <f>TITRES_STAT!D1978</f>
        <v>0.99</v>
      </c>
      <c r="C1975" s="2">
        <f t="shared" si="237"/>
        <v>-4.0000000000000036E-2</v>
      </c>
      <c r="D1975" s="2">
        <f t="shared" si="238"/>
        <v>1.0760000000000001</v>
      </c>
      <c r="E1975" s="2">
        <f t="shared" si="240"/>
        <v>1.143</v>
      </c>
      <c r="F1975" s="2">
        <f t="shared" si="241"/>
        <v>1.1539999999999999</v>
      </c>
      <c r="G1975" s="2">
        <f t="shared" si="243"/>
        <v>1.1224000000000007</v>
      </c>
      <c r="H1975" s="2">
        <f t="shared" si="239"/>
        <v>1.1950499999999982</v>
      </c>
      <c r="I1975" s="2">
        <f t="array" ref="I1975">SUMPRODUCT(B1959:B1978, (ROW(B1959:B1978)-ROW(B1959)+1)) / (20*21/2)</f>
        <v>1.0733333333333333</v>
      </c>
      <c r="J1975" s="2">
        <f t="shared" si="242"/>
        <v>1.1261884526617416</v>
      </c>
      <c r="K1975" s="2">
        <f t="shared" si="244"/>
        <v>1.1320277485795227</v>
      </c>
    </row>
    <row r="1976" spans="1:11" ht="13.5" x14ac:dyDescent="0.25">
      <c r="A1976" s="3">
        <f>TITRES_STAT!B1979</f>
        <v>45575</v>
      </c>
      <c r="B1976" s="5">
        <f>TITRES_STAT!D1979</f>
        <v>0.95</v>
      </c>
      <c r="C1976" s="2">
        <f t="shared" si="237"/>
        <v>-4.0000000000000036E-2</v>
      </c>
      <c r="D1976" s="2">
        <f t="shared" si="238"/>
        <v>1.0320000000000003</v>
      </c>
      <c r="E1976" s="2">
        <f t="shared" si="240"/>
        <v>1.121</v>
      </c>
      <c r="F1976" s="2">
        <f t="shared" si="241"/>
        <v>1.1430000000000002</v>
      </c>
      <c r="G1976" s="2">
        <f t="shared" si="243"/>
        <v>1.1180000000000008</v>
      </c>
      <c r="H1976" s="2">
        <f t="shared" si="239"/>
        <v>1.193499999999998</v>
      </c>
      <c r="I1976" s="2">
        <f t="array" ref="I1976">SUMPRODUCT(B1960:B1979, (ROW(B1960:B1979)-ROW(B1960)+1)) / (20*21/2)</f>
        <v>1.0471428571428574</v>
      </c>
      <c r="J1976" s="2">
        <f t="shared" si="242"/>
        <v>1.10940860002729</v>
      </c>
      <c r="K1976" s="2">
        <f t="shared" si="244"/>
        <v>1.124889405497973</v>
      </c>
    </row>
    <row r="1977" spans="1:11" ht="13.5" x14ac:dyDescent="0.25">
      <c r="A1977" s="3">
        <f>TITRES_STAT!B1980</f>
        <v>45576</v>
      </c>
      <c r="B1977" s="5">
        <f>TITRES_STAT!D1980</f>
        <v>0.91</v>
      </c>
      <c r="C1977" s="2">
        <f t="shared" si="237"/>
        <v>-3.9999999999999925E-2</v>
      </c>
      <c r="D1977" s="2">
        <f t="shared" si="238"/>
        <v>0.99</v>
      </c>
      <c r="E1977" s="2">
        <f t="shared" si="240"/>
        <v>1.095</v>
      </c>
      <c r="F1977" s="2">
        <f t="shared" si="241"/>
        <v>1.1300000000000001</v>
      </c>
      <c r="G1977" s="2">
        <f t="shared" si="243"/>
        <v>1.1128000000000007</v>
      </c>
      <c r="H1977" s="2">
        <f t="shared" si="239"/>
        <v>1.1917499999999981</v>
      </c>
      <c r="I1977" s="2">
        <f t="array" ref="I1977">SUMPRODUCT(B1961:B1980, (ROW(B1961:B1980)-ROW(B1961)+1)) / (20*21/2)</f>
        <v>1.0196666666666667</v>
      </c>
      <c r="J1977" s="2">
        <f t="shared" si="242"/>
        <v>1.0904173047865957</v>
      </c>
      <c r="K1977" s="2">
        <f t="shared" si="244"/>
        <v>1.1164623699882485</v>
      </c>
    </row>
    <row r="1978" spans="1:11" ht="13.5" x14ac:dyDescent="0.25">
      <c r="A1978" s="3">
        <f>TITRES_STAT!B1981</f>
        <v>45579</v>
      </c>
      <c r="B1978" s="5">
        <f>TITRES_STAT!D1981</f>
        <v>0.87</v>
      </c>
      <c r="C1978" s="2">
        <f t="shared" si="237"/>
        <v>-4.0000000000000036E-2</v>
      </c>
      <c r="D1978" s="2">
        <f t="shared" si="238"/>
        <v>0.95</v>
      </c>
      <c r="E1978" s="2">
        <f t="shared" si="240"/>
        <v>1.06</v>
      </c>
      <c r="F1978" s="2">
        <f t="shared" si="241"/>
        <v>1.115</v>
      </c>
      <c r="G1978" s="2">
        <f t="shared" si="243"/>
        <v>1.1068000000000005</v>
      </c>
      <c r="H1978" s="2">
        <f t="shared" si="239"/>
        <v>1.1900499999999981</v>
      </c>
      <c r="I1978" s="2">
        <f t="array" ref="I1978">SUMPRODUCT(B1962:B1981, (ROW(B1962:B1981)-ROW(B1962)+1)) / (20*21/2)</f>
        <v>0.99080952380952392</v>
      </c>
      <c r="J1978" s="2">
        <f t="shared" si="242"/>
        <v>1.0694251805212056</v>
      </c>
      <c r="K1978" s="2">
        <f t="shared" si="244"/>
        <v>1.1067971790083173</v>
      </c>
    </row>
    <row r="1979" spans="1:11" ht="13.5" x14ac:dyDescent="0.25">
      <c r="A1979" s="3">
        <f>TITRES_STAT!B1982</f>
        <v>45581</v>
      </c>
      <c r="B1979" s="5">
        <f>TITRES_STAT!D1982</f>
        <v>0.84</v>
      </c>
      <c r="C1979" s="2">
        <f t="shared" si="237"/>
        <v>-3.0000000000000027E-2</v>
      </c>
      <c r="D1979" s="2">
        <f t="shared" si="238"/>
        <v>0.91200000000000014</v>
      </c>
      <c r="E1979" s="2">
        <f t="shared" si="240"/>
        <v>1.0169999999999999</v>
      </c>
      <c r="F1979" s="2">
        <f t="shared" si="241"/>
        <v>1.0985</v>
      </c>
      <c r="G1979" s="2">
        <f t="shared" si="243"/>
        <v>1.1002000000000005</v>
      </c>
      <c r="H1979" s="2">
        <f t="shared" si="239"/>
        <v>1.1879499999999981</v>
      </c>
      <c r="I1979" s="2">
        <f t="array" ref="I1979">SUMPRODUCT(B1963:B1982, (ROW(B1963:B1982)-ROW(B1963)+1)) / (20*21/2)</f>
        <v>0.96095238095238089</v>
      </c>
      <c r="J1979" s="2">
        <f t="shared" si="242"/>
        <v>1.0475751633287098</v>
      </c>
      <c r="K1979" s="2">
        <f t="shared" si="244"/>
        <v>1.0963345445374029</v>
      </c>
    </row>
    <row r="1980" spans="1:11" ht="13.5" x14ac:dyDescent="0.25">
      <c r="A1980" s="3">
        <f>TITRES_STAT!B1983</f>
        <v>45582</v>
      </c>
      <c r="B1980" s="5">
        <f>TITRES_STAT!D1983</f>
        <v>0.81</v>
      </c>
      <c r="C1980" s="2">
        <f t="shared" si="237"/>
        <v>-2.9999999999999916E-2</v>
      </c>
      <c r="D1980" s="2">
        <f t="shared" si="238"/>
        <v>0.876</v>
      </c>
      <c r="E1980" s="2">
        <f t="shared" si="240"/>
        <v>0.9760000000000002</v>
      </c>
      <c r="F1980" s="2">
        <f t="shared" si="241"/>
        <v>1.083</v>
      </c>
      <c r="G1980" s="2">
        <f t="shared" si="243"/>
        <v>1.0930000000000006</v>
      </c>
      <c r="H1980" s="2">
        <f t="shared" si="239"/>
        <v>1.185699999999998</v>
      </c>
      <c r="I1980" s="2">
        <f t="array" ref="I1980">SUMPRODUCT(B1964:B1983, (ROW(B1964:B1983)-ROW(B1964)+1)) / (20*21/2)</f>
        <v>0.93309523809523809</v>
      </c>
      <c r="J1980" s="2">
        <f t="shared" si="242"/>
        <v>1.0249489572974042</v>
      </c>
      <c r="K1980" s="2">
        <f t="shared" si="244"/>
        <v>1.0851057388692695</v>
      </c>
    </row>
    <row r="1981" spans="1:11" ht="13.5" x14ac:dyDescent="0.25">
      <c r="A1981" s="3">
        <f>TITRES_STAT!B1984</f>
        <v>45583</v>
      </c>
      <c r="B1981" s="5">
        <f>TITRES_STAT!D1984</f>
        <v>0.78</v>
      </c>
      <c r="C1981" s="2">
        <f t="shared" si="237"/>
        <v>-3.0000000000000027E-2</v>
      </c>
      <c r="D1981" s="2">
        <f t="shared" si="238"/>
        <v>0.84199999999999997</v>
      </c>
      <c r="E1981" s="2">
        <f t="shared" si="240"/>
        <v>0.93700000000000006</v>
      </c>
      <c r="F1981" s="2">
        <f t="shared" si="241"/>
        <v>1.0634999999999999</v>
      </c>
      <c r="G1981" s="2">
        <f t="shared" si="243"/>
        <v>1.0852000000000006</v>
      </c>
      <c r="H1981" s="2">
        <f t="shared" si="239"/>
        <v>1.1832999999999982</v>
      </c>
      <c r="I1981" s="2">
        <f t="array" ref="I1981">SUMPRODUCT(B1965:B1984, (ROW(B1965:B1984)-ROW(B1965)+1)) / (20*21/2)</f>
        <v>0.90723809523809518</v>
      </c>
      <c r="J1981" s="2">
        <f t="shared" si="242"/>
        <v>1.0016204851738419</v>
      </c>
      <c r="K1981" s="2">
        <f t="shared" si="244"/>
        <v>1.0731408079332196</v>
      </c>
    </row>
    <row r="1982" spans="1:11" ht="13.5" x14ac:dyDescent="0.25">
      <c r="A1982" s="3">
        <f>TITRES_STAT!B1985</f>
        <v>45586</v>
      </c>
      <c r="B1982" s="5">
        <f>TITRES_STAT!D1985</f>
        <v>0.75</v>
      </c>
      <c r="C1982" s="2">
        <f t="shared" si="237"/>
        <v>-3.0000000000000027E-2</v>
      </c>
      <c r="D1982" s="2">
        <f t="shared" si="238"/>
        <v>0.80999999999999994</v>
      </c>
      <c r="E1982" s="2">
        <f t="shared" si="240"/>
        <v>0.9</v>
      </c>
      <c r="F1982" s="2">
        <f t="shared" si="241"/>
        <v>1.0425</v>
      </c>
      <c r="G1982" s="2">
        <f t="shared" si="243"/>
        <v>1.0778000000000005</v>
      </c>
      <c r="H1982" s="2">
        <f t="shared" si="239"/>
        <v>1.1807499999999982</v>
      </c>
      <c r="I1982" s="2">
        <f t="array" ref="I1982">SUMPRODUCT(B1966:B1985, (ROW(B1966:B1985)-ROW(B1966)+1)) / (20*21/2)</f>
        <v>0.88338095238095249</v>
      </c>
      <c r="J1982" s="2">
        <f t="shared" si="242"/>
        <v>0.9776566294429998</v>
      </c>
      <c r="K1982" s="2">
        <f t="shared" si="244"/>
        <v>1.0604686193868187</v>
      </c>
    </row>
    <row r="1983" spans="1:11" ht="13.5" x14ac:dyDescent="0.25">
      <c r="A1983" s="3">
        <f>TITRES_STAT!B1986</f>
        <v>45587</v>
      </c>
      <c r="B1983" s="5">
        <f>TITRES_STAT!D1986</f>
        <v>0.75</v>
      </c>
      <c r="C1983" s="2">
        <f t="shared" si="237"/>
        <v>0</v>
      </c>
      <c r="D1983" s="2">
        <f t="shared" si="238"/>
        <v>0.78599999999999992</v>
      </c>
      <c r="E1983" s="2">
        <f t="shared" si="240"/>
        <v>0.86799999999999999</v>
      </c>
      <c r="F1983" s="2">
        <f t="shared" si="241"/>
        <v>1.0215000000000001</v>
      </c>
      <c r="G1983" s="2">
        <f t="shared" si="243"/>
        <v>1.0704000000000005</v>
      </c>
      <c r="H1983" s="2">
        <f t="shared" si="239"/>
        <v>1.1779499999999983</v>
      </c>
      <c r="I1983" s="2">
        <f t="array" ref="I1983">SUMPRODUCT(B1967:B1986, (ROW(B1967:B1986)-ROW(B1967)+1)) / (20*21/2)</f>
        <v>0.86152380952380958</v>
      </c>
      <c r="J1983" s="2">
        <f t="shared" si="242"/>
        <v>0.95597504568652358</v>
      </c>
      <c r="K1983" s="2">
        <f t="shared" si="244"/>
        <v>1.0482933794108649</v>
      </c>
    </row>
    <row r="1984" spans="1:11" ht="13.5" x14ac:dyDescent="0.25">
      <c r="A1984" s="3">
        <f>TITRES_STAT!B1987</f>
        <v>45588</v>
      </c>
      <c r="B1984" s="5">
        <f>TITRES_STAT!D1987</f>
        <v>0.75</v>
      </c>
      <c r="C1984" s="2">
        <f t="shared" si="237"/>
        <v>0</v>
      </c>
      <c r="D1984" s="2">
        <f t="shared" si="238"/>
        <v>0.76800000000000002</v>
      </c>
      <c r="E1984" s="2">
        <f t="shared" si="240"/>
        <v>0.84000000000000019</v>
      </c>
      <c r="F1984" s="2">
        <f t="shared" si="241"/>
        <v>1.0005000000000002</v>
      </c>
      <c r="G1984" s="2">
        <f t="shared" si="243"/>
        <v>1.0630000000000004</v>
      </c>
      <c r="H1984" s="2">
        <f t="shared" si="239"/>
        <v>1.1749499999999982</v>
      </c>
      <c r="I1984" s="2">
        <f t="array" ref="I1984">SUMPRODUCT(B1968:B1987, (ROW(B1968:B1987)-ROW(B1968)+1)) / (20*21/2)</f>
        <v>0.83880952380952378</v>
      </c>
      <c r="J1984" s="2">
        <f t="shared" si="242"/>
        <v>0.93635837466875937</v>
      </c>
      <c r="K1984" s="2">
        <f t="shared" si="244"/>
        <v>1.0365955998261249</v>
      </c>
    </row>
    <row r="1985" spans="1:11" ht="13.5" x14ac:dyDescent="0.25">
      <c r="A1985" s="3">
        <f>TITRES_STAT!B1988</f>
        <v>45589</v>
      </c>
      <c r="B1985" s="5">
        <f>TITRES_STAT!D1988</f>
        <v>0.75</v>
      </c>
      <c r="C1985" s="2">
        <f t="shared" si="237"/>
        <v>0</v>
      </c>
      <c r="D1985" s="2">
        <f t="shared" si="238"/>
        <v>0.75600000000000001</v>
      </c>
      <c r="E1985" s="2">
        <f t="shared" si="240"/>
        <v>0.81600000000000006</v>
      </c>
      <c r="F1985" s="2">
        <f t="shared" si="241"/>
        <v>0.97950000000000004</v>
      </c>
      <c r="G1985" s="2">
        <f t="shared" si="243"/>
        <v>1.0556000000000005</v>
      </c>
      <c r="H1985" s="2">
        <f t="shared" si="239"/>
        <v>1.1719499999999983</v>
      </c>
      <c r="I1985" s="2">
        <f t="array" ref="I1985">SUMPRODUCT(B1969:B1988, (ROW(B1969:B1988)-ROW(B1969)+1)) / (20*21/2)</f>
        <v>0.8210952380952381</v>
      </c>
      <c r="J1985" s="2">
        <f t="shared" si="242"/>
        <v>0.91860995803363943</v>
      </c>
      <c r="K1985" s="2">
        <f t="shared" si="244"/>
        <v>1.0253565566956886</v>
      </c>
    </row>
    <row r="1986" spans="1:11" ht="13.5" x14ac:dyDescent="0.25">
      <c r="A1986" s="3">
        <f>TITRES_STAT!B1989</f>
        <v>45590</v>
      </c>
      <c r="B1986" s="5">
        <f>TITRES_STAT!D1989</f>
        <v>0.75</v>
      </c>
      <c r="C1986" s="2">
        <f t="shared" si="237"/>
        <v>0</v>
      </c>
      <c r="D1986" s="2">
        <f t="shared" si="238"/>
        <v>0.75</v>
      </c>
      <c r="E1986" s="2">
        <f t="shared" si="240"/>
        <v>0.79600000000000004</v>
      </c>
      <c r="F1986" s="2">
        <f t="shared" si="241"/>
        <v>0.95849999999999991</v>
      </c>
      <c r="G1986" s="2">
        <f t="shared" si="243"/>
        <v>1.0482000000000005</v>
      </c>
      <c r="H1986" s="2">
        <f t="shared" si="239"/>
        <v>1.1689499999999982</v>
      </c>
      <c r="I1986" s="2">
        <f t="array" ref="I1986">SUMPRODUCT(B1970:B1989, (ROW(B1970:B1989)-ROW(B1970)+1)) / (20*21/2)</f>
        <v>0.80561904761904768</v>
      </c>
      <c r="J1986" s="2">
        <f t="shared" si="242"/>
        <v>0.90255186679234045</v>
      </c>
      <c r="K1986" s="2">
        <f t="shared" si="244"/>
        <v>1.0145582603546812</v>
      </c>
    </row>
    <row r="1987" spans="1:11" ht="13.5" x14ac:dyDescent="0.25">
      <c r="A1987" s="3">
        <f>TITRES_STAT!B1990</f>
        <v>45593</v>
      </c>
      <c r="B1987" s="5">
        <f>TITRES_STAT!D1990</f>
        <v>0.72</v>
      </c>
      <c r="C1987" s="2">
        <f t="shared" si="237"/>
        <v>-3.0000000000000027E-2</v>
      </c>
      <c r="D1987" s="2">
        <f t="shared" si="238"/>
        <v>0.74399999999999999</v>
      </c>
      <c r="E1987" s="2">
        <f t="shared" si="240"/>
        <v>0.77699999999999991</v>
      </c>
      <c r="F1987" s="2">
        <f t="shared" si="241"/>
        <v>0.93599999999999994</v>
      </c>
      <c r="G1987" s="2">
        <f t="shared" si="243"/>
        <v>1.0402000000000005</v>
      </c>
      <c r="H1987" s="2">
        <f t="shared" si="239"/>
        <v>1.1657999999999982</v>
      </c>
      <c r="I1987" s="2">
        <f t="array" ref="I1987">SUMPRODUCT(B1971:B1990, (ROW(B1971:B1990)-ROW(B1971)+1)) / (20*21/2)</f>
        <v>0.79261904761904756</v>
      </c>
      <c r="J1987" s="2">
        <f t="shared" si="242"/>
        <v>0.88516597471687941</v>
      </c>
      <c r="K1987" s="2">
        <f t="shared" si="244"/>
        <v>1.0030069560270467</v>
      </c>
    </row>
    <row r="1988" spans="1:11" ht="13.5" x14ac:dyDescent="0.25">
      <c r="A1988" s="3">
        <f>TITRES_STAT!B1991</f>
        <v>45594</v>
      </c>
      <c r="B1988" s="5">
        <f>TITRES_STAT!D1991</f>
        <v>0.75</v>
      </c>
      <c r="C1988" s="2">
        <f t="shared" ref="C1988:C2051" si="245">B1988-B1987</f>
        <v>3.0000000000000027E-2</v>
      </c>
      <c r="D1988" s="2">
        <f t="shared" si="238"/>
        <v>0.74399999999999999</v>
      </c>
      <c r="E1988" s="2">
        <f t="shared" si="240"/>
        <v>0.7649999999999999</v>
      </c>
      <c r="F1988" s="2">
        <f t="shared" si="241"/>
        <v>0.91249999999999998</v>
      </c>
      <c r="G1988" s="2">
        <f t="shared" si="243"/>
        <v>1.0328000000000004</v>
      </c>
      <c r="H1988" s="2">
        <f t="shared" si="239"/>
        <v>1.1627999999999983</v>
      </c>
      <c r="I1988" s="2">
        <f t="array" ref="I1988">SUMPRODUCT(B1972:B1991, (ROW(B1972:B1991)-ROW(B1972)+1)) / (20*21/2)</f>
        <v>0.7847142857142857</v>
      </c>
      <c r="J1988" s="2">
        <f t="shared" si="242"/>
        <v>0.87229302474384329</v>
      </c>
      <c r="K1988" s="2">
        <f t="shared" si="244"/>
        <v>0.99308511461422133</v>
      </c>
    </row>
    <row r="1989" spans="1:11" ht="13.5" x14ac:dyDescent="0.25">
      <c r="A1989" s="3">
        <f>TITRES_STAT!B1992</f>
        <v>45595</v>
      </c>
      <c r="B1989" s="5">
        <f>TITRES_STAT!D1992</f>
        <v>0.75</v>
      </c>
      <c r="C1989" s="2">
        <f t="shared" si="245"/>
        <v>0</v>
      </c>
      <c r="D1989" s="2">
        <f t="shared" si="238"/>
        <v>0.74399999999999999</v>
      </c>
      <c r="E1989" s="2">
        <f t="shared" si="240"/>
        <v>0.75600000000000001</v>
      </c>
      <c r="F1989" s="2">
        <f t="shared" si="241"/>
        <v>0.88650000000000007</v>
      </c>
      <c r="G1989" s="2">
        <f t="shared" si="243"/>
        <v>1.0254000000000003</v>
      </c>
      <c r="H1989" s="2">
        <f t="shared" si="239"/>
        <v>1.1597999999999982</v>
      </c>
      <c r="I1989" s="2">
        <f t="array" ref="I1989">SUMPRODUCT(B1973:B1992, (ROW(B1973:B1992)-ROW(B1973)+1)) / (20*21/2)</f>
        <v>0.77866666666666673</v>
      </c>
      <c r="J1989" s="2">
        <f t="shared" si="242"/>
        <v>0.86064607000633442</v>
      </c>
      <c r="K1989" s="2">
        <f t="shared" si="244"/>
        <v>0.98355236502150678</v>
      </c>
    </row>
    <row r="1990" spans="1:11" ht="13.5" x14ac:dyDescent="0.25">
      <c r="A1990" s="3">
        <f>TITRES_STAT!B1993</f>
        <v>45596</v>
      </c>
      <c r="B1990" s="5">
        <f>TITRES_STAT!D1993</f>
        <v>0.75</v>
      </c>
      <c r="C1990" s="2">
        <f t="shared" si="245"/>
        <v>0</v>
      </c>
      <c r="D1990" s="2">
        <f t="shared" ref="D1990:D2053" si="246">AVERAGE(B1986:B1990)</f>
        <v>0.74399999999999999</v>
      </c>
      <c r="E1990" s="2">
        <f t="shared" si="240"/>
        <v>0.75</v>
      </c>
      <c r="F1990" s="2">
        <f t="shared" si="241"/>
        <v>0.8630000000000001</v>
      </c>
      <c r="G1990" s="2">
        <f t="shared" si="243"/>
        <v>1.0180000000000005</v>
      </c>
      <c r="H1990" s="2">
        <f t="shared" si="239"/>
        <v>1.1567999999999983</v>
      </c>
      <c r="I1990" s="2">
        <f t="array" ref="I1990">SUMPRODUCT(B1974:B1993, (ROW(B1974:B1993)-ROW(B1974)+1)) / (20*21/2)</f>
        <v>0.77423809523809528</v>
      </c>
      <c r="J1990" s="2">
        <f t="shared" si="242"/>
        <v>0.8501083490533502</v>
      </c>
      <c r="K1990" s="2">
        <f t="shared" si="244"/>
        <v>0.97439344874615363</v>
      </c>
    </row>
    <row r="1991" spans="1:11" ht="13.5" x14ac:dyDescent="0.25">
      <c r="A1991" s="3">
        <f>TITRES_STAT!B1994</f>
        <v>45597</v>
      </c>
      <c r="B1991" s="5">
        <f>TITRES_STAT!D1994</f>
        <v>0.78</v>
      </c>
      <c r="C1991" s="2">
        <f t="shared" si="245"/>
        <v>3.0000000000000027E-2</v>
      </c>
      <c r="D1991" s="2">
        <f t="shared" si="246"/>
        <v>0.75</v>
      </c>
      <c r="E1991" s="2">
        <f t="shared" si="240"/>
        <v>0.75</v>
      </c>
      <c r="F1991" s="2">
        <f t="shared" si="241"/>
        <v>0.84350000000000025</v>
      </c>
      <c r="G1991" s="2">
        <f t="shared" si="243"/>
        <v>1.0112000000000003</v>
      </c>
      <c r="H1991" s="2">
        <f t="shared" si="239"/>
        <v>1.1539499999999983</v>
      </c>
      <c r="I1991" s="2">
        <f t="array" ref="I1991">SUMPRODUCT(B1975:B1994, (ROW(B1975:B1994)-ROW(B1975)+1)) / (20*21/2)</f>
        <v>0.76928571428571424</v>
      </c>
      <c r="J1991" s="2">
        <f t="shared" si="242"/>
        <v>0.84343136342922165</v>
      </c>
      <c r="K1991" s="2">
        <f t="shared" si="244"/>
        <v>0.96677017624630457</v>
      </c>
    </row>
    <row r="1992" spans="1:11" ht="13.5" x14ac:dyDescent="0.25">
      <c r="A1992" s="3">
        <f>TITRES_STAT!B1995</f>
        <v>45600</v>
      </c>
      <c r="B1992" s="5">
        <f>TITRES_STAT!D1995</f>
        <v>0.78</v>
      </c>
      <c r="C1992" s="2">
        <f t="shared" si="245"/>
        <v>0</v>
      </c>
      <c r="D1992" s="2">
        <f t="shared" si="246"/>
        <v>0.76200000000000012</v>
      </c>
      <c r="E1992" s="2">
        <f t="shared" si="240"/>
        <v>0.753</v>
      </c>
      <c r="F1992" s="2">
        <f t="shared" si="241"/>
        <v>0.82650000000000001</v>
      </c>
      <c r="G1992" s="2">
        <f t="shared" si="243"/>
        <v>1.0044000000000002</v>
      </c>
      <c r="H1992" s="2">
        <f t="shared" si="239"/>
        <v>1.1510999999999982</v>
      </c>
      <c r="I1992" s="2">
        <f t="array" ref="I1992">SUMPRODUCT(B1976:B1995, (ROW(B1976:B1995)-ROW(B1976)+1)) / (20*21/2)</f>
        <v>0.76276190476190475</v>
      </c>
      <c r="J1992" s="2">
        <f t="shared" si="242"/>
        <v>0.83739028119786718</v>
      </c>
      <c r="K1992" s="2">
        <f t="shared" si="244"/>
        <v>0.95944585560919471</v>
      </c>
    </row>
    <row r="1993" spans="1:11" ht="13.5" x14ac:dyDescent="0.25">
      <c r="A1993" s="3">
        <f>TITRES_STAT!B1996</f>
        <v>45601</v>
      </c>
      <c r="B1993" s="5">
        <f>TITRES_STAT!D1996</f>
        <v>0.78</v>
      </c>
      <c r="C1993" s="2">
        <f t="shared" si="245"/>
        <v>0</v>
      </c>
      <c r="D1993" s="2">
        <f t="shared" si="246"/>
        <v>0.76800000000000013</v>
      </c>
      <c r="E1993" s="2">
        <f t="shared" si="240"/>
        <v>0.75600000000000001</v>
      </c>
      <c r="F1993" s="2">
        <f t="shared" si="241"/>
        <v>0.81199999999999994</v>
      </c>
      <c r="G1993" s="2">
        <f t="shared" si="243"/>
        <v>0.99760000000000015</v>
      </c>
      <c r="H1993" s="2">
        <f t="shared" si="239"/>
        <v>1.1482499999999982</v>
      </c>
      <c r="I1993" s="2">
        <f t="array" ref="I1993">SUMPRODUCT(B1977:B1996, (ROW(B1977:B1996)-ROW(B1977)+1)) / (20*21/2)</f>
        <v>0.75747619047619053</v>
      </c>
      <c r="J1993" s="2">
        <f t="shared" si="242"/>
        <v>0.8319245401314036</v>
      </c>
      <c r="K1993" s="2">
        <f t="shared" si="244"/>
        <v>0.95240876323236356</v>
      </c>
    </row>
    <row r="1994" spans="1:11" ht="13.5" x14ac:dyDescent="0.25">
      <c r="A1994" s="3">
        <f>TITRES_STAT!B1997</f>
        <v>45602</v>
      </c>
      <c r="B1994" s="5">
        <f>TITRES_STAT!D1997</f>
        <v>0.76</v>
      </c>
      <c r="C1994" s="2">
        <f t="shared" si="245"/>
        <v>-2.0000000000000018E-2</v>
      </c>
      <c r="D1994" s="2">
        <f t="shared" si="246"/>
        <v>0.76999999999999991</v>
      </c>
      <c r="E1994" s="2">
        <f t="shared" si="240"/>
        <v>0.75700000000000001</v>
      </c>
      <c r="F1994" s="2">
        <f t="shared" si="241"/>
        <v>0.79849999999999999</v>
      </c>
      <c r="G1994" s="2">
        <f t="shared" si="243"/>
        <v>0.99040000000000017</v>
      </c>
      <c r="H1994" s="2">
        <f t="shared" ref="H1994:H2057" si="247">AVERAGE(B1795:B1994)</f>
        <v>1.1452999999999984</v>
      </c>
      <c r="I1994" s="2">
        <f t="array" ref="I1994">SUMPRODUCT(B1978:B1997, (ROW(B1978:B1997)-ROW(B1978)+1)) / (20*21/2)</f>
        <v>0.75323809523809526</v>
      </c>
      <c r="J1994" s="2">
        <f t="shared" si="242"/>
        <v>0.82507458392841282</v>
      </c>
      <c r="K1994" s="2">
        <f t="shared" si="244"/>
        <v>0.94486332153697672</v>
      </c>
    </row>
    <row r="1995" spans="1:11" ht="13.5" x14ac:dyDescent="0.25">
      <c r="A1995" s="3">
        <f>TITRES_STAT!B1998</f>
        <v>45603</v>
      </c>
      <c r="B1995" s="5">
        <f>TITRES_STAT!D1998</f>
        <v>0.73</v>
      </c>
      <c r="C1995" s="2">
        <f t="shared" si="245"/>
        <v>-3.0000000000000027E-2</v>
      </c>
      <c r="D1995" s="2">
        <f t="shared" si="246"/>
        <v>0.7659999999999999</v>
      </c>
      <c r="E1995" s="2">
        <f t="shared" si="240"/>
        <v>0.75500000000000012</v>
      </c>
      <c r="F1995" s="2">
        <f t="shared" si="241"/>
        <v>0.78549999999999998</v>
      </c>
      <c r="G1995" s="2">
        <f t="shared" si="243"/>
        <v>0.98360000000000014</v>
      </c>
      <c r="H1995" s="2">
        <f t="shared" si="247"/>
        <v>1.1421999999999983</v>
      </c>
      <c r="I1995" s="2">
        <f t="array" ref="I1995">SUMPRODUCT(B1979:B1998, (ROW(B1979:B1998)-ROW(B1979)+1)) / (20*21/2)</f>
        <v>0.747</v>
      </c>
      <c r="J1995" s="2">
        <f t="shared" si="242"/>
        <v>0.81601986164951634</v>
      </c>
      <c r="K1995" s="2">
        <f t="shared" si="244"/>
        <v>0.93643730892768362</v>
      </c>
    </row>
    <row r="1996" spans="1:11" ht="13.5" x14ac:dyDescent="0.25">
      <c r="A1996" s="3">
        <f>TITRES_STAT!B1999</f>
        <v>45604</v>
      </c>
      <c r="B1996" s="5">
        <f>TITRES_STAT!D1999</f>
        <v>0.73</v>
      </c>
      <c r="C1996" s="2">
        <f t="shared" si="245"/>
        <v>0</v>
      </c>
      <c r="D1996" s="2">
        <f t="shared" si="246"/>
        <v>0.75600000000000001</v>
      </c>
      <c r="E1996" s="2">
        <f t="shared" ref="E1996:E2059" si="248">AVERAGE(B1987:B1996)</f>
        <v>0.75300000000000011</v>
      </c>
      <c r="F1996" s="2">
        <f t="shared" si="241"/>
        <v>0.77449999999999997</v>
      </c>
      <c r="G1996" s="2">
        <f t="shared" si="243"/>
        <v>0.97760000000000002</v>
      </c>
      <c r="H1996" s="2">
        <f t="shared" si="247"/>
        <v>1.1390999999999984</v>
      </c>
      <c r="I1996" s="2">
        <f t="array" ref="I1996">SUMPRODUCT(B1980:B1999, (ROW(B1980:B1999)-ROW(B1980)+1)) / (20*21/2)</f>
        <v>0.74157142857142866</v>
      </c>
      <c r="J1996" s="2">
        <f t="shared" si="242"/>
        <v>0.80782749387337194</v>
      </c>
      <c r="K1996" s="2">
        <f t="shared" si="244"/>
        <v>0.9283417281854216</v>
      </c>
    </row>
    <row r="1997" spans="1:11" ht="13.5" x14ac:dyDescent="0.25">
      <c r="A1997" s="3">
        <f>TITRES_STAT!B2000</f>
        <v>45607</v>
      </c>
      <c r="B1997" s="5">
        <f>TITRES_STAT!D2000</f>
        <v>0.73</v>
      </c>
      <c r="C1997" s="2">
        <f t="shared" si="245"/>
        <v>0</v>
      </c>
      <c r="D1997" s="2">
        <f t="shared" si="246"/>
        <v>0.746</v>
      </c>
      <c r="E1997" s="2">
        <f t="shared" si="248"/>
        <v>0.75400000000000011</v>
      </c>
      <c r="F1997" s="2">
        <f t="shared" si="241"/>
        <v>0.76549999999999996</v>
      </c>
      <c r="G1997" s="2">
        <f t="shared" si="243"/>
        <v>0.97160000000000002</v>
      </c>
      <c r="H1997" s="2">
        <f t="shared" si="247"/>
        <v>1.1359999999999983</v>
      </c>
      <c r="I1997" s="2">
        <f t="array" ref="I1997">SUMPRODUCT(B1981:B2000, (ROW(B1981:B2000)-ROW(B1981)+1)) / (20*21/2)</f>
        <v>0.73680952380952391</v>
      </c>
      <c r="J1997" s="2">
        <f t="shared" si="242"/>
        <v>0.80041535159971744</v>
      </c>
      <c r="K1997" s="2">
        <f t="shared" si="244"/>
        <v>0.92056362119775814</v>
      </c>
    </row>
    <row r="1998" spans="1:11" ht="13.5" x14ac:dyDescent="0.25">
      <c r="A1998" s="3">
        <f>TITRES_STAT!B2001</f>
        <v>45608</v>
      </c>
      <c r="B1998" s="5">
        <f>TITRES_STAT!D2001</f>
        <v>0.7</v>
      </c>
      <c r="C1998" s="2">
        <f t="shared" si="245"/>
        <v>-3.0000000000000027E-2</v>
      </c>
      <c r="D1998" s="2">
        <f t="shared" si="246"/>
        <v>0.72999999999999987</v>
      </c>
      <c r="E1998" s="2">
        <f t="shared" si="248"/>
        <v>0.74900000000000011</v>
      </c>
      <c r="F1998" s="2">
        <f t="shared" si="241"/>
        <v>0.7569999999999999</v>
      </c>
      <c r="G1998" s="2">
        <f t="shared" si="243"/>
        <v>0.96499999999999997</v>
      </c>
      <c r="H1998" s="2">
        <f t="shared" si="247"/>
        <v>1.1327499999999981</v>
      </c>
      <c r="I1998" s="2">
        <f t="array" ref="I1998">SUMPRODUCT(B1982:B2001, (ROW(B1982:B2001)-ROW(B1982)+1)) / (20*21/2)</f>
        <v>0.73257142857142854</v>
      </c>
      <c r="J1998" s="2">
        <f t="shared" si="242"/>
        <v>0.79085198478069674</v>
      </c>
      <c r="K1998" s="2">
        <f t="shared" si="244"/>
        <v>0.91191406742529713</v>
      </c>
    </row>
    <row r="1999" spans="1:11" ht="13.5" x14ac:dyDescent="0.25">
      <c r="A1999" s="3">
        <f>TITRES_STAT!B2002</f>
        <v>45609</v>
      </c>
      <c r="B1999" s="5">
        <f>TITRES_STAT!D2002</f>
        <v>0.7</v>
      </c>
      <c r="C1999" s="2">
        <f t="shared" si="245"/>
        <v>0</v>
      </c>
      <c r="D1999" s="2">
        <f t="shared" si="246"/>
        <v>0.71799999999999997</v>
      </c>
      <c r="E1999" s="2">
        <f t="shared" si="248"/>
        <v>0.74400000000000011</v>
      </c>
      <c r="F1999" s="2">
        <f t="shared" si="241"/>
        <v>0.74999999999999978</v>
      </c>
      <c r="G1999" s="2">
        <f t="shared" si="243"/>
        <v>0.95920000000000005</v>
      </c>
      <c r="H1999" s="2">
        <f t="shared" si="247"/>
        <v>1.129499999999998</v>
      </c>
      <c r="I1999" s="2">
        <f t="array" ref="I1999">SUMPRODUCT(B1983:B2002, (ROW(B1983:B2002)-ROW(B1983)+1)) / (20*21/2)</f>
        <v>0.72871428571428576</v>
      </c>
      <c r="J1999" s="2">
        <f t="shared" si="242"/>
        <v>0.78219941480158273</v>
      </c>
      <c r="K1999" s="2">
        <f t="shared" si="244"/>
        <v>0.90360371183999144</v>
      </c>
    </row>
    <row r="2000" spans="1:11" ht="13.5" x14ac:dyDescent="0.25">
      <c r="A2000" s="3">
        <f>TITRES_STAT!B2003</f>
        <v>45610</v>
      </c>
      <c r="B2000" s="5">
        <f>TITRES_STAT!D2003</f>
        <v>0.7</v>
      </c>
      <c r="C2000" s="2">
        <f t="shared" si="245"/>
        <v>0</v>
      </c>
      <c r="D2000" s="2">
        <f t="shared" si="246"/>
        <v>0.71200000000000008</v>
      </c>
      <c r="E2000" s="2">
        <f t="shared" si="248"/>
        <v>0.73899999999999999</v>
      </c>
      <c r="F2000" s="2">
        <f t="shared" si="241"/>
        <v>0.74449999999999983</v>
      </c>
      <c r="G2000" s="2">
        <f t="shared" si="243"/>
        <v>0.9526</v>
      </c>
      <c r="H2000" s="2">
        <f t="shared" si="247"/>
        <v>1.1265499999999982</v>
      </c>
      <c r="I2000" s="2">
        <f t="array" ref="I2000">SUMPRODUCT(B1984:B2003, (ROW(B1984:B2003)-ROW(B1984)+1)) / (20*21/2)</f>
        <v>0.72223809523809535</v>
      </c>
      <c r="J2000" s="2">
        <f t="shared" si="242"/>
        <v>0.77437089910619383</v>
      </c>
      <c r="K2000" s="2">
        <f t="shared" si="244"/>
        <v>0.89561925255214869</v>
      </c>
    </row>
    <row r="2001" spans="1:11" ht="13.5" x14ac:dyDescent="0.25">
      <c r="A2001" s="3">
        <f>TITRES_STAT!B2004</f>
        <v>45611</v>
      </c>
      <c r="B2001" s="5">
        <f>TITRES_STAT!D2004</f>
        <v>0.7</v>
      </c>
      <c r="C2001" s="2">
        <f t="shared" si="245"/>
        <v>0</v>
      </c>
      <c r="D2001" s="2">
        <f t="shared" si="246"/>
        <v>0.70600000000000007</v>
      </c>
      <c r="E2001" s="2">
        <f t="shared" si="248"/>
        <v>0.73100000000000009</v>
      </c>
      <c r="F2001" s="2">
        <f t="shared" si="241"/>
        <v>0.74049999999999983</v>
      </c>
      <c r="G2001" s="2">
        <f t="shared" si="243"/>
        <v>0.9466</v>
      </c>
      <c r="H2001" s="2">
        <f t="shared" si="247"/>
        <v>1.1235999999999982</v>
      </c>
      <c r="I2001" s="2">
        <f t="array" ref="I2001">SUMPRODUCT(B1985:B2004, (ROW(B1985:B2004)-ROW(B1985)+1)) / (20*21/2)</f>
        <v>0.7132857142857143</v>
      </c>
      <c r="J2001" s="2">
        <f t="shared" si="242"/>
        <v>0.76728795633417535</v>
      </c>
      <c r="K2001" s="2">
        <f t="shared" si="244"/>
        <v>0.8879479093148096</v>
      </c>
    </row>
    <row r="2002" spans="1:11" ht="13.5" x14ac:dyDescent="0.25">
      <c r="A2002" s="3">
        <f>TITRES_STAT!B2005</f>
        <v>45614</v>
      </c>
      <c r="B2002" s="5">
        <f>TITRES_STAT!D2005</f>
        <v>0.7</v>
      </c>
      <c r="C2002" s="2">
        <f t="shared" si="245"/>
        <v>0</v>
      </c>
      <c r="D2002" s="2">
        <f t="shared" si="246"/>
        <v>0.7</v>
      </c>
      <c r="E2002" s="2">
        <f t="shared" si="248"/>
        <v>0.72300000000000009</v>
      </c>
      <c r="F2002" s="2">
        <f t="shared" si="241"/>
        <v>0.73799999999999988</v>
      </c>
      <c r="G2002" s="2">
        <f t="shared" si="243"/>
        <v>0.93979999999999986</v>
      </c>
      <c r="H2002" s="2">
        <f t="shared" si="247"/>
        <v>1.1206499999999981</v>
      </c>
      <c r="I2002" s="2">
        <f t="array" ref="I2002">SUMPRODUCT(B1986:B2005, (ROW(B1986:B2005)-ROW(B1986)+1)) / (20*21/2)</f>
        <v>0.70485714285714296</v>
      </c>
      <c r="J2002" s="2">
        <f t="shared" si="242"/>
        <v>0.76087957954044438</v>
      </c>
      <c r="K2002" s="2">
        <f t="shared" si="244"/>
        <v>0.88057740306717003</v>
      </c>
    </row>
    <row r="2003" spans="1:11" ht="13.5" x14ac:dyDescent="0.25">
      <c r="A2003" s="3">
        <f>TITRES_STAT!B2006</f>
        <v>45615</v>
      </c>
      <c r="B2003" s="5">
        <f>TITRES_STAT!D2006</f>
        <v>0.67</v>
      </c>
      <c r="C2003" s="2">
        <f t="shared" si="245"/>
        <v>-2.9999999999999916E-2</v>
      </c>
      <c r="D2003" s="2">
        <f t="shared" si="246"/>
        <v>0.69399999999999995</v>
      </c>
      <c r="E2003" s="2">
        <f t="shared" si="248"/>
        <v>0.71199999999999997</v>
      </c>
      <c r="F2003" s="2">
        <f t="shared" si="241"/>
        <v>0.73399999999999987</v>
      </c>
      <c r="G2003" s="2">
        <f t="shared" si="243"/>
        <v>0.93240000000000012</v>
      </c>
      <c r="H2003" s="2">
        <f t="shared" si="247"/>
        <v>1.117549999999998</v>
      </c>
      <c r="I2003" s="2">
        <f t="array" ref="I2003">SUMPRODUCT(B1987:B2006, (ROW(B1987:B2006)-ROW(B1987)+1)) / (20*21/2)</f>
        <v>0.69695238095238099</v>
      </c>
      <c r="J2003" s="2">
        <f t="shared" si="242"/>
        <v>0.75222438148897353</v>
      </c>
      <c r="K2003" s="2">
        <f t="shared" si="244"/>
        <v>0.87231946569198693</v>
      </c>
    </row>
    <row r="2004" spans="1:11" ht="13.5" x14ac:dyDescent="0.25">
      <c r="A2004" s="3">
        <f>TITRES_STAT!B2007</f>
        <v>45616</v>
      </c>
      <c r="B2004" s="5">
        <f>TITRES_STAT!D2007</f>
        <v>0.64</v>
      </c>
      <c r="C2004" s="2">
        <f t="shared" si="245"/>
        <v>-3.0000000000000027E-2</v>
      </c>
      <c r="D2004" s="2">
        <f t="shared" si="246"/>
        <v>0.68199999999999994</v>
      </c>
      <c r="E2004" s="2">
        <f t="shared" si="248"/>
        <v>0.7</v>
      </c>
      <c r="F2004" s="2">
        <f t="shared" ref="F2004:F2067" si="249">AVERAGE(B1985:B2004)</f>
        <v>0.72849999999999993</v>
      </c>
      <c r="G2004" s="2">
        <f t="shared" si="243"/>
        <v>0.92360000000000009</v>
      </c>
      <c r="H2004" s="2">
        <f t="shared" si="247"/>
        <v>1.1142999999999981</v>
      </c>
      <c r="I2004" s="2">
        <f t="array" ref="I2004">SUMPRODUCT(B1988:B2007, (ROW(B1988:B2007)-ROW(B1988)+1)) / (20*21/2)</f>
        <v>0.69147619047619036</v>
      </c>
      <c r="J2004" s="2">
        <f t="shared" si="242"/>
        <v>0.74153634515669031</v>
      </c>
      <c r="K2004" s="2">
        <f t="shared" si="244"/>
        <v>0.8632088984099483</v>
      </c>
    </row>
    <row r="2005" spans="1:11" ht="13.5" x14ac:dyDescent="0.25">
      <c r="A2005" s="3">
        <f>TITRES_STAT!B2008</f>
        <v>45617</v>
      </c>
      <c r="B2005" s="5">
        <f>TITRES_STAT!D2008</f>
        <v>0.64</v>
      </c>
      <c r="C2005" s="2">
        <f t="shared" si="245"/>
        <v>0</v>
      </c>
      <c r="D2005" s="2">
        <f t="shared" si="246"/>
        <v>0.67</v>
      </c>
      <c r="E2005" s="2">
        <f t="shared" si="248"/>
        <v>0.69100000000000006</v>
      </c>
      <c r="F2005" s="2">
        <f t="shared" si="249"/>
        <v>0.72299999999999998</v>
      </c>
      <c r="G2005" s="2">
        <f t="shared" si="243"/>
        <v>0.91400000000000015</v>
      </c>
      <c r="H2005" s="2">
        <f t="shared" si="247"/>
        <v>1.1110999999999982</v>
      </c>
      <c r="I2005" s="2">
        <f t="array" ref="I2005">SUMPRODUCT(B1989:B2008, (ROW(B1989:B2008)-ROW(B1989)+1)) / (20*21/2)</f>
        <v>0.68819047619047613</v>
      </c>
      <c r="J2005" s="2">
        <f t="shared" ref="J2005:J2068" si="250">$J$4*B2005+J2004*(1-$J$4)</f>
        <v>0.73186621704652932</v>
      </c>
      <c r="K2005" s="2">
        <f t="shared" si="244"/>
        <v>0.85445560827622491</v>
      </c>
    </row>
    <row r="2006" spans="1:11" ht="13.5" x14ac:dyDescent="0.25">
      <c r="A2006" s="3">
        <f>TITRES_STAT!B2009</f>
        <v>45618</v>
      </c>
      <c r="B2006" s="5">
        <f>TITRES_STAT!D2009</f>
        <v>0.64</v>
      </c>
      <c r="C2006" s="2">
        <f t="shared" si="245"/>
        <v>0</v>
      </c>
      <c r="D2006" s="2">
        <f t="shared" si="246"/>
        <v>0.65800000000000014</v>
      </c>
      <c r="E2006" s="2">
        <f t="shared" si="248"/>
        <v>0.68199999999999994</v>
      </c>
      <c r="F2006" s="2">
        <f t="shared" si="249"/>
        <v>0.71750000000000003</v>
      </c>
      <c r="G2006" s="2">
        <f t="shared" si="243"/>
        <v>0.90340000000000031</v>
      </c>
      <c r="H2006" s="2">
        <f t="shared" si="247"/>
        <v>1.1078999999999981</v>
      </c>
      <c r="I2006" s="2">
        <f t="array" ref="I2006">SUMPRODUCT(B1990:B2009, (ROW(B1990:B2009)-ROW(B1990)+1)) / (20*21/2)</f>
        <v>0.68809523809523787</v>
      </c>
      <c r="J2006" s="2">
        <f t="shared" si="250"/>
        <v>0.72311705351828848</v>
      </c>
      <c r="K2006" s="2">
        <f t="shared" si="244"/>
        <v>0.84604558442225541</v>
      </c>
    </row>
    <row r="2007" spans="1:11" ht="13.5" x14ac:dyDescent="0.25">
      <c r="A2007" s="3">
        <f>TITRES_STAT!B2010</f>
        <v>45621</v>
      </c>
      <c r="B2007" s="5">
        <f>TITRES_STAT!D2010</f>
        <v>0.66</v>
      </c>
      <c r="C2007" s="2">
        <f t="shared" si="245"/>
        <v>2.0000000000000018E-2</v>
      </c>
      <c r="D2007" s="2">
        <f t="shared" si="246"/>
        <v>0.65000000000000013</v>
      </c>
      <c r="E2007" s="2">
        <f t="shared" si="248"/>
        <v>0.67499999999999993</v>
      </c>
      <c r="F2007" s="2">
        <f t="shared" si="249"/>
        <v>0.71449999999999991</v>
      </c>
      <c r="G2007" s="2">
        <f t="shared" si="243"/>
        <v>0.89320000000000022</v>
      </c>
      <c r="H2007" s="2">
        <f t="shared" si="247"/>
        <v>1.1047999999999982</v>
      </c>
      <c r="I2007" s="2">
        <f t="array" ref="I2007">SUMPRODUCT(B1991:B2010, (ROW(B1991:B2010)-ROW(B1991)+1)) / (20*21/2)</f>
        <v>0.69104761904761902</v>
      </c>
      <c r="J2007" s="2">
        <f t="shared" si="250"/>
        <v>0.71710590556416576</v>
      </c>
      <c r="K2007" s="2">
        <f t="shared" si="244"/>
        <v>0.83874967915079446</v>
      </c>
    </row>
    <row r="2008" spans="1:11" ht="13.5" x14ac:dyDescent="0.25">
      <c r="A2008" s="3">
        <f>TITRES_STAT!B2011</f>
        <v>45622</v>
      </c>
      <c r="B2008" s="5">
        <f>TITRES_STAT!D2011</f>
        <v>0.68</v>
      </c>
      <c r="C2008" s="2">
        <f t="shared" si="245"/>
        <v>2.0000000000000018E-2</v>
      </c>
      <c r="D2008" s="2">
        <f t="shared" si="246"/>
        <v>0.65200000000000002</v>
      </c>
      <c r="E2008" s="2">
        <f t="shared" si="248"/>
        <v>0.67299999999999982</v>
      </c>
      <c r="F2008" s="2">
        <f t="shared" si="249"/>
        <v>0.71100000000000008</v>
      </c>
      <c r="G2008" s="2">
        <f t="shared" si="243"/>
        <v>0.88340000000000007</v>
      </c>
      <c r="H2008" s="2">
        <f t="shared" si="247"/>
        <v>1.1017999999999983</v>
      </c>
      <c r="I2008" s="2">
        <f t="array" ref="I2008">SUMPRODUCT(B1992:B2011, (ROW(B1992:B2011)-ROW(B1992)+1)) / (20*21/2)</f>
        <v>0.69690476190476192</v>
      </c>
      <c r="J2008" s="2">
        <f t="shared" si="250"/>
        <v>0.71357200979614999</v>
      </c>
      <c r="K2008" s="2">
        <f t="shared" si="244"/>
        <v>0.83252420153703777</v>
      </c>
    </row>
    <row r="2009" spans="1:11" ht="13.5" x14ac:dyDescent="0.25">
      <c r="A2009" s="3">
        <f>TITRES_STAT!B2012</f>
        <v>45623</v>
      </c>
      <c r="B2009" s="5">
        <f>TITRES_STAT!D2012</f>
        <v>0.71</v>
      </c>
      <c r="C2009" s="2">
        <f t="shared" si="245"/>
        <v>2.9999999999999916E-2</v>
      </c>
      <c r="D2009" s="2">
        <f t="shared" si="246"/>
        <v>0.66600000000000004</v>
      </c>
      <c r="E2009" s="2">
        <f t="shared" si="248"/>
        <v>0.67399999999999993</v>
      </c>
      <c r="F2009" s="2">
        <f t="shared" si="249"/>
        <v>0.70899999999999996</v>
      </c>
      <c r="G2009" s="2">
        <f t="shared" si="243"/>
        <v>0.8742000000000002</v>
      </c>
      <c r="H2009" s="2">
        <f t="shared" si="247"/>
        <v>1.0989499999999983</v>
      </c>
      <c r="I2009" s="2">
        <f t="array" ref="I2009">SUMPRODUCT(B1993:B2012, (ROW(B1993:B2012)-ROW(B1993)+1)) / (20*21/2)</f>
        <v>0.70566666666666655</v>
      </c>
      <c r="J2009" s="2">
        <f t="shared" si="250"/>
        <v>0.71323181838699279</v>
      </c>
      <c r="K2009" s="2">
        <f t="shared" si="244"/>
        <v>0.82771933088852645</v>
      </c>
    </row>
    <row r="2010" spans="1:11" ht="13.5" x14ac:dyDescent="0.25">
      <c r="A2010" s="3">
        <f>TITRES_STAT!B2013</f>
        <v>45624</v>
      </c>
      <c r="B2010" s="5">
        <f>TITRES_STAT!D2013</f>
        <v>0.74</v>
      </c>
      <c r="C2010" s="2">
        <f t="shared" si="245"/>
        <v>3.0000000000000027E-2</v>
      </c>
      <c r="D2010" s="2">
        <f t="shared" si="246"/>
        <v>0.68599999999999994</v>
      </c>
      <c r="E2010" s="2">
        <f t="shared" si="248"/>
        <v>0.67800000000000005</v>
      </c>
      <c r="F2010" s="2">
        <f t="shared" si="249"/>
        <v>0.70850000000000002</v>
      </c>
      <c r="G2010" s="2">
        <f t="shared" si="243"/>
        <v>0.86660000000000026</v>
      </c>
      <c r="H2010" s="2">
        <f t="shared" si="247"/>
        <v>1.0964999999999987</v>
      </c>
      <c r="I2010" s="2">
        <f t="array" ref="I2010">SUMPRODUCT(B1994:B2013, (ROW(B1994:B2013)-ROW(B1994)+1)) / (20*21/2)</f>
        <v>0.71719047619047616</v>
      </c>
      <c r="J2010" s="2">
        <f t="shared" si="250"/>
        <v>0.715781169016803</v>
      </c>
      <c r="K2010" s="2">
        <f t="shared" si="244"/>
        <v>0.82427935712819211</v>
      </c>
    </row>
    <row r="2011" spans="1:11" ht="13.5" x14ac:dyDescent="0.25">
      <c r="A2011" s="3">
        <f>TITRES_STAT!B2014</f>
        <v>45625</v>
      </c>
      <c r="B2011" s="5">
        <f>TITRES_STAT!D2014</f>
        <v>0.77</v>
      </c>
      <c r="C2011" s="2">
        <f t="shared" si="245"/>
        <v>3.0000000000000027E-2</v>
      </c>
      <c r="D2011" s="2">
        <f t="shared" si="246"/>
        <v>0.71199999999999997</v>
      </c>
      <c r="E2011" s="2">
        <f t="shared" si="248"/>
        <v>0.68500000000000016</v>
      </c>
      <c r="F2011" s="2">
        <f t="shared" si="249"/>
        <v>0.70800000000000007</v>
      </c>
      <c r="G2011" s="2">
        <f t="shared" si="243"/>
        <v>0.85860000000000047</v>
      </c>
      <c r="H2011" s="2">
        <f t="shared" si="247"/>
        <v>1.0941999999999987</v>
      </c>
      <c r="I2011" s="2">
        <f t="array" ref="I2011">SUMPRODUCT(B1995:B2014, (ROW(B1995:B2014)-ROW(B1995)+1)) / (20*21/2)</f>
        <v>0.73133333333333339</v>
      </c>
      <c r="J2011" s="2">
        <f t="shared" si="250"/>
        <v>0.72094486720567896</v>
      </c>
      <c r="K2011" s="2">
        <f t="shared" si="244"/>
        <v>0.82215075488787082</v>
      </c>
    </row>
    <row r="2012" spans="1:11" ht="13.5" x14ac:dyDescent="0.25">
      <c r="A2012" s="3">
        <f>TITRES_STAT!B2015</f>
        <v>45628</v>
      </c>
      <c r="B2012" s="5">
        <f>TITRES_STAT!D2015</f>
        <v>0.8</v>
      </c>
      <c r="C2012" s="2">
        <f t="shared" si="245"/>
        <v>3.0000000000000027E-2</v>
      </c>
      <c r="D2012" s="2">
        <f t="shared" si="246"/>
        <v>0.74</v>
      </c>
      <c r="E2012" s="2">
        <f t="shared" si="248"/>
        <v>0.69500000000000006</v>
      </c>
      <c r="F2012" s="2">
        <f t="shared" si="249"/>
        <v>0.70900000000000007</v>
      </c>
      <c r="G2012" s="2">
        <f t="shared" si="243"/>
        <v>0.85120000000000051</v>
      </c>
      <c r="H2012" s="2">
        <f t="shared" si="247"/>
        <v>1.0920499999999989</v>
      </c>
      <c r="I2012" s="2">
        <f t="array" ref="I2012">SUMPRODUCT(B1996:B2015, (ROW(B1996:B2015)-ROW(B1996)+1)) / (20*21/2)</f>
        <v>0.74785714285714278</v>
      </c>
      <c r="J2012" s="2">
        <f t="shared" si="250"/>
        <v>0.72847392747180484</v>
      </c>
      <c r="K2012" s="2">
        <f t="shared" si="244"/>
        <v>0.82128209783344452</v>
      </c>
    </row>
    <row r="2013" spans="1:11" ht="13.5" x14ac:dyDescent="0.25">
      <c r="A2013" s="3">
        <f>TITRES_STAT!B2016</f>
        <v>45629</v>
      </c>
      <c r="B2013" s="5">
        <f>TITRES_STAT!D2016</f>
        <v>0.83</v>
      </c>
      <c r="C2013" s="2">
        <f t="shared" si="245"/>
        <v>2.9999999999999916E-2</v>
      </c>
      <c r="D2013" s="2">
        <f t="shared" si="246"/>
        <v>0.76999999999999991</v>
      </c>
      <c r="E2013" s="2">
        <f t="shared" si="248"/>
        <v>0.71100000000000008</v>
      </c>
      <c r="F2013" s="2">
        <f t="shared" si="249"/>
        <v>0.71150000000000002</v>
      </c>
      <c r="G2013" s="2">
        <f t="shared" si="243"/>
        <v>0.84440000000000026</v>
      </c>
      <c r="H2013" s="2">
        <f t="shared" si="247"/>
        <v>1.0900499999999989</v>
      </c>
      <c r="I2013" s="2">
        <f t="array" ref="I2013">SUMPRODUCT(B1997:B2016, (ROW(B1997:B2016)-ROW(B1997)+1)) / (20*21/2)</f>
        <v>0.76742857142857146</v>
      </c>
      <c r="J2013" s="2">
        <f t="shared" si="250"/>
        <v>0.73814307723639483</v>
      </c>
      <c r="K2013" s="2">
        <f t="shared" si="244"/>
        <v>0.82162397634978013</v>
      </c>
    </row>
    <row r="2014" spans="1:11" ht="13.5" x14ac:dyDescent="0.25">
      <c r="A2014" s="3">
        <f>TITRES_STAT!B2017</f>
        <v>45630</v>
      </c>
      <c r="B2014" s="5">
        <f>TITRES_STAT!D2017</f>
        <v>0.86</v>
      </c>
      <c r="C2014" s="2">
        <f t="shared" si="245"/>
        <v>3.0000000000000027E-2</v>
      </c>
      <c r="D2014" s="2">
        <f t="shared" si="246"/>
        <v>0.8</v>
      </c>
      <c r="E2014" s="2">
        <f t="shared" si="248"/>
        <v>0.73299999999999998</v>
      </c>
      <c r="F2014" s="2">
        <f t="shared" si="249"/>
        <v>0.71649999999999991</v>
      </c>
      <c r="G2014" s="2">
        <f t="shared" si="243"/>
        <v>0.83820000000000017</v>
      </c>
      <c r="H2014" s="2">
        <f t="shared" si="247"/>
        <v>1.0881999999999992</v>
      </c>
      <c r="I2014" s="2">
        <f t="array" ref="I2014">SUMPRODUCT(B1998:B2017, (ROW(B1998:B2017)-ROW(B1998)+1)) / (20*21/2)</f>
        <v>0.78795238095238107</v>
      </c>
      <c r="J2014" s="2">
        <f t="shared" si="250"/>
        <v>0.74974849845197633</v>
      </c>
      <c r="K2014" s="2">
        <f t="shared" si="244"/>
        <v>0.82312891845371028</v>
      </c>
    </row>
    <row r="2015" spans="1:11" ht="13.5" x14ac:dyDescent="0.25">
      <c r="A2015" s="3">
        <f>TITRES_STAT!B2018</f>
        <v>45631</v>
      </c>
      <c r="B2015" s="5">
        <f>TITRES_STAT!D2018</f>
        <v>0.89</v>
      </c>
      <c r="C2015" s="2">
        <f t="shared" si="245"/>
        <v>3.0000000000000027E-2</v>
      </c>
      <c r="D2015" s="2">
        <f t="shared" si="246"/>
        <v>0.82999999999999985</v>
      </c>
      <c r="E2015" s="2">
        <f t="shared" si="248"/>
        <v>0.7579999999999999</v>
      </c>
      <c r="F2015" s="2">
        <f t="shared" si="249"/>
        <v>0.72449999999999992</v>
      </c>
      <c r="G2015" s="2">
        <f t="shared" si="243"/>
        <v>0.83260000000000001</v>
      </c>
      <c r="H2015" s="2">
        <f t="shared" si="247"/>
        <v>1.0864999999999991</v>
      </c>
      <c r="I2015" s="2">
        <f t="array" ref="I2015">SUMPRODUCT(B1999:B2018, (ROW(B1999:B2018)-ROW(B1999)+1)) / (20*21/2)</f>
        <v>0.81123809523809531</v>
      </c>
      <c r="J2015" s="2">
        <f t="shared" si="250"/>
        <v>0.7631057843136928</v>
      </c>
      <c r="K2015" s="2">
        <f t="shared" si="244"/>
        <v>0.82575131380846678</v>
      </c>
    </row>
    <row r="2016" spans="1:11" ht="13.5" x14ac:dyDescent="0.25">
      <c r="A2016" s="3">
        <f>TITRES_STAT!B2019</f>
        <v>45632</v>
      </c>
      <c r="B2016" s="5">
        <f>TITRES_STAT!D2019</f>
        <v>0.93</v>
      </c>
      <c r="C2016" s="2">
        <f t="shared" si="245"/>
        <v>4.0000000000000036E-2</v>
      </c>
      <c r="D2016" s="2">
        <f t="shared" si="246"/>
        <v>0.86199999999999988</v>
      </c>
      <c r="E2016" s="2">
        <f t="shared" si="248"/>
        <v>0.78700000000000003</v>
      </c>
      <c r="F2016" s="2">
        <f t="shared" si="249"/>
        <v>0.73450000000000004</v>
      </c>
      <c r="G2016" s="2">
        <f t="shared" si="243"/>
        <v>0.82779999999999998</v>
      </c>
      <c r="H2016" s="2">
        <f t="shared" si="247"/>
        <v>1.0849999999999993</v>
      </c>
      <c r="I2016" s="2">
        <f t="array" ref="I2016">SUMPRODUCT(B2000:B2019, (ROW(B2000:B2019)-ROW(B2000)+1)) / (20*21/2)</f>
        <v>0.836952380952381</v>
      </c>
      <c r="J2016" s="2">
        <f t="shared" si="250"/>
        <v>0.77900047152191254</v>
      </c>
      <c r="K2016" s="2">
        <f t="shared" si="244"/>
        <v>0.82983949758068387</v>
      </c>
    </row>
    <row r="2017" spans="1:11" ht="13.5" x14ac:dyDescent="0.25">
      <c r="A2017" s="3">
        <f>TITRES_STAT!B2020</f>
        <v>45635</v>
      </c>
      <c r="B2017" s="5">
        <f>TITRES_STAT!D2020</f>
        <v>0.95</v>
      </c>
      <c r="C2017" s="2">
        <f t="shared" si="245"/>
        <v>1.9999999999999907E-2</v>
      </c>
      <c r="D2017" s="2">
        <f t="shared" si="246"/>
        <v>0.89200000000000002</v>
      </c>
      <c r="E2017" s="2">
        <f t="shared" si="248"/>
        <v>0.81600000000000006</v>
      </c>
      <c r="F2017" s="2">
        <f t="shared" si="249"/>
        <v>0.74549999999999994</v>
      </c>
      <c r="G2017" s="2">
        <f t="shared" si="243"/>
        <v>0.82340000000000002</v>
      </c>
      <c r="H2017" s="2">
        <f t="shared" si="247"/>
        <v>1.0835999999999992</v>
      </c>
      <c r="I2017" s="2">
        <f t="array" ref="I2017">SUMPRODUCT(B2001:B2020, (ROW(B2001:B2020)-ROW(B2001)+1)) / (20*21/2)</f>
        <v>0.85728571428571432</v>
      </c>
      <c r="J2017" s="2">
        <f t="shared" si="250"/>
        <v>0.79528614090077798</v>
      </c>
      <c r="K2017" s="2">
        <f t="shared" si="244"/>
        <v>0.83455167414614728</v>
      </c>
    </row>
    <row r="2018" spans="1:11" ht="13.5" x14ac:dyDescent="0.25">
      <c r="A2018" s="3">
        <f>TITRES_STAT!B2021</f>
        <v>45636</v>
      </c>
      <c r="B2018" s="5">
        <f>TITRES_STAT!D2021</f>
        <v>0.99</v>
      </c>
      <c r="C2018" s="2">
        <f t="shared" si="245"/>
        <v>4.0000000000000036E-2</v>
      </c>
      <c r="D2018" s="2">
        <f t="shared" si="246"/>
        <v>0.92400000000000004</v>
      </c>
      <c r="E2018" s="2">
        <f t="shared" si="248"/>
        <v>0.84699999999999986</v>
      </c>
      <c r="F2018" s="2">
        <f t="shared" si="249"/>
        <v>0.7599999999999999</v>
      </c>
      <c r="G2018" s="2">
        <f t="shared" si="243"/>
        <v>0.81880000000000019</v>
      </c>
      <c r="H2018" s="2">
        <f t="shared" si="247"/>
        <v>1.0823999999999994</v>
      </c>
      <c r="I2018" s="2">
        <f t="array" ref="I2018">SUMPRODUCT(B2002:B2021, (ROW(B2002:B2021)-ROW(B2002)+1)) / (20*21/2)</f>
        <v>0.88004761904761908</v>
      </c>
      <c r="J2018" s="2">
        <f t="shared" si="250"/>
        <v>0.81383031795784677</v>
      </c>
      <c r="K2018" s="2">
        <f t="shared" si="244"/>
        <v>0.8406476869247298</v>
      </c>
    </row>
    <row r="2019" spans="1:11" ht="13.5" x14ac:dyDescent="0.25">
      <c r="A2019" s="3">
        <f>TITRES_STAT!B2022</f>
        <v>45637</v>
      </c>
      <c r="B2019" s="5">
        <f>TITRES_STAT!D2022</f>
        <v>1.03</v>
      </c>
      <c r="C2019" s="2">
        <f t="shared" si="245"/>
        <v>4.0000000000000036E-2</v>
      </c>
      <c r="D2019" s="2">
        <f t="shared" si="246"/>
        <v>0.95799999999999996</v>
      </c>
      <c r="E2019" s="2">
        <f t="shared" si="248"/>
        <v>0.87899999999999989</v>
      </c>
      <c r="F2019" s="2">
        <f t="shared" si="249"/>
        <v>0.77649999999999997</v>
      </c>
      <c r="G2019" s="2">
        <f t="shared" si="243"/>
        <v>0.81400000000000017</v>
      </c>
      <c r="H2019" s="2">
        <f t="shared" si="247"/>
        <v>1.0813999999999995</v>
      </c>
      <c r="I2019" s="2">
        <f t="array" ref="I2019">SUMPRODUCT(B2003:B2022, (ROW(B2003:B2022)-ROW(B2003)+1)) / (20*21/2)</f>
        <v>0.9050476190476191</v>
      </c>
      <c r="J2019" s="2">
        <f t="shared" si="250"/>
        <v>0.83441790672376615</v>
      </c>
      <c r="K2019" s="2">
        <f t="shared" si="244"/>
        <v>0.84807326782964243</v>
      </c>
    </row>
    <row r="2020" spans="1:11" ht="13.5" x14ac:dyDescent="0.25">
      <c r="A2020" s="3">
        <f>TITRES_STAT!B2023</f>
        <v>45638</v>
      </c>
      <c r="B2020" s="5">
        <f>TITRES_STAT!D2023</f>
        <v>0.99</v>
      </c>
      <c r="C2020" s="2">
        <f t="shared" si="245"/>
        <v>-4.0000000000000036E-2</v>
      </c>
      <c r="D2020" s="2">
        <f t="shared" si="246"/>
        <v>0.97800000000000009</v>
      </c>
      <c r="E2020" s="2">
        <f t="shared" si="248"/>
        <v>0.90399999999999991</v>
      </c>
      <c r="F2020" s="2">
        <f t="shared" si="249"/>
        <v>0.79100000000000004</v>
      </c>
      <c r="G2020" s="2">
        <f t="shared" si="243"/>
        <v>0.80940000000000023</v>
      </c>
      <c r="H2020" s="2">
        <f t="shared" si="247"/>
        <v>1.0801999999999996</v>
      </c>
      <c r="I2020" s="2">
        <f t="array" ref="I2020">SUMPRODUCT(B2004:B2023, (ROW(B2004:B2023)-ROW(B2004)+1)) / (20*21/2)</f>
        <v>0.93209523809523809</v>
      </c>
      <c r="J2020" s="2">
        <f t="shared" si="250"/>
        <v>0.84923524894055036</v>
      </c>
      <c r="K2020" s="2">
        <f t="shared" si="244"/>
        <v>0.85363902203240161</v>
      </c>
    </row>
    <row r="2021" spans="1:11" ht="13.5" x14ac:dyDescent="0.25">
      <c r="A2021" s="3">
        <f>TITRES_STAT!B2024</f>
        <v>45639</v>
      </c>
      <c r="B2021" s="5">
        <f>TITRES_STAT!D2024</f>
        <v>1.03</v>
      </c>
      <c r="C2021" s="2">
        <f t="shared" si="245"/>
        <v>4.0000000000000036E-2</v>
      </c>
      <c r="D2021" s="2">
        <f t="shared" si="246"/>
        <v>0.998</v>
      </c>
      <c r="E2021" s="2">
        <f t="shared" si="248"/>
        <v>0.92999999999999994</v>
      </c>
      <c r="F2021" s="2">
        <f t="shared" si="249"/>
        <v>0.80749999999999988</v>
      </c>
      <c r="G2021" s="2">
        <f t="shared" si="243"/>
        <v>0.80660000000000043</v>
      </c>
      <c r="H2021" s="2">
        <f t="shared" si="247"/>
        <v>1.0794499999999996</v>
      </c>
      <c r="I2021" s="2">
        <f t="array" ref="I2021">SUMPRODUCT(B2005:B2024, (ROW(B2005:B2024)-ROW(B2005)+1)) / (20*21/2)</f>
        <v>0.95323809523809522</v>
      </c>
      <c r="J2021" s="2">
        <f t="shared" si="250"/>
        <v>0.86645093951764085</v>
      </c>
      <c r="K2021" s="2">
        <f t="shared" si="244"/>
        <v>0.86055513881544476</v>
      </c>
    </row>
    <row r="2022" spans="1:11" ht="13.5" x14ac:dyDescent="0.25">
      <c r="A2022" s="3">
        <f>TITRES_STAT!B2025</f>
        <v>45642</v>
      </c>
      <c r="B2022" s="5">
        <f>TITRES_STAT!D2025</f>
        <v>1.07</v>
      </c>
      <c r="C2022" s="2">
        <f t="shared" si="245"/>
        <v>4.0000000000000036E-2</v>
      </c>
      <c r="D2022" s="2">
        <f t="shared" si="246"/>
        <v>1.022</v>
      </c>
      <c r="E2022" s="2">
        <f t="shared" si="248"/>
        <v>0.95700000000000007</v>
      </c>
      <c r="F2022" s="2">
        <f t="shared" si="249"/>
        <v>0.82599999999999996</v>
      </c>
      <c r="G2022" s="2">
        <f t="shared" si="243"/>
        <v>0.80560000000000032</v>
      </c>
      <c r="H2022" s="2">
        <f t="shared" si="247"/>
        <v>1.0791499999999998</v>
      </c>
      <c r="I2022" s="2">
        <f t="array" ref="I2022">SUMPRODUCT(B2006:B2025, (ROW(B2006:B2025)-ROW(B2006)+1)) / (20*21/2)</f>
        <v>0.9761428571428572</v>
      </c>
      <c r="J2022" s="2">
        <f t="shared" si="250"/>
        <v>0.88583656432548463</v>
      </c>
      <c r="K2022" s="2">
        <f t="shared" si="244"/>
        <v>0.86876866278346654</v>
      </c>
    </row>
    <row r="2023" spans="1:11" ht="13.5" x14ac:dyDescent="0.25">
      <c r="A2023" s="3">
        <f>TITRES_STAT!B2026</f>
        <v>45644</v>
      </c>
      <c r="B2023" s="5">
        <f>TITRES_STAT!D2026</f>
        <v>1.1100000000000001</v>
      </c>
      <c r="C2023" s="2">
        <f t="shared" si="245"/>
        <v>4.0000000000000036E-2</v>
      </c>
      <c r="D2023" s="2">
        <f t="shared" si="246"/>
        <v>1.046</v>
      </c>
      <c r="E2023" s="2">
        <f t="shared" si="248"/>
        <v>0.98499999999999999</v>
      </c>
      <c r="F2023" s="2">
        <f t="shared" si="249"/>
        <v>0.84800000000000009</v>
      </c>
      <c r="G2023" s="2">
        <f t="shared" si="243"/>
        <v>0.80640000000000012</v>
      </c>
      <c r="H2023" s="2">
        <f t="shared" si="247"/>
        <v>1.0792999999999999</v>
      </c>
      <c r="I2023" s="2">
        <f t="array" ref="I2023">SUMPRODUCT(B2007:B2026, (ROW(B2007:B2026)-ROW(B2007)+1)) / (20*21/2)</f>
        <v>1.0006190476190475</v>
      </c>
      <c r="J2023" s="2">
        <f t="shared" si="250"/>
        <v>0.90718546296115277</v>
      </c>
      <c r="K2023" s="2">
        <f t="shared" si="244"/>
        <v>0.87822871522333068</v>
      </c>
    </row>
    <row r="2024" spans="1:11" ht="13.5" x14ac:dyDescent="0.25">
      <c r="A2024" s="3">
        <f>TITRES_STAT!B2027</f>
        <v>45645</v>
      </c>
      <c r="B2024" s="5">
        <f>TITRES_STAT!D2027</f>
        <v>1.07</v>
      </c>
      <c r="C2024" s="2">
        <f t="shared" si="245"/>
        <v>-4.0000000000000036E-2</v>
      </c>
      <c r="D2024" s="2">
        <f t="shared" si="246"/>
        <v>1.054</v>
      </c>
      <c r="E2024" s="2">
        <f t="shared" si="248"/>
        <v>1.006</v>
      </c>
      <c r="F2024" s="2">
        <f t="shared" si="249"/>
        <v>0.86950000000000005</v>
      </c>
      <c r="G2024" s="2">
        <f t="shared" si="243"/>
        <v>0.80720000000000014</v>
      </c>
      <c r="H2024" s="2">
        <f t="shared" si="247"/>
        <v>1.0794499999999998</v>
      </c>
      <c r="I2024" s="2">
        <f t="array" ref="I2024">SUMPRODUCT(B2008:B2027, (ROW(B2008:B2027)-ROW(B2008)+1)) / (20*21/2)</f>
        <v>1.0274285714285714</v>
      </c>
      <c r="J2024" s="2">
        <f t="shared" si="250"/>
        <v>0.92269160934580496</v>
      </c>
      <c r="K2024" s="2">
        <f t="shared" si="244"/>
        <v>0.88574915776359231</v>
      </c>
    </row>
    <row r="2025" spans="1:11" ht="13.5" x14ac:dyDescent="0.25">
      <c r="A2025" s="3">
        <f>TITRES_STAT!B2028</f>
        <v>45646</v>
      </c>
      <c r="B2025" s="5">
        <f>TITRES_STAT!D2028</f>
        <v>1.1100000000000001</v>
      </c>
      <c r="C2025" s="2">
        <f t="shared" si="245"/>
        <v>4.0000000000000036E-2</v>
      </c>
      <c r="D2025" s="2">
        <f t="shared" si="246"/>
        <v>1.0780000000000001</v>
      </c>
      <c r="E2025" s="2">
        <f t="shared" si="248"/>
        <v>1.028</v>
      </c>
      <c r="F2025" s="2">
        <f t="shared" si="249"/>
        <v>0.89299999999999979</v>
      </c>
      <c r="G2025" s="2">
        <f t="shared" si="243"/>
        <v>0.8096000000000001</v>
      </c>
      <c r="H2025" s="2">
        <f t="shared" si="247"/>
        <v>1.0799999999999998</v>
      </c>
      <c r="I2025" s="2">
        <f t="array" ref="I2025">SUMPRODUCT(B2009:B2028, (ROW(B2009:B2028)-ROW(B2009)+1)) / (20*21/2)</f>
        <v>1.0564285714285715</v>
      </c>
      <c r="J2025" s="2">
        <f t="shared" si="250"/>
        <v>0.94053050369382363</v>
      </c>
      <c r="K2025" s="2">
        <f t="shared" si="244"/>
        <v>0.89454330843952989</v>
      </c>
    </row>
    <row r="2026" spans="1:11" ht="13.5" x14ac:dyDescent="0.25">
      <c r="A2026" s="3">
        <f>TITRES_STAT!B2029</f>
        <v>45649</v>
      </c>
      <c r="B2026" s="5">
        <f>TITRES_STAT!D2029</f>
        <v>1.1499999999999999</v>
      </c>
      <c r="C2026" s="2">
        <f t="shared" si="245"/>
        <v>3.9999999999999813E-2</v>
      </c>
      <c r="D2026" s="2">
        <f t="shared" si="246"/>
        <v>1.1019999999999999</v>
      </c>
      <c r="E2026" s="2">
        <f t="shared" si="248"/>
        <v>1.05</v>
      </c>
      <c r="F2026" s="2">
        <f t="shared" si="249"/>
        <v>0.91849999999999987</v>
      </c>
      <c r="G2026" s="2">
        <f t="shared" si="243"/>
        <v>0.81359999999999999</v>
      </c>
      <c r="H2026" s="2">
        <f t="shared" si="247"/>
        <v>1.0805499999999999</v>
      </c>
      <c r="I2026" s="2">
        <f t="array" ref="I2026">SUMPRODUCT(B2010:B2029, (ROW(B2010:B2029)-ROW(B2010)+1)) / (20*21/2)</f>
        <v>1.0874761904761903</v>
      </c>
      <c r="J2026" s="2">
        <f t="shared" si="250"/>
        <v>0.96047997953250708</v>
      </c>
      <c r="K2026" s="2">
        <f t="shared" si="244"/>
        <v>0.90456121791248945</v>
      </c>
    </row>
    <row r="2027" spans="1:11" ht="13.5" x14ac:dyDescent="0.25">
      <c r="A2027" s="3">
        <f>TITRES_STAT!B2030</f>
        <v>45650</v>
      </c>
      <c r="B2027" s="5">
        <f>TITRES_STAT!D2030</f>
        <v>1.2</v>
      </c>
      <c r="C2027" s="2">
        <f t="shared" si="245"/>
        <v>5.0000000000000044E-2</v>
      </c>
      <c r="D2027" s="2">
        <f t="shared" si="246"/>
        <v>1.1279999999999999</v>
      </c>
      <c r="E2027" s="2">
        <f t="shared" si="248"/>
        <v>1.075</v>
      </c>
      <c r="F2027" s="2">
        <f t="shared" si="249"/>
        <v>0.94549999999999979</v>
      </c>
      <c r="G2027" s="2">
        <f t="shared" si="243"/>
        <v>0.81940000000000002</v>
      </c>
      <c r="H2027" s="2">
        <f t="shared" si="247"/>
        <v>1.0811500000000001</v>
      </c>
      <c r="I2027" s="2">
        <f t="array" ref="I2027">SUMPRODUCT(B2011:B2030, (ROW(B2011:B2030)-ROW(B2011)+1)) / (20*21/2)</f>
        <v>1.1204761904761906</v>
      </c>
      <c r="J2027" s="2">
        <f t="shared" si="250"/>
        <v>0.98329141005322063</v>
      </c>
      <c r="K2027" s="2">
        <f t="shared" si="244"/>
        <v>0.91614705250415662</v>
      </c>
    </row>
    <row r="2028" spans="1:11" ht="13.5" x14ac:dyDescent="0.25">
      <c r="A2028" s="3">
        <f>TITRES_STAT!B2031</f>
        <v>45651</v>
      </c>
      <c r="B2028" s="5">
        <f>TITRES_STAT!D2031</f>
        <v>1.25</v>
      </c>
      <c r="C2028" s="2">
        <f t="shared" si="245"/>
        <v>5.0000000000000044E-2</v>
      </c>
      <c r="D2028" s="2">
        <f t="shared" si="246"/>
        <v>1.1560000000000001</v>
      </c>
      <c r="E2028" s="2">
        <f t="shared" si="248"/>
        <v>1.101</v>
      </c>
      <c r="F2028" s="2">
        <f t="shared" si="249"/>
        <v>0.97399999999999987</v>
      </c>
      <c r="G2028" s="2">
        <f t="shared" si="243"/>
        <v>0.82699999999999985</v>
      </c>
      <c r="H2028" s="2">
        <f t="shared" si="247"/>
        <v>1.0817999999999999</v>
      </c>
      <c r="I2028" s="2">
        <f t="array" ref="I2028">SUMPRODUCT(B2012:B2031, (ROW(B2012:B2031)-ROW(B2012)+1)) / (20*21/2)</f>
        <v>1.1562857142857144</v>
      </c>
      <c r="J2028" s="2">
        <f t="shared" si="250"/>
        <v>1.0086922281433901</v>
      </c>
      <c r="K2028" s="2">
        <f t="shared" si="244"/>
        <v>0.92923932495497408</v>
      </c>
    </row>
    <row r="2029" spans="1:11" ht="13.5" x14ac:dyDescent="0.25">
      <c r="A2029" s="3">
        <f>TITRES_STAT!B2032</f>
        <v>45652</v>
      </c>
      <c r="B2029" s="5">
        <f>TITRES_STAT!D2032</f>
        <v>1.3</v>
      </c>
      <c r="C2029" s="2">
        <f t="shared" si="245"/>
        <v>5.0000000000000044E-2</v>
      </c>
      <c r="D2029" s="2">
        <f t="shared" si="246"/>
        <v>1.202</v>
      </c>
      <c r="E2029" s="2">
        <f t="shared" si="248"/>
        <v>1.1280000000000001</v>
      </c>
      <c r="F2029" s="2">
        <f t="shared" si="249"/>
        <v>1.0034999999999998</v>
      </c>
      <c r="G2029" s="2">
        <f t="shared" si="243"/>
        <v>0.83619999999999972</v>
      </c>
      <c r="H2029" s="2">
        <f t="shared" si="247"/>
        <v>1.0824499999999999</v>
      </c>
      <c r="I2029" s="2">
        <f t="array" ref="I2029">SUMPRODUCT(B2013:B2032, (ROW(B2013:B2032)-ROW(B2013)+1)) / (20*21/2)</f>
        <v>1.1947619047619047</v>
      </c>
      <c r="J2029" s="2">
        <f t="shared" si="250"/>
        <v>1.0364358254630672</v>
      </c>
      <c r="K2029" s="2">
        <f t="shared" si="244"/>
        <v>0.9437789592704654</v>
      </c>
    </row>
    <row r="2030" spans="1:11" ht="13.5" x14ac:dyDescent="0.25">
      <c r="A2030" s="3">
        <f>TITRES_STAT!B2033</f>
        <v>45653</v>
      </c>
      <c r="B2030" s="5">
        <f>TITRES_STAT!D2033</f>
        <v>1.35</v>
      </c>
      <c r="C2030" s="2">
        <f t="shared" si="245"/>
        <v>5.0000000000000044E-2</v>
      </c>
      <c r="D2030" s="2">
        <f t="shared" si="246"/>
        <v>1.25</v>
      </c>
      <c r="E2030" s="2">
        <f t="shared" si="248"/>
        <v>1.1640000000000001</v>
      </c>
      <c r="F2030" s="2">
        <f t="shared" si="249"/>
        <v>1.034</v>
      </c>
      <c r="G2030" s="2">
        <f t="shared" si="243"/>
        <v>0.84699999999999986</v>
      </c>
      <c r="H2030" s="2">
        <f t="shared" si="247"/>
        <v>1.0831</v>
      </c>
      <c r="I2030" s="2">
        <f t="array" ref="I2030">SUMPRODUCT(B2014:B2033, (ROW(B2014:B2033)-ROW(B2014)+1)) / (20*21/2)</f>
        <v>1.2300476190476191</v>
      </c>
      <c r="J2030" s="2">
        <f t="shared" si="250"/>
        <v>1.0662990801808705</v>
      </c>
      <c r="K2030" s="2">
        <f t="shared" si="244"/>
        <v>0.95970919616181971</v>
      </c>
    </row>
    <row r="2031" spans="1:11" ht="13.5" x14ac:dyDescent="0.25">
      <c r="A2031" s="3">
        <f>TITRES_STAT!B2034</f>
        <v>45656</v>
      </c>
      <c r="B2031" s="5">
        <f>TITRES_STAT!D2034</f>
        <v>1.41</v>
      </c>
      <c r="C2031" s="2">
        <f t="shared" si="245"/>
        <v>5.9999999999999831E-2</v>
      </c>
      <c r="D2031" s="2">
        <f t="shared" si="246"/>
        <v>1.302</v>
      </c>
      <c r="E2031" s="2">
        <f t="shared" si="248"/>
        <v>1.202</v>
      </c>
      <c r="F2031" s="2">
        <f t="shared" si="249"/>
        <v>1.0660000000000001</v>
      </c>
      <c r="G2031" s="2">
        <f t="shared" si="243"/>
        <v>0.85959999999999981</v>
      </c>
      <c r="H2031" s="2">
        <f t="shared" si="247"/>
        <v>1.08405</v>
      </c>
      <c r="I2031" s="2">
        <f t="array" ref="I2031">SUMPRODUCT(B2015:B2034, (ROW(B2015:B2034)-ROW(B2015)+1)) / (20*21/2)</f>
        <v>1.2680000000000002</v>
      </c>
      <c r="J2031" s="2">
        <f t="shared" si="250"/>
        <v>1.0990325011160258</v>
      </c>
      <c r="K2031" s="2">
        <f t="shared" si="244"/>
        <v>0.97736765905743461</v>
      </c>
    </row>
    <row r="2032" spans="1:11" ht="13.5" x14ac:dyDescent="0.25">
      <c r="A2032" s="3">
        <f>TITRES_STAT!B2035</f>
        <v>45657</v>
      </c>
      <c r="B2032" s="5">
        <f>TITRES_STAT!D2035</f>
        <v>1.47</v>
      </c>
      <c r="C2032" s="2">
        <f t="shared" si="245"/>
        <v>6.0000000000000053E-2</v>
      </c>
      <c r="D2032" s="2">
        <f t="shared" si="246"/>
        <v>1.3559999999999999</v>
      </c>
      <c r="E2032" s="2">
        <f t="shared" si="248"/>
        <v>1.242</v>
      </c>
      <c r="F2032" s="2">
        <f t="shared" si="249"/>
        <v>1.0995000000000001</v>
      </c>
      <c r="G2032" s="2">
        <f t="shared" si="243"/>
        <v>0.87399999999999978</v>
      </c>
      <c r="H2032" s="2">
        <f t="shared" si="247"/>
        <v>1.0852999999999999</v>
      </c>
      <c r="I2032" s="2">
        <f t="array" ref="I2032">SUMPRODUCT(B2016:B2035, (ROW(B2016:B2035)-ROW(B2016)+1)) / (20*21/2)</f>
        <v>1.302761904761905</v>
      </c>
      <c r="J2032" s="2">
        <f t="shared" si="250"/>
        <v>1.1343627391049758</v>
      </c>
      <c r="K2032" s="2">
        <f t="shared" si="244"/>
        <v>0.9966865743885156</v>
      </c>
    </row>
    <row r="2033" spans="1:11" ht="13.5" x14ac:dyDescent="0.25">
      <c r="A2033" s="3">
        <f>TITRES_STAT!B2036</f>
        <v>45659</v>
      </c>
      <c r="B2033" s="5">
        <f>TITRES_STAT!D2036</f>
        <v>1.47</v>
      </c>
      <c r="C2033" s="2">
        <f t="shared" si="245"/>
        <v>0</v>
      </c>
      <c r="D2033" s="2">
        <f t="shared" si="246"/>
        <v>1.4</v>
      </c>
      <c r="E2033" s="2">
        <f t="shared" si="248"/>
        <v>1.278</v>
      </c>
      <c r="F2033" s="2">
        <f t="shared" si="249"/>
        <v>1.1315</v>
      </c>
      <c r="G2033" s="2">
        <f t="shared" si="243"/>
        <v>0.88839999999999975</v>
      </c>
      <c r="H2033" s="2">
        <f t="shared" si="247"/>
        <v>1.0865499999999999</v>
      </c>
      <c r="I2033" s="2">
        <f t="array" ref="I2033">SUMPRODUCT(B2017:B2036, (ROW(B2017:B2036)-ROW(B2017)+1)) / (20*21/2)</f>
        <v>1.3401904761904762</v>
      </c>
      <c r="J2033" s="2">
        <f t="shared" si="250"/>
        <v>1.1663281925235494</v>
      </c>
      <c r="K2033" s="2">
        <f t="shared" si="244"/>
        <v>1.0152478851968092</v>
      </c>
    </row>
    <row r="2034" spans="1:11" ht="13.5" x14ac:dyDescent="0.25">
      <c r="A2034" s="3">
        <f>TITRES_STAT!B2037</f>
        <v>45660</v>
      </c>
      <c r="B2034" s="5">
        <f>TITRES_STAT!D2037</f>
        <v>1.53</v>
      </c>
      <c r="C2034" s="2">
        <f t="shared" si="245"/>
        <v>6.0000000000000053E-2</v>
      </c>
      <c r="D2034" s="2">
        <f t="shared" si="246"/>
        <v>1.446</v>
      </c>
      <c r="E2034" s="2">
        <f t="shared" si="248"/>
        <v>1.3240000000000001</v>
      </c>
      <c r="F2034" s="2">
        <f t="shared" si="249"/>
        <v>1.165</v>
      </c>
      <c r="G2034" s="2">
        <f t="shared" ref="G2034:G2097" si="251">AVERAGE(B1985:B2034)</f>
        <v>0.9039999999999998</v>
      </c>
      <c r="H2034" s="2">
        <f t="shared" si="247"/>
        <v>1.0880999999999998</v>
      </c>
      <c r="I2034" s="2">
        <f t="array" ref="I2034">SUMPRODUCT(B2018:B2037, (ROW(B2018:B2037)-ROW(B2018)+1)) / (20*21/2)</f>
        <v>1.3744761904761904</v>
      </c>
      <c r="J2034" s="2">
        <f t="shared" si="250"/>
        <v>1.2009636027594017</v>
      </c>
      <c r="K2034" s="2">
        <f t="shared" si="244"/>
        <v>1.0354342426400716</v>
      </c>
    </row>
    <row r="2035" spans="1:11" ht="13.5" x14ac:dyDescent="0.25">
      <c r="A2035" s="3">
        <f>TITRES_STAT!B2038</f>
        <v>45663</v>
      </c>
      <c r="B2035" s="5">
        <f>TITRES_STAT!D2038</f>
        <v>1.53</v>
      </c>
      <c r="C2035" s="2">
        <f t="shared" si="245"/>
        <v>0</v>
      </c>
      <c r="D2035" s="2">
        <f t="shared" si="246"/>
        <v>1.482</v>
      </c>
      <c r="E2035" s="2">
        <f t="shared" si="248"/>
        <v>1.3660000000000001</v>
      </c>
      <c r="F2035" s="2">
        <f t="shared" si="249"/>
        <v>1.1970000000000001</v>
      </c>
      <c r="G2035" s="2">
        <f t="shared" si="251"/>
        <v>0.91959999999999997</v>
      </c>
      <c r="H2035" s="2">
        <f t="shared" si="247"/>
        <v>1.0896499999999998</v>
      </c>
      <c r="I2035" s="2">
        <f t="array" ref="I2035">SUMPRODUCT(B2019:B2038, (ROW(B2019:B2038)-ROW(B2019)+1)) / (20*21/2)</f>
        <v>1.3990476190476189</v>
      </c>
      <c r="J2035" s="2">
        <f t="shared" si="250"/>
        <v>1.2323004024966016</v>
      </c>
      <c r="K2035" s="2">
        <f t="shared" ref="K2035:K2098" si="252">$K$4*B2035+(1-$K$4)*K2034</f>
        <v>1.054828978222814</v>
      </c>
    </row>
    <row r="2036" spans="1:11" ht="13.5" x14ac:dyDescent="0.25">
      <c r="A2036" s="3">
        <f>TITRES_STAT!B2039</f>
        <v>45664</v>
      </c>
      <c r="B2036" s="5">
        <f>TITRES_STAT!D2039</f>
        <v>1.59</v>
      </c>
      <c r="C2036" s="2">
        <f t="shared" si="245"/>
        <v>6.0000000000000053E-2</v>
      </c>
      <c r="D2036" s="2">
        <f t="shared" si="246"/>
        <v>1.518</v>
      </c>
      <c r="E2036" s="2">
        <f t="shared" si="248"/>
        <v>1.4099999999999997</v>
      </c>
      <c r="F2036" s="2">
        <f t="shared" si="249"/>
        <v>1.23</v>
      </c>
      <c r="G2036" s="2">
        <f t="shared" si="251"/>
        <v>0.9363999999999999</v>
      </c>
      <c r="H2036" s="2">
        <f t="shared" si="247"/>
        <v>1.0914999999999997</v>
      </c>
      <c r="I2036" s="2">
        <f t="array" ref="I2036">SUMPRODUCT(B2020:B2039, (ROW(B2020:B2039)-ROW(B2020)+1)) / (20*21/2)</f>
        <v>1.4268095238095237</v>
      </c>
      <c r="J2036" s="2">
        <f t="shared" si="250"/>
        <v>1.2663670308302586</v>
      </c>
      <c r="K2036" s="2">
        <f t="shared" si="252"/>
        <v>1.075816077116037</v>
      </c>
    </row>
    <row r="2037" spans="1:11" ht="13.5" x14ac:dyDescent="0.25">
      <c r="A2037" s="3">
        <f>TITRES_STAT!B2040</f>
        <v>45665</v>
      </c>
      <c r="B2037" s="5">
        <f>TITRES_STAT!D2040</f>
        <v>1.59</v>
      </c>
      <c r="C2037" s="2">
        <f t="shared" si="245"/>
        <v>0</v>
      </c>
      <c r="D2037" s="2">
        <f t="shared" si="246"/>
        <v>1.542</v>
      </c>
      <c r="E2037" s="2">
        <f t="shared" si="248"/>
        <v>1.4489999999999998</v>
      </c>
      <c r="F2037" s="2">
        <f t="shared" si="249"/>
        <v>1.262</v>
      </c>
      <c r="G2037" s="2">
        <f t="shared" si="251"/>
        <v>0.95379999999999998</v>
      </c>
      <c r="H2037" s="2">
        <f t="shared" si="247"/>
        <v>1.0933499999999998</v>
      </c>
      <c r="I2037" s="2">
        <f t="array" ref="I2037">SUMPRODUCT(B2021:B2040, (ROW(B2021:B2040)-ROW(B2021)+1)) / (20*21/2)</f>
        <v>1.4586190476190477</v>
      </c>
      <c r="J2037" s="2">
        <f t="shared" si="250"/>
        <v>1.297189218370234</v>
      </c>
      <c r="K2037" s="2">
        <f t="shared" si="252"/>
        <v>1.0959801525232511</v>
      </c>
    </row>
    <row r="2038" spans="1:11" ht="13.5" x14ac:dyDescent="0.25">
      <c r="A2038" s="3">
        <f>TITRES_STAT!B2041</f>
        <v>45666</v>
      </c>
      <c r="B2038" s="5">
        <f>TITRES_STAT!D2041</f>
        <v>1.52</v>
      </c>
      <c r="C2038" s="2">
        <f t="shared" si="245"/>
        <v>-7.0000000000000062E-2</v>
      </c>
      <c r="D2038" s="2">
        <f t="shared" si="246"/>
        <v>1.552</v>
      </c>
      <c r="E2038" s="2">
        <f t="shared" si="248"/>
        <v>1.4759999999999998</v>
      </c>
      <c r="F2038" s="2">
        <f t="shared" si="249"/>
        <v>1.2885</v>
      </c>
      <c r="G2038" s="2">
        <f t="shared" si="251"/>
        <v>0.96920000000000006</v>
      </c>
      <c r="H2038" s="2">
        <f t="shared" si="247"/>
        <v>1.0948499999999997</v>
      </c>
      <c r="I2038" s="2">
        <f t="array" ref="I2038">SUMPRODUCT(B2022:B2041, (ROW(B2022:B2041)-ROW(B2022)+1)) / (20*21/2)</f>
        <v>1.4872857142857141</v>
      </c>
      <c r="J2038" s="2">
        <f t="shared" si="250"/>
        <v>1.3184092928111641</v>
      </c>
      <c r="K2038" s="2">
        <f t="shared" si="252"/>
        <v>1.1126083818360648</v>
      </c>
    </row>
    <row r="2039" spans="1:11" ht="13.5" x14ac:dyDescent="0.25">
      <c r="A2039" s="3">
        <f>TITRES_STAT!B2042</f>
        <v>45667</v>
      </c>
      <c r="B2039" s="5">
        <f>TITRES_STAT!D2042</f>
        <v>1.58</v>
      </c>
      <c r="C2039" s="2">
        <f t="shared" si="245"/>
        <v>6.0000000000000053E-2</v>
      </c>
      <c r="D2039" s="2">
        <f t="shared" si="246"/>
        <v>1.5620000000000001</v>
      </c>
      <c r="E2039" s="2">
        <f t="shared" si="248"/>
        <v>1.504</v>
      </c>
      <c r="F2039" s="2">
        <f t="shared" si="249"/>
        <v>1.3160000000000001</v>
      </c>
      <c r="G2039" s="2">
        <f t="shared" si="251"/>
        <v>0.98579999999999979</v>
      </c>
      <c r="H2039" s="2">
        <f t="shared" si="247"/>
        <v>1.0966499999999997</v>
      </c>
      <c r="I2039" s="2">
        <f t="array" ref="I2039">SUMPRODUCT(B2023:B2042, (ROW(B2023:B2042)-ROW(B2023)+1)) / (20*21/2)</f>
        <v>1.5130000000000001</v>
      </c>
      <c r="J2039" s="2">
        <f t="shared" si="250"/>
        <v>1.3433226934958151</v>
      </c>
      <c r="K2039" s="2">
        <f t="shared" si="252"/>
        <v>1.1309374649013173</v>
      </c>
    </row>
    <row r="2040" spans="1:11" ht="13.5" x14ac:dyDescent="0.25">
      <c r="A2040" s="3">
        <f>TITRES_STAT!B2043</f>
        <v>45670</v>
      </c>
      <c r="B2040" s="5">
        <f>TITRES_STAT!D2043</f>
        <v>1.65</v>
      </c>
      <c r="C2040" s="2">
        <f t="shared" si="245"/>
        <v>6.999999999999984E-2</v>
      </c>
      <c r="D2040" s="2">
        <f t="shared" si="246"/>
        <v>1.5859999999999999</v>
      </c>
      <c r="E2040" s="2">
        <f t="shared" si="248"/>
        <v>1.534</v>
      </c>
      <c r="F2040" s="2">
        <f t="shared" si="249"/>
        <v>1.3490000000000002</v>
      </c>
      <c r="G2040" s="2">
        <f t="shared" si="251"/>
        <v>1.0038</v>
      </c>
      <c r="H2040" s="2">
        <f t="shared" si="247"/>
        <v>1.0988</v>
      </c>
      <c r="I2040" s="2">
        <f t="array" ref="I2040">SUMPRODUCT(B2024:B2043, (ROW(B2024:B2043)-ROW(B2024)+1)) / (20*21/2)</f>
        <v>1.535952380952381</v>
      </c>
      <c r="J2040" s="2">
        <f t="shared" si="250"/>
        <v>1.3725300560200231</v>
      </c>
      <c r="K2040" s="2">
        <f t="shared" si="252"/>
        <v>1.1512928584345989</v>
      </c>
    </row>
    <row r="2041" spans="1:11" ht="13.5" x14ac:dyDescent="0.25">
      <c r="A2041" s="3">
        <f>TITRES_STAT!B2044</f>
        <v>45671</v>
      </c>
      <c r="B2041" s="5">
        <f>TITRES_STAT!D2044</f>
        <v>1.65</v>
      </c>
      <c r="C2041" s="2">
        <f t="shared" si="245"/>
        <v>0</v>
      </c>
      <c r="D2041" s="2">
        <f t="shared" si="246"/>
        <v>1.5980000000000001</v>
      </c>
      <c r="E2041" s="2">
        <f t="shared" si="248"/>
        <v>1.5580000000000001</v>
      </c>
      <c r="F2041" s="2">
        <f t="shared" si="249"/>
        <v>1.3800000000000001</v>
      </c>
      <c r="G2041" s="2">
        <f t="shared" si="251"/>
        <v>1.0212000000000001</v>
      </c>
      <c r="H2041" s="2">
        <f t="shared" si="247"/>
        <v>1.1009499999999999</v>
      </c>
      <c r="I2041" s="2">
        <f t="array" ref="I2041">SUMPRODUCT(B2025:B2044, (ROW(B2025:B2044)-ROW(B2025)+1)) / (20*21/2)</f>
        <v>1.5563333333333333</v>
      </c>
      <c r="J2041" s="2">
        <f t="shared" si="250"/>
        <v>1.3989557649704969</v>
      </c>
      <c r="K2041" s="2">
        <f t="shared" si="252"/>
        <v>1.1708500012410852</v>
      </c>
    </row>
    <row r="2042" spans="1:11" ht="13.5" x14ac:dyDescent="0.25">
      <c r="A2042" s="3">
        <f>TITRES_STAT!B2045</f>
        <v>45672</v>
      </c>
      <c r="B2042" s="5">
        <f>TITRES_STAT!D2045</f>
        <v>1.65</v>
      </c>
      <c r="C2042" s="2">
        <f t="shared" si="245"/>
        <v>0</v>
      </c>
      <c r="D2042" s="2">
        <f t="shared" si="246"/>
        <v>1.61</v>
      </c>
      <c r="E2042" s="2">
        <f t="shared" si="248"/>
        <v>1.5760000000000001</v>
      </c>
      <c r="F2042" s="2">
        <f t="shared" si="249"/>
        <v>1.4089999999999996</v>
      </c>
      <c r="G2042" s="2">
        <f t="shared" si="251"/>
        <v>1.0386</v>
      </c>
      <c r="H2042" s="2">
        <f t="shared" si="247"/>
        <v>1.1031</v>
      </c>
      <c r="I2042" s="2">
        <f t="array" ref="I2042">SUMPRODUCT(B2026:B2045, (ROW(B2026:B2045)-ROW(B2026)+1)) / (20*21/2)</f>
        <v>1.573952380952381</v>
      </c>
      <c r="J2042" s="2">
        <f t="shared" si="250"/>
        <v>1.4228647397352114</v>
      </c>
      <c r="K2042" s="2">
        <f t="shared" si="252"/>
        <v>1.1896401972708466</v>
      </c>
    </row>
    <row r="2043" spans="1:11" ht="13.5" x14ac:dyDescent="0.25">
      <c r="A2043" s="3">
        <f>TITRES_STAT!B2046</f>
        <v>45673</v>
      </c>
      <c r="B2043" s="5">
        <f>TITRES_STAT!D2046</f>
        <v>1.65</v>
      </c>
      <c r="C2043" s="2">
        <f t="shared" si="245"/>
        <v>0</v>
      </c>
      <c r="D2043" s="2">
        <f t="shared" si="246"/>
        <v>1.6359999999999999</v>
      </c>
      <c r="E2043" s="2">
        <f t="shared" si="248"/>
        <v>1.5940000000000001</v>
      </c>
      <c r="F2043" s="2">
        <f t="shared" si="249"/>
        <v>1.4359999999999995</v>
      </c>
      <c r="G2043" s="2">
        <f t="shared" si="251"/>
        <v>1.056</v>
      </c>
      <c r="H2043" s="2">
        <f t="shared" si="247"/>
        <v>1.1052500000000001</v>
      </c>
      <c r="I2043" s="2">
        <f t="array" ref="I2043">SUMPRODUCT(B2027:B2046, (ROW(B2027:B2046)-ROW(B2027)+1)) / (20*21/2)</f>
        <v>1.5956666666666666</v>
      </c>
      <c r="J2043" s="2">
        <f t="shared" si="250"/>
        <v>1.4444966692842389</v>
      </c>
      <c r="K2043" s="2">
        <f t="shared" si="252"/>
        <v>1.2076935228680683</v>
      </c>
    </row>
    <row r="2044" spans="1:11" ht="13.5" x14ac:dyDescent="0.25">
      <c r="A2044" s="3">
        <f>TITRES_STAT!B2047</f>
        <v>45674</v>
      </c>
      <c r="B2044" s="5">
        <f>TITRES_STAT!D2047</f>
        <v>1.65</v>
      </c>
      <c r="C2044" s="2">
        <f t="shared" si="245"/>
        <v>0</v>
      </c>
      <c r="D2044" s="2">
        <f t="shared" si="246"/>
        <v>1.65</v>
      </c>
      <c r="E2044" s="2">
        <f t="shared" si="248"/>
        <v>1.6060000000000003</v>
      </c>
      <c r="F2044" s="2">
        <f t="shared" si="249"/>
        <v>1.4649999999999994</v>
      </c>
      <c r="G2044" s="2">
        <f t="shared" si="251"/>
        <v>1.0737999999999999</v>
      </c>
      <c r="H2044" s="2">
        <f t="shared" si="247"/>
        <v>1.1073999999999999</v>
      </c>
      <c r="I2044" s="2">
        <f t="array" ref="I2044">SUMPRODUCT(B2028:B2047, (ROW(B2028:B2047)-ROW(B2028)+1)) / (20*21/2)</f>
        <v>1.6146666666666667</v>
      </c>
      <c r="J2044" s="2">
        <f t="shared" si="250"/>
        <v>1.4640684150666923</v>
      </c>
      <c r="K2044" s="2">
        <f t="shared" si="252"/>
        <v>1.2250388749124579</v>
      </c>
    </row>
    <row r="2045" spans="1:11" ht="13.5" x14ac:dyDescent="0.25">
      <c r="A2045" s="3">
        <f>TITRES_STAT!B2048</f>
        <v>45677</v>
      </c>
      <c r="B2045" s="5">
        <f>TITRES_STAT!D2048</f>
        <v>1.65</v>
      </c>
      <c r="C2045" s="2">
        <f t="shared" si="245"/>
        <v>0</v>
      </c>
      <c r="D2045" s="2">
        <f t="shared" si="246"/>
        <v>1.65</v>
      </c>
      <c r="E2045" s="2">
        <f t="shared" si="248"/>
        <v>1.6179999999999999</v>
      </c>
      <c r="F2045" s="2">
        <f t="shared" si="249"/>
        <v>1.4919999999999995</v>
      </c>
      <c r="G2045" s="2">
        <f t="shared" si="251"/>
        <v>1.0921999999999998</v>
      </c>
      <c r="H2045" s="2">
        <f t="shared" si="247"/>
        <v>1.10955</v>
      </c>
      <c r="I2045" s="2">
        <f t="array" ref="I2045">SUMPRODUCT(B2029:B2048, (ROW(B2029:B2048)-ROW(B2029)+1)) / (20*21/2)</f>
        <v>1.6311904761904761</v>
      </c>
      <c r="J2045" s="2">
        <f t="shared" si="250"/>
        <v>1.4817761850603406</v>
      </c>
      <c r="K2045" s="2">
        <f t="shared" si="252"/>
        <v>1.2417040170727536</v>
      </c>
    </row>
    <row r="2046" spans="1:11" ht="13.5" x14ac:dyDescent="0.25">
      <c r="A2046" s="3">
        <f>TITRES_STAT!B2049</f>
        <v>45678</v>
      </c>
      <c r="B2046" s="5">
        <f>TITRES_STAT!D2049</f>
        <v>1.72</v>
      </c>
      <c r="C2046" s="2">
        <f t="shared" si="245"/>
        <v>7.0000000000000062E-2</v>
      </c>
      <c r="D2046" s="2">
        <f t="shared" si="246"/>
        <v>1.6640000000000001</v>
      </c>
      <c r="E2046" s="2">
        <f t="shared" si="248"/>
        <v>1.6310000000000002</v>
      </c>
      <c r="F2046" s="2">
        <f t="shared" si="249"/>
        <v>1.5204999999999995</v>
      </c>
      <c r="G2046" s="2">
        <f t="shared" si="251"/>
        <v>1.1120000000000001</v>
      </c>
      <c r="H2046" s="2">
        <f t="shared" si="247"/>
        <v>1.11205</v>
      </c>
      <c r="I2046" s="2">
        <f t="array" ref="I2046">SUMPRODUCT(B2030:B2049, (ROW(B2030:B2049)-ROW(B2030)+1)) / (20*21/2)</f>
        <v>1.6454761904761903</v>
      </c>
      <c r="J2046" s="2">
        <f t="shared" si="250"/>
        <v>1.5044641674355463</v>
      </c>
      <c r="K2046" s="2">
        <f t="shared" si="252"/>
        <v>1.2604607222855868</v>
      </c>
    </row>
    <row r="2047" spans="1:11" ht="13.5" x14ac:dyDescent="0.25">
      <c r="A2047" s="3">
        <f>TITRES_STAT!B2050</f>
        <v>45679</v>
      </c>
      <c r="B2047" s="5">
        <f>TITRES_STAT!D2050</f>
        <v>1.72</v>
      </c>
      <c r="C2047" s="2">
        <f t="shared" si="245"/>
        <v>0</v>
      </c>
      <c r="D2047" s="2">
        <f t="shared" si="246"/>
        <v>1.6779999999999997</v>
      </c>
      <c r="E2047" s="2">
        <f t="shared" si="248"/>
        <v>1.6440000000000001</v>
      </c>
      <c r="F2047" s="2">
        <f t="shared" si="249"/>
        <v>1.5464999999999993</v>
      </c>
      <c r="G2047" s="2">
        <f t="shared" si="251"/>
        <v>1.1317999999999999</v>
      </c>
      <c r="H2047" s="2">
        <f t="shared" si="247"/>
        <v>1.1145499999999999</v>
      </c>
      <c r="I2047" s="2">
        <f t="array" ref="I2047">SUMPRODUCT(B2031:B2050, (ROW(B2031:B2050)-ROW(B2031)+1)) / (20*21/2)</f>
        <v>1.6577619047619048</v>
      </c>
      <c r="J2047" s="2">
        <f t="shared" si="250"/>
        <v>1.5249913895845419</v>
      </c>
      <c r="K2047" s="2">
        <f t="shared" si="252"/>
        <v>1.2784818704312499</v>
      </c>
    </row>
    <row r="2048" spans="1:11" ht="13.5" x14ac:dyDescent="0.25">
      <c r="A2048" s="3">
        <f>TITRES_STAT!B2051</f>
        <v>45680</v>
      </c>
      <c r="B2048" s="5">
        <f>TITRES_STAT!D2051</f>
        <v>1.72</v>
      </c>
      <c r="C2048" s="2">
        <f t="shared" si="245"/>
        <v>0</v>
      </c>
      <c r="D2048" s="2">
        <f t="shared" si="246"/>
        <v>1.6919999999999997</v>
      </c>
      <c r="E2048" s="2">
        <f t="shared" si="248"/>
        <v>1.6640000000000001</v>
      </c>
      <c r="F2048" s="2">
        <f t="shared" si="249"/>
        <v>1.5699999999999992</v>
      </c>
      <c r="G2048" s="2">
        <f t="shared" si="251"/>
        <v>1.1521999999999999</v>
      </c>
      <c r="H2048" s="2">
        <f t="shared" si="247"/>
        <v>1.1170500000000001</v>
      </c>
      <c r="I2048" s="2">
        <f t="array" ref="I2048">SUMPRODUCT(B2032:B2051, (ROW(B2032:B2051)-ROW(B2032)+1)) / (20*21/2)</f>
        <v>1.6682857142857141</v>
      </c>
      <c r="J2048" s="2">
        <f t="shared" si="250"/>
        <v>1.543563638195538</v>
      </c>
      <c r="K2048" s="2">
        <f t="shared" si="252"/>
        <v>1.2957963068849263</v>
      </c>
    </row>
    <row r="2049" spans="1:11" ht="13.5" x14ac:dyDescent="0.25">
      <c r="A2049" s="3">
        <f>TITRES_STAT!B2052</f>
        <v>45681</v>
      </c>
      <c r="B2049" s="5">
        <f>TITRES_STAT!D2052</f>
        <v>1.72</v>
      </c>
      <c r="C2049" s="2">
        <f t="shared" si="245"/>
        <v>0</v>
      </c>
      <c r="D2049" s="2">
        <f t="shared" si="246"/>
        <v>1.706</v>
      </c>
      <c r="E2049" s="2">
        <f t="shared" si="248"/>
        <v>1.6780000000000002</v>
      </c>
      <c r="F2049" s="2">
        <f t="shared" si="249"/>
        <v>1.5909999999999993</v>
      </c>
      <c r="G2049" s="2">
        <f t="shared" si="251"/>
        <v>1.1725999999999999</v>
      </c>
      <c r="H2049" s="2">
        <f t="shared" si="247"/>
        <v>1.1195500000000003</v>
      </c>
      <c r="I2049" s="2">
        <f t="array" ref="I2049">SUMPRODUCT(B2033:B2052, (ROW(B2033:B2052)-ROW(B2033)+1)) / (20*21/2)</f>
        <v>1.6773333333333333</v>
      </c>
      <c r="J2049" s="2">
        <f t="shared" si="250"/>
        <v>1.5603671012245344</v>
      </c>
      <c r="K2049" s="2">
        <f t="shared" si="252"/>
        <v>1.3124317458306154</v>
      </c>
    </row>
    <row r="2050" spans="1:11" ht="13.5" x14ac:dyDescent="0.25">
      <c r="A2050" s="3">
        <f>TITRES_STAT!B2053</f>
        <v>45684</v>
      </c>
      <c r="B2050" s="5">
        <f>TITRES_STAT!D2053</f>
        <v>1.72</v>
      </c>
      <c r="C2050" s="2">
        <f t="shared" si="245"/>
        <v>0</v>
      </c>
      <c r="D2050" s="2">
        <f t="shared" si="246"/>
        <v>1.72</v>
      </c>
      <c r="E2050" s="2">
        <f t="shared" si="248"/>
        <v>1.6850000000000001</v>
      </c>
      <c r="F2050" s="2">
        <f t="shared" si="249"/>
        <v>1.6094999999999995</v>
      </c>
      <c r="G2050" s="2">
        <f t="shared" si="251"/>
        <v>1.1929999999999998</v>
      </c>
      <c r="H2050" s="2">
        <f t="shared" si="247"/>
        <v>1.1220500000000002</v>
      </c>
      <c r="I2050" s="2">
        <f t="array" ref="I2050">SUMPRODUCT(B2034:B2053, (ROW(B2034:B2053)-ROW(B2034)+1)) / (20*21/2)</f>
        <v>1.6851904761904761</v>
      </c>
      <c r="J2050" s="2">
        <f t="shared" si="250"/>
        <v>1.5755702344412454</v>
      </c>
      <c r="K2050" s="2">
        <f t="shared" si="252"/>
        <v>1.3284148146215717</v>
      </c>
    </row>
    <row r="2051" spans="1:11" ht="13.5" x14ac:dyDescent="0.25">
      <c r="A2051" s="3">
        <f>TITRES_STAT!B2054</f>
        <v>45685</v>
      </c>
      <c r="B2051" s="5">
        <f>TITRES_STAT!D2054</f>
        <v>1.72</v>
      </c>
      <c r="C2051" s="2">
        <f t="shared" si="245"/>
        <v>0</v>
      </c>
      <c r="D2051" s="2">
        <f t="shared" si="246"/>
        <v>1.72</v>
      </c>
      <c r="E2051" s="2">
        <f t="shared" si="248"/>
        <v>1.6920000000000002</v>
      </c>
      <c r="F2051" s="2">
        <f t="shared" si="249"/>
        <v>1.6249999999999996</v>
      </c>
      <c r="G2051" s="2">
        <f t="shared" si="251"/>
        <v>1.2133999999999998</v>
      </c>
      <c r="H2051" s="2">
        <f t="shared" si="247"/>
        <v>1.1245500000000002</v>
      </c>
      <c r="I2051" s="2">
        <f t="array" ref="I2051">SUMPRODUCT(B2035:B2054, (ROW(B2035:B2054)-ROW(B2035)+1)) / (20*21/2)</f>
        <v>1.6918571428571427</v>
      </c>
      <c r="J2051" s="2">
        <f t="shared" si="250"/>
        <v>1.5893254502087459</v>
      </c>
      <c r="K2051" s="2">
        <f t="shared" si="252"/>
        <v>1.343771096401118</v>
      </c>
    </row>
    <row r="2052" spans="1:11" ht="13.5" x14ac:dyDescent="0.25">
      <c r="A2052" s="3">
        <f>TITRES_STAT!B2055</f>
        <v>45686</v>
      </c>
      <c r="B2052" s="5">
        <f>TITRES_STAT!D2055</f>
        <v>1.72</v>
      </c>
      <c r="C2052" s="2">
        <f t="shared" ref="C2052:C2115" si="253">B2052-B2051</f>
        <v>0</v>
      </c>
      <c r="D2052" s="2">
        <f t="shared" si="246"/>
        <v>1.72</v>
      </c>
      <c r="E2052" s="2">
        <f t="shared" si="248"/>
        <v>1.6990000000000003</v>
      </c>
      <c r="F2052" s="2">
        <f t="shared" si="249"/>
        <v>1.6374999999999997</v>
      </c>
      <c r="G2052" s="2">
        <f t="shared" si="251"/>
        <v>1.2337999999999998</v>
      </c>
      <c r="H2052" s="2">
        <f t="shared" si="247"/>
        <v>1.1270500000000003</v>
      </c>
      <c r="I2052" s="2">
        <f t="array" ref="I2052">SUMPRODUCT(B2036:B2055, (ROW(B2036:B2055)-ROW(B2036)+1)) / (20*21/2)</f>
        <v>1.6976190476190474</v>
      </c>
      <c r="J2052" s="2">
        <f t="shared" si="250"/>
        <v>1.6017706454269607</v>
      </c>
      <c r="K2052" s="2">
        <f t="shared" si="252"/>
        <v>1.3585251710520545</v>
      </c>
    </row>
    <row r="2053" spans="1:11" ht="13.5" x14ac:dyDescent="0.25">
      <c r="A2053" s="3">
        <f>TITRES_STAT!B2056</f>
        <v>45687</v>
      </c>
      <c r="B2053" s="5">
        <f>TITRES_STAT!D2056</f>
        <v>1.72</v>
      </c>
      <c r="C2053" s="2">
        <f t="shared" si="253"/>
        <v>0</v>
      </c>
      <c r="D2053" s="2">
        <f t="shared" si="246"/>
        <v>1.72</v>
      </c>
      <c r="E2053" s="2">
        <f t="shared" si="248"/>
        <v>1.7060000000000002</v>
      </c>
      <c r="F2053" s="2">
        <f t="shared" si="249"/>
        <v>1.6499999999999997</v>
      </c>
      <c r="G2053" s="2">
        <f t="shared" si="251"/>
        <v>1.2547999999999997</v>
      </c>
      <c r="H2053" s="2">
        <f t="shared" si="247"/>
        <v>1.1295500000000003</v>
      </c>
      <c r="I2053" s="2">
        <f t="array" ref="I2053">SUMPRODUCT(B2037:B2056, (ROW(B2037:B2056)-ROW(B2037)+1)) / (20*21/2)</f>
        <v>1.70247619047619</v>
      </c>
      <c r="J2053" s="2">
        <f t="shared" si="250"/>
        <v>1.6130305839577264</v>
      </c>
      <c r="K2053" s="2">
        <f t="shared" si="252"/>
        <v>1.3727006545402092</v>
      </c>
    </row>
    <row r="2054" spans="1:11" ht="13.5" x14ac:dyDescent="0.25">
      <c r="A2054" s="3">
        <f>TITRES_STAT!B2057</f>
        <v>45688</v>
      </c>
      <c r="B2054" s="5">
        <f>TITRES_STAT!D2057</f>
        <v>1.72</v>
      </c>
      <c r="C2054" s="2">
        <f t="shared" si="253"/>
        <v>0</v>
      </c>
      <c r="D2054" s="2">
        <f t="shared" ref="D2054:D2117" si="254">AVERAGE(B2050:B2054)</f>
        <v>1.72</v>
      </c>
      <c r="E2054" s="2">
        <f t="shared" si="248"/>
        <v>1.7130000000000003</v>
      </c>
      <c r="F2054" s="2">
        <f t="shared" si="249"/>
        <v>1.6594999999999995</v>
      </c>
      <c r="G2054" s="2">
        <f t="shared" si="251"/>
        <v>1.2763999999999998</v>
      </c>
      <c r="H2054" s="2">
        <f t="shared" si="247"/>
        <v>1.1320500000000002</v>
      </c>
      <c r="I2054" s="2">
        <f t="array" ref="I2054">SUMPRODUCT(B2038:B2057, (ROW(B2038:B2057)-ROW(B2038)+1)) / (20*21/2)</f>
        <v>1.7067142857142856</v>
      </c>
      <c r="J2054" s="2">
        <f t="shared" si="250"/>
        <v>1.623218147390324</v>
      </c>
      <c r="K2054" s="2">
        <f t="shared" si="252"/>
        <v>1.3863202367151028</v>
      </c>
    </row>
    <row r="2055" spans="1:11" ht="13.5" x14ac:dyDescent="0.25">
      <c r="A2055" s="3">
        <f>TITRES_STAT!B2058</f>
        <v>45691</v>
      </c>
      <c r="B2055" s="5">
        <f>TITRES_STAT!D2058</f>
        <v>1.72</v>
      </c>
      <c r="C2055" s="2">
        <f t="shared" si="253"/>
        <v>0</v>
      </c>
      <c r="D2055" s="2">
        <f t="shared" si="254"/>
        <v>1.72</v>
      </c>
      <c r="E2055" s="2">
        <f t="shared" si="248"/>
        <v>1.7200000000000002</v>
      </c>
      <c r="F2055" s="2">
        <f t="shared" si="249"/>
        <v>1.6689999999999994</v>
      </c>
      <c r="G2055" s="2">
        <f t="shared" si="251"/>
        <v>1.2979999999999998</v>
      </c>
      <c r="H2055" s="2">
        <f t="shared" si="247"/>
        <v>1.1345500000000004</v>
      </c>
      <c r="I2055" s="2">
        <f t="array" ref="I2055">SUMPRODUCT(B2039:B2058, (ROW(B2039:B2058)-ROW(B2039)+1)) / (20*21/2)</f>
        <v>1.710333333333333</v>
      </c>
      <c r="J2055" s="2">
        <f t="shared" si="250"/>
        <v>1.6324354666864838</v>
      </c>
      <c r="K2055" s="2">
        <f t="shared" si="252"/>
        <v>1.399405717628236</v>
      </c>
    </row>
    <row r="2056" spans="1:11" ht="13.5" x14ac:dyDescent="0.25">
      <c r="A2056" s="3">
        <f>TITRES_STAT!B2059</f>
        <v>45692</v>
      </c>
      <c r="B2056" s="5">
        <f>TITRES_STAT!D2059</f>
        <v>1.72</v>
      </c>
      <c r="C2056" s="2">
        <f t="shared" si="253"/>
        <v>0</v>
      </c>
      <c r="D2056" s="2">
        <f t="shared" si="254"/>
        <v>1.72</v>
      </c>
      <c r="E2056" s="2">
        <f t="shared" si="248"/>
        <v>1.7200000000000002</v>
      </c>
      <c r="F2056" s="2">
        <f t="shared" si="249"/>
        <v>1.6754999999999995</v>
      </c>
      <c r="G2056" s="2">
        <f t="shared" si="251"/>
        <v>1.3195999999999999</v>
      </c>
      <c r="H2056" s="2">
        <f t="shared" si="247"/>
        <v>1.1370500000000006</v>
      </c>
      <c r="I2056" s="2">
        <f t="array" ref="I2056">SUMPRODUCT(B2040:B2059, (ROW(B2040:B2059)-ROW(B2040)+1)) / (20*21/2)</f>
        <v>1.7129999999999999</v>
      </c>
      <c r="J2056" s="2">
        <f t="shared" si="250"/>
        <v>1.6407749460496759</v>
      </c>
      <c r="K2056" s="2">
        <f t="shared" si="252"/>
        <v>1.4119780424271287</v>
      </c>
    </row>
    <row r="2057" spans="1:11" ht="13.5" x14ac:dyDescent="0.25">
      <c r="A2057" s="3">
        <f>TITRES_STAT!B2060</f>
        <v>45693</v>
      </c>
      <c r="B2057" s="5">
        <f>TITRES_STAT!D2060</f>
        <v>1.72</v>
      </c>
      <c r="C2057" s="2">
        <f t="shared" si="253"/>
        <v>0</v>
      </c>
      <c r="D2057" s="2">
        <f t="shared" si="254"/>
        <v>1.72</v>
      </c>
      <c r="E2057" s="2">
        <f t="shared" si="248"/>
        <v>1.7200000000000002</v>
      </c>
      <c r="F2057" s="2">
        <f t="shared" si="249"/>
        <v>1.6819999999999997</v>
      </c>
      <c r="G2057" s="2">
        <f t="shared" si="251"/>
        <v>1.3407999999999995</v>
      </c>
      <c r="H2057" s="2">
        <f t="shared" si="247"/>
        <v>1.1395500000000005</v>
      </c>
      <c r="I2057" s="2">
        <f t="array" ref="I2057">SUMPRODUCT(B2041:B2060, (ROW(B2041:B2060)-ROW(B2041)+1)) / (20*21/2)</f>
        <v>1.7149999999999999</v>
      </c>
      <c r="J2057" s="2">
        <f t="shared" si="250"/>
        <v>1.6483201892830401</v>
      </c>
      <c r="K2057" s="2">
        <f t="shared" si="252"/>
        <v>1.4240573348809666</v>
      </c>
    </row>
    <row r="2058" spans="1:11" ht="13.5" x14ac:dyDescent="0.25">
      <c r="A2058" s="3">
        <f>TITRES_STAT!B2061</f>
        <v>45694</v>
      </c>
      <c r="B2058" s="5">
        <f>TITRES_STAT!D2061</f>
        <v>1.72</v>
      </c>
      <c r="C2058" s="2">
        <f t="shared" si="253"/>
        <v>0</v>
      </c>
      <c r="D2058" s="2">
        <f t="shared" si="254"/>
        <v>1.72</v>
      </c>
      <c r="E2058" s="2">
        <f t="shared" si="248"/>
        <v>1.7200000000000002</v>
      </c>
      <c r="F2058" s="2">
        <f t="shared" si="249"/>
        <v>1.6919999999999995</v>
      </c>
      <c r="G2058" s="2">
        <f t="shared" si="251"/>
        <v>1.3615999999999997</v>
      </c>
      <c r="H2058" s="2">
        <f t="shared" ref="H2058:H2121" si="255">AVERAGE(B1859:B2058)</f>
        <v>1.1423000000000005</v>
      </c>
      <c r="I2058" s="2">
        <f t="array" ref="I2058">SUMPRODUCT(B2042:B2061, (ROW(B2042:B2061)-ROW(B2042)+1)) / (20*21/2)</f>
        <v>1.7166666666666663</v>
      </c>
      <c r="J2058" s="2">
        <f t="shared" si="250"/>
        <v>1.6551468379227507</v>
      </c>
      <c r="K2058" s="2">
        <f t="shared" si="252"/>
        <v>1.4356629295915169</v>
      </c>
    </row>
    <row r="2059" spans="1:11" ht="13.5" x14ac:dyDescent="0.25">
      <c r="A2059" s="3">
        <f>TITRES_STAT!B2062</f>
        <v>45695</v>
      </c>
      <c r="B2059" s="5">
        <f>TITRES_STAT!D2062</f>
        <v>1.72</v>
      </c>
      <c r="C2059" s="2">
        <f t="shared" si="253"/>
        <v>0</v>
      </c>
      <c r="D2059" s="2">
        <f t="shared" si="254"/>
        <v>1.72</v>
      </c>
      <c r="E2059" s="2">
        <f t="shared" si="248"/>
        <v>1.7200000000000002</v>
      </c>
      <c r="F2059" s="2">
        <f t="shared" si="249"/>
        <v>1.6989999999999994</v>
      </c>
      <c r="G2059" s="2">
        <f t="shared" si="251"/>
        <v>1.3817999999999995</v>
      </c>
      <c r="H2059" s="2">
        <f t="shared" si="255"/>
        <v>1.1450500000000006</v>
      </c>
      <c r="I2059" s="2">
        <f t="array" ref="I2059">SUMPRODUCT(B2043:B2062, (ROW(B2043:B2062)-ROW(B2043)+1)) / (20*21/2)</f>
        <v>1.7113333333333334</v>
      </c>
      <c r="J2059" s="2">
        <f t="shared" si="250"/>
        <v>1.6613233295491554</v>
      </c>
      <c r="K2059" s="2">
        <f t="shared" si="252"/>
        <v>1.446813402940869</v>
      </c>
    </row>
    <row r="2060" spans="1:11" ht="13.5" x14ac:dyDescent="0.25">
      <c r="A2060" s="3">
        <f>TITRES_STAT!B2063</f>
        <v>45698</v>
      </c>
      <c r="B2060" s="5">
        <f>TITRES_STAT!D2063</f>
        <v>1.72</v>
      </c>
      <c r="C2060" s="2">
        <f t="shared" si="253"/>
        <v>0</v>
      </c>
      <c r="D2060" s="2">
        <f t="shared" si="254"/>
        <v>1.72</v>
      </c>
      <c r="E2060" s="2">
        <f t="shared" ref="E2060:E2123" si="256">AVERAGE(B2051:B2060)</f>
        <v>1.7200000000000002</v>
      </c>
      <c r="F2060" s="2">
        <f t="shared" si="249"/>
        <v>1.7024999999999995</v>
      </c>
      <c r="G2060" s="2">
        <f t="shared" si="251"/>
        <v>1.4013999999999995</v>
      </c>
      <c r="H2060" s="2">
        <f t="shared" si="255"/>
        <v>1.1478000000000006</v>
      </c>
      <c r="I2060" s="2">
        <f t="array" ref="I2060">SUMPRODUCT(B2044:B2063, (ROW(B2044:B2063)-ROW(B2044)+1)) / (20*21/2)</f>
        <v>1.706</v>
      </c>
      <c r="J2060" s="2">
        <f t="shared" si="250"/>
        <v>1.6669115838778072</v>
      </c>
      <c r="K2060" s="2">
        <f t="shared" si="252"/>
        <v>1.4575266028255407</v>
      </c>
    </row>
    <row r="2061" spans="1:11" ht="13.5" x14ac:dyDescent="0.25">
      <c r="A2061" s="3">
        <f>TITRES_STAT!B2064</f>
        <v>45699</v>
      </c>
      <c r="B2061" s="5">
        <f>TITRES_STAT!D2064</f>
        <v>1.72</v>
      </c>
      <c r="C2061" s="2">
        <f t="shared" si="253"/>
        <v>0</v>
      </c>
      <c r="D2061" s="2">
        <f t="shared" si="254"/>
        <v>1.72</v>
      </c>
      <c r="E2061" s="2">
        <f t="shared" si="256"/>
        <v>1.7200000000000002</v>
      </c>
      <c r="F2061" s="2">
        <f t="shared" si="249"/>
        <v>1.7059999999999995</v>
      </c>
      <c r="G2061" s="2">
        <f t="shared" si="251"/>
        <v>1.4203999999999997</v>
      </c>
      <c r="H2061" s="2">
        <f t="shared" si="255"/>
        <v>1.1505500000000004</v>
      </c>
      <c r="I2061" s="2">
        <f t="array" ref="I2061">SUMPRODUCT(B2045:B2064, (ROW(B2045:B2064)-ROW(B2045)+1)) / (20*21/2)</f>
        <v>1.7006666666666665</v>
      </c>
      <c r="J2061" s="2">
        <f t="shared" si="250"/>
        <v>1.6719676235084924</v>
      </c>
      <c r="K2061" s="2">
        <f t="shared" si="252"/>
        <v>1.4678196772245391</v>
      </c>
    </row>
    <row r="2062" spans="1:11" ht="13.5" x14ac:dyDescent="0.25">
      <c r="A2062" s="3">
        <f>TITRES_STAT!B2065</f>
        <v>45700</v>
      </c>
      <c r="B2062" s="5">
        <f>TITRES_STAT!D2065</f>
        <v>1.65</v>
      </c>
      <c r="C2062" s="2">
        <f t="shared" si="253"/>
        <v>-7.0000000000000062E-2</v>
      </c>
      <c r="D2062" s="2">
        <f t="shared" si="254"/>
        <v>1.706</v>
      </c>
      <c r="E2062" s="2">
        <f t="shared" si="256"/>
        <v>1.7130000000000003</v>
      </c>
      <c r="F2062" s="2">
        <f t="shared" si="249"/>
        <v>1.7059999999999995</v>
      </c>
      <c r="G2062" s="2">
        <f t="shared" si="251"/>
        <v>1.4373999999999998</v>
      </c>
      <c r="H2062" s="2">
        <f t="shared" si="255"/>
        <v>1.1529500000000006</v>
      </c>
      <c r="I2062" s="2">
        <f t="array" ref="I2062">SUMPRODUCT(B2046:B2065, (ROW(B2046:B2065)-ROW(B2046)+1)) / (20*21/2)</f>
        <v>1.6953333333333331</v>
      </c>
      <c r="J2062" s="2">
        <f t="shared" si="250"/>
        <v>1.6698754688886359</v>
      </c>
      <c r="K2062" s="2">
        <f t="shared" si="252"/>
        <v>1.4749640036078906</v>
      </c>
    </row>
    <row r="2063" spans="1:11" ht="13.5" x14ac:dyDescent="0.25">
      <c r="A2063" s="3">
        <f>TITRES_STAT!B2066</f>
        <v>45701</v>
      </c>
      <c r="B2063" s="5">
        <f>TITRES_STAT!D2066</f>
        <v>1.65</v>
      </c>
      <c r="C2063" s="2">
        <f t="shared" si="253"/>
        <v>0</v>
      </c>
      <c r="D2063" s="2">
        <f t="shared" si="254"/>
        <v>1.6920000000000002</v>
      </c>
      <c r="E2063" s="2">
        <f t="shared" si="256"/>
        <v>1.7060000000000002</v>
      </c>
      <c r="F2063" s="2">
        <f t="shared" si="249"/>
        <v>1.7059999999999995</v>
      </c>
      <c r="G2063" s="2">
        <f t="shared" si="251"/>
        <v>1.4537999999999998</v>
      </c>
      <c r="H2063" s="2">
        <f t="shared" si="255"/>
        <v>1.1553500000000005</v>
      </c>
      <c r="I2063" s="2">
        <f t="array" ref="I2063">SUMPRODUCT(B2047:B2066, (ROW(B2047:B2066)-ROW(B2047)+1)) / (20*21/2)</f>
        <v>1.69</v>
      </c>
      <c r="J2063" s="2">
        <f t="shared" si="250"/>
        <v>1.6679825670897181</v>
      </c>
      <c r="K2063" s="2">
        <f t="shared" si="252"/>
        <v>1.4818281603291499</v>
      </c>
    </row>
    <row r="2064" spans="1:11" ht="13.5" x14ac:dyDescent="0.25">
      <c r="A2064" s="3">
        <f>TITRES_STAT!B2067</f>
        <v>45702</v>
      </c>
      <c r="B2064" s="5">
        <f>TITRES_STAT!D2067</f>
        <v>1.65</v>
      </c>
      <c r="C2064" s="2">
        <f t="shared" si="253"/>
        <v>0</v>
      </c>
      <c r="D2064" s="2">
        <f t="shared" si="254"/>
        <v>1.6780000000000002</v>
      </c>
      <c r="E2064" s="2">
        <f t="shared" si="256"/>
        <v>1.6990000000000003</v>
      </c>
      <c r="F2064" s="2">
        <f t="shared" si="249"/>
        <v>1.7059999999999995</v>
      </c>
      <c r="G2064" s="2">
        <f t="shared" si="251"/>
        <v>1.4695999999999998</v>
      </c>
      <c r="H2064" s="2">
        <f t="shared" si="255"/>
        <v>1.1576000000000006</v>
      </c>
      <c r="I2064" s="2">
        <f t="array" ref="I2064">SUMPRODUCT(B2048:B2067, (ROW(B2048:B2067)-ROW(B2048)+1)) / (20*21/2)</f>
        <v>1.6783333333333332</v>
      </c>
      <c r="J2064" s="2">
        <f t="shared" si="250"/>
        <v>1.6662699416526021</v>
      </c>
      <c r="K2064" s="2">
        <f t="shared" si="252"/>
        <v>1.4884231344338892</v>
      </c>
    </row>
    <row r="2065" spans="1:11" ht="13.5" x14ac:dyDescent="0.25">
      <c r="A2065" s="3">
        <f>TITRES_STAT!B2068</f>
        <v>45705</v>
      </c>
      <c r="B2065" s="5">
        <f>TITRES_STAT!D2068</f>
        <v>1.65</v>
      </c>
      <c r="C2065" s="2">
        <f t="shared" si="253"/>
        <v>0</v>
      </c>
      <c r="D2065" s="2">
        <f t="shared" si="254"/>
        <v>1.6640000000000001</v>
      </c>
      <c r="E2065" s="2">
        <f t="shared" si="256"/>
        <v>1.6920000000000002</v>
      </c>
      <c r="F2065" s="2">
        <f t="shared" si="249"/>
        <v>1.7059999999999995</v>
      </c>
      <c r="G2065" s="2">
        <f t="shared" si="251"/>
        <v>1.4847999999999999</v>
      </c>
      <c r="H2065" s="2">
        <f t="shared" si="255"/>
        <v>1.1596000000000006</v>
      </c>
      <c r="I2065" s="2">
        <f t="array" ref="I2065">SUMPRODUCT(B2049:B2068, (ROW(B2049:B2068)-ROW(B2049)+1)) / (20*21/2)</f>
        <v>1.6673333333333333</v>
      </c>
      <c r="J2065" s="2">
        <f t="shared" si="250"/>
        <v>1.6647204233999733</v>
      </c>
      <c r="K2065" s="2">
        <f t="shared" si="252"/>
        <v>1.4947594821031485</v>
      </c>
    </row>
    <row r="2066" spans="1:11" ht="13.5" x14ac:dyDescent="0.25">
      <c r="A2066" s="3">
        <f>TITRES_STAT!B2069</f>
        <v>45706</v>
      </c>
      <c r="B2066" s="5">
        <f>TITRES_STAT!D2069</f>
        <v>1.65</v>
      </c>
      <c r="C2066" s="2">
        <f t="shared" si="253"/>
        <v>0</v>
      </c>
      <c r="D2066" s="2">
        <f t="shared" si="254"/>
        <v>1.65</v>
      </c>
      <c r="E2066" s="2">
        <f t="shared" si="256"/>
        <v>1.6850000000000001</v>
      </c>
      <c r="F2066" s="2">
        <f t="shared" si="249"/>
        <v>1.7024999999999995</v>
      </c>
      <c r="G2066" s="2">
        <f t="shared" si="251"/>
        <v>1.4992000000000001</v>
      </c>
      <c r="H2066" s="2">
        <f t="shared" si="255"/>
        <v>1.1616000000000006</v>
      </c>
      <c r="I2066" s="2">
        <f t="array" ref="I2066">SUMPRODUCT(B2050:B2069, (ROW(B2050:B2069)-ROW(B2050)+1)) / (20*21/2)</f>
        <v>1.6569999999999998</v>
      </c>
      <c r="J2066" s="2">
        <f t="shared" si="250"/>
        <v>1.6633184783142614</v>
      </c>
      <c r="K2066" s="2">
        <f t="shared" si="252"/>
        <v>1.5008473455500839</v>
      </c>
    </row>
    <row r="2067" spans="1:11" ht="13.5" x14ac:dyDescent="0.25">
      <c r="A2067" s="3">
        <f>TITRES_STAT!B2070</f>
        <v>45707</v>
      </c>
      <c r="B2067" s="5">
        <f>TITRES_STAT!D2070</f>
        <v>1.58</v>
      </c>
      <c r="C2067" s="2">
        <f t="shared" si="253"/>
        <v>-6.999999999999984E-2</v>
      </c>
      <c r="D2067" s="2">
        <f t="shared" si="254"/>
        <v>1.6359999999999999</v>
      </c>
      <c r="E2067" s="2">
        <f t="shared" si="256"/>
        <v>1.671</v>
      </c>
      <c r="F2067" s="2">
        <f t="shared" si="249"/>
        <v>1.6954999999999996</v>
      </c>
      <c r="G2067" s="2">
        <f t="shared" si="251"/>
        <v>1.5118</v>
      </c>
      <c r="H2067" s="2">
        <f t="shared" si="255"/>
        <v>1.1632500000000006</v>
      </c>
      <c r="I2067" s="2">
        <f t="array" ref="I2067">SUMPRODUCT(B2051:B2070, (ROW(B2051:B2070)-ROW(B2051)+1)) / (20*21/2)</f>
        <v>1.6473333333333333</v>
      </c>
      <c r="J2067" s="2">
        <f t="shared" si="250"/>
        <v>1.6553833851414745</v>
      </c>
      <c r="K2067" s="2">
        <f t="shared" si="252"/>
        <v>1.5039513712147865</v>
      </c>
    </row>
    <row r="2068" spans="1:11" ht="13.5" x14ac:dyDescent="0.25">
      <c r="A2068" s="3">
        <f>TITRES_STAT!B2071</f>
        <v>45708</v>
      </c>
      <c r="B2068" s="5">
        <f>TITRES_STAT!D2071</f>
        <v>1.58</v>
      </c>
      <c r="C2068" s="2">
        <f t="shared" si="253"/>
        <v>0</v>
      </c>
      <c r="D2068" s="2">
        <f t="shared" si="254"/>
        <v>1.6219999999999999</v>
      </c>
      <c r="E2068" s="2">
        <f t="shared" si="256"/>
        <v>1.657</v>
      </c>
      <c r="F2068" s="2">
        <f t="shared" ref="F2068:F2131" si="257">AVERAGE(B2049:B2068)</f>
        <v>1.6884999999999994</v>
      </c>
      <c r="G2068" s="2">
        <f t="shared" si="251"/>
        <v>1.5236000000000001</v>
      </c>
      <c r="H2068" s="2">
        <f t="shared" si="255"/>
        <v>1.1649000000000007</v>
      </c>
      <c r="I2068" s="2">
        <f t="array" ref="I2068">SUMPRODUCT(B2052:B2071, (ROW(B2052:B2071)-ROW(B2052)+1)) / (20*21/2)</f>
        <v>1.6316666666666666</v>
      </c>
      <c r="J2068" s="2">
        <f t="shared" si="250"/>
        <v>1.6482040151280006</v>
      </c>
      <c r="K2068" s="2">
        <f t="shared" si="252"/>
        <v>1.5069336703828342</v>
      </c>
    </row>
    <row r="2069" spans="1:11" ht="13.5" x14ac:dyDescent="0.25">
      <c r="A2069" s="3">
        <f>TITRES_STAT!B2072</f>
        <v>45709</v>
      </c>
      <c r="B2069" s="5">
        <f>TITRES_STAT!D2072</f>
        <v>1.58</v>
      </c>
      <c r="C2069" s="2">
        <f t="shared" si="253"/>
        <v>0</v>
      </c>
      <c r="D2069" s="2">
        <f t="shared" si="254"/>
        <v>1.6079999999999999</v>
      </c>
      <c r="E2069" s="2">
        <f t="shared" si="256"/>
        <v>1.643</v>
      </c>
      <c r="F2069" s="2">
        <f t="shared" si="257"/>
        <v>1.6814999999999993</v>
      </c>
      <c r="G2069" s="2">
        <f t="shared" si="251"/>
        <v>1.5345999999999997</v>
      </c>
      <c r="H2069" s="2">
        <f t="shared" si="255"/>
        <v>1.1665500000000006</v>
      </c>
      <c r="I2069" s="2">
        <f t="array" ref="I2069">SUMPRODUCT(B2053:B2072, (ROW(B2053:B2072)-ROW(B2053)+1)) / (20*21/2)</f>
        <v>1.611285714285714</v>
      </c>
      <c r="J2069" s="2">
        <f t="shared" ref="J2069:J2132" si="258">$J$4*B2069+J2068*(1-$J$4)</f>
        <v>1.6417083946396196</v>
      </c>
      <c r="K2069" s="2">
        <f t="shared" si="252"/>
        <v>1.509799016642331</v>
      </c>
    </row>
    <row r="2070" spans="1:11" ht="13.5" x14ac:dyDescent="0.25">
      <c r="A2070" s="3">
        <f>TITRES_STAT!B2073</f>
        <v>45712</v>
      </c>
      <c r="B2070" s="5">
        <f>TITRES_STAT!D2073</f>
        <v>1.58</v>
      </c>
      <c r="C2070" s="2">
        <f t="shared" si="253"/>
        <v>0</v>
      </c>
      <c r="D2070" s="2">
        <f t="shared" si="254"/>
        <v>1.5940000000000001</v>
      </c>
      <c r="E2070" s="2">
        <f t="shared" si="256"/>
        <v>1.629</v>
      </c>
      <c r="F2070" s="2">
        <f t="shared" si="257"/>
        <v>1.6744999999999994</v>
      </c>
      <c r="G2070" s="2">
        <f t="shared" si="251"/>
        <v>1.5463999999999998</v>
      </c>
      <c r="H2070" s="2">
        <f t="shared" si="255"/>
        <v>1.1682000000000008</v>
      </c>
      <c r="I2070" s="2">
        <f t="array" ref="I2070">SUMPRODUCT(B2054:B2073, (ROW(B2054:B2073)-ROW(B2054)+1)) / (20*21/2)</f>
        <v>1.5864761904761904</v>
      </c>
      <c r="J2070" s="2">
        <f t="shared" si="258"/>
        <v>1.6358314046739415</v>
      </c>
      <c r="K2070" s="2">
        <f t="shared" si="252"/>
        <v>1.5125519963818475</v>
      </c>
    </row>
    <row r="2071" spans="1:11" ht="13.5" x14ac:dyDescent="0.25">
      <c r="A2071" s="3">
        <f>TITRES_STAT!B2074</f>
        <v>45713</v>
      </c>
      <c r="B2071" s="5">
        <f>TITRES_STAT!D2074</f>
        <v>1.51</v>
      </c>
      <c r="C2071" s="2">
        <f t="shared" si="253"/>
        <v>-7.0000000000000062E-2</v>
      </c>
      <c r="D2071" s="2">
        <f t="shared" si="254"/>
        <v>1.5660000000000001</v>
      </c>
      <c r="E2071" s="2">
        <f t="shared" si="256"/>
        <v>1.6080000000000001</v>
      </c>
      <c r="F2071" s="2">
        <f t="shared" si="257"/>
        <v>1.6639999999999993</v>
      </c>
      <c r="G2071" s="2">
        <f t="shared" si="251"/>
        <v>1.556</v>
      </c>
      <c r="H2071" s="2">
        <f t="shared" si="255"/>
        <v>1.1695000000000007</v>
      </c>
      <c r="I2071" s="2">
        <f t="array" ref="I2071">SUMPRODUCT(B2055:B2074, (ROW(B2055:B2074)-ROW(B2055)+1)) / (20*21/2)</f>
        <v>1.5575238095238098</v>
      </c>
      <c r="J2071" s="2">
        <f t="shared" si="258"/>
        <v>1.6238474613716614</v>
      </c>
      <c r="K2071" s="2">
        <f t="shared" si="252"/>
        <v>1.5124519180923635</v>
      </c>
    </row>
    <row r="2072" spans="1:11" ht="13.5" x14ac:dyDescent="0.25">
      <c r="A2072" s="3">
        <f>TITRES_STAT!B2075</f>
        <v>45714</v>
      </c>
      <c r="B2072" s="5">
        <f>TITRES_STAT!D2075</f>
        <v>1.45</v>
      </c>
      <c r="C2072" s="2">
        <f t="shared" si="253"/>
        <v>-6.0000000000000053E-2</v>
      </c>
      <c r="D2072" s="2">
        <f t="shared" si="254"/>
        <v>1.54</v>
      </c>
      <c r="E2072" s="2">
        <f t="shared" si="256"/>
        <v>1.5879999999999999</v>
      </c>
      <c r="F2072" s="2">
        <f t="shared" si="257"/>
        <v>1.6504999999999996</v>
      </c>
      <c r="G2072" s="2">
        <f t="shared" si="251"/>
        <v>1.5635999999999997</v>
      </c>
      <c r="H2072" s="2">
        <f t="shared" si="255"/>
        <v>1.1703500000000009</v>
      </c>
      <c r="I2072" s="2">
        <f t="array" ref="I2072">SUMPRODUCT(B2056:B2075, (ROW(B2056:B2075)-ROW(B2056)+1)) / (20*21/2)</f>
        <v>1.5256666666666665</v>
      </c>
      <c r="J2072" s="2">
        <f t="shared" si="258"/>
        <v>1.607290560288646</v>
      </c>
      <c r="K2072" s="2">
        <f t="shared" si="252"/>
        <v>1.5100028232652121</v>
      </c>
    </row>
    <row r="2073" spans="1:11" ht="13.5" x14ac:dyDescent="0.25">
      <c r="A2073" s="3">
        <f>TITRES_STAT!B2076</f>
        <v>45715</v>
      </c>
      <c r="B2073" s="5">
        <f>TITRES_STAT!D2076</f>
        <v>1.39</v>
      </c>
      <c r="C2073" s="2">
        <f t="shared" si="253"/>
        <v>-6.0000000000000053E-2</v>
      </c>
      <c r="D2073" s="2">
        <f t="shared" si="254"/>
        <v>1.502</v>
      </c>
      <c r="E2073" s="2">
        <f t="shared" si="256"/>
        <v>1.5619999999999998</v>
      </c>
      <c r="F2073" s="2">
        <f t="shared" si="257"/>
        <v>1.6339999999999997</v>
      </c>
      <c r="G2073" s="2">
        <f t="shared" si="251"/>
        <v>1.5691999999999995</v>
      </c>
      <c r="H2073" s="2">
        <f t="shared" si="255"/>
        <v>1.1709000000000007</v>
      </c>
      <c r="I2073" s="2">
        <f t="array" ref="I2073">SUMPRODUCT(B2057:B2076, (ROW(B2057:B2076)-ROW(B2057)+1)) / (20*21/2)</f>
        <v>1.4911428571428571</v>
      </c>
      <c r="J2073" s="2">
        <f t="shared" si="258"/>
        <v>1.5865962212135369</v>
      </c>
      <c r="K2073" s="2">
        <f t="shared" si="252"/>
        <v>1.5052968301959881</v>
      </c>
    </row>
    <row r="2074" spans="1:11" ht="13.5" x14ac:dyDescent="0.25">
      <c r="A2074" s="3">
        <f>TITRES_STAT!B2077</f>
        <v>45716</v>
      </c>
      <c r="B2074" s="5">
        <f>TITRES_STAT!D2077</f>
        <v>1.33</v>
      </c>
      <c r="C2074" s="2">
        <f t="shared" si="253"/>
        <v>-5.9999999999999831E-2</v>
      </c>
      <c r="D2074" s="2">
        <f t="shared" si="254"/>
        <v>1.452</v>
      </c>
      <c r="E2074" s="2">
        <f t="shared" si="256"/>
        <v>1.5299999999999998</v>
      </c>
      <c r="F2074" s="2">
        <f t="shared" si="257"/>
        <v>1.6144999999999996</v>
      </c>
      <c r="G2074" s="2">
        <f t="shared" si="251"/>
        <v>1.5743999999999994</v>
      </c>
      <c r="H2074" s="2">
        <f t="shared" si="255"/>
        <v>1.1711500000000008</v>
      </c>
      <c r="I2074" s="2">
        <f t="array" ref="I2074">SUMPRODUCT(B2058:B2077, (ROW(B2058:B2077)-ROW(B2058)+1)) / (20*21/2)</f>
        <v>1.4541904761904765</v>
      </c>
      <c r="J2074" s="2">
        <f t="shared" si="258"/>
        <v>1.5621584858598667</v>
      </c>
      <c r="K2074" s="2">
        <f t="shared" si="252"/>
        <v>1.4984224446981065</v>
      </c>
    </row>
    <row r="2075" spans="1:11" ht="13.5" x14ac:dyDescent="0.25">
      <c r="A2075" s="3">
        <f>TITRES_STAT!B2078</f>
        <v>45719</v>
      </c>
      <c r="B2075" s="5">
        <f>TITRES_STAT!D2078</f>
        <v>1.28</v>
      </c>
      <c r="C2075" s="2">
        <f t="shared" si="253"/>
        <v>-5.0000000000000044E-2</v>
      </c>
      <c r="D2075" s="2">
        <f t="shared" si="254"/>
        <v>1.3919999999999999</v>
      </c>
      <c r="E2075" s="2">
        <f t="shared" si="256"/>
        <v>1.4929999999999999</v>
      </c>
      <c r="F2075" s="2">
        <f t="shared" si="257"/>
        <v>1.5924999999999998</v>
      </c>
      <c r="G2075" s="2">
        <f t="shared" si="251"/>
        <v>1.5777999999999994</v>
      </c>
      <c r="H2075" s="2">
        <f t="shared" si="255"/>
        <v>1.1711500000000008</v>
      </c>
      <c r="I2075" s="2">
        <f t="array" ref="I2075">SUMPRODUCT(B2059:B2078, (ROW(B2059:B2078)-ROW(B2059)+1)) / (20*21/2)</f>
        <v>1.4150476190476191</v>
      </c>
      <c r="J2075" s="2">
        <f t="shared" si="258"/>
        <v>1.535286249111308</v>
      </c>
      <c r="K2075" s="2">
        <f t="shared" si="252"/>
        <v>1.4898568586315142</v>
      </c>
    </row>
    <row r="2076" spans="1:11" ht="13.5" x14ac:dyDescent="0.25">
      <c r="A2076" s="3">
        <f>TITRES_STAT!B2079</f>
        <v>45720</v>
      </c>
      <c r="B2076" s="5">
        <f>TITRES_STAT!D2079</f>
        <v>1.23</v>
      </c>
      <c r="C2076" s="2">
        <f t="shared" si="253"/>
        <v>-5.0000000000000044E-2</v>
      </c>
      <c r="D2076" s="2">
        <f t="shared" si="254"/>
        <v>1.3359999999999999</v>
      </c>
      <c r="E2076" s="2">
        <f t="shared" si="256"/>
        <v>1.4510000000000001</v>
      </c>
      <c r="F2076" s="2">
        <f t="shared" si="257"/>
        <v>1.5679999999999998</v>
      </c>
      <c r="G2076" s="2">
        <f t="shared" si="251"/>
        <v>1.5793999999999995</v>
      </c>
      <c r="H2076" s="2">
        <f t="shared" si="255"/>
        <v>1.1709000000000007</v>
      </c>
      <c r="I2076" s="2">
        <f t="array" ref="I2076">SUMPRODUCT(B2060:B2079, (ROW(B2060:B2079)-ROW(B2060)+1)) / (20*21/2)</f>
        <v>1.3739523809523808</v>
      </c>
      <c r="J2076" s="2">
        <f t="shared" si="258"/>
        <v>1.5062113682435645</v>
      </c>
      <c r="K2076" s="2">
        <f t="shared" si="252"/>
        <v>1.4796663935871412</v>
      </c>
    </row>
    <row r="2077" spans="1:11" ht="13.5" x14ac:dyDescent="0.25">
      <c r="A2077" s="3">
        <f>TITRES_STAT!B2080</f>
        <v>45721</v>
      </c>
      <c r="B2077" s="5">
        <f>TITRES_STAT!D2080</f>
        <v>1.18</v>
      </c>
      <c r="C2077" s="2">
        <f t="shared" si="253"/>
        <v>-5.0000000000000044E-2</v>
      </c>
      <c r="D2077" s="2">
        <f t="shared" si="254"/>
        <v>1.282</v>
      </c>
      <c r="E2077" s="2">
        <f t="shared" si="256"/>
        <v>1.411</v>
      </c>
      <c r="F2077" s="2">
        <f t="shared" si="257"/>
        <v>1.5409999999999999</v>
      </c>
      <c r="G2077" s="2">
        <f t="shared" si="251"/>
        <v>1.5789999999999995</v>
      </c>
      <c r="H2077" s="2">
        <f t="shared" si="255"/>
        <v>1.170400000000001</v>
      </c>
      <c r="I2077" s="2">
        <f t="array" ref="I2077">SUMPRODUCT(B2061:B2080, (ROW(B2061:B2080)-ROW(B2061)+1)) / (20*21/2)</f>
        <v>1.3320952380952382</v>
      </c>
      <c r="J2077" s="2">
        <f t="shared" si="258"/>
        <v>1.4751436188870346</v>
      </c>
      <c r="K2077" s="2">
        <f t="shared" si="252"/>
        <v>1.4679147703092144</v>
      </c>
    </row>
    <row r="2078" spans="1:11" ht="13.5" x14ac:dyDescent="0.25">
      <c r="A2078" s="3">
        <f>TITRES_STAT!B2081</f>
        <v>45722</v>
      </c>
      <c r="B2078" s="5">
        <f>TITRES_STAT!D2081</f>
        <v>1.1299999999999999</v>
      </c>
      <c r="C2078" s="2">
        <f t="shared" si="253"/>
        <v>-5.0000000000000044E-2</v>
      </c>
      <c r="D2078" s="2">
        <f t="shared" si="254"/>
        <v>1.23</v>
      </c>
      <c r="E2078" s="2">
        <f t="shared" si="256"/>
        <v>1.3660000000000001</v>
      </c>
      <c r="F2078" s="2">
        <f t="shared" si="257"/>
        <v>1.5114999999999998</v>
      </c>
      <c r="G2078" s="2">
        <f t="shared" si="251"/>
        <v>1.5765999999999993</v>
      </c>
      <c r="H2078" s="2">
        <f t="shared" si="255"/>
        <v>1.169650000000001</v>
      </c>
      <c r="I2078" s="2">
        <f t="array" ref="I2078">SUMPRODUCT(B2062:B2081, (ROW(B2062:B2081)-ROW(B2062)+1)) / (20*21/2)</f>
        <v>1.2896666666666663</v>
      </c>
      <c r="J2078" s="2">
        <f t="shared" si="258"/>
        <v>1.4422727980406502</v>
      </c>
      <c r="K2078" s="2">
        <f t="shared" si="252"/>
        <v>1.4546632106892452</v>
      </c>
    </row>
    <row r="2079" spans="1:11" ht="13.5" x14ac:dyDescent="0.25">
      <c r="A2079" s="3">
        <f>TITRES_STAT!B2082</f>
        <v>45723</v>
      </c>
      <c r="B2079" s="5">
        <f>TITRES_STAT!D2082</f>
        <v>1.08</v>
      </c>
      <c r="C2079" s="2">
        <f t="shared" si="253"/>
        <v>-4.9999999999999822E-2</v>
      </c>
      <c r="D2079" s="2">
        <f t="shared" si="254"/>
        <v>1.18</v>
      </c>
      <c r="E2079" s="2">
        <f t="shared" si="256"/>
        <v>1.3159999999999998</v>
      </c>
      <c r="F2079" s="2">
        <f t="shared" si="257"/>
        <v>1.4794999999999998</v>
      </c>
      <c r="G2079" s="2">
        <f t="shared" si="251"/>
        <v>1.5721999999999994</v>
      </c>
      <c r="H2079" s="2">
        <f t="shared" si="255"/>
        <v>1.1686500000000011</v>
      </c>
      <c r="I2079" s="2">
        <f t="array" ref="I2079">SUMPRODUCT(B2063:B2082, (ROW(B2063:B2082)-ROW(B2063)+1)) / (20*21/2)</f>
        <v>1.2468571428571431</v>
      </c>
      <c r="J2079" s="2">
        <f t="shared" si="258"/>
        <v>1.4077706267986834</v>
      </c>
      <c r="K2079" s="2">
        <f t="shared" si="252"/>
        <v>1.439970535760255</v>
      </c>
    </row>
    <row r="2080" spans="1:11" ht="13.5" x14ac:dyDescent="0.25">
      <c r="A2080" s="3">
        <f>TITRES_STAT!B2083</f>
        <v>45726</v>
      </c>
      <c r="B2080" s="5">
        <f>TITRES_STAT!D2083</f>
        <v>1.04</v>
      </c>
      <c r="C2080" s="2">
        <f t="shared" si="253"/>
        <v>-4.0000000000000036E-2</v>
      </c>
      <c r="D2080" s="2">
        <f t="shared" si="254"/>
        <v>1.1320000000000001</v>
      </c>
      <c r="E2080" s="2">
        <f t="shared" si="256"/>
        <v>1.262</v>
      </c>
      <c r="F2080" s="2">
        <f t="shared" si="257"/>
        <v>1.4454999999999998</v>
      </c>
      <c r="G2080" s="2">
        <f t="shared" si="251"/>
        <v>1.5659999999999996</v>
      </c>
      <c r="H2080" s="2">
        <f t="shared" si="255"/>
        <v>1.1674500000000012</v>
      </c>
      <c r="I2080" s="2">
        <f t="array" ref="I2080">SUMPRODUCT(B2064:B2083, (ROW(B2064:B2083)-ROW(B2064)+1)) / (20*21/2)</f>
        <v>1.2035238095238097</v>
      </c>
      <c r="J2080" s="2">
        <f t="shared" si="258"/>
        <v>1.3727448528178563</v>
      </c>
      <c r="K2080" s="2">
        <f t="shared" si="252"/>
        <v>1.4242854167108332</v>
      </c>
    </row>
    <row r="2081" spans="1:11" ht="13.5" x14ac:dyDescent="0.25">
      <c r="A2081" s="3">
        <f>TITRES_STAT!B2084</f>
        <v>45727</v>
      </c>
      <c r="B2081" s="5">
        <f>TITRES_STAT!D2084</f>
        <v>1</v>
      </c>
      <c r="C2081" s="2">
        <f t="shared" si="253"/>
        <v>-4.0000000000000036E-2</v>
      </c>
      <c r="D2081" s="2">
        <f t="shared" si="254"/>
        <v>1.0859999999999999</v>
      </c>
      <c r="E2081" s="2">
        <f t="shared" si="256"/>
        <v>1.2109999999999999</v>
      </c>
      <c r="F2081" s="2">
        <f t="shared" si="257"/>
        <v>1.4095</v>
      </c>
      <c r="G2081" s="2">
        <f t="shared" si="251"/>
        <v>1.5577999999999996</v>
      </c>
      <c r="H2081" s="2">
        <f t="shared" si="255"/>
        <v>1.1660500000000014</v>
      </c>
      <c r="I2081" s="2">
        <f t="array" ref="I2081">SUMPRODUCT(B2065:B2084, (ROW(B2065:B2084)-ROW(B2065)+1)) / (20*21/2)</f>
        <v>1.1598571428571427</v>
      </c>
      <c r="J2081" s="2">
        <f t="shared" si="258"/>
        <v>1.3372453430256797</v>
      </c>
      <c r="K2081" s="2">
        <f t="shared" si="252"/>
        <v>1.4076467729182516</v>
      </c>
    </row>
    <row r="2082" spans="1:11" ht="13.5" x14ac:dyDescent="0.25">
      <c r="A2082" s="3">
        <f>TITRES_STAT!B2085</f>
        <v>45728</v>
      </c>
      <c r="B2082" s="5">
        <f>TITRES_STAT!D2085</f>
        <v>0.96</v>
      </c>
      <c r="C2082" s="2">
        <f t="shared" si="253"/>
        <v>-4.0000000000000036E-2</v>
      </c>
      <c r="D2082" s="2">
        <f t="shared" si="254"/>
        <v>1.042</v>
      </c>
      <c r="E2082" s="2">
        <f t="shared" si="256"/>
        <v>1.1620000000000001</v>
      </c>
      <c r="F2082" s="2">
        <f t="shared" si="257"/>
        <v>1.375</v>
      </c>
      <c r="G2082" s="2">
        <f t="shared" si="251"/>
        <v>1.5475999999999996</v>
      </c>
      <c r="H2082" s="2">
        <f t="shared" si="255"/>
        <v>1.1644500000000015</v>
      </c>
      <c r="I2082" s="2">
        <f t="array" ref="I2082">SUMPRODUCT(B2066:B2085, (ROW(B2066:B2085)-ROW(B2066)+1)) / (20*21/2)</f>
        <v>1.117</v>
      </c>
      <c r="J2082" s="2">
        <f t="shared" si="258"/>
        <v>1.301317215118472</v>
      </c>
      <c r="K2082" s="2">
        <f t="shared" si="252"/>
        <v>1.3900919975096926</v>
      </c>
    </row>
    <row r="2083" spans="1:11" ht="13.5" x14ac:dyDescent="0.25">
      <c r="A2083" s="3">
        <f>TITRES_STAT!B2086</f>
        <v>45729</v>
      </c>
      <c r="B2083" s="5">
        <f>TITRES_STAT!D2086</f>
        <v>0.92</v>
      </c>
      <c r="C2083" s="2">
        <f t="shared" si="253"/>
        <v>-3.9999999999999925E-2</v>
      </c>
      <c r="D2083" s="2">
        <f t="shared" si="254"/>
        <v>1</v>
      </c>
      <c r="E2083" s="2">
        <f t="shared" si="256"/>
        <v>1.115</v>
      </c>
      <c r="F2083" s="2">
        <f t="shared" si="257"/>
        <v>1.3385000000000002</v>
      </c>
      <c r="G2083" s="2">
        <f t="shared" si="251"/>
        <v>1.5365999999999993</v>
      </c>
      <c r="H2083" s="2">
        <f t="shared" si="255"/>
        <v>1.1626500000000015</v>
      </c>
      <c r="I2083" s="2">
        <f t="array" ref="I2083">SUMPRODUCT(B2067:B2086, (ROW(B2067:B2086)-ROW(B2067)+1)) / (20*21/2)</f>
        <v>1.0750952380952381</v>
      </c>
      <c r="J2083" s="2">
        <f t="shared" si="258"/>
        <v>1.2650012898690939</v>
      </c>
      <c r="K2083" s="2">
        <f t="shared" si="252"/>
        <v>1.371657017215195</v>
      </c>
    </row>
    <row r="2084" spans="1:11" ht="13.5" x14ac:dyDescent="0.25">
      <c r="A2084" s="3">
        <f>TITRES_STAT!B2087</f>
        <v>45730</v>
      </c>
      <c r="B2084" s="5">
        <f>TITRES_STAT!D2087</f>
        <v>0.88</v>
      </c>
      <c r="C2084" s="2">
        <f t="shared" si="253"/>
        <v>-4.0000000000000036E-2</v>
      </c>
      <c r="D2084" s="2">
        <f t="shared" si="254"/>
        <v>0.96</v>
      </c>
      <c r="E2084" s="2">
        <f t="shared" si="256"/>
        <v>1.0699999999999998</v>
      </c>
      <c r="F2084" s="2">
        <f t="shared" si="257"/>
        <v>1.2999999999999998</v>
      </c>
      <c r="G2084" s="2">
        <f t="shared" si="251"/>
        <v>1.5235999999999992</v>
      </c>
      <c r="H2084" s="2">
        <f t="shared" si="255"/>
        <v>1.1609000000000014</v>
      </c>
      <c r="I2084" s="2">
        <f t="array" ref="I2084">SUMPRODUCT(B2068:B2087, (ROW(B2068:B2087)-ROW(B2068)+1)) / (20*21/2)</f>
        <v>1.0342857142857145</v>
      </c>
      <c r="J2084" s="2">
        <f t="shared" si="258"/>
        <v>1.2283345003577515</v>
      </c>
      <c r="K2084" s="2">
        <f t="shared" si="252"/>
        <v>1.3523763498734225</v>
      </c>
    </row>
    <row r="2085" spans="1:11" ht="13.5" x14ac:dyDescent="0.25">
      <c r="A2085" s="3">
        <f>TITRES_STAT!B2088</f>
        <v>45733</v>
      </c>
      <c r="B2085" s="5">
        <f>TITRES_STAT!D2088</f>
        <v>0.85</v>
      </c>
      <c r="C2085" s="2">
        <f t="shared" si="253"/>
        <v>-3.0000000000000027E-2</v>
      </c>
      <c r="D2085" s="2">
        <f t="shared" si="254"/>
        <v>0.92199999999999993</v>
      </c>
      <c r="E2085" s="2">
        <f t="shared" si="256"/>
        <v>1.0270000000000001</v>
      </c>
      <c r="F2085" s="2">
        <f t="shared" si="257"/>
        <v>1.26</v>
      </c>
      <c r="G2085" s="2">
        <f t="shared" si="251"/>
        <v>1.5099999999999991</v>
      </c>
      <c r="H2085" s="2">
        <f t="shared" si="255"/>
        <v>1.1592500000000012</v>
      </c>
      <c r="I2085" s="2">
        <f t="array" ref="I2085">SUMPRODUCT(B2069:B2088, (ROW(B2069:B2088)-ROW(B2069)+1)) / (20*21/2)</f>
        <v>0.99438095238095225</v>
      </c>
      <c r="J2085" s="2">
        <f t="shared" si="258"/>
        <v>1.1923026431808228</v>
      </c>
      <c r="K2085" s="2">
        <f t="shared" si="252"/>
        <v>1.3326753165450531</v>
      </c>
    </row>
    <row r="2086" spans="1:11" ht="13.5" x14ac:dyDescent="0.25">
      <c r="A2086" s="3">
        <f>TITRES_STAT!B2089</f>
        <v>45734</v>
      </c>
      <c r="B2086" s="5">
        <f>TITRES_STAT!D2089</f>
        <v>0.82</v>
      </c>
      <c r="C2086" s="2">
        <f t="shared" si="253"/>
        <v>-3.0000000000000027E-2</v>
      </c>
      <c r="D2086" s="2">
        <f t="shared" si="254"/>
        <v>0.8859999999999999</v>
      </c>
      <c r="E2086" s="2">
        <f t="shared" si="256"/>
        <v>0.98599999999999999</v>
      </c>
      <c r="F2086" s="2">
        <f t="shared" si="257"/>
        <v>1.2185000000000001</v>
      </c>
      <c r="G2086" s="2">
        <f t="shared" si="251"/>
        <v>1.4945999999999993</v>
      </c>
      <c r="H2086" s="2">
        <f t="shared" si="255"/>
        <v>1.157450000000001</v>
      </c>
      <c r="I2086" s="2">
        <f t="array" ref="I2086">SUMPRODUCT(B2070:B2089, (ROW(B2070:B2089)-ROW(B2070)+1)) / (20*21/2)</f>
        <v>0.95552380952380933</v>
      </c>
      <c r="J2086" s="2">
        <f t="shared" si="258"/>
        <v>1.156845248592173</v>
      </c>
      <c r="K2086" s="2">
        <f t="shared" si="252"/>
        <v>1.3125704021707374</v>
      </c>
    </row>
    <row r="2087" spans="1:11" ht="13.5" x14ac:dyDescent="0.25">
      <c r="A2087" s="3">
        <f>TITRES_STAT!B2090</f>
        <v>45735</v>
      </c>
      <c r="B2087" s="5">
        <f>TITRES_STAT!D2090</f>
        <v>0.79</v>
      </c>
      <c r="C2087" s="2">
        <f t="shared" si="253"/>
        <v>-2.9999999999999916E-2</v>
      </c>
      <c r="D2087" s="2">
        <f t="shared" si="254"/>
        <v>0.85199999999999998</v>
      </c>
      <c r="E2087" s="2">
        <f t="shared" si="256"/>
        <v>0.94699999999999984</v>
      </c>
      <c r="F2087" s="2">
        <f t="shared" si="257"/>
        <v>1.179</v>
      </c>
      <c r="G2087" s="2">
        <f t="shared" si="251"/>
        <v>1.4785999999999992</v>
      </c>
      <c r="H2087" s="2">
        <f t="shared" si="255"/>
        <v>1.1555000000000009</v>
      </c>
      <c r="I2087" s="2">
        <f t="array" ref="I2087">SUMPRODUCT(B2071:B2090, (ROW(B2071:B2090)-ROW(B2071)+1)) / (20*21/2)</f>
        <v>0.91785714285714282</v>
      </c>
      <c r="J2087" s="2">
        <f t="shared" si="258"/>
        <v>1.1219076058691089</v>
      </c>
      <c r="K2087" s="2">
        <f t="shared" si="252"/>
        <v>1.2920774452228654</v>
      </c>
    </row>
    <row r="2088" spans="1:11" ht="13.5" x14ac:dyDescent="0.25">
      <c r="A2088" s="3">
        <f>TITRES_STAT!B2091</f>
        <v>45737</v>
      </c>
      <c r="B2088" s="5">
        <f>TITRES_STAT!D2091</f>
        <v>0.76</v>
      </c>
      <c r="C2088" s="2">
        <f t="shared" si="253"/>
        <v>-3.0000000000000027E-2</v>
      </c>
      <c r="D2088" s="2">
        <f t="shared" si="254"/>
        <v>0.82</v>
      </c>
      <c r="E2088" s="2">
        <f t="shared" si="256"/>
        <v>0.90999999999999992</v>
      </c>
      <c r="F2088" s="2">
        <f t="shared" si="257"/>
        <v>1.1380000000000003</v>
      </c>
      <c r="G2088" s="2">
        <f t="shared" si="251"/>
        <v>1.4633999999999991</v>
      </c>
      <c r="H2088" s="2">
        <f t="shared" si="255"/>
        <v>1.1534000000000006</v>
      </c>
      <c r="I2088" s="2">
        <f t="array" ref="I2088">SUMPRODUCT(B2072:B2091, (ROW(B2072:B2091)-ROW(B2072)+1)) / (20*21/2)</f>
        <v>0.88152380952380971</v>
      </c>
      <c r="J2088" s="2">
        <f t="shared" si="258"/>
        <v>1.0874402148339557</v>
      </c>
      <c r="K2088" s="2">
        <f t="shared" si="252"/>
        <v>1.2712116630572627</v>
      </c>
    </row>
    <row r="2089" spans="1:11" ht="13.5" x14ac:dyDescent="0.25">
      <c r="A2089" s="3">
        <f>TITRES_STAT!B2092</f>
        <v>45740</v>
      </c>
      <c r="B2089" s="5">
        <f>TITRES_STAT!D2092</f>
        <v>0.73</v>
      </c>
      <c r="C2089" s="2">
        <f t="shared" si="253"/>
        <v>-3.0000000000000027E-2</v>
      </c>
      <c r="D2089" s="2">
        <f t="shared" si="254"/>
        <v>0.78999999999999992</v>
      </c>
      <c r="E2089" s="2">
        <f t="shared" si="256"/>
        <v>0.875</v>
      </c>
      <c r="F2089" s="2">
        <f t="shared" si="257"/>
        <v>1.0955000000000001</v>
      </c>
      <c r="G2089" s="2">
        <f t="shared" si="251"/>
        <v>1.4463999999999992</v>
      </c>
      <c r="H2089" s="2">
        <f t="shared" si="255"/>
        <v>1.1511500000000006</v>
      </c>
      <c r="I2089" s="2">
        <f t="array" ref="I2089">SUMPRODUCT(B2073:B2092, (ROW(B2073:B2092)-ROW(B2073)+1)) / (20*21/2)</f>
        <v>0.84633333333333327</v>
      </c>
      <c r="J2089" s="2">
        <f t="shared" si="258"/>
        <v>1.0533982896116743</v>
      </c>
      <c r="K2089" s="2">
        <f t="shared" si="252"/>
        <v>1.2499876762707034</v>
      </c>
    </row>
    <row r="2090" spans="1:11" ht="13.5" x14ac:dyDescent="0.25">
      <c r="A2090" s="3">
        <f>TITRES_STAT!B2093</f>
        <v>45741</v>
      </c>
      <c r="B2090" s="5">
        <f>TITRES_STAT!D2093</f>
        <v>0.7</v>
      </c>
      <c r="C2090" s="2">
        <f t="shared" si="253"/>
        <v>-3.0000000000000027E-2</v>
      </c>
      <c r="D2090" s="2">
        <f t="shared" si="254"/>
        <v>0.76</v>
      </c>
      <c r="E2090" s="2">
        <f t="shared" si="256"/>
        <v>0.84099999999999986</v>
      </c>
      <c r="F2090" s="2">
        <f t="shared" si="257"/>
        <v>1.0515000000000003</v>
      </c>
      <c r="G2090" s="2">
        <f t="shared" si="251"/>
        <v>1.4273999999999996</v>
      </c>
      <c r="H2090" s="2">
        <f t="shared" si="255"/>
        <v>1.1487500000000006</v>
      </c>
      <c r="I2090" s="2">
        <f t="array" ref="I2090">SUMPRODUCT(B2074:B2093, (ROW(B2074:B2093)-ROW(B2074)+1)) / (20*21/2)</f>
        <v>0.8130952380952382</v>
      </c>
      <c r="J2090" s="2">
        <f t="shared" si="258"/>
        <v>1.0197413096486576</v>
      </c>
      <c r="K2090" s="2">
        <f t="shared" si="252"/>
        <v>1.2284195321032247</v>
      </c>
    </row>
    <row r="2091" spans="1:11" ht="13.5" x14ac:dyDescent="0.25">
      <c r="A2091" s="3">
        <f>TITRES_STAT!B2094</f>
        <v>45742</v>
      </c>
      <c r="B2091" s="5">
        <f>TITRES_STAT!D2094</f>
        <v>0.67</v>
      </c>
      <c r="C2091" s="2">
        <f t="shared" si="253"/>
        <v>-2.9999999999999916E-2</v>
      </c>
      <c r="D2091" s="2">
        <f t="shared" si="254"/>
        <v>0.73000000000000009</v>
      </c>
      <c r="E2091" s="2">
        <f t="shared" si="256"/>
        <v>0.80800000000000005</v>
      </c>
      <c r="F2091" s="2">
        <f t="shared" si="257"/>
        <v>1.0095000000000001</v>
      </c>
      <c r="G2091" s="2">
        <f t="shared" si="251"/>
        <v>1.4077999999999995</v>
      </c>
      <c r="H2091" s="2">
        <f t="shared" si="255"/>
        <v>1.1462000000000006</v>
      </c>
      <c r="I2091" s="2">
        <f t="array" ref="I2091">SUMPRODUCT(B2075:B2094, (ROW(B2075:B2094)-ROW(B2075)+1)) / (20*21/2)</f>
        <v>0.78161904761904766</v>
      </c>
      <c r="J2091" s="2">
        <f t="shared" si="258"/>
        <v>0.98643261349164257</v>
      </c>
      <c r="K2091" s="2">
        <f t="shared" si="252"/>
        <v>1.2065207269227063</v>
      </c>
    </row>
    <row r="2092" spans="1:11" ht="13.5" x14ac:dyDescent="0.25">
      <c r="A2092" s="3">
        <f>TITRES_STAT!B2095</f>
        <v>45743</v>
      </c>
      <c r="B2092" s="5">
        <f>TITRES_STAT!D2095</f>
        <v>0.64</v>
      </c>
      <c r="C2092" s="2">
        <f t="shared" si="253"/>
        <v>-3.0000000000000027E-2</v>
      </c>
      <c r="D2092" s="2">
        <f t="shared" si="254"/>
        <v>0.7</v>
      </c>
      <c r="E2092" s="2">
        <f t="shared" si="256"/>
        <v>0.77600000000000002</v>
      </c>
      <c r="F2092" s="2">
        <f t="shared" si="257"/>
        <v>0.96900000000000031</v>
      </c>
      <c r="G2092" s="2">
        <f t="shared" si="251"/>
        <v>1.3875999999999999</v>
      </c>
      <c r="H2092" s="2">
        <f t="shared" si="255"/>
        <v>1.1437500000000005</v>
      </c>
      <c r="I2092" s="2">
        <f t="array" ref="I2092">SUMPRODUCT(B2076:B2095, (ROW(B2076:B2095)-ROW(B2076)+1)) / (20*21/2)</f>
        <v>0.75171428571428567</v>
      </c>
      <c r="J2092" s="2">
        <f t="shared" si="258"/>
        <v>0.95343903125434326</v>
      </c>
      <c r="K2092" s="2">
        <f t="shared" si="252"/>
        <v>1.1843042278276983</v>
      </c>
    </row>
    <row r="2093" spans="1:11" ht="13.5" x14ac:dyDescent="0.25">
      <c r="A2093" s="3">
        <f>TITRES_STAT!B2096</f>
        <v>45744</v>
      </c>
      <c r="B2093" s="5">
        <f>TITRES_STAT!D2096</f>
        <v>0.62</v>
      </c>
      <c r="C2093" s="2">
        <f t="shared" si="253"/>
        <v>-2.0000000000000018E-2</v>
      </c>
      <c r="D2093" s="2">
        <f t="shared" si="254"/>
        <v>0.67200000000000004</v>
      </c>
      <c r="E2093" s="2">
        <f t="shared" si="256"/>
        <v>0.746</v>
      </c>
      <c r="F2093" s="2">
        <f t="shared" si="257"/>
        <v>0.93050000000000033</v>
      </c>
      <c r="G2093" s="2">
        <f t="shared" si="251"/>
        <v>1.3670000000000002</v>
      </c>
      <c r="H2093" s="2">
        <f t="shared" si="255"/>
        <v>1.1414500000000005</v>
      </c>
      <c r="I2093" s="2">
        <f t="array" ref="I2093">SUMPRODUCT(B2077:B2096, (ROW(B2077:B2096)-ROW(B2077)+1)) / (20*21/2)</f>
        <v>0.72323809523809524</v>
      </c>
      <c r="J2093" s="2">
        <f t="shared" si="258"/>
        <v>0.92168293303964388</v>
      </c>
      <c r="K2093" s="2">
        <f t="shared" si="252"/>
        <v>1.1621746502658279</v>
      </c>
    </row>
    <row r="2094" spans="1:11" ht="13.5" x14ac:dyDescent="0.25">
      <c r="A2094" s="3">
        <f>TITRES_STAT!B2097</f>
        <v>45749</v>
      </c>
      <c r="B2094" s="5">
        <f>TITRES_STAT!D2097</f>
        <v>0.6</v>
      </c>
      <c r="C2094" s="2">
        <f t="shared" si="253"/>
        <v>-2.0000000000000018E-2</v>
      </c>
      <c r="D2094" s="2">
        <f t="shared" si="254"/>
        <v>0.64600000000000013</v>
      </c>
      <c r="E2094" s="2">
        <f t="shared" si="256"/>
        <v>0.71799999999999986</v>
      </c>
      <c r="F2094" s="2">
        <f t="shared" si="257"/>
        <v>0.89400000000000013</v>
      </c>
      <c r="G2094" s="2">
        <f t="shared" si="251"/>
        <v>1.3459999999999996</v>
      </c>
      <c r="H2094" s="2">
        <f t="shared" si="255"/>
        <v>1.1392500000000003</v>
      </c>
      <c r="I2094" s="2">
        <f t="array" ref="I2094">SUMPRODUCT(B2078:B2097, (ROW(B2078:B2097)-ROW(B2078)+1)) / (20*21/2)</f>
        <v>0.69604761904761914</v>
      </c>
      <c r="J2094" s="2">
        <f t="shared" si="258"/>
        <v>0.89104646322634451</v>
      </c>
      <c r="K2094" s="2">
        <f t="shared" si="252"/>
        <v>1.1401285855495209</v>
      </c>
    </row>
    <row r="2095" spans="1:11" ht="13.5" x14ac:dyDescent="0.25">
      <c r="A2095" s="3">
        <f>TITRES_STAT!B2098</f>
        <v>45750</v>
      </c>
      <c r="B2095" s="5">
        <f>TITRES_STAT!D2098</f>
        <v>0.57999999999999996</v>
      </c>
      <c r="C2095" s="2">
        <f t="shared" si="253"/>
        <v>-2.0000000000000018E-2</v>
      </c>
      <c r="D2095" s="2">
        <f t="shared" si="254"/>
        <v>0.62200000000000011</v>
      </c>
      <c r="E2095" s="2">
        <f t="shared" si="256"/>
        <v>0.69099999999999995</v>
      </c>
      <c r="F2095" s="2">
        <f t="shared" si="257"/>
        <v>0.85900000000000021</v>
      </c>
      <c r="G2095" s="2">
        <f t="shared" si="251"/>
        <v>1.3245999999999996</v>
      </c>
      <c r="H2095" s="2">
        <f t="shared" si="255"/>
        <v>1.1367500000000006</v>
      </c>
      <c r="I2095" s="2">
        <f t="array" ref="I2095">SUMPRODUCT(B2079:B2098, (ROW(B2079:B2098)-ROW(B2079)+1)) / (20*21/2)</f>
        <v>0.67</v>
      </c>
      <c r="J2095" s="2">
        <f t="shared" si="258"/>
        <v>0.86142299053812121</v>
      </c>
      <c r="K2095" s="2">
        <f t="shared" si="252"/>
        <v>1.1181627586652259</v>
      </c>
    </row>
    <row r="2096" spans="1:11" ht="13.5" x14ac:dyDescent="0.25">
      <c r="A2096" s="3">
        <f>TITRES_STAT!B2099</f>
        <v>45751</v>
      </c>
      <c r="B2096" s="5">
        <f>TITRES_STAT!D2099</f>
        <v>0.56000000000000005</v>
      </c>
      <c r="C2096" s="2">
        <f t="shared" si="253"/>
        <v>-1.9999999999999907E-2</v>
      </c>
      <c r="D2096" s="2">
        <f t="shared" si="254"/>
        <v>0.6</v>
      </c>
      <c r="E2096" s="2">
        <f t="shared" si="256"/>
        <v>0.66500000000000004</v>
      </c>
      <c r="F2096" s="2">
        <f t="shared" si="257"/>
        <v>0.8254999999999999</v>
      </c>
      <c r="G2096" s="2">
        <f t="shared" si="251"/>
        <v>1.3013999999999999</v>
      </c>
      <c r="H2096" s="2">
        <f t="shared" si="255"/>
        <v>1.1339500000000005</v>
      </c>
      <c r="I2096" s="2">
        <f t="array" ref="I2096">SUMPRODUCT(B2080:B2099, (ROW(B2080:B2099)-ROW(B2080)+1)) / (20*21/2)</f>
        <v>0.64876190476190465</v>
      </c>
      <c r="J2096" s="2">
        <f t="shared" si="258"/>
        <v>0.83271603905830016</v>
      </c>
      <c r="K2096" s="2">
        <f t="shared" si="252"/>
        <v>1.0962740230312955</v>
      </c>
    </row>
    <row r="2097" spans="1:11" ht="13.5" x14ac:dyDescent="0.25">
      <c r="A2097" s="3">
        <f>TITRES_STAT!B2100</f>
        <v>45754</v>
      </c>
      <c r="B2097" s="5">
        <f>TITRES_STAT!D2100</f>
        <v>0.54</v>
      </c>
      <c r="C2097" s="2">
        <f t="shared" si="253"/>
        <v>-2.0000000000000018E-2</v>
      </c>
      <c r="D2097" s="2">
        <f t="shared" si="254"/>
        <v>0.57999999999999996</v>
      </c>
      <c r="E2097" s="2">
        <f t="shared" si="256"/>
        <v>0.6399999999999999</v>
      </c>
      <c r="F2097" s="2">
        <f t="shared" si="257"/>
        <v>0.79349999999999987</v>
      </c>
      <c r="G2097" s="2">
        <f t="shared" si="251"/>
        <v>1.2777999999999998</v>
      </c>
      <c r="H2097" s="2">
        <f t="shared" si="255"/>
        <v>1.1308000000000002</v>
      </c>
      <c r="I2097" s="2">
        <f t="array" ref="I2097">SUMPRODUCT(B2081:B2100, (ROW(B2081:B2100)-ROW(B2081)+1)) / (20*21/2)</f>
        <v>0.63200000000000001</v>
      </c>
      <c r="J2097" s="2">
        <f t="shared" si="258"/>
        <v>0.80483832105274777</v>
      </c>
      <c r="K2097" s="2">
        <f t="shared" si="252"/>
        <v>1.0744593554614408</v>
      </c>
    </row>
    <row r="2098" spans="1:11" ht="13.5" x14ac:dyDescent="0.25">
      <c r="A2098" s="3">
        <f>TITRES_STAT!B2101</f>
        <v>45755</v>
      </c>
      <c r="B2098" s="5">
        <f>TITRES_STAT!D2101</f>
        <v>0.52</v>
      </c>
      <c r="C2098" s="2">
        <f t="shared" si="253"/>
        <v>-2.0000000000000018E-2</v>
      </c>
      <c r="D2098" s="2">
        <f t="shared" si="254"/>
        <v>0.56000000000000005</v>
      </c>
      <c r="E2098" s="2">
        <f t="shared" si="256"/>
        <v>0.61599999999999999</v>
      </c>
      <c r="F2098" s="2">
        <f t="shared" si="257"/>
        <v>0.7629999999999999</v>
      </c>
      <c r="G2098" s="2">
        <f t="shared" ref="G2098:G2161" si="259">AVERAGE(B2049:B2098)</f>
        <v>1.2537999999999998</v>
      </c>
      <c r="H2098" s="2">
        <f t="shared" si="255"/>
        <v>1.1275500000000003</v>
      </c>
      <c r="I2098" s="2">
        <f t="array" ref="I2098">SUMPRODUCT(B2082:B2101, (ROW(B2082:B2101)-ROW(B2082)+1)) / (20*21/2)</f>
        <v>0.61942857142857144</v>
      </c>
      <c r="J2098" s="2">
        <f t="shared" si="258"/>
        <v>0.77771086190486705</v>
      </c>
      <c r="K2098" s="2">
        <f t="shared" si="252"/>
        <v>1.0527158513256982</v>
      </c>
    </row>
    <row r="2099" spans="1:11" ht="13.5" x14ac:dyDescent="0.25">
      <c r="A2099" s="3">
        <f>TITRES_STAT!B2102</f>
        <v>45757</v>
      </c>
      <c r="B2099" s="5">
        <f>TITRES_STAT!D2102</f>
        <v>0.54</v>
      </c>
      <c r="C2099" s="2">
        <f t="shared" si="253"/>
        <v>2.0000000000000018E-2</v>
      </c>
      <c r="D2099" s="2">
        <f t="shared" si="254"/>
        <v>0.54800000000000004</v>
      </c>
      <c r="E2099" s="2">
        <f t="shared" si="256"/>
        <v>0.5970000000000002</v>
      </c>
      <c r="F2099" s="2">
        <f t="shared" si="257"/>
        <v>0.73599999999999999</v>
      </c>
      <c r="G2099" s="2">
        <f t="shared" si="259"/>
        <v>1.2301999999999997</v>
      </c>
      <c r="H2099" s="2">
        <f t="shared" si="255"/>
        <v>1.1244000000000003</v>
      </c>
      <c r="I2099" s="2">
        <f t="array" ref="I2099">SUMPRODUCT(B2083:B2102, (ROW(B2083:B2102)-ROW(B2083)+1)) / (20*21/2)</f>
        <v>0.61076190476190473</v>
      </c>
      <c r="J2099" s="2">
        <f t="shared" si="258"/>
        <v>0.75507173219964152</v>
      </c>
      <c r="K2099" s="2">
        <f t="shared" ref="K2099:K2162" si="260">$K$4*B2099+(1-$K$4)*K2098</f>
        <v>1.0326093473521416</v>
      </c>
    </row>
    <row r="2100" spans="1:11" ht="13.5" x14ac:dyDescent="0.25">
      <c r="A2100" s="3">
        <f>TITRES_STAT!B2103</f>
        <v>45758</v>
      </c>
      <c r="B2100" s="5">
        <f>TITRES_STAT!D2103</f>
        <v>0.56000000000000005</v>
      </c>
      <c r="C2100" s="2">
        <f t="shared" si="253"/>
        <v>2.0000000000000018E-2</v>
      </c>
      <c r="D2100" s="2">
        <f t="shared" si="254"/>
        <v>0.54400000000000004</v>
      </c>
      <c r="E2100" s="2">
        <f t="shared" si="256"/>
        <v>0.58299999999999996</v>
      </c>
      <c r="F2100" s="2">
        <f t="shared" si="257"/>
        <v>0.71199999999999986</v>
      </c>
      <c r="G2100" s="2">
        <f t="shared" si="259"/>
        <v>1.2069999999999999</v>
      </c>
      <c r="H2100" s="2">
        <f t="shared" si="255"/>
        <v>1.1216000000000004</v>
      </c>
      <c r="I2100" s="2">
        <f t="array" ref="I2100">SUMPRODUCT(B2084:B2103, (ROW(B2084:B2103)-ROW(B2084)+1)) / (20*21/2)</f>
        <v>0.60571428571428576</v>
      </c>
      <c r="J2100" s="2">
        <f t="shared" si="258"/>
        <v>0.73649347199015192</v>
      </c>
      <c r="K2100" s="2">
        <f t="shared" si="260"/>
        <v>1.0140756474559791</v>
      </c>
    </row>
    <row r="2101" spans="1:11" ht="13.5" x14ac:dyDescent="0.25">
      <c r="A2101" s="3">
        <f>TITRES_STAT!B2104</f>
        <v>45761</v>
      </c>
      <c r="B2101" s="5">
        <f>TITRES_STAT!D2104</f>
        <v>0.57999999999999996</v>
      </c>
      <c r="C2101" s="2">
        <f t="shared" si="253"/>
        <v>1.9999999999999907E-2</v>
      </c>
      <c r="D2101" s="2">
        <f t="shared" si="254"/>
        <v>0.54800000000000004</v>
      </c>
      <c r="E2101" s="2">
        <f t="shared" si="256"/>
        <v>0.57400000000000007</v>
      </c>
      <c r="F2101" s="2">
        <f t="shared" si="257"/>
        <v>0.69100000000000006</v>
      </c>
      <c r="G2101" s="2">
        <f t="shared" si="259"/>
        <v>1.1841999999999999</v>
      </c>
      <c r="H2101" s="2">
        <f t="shared" si="255"/>
        <v>1.1191500000000003</v>
      </c>
      <c r="I2101" s="2">
        <f t="array" ref="I2101">SUMPRODUCT(B2085:B2104, (ROW(B2085:B2104)-ROW(B2085)+1)) / (20*21/2)</f>
        <v>0.60400000000000009</v>
      </c>
      <c r="J2101" s="2">
        <f t="shared" si="258"/>
        <v>0.72158933180061358</v>
      </c>
      <c r="K2101" s="2">
        <f t="shared" si="260"/>
        <v>0.99705307304594071</v>
      </c>
    </row>
    <row r="2102" spans="1:11" ht="13.5" x14ac:dyDescent="0.25">
      <c r="A2102" s="3">
        <f>TITRES_STAT!B2105</f>
        <v>45762</v>
      </c>
      <c r="B2102" s="5">
        <f>TITRES_STAT!D2105</f>
        <v>0.6</v>
      </c>
      <c r="C2102" s="2">
        <f t="shared" si="253"/>
        <v>2.0000000000000018E-2</v>
      </c>
      <c r="D2102" s="2">
        <f t="shared" si="254"/>
        <v>0.56000000000000005</v>
      </c>
      <c r="E2102" s="2">
        <f t="shared" si="256"/>
        <v>0.56999999999999995</v>
      </c>
      <c r="F2102" s="2">
        <f t="shared" si="257"/>
        <v>0.67299999999999993</v>
      </c>
      <c r="G2102" s="2">
        <f t="shared" si="259"/>
        <v>1.1617999999999999</v>
      </c>
      <c r="H2102" s="2">
        <f t="shared" si="255"/>
        <v>1.1168000000000002</v>
      </c>
      <c r="I2102" s="2">
        <f t="array" ref="I2102">SUMPRODUCT(B2086:B2105, (ROW(B2086:B2105)-ROW(B2086)+1)) / (20*21/2)</f>
        <v>0.60533333333333339</v>
      </c>
      <c r="J2102" s="2">
        <f t="shared" si="258"/>
        <v>0.71000939543865038</v>
      </c>
      <c r="K2102" s="2">
        <f t="shared" si="260"/>
        <v>0.98148236429904112</v>
      </c>
    </row>
    <row r="2103" spans="1:11" ht="13.5" x14ac:dyDescent="0.25">
      <c r="A2103" s="3">
        <f>TITRES_STAT!B2106</f>
        <v>45763</v>
      </c>
      <c r="B2103" s="5">
        <f>TITRES_STAT!D2106</f>
        <v>0.62</v>
      </c>
      <c r="C2103" s="2">
        <f t="shared" si="253"/>
        <v>2.0000000000000018E-2</v>
      </c>
      <c r="D2103" s="2">
        <f t="shared" si="254"/>
        <v>0.58000000000000007</v>
      </c>
      <c r="E2103" s="2">
        <f t="shared" si="256"/>
        <v>0.57000000000000006</v>
      </c>
      <c r="F2103" s="2">
        <f t="shared" si="257"/>
        <v>0.65800000000000003</v>
      </c>
      <c r="G2103" s="2">
        <f t="shared" si="259"/>
        <v>1.1397999999999999</v>
      </c>
      <c r="H2103" s="2">
        <f t="shared" si="255"/>
        <v>1.1143500000000004</v>
      </c>
      <c r="I2103" s="2">
        <f t="array" ref="I2103">SUMPRODUCT(B2087:B2106, (ROW(B2087:B2106)-ROW(B2087)+1)) / (20*21/2)</f>
        <v>0.60947619047619039</v>
      </c>
      <c r="J2103" s="2">
        <f t="shared" si="258"/>
        <v>0.70143707206354078</v>
      </c>
      <c r="K2103" s="2">
        <f t="shared" si="260"/>
        <v>0.96730658530692182</v>
      </c>
    </row>
    <row r="2104" spans="1:11" ht="13.5" x14ac:dyDescent="0.25">
      <c r="A2104" s="3">
        <f>TITRES_STAT!B2107</f>
        <v>45764</v>
      </c>
      <c r="B2104" s="5">
        <f>TITRES_STAT!D2107</f>
        <v>0.64</v>
      </c>
      <c r="C2104" s="2">
        <f t="shared" si="253"/>
        <v>2.0000000000000018E-2</v>
      </c>
      <c r="D2104" s="2">
        <f t="shared" si="254"/>
        <v>0.60000000000000009</v>
      </c>
      <c r="E2104" s="2">
        <f t="shared" si="256"/>
        <v>0.57400000000000007</v>
      </c>
      <c r="F2104" s="2">
        <f t="shared" si="257"/>
        <v>0.64599999999999991</v>
      </c>
      <c r="G2104" s="2">
        <f t="shared" si="259"/>
        <v>1.1181999999999999</v>
      </c>
      <c r="H2104" s="2">
        <f t="shared" si="255"/>
        <v>1.1118000000000001</v>
      </c>
      <c r="I2104" s="2">
        <f t="array" ref="I2104">SUMPRODUCT(B2088:B2107, (ROW(B2088:B2107)-ROW(B2088)+1)) / (20*21/2)</f>
        <v>0.61714285714285699</v>
      </c>
      <c r="J2104" s="2">
        <f t="shared" si="258"/>
        <v>0.6955859223432036</v>
      </c>
      <c r="K2104" s="2">
        <f t="shared" si="260"/>
        <v>0.95447103294194457</v>
      </c>
    </row>
    <row r="2105" spans="1:11" ht="13.5" x14ac:dyDescent="0.25">
      <c r="A2105" s="3">
        <f>TITRES_STAT!B2108</f>
        <v>45765</v>
      </c>
      <c r="B2105" s="5">
        <f>TITRES_STAT!D2108</f>
        <v>0.66</v>
      </c>
      <c r="C2105" s="2">
        <f t="shared" si="253"/>
        <v>2.0000000000000018E-2</v>
      </c>
      <c r="D2105" s="2">
        <f t="shared" si="254"/>
        <v>0.62</v>
      </c>
      <c r="E2105" s="2">
        <f t="shared" si="256"/>
        <v>0.58200000000000007</v>
      </c>
      <c r="F2105" s="2">
        <f t="shared" si="257"/>
        <v>0.63649999999999984</v>
      </c>
      <c r="G2105" s="2">
        <f t="shared" si="259"/>
        <v>1.097</v>
      </c>
      <c r="H2105" s="2">
        <f t="shared" si="255"/>
        <v>1.1093500000000001</v>
      </c>
      <c r="I2105" s="2">
        <f t="array" ref="I2105">SUMPRODUCT(B2089:B2108, (ROW(B2089:B2108)-ROW(B2089)+1)) / (20*21/2)</f>
        <v>0.62804761904761897</v>
      </c>
      <c r="J2105" s="2">
        <f t="shared" si="258"/>
        <v>0.69219678688194608</v>
      </c>
      <c r="K2105" s="2">
        <f t="shared" si="260"/>
        <v>0.94292314929716248</v>
      </c>
    </row>
    <row r="2106" spans="1:11" ht="13.5" x14ac:dyDescent="0.25">
      <c r="A2106" s="3">
        <f>TITRES_STAT!B2109</f>
        <v>45768</v>
      </c>
      <c r="B2106" s="5">
        <f>TITRES_STAT!D2109</f>
        <v>0.68</v>
      </c>
      <c r="C2106" s="2">
        <f t="shared" si="253"/>
        <v>2.0000000000000018E-2</v>
      </c>
      <c r="D2106" s="2">
        <f t="shared" si="254"/>
        <v>0.64</v>
      </c>
      <c r="E2106" s="2">
        <f t="shared" si="256"/>
        <v>0.59400000000000008</v>
      </c>
      <c r="F2106" s="2">
        <f t="shared" si="257"/>
        <v>0.62949999999999995</v>
      </c>
      <c r="G2106" s="2">
        <f t="shared" si="259"/>
        <v>1.0762</v>
      </c>
      <c r="H2106" s="2">
        <f t="shared" si="255"/>
        <v>1.1070000000000002</v>
      </c>
      <c r="I2106" s="2">
        <f t="array" ref="I2106">SUMPRODUCT(B2090:B2109, (ROW(B2090:B2109)-ROW(B2090)+1)) / (20*21/2)</f>
        <v>0.63714285714285723</v>
      </c>
      <c r="J2106" s="2">
        <f t="shared" si="258"/>
        <v>0.69103518813128462</v>
      </c>
      <c r="K2106" s="2">
        <f t="shared" si="260"/>
        <v>0.93261243756001888</v>
      </c>
    </row>
    <row r="2107" spans="1:11" ht="13.5" x14ac:dyDescent="0.25">
      <c r="A2107" s="3">
        <f>TITRES_STAT!B2110</f>
        <v>45769</v>
      </c>
      <c r="B2107" s="5">
        <f>TITRES_STAT!D2110</f>
        <v>0.71</v>
      </c>
      <c r="C2107" s="2">
        <f t="shared" si="253"/>
        <v>2.9999999999999916E-2</v>
      </c>
      <c r="D2107" s="2">
        <f t="shared" si="254"/>
        <v>0.66200000000000003</v>
      </c>
      <c r="E2107" s="2">
        <f t="shared" si="256"/>
        <v>0.61099999999999999</v>
      </c>
      <c r="F2107" s="2">
        <f t="shared" si="257"/>
        <v>0.62549999999999994</v>
      </c>
      <c r="G2107" s="2">
        <f t="shared" si="259"/>
        <v>1.056</v>
      </c>
      <c r="H2107" s="2">
        <f t="shared" si="255"/>
        <v>1.1047000000000002</v>
      </c>
      <c r="I2107" s="2">
        <f t="array" ref="I2107">SUMPRODUCT(B2091:B2110, (ROW(B2091:B2110)-ROW(B2091)+1)) / (20*21/2)</f>
        <v>0.64819047619047621</v>
      </c>
      <c r="J2107" s="2">
        <f t="shared" si="258"/>
        <v>0.69284136069020985</v>
      </c>
      <c r="K2107" s="2">
        <f t="shared" si="260"/>
        <v>0.92388253804786125</v>
      </c>
    </row>
    <row r="2108" spans="1:11" ht="13.5" x14ac:dyDescent="0.25">
      <c r="A2108" s="3">
        <f>TITRES_STAT!B2111</f>
        <v>45770</v>
      </c>
      <c r="B2108" s="5">
        <f>TITRES_STAT!D2111</f>
        <v>0.74</v>
      </c>
      <c r="C2108" s="2">
        <f t="shared" si="253"/>
        <v>3.0000000000000027E-2</v>
      </c>
      <c r="D2108" s="2">
        <f t="shared" si="254"/>
        <v>0.68599999999999994</v>
      </c>
      <c r="E2108" s="2">
        <f t="shared" si="256"/>
        <v>0.63300000000000001</v>
      </c>
      <c r="F2108" s="2">
        <f t="shared" si="257"/>
        <v>0.62450000000000006</v>
      </c>
      <c r="G2108" s="2">
        <f t="shared" si="259"/>
        <v>1.0364</v>
      </c>
      <c r="H2108" s="2">
        <f t="shared" si="255"/>
        <v>1.1025500000000001</v>
      </c>
      <c r="I2108" s="2">
        <f t="array" ref="I2108">SUMPRODUCT(B2092:B2111, (ROW(B2092:B2111)-ROW(B2092)+1)) / (20*21/2)</f>
        <v>0.66190476190476188</v>
      </c>
      <c r="J2108" s="2">
        <f t="shared" si="258"/>
        <v>0.69733265967209468</v>
      </c>
      <c r="K2108" s="2">
        <f t="shared" si="260"/>
        <v>0.91667145812441575</v>
      </c>
    </row>
    <row r="2109" spans="1:11" ht="13.5" x14ac:dyDescent="0.25">
      <c r="A2109" s="3">
        <f>TITRES_STAT!B2112</f>
        <v>45771</v>
      </c>
      <c r="B2109" s="5">
        <f>TITRES_STAT!D2112</f>
        <v>0.72</v>
      </c>
      <c r="C2109" s="2">
        <f t="shared" si="253"/>
        <v>-2.0000000000000018E-2</v>
      </c>
      <c r="D2109" s="2">
        <f t="shared" si="254"/>
        <v>0.70199999999999996</v>
      </c>
      <c r="E2109" s="2">
        <f t="shared" si="256"/>
        <v>0.65100000000000002</v>
      </c>
      <c r="F2109" s="2">
        <f t="shared" si="257"/>
        <v>0.624</v>
      </c>
      <c r="G2109" s="2">
        <f t="shared" si="259"/>
        <v>1.0164</v>
      </c>
      <c r="H2109" s="2">
        <f t="shared" si="255"/>
        <v>1.1003000000000003</v>
      </c>
      <c r="I2109" s="2">
        <f t="array" ref="I2109">SUMPRODUCT(B2093:B2112, (ROW(B2093:B2112)-ROW(B2093)+1)) / (20*21/2)</f>
        <v>0.67228571428571426</v>
      </c>
      <c r="J2109" s="2">
        <f t="shared" si="258"/>
        <v>0.699491453989038</v>
      </c>
      <c r="K2109" s="2">
        <f t="shared" si="260"/>
        <v>0.90895885192345827</v>
      </c>
    </row>
    <row r="2110" spans="1:11" ht="13.5" x14ac:dyDescent="0.25">
      <c r="A2110" s="3">
        <f>TITRES_STAT!B2113</f>
        <v>45772</v>
      </c>
      <c r="B2110" s="5">
        <f>TITRES_STAT!D2113</f>
        <v>0.74</v>
      </c>
      <c r="C2110" s="2">
        <f t="shared" si="253"/>
        <v>2.0000000000000018E-2</v>
      </c>
      <c r="D2110" s="2">
        <f t="shared" si="254"/>
        <v>0.71799999999999997</v>
      </c>
      <c r="E2110" s="2">
        <f t="shared" si="256"/>
        <v>0.66900000000000004</v>
      </c>
      <c r="F2110" s="2">
        <f t="shared" si="257"/>
        <v>0.62600000000000011</v>
      </c>
      <c r="G2110" s="2">
        <f t="shared" si="259"/>
        <v>0.99680000000000002</v>
      </c>
      <c r="H2110" s="2">
        <f t="shared" si="255"/>
        <v>1.0981500000000002</v>
      </c>
      <c r="I2110" s="2">
        <f t="array" ref="I2110">SUMPRODUCT(B2094:B2113, (ROW(B2094:B2113)-ROW(B2094)+1)) / (20*21/2)</f>
        <v>0.68504761904761902</v>
      </c>
      <c r="J2110" s="2">
        <f t="shared" si="258"/>
        <v>0.70334941075198676</v>
      </c>
      <c r="K2110" s="2">
        <f t="shared" si="260"/>
        <v>0.90233301459312665</v>
      </c>
    </row>
    <row r="2111" spans="1:11" ht="13.5" x14ac:dyDescent="0.25">
      <c r="A2111" s="3">
        <f>TITRES_STAT!B2114</f>
        <v>45775</v>
      </c>
      <c r="B2111" s="5">
        <f>TITRES_STAT!D2114</f>
        <v>0.77</v>
      </c>
      <c r="C2111" s="2">
        <f t="shared" si="253"/>
        <v>3.0000000000000027E-2</v>
      </c>
      <c r="D2111" s="2">
        <f t="shared" si="254"/>
        <v>0.73599999999999999</v>
      </c>
      <c r="E2111" s="2">
        <f t="shared" si="256"/>
        <v>0.68800000000000006</v>
      </c>
      <c r="F2111" s="2">
        <f t="shared" si="257"/>
        <v>0.63100000000000001</v>
      </c>
      <c r="G2111" s="2">
        <f t="shared" si="259"/>
        <v>0.9778</v>
      </c>
      <c r="H2111" s="2">
        <f t="shared" si="255"/>
        <v>1.0961500000000004</v>
      </c>
      <c r="I2111" s="2">
        <f t="array" ref="I2111">SUMPRODUCT(B2095:B2114, (ROW(B2095:B2114)-ROW(B2095)+1)) / (20*21/2)</f>
        <v>0.69900000000000007</v>
      </c>
      <c r="J2111" s="2">
        <f t="shared" si="258"/>
        <v>0.70969708591846425</v>
      </c>
      <c r="K2111" s="2">
        <f t="shared" si="260"/>
        <v>0.89714348460908244</v>
      </c>
    </row>
    <row r="2112" spans="1:11" ht="13.5" x14ac:dyDescent="0.25">
      <c r="A2112" s="3">
        <f>TITRES_STAT!B2115</f>
        <v>45776</v>
      </c>
      <c r="B2112" s="5">
        <f>TITRES_STAT!D2115</f>
        <v>0.74</v>
      </c>
      <c r="C2112" s="2">
        <f t="shared" si="253"/>
        <v>-3.0000000000000027E-2</v>
      </c>
      <c r="D2112" s="2">
        <f t="shared" si="254"/>
        <v>0.74199999999999999</v>
      </c>
      <c r="E2112" s="2">
        <f t="shared" si="256"/>
        <v>0.70199999999999996</v>
      </c>
      <c r="F2112" s="2">
        <f t="shared" si="257"/>
        <v>0.6359999999999999</v>
      </c>
      <c r="G2112" s="2">
        <f t="shared" si="259"/>
        <v>0.95960000000000023</v>
      </c>
      <c r="H2112" s="2">
        <f t="shared" si="255"/>
        <v>1.0940000000000005</v>
      </c>
      <c r="I2112" s="2">
        <f t="array" ref="I2112">SUMPRODUCT(B2096:B2115, (ROW(B2096:B2115)-ROW(B2096)+1)) / (20*21/2)</f>
        <v>0.71299999999999997</v>
      </c>
      <c r="J2112" s="2">
        <f t="shared" si="258"/>
        <v>0.71258307773575336</v>
      </c>
      <c r="K2112" s="2">
        <f t="shared" si="260"/>
        <v>0.89098099501656947</v>
      </c>
    </row>
    <row r="2113" spans="1:11" ht="13.5" x14ac:dyDescent="0.25">
      <c r="A2113" s="3">
        <f>TITRES_STAT!B2116</f>
        <v>45777</v>
      </c>
      <c r="B2113" s="5">
        <f>TITRES_STAT!D2116</f>
        <v>0.77</v>
      </c>
      <c r="C2113" s="2">
        <f t="shared" si="253"/>
        <v>3.0000000000000027E-2</v>
      </c>
      <c r="D2113" s="2">
        <f t="shared" si="254"/>
        <v>0.748</v>
      </c>
      <c r="E2113" s="2">
        <f t="shared" si="256"/>
        <v>0.71699999999999997</v>
      </c>
      <c r="F2113" s="2">
        <f t="shared" si="257"/>
        <v>0.64350000000000007</v>
      </c>
      <c r="G2113" s="2">
        <f t="shared" si="259"/>
        <v>0.94200000000000028</v>
      </c>
      <c r="H2113" s="2">
        <f t="shared" si="255"/>
        <v>1.0920000000000005</v>
      </c>
      <c r="I2113" s="2">
        <f t="array" ref="I2113">SUMPRODUCT(B2097:B2116, (ROW(B2097:B2116)-ROW(B2097)+1)) / (20*21/2)</f>
        <v>0.72880952380952368</v>
      </c>
      <c r="J2113" s="2">
        <f t="shared" si="258"/>
        <v>0.71805135604663406</v>
      </c>
      <c r="K2113" s="2">
        <f t="shared" si="260"/>
        <v>0.88623664227082166</v>
      </c>
    </row>
    <row r="2114" spans="1:11" ht="13.5" x14ac:dyDescent="0.25">
      <c r="A2114" s="3">
        <f>TITRES_STAT!B2117</f>
        <v>45779</v>
      </c>
      <c r="B2114" s="5">
        <f>TITRES_STAT!D2117</f>
        <v>0.79</v>
      </c>
      <c r="C2114" s="2">
        <f t="shared" si="253"/>
        <v>2.0000000000000018E-2</v>
      </c>
      <c r="D2114" s="2">
        <f t="shared" si="254"/>
        <v>0.76200000000000001</v>
      </c>
      <c r="E2114" s="2">
        <f t="shared" si="256"/>
        <v>0.73199999999999998</v>
      </c>
      <c r="F2114" s="2">
        <f t="shared" si="257"/>
        <v>0.65299999999999991</v>
      </c>
      <c r="G2114" s="2">
        <f t="shared" si="259"/>
        <v>0.92480000000000018</v>
      </c>
      <c r="H2114" s="2">
        <f t="shared" si="255"/>
        <v>1.0901000000000003</v>
      </c>
      <c r="I2114" s="2">
        <f t="array" ref="I2114">SUMPRODUCT(B2098:B2117, (ROW(B2098:B2117)-ROW(B2098)+1)) / (20*21/2)</f>
        <v>0.74047619047619062</v>
      </c>
      <c r="J2114" s="2">
        <f t="shared" si="258"/>
        <v>0.72490360785171648</v>
      </c>
      <c r="K2114" s="2">
        <f t="shared" si="260"/>
        <v>0.88246265629941689</v>
      </c>
    </row>
    <row r="2115" spans="1:11" ht="13.5" x14ac:dyDescent="0.25">
      <c r="A2115" s="3">
        <f>TITRES_STAT!B2118</f>
        <v>45782</v>
      </c>
      <c r="B2115" s="5">
        <f>TITRES_STAT!D2118</f>
        <v>0.8</v>
      </c>
      <c r="C2115" s="2">
        <f t="shared" si="253"/>
        <v>1.0000000000000009E-2</v>
      </c>
      <c r="D2115" s="2">
        <f t="shared" si="254"/>
        <v>0.77400000000000002</v>
      </c>
      <c r="E2115" s="2">
        <f t="shared" si="256"/>
        <v>0.74599999999999989</v>
      </c>
      <c r="F2115" s="2">
        <f t="shared" si="257"/>
        <v>0.66400000000000003</v>
      </c>
      <c r="G2115" s="2">
        <f t="shared" si="259"/>
        <v>0.90780000000000027</v>
      </c>
      <c r="H2115" s="2">
        <f t="shared" si="255"/>
        <v>1.0882500000000004</v>
      </c>
      <c r="I2115" s="2">
        <f t="array" ref="I2115">SUMPRODUCT(B2099:B2118, (ROW(B2099:B2118)-ROW(B2099)+1)) / (20*21/2)</f>
        <v>0.75090476190476174</v>
      </c>
      <c r="J2115" s="2">
        <f t="shared" si="258"/>
        <v>0.73205564519917199</v>
      </c>
      <c r="K2115" s="2">
        <f t="shared" si="260"/>
        <v>0.8792288266406163</v>
      </c>
    </row>
    <row r="2116" spans="1:11" ht="13.5" x14ac:dyDescent="0.25">
      <c r="A2116" s="3">
        <f>TITRES_STAT!B2119</f>
        <v>45783</v>
      </c>
      <c r="B2116" s="5">
        <f>TITRES_STAT!D2119</f>
        <v>0.83</v>
      </c>
      <c r="C2116" s="2">
        <f t="shared" ref="C2116:C2179" si="261">B2116-B2115</f>
        <v>2.9999999999999916E-2</v>
      </c>
      <c r="D2116" s="2">
        <f t="shared" si="254"/>
        <v>0.78599999999999992</v>
      </c>
      <c r="E2116" s="2">
        <f t="shared" si="256"/>
        <v>0.7609999999999999</v>
      </c>
      <c r="F2116" s="2">
        <f t="shared" si="257"/>
        <v>0.6775000000000001</v>
      </c>
      <c r="G2116" s="2">
        <f t="shared" si="259"/>
        <v>0.89140000000000019</v>
      </c>
      <c r="H2116" s="2">
        <f t="shared" si="255"/>
        <v>1.0865500000000003</v>
      </c>
      <c r="I2116" s="2">
        <f t="array" ref="I2116">SUMPRODUCT(B2100:B2119, (ROW(B2100:B2119)-ROW(B2100)+1)) / (20*21/2)</f>
        <v>0.75714285714285712</v>
      </c>
      <c r="J2116" s="2">
        <f t="shared" si="258"/>
        <v>0.74138367898972701</v>
      </c>
      <c r="K2116" s="2">
        <f t="shared" si="260"/>
        <v>0.87729828441941571</v>
      </c>
    </row>
    <row r="2117" spans="1:11" ht="13.5" x14ac:dyDescent="0.25">
      <c r="A2117" s="3">
        <f>TITRES_STAT!B2120</f>
        <v>45784</v>
      </c>
      <c r="B2117" s="5">
        <f>TITRES_STAT!D2120</f>
        <v>0.8</v>
      </c>
      <c r="C2117" s="2">
        <f t="shared" si="261"/>
        <v>-2.9999999999999916E-2</v>
      </c>
      <c r="D2117" s="2">
        <f t="shared" si="254"/>
        <v>0.79800000000000004</v>
      </c>
      <c r="E2117" s="2">
        <f t="shared" si="256"/>
        <v>0.77</v>
      </c>
      <c r="F2117" s="2">
        <f t="shared" si="257"/>
        <v>0.6905</v>
      </c>
      <c r="G2117" s="2">
        <f t="shared" si="259"/>
        <v>0.87580000000000002</v>
      </c>
      <c r="H2117" s="2">
        <f t="shared" si="255"/>
        <v>1.0847000000000007</v>
      </c>
      <c r="I2117" s="2">
        <f t="array" ref="I2117">SUMPRODUCT(B2101:B2120, (ROW(B2101:B2120)-ROW(B2101)+1)) / (20*21/2)</f>
        <v>0.76038095238095238</v>
      </c>
      <c r="J2117" s="2">
        <f t="shared" si="258"/>
        <v>0.7469661857526102</v>
      </c>
      <c r="K2117" s="2">
        <f t="shared" si="260"/>
        <v>0.87426697914806606</v>
      </c>
    </row>
    <row r="2118" spans="1:11" ht="13.5" x14ac:dyDescent="0.25">
      <c r="A2118" s="3">
        <f>TITRES_STAT!B2121</f>
        <v>45785</v>
      </c>
      <c r="B2118" s="5">
        <f>TITRES_STAT!D2121</f>
        <v>0.8</v>
      </c>
      <c r="C2118" s="2">
        <f t="shared" si="261"/>
        <v>0</v>
      </c>
      <c r="D2118" s="2">
        <f t="shared" ref="D2118:D2181" si="262">AVERAGE(B2114:B2118)</f>
        <v>0.80399999999999994</v>
      </c>
      <c r="E2118" s="2">
        <f t="shared" si="256"/>
        <v>0.77599999999999991</v>
      </c>
      <c r="F2118" s="2">
        <f t="shared" si="257"/>
        <v>0.70450000000000013</v>
      </c>
      <c r="G2118" s="2">
        <f t="shared" si="259"/>
        <v>0.86019999999999996</v>
      </c>
      <c r="H2118" s="2">
        <f t="shared" si="255"/>
        <v>1.0828500000000008</v>
      </c>
      <c r="I2118" s="2">
        <f t="array" ref="I2118">SUMPRODUCT(B2102:B2121, (ROW(B2102:B2121)-ROW(B2102)+1)) / (20*21/2)</f>
        <v>0.75985714285714301</v>
      </c>
      <c r="J2118" s="2">
        <f t="shared" si="258"/>
        <v>0.75201702520474267</v>
      </c>
      <c r="K2118" s="2">
        <f t="shared" si="260"/>
        <v>0.87135454859323991</v>
      </c>
    </row>
    <row r="2119" spans="1:11" ht="13.5" x14ac:dyDescent="0.25">
      <c r="A2119" s="3">
        <f>TITRES_STAT!B2122</f>
        <v>45786</v>
      </c>
      <c r="B2119" s="5">
        <f>TITRES_STAT!D2122</f>
        <v>0.77</v>
      </c>
      <c r="C2119" s="2">
        <f t="shared" si="261"/>
        <v>-3.0000000000000027E-2</v>
      </c>
      <c r="D2119" s="2">
        <f t="shared" si="262"/>
        <v>0.79999999999999993</v>
      </c>
      <c r="E2119" s="2">
        <f t="shared" si="256"/>
        <v>0.78100000000000003</v>
      </c>
      <c r="F2119" s="2">
        <f t="shared" si="257"/>
        <v>0.71600000000000008</v>
      </c>
      <c r="G2119" s="2">
        <f t="shared" si="259"/>
        <v>0.84400000000000019</v>
      </c>
      <c r="H2119" s="2">
        <f t="shared" si="255"/>
        <v>1.0808500000000008</v>
      </c>
      <c r="I2119" s="2">
        <f t="array" ref="I2119">SUMPRODUCT(B2103:B2122, (ROW(B2103:B2122)-ROW(B2103)+1)) / (20*21/2)</f>
        <v>0.75580952380952393</v>
      </c>
      <c r="J2119" s="2">
        <f t="shared" si="258"/>
        <v>0.75372968947095764</v>
      </c>
      <c r="K2119" s="2">
        <f t="shared" si="260"/>
        <v>0.86737986041311288</v>
      </c>
    </row>
    <row r="2120" spans="1:11" ht="13.5" x14ac:dyDescent="0.25">
      <c r="A2120" s="3">
        <f>TITRES_STAT!B2123</f>
        <v>45789</v>
      </c>
      <c r="B2120" s="5">
        <f>TITRES_STAT!D2123</f>
        <v>0.75</v>
      </c>
      <c r="C2120" s="2">
        <f t="shared" si="261"/>
        <v>-2.0000000000000018E-2</v>
      </c>
      <c r="D2120" s="2">
        <f t="shared" si="262"/>
        <v>0.78999999999999992</v>
      </c>
      <c r="E2120" s="2">
        <f t="shared" si="256"/>
        <v>0.78200000000000003</v>
      </c>
      <c r="F2120" s="2">
        <f t="shared" si="257"/>
        <v>0.72550000000000014</v>
      </c>
      <c r="G2120" s="2">
        <f t="shared" si="259"/>
        <v>0.82740000000000014</v>
      </c>
      <c r="H2120" s="2">
        <f t="shared" si="255"/>
        <v>1.0787500000000008</v>
      </c>
      <c r="I2120" s="2">
        <f t="array" ref="I2120">SUMPRODUCT(B2104:B2123, (ROW(B2104:B2123)-ROW(B2104)+1)) / (20*21/2)</f>
        <v>0.75133333333333352</v>
      </c>
      <c r="J2120" s="2">
        <f t="shared" si="258"/>
        <v>0.75337448094991399</v>
      </c>
      <c r="K2120" s="2">
        <f t="shared" si="260"/>
        <v>0.86277672863220656</v>
      </c>
    </row>
    <row r="2121" spans="1:11" ht="13.5" x14ac:dyDescent="0.25">
      <c r="A2121" s="3">
        <f>TITRES_STAT!B2124</f>
        <v>45790</v>
      </c>
      <c r="B2121" s="5">
        <f>TITRES_STAT!D2124</f>
        <v>0.72</v>
      </c>
      <c r="C2121" s="2">
        <f t="shared" si="261"/>
        <v>-3.0000000000000027E-2</v>
      </c>
      <c r="D2121" s="2">
        <f t="shared" si="262"/>
        <v>0.76800000000000002</v>
      </c>
      <c r="E2121" s="2">
        <f t="shared" si="256"/>
        <v>0.77699999999999991</v>
      </c>
      <c r="F2121" s="2">
        <f t="shared" si="257"/>
        <v>0.73250000000000015</v>
      </c>
      <c r="G2121" s="2">
        <f t="shared" si="259"/>
        <v>0.81159999999999999</v>
      </c>
      <c r="H2121" s="2">
        <f t="shared" si="255"/>
        <v>1.0765000000000007</v>
      </c>
      <c r="I2121" s="2">
        <f t="array" ref="I2121">SUMPRODUCT(B2105:B2124, (ROW(B2105:B2124)-ROW(B2105)+1)) / (20*21/2)</f>
        <v>0.74652380952380948</v>
      </c>
      <c r="J2121" s="2">
        <f t="shared" si="258"/>
        <v>0.75019595895468405</v>
      </c>
      <c r="K2121" s="2">
        <f t="shared" si="260"/>
        <v>0.85717764123486506</v>
      </c>
    </row>
    <row r="2122" spans="1:11" ht="13.5" x14ac:dyDescent="0.25">
      <c r="A2122" s="3">
        <f>TITRES_STAT!B2125</f>
        <v>45791</v>
      </c>
      <c r="B2122" s="5">
        <f>TITRES_STAT!D2125</f>
        <v>0.69</v>
      </c>
      <c r="C2122" s="2">
        <f t="shared" si="261"/>
        <v>-3.0000000000000027E-2</v>
      </c>
      <c r="D2122" s="2">
        <f t="shared" si="262"/>
        <v>0.746</v>
      </c>
      <c r="E2122" s="2">
        <f t="shared" si="256"/>
        <v>0.77200000000000002</v>
      </c>
      <c r="F2122" s="2">
        <f t="shared" si="257"/>
        <v>0.73699999999999999</v>
      </c>
      <c r="G2122" s="2">
        <f t="shared" si="259"/>
        <v>0.79639999999999989</v>
      </c>
      <c r="H2122" s="2">
        <f t="shared" ref="H2122:H2185" si="263">AVERAGE(B1923:B2122)</f>
        <v>1.0741000000000005</v>
      </c>
      <c r="I2122" s="2">
        <f t="array" ref="I2122">SUMPRODUCT(B2106:B2125, (ROW(B2106:B2125)-ROW(B2106)+1)) / (20*21/2)</f>
        <v>0.7414761904761904</v>
      </c>
      <c r="J2122" s="2">
        <f t="shared" si="258"/>
        <v>0.74446301048280938</v>
      </c>
      <c r="K2122" s="2">
        <f t="shared" si="260"/>
        <v>0.85062165530408607</v>
      </c>
    </row>
    <row r="2123" spans="1:11" ht="13.5" x14ac:dyDescent="0.25">
      <c r="A2123" s="3">
        <f>TITRES_STAT!B2126</f>
        <v>45792</v>
      </c>
      <c r="B2123" s="5">
        <f>TITRES_STAT!D2126</f>
        <v>0.69</v>
      </c>
      <c r="C2123" s="2">
        <f t="shared" si="261"/>
        <v>0</v>
      </c>
      <c r="D2123" s="2">
        <f t="shared" si="262"/>
        <v>0.72399999999999998</v>
      </c>
      <c r="E2123" s="2">
        <f t="shared" si="256"/>
        <v>0.7639999999999999</v>
      </c>
      <c r="F2123" s="2">
        <f t="shared" si="257"/>
        <v>0.74050000000000005</v>
      </c>
      <c r="G2123" s="2">
        <f t="shared" si="259"/>
        <v>0.78239999999999965</v>
      </c>
      <c r="H2123" s="2">
        <f t="shared" si="263"/>
        <v>1.0717000000000005</v>
      </c>
      <c r="I2123" s="2">
        <f t="array" ref="I2123">SUMPRODUCT(B2107:B2126, (ROW(B2107:B2126)-ROW(B2107)+1)) / (20*21/2)</f>
        <v>0.73723809523809525</v>
      </c>
      <c r="J2123" s="2">
        <f t="shared" si="258"/>
        <v>0.7392760571034942</v>
      </c>
      <c r="K2123" s="2">
        <f t="shared" si="260"/>
        <v>0.84432276686078866</v>
      </c>
    </row>
    <row r="2124" spans="1:11" ht="13.5" x14ac:dyDescent="0.25">
      <c r="A2124" s="3">
        <f>TITRES_STAT!B2127</f>
        <v>45793</v>
      </c>
      <c r="B2124" s="5">
        <f>TITRES_STAT!D2127</f>
        <v>0.69</v>
      </c>
      <c r="C2124" s="2">
        <f t="shared" si="261"/>
        <v>0</v>
      </c>
      <c r="D2124" s="2">
        <f t="shared" si="262"/>
        <v>0.70799999999999996</v>
      </c>
      <c r="E2124" s="2">
        <f t="shared" ref="E2124:E2187" si="264">AVERAGE(B2115:B2124)</f>
        <v>0.75399999999999989</v>
      </c>
      <c r="F2124" s="2">
        <f t="shared" si="257"/>
        <v>0.74299999999999999</v>
      </c>
      <c r="G2124" s="2">
        <f t="shared" si="259"/>
        <v>0.76959999999999962</v>
      </c>
      <c r="H2124" s="2">
        <f t="shared" si="263"/>
        <v>1.0693000000000006</v>
      </c>
      <c r="I2124" s="2">
        <f t="array" ref="I2124">SUMPRODUCT(B2108:B2127, (ROW(B2108:B2127)-ROW(B2108)+1)) / (20*21/2)</f>
        <v>0.73290476190476206</v>
      </c>
      <c r="J2124" s="2">
        <f t="shared" si="258"/>
        <v>0.73458309928411381</v>
      </c>
      <c r="K2124" s="2">
        <f t="shared" si="260"/>
        <v>0.83827089365056173</v>
      </c>
    </row>
    <row r="2125" spans="1:11" ht="13.5" x14ac:dyDescent="0.25">
      <c r="A2125" s="3">
        <f>TITRES_STAT!B2128</f>
        <v>45796</v>
      </c>
      <c r="B2125" s="5">
        <f>TITRES_STAT!D2128</f>
        <v>0.69</v>
      </c>
      <c r="C2125" s="2">
        <f t="shared" si="261"/>
        <v>0</v>
      </c>
      <c r="D2125" s="2">
        <f t="shared" si="262"/>
        <v>0.69599999999999995</v>
      </c>
      <c r="E2125" s="2">
        <f t="shared" si="264"/>
        <v>0.74299999999999977</v>
      </c>
      <c r="F2125" s="2">
        <f t="shared" si="257"/>
        <v>0.74449999999999994</v>
      </c>
      <c r="G2125" s="2">
        <f t="shared" si="259"/>
        <v>0.75779999999999959</v>
      </c>
      <c r="H2125" s="2">
        <f t="shared" si="263"/>
        <v>1.0669000000000006</v>
      </c>
      <c r="I2125" s="2">
        <f t="array" ref="I2125">SUMPRODUCT(B2109:B2128, (ROW(B2109:B2128)-ROW(B2109)+1)) / (20*21/2)</f>
        <v>0.72861904761904761</v>
      </c>
      <c r="J2125" s="2">
        <f t="shared" si="258"/>
        <v>0.73033708982848389</v>
      </c>
      <c r="K2125" s="2">
        <f t="shared" si="260"/>
        <v>0.8324563488015202</v>
      </c>
    </row>
    <row r="2126" spans="1:11" ht="13.5" x14ac:dyDescent="0.25">
      <c r="A2126" s="3">
        <f>TITRES_STAT!B2129</f>
        <v>45797</v>
      </c>
      <c r="B2126" s="5">
        <f>TITRES_STAT!D2129</f>
        <v>0.7</v>
      </c>
      <c r="C2126" s="2">
        <f t="shared" si="261"/>
        <v>1.0000000000000009E-2</v>
      </c>
      <c r="D2126" s="2">
        <f t="shared" si="262"/>
        <v>0.69199999999999995</v>
      </c>
      <c r="E2126" s="2">
        <f t="shared" si="264"/>
        <v>0.72999999999999976</v>
      </c>
      <c r="F2126" s="2">
        <f t="shared" si="257"/>
        <v>0.74549999999999994</v>
      </c>
      <c r="G2126" s="2">
        <f t="shared" si="259"/>
        <v>0.74719999999999975</v>
      </c>
      <c r="H2126" s="2">
        <f t="shared" si="263"/>
        <v>1.0645500000000008</v>
      </c>
      <c r="I2126" s="2">
        <f t="array" ref="I2126">SUMPRODUCT(B2110:B2129, (ROW(B2110:B2129)-ROW(B2110)+1)) / (20*21/2)</f>
        <v>0.72452380952380957</v>
      </c>
      <c r="J2126" s="2">
        <f t="shared" si="258"/>
        <v>0.72744784317815203</v>
      </c>
      <c r="K2126" s="2">
        <f t="shared" si="260"/>
        <v>0.82726198218185276</v>
      </c>
    </row>
    <row r="2127" spans="1:11" ht="13.5" x14ac:dyDescent="0.25">
      <c r="A2127" s="3">
        <f>TITRES_STAT!B2130</f>
        <v>45798</v>
      </c>
      <c r="B2127" s="5">
        <f>TITRES_STAT!D2130</f>
        <v>0.7</v>
      </c>
      <c r="C2127" s="2">
        <f t="shared" si="261"/>
        <v>0</v>
      </c>
      <c r="D2127" s="2">
        <f t="shared" si="262"/>
        <v>0.69399999999999995</v>
      </c>
      <c r="E2127" s="2">
        <f t="shared" si="264"/>
        <v>0.72</v>
      </c>
      <c r="F2127" s="2">
        <f t="shared" si="257"/>
        <v>0.74499999999999988</v>
      </c>
      <c r="G2127" s="2">
        <f t="shared" si="259"/>
        <v>0.73759999999999981</v>
      </c>
      <c r="H2127" s="2">
        <f t="shared" si="263"/>
        <v>1.0622000000000005</v>
      </c>
      <c r="I2127" s="2">
        <f t="array" ref="I2127">SUMPRODUCT(B2111:B2130, (ROW(B2111:B2130)-ROW(B2111)+1)) / (20*21/2)</f>
        <v>0.72052380952380957</v>
      </c>
      <c r="J2127" s="2">
        <f t="shared" si="258"/>
        <v>0.72483376287547086</v>
      </c>
      <c r="K2127" s="2">
        <f t="shared" si="260"/>
        <v>0.82227131621393701</v>
      </c>
    </row>
    <row r="2128" spans="1:11" ht="13.5" x14ac:dyDescent="0.25">
      <c r="A2128" s="3">
        <f>TITRES_STAT!B2131</f>
        <v>45799</v>
      </c>
      <c r="B2128" s="5">
        <f>TITRES_STAT!D2131</f>
        <v>0.7</v>
      </c>
      <c r="C2128" s="2">
        <f t="shared" si="261"/>
        <v>0</v>
      </c>
      <c r="D2128" s="2">
        <f t="shared" si="262"/>
        <v>0.69600000000000006</v>
      </c>
      <c r="E2128" s="2">
        <f t="shared" si="264"/>
        <v>0.71000000000000008</v>
      </c>
      <c r="F2128" s="2">
        <f t="shared" si="257"/>
        <v>0.74299999999999977</v>
      </c>
      <c r="G2128" s="2">
        <f t="shared" si="259"/>
        <v>0.72899999999999976</v>
      </c>
      <c r="H2128" s="2">
        <f t="shared" si="263"/>
        <v>1.0598500000000006</v>
      </c>
      <c r="I2128" s="2">
        <f t="array" ref="I2128">SUMPRODUCT(B2112:B2131, (ROW(B2112:B2131)-ROW(B2112)+1)) / (20*21/2)</f>
        <v>0.71671428571428586</v>
      </c>
      <c r="J2128" s="2">
        <f t="shared" si="258"/>
        <v>0.72246864260161647</v>
      </c>
      <c r="K2128" s="2">
        <f t="shared" si="260"/>
        <v>0.81747636263691992</v>
      </c>
    </row>
    <row r="2129" spans="1:11" ht="13.5" x14ac:dyDescent="0.25">
      <c r="A2129" s="3">
        <f>TITRES_STAT!B2132</f>
        <v>45800</v>
      </c>
      <c r="B2129" s="5">
        <f>TITRES_STAT!D2132</f>
        <v>0.7</v>
      </c>
      <c r="C2129" s="2">
        <f t="shared" si="261"/>
        <v>0</v>
      </c>
      <c r="D2129" s="2">
        <f t="shared" si="262"/>
        <v>0.69800000000000006</v>
      </c>
      <c r="E2129" s="2">
        <f t="shared" si="264"/>
        <v>0.70300000000000007</v>
      </c>
      <c r="F2129" s="2">
        <f t="shared" si="257"/>
        <v>0.74199999999999977</v>
      </c>
      <c r="G2129" s="2">
        <f t="shared" si="259"/>
        <v>0.72140000000000015</v>
      </c>
      <c r="H2129" s="2">
        <f t="shared" si="263"/>
        <v>1.0575000000000003</v>
      </c>
      <c r="I2129" s="2">
        <f t="array" ref="I2129">SUMPRODUCT(B2113:B2132, (ROW(B2113:B2132)-ROW(B2113)+1)) / (20*21/2)</f>
        <v>0.71323809523809523</v>
      </c>
      <c r="J2129" s="2">
        <f t="shared" si="258"/>
        <v>0.72032877187765298</v>
      </c>
      <c r="K2129" s="2">
        <f t="shared" si="260"/>
        <v>0.81286944645507997</v>
      </c>
    </row>
    <row r="2130" spans="1:11" ht="13.5" x14ac:dyDescent="0.25">
      <c r="A2130" s="3">
        <f>TITRES_STAT!B2133</f>
        <v>45803</v>
      </c>
      <c r="B2130" s="5">
        <f>TITRES_STAT!D2133</f>
        <v>0.7</v>
      </c>
      <c r="C2130" s="2">
        <f t="shared" si="261"/>
        <v>0</v>
      </c>
      <c r="D2130" s="2">
        <f t="shared" si="262"/>
        <v>0.7</v>
      </c>
      <c r="E2130" s="2">
        <f t="shared" si="264"/>
        <v>0.69800000000000006</v>
      </c>
      <c r="F2130" s="2">
        <f t="shared" si="257"/>
        <v>0.73999999999999977</v>
      </c>
      <c r="G2130" s="2">
        <f t="shared" si="259"/>
        <v>0.71460000000000012</v>
      </c>
      <c r="H2130" s="2">
        <f t="shared" si="263"/>
        <v>1.0551500000000003</v>
      </c>
      <c r="I2130" s="2">
        <f t="array" ref="I2130">SUMPRODUCT(B2114:B2133, (ROW(B2114:B2133)-ROW(B2114)+1)) / (20*21/2)</f>
        <v>0.71280952380952378</v>
      </c>
      <c r="J2130" s="2">
        <f t="shared" si="258"/>
        <v>0.71839269836549557</v>
      </c>
      <c r="K2130" s="2">
        <f t="shared" si="260"/>
        <v>0.80844319365292006</v>
      </c>
    </row>
    <row r="2131" spans="1:11" ht="13.5" x14ac:dyDescent="0.25">
      <c r="A2131" s="3">
        <f>TITRES_STAT!B2134</f>
        <v>45804</v>
      </c>
      <c r="B2131" s="5">
        <f>TITRES_STAT!D2134</f>
        <v>0.7</v>
      </c>
      <c r="C2131" s="2">
        <f t="shared" si="261"/>
        <v>0</v>
      </c>
      <c r="D2131" s="2">
        <f t="shared" si="262"/>
        <v>0.7</v>
      </c>
      <c r="E2131" s="2">
        <f t="shared" si="264"/>
        <v>0.69600000000000006</v>
      </c>
      <c r="F2131" s="2">
        <f t="shared" si="257"/>
        <v>0.73649999999999971</v>
      </c>
      <c r="G2131" s="2">
        <f t="shared" si="259"/>
        <v>0.70860000000000012</v>
      </c>
      <c r="H2131" s="2">
        <f t="shared" si="263"/>
        <v>1.0528000000000004</v>
      </c>
      <c r="I2131" s="2">
        <f t="array" ref="I2131">SUMPRODUCT(B2115:B2134, (ROW(B2115:B2134)-ROW(B2115)+1)) / (20*21/2)</f>
        <v>0.71257142857142852</v>
      </c>
      <c r="J2131" s="2">
        <f t="shared" si="258"/>
        <v>0.71664101280687698</v>
      </c>
      <c r="K2131" s="2">
        <f t="shared" si="260"/>
        <v>0.80419051939202124</v>
      </c>
    </row>
    <row r="2132" spans="1:11" ht="13.5" x14ac:dyDescent="0.25">
      <c r="A2132" s="3">
        <f>TITRES_STAT!B2135</f>
        <v>45805</v>
      </c>
      <c r="B2132" s="5">
        <f>TITRES_STAT!D2135</f>
        <v>0.7</v>
      </c>
      <c r="C2132" s="2">
        <f t="shared" si="261"/>
        <v>0</v>
      </c>
      <c r="D2132" s="2">
        <f t="shared" si="262"/>
        <v>0.7</v>
      </c>
      <c r="E2132" s="2">
        <f t="shared" si="264"/>
        <v>0.69700000000000006</v>
      </c>
      <c r="F2132" s="2">
        <f t="shared" ref="F2132:F2195" si="265">AVERAGE(B2113:B2132)</f>
        <v>0.73449999999999971</v>
      </c>
      <c r="G2132" s="2">
        <f t="shared" si="259"/>
        <v>0.70340000000000014</v>
      </c>
      <c r="H2132" s="2">
        <f t="shared" si="263"/>
        <v>1.0507</v>
      </c>
      <c r="I2132" s="2">
        <f t="array" ref="I2132">SUMPRODUCT(B2116:B2135, (ROW(B2116:B2135)-ROW(B2116)+1)) / (20*21/2)</f>
        <v>0.71547619047619038</v>
      </c>
      <c r="J2132" s="2">
        <f t="shared" si="258"/>
        <v>0.71505615444431725</v>
      </c>
      <c r="K2132" s="2">
        <f t="shared" si="260"/>
        <v>0.80010461667076549</v>
      </c>
    </row>
    <row r="2133" spans="1:11" ht="13.5" x14ac:dyDescent="0.25">
      <c r="A2133" s="3">
        <f>TITRES_STAT!B2136</f>
        <v>45806</v>
      </c>
      <c r="B2133" s="5">
        <f>TITRES_STAT!D2136</f>
        <v>0.73</v>
      </c>
      <c r="C2133" s="2">
        <f t="shared" si="261"/>
        <v>3.0000000000000027E-2</v>
      </c>
      <c r="D2133" s="2">
        <f t="shared" si="262"/>
        <v>0.70599999999999996</v>
      </c>
      <c r="E2133" s="2">
        <f t="shared" si="264"/>
        <v>0.70100000000000018</v>
      </c>
      <c r="F2133" s="2">
        <f t="shared" si="265"/>
        <v>0.73249999999999971</v>
      </c>
      <c r="G2133" s="2">
        <f t="shared" si="259"/>
        <v>0.69960000000000011</v>
      </c>
      <c r="H2133" s="2">
        <f t="shared" si="263"/>
        <v>1.0487500000000001</v>
      </c>
      <c r="I2133" s="2">
        <f t="array" ref="I2133">SUMPRODUCT(B2117:B2136, (ROW(B2117:B2136)-ROW(B2117)+1)) / (20*21/2)</f>
        <v>0.71857142857142842</v>
      </c>
      <c r="J2133" s="2">
        <f t="shared" ref="J2133:J2196" si="266">$J$4*B2133+J2132*(1-$J$4)</f>
        <v>0.71647937783057281</v>
      </c>
      <c r="K2133" s="2">
        <f t="shared" si="260"/>
        <v>0.79735541601700999</v>
      </c>
    </row>
    <row r="2134" spans="1:11" ht="13.5" x14ac:dyDescent="0.25">
      <c r="A2134" s="3">
        <f>TITRES_STAT!B2137</f>
        <v>45807</v>
      </c>
      <c r="B2134" s="5">
        <f>TITRES_STAT!D2137</f>
        <v>0.73</v>
      </c>
      <c r="C2134" s="2">
        <f t="shared" si="261"/>
        <v>0</v>
      </c>
      <c r="D2134" s="2">
        <f t="shared" si="262"/>
        <v>0.71199999999999997</v>
      </c>
      <c r="E2134" s="2">
        <f t="shared" si="264"/>
        <v>0.70500000000000007</v>
      </c>
      <c r="F2134" s="2">
        <f t="shared" si="265"/>
        <v>0.7294999999999997</v>
      </c>
      <c r="G2134" s="2">
        <f t="shared" si="259"/>
        <v>0.69659999999999977</v>
      </c>
      <c r="H2134" s="2">
        <f t="shared" si="263"/>
        <v>1.0468</v>
      </c>
      <c r="I2134" s="2">
        <f t="array" ref="I2134">SUMPRODUCT(B2118:B2137, (ROW(B2118:B2137)-ROW(B2118)+1)) / (20*21/2)</f>
        <v>0.72199999999999986</v>
      </c>
      <c r="J2134" s="2">
        <f t="shared" si="266"/>
        <v>0.71776705613242309</v>
      </c>
      <c r="K2134" s="2">
        <f t="shared" si="260"/>
        <v>0.79471402715359796</v>
      </c>
    </row>
    <row r="2135" spans="1:11" ht="13.5" x14ac:dyDescent="0.25">
      <c r="A2135" s="3">
        <f>TITRES_STAT!B2138</f>
        <v>45810</v>
      </c>
      <c r="B2135" s="5">
        <f>TITRES_STAT!D2138</f>
        <v>0.76</v>
      </c>
      <c r="C2135" s="2">
        <f t="shared" si="261"/>
        <v>3.0000000000000027E-2</v>
      </c>
      <c r="D2135" s="2">
        <f t="shared" si="262"/>
        <v>0.72399999999999998</v>
      </c>
      <c r="E2135" s="2">
        <f t="shared" si="264"/>
        <v>0.71200000000000008</v>
      </c>
      <c r="F2135" s="2">
        <f t="shared" si="265"/>
        <v>0.7274999999999997</v>
      </c>
      <c r="G2135" s="2">
        <f t="shared" si="259"/>
        <v>0.69479999999999975</v>
      </c>
      <c r="H2135" s="2">
        <f t="shared" si="263"/>
        <v>1.0449999999999999</v>
      </c>
      <c r="I2135" s="2">
        <f t="array" ref="I2135">SUMPRODUCT(B2119:B2138, (ROW(B2119:B2138)-ROW(B2119)+1)) / (20*21/2)</f>
        <v>0.72847619047619061</v>
      </c>
      <c r="J2135" s="2">
        <f t="shared" si="266"/>
        <v>0.72178924126266852</v>
      </c>
      <c r="K2135" s="2">
        <f t="shared" si="260"/>
        <v>0.79335269275541764</v>
      </c>
    </row>
    <row r="2136" spans="1:11" ht="13.5" x14ac:dyDescent="0.25">
      <c r="A2136" s="3">
        <f>TITRES_STAT!B2139</f>
        <v>45811</v>
      </c>
      <c r="B2136" s="5">
        <f>TITRES_STAT!D2139</f>
        <v>0.76</v>
      </c>
      <c r="C2136" s="2">
        <f t="shared" si="261"/>
        <v>0</v>
      </c>
      <c r="D2136" s="2">
        <f t="shared" si="262"/>
        <v>0.73599999999999999</v>
      </c>
      <c r="E2136" s="2">
        <f t="shared" si="264"/>
        <v>0.71799999999999997</v>
      </c>
      <c r="F2136" s="2">
        <f t="shared" si="265"/>
        <v>0.72399999999999975</v>
      </c>
      <c r="G2136" s="2">
        <f t="shared" si="259"/>
        <v>0.69359999999999988</v>
      </c>
      <c r="H2136" s="2">
        <f t="shared" si="263"/>
        <v>1.0431999999999997</v>
      </c>
      <c r="I2136" s="2">
        <f t="array" ref="I2136">SUMPRODUCT(B2120:B2139, (ROW(B2120:B2139)-ROW(B2120)+1)) / (20*21/2)</f>
        <v>0.73595238095238091</v>
      </c>
      <c r="J2136" s="2">
        <f t="shared" si="266"/>
        <v>0.72542836114241438</v>
      </c>
      <c r="K2136" s="2">
        <f t="shared" si="260"/>
        <v>0.7920447440199111</v>
      </c>
    </row>
    <row r="2137" spans="1:11" ht="13.5" x14ac:dyDescent="0.25">
      <c r="A2137" s="3">
        <f>TITRES_STAT!B2140</f>
        <v>45812</v>
      </c>
      <c r="B2137" s="5">
        <f>TITRES_STAT!D2140</f>
        <v>0.76</v>
      </c>
      <c r="C2137" s="2">
        <f t="shared" si="261"/>
        <v>0</v>
      </c>
      <c r="D2137" s="2">
        <f t="shared" si="262"/>
        <v>0.74799999999999989</v>
      </c>
      <c r="E2137" s="2">
        <f t="shared" si="264"/>
        <v>0.72399999999999998</v>
      </c>
      <c r="F2137" s="2">
        <f t="shared" si="265"/>
        <v>0.72199999999999986</v>
      </c>
      <c r="G2137" s="2">
        <f t="shared" si="259"/>
        <v>0.69299999999999984</v>
      </c>
      <c r="H2137" s="2">
        <f t="shared" si="263"/>
        <v>1.0413999999999999</v>
      </c>
      <c r="I2137" s="2">
        <f t="array" ref="I2137">SUMPRODUCT(B2121:B2140, (ROW(B2121:B2140)-ROW(B2121)+1)) / (20*21/2)</f>
        <v>0.74328571428571433</v>
      </c>
      <c r="J2137" s="2">
        <f t="shared" si="266"/>
        <v>0.72872089817647012</v>
      </c>
      <c r="K2137" s="2">
        <f t="shared" si="260"/>
        <v>0.79078808739167927</v>
      </c>
    </row>
    <row r="2138" spans="1:11" ht="13.5" x14ac:dyDescent="0.25">
      <c r="A2138" s="3">
        <f>TITRES_STAT!B2141</f>
        <v>45813</v>
      </c>
      <c r="B2138" s="5">
        <f>TITRES_STAT!D2141</f>
        <v>0.79</v>
      </c>
      <c r="C2138" s="2">
        <f t="shared" si="261"/>
        <v>3.0000000000000027E-2</v>
      </c>
      <c r="D2138" s="2">
        <f t="shared" si="262"/>
        <v>0.76</v>
      </c>
      <c r="E2138" s="2">
        <f t="shared" si="264"/>
        <v>0.73299999999999987</v>
      </c>
      <c r="F2138" s="2">
        <f t="shared" si="265"/>
        <v>0.72150000000000003</v>
      </c>
      <c r="G2138" s="2">
        <f t="shared" si="259"/>
        <v>0.69359999999999988</v>
      </c>
      <c r="H2138" s="2">
        <f t="shared" si="263"/>
        <v>1.0397499999999997</v>
      </c>
      <c r="I2138" s="2">
        <f t="array" ref="I2138">SUMPRODUCT(B2122:B2141, (ROW(B2122:B2141)-ROW(B2122)+1)) / (20*21/2)</f>
        <v>0.75038095238095226</v>
      </c>
      <c r="J2138" s="2">
        <f t="shared" si="266"/>
        <v>0.73455700311204442</v>
      </c>
      <c r="K2138" s="2">
        <f t="shared" si="260"/>
        <v>0.79075718200377032</v>
      </c>
    </row>
    <row r="2139" spans="1:11" ht="13.5" x14ac:dyDescent="0.25">
      <c r="A2139" s="3">
        <f>TITRES_STAT!B2142</f>
        <v>45817</v>
      </c>
      <c r="B2139" s="5">
        <f>TITRES_STAT!D2142</f>
        <v>0.8</v>
      </c>
      <c r="C2139" s="2">
        <f t="shared" si="261"/>
        <v>1.0000000000000009E-2</v>
      </c>
      <c r="D2139" s="2">
        <f t="shared" si="262"/>
        <v>0.77400000000000002</v>
      </c>
      <c r="E2139" s="2">
        <f t="shared" si="264"/>
        <v>0.74299999999999988</v>
      </c>
      <c r="F2139" s="2">
        <f t="shared" si="265"/>
        <v>0.72300000000000009</v>
      </c>
      <c r="G2139" s="2">
        <f t="shared" si="259"/>
        <v>0.69499999999999984</v>
      </c>
      <c r="H2139" s="2">
        <f t="shared" si="263"/>
        <v>1.0381499999999999</v>
      </c>
      <c r="I2139" s="2">
        <f t="array" ref="I2139">SUMPRODUCT(B2123:B2142, (ROW(B2123:B2142)-ROW(B2123)+1)) / (20*21/2)</f>
        <v>0.75709523809523815</v>
      </c>
      <c r="J2139" s="2">
        <f t="shared" si="266"/>
        <v>0.74078966948232594</v>
      </c>
      <c r="K2139" s="2">
        <f t="shared" si="260"/>
        <v>0.79111964545460289</v>
      </c>
    </row>
    <row r="2140" spans="1:11" ht="13.5" x14ac:dyDescent="0.25">
      <c r="A2140" s="3">
        <f>TITRES_STAT!B2143</f>
        <v>45818</v>
      </c>
      <c r="B2140" s="5">
        <f>TITRES_STAT!D2143</f>
        <v>0.8</v>
      </c>
      <c r="C2140" s="2">
        <f t="shared" si="261"/>
        <v>0</v>
      </c>
      <c r="D2140" s="2">
        <f t="shared" si="262"/>
        <v>0.78200000000000003</v>
      </c>
      <c r="E2140" s="2">
        <f t="shared" si="264"/>
        <v>0.75299999999999989</v>
      </c>
      <c r="F2140" s="2">
        <f t="shared" si="265"/>
        <v>0.72550000000000003</v>
      </c>
      <c r="G2140" s="2">
        <f t="shared" si="259"/>
        <v>0.69699999999999984</v>
      </c>
      <c r="H2140" s="2">
        <f t="shared" si="263"/>
        <v>1.0365499999999999</v>
      </c>
      <c r="I2140" s="2">
        <f t="array" ref="I2140">SUMPRODUCT(B2124:B2143, (ROW(B2124:B2143)-ROW(B2124)+1)) / (20*21/2)</f>
        <v>0.76328571428571423</v>
      </c>
      <c r="J2140" s="2">
        <f t="shared" si="266"/>
        <v>0.74642874857924735</v>
      </c>
      <c r="K2140" s="2">
        <f t="shared" si="260"/>
        <v>0.79146789465246159</v>
      </c>
    </row>
    <row r="2141" spans="1:11" ht="13.5" x14ac:dyDescent="0.25">
      <c r="A2141" s="3">
        <f>TITRES_STAT!B2144</f>
        <v>45819</v>
      </c>
      <c r="B2141" s="5">
        <f>TITRES_STAT!D2144</f>
        <v>0.8</v>
      </c>
      <c r="C2141" s="2">
        <f t="shared" si="261"/>
        <v>0</v>
      </c>
      <c r="D2141" s="2">
        <f t="shared" si="262"/>
        <v>0.79</v>
      </c>
      <c r="E2141" s="2">
        <f t="shared" si="264"/>
        <v>0.7629999999999999</v>
      </c>
      <c r="F2141" s="2">
        <f t="shared" si="265"/>
        <v>0.72950000000000015</v>
      </c>
      <c r="G2141" s="2">
        <f t="shared" si="259"/>
        <v>0.69959999999999989</v>
      </c>
      <c r="H2141" s="2">
        <f t="shared" si="263"/>
        <v>1.03495</v>
      </c>
      <c r="I2141" s="2">
        <f t="array" ref="I2141">SUMPRODUCT(B2125:B2144, (ROW(B2125:B2144)-ROW(B2125)+1)) / (20*21/2)</f>
        <v>0.76895238095238094</v>
      </c>
      <c r="J2141" s="2">
        <f t="shared" si="266"/>
        <v>0.75153077252408096</v>
      </c>
      <c r="K2141" s="2">
        <f t="shared" si="260"/>
        <v>0.79180248701903178</v>
      </c>
    </row>
    <row r="2142" spans="1:11" ht="13.5" x14ac:dyDescent="0.25">
      <c r="A2142" s="3">
        <f>TITRES_STAT!B2145</f>
        <v>45820</v>
      </c>
      <c r="B2142" s="5">
        <f>TITRES_STAT!D2145</f>
        <v>0.8</v>
      </c>
      <c r="C2142" s="2">
        <f t="shared" si="261"/>
        <v>0</v>
      </c>
      <c r="D2142" s="2">
        <f t="shared" si="262"/>
        <v>0.79800000000000004</v>
      </c>
      <c r="E2142" s="2">
        <f t="shared" si="264"/>
        <v>0.77299999999999991</v>
      </c>
      <c r="F2142" s="2">
        <f t="shared" si="265"/>
        <v>0.7350000000000001</v>
      </c>
      <c r="G2142" s="2">
        <f t="shared" si="259"/>
        <v>0.70279999999999987</v>
      </c>
      <c r="H2142" s="2">
        <f t="shared" si="263"/>
        <v>1.03335</v>
      </c>
      <c r="I2142" s="2">
        <f t="array" ref="I2142">SUMPRODUCT(B2126:B2145, (ROW(B2126:B2145)-ROW(B2126)+1)) / (20*21/2)</f>
        <v>0.77314285714285724</v>
      </c>
      <c r="J2142" s="2">
        <f t="shared" si="266"/>
        <v>0.75614688942654951</v>
      </c>
      <c r="K2142" s="2">
        <f t="shared" si="260"/>
        <v>0.79212395811632463</v>
      </c>
    </row>
    <row r="2143" spans="1:11" ht="13.5" x14ac:dyDescent="0.25">
      <c r="A2143" s="3">
        <f>TITRES_STAT!B2146</f>
        <v>45821</v>
      </c>
      <c r="B2143" s="5">
        <f>TITRES_STAT!D2146</f>
        <v>0.8</v>
      </c>
      <c r="C2143" s="2">
        <f t="shared" si="261"/>
        <v>0</v>
      </c>
      <c r="D2143" s="2">
        <f t="shared" si="262"/>
        <v>0.8</v>
      </c>
      <c r="E2143" s="2">
        <f t="shared" si="264"/>
        <v>0.77999999999999992</v>
      </c>
      <c r="F2143" s="2">
        <f t="shared" si="265"/>
        <v>0.74050000000000027</v>
      </c>
      <c r="G2143" s="2">
        <f t="shared" si="259"/>
        <v>0.70639999999999992</v>
      </c>
      <c r="H2143" s="2">
        <f t="shared" si="263"/>
        <v>1.0317500000000002</v>
      </c>
      <c r="I2143" s="2">
        <f t="array" ref="I2143">SUMPRODUCT(B2127:B2146, (ROW(B2127:B2146)-ROW(B2127)+1)) / (20*21/2)</f>
        <v>0.77685714285714291</v>
      </c>
      <c r="J2143" s="2">
        <f t="shared" si="266"/>
        <v>0.76032337614783052</v>
      </c>
      <c r="K2143" s="2">
        <f t="shared" si="260"/>
        <v>0.79243282250391978</v>
      </c>
    </row>
    <row r="2144" spans="1:11" ht="13.5" x14ac:dyDescent="0.25">
      <c r="A2144" s="3">
        <f>TITRES_STAT!B2147</f>
        <v>45824</v>
      </c>
      <c r="B2144" s="5">
        <f>TITRES_STAT!D2147</f>
        <v>0.8</v>
      </c>
      <c r="C2144" s="2">
        <f t="shared" si="261"/>
        <v>0</v>
      </c>
      <c r="D2144" s="2">
        <f t="shared" si="262"/>
        <v>0.8</v>
      </c>
      <c r="E2144" s="2">
        <f t="shared" si="264"/>
        <v>0.78699999999999992</v>
      </c>
      <c r="F2144" s="2">
        <f t="shared" si="265"/>
        <v>0.74600000000000022</v>
      </c>
      <c r="G2144" s="2">
        <f t="shared" si="259"/>
        <v>0.71039999999999981</v>
      </c>
      <c r="H2144" s="2">
        <f t="shared" si="263"/>
        <v>1.0301500000000001</v>
      </c>
      <c r="I2144" s="2">
        <f t="array" ref="I2144">SUMPRODUCT(B2128:B2147, (ROW(B2128:B2147)-ROW(B2128)+1)) / (20*21/2)</f>
        <v>0.78014285714285725</v>
      </c>
      <c r="J2144" s="2">
        <f t="shared" si="266"/>
        <v>0.76410210222898955</v>
      </c>
      <c r="K2144" s="2">
        <f t="shared" si="260"/>
        <v>0.79272957456258963</v>
      </c>
    </row>
    <row r="2145" spans="1:11" ht="13.5" x14ac:dyDescent="0.25">
      <c r="A2145" s="3">
        <f>TITRES_STAT!B2148</f>
        <v>45825</v>
      </c>
      <c r="B2145" s="5">
        <f>TITRES_STAT!D2148</f>
        <v>0.79</v>
      </c>
      <c r="C2145" s="2">
        <f t="shared" si="261"/>
        <v>-1.0000000000000009E-2</v>
      </c>
      <c r="D2145" s="2">
        <f t="shared" si="262"/>
        <v>0.79800000000000004</v>
      </c>
      <c r="E2145" s="2">
        <f t="shared" si="264"/>
        <v>0.78999999999999992</v>
      </c>
      <c r="F2145" s="2">
        <f t="shared" si="265"/>
        <v>0.75100000000000011</v>
      </c>
      <c r="G2145" s="2">
        <f t="shared" si="259"/>
        <v>0.7145999999999999</v>
      </c>
      <c r="H2145" s="2">
        <f t="shared" si="263"/>
        <v>1.0287500000000001</v>
      </c>
      <c r="I2145" s="2">
        <f t="array" ref="I2145">SUMPRODUCT(B2129:B2148, (ROW(B2129:B2148)-ROW(B2129)+1)) / (20*21/2)</f>
        <v>0.78300000000000003</v>
      </c>
      <c r="J2145" s="2">
        <f t="shared" si="266"/>
        <v>0.76656856868337153</v>
      </c>
      <c r="K2145" s="2">
        <f t="shared" si="260"/>
        <v>0.79262253242288028</v>
      </c>
    </row>
    <row r="2146" spans="1:11" ht="13.5" x14ac:dyDescent="0.25">
      <c r="A2146" s="3">
        <f>TITRES_STAT!B2149</f>
        <v>45826</v>
      </c>
      <c r="B2146" s="5">
        <f>TITRES_STAT!D2149</f>
        <v>0.79</v>
      </c>
      <c r="C2146" s="2">
        <f t="shared" si="261"/>
        <v>0</v>
      </c>
      <c r="D2146" s="2">
        <f t="shared" si="262"/>
        <v>0.79600000000000004</v>
      </c>
      <c r="E2146" s="2">
        <f t="shared" si="264"/>
        <v>0.79299999999999993</v>
      </c>
      <c r="F2146" s="2">
        <f t="shared" si="265"/>
        <v>0.75550000000000017</v>
      </c>
      <c r="G2146" s="2">
        <f t="shared" si="259"/>
        <v>0.71920000000000006</v>
      </c>
      <c r="H2146" s="2">
        <f t="shared" si="263"/>
        <v>1.02755</v>
      </c>
      <c r="I2146" s="2">
        <f t="array" ref="I2146">SUMPRODUCT(B2130:B2149, (ROW(B2130:B2149)-ROW(B2130)+1)) / (20*21/2)</f>
        <v>0.78542857142857136</v>
      </c>
      <c r="J2146" s="2">
        <f t="shared" si="266"/>
        <v>0.76880013357066945</v>
      </c>
      <c r="K2146" s="2">
        <f t="shared" si="260"/>
        <v>0.79251968801413997</v>
      </c>
    </row>
    <row r="2147" spans="1:11" ht="13.5" x14ac:dyDescent="0.25">
      <c r="A2147" s="3">
        <f>TITRES_STAT!B2150</f>
        <v>45827</v>
      </c>
      <c r="B2147" s="5">
        <f>TITRES_STAT!D2150</f>
        <v>0.79</v>
      </c>
      <c r="C2147" s="2">
        <f t="shared" si="261"/>
        <v>0</v>
      </c>
      <c r="D2147" s="2">
        <f t="shared" si="262"/>
        <v>0.79400000000000004</v>
      </c>
      <c r="E2147" s="2">
        <f t="shared" si="264"/>
        <v>0.79600000000000004</v>
      </c>
      <c r="F2147" s="2">
        <f t="shared" si="265"/>
        <v>0.76000000000000012</v>
      </c>
      <c r="G2147" s="2">
        <f t="shared" si="259"/>
        <v>0.72420000000000007</v>
      </c>
      <c r="H2147" s="2">
        <f t="shared" si="263"/>
        <v>1.0263500000000001</v>
      </c>
      <c r="I2147" s="2">
        <f t="array" ref="I2147">SUMPRODUCT(B2131:B2150, (ROW(B2131:B2150)-ROW(B2131)+1)) / (20*21/2)</f>
        <v>0.78742857142857148</v>
      </c>
      <c r="J2147" s="2">
        <f t="shared" si="266"/>
        <v>0.77081916846870091</v>
      </c>
      <c r="K2147" s="2">
        <f t="shared" si="260"/>
        <v>0.79242087671946781</v>
      </c>
    </row>
    <row r="2148" spans="1:11" ht="13.5" x14ac:dyDescent="0.25">
      <c r="A2148" s="3">
        <f>TITRES_STAT!B2151</f>
        <v>45828</v>
      </c>
      <c r="B2148" s="5">
        <f>TITRES_STAT!D2151</f>
        <v>0.79</v>
      </c>
      <c r="C2148" s="2">
        <f t="shared" si="261"/>
        <v>0</v>
      </c>
      <c r="D2148" s="2">
        <f t="shared" si="262"/>
        <v>0.79200000000000004</v>
      </c>
      <c r="E2148" s="2">
        <f t="shared" si="264"/>
        <v>0.79600000000000004</v>
      </c>
      <c r="F2148" s="2">
        <f t="shared" si="265"/>
        <v>0.76449999999999996</v>
      </c>
      <c r="G2148" s="2">
        <f t="shared" si="259"/>
        <v>0.72960000000000003</v>
      </c>
      <c r="H2148" s="2">
        <f t="shared" si="263"/>
        <v>1.02515</v>
      </c>
      <c r="I2148" s="2">
        <f t="array" ref="I2148">SUMPRODUCT(B2132:B2151, (ROW(B2132:B2151)-ROW(B2132)+1)) / (20*21/2)</f>
        <v>0.78900000000000003</v>
      </c>
      <c r="J2148" s="2">
        <f t="shared" si="266"/>
        <v>0.77264591432882457</v>
      </c>
      <c r="K2148" s="2">
        <f t="shared" si="260"/>
        <v>0.7923259403775279</v>
      </c>
    </row>
    <row r="2149" spans="1:11" ht="13.5" x14ac:dyDescent="0.25">
      <c r="A2149" s="3">
        <f>TITRES_STAT!B2152</f>
        <v>45831</v>
      </c>
      <c r="B2149" s="5">
        <f>TITRES_STAT!D2152</f>
        <v>0.79</v>
      </c>
      <c r="C2149" s="2">
        <f t="shared" si="261"/>
        <v>0</v>
      </c>
      <c r="D2149" s="2">
        <f t="shared" si="262"/>
        <v>0.79</v>
      </c>
      <c r="E2149" s="2">
        <f t="shared" si="264"/>
        <v>0.79500000000000004</v>
      </c>
      <c r="F2149" s="2">
        <f t="shared" si="265"/>
        <v>0.76899999999999991</v>
      </c>
      <c r="G2149" s="2">
        <f t="shared" si="259"/>
        <v>0.73460000000000003</v>
      </c>
      <c r="H2149" s="2">
        <f t="shared" si="263"/>
        <v>1.0241499999999999</v>
      </c>
      <c r="I2149" s="2">
        <f t="array" ref="I2149">SUMPRODUCT(B2133:B2152, (ROW(B2133:B2152)-ROW(B2133)+1)) / (20*21/2)</f>
        <v>0.79014285714285715</v>
      </c>
      <c r="J2149" s="2">
        <f t="shared" si="266"/>
        <v>0.77429868439274607</v>
      </c>
      <c r="K2149" s="2">
        <f t="shared" si="260"/>
        <v>0.79223472702938957</v>
      </c>
    </row>
    <row r="2150" spans="1:11" ht="13.5" x14ac:dyDescent="0.25">
      <c r="A2150" s="3">
        <f>TITRES_STAT!B2153</f>
        <v>45832</v>
      </c>
      <c r="B2150" s="5">
        <f>TITRES_STAT!D2153</f>
        <v>0.79</v>
      </c>
      <c r="C2150" s="2">
        <f t="shared" si="261"/>
        <v>0</v>
      </c>
      <c r="D2150" s="2">
        <f t="shared" si="262"/>
        <v>0.79</v>
      </c>
      <c r="E2150" s="2">
        <f t="shared" si="264"/>
        <v>0.79400000000000004</v>
      </c>
      <c r="F2150" s="2">
        <f t="shared" si="265"/>
        <v>0.77349999999999997</v>
      </c>
      <c r="G2150" s="2">
        <f t="shared" si="259"/>
        <v>0.73919999999999997</v>
      </c>
      <c r="H2150" s="2">
        <f t="shared" si="263"/>
        <v>1.0229499999999998</v>
      </c>
      <c r="I2150" s="2">
        <f t="array" ref="I2150">SUMPRODUCT(B2134:B2153, (ROW(B2134:B2153)-ROW(B2134)+1)) / (20*21/2)</f>
        <v>0.79085714285714293</v>
      </c>
      <c r="J2150" s="2">
        <f t="shared" si="266"/>
        <v>0.77579404778391314</v>
      </c>
      <c r="K2150" s="2">
        <f t="shared" si="260"/>
        <v>0.79214709067529587</v>
      </c>
    </row>
    <row r="2151" spans="1:11" ht="13.5" x14ac:dyDescent="0.25">
      <c r="A2151" s="3">
        <f>TITRES_STAT!B2154</f>
        <v>45833</v>
      </c>
      <c r="B2151" s="5">
        <f>TITRES_STAT!D2154</f>
        <v>0.79</v>
      </c>
      <c r="C2151" s="2">
        <f t="shared" si="261"/>
        <v>0</v>
      </c>
      <c r="D2151" s="2">
        <f t="shared" si="262"/>
        <v>0.79</v>
      </c>
      <c r="E2151" s="2">
        <f t="shared" si="264"/>
        <v>0.79300000000000004</v>
      </c>
      <c r="F2151" s="2">
        <f t="shared" si="265"/>
        <v>0.7779999999999998</v>
      </c>
      <c r="G2151" s="2">
        <f t="shared" si="259"/>
        <v>0.74340000000000006</v>
      </c>
      <c r="H2151" s="2">
        <f t="shared" si="263"/>
        <v>1.0218999999999998</v>
      </c>
      <c r="I2151" s="2">
        <f t="array" ref="I2151">SUMPRODUCT(B2135:B2154, (ROW(B2135:B2154)-ROW(B2135)+1)) / (20*21/2)</f>
        <v>0.79414285714285715</v>
      </c>
      <c r="J2151" s="2">
        <f t="shared" si="266"/>
        <v>0.77714699561401668</v>
      </c>
      <c r="K2151" s="2">
        <f t="shared" si="260"/>
        <v>0.79206289104097061</v>
      </c>
    </row>
    <row r="2152" spans="1:11" ht="13.5" x14ac:dyDescent="0.25">
      <c r="A2152" s="3">
        <f>TITRES_STAT!B2155</f>
        <v>45835</v>
      </c>
      <c r="B2152" s="5">
        <f>TITRES_STAT!D2155</f>
        <v>0.79</v>
      </c>
      <c r="C2152" s="2">
        <f t="shared" si="261"/>
        <v>0</v>
      </c>
      <c r="D2152" s="2">
        <f t="shared" si="262"/>
        <v>0.79</v>
      </c>
      <c r="E2152" s="2">
        <f t="shared" si="264"/>
        <v>0.79200000000000004</v>
      </c>
      <c r="F2152" s="2">
        <f t="shared" si="265"/>
        <v>0.78249999999999975</v>
      </c>
      <c r="G2152" s="2">
        <f t="shared" si="259"/>
        <v>0.74719999999999998</v>
      </c>
      <c r="H2152" s="2">
        <f t="shared" si="263"/>
        <v>1.0206499999999996</v>
      </c>
      <c r="I2152" s="2">
        <f t="array" ref="I2152">SUMPRODUCT(B2136:B2155, (ROW(B2136:B2155)-ROW(B2136)+1)) / (20*21/2)</f>
        <v>0.79700000000000015</v>
      </c>
      <c r="J2152" s="2">
        <f t="shared" si="266"/>
        <v>0.77837109126982462</v>
      </c>
      <c r="K2152" s="2">
        <f t="shared" si="260"/>
        <v>0.7919819933530895</v>
      </c>
    </row>
    <row r="2153" spans="1:11" ht="13.5" x14ac:dyDescent="0.25">
      <c r="A2153" s="3">
        <f>TITRES_STAT!B2156</f>
        <v>45838</v>
      </c>
      <c r="B2153" s="5">
        <f>TITRES_STAT!D2156</f>
        <v>0.79</v>
      </c>
      <c r="C2153" s="2">
        <f t="shared" si="261"/>
        <v>0</v>
      </c>
      <c r="D2153" s="2">
        <f t="shared" si="262"/>
        <v>0.79</v>
      </c>
      <c r="E2153" s="2">
        <f t="shared" si="264"/>
        <v>0.79100000000000004</v>
      </c>
      <c r="F2153" s="2">
        <f t="shared" si="265"/>
        <v>0.78549999999999964</v>
      </c>
      <c r="G2153" s="2">
        <f t="shared" si="259"/>
        <v>0.75060000000000004</v>
      </c>
      <c r="H2153" s="2">
        <f t="shared" si="263"/>
        <v>1.0193999999999996</v>
      </c>
      <c r="I2153" s="2">
        <f t="array" ref="I2153">SUMPRODUCT(B2137:B2156, (ROW(B2137:B2156)-ROW(B2137)+1)) / (20*21/2)</f>
        <v>0.7995714285714286</v>
      </c>
      <c r="J2153" s="2">
        <f t="shared" si="266"/>
        <v>0.77947860638698419</v>
      </c>
      <c r="K2153" s="2">
        <f t="shared" si="260"/>
        <v>0.79190426812355663</v>
      </c>
    </row>
    <row r="2154" spans="1:11" ht="13.5" x14ac:dyDescent="0.25">
      <c r="A2154" s="3">
        <f>TITRES_STAT!B2157</f>
        <v>45839</v>
      </c>
      <c r="B2154" s="5">
        <f>TITRES_STAT!D2157</f>
        <v>0.82</v>
      </c>
      <c r="C2154" s="2">
        <f t="shared" si="261"/>
        <v>2.9999999999999916E-2</v>
      </c>
      <c r="D2154" s="2">
        <f t="shared" si="262"/>
        <v>0.79600000000000004</v>
      </c>
      <c r="E2154" s="2">
        <f t="shared" si="264"/>
        <v>0.79300000000000004</v>
      </c>
      <c r="F2154" s="2">
        <f t="shared" si="265"/>
        <v>0.7899999999999997</v>
      </c>
      <c r="G2154" s="2">
        <f t="shared" si="259"/>
        <v>0.75419999999999998</v>
      </c>
      <c r="H2154" s="2">
        <f t="shared" si="263"/>
        <v>1.0180999999999998</v>
      </c>
      <c r="I2154" s="2">
        <f t="array" ref="I2154">SUMPRODUCT(B2138:B2157, (ROW(B2138:B2157)-ROW(B2138)+1)) / (20*21/2)</f>
        <v>0.80185714285714293</v>
      </c>
      <c r="J2154" s="2">
        <f t="shared" si="266"/>
        <v>0.7833377867310809</v>
      </c>
      <c r="K2154" s="2">
        <f t="shared" si="260"/>
        <v>0.79300606153047593</v>
      </c>
    </row>
    <row r="2155" spans="1:11" ht="13.5" x14ac:dyDescent="0.25">
      <c r="A2155" s="3">
        <f>TITRES_STAT!B2158</f>
        <v>45840</v>
      </c>
      <c r="B2155" s="5">
        <f>TITRES_STAT!D2158</f>
        <v>0.82</v>
      </c>
      <c r="C2155" s="2">
        <f t="shared" si="261"/>
        <v>0</v>
      </c>
      <c r="D2155" s="2">
        <f t="shared" si="262"/>
        <v>0.80199999999999994</v>
      </c>
      <c r="E2155" s="2">
        <f t="shared" si="264"/>
        <v>0.79600000000000004</v>
      </c>
      <c r="F2155" s="2">
        <f t="shared" si="265"/>
        <v>0.79299999999999982</v>
      </c>
      <c r="G2155" s="2">
        <f t="shared" si="259"/>
        <v>0.75739999999999996</v>
      </c>
      <c r="H2155" s="2">
        <f t="shared" si="263"/>
        <v>1.0165999999999997</v>
      </c>
      <c r="I2155" s="2">
        <f t="array" ref="I2155">SUMPRODUCT(B2139:B2158, (ROW(B2139:B2158)-ROW(B2139)+1)) / (20*21/2)</f>
        <v>0.80385714285714305</v>
      </c>
      <c r="J2155" s="2">
        <f t="shared" si="266"/>
        <v>0.7868294260900256</v>
      </c>
      <c r="K2155" s="2">
        <f t="shared" si="260"/>
        <v>0.79406464735281013</v>
      </c>
    </row>
    <row r="2156" spans="1:11" ht="13.5" x14ac:dyDescent="0.25">
      <c r="A2156" s="3">
        <f>TITRES_STAT!B2159</f>
        <v>45841</v>
      </c>
      <c r="B2156" s="5">
        <f>TITRES_STAT!D2159</f>
        <v>0.82</v>
      </c>
      <c r="C2156" s="2">
        <f t="shared" si="261"/>
        <v>0</v>
      </c>
      <c r="D2156" s="2">
        <f t="shared" si="262"/>
        <v>0.80800000000000005</v>
      </c>
      <c r="E2156" s="2">
        <f t="shared" si="264"/>
        <v>0.79900000000000015</v>
      </c>
      <c r="F2156" s="2">
        <f t="shared" si="265"/>
        <v>0.79599999999999971</v>
      </c>
      <c r="G2156" s="2">
        <f t="shared" si="259"/>
        <v>0.76019999999999999</v>
      </c>
      <c r="H2156" s="2">
        <f t="shared" si="263"/>
        <v>1.0148499999999998</v>
      </c>
      <c r="I2156" s="2">
        <f t="array" ref="I2156">SUMPRODUCT(B2140:B2159, (ROW(B2140:B2159)-ROW(B2140)+1)) / (20*21/2)</f>
        <v>0.80571428571428583</v>
      </c>
      <c r="J2156" s="2">
        <f t="shared" si="266"/>
        <v>0.78998852836716604</v>
      </c>
      <c r="K2156" s="2">
        <f t="shared" si="260"/>
        <v>0.79508172000564103</v>
      </c>
    </row>
    <row r="2157" spans="1:11" ht="13.5" x14ac:dyDescent="0.25">
      <c r="A2157" s="3">
        <f>TITRES_STAT!B2160</f>
        <v>45842</v>
      </c>
      <c r="B2157" s="5">
        <f>TITRES_STAT!D2160</f>
        <v>0.82</v>
      </c>
      <c r="C2157" s="2">
        <f t="shared" si="261"/>
        <v>0</v>
      </c>
      <c r="D2157" s="2">
        <f t="shared" si="262"/>
        <v>0.81399999999999983</v>
      </c>
      <c r="E2157" s="2">
        <f t="shared" si="264"/>
        <v>0.80200000000000016</v>
      </c>
      <c r="F2157" s="2">
        <f t="shared" si="265"/>
        <v>0.79899999999999982</v>
      </c>
      <c r="G2157" s="2">
        <f t="shared" si="259"/>
        <v>0.76239999999999997</v>
      </c>
      <c r="H2157" s="2">
        <f t="shared" si="263"/>
        <v>1.0130999999999997</v>
      </c>
      <c r="I2157" s="2">
        <f t="array" ref="I2157">SUMPRODUCT(B2141:B2160, (ROW(B2141:B2160)-ROW(B2141)+1)) / (20*21/2)</f>
        <v>0.80747619047619057</v>
      </c>
      <c r="J2157" s="2">
        <f t="shared" si="266"/>
        <v>0.79284676376076935</v>
      </c>
      <c r="K2157" s="2">
        <f t="shared" si="260"/>
        <v>0.79605890745640018</v>
      </c>
    </row>
    <row r="2158" spans="1:11" ht="13.5" x14ac:dyDescent="0.25">
      <c r="A2158" s="3">
        <f>TITRES_STAT!B2161</f>
        <v>45845</v>
      </c>
      <c r="B2158" s="5">
        <f>TITRES_STAT!D2161</f>
        <v>0.82</v>
      </c>
      <c r="C2158" s="2">
        <f t="shared" si="261"/>
        <v>0</v>
      </c>
      <c r="D2158" s="2">
        <f t="shared" si="262"/>
        <v>0.82</v>
      </c>
      <c r="E2158" s="2">
        <f t="shared" si="264"/>
        <v>0.80500000000000005</v>
      </c>
      <c r="F2158" s="2">
        <f t="shared" si="265"/>
        <v>0.80049999999999988</v>
      </c>
      <c r="G2158" s="2">
        <f t="shared" si="259"/>
        <v>0.7639999999999999</v>
      </c>
      <c r="H2158" s="2">
        <f t="shared" si="263"/>
        <v>1.0113499999999995</v>
      </c>
      <c r="I2158" s="2">
        <f t="array" ref="I2158">SUMPRODUCT(B2142:B2161, (ROW(B2142:B2161)-ROW(B2142)+1)) / (20*21/2)</f>
        <v>0.80914285714285705</v>
      </c>
      <c r="J2158" s="2">
        <f t="shared" si="266"/>
        <v>0.79543278625974367</v>
      </c>
      <c r="K2158" s="2">
        <f t="shared" si="260"/>
        <v>0.79699777383065895</v>
      </c>
    </row>
    <row r="2159" spans="1:11" ht="13.5" x14ac:dyDescent="0.25">
      <c r="A2159" s="3">
        <f>TITRES_STAT!B2162</f>
        <v>45846</v>
      </c>
      <c r="B2159" s="5">
        <f>TITRES_STAT!D2162</f>
        <v>0.82</v>
      </c>
      <c r="C2159" s="2">
        <f t="shared" si="261"/>
        <v>0</v>
      </c>
      <c r="D2159" s="2">
        <f t="shared" si="262"/>
        <v>0.82</v>
      </c>
      <c r="E2159" s="2">
        <f t="shared" si="264"/>
        <v>0.80800000000000005</v>
      </c>
      <c r="F2159" s="2">
        <f t="shared" si="265"/>
        <v>0.8015000000000001</v>
      </c>
      <c r="G2159" s="2">
        <f t="shared" si="259"/>
        <v>0.7659999999999999</v>
      </c>
      <c r="H2159" s="2">
        <f t="shared" si="263"/>
        <v>1.0095999999999994</v>
      </c>
      <c r="I2159" s="2">
        <f t="array" ref="I2159">SUMPRODUCT(B2143:B2162, (ROW(B2143:B2162)-ROW(B2143)+1)) / (20*21/2)</f>
        <v>0.81071428571428583</v>
      </c>
      <c r="J2159" s="2">
        <f t="shared" si="266"/>
        <v>0.79777252090167283</v>
      </c>
      <c r="K2159" s="2">
        <f t="shared" si="260"/>
        <v>0.79789982191573117</v>
      </c>
    </row>
    <row r="2160" spans="1:11" ht="13.5" x14ac:dyDescent="0.25">
      <c r="A2160" s="3">
        <f>TITRES_STAT!B2163</f>
        <v>45847</v>
      </c>
      <c r="B2160" s="5">
        <f>TITRES_STAT!D2163</f>
        <v>0.82</v>
      </c>
      <c r="C2160" s="2">
        <f t="shared" si="261"/>
        <v>0</v>
      </c>
      <c r="D2160" s="2">
        <f t="shared" si="262"/>
        <v>0.82</v>
      </c>
      <c r="E2160" s="2">
        <f t="shared" si="264"/>
        <v>0.81100000000000017</v>
      </c>
      <c r="F2160" s="2">
        <f t="shared" si="265"/>
        <v>0.80249999999999999</v>
      </c>
      <c r="G2160" s="2">
        <f t="shared" si="259"/>
        <v>0.76760000000000006</v>
      </c>
      <c r="H2160" s="2">
        <f t="shared" si="263"/>
        <v>1.0080999999999996</v>
      </c>
      <c r="I2160" s="2">
        <f t="array" ref="I2160">SUMPRODUCT(B2144:B2163, (ROW(B2144:B2163)-ROW(B2144)+1)) / (20*21/2)</f>
        <v>0.81219047619047635</v>
      </c>
      <c r="J2160" s="2">
        <f t="shared" si="266"/>
        <v>0.79988942367294213</v>
      </c>
      <c r="K2160" s="2">
        <f t="shared" si="260"/>
        <v>0.79876649556609458</v>
      </c>
    </row>
    <row r="2161" spans="1:11" ht="13.5" x14ac:dyDescent="0.25">
      <c r="A2161" s="3">
        <f>TITRES_STAT!B2164</f>
        <v>45848</v>
      </c>
      <c r="B2161" s="5">
        <f>TITRES_STAT!D2164</f>
        <v>0.82</v>
      </c>
      <c r="C2161" s="2">
        <f t="shared" si="261"/>
        <v>0</v>
      </c>
      <c r="D2161" s="2">
        <f t="shared" si="262"/>
        <v>0.82</v>
      </c>
      <c r="E2161" s="2">
        <f t="shared" si="264"/>
        <v>0.81400000000000006</v>
      </c>
      <c r="F2161" s="2">
        <f t="shared" si="265"/>
        <v>0.80350000000000021</v>
      </c>
      <c r="G2161" s="2">
        <f t="shared" si="259"/>
        <v>0.76859999999999984</v>
      </c>
      <c r="H2161" s="2">
        <f t="shared" si="263"/>
        <v>1.0063499999999994</v>
      </c>
      <c r="I2161" s="2">
        <f t="array" ref="I2161">SUMPRODUCT(B2145:B2164, (ROW(B2145:B2164)-ROW(B2145)+1)) / (20*21/2)</f>
        <v>0.81261904761904746</v>
      </c>
      <c r="J2161" s="2">
        <f t="shared" si="266"/>
        <v>0.80180471665647146</v>
      </c>
      <c r="K2161" s="2">
        <f t="shared" si="260"/>
        <v>0.79959918201448299</v>
      </c>
    </row>
    <row r="2162" spans="1:11" ht="13.5" x14ac:dyDescent="0.25">
      <c r="A2162" s="3">
        <f>TITRES_STAT!B2165</f>
        <v>45849</v>
      </c>
      <c r="B2162" s="5">
        <f>TITRES_STAT!D2165</f>
        <v>0.82</v>
      </c>
      <c r="C2162" s="2">
        <f t="shared" si="261"/>
        <v>0</v>
      </c>
      <c r="D2162" s="2">
        <f t="shared" si="262"/>
        <v>0.82</v>
      </c>
      <c r="E2162" s="2">
        <f t="shared" si="264"/>
        <v>0.81699999999999995</v>
      </c>
      <c r="F2162" s="2">
        <f t="shared" si="265"/>
        <v>0.80450000000000021</v>
      </c>
      <c r="G2162" s="2">
        <f t="shared" ref="G2162:G2225" si="267">AVERAGE(B2113:B2162)</f>
        <v>0.7702</v>
      </c>
      <c r="H2162" s="2">
        <f t="shared" si="263"/>
        <v>1.0045999999999993</v>
      </c>
      <c r="I2162" s="2">
        <f t="array" ref="I2162">SUMPRODUCT(B2146:B2165, (ROW(B2146:B2165)-ROW(B2146)+1)) / (20*21/2)</f>
        <v>0.81395238095238109</v>
      </c>
      <c r="J2162" s="2">
        <f t="shared" si="266"/>
        <v>0.8035376007844266</v>
      </c>
      <c r="K2162" s="2">
        <f t="shared" si="260"/>
        <v>0.80039921409234638</v>
      </c>
    </row>
    <row r="2163" spans="1:11" ht="13.5" x14ac:dyDescent="0.25">
      <c r="A2163" s="3">
        <f>TITRES_STAT!B2166</f>
        <v>45852</v>
      </c>
      <c r="B2163" s="5">
        <f>TITRES_STAT!D2166</f>
        <v>0.82</v>
      </c>
      <c r="C2163" s="2">
        <f t="shared" si="261"/>
        <v>0</v>
      </c>
      <c r="D2163" s="2">
        <f t="shared" si="262"/>
        <v>0.82</v>
      </c>
      <c r="E2163" s="2">
        <f t="shared" si="264"/>
        <v>0.82000000000000006</v>
      </c>
      <c r="F2163" s="2">
        <f t="shared" si="265"/>
        <v>0.8055000000000001</v>
      </c>
      <c r="G2163" s="2">
        <f t="shared" si="267"/>
        <v>0.77119999999999989</v>
      </c>
      <c r="H2163" s="2">
        <f t="shared" si="263"/>
        <v>1.0028499999999994</v>
      </c>
      <c r="I2163" s="2">
        <f t="array" ref="I2163">SUMPRODUCT(B2147:B2166, (ROW(B2147:B2166)-ROW(B2147)+1)) / (20*21/2)</f>
        <v>0.81514285714285728</v>
      </c>
      <c r="J2163" s="2">
        <f t="shared" si="266"/>
        <v>0.80510544832876696</v>
      </c>
      <c r="K2163" s="2">
        <f t="shared" ref="K2163:K2226" si="268">$K$4*B2163+(1-$K$4)*K2162</f>
        <v>0.80116787236323472</v>
      </c>
    </row>
    <row r="2164" spans="1:11" ht="13.5" x14ac:dyDescent="0.25">
      <c r="A2164" s="3">
        <f>TITRES_STAT!B2167</f>
        <v>45853</v>
      </c>
      <c r="B2164" s="5">
        <f>TITRES_STAT!D2167</f>
        <v>0.81</v>
      </c>
      <c r="C2164" s="2">
        <f t="shared" si="261"/>
        <v>-9.9999999999998979E-3</v>
      </c>
      <c r="D2164" s="2">
        <f t="shared" si="262"/>
        <v>0.81799999999999995</v>
      </c>
      <c r="E2164" s="2">
        <f t="shared" si="264"/>
        <v>0.81900000000000017</v>
      </c>
      <c r="F2164" s="2">
        <f t="shared" si="265"/>
        <v>0.80600000000000005</v>
      </c>
      <c r="G2164" s="2">
        <f t="shared" si="267"/>
        <v>0.77159999999999995</v>
      </c>
      <c r="H2164" s="2">
        <f t="shared" si="263"/>
        <v>1.0010499999999993</v>
      </c>
      <c r="I2164" s="2">
        <f t="array" ref="I2164">SUMPRODUCT(B2148:B2167, (ROW(B2148:B2167)-ROW(B2148)+1)) / (20*21/2)</f>
        <v>0.81619047619047624</v>
      </c>
      <c r="J2164" s="2">
        <f t="shared" si="266"/>
        <v>0.8055715961069797</v>
      </c>
      <c r="K2164" s="2">
        <f t="shared" si="268"/>
        <v>0.80151423030977453</v>
      </c>
    </row>
    <row r="2165" spans="1:11" ht="13.5" x14ac:dyDescent="0.25">
      <c r="A2165" s="3">
        <f>TITRES_STAT!B2168</f>
        <v>45854</v>
      </c>
      <c r="B2165" s="5">
        <f>TITRES_STAT!D2168</f>
        <v>0.82</v>
      </c>
      <c r="C2165" s="2">
        <f t="shared" si="261"/>
        <v>9.9999999999998979E-3</v>
      </c>
      <c r="D2165" s="2">
        <f t="shared" si="262"/>
        <v>0.81799999999999995</v>
      </c>
      <c r="E2165" s="2">
        <f t="shared" si="264"/>
        <v>0.81900000000000017</v>
      </c>
      <c r="F2165" s="2">
        <f t="shared" si="265"/>
        <v>0.80750000000000011</v>
      </c>
      <c r="G2165" s="2">
        <f t="shared" si="267"/>
        <v>0.77199999999999991</v>
      </c>
      <c r="H2165" s="2">
        <f t="shared" si="263"/>
        <v>0.99929999999999941</v>
      </c>
      <c r="I2165" s="2">
        <f t="array" ref="I2165">SUMPRODUCT(B2149:B2168, (ROW(B2149:B2168)-ROW(B2149)+1)) / (20*21/2)</f>
        <v>0.8170952380952381</v>
      </c>
      <c r="J2165" s="2">
        <f t="shared" si="266"/>
        <v>0.80694572981107693</v>
      </c>
      <c r="K2165" s="2">
        <f t="shared" si="268"/>
        <v>0.80223916245448923</v>
      </c>
    </row>
    <row r="2166" spans="1:11" ht="13.5" x14ac:dyDescent="0.25">
      <c r="A2166" s="3">
        <f>TITRES_STAT!B2169</f>
        <v>45855</v>
      </c>
      <c r="B2166" s="5">
        <f>TITRES_STAT!D2169</f>
        <v>0.82</v>
      </c>
      <c r="C2166" s="2">
        <f t="shared" si="261"/>
        <v>0</v>
      </c>
      <c r="D2166" s="2">
        <f t="shared" si="262"/>
        <v>0.81799999999999995</v>
      </c>
      <c r="E2166" s="2">
        <f t="shared" si="264"/>
        <v>0.81900000000000017</v>
      </c>
      <c r="F2166" s="2">
        <f t="shared" si="265"/>
        <v>0.80900000000000016</v>
      </c>
      <c r="G2166" s="2">
        <f t="shared" si="267"/>
        <v>0.77179999999999993</v>
      </c>
      <c r="H2166" s="2">
        <f t="shared" si="263"/>
        <v>0.99754999999999927</v>
      </c>
      <c r="I2166" s="2">
        <f t="array" ref="I2166">SUMPRODUCT(B2150:B2169, (ROW(B2150:B2169)-ROW(B2150)+1)) / (20*21/2)</f>
        <v>0.81785714285714295</v>
      </c>
      <c r="J2166" s="2">
        <f t="shared" si="266"/>
        <v>0.80818899363859342</v>
      </c>
      <c r="K2166" s="2">
        <f t="shared" si="268"/>
        <v>0.80293566588764653</v>
      </c>
    </row>
    <row r="2167" spans="1:11" ht="13.5" x14ac:dyDescent="0.25">
      <c r="A2167" s="3">
        <f>TITRES_STAT!B2170</f>
        <v>45856</v>
      </c>
      <c r="B2167" s="5">
        <f>TITRES_STAT!D2170</f>
        <v>0.82</v>
      </c>
      <c r="C2167" s="2">
        <f t="shared" si="261"/>
        <v>0</v>
      </c>
      <c r="D2167" s="2">
        <f t="shared" si="262"/>
        <v>0.81799999999999995</v>
      </c>
      <c r="E2167" s="2">
        <f t="shared" si="264"/>
        <v>0.81900000000000017</v>
      </c>
      <c r="F2167" s="2">
        <f t="shared" si="265"/>
        <v>0.81050000000000022</v>
      </c>
      <c r="G2167" s="2">
        <f t="shared" si="267"/>
        <v>0.7722</v>
      </c>
      <c r="H2167" s="2">
        <f t="shared" si="263"/>
        <v>0.99579999999999913</v>
      </c>
      <c r="I2167" s="2">
        <f t="array" ref="I2167">SUMPRODUCT(B2151:B2170, (ROW(B2151:B2170)-ROW(B2151)+1)) / (20*21/2)</f>
        <v>0.81847619047619058</v>
      </c>
      <c r="J2167" s="2">
        <f t="shared" si="266"/>
        <v>0.80931385138729883</v>
      </c>
      <c r="K2167" s="2">
        <f t="shared" si="268"/>
        <v>0.80360485546067995</v>
      </c>
    </row>
    <row r="2168" spans="1:11" ht="13.5" x14ac:dyDescent="0.25">
      <c r="A2168" s="3">
        <f>TITRES_STAT!B2171</f>
        <v>45859</v>
      </c>
      <c r="B2168" s="5">
        <f>TITRES_STAT!D2171</f>
        <v>0.82</v>
      </c>
      <c r="C2168" s="2">
        <f t="shared" si="261"/>
        <v>0</v>
      </c>
      <c r="D2168" s="2">
        <f t="shared" si="262"/>
        <v>0.81799999999999995</v>
      </c>
      <c r="E2168" s="2">
        <f t="shared" si="264"/>
        <v>0.81900000000000017</v>
      </c>
      <c r="F2168" s="2">
        <f t="shared" si="265"/>
        <v>0.81200000000000006</v>
      </c>
      <c r="G2168" s="2">
        <f t="shared" si="267"/>
        <v>0.77260000000000006</v>
      </c>
      <c r="H2168" s="2">
        <f t="shared" si="263"/>
        <v>0.99379999999999924</v>
      </c>
      <c r="I2168" s="2">
        <f t="array" ref="I2168">SUMPRODUCT(B2152:B2171, (ROW(B2152:B2171)-ROW(B2152)+1)) / (20*21/2)</f>
        <v>0.81895238095238088</v>
      </c>
      <c r="J2168" s="2">
        <f t="shared" si="266"/>
        <v>0.81033157982660375</v>
      </c>
      <c r="K2168" s="2">
        <f t="shared" si="268"/>
        <v>0.80424780230535908</v>
      </c>
    </row>
    <row r="2169" spans="1:11" ht="13.5" x14ac:dyDescent="0.25">
      <c r="A2169" s="3">
        <f>TITRES_STAT!B2172</f>
        <v>45860</v>
      </c>
      <c r="B2169" s="5">
        <f>TITRES_STAT!D2172</f>
        <v>0.82</v>
      </c>
      <c r="C2169" s="2">
        <f t="shared" si="261"/>
        <v>0</v>
      </c>
      <c r="D2169" s="2">
        <f t="shared" si="262"/>
        <v>0.82</v>
      </c>
      <c r="E2169" s="2">
        <f t="shared" si="264"/>
        <v>0.81900000000000017</v>
      </c>
      <c r="F2169" s="2">
        <f t="shared" si="265"/>
        <v>0.81350000000000011</v>
      </c>
      <c r="G2169" s="2">
        <f t="shared" si="267"/>
        <v>0.77359999999999995</v>
      </c>
      <c r="H2169" s="2">
        <f t="shared" si="263"/>
        <v>0.99154999999999915</v>
      </c>
      <c r="I2169" s="2">
        <f t="array" ref="I2169">SUMPRODUCT(B2153:B2172, (ROW(B2153:B2172)-ROW(B2153)+1)) / (20*21/2)</f>
        <v>0.81928571428571417</v>
      </c>
      <c r="J2169" s="2">
        <f t="shared" si="266"/>
        <v>0.81125238174787961</v>
      </c>
      <c r="K2169" s="2">
        <f t="shared" si="268"/>
        <v>0.8048655355482861</v>
      </c>
    </row>
    <row r="2170" spans="1:11" ht="13.5" x14ac:dyDescent="0.25">
      <c r="A2170" s="3">
        <f>TITRES_STAT!B2173</f>
        <v>45861</v>
      </c>
      <c r="B2170" s="5">
        <f>TITRES_STAT!D2173</f>
        <v>0.82</v>
      </c>
      <c r="C2170" s="2">
        <f t="shared" si="261"/>
        <v>0</v>
      </c>
      <c r="D2170" s="2">
        <f t="shared" si="262"/>
        <v>0.82</v>
      </c>
      <c r="E2170" s="2">
        <f t="shared" si="264"/>
        <v>0.81900000000000017</v>
      </c>
      <c r="F2170" s="2">
        <f t="shared" si="265"/>
        <v>0.81500000000000017</v>
      </c>
      <c r="G2170" s="2">
        <f t="shared" si="267"/>
        <v>0.77500000000000002</v>
      </c>
      <c r="H2170" s="2">
        <f t="shared" si="263"/>
        <v>0.98954999999999926</v>
      </c>
      <c r="I2170" s="2">
        <f t="array" ref="I2170">SUMPRODUCT(B2154:B2173, (ROW(B2154:B2173)-ROW(B2154)+1)) / (20*21/2)</f>
        <v>0.81947619047619047</v>
      </c>
      <c r="J2170" s="2">
        <f t="shared" si="266"/>
        <v>0.81208548824808158</v>
      </c>
      <c r="K2170" s="2">
        <f t="shared" si="268"/>
        <v>0.80545904395815726</v>
      </c>
    </row>
    <row r="2171" spans="1:11" ht="13.5" x14ac:dyDescent="0.25">
      <c r="A2171" s="3">
        <f>TITRES_STAT!B2174</f>
        <v>45862</v>
      </c>
      <c r="B2171" s="5">
        <f>TITRES_STAT!D2174</f>
        <v>0.82</v>
      </c>
      <c r="C2171" s="2">
        <f t="shared" si="261"/>
        <v>0</v>
      </c>
      <c r="D2171" s="2">
        <f t="shared" si="262"/>
        <v>0.82</v>
      </c>
      <c r="E2171" s="2">
        <f t="shared" si="264"/>
        <v>0.81900000000000017</v>
      </c>
      <c r="F2171" s="2">
        <f t="shared" si="265"/>
        <v>0.81650000000000011</v>
      </c>
      <c r="G2171" s="2">
        <f t="shared" si="267"/>
        <v>0.77700000000000002</v>
      </c>
      <c r="H2171" s="2">
        <f t="shared" si="263"/>
        <v>0.98779999999999912</v>
      </c>
      <c r="I2171" s="2">
        <f t="array" ref="I2171">SUMPRODUCT(B2155:B2174, (ROW(B2155:B2174)-ROW(B2155)+1)) / (20*21/2)</f>
        <v>0.81952380952380954</v>
      </c>
      <c r="J2171" s="2">
        <f t="shared" si="266"/>
        <v>0.81283925127207379</v>
      </c>
      <c r="K2171" s="2">
        <f t="shared" si="268"/>
        <v>0.80602927752842557</v>
      </c>
    </row>
    <row r="2172" spans="1:11" ht="13.5" x14ac:dyDescent="0.25">
      <c r="A2172" s="3">
        <f>TITRES_STAT!B2175</f>
        <v>45866</v>
      </c>
      <c r="B2172" s="5">
        <f>TITRES_STAT!D2175</f>
        <v>0.82</v>
      </c>
      <c r="C2172" s="2">
        <f t="shared" si="261"/>
        <v>0</v>
      </c>
      <c r="D2172" s="2">
        <f t="shared" si="262"/>
        <v>0.82</v>
      </c>
      <c r="E2172" s="2">
        <f t="shared" si="264"/>
        <v>0.81900000000000017</v>
      </c>
      <c r="F2172" s="2">
        <f t="shared" si="265"/>
        <v>0.81800000000000017</v>
      </c>
      <c r="G2172" s="2">
        <f t="shared" si="267"/>
        <v>0.77960000000000007</v>
      </c>
      <c r="H2172" s="2">
        <f t="shared" si="263"/>
        <v>0.98629999999999907</v>
      </c>
      <c r="I2172" s="2">
        <f t="array" ref="I2172">SUMPRODUCT(B2156:B2175, (ROW(B2156:B2175)-ROW(B2156)+1)) / (20*21/2)</f>
        <v>0.81957142857142851</v>
      </c>
      <c r="J2172" s="2">
        <f t="shared" si="266"/>
        <v>0.81352122734140009</v>
      </c>
      <c r="K2172" s="2">
        <f t="shared" si="268"/>
        <v>0.80657714899789901</v>
      </c>
    </row>
    <row r="2173" spans="1:11" ht="13.5" x14ac:dyDescent="0.25">
      <c r="A2173" s="3">
        <f>TITRES_STAT!B2176</f>
        <v>45867</v>
      </c>
      <c r="B2173" s="5">
        <f>TITRES_STAT!D2176</f>
        <v>0.82</v>
      </c>
      <c r="C2173" s="2">
        <f t="shared" si="261"/>
        <v>0</v>
      </c>
      <c r="D2173" s="2">
        <f t="shared" si="262"/>
        <v>0.82</v>
      </c>
      <c r="E2173" s="2">
        <f t="shared" si="264"/>
        <v>0.81900000000000017</v>
      </c>
      <c r="F2173" s="2">
        <f t="shared" si="265"/>
        <v>0.81950000000000023</v>
      </c>
      <c r="G2173" s="2">
        <f t="shared" si="267"/>
        <v>0.78220000000000001</v>
      </c>
      <c r="H2173" s="2">
        <f t="shared" si="263"/>
        <v>0.98504999999999909</v>
      </c>
      <c r="I2173" s="2">
        <f t="array" ref="I2173">SUMPRODUCT(B2157:B2176, (ROW(B2157:B2176)-ROW(B2157)+1)) / (20*21/2)</f>
        <v>0.81961904761904747</v>
      </c>
      <c r="J2173" s="2">
        <f t="shared" si="266"/>
        <v>0.81413825330888578</v>
      </c>
      <c r="K2173" s="2">
        <f t="shared" si="268"/>
        <v>0.80710353531170687</v>
      </c>
    </row>
    <row r="2174" spans="1:11" ht="13.5" x14ac:dyDescent="0.25">
      <c r="A2174" s="3">
        <f>TITRES_STAT!B2177</f>
        <v>45868</v>
      </c>
      <c r="B2174" s="5">
        <f>TITRES_STAT!D2177</f>
        <v>0.82</v>
      </c>
      <c r="C2174" s="2">
        <f t="shared" si="261"/>
        <v>0</v>
      </c>
      <c r="D2174" s="2">
        <f t="shared" si="262"/>
        <v>0.82</v>
      </c>
      <c r="E2174" s="2">
        <f t="shared" si="264"/>
        <v>0.82000000000000006</v>
      </c>
      <c r="F2174" s="2">
        <f t="shared" si="265"/>
        <v>0.81950000000000023</v>
      </c>
      <c r="G2174" s="2">
        <f t="shared" si="267"/>
        <v>0.78480000000000005</v>
      </c>
      <c r="H2174" s="2">
        <f t="shared" si="263"/>
        <v>0.98399999999999888</v>
      </c>
      <c r="I2174" s="2">
        <f t="array" ref="I2174">SUMPRODUCT(B2158:B2177, (ROW(B2158:B2177)-ROW(B2158)+1)) / (20*21/2)</f>
        <v>0.81966666666666677</v>
      </c>
      <c r="J2174" s="2">
        <f t="shared" si="266"/>
        <v>0.81469651489851569</v>
      </c>
      <c r="K2174" s="2">
        <f t="shared" si="268"/>
        <v>0.80760927902497326</v>
      </c>
    </row>
    <row r="2175" spans="1:11" ht="13.5" x14ac:dyDescent="0.25">
      <c r="A2175" s="3">
        <f>TITRES_STAT!B2178</f>
        <v>45869</v>
      </c>
      <c r="B2175" s="5">
        <f>TITRES_STAT!D2178</f>
        <v>0.82</v>
      </c>
      <c r="C2175" s="2">
        <f t="shared" si="261"/>
        <v>0</v>
      </c>
      <c r="D2175" s="2">
        <f t="shared" si="262"/>
        <v>0.82</v>
      </c>
      <c r="E2175" s="2">
        <f t="shared" si="264"/>
        <v>0.82000000000000006</v>
      </c>
      <c r="F2175" s="2">
        <f t="shared" si="265"/>
        <v>0.81950000000000023</v>
      </c>
      <c r="G2175" s="2">
        <f t="shared" si="267"/>
        <v>0.78739999999999999</v>
      </c>
      <c r="H2175" s="2">
        <f t="shared" si="263"/>
        <v>0.98314999999999897</v>
      </c>
      <c r="I2175" s="2">
        <f t="array" ref="I2175">SUMPRODUCT(B2159:B2178, (ROW(B2159:B2178)-ROW(B2159)+1)) / (20*21/2)</f>
        <v>0.81971428571428584</v>
      </c>
      <c r="J2175" s="2">
        <f t="shared" si="266"/>
        <v>0.81520160871770464</v>
      </c>
      <c r="K2175" s="2">
        <f t="shared" si="268"/>
        <v>0.80809518965144489</v>
      </c>
    </row>
    <row r="2176" spans="1:11" ht="13.5" x14ac:dyDescent="0.25">
      <c r="A2176" s="3">
        <f>TITRES_STAT!B2179</f>
        <v>45870</v>
      </c>
      <c r="B2176" s="5">
        <f>TITRES_STAT!D2179</f>
        <v>0.82</v>
      </c>
      <c r="C2176" s="2">
        <f t="shared" si="261"/>
        <v>0</v>
      </c>
      <c r="D2176" s="2">
        <f t="shared" si="262"/>
        <v>0.82</v>
      </c>
      <c r="E2176" s="2">
        <f t="shared" si="264"/>
        <v>0.82000000000000006</v>
      </c>
      <c r="F2176" s="2">
        <f t="shared" si="265"/>
        <v>0.81950000000000023</v>
      </c>
      <c r="G2176" s="2">
        <f t="shared" si="267"/>
        <v>0.78980000000000006</v>
      </c>
      <c r="H2176" s="2">
        <f t="shared" si="263"/>
        <v>0.98249999999999882</v>
      </c>
      <c r="I2176" s="2">
        <f t="array" ref="I2176">SUMPRODUCT(B2160:B2179, (ROW(B2160:B2179)-ROW(B2160)+1)) / (20*21/2)</f>
        <v>0.8197619047619048</v>
      </c>
      <c r="J2176" s="2">
        <f t="shared" si="266"/>
        <v>0.81565859836363752</v>
      </c>
      <c r="K2176" s="2">
        <f t="shared" si="268"/>
        <v>0.80856204495923134</v>
      </c>
    </row>
    <row r="2177" spans="1:11" ht="13.5" x14ac:dyDescent="0.25">
      <c r="A2177" s="3">
        <f>TITRES_STAT!B2180</f>
        <v>45873</v>
      </c>
      <c r="B2177" s="5">
        <f>TITRES_STAT!D2180</f>
        <v>0.82</v>
      </c>
      <c r="C2177" s="2">
        <f t="shared" si="261"/>
        <v>0</v>
      </c>
      <c r="D2177" s="2">
        <f t="shared" si="262"/>
        <v>0.82</v>
      </c>
      <c r="E2177" s="2">
        <f t="shared" si="264"/>
        <v>0.82000000000000006</v>
      </c>
      <c r="F2177" s="2">
        <f t="shared" si="265"/>
        <v>0.81950000000000023</v>
      </c>
      <c r="G2177" s="2">
        <f t="shared" si="267"/>
        <v>0.79220000000000002</v>
      </c>
      <c r="H2177" s="2">
        <f t="shared" si="263"/>
        <v>0.98204999999999887</v>
      </c>
      <c r="I2177" s="2">
        <f t="array" ref="I2177">SUMPRODUCT(B2161:B2180, (ROW(B2161:B2180)-ROW(B2161)+1)) / (20*21/2)</f>
        <v>0.81980952380952377</v>
      </c>
      <c r="J2177" s="2">
        <f t="shared" si="266"/>
        <v>0.81607206518614828</v>
      </c>
      <c r="K2177" s="2">
        <f t="shared" si="268"/>
        <v>0.80901059221573202</v>
      </c>
    </row>
    <row r="2178" spans="1:11" ht="13.5" x14ac:dyDescent="0.25">
      <c r="A2178" s="3">
        <f>TITRES_STAT!B2181</f>
        <v>45874</v>
      </c>
      <c r="B2178" s="5">
        <f>TITRES_STAT!D2181</f>
        <v>0.82</v>
      </c>
      <c r="C2178" s="2">
        <f t="shared" si="261"/>
        <v>0</v>
      </c>
      <c r="D2178" s="2">
        <f t="shared" si="262"/>
        <v>0.82</v>
      </c>
      <c r="E2178" s="2">
        <f t="shared" si="264"/>
        <v>0.82000000000000006</v>
      </c>
      <c r="F2178" s="2">
        <f t="shared" si="265"/>
        <v>0.81950000000000023</v>
      </c>
      <c r="G2178" s="2">
        <f t="shared" si="267"/>
        <v>0.79459999999999997</v>
      </c>
      <c r="H2178" s="2">
        <f t="shared" si="263"/>
        <v>0.98179999999999878</v>
      </c>
      <c r="I2178" s="2">
        <f t="array" ref="I2178">SUMPRODUCT(B2162:B2181, (ROW(B2162:B2181)-ROW(B2162)+1)) / (20*21/2)</f>
        <v>0.81985714285714284</v>
      </c>
      <c r="J2178" s="2">
        <f t="shared" si="266"/>
        <v>0.81644615421603894</v>
      </c>
      <c r="K2178" s="2">
        <f t="shared" si="268"/>
        <v>0.80944154938374246</v>
      </c>
    </row>
    <row r="2179" spans="1:11" ht="13.5" x14ac:dyDescent="0.25">
      <c r="A2179" s="3">
        <f>TITRES_STAT!B2182</f>
        <v>45875</v>
      </c>
      <c r="B2179" s="5">
        <f>TITRES_STAT!D2182</f>
        <v>0.82</v>
      </c>
      <c r="C2179" s="2">
        <f t="shared" si="261"/>
        <v>0</v>
      </c>
      <c r="D2179" s="2">
        <f t="shared" si="262"/>
        <v>0.82</v>
      </c>
      <c r="E2179" s="2">
        <f t="shared" si="264"/>
        <v>0.82000000000000006</v>
      </c>
      <c r="F2179" s="2">
        <f t="shared" si="265"/>
        <v>0.81950000000000023</v>
      </c>
      <c r="G2179" s="2">
        <f t="shared" si="267"/>
        <v>0.79700000000000004</v>
      </c>
      <c r="H2179" s="2">
        <f t="shared" si="263"/>
        <v>0.98169999999999868</v>
      </c>
      <c r="I2179" s="2">
        <f t="array" ref="I2179">SUMPRODUCT(B2163:B2182, (ROW(B2163:B2182)-ROW(B2163)+1)) / (20*21/2)</f>
        <v>0.8199047619047618</v>
      </c>
      <c r="J2179" s="2">
        <f t="shared" si="266"/>
        <v>0.8167846157192733</v>
      </c>
      <c r="K2179" s="2">
        <f t="shared" si="268"/>
        <v>0.80985560627065445</v>
      </c>
    </row>
    <row r="2180" spans="1:11" ht="13.5" x14ac:dyDescent="0.25">
      <c r="A2180" s="3">
        <f>TITRES_STAT!B2183</f>
        <v>45876</v>
      </c>
      <c r="B2180" s="5">
        <f>TITRES_STAT!D2183</f>
        <v>0.82</v>
      </c>
      <c r="C2180" s="2">
        <f t="shared" ref="C2180:C2237" si="269">B2180-B2179</f>
        <v>0</v>
      </c>
      <c r="D2180" s="2">
        <f t="shared" si="262"/>
        <v>0.82</v>
      </c>
      <c r="E2180" s="2">
        <f t="shared" si="264"/>
        <v>0.82000000000000006</v>
      </c>
      <c r="F2180" s="2">
        <f t="shared" si="265"/>
        <v>0.81950000000000023</v>
      </c>
      <c r="G2180" s="2">
        <f t="shared" si="267"/>
        <v>0.7994</v>
      </c>
      <c r="H2180" s="2">
        <f t="shared" si="263"/>
        <v>0.98174999999999879</v>
      </c>
      <c r="I2180" s="2">
        <f t="array" ref="I2180">SUMPRODUCT(B2164:B2183, (ROW(B2164:B2183)-ROW(B2164)+1)) / (20*21/2)</f>
        <v>0.8199523809523811</v>
      </c>
      <c r="J2180" s="2">
        <f t="shared" si="266"/>
        <v>0.8170908427936282</v>
      </c>
      <c r="K2180" s="2">
        <f t="shared" si="268"/>
        <v>0.81025342563258951</v>
      </c>
    </row>
    <row r="2181" spans="1:11" ht="13.5" x14ac:dyDescent="0.25">
      <c r="A2181" s="3">
        <f>TITRES_STAT!B2184</f>
        <v>45877</v>
      </c>
      <c r="B2181" s="5">
        <f>TITRES_STAT!D2184</f>
        <v>0.82</v>
      </c>
      <c r="C2181" s="2">
        <f t="shared" si="269"/>
        <v>0</v>
      </c>
      <c r="D2181" s="2">
        <f t="shared" si="262"/>
        <v>0.82</v>
      </c>
      <c r="E2181" s="2">
        <f t="shared" si="264"/>
        <v>0.82000000000000006</v>
      </c>
      <c r="F2181" s="2">
        <f t="shared" si="265"/>
        <v>0.81950000000000023</v>
      </c>
      <c r="G2181" s="2">
        <f t="shared" si="267"/>
        <v>0.80179999999999996</v>
      </c>
      <c r="H2181" s="2">
        <f t="shared" si="263"/>
        <v>0.98194999999999877</v>
      </c>
      <c r="I2181" s="2">
        <f t="array" ref="I2181">SUMPRODUCT(B2165:B2184, (ROW(B2165:B2184)-ROW(B2165)+1)) / (20*21/2)</f>
        <v>0.82000000000000006</v>
      </c>
      <c r="J2181" s="2">
        <f t="shared" si="266"/>
        <v>0.81736790538471127</v>
      </c>
      <c r="K2181" s="2">
        <f t="shared" si="268"/>
        <v>0.81063564423523304</v>
      </c>
    </row>
    <row r="2182" spans="1:11" ht="13.5" x14ac:dyDescent="0.25">
      <c r="A2182" s="3">
        <f>TITRES_STAT!B2185</f>
        <v>45880</v>
      </c>
      <c r="B2182" s="5">
        <f>TITRES_STAT!D2185</f>
        <v>0.82</v>
      </c>
      <c r="C2182" s="2">
        <f t="shared" si="269"/>
        <v>0</v>
      </c>
      <c r="D2182" s="2">
        <f t="shared" ref="D2182:D2237" si="270">AVERAGE(B2178:B2182)</f>
        <v>0.82</v>
      </c>
      <c r="E2182" s="2">
        <f t="shared" si="264"/>
        <v>0.82000000000000006</v>
      </c>
      <c r="F2182" s="2">
        <f t="shared" si="265"/>
        <v>0.81950000000000023</v>
      </c>
      <c r="G2182" s="2">
        <f t="shared" si="267"/>
        <v>0.80420000000000003</v>
      </c>
      <c r="H2182" s="2">
        <f t="shared" si="263"/>
        <v>0.98229999999999895</v>
      </c>
      <c r="I2182" s="2">
        <f t="array" ref="I2182">SUMPRODUCT(B2166:B2185, (ROW(B2166:B2185)-ROW(B2166)+1)) / (20*21/2)</f>
        <v>0.8180952380952381</v>
      </c>
      <c r="J2182" s="2">
        <f t="shared" si="266"/>
        <v>0.81761858106235785</v>
      </c>
      <c r="K2182" s="2">
        <f t="shared" si="268"/>
        <v>0.81100287387306702</v>
      </c>
    </row>
    <row r="2183" spans="1:11" ht="13.5" x14ac:dyDescent="0.25">
      <c r="A2183" s="3">
        <f>TITRES_STAT!B2186</f>
        <v>45881</v>
      </c>
      <c r="B2183" s="5">
        <f>TITRES_STAT!D2186</f>
        <v>0.82</v>
      </c>
      <c r="C2183" s="2">
        <f t="shared" si="269"/>
        <v>0</v>
      </c>
      <c r="D2183" s="2">
        <f t="shared" si="270"/>
        <v>0.82</v>
      </c>
      <c r="E2183" s="2">
        <f t="shared" si="264"/>
        <v>0.82000000000000006</v>
      </c>
      <c r="F2183" s="2">
        <f t="shared" si="265"/>
        <v>0.81950000000000023</v>
      </c>
      <c r="G2183" s="2">
        <f t="shared" si="267"/>
        <v>0.80599999999999994</v>
      </c>
      <c r="H2183" s="2">
        <f t="shared" si="263"/>
        <v>0.98264999999999891</v>
      </c>
      <c r="I2183" s="2">
        <f t="array" ref="I2183">SUMPRODUCT(B2167:B2186, (ROW(B2167:B2186)-ROW(B2167)+1)) / (20*21/2)</f>
        <v>0.81628571428571428</v>
      </c>
      <c r="J2183" s="2">
        <f t="shared" si="266"/>
        <v>0.81784538286594288</v>
      </c>
      <c r="K2183" s="2">
        <f t="shared" si="268"/>
        <v>0.81135570234863297</v>
      </c>
    </row>
    <row r="2184" spans="1:11" ht="13.5" x14ac:dyDescent="0.25">
      <c r="A2184" s="3">
        <f>TITRES_STAT!B2187</f>
        <v>45883</v>
      </c>
      <c r="B2184" s="5">
        <f>TITRES_STAT!D2187</f>
        <v>0.82</v>
      </c>
      <c r="C2184" s="2">
        <f t="shared" si="269"/>
        <v>0</v>
      </c>
      <c r="D2184" s="2">
        <f t="shared" si="270"/>
        <v>0.82</v>
      </c>
      <c r="E2184" s="2">
        <f t="shared" si="264"/>
        <v>0.82000000000000006</v>
      </c>
      <c r="F2184" s="2">
        <f t="shared" si="265"/>
        <v>0.82000000000000006</v>
      </c>
      <c r="G2184" s="2">
        <f t="shared" si="267"/>
        <v>0.80779999999999996</v>
      </c>
      <c r="H2184" s="2">
        <f t="shared" si="263"/>
        <v>0.98299999999999899</v>
      </c>
      <c r="I2184" s="2">
        <f t="array" ref="I2184">SUMPRODUCT(B2168:B2187, (ROW(B2168:B2187)-ROW(B2168)+1)) / (20*21/2)</f>
        <v>0.8145714285714285</v>
      </c>
      <c r="J2184" s="2">
        <f t="shared" si="266"/>
        <v>0.81805058449775792</v>
      </c>
      <c r="K2184" s="2">
        <f t="shared" si="268"/>
        <v>0.81169469441339248</v>
      </c>
    </row>
    <row r="2185" spans="1:11" ht="13.5" x14ac:dyDescent="0.25">
      <c r="A2185" s="3">
        <f>TITRES_STAT!B2188</f>
        <v>45884</v>
      </c>
      <c r="B2185" s="5">
        <f>TITRES_STAT!D2188</f>
        <v>0.8</v>
      </c>
      <c r="C2185" s="2">
        <f t="shared" si="269"/>
        <v>-1.9999999999999907E-2</v>
      </c>
      <c r="D2185" s="2">
        <f t="shared" si="270"/>
        <v>0.81600000000000006</v>
      </c>
      <c r="E2185" s="2">
        <f t="shared" si="264"/>
        <v>0.81800000000000017</v>
      </c>
      <c r="F2185" s="2">
        <f t="shared" si="265"/>
        <v>0.81900000000000017</v>
      </c>
      <c r="G2185" s="2">
        <f t="shared" si="267"/>
        <v>0.80859999999999999</v>
      </c>
      <c r="H2185" s="2">
        <f t="shared" si="263"/>
        <v>0.98324999999999885</v>
      </c>
      <c r="I2185" s="2">
        <f t="array" ref="I2185">SUMPRODUCT(B2169:B2188, (ROW(B2169:B2188)-ROW(B2169)+1)) / (20*21/2)</f>
        <v>0.81295238095238098</v>
      </c>
      <c r="J2185" s="2">
        <f t="shared" si="266"/>
        <v>0.81633148121225707</v>
      </c>
      <c r="K2185" s="2">
        <f t="shared" si="268"/>
        <v>0.81123607894620064</v>
      </c>
    </row>
    <row r="2186" spans="1:11" ht="13.5" x14ac:dyDescent="0.25">
      <c r="A2186" s="3">
        <f>TITRES_STAT!B2189</f>
        <v>45887</v>
      </c>
      <c r="B2186" s="5">
        <f>TITRES_STAT!D2189</f>
        <v>0.8</v>
      </c>
      <c r="C2186" s="2">
        <f t="shared" si="269"/>
        <v>0</v>
      </c>
      <c r="D2186" s="2">
        <f t="shared" si="270"/>
        <v>0.81199999999999994</v>
      </c>
      <c r="E2186" s="2">
        <f t="shared" si="264"/>
        <v>0.81600000000000006</v>
      </c>
      <c r="F2186" s="2">
        <f t="shared" si="265"/>
        <v>0.81800000000000017</v>
      </c>
      <c r="G2186" s="2">
        <f t="shared" si="267"/>
        <v>0.80939999999999979</v>
      </c>
      <c r="H2186" s="2">
        <f t="shared" ref="H2186:H2237" si="271">AVERAGE(B1987:B2186)</f>
        <v>0.98349999999999893</v>
      </c>
      <c r="I2186" s="2">
        <f t="array" ref="I2186">SUMPRODUCT(B2170:B2189, (ROW(B2170:B2189)-ROW(B2170)+1)) / (20*21/2)</f>
        <v>0.8085714285714285</v>
      </c>
      <c r="J2186" s="2">
        <f t="shared" si="266"/>
        <v>0.81477610204918505</v>
      </c>
      <c r="K2186" s="2">
        <f t="shared" si="268"/>
        <v>0.81079544839929085</v>
      </c>
    </row>
    <row r="2187" spans="1:11" ht="13.5" x14ac:dyDescent="0.25">
      <c r="A2187" s="3">
        <f>TITRES_STAT!B2190</f>
        <v>45888</v>
      </c>
      <c r="B2187" s="5">
        <f>TITRES_STAT!D2190</f>
        <v>0.8</v>
      </c>
      <c r="C2187" s="2">
        <f t="shared" si="269"/>
        <v>0</v>
      </c>
      <c r="D2187" s="2">
        <f t="shared" si="270"/>
        <v>0.80800000000000005</v>
      </c>
      <c r="E2187" s="2">
        <f t="shared" si="264"/>
        <v>0.81400000000000006</v>
      </c>
      <c r="F2187" s="2">
        <f t="shared" si="265"/>
        <v>0.81700000000000017</v>
      </c>
      <c r="G2187" s="2">
        <f t="shared" si="267"/>
        <v>0.81019999999999981</v>
      </c>
      <c r="H2187" s="2">
        <f t="shared" si="271"/>
        <v>0.983899999999999</v>
      </c>
      <c r="I2187" s="2">
        <f t="array" ref="I2187">SUMPRODUCT(B2171:B2190, (ROW(B2171:B2190)-ROW(B2171)+1)) / (20*21/2)</f>
        <v>0.8015714285714286</v>
      </c>
      <c r="J2187" s="2">
        <f t="shared" si="266"/>
        <v>0.81336885423497707</v>
      </c>
      <c r="K2187" s="2">
        <f t="shared" si="268"/>
        <v>0.8103720974816716</v>
      </c>
    </row>
    <row r="2188" spans="1:11" ht="13.5" x14ac:dyDescent="0.25">
      <c r="A2188" s="3">
        <f>TITRES_STAT!B2191</f>
        <v>45889</v>
      </c>
      <c r="B2188" s="5">
        <f>TITRES_STAT!D2191</f>
        <v>0.8</v>
      </c>
      <c r="C2188" s="2">
        <f t="shared" si="269"/>
        <v>0</v>
      </c>
      <c r="D2188" s="2">
        <f t="shared" si="270"/>
        <v>0.80399999999999994</v>
      </c>
      <c r="E2188" s="2">
        <f t="shared" ref="E2188:E2237" si="272">AVERAGE(B2179:B2188)</f>
        <v>0.81199999999999994</v>
      </c>
      <c r="F2188" s="2">
        <f t="shared" si="265"/>
        <v>0.81600000000000017</v>
      </c>
      <c r="G2188" s="2">
        <f t="shared" si="267"/>
        <v>0.81039999999999979</v>
      </c>
      <c r="H2188" s="2">
        <f t="shared" si="271"/>
        <v>0.98414999999999908</v>
      </c>
      <c r="I2188" s="2">
        <f t="array" ref="I2188">SUMPRODUCT(B2172:B2191, (ROW(B2172:B2191)-ROW(B2172)+1)) / (20*21/2)</f>
        <v>0.79209523809523796</v>
      </c>
      <c r="J2188" s="2">
        <f t="shared" si="266"/>
        <v>0.81209563002212204</v>
      </c>
      <c r="K2188" s="2">
        <f t="shared" si="268"/>
        <v>0.80996534856082181</v>
      </c>
    </row>
    <row r="2189" spans="1:11" ht="13.5" x14ac:dyDescent="0.25">
      <c r="A2189" s="3">
        <f>TITRES_STAT!B2192</f>
        <v>45890</v>
      </c>
      <c r="B2189" s="5">
        <f>TITRES_STAT!D2192</f>
        <v>0.77</v>
      </c>
      <c r="C2189" s="2">
        <f t="shared" si="269"/>
        <v>-3.0000000000000027E-2</v>
      </c>
      <c r="D2189" s="2">
        <f t="shared" si="270"/>
        <v>0.79400000000000004</v>
      </c>
      <c r="E2189" s="2">
        <f t="shared" si="272"/>
        <v>0.80699999999999983</v>
      </c>
      <c r="F2189" s="2">
        <f t="shared" si="265"/>
        <v>0.81350000000000033</v>
      </c>
      <c r="G2189" s="2">
        <f t="shared" si="267"/>
        <v>0.80979999999999985</v>
      </c>
      <c r="H2189" s="2">
        <f t="shared" si="271"/>
        <v>0.98424999999999907</v>
      </c>
      <c r="I2189" s="2">
        <f t="array" ref="I2189">SUMPRODUCT(B2173:B2192, (ROW(B2173:B2192)-ROW(B2173)+1)) / (20*21/2)</f>
        <v>0.78600000000000014</v>
      </c>
      <c r="J2189" s="2">
        <f t="shared" si="266"/>
        <v>0.80808652240096757</v>
      </c>
      <c r="K2189" s="2">
        <f t="shared" si="268"/>
        <v>0.80839807998980917</v>
      </c>
    </row>
    <row r="2190" spans="1:11" ht="13.5" x14ac:dyDescent="0.25">
      <c r="A2190" s="3">
        <f>TITRES_STAT!B2193</f>
        <v>45891</v>
      </c>
      <c r="B2190" s="5">
        <f>TITRES_STAT!D2193</f>
        <v>0.74</v>
      </c>
      <c r="C2190" s="2">
        <f t="shared" si="269"/>
        <v>-3.0000000000000027E-2</v>
      </c>
      <c r="D2190" s="2">
        <f t="shared" si="270"/>
        <v>0.78200000000000003</v>
      </c>
      <c r="E2190" s="2">
        <f t="shared" si="272"/>
        <v>0.79900000000000004</v>
      </c>
      <c r="F2190" s="2">
        <f t="shared" si="265"/>
        <v>0.80950000000000022</v>
      </c>
      <c r="G2190" s="2">
        <f t="shared" si="267"/>
        <v>0.80859999999999999</v>
      </c>
      <c r="H2190" s="2">
        <f t="shared" si="271"/>
        <v>0.98419999999999919</v>
      </c>
      <c r="I2190" s="2">
        <f t="array" ref="I2190">SUMPRODUCT(B2174:B2193, (ROW(B2174:B2193)-ROW(B2174)+1)) / (20*21/2)</f>
        <v>0.78028571428571425</v>
      </c>
      <c r="J2190" s="2">
        <f t="shared" si="266"/>
        <v>0.80160209169611352</v>
      </c>
      <c r="K2190" s="2">
        <f t="shared" si="268"/>
        <v>0.80571580234314999</v>
      </c>
    </row>
    <row r="2191" spans="1:11" ht="13.5" x14ac:dyDescent="0.25">
      <c r="A2191" s="3">
        <f>TITRES_STAT!B2194</f>
        <v>45894</v>
      </c>
      <c r="B2191" s="5">
        <f>TITRES_STAT!D2194</f>
        <v>0.71</v>
      </c>
      <c r="C2191" s="2">
        <f t="shared" si="269"/>
        <v>-3.0000000000000027E-2</v>
      </c>
      <c r="D2191" s="2">
        <f t="shared" si="270"/>
        <v>0.76400000000000001</v>
      </c>
      <c r="E2191" s="2">
        <f t="shared" si="272"/>
        <v>0.78800000000000003</v>
      </c>
      <c r="F2191" s="2">
        <f t="shared" si="265"/>
        <v>0.80400000000000027</v>
      </c>
      <c r="G2191" s="2">
        <f t="shared" si="267"/>
        <v>0.80680000000000007</v>
      </c>
      <c r="H2191" s="2">
        <f t="shared" si="271"/>
        <v>0.98384999999999923</v>
      </c>
      <c r="I2191" s="2">
        <f t="array" ref="I2191">SUMPRODUCT(B2175:B2194, (ROW(B2175:B2194)-ROW(B2175)+1)) / (20*21/2)</f>
        <v>0.77495238095238095</v>
      </c>
      <c r="J2191" s="2">
        <f t="shared" si="266"/>
        <v>0.79287808296315032</v>
      </c>
      <c r="K2191" s="2">
        <f t="shared" si="268"/>
        <v>0.80196224146694806</v>
      </c>
    </row>
    <row r="2192" spans="1:11" ht="13.5" x14ac:dyDescent="0.25">
      <c r="A2192" s="3">
        <f>TITRES_STAT!B2195</f>
        <v>45895</v>
      </c>
      <c r="B2192" s="5">
        <f>TITRES_STAT!D2195</f>
        <v>0.74</v>
      </c>
      <c r="C2192" s="2">
        <f t="shared" si="269"/>
        <v>3.0000000000000027E-2</v>
      </c>
      <c r="D2192" s="2">
        <f t="shared" si="270"/>
        <v>0.752</v>
      </c>
      <c r="E2192" s="2">
        <f t="shared" si="272"/>
        <v>0.78</v>
      </c>
      <c r="F2192" s="2">
        <f t="shared" si="265"/>
        <v>0.80000000000000016</v>
      </c>
      <c r="G2192" s="2">
        <f t="shared" si="267"/>
        <v>0.80559999999999998</v>
      </c>
      <c r="H2192" s="2">
        <f t="shared" si="271"/>
        <v>0.98364999999999925</v>
      </c>
      <c r="I2192" s="2">
        <f t="array" ref="I2192">SUMPRODUCT(B2176:B2195, (ROW(B2176:B2195)-ROW(B2176)+1)) / (20*21/2)</f>
        <v>0.77000000000000013</v>
      </c>
      <c r="J2192" s="2">
        <f t="shared" si="266"/>
        <v>0.78784207506189796</v>
      </c>
      <c r="K2192" s="2">
        <f t="shared" si="268"/>
        <v>0.79953234964471487</v>
      </c>
    </row>
    <row r="2193" spans="1:11" ht="13.5" x14ac:dyDescent="0.25">
      <c r="A2193" s="3">
        <f>TITRES_STAT!B2196</f>
        <v>45896</v>
      </c>
      <c r="B2193" s="5">
        <f>TITRES_STAT!D2196</f>
        <v>0.74</v>
      </c>
      <c r="C2193" s="2">
        <f t="shared" si="269"/>
        <v>0</v>
      </c>
      <c r="D2193" s="2">
        <f t="shared" si="270"/>
        <v>0.74</v>
      </c>
      <c r="E2193" s="2">
        <f t="shared" si="272"/>
        <v>0.77200000000000002</v>
      </c>
      <c r="F2193" s="2">
        <f t="shared" si="265"/>
        <v>0.79600000000000026</v>
      </c>
      <c r="G2193" s="2">
        <f t="shared" si="267"/>
        <v>0.80440000000000011</v>
      </c>
      <c r="H2193" s="2">
        <f t="shared" si="271"/>
        <v>0.98344999999999938</v>
      </c>
      <c r="I2193" s="2">
        <f t="array" ref="I2193">SUMPRODUCT(B2177:B2196, (ROW(B2177:B2196)-ROW(B2177)+1)) / (20*21/2)</f>
        <v>0.76542857142857146</v>
      </c>
      <c r="J2193" s="2">
        <f t="shared" si="266"/>
        <v>0.78328568696076484</v>
      </c>
      <c r="K2193" s="2">
        <f t="shared" si="268"/>
        <v>0.79719774769786333</v>
      </c>
    </row>
    <row r="2194" spans="1:11" ht="13.5" x14ac:dyDescent="0.25">
      <c r="A2194" s="3">
        <f>TITRES_STAT!B2197</f>
        <v>45897</v>
      </c>
      <c r="B2194" s="5">
        <f>TITRES_STAT!D2197</f>
        <v>0.74</v>
      </c>
      <c r="C2194" s="2">
        <f t="shared" si="269"/>
        <v>0</v>
      </c>
      <c r="D2194" s="2">
        <f t="shared" si="270"/>
        <v>0.73399999999999999</v>
      </c>
      <c r="E2194" s="2">
        <f t="shared" si="272"/>
        <v>0.76400000000000001</v>
      </c>
      <c r="F2194" s="2">
        <f t="shared" si="265"/>
        <v>0.79200000000000026</v>
      </c>
      <c r="G2194" s="2">
        <f t="shared" si="267"/>
        <v>0.80320000000000003</v>
      </c>
      <c r="H2194" s="2">
        <f t="shared" si="271"/>
        <v>0.98334999999999939</v>
      </c>
      <c r="I2194" s="2">
        <f t="array" ref="I2194">SUMPRODUCT(B2178:B2197, (ROW(B2178:B2197)-ROW(B2178)+1)) / (20*21/2)</f>
        <v>0.76028571428571423</v>
      </c>
      <c r="J2194" s="2">
        <f t="shared" si="266"/>
        <v>0.77916324058354913</v>
      </c>
      <c r="K2194" s="2">
        <f t="shared" si="268"/>
        <v>0.79495469876853542</v>
      </c>
    </row>
    <row r="2195" spans="1:11" ht="13.5" x14ac:dyDescent="0.25">
      <c r="A2195" s="3">
        <f>TITRES_STAT!B2198</f>
        <v>45898</v>
      </c>
      <c r="B2195" s="5">
        <f>TITRES_STAT!D2198</f>
        <v>0.74</v>
      </c>
      <c r="C2195" s="2">
        <f t="shared" si="269"/>
        <v>0</v>
      </c>
      <c r="D2195" s="2">
        <f t="shared" si="270"/>
        <v>0.73399999999999999</v>
      </c>
      <c r="E2195" s="2">
        <f t="shared" si="272"/>
        <v>0.75800000000000012</v>
      </c>
      <c r="F2195" s="2">
        <f t="shared" si="265"/>
        <v>0.78800000000000026</v>
      </c>
      <c r="G2195" s="2">
        <f t="shared" si="267"/>
        <v>0.80220000000000025</v>
      </c>
      <c r="H2195" s="2">
        <f t="shared" si="271"/>
        <v>0.9833999999999995</v>
      </c>
      <c r="I2195" s="2">
        <f t="array" ref="I2195">SUMPRODUCT(B2179:B2198, (ROW(B2179:B2198)-ROW(B2179)+1)) / (20*21/2)</f>
        <v>0.75557142857142856</v>
      </c>
      <c r="J2195" s="2">
        <f t="shared" si="266"/>
        <v>0.77543340814702066</v>
      </c>
      <c r="K2195" s="2">
        <f t="shared" si="268"/>
        <v>0.79279961254231834</v>
      </c>
    </row>
    <row r="2196" spans="1:11" ht="13.5" x14ac:dyDescent="0.25">
      <c r="A2196" s="3">
        <f>TITRES_STAT!B2199</f>
        <v>45901</v>
      </c>
      <c r="B2196" s="5">
        <f>TITRES_STAT!D2199</f>
        <v>0.74</v>
      </c>
      <c r="C2196" s="2">
        <f t="shared" si="269"/>
        <v>0</v>
      </c>
      <c r="D2196" s="2">
        <f t="shared" si="270"/>
        <v>0.74</v>
      </c>
      <c r="E2196" s="2">
        <f t="shared" si="272"/>
        <v>0.75200000000000011</v>
      </c>
      <c r="F2196" s="2">
        <f t="shared" ref="F2196:F2237" si="273">AVERAGE(B2177:B2196)</f>
        <v>0.78400000000000003</v>
      </c>
      <c r="G2196" s="2">
        <f t="shared" si="267"/>
        <v>0.80120000000000036</v>
      </c>
      <c r="H2196" s="2">
        <f t="shared" si="271"/>
        <v>0.98344999999999938</v>
      </c>
      <c r="I2196" s="2">
        <f t="array" ref="I2196">SUMPRODUCT(B2180:B2199, (ROW(B2180:B2199)-ROW(B2180)+1)) / (20*21/2)</f>
        <v>0.75128571428571433</v>
      </c>
      <c r="J2196" s="2">
        <f t="shared" si="266"/>
        <v>0.77205879784730436</v>
      </c>
      <c r="K2196" s="2">
        <f t="shared" si="268"/>
        <v>0.79072903950144313</v>
      </c>
    </row>
    <row r="2197" spans="1:11" ht="13.5" x14ac:dyDescent="0.25">
      <c r="A2197" s="3">
        <f>TITRES_STAT!B2200</f>
        <v>45902</v>
      </c>
      <c r="B2197" s="5">
        <f>TITRES_STAT!D2200</f>
        <v>0.73</v>
      </c>
      <c r="C2197" s="2">
        <f t="shared" si="269"/>
        <v>-1.0000000000000009E-2</v>
      </c>
      <c r="D2197" s="2">
        <f t="shared" si="270"/>
        <v>0.73799999999999999</v>
      </c>
      <c r="E2197" s="2">
        <f t="shared" si="272"/>
        <v>0.74500000000000011</v>
      </c>
      <c r="F2197" s="2">
        <f t="shared" si="273"/>
        <v>0.77950000000000008</v>
      </c>
      <c r="G2197" s="2">
        <f t="shared" si="267"/>
        <v>0.80000000000000038</v>
      </c>
      <c r="H2197" s="2">
        <f t="shared" si="271"/>
        <v>0.98344999999999938</v>
      </c>
      <c r="I2197" s="2">
        <f t="array" ref="I2197">SUMPRODUCT(B2181:B2200, (ROW(B2181:B2200)-ROW(B2181)+1)) / (20*21/2)</f>
        <v>0.74742857142857144</v>
      </c>
      <c r="J2197" s="2">
        <f t="shared" ref="J2197:J2237" si="274">$J$4*B2197+J2196*(1-$J$4)</f>
        <v>0.76805319805232297</v>
      </c>
      <c r="K2197" s="2">
        <f t="shared" si="268"/>
        <v>0.7883475085406022</v>
      </c>
    </row>
    <row r="2198" spans="1:11" ht="13.5" x14ac:dyDescent="0.25">
      <c r="A2198" s="3">
        <f>TITRES_STAT!B2201</f>
        <v>45903</v>
      </c>
      <c r="B2198" s="5">
        <f>TITRES_STAT!D2201</f>
        <v>0.73</v>
      </c>
      <c r="C2198" s="2">
        <f t="shared" si="269"/>
        <v>0</v>
      </c>
      <c r="D2198" s="2">
        <f t="shared" si="270"/>
        <v>0.73599999999999999</v>
      </c>
      <c r="E2198" s="2">
        <f t="shared" si="272"/>
        <v>0.7380000000000001</v>
      </c>
      <c r="F2198" s="2">
        <f t="shared" si="273"/>
        <v>0.77500000000000013</v>
      </c>
      <c r="G2198" s="2">
        <f t="shared" si="267"/>
        <v>0.7988000000000004</v>
      </c>
      <c r="H2198" s="2">
        <f t="shared" si="271"/>
        <v>0.98359999999999925</v>
      </c>
      <c r="I2198" s="2">
        <f t="array" ref="I2198">SUMPRODUCT(B2182:B2201, (ROW(B2182:B2201)-ROW(B2182)+1)) / (20*21/2)</f>
        <v>0.74399999999999988</v>
      </c>
      <c r="J2198" s="2">
        <f t="shared" si="274"/>
        <v>0.76442908395210174</v>
      </c>
      <c r="K2198" s="2">
        <f t="shared" si="268"/>
        <v>0.78605937095077461</v>
      </c>
    </row>
    <row r="2199" spans="1:11" ht="13.5" x14ac:dyDescent="0.25">
      <c r="A2199" s="3">
        <f>TITRES_STAT!B2202</f>
        <v>45905</v>
      </c>
      <c r="B2199" s="5">
        <f>TITRES_STAT!D2202</f>
        <v>0.73</v>
      </c>
      <c r="C2199" s="2">
        <f t="shared" si="269"/>
        <v>0</v>
      </c>
      <c r="D2199" s="2">
        <f t="shared" si="270"/>
        <v>0.73399999999999999</v>
      </c>
      <c r="E2199" s="2">
        <f t="shared" si="272"/>
        <v>0.73400000000000021</v>
      </c>
      <c r="F2199" s="2">
        <f t="shared" si="273"/>
        <v>0.77050000000000007</v>
      </c>
      <c r="G2199" s="2">
        <f t="shared" si="267"/>
        <v>0.79760000000000031</v>
      </c>
      <c r="H2199" s="2">
        <f t="shared" si="271"/>
        <v>0.98374999999999913</v>
      </c>
      <c r="I2199" s="2">
        <f t="array" ref="I2199">SUMPRODUCT(B2183:B2202, (ROW(B2183:B2202)-ROW(B2183)+1)) / (20*21/2)</f>
        <v>0.74099999999999988</v>
      </c>
      <c r="J2199" s="2">
        <f t="shared" si="274"/>
        <v>0.7611501235757111</v>
      </c>
      <c r="K2199" s="2">
        <f t="shared" si="268"/>
        <v>0.78386096424682261</v>
      </c>
    </row>
    <row r="2200" spans="1:11" ht="13.5" x14ac:dyDescent="0.25">
      <c r="A2200" s="3">
        <f>TITRES_STAT!B2203</f>
        <v>45908</v>
      </c>
      <c r="B2200" s="5">
        <f>TITRES_STAT!D2203</f>
        <v>0.73</v>
      </c>
      <c r="C2200" s="2">
        <f t="shared" si="269"/>
        <v>0</v>
      </c>
      <c r="D2200" s="2">
        <f t="shared" si="270"/>
        <v>0.73199999999999998</v>
      </c>
      <c r="E2200" s="2">
        <f t="shared" si="272"/>
        <v>0.73300000000000021</v>
      </c>
      <c r="F2200" s="2">
        <f t="shared" si="273"/>
        <v>0.76600000000000013</v>
      </c>
      <c r="G2200" s="2">
        <f t="shared" si="267"/>
        <v>0.79640000000000011</v>
      </c>
      <c r="H2200" s="2">
        <f t="shared" si="271"/>
        <v>0.983899999999999</v>
      </c>
      <c r="I2200" s="2">
        <f t="array" ref="I2200">SUMPRODUCT(B2184:B2203, (ROW(B2184:B2203)-ROW(B2184)+1)) / (20*21/2)</f>
        <v>0.73842857142857143</v>
      </c>
      <c r="J2200" s="2">
        <f t="shared" si="274"/>
        <v>0.75818344513992908</v>
      </c>
      <c r="K2200" s="2">
        <f t="shared" si="268"/>
        <v>0.78174876957047656</v>
      </c>
    </row>
    <row r="2201" spans="1:11" ht="13.5" x14ac:dyDescent="0.25">
      <c r="A2201" s="3">
        <f>TITRES_STAT!B2204</f>
        <v>45909</v>
      </c>
      <c r="B2201" s="5">
        <f>TITRES_STAT!D2204</f>
        <v>0.73</v>
      </c>
      <c r="C2201" s="2">
        <f t="shared" si="269"/>
        <v>0</v>
      </c>
      <c r="D2201" s="2">
        <f t="shared" si="270"/>
        <v>0.73</v>
      </c>
      <c r="E2201" s="2">
        <f t="shared" si="272"/>
        <v>0.7350000000000001</v>
      </c>
      <c r="F2201" s="2">
        <f t="shared" si="273"/>
        <v>0.76150000000000007</v>
      </c>
      <c r="G2201" s="2">
        <f t="shared" si="267"/>
        <v>0.79519999999999991</v>
      </c>
      <c r="H2201" s="2">
        <f t="shared" si="271"/>
        <v>0.98404999999999887</v>
      </c>
      <c r="I2201" s="2">
        <f t="array" ref="I2201">SUMPRODUCT(B2185:B2204, (ROW(B2185:B2204)-ROW(B2185)+1)) / (20*21/2)</f>
        <v>0.73914285714285699</v>
      </c>
      <c r="J2201" s="2">
        <f t="shared" si="274"/>
        <v>0.7554993075075549</v>
      </c>
      <c r="K2201" s="2">
        <f t="shared" si="268"/>
        <v>0.7797194060579089</v>
      </c>
    </row>
    <row r="2202" spans="1:11" ht="13.5" x14ac:dyDescent="0.25">
      <c r="A2202" s="3">
        <f>TITRES_STAT!B2205</f>
        <v>45910</v>
      </c>
      <c r="B2202" s="5">
        <f>TITRES_STAT!D2205</f>
        <v>0.73</v>
      </c>
      <c r="C2202" s="2">
        <f t="shared" si="269"/>
        <v>0</v>
      </c>
      <c r="D2202" s="2">
        <f t="shared" si="270"/>
        <v>0.73</v>
      </c>
      <c r="E2202" s="2">
        <f t="shared" si="272"/>
        <v>0.73400000000000021</v>
      </c>
      <c r="F2202" s="2">
        <f t="shared" si="273"/>
        <v>0.75700000000000012</v>
      </c>
      <c r="G2202" s="2">
        <f t="shared" si="267"/>
        <v>0.79399999999999993</v>
      </c>
      <c r="H2202" s="2">
        <f t="shared" si="271"/>
        <v>0.98419999999999885</v>
      </c>
      <c r="I2202" s="2">
        <f t="array" ref="I2202">SUMPRODUCT(B2186:B2205, (ROW(B2186:B2205)-ROW(B2186)+1)) / (20*21/2)</f>
        <v>0.7430000000000001</v>
      </c>
      <c r="J2202" s="2">
        <f t="shared" si="274"/>
        <v>0.75307080203064491</v>
      </c>
      <c r="K2202" s="2">
        <f t="shared" si="268"/>
        <v>0.77776962542818695</v>
      </c>
    </row>
    <row r="2203" spans="1:11" ht="13.5" x14ac:dyDescent="0.25">
      <c r="A2203" s="3">
        <f>TITRES_STAT!B2206</f>
        <v>45911</v>
      </c>
      <c r="B2203" s="5">
        <f>TITRES_STAT!D2206</f>
        <v>0.73</v>
      </c>
      <c r="C2203" s="2">
        <f t="shared" si="269"/>
        <v>0</v>
      </c>
      <c r="D2203" s="2">
        <f t="shared" si="270"/>
        <v>0.73</v>
      </c>
      <c r="E2203" s="2">
        <f t="shared" si="272"/>
        <v>0.73300000000000021</v>
      </c>
      <c r="F2203" s="2">
        <f t="shared" si="273"/>
        <v>0.75250000000000017</v>
      </c>
      <c r="G2203" s="2">
        <f t="shared" si="267"/>
        <v>0.79279999999999984</v>
      </c>
      <c r="H2203" s="2">
        <f t="shared" si="271"/>
        <v>0.98449999999999871</v>
      </c>
      <c r="I2203" s="2">
        <f t="array" ref="I2203">SUMPRODUCT(B2187:B2206, (ROW(B2187:B2206)-ROW(B2187)+1)) / (20*21/2)</f>
        <v>0.74690476190476185</v>
      </c>
      <c r="J2203" s="2">
        <f t="shared" si="274"/>
        <v>0.75087358278963112</v>
      </c>
      <c r="K2203" s="2">
        <f t="shared" si="268"/>
        <v>0.77589630678394439</v>
      </c>
    </row>
    <row r="2204" spans="1:11" ht="13.5" x14ac:dyDescent="0.25">
      <c r="A2204" s="3">
        <f>TITRES_STAT!B2207</f>
        <v>45912</v>
      </c>
      <c r="B2204" s="5">
        <f>TITRES_STAT!D2207</f>
        <v>0.76</v>
      </c>
      <c r="C2204" s="2">
        <f t="shared" si="269"/>
        <v>3.0000000000000027E-2</v>
      </c>
      <c r="D2204" s="2">
        <f t="shared" si="270"/>
        <v>0.73599999999999999</v>
      </c>
      <c r="E2204" s="2">
        <f t="shared" si="272"/>
        <v>0.7350000000000001</v>
      </c>
      <c r="F2204" s="2">
        <f t="shared" si="273"/>
        <v>0.74950000000000017</v>
      </c>
      <c r="G2204" s="2">
        <f t="shared" si="267"/>
        <v>0.79159999999999964</v>
      </c>
      <c r="H2204" s="2">
        <f t="shared" si="271"/>
        <v>0.98509999999999864</v>
      </c>
      <c r="I2204" s="2">
        <f t="array" ref="I2204">SUMPRODUCT(B2188:B2207, (ROW(B2188:B2207)-ROW(B2188)+1)) / (20*21/2)</f>
        <v>0.75085714285714289</v>
      </c>
      <c r="J2204" s="2">
        <f t="shared" si="274"/>
        <v>0.75174276538109486</v>
      </c>
      <c r="K2204" s="2">
        <f t="shared" si="268"/>
        <v>0.77527292220418187</v>
      </c>
    </row>
    <row r="2205" spans="1:11" ht="13.5" x14ac:dyDescent="0.25">
      <c r="A2205" s="3">
        <f>TITRES_STAT!B2208</f>
        <v>45915</v>
      </c>
      <c r="B2205" s="5">
        <f>TITRES_STAT!D2208</f>
        <v>0.79</v>
      </c>
      <c r="C2205" s="2">
        <f t="shared" si="269"/>
        <v>3.0000000000000027E-2</v>
      </c>
      <c r="D2205" s="2">
        <f t="shared" si="270"/>
        <v>0.748</v>
      </c>
      <c r="E2205" s="2">
        <f t="shared" si="272"/>
        <v>0.7400000000000001</v>
      </c>
      <c r="F2205" s="2">
        <f t="shared" si="273"/>
        <v>0.74900000000000022</v>
      </c>
      <c r="G2205" s="2">
        <f t="shared" si="267"/>
        <v>0.7909999999999997</v>
      </c>
      <c r="H2205" s="2">
        <f t="shared" si="271"/>
        <v>0.98584999999999867</v>
      </c>
      <c r="I2205" s="2">
        <f t="array" ref="I2205">SUMPRODUCT(B2189:B2208, (ROW(B2189:B2208)-ROW(B2189)+1)) / (20*21/2)</f>
        <v>0.75485714285714278</v>
      </c>
      <c r="J2205" s="2">
        <f t="shared" si="274"/>
        <v>0.75538631153527624</v>
      </c>
      <c r="K2205" s="2">
        <f t="shared" si="268"/>
        <v>0.77585045466676306</v>
      </c>
    </row>
    <row r="2206" spans="1:11" ht="13.5" x14ac:dyDescent="0.25">
      <c r="A2206" s="3">
        <f>TITRES_STAT!B2209</f>
        <v>45916</v>
      </c>
      <c r="B2206" s="5">
        <f>TITRES_STAT!D2209</f>
        <v>0.79</v>
      </c>
      <c r="C2206" s="2">
        <f t="shared" si="269"/>
        <v>0</v>
      </c>
      <c r="D2206" s="2">
        <f t="shared" si="270"/>
        <v>0.76</v>
      </c>
      <c r="E2206" s="2">
        <f t="shared" si="272"/>
        <v>0.74499999999999988</v>
      </c>
      <c r="F2206" s="2">
        <f t="shared" si="273"/>
        <v>0.74850000000000017</v>
      </c>
      <c r="G2206" s="2">
        <f t="shared" si="267"/>
        <v>0.79039999999999955</v>
      </c>
      <c r="H2206" s="2">
        <f t="shared" si="271"/>
        <v>0.98659999999999859</v>
      </c>
      <c r="I2206" s="2">
        <f t="array" ref="I2206">SUMPRODUCT(B2190:B2209, (ROW(B2190:B2209)-ROW(B2190)+1)) / (20*21/2)</f>
        <v>0.75890476190476197</v>
      </c>
      <c r="J2206" s="2">
        <f t="shared" si="274"/>
        <v>0.75868285329382135</v>
      </c>
      <c r="K2206" s="2">
        <f t="shared" si="268"/>
        <v>0.77640533879747831</v>
      </c>
    </row>
    <row r="2207" spans="1:11" ht="13.5" x14ac:dyDescent="0.25">
      <c r="A2207" s="3">
        <f>TITRES_STAT!B2210</f>
        <v>45917</v>
      </c>
      <c r="B2207" s="5">
        <f>TITRES_STAT!D2210</f>
        <v>0.79</v>
      </c>
      <c r="C2207" s="2">
        <f t="shared" si="269"/>
        <v>0</v>
      </c>
      <c r="D2207" s="2">
        <f t="shared" si="270"/>
        <v>0.77200000000000002</v>
      </c>
      <c r="E2207" s="2">
        <f t="shared" si="272"/>
        <v>0.751</v>
      </c>
      <c r="F2207" s="2">
        <f t="shared" si="273"/>
        <v>0.748</v>
      </c>
      <c r="G2207" s="2">
        <f t="shared" si="267"/>
        <v>0.78979999999999961</v>
      </c>
      <c r="H2207" s="2">
        <f t="shared" si="271"/>
        <v>0.98724999999999841</v>
      </c>
      <c r="I2207" s="2">
        <f t="array" ref="I2207">SUMPRODUCT(B2191:B2210, (ROW(B2191:B2210)-ROW(B2191)+1)) / (20*21/2)</f>
        <v>0.76285714285714279</v>
      </c>
      <c r="J2207" s="2">
        <f t="shared" si="274"/>
        <v>0.76166543869440972</v>
      </c>
      <c r="K2207" s="2">
        <f t="shared" si="268"/>
        <v>0.77693846276620471</v>
      </c>
    </row>
    <row r="2208" spans="1:11" ht="13.5" x14ac:dyDescent="0.25">
      <c r="A2208" s="3">
        <f>TITRES_STAT!B2211</f>
        <v>45918</v>
      </c>
      <c r="B2208" s="5">
        <f>TITRES_STAT!D2211</f>
        <v>0.79</v>
      </c>
      <c r="C2208" s="2">
        <f t="shared" si="269"/>
        <v>0</v>
      </c>
      <c r="D2208" s="2">
        <f t="shared" si="270"/>
        <v>0.78400000000000003</v>
      </c>
      <c r="E2208" s="2">
        <f t="shared" si="272"/>
        <v>0.75700000000000001</v>
      </c>
      <c r="F2208" s="2">
        <f t="shared" si="273"/>
        <v>0.74749999999999994</v>
      </c>
      <c r="G2208" s="2">
        <f t="shared" si="267"/>
        <v>0.78919999999999957</v>
      </c>
      <c r="H2208" s="2">
        <f t="shared" si="271"/>
        <v>0.98779999999999835</v>
      </c>
      <c r="I2208" s="2">
        <f t="array" ref="I2208">SUMPRODUCT(B2192:B2211, (ROW(B2192:B2211)-ROW(B2192)+1)) / (20*21/2)</f>
        <v>0.76657142857142857</v>
      </c>
      <c r="J2208" s="2">
        <f t="shared" si="274"/>
        <v>0.76436396834256115</v>
      </c>
      <c r="K2208" s="2">
        <f t="shared" si="268"/>
        <v>0.77745067991262806</v>
      </c>
    </row>
    <row r="2209" spans="1:11" ht="13.5" x14ac:dyDescent="0.25">
      <c r="A2209" s="3">
        <f>TITRES_STAT!B2212</f>
        <v>45919</v>
      </c>
      <c r="B2209" s="5">
        <f>TITRES_STAT!D2212</f>
        <v>0.79</v>
      </c>
      <c r="C2209" s="2">
        <f t="shared" si="269"/>
        <v>0</v>
      </c>
      <c r="D2209" s="2">
        <f t="shared" si="270"/>
        <v>0.79</v>
      </c>
      <c r="E2209" s="2">
        <f t="shared" si="272"/>
        <v>0.76300000000000001</v>
      </c>
      <c r="F2209" s="2">
        <f t="shared" si="273"/>
        <v>0.74849999999999994</v>
      </c>
      <c r="G2209" s="2">
        <f t="shared" si="267"/>
        <v>0.78859999999999975</v>
      </c>
      <c r="H2209" s="2">
        <f t="shared" si="271"/>
        <v>0.98819999999999808</v>
      </c>
      <c r="I2209" s="2">
        <f t="array" ref="I2209">SUMPRODUCT(B2193:B2212, (ROW(B2193:B2212)-ROW(B2193)+1)) / (20*21/2)</f>
        <v>0.76990476190476198</v>
      </c>
      <c r="J2209" s="2">
        <f t="shared" si="274"/>
        <v>0.76680549516707908</v>
      </c>
      <c r="K2209" s="2">
        <f t="shared" si="268"/>
        <v>0.77794281011213284</v>
      </c>
    </row>
    <row r="2210" spans="1:11" ht="13.5" x14ac:dyDescent="0.25">
      <c r="A2210" s="3">
        <f>TITRES_STAT!B2213</f>
        <v>45922</v>
      </c>
      <c r="B2210" s="5">
        <f>TITRES_STAT!D2213</f>
        <v>0.79</v>
      </c>
      <c r="C2210" s="2">
        <f t="shared" si="269"/>
        <v>0</v>
      </c>
      <c r="D2210" s="2">
        <f t="shared" si="270"/>
        <v>0.79</v>
      </c>
      <c r="E2210" s="2">
        <f t="shared" si="272"/>
        <v>0.76900000000000002</v>
      </c>
      <c r="F2210" s="2">
        <f t="shared" si="273"/>
        <v>0.751</v>
      </c>
      <c r="G2210" s="2">
        <f t="shared" si="267"/>
        <v>0.7879999999999997</v>
      </c>
      <c r="H2210" s="2">
        <f t="shared" si="271"/>
        <v>0.98844999999999816</v>
      </c>
      <c r="I2210" s="2">
        <f t="array" ref="I2210">SUMPRODUCT(B2194:B2213, (ROW(B2194:B2213)-ROW(B2194)+1)) / (20*21/2)</f>
        <v>0.77299999999999991</v>
      </c>
      <c r="J2210" s="2">
        <f t="shared" si="274"/>
        <v>0.76901449562735724</v>
      </c>
      <c r="K2210" s="2">
        <f t="shared" si="268"/>
        <v>0.77841564108812766</v>
      </c>
    </row>
    <row r="2211" spans="1:11" ht="13.5" x14ac:dyDescent="0.25">
      <c r="A2211" s="3">
        <f>TITRES_STAT!B2214</f>
        <v>45923</v>
      </c>
      <c r="B2211" s="5">
        <f>TITRES_STAT!D2214</f>
        <v>0.79</v>
      </c>
      <c r="C2211" s="2">
        <f t="shared" si="269"/>
        <v>0</v>
      </c>
      <c r="D2211" s="2">
        <f t="shared" si="270"/>
        <v>0.79</v>
      </c>
      <c r="E2211" s="2">
        <f t="shared" si="272"/>
        <v>0.77500000000000002</v>
      </c>
      <c r="F2211" s="2">
        <f t="shared" si="273"/>
        <v>0.75499999999999989</v>
      </c>
      <c r="G2211" s="2">
        <f t="shared" si="267"/>
        <v>0.78739999999999977</v>
      </c>
      <c r="H2211" s="2">
        <f t="shared" si="271"/>
        <v>0.98854999999999815</v>
      </c>
      <c r="I2211" s="2">
        <f t="array" ref="I2211">SUMPRODUCT(B2195:B2214, (ROW(B2195:B2214)-ROW(B2195)+1)) / (20*21/2)</f>
        <v>0.77585714285714291</v>
      </c>
      <c r="J2211" s="2">
        <f t="shared" si="274"/>
        <v>0.77101311509141846</v>
      </c>
      <c r="K2211" s="2">
        <f t="shared" si="268"/>
        <v>0.77886992967290702</v>
      </c>
    </row>
    <row r="2212" spans="1:11" ht="13.5" x14ac:dyDescent="0.25">
      <c r="A2212" s="3">
        <f>TITRES_STAT!B2215</f>
        <v>45924</v>
      </c>
      <c r="B2212" s="5">
        <f>TITRES_STAT!D2215</f>
        <v>0.79</v>
      </c>
      <c r="C2212" s="2">
        <f t="shared" si="269"/>
        <v>0</v>
      </c>
      <c r="D2212" s="2">
        <f t="shared" si="270"/>
        <v>0.79</v>
      </c>
      <c r="E2212" s="2">
        <f t="shared" si="272"/>
        <v>0.78100000000000003</v>
      </c>
      <c r="F2212" s="2">
        <f t="shared" si="273"/>
        <v>0.75749999999999973</v>
      </c>
      <c r="G2212" s="2">
        <f t="shared" si="267"/>
        <v>0.78679999999999983</v>
      </c>
      <c r="H2212" s="2">
        <f t="shared" si="271"/>
        <v>0.98849999999999805</v>
      </c>
      <c r="I2212" s="2">
        <f t="array" ref="I2212">SUMPRODUCT(B2196:B2215, (ROW(B2196:B2215)-ROW(B2196)+1)) / (20*21/2)</f>
        <v>0.77561904761904743</v>
      </c>
      <c r="J2212" s="2">
        <f t="shared" si="274"/>
        <v>0.77282138984461668</v>
      </c>
      <c r="K2212" s="2">
        <f t="shared" si="268"/>
        <v>0.77930640301906762</v>
      </c>
    </row>
    <row r="2213" spans="1:11" ht="13.5" x14ac:dyDescent="0.25">
      <c r="A2213" s="3">
        <f>TITRES_STAT!B2216</f>
        <v>45925</v>
      </c>
      <c r="B2213" s="5">
        <f>TITRES_STAT!D2216</f>
        <v>0.79</v>
      </c>
      <c r="C2213" s="2">
        <f t="shared" si="269"/>
        <v>0</v>
      </c>
      <c r="D2213" s="2">
        <f t="shared" si="270"/>
        <v>0.79</v>
      </c>
      <c r="E2213" s="2">
        <f t="shared" si="272"/>
        <v>0.78700000000000003</v>
      </c>
      <c r="F2213" s="2">
        <f t="shared" si="273"/>
        <v>0.75999999999999979</v>
      </c>
      <c r="G2213" s="2">
        <f t="shared" si="267"/>
        <v>0.7861999999999999</v>
      </c>
      <c r="H2213" s="2">
        <f t="shared" si="271"/>
        <v>0.98829999999999796</v>
      </c>
      <c r="I2213" s="2">
        <f t="array" ref="I2213">SUMPRODUCT(B2197:B2216, (ROW(B2197:B2216)-ROW(B2197)+1)) / (20*21/2)</f>
        <v>0.77242857142857135</v>
      </c>
      <c r="J2213" s="2">
        <f t="shared" si="274"/>
        <v>0.77445744795465321</v>
      </c>
      <c r="K2213" s="2">
        <f t="shared" si="268"/>
        <v>0.77972575976341796</v>
      </c>
    </row>
    <row r="2214" spans="1:11" ht="13.5" x14ac:dyDescent="0.25">
      <c r="A2214" s="3">
        <f>TITRES_STAT!B2217</f>
        <v>45926</v>
      </c>
      <c r="B2214" s="5">
        <f>TITRES_STAT!D2217</f>
        <v>0.79</v>
      </c>
      <c r="C2214" s="2">
        <f t="shared" si="269"/>
        <v>0</v>
      </c>
      <c r="D2214" s="2">
        <f t="shared" si="270"/>
        <v>0.79</v>
      </c>
      <c r="E2214" s="2">
        <f t="shared" si="272"/>
        <v>0.79</v>
      </c>
      <c r="F2214" s="2">
        <f t="shared" si="273"/>
        <v>0.76249999999999962</v>
      </c>
      <c r="G2214" s="2">
        <f t="shared" si="267"/>
        <v>0.78579999999999983</v>
      </c>
      <c r="H2214" s="2">
        <f t="shared" si="271"/>
        <v>0.987949999999998</v>
      </c>
      <c r="I2214" s="2">
        <f t="array" ref="I2214">SUMPRODUCT(B2198:B2217, (ROW(B2198:B2217)-ROW(B2198)+1)) / (20*21/2)</f>
        <v>0.76642857142857146</v>
      </c>
      <c r="J2214" s="2">
        <f t="shared" si="274"/>
        <v>0.77593769100659093</v>
      </c>
      <c r="K2214" s="2">
        <f t="shared" si="268"/>
        <v>0.78012867114524476</v>
      </c>
    </row>
    <row r="2215" spans="1:11" ht="13.5" x14ac:dyDescent="0.25">
      <c r="A2215" s="3">
        <f>TITRES_STAT!B2218</f>
        <v>45929</v>
      </c>
      <c r="B2215" s="5">
        <f>TITRES_STAT!D2218</f>
        <v>0.76</v>
      </c>
      <c r="C2215" s="2">
        <f t="shared" si="269"/>
        <v>-3.0000000000000027E-2</v>
      </c>
      <c r="D2215" s="2">
        <f t="shared" si="270"/>
        <v>0.78400000000000003</v>
      </c>
      <c r="E2215" s="2">
        <f t="shared" si="272"/>
        <v>0.78700000000000003</v>
      </c>
      <c r="F2215" s="2">
        <f t="shared" si="273"/>
        <v>0.76349999999999973</v>
      </c>
      <c r="G2215" s="2">
        <f t="shared" si="267"/>
        <v>0.78459999999999974</v>
      </c>
      <c r="H2215" s="2">
        <f t="shared" si="271"/>
        <v>0.98729999999999807</v>
      </c>
      <c r="I2215" s="2">
        <f t="array" ref="I2215">SUMPRODUCT(B2199:B2218, (ROW(B2199:B2218)-ROW(B2199)+1)) / (20*21/2)</f>
        <v>0.7577142857142859</v>
      </c>
      <c r="J2215" s="2">
        <f t="shared" si="274"/>
        <v>0.77441981567262985</v>
      </c>
      <c r="K2215" s="2">
        <f t="shared" si="268"/>
        <v>0.77933931149249003</v>
      </c>
    </row>
    <row r="2216" spans="1:11" ht="13.5" x14ac:dyDescent="0.25">
      <c r="A2216" s="3">
        <f>TITRES_STAT!B2219</f>
        <v>45930</v>
      </c>
      <c r="B2216" s="5">
        <f>TITRES_STAT!D2219</f>
        <v>0.73</v>
      </c>
      <c r="C2216" s="2">
        <f t="shared" si="269"/>
        <v>-3.0000000000000027E-2</v>
      </c>
      <c r="D2216" s="2">
        <f t="shared" si="270"/>
        <v>0.77200000000000002</v>
      </c>
      <c r="E2216" s="2">
        <f t="shared" si="272"/>
        <v>0.78100000000000003</v>
      </c>
      <c r="F2216" s="2">
        <f t="shared" si="273"/>
        <v>0.76299999999999968</v>
      </c>
      <c r="G2216" s="2">
        <f t="shared" si="267"/>
        <v>0.78279999999999972</v>
      </c>
      <c r="H2216" s="2">
        <f t="shared" si="271"/>
        <v>0.98629999999999807</v>
      </c>
      <c r="I2216" s="2">
        <f t="array" ref="I2216">SUMPRODUCT(B2200:B2219, (ROW(B2200:B2219)-ROW(B2200)+1)) / (20*21/2)</f>
        <v>0.74642857142857144</v>
      </c>
      <c r="J2216" s="2">
        <f t="shared" si="274"/>
        <v>0.77018935703714131</v>
      </c>
      <c r="K2216" s="2">
        <f t="shared" si="268"/>
        <v>0.77740443653200031</v>
      </c>
    </row>
    <row r="2217" spans="1:11" ht="13.5" x14ac:dyDescent="0.25">
      <c r="A2217" s="3">
        <f>TITRES_STAT!B2220</f>
        <v>45931</v>
      </c>
      <c r="B2217" s="5">
        <f>TITRES_STAT!D2220</f>
        <v>0.7</v>
      </c>
      <c r="C2217" s="2">
        <f t="shared" si="269"/>
        <v>-3.0000000000000027E-2</v>
      </c>
      <c r="D2217" s="2">
        <f t="shared" si="270"/>
        <v>0.75399999999999989</v>
      </c>
      <c r="E2217" s="2">
        <f t="shared" si="272"/>
        <v>0.77200000000000002</v>
      </c>
      <c r="F2217" s="2">
        <f t="shared" si="273"/>
        <v>0.76149999999999973</v>
      </c>
      <c r="G2217" s="2">
        <f t="shared" si="267"/>
        <v>0.78039999999999976</v>
      </c>
      <c r="H2217" s="2">
        <f t="shared" si="271"/>
        <v>0.98504999999999809</v>
      </c>
      <c r="I2217" s="2">
        <f t="array" ref="I2217">SUMPRODUCT(B2201:B2220, (ROW(B2201:B2220)-ROW(B2201)+1)) / (20*21/2)</f>
        <v>0.73652380952380958</v>
      </c>
      <c r="J2217" s="2">
        <f t="shared" si="274"/>
        <v>0.76350465636693732</v>
      </c>
      <c r="K2217" s="2">
        <f t="shared" si="268"/>
        <v>0.7743689684327062</v>
      </c>
    </row>
    <row r="2218" spans="1:11" ht="13.5" x14ac:dyDescent="0.25">
      <c r="A2218" s="3">
        <f>TITRES_STAT!B2221</f>
        <v>45932</v>
      </c>
      <c r="B2218" s="5">
        <f>TITRES_STAT!D2221</f>
        <v>0.67</v>
      </c>
      <c r="C2218" s="2">
        <f t="shared" si="269"/>
        <v>-2.9999999999999916E-2</v>
      </c>
      <c r="D2218" s="2">
        <f t="shared" si="270"/>
        <v>0.73000000000000009</v>
      </c>
      <c r="E2218" s="2">
        <f t="shared" si="272"/>
        <v>0.76</v>
      </c>
      <c r="F2218" s="2">
        <f t="shared" si="273"/>
        <v>0.75849999999999973</v>
      </c>
      <c r="G2218" s="2">
        <f t="shared" si="267"/>
        <v>0.77739999999999976</v>
      </c>
      <c r="H2218" s="2">
        <f t="shared" si="271"/>
        <v>0.98344999999999816</v>
      </c>
      <c r="I2218" s="2">
        <f t="array" ref="I2218">SUMPRODUCT(B2202:B2221, (ROW(B2202:B2221)-ROW(B2202)+1)) / (20*21/2)</f>
        <v>0.72700000000000009</v>
      </c>
      <c r="J2218" s="2">
        <f t="shared" si="274"/>
        <v>0.75459945099865755</v>
      </c>
      <c r="K2218" s="2">
        <f t="shared" si="268"/>
        <v>0.77027606770985502</v>
      </c>
    </row>
    <row r="2219" spans="1:11" ht="13.5" x14ac:dyDescent="0.25">
      <c r="A2219" s="3">
        <f>TITRES_STAT!B2222</f>
        <v>45933</v>
      </c>
      <c r="B2219" s="5">
        <f>TITRES_STAT!D2222</f>
        <v>0.64</v>
      </c>
      <c r="C2219" s="2">
        <f t="shared" si="269"/>
        <v>-3.0000000000000027E-2</v>
      </c>
      <c r="D2219" s="2">
        <f t="shared" si="270"/>
        <v>0.7</v>
      </c>
      <c r="E2219" s="2">
        <f t="shared" si="272"/>
        <v>0.74499999999999988</v>
      </c>
      <c r="F2219" s="2">
        <f t="shared" si="273"/>
        <v>0.75399999999999989</v>
      </c>
      <c r="G2219" s="2">
        <f t="shared" si="267"/>
        <v>0.77379999999999993</v>
      </c>
      <c r="H2219" s="2">
        <f t="shared" si="271"/>
        <v>0.98149999999999804</v>
      </c>
      <c r="I2219" s="2">
        <f t="array" ref="I2219">SUMPRODUCT(B2203:B2222, (ROW(B2203:B2222)-ROW(B2203)+1)) / (20*21/2)</f>
        <v>0.71785714285714286</v>
      </c>
      <c r="J2219" s="2">
        <f t="shared" si="274"/>
        <v>0.743685217570214</v>
      </c>
      <c r="K2219" s="2">
        <f t="shared" si="268"/>
        <v>0.76516720230946866</v>
      </c>
    </row>
    <row r="2220" spans="1:11" ht="13.5" x14ac:dyDescent="0.25">
      <c r="A2220" s="3">
        <f>TITRES_STAT!B2223</f>
        <v>45936</v>
      </c>
      <c r="B2220" s="5">
        <f>TITRES_STAT!D2223</f>
        <v>0.65</v>
      </c>
      <c r="C2220" s="2">
        <f t="shared" si="269"/>
        <v>1.0000000000000009E-2</v>
      </c>
      <c r="D2220" s="2">
        <f t="shared" si="270"/>
        <v>0.67800000000000005</v>
      </c>
      <c r="E2220" s="2">
        <f t="shared" si="272"/>
        <v>0.73100000000000009</v>
      </c>
      <c r="F2220" s="2">
        <f t="shared" si="273"/>
        <v>0.74999999999999989</v>
      </c>
      <c r="G2220" s="2">
        <f t="shared" si="267"/>
        <v>0.77039999999999997</v>
      </c>
      <c r="H2220" s="2">
        <f t="shared" si="271"/>
        <v>0.97979999999999834</v>
      </c>
      <c r="I2220" s="2">
        <f t="array" ref="I2220">SUMPRODUCT(B2204:B2223, (ROW(B2204:B2223)-ROW(B2204)+1)) / (20*21/2)</f>
        <v>0.70909523809523811</v>
      </c>
      <c r="J2220" s="2">
        <f t="shared" si="274"/>
        <v>0.73476281589686032</v>
      </c>
      <c r="K2220" s="2">
        <f t="shared" si="268"/>
        <v>0.76065084143458761</v>
      </c>
    </row>
    <row r="2221" spans="1:11" ht="13.5" x14ac:dyDescent="0.25">
      <c r="A2221" s="3">
        <f>TITRES_STAT!B2224</f>
        <v>45937</v>
      </c>
      <c r="B2221" s="5">
        <f>TITRES_STAT!D2224</f>
        <v>0.65</v>
      </c>
      <c r="C2221" s="2">
        <f t="shared" si="269"/>
        <v>0</v>
      </c>
      <c r="D2221" s="2">
        <f t="shared" si="270"/>
        <v>0.66200000000000003</v>
      </c>
      <c r="E2221" s="2">
        <f t="shared" si="272"/>
        <v>0.71699999999999997</v>
      </c>
      <c r="F2221" s="2">
        <f t="shared" si="273"/>
        <v>0.74599999999999989</v>
      </c>
      <c r="G2221" s="2">
        <f t="shared" si="267"/>
        <v>0.7669999999999999</v>
      </c>
      <c r="H2221" s="2">
        <f t="shared" si="271"/>
        <v>0.97789999999999833</v>
      </c>
      <c r="I2221" s="2">
        <f t="array" ref="I2221">SUMPRODUCT(B2205:B2224, (ROW(B2205:B2224)-ROW(B2205)+1)) / (20*21/2)</f>
        <v>0.70071428571428573</v>
      </c>
      <c r="J2221" s="2">
        <f t="shared" si="274"/>
        <v>0.72669016676382603</v>
      </c>
      <c r="K2221" s="2">
        <f t="shared" si="268"/>
        <v>0.75631159275087834</v>
      </c>
    </row>
    <row r="2222" spans="1:11" ht="13.5" x14ac:dyDescent="0.25">
      <c r="A2222" s="3">
        <f>TITRES_STAT!B2225</f>
        <v>45938</v>
      </c>
      <c r="B2222" s="5">
        <f>TITRES_STAT!D2225</f>
        <v>0.65</v>
      </c>
      <c r="C2222" s="2">
        <f t="shared" si="269"/>
        <v>0</v>
      </c>
      <c r="D2222" s="2">
        <f t="shared" si="270"/>
        <v>0.65199999999999991</v>
      </c>
      <c r="E2222" s="2">
        <f t="shared" si="272"/>
        <v>0.70300000000000007</v>
      </c>
      <c r="F2222" s="2">
        <f t="shared" si="273"/>
        <v>0.7420000000000001</v>
      </c>
      <c r="G2222" s="2">
        <f t="shared" si="267"/>
        <v>0.76359999999999983</v>
      </c>
      <c r="H2222" s="2">
        <f t="shared" si="271"/>
        <v>0.97579999999999845</v>
      </c>
      <c r="I2222" s="2">
        <f t="array" ref="I2222">SUMPRODUCT(B2206:B2225, (ROW(B2206:B2225)-ROW(B2206)+1)) / (20*21/2)</f>
        <v>0.69285714285714284</v>
      </c>
      <c r="J2222" s="2">
        <f t="shared" si="274"/>
        <v>0.71938634135774737</v>
      </c>
      <c r="K2222" s="2">
        <f t="shared" si="268"/>
        <v>0.75214251068221649</v>
      </c>
    </row>
    <row r="2223" spans="1:11" ht="13.5" x14ac:dyDescent="0.25">
      <c r="A2223" s="3">
        <f>TITRES_STAT!B2226</f>
        <v>45939</v>
      </c>
      <c r="B2223" s="5">
        <f>TITRES_STAT!D2226</f>
        <v>0.65</v>
      </c>
      <c r="C2223" s="2">
        <f t="shared" si="269"/>
        <v>0</v>
      </c>
      <c r="D2223" s="2">
        <f t="shared" si="270"/>
        <v>0.64799999999999991</v>
      </c>
      <c r="E2223" s="2">
        <f t="shared" si="272"/>
        <v>0.68900000000000017</v>
      </c>
      <c r="F2223" s="2">
        <f t="shared" si="273"/>
        <v>0.7380000000000001</v>
      </c>
      <c r="G2223" s="2">
        <f t="shared" si="267"/>
        <v>0.76019999999999976</v>
      </c>
      <c r="H2223" s="2">
        <f t="shared" si="271"/>
        <v>0.97349999999999848</v>
      </c>
      <c r="I2223" s="2">
        <f t="array" ref="I2223">SUMPRODUCT(B2207:B2226, (ROW(B2207:B2226)-ROW(B2207)+1)) / (20*21/2)</f>
        <v>0.68566666666666676</v>
      </c>
      <c r="J2223" s="2">
        <f t="shared" si="274"/>
        <v>0.71277811837129523</v>
      </c>
      <c r="K2223" s="2">
        <f t="shared" si="268"/>
        <v>0.74813692202801196</v>
      </c>
    </row>
    <row r="2224" spans="1:11" ht="13.5" x14ac:dyDescent="0.25">
      <c r="A2224" s="3">
        <f>TITRES_STAT!B2227</f>
        <v>45940</v>
      </c>
      <c r="B2224" s="5">
        <f>TITRES_STAT!D2227</f>
        <v>0.65</v>
      </c>
      <c r="C2224" s="2">
        <f t="shared" si="269"/>
        <v>0</v>
      </c>
      <c r="D2224" s="2">
        <f t="shared" si="270"/>
        <v>0.65</v>
      </c>
      <c r="E2224" s="2">
        <f t="shared" si="272"/>
        <v>0.67500000000000016</v>
      </c>
      <c r="F2224" s="2">
        <f t="shared" si="273"/>
        <v>0.73250000000000015</v>
      </c>
      <c r="G2224" s="2">
        <f t="shared" si="267"/>
        <v>0.75679999999999992</v>
      </c>
      <c r="H2224" s="2">
        <f t="shared" si="271"/>
        <v>0.9713999999999986</v>
      </c>
      <c r="I2224" s="2">
        <f t="array" ref="I2224">SUMPRODUCT(B2208:B2227, (ROW(B2208:B2227)-ROW(B2208)+1)) / (20*21/2)</f>
        <v>0.67914285714285716</v>
      </c>
      <c r="J2224" s="2">
        <f t="shared" si="274"/>
        <v>0.70679924995498145</v>
      </c>
      <c r="K2224" s="2">
        <f t="shared" si="268"/>
        <v>0.74428841528181544</v>
      </c>
    </row>
    <row r="2225" spans="1:11" ht="13.5" x14ac:dyDescent="0.25">
      <c r="A2225" s="3">
        <f>TITRES_STAT!B2228</f>
        <v>45943</v>
      </c>
      <c r="B2225" s="5">
        <f>TITRES_STAT!D2228</f>
        <v>0.65</v>
      </c>
      <c r="C2225" s="2">
        <f t="shared" si="269"/>
        <v>0</v>
      </c>
      <c r="D2225" s="2">
        <f t="shared" si="270"/>
        <v>0.65</v>
      </c>
      <c r="E2225" s="2">
        <f t="shared" si="272"/>
        <v>0.66400000000000015</v>
      </c>
      <c r="F2225" s="2">
        <f t="shared" si="273"/>
        <v>0.72550000000000003</v>
      </c>
      <c r="G2225" s="2">
        <f t="shared" si="267"/>
        <v>0.75339999999999985</v>
      </c>
      <c r="H2225" s="2">
        <f t="shared" si="271"/>
        <v>0.96909999999999841</v>
      </c>
      <c r="I2225" s="2">
        <f t="array" ref="I2225">SUMPRODUCT(B2209:B2228, (ROW(B2209:B2228)-ROW(B2209)+1)) / (20*21/2)</f>
        <v>0.67328571428571438</v>
      </c>
      <c r="J2225" s="2">
        <f t="shared" si="274"/>
        <v>0.70138979757831654</v>
      </c>
      <c r="K2225" s="2">
        <f t="shared" si="268"/>
        <v>0.74059083036880313</v>
      </c>
    </row>
    <row r="2226" spans="1:11" ht="13.5" x14ac:dyDescent="0.25">
      <c r="A2226" s="3">
        <f>TITRES_STAT!B2229</f>
        <v>45944</v>
      </c>
      <c r="B2226" s="5">
        <f>TITRES_STAT!D2229</f>
        <v>0.65</v>
      </c>
      <c r="C2226" s="2">
        <f t="shared" si="269"/>
        <v>0</v>
      </c>
      <c r="D2226" s="2">
        <f t="shared" si="270"/>
        <v>0.65</v>
      </c>
      <c r="E2226" s="2">
        <f t="shared" si="272"/>
        <v>0.65600000000000014</v>
      </c>
      <c r="F2226" s="2">
        <f t="shared" si="273"/>
        <v>0.71850000000000014</v>
      </c>
      <c r="G2226" s="2">
        <f t="shared" ref="G2226:G2237" si="275">AVERAGE(B2177:B2226)</f>
        <v>0.74999999999999967</v>
      </c>
      <c r="H2226" s="2">
        <f t="shared" si="271"/>
        <v>0.96659999999999835</v>
      </c>
      <c r="I2226" s="2">
        <f t="array" ref="I2226">SUMPRODUCT(B2210:B2229, (ROW(B2210:B2229)-ROW(B2210)+1)) / (20*21/2)</f>
        <v>0.66809523809523819</v>
      </c>
      <c r="J2226" s="2">
        <f t="shared" si="274"/>
        <v>0.69649553114228635</v>
      </c>
      <c r="K2226" s="2">
        <f t="shared" si="268"/>
        <v>0.73703824878571289</v>
      </c>
    </row>
    <row r="2227" spans="1:11" ht="13.5" x14ac:dyDescent="0.25">
      <c r="A2227" s="3">
        <f>TITRES_STAT!B2230</f>
        <v>45946</v>
      </c>
      <c r="B2227" s="5">
        <f>TITRES_STAT!D2230</f>
        <v>0.65</v>
      </c>
      <c r="C2227" s="2">
        <f t="shared" si="269"/>
        <v>0</v>
      </c>
      <c r="D2227" s="2">
        <f t="shared" si="270"/>
        <v>0.65</v>
      </c>
      <c r="E2227" s="2">
        <f t="shared" si="272"/>
        <v>0.65100000000000002</v>
      </c>
      <c r="F2227" s="2">
        <f t="shared" si="273"/>
        <v>0.71150000000000024</v>
      </c>
      <c r="G2227" s="2">
        <f t="shared" si="275"/>
        <v>0.74659999999999971</v>
      </c>
      <c r="H2227" s="2">
        <f t="shared" si="271"/>
        <v>0.96384999999999821</v>
      </c>
      <c r="I2227" s="2">
        <f t="array" ref="I2227">SUMPRODUCT(B2211:B2230, (ROW(B2211:B2230)-ROW(B2211)+1)) / (20*21/2)</f>
        <v>0.66357142857142859</v>
      </c>
      <c r="J2227" s="2">
        <f t="shared" si="274"/>
        <v>0.69206738531921141</v>
      </c>
      <c r="K2227" s="2">
        <f t="shared" ref="K2227:K2237" si="276">$K$4*B2227+(1-$K$4)*K2226</f>
        <v>0.7336249841274497</v>
      </c>
    </row>
    <row r="2228" spans="1:11" ht="13.5" x14ac:dyDescent="0.25">
      <c r="A2228" s="3">
        <f>TITRES_STAT!B2231</f>
        <v>45947</v>
      </c>
      <c r="B2228" s="5">
        <f>TITRES_STAT!D2231</f>
        <v>0.65</v>
      </c>
      <c r="C2228" s="2">
        <f t="shared" si="269"/>
        <v>0</v>
      </c>
      <c r="D2228" s="2">
        <f t="shared" si="270"/>
        <v>0.65</v>
      </c>
      <c r="E2228" s="2">
        <f t="shared" si="272"/>
        <v>0.64900000000000013</v>
      </c>
      <c r="F2228" s="2">
        <f t="shared" si="273"/>
        <v>0.70450000000000013</v>
      </c>
      <c r="G2228" s="2">
        <f t="shared" si="275"/>
        <v>0.74319999999999975</v>
      </c>
      <c r="H2228" s="2">
        <f t="shared" si="271"/>
        <v>0.96084999999999821</v>
      </c>
      <c r="I2228" s="2">
        <f t="array" ref="I2228">SUMPRODUCT(B2212:B2231, (ROW(B2212:B2231)-ROW(B2212)+1)) / (20*21/2)</f>
        <v>0.65971428571428581</v>
      </c>
      <c r="J2228" s="2">
        <f t="shared" si="274"/>
        <v>0.68806096766976277</v>
      </c>
      <c r="K2228" s="2">
        <f t="shared" si="276"/>
        <v>0.73034557298519676</v>
      </c>
    </row>
    <row r="2229" spans="1:11" ht="13.5" x14ac:dyDescent="0.25">
      <c r="A2229" s="3">
        <f>TITRES_STAT!B2232</f>
        <v>45950</v>
      </c>
      <c r="B2229" s="5">
        <f>TITRES_STAT!D2232</f>
        <v>0.65</v>
      </c>
      <c r="C2229" s="2">
        <f t="shared" si="269"/>
        <v>0</v>
      </c>
      <c r="D2229" s="2">
        <f t="shared" si="270"/>
        <v>0.65</v>
      </c>
      <c r="E2229" s="2">
        <f t="shared" si="272"/>
        <v>0.65000000000000013</v>
      </c>
      <c r="F2229" s="2">
        <f t="shared" si="273"/>
        <v>0.69750000000000012</v>
      </c>
      <c r="G2229" s="2">
        <f t="shared" si="275"/>
        <v>0.73979999999999979</v>
      </c>
      <c r="H2229" s="2">
        <f t="shared" si="271"/>
        <v>0.95759999999999845</v>
      </c>
      <c r="I2229" s="2">
        <f t="array" ref="I2229">SUMPRODUCT(B2213:B2232, (ROW(B2213:B2232)-ROW(B2213)+1)) / (20*21/2)</f>
        <v>0.65652380952380951</v>
      </c>
      <c r="J2229" s="2">
        <f t="shared" si="274"/>
        <v>0.68443611360597589</v>
      </c>
      <c r="K2229" s="2">
        <f t="shared" si="276"/>
        <v>0.72719476620146362</v>
      </c>
    </row>
    <row r="2230" spans="1:11" ht="13.5" x14ac:dyDescent="0.25">
      <c r="A2230" s="3">
        <f>TITRES_STAT!B2233</f>
        <v>45951</v>
      </c>
      <c r="B2230" s="5">
        <f>TITRES_STAT!D2233</f>
        <v>0.65</v>
      </c>
      <c r="C2230" s="2">
        <f t="shared" si="269"/>
        <v>0</v>
      </c>
      <c r="D2230" s="2">
        <f t="shared" si="270"/>
        <v>0.65</v>
      </c>
      <c r="E2230" s="2">
        <f t="shared" si="272"/>
        <v>0.65000000000000013</v>
      </c>
      <c r="F2230" s="2">
        <f t="shared" si="273"/>
        <v>0.69050000000000022</v>
      </c>
      <c r="G2230" s="2">
        <f t="shared" si="275"/>
        <v>0.73639999999999972</v>
      </c>
      <c r="H2230" s="2">
        <f t="shared" si="271"/>
        <v>0.95409999999999873</v>
      </c>
      <c r="I2230" s="2">
        <f t="array" ref="I2230">SUMPRODUCT(B2214:B2233, (ROW(B2214:B2233)-ROW(B2214)+1)) / (20*21/2)</f>
        <v>0.6530476190476191</v>
      </c>
      <c r="J2230" s="2">
        <f t="shared" si="274"/>
        <v>0.68115648373874005</v>
      </c>
      <c r="K2230" s="2">
        <f t="shared" si="276"/>
        <v>0.72416752046807298</v>
      </c>
    </row>
    <row r="2231" spans="1:11" ht="13.5" x14ac:dyDescent="0.25">
      <c r="A2231" s="3">
        <f>TITRES_STAT!B2234</f>
        <v>45952</v>
      </c>
      <c r="B2231" s="5">
        <f>TITRES_STAT!D2234</f>
        <v>0.65</v>
      </c>
      <c r="C2231" s="2">
        <f t="shared" si="269"/>
        <v>0</v>
      </c>
      <c r="D2231" s="2">
        <f t="shared" si="270"/>
        <v>0.65</v>
      </c>
      <c r="E2231" s="2">
        <f t="shared" si="272"/>
        <v>0.65000000000000013</v>
      </c>
      <c r="F2231" s="2">
        <f t="shared" si="273"/>
        <v>0.68350000000000022</v>
      </c>
      <c r="G2231" s="2">
        <f t="shared" si="275"/>
        <v>0.73299999999999965</v>
      </c>
      <c r="H2231" s="2">
        <f t="shared" si="271"/>
        <v>0.9502999999999987</v>
      </c>
      <c r="I2231" s="2">
        <f t="array" ref="I2231">SUMPRODUCT(B2215:B2234, (ROW(B2215:B2234)-ROW(B2215)+1)) / (20*21/2)</f>
        <v>0.65028571428571424</v>
      </c>
      <c r="J2231" s="2">
        <f t="shared" si="274"/>
        <v>0.67818919957314572</v>
      </c>
      <c r="K2231" s="2">
        <f t="shared" si="276"/>
        <v>0.72125899025363882</v>
      </c>
    </row>
    <row r="2232" spans="1:11" ht="13.5" x14ac:dyDescent="0.25">
      <c r="A2232" s="3">
        <f>TITRES_STAT!B2235</f>
        <v>45953</v>
      </c>
      <c r="B2232" s="5">
        <f>TITRES_STAT!D2235</f>
        <v>0.65</v>
      </c>
      <c r="C2232" s="2">
        <f t="shared" si="269"/>
        <v>0</v>
      </c>
      <c r="D2232" s="2">
        <f t="shared" si="270"/>
        <v>0.65</v>
      </c>
      <c r="E2232" s="2">
        <f t="shared" si="272"/>
        <v>0.65000000000000013</v>
      </c>
      <c r="F2232" s="2">
        <f t="shared" si="273"/>
        <v>0.6765000000000001</v>
      </c>
      <c r="G2232" s="2">
        <f t="shared" si="275"/>
        <v>0.72959999999999969</v>
      </c>
      <c r="H2232" s="2">
        <f t="shared" si="271"/>
        <v>0.94619999999999893</v>
      </c>
      <c r="I2232" s="2">
        <f t="array" ref="I2232">SUMPRODUCT(B2216:B2235, (ROW(B2216:B2235)-ROW(B2216)+1)) / (20*21/2)</f>
        <v>0.64823809523809517</v>
      </c>
      <c r="J2232" s="2">
        <f t="shared" si="274"/>
        <v>0.67550451389951283</v>
      </c>
      <c r="K2232" s="2">
        <f t="shared" si="276"/>
        <v>0.71846452004761385</v>
      </c>
    </row>
    <row r="2233" spans="1:11" ht="13.5" x14ac:dyDescent="0.25">
      <c r="A2233" s="3">
        <f>TITRES_STAT!B2236</f>
        <v>45954</v>
      </c>
      <c r="B2233" s="5">
        <f>TITRES_STAT!D2236</f>
        <v>0.64</v>
      </c>
      <c r="C2233" s="2">
        <f t="shared" si="269"/>
        <v>-1.0000000000000009E-2</v>
      </c>
      <c r="D2233" s="2">
        <f t="shared" si="270"/>
        <v>0.64800000000000002</v>
      </c>
      <c r="E2233" s="2">
        <f t="shared" si="272"/>
        <v>0.64900000000000002</v>
      </c>
      <c r="F2233" s="2">
        <f t="shared" si="273"/>
        <v>0.66900000000000026</v>
      </c>
      <c r="G2233" s="2">
        <f t="shared" si="275"/>
        <v>0.72599999999999965</v>
      </c>
      <c r="H2233" s="2">
        <f t="shared" si="271"/>
        <v>0.94204999999999894</v>
      </c>
      <c r="I2233" s="2">
        <f t="array" ref="I2233">SUMPRODUCT(B2217:B2236, (ROW(B2217:B2236)-ROW(B2217)+1)) / (20*21/2)</f>
        <v>0.6448571428571428</v>
      </c>
      <c r="J2233" s="2">
        <f t="shared" si="274"/>
        <v>0.67212313162336879</v>
      </c>
      <c r="K2233" s="2">
        <f t="shared" si="276"/>
        <v>0.7153874800457467</v>
      </c>
    </row>
    <row r="2234" spans="1:11" ht="13.5" x14ac:dyDescent="0.25">
      <c r="A2234" s="3">
        <f>TITRES_STAT!B2237</f>
        <v>45957</v>
      </c>
      <c r="B2234" s="5">
        <f>TITRES_STAT!D2237</f>
        <v>0.64</v>
      </c>
      <c r="C2234" s="2">
        <f t="shared" si="269"/>
        <v>0</v>
      </c>
      <c r="D2234" s="2">
        <f t="shared" si="270"/>
        <v>0.64600000000000013</v>
      </c>
      <c r="E2234" s="2">
        <f t="shared" si="272"/>
        <v>0.64799999999999991</v>
      </c>
      <c r="F2234" s="2">
        <f t="shared" si="273"/>
        <v>0.66150000000000031</v>
      </c>
      <c r="G2234" s="2">
        <f t="shared" si="275"/>
        <v>0.72239999999999971</v>
      </c>
      <c r="H2234" s="2">
        <f t="shared" si="271"/>
        <v>0.93759999999999888</v>
      </c>
      <c r="I2234" s="2">
        <f t="array" ref="I2234">SUMPRODUCT(B2218:B2237, (ROW(B2218:B2237)-ROW(B2218)+1)) / (20*21/2)</f>
        <v>0.64390476190476187</v>
      </c>
      <c r="J2234" s="2">
        <f t="shared" si="274"/>
        <v>0.66906378575447656</v>
      </c>
      <c r="K2234" s="2">
        <f t="shared" si="276"/>
        <v>0.71243110827924694</v>
      </c>
    </row>
    <row r="2235" spans="1:11" ht="13.5" x14ac:dyDescent="0.25">
      <c r="A2235" s="3">
        <f>TITRES_STAT!B2238</f>
        <v>45958</v>
      </c>
      <c r="B2235" s="5">
        <f>TITRES_STAT!D2238</f>
        <v>0.64</v>
      </c>
      <c r="C2235" s="2">
        <f t="shared" si="269"/>
        <v>0</v>
      </c>
      <c r="D2235" s="2">
        <f t="shared" si="270"/>
        <v>0.64400000000000002</v>
      </c>
      <c r="E2235" s="2">
        <f t="shared" si="272"/>
        <v>0.64699999999999991</v>
      </c>
      <c r="F2235" s="2">
        <f t="shared" si="273"/>
        <v>0.65550000000000019</v>
      </c>
      <c r="G2235" s="2">
        <f t="shared" si="275"/>
        <v>0.71919999999999973</v>
      </c>
      <c r="H2235" s="2">
        <f t="shared" si="271"/>
        <v>0.93314999999999881</v>
      </c>
      <c r="I2235" s="2">
        <f t="array" ref="I2235">SUMPRODUCT(B2219:B2237, (ROW(B2219:B2237)-ROW(B2219)+1)) / (20*21/2)</f>
        <v>0.58228571428571418</v>
      </c>
      <c r="J2235" s="2">
        <f t="shared" si="274"/>
        <v>0.66629580615881212</v>
      </c>
      <c r="K2235" s="2">
        <f t="shared" si="276"/>
        <v>0.70959067266045306</v>
      </c>
    </row>
    <row r="2236" spans="1:11" ht="13.5" x14ac:dyDescent="0.25">
      <c r="A2236" s="3">
        <f>TITRES_STAT!B2239</f>
        <v>45959</v>
      </c>
      <c r="B2236" s="5">
        <f>TITRES_STAT!D2239</f>
        <v>0.62</v>
      </c>
      <c r="C2236" s="2">
        <f t="shared" si="269"/>
        <v>-2.0000000000000018E-2</v>
      </c>
      <c r="D2236" s="2">
        <f t="shared" si="270"/>
        <v>0.63800000000000012</v>
      </c>
      <c r="E2236" s="2">
        <f t="shared" si="272"/>
        <v>0.64399999999999991</v>
      </c>
      <c r="F2236" s="2">
        <f t="shared" si="273"/>
        <v>0.65000000000000013</v>
      </c>
      <c r="G2236" s="2">
        <f t="shared" si="275"/>
        <v>0.71559999999999957</v>
      </c>
      <c r="H2236" s="2">
        <f t="shared" si="271"/>
        <v>0.92829999999999879</v>
      </c>
      <c r="I2236" s="2">
        <f t="array" ref="I2236">SUMPRODUCT(B2220:B2237, (ROW(B2220:B2237)-ROW(B2220)+1)) / (20*21/2)</f>
        <v>0.52385714285714291</v>
      </c>
      <c r="J2236" s="2">
        <f t="shared" si="274"/>
        <v>0.6618866817627348</v>
      </c>
      <c r="K2236" s="2">
        <f t="shared" si="276"/>
        <v>0.70607731294827847</v>
      </c>
    </row>
    <row r="2237" spans="1:11" ht="13.5" x14ac:dyDescent="0.25">
      <c r="A2237" s="3">
        <f>TITRES_STAT!B2240</f>
        <v>45960</v>
      </c>
      <c r="B2237" s="5">
        <f>TITRES_STAT!D2240</f>
        <v>0.64</v>
      </c>
      <c r="C2237" s="2">
        <f t="shared" si="269"/>
        <v>2.0000000000000018E-2</v>
      </c>
      <c r="D2237" s="2">
        <f t="shared" si="270"/>
        <v>0.63600000000000001</v>
      </c>
      <c r="E2237" s="2">
        <f t="shared" si="272"/>
        <v>0.64300000000000002</v>
      </c>
      <c r="F2237" s="2">
        <f t="shared" si="273"/>
        <v>0.64700000000000013</v>
      </c>
      <c r="G2237" s="2">
        <f t="shared" si="275"/>
        <v>0.7123999999999997</v>
      </c>
      <c r="H2237" s="2">
        <f t="shared" si="271"/>
        <v>0.92354999999999876</v>
      </c>
      <c r="I2237" s="2">
        <f t="array" ref="I2237">SUMPRODUCT(B2221:B2237, (ROW(B2221:B2237)-ROW(B2221)+1)) / (20*21/2)</f>
        <v>0.46847619047619043</v>
      </c>
      <c r="J2237" s="2">
        <f t="shared" si="274"/>
        <v>0.65980223588056963</v>
      </c>
      <c r="K2237" s="2">
        <f t="shared" si="276"/>
        <v>0.70348604577383622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237"/>
  <sheetViews>
    <sheetView topLeftCell="A2229" workbookViewId="0">
      <selection activeCell="A2238" sqref="A2238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42703</v>
      </c>
      <c r="B2" s="5">
        <f>TITRES_STAT!D5</f>
        <v>4.3819999999999997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42704</v>
      </c>
      <c r="B3" s="5">
        <f>TITRES_STAT!D6</f>
        <v>4.3819999999999997</v>
      </c>
      <c r="C3" s="2">
        <f t="shared" ref="C3:C66" si="0">B3-B2</f>
        <v>0</v>
      </c>
      <c r="D3" s="2">
        <f t="shared" ref="D3:D66" si="1">IF(C3&gt;0,C3,0)</f>
        <v>0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42705</v>
      </c>
      <c r="B4" s="5">
        <f>TITRES_STAT!D7</f>
        <v>4.3819999999999997</v>
      </c>
      <c r="C4" s="2">
        <f t="shared" si="0"/>
        <v>0</v>
      </c>
      <c r="D4" s="2">
        <f t="shared" si="1"/>
        <v>0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42706</v>
      </c>
      <c r="B5" s="5">
        <f>TITRES_STAT!D8</f>
        <v>4.3819999999999997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42709</v>
      </c>
      <c r="B6" s="5">
        <f>TITRES_STAT!D9</f>
        <v>4.3819999999999997</v>
      </c>
      <c r="C6" s="2">
        <f t="shared" si="0"/>
        <v>0</v>
      </c>
      <c r="D6" s="2">
        <f t="shared" si="1"/>
        <v>0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f>TITRES_STAT!B10</f>
        <v>42710</v>
      </c>
      <c r="B7" s="5">
        <f>TITRES_STAT!D10</f>
        <v>4.3819999999999997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42711</v>
      </c>
      <c r="B8" s="5">
        <f>TITRES_STAT!D11</f>
        <v>4.3819999999999997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42712</v>
      </c>
      <c r="B9" s="5">
        <f>TITRES_STAT!D12</f>
        <v>4.3819999999999997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42713</v>
      </c>
      <c r="B10" s="5">
        <f>TITRES_STAT!D13</f>
        <v>4.3819999999999997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42717</v>
      </c>
      <c r="B11" s="5">
        <f>TITRES_STAT!D14</f>
        <v>4.3819999999999997</v>
      </c>
      <c r="C11" s="2">
        <f t="shared" si="0"/>
        <v>0</v>
      </c>
      <c r="D11" s="2">
        <f t="shared" si="1"/>
        <v>0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42718</v>
      </c>
      <c r="B12" s="5">
        <f>TITRES_STAT!D15</f>
        <v>4.3819999999999997</v>
      </c>
      <c r="C12" s="2">
        <f t="shared" si="0"/>
        <v>0</v>
      </c>
      <c r="D12" s="2">
        <f t="shared" si="1"/>
        <v>0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42719</v>
      </c>
      <c r="B13" s="5">
        <f>TITRES_STAT!D16</f>
        <v>4.3819999999999997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42720</v>
      </c>
      <c r="B14" s="5">
        <f>TITRES_STAT!D17</f>
        <v>4.3819999999999997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42723</v>
      </c>
      <c r="B15" s="5">
        <f>TITRES_STAT!D18</f>
        <v>4.3819999999999997</v>
      </c>
      <c r="C15" s="2">
        <f t="shared" si="0"/>
        <v>0</v>
      </c>
      <c r="D15" s="2">
        <f t="shared" si="1"/>
        <v>0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42724</v>
      </c>
      <c r="B16" s="5">
        <f>TITRES_STAT!D19</f>
        <v>4.3819999999999997</v>
      </c>
      <c r="C16" s="2">
        <f t="shared" si="0"/>
        <v>0</v>
      </c>
      <c r="D16" s="2">
        <f t="shared" si="1"/>
        <v>0</v>
      </c>
      <c r="E16" s="2">
        <f t="shared" si="2"/>
        <v>0</v>
      </c>
      <c r="F16" s="2">
        <f>(SUM(D3:D16)/14)</f>
        <v>0</v>
      </c>
      <c r="G16" s="2">
        <f>SUM(E3:E16)/14</f>
        <v>0</v>
      </c>
      <c r="H16" s="2" t="e">
        <f>F16/G16</f>
        <v>#DIV/0!</v>
      </c>
      <c r="I16" s="2">
        <f>IF(G16=0,100,100-(100/(1+H16)))</f>
        <v>100</v>
      </c>
    </row>
    <row r="17" spans="1:9" ht="13.5" x14ac:dyDescent="0.25">
      <c r="A17" s="3">
        <f>TITRES_STAT!B20</f>
        <v>42725</v>
      </c>
      <c r="B17" s="5">
        <f>TITRES_STAT!D20</f>
        <v>4.3819999999999997</v>
      </c>
      <c r="C17" s="2">
        <f t="shared" si="0"/>
        <v>0</v>
      </c>
      <c r="D17" s="2">
        <f t="shared" si="1"/>
        <v>0</v>
      </c>
      <c r="E17" s="2">
        <f t="shared" si="2"/>
        <v>0</v>
      </c>
      <c r="F17" s="2">
        <f>((F16*13)+D17)/14</f>
        <v>0</v>
      </c>
      <c r="G17" s="2">
        <f>((G16*13)+E17)/14</f>
        <v>0</v>
      </c>
      <c r="H17" s="2" t="e">
        <f t="shared" ref="H17:H80" si="3">F17/G17</f>
        <v>#DIV/0!</v>
      </c>
      <c r="I17" s="2">
        <f t="shared" ref="I17:I80" si="4">IF(G17=0,100,100-(100/(1+H17)))</f>
        <v>100</v>
      </c>
    </row>
    <row r="18" spans="1:9" ht="13.5" x14ac:dyDescent="0.25">
      <c r="A18" s="3">
        <f>TITRES_STAT!B21</f>
        <v>42726</v>
      </c>
      <c r="B18" s="5">
        <f>TITRES_STAT!D21</f>
        <v>4.3819999999999997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ref="F18:G27" si="5">((F17*13)+D18)/14</f>
        <v>0</v>
      </c>
      <c r="G18" s="2">
        <f t="shared" si="5"/>
        <v>0</v>
      </c>
      <c r="H18" s="2" t="e">
        <f t="shared" si="3"/>
        <v>#DIV/0!</v>
      </c>
      <c r="I18" s="2">
        <f t="shared" si="4"/>
        <v>100</v>
      </c>
    </row>
    <row r="19" spans="1:9" ht="13.5" x14ac:dyDescent="0.25">
      <c r="A19" s="3">
        <f>TITRES_STAT!B22</f>
        <v>42727</v>
      </c>
      <c r="B19" s="5">
        <f>TITRES_STAT!D22</f>
        <v>4.3819999999999997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5"/>
        <v>0</v>
      </c>
      <c r="G19" s="2">
        <f t="shared" si="5"/>
        <v>0</v>
      </c>
      <c r="H19" s="2" t="e">
        <f t="shared" si="3"/>
        <v>#DIV/0!</v>
      </c>
      <c r="I19" s="2">
        <f t="shared" si="4"/>
        <v>100</v>
      </c>
    </row>
    <row r="20" spans="1:9" ht="13.5" x14ac:dyDescent="0.25">
      <c r="A20" s="3">
        <f>TITRES_STAT!B23</f>
        <v>42730</v>
      </c>
      <c r="B20" s="5">
        <f>TITRES_STAT!D23</f>
        <v>4.3819999999999997</v>
      </c>
      <c r="C20" s="2">
        <f t="shared" si="0"/>
        <v>0</v>
      </c>
      <c r="D20" s="2">
        <f t="shared" si="1"/>
        <v>0</v>
      </c>
      <c r="E20" s="2">
        <f t="shared" si="2"/>
        <v>0</v>
      </c>
      <c r="F20" s="2">
        <f t="shared" si="5"/>
        <v>0</v>
      </c>
      <c r="G20" s="2">
        <f t="shared" si="5"/>
        <v>0</v>
      </c>
      <c r="H20" s="2" t="e">
        <f t="shared" si="3"/>
        <v>#DIV/0!</v>
      </c>
      <c r="I20" s="2">
        <f t="shared" si="4"/>
        <v>100</v>
      </c>
    </row>
    <row r="21" spans="1:9" ht="13.5" x14ac:dyDescent="0.25">
      <c r="A21" s="3">
        <f>TITRES_STAT!B24</f>
        <v>42731</v>
      </c>
      <c r="B21" s="5">
        <f>TITRES_STAT!D24</f>
        <v>4.3819999999999997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0</v>
      </c>
      <c r="G21" s="2">
        <f t="shared" si="5"/>
        <v>0</v>
      </c>
      <c r="H21" s="2" t="e">
        <f t="shared" si="3"/>
        <v>#DIV/0!</v>
      </c>
      <c r="I21" s="2">
        <f t="shared" si="4"/>
        <v>100</v>
      </c>
    </row>
    <row r="22" spans="1:9" ht="13.5" x14ac:dyDescent="0.25">
      <c r="A22" s="3">
        <f>TITRES_STAT!B25</f>
        <v>42732</v>
      </c>
      <c r="B22" s="5">
        <f>TITRES_STAT!D25</f>
        <v>4.3819999999999997</v>
      </c>
      <c r="C22" s="2">
        <f t="shared" si="0"/>
        <v>0</v>
      </c>
      <c r="D22" s="2">
        <f t="shared" si="1"/>
        <v>0</v>
      </c>
      <c r="E22" s="2">
        <f t="shared" si="2"/>
        <v>0</v>
      </c>
      <c r="F22" s="2">
        <f t="shared" si="5"/>
        <v>0</v>
      </c>
      <c r="G22" s="2">
        <f t="shared" si="5"/>
        <v>0</v>
      </c>
      <c r="H22" s="2" t="e">
        <f t="shared" si="3"/>
        <v>#DIV/0!</v>
      </c>
      <c r="I22" s="2">
        <f t="shared" si="4"/>
        <v>100</v>
      </c>
    </row>
    <row r="23" spans="1:9" ht="13.5" x14ac:dyDescent="0.25">
      <c r="A23" s="3">
        <f>TITRES_STAT!B26</f>
        <v>42733</v>
      </c>
      <c r="B23" s="5">
        <f>TITRES_STAT!D26</f>
        <v>4.3819999999999997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0</v>
      </c>
      <c r="G23" s="2">
        <f t="shared" si="5"/>
        <v>0</v>
      </c>
      <c r="H23" s="2" t="e">
        <f t="shared" si="3"/>
        <v>#DIV/0!</v>
      </c>
      <c r="I23" s="2">
        <f t="shared" si="4"/>
        <v>100</v>
      </c>
    </row>
    <row r="24" spans="1:9" ht="13.5" x14ac:dyDescent="0.25">
      <c r="A24" s="3">
        <f>TITRES_STAT!B27</f>
        <v>42734</v>
      </c>
      <c r="B24" s="5">
        <f>TITRES_STAT!D27</f>
        <v>4.3819999999999997</v>
      </c>
      <c r="C24" s="2">
        <f t="shared" si="0"/>
        <v>0</v>
      </c>
      <c r="D24" s="2">
        <f t="shared" si="1"/>
        <v>0</v>
      </c>
      <c r="E24" s="2">
        <f t="shared" si="2"/>
        <v>0</v>
      </c>
      <c r="F24" s="2">
        <f t="shared" si="5"/>
        <v>0</v>
      </c>
      <c r="G24" s="2">
        <f t="shared" si="5"/>
        <v>0</v>
      </c>
      <c r="H24" s="2" t="e">
        <f t="shared" si="3"/>
        <v>#DIV/0!</v>
      </c>
      <c r="I24" s="2">
        <f t="shared" si="4"/>
        <v>100</v>
      </c>
    </row>
    <row r="25" spans="1:9" ht="13.5" x14ac:dyDescent="0.25">
      <c r="A25" s="3">
        <f>TITRES_STAT!B28</f>
        <v>42737</v>
      </c>
      <c r="B25" s="5">
        <f>TITRES_STAT!D28</f>
        <v>4.3819999999999997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0</v>
      </c>
      <c r="G25" s="2">
        <f t="shared" si="5"/>
        <v>0</v>
      </c>
      <c r="H25" s="2" t="e">
        <f t="shared" si="3"/>
        <v>#DIV/0!</v>
      </c>
      <c r="I25" s="2">
        <f t="shared" si="4"/>
        <v>100</v>
      </c>
    </row>
    <row r="26" spans="1:9" ht="13.5" x14ac:dyDescent="0.25">
      <c r="A26" s="3">
        <f>TITRES_STAT!B29</f>
        <v>42738</v>
      </c>
      <c r="B26" s="5">
        <f>TITRES_STAT!D29</f>
        <v>4.3819999999999997</v>
      </c>
      <c r="C26" s="2">
        <f t="shared" si="0"/>
        <v>0</v>
      </c>
      <c r="D26" s="2">
        <f t="shared" si="1"/>
        <v>0</v>
      </c>
      <c r="E26" s="2">
        <f t="shared" si="2"/>
        <v>0</v>
      </c>
      <c r="F26" s="2">
        <f t="shared" si="5"/>
        <v>0</v>
      </c>
      <c r="G26" s="2">
        <f t="shared" si="5"/>
        <v>0</v>
      </c>
      <c r="H26" s="2" t="e">
        <f t="shared" si="3"/>
        <v>#DIV/0!</v>
      </c>
      <c r="I26" s="2">
        <f t="shared" si="4"/>
        <v>100</v>
      </c>
    </row>
    <row r="27" spans="1:9" ht="13.5" x14ac:dyDescent="0.25">
      <c r="A27" s="3">
        <f>TITRES_STAT!B30</f>
        <v>42739</v>
      </c>
      <c r="B27" s="5">
        <f>TITRES_STAT!D30</f>
        <v>4.3819999999999997</v>
      </c>
      <c r="C27" s="2">
        <f t="shared" si="0"/>
        <v>0</v>
      </c>
      <c r="D27" s="2">
        <f t="shared" si="1"/>
        <v>0</v>
      </c>
      <c r="E27" s="2">
        <f t="shared" si="2"/>
        <v>0</v>
      </c>
      <c r="F27" s="2">
        <f t="shared" si="5"/>
        <v>0</v>
      </c>
      <c r="G27" s="2">
        <f t="shared" si="5"/>
        <v>0</v>
      </c>
      <c r="H27" s="2" t="e">
        <f t="shared" si="3"/>
        <v>#DIV/0!</v>
      </c>
      <c r="I27" s="2">
        <f t="shared" si="4"/>
        <v>100</v>
      </c>
    </row>
    <row r="28" spans="1:9" ht="13.5" x14ac:dyDescent="0.25">
      <c r="A28" s="3">
        <f>TITRES_STAT!B31</f>
        <v>42740</v>
      </c>
      <c r="B28" s="5">
        <f>TITRES_STAT!D31</f>
        <v>4.3819999999999997</v>
      </c>
      <c r="C28" s="2">
        <f t="shared" si="0"/>
        <v>0</v>
      </c>
      <c r="D28" s="2">
        <f t="shared" si="1"/>
        <v>0</v>
      </c>
      <c r="E28" s="2">
        <f t="shared" si="2"/>
        <v>0</v>
      </c>
      <c r="F28" s="2">
        <f>((F27*13)+D28)/14</f>
        <v>0</v>
      </c>
      <c r="G28" s="2">
        <f>((G27*13)+E28)/14</f>
        <v>0</v>
      </c>
      <c r="H28" s="2" t="e">
        <f t="shared" si="3"/>
        <v>#DIV/0!</v>
      </c>
      <c r="I28" s="2">
        <f t="shared" si="4"/>
        <v>100</v>
      </c>
    </row>
    <row r="29" spans="1:9" ht="13.5" x14ac:dyDescent="0.25">
      <c r="A29" s="3">
        <f>TITRES_STAT!B32</f>
        <v>42741</v>
      </c>
      <c r="B29" s="5">
        <f>TITRES_STAT!D32</f>
        <v>4.3819999999999997</v>
      </c>
      <c r="C29" s="2">
        <f t="shared" si="0"/>
        <v>0</v>
      </c>
      <c r="D29" s="2">
        <f t="shared" si="1"/>
        <v>0</v>
      </c>
      <c r="E29" s="2">
        <f t="shared" si="2"/>
        <v>0</v>
      </c>
      <c r="F29" s="2">
        <f t="shared" ref="F29:G44" si="6">((F28*13)+D29)/14</f>
        <v>0</v>
      </c>
      <c r="G29" s="2">
        <f t="shared" si="6"/>
        <v>0</v>
      </c>
      <c r="H29" s="2" t="e">
        <f t="shared" si="3"/>
        <v>#DIV/0!</v>
      </c>
      <c r="I29" s="2">
        <f t="shared" si="4"/>
        <v>100</v>
      </c>
    </row>
    <row r="30" spans="1:9" ht="13.5" x14ac:dyDescent="0.25">
      <c r="A30" s="3">
        <f>TITRES_STAT!B33</f>
        <v>42744</v>
      </c>
      <c r="B30" s="5">
        <f>TITRES_STAT!D33</f>
        <v>4.3819999999999997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0</v>
      </c>
      <c r="G30" s="2">
        <f t="shared" si="6"/>
        <v>0</v>
      </c>
      <c r="H30" s="2" t="e">
        <f t="shared" si="3"/>
        <v>#DIV/0!</v>
      </c>
      <c r="I30" s="2">
        <f t="shared" si="4"/>
        <v>100</v>
      </c>
    </row>
    <row r="31" spans="1:9" ht="13.5" x14ac:dyDescent="0.25">
      <c r="A31" s="3">
        <f>TITRES_STAT!B34</f>
        <v>42745</v>
      </c>
      <c r="B31" s="5">
        <f>TITRES_STAT!D34</f>
        <v>4.3819999999999997</v>
      </c>
      <c r="C31" s="2">
        <f t="shared" si="0"/>
        <v>0</v>
      </c>
      <c r="D31" s="2">
        <f t="shared" si="1"/>
        <v>0</v>
      </c>
      <c r="E31" s="2">
        <f t="shared" si="2"/>
        <v>0</v>
      </c>
      <c r="F31" s="2">
        <f t="shared" si="6"/>
        <v>0</v>
      </c>
      <c r="G31" s="2">
        <f t="shared" si="6"/>
        <v>0</v>
      </c>
      <c r="H31" s="2" t="e">
        <f t="shared" si="3"/>
        <v>#DIV/0!</v>
      </c>
      <c r="I31" s="2">
        <f t="shared" si="4"/>
        <v>100</v>
      </c>
    </row>
    <row r="32" spans="1:9" ht="13.5" x14ac:dyDescent="0.25">
      <c r="A32" s="3">
        <f>TITRES_STAT!B35</f>
        <v>42746</v>
      </c>
      <c r="B32" s="5">
        <f>TITRES_STAT!D35</f>
        <v>4.3819999999999997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0</v>
      </c>
      <c r="G32" s="2">
        <f t="shared" si="6"/>
        <v>0</v>
      </c>
      <c r="H32" s="2" t="e">
        <f t="shared" si="3"/>
        <v>#DIV/0!</v>
      </c>
      <c r="I32" s="2">
        <f t="shared" si="4"/>
        <v>100</v>
      </c>
    </row>
    <row r="33" spans="1:9" ht="13.5" x14ac:dyDescent="0.25">
      <c r="A33" s="3">
        <f>TITRES_STAT!B36</f>
        <v>42747</v>
      </c>
      <c r="B33" s="5">
        <f>TITRES_STAT!D36</f>
        <v>4.3819999999999997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0</v>
      </c>
      <c r="G33" s="2">
        <f t="shared" si="6"/>
        <v>0</v>
      </c>
      <c r="H33" s="2" t="e">
        <f t="shared" si="3"/>
        <v>#DIV/0!</v>
      </c>
      <c r="I33" s="2">
        <f t="shared" si="4"/>
        <v>100</v>
      </c>
    </row>
    <row r="34" spans="1:9" ht="13.5" x14ac:dyDescent="0.25">
      <c r="A34" s="3">
        <f>TITRES_STAT!B37</f>
        <v>42748</v>
      </c>
      <c r="B34" s="5">
        <f>TITRES_STAT!D37</f>
        <v>4.3819999999999997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0</v>
      </c>
      <c r="G34" s="2">
        <f t="shared" si="6"/>
        <v>0</v>
      </c>
      <c r="H34" s="2" t="e">
        <f t="shared" si="3"/>
        <v>#DIV/0!</v>
      </c>
      <c r="I34" s="2">
        <f t="shared" si="4"/>
        <v>100</v>
      </c>
    </row>
    <row r="35" spans="1:9" ht="13.5" x14ac:dyDescent="0.25">
      <c r="A35" s="3">
        <f>TITRES_STAT!B38</f>
        <v>42751</v>
      </c>
      <c r="B35" s="5">
        <f>TITRES_STAT!D38</f>
        <v>4.3819999999999997</v>
      </c>
      <c r="C35" s="2">
        <f t="shared" si="0"/>
        <v>0</v>
      </c>
      <c r="D35" s="2">
        <f t="shared" si="1"/>
        <v>0</v>
      </c>
      <c r="E35" s="2">
        <f t="shared" si="2"/>
        <v>0</v>
      </c>
      <c r="F35" s="2">
        <f t="shared" si="6"/>
        <v>0</v>
      </c>
      <c r="G35" s="2">
        <f t="shared" si="6"/>
        <v>0</v>
      </c>
      <c r="H35" s="2" t="e">
        <f t="shared" si="3"/>
        <v>#DIV/0!</v>
      </c>
      <c r="I35" s="2">
        <f t="shared" si="4"/>
        <v>100</v>
      </c>
    </row>
    <row r="36" spans="1:9" ht="13.5" x14ac:dyDescent="0.25">
      <c r="A36" s="3">
        <f>TITRES_STAT!B39</f>
        <v>42752</v>
      </c>
      <c r="B36" s="5">
        <f>TITRES_STAT!D39</f>
        <v>4.3819999999999997</v>
      </c>
      <c r="C36" s="2">
        <f t="shared" si="0"/>
        <v>0</v>
      </c>
      <c r="D36" s="2">
        <f t="shared" si="1"/>
        <v>0</v>
      </c>
      <c r="E36" s="2">
        <f t="shared" si="2"/>
        <v>0</v>
      </c>
      <c r="F36" s="2">
        <f t="shared" si="6"/>
        <v>0</v>
      </c>
      <c r="G36" s="2">
        <f t="shared" si="6"/>
        <v>0</v>
      </c>
      <c r="H36" s="2" t="e">
        <f t="shared" si="3"/>
        <v>#DIV/0!</v>
      </c>
      <c r="I36" s="2">
        <f t="shared" si="4"/>
        <v>100</v>
      </c>
    </row>
    <row r="37" spans="1:9" ht="13.5" x14ac:dyDescent="0.25">
      <c r="A37" s="3">
        <f>TITRES_STAT!B40</f>
        <v>42753</v>
      </c>
      <c r="B37" s="5">
        <f>TITRES_STAT!D40</f>
        <v>4.3819999999999997</v>
      </c>
      <c r="C37" s="2">
        <f t="shared" si="0"/>
        <v>0</v>
      </c>
      <c r="D37" s="2">
        <f t="shared" si="1"/>
        <v>0</v>
      </c>
      <c r="E37" s="2">
        <f t="shared" si="2"/>
        <v>0</v>
      </c>
      <c r="F37" s="2">
        <f t="shared" si="6"/>
        <v>0</v>
      </c>
      <c r="G37" s="2">
        <f t="shared" si="6"/>
        <v>0</v>
      </c>
      <c r="H37" s="2" t="e">
        <f t="shared" si="3"/>
        <v>#DIV/0!</v>
      </c>
      <c r="I37" s="2">
        <f t="shared" si="4"/>
        <v>100</v>
      </c>
    </row>
    <row r="38" spans="1:9" ht="13.5" x14ac:dyDescent="0.25">
      <c r="A38" s="3">
        <f>TITRES_STAT!B41</f>
        <v>42754</v>
      </c>
      <c r="B38" s="5">
        <f>TITRES_STAT!D41</f>
        <v>4.3819999999999997</v>
      </c>
      <c r="C38" s="2">
        <f t="shared" si="0"/>
        <v>0</v>
      </c>
      <c r="D38" s="2">
        <f t="shared" si="1"/>
        <v>0</v>
      </c>
      <c r="E38" s="2">
        <f t="shared" si="2"/>
        <v>0</v>
      </c>
      <c r="F38" s="2">
        <f t="shared" si="6"/>
        <v>0</v>
      </c>
      <c r="G38" s="2">
        <f t="shared" si="6"/>
        <v>0</v>
      </c>
      <c r="H38" s="2" t="e">
        <f t="shared" si="3"/>
        <v>#DIV/0!</v>
      </c>
      <c r="I38" s="2">
        <f t="shared" si="4"/>
        <v>100</v>
      </c>
    </row>
    <row r="39" spans="1:9" ht="13.5" x14ac:dyDescent="0.25">
      <c r="A39" s="3">
        <f>TITRES_STAT!B42</f>
        <v>42755</v>
      </c>
      <c r="B39" s="5">
        <f>TITRES_STAT!D42</f>
        <v>4.3819999999999997</v>
      </c>
      <c r="C39" s="2">
        <f t="shared" si="0"/>
        <v>0</v>
      </c>
      <c r="D39" s="2">
        <f t="shared" si="1"/>
        <v>0</v>
      </c>
      <c r="E39" s="2">
        <f t="shared" si="2"/>
        <v>0</v>
      </c>
      <c r="F39" s="2">
        <f t="shared" si="6"/>
        <v>0</v>
      </c>
      <c r="G39" s="2">
        <f t="shared" si="6"/>
        <v>0</v>
      </c>
      <c r="H39" s="2" t="e">
        <f t="shared" si="3"/>
        <v>#DIV/0!</v>
      </c>
      <c r="I39" s="2">
        <f t="shared" si="4"/>
        <v>100</v>
      </c>
    </row>
    <row r="40" spans="1:9" ht="13.5" x14ac:dyDescent="0.25">
      <c r="A40" s="3">
        <f>TITRES_STAT!B43</f>
        <v>42758</v>
      </c>
      <c r="B40" s="5">
        <f>TITRES_STAT!D43</f>
        <v>4.3819999999999997</v>
      </c>
      <c r="C40" s="2">
        <f t="shared" si="0"/>
        <v>0</v>
      </c>
      <c r="D40" s="2">
        <f t="shared" si="1"/>
        <v>0</v>
      </c>
      <c r="E40" s="2">
        <f t="shared" si="2"/>
        <v>0</v>
      </c>
      <c r="F40" s="2">
        <f t="shared" si="6"/>
        <v>0</v>
      </c>
      <c r="G40" s="2">
        <f t="shared" si="6"/>
        <v>0</v>
      </c>
      <c r="H40" s="2" t="e">
        <f t="shared" si="3"/>
        <v>#DIV/0!</v>
      </c>
      <c r="I40" s="2">
        <f t="shared" si="4"/>
        <v>100</v>
      </c>
    </row>
    <row r="41" spans="1:9" ht="13.5" x14ac:dyDescent="0.25">
      <c r="A41" s="3">
        <f>TITRES_STAT!B44</f>
        <v>42759</v>
      </c>
      <c r="B41" s="5">
        <f>TITRES_STAT!D44</f>
        <v>4.3819999999999997</v>
      </c>
      <c r="C41" s="2">
        <f t="shared" si="0"/>
        <v>0</v>
      </c>
      <c r="D41" s="2">
        <f t="shared" si="1"/>
        <v>0</v>
      </c>
      <c r="E41" s="2">
        <f t="shared" si="2"/>
        <v>0</v>
      </c>
      <c r="F41" s="2">
        <f t="shared" si="6"/>
        <v>0</v>
      </c>
      <c r="G41" s="2">
        <f t="shared" si="6"/>
        <v>0</v>
      </c>
      <c r="H41" s="2" t="e">
        <f t="shared" si="3"/>
        <v>#DIV/0!</v>
      </c>
      <c r="I41" s="2">
        <f t="shared" si="4"/>
        <v>100</v>
      </c>
    </row>
    <row r="42" spans="1:9" ht="13.5" x14ac:dyDescent="0.25">
      <c r="A42" s="3">
        <f>TITRES_STAT!B45</f>
        <v>42760</v>
      </c>
      <c r="B42" s="5">
        <f>TITRES_STAT!D45</f>
        <v>4.3819999999999997</v>
      </c>
      <c r="C42" s="2">
        <f t="shared" si="0"/>
        <v>0</v>
      </c>
      <c r="D42" s="2">
        <f t="shared" si="1"/>
        <v>0</v>
      </c>
      <c r="E42" s="2">
        <f t="shared" si="2"/>
        <v>0</v>
      </c>
      <c r="F42" s="2">
        <f t="shared" si="6"/>
        <v>0</v>
      </c>
      <c r="G42" s="2">
        <f t="shared" si="6"/>
        <v>0</v>
      </c>
      <c r="H42" s="2" t="e">
        <f t="shared" si="3"/>
        <v>#DIV/0!</v>
      </c>
      <c r="I42" s="2">
        <f t="shared" si="4"/>
        <v>100</v>
      </c>
    </row>
    <row r="43" spans="1:9" ht="13.5" x14ac:dyDescent="0.25">
      <c r="A43" s="3">
        <f>TITRES_STAT!B46</f>
        <v>42761</v>
      </c>
      <c r="B43" s="5">
        <f>TITRES_STAT!D46</f>
        <v>4.3819999999999997</v>
      </c>
      <c r="C43" s="2">
        <f t="shared" si="0"/>
        <v>0</v>
      </c>
      <c r="D43" s="2">
        <f t="shared" si="1"/>
        <v>0</v>
      </c>
      <c r="E43" s="2">
        <f t="shared" si="2"/>
        <v>0</v>
      </c>
      <c r="F43" s="2">
        <f t="shared" si="6"/>
        <v>0</v>
      </c>
      <c r="G43" s="2">
        <f t="shared" si="6"/>
        <v>0</v>
      </c>
      <c r="H43" s="2" t="e">
        <f t="shared" si="3"/>
        <v>#DIV/0!</v>
      </c>
      <c r="I43" s="2">
        <f t="shared" si="4"/>
        <v>100</v>
      </c>
    </row>
    <row r="44" spans="1:9" ht="13.5" x14ac:dyDescent="0.25">
      <c r="A44" s="3">
        <f>TITRES_STAT!B47</f>
        <v>42762</v>
      </c>
      <c r="B44" s="5">
        <f>TITRES_STAT!D47</f>
        <v>4.3819999999999997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0</v>
      </c>
      <c r="G44" s="2">
        <f t="shared" si="6"/>
        <v>0</v>
      </c>
      <c r="H44" s="2" t="e">
        <f t="shared" si="3"/>
        <v>#DIV/0!</v>
      </c>
      <c r="I44" s="2">
        <f t="shared" si="4"/>
        <v>100</v>
      </c>
    </row>
    <row r="45" spans="1:9" ht="13.5" x14ac:dyDescent="0.25">
      <c r="A45" s="3">
        <f>TITRES_STAT!B48</f>
        <v>42765</v>
      </c>
      <c r="B45" s="5">
        <f>TITRES_STAT!D48</f>
        <v>4.3819999999999997</v>
      </c>
      <c r="C45" s="2">
        <f t="shared" si="0"/>
        <v>0</v>
      </c>
      <c r="D45" s="2">
        <f t="shared" si="1"/>
        <v>0</v>
      </c>
      <c r="E45" s="2">
        <f t="shared" si="2"/>
        <v>0</v>
      </c>
      <c r="F45" s="2">
        <f t="shared" ref="F45:G60" si="7">((F44*13)+D45)/14</f>
        <v>0</v>
      </c>
      <c r="G45" s="2">
        <f t="shared" si="7"/>
        <v>0</v>
      </c>
      <c r="H45" s="2" t="e">
        <f t="shared" si="3"/>
        <v>#DIV/0!</v>
      </c>
      <c r="I45" s="2">
        <f t="shared" si="4"/>
        <v>100</v>
      </c>
    </row>
    <row r="46" spans="1:9" ht="13.5" x14ac:dyDescent="0.25">
      <c r="A46" s="3">
        <f>TITRES_STAT!B49</f>
        <v>42766</v>
      </c>
      <c r="B46" s="5">
        <f>TITRES_STAT!D49</f>
        <v>4.3819999999999997</v>
      </c>
      <c r="C46" s="2">
        <f t="shared" si="0"/>
        <v>0</v>
      </c>
      <c r="D46" s="2">
        <f t="shared" si="1"/>
        <v>0</v>
      </c>
      <c r="E46" s="2">
        <f t="shared" si="2"/>
        <v>0</v>
      </c>
      <c r="F46" s="2">
        <f t="shared" si="7"/>
        <v>0</v>
      </c>
      <c r="G46" s="2">
        <f t="shared" si="7"/>
        <v>0</v>
      </c>
      <c r="H46" s="2" t="e">
        <f t="shared" si="3"/>
        <v>#DIV/0!</v>
      </c>
      <c r="I46" s="2">
        <f t="shared" si="4"/>
        <v>100</v>
      </c>
    </row>
    <row r="47" spans="1:9" ht="13.5" x14ac:dyDescent="0.25">
      <c r="A47" s="3">
        <f>TITRES_STAT!B50</f>
        <v>42767</v>
      </c>
      <c r="B47" s="5">
        <f>TITRES_STAT!D50</f>
        <v>4.3819999999999997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7"/>
        <v>0</v>
      </c>
      <c r="G47" s="2">
        <f t="shared" si="7"/>
        <v>0</v>
      </c>
      <c r="H47" s="2" t="e">
        <f t="shared" si="3"/>
        <v>#DIV/0!</v>
      </c>
      <c r="I47" s="2">
        <f t="shared" si="4"/>
        <v>100</v>
      </c>
    </row>
    <row r="48" spans="1:9" ht="13.5" x14ac:dyDescent="0.25">
      <c r="A48" s="3">
        <f>TITRES_STAT!B51</f>
        <v>42768</v>
      </c>
      <c r="B48" s="5">
        <f>TITRES_STAT!D51</f>
        <v>4.3819999999999997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7"/>
        <v>0</v>
      </c>
      <c r="G48" s="2">
        <f t="shared" si="7"/>
        <v>0</v>
      </c>
      <c r="H48" s="2" t="e">
        <f t="shared" si="3"/>
        <v>#DIV/0!</v>
      </c>
      <c r="I48" s="2">
        <f t="shared" si="4"/>
        <v>100</v>
      </c>
    </row>
    <row r="49" spans="1:9" ht="13.5" x14ac:dyDescent="0.25">
      <c r="A49" s="3">
        <f>TITRES_STAT!B52</f>
        <v>42769</v>
      </c>
      <c r="B49" s="5">
        <f>TITRES_STAT!D52</f>
        <v>4.3819999999999997</v>
      </c>
      <c r="C49" s="2">
        <f t="shared" si="0"/>
        <v>0</v>
      </c>
      <c r="D49" s="2">
        <f t="shared" si="1"/>
        <v>0</v>
      </c>
      <c r="E49" s="2">
        <f t="shared" si="2"/>
        <v>0</v>
      </c>
      <c r="F49" s="2">
        <f t="shared" si="7"/>
        <v>0</v>
      </c>
      <c r="G49" s="2">
        <f t="shared" si="7"/>
        <v>0</v>
      </c>
      <c r="H49" s="2" t="e">
        <f t="shared" si="3"/>
        <v>#DIV/0!</v>
      </c>
      <c r="I49" s="2">
        <f t="shared" si="4"/>
        <v>100</v>
      </c>
    </row>
    <row r="50" spans="1:9" ht="13.5" x14ac:dyDescent="0.25">
      <c r="A50" s="3">
        <f>TITRES_STAT!B53</f>
        <v>42772</v>
      </c>
      <c r="B50" s="5">
        <f>TITRES_STAT!D53</f>
        <v>4.3819999999999997</v>
      </c>
      <c r="C50" s="2">
        <f t="shared" si="0"/>
        <v>0</v>
      </c>
      <c r="D50" s="2">
        <f t="shared" si="1"/>
        <v>0</v>
      </c>
      <c r="E50" s="2">
        <f t="shared" si="2"/>
        <v>0</v>
      </c>
      <c r="F50" s="2">
        <f t="shared" si="7"/>
        <v>0</v>
      </c>
      <c r="G50" s="2">
        <f t="shared" si="7"/>
        <v>0</v>
      </c>
      <c r="H50" s="2" t="e">
        <f t="shared" si="3"/>
        <v>#DIV/0!</v>
      </c>
      <c r="I50" s="2">
        <f t="shared" si="4"/>
        <v>100</v>
      </c>
    </row>
    <row r="51" spans="1:9" ht="13.5" x14ac:dyDescent="0.25">
      <c r="A51" s="3">
        <f>TITRES_STAT!B54</f>
        <v>42773</v>
      </c>
      <c r="B51" s="5">
        <f>TITRES_STAT!D54</f>
        <v>4.3819999999999997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7"/>
        <v>0</v>
      </c>
      <c r="G51" s="2">
        <f t="shared" si="7"/>
        <v>0</v>
      </c>
      <c r="H51" s="2" t="e">
        <f t="shared" si="3"/>
        <v>#DIV/0!</v>
      </c>
      <c r="I51" s="2">
        <f t="shared" si="4"/>
        <v>100</v>
      </c>
    </row>
    <row r="52" spans="1:9" ht="13.5" x14ac:dyDescent="0.25">
      <c r="A52" s="3">
        <f>TITRES_STAT!B55</f>
        <v>42774</v>
      </c>
      <c r="B52" s="5">
        <f>TITRES_STAT!D55</f>
        <v>4.3819999999999997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7"/>
        <v>0</v>
      </c>
      <c r="G52" s="2">
        <f t="shared" si="7"/>
        <v>0</v>
      </c>
      <c r="H52" s="2" t="e">
        <f t="shared" si="3"/>
        <v>#DIV/0!</v>
      </c>
      <c r="I52" s="2">
        <f t="shared" si="4"/>
        <v>100</v>
      </c>
    </row>
    <row r="53" spans="1:9" ht="13.5" x14ac:dyDescent="0.25">
      <c r="A53" s="3">
        <f>TITRES_STAT!B56</f>
        <v>42775</v>
      </c>
      <c r="B53" s="5">
        <f>TITRES_STAT!D56</f>
        <v>4.3819999999999997</v>
      </c>
      <c r="C53" s="2">
        <f t="shared" si="0"/>
        <v>0</v>
      </c>
      <c r="D53" s="2">
        <f t="shared" si="1"/>
        <v>0</v>
      </c>
      <c r="E53" s="2">
        <f t="shared" si="2"/>
        <v>0</v>
      </c>
      <c r="F53" s="2">
        <f t="shared" si="7"/>
        <v>0</v>
      </c>
      <c r="G53" s="2">
        <f t="shared" si="7"/>
        <v>0</v>
      </c>
      <c r="H53" s="2" t="e">
        <f t="shared" si="3"/>
        <v>#DIV/0!</v>
      </c>
      <c r="I53" s="2">
        <f t="shared" si="4"/>
        <v>100</v>
      </c>
    </row>
    <row r="54" spans="1:9" ht="13.5" x14ac:dyDescent="0.25">
      <c r="A54" s="3">
        <f>TITRES_STAT!B57</f>
        <v>42776</v>
      </c>
      <c r="B54" s="5">
        <f>TITRES_STAT!D57</f>
        <v>4.3819999999999997</v>
      </c>
      <c r="C54" s="2">
        <f t="shared" si="0"/>
        <v>0</v>
      </c>
      <c r="D54" s="2">
        <f t="shared" si="1"/>
        <v>0</v>
      </c>
      <c r="E54" s="2">
        <f t="shared" si="2"/>
        <v>0</v>
      </c>
      <c r="F54" s="2">
        <f t="shared" si="7"/>
        <v>0</v>
      </c>
      <c r="G54" s="2">
        <f t="shared" si="7"/>
        <v>0</v>
      </c>
      <c r="H54" s="2" t="e">
        <f t="shared" si="3"/>
        <v>#DIV/0!</v>
      </c>
      <c r="I54" s="2">
        <f t="shared" si="4"/>
        <v>100</v>
      </c>
    </row>
    <row r="55" spans="1:9" ht="13.5" x14ac:dyDescent="0.25">
      <c r="A55" s="3">
        <f>TITRES_STAT!B58</f>
        <v>42779</v>
      </c>
      <c r="B55" s="5">
        <f>TITRES_STAT!D58</f>
        <v>4.3819999999999997</v>
      </c>
      <c r="C55" s="2">
        <f t="shared" si="0"/>
        <v>0</v>
      </c>
      <c r="D55" s="2">
        <f t="shared" si="1"/>
        <v>0</v>
      </c>
      <c r="E55" s="2">
        <f t="shared" si="2"/>
        <v>0</v>
      </c>
      <c r="F55" s="2">
        <f t="shared" si="7"/>
        <v>0</v>
      </c>
      <c r="G55" s="2">
        <f t="shared" si="7"/>
        <v>0</v>
      </c>
      <c r="H55" s="2" t="e">
        <f t="shared" si="3"/>
        <v>#DIV/0!</v>
      </c>
      <c r="I55" s="2">
        <f t="shared" si="4"/>
        <v>100</v>
      </c>
    </row>
    <row r="56" spans="1:9" ht="13.5" x14ac:dyDescent="0.25">
      <c r="A56" s="3">
        <f>TITRES_STAT!B59</f>
        <v>42780</v>
      </c>
      <c r="B56" s="5">
        <f>TITRES_STAT!D59</f>
        <v>4.3819999999999997</v>
      </c>
      <c r="C56" s="2">
        <f t="shared" si="0"/>
        <v>0</v>
      </c>
      <c r="D56" s="2">
        <f t="shared" si="1"/>
        <v>0</v>
      </c>
      <c r="E56" s="2">
        <f t="shared" si="2"/>
        <v>0</v>
      </c>
      <c r="F56" s="2">
        <f t="shared" si="7"/>
        <v>0</v>
      </c>
      <c r="G56" s="2">
        <f t="shared" si="7"/>
        <v>0</v>
      </c>
      <c r="H56" s="2" t="e">
        <f t="shared" si="3"/>
        <v>#DIV/0!</v>
      </c>
      <c r="I56" s="2">
        <f t="shared" si="4"/>
        <v>100</v>
      </c>
    </row>
    <row r="57" spans="1:9" ht="13.5" x14ac:dyDescent="0.25">
      <c r="A57" s="3">
        <f>TITRES_STAT!B60</f>
        <v>42781</v>
      </c>
      <c r="B57" s="5">
        <f>TITRES_STAT!D60</f>
        <v>4.3819999999999997</v>
      </c>
      <c r="C57" s="2">
        <f t="shared" si="0"/>
        <v>0</v>
      </c>
      <c r="D57" s="2">
        <f t="shared" si="1"/>
        <v>0</v>
      </c>
      <c r="E57" s="2">
        <f t="shared" si="2"/>
        <v>0</v>
      </c>
      <c r="F57" s="2">
        <f t="shared" si="7"/>
        <v>0</v>
      </c>
      <c r="G57" s="2">
        <f t="shared" si="7"/>
        <v>0</v>
      </c>
      <c r="H57" s="2" t="e">
        <f t="shared" si="3"/>
        <v>#DIV/0!</v>
      </c>
      <c r="I57" s="2">
        <f t="shared" si="4"/>
        <v>100</v>
      </c>
    </row>
    <row r="58" spans="1:9" ht="13.5" x14ac:dyDescent="0.25">
      <c r="A58" s="3">
        <f>TITRES_STAT!B61</f>
        <v>42782</v>
      </c>
      <c r="B58" s="5">
        <f>TITRES_STAT!D61</f>
        <v>4.3819999999999997</v>
      </c>
      <c r="C58" s="2">
        <f t="shared" si="0"/>
        <v>0</v>
      </c>
      <c r="D58" s="2">
        <f t="shared" si="1"/>
        <v>0</v>
      </c>
      <c r="E58" s="2">
        <f t="shared" si="2"/>
        <v>0</v>
      </c>
      <c r="F58" s="2">
        <f t="shared" si="7"/>
        <v>0</v>
      </c>
      <c r="G58" s="2">
        <f t="shared" si="7"/>
        <v>0</v>
      </c>
      <c r="H58" s="2" t="e">
        <f t="shared" si="3"/>
        <v>#DIV/0!</v>
      </c>
      <c r="I58" s="2">
        <f t="shared" si="4"/>
        <v>100</v>
      </c>
    </row>
    <row r="59" spans="1:9" ht="13.5" x14ac:dyDescent="0.25">
      <c r="A59" s="3">
        <f>TITRES_STAT!B62</f>
        <v>42783</v>
      </c>
      <c r="B59" s="5">
        <f>TITRES_STAT!D62</f>
        <v>4.3819999999999997</v>
      </c>
      <c r="C59" s="2">
        <f t="shared" si="0"/>
        <v>0</v>
      </c>
      <c r="D59" s="2">
        <f t="shared" si="1"/>
        <v>0</v>
      </c>
      <c r="E59" s="2">
        <f t="shared" si="2"/>
        <v>0</v>
      </c>
      <c r="F59" s="2">
        <f t="shared" si="7"/>
        <v>0</v>
      </c>
      <c r="G59" s="2">
        <f t="shared" si="7"/>
        <v>0</v>
      </c>
      <c r="H59" s="2" t="e">
        <f t="shared" si="3"/>
        <v>#DIV/0!</v>
      </c>
      <c r="I59" s="2">
        <f t="shared" si="4"/>
        <v>100</v>
      </c>
    </row>
    <row r="60" spans="1:9" ht="13.5" x14ac:dyDescent="0.25">
      <c r="A60" s="3">
        <f>TITRES_STAT!B63</f>
        <v>42786</v>
      </c>
      <c r="B60" s="5">
        <f>TITRES_STAT!D63</f>
        <v>4.3819999999999997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0</v>
      </c>
      <c r="G60" s="2">
        <f t="shared" si="7"/>
        <v>0</v>
      </c>
      <c r="H60" s="2" t="e">
        <f t="shared" si="3"/>
        <v>#DIV/0!</v>
      </c>
      <c r="I60" s="2">
        <f t="shared" si="4"/>
        <v>100</v>
      </c>
    </row>
    <row r="61" spans="1:9" ht="13.5" x14ac:dyDescent="0.25">
      <c r="A61" s="3">
        <f>TITRES_STAT!B64</f>
        <v>42787</v>
      </c>
      <c r="B61" s="5">
        <f>TITRES_STAT!D64</f>
        <v>4.3819999999999997</v>
      </c>
      <c r="C61" s="2">
        <f t="shared" si="0"/>
        <v>0</v>
      </c>
      <c r="D61" s="2">
        <f t="shared" si="1"/>
        <v>0</v>
      </c>
      <c r="E61" s="2">
        <f t="shared" si="2"/>
        <v>0</v>
      </c>
      <c r="F61" s="2">
        <f t="shared" ref="F61:G76" si="8">((F60*13)+D61)/14</f>
        <v>0</v>
      </c>
      <c r="G61" s="2">
        <f t="shared" si="8"/>
        <v>0</v>
      </c>
      <c r="H61" s="2" t="e">
        <f t="shared" si="3"/>
        <v>#DIV/0!</v>
      </c>
      <c r="I61" s="2">
        <f t="shared" si="4"/>
        <v>100</v>
      </c>
    </row>
    <row r="62" spans="1:9" ht="13.5" x14ac:dyDescent="0.25">
      <c r="A62" s="3">
        <f>TITRES_STAT!B65</f>
        <v>42788</v>
      </c>
      <c r="B62" s="5">
        <f>TITRES_STAT!D65</f>
        <v>4.3819999999999997</v>
      </c>
      <c r="C62" s="2">
        <f t="shared" si="0"/>
        <v>0</v>
      </c>
      <c r="D62" s="2">
        <f t="shared" si="1"/>
        <v>0</v>
      </c>
      <c r="E62" s="2">
        <f t="shared" si="2"/>
        <v>0</v>
      </c>
      <c r="F62" s="2">
        <f t="shared" si="8"/>
        <v>0</v>
      </c>
      <c r="G62" s="2">
        <f t="shared" si="8"/>
        <v>0</v>
      </c>
      <c r="H62" s="2" t="e">
        <f t="shared" si="3"/>
        <v>#DIV/0!</v>
      </c>
      <c r="I62" s="2">
        <f t="shared" si="4"/>
        <v>100</v>
      </c>
    </row>
    <row r="63" spans="1:9" ht="13.5" x14ac:dyDescent="0.25">
      <c r="A63" s="3">
        <f>TITRES_STAT!B66</f>
        <v>42789</v>
      </c>
      <c r="B63" s="5">
        <f>TITRES_STAT!D66</f>
        <v>4.3819999999999997</v>
      </c>
      <c r="C63" s="2">
        <f t="shared" si="0"/>
        <v>0</v>
      </c>
      <c r="D63" s="2">
        <f t="shared" si="1"/>
        <v>0</v>
      </c>
      <c r="E63" s="2">
        <f t="shared" si="2"/>
        <v>0</v>
      </c>
      <c r="F63" s="2">
        <f t="shared" si="8"/>
        <v>0</v>
      </c>
      <c r="G63" s="2">
        <f t="shared" si="8"/>
        <v>0</v>
      </c>
      <c r="H63" s="2" t="e">
        <f t="shared" si="3"/>
        <v>#DIV/0!</v>
      </c>
      <c r="I63" s="2">
        <f t="shared" si="4"/>
        <v>100</v>
      </c>
    </row>
    <row r="64" spans="1:9" ht="13.5" x14ac:dyDescent="0.25">
      <c r="A64" s="3">
        <f>TITRES_STAT!B67</f>
        <v>42790</v>
      </c>
      <c r="B64" s="5">
        <f>TITRES_STAT!D67</f>
        <v>4.3819999999999997</v>
      </c>
      <c r="C64" s="2">
        <f t="shared" si="0"/>
        <v>0</v>
      </c>
      <c r="D64" s="2">
        <f t="shared" si="1"/>
        <v>0</v>
      </c>
      <c r="E64" s="2">
        <f t="shared" si="2"/>
        <v>0</v>
      </c>
      <c r="F64" s="2">
        <f t="shared" si="8"/>
        <v>0</v>
      </c>
      <c r="G64" s="2">
        <f t="shared" si="8"/>
        <v>0</v>
      </c>
      <c r="H64" s="2" t="e">
        <f t="shared" si="3"/>
        <v>#DIV/0!</v>
      </c>
      <c r="I64" s="2">
        <f t="shared" si="4"/>
        <v>100</v>
      </c>
    </row>
    <row r="65" spans="1:9" ht="13.5" x14ac:dyDescent="0.25">
      <c r="A65" s="3">
        <f>TITRES_STAT!B68</f>
        <v>42793</v>
      </c>
      <c r="B65" s="5">
        <f>TITRES_STAT!D68</f>
        <v>4.3819999999999997</v>
      </c>
      <c r="C65" s="2">
        <f t="shared" si="0"/>
        <v>0</v>
      </c>
      <c r="D65" s="2">
        <f t="shared" si="1"/>
        <v>0</v>
      </c>
      <c r="E65" s="2">
        <f t="shared" si="2"/>
        <v>0</v>
      </c>
      <c r="F65" s="2">
        <f t="shared" si="8"/>
        <v>0</v>
      </c>
      <c r="G65" s="2">
        <f t="shared" si="8"/>
        <v>0</v>
      </c>
      <c r="H65" s="2" t="e">
        <f t="shared" si="3"/>
        <v>#DIV/0!</v>
      </c>
      <c r="I65" s="2">
        <f t="shared" si="4"/>
        <v>100</v>
      </c>
    </row>
    <row r="66" spans="1:9" ht="13.5" x14ac:dyDescent="0.25">
      <c r="A66" s="3">
        <f>TITRES_STAT!B69</f>
        <v>42794</v>
      </c>
      <c r="B66" s="5">
        <f>TITRES_STAT!D69</f>
        <v>4.3819999999999997</v>
      </c>
      <c r="C66" s="2">
        <f t="shared" si="0"/>
        <v>0</v>
      </c>
      <c r="D66" s="2">
        <f t="shared" si="1"/>
        <v>0</v>
      </c>
      <c r="E66" s="2">
        <f t="shared" si="2"/>
        <v>0</v>
      </c>
      <c r="F66" s="2">
        <f t="shared" si="8"/>
        <v>0</v>
      </c>
      <c r="G66" s="2">
        <f t="shared" si="8"/>
        <v>0</v>
      </c>
      <c r="H66" s="2" t="e">
        <f t="shared" si="3"/>
        <v>#DIV/0!</v>
      </c>
      <c r="I66" s="2">
        <f t="shared" si="4"/>
        <v>100</v>
      </c>
    </row>
    <row r="67" spans="1:9" ht="13.5" x14ac:dyDescent="0.25">
      <c r="A67" s="3">
        <f>TITRES_STAT!B70</f>
        <v>42795</v>
      </c>
      <c r="B67" s="5">
        <f>TITRES_STAT!D70</f>
        <v>4.3819999999999997</v>
      </c>
      <c r="C67" s="2">
        <f t="shared" ref="C67:C130" si="9">B67-B66</f>
        <v>0</v>
      </c>
      <c r="D67" s="2">
        <f t="shared" ref="D67:D130" si="10">IF(C67&gt;0,C67,0)</f>
        <v>0</v>
      </c>
      <c r="E67" s="2">
        <f t="shared" ref="E67:E130" si="11">IF(C67&lt;0,-C67,0)</f>
        <v>0</v>
      </c>
      <c r="F67" s="2">
        <f t="shared" si="8"/>
        <v>0</v>
      </c>
      <c r="G67" s="2">
        <f t="shared" si="8"/>
        <v>0</v>
      </c>
      <c r="H67" s="2" t="e">
        <f t="shared" si="3"/>
        <v>#DIV/0!</v>
      </c>
      <c r="I67" s="2">
        <f t="shared" si="4"/>
        <v>100</v>
      </c>
    </row>
    <row r="68" spans="1:9" ht="13.5" x14ac:dyDescent="0.25">
      <c r="A68" s="3">
        <f>TITRES_STAT!B71</f>
        <v>42796</v>
      </c>
      <c r="B68" s="5">
        <f>TITRES_STAT!D71</f>
        <v>4.4203999999999999</v>
      </c>
      <c r="C68" s="2">
        <f t="shared" si="9"/>
        <v>3.8400000000000212E-2</v>
      </c>
      <c r="D68" s="2">
        <f t="shared" si="10"/>
        <v>3.8400000000000212E-2</v>
      </c>
      <c r="E68" s="2">
        <f t="shared" si="11"/>
        <v>0</v>
      </c>
      <c r="F68" s="2">
        <f t="shared" si="8"/>
        <v>2.742857142857158E-3</v>
      </c>
      <c r="G68" s="2">
        <f t="shared" si="8"/>
        <v>0</v>
      </c>
      <c r="H68" s="2" t="e">
        <f t="shared" si="3"/>
        <v>#DIV/0!</v>
      </c>
      <c r="I68" s="2">
        <f t="shared" si="4"/>
        <v>100</v>
      </c>
    </row>
    <row r="69" spans="1:9" ht="13.5" x14ac:dyDescent="0.25">
      <c r="A69" s="3">
        <f>TITRES_STAT!B72</f>
        <v>42797</v>
      </c>
      <c r="B69" s="5">
        <f>TITRES_STAT!D72</f>
        <v>4.4012000000000002</v>
      </c>
      <c r="C69" s="2">
        <f t="shared" si="9"/>
        <v>-1.9199999999999662E-2</v>
      </c>
      <c r="D69" s="2">
        <f t="shared" si="10"/>
        <v>0</v>
      </c>
      <c r="E69" s="2">
        <f t="shared" si="11"/>
        <v>1.9199999999999662E-2</v>
      </c>
      <c r="F69" s="2">
        <f t="shared" si="8"/>
        <v>2.546938775510218E-3</v>
      </c>
      <c r="G69" s="2">
        <f t="shared" si="8"/>
        <v>1.3714285714285473E-3</v>
      </c>
      <c r="H69" s="2">
        <f t="shared" si="3"/>
        <v>1.8571428571428998</v>
      </c>
      <c r="I69" s="2">
        <f t="shared" si="4"/>
        <v>65.000000000000526</v>
      </c>
    </row>
    <row r="70" spans="1:9" ht="13.5" x14ac:dyDescent="0.25">
      <c r="A70" s="3">
        <f>TITRES_STAT!B73</f>
        <v>42800</v>
      </c>
      <c r="B70" s="5">
        <f>TITRES_STAT!D73</f>
        <v>4.3819999999999997</v>
      </c>
      <c r="C70" s="2">
        <f t="shared" si="9"/>
        <v>-1.920000000000055E-2</v>
      </c>
      <c r="D70" s="2">
        <f t="shared" si="10"/>
        <v>0</v>
      </c>
      <c r="E70" s="2">
        <f t="shared" si="11"/>
        <v>1.920000000000055E-2</v>
      </c>
      <c r="F70" s="2">
        <f t="shared" si="8"/>
        <v>2.3650145772594884E-3</v>
      </c>
      <c r="G70" s="2">
        <f t="shared" si="8"/>
        <v>2.6448979591836902E-3</v>
      </c>
      <c r="H70" s="2">
        <f t="shared" si="3"/>
        <v>0.89417989417989352</v>
      </c>
      <c r="I70" s="2">
        <f t="shared" si="4"/>
        <v>47.206703910614507</v>
      </c>
    </row>
    <row r="71" spans="1:9" ht="13.5" x14ac:dyDescent="0.25">
      <c r="A71" s="3">
        <f>TITRES_STAT!B74</f>
        <v>42801</v>
      </c>
      <c r="B71" s="5">
        <f>TITRES_STAT!D74</f>
        <v>4.3723999999999998</v>
      </c>
      <c r="C71" s="2">
        <f t="shared" si="9"/>
        <v>-9.5999999999998309E-3</v>
      </c>
      <c r="D71" s="2">
        <f t="shared" si="10"/>
        <v>0</v>
      </c>
      <c r="E71" s="2">
        <f t="shared" si="11"/>
        <v>9.5999999999998309E-3</v>
      </c>
      <c r="F71" s="2">
        <f t="shared" si="8"/>
        <v>2.1960849645980963E-3</v>
      </c>
      <c r="G71" s="2">
        <f t="shared" si="8"/>
        <v>3.1416909620991286E-3</v>
      </c>
      <c r="H71" s="2">
        <f t="shared" si="3"/>
        <v>0.69901368119631246</v>
      </c>
      <c r="I71" s="2">
        <f t="shared" si="4"/>
        <v>41.14232209737839</v>
      </c>
    </row>
    <row r="72" spans="1:9" ht="13.5" x14ac:dyDescent="0.25">
      <c r="A72" s="3">
        <f>TITRES_STAT!B75</f>
        <v>42802</v>
      </c>
      <c r="B72" s="5">
        <f>TITRES_STAT!D75</f>
        <v>4.3819999999999997</v>
      </c>
      <c r="C72" s="2">
        <f t="shared" si="9"/>
        <v>9.5999999999998309E-3</v>
      </c>
      <c r="D72" s="2">
        <f t="shared" si="10"/>
        <v>9.5999999999998309E-3</v>
      </c>
      <c r="E72" s="2">
        <f t="shared" si="11"/>
        <v>0</v>
      </c>
      <c r="F72" s="2">
        <f t="shared" si="8"/>
        <v>2.7249360385553632E-3</v>
      </c>
      <c r="G72" s="2">
        <f t="shared" si="8"/>
        <v>2.9172844648063336E-3</v>
      </c>
      <c r="H72" s="2">
        <f t="shared" si="3"/>
        <v>0.93406593406593286</v>
      </c>
      <c r="I72" s="2">
        <f t="shared" si="4"/>
        <v>48.295454545454518</v>
      </c>
    </row>
    <row r="73" spans="1:9" ht="13.5" x14ac:dyDescent="0.25">
      <c r="A73" s="3">
        <f>TITRES_STAT!B76</f>
        <v>42803</v>
      </c>
      <c r="B73" s="5">
        <f>TITRES_STAT!D76</f>
        <v>4.3723999999999998</v>
      </c>
      <c r="C73" s="2">
        <f t="shared" si="9"/>
        <v>-9.5999999999998309E-3</v>
      </c>
      <c r="D73" s="2">
        <f t="shared" si="10"/>
        <v>0</v>
      </c>
      <c r="E73" s="2">
        <f t="shared" si="11"/>
        <v>9.5999999999998309E-3</v>
      </c>
      <c r="F73" s="2">
        <f t="shared" si="8"/>
        <v>2.530297750087123E-3</v>
      </c>
      <c r="G73" s="2">
        <f t="shared" si="8"/>
        <v>3.3946212887487263E-3</v>
      </c>
      <c r="H73" s="2">
        <f t="shared" si="3"/>
        <v>0.74538439927707012</v>
      </c>
      <c r="I73" s="2">
        <f t="shared" si="4"/>
        <v>42.706030808216504</v>
      </c>
    </row>
    <row r="74" spans="1:9" ht="13.5" x14ac:dyDescent="0.25">
      <c r="A74" s="3">
        <f>TITRES_STAT!B77</f>
        <v>42804</v>
      </c>
      <c r="B74" s="5">
        <f>TITRES_STAT!D77</f>
        <v>4.3723999999999998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2.3495621965094714E-3</v>
      </c>
      <c r="G74" s="2">
        <f t="shared" si="8"/>
        <v>3.1521483395523888E-3</v>
      </c>
      <c r="H74" s="2">
        <f t="shared" si="3"/>
        <v>0.74538439927707012</v>
      </c>
      <c r="I74" s="2">
        <f t="shared" si="4"/>
        <v>42.706030808216504</v>
      </c>
    </row>
    <row r="75" spans="1:9" ht="13.5" x14ac:dyDescent="0.25">
      <c r="A75" s="3">
        <f>TITRES_STAT!B78</f>
        <v>42807</v>
      </c>
      <c r="B75" s="5">
        <f>TITRES_STAT!D78</f>
        <v>4.3819999999999997</v>
      </c>
      <c r="C75" s="2">
        <f t="shared" si="9"/>
        <v>9.5999999999998309E-3</v>
      </c>
      <c r="D75" s="2">
        <f t="shared" si="10"/>
        <v>9.5999999999998309E-3</v>
      </c>
      <c r="E75" s="2">
        <f t="shared" si="11"/>
        <v>0</v>
      </c>
      <c r="F75" s="2">
        <f t="shared" si="8"/>
        <v>2.8674506110444972E-3</v>
      </c>
      <c r="G75" s="2">
        <f t="shared" si="8"/>
        <v>2.9269948867272182E-3</v>
      </c>
      <c r="H75" s="2">
        <f t="shared" si="3"/>
        <v>0.97965685695156801</v>
      </c>
      <c r="I75" s="2">
        <f t="shared" si="4"/>
        <v>49.486195221737617</v>
      </c>
    </row>
    <row r="76" spans="1:9" ht="13.5" x14ac:dyDescent="0.25">
      <c r="A76" s="3">
        <f>TITRES_STAT!B79</f>
        <v>42808</v>
      </c>
      <c r="B76" s="5">
        <f>TITRES_STAT!D79</f>
        <v>4.3723999999999998</v>
      </c>
      <c r="C76" s="2">
        <f t="shared" si="9"/>
        <v>-9.5999999999998309E-3</v>
      </c>
      <c r="D76" s="2">
        <f t="shared" si="10"/>
        <v>0</v>
      </c>
      <c r="E76" s="2">
        <f t="shared" si="11"/>
        <v>9.5999999999998309E-3</v>
      </c>
      <c r="F76" s="2">
        <f t="shared" si="8"/>
        <v>2.6626327102556046E-3</v>
      </c>
      <c r="G76" s="2">
        <f t="shared" si="8"/>
        <v>3.4036381091038337E-3</v>
      </c>
      <c r="H76" s="2">
        <f t="shared" si="3"/>
        <v>0.78229019211348139</v>
      </c>
      <c r="I76" s="2">
        <f t="shared" si="4"/>
        <v>43.89241412958814</v>
      </c>
    </row>
    <row r="77" spans="1:9" ht="13.5" x14ac:dyDescent="0.25">
      <c r="A77" s="3">
        <f>TITRES_STAT!B80</f>
        <v>42809</v>
      </c>
      <c r="B77" s="5">
        <f>TITRES_STAT!D80</f>
        <v>4.3723999999999998</v>
      </c>
      <c r="C77" s="2">
        <f t="shared" si="9"/>
        <v>0</v>
      </c>
      <c r="D77" s="2">
        <f t="shared" si="10"/>
        <v>0</v>
      </c>
      <c r="E77" s="2">
        <f t="shared" si="11"/>
        <v>0</v>
      </c>
      <c r="F77" s="2">
        <f t="shared" ref="F77:G92" si="12">((F76*13)+D77)/14</f>
        <v>2.4724446595230615E-3</v>
      </c>
      <c r="G77" s="2">
        <f t="shared" si="12"/>
        <v>3.1605211013107028E-3</v>
      </c>
      <c r="H77" s="2">
        <f t="shared" si="3"/>
        <v>0.78229019211348139</v>
      </c>
      <c r="I77" s="2">
        <f t="shared" si="4"/>
        <v>43.89241412958814</v>
      </c>
    </row>
    <row r="78" spans="1:9" ht="13.5" x14ac:dyDescent="0.25">
      <c r="A78" s="3">
        <f>TITRES_STAT!B81</f>
        <v>42810</v>
      </c>
      <c r="B78" s="5">
        <f>TITRES_STAT!D81</f>
        <v>4.4203999999999999</v>
      </c>
      <c r="C78" s="2">
        <f t="shared" si="9"/>
        <v>4.8000000000000043E-2</v>
      </c>
      <c r="D78" s="2">
        <f t="shared" si="10"/>
        <v>4.8000000000000043E-2</v>
      </c>
      <c r="E78" s="2">
        <f t="shared" si="11"/>
        <v>0</v>
      </c>
      <c r="F78" s="2">
        <f t="shared" si="12"/>
        <v>5.7244128981285601E-3</v>
      </c>
      <c r="G78" s="2">
        <f t="shared" si="12"/>
        <v>2.9347695940742241E-3</v>
      </c>
      <c r="H78" s="2">
        <f t="shared" si="3"/>
        <v>1.9505493411431951</v>
      </c>
      <c r="I78" s="2">
        <f t="shared" si="4"/>
        <v>66.108006192075806</v>
      </c>
    </row>
    <row r="79" spans="1:9" ht="13.5" x14ac:dyDescent="0.25">
      <c r="A79" s="3">
        <f>TITRES_STAT!B82</f>
        <v>42811</v>
      </c>
      <c r="B79" s="5">
        <f>TITRES_STAT!D82</f>
        <v>4.4203999999999999</v>
      </c>
      <c r="C79" s="2">
        <f t="shared" si="9"/>
        <v>0</v>
      </c>
      <c r="D79" s="2">
        <f t="shared" si="10"/>
        <v>0</v>
      </c>
      <c r="E79" s="2">
        <f t="shared" si="11"/>
        <v>0</v>
      </c>
      <c r="F79" s="2">
        <f t="shared" si="12"/>
        <v>5.3155262625479488E-3</v>
      </c>
      <c r="G79" s="2">
        <f t="shared" si="12"/>
        <v>2.7251431944974938E-3</v>
      </c>
      <c r="H79" s="2">
        <f t="shared" si="3"/>
        <v>1.9505493411431951</v>
      </c>
      <c r="I79" s="2">
        <f t="shared" si="4"/>
        <v>66.108006192075806</v>
      </c>
    </row>
    <row r="80" spans="1:9" ht="13.5" x14ac:dyDescent="0.25">
      <c r="A80" s="3">
        <f>TITRES_STAT!B83</f>
        <v>42815</v>
      </c>
      <c r="B80" s="5">
        <f>TITRES_STAT!D83</f>
        <v>4.4203999999999999</v>
      </c>
      <c r="C80" s="2">
        <f t="shared" si="9"/>
        <v>0</v>
      </c>
      <c r="D80" s="2">
        <f t="shared" si="10"/>
        <v>0</v>
      </c>
      <c r="E80" s="2">
        <f t="shared" si="11"/>
        <v>0</v>
      </c>
      <c r="F80" s="2">
        <f t="shared" si="12"/>
        <v>4.935845815223096E-3</v>
      </c>
      <c r="G80" s="2">
        <f t="shared" si="12"/>
        <v>2.5304901091762443E-3</v>
      </c>
      <c r="H80" s="2">
        <f t="shared" si="3"/>
        <v>1.9505493411431956</v>
      </c>
      <c r="I80" s="2">
        <f t="shared" si="4"/>
        <v>66.108006192075806</v>
      </c>
    </row>
    <row r="81" spans="1:9" ht="13.5" x14ac:dyDescent="0.25">
      <c r="A81" s="3">
        <f>TITRES_STAT!B84</f>
        <v>42816</v>
      </c>
      <c r="B81" s="5">
        <f>TITRES_STAT!D84</f>
        <v>4.4203999999999999</v>
      </c>
      <c r="C81" s="2">
        <f t="shared" si="9"/>
        <v>0</v>
      </c>
      <c r="D81" s="2">
        <f t="shared" si="10"/>
        <v>0</v>
      </c>
      <c r="E81" s="2">
        <f t="shared" si="11"/>
        <v>0</v>
      </c>
      <c r="F81" s="2">
        <f t="shared" si="12"/>
        <v>4.583285399850018E-3</v>
      </c>
      <c r="G81" s="2">
        <f t="shared" si="12"/>
        <v>2.3497408156636554E-3</v>
      </c>
      <c r="H81" s="2">
        <f t="shared" ref="H81:H144" si="13">F81/G81</f>
        <v>1.9505493411431956</v>
      </c>
      <c r="I81" s="2">
        <f t="shared" ref="I81:I144" si="14">IF(G81=0,100,100-(100/(1+H81)))</f>
        <v>66.108006192075806</v>
      </c>
    </row>
    <row r="82" spans="1:9" ht="13.5" x14ac:dyDescent="0.25">
      <c r="A82" s="3">
        <f>TITRES_STAT!B85</f>
        <v>42817</v>
      </c>
      <c r="B82" s="5">
        <f>TITRES_STAT!D85</f>
        <v>4.4108000000000001</v>
      </c>
      <c r="C82" s="2">
        <f t="shared" si="9"/>
        <v>-9.5999999999998309E-3</v>
      </c>
      <c r="D82" s="2">
        <f t="shared" si="10"/>
        <v>0</v>
      </c>
      <c r="E82" s="2">
        <f t="shared" si="11"/>
        <v>9.5999999999998309E-3</v>
      </c>
      <c r="F82" s="2">
        <f t="shared" si="12"/>
        <v>4.2559078712893026E-3</v>
      </c>
      <c r="G82" s="2">
        <f t="shared" si="12"/>
        <v>2.867616471687668E-3</v>
      </c>
      <c r="H82" s="2">
        <f t="shared" si="13"/>
        <v>1.4841272929306994</v>
      </c>
      <c r="I82" s="2">
        <f t="shared" si="14"/>
        <v>59.744413949889427</v>
      </c>
    </row>
    <row r="83" spans="1:9" ht="13.5" x14ac:dyDescent="0.25">
      <c r="A83" s="3">
        <f>TITRES_STAT!B86</f>
        <v>42818</v>
      </c>
      <c r="B83" s="5">
        <f>TITRES_STAT!D86</f>
        <v>4.3243</v>
      </c>
      <c r="C83" s="2">
        <f t="shared" si="9"/>
        <v>-8.6500000000000021E-2</v>
      </c>
      <c r="D83" s="2">
        <f t="shared" si="10"/>
        <v>0</v>
      </c>
      <c r="E83" s="2">
        <f t="shared" si="11"/>
        <v>8.6500000000000021E-2</v>
      </c>
      <c r="F83" s="2">
        <f t="shared" si="12"/>
        <v>3.9519144519114952E-3</v>
      </c>
      <c r="G83" s="2">
        <f t="shared" si="12"/>
        <v>8.8413581522814068E-3</v>
      </c>
      <c r="H83" s="2">
        <f t="shared" si="13"/>
        <v>0.4469804733441039</v>
      </c>
      <c r="I83" s="2">
        <f t="shared" si="14"/>
        <v>30.890567051750963</v>
      </c>
    </row>
    <row r="84" spans="1:9" ht="13.5" x14ac:dyDescent="0.25">
      <c r="A84" s="3">
        <f>TITRES_STAT!B87</f>
        <v>42821</v>
      </c>
      <c r="B84" s="5">
        <f>TITRES_STAT!D87</f>
        <v>4.3243</v>
      </c>
      <c r="C84" s="2">
        <f t="shared" si="9"/>
        <v>0</v>
      </c>
      <c r="D84" s="2">
        <f t="shared" si="10"/>
        <v>0</v>
      </c>
      <c r="E84" s="2">
        <f t="shared" si="11"/>
        <v>0</v>
      </c>
      <c r="F84" s="2">
        <f t="shared" si="12"/>
        <v>3.669634848203531E-3</v>
      </c>
      <c r="G84" s="2">
        <f t="shared" si="12"/>
        <v>8.2098325699755913E-3</v>
      </c>
      <c r="H84" s="2">
        <f t="shared" si="13"/>
        <v>0.4469804733441039</v>
      </c>
      <c r="I84" s="2">
        <f t="shared" si="14"/>
        <v>30.890567051750963</v>
      </c>
    </row>
    <row r="85" spans="1:9" ht="13.5" x14ac:dyDescent="0.25">
      <c r="A85" s="3">
        <f>TITRES_STAT!B88</f>
        <v>42822</v>
      </c>
      <c r="B85" s="5">
        <f>TITRES_STAT!D88</f>
        <v>4.4493</v>
      </c>
      <c r="C85" s="2">
        <f t="shared" si="9"/>
        <v>0.125</v>
      </c>
      <c r="D85" s="2">
        <f t="shared" si="10"/>
        <v>0.125</v>
      </c>
      <c r="E85" s="2">
        <f t="shared" si="11"/>
        <v>0</v>
      </c>
      <c r="F85" s="2">
        <f t="shared" si="12"/>
        <v>1.2336089501903279E-2</v>
      </c>
      <c r="G85" s="2">
        <f t="shared" si="12"/>
        <v>7.6234159578344781E-3</v>
      </c>
      <c r="H85" s="2">
        <f t="shared" si="13"/>
        <v>1.6181839703008272</v>
      </c>
      <c r="I85" s="2">
        <f t="shared" si="14"/>
        <v>61.805586950977293</v>
      </c>
    </row>
    <row r="86" spans="1:9" ht="13.5" x14ac:dyDescent="0.25">
      <c r="A86" s="3">
        <f>TITRES_STAT!B89</f>
        <v>42823</v>
      </c>
      <c r="B86" s="5">
        <f>TITRES_STAT!D89</f>
        <v>4.4684999999999997</v>
      </c>
      <c r="C86" s="2">
        <f t="shared" si="9"/>
        <v>1.9199999999999662E-2</v>
      </c>
      <c r="D86" s="2">
        <f t="shared" si="10"/>
        <v>1.9199999999999662E-2</v>
      </c>
      <c r="E86" s="2">
        <f t="shared" si="11"/>
        <v>0</v>
      </c>
      <c r="F86" s="2">
        <f t="shared" si="12"/>
        <v>1.2826368823195877E-2</v>
      </c>
      <c r="G86" s="2">
        <f t="shared" si="12"/>
        <v>7.0788862465605866E-3</v>
      </c>
      <c r="H86" s="2">
        <f t="shared" si="13"/>
        <v>1.8119190472128035</v>
      </c>
      <c r="I86" s="2">
        <f t="shared" si="14"/>
        <v>64.437098536275158</v>
      </c>
    </row>
    <row r="87" spans="1:9" ht="13.5" x14ac:dyDescent="0.25">
      <c r="A87" s="3">
        <f>TITRES_STAT!B90</f>
        <v>42824</v>
      </c>
      <c r="B87" s="5">
        <f>TITRES_STAT!D90</f>
        <v>4.5742000000000003</v>
      </c>
      <c r="C87" s="2">
        <f t="shared" si="9"/>
        <v>0.10570000000000057</v>
      </c>
      <c r="D87" s="2">
        <f t="shared" si="10"/>
        <v>0.10570000000000057</v>
      </c>
      <c r="E87" s="2">
        <f t="shared" si="11"/>
        <v>0</v>
      </c>
      <c r="F87" s="2">
        <f t="shared" si="12"/>
        <v>1.9460199621539071E-2</v>
      </c>
      <c r="G87" s="2">
        <f t="shared" si="12"/>
        <v>6.5732515146634017E-3</v>
      </c>
      <c r="H87" s="2">
        <f t="shared" si="13"/>
        <v>2.9605134655395235</v>
      </c>
      <c r="I87" s="2">
        <f t="shared" si="14"/>
        <v>74.750748641533164</v>
      </c>
    </row>
    <row r="88" spans="1:9" ht="13.5" x14ac:dyDescent="0.25">
      <c r="A88" s="3">
        <f>TITRES_STAT!B91</f>
        <v>42825</v>
      </c>
      <c r="B88" s="5">
        <f>TITRES_STAT!D91</f>
        <v>4.5742000000000003</v>
      </c>
      <c r="C88" s="2">
        <f t="shared" si="9"/>
        <v>0</v>
      </c>
      <c r="D88" s="2">
        <f t="shared" si="10"/>
        <v>0</v>
      </c>
      <c r="E88" s="2">
        <f t="shared" si="11"/>
        <v>0</v>
      </c>
      <c r="F88" s="2">
        <f t="shared" si="12"/>
        <v>1.8070185362857708E-2</v>
      </c>
      <c r="G88" s="2">
        <f t="shared" si="12"/>
        <v>6.1037335493303018E-3</v>
      </c>
      <c r="H88" s="2">
        <f t="shared" si="13"/>
        <v>2.9605134655395235</v>
      </c>
      <c r="I88" s="2">
        <f t="shared" si="14"/>
        <v>74.750748641533164</v>
      </c>
    </row>
    <row r="89" spans="1:9" ht="13.5" x14ac:dyDescent="0.25">
      <c r="A89" s="3">
        <f>TITRES_STAT!B92</f>
        <v>42828</v>
      </c>
      <c r="B89" s="5">
        <f>TITRES_STAT!D92</f>
        <v>4.7759999999999998</v>
      </c>
      <c r="C89" s="2">
        <f t="shared" si="9"/>
        <v>0.20179999999999954</v>
      </c>
      <c r="D89" s="2">
        <f t="shared" si="10"/>
        <v>0.20179999999999954</v>
      </c>
      <c r="E89" s="2">
        <f t="shared" si="11"/>
        <v>0</v>
      </c>
      <c r="F89" s="2">
        <f t="shared" si="12"/>
        <v>3.1193743551224982E-2</v>
      </c>
      <c r="G89" s="2">
        <f t="shared" si="12"/>
        <v>5.6677525815209944E-3</v>
      </c>
      <c r="H89" s="2">
        <f t="shared" si="13"/>
        <v>5.5037235840054697</v>
      </c>
      <c r="I89" s="2">
        <f t="shared" si="14"/>
        <v>84.624192786125036</v>
      </c>
    </row>
    <row r="90" spans="1:9" ht="13.5" x14ac:dyDescent="0.25">
      <c r="A90" s="3">
        <f>TITRES_STAT!B93</f>
        <v>42829</v>
      </c>
      <c r="B90" s="5">
        <f>TITRES_STAT!D93</f>
        <v>4.7759999999999998</v>
      </c>
      <c r="C90" s="2">
        <f t="shared" si="9"/>
        <v>0</v>
      </c>
      <c r="D90" s="2">
        <f t="shared" si="10"/>
        <v>0</v>
      </c>
      <c r="E90" s="2">
        <f t="shared" si="11"/>
        <v>0</v>
      </c>
      <c r="F90" s="2">
        <f t="shared" si="12"/>
        <v>2.8965619011851768E-2</v>
      </c>
      <c r="G90" s="2">
        <f t="shared" si="12"/>
        <v>5.2629131114123517E-3</v>
      </c>
      <c r="H90" s="2">
        <f t="shared" si="13"/>
        <v>5.5037235840054697</v>
      </c>
      <c r="I90" s="2">
        <f t="shared" si="14"/>
        <v>84.624192786125036</v>
      </c>
    </row>
    <row r="91" spans="1:9" ht="13.5" x14ac:dyDescent="0.25">
      <c r="A91" s="3">
        <f>TITRES_STAT!B94</f>
        <v>42830</v>
      </c>
      <c r="B91" s="5">
        <f>TITRES_STAT!D94</f>
        <v>4.7568000000000001</v>
      </c>
      <c r="C91" s="2">
        <f t="shared" si="9"/>
        <v>-1.9199999999999662E-2</v>
      </c>
      <c r="D91" s="2">
        <f t="shared" si="10"/>
        <v>0</v>
      </c>
      <c r="E91" s="2">
        <f t="shared" si="11"/>
        <v>1.9199999999999662E-2</v>
      </c>
      <c r="F91" s="2">
        <f t="shared" si="12"/>
        <v>2.6896646225290928E-2</v>
      </c>
      <c r="G91" s="2">
        <f t="shared" si="12"/>
        <v>6.2584193177400169E-3</v>
      </c>
      <c r="H91" s="2">
        <f t="shared" si="13"/>
        <v>4.2976740387225441</v>
      </c>
      <c r="I91" s="2">
        <f t="shared" si="14"/>
        <v>81.12379144713978</v>
      </c>
    </row>
    <row r="92" spans="1:9" ht="13.5" x14ac:dyDescent="0.25">
      <c r="A92" s="3">
        <f>TITRES_STAT!B95</f>
        <v>42831</v>
      </c>
      <c r="B92" s="5">
        <f>TITRES_STAT!D95</f>
        <v>4.6222000000000003</v>
      </c>
      <c r="C92" s="2">
        <f t="shared" si="9"/>
        <v>-0.13459999999999983</v>
      </c>
      <c r="D92" s="2">
        <f t="shared" si="10"/>
        <v>0</v>
      </c>
      <c r="E92" s="2">
        <f t="shared" si="11"/>
        <v>0.13459999999999983</v>
      </c>
      <c r="F92" s="2">
        <f t="shared" si="12"/>
        <v>2.497545720919872E-2</v>
      </c>
      <c r="G92" s="2">
        <f t="shared" si="12"/>
        <v>1.5425675080758575E-2</v>
      </c>
      <c r="H92" s="2">
        <f t="shared" si="13"/>
        <v>1.6190835784135111</v>
      </c>
      <c r="I92" s="2">
        <f t="shared" si="14"/>
        <v>61.818706045045651</v>
      </c>
    </row>
    <row r="93" spans="1:9" ht="13.5" x14ac:dyDescent="0.25">
      <c r="A93" s="3">
        <f>TITRES_STAT!B96</f>
        <v>42832</v>
      </c>
      <c r="B93" s="5">
        <f>TITRES_STAT!D96</f>
        <v>4.8239999999999998</v>
      </c>
      <c r="C93" s="2">
        <f t="shared" si="9"/>
        <v>0.20179999999999954</v>
      </c>
      <c r="D93" s="2">
        <f t="shared" si="10"/>
        <v>0.20179999999999954</v>
      </c>
      <c r="E93" s="2">
        <f t="shared" si="11"/>
        <v>0</v>
      </c>
      <c r="F93" s="2">
        <f t="shared" ref="F93:G108" si="15">((F92*13)+D93)/14</f>
        <v>3.7605781694255921E-2</v>
      </c>
      <c r="G93" s="2">
        <f t="shared" si="15"/>
        <v>1.4323841146418676E-2</v>
      </c>
      <c r="H93" s="2">
        <f t="shared" si="13"/>
        <v>2.6253978461397782</v>
      </c>
      <c r="I93" s="2">
        <f t="shared" si="14"/>
        <v>72.416820375596245</v>
      </c>
    </row>
    <row r="94" spans="1:9" ht="13.5" x14ac:dyDescent="0.25">
      <c r="A94" s="3">
        <f>TITRES_STAT!B97</f>
        <v>42835</v>
      </c>
      <c r="B94" s="5">
        <f>TITRES_STAT!D97</f>
        <v>4.8239999999999998</v>
      </c>
      <c r="C94" s="2">
        <f t="shared" si="9"/>
        <v>0</v>
      </c>
      <c r="D94" s="2">
        <f t="shared" si="10"/>
        <v>0</v>
      </c>
      <c r="E94" s="2">
        <f t="shared" si="11"/>
        <v>0</v>
      </c>
      <c r="F94" s="2">
        <f t="shared" si="15"/>
        <v>3.4919654430380496E-2</v>
      </c>
      <c r="G94" s="2">
        <f t="shared" si="15"/>
        <v>1.3300709635960199E-2</v>
      </c>
      <c r="H94" s="2">
        <f t="shared" si="13"/>
        <v>2.6253978461397782</v>
      </c>
      <c r="I94" s="2">
        <f t="shared" si="14"/>
        <v>72.416820375596245</v>
      </c>
    </row>
    <row r="95" spans="1:9" ht="13.5" x14ac:dyDescent="0.25">
      <c r="A95" s="3">
        <f>TITRES_STAT!B98</f>
        <v>42836</v>
      </c>
      <c r="B95" s="5">
        <f>TITRES_STAT!D98</f>
        <v>4.9682000000000004</v>
      </c>
      <c r="C95" s="2">
        <f t="shared" si="9"/>
        <v>0.14420000000000055</v>
      </c>
      <c r="D95" s="2">
        <f t="shared" si="10"/>
        <v>0.14420000000000055</v>
      </c>
      <c r="E95" s="2">
        <f t="shared" si="11"/>
        <v>0</v>
      </c>
      <c r="F95" s="2">
        <f t="shared" si="15"/>
        <v>4.2725393399639065E-2</v>
      </c>
      <c r="G95" s="2">
        <f t="shared" si="15"/>
        <v>1.2350658947677328E-2</v>
      </c>
      <c r="H95" s="2">
        <f t="shared" si="13"/>
        <v>3.4593614462711746</v>
      </c>
      <c r="I95" s="2">
        <f t="shared" si="14"/>
        <v>77.575264708892803</v>
      </c>
    </row>
    <row r="96" spans="1:9" ht="13.5" x14ac:dyDescent="0.25">
      <c r="A96" s="3">
        <f>TITRES_STAT!B99</f>
        <v>42837</v>
      </c>
      <c r="B96" s="5">
        <f>TITRES_STAT!D99</f>
        <v>4.9682000000000004</v>
      </c>
      <c r="C96" s="2">
        <f t="shared" si="9"/>
        <v>0</v>
      </c>
      <c r="D96" s="2">
        <f t="shared" si="10"/>
        <v>0</v>
      </c>
      <c r="E96" s="2">
        <f t="shared" si="11"/>
        <v>0</v>
      </c>
      <c r="F96" s="2">
        <f t="shared" si="15"/>
        <v>3.9673579585379135E-2</v>
      </c>
      <c r="G96" s="2">
        <f t="shared" si="15"/>
        <v>1.1468469022843233E-2</v>
      </c>
      <c r="H96" s="2">
        <f t="shared" si="13"/>
        <v>3.459361446271175</v>
      </c>
      <c r="I96" s="2">
        <f t="shared" si="14"/>
        <v>77.575264708892817</v>
      </c>
    </row>
    <row r="97" spans="1:9" ht="13.5" x14ac:dyDescent="0.25">
      <c r="A97" s="3">
        <f>TITRES_STAT!B100</f>
        <v>42838</v>
      </c>
      <c r="B97" s="5">
        <f>TITRES_STAT!D100</f>
        <v>4.9682000000000004</v>
      </c>
      <c r="C97" s="2">
        <f t="shared" si="9"/>
        <v>0</v>
      </c>
      <c r="D97" s="2">
        <f t="shared" si="10"/>
        <v>0</v>
      </c>
      <c r="E97" s="2">
        <f t="shared" si="11"/>
        <v>0</v>
      </c>
      <c r="F97" s="2">
        <f t="shared" si="15"/>
        <v>3.683975247213777E-2</v>
      </c>
      <c r="G97" s="2">
        <f t="shared" si="15"/>
        <v>1.0649292664068716E-2</v>
      </c>
      <c r="H97" s="2">
        <f t="shared" si="13"/>
        <v>3.459361446271175</v>
      </c>
      <c r="I97" s="2">
        <f t="shared" si="14"/>
        <v>77.575264708892817</v>
      </c>
    </row>
    <row r="98" spans="1:9" ht="13.5" x14ac:dyDescent="0.25">
      <c r="A98" s="3">
        <f>TITRES_STAT!B101</f>
        <v>42839</v>
      </c>
      <c r="B98" s="5">
        <f>TITRES_STAT!D101</f>
        <v>4.9682000000000004</v>
      </c>
      <c r="C98" s="2">
        <f t="shared" si="9"/>
        <v>0</v>
      </c>
      <c r="D98" s="2">
        <f t="shared" si="10"/>
        <v>0</v>
      </c>
      <c r="E98" s="2">
        <f t="shared" si="11"/>
        <v>0</v>
      </c>
      <c r="F98" s="2">
        <f t="shared" si="15"/>
        <v>3.4208341581270785E-2</v>
      </c>
      <c r="G98" s="2">
        <f t="shared" si="15"/>
        <v>9.8886289023495232E-3</v>
      </c>
      <c r="H98" s="2">
        <f t="shared" si="13"/>
        <v>3.4593614462711746</v>
      </c>
      <c r="I98" s="2">
        <f t="shared" si="14"/>
        <v>77.575264708892803</v>
      </c>
    </row>
    <row r="99" spans="1:9" ht="13.5" x14ac:dyDescent="0.25">
      <c r="A99" s="3">
        <f>TITRES_STAT!B102</f>
        <v>42842</v>
      </c>
      <c r="B99" s="5">
        <f>TITRES_STAT!D102</f>
        <v>4.9682000000000004</v>
      </c>
      <c r="C99" s="2">
        <f t="shared" si="9"/>
        <v>0</v>
      </c>
      <c r="D99" s="2">
        <f t="shared" si="10"/>
        <v>0</v>
      </c>
      <c r="E99" s="2">
        <f t="shared" si="11"/>
        <v>0</v>
      </c>
      <c r="F99" s="2">
        <f t="shared" si="15"/>
        <v>3.1764888611180014E-2</v>
      </c>
      <c r="G99" s="2">
        <f t="shared" si="15"/>
        <v>9.1822982664674143E-3</v>
      </c>
      <c r="H99" s="2">
        <f t="shared" si="13"/>
        <v>3.4593614462711746</v>
      </c>
      <c r="I99" s="2">
        <f t="shared" si="14"/>
        <v>77.575264708892803</v>
      </c>
    </row>
    <row r="100" spans="1:9" ht="13.5" x14ac:dyDescent="0.25">
      <c r="A100" s="3">
        <f>TITRES_STAT!B103</f>
        <v>42843</v>
      </c>
      <c r="B100" s="5">
        <f>TITRES_STAT!D103</f>
        <v>4.9682000000000004</v>
      </c>
      <c r="C100" s="2">
        <f t="shared" si="9"/>
        <v>0</v>
      </c>
      <c r="D100" s="2">
        <f t="shared" si="10"/>
        <v>0</v>
      </c>
      <c r="E100" s="2">
        <f t="shared" si="11"/>
        <v>0</v>
      </c>
      <c r="F100" s="2">
        <f t="shared" si="15"/>
        <v>2.9495967996095725E-2</v>
      </c>
      <c r="G100" s="2">
        <f t="shared" si="15"/>
        <v>8.5264198188625996E-3</v>
      </c>
      <c r="H100" s="2">
        <f t="shared" si="13"/>
        <v>3.4593614462711741</v>
      </c>
      <c r="I100" s="2">
        <f t="shared" si="14"/>
        <v>77.575264708892803</v>
      </c>
    </row>
    <row r="101" spans="1:9" ht="13.5" x14ac:dyDescent="0.25">
      <c r="A101" s="3">
        <f>TITRES_STAT!B104</f>
        <v>42844</v>
      </c>
      <c r="B101" s="5">
        <f>TITRES_STAT!D104</f>
        <v>4.8913000000000002</v>
      </c>
      <c r="C101" s="2">
        <f t="shared" si="9"/>
        <v>-7.690000000000019E-2</v>
      </c>
      <c r="D101" s="2">
        <f t="shared" si="10"/>
        <v>0</v>
      </c>
      <c r="E101" s="2">
        <f t="shared" si="11"/>
        <v>7.690000000000019E-2</v>
      </c>
      <c r="F101" s="2">
        <f t="shared" si="15"/>
        <v>2.7389113139231747E-2</v>
      </c>
      <c r="G101" s="2">
        <f t="shared" si="15"/>
        <v>1.3410246974658143E-2</v>
      </c>
      <c r="H101" s="2">
        <f t="shared" si="13"/>
        <v>2.0424018432315232</v>
      </c>
      <c r="I101" s="2">
        <f t="shared" si="14"/>
        <v>67.13123211436664</v>
      </c>
    </row>
    <row r="102" spans="1:9" ht="13.5" x14ac:dyDescent="0.25">
      <c r="A102" s="3">
        <f>TITRES_STAT!B105</f>
        <v>42845</v>
      </c>
      <c r="B102" s="5">
        <f>TITRES_STAT!D105</f>
        <v>4.8913000000000002</v>
      </c>
      <c r="C102" s="2">
        <f t="shared" si="9"/>
        <v>0</v>
      </c>
      <c r="D102" s="2">
        <f t="shared" si="10"/>
        <v>0</v>
      </c>
      <c r="E102" s="2">
        <f t="shared" si="11"/>
        <v>0</v>
      </c>
      <c r="F102" s="2">
        <f t="shared" si="15"/>
        <v>2.543274791500091E-2</v>
      </c>
      <c r="G102" s="2">
        <f t="shared" si="15"/>
        <v>1.2452372190753989E-2</v>
      </c>
      <c r="H102" s="2">
        <f t="shared" si="13"/>
        <v>2.0424018432315236</v>
      </c>
      <c r="I102" s="2">
        <f t="shared" si="14"/>
        <v>67.131232114366654</v>
      </c>
    </row>
    <row r="103" spans="1:9" ht="13.5" x14ac:dyDescent="0.25">
      <c r="A103" s="3">
        <f>TITRES_STAT!B106</f>
        <v>42846</v>
      </c>
      <c r="B103" s="5">
        <f>TITRES_STAT!D106</f>
        <v>4.8239999999999998</v>
      </c>
      <c r="C103" s="2">
        <f t="shared" si="9"/>
        <v>-6.730000000000036E-2</v>
      </c>
      <c r="D103" s="2">
        <f t="shared" si="10"/>
        <v>0</v>
      </c>
      <c r="E103" s="2">
        <f t="shared" si="11"/>
        <v>6.730000000000036E-2</v>
      </c>
      <c r="F103" s="2">
        <f t="shared" si="15"/>
        <v>2.3616123063929417E-2</v>
      </c>
      <c r="G103" s="2">
        <f t="shared" si="15"/>
        <v>1.6370059891414445E-2</v>
      </c>
      <c r="H103" s="2">
        <f t="shared" si="13"/>
        <v>1.4426412133235562</v>
      </c>
      <c r="I103" s="2">
        <f t="shared" si="14"/>
        <v>59.060708771086375</v>
      </c>
    </row>
    <row r="104" spans="1:9" ht="13.5" x14ac:dyDescent="0.25">
      <c r="A104" s="3">
        <f>TITRES_STAT!B107</f>
        <v>42849</v>
      </c>
      <c r="B104" s="5">
        <f>TITRES_STAT!D107</f>
        <v>4.8048000000000002</v>
      </c>
      <c r="C104" s="2">
        <f t="shared" si="9"/>
        <v>-1.9199999999999662E-2</v>
      </c>
      <c r="D104" s="2">
        <f t="shared" si="10"/>
        <v>0</v>
      </c>
      <c r="E104" s="2">
        <f t="shared" si="11"/>
        <v>1.9199999999999662E-2</v>
      </c>
      <c r="F104" s="2">
        <f t="shared" si="15"/>
        <v>2.19292571307916E-2</v>
      </c>
      <c r="G104" s="2">
        <f t="shared" si="15"/>
        <v>1.6572198470599105E-2</v>
      </c>
      <c r="H104" s="2">
        <f t="shared" si="13"/>
        <v>1.3232557629391479</v>
      </c>
      <c r="I104" s="2">
        <f t="shared" si="14"/>
        <v>56.956956011812437</v>
      </c>
    </row>
    <row r="105" spans="1:9" ht="13.5" x14ac:dyDescent="0.25">
      <c r="A105" s="3">
        <f>TITRES_STAT!B108</f>
        <v>42850</v>
      </c>
      <c r="B105" s="5">
        <f>TITRES_STAT!D108</f>
        <v>4.8048000000000002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2.0362881621449343E-2</v>
      </c>
      <c r="G105" s="2">
        <f t="shared" si="15"/>
        <v>1.5388470008413454E-2</v>
      </c>
      <c r="H105" s="2">
        <f t="shared" si="13"/>
        <v>1.3232557629391482</v>
      </c>
      <c r="I105" s="2">
        <f t="shared" si="14"/>
        <v>56.956956011812437</v>
      </c>
    </row>
    <row r="106" spans="1:9" ht="13.5" x14ac:dyDescent="0.25">
      <c r="A106" s="3">
        <f>TITRES_STAT!B109</f>
        <v>42851</v>
      </c>
      <c r="B106" s="5">
        <f>TITRES_STAT!D109</f>
        <v>4.7952000000000004</v>
      </c>
      <c r="C106" s="2">
        <f t="shared" si="9"/>
        <v>-9.5999999999998309E-3</v>
      </c>
      <c r="D106" s="2">
        <f t="shared" si="10"/>
        <v>0</v>
      </c>
      <c r="E106" s="2">
        <f t="shared" si="11"/>
        <v>9.5999999999998309E-3</v>
      </c>
      <c r="F106" s="2">
        <f t="shared" si="15"/>
        <v>1.8908390077060105E-2</v>
      </c>
      <c r="G106" s="2">
        <f t="shared" si="15"/>
        <v>1.4975007864955339E-2</v>
      </c>
      <c r="H106" s="2">
        <f t="shared" si="13"/>
        <v>1.2626631149429781</v>
      </c>
      <c r="I106" s="2">
        <f t="shared" si="14"/>
        <v>55.804291262104158</v>
      </c>
    </row>
    <row r="107" spans="1:9" ht="13.5" x14ac:dyDescent="0.25">
      <c r="A107" s="3">
        <f>TITRES_STAT!B110</f>
        <v>42852</v>
      </c>
      <c r="B107" s="5">
        <f>TITRES_STAT!D110</f>
        <v>4.7952000000000004</v>
      </c>
      <c r="C107" s="2">
        <f t="shared" si="9"/>
        <v>0</v>
      </c>
      <c r="D107" s="2">
        <f t="shared" si="10"/>
        <v>0</v>
      </c>
      <c r="E107" s="2">
        <f t="shared" si="11"/>
        <v>0</v>
      </c>
      <c r="F107" s="2">
        <f t="shared" si="15"/>
        <v>1.7557790785841527E-2</v>
      </c>
      <c r="G107" s="2">
        <f t="shared" si="15"/>
        <v>1.3905364446029956E-2</v>
      </c>
      <c r="H107" s="2">
        <f t="shared" si="13"/>
        <v>1.2626631149429783</v>
      </c>
      <c r="I107" s="2">
        <f t="shared" si="14"/>
        <v>55.804291262104165</v>
      </c>
    </row>
    <row r="108" spans="1:9" ht="13.5" x14ac:dyDescent="0.25">
      <c r="A108" s="3">
        <f>TITRES_STAT!B111</f>
        <v>42853</v>
      </c>
      <c r="B108" s="5">
        <f>TITRES_STAT!D111</f>
        <v>4.7952000000000004</v>
      </c>
      <c r="C108" s="2">
        <f t="shared" si="9"/>
        <v>0</v>
      </c>
      <c r="D108" s="2">
        <f t="shared" si="10"/>
        <v>0</v>
      </c>
      <c r="E108" s="2">
        <f t="shared" si="11"/>
        <v>0</v>
      </c>
      <c r="F108" s="2">
        <f t="shared" si="15"/>
        <v>1.6303662872567133E-2</v>
      </c>
      <c r="G108" s="2">
        <f t="shared" si="15"/>
        <v>1.2912124128456387E-2</v>
      </c>
      <c r="H108" s="2">
        <f t="shared" si="13"/>
        <v>1.2626631149429786</v>
      </c>
      <c r="I108" s="2">
        <f t="shared" si="14"/>
        <v>55.804291262104165</v>
      </c>
    </row>
    <row r="109" spans="1:9" ht="13.5" x14ac:dyDescent="0.25">
      <c r="A109" s="3">
        <f>TITRES_STAT!B112</f>
        <v>42857</v>
      </c>
      <c r="B109" s="5">
        <f>TITRES_STAT!D112</f>
        <v>4.6607000000000003</v>
      </c>
      <c r="C109" s="2">
        <f t="shared" si="9"/>
        <v>-0.13450000000000006</v>
      </c>
      <c r="D109" s="2">
        <f t="shared" si="10"/>
        <v>0</v>
      </c>
      <c r="E109" s="2">
        <f t="shared" si="11"/>
        <v>0.13450000000000006</v>
      </c>
      <c r="F109" s="2">
        <f t="shared" ref="F109:G124" si="16">((F108*13)+D109)/14</f>
        <v>1.5139115524526623E-2</v>
      </c>
      <c r="G109" s="2">
        <f t="shared" si="16"/>
        <v>2.159697240499522E-2</v>
      </c>
      <c r="H109" s="2">
        <f t="shared" si="13"/>
        <v>0.70098323230829607</v>
      </c>
      <c r="I109" s="2">
        <f t="shared" si="14"/>
        <v>41.210472801488841</v>
      </c>
    </row>
    <row r="110" spans="1:9" ht="13.5" x14ac:dyDescent="0.25">
      <c r="A110" s="3">
        <f>TITRES_STAT!B113</f>
        <v>42858</v>
      </c>
      <c r="B110" s="5">
        <f>TITRES_STAT!D113</f>
        <v>4.6125999999999996</v>
      </c>
      <c r="C110" s="2">
        <f t="shared" si="9"/>
        <v>-4.8100000000000698E-2</v>
      </c>
      <c r="D110" s="2">
        <f t="shared" si="10"/>
        <v>0</v>
      </c>
      <c r="E110" s="2">
        <f t="shared" si="11"/>
        <v>4.8100000000000698E-2</v>
      </c>
      <c r="F110" s="2">
        <f t="shared" si="16"/>
        <v>1.4057750129917579E-2</v>
      </c>
      <c r="G110" s="2">
        <f t="shared" si="16"/>
        <v>2.3490045804638471E-2</v>
      </c>
      <c r="H110" s="2">
        <f t="shared" si="13"/>
        <v>0.5984556286876912</v>
      </c>
      <c r="I110" s="2">
        <f t="shared" si="14"/>
        <v>37.439614709794263</v>
      </c>
    </row>
    <row r="111" spans="1:9" ht="13.5" x14ac:dyDescent="0.25">
      <c r="A111" s="3">
        <f>TITRES_STAT!B114</f>
        <v>42859</v>
      </c>
      <c r="B111" s="5">
        <f>TITRES_STAT!D114</f>
        <v>4.4781000000000004</v>
      </c>
      <c r="C111" s="2">
        <f t="shared" si="9"/>
        <v>-0.13449999999999918</v>
      </c>
      <c r="D111" s="2">
        <f t="shared" si="10"/>
        <v>0</v>
      </c>
      <c r="E111" s="2">
        <f t="shared" si="11"/>
        <v>0.13449999999999918</v>
      </c>
      <c r="F111" s="2">
        <f t="shared" si="16"/>
        <v>1.3053625120637753E-2</v>
      </c>
      <c r="G111" s="2">
        <f t="shared" si="16"/>
        <v>3.1419328247164237E-2</v>
      </c>
      <c r="H111" s="2">
        <f t="shared" si="13"/>
        <v>0.41546480618394227</v>
      </c>
      <c r="I111" s="2">
        <f t="shared" si="14"/>
        <v>29.351828768107993</v>
      </c>
    </row>
    <row r="112" spans="1:9" ht="13.5" x14ac:dyDescent="0.25">
      <c r="A112" s="3">
        <f>TITRES_STAT!B115</f>
        <v>42860</v>
      </c>
      <c r="B112" s="5">
        <f>TITRES_STAT!D115</f>
        <v>4.5549999999999997</v>
      </c>
      <c r="C112" s="2">
        <f t="shared" si="9"/>
        <v>7.6899999999999302E-2</v>
      </c>
      <c r="D112" s="2">
        <f t="shared" si="10"/>
        <v>7.6899999999999302E-2</v>
      </c>
      <c r="E112" s="2">
        <f t="shared" si="11"/>
        <v>0</v>
      </c>
      <c r="F112" s="2">
        <f t="shared" si="16"/>
        <v>1.7614080469163577E-2</v>
      </c>
      <c r="G112" s="2">
        <f t="shared" si="16"/>
        <v>2.9175090515223934E-2</v>
      </c>
      <c r="H112" s="2">
        <f t="shared" si="13"/>
        <v>0.60373696047223313</v>
      </c>
      <c r="I112" s="2">
        <f t="shared" si="14"/>
        <v>37.645634873592861</v>
      </c>
    </row>
    <row r="113" spans="1:9" ht="13.5" x14ac:dyDescent="0.25">
      <c r="A113" s="3">
        <f>TITRES_STAT!B116</f>
        <v>42863</v>
      </c>
      <c r="B113" s="5">
        <f>TITRES_STAT!D116</f>
        <v>4.5357000000000003</v>
      </c>
      <c r="C113" s="2">
        <f t="shared" si="9"/>
        <v>-1.9299999999999429E-2</v>
      </c>
      <c r="D113" s="2">
        <f t="shared" si="10"/>
        <v>0</v>
      </c>
      <c r="E113" s="2">
        <f t="shared" si="11"/>
        <v>1.9299999999999429E-2</v>
      </c>
      <c r="F113" s="2">
        <f t="shared" si="16"/>
        <v>1.6355931864223322E-2</v>
      </c>
      <c r="G113" s="2">
        <f t="shared" si="16"/>
        <v>2.8469726906993613E-2</v>
      </c>
      <c r="H113" s="2">
        <f t="shared" si="13"/>
        <v>0.57450259068714404</v>
      </c>
      <c r="I113" s="2">
        <f t="shared" si="14"/>
        <v>36.487878399515346</v>
      </c>
    </row>
    <row r="114" spans="1:9" ht="13.5" x14ac:dyDescent="0.25">
      <c r="A114" s="3">
        <f>TITRES_STAT!B117</f>
        <v>42864</v>
      </c>
      <c r="B114" s="5">
        <f>TITRES_STAT!D117</f>
        <v>4.5357000000000003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1.5187651016778799E-2</v>
      </c>
      <c r="G114" s="2">
        <f t="shared" si="16"/>
        <v>2.6436174985065498E-2</v>
      </c>
      <c r="H114" s="2">
        <f t="shared" si="13"/>
        <v>0.57450259068714404</v>
      </c>
      <c r="I114" s="2">
        <f t="shared" si="14"/>
        <v>36.487878399515346</v>
      </c>
    </row>
    <row r="115" spans="1:9" ht="13.5" x14ac:dyDescent="0.25">
      <c r="A115" s="3">
        <f>TITRES_STAT!B118</f>
        <v>42865</v>
      </c>
      <c r="B115" s="5">
        <f>TITRES_STAT!D118</f>
        <v>4.5164999999999997</v>
      </c>
      <c r="C115" s="2">
        <f t="shared" si="9"/>
        <v>-1.920000000000055E-2</v>
      </c>
      <c r="D115" s="2">
        <f t="shared" si="10"/>
        <v>0</v>
      </c>
      <c r="E115" s="2">
        <f t="shared" si="11"/>
        <v>1.920000000000055E-2</v>
      </c>
      <c r="F115" s="2">
        <f t="shared" si="16"/>
        <v>1.41028188012946E-2</v>
      </c>
      <c r="G115" s="2">
        <f t="shared" si="16"/>
        <v>2.5919305343275145E-2</v>
      </c>
      <c r="H115" s="2">
        <f t="shared" si="13"/>
        <v>0.54410481355564666</v>
      </c>
      <c r="I115" s="2">
        <f t="shared" si="14"/>
        <v>35.237556983112029</v>
      </c>
    </row>
    <row r="116" spans="1:9" ht="13.5" x14ac:dyDescent="0.25">
      <c r="A116" s="3">
        <f>TITRES_STAT!B119</f>
        <v>42866</v>
      </c>
      <c r="B116" s="5">
        <f>TITRES_STAT!D119</f>
        <v>4.5164999999999997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1.3095474601202127E-2</v>
      </c>
      <c r="G116" s="2">
        <f t="shared" si="16"/>
        <v>2.4067926390184062E-2</v>
      </c>
      <c r="H116" s="2">
        <f t="shared" si="13"/>
        <v>0.54410481355564666</v>
      </c>
      <c r="I116" s="2">
        <f t="shared" si="14"/>
        <v>35.237556983112029</v>
      </c>
    </row>
    <row r="117" spans="1:9" ht="13.5" x14ac:dyDescent="0.25">
      <c r="A117" s="3">
        <f>TITRES_STAT!B120</f>
        <v>42867</v>
      </c>
      <c r="B117" s="5">
        <f>TITRES_STAT!D120</f>
        <v>4.5164999999999997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1.2160083558259118E-2</v>
      </c>
      <c r="G117" s="2">
        <f t="shared" si="16"/>
        <v>2.2348788790885199E-2</v>
      </c>
      <c r="H117" s="2">
        <f t="shared" si="13"/>
        <v>0.54410481355564666</v>
      </c>
      <c r="I117" s="2">
        <f t="shared" si="14"/>
        <v>35.237556983112029</v>
      </c>
    </row>
    <row r="118" spans="1:9" ht="13.5" x14ac:dyDescent="0.25">
      <c r="A118" s="3">
        <f>TITRES_STAT!B121</f>
        <v>42870</v>
      </c>
      <c r="B118" s="5">
        <f>TITRES_STAT!D121</f>
        <v>4.5164999999999997</v>
      </c>
      <c r="C118" s="2">
        <f t="shared" si="9"/>
        <v>0</v>
      </c>
      <c r="D118" s="2">
        <f t="shared" si="10"/>
        <v>0</v>
      </c>
      <c r="E118" s="2">
        <f t="shared" si="11"/>
        <v>0</v>
      </c>
      <c r="F118" s="2">
        <f t="shared" si="16"/>
        <v>1.1291506161240609E-2</v>
      </c>
      <c r="G118" s="2">
        <f t="shared" si="16"/>
        <v>2.0752446734393398E-2</v>
      </c>
      <c r="H118" s="2">
        <f t="shared" si="13"/>
        <v>0.54410481355564677</v>
      </c>
      <c r="I118" s="2">
        <f t="shared" si="14"/>
        <v>35.237556983112029</v>
      </c>
    </row>
    <row r="119" spans="1:9" ht="13.5" x14ac:dyDescent="0.25">
      <c r="A119" s="3">
        <f>TITRES_STAT!B122</f>
        <v>42871</v>
      </c>
      <c r="B119" s="5">
        <f>TITRES_STAT!D122</f>
        <v>4.4203999999999999</v>
      </c>
      <c r="C119" s="2">
        <f t="shared" si="9"/>
        <v>-9.6099999999999852E-2</v>
      </c>
      <c r="D119" s="2">
        <f t="shared" si="10"/>
        <v>0</v>
      </c>
      <c r="E119" s="2">
        <f t="shared" si="11"/>
        <v>9.6099999999999852E-2</v>
      </c>
      <c r="F119" s="2">
        <f t="shared" si="16"/>
        <v>1.048497000686628E-2</v>
      </c>
      <c r="G119" s="2">
        <f t="shared" si="16"/>
        <v>2.613441482479386E-2</v>
      </c>
      <c r="H119" s="2">
        <f t="shared" si="13"/>
        <v>0.4011939841453474</v>
      </c>
      <c r="I119" s="2">
        <f t="shared" si="14"/>
        <v>28.632294220850085</v>
      </c>
    </row>
    <row r="120" spans="1:9" ht="13.5" x14ac:dyDescent="0.25">
      <c r="A120" s="3">
        <f>TITRES_STAT!B123</f>
        <v>42872</v>
      </c>
      <c r="B120" s="5">
        <f>TITRES_STAT!D123</f>
        <v>4.4108000000000001</v>
      </c>
      <c r="C120" s="2">
        <f t="shared" si="9"/>
        <v>-9.5999999999998309E-3</v>
      </c>
      <c r="D120" s="2">
        <f t="shared" si="10"/>
        <v>0</v>
      </c>
      <c r="E120" s="2">
        <f t="shared" si="11"/>
        <v>9.5999999999998309E-3</v>
      </c>
      <c r="F120" s="2">
        <f t="shared" si="16"/>
        <v>9.7360435778044031E-3</v>
      </c>
      <c r="G120" s="2">
        <f t="shared" si="16"/>
        <v>2.4953385194451429E-2</v>
      </c>
      <c r="H120" s="2">
        <f t="shared" si="13"/>
        <v>0.39016924966033406</v>
      </c>
      <c r="I120" s="2">
        <f t="shared" si="14"/>
        <v>28.066312771316561</v>
      </c>
    </row>
    <row r="121" spans="1:9" ht="13.5" x14ac:dyDescent="0.25">
      <c r="A121" s="3">
        <f>TITRES_STAT!B124</f>
        <v>42873</v>
      </c>
      <c r="B121" s="5">
        <f>TITRES_STAT!D124</f>
        <v>4.4203999999999999</v>
      </c>
      <c r="C121" s="2">
        <f t="shared" si="9"/>
        <v>9.5999999999998309E-3</v>
      </c>
      <c r="D121" s="2">
        <f t="shared" si="10"/>
        <v>9.5999999999998309E-3</v>
      </c>
      <c r="E121" s="2">
        <f t="shared" si="11"/>
        <v>0</v>
      </c>
      <c r="F121" s="2">
        <f t="shared" si="16"/>
        <v>9.7263261793897899E-3</v>
      </c>
      <c r="G121" s="2">
        <f t="shared" si="16"/>
        <v>2.3171000537704899E-2</v>
      </c>
      <c r="H121" s="2">
        <f t="shared" si="13"/>
        <v>0.41976289127276456</v>
      </c>
      <c r="I121" s="2">
        <f t="shared" si="14"/>
        <v>29.56570381244876</v>
      </c>
    </row>
    <row r="122" spans="1:9" ht="13.5" x14ac:dyDescent="0.25">
      <c r="A122" s="3">
        <f>TITRES_STAT!B125</f>
        <v>42874</v>
      </c>
      <c r="B122" s="5">
        <f>TITRES_STAT!D125</f>
        <v>4.4203999999999999</v>
      </c>
      <c r="C122" s="2">
        <f t="shared" si="9"/>
        <v>0</v>
      </c>
      <c r="D122" s="2">
        <f t="shared" si="10"/>
        <v>0</v>
      </c>
      <c r="E122" s="2">
        <f t="shared" si="11"/>
        <v>0</v>
      </c>
      <c r="F122" s="2">
        <f t="shared" si="16"/>
        <v>9.0315885951476622E-3</v>
      </c>
      <c r="G122" s="2">
        <f t="shared" si="16"/>
        <v>2.1515929070725977E-2</v>
      </c>
      <c r="H122" s="2">
        <f t="shared" si="13"/>
        <v>0.41976289127276456</v>
      </c>
      <c r="I122" s="2">
        <f t="shared" si="14"/>
        <v>29.56570381244876</v>
      </c>
    </row>
    <row r="123" spans="1:9" ht="13.5" x14ac:dyDescent="0.25">
      <c r="A123" s="3">
        <f>TITRES_STAT!B126</f>
        <v>42877</v>
      </c>
      <c r="B123" s="5">
        <f>TITRES_STAT!D126</f>
        <v>4.4203999999999999</v>
      </c>
      <c r="C123" s="2">
        <f t="shared" si="9"/>
        <v>0</v>
      </c>
      <c r="D123" s="2">
        <f t="shared" si="10"/>
        <v>0</v>
      </c>
      <c r="E123" s="2">
        <f t="shared" si="11"/>
        <v>0</v>
      </c>
      <c r="F123" s="2">
        <f t="shared" si="16"/>
        <v>8.3864751240656874E-3</v>
      </c>
      <c r="G123" s="2">
        <f t="shared" si="16"/>
        <v>1.9979076994245552E-2</v>
      </c>
      <c r="H123" s="2">
        <f t="shared" si="13"/>
        <v>0.41976289127276456</v>
      </c>
      <c r="I123" s="2">
        <f t="shared" si="14"/>
        <v>29.56570381244876</v>
      </c>
    </row>
    <row r="124" spans="1:9" ht="13.5" x14ac:dyDescent="0.25">
      <c r="A124" s="3">
        <f>TITRES_STAT!B127</f>
        <v>42878</v>
      </c>
      <c r="B124" s="5">
        <f>TITRES_STAT!D127</f>
        <v>4.2282000000000002</v>
      </c>
      <c r="C124" s="2">
        <f t="shared" si="9"/>
        <v>-0.1921999999999997</v>
      </c>
      <c r="D124" s="2">
        <f t="shared" si="10"/>
        <v>0</v>
      </c>
      <c r="E124" s="2">
        <f t="shared" si="11"/>
        <v>0.1921999999999997</v>
      </c>
      <c r="F124" s="2">
        <f t="shared" si="16"/>
        <v>7.7874411866324239E-3</v>
      </c>
      <c r="G124" s="2">
        <f t="shared" si="16"/>
        <v>3.228057149465656E-2</v>
      </c>
      <c r="H124" s="2">
        <f t="shared" si="13"/>
        <v>0.24124235805185446</v>
      </c>
      <c r="I124" s="2">
        <f t="shared" si="14"/>
        <v>19.435556359072976</v>
      </c>
    </row>
    <row r="125" spans="1:9" ht="13.5" x14ac:dyDescent="0.25">
      <c r="A125" s="3">
        <f>TITRES_STAT!B128</f>
        <v>42879</v>
      </c>
      <c r="B125" s="5">
        <f>TITRES_STAT!D128</f>
        <v>4.3532000000000002</v>
      </c>
      <c r="C125" s="2">
        <f t="shared" si="9"/>
        <v>0.125</v>
      </c>
      <c r="D125" s="2">
        <f t="shared" si="10"/>
        <v>0.125</v>
      </c>
      <c r="E125" s="2">
        <f t="shared" si="11"/>
        <v>0</v>
      </c>
      <c r="F125" s="2">
        <f t="shared" ref="F125:G140" si="17">((F124*13)+D125)/14</f>
        <v>1.6159766816158681E-2</v>
      </c>
      <c r="G125" s="2">
        <f t="shared" si="17"/>
        <v>2.9974816387895377E-2</v>
      </c>
      <c r="H125" s="2">
        <f t="shared" si="13"/>
        <v>0.53911145299573615</v>
      </c>
      <c r="I125" s="2">
        <f t="shared" si="14"/>
        <v>35.027447294112861</v>
      </c>
    </row>
    <row r="126" spans="1:9" ht="13.5" x14ac:dyDescent="0.25">
      <c r="A126" s="3">
        <f>TITRES_STAT!B129</f>
        <v>42880</v>
      </c>
      <c r="B126" s="5">
        <f>TITRES_STAT!D129</f>
        <v>4.3532000000000002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1.5005497757861632E-2</v>
      </c>
      <c r="G126" s="2">
        <f t="shared" si="17"/>
        <v>2.7833758074474278E-2</v>
      </c>
      <c r="H126" s="2">
        <f t="shared" si="13"/>
        <v>0.53911145299573615</v>
      </c>
      <c r="I126" s="2">
        <f t="shared" si="14"/>
        <v>35.027447294112861</v>
      </c>
    </row>
    <row r="127" spans="1:9" ht="13.5" x14ac:dyDescent="0.25">
      <c r="A127" s="3">
        <f>TITRES_STAT!B130</f>
        <v>42881</v>
      </c>
      <c r="B127" s="5">
        <f>TITRES_STAT!D130</f>
        <v>4.3532000000000002</v>
      </c>
      <c r="C127" s="2">
        <f t="shared" si="9"/>
        <v>0</v>
      </c>
      <c r="D127" s="2">
        <f t="shared" si="10"/>
        <v>0</v>
      </c>
      <c r="E127" s="2">
        <f t="shared" si="11"/>
        <v>0</v>
      </c>
      <c r="F127" s="2">
        <f t="shared" si="17"/>
        <v>1.3933676489442945E-2</v>
      </c>
      <c r="G127" s="2">
        <f t="shared" si="17"/>
        <v>2.5845632497726114E-2</v>
      </c>
      <c r="H127" s="2">
        <f t="shared" si="13"/>
        <v>0.53911145299573626</v>
      </c>
      <c r="I127" s="2">
        <f t="shared" si="14"/>
        <v>35.027447294112861</v>
      </c>
    </row>
    <row r="128" spans="1:9" ht="13.5" x14ac:dyDescent="0.25">
      <c r="A128" s="3">
        <f>TITRES_STAT!B131</f>
        <v>42884</v>
      </c>
      <c r="B128" s="5">
        <f>TITRES_STAT!D131</f>
        <v>4.3147000000000002</v>
      </c>
      <c r="C128" s="2">
        <f t="shared" si="9"/>
        <v>-3.8499999999999979E-2</v>
      </c>
      <c r="D128" s="2">
        <f t="shared" si="10"/>
        <v>0</v>
      </c>
      <c r="E128" s="2">
        <f t="shared" si="11"/>
        <v>3.8499999999999979E-2</v>
      </c>
      <c r="F128" s="2">
        <f t="shared" si="17"/>
        <v>1.2938413883054164E-2</v>
      </c>
      <c r="G128" s="2">
        <f t="shared" si="17"/>
        <v>2.6749515890745677E-2</v>
      </c>
      <c r="H128" s="2">
        <f t="shared" si="13"/>
        <v>0.48368777722554473</v>
      </c>
      <c r="I128" s="2">
        <f t="shared" si="14"/>
        <v>32.600374866606202</v>
      </c>
    </row>
    <row r="129" spans="1:9" ht="13.5" x14ac:dyDescent="0.25">
      <c r="A129" s="3">
        <f>TITRES_STAT!B132</f>
        <v>42885</v>
      </c>
      <c r="B129" s="5">
        <f>TITRES_STAT!D132</f>
        <v>4.3147000000000002</v>
      </c>
      <c r="C129" s="2">
        <f t="shared" si="9"/>
        <v>0</v>
      </c>
      <c r="D129" s="2">
        <f t="shared" si="10"/>
        <v>0</v>
      </c>
      <c r="E129" s="2">
        <f t="shared" si="11"/>
        <v>0</v>
      </c>
      <c r="F129" s="2">
        <f t="shared" si="17"/>
        <v>1.2014241462836009E-2</v>
      </c>
      <c r="G129" s="2">
        <f t="shared" si="17"/>
        <v>2.483883618426384E-2</v>
      </c>
      <c r="H129" s="2">
        <f t="shared" si="13"/>
        <v>0.48368777722554479</v>
      </c>
      <c r="I129" s="2">
        <f t="shared" si="14"/>
        <v>32.600374866606202</v>
      </c>
    </row>
    <row r="130" spans="1:9" ht="13.5" x14ac:dyDescent="0.25">
      <c r="A130" s="3">
        <f>TITRES_STAT!B133</f>
        <v>42886</v>
      </c>
      <c r="B130" s="5">
        <f>TITRES_STAT!D133</f>
        <v>4.3147000000000002</v>
      </c>
      <c r="C130" s="2">
        <f t="shared" si="9"/>
        <v>0</v>
      </c>
      <c r="D130" s="2">
        <f t="shared" si="10"/>
        <v>0</v>
      </c>
      <c r="E130" s="2">
        <f t="shared" si="11"/>
        <v>0</v>
      </c>
      <c r="F130" s="2">
        <f t="shared" si="17"/>
        <v>1.1156081358347723E-2</v>
      </c>
      <c r="G130" s="2">
        <f t="shared" si="17"/>
        <v>2.3064633599673565E-2</v>
      </c>
      <c r="H130" s="2">
        <f t="shared" si="13"/>
        <v>0.48368777722554479</v>
      </c>
      <c r="I130" s="2">
        <f t="shared" si="14"/>
        <v>32.600374866606202</v>
      </c>
    </row>
    <row r="131" spans="1:9" ht="13.5" x14ac:dyDescent="0.25">
      <c r="A131" s="3">
        <f>TITRES_STAT!B134</f>
        <v>42887</v>
      </c>
      <c r="B131" s="5">
        <f>TITRES_STAT!D134</f>
        <v>4.3147000000000002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1.0359218404180028E-2</v>
      </c>
      <c r="G131" s="2">
        <f t="shared" si="17"/>
        <v>2.1417159771125453E-2</v>
      </c>
      <c r="H131" s="2">
        <f t="shared" si="13"/>
        <v>0.48368777722554479</v>
      </c>
      <c r="I131" s="2">
        <f t="shared" si="14"/>
        <v>32.600374866606202</v>
      </c>
    </row>
    <row r="132" spans="1:9" ht="13.5" x14ac:dyDescent="0.25">
      <c r="A132" s="3">
        <f>TITRES_STAT!B135</f>
        <v>42888</v>
      </c>
      <c r="B132" s="5">
        <f>TITRES_STAT!D135</f>
        <v>4.3051000000000004</v>
      </c>
      <c r="C132" s="2">
        <f t="shared" si="18"/>
        <v>-9.5999999999998309E-3</v>
      </c>
      <c r="D132" s="2">
        <f t="shared" si="19"/>
        <v>0</v>
      </c>
      <c r="E132" s="2">
        <f t="shared" si="20"/>
        <v>9.5999999999998309E-3</v>
      </c>
      <c r="F132" s="2">
        <f t="shared" si="17"/>
        <v>9.6192742324528839E-3</v>
      </c>
      <c r="G132" s="2">
        <f t="shared" si="17"/>
        <v>2.0573076930330763E-2</v>
      </c>
      <c r="H132" s="2">
        <f t="shared" si="13"/>
        <v>0.46756614312131628</v>
      </c>
      <c r="I132" s="2">
        <f t="shared" si="14"/>
        <v>31.859970694531413</v>
      </c>
    </row>
    <row r="133" spans="1:9" ht="13.5" x14ac:dyDescent="0.25">
      <c r="A133" s="3">
        <f>TITRES_STAT!B136</f>
        <v>42891</v>
      </c>
      <c r="B133" s="5">
        <f>TITRES_STAT!D136</f>
        <v>4.3051000000000004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8.9321832158491075E-3</v>
      </c>
      <c r="G133" s="2">
        <f t="shared" si="17"/>
        <v>1.9103571435307137E-2</v>
      </c>
      <c r="H133" s="2">
        <f t="shared" si="13"/>
        <v>0.46756614312131634</v>
      </c>
      <c r="I133" s="2">
        <f t="shared" si="14"/>
        <v>31.859970694531413</v>
      </c>
    </row>
    <row r="134" spans="1:9" ht="13.5" x14ac:dyDescent="0.25">
      <c r="A134" s="3">
        <f>TITRES_STAT!B137</f>
        <v>42892</v>
      </c>
      <c r="B134" s="5">
        <f>TITRES_STAT!D137</f>
        <v>4.2763</v>
      </c>
      <c r="C134" s="2">
        <f t="shared" si="18"/>
        <v>-2.8800000000000381E-2</v>
      </c>
      <c r="D134" s="2">
        <f t="shared" si="19"/>
        <v>0</v>
      </c>
      <c r="E134" s="2">
        <f t="shared" si="20"/>
        <v>2.8800000000000381E-2</v>
      </c>
      <c r="F134" s="2">
        <f t="shared" si="17"/>
        <v>8.2941701290027425E-3</v>
      </c>
      <c r="G134" s="2">
        <f t="shared" si="17"/>
        <v>1.9796173475642369E-2</v>
      </c>
      <c r="H134" s="2">
        <f t="shared" si="13"/>
        <v>0.41897845253821731</v>
      </c>
      <c r="I134" s="2">
        <f t="shared" si="14"/>
        <v>29.526766371171021</v>
      </c>
    </row>
    <row r="135" spans="1:9" ht="13.5" x14ac:dyDescent="0.25">
      <c r="A135" s="3">
        <f>TITRES_STAT!B138</f>
        <v>42893</v>
      </c>
      <c r="B135" s="5">
        <f>TITRES_STAT!D138</f>
        <v>4.3051000000000004</v>
      </c>
      <c r="C135" s="2">
        <f t="shared" si="18"/>
        <v>2.8800000000000381E-2</v>
      </c>
      <c r="D135" s="2">
        <f t="shared" si="19"/>
        <v>2.8800000000000381E-2</v>
      </c>
      <c r="E135" s="2">
        <f t="shared" si="20"/>
        <v>0</v>
      </c>
      <c r="F135" s="2">
        <f t="shared" si="17"/>
        <v>9.7588722626454315E-3</v>
      </c>
      <c r="G135" s="2">
        <f t="shared" si="17"/>
        <v>1.8382161084525058E-2</v>
      </c>
      <c r="H135" s="2">
        <f t="shared" si="13"/>
        <v>0.53088819196894621</v>
      </c>
      <c r="I135" s="2">
        <f t="shared" si="14"/>
        <v>34.678443190952194</v>
      </c>
    </row>
    <row r="136" spans="1:9" ht="13.5" x14ac:dyDescent="0.25">
      <c r="A136" s="3">
        <f>TITRES_STAT!B139</f>
        <v>42894</v>
      </c>
      <c r="B136" s="5">
        <f>TITRES_STAT!D139</f>
        <v>4.3051000000000004</v>
      </c>
      <c r="C136" s="2">
        <f t="shared" si="18"/>
        <v>0</v>
      </c>
      <c r="D136" s="2">
        <f t="shared" si="19"/>
        <v>0</v>
      </c>
      <c r="E136" s="2">
        <f t="shared" si="20"/>
        <v>0</v>
      </c>
      <c r="F136" s="2">
        <f t="shared" si="17"/>
        <v>9.0618099581707568E-3</v>
      </c>
      <c r="G136" s="2">
        <f t="shared" si="17"/>
        <v>1.7069149578487552E-2</v>
      </c>
      <c r="H136" s="2">
        <f t="shared" si="13"/>
        <v>0.53088819196894621</v>
      </c>
      <c r="I136" s="2">
        <f t="shared" si="14"/>
        <v>34.678443190952194</v>
      </c>
    </row>
    <row r="137" spans="1:9" ht="13.5" x14ac:dyDescent="0.25">
      <c r="A137" s="3">
        <f>TITRES_STAT!B140</f>
        <v>42895</v>
      </c>
      <c r="B137" s="5">
        <f>TITRES_STAT!D140</f>
        <v>4.3051000000000004</v>
      </c>
      <c r="C137" s="2">
        <f t="shared" si="18"/>
        <v>0</v>
      </c>
      <c r="D137" s="2">
        <f t="shared" si="19"/>
        <v>0</v>
      </c>
      <c r="E137" s="2">
        <f t="shared" si="20"/>
        <v>0</v>
      </c>
      <c r="F137" s="2">
        <f t="shared" si="17"/>
        <v>8.4145378183014177E-3</v>
      </c>
      <c r="G137" s="2">
        <f t="shared" si="17"/>
        <v>1.5849924608595585E-2</v>
      </c>
      <c r="H137" s="2">
        <f t="shared" si="13"/>
        <v>0.53088819196894621</v>
      </c>
      <c r="I137" s="2">
        <f t="shared" si="14"/>
        <v>34.678443190952194</v>
      </c>
    </row>
    <row r="138" spans="1:9" ht="13.5" x14ac:dyDescent="0.25">
      <c r="A138" s="3">
        <f>TITRES_STAT!B141</f>
        <v>42898</v>
      </c>
      <c r="B138" s="5">
        <f>TITRES_STAT!D141</f>
        <v>4.3051000000000004</v>
      </c>
      <c r="C138" s="2">
        <f t="shared" si="18"/>
        <v>0</v>
      </c>
      <c r="D138" s="2">
        <f t="shared" si="19"/>
        <v>0</v>
      </c>
      <c r="E138" s="2">
        <f t="shared" si="20"/>
        <v>0</v>
      </c>
      <c r="F138" s="2">
        <f t="shared" si="17"/>
        <v>7.8134994027084601E-3</v>
      </c>
      <c r="G138" s="2">
        <f t="shared" si="17"/>
        <v>1.4717787136553043E-2</v>
      </c>
      <c r="H138" s="2">
        <f t="shared" si="13"/>
        <v>0.53088819196894632</v>
      </c>
      <c r="I138" s="2">
        <f t="shared" si="14"/>
        <v>34.678443190952194</v>
      </c>
    </row>
    <row r="139" spans="1:9" ht="13.5" x14ac:dyDescent="0.25">
      <c r="A139" s="3">
        <f>TITRES_STAT!B142</f>
        <v>42899</v>
      </c>
      <c r="B139" s="5">
        <f>TITRES_STAT!D142</f>
        <v>4.3051000000000004</v>
      </c>
      <c r="C139" s="2">
        <f t="shared" si="18"/>
        <v>0</v>
      </c>
      <c r="D139" s="2">
        <f t="shared" si="19"/>
        <v>0</v>
      </c>
      <c r="E139" s="2">
        <f t="shared" si="20"/>
        <v>0</v>
      </c>
      <c r="F139" s="2">
        <f t="shared" si="17"/>
        <v>7.2553923025149986E-3</v>
      </c>
      <c r="G139" s="2">
        <f t="shared" si="17"/>
        <v>1.3666516626799253E-2</v>
      </c>
      <c r="H139" s="2">
        <f t="shared" si="13"/>
        <v>0.53088819196894632</v>
      </c>
      <c r="I139" s="2">
        <f t="shared" si="14"/>
        <v>34.678443190952194</v>
      </c>
    </row>
    <row r="140" spans="1:9" ht="13.5" x14ac:dyDescent="0.25">
      <c r="A140" s="3">
        <f>TITRES_STAT!B143</f>
        <v>42900</v>
      </c>
      <c r="B140" s="5">
        <f>TITRES_STAT!D143</f>
        <v>4.2282000000000002</v>
      </c>
      <c r="C140" s="2">
        <f t="shared" si="18"/>
        <v>-7.690000000000019E-2</v>
      </c>
      <c r="D140" s="2">
        <f t="shared" si="19"/>
        <v>0</v>
      </c>
      <c r="E140" s="2">
        <f t="shared" si="20"/>
        <v>7.690000000000019E-2</v>
      </c>
      <c r="F140" s="2">
        <f t="shared" si="17"/>
        <v>6.7371499951924983E-3</v>
      </c>
      <c r="G140" s="2">
        <f t="shared" si="17"/>
        <v>1.818319401059932E-2</v>
      </c>
      <c r="H140" s="2">
        <f t="shared" si="13"/>
        <v>0.37051521263345094</v>
      </c>
      <c r="I140" s="2">
        <f t="shared" si="14"/>
        <v>27.034739141749796</v>
      </c>
    </row>
    <row r="141" spans="1:9" ht="13.5" x14ac:dyDescent="0.25">
      <c r="A141" s="3">
        <f>TITRES_STAT!B144</f>
        <v>42901</v>
      </c>
      <c r="B141" s="5">
        <f>TITRES_STAT!D144</f>
        <v>4.2282000000000002</v>
      </c>
      <c r="C141" s="2">
        <f t="shared" si="18"/>
        <v>0</v>
      </c>
      <c r="D141" s="2">
        <f t="shared" si="19"/>
        <v>0</v>
      </c>
      <c r="E141" s="2">
        <f t="shared" si="20"/>
        <v>0</v>
      </c>
      <c r="F141" s="2">
        <f t="shared" ref="F141:G156" si="21">((F140*13)+D141)/14</f>
        <v>6.2559249955358911E-3</v>
      </c>
      <c r="G141" s="2">
        <f t="shared" si="21"/>
        <v>1.6884394438413653E-2</v>
      </c>
      <c r="H141" s="2">
        <f t="shared" si="13"/>
        <v>0.37051521263345094</v>
      </c>
      <c r="I141" s="2">
        <f t="shared" si="14"/>
        <v>27.034739141749796</v>
      </c>
    </row>
    <row r="142" spans="1:9" ht="13.5" x14ac:dyDescent="0.25">
      <c r="A142" s="3">
        <f>TITRES_STAT!B145</f>
        <v>42902</v>
      </c>
      <c r="B142" s="5">
        <f>TITRES_STAT!D145</f>
        <v>4.2282000000000002</v>
      </c>
      <c r="C142" s="2">
        <f t="shared" si="18"/>
        <v>0</v>
      </c>
      <c r="D142" s="2">
        <f t="shared" si="19"/>
        <v>0</v>
      </c>
      <c r="E142" s="2">
        <f t="shared" si="20"/>
        <v>0</v>
      </c>
      <c r="F142" s="2">
        <f t="shared" si="21"/>
        <v>5.8090732101404707E-3</v>
      </c>
      <c r="G142" s="2">
        <f t="shared" si="21"/>
        <v>1.567836626424125E-2</v>
      </c>
      <c r="H142" s="2">
        <f t="shared" si="13"/>
        <v>0.37051521263345094</v>
      </c>
      <c r="I142" s="2">
        <f t="shared" si="14"/>
        <v>27.034739141749796</v>
      </c>
    </row>
    <row r="143" spans="1:9" ht="13.5" x14ac:dyDescent="0.25">
      <c r="A143" s="3">
        <f>TITRES_STAT!B146</f>
        <v>42905</v>
      </c>
      <c r="B143" s="5">
        <f>TITRES_STAT!D146</f>
        <v>4.1321000000000003</v>
      </c>
      <c r="C143" s="2">
        <f t="shared" si="18"/>
        <v>-9.6099999999999852E-2</v>
      </c>
      <c r="D143" s="2">
        <f t="shared" si="19"/>
        <v>0</v>
      </c>
      <c r="E143" s="2">
        <f t="shared" si="20"/>
        <v>9.6099999999999852E-2</v>
      </c>
      <c r="F143" s="2">
        <f t="shared" si="21"/>
        <v>5.3941394094161512E-3</v>
      </c>
      <c r="G143" s="2">
        <f t="shared" si="21"/>
        <v>2.1422768673938292E-2</v>
      </c>
      <c r="H143" s="2">
        <f t="shared" si="13"/>
        <v>0.25179469057042803</v>
      </c>
      <c r="I143" s="2">
        <f t="shared" si="14"/>
        <v>20.114695522129765</v>
      </c>
    </row>
    <row r="144" spans="1:9" ht="13.5" x14ac:dyDescent="0.25">
      <c r="A144" s="3">
        <f>TITRES_STAT!B147</f>
        <v>42906</v>
      </c>
      <c r="B144" s="5">
        <f>TITRES_STAT!D147</f>
        <v>4.2282000000000002</v>
      </c>
      <c r="C144" s="2">
        <f t="shared" si="18"/>
        <v>9.6099999999999852E-2</v>
      </c>
      <c r="D144" s="2">
        <f t="shared" si="19"/>
        <v>9.6099999999999852E-2</v>
      </c>
      <c r="E144" s="2">
        <f t="shared" si="20"/>
        <v>0</v>
      </c>
      <c r="F144" s="2">
        <f t="shared" si="21"/>
        <v>1.1873129451600701E-2</v>
      </c>
      <c r="G144" s="2">
        <f t="shared" si="21"/>
        <v>1.989257091151413E-2</v>
      </c>
      <c r="H144" s="2">
        <f t="shared" si="13"/>
        <v>0.59686249225475163</v>
      </c>
      <c r="I144" s="2">
        <f t="shared" si="14"/>
        <v>37.377200300571189</v>
      </c>
    </row>
    <row r="145" spans="1:9" ht="13.5" x14ac:dyDescent="0.25">
      <c r="A145" s="3">
        <f>TITRES_STAT!B148</f>
        <v>42907</v>
      </c>
      <c r="B145" s="5">
        <f>TITRES_STAT!D148</f>
        <v>4.2282000000000002</v>
      </c>
      <c r="C145" s="2">
        <f t="shared" si="18"/>
        <v>0</v>
      </c>
      <c r="D145" s="2">
        <f t="shared" si="19"/>
        <v>0</v>
      </c>
      <c r="E145" s="2">
        <f t="shared" si="20"/>
        <v>0</v>
      </c>
      <c r="F145" s="2">
        <f t="shared" si="21"/>
        <v>1.1025048776486366E-2</v>
      </c>
      <c r="G145" s="2">
        <f t="shared" si="21"/>
        <v>1.8471672989263121E-2</v>
      </c>
      <c r="H145" s="2">
        <f t="shared" ref="H145:H208" si="22">F145/G145</f>
        <v>0.59686249225475174</v>
      </c>
      <c r="I145" s="2">
        <f t="shared" ref="I145:I208" si="23">IF(G145=0,100,100-(100/(1+H145)))</f>
        <v>37.377200300571197</v>
      </c>
    </row>
    <row r="146" spans="1:9" ht="13.5" x14ac:dyDescent="0.25">
      <c r="A146" s="3">
        <f>TITRES_STAT!B149</f>
        <v>42908</v>
      </c>
      <c r="B146" s="5">
        <f>TITRES_STAT!D149</f>
        <v>4.2282000000000002</v>
      </c>
      <c r="C146" s="2">
        <f t="shared" si="18"/>
        <v>0</v>
      </c>
      <c r="D146" s="2">
        <f t="shared" si="19"/>
        <v>0</v>
      </c>
      <c r="E146" s="2">
        <f t="shared" si="20"/>
        <v>0</v>
      </c>
      <c r="F146" s="2">
        <f t="shared" si="21"/>
        <v>1.0237545292451624E-2</v>
      </c>
      <c r="G146" s="2">
        <f t="shared" si="21"/>
        <v>1.7152267775744325E-2</v>
      </c>
      <c r="H146" s="2">
        <f t="shared" si="22"/>
        <v>0.59686249225475174</v>
      </c>
      <c r="I146" s="2">
        <f t="shared" si="23"/>
        <v>37.377200300571197</v>
      </c>
    </row>
    <row r="147" spans="1:9" ht="13.5" x14ac:dyDescent="0.25">
      <c r="A147" s="3">
        <f>TITRES_STAT!B150</f>
        <v>42909</v>
      </c>
      <c r="B147" s="5">
        <f>TITRES_STAT!D150</f>
        <v>4.2282000000000002</v>
      </c>
      <c r="C147" s="2">
        <f t="shared" si="18"/>
        <v>0</v>
      </c>
      <c r="D147" s="2">
        <f t="shared" si="19"/>
        <v>0</v>
      </c>
      <c r="E147" s="2">
        <f t="shared" si="20"/>
        <v>0</v>
      </c>
      <c r="F147" s="2">
        <f t="shared" si="21"/>
        <v>9.5062920572765077E-3</v>
      </c>
      <c r="G147" s="2">
        <f t="shared" si="21"/>
        <v>1.5927105791762586E-2</v>
      </c>
      <c r="H147" s="2">
        <f t="shared" si="22"/>
        <v>0.59686249225475174</v>
      </c>
      <c r="I147" s="2">
        <f t="shared" si="23"/>
        <v>37.377200300571197</v>
      </c>
    </row>
    <row r="148" spans="1:9" ht="13.5" x14ac:dyDescent="0.25">
      <c r="A148" s="3">
        <f>TITRES_STAT!B151</f>
        <v>42914</v>
      </c>
      <c r="B148" s="5">
        <f>TITRES_STAT!D151</f>
        <v>4.2282000000000002</v>
      </c>
      <c r="C148" s="2">
        <f t="shared" si="18"/>
        <v>0</v>
      </c>
      <c r="D148" s="2">
        <f t="shared" si="19"/>
        <v>0</v>
      </c>
      <c r="E148" s="2">
        <f t="shared" si="20"/>
        <v>0</v>
      </c>
      <c r="F148" s="2">
        <f t="shared" si="21"/>
        <v>8.8272711960424716E-3</v>
      </c>
      <c r="G148" s="2">
        <f t="shared" si="21"/>
        <v>1.4789455378065258E-2</v>
      </c>
      <c r="H148" s="2">
        <f t="shared" si="22"/>
        <v>0.59686249225475174</v>
      </c>
      <c r="I148" s="2">
        <f t="shared" si="23"/>
        <v>37.377200300571197</v>
      </c>
    </row>
    <row r="149" spans="1:9" ht="13.5" x14ac:dyDescent="0.25">
      <c r="A149" s="3">
        <f>TITRES_STAT!B152</f>
        <v>42915</v>
      </c>
      <c r="B149" s="5">
        <f>TITRES_STAT!D152</f>
        <v>4.2089999999999996</v>
      </c>
      <c r="C149" s="2">
        <f t="shared" si="18"/>
        <v>-1.920000000000055E-2</v>
      </c>
      <c r="D149" s="2">
        <f t="shared" si="19"/>
        <v>0</v>
      </c>
      <c r="E149" s="2">
        <f t="shared" si="20"/>
        <v>1.920000000000055E-2</v>
      </c>
      <c r="F149" s="2">
        <f t="shared" si="21"/>
        <v>8.1967518248965802E-3</v>
      </c>
      <c r="G149" s="2">
        <f t="shared" si="21"/>
        <v>1.5104494279632064E-2</v>
      </c>
      <c r="H149" s="2">
        <f t="shared" si="22"/>
        <v>0.54266972949565362</v>
      </c>
      <c r="I149" s="2">
        <f t="shared" si="23"/>
        <v>35.177311067941233</v>
      </c>
    </row>
    <row r="150" spans="1:9" ht="13.5" x14ac:dyDescent="0.25">
      <c r="A150" s="3">
        <f>TITRES_STAT!B153</f>
        <v>42916</v>
      </c>
      <c r="B150" s="5">
        <f>TITRES_STAT!D153</f>
        <v>4.2089999999999996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7.6112695516896822E-3</v>
      </c>
      <c r="G150" s="2">
        <f t="shared" si="21"/>
        <v>1.4025601831086917E-2</v>
      </c>
      <c r="H150" s="2">
        <f t="shared" si="22"/>
        <v>0.54266972949565373</v>
      </c>
      <c r="I150" s="2">
        <f t="shared" si="23"/>
        <v>35.177311067941233</v>
      </c>
    </row>
    <row r="151" spans="1:9" ht="13.5" x14ac:dyDescent="0.25">
      <c r="A151" s="3">
        <f>TITRES_STAT!B154</f>
        <v>42919</v>
      </c>
      <c r="B151" s="5">
        <f>TITRES_STAT!D154</f>
        <v>4.2089999999999996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7.0676074408547044E-3</v>
      </c>
      <c r="G151" s="2">
        <f t="shared" si="21"/>
        <v>1.3023773128866422E-2</v>
      </c>
      <c r="H151" s="2">
        <f t="shared" si="22"/>
        <v>0.54266972949565373</v>
      </c>
      <c r="I151" s="2">
        <f t="shared" si="23"/>
        <v>35.177311067941233</v>
      </c>
    </row>
    <row r="152" spans="1:9" ht="13.5" x14ac:dyDescent="0.25">
      <c r="A152" s="3">
        <f>TITRES_STAT!B155</f>
        <v>42920</v>
      </c>
      <c r="B152" s="5">
        <f>TITRES_STAT!D155</f>
        <v>4.0841000000000003</v>
      </c>
      <c r="C152" s="2">
        <f t="shared" si="18"/>
        <v>-0.12489999999999934</v>
      </c>
      <c r="D152" s="2">
        <f t="shared" si="19"/>
        <v>0</v>
      </c>
      <c r="E152" s="2">
        <f t="shared" si="20"/>
        <v>0.12489999999999934</v>
      </c>
      <c r="F152" s="2">
        <f t="shared" si="21"/>
        <v>6.5627783379365113E-3</v>
      </c>
      <c r="G152" s="2">
        <f t="shared" si="21"/>
        <v>2.1014932191090203E-2</v>
      </c>
      <c r="H152" s="2">
        <f t="shared" si="22"/>
        <v>0.3122911974333642</v>
      </c>
      <c r="I152" s="2">
        <f t="shared" si="23"/>
        <v>23.797400915601415</v>
      </c>
    </row>
    <row r="153" spans="1:9" ht="13.5" x14ac:dyDescent="0.25">
      <c r="A153" s="3">
        <f>TITRES_STAT!B156</f>
        <v>42921</v>
      </c>
      <c r="B153" s="5">
        <f>TITRES_STAT!D156</f>
        <v>3.9015</v>
      </c>
      <c r="C153" s="2">
        <f t="shared" si="18"/>
        <v>-0.18260000000000032</v>
      </c>
      <c r="D153" s="2">
        <f t="shared" si="19"/>
        <v>0</v>
      </c>
      <c r="E153" s="2">
        <f t="shared" si="20"/>
        <v>0.18260000000000032</v>
      </c>
      <c r="F153" s="2">
        <f t="shared" si="21"/>
        <v>6.0940084566553313E-3</v>
      </c>
      <c r="G153" s="2">
        <f t="shared" si="21"/>
        <v>3.2556722748869497E-2</v>
      </c>
      <c r="H153" s="2">
        <f t="shared" si="22"/>
        <v>0.18718126218238412</v>
      </c>
      <c r="I153" s="2">
        <f t="shared" si="23"/>
        <v>15.766864601475476</v>
      </c>
    </row>
    <row r="154" spans="1:9" ht="13.5" x14ac:dyDescent="0.25">
      <c r="A154" s="3">
        <f>TITRES_STAT!B157</f>
        <v>42922</v>
      </c>
      <c r="B154" s="5">
        <f>TITRES_STAT!D157</f>
        <v>3.7766000000000002</v>
      </c>
      <c r="C154" s="2">
        <f t="shared" si="18"/>
        <v>-0.12489999999999979</v>
      </c>
      <c r="D154" s="2">
        <f t="shared" si="19"/>
        <v>0</v>
      </c>
      <c r="E154" s="2">
        <f t="shared" si="20"/>
        <v>0.12489999999999979</v>
      </c>
      <c r="F154" s="2">
        <f t="shared" si="21"/>
        <v>5.6587221383228078E-3</v>
      </c>
      <c r="G154" s="2">
        <f t="shared" si="21"/>
        <v>3.9152671123950232E-2</v>
      </c>
      <c r="H154" s="2">
        <f t="shared" si="22"/>
        <v>0.1445296572591005</v>
      </c>
      <c r="I154" s="2">
        <f t="shared" si="23"/>
        <v>12.627864760203551</v>
      </c>
    </row>
    <row r="155" spans="1:9" ht="13.5" x14ac:dyDescent="0.25">
      <c r="A155" s="3">
        <f>TITRES_STAT!B158</f>
        <v>42923</v>
      </c>
      <c r="B155" s="5">
        <f>TITRES_STAT!D158</f>
        <v>3.7766000000000002</v>
      </c>
      <c r="C155" s="2">
        <f t="shared" si="18"/>
        <v>0</v>
      </c>
      <c r="D155" s="2">
        <f t="shared" si="19"/>
        <v>0</v>
      </c>
      <c r="E155" s="2">
        <f t="shared" si="20"/>
        <v>0</v>
      </c>
      <c r="F155" s="2">
        <f t="shared" si="21"/>
        <v>5.2545276998711785E-3</v>
      </c>
      <c r="G155" s="2">
        <f t="shared" si="21"/>
        <v>3.635605175795379E-2</v>
      </c>
      <c r="H155" s="2">
        <f t="shared" si="22"/>
        <v>0.14452965725910047</v>
      </c>
      <c r="I155" s="2">
        <f t="shared" si="23"/>
        <v>12.627864760203551</v>
      </c>
    </row>
    <row r="156" spans="1:9" ht="13.5" x14ac:dyDescent="0.25">
      <c r="A156" s="3">
        <f>TITRES_STAT!B159</f>
        <v>42926</v>
      </c>
      <c r="B156" s="5">
        <f>TITRES_STAT!D159</f>
        <v>3.8822999999999999</v>
      </c>
      <c r="C156" s="2">
        <f t="shared" si="18"/>
        <v>0.10569999999999968</v>
      </c>
      <c r="D156" s="2">
        <f t="shared" si="19"/>
        <v>0.10569999999999968</v>
      </c>
      <c r="E156" s="2">
        <f t="shared" si="20"/>
        <v>0</v>
      </c>
      <c r="F156" s="2">
        <f t="shared" si="21"/>
        <v>1.24292042927375E-2</v>
      </c>
      <c r="G156" s="2">
        <f t="shared" si="21"/>
        <v>3.3759190918099945E-2</v>
      </c>
      <c r="H156" s="2">
        <f t="shared" si="22"/>
        <v>0.36817245777278385</v>
      </c>
      <c r="I156" s="2">
        <f t="shared" si="23"/>
        <v>26.90979895707909</v>
      </c>
    </row>
    <row r="157" spans="1:9" ht="13.5" x14ac:dyDescent="0.25">
      <c r="A157" s="3">
        <f>TITRES_STAT!B160</f>
        <v>42927</v>
      </c>
      <c r="B157" s="5">
        <f>TITRES_STAT!D160</f>
        <v>3.9975999999999998</v>
      </c>
      <c r="C157" s="2">
        <f t="shared" si="18"/>
        <v>0.11529999999999996</v>
      </c>
      <c r="D157" s="2">
        <f t="shared" si="19"/>
        <v>0.11529999999999996</v>
      </c>
      <c r="E157" s="2">
        <f t="shared" si="20"/>
        <v>0</v>
      </c>
      <c r="F157" s="2">
        <f t="shared" ref="F157:G172" si="24">((F156*13)+D157)/14</f>
        <v>1.9777118271827678E-2</v>
      </c>
      <c r="G157" s="2">
        <f t="shared" si="24"/>
        <v>3.1347820138235664E-2</v>
      </c>
      <c r="H157" s="2">
        <f t="shared" si="22"/>
        <v>0.63089293560495674</v>
      </c>
      <c r="I157" s="2">
        <f t="shared" si="23"/>
        <v>38.683896522670018</v>
      </c>
    </row>
    <row r="158" spans="1:9" ht="13.5" x14ac:dyDescent="0.25">
      <c r="A158" s="3">
        <f>TITRES_STAT!B161</f>
        <v>42928</v>
      </c>
      <c r="B158" s="5">
        <f>TITRES_STAT!D161</f>
        <v>4.1993999999999998</v>
      </c>
      <c r="C158" s="2">
        <f t="shared" si="18"/>
        <v>0.20179999999999998</v>
      </c>
      <c r="D158" s="2">
        <f t="shared" si="19"/>
        <v>0.20179999999999998</v>
      </c>
      <c r="E158" s="2">
        <f t="shared" si="20"/>
        <v>0</v>
      </c>
      <c r="F158" s="2">
        <f t="shared" si="24"/>
        <v>3.2778752680982841E-2</v>
      </c>
      <c r="G158" s="2">
        <f t="shared" si="24"/>
        <v>2.9108690128361685E-2</v>
      </c>
      <c r="H158" s="2">
        <f t="shared" si="22"/>
        <v>1.1260813364131861</v>
      </c>
      <c r="I158" s="2">
        <f t="shared" si="23"/>
        <v>52.965110841570443</v>
      </c>
    </row>
    <row r="159" spans="1:9" ht="13.5" x14ac:dyDescent="0.25">
      <c r="A159" s="3">
        <f>TITRES_STAT!B162</f>
        <v>42929</v>
      </c>
      <c r="B159" s="5">
        <f>TITRES_STAT!D162</f>
        <v>4.2763</v>
      </c>
      <c r="C159" s="2">
        <f t="shared" si="18"/>
        <v>7.690000000000019E-2</v>
      </c>
      <c r="D159" s="2">
        <f t="shared" si="19"/>
        <v>7.690000000000019E-2</v>
      </c>
      <c r="E159" s="2">
        <f t="shared" si="20"/>
        <v>0</v>
      </c>
      <c r="F159" s="2">
        <f t="shared" si="24"/>
        <v>3.5930270346626936E-2</v>
      </c>
      <c r="G159" s="2">
        <f t="shared" si="24"/>
        <v>2.7029497976335852E-2</v>
      </c>
      <c r="H159" s="2">
        <f t="shared" si="22"/>
        <v>1.3292984715470355</v>
      </c>
      <c r="I159" s="2">
        <f t="shared" si="23"/>
        <v>57.06861906212319</v>
      </c>
    </row>
    <row r="160" spans="1:9" ht="13.5" x14ac:dyDescent="0.25">
      <c r="A160" s="3">
        <f>TITRES_STAT!B163</f>
        <v>42930</v>
      </c>
      <c r="B160" s="5">
        <f>TITRES_STAT!D163</f>
        <v>4.2763</v>
      </c>
      <c r="C160" s="2">
        <f t="shared" si="18"/>
        <v>0</v>
      </c>
      <c r="D160" s="2">
        <f t="shared" si="19"/>
        <v>0</v>
      </c>
      <c r="E160" s="2">
        <f t="shared" si="20"/>
        <v>0</v>
      </c>
      <c r="F160" s="2">
        <f t="shared" si="24"/>
        <v>3.336382246472501E-2</v>
      </c>
      <c r="G160" s="2">
        <f t="shared" si="24"/>
        <v>2.5098819549454719E-2</v>
      </c>
      <c r="H160" s="2">
        <f t="shared" si="22"/>
        <v>1.3292984715470353</v>
      </c>
      <c r="I160" s="2">
        <f t="shared" si="23"/>
        <v>57.068619062123183</v>
      </c>
    </row>
    <row r="161" spans="1:9" ht="13.5" x14ac:dyDescent="0.25">
      <c r="A161" s="3">
        <f>TITRES_STAT!B164</f>
        <v>42933</v>
      </c>
      <c r="B161" s="5">
        <f>TITRES_STAT!D164</f>
        <v>4.2717999999999998</v>
      </c>
      <c r="C161" s="2">
        <f t="shared" si="18"/>
        <v>-4.5000000000001705E-3</v>
      </c>
      <c r="D161" s="2">
        <f t="shared" si="19"/>
        <v>0</v>
      </c>
      <c r="E161" s="2">
        <f t="shared" si="20"/>
        <v>4.5000000000001705E-3</v>
      </c>
      <c r="F161" s="2">
        <f t="shared" si="24"/>
        <v>3.0980692288673225E-2</v>
      </c>
      <c r="G161" s="2">
        <f t="shared" si="24"/>
        <v>2.362747529592225E-2</v>
      </c>
      <c r="H161" s="2">
        <f t="shared" si="22"/>
        <v>1.3112146727763176</v>
      </c>
      <c r="I161" s="2">
        <f t="shared" si="23"/>
        <v>56.73270805265517</v>
      </c>
    </row>
    <row r="162" spans="1:9" ht="13.5" x14ac:dyDescent="0.25">
      <c r="A162" s="3">
        <f>TITRES_STAT!B165</f>
        <v>42934</v>
      </c>
      <c r="B162" s="5">
        <f>TITRES_STAT!D165</f>
        <v>4.2717999999999998</v>
      </c>
      <c r="C162" s="2">
        <f t="shared" si="18"/>
        <v>0</v>
      </c>
      <c r="D162" s="2">
        <f t="shared" si="19"/>
        <v>0</v>
      </c>
      <c r="E162" s="2">
        <f t="shared" si="20"/>
        <v>0</v>
      </c>
      <c r="F162" s="2">
        <f t="shared" si="24"/>
        <v>2.8767785696625137E-2</v>
      </c>
      <c r="G162" s="2">
        <f t="shared" si="24"/>
        <v>2.1939798489070659E-2</v>
      </c>
      <c r="H162" s="2">
        <f t="shared" si="22"/>
        <v>1.3112146727763179</v>
      </c>
      <c r="I162" s="2">
        <f t="shared" si="23"/>
        <v>56.73270805265517</v>
      </c>
    </row>
    <row r="163" spans="1:9" ht="13.5" x14ac:dyDescent="0.25">
      <c r="A163" s="3">
        <f>TITRES_STAT!B166</f>
        <v>42935</v>
      </c>
      <c r="B163" s="5">
        <f>TITRES_STAT!D166</f>
        <v>4.2717999999999998</v>
      </c>
      <c r="C163" s="2">
        <f t="shared" si="18"/>
        <v>0</v>
      </c>
      <c r="D163" s="2">
        <f t="shared" si="19"/>
        <v>0</v>
      </c>
      <c r="E163" s="2">
        <f t="shared" si="20"/>
        <v>0</v>
      </c>
      <c r="F163" s="2">
        <f t="shared" si="24"/>
        <v>2.6712943861151913E-2</v>
      </c>
      <c r="G163" s="2">
        <f t="shared" si="24"/>
        <v>2.0372670025565611E-2</v>
      </c>
      <c r="H163" s="2">
        <f t="shared" si="22"/>
        <v>1.3112146727763179</v>
      </c>
      <c r="I163" s="2">
        <f t="shared" si="23"/>
        <v>56.73270805265517</v>
      </c>
    </row>
    <row r="164" spans="1:9" ht="13.5" x14ac:dyDescent="0.25">
      <c r="A164" s="3">
        <f>TITRES_STAT!B167</f>
        <v>42936</v>
      </c>
      <c r="B164" s="5">
        <f>TITRES_STAT!D167</f>
        <v>4.2621000000000002</v>
      </c>
      <c r="C164" s="2">
        <f t="shared" si="18"/>
        <v>-9.6999999999995978E-3</v>
      </c>
      <c r="D164" s="2">
        <f t="shared" si="19"/>
        <v>0</v>
      </c>
      <c r="E164" s="2">
        <f t="shared" si="20"/>
        <v>9.6999999999995978E-3</v>
      </c>
      <c r="F164" s="2">
        <f t="shared" si="24"/>
        <v>2.4804876442498205E-2</v>
      </c>
      <c r="G164" s="2">
        <f t="shared" si="24"/>
        <v>1.9610336452310896E-2</v>
      </c>
      <c r="H164" s="2">
        <f t="shared" si="22"/>
        <v>1.2648878566066204</v>
      </c>
      <c r="I164" s="2">
        <f t="shared" si="23"/>
        <v>55.847703581304238</v>
      </c>
    </row>
    <row r="165" spans="1:9" ht="13.5" x14ac:dyDescent="0.25">
      <c r="A165" s="3">
        <f>TITRES_STAT!B168</f>
        <v>42937</v>
      </c>
      <c r="B165" s="5">
        <f>TITRES_STAT!D168</f>
        <v>4.2621000000000002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2.3033099553748333E-2</v>
      </c>
      <c r="G165" s="2">
        <f t="shared" si="24"/>
        <v>1.8209598134288688E-2</v>
      </c>
      <c r="H165" s="2">
        <f t="shared" si="22"/>
        <v>1.2648878566066204</v>
      </c>
      <c r="I165" s="2">
        <f t="shared" si="23"/>
        <v>55.847703581304238</v>
      </c>
    </row>
    <row r="166" spans="1:9" ht="13.5" x14ac:dyDescent="0.25">
      <c r="A166" s="3">
        <f>TITRES_STAT!B169</f>
        <v>42940</v>
      </c>
      <c r="B166" s="5">
        <f>TITRES_STAT!D169</f>
        <v>4.2621000000000002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2.1387878157052027E-2</v>
      </c>
      <c r="G166" s="2">
        <f t="shared" si="24"/>
        <v>1.6908912553268068E-2</v>
      </c>
      <c r="H166" s="2">
        <f t="shared" si="22"/>
        <v>1.2648878566066206</v>
      </c>
      <c r="I166" s="2">
        <f t="shared" si="23"/>
        <v>55.847703581304245</v>
      </c>
    </row>
    <row r="167" spans="1:9" ht="13.5" x14ac:dyDescent="0.25">
      <c r="A167" s="3">
        <f>TITRES_STAT!B170</f>
        <v>42942</v>
      </c>
      <c r="B167" s="5">
        <f>TITRES_STAT!D170</f>
        <v>4.2621000000000002</v>
      </c>
      <c r="C167" s="2">
        <f t="shared" si="18"/>
        <v>0</v>
      </c>
      <c r="D167" s="2">
        <f t="shared" si="19"/>
        <v>0</v>
      </c>
      <c r="E167" s="2">
        <f t="shared" si="20"/>
        <v>0</v>
      </c>
      <c r="F167" s="2">
        <f t="shared" si="24"/>
        <v>1.9860172574405453E-2</v>
      </c>
      <c r="G167" s="2">
        <f t="shared" si="24"/>
        <v>1.5701133085177493E-2</v>
      </c>
      <c r="H167" s="2">
        <f t="shared" si="22"/>
        <v>1.2648878566066204</v>
      </c>
      <c r="I167" s="2">
        <f t="shared" si="23"/>
        <v>55.847703581304238</v>
      </c>
    </row>
    <row r="168" spans="1:9" ht="13.5" x14ac:dyDescent="0.25">
      <c r="A168" s="3">
        <f>TITRES_STAT!B171</f>
        <v>42943</v>
      </c>
      <c r="B168" s="5">
        <f>TITRES_STAT!D171</f>
        <v>4.2621000000000002</v>
      </c>
      <c r="C168" s="2">
        <f t="shared" si="18"/>
        <v>0</v>
      </c>
      <c r="D168" s="2">
        <f t="shared" si="19"/>
        <v>0</v>
      </c>
      <c r="E168" s="2">
        <f t="shared" si="20"/>
        <v>0</v>
      </c>
      <c r="F168" s="2">
        <f t="shared" si="24"/>
        <v>1.8441588819090776E-2</v>
      </c>
      <c r="G168" s="2">
        <f t="shared" si="24"/>
        <v>1.4579623579093386E-2</v>
      </c>
      <c r="H168" s="2">
        <f t="shared" si="22"/>
        <v>1.2648878566066204</v>
      </c>
      <c r="I168" s="2">
        <f t="shared" si="23"/>
        <v>55.847703581304238</v>
      </c>
    </row>
    <row r="169" spans="1:9" ht="13.5" x14ac:dyDescent="0.25">
      <c r="A169" s="3">
        <f>TITRES_STAT!B172</f>
        <v>42944</v>
      </c>
      <c r="B169" s="5">
        <f>TITRES_STAT!D172</f>
        <v>4.2523</v>
      </c>
      <c r="C169" s="2">
        <f t="shared" si="18"/>
        <v>-9.800000000000253E-3</v>
      </c>
      <c r="D169" s="2">
        <f t="shared" si="19"/>
        <v>0</v>
      </c>
      <c r="E169" s="2">
        <f t="shared" si="20"/>
        <v>9.800000000000253E-3</v>
      </c>
      <c r="F169" s="2">
        <f t="shared" si="24"/>
        <v>1.7124332474870007E-2</v>
      </c>
      <c r="G169" s="2">
        <f t="shared" si="24"/>
        <v>1.4238221894872448E-2</v>
      </c>
      <c r="H169" s="2">
        <f t="shared" si="22"/>
        <v>1.202701615504175</v>
      </c>
      <c r="I169" s="2">
        <f t="shared" si="23"/>
        <v>54.601204586164037</v>
      </c>
    </row>
    <row r="170" spans="1:9" ht="13.5" x14ac:dyDescent="0.25">
      <c r="A170" s="3">
        <f>TITRES_STAT!B173</f>
        <v>42947</v>
      </c>
      <c r="B170" s="5">
        <f>TITRES_STAT!D173</f>
        <v>4.2523</v>
      </c>
      <c r="C170" s="2">
        <f t="shared" si="18"/>
        <v>0</v>
      </c>
      <c r="D170" s="2">
        <f t="shared" si="19"/>
        <v>0</v>
      </c>
      <c r="E170" s="2">
        <f t="shared" si="20"/>
        <v>0</v>
      </c>
      <c r="F170" s="2">
        <f t="shared" si="24"/>
        <v>1.5901165869522151E-2</v>
      </c>
      <c r="G170" s="2">
        <f t="shared" si="24"/>
        <v>1.3221206045238701E-2</v>
      </c>
      <c r="H170" s="2">
        <f t="shared" si="22"/>
        <v>1.202701615504175</v>
      </c>
      <c r="I170" s="2">
        <f t="shared" si="23"/>
        <v>54.601204586164037</v>
      </c>
    </row>
    <row r="171" spans="1:9" ht="13.5" x14ac:dyDescent="0.25">
      <c r="A171" s="3">
        <f>TITRES_STAT!B174</f>
        <v>42948</v>
      </c>
      <c r="B171" s="5">
        <f>TITRES_STAT!D174</f>
        <v>4.2523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1.4765368307413426E-2</v>
      </c>
      <c r="G171" s="2">
        <f t="shared" si="24"/>
        <v>1.2276834184864508E-2</v>
      </c>
      <c r="H171" s="2">
        <f t="shared" si="22"/>
        <v>1.202701615504175</v>
      </c>
      <c r="I171" s="2">
        <f t="shared" si="23"/>
        <v>54.601204586164037</v>
      </c>
    </row>
    <row r="172" spans="1:9" ht="13.5" x14ac:dyDescent="0.25">
      <c r="A172" s="3">
        <f>TITRES_STAT!B175</f>
        <v>42949</v>
      </c>
      <c r="B172" s="5">
        <f>TITRES_STAT!D175</f>
        <v>4.3791000000000002</v>
      </c>
      <c r="C172" s="2">
        <f t="shared" si="18"/>
        <v>0.12680000000000025</v>
      </c>
      <c r="D172" s="2">
        <f t="shared" si="19"/>
        <v>0.12680000000000025</v>
      </c>
      <c r="E172" s="2">
        <f t="shared" si="20"/>
        <v>0</v>
      </c>
      <c r="F172" s="2">
        <f t="shared" si="24"/>
        <v>2.2767841999741054E-2</v>
      </c>
      <c r="G172" s="2">
        <f t="shared" si="24"/>
        <v>1.1399917457374186E-2</v>
      </c>
      <c r="H172" s="2">
        <f t="shared" si="22"/>
        <v>1.9971935836266408</v>
      </c>
      <c r="I172" s="2">
        <f t="shared" si="23"/>
        <v>66.635455064934845</v>
      </c>
    </row>
    <row r="173" spans="1:9" ht="13.5" x14ac:dyDescent="0.25">
      <c r="A173" s="3">
        <f>TITRES_STAT!B176</f>
        <v>42950</v>
      </c>
      <c r="B173" s="5">
        <f>TITRES_STAT!D176</f>
        <v>4.5058999999999996</v>
      </c>
      <c r="C173" s="2">
        <f t="shared" si="18"/>
        <v>0.12679999999999936</v>
      </c>
      <c r="D173" s="2">
        <f t="shared" si="19"/>
        <v>0.12679999999999936</v>
      </c>
      <c r="E173" s="2">
        <f t="shared" si="20"/>
        <v>0</v>
      </c>
      <c r="F173" s="2">
        <f t="shared" ref="F173:G188" si="25">((F172*13)+D173)/14</f>
        <v>3.0198710428330933E-2</v>
      </c>
      <c r="G173" s="2">
        <f t="shared" si="25"/>
        <v>1.0585637638990316E-2</v>
      </c>
      <c r="H173" s="2">
        <f t="shared" si="22"/>
        <v>2.852800318527752</v>
      </c>
      <c r="I173" s="2">
        <f t="shared" si="23"/>
        <v>74.04485264416391</v>
      </c>
    </row>
    <row r="174" spans="1:9" ht="13.5" x14ac:dyDescent="0.25">
      <c r="A174" s="3">
        <f>TITRES_STAT!B177</f>
        <v>42951</v>
      </c>
      <c r="B174" s="5">
        <f>TITRES_STAT!D177</f>
        <v>4.4668999999999999</v>
      </c>
      <c r="C174" s="2">
        <f t="shared" si="18"/>
        <v>-3.8999999999999702E-2</v>
      </c>
      <c r="D174" s="2">
        <f t="shared" si="19"/>
        <v>0</v>
      </c>
      <c r="E174" s="2">
        <f t="shared" si="20"/>
        <v>3.8999999999999702E-2</v>
      </c>
      <c r="F174" s="2">
        <f t="shared" si="25"/>
        <v>2.8041659683450154E-2</v>
      </c>
      <c r="G174" s="2">
        <f t="shared" si="25"/>
        <v>1.2615234950490986E-2</v>
      </c>
      <c r="H174" s="2">
        <f t="shared" si="22"/>
        <v>2.2228408581767058</v>
      </c>
      <c r="I174" s="2">
        <f t="shared" si="23"/>
        <v>68.97147442254591</v>
      </c>
    </row>
    <row r="175" spans="1:9" ht="13.5" x14ac:dyDescent="0.25">
      <c r="A175" s="3">
        <f>TITRES_STAT!B178</f>
        <v>42954</v>
      </c>
      <c r="B175" s="5">
        <f>TITRES_STAT!D178</f>
        <v>4.4668999999999999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2.6038683991775145E-2</v>
      </c>
      <c r="G175" s="2">
        <f t="shared" si="25"/>
        <v>1.1714146739741629E-2</v>
      </c>
      <c r="H175" s="2">
        <f t="shared" si="22"/>
        <v>2.2228408581767058</v>
      </c>
      <c r="I175" s="2">
        <f t="shared" si="23"/>
        <v>68.97147442254591</v>
      </c>
    </row>
    <row r="176" spans="1:9" ht="13.5" x14ac:dyDescent="0.25">
      <c r="A176" s="3">
        <f>TITRES_STAT!B179</f>
        <v>42955</v>
      </c>
      <c r="B176" s="5">
        <f>TITRES_STAT!D179</f>
        <v>4.4668999999999999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2.4178777992362632E-2</v>
      </c>
      <c r="G176" s="2">
        <f t="shared" si="25"/>
        <v>1.0877421972617226E-2</v>
      </c>
      <c r="H176" s="2">
        <f t="shared" si="22"/>
        <v>2.2228408581767058</v>
      </c>
      <c r="I176" s="2">
        <f t="shared" si="23"/>
        <v>68.97147442254591</v>
      </c>
    </row>
    <row r="177" spans="1:9" ht="13.5" x14ac:dyDescent="0.25">
      <c r="A177" s="3">
        <f>TITRES_STAT!B180</f>
        <v>42956</v>
      </c>
      <c r="B177" s="5">
        <f>TITRES_STAT!D180</f>
        <v>4.4668999999999999</v>
      </c>
      <c r="C177" s="2">
        <f t="shared" si="18"/>
        <v>0</v>
      </c>
      <c r="D177" s="2">
        <f t="shared" si="19"/>
        <v>0</v>
      </c>
      <c r="E177" s="2">
        <f t="shared" si="20"/>
        <v>0</v>
      </c>
      <c r="F177" s="2">
        <f t="shared" si="25"/>
        <v>2.2451722421479584E-2</v>
      </c>
      <c r="G177" s="2">
        <f t="shared" si="25"/>
        <v>1.0100463260287424E-2</v>
      </c>
      <c r="H177" s="2">
        <f t="shared" si="22"/>
        <v>2.2228408581767058</v>
      </c>
      <c r="I177" s="2">
        <f t="shared" si="23"/>
        <v>68.97147442254591</v>
      </c>
    </row>
    <row r="178" spans="1:9" ht="13.5" x14ac:dyDescent="0.25">
      <c r="A178" s="3">
        <f>TITRES_STAT!B181</f>
        <v>42957</v>
      </c>
      <c r="B178" s="5">
        <f>TITRES_STAT!D181</f>
        <v>4.4668999999999999</v>
      </c>
      <c r="C178" s="2">
        <f t="shared" si="18"/>
        <v>0</v>
      </c>
      <c r="D178" s="2">
        <f t="shared" si="19"/>
        <v>0</v>
      </c>
      <c r="E178" s="2">
        <f t="shared" si="20"/>
        <v>0</v>
      </c>
      <c r="F178" s="2">
        <f t="shared" si="25"/>
        <v>2.0848027962802471E-2</v>
      </c>
      <c r="G178" s="2">
        <f t="shared" si="25"/>
        <v>9.3790015988383223E-3</v>
      </c>
      <c r="H178" s="2">
        <f t="shared" si="22"/>
        <v>2.2228408581767058</v>
      </c>
      <c r="I178" s="2">
        <f t="shared" si="23"/>
        <v>68.97147442254591</v>
      </c>
    </row>
    <row r="179" spans="1:9" ht="13.5" x14ac:dyDescent="0.25">
      <c r="A179" s="3">
        <f>TITRES_STAT!B182</f>
        <v>42958</v>
      </c>
      <c r="B179" s="5">
        <f>TITRES_STAT!D182</f>
        <v>4.2717999999999998</v>
      </c>
      <c r="C179" s="2">
        <f t="shared" si="18"/>
        <v>-0.19510000000000005</v>
      </c>
      <c r="D179" s="2">
        <f t="shared" si="19"/>
        <v>0</v>
      </c>
      <c r="E179" s="2">
        <f t="shared" si="20"/>
        <v>0.19510000000000005</v>
      </c>
      <c r="F179" s="2">
        <f t="shared" si="25"/>
        <v>1.9358883108316578E-2</v>
      </c>
      <c r="G179" s="2">
        <f t="shared" si="25"/>
        <v>2.2644787198921303E-2</v>
      </c>
      <c r="H179" s="2">
        <f t="shared" si="22"/>
        <v>0.85489357609148786</v>
      </c>
      <c r="I179" s="2">
        <f t="shared" si="23"/>
        <v>46.088551230678398</v>
      </c>
    </row>
    <row r="180" spans="1:9" ht="13.5" x14ac:dyDescent="0.25">
      <c r="A180" s="3">
        <f>TITRES_STAT!B183</f>
        <v>42961</v>
      </c>
      <c r="B180" s="5">
        <f>TITRES_STAT!D183</f>
        <v>4.2717999999999998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1.7976105743436825E-2</v>
      </c>
      <c r="G180" s="2">
        <f t="shared" si="25"/>
        <v>2.1027302398998353E-2</v>
      </c>
      <c r="H180" s="2">
        <f t="shared" si="22"/>
        <v>0.85489357609148797</v>
      </c>
      <c r="I180" s="2">
        <f t="shared" si="23"/>
        <v>46.088551230678398</v>
      </c>
    </row>
    <row r="181" spans="1:9" ht="13.5" x14ac:dyDescent="0.25">
      <c r="A181" s="3">
        <f>TITRES_STAT!B184</f>
        <v>42962</v>
      </c>
      <c r="B181" s="5">
        <f>TITRES_STAT!D184</f>
        <v>4.1449999999999996</v>
      </c>
      <c r="C181" s="2">
        <f t="shared" si="18"/>
        <v>-0.12680000000000025</v>
      </c>
      <c r="D181" s="2">
        <f t="shared" si="19"/>
        <v>0</v>
      </c>
      <c r="E181" s="2">
        <f t="shared" si="20"/>
        <v>0.12680000000000025</v>
      </c>
      <c r="F181" s="2">
        <f t="shared" si="25"/>
        <v>1.6692098190334195E-2</v>
      </c>
      <c r="G181" s="2">
        <f t="shared" si="25"/>
        <v>2.85824950847842E-2</v>
      </c>
      <c r="H181" s="2">
        <f t="shared" si="22"/>
        <v>0.58399723819843075</v>
      </c>
      <c r="I181" s="2">
        <f t="shared" si="23"/>
        <v>36.868576795161822</v>
      </c>
    </row>
    <row r="182" spans="1:9" ht="13.5" x14ac:dyDescent="0.25">
      <c r="A182" s="3">
        <f>TITRES_STAT!B185</f>
        <v>42963</v>
      </c>
      <c r="B182" s="5">
        <f>TITRES_STAT!D185</f>
        <v>4.2621000000000002</v>
      </c>
      <c r="C182" s="2">
        <f t="shared" si="18"/>
        <v>0.11710000000000065</v>
      </c>
      <c r="D182" s="2">
        <f t="shared" si="19"/>
        <v>0.11710000000000065</v>
      </c>
      <c r="E182" s="2">
        <f t="shared" si="20"/>
        <v>0</v>
      </c>
      <c r="F182" s="2">
        <f t="shared" si="25"/>
        <v>2.386409117673894E-2</v>
      </c>
      <c r="G182" s="2">
        <f t="shared" si="25"/>
        <v>2.65408882930139E-2</v>
      </c>
      <c r="H182" s="2">
        <f t="shared" si="22"/>
        <v>0.89914440365661963</v>
      </c>
      <c r="I182" s="2">
        <f t="shared" si="23"/>
        <v>47.344709645322581</v>
      </c>
    </row>
    <row r="183" spans="1:9" ht="13.5" x14ac:dyDescent="0.25">
      <c r="A183" s="3">
        <f>TITRES_STAT!B186</f>
        <v>42964</v>
      </c>
      <c r="B183" s="5">
        <f>TITRES_STAT!D186</f>
        <v>4.1353</v>
      </c>
      <c r="C183" s="2">
        <f t="shared" si="18"/>
        <v>-0.12680000000000025</v>
      </c>
      <c r="D183" s="2">
        <f t="shared" si="19"/>
        <v>0</v>
      </c>
      <c r="E183" s="2">
        <f t="shared" si="20"/>
        <v>0.12680000000000025</v>
      </c>
      <c r="F183" s="2">
        <f t="shared" si="25"/>
        <v>2.2159513235543302E-2</v>
      </c>
      <c r="G183" s="2">
        <f t="shared" si="25"/>
        <v>3.3702253414941499E-2</v>
      </c>
      <c r="H183" s="2">
        <f t="shared" si="22"/>
        <v>0.65750835597595803</v>
      </c>
      <c r="I183" s="2">
        <f t="shared" si="23"/>
        <v>39.668479112360814</v>
      </c>
    </row>
    <row r="184" spans="1:9" ht="13.5" x14ac:dyDescent="0.25">
      <c r="A184" s="3">
        <f>TITRES_STAT!B187</f>
        <v>42965</v>
      </c>
      <c r="B184" s="5">
        <f>TITRES_STAT!D187</f>
        <v>3.95</v>
      </c>
      <c r="C184" s="2">
        <f t="shared" si="18"/>
        <v>-0.1852999999999998</v>
      </c>
      <c r="D184" s="2">
        <f t="shared" si="19"/>
        <v>0</v>
      </c>
      <c r="E184" s="2">
        <f t="shared" si="20"/>
        <v>0.1852999999999998</v>
      </c>
      <c r="F184" s="2">
        <f t="shared" si="25"/>
        <v>2.0576690861575923E-2</v>
      </c>
      <c r="G184" s="2">
        <f t="shared" si="25"/>
        <v>4.4530663885302801E-2</v>
      </c>
      <c r="H184" s="2">
        <f t="shared" si="22"/>
        <v>0.46207913977153153</v>
      </c>
      <c r="I184" s="2">
        <f t="shared" si="23"/>
        <v>31.604249537664373</v>
      </c>
    </row>
    <row r="185" spans="1:9" ht="13.5" x14ac:dyDescent="0.25">
      <c r="A185" s="3">
        <f>TITRES_STAT!B188</f>
        <v>42968</v>
      </c>
      <c r="B185" s="5">
        <f>TITRES_STAT!D188</f>
        <v>3.9401999999999999</v>
      </c>
      <c r="C185" s="2">
        <f t="shared" si="18"/>
        <v>-9.800000000000253E-3</v>
      </c>
      <c r="D185" s="2">
        <f t="shared" si="19"/>
        <v>0</v>
      </c>
      <c r="E185" s="2">
        <f t="shared" si="20"/>
        <v>9.800000000000253E-3</v>
      </c>
      <c r="F185" s="2">
        <f t="shared" si="25"/>
        <v>1.9106927228606213E-2</v>
      </c>
      <c r="G185" s="2">
        <f t="shared" si="25"/>
        <v>4.2049902179209765E-2</v>
      </c>
      <c r="H185" s="2">
        <f t="shared" si="22"/>
        <v>0.45438696021635516</v>
      </c>
      <c r="I185" s="2">
        <f t="shared" si="23"/>
        <v>31.242507850095166</v>
      </c>
    </row>
    <row r="186" spans="1:9" ht="13.5" x14ac:dyDescent="0.25">
      <c r="A186" s="3">
        <f>TITRES_STAT!B189</f>
        <v>42969</v>
      </c>
      <c r="B186" s="5">
        <f>TITRES_STAT!D189</f>
        <v>4.0963000000000003</v>
      </c>
      <c r="C186" s="2">
        <f t="shared" si="18"/>
        <v>0.15610000000000035</v>
      </c>
      <c r="D186" s="2">
        <f t="shared" si="19"/>
        <v>0.15610000000000035</v>
      </c>
      <c r="E186" s="2">
        <f t="shared" si="20"/>
        <v>0</v>
      </c>
      <c r="F186" s="2">
        <f t="shared" si="25"/>
        <v>2.889214671227722E-2</v>
      </c>
      <c r="G186" s="2">
        <f t="shared" si="25"/>
        <v>3.9046337737837646E-2</v>
      </c>
      <c r="H186" s="2">
        <f t="shared" si="22"/>
        <v>0.73994511101816951</v>
      </c>
      <c r="I186" s="2">
        <f t="shared" si="23"/>
        <v>42.526922621436796</v>
      </c>
    </row>
    <row r="187" spans="1:9" ht="13.5" x14ac:dyDescent="0.25">
      <c r="A187" s="3">
        <f>TITRES_STAT!B190</f>
        <v>42970</v>
      </c>
      <c r="B187" s="5">
        <f>TITRES_STAT!D190</f>
        <v>3.9207000000000001</v>
      </c>
      <c r="C187" s="2">
        <f t="shared" si="18"/>
        <v>-0.1756000000000002</v>
      </c>
      <c r="D187" s="2">
        <f t="shared" si="19"/>
        <v>0</v>
      </c>
      <c r="E187" s="2">
        <f t="shared" si="20"/>
        <v>0.1756000000000002</v>
      </c>
      <c r="F187" s="2">
        <f t="shared" si="25"/>
        <v>2.6828421947114562E-2</v>
      </c>
      <c r="G187" s="2">
        <f t="shared" si="25"/>
        <v>4.8800170756563545E-2</v>
      </c>
      <c r="H187" s="2">
        <f t="shared" si="22"/>
        <v>0.54976082114438463</v>
      </c>
      <c r="I187" s="2">
        <f t="shared" si="23"/>
        <v>35.473914015869013</v>
      </c>
    </row>
    <row r="188" spans="1:9" ht="13.5" x14ac:dyDescent="0.25">
      <c r="A188" s="3">
        <f>TITRES_STAT!B191</f>
        <v>42971</v>
      </c>
      <c r="B188" s="5">
        <f>TITRES_STAT!D191</f>
        <v>4.0963000000000003</v>
      </c>
      <c r="C188" s="2">
        <f t="shared" si="18"/>
        <v>0.1756000000000002</v>
      </c>
      <c r="D188" s="2">
        <f t="shared" si="19"/>
        <v>0.1756000000000002</v>
      </c>
      <c r="E188" s="2">
        <f t="shared" si="20"/>
        <v>0</v>
      </c>
      <c r="F188" s="2">
        <f t="shared" si="25"/>
        <v>3.7454963236606395E-2</v>
      </c>
      <c r="G188" s="2">
        <f t="shared" si="25"/>
        <v>4.5314444273951864E-2</v>
      </c>
      <c r="H188" s="2">
        <f t="shared" si="22"/>
        <v>0.82655682612302628</v>
      </c>
      <c r="I188" s="2">
        <f t="shared" si="23"/>
        <v>45.252182374059586</v>
      </c>
    </row>
    <row r="189" spans="1:9" ht="13.5" x14ac:dyDescent="0.25">
      <c r="A189" s="3">
        <f>TITRES_STAT!B192</f>
        <v>42972</v>
      </c>
      <c r="B189" s="5">
        <f>TITRES_STAT!D192</f>
        <v>3.9792000000000001</v>
      </c>
      <c r="C189" s="2">
        <f t="shared" si="18"/>
        <v>-0.1171000000000002</v>
      </c>
      <c r="D189" s="2">
        <f t="shared" si="19"/>
        <v>0</v>
      </c>
      <c r="E189" s="2">
        <f t="shared" si="20"/>
        <v>0.1171000000000002</v>
      </c>
      <c r="F189" s="2">
        <f t="shared" ref="F189:G204" si="26">((F188*13)+D189)/14</f>
        <v>3.4779608719705937E-2</v>
      </c>
      <c r="G189" s="2">
        <f t="shared" si="26"/>
        <v>5.0441983968669606E-2</v>
      </c>
      <c r="H189" s="2">
        <f t="shared" si="22"/>
        <v>0.68949723986487443</v>
      </c>
      <c r="I189" s="2">
        <f t="shared" si="23"/>
        <v>40.810794098723726</v>
      </c>
    </row>
    <row r="190" spans="1:9" ht="13.5" x14ac:dyDescent="0.25">
      <c r="A190" s="3">
        <f>TITRES_STAT!B193</f>
        <v>42975</v>
      </c>
      <c r="B190" s="5">
        <f>TITRES_STAT!D193</f>
        <v>3.9792000000000001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3.2295350954012654E-2</v>
      </c>
      <c r="G190" s="2">
        <f t="shared" si="26"/>
        <v>4.6838985113764629E-2</v>
      </c>
      <c r="H190" s="2">
        <f t="shared" si="22"/>
        <v>0.68949723986487443</v>
      </c>
      <c r="I190" s="2">
        <f t="shared" si="23"/>
        <v>40.810794098723726</v>
      </c>
    </row>
    <row r="191" spans="1:9" ht="13.5" x14ac:dyDescent="0.25">
      <c r="A191" s="3">
        <f>TITRES_STAT!B194</f>
        <v>42976</v>
      </c>
      <c r="B191" s="5">
        <f>TITRES_STAT!D194</f>
        <v>4.0963000000000003</v>
      </c>
      <c r="C191" s="2">
        <f t="shared" si="18"/>
        <v>0.1171000000000002</v>
      </c>
      <c r="D191" s="2">
        <f t="shared" si="19"/>
        <v>0.1171000000000002</v>
      </c>
      <c r="E191" s="2">
        <f t="shared" si="20"/>
        <v>0</v>
      </c>
      <c r="F191" s="2">
        <f t="shared" si="26"/>
        <v>3.8352825885868906E-2</v>
      </c>
      <c r="G191" s="2">
        <f t="shared" si="26"/>
        <v>4.3493343319924292E-2</v>
      </c>
      <c r="H191" s="2">
        <f t="shared" si="22"/>
        <v>0.88180909900985893</v>
      </c>
      <c r="I191" s="2">
        <f t="shared" si="23"/>
        <v>46.859646893717091</v>
      </c>
    </row>
    <row r="192" spans="1:9" ht="13.5" x14ac:dyDescent="0.25">
      <c r="A192" s="3">
        <f>TITRES_STAT!B195</f>
        <v>42977</v>
      </c>
      <c r="B192" s="5">
        <f>TITRES_STAT!D195</f>
        <v>4.2133000000000003</v>
      </c>
      <c r="C192" s="2">
        <f t="shared" si="18"/>
        <v>0.11699999999999999</v>
      </c>
      <c r="D192" s="2">
        <f t="shared" si="19"/>
        <v>0.11699999999999999</v>
      </c>
      <c r="E192" s="2">
        <f t="shared" si="20"/>
        <v>0</v>
      </c>
      <c r="F192" s="2">
        <f t="shared" si="26"/>
        <v>4.3970481179735406E-2</v>
      </c>
      <c r="G192" s="2">
        <f t="shared" si="26"/>
        <v>4.0386675939929693E-2</v>
      </c>
      <c r="H192" s="2">
        <f t="shared" si="22"/>
        <v>1.0887373163648375</v>
      </c>
      <c r="I192" s="2">
        <f t="shared" si="23"/>
        <v>52.124185642435705</v>
      </c>
    </row>
    <row r="193" spans="1:9" ht="13.5" x14ac:dyDescent="0.25">
      <c r="A193" s="3">
        <f>TITRES_STAT!B196</f>
        <v>42978</v>
      </c>
      <c r="B193" s="5">
        <f>TITRES_STAT!D196</f>
        <v>4.2133000000000003</v>
      </c>
      <c r="C193" s="2">
        <f t="shared" si="18"/>
        <v>0</v>
      </c>
      <c r="D193" s="2">
        <f t="shared" si="19"/>
        <v>0</v>
      </c>
      <c r="E193" s="2">
        <f t="shared" si="20"/>
        <v>0</v>
      </c>
      <c r="F193" s="2">
        <f t="shared" si="26"/>
        <v>4.082973252404002E-2</v>
      </c>
      <c r="G193" s="2">
        <f t="shared" si="26"/>
        <v>3.7501913372791858E-2</v>
      </c>
      <c r="H193" s="2">
        <f t="shared" si="22"/>
        <v>1.0887373163648375</v>
      </c>
      <c r="I193" s="2">
        <f t="shared" si="23"/>
        <v>52.124185642435705</v>
      </c>
    </row>
    <row r="194" spans="1:9" ht="13.5" x14ac:dyDescent="0.25">
      <c r="A194" s="3">
        <f>TITRES_STAT!B197</f>
        <v>42982</v>
      </c>
      <c r="B194" s="5">
        <f>TITRES_STAT!D197</f>
        <v>4.2133000000000003</v>
      </c>
      <c r="C194" s="2">
        <f t="shared" si="18"/>
        <v>0</v>
      </c>
      <c r="D194" s="2">
        <f t="shared" si="19"/>
        <v>0</v>
      </c>
      <c r="E194" s="2">
        <f t="shared" si="20"/>
        <v>0</v>
      </c>
      <c r="F194" s="2">
        <f t="shared" si="26"/>
        <v>3.7913323058037164E-2</v>
      </c>
      <c r="G194" s="2">
        <f t="shared" si="26"/>
        <v>3.48232052747353E-2</v>
      </c>
      <c r="H194" s="2">
        <f t="shared" si="22"/>
        <v>1.0887373163648375</v>
      </c>
      <c r="I194" s="2">
        <f t="shared" si="23"/>
        <v>52.124185642435705</v>
      </c>
    </row>
    <row r="195" spans="1:9" ht="13.5" x14ac:dyDescent="0.25">
      <c r="A195" s="3">
        <f>TITRES_STAT!B198</f>
        <v>42983</v>
      </c>
      <c r="B195" s="5">
        <f>TITRES_STAT!D198</f>
        <v>4.0279999999999996</v>
      </c>
      <c r="C195" s="2">
        <f t="shared" ref="C195:C258" si="27">B195-B194</f>
        <v>-0.18530000000000069</v>
      </c>
      <c r="D195" s="2">
        <f t="shared" ref="D195:D258" si="28">IF(C195&gt;0,C195,0)</f>
        <v>0</v>
      </c>
      <c r="E195" s="2">
        <f t="shared" ref="E195:E258" si="29">IF(C195&lt;0,-C195,0)</f>
        <v>0.18530000000000069</v>
      </c>
      <c r="F195" s="2">
        <f t="shared" si="26"/>
        <v>3.5205228553891653E-2</v>
      </c>
      <c r="G195" s="2">
        <f t="shared" si="26"/>
        <v>4.5571547755111401E-2</v>
      </c>
      <c r="H195" s="2">
        <f t="shared" si="22"/>
        <v>0.77252650586007277</v>
      </c>
      <c r="I195" s="2">
        <f t="shared" si="23"/>
        <v>43.583354229460404</v>
      </c>
    </row>
    <row r="196" spans="1:9" ht="13.5" x14ac:dyDescent="0.25">
      <c r="A196" s="3">
        <f>TITRES_STAT!B199</f>
        <v>42984</v>
      </c>
      <c r="B196" s="5">
        <f>TITRES_STAT!D199</f>
        <v>4.1449999999999996</v>
      </c>
      <c r="C196" s="2">
        <f t="shared" si="27"/>
        <v>0.11699999999999999</v>
      </c>
      <c r="D196" s="2">
        <f t="shared" si="28"/>
        <v>0.11699999999999999</v>
      </c>
      <c r="E196" s="2">
        <f t="shared" si="29"/>
        <v>0</v>
      </c>
      <c r="F196" s="2">
        <f t="shared" si="26"/>
        <v>4.1047712228613684E-2</v>
      </c>
      <c r="G196" s="2">
        <f t="shared" si="26"/>
        <v>4.2316437201174874E-2</v>
      </c>
      <c r="H196" s="2">
        <f t="shared" si="22"/>
        <v>0.9700181523664293</v>
      </c>
      <c r="I196" s="2">
        <f t="shared" si="23"/>
        <v>49.239046411893312</v>
      </c>
    </row>
    <row r="197" spans="1:9" ht="13.5" x14ac:dyDescent="0.25">
      <c r="A197" s="3">
        <f>TITRES_STAT!B200</f>
        <v>42985</v>
      </c>
      <c r="B197" s="5">
        <f>TITRES_STAT!D200</f>
        <v>4.2523</v>
      </c>
      <c r="C197" s="2">
        <f t="shared" si="27"/>
        <v>0.1073000000000004</v>
      </c>
      <c r="D197" s="2">
        <f t="shared" si="28"/>
        <v>0.1073000000000004</v>
      </c>
      <c r="E197" s="2">
        <f t="shared" si="29"/>
        <v>0</v>
      </c>
      <c r="F197" s="2">
        <f t="shared" si="26"/>
        <v>4.5780018497998447E-2</v>
      </c>
      <c r="G197" s="2">
        <f t="shared" si="26"/>
        <v>3.9293834543948095E-2</v>
      </c>
      <c r="H197" s="2">
        <f t="shared" si="22"/>
        <v>1.1650687449909196</v>
      </c>
      <c r="I197" s="2">
        <f t="shared" si="23"/>
        <v>53.812090155862734</v>
      </c>
    </row>
    <row r="198" spans="1:9" ht="13.5" x14ac:dyDescent="0.25">
      <c r="A198" s="3">
        <f>TITRES_STAT!B201</f>
        <v>42986</v>
      </c>
      <c r="B198" s="5">
        <f>TITRES_STAT!D201</f>
        <v>4.2523</v>
      </c>
      <c r="C198" s="2">
        <f t="shared" si="27"/>
        <v>0</v>
      </c>
      <c r="D198" s="2">
        <f t="shared" si="28"/>
        <v>0</v>
      </c>
      <c r="E198" s="2">
        <f t="shared" si="29"/>
        <v>0</v>
      </c>
      <c r="F198" s="2">
        <f t="shared" si="26"/>
        <v>4.2510017176712843E-2</v>
      </c>
      <c r="G198" s="2">
        <f t="shared" si="26"/>
        <v>3.6487132076523231E-2</v>
      </c>
      <c r="H198" s="2">
        <f t="shared" si="22"/>
        <v>1.1650687449909194</v>
      </c>
      <c r="I198" s="2">
        <f t="shared" si="23"/>
        <v>53.812090155862734</v>
      </c>
    </row>
    <row r="199" spans="1:9" ht="13.5" x14ac:dyDescent="0.25">
      <c r="A199" s="3">
        <f>TITRES_STAT!B202</f>
        <v>42989</v>
      </c>
      <c r="B199" s="5">
        <f>TITRES_STAT!D202</f>
        <v>4.3010999999999999</v>
      </c>
      <c r="C199" s="2">
        <f t="shared" si="27"/>
        <v>4.8799999999999955E-2</v>
      </c>
      <c r="D199" s="2">
        <f t="shared" si="28"/>
        <v>4.8799999999999955E-2</v>
      </c>
      <c r="E199" s="2">
        <f t="shared" si="29"/>
        <v>0</v>
      </c>
      <c r="F199" s="2">
        <f t="shared" si="26"/>
        <v>4.2959301664090496E-2</v>
      </c>
      <c r="G199" s="2">
        <f t="shared" si="26"/>
        <v>3.3880908356771572E-2</v>
      </c>
      <c r="H199" s="2">
        <f t="shared" si="22"/>
        <v>1.2679501154963715</v>
      </c>
      <c r="I199" s="2">
        <f t="shared" si="23"/>
        <v>55.907319426153407</v>
      </c>
    </row>
    <row r="200" spans="1:9" ht="13.5" x14ac:dyDescent="0.25">
      <c r="A200" s="3">
        <f>TITRES_STAT!B203</f>
        <v>42990</v>
      </c>
      <c r="B200" s="5">
        <f>TITRES_STAT!D203</f>
        <v>4.3010999999999999</v>
      </c>
      <c r="C200" s="2">
        <f t="shared" si="27"/>
        <v>0</v>
      </c>
      <c r="D200" s="2">
        <f t="shared" si="28"/>
        <v>0</v>
      </c>
      <c r="E200" s="2">
        <f t="shared" si="29"/>
        <v>0</v>
      </c>
      <c r="F200" s="2">
        <f t="shared" si="26"/>
        <v>3.9890780116655464E-2</v>
      </c>
      <c r="G200" s="2">
        <f t="shared" si="26"/>
        <v>3.1460843474145031E-2</v>
      </c>
      <c r="H200" s="2">
        <f t="shared" si="22"/>
        <v>1.2679501154963717</v>
      </c>
      <c r="I200" s="2">
        <f t="shared" si="23"/>
        <v>55.907319426153407</v>
      </c>
    </row>
    <row r="201" spans="1:9" ht="13.5" x14ac:dyDescent="0.25">
      <c r="A201" s="3">
        <f>TITRES_STAT!B204</f>
        <v>42991</v>
      </c>
      <c r="B201" s="5">
        <f>TITRES_STAT!D204</f>
        <v>4.3010999999999999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3.7041438679751501E-2</v>
      </c>
      <c r="G201" s="2">
        <f t="shared" si="26"/>
        <v>2.9213640368848957E-2</v>
      </c>
      <c r="H201" s="2">
        <f t="shared" si="22"/>
        <v>1.2679501154963717</v>
      </c>
      <c r="I201" s="2">
        <f t="shared" si="23"/>
        <v>55.907319426153407</v>
      </c>
    </row>
    <row r="202" spans="1:9" ht="13.5" x14ac:dyDescent="0.25">
      <c r="A202" s="3">
        <f>TITRES_STAT!B205</f>
        <v>42992</v>
      </c>
      <c r="B202" s="5">
        <f>TITRES_STAT!D205</f>
        <v>4.3010999999999999</v>
      </c>
      <c r="C202" s="2">
        <f t="shared" si="27"/>
        <v>0</v>
      </c>
      <c r="D202" s="2">
        <f t="shared" si="28"/>
        <v>0</v>
      </c>
      <c r="E202" s="2">
        <f t="shared" si="29"/>
        <v>0</v>
      </c>
      <c r="F202" s="2">
        <f t="shared" si="26"/>
        <v>3.4395621631197824E-2</v>
      </c>
      <c r="G202" s="2">
        <f t="shared" si="26"/>
        <v>2.7126951771074031E-2</v>
      </c>
      <c r="H202" s="2">
        <f t="shared" si="22"/>
        <v>1.2679501154963717</v>
      </c>
      <c r="I202" s="2">
        <f t="shared" si="23"/>
        <v>55.907319426153407</v>
      </c>
    </row>
    <row r="203" spans="1:9" ht="13.5" x14ac:dyDescent="0.25">
      <c r="A203" s="3">
        <f>TITRES_STAT!B206</f>
        <v>42993</v>
      </c>
      <c r="B203" s="5">
        <f>TITRES_STAT!D206</f>
        <v>4.3010999999999999</v>
      </c>
      <c r="C203" s="2">
        <f t="shared" si="27"/>
        <v>0</v>
      </c>
      <c r="D203" s="2">
        <f t="shared" si="28"/>
        <v>0</v>
      </c>
      <c r="E203" s="2">
        <f t="shared" si="29"/>
        <v>0</v>
      </c>
      <c r="F203" s="2">
        <f t="shared" si="26"/>
        <v>3.1938791514683693E-2</v>
      </c>
      <c r="G203" s="2">
        <f t="shared" si="26"/>
        <v>2.5189312358854458E-2</v>
      </c>
      <c r="H203" s="2">
        <f t="shared" si="22"/>
        <v>1.2679501154963717</v>
      </c>
      <c r="I203" s="2">
        <f t="shared" si="23"/>
        <v>55.907319426153407</v>
      </c>
    </row>
    <row r="204" spans="1:9" ht="13.5" x14ac:dyDescent="0.25">
      <c r="A204" s="3">
        <f>TITRES_STAT!B207</f>
        <v>42996</v>
      </c>
      <c r="B204" s="5">
        <f>TITRES_STAT!D207</f>
        <v>4.3010999999999999</v>
      </c>
      <c r="C204" s="2">
        <f t="shared" si="27"/>
        <v>0</v>
      </c>
      <c r="D204" s="2">
        <f t="shared" si="28"/>
        <v>0</v>
      </c>
      <c r="E204" s="2">
        <f t="shared" si="29"/>
        <v>0</v>
      </c>
      <c r="F204" s="2">
        <f t="shared" si="26"/>
        <v>2.9657449263634859E-2</v>
      </c>
      <c r="G204" s="2">
        <f t="shared" si="26"/>
        <v>2.3390075761793423E-2</v>
      </c>
      <c r="H204" s="2">
        <f t="shared" si="22"/>
        <v>1.2679501154963719</v>
      </c>
      <c r="I204" s="2">
        <f t="shared" si="23"/>
        <v>55.907319426153414</v>
      </c>
    </row>
    <row r="205" spans="1:9" ht="13.5" x14ac:dyDescent="0.25">
      <c r="A205" s="3">
        <f>TITRES_STAT!B208</f>
        <v>42997</v>
      </c>
      <c r="B205" s="5">
        <f>TITRES_STAT!D208</f>
        <v>4.3010999999999999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2.7539060030518085E-2</v>
      </c>
      <c r="G205" s="2">
        <f t="shared" si="30"/>
        <v>2.1719356064522466E-2</v>
      </c>
      <c r="H205" s="2">
        <f t="shared" si="22"/>
        <v>1.2679501154963719</v>
      </c>
      <c r="I205" s="2">
        <f t="shared" si="23"/>
        <v>55.907319426153414</v>
      </c>
    </row>
    <row r="206" spans="1:9" ht="13.5" x14ac:dyDescent="0.25">
      <c r="A206" s="3">
        <f>TITRES_STAT!B209</f>
        <v>42998</v>
      </c>
      <c r="B206" s="5">
        <f>TITRES_STAT!D209</f>
        <v>4.3010999999999999</v>
      </c>
      <c r="C206" s="2">
        <f t="shared" si="27"/>
        <v>0</v>
      </c>
      <c r="D206" s="2">
        <f t="shared" si="28"/>
        <v>0</v>
      </c>
      <c r="E206" s="2">
        <f t="shared" si="29"/>
        <v>0</v>
      </c>
      <c r="F206" s="2">
        <f t="shared" si="30"/>
        <v>2.5571984314052505E-2</v>
      </c>
      <c r="G206" s="2">
        <f t="shared" si="30"/>
        <v>2.0167973488485147E-2</v>
      </c>
      <c r="H206" s="2">
        <f t="shared" si="22"/>
        <v>1.2679501154963717</v>
      </c>
      <c r="I206" s="2">
        <f t="shared" si="23"/>
        <v>55.907319426153407</v>
      </c>
    </row>
    <row r="207" spans="1:9" ht="13.5" x14ac:dyDescent="0.25">
      <c r="A207" s="3">
        <f>TITRES_STAT!B210</f>
        <v>43000</v>
      </c>
      <c r="B207" s="5">
        <f>TITRES_STAT!D210</f>
        <v>4.3010999999999999</v>
      </c>
      <c r="C207" s="2">
        <f t="shared" si="27"/>
        <v>0</v>
      </c>
      <c r="D207" s="2">
        <f t="shared" si="28"/>
        <v>0</v>
      </c>
      <c r="E207" s="2">
        <f t="shared" si="29"/>
        <v>0</v>
      </c>
      <c r="F207" s="2">
        <f t="shared" si="30"/>
        <v>2.37454140059059E-2</v>
      </c>
      <c r="G207" s="2">
        <f t="shared" si="30"/>
        <v>1.872740395359335E-2</v>
      </c>
      <c r="H207" s="2">
        <f t="shared" si="22"/>
        <v>1.2679501154963719</v>
      </c>
      <c r="I207" s="2">
        <f t="shared" si="23"/>
        <v>55.907319426153414</v>
      </c>
    </row>
    <row r="208" spans="1:9" ht="13.5" x14ac:dyDescent="0.25">
      <c r="A208" s="3">
        <f>TITRES_STAT!B211</f>
        <v>43003</v>
      </c>
      <c r="B208" s="5">
        <f>TITRES_STAT!D211</f>
        <v>4.3010999999999999</v>
      </c>
      <c r="C208" s="2">
        <f t="shared" si="27"/>
        <v>0</v>
      </c>
      <c r="D208" s="2">
        <f t="shared" si="28"/>
        <v>0</v>
      </c>
      <c r="E208" s="2">
        <f t="shared" si="29"/>
        <v>0</v>
      </c>
      <c r="F208" s="2">
        <f t="shared" si="30"/>
        <v>2.2049313005484048E-2</v>
      </c>
      <c r="G208" s="2">
        <f t="shared" si="30"/>
        <v>1.7389732242622396E-2</v>
      </c>
      <c r="H208" s="2">
        <f t="shared" si="22"/>
        <v>1.2679501154963719</v>
      </c>
      <c r="I208" s="2">
        <f t="shared" si="23"/>
        <v>55.907319426153414</v>
      </c>
    </row>
    <row r="209" spans="1:9" ht="13.5" x14ac:dyDescent="0.25">
      <c r="A209" s="3">
        <f>TITRES_STAT!B212</f>
        <v>43004</v>
      </c>
      <c r="B209" s="5">
        <f>TITRES_STAT!D212</f>
        <v>4.3010999999999999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2.04743620765209E-2</v>
      </c>
      <c r="G209" s="2">
        <f t="shared" si="30"/>
        <v>1.6147608511006512E-2</v>
      </c>
      <c r="H209" s="2">
        <f t="shared" ref="H209:H272" si="31">F209/G209</f>
        <v>1.2679501154963715</v>
      </c>
      <c r="I209" s="2">
        <f t="shared" ref="I209:I272" si="32">IF(G209=0,100,100-(100/(1+H209)))</f>
        <v>55.907319426153407</v>
      </c>
    </row>
    <row r="210" spans="1:9" ht="13.5" x14ac:dyDescent="0.25">
      <c r="A210" s="3">
        <f>TITRES_STAT!B213</f>
        <v>43005</v>
      </c>
      <c r="B210" s="5">
        <f>TITRES_STAT!D213</f>
        <v>4.3010999999999999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1.9011907642483693E-2</v>
      </c>
      <c r="G210" s="2">
        <f t="shared" si="30"/>
        <v>1.4994207903077475E-2</v>
      </c>
      <c r="H210" s="2">
        <f t="shared" si="31"/>
        <v>1.2679501154963717</v>
      </c>
      <c r="I210" s="2">
        <f t="shared" si="32"/>
        <v>55.907319426153407</v>
      </c>
    </row>
    <row r="211" spans="1:9" ht="13.5" x14ac:dyDescent="0.25">
      <c r="A211" s="3">
        <f>TITRES_STAT!B214</f>
        <v>43006</v>
      </c>
      <c r="B211" s="5">
        <f>TITRES_STAT!D214</f>
        <v>4.1742999999999997</v>
      </c>
      <c r="C211" s="2">
        <f t="shared" si="27"/>
        <v>-0.12680000000000025</v>
      </c>
      <c r="D211" s="2">
        <f t="shared" si="28"/>
        <v>0</v>
      </c>
      <c r="E211" s="2">
        <f t="shared" si="29"/>
        <v>0.12680000000000025</v>
      </c>
      <c r="F211" s="2">
        <f t="shared" si="30"/>
        <v>1.7653914239449144E-2</v>
      </c>
      <c r="G211" s="2">
        <f t="shared" si="30"/>
        <v>2.2980335910000531E-2</v>
      </c>
      <c r="H211" s="2">
        <f t="shared" si="31"/>
        <v>0.76821828491055932</v>
      </c>
      <c r="I211" s="2">
        <f t="shared" si="32"/>
        <v>43.445896440858121</v>
      </c>
    </row>
    <row r="212" spans="1:9" ht="13.5" x14ac:dyDescent="0.25">
      <c r="A212" s="3">
        <f>TITRES_STAT!B215</f>
        <v>43007</v>
      </c>
      <c r="B212" s="5">
        <f>TITRES_STAT!D215</f>
        <v>4.0571999999999999</v>
      </c>
      <c r="C212" s="2">
        <f t="shared" si="27"/>
        <v>-0.11709999999999976</v>
      </c>
      <c r="D212" s="2">
        <f t="shared" si="28"/>
        <v>0</v>
      </c>
      <c r="E212" s="2">
        <f t="shared" si="29"/>
        <v>0.11709999999999976</v>
      </c>
      <c r="F212" s="2">
        <f t="shared" si="30"/>
        <v>1.6392920365202776E-2</v>
      </c>
      <c r="G212" s="2">
        <f t="shared" si="30"/>
        <v>2.9703169059286189E-2</v>
      </c>
      <c r="H212" s="2">
        <f t="shared" si="31"/>
        <v>0.5518912925581525</v>
      </c>
      <c r="I212" s="2">
        <f t="shared" si="32"/>
        <v>35.562496883941506</v>
      </c>
    </row>
    <row r="213" spans="1:9" ht="13.5" x14ac:dyDescent="0.25">
      <c r="A213" s="3">
        <f>TITRES_STAT!B216</f>
        <v>43010</v>
      </c>
      <c r="B213" s="5">
        <f>TITRES_STAT!D216</f>
        <v>4.0571999999999999</v>
      </c>
      <c r="C213" s="2">
        <f t="shared" si="27"/>
        <v>0</v>
      </c>
      <c r="D213" s="2">
        <f t="shared" si="28"/>
        <v>0</v>
      </c>
      <c r="E213" s="2">
        <f t="shared" si="29"/>
        <v>0</v>
      </c>
      <c r="F213" s="2">
        <f t="shared" si="30"/>
        <v>1.5221997481974007E-2</v>
      </c>
      <c r="G213" s="2">
        <f t="shared" si="30"/>
        <v>2.7581514126480029E-2</v>
      </c>
      <c r="H213" s="2">
        <f t="shared" si="31"/>
        <v>0.5518912925581525</v>
      </c>
      <c r="I213" s="2">
        <f t="shared" si="32"/>
        <v>35.562496883941506</v>
      </c>
    </row>
    <row r="214" spans="1:9" ht="13.5" x14ac:dyDescent="0.25">
      <c r="A214" s="3">
        <f>TITRES_STAT!B217</f>
        <v>43011</v>
      </c>
      <c r="B214" s="5">
        <f>TITRES_STAT!D217</f>
        <v>4.1645000000000003</v>
      </c>
      <c r="C214" s="2">
        <f t="shared" si="27"/>
        <v>0.1073000000000004</v>
      </c>
      <c r="D214" s="2">
        <f t="shared" si="28"/>
        <v>0.1073000000000004</v>
      </c>
      <c r="E214" s="2">
        <f t="shared" si="29"/>
        <v>0</v>
      </c>
      <c r="F214" s="2">
        <f t="shared" si="30"/>
        <v>2.1798997661833037E-2</v>
      </c>
      <c r="G214" s="2">
        <f t="shared" si="30"/>
        <v>2.5611405974588601E-2</v>
      </c>
      <c r="H214" s="2">
        <f t="shared" si="31"/>
        <v>0.85114412240631376</v>
      </c>
      <c r="I214" s="2">
        <f t="shared" si="32"/>
        <v>45.979354719280643</v>
      </c>
    </row>
    <row r="215" spans="1:9" ht="13.5" x14ac:dyDescent="0.25">
      <c r="A215" s="3">
        <f>TITRES_STAT!B218</f>
        <v>43012</v>
      </c>
      <c r="B215" s="5">
        <f>TITRES_STAT!D218</f>
        <v>4.0475000000000003</v>
      </c>
      <c r="C215" s="2">
        <f t="shared" si="27"/>
        <v>-0.11699999999999999</v>
      </c>
      <c r="D215" s="2">
        <f t="shared" si="28"/>
        <v>0</v>
      </c>
      <c r="E215" s="2">
        <f t="shared" si="29"/>
        <v>0.11699999999999999</v>
      </c>
      <c r="F215" s="2">
        <f t="shared" si="30"/>
        <v>2.0241926400273533E-2</v>
      </c>
      <c r="G215" s="2">
        <f t="shared" si="30"/>
        <v>3.2139162690689414E-2</v>
      </c>
      <c r="H215" s="2">
        <f t="shared" si="31"/>
        <v>0.62982121205471042</v>
      </c>
      <c r="I215" s="2">
        <f t="shared" si="32"/>
        <v>38.643576816667938</v>
      </c>
    </row>
    <row r="216" spans="1:9" ht="13.5" x14ac:dyDescent="0.25">
      <c r="A216" s="3">
        <f>TITRES_STAT!B219</f>
        <v>43013</v>
      </c>
      <c r="B216" s="5">
        <f>TITRES_STAT!D219</f>
        <v>4.0475000000000003</v>
      </c>
      <c r="C216" s="2">
        <f t="shared" si="27"/>
        <v>0</v>
      </c>
      <c r="D216" s="2">
        <f t="shared" si="28"/>
        <v>0</v>
      </c>
      <c r="E216" s="2">
        <f t="shared" si="29"/>
        <v>0</v>
      </c>
      <c r="F216" s="2">
        <f t="shared" si="30"/>
        <v>1.8796074514539709E-2</v>
      </c>
      <c r="G216" s="2">
        <f t="shared" si="30"/>
        <v>2.9843508212783029E-2</v>
      </c>
      <c r="H216" s="2">
        <f t="shared" si="31"/>
        <v>0.62982121205471031</v>
      </c>
      <c r="I216" s="2">
        <f t="shared" si="32"/>
        <v>38.643576816667938</v>
      </c>
    </row>
    <row r="217" spans="1:9" ht="13.5" x14ac:dyDescent="0.25">
      <c r="A217" s="3">
        <f>TITRES_STAT!B220</f>
        <v>43014</v>
      </c>
      <c r="B217" s="5">
        <f>TITRES_STAT!D220</f>
        <v>4.1449999999999996</v>
      </c>
      <c r="C217" s="2">
        <f t="shared" si="27"/>
        <v>9.7499999999999254E-2</v>
      </c>
      <c r="D217" s="2">
        <f t="shared" si="28"/>
        <v>9.7499999999999254E-2</v>
      </c>
      <c r="E217" s="2">
        <f t="shared" si="29"/>
        <v>0</v>
      </c>
      <c r="F217" s="2">
        <f t="shared" si="30"/>
        <v>2.4417783477786819E-2</v>
      </c>
      <c r="G217" s="2">
        <f t="shared" si="30"/>
        <v>2.7711829054727098E-2</v>
      </c>
      <c r="H217" s="2">
        <f t="shared" si="31"/>
        <v>0.88113214864183143</v>
      </c>
      <c r="I217" s="2">
        <f t="shared" si="32"/>
        <v>46.840523632430852</v>
      </c>
    </row>
    <row r="218" spans="1:9" ht="13.5" x14ac:dyDescent="0.25">
      <c r="A218" s="3">
        <f>TITRES_STAT!B221</f>
        <v>43017</v>
      </c>
      <c r="B218" s="5">
        <f>TITRES_STAT!D221</f>
        <v>4.1449999999999996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2.2673656086516333E-2</v>
      </c>
      <c r="G218" s="2">
        <f t="shared" si="30"/>
        <v>2.5732412693675162E-2</v>
      </c>
      <c r="H218" s="2">
        <f t="shared" si="31"/>
        <v>0.88113214864183143</v>
      </c>
      <c r="I218" s="2">
        <f t="shared" si="32"/>
        <v>46.840523632430852</v>
      </c>
    </row>
    <row r="219" spans="1:9" ht="13.5" x14ac:dyDescent="0.25">
      <c r="A219" s="3">
        <f>TITRES_STAT!B222</f>
        <v>43018</v>
      </c>
      <c r="B219" s="5">
        <f>TITRES_STAT!D222</f>
        <v>4.0279999999999996</v>
      </c>
      <c r="C219" s="2">
        <f t="shared" si="27"/>
        <v>-0.11699999999999999</v>
      </c>
      <c r="D219" s="2">
        <f t="shared" si="28"/>
        <v>0</v>
      </c>
      <c r="E219" s="2">
        <f t="shared" si="29"/>
        <v>0.11699999999999999</v>
      </c>
      <c r="F219" s="2">
        <f t="shared" si="30"/>
        <v>2.1054109223193736E-2</v>
      </c>
      <c r="G219" s="2">
        <f t="shared" si="30"/>
        <v>3.2251526072698364E-2</v>
      </c>
      <c r="H219" s="2">
        <f t="shared" si="31"/>
        <v>0.65280970505815872</v>
      </c>
      <c r="I219" s="2">
        <f t="shared" si="32"/>
        <v>39.496967077355578</v>
      </c>
    </row>
    <row r="220" spans="1:9" ht="13.5" x14ac:dyDescent="0.25">
      <c r="A220" s="3">
        <f>TITRES_STAT!B223</f>
        <v>43019</v>
      </c>
      <c r="B220" s="5">
        <f>TITRES_STAT!D223</f>
        <v>4.0963000000000003</v>
      </c>
      <c r="C220" s="2">
        <f t="shared" si="27"/>
        <v>6.8300000000000693E-2</v>
      </c>
      <c r="D220" s="2">
        <f t="shared" si="28"/>
        <v>6.8300000000000693E-2</v>
      </c>
      <c r="E220" s="2">
        <f t="shared" si="29"/>
        <v>0</v>
      </c>
      <c r="F220" s="2">
        <f t="shared" si="30"/>
        <v>2.4428815707251379E-2</v>
      </c>
      <c r="G220" s="2">
        <f t="shared" si="30"/>
        <v>2.9947845638934194E-2</v>
      </c>
      <c r="H220" s="2">
        <f t="shared" si="31"/>
        <v>0.8157119547688696</v>
      </c>
      <c r="I220" s="2">
        <f t="shared" si="32"/>
        <v>44.925185001202756</v>
      </c>
    </row>
    <row r="221" spans="1:9" ht="13.5" x14ac:dyDescent="0.25">
      <c r="A221" s="3">
        <f>TITRES_STAT!B224</f>
        <v>43020</v>
      </c>
      <c r="B221" s="5">
        <f>TITRES_STAT!D224</f>
        <v>3.9792000000000001</v>
      </c>
      <c r="C221" s="2">
        <f t="shared" si="27"/>
        <v>-0.1171000000000002</v>
      </c>
      <c r="D221" s="2">
        <f t="shared" si="28"/>
        <v>0</v>
      </c>
      <c r="E221" s="2">
        <f t="shared" si="29"/>
        <v>0.1171000000000002</v>
      </c>
      <c r="F221" s="2">
        <f t="shared" ref="F221:G236" si="33">((F220*13)+D221)/14</f>
        <v>2.2683900299590564E-2</v>
      </c>
      <c r="G221" s="2">
        <f t="shared" si="33"/>
        <v>3.6172999521867477E-2</v>
      </c>
      <c r="H221" s="2">
        <f t="shared" si="31"/>
        <v>0.62709481103101727</v>
      </c>
      <c r="I221" s="2">
        <f t="shared" si="32"/>
        <v>38.540766449476621</v>
      </c>
    </row>
    <row r="222" spans="1:9" ht="13.5" x14ac:dyDescent="0.25">
      <c r="A222" s="3">
        <f>TITRES_STAT!B225</f>
        <v>43021</v>
      </c>
      <c r="B222" s="5">
        <f>TITRES_STAT!D225</f>
        <v>3.8037000000000001</v>
      </c>
      <c r="C222" s="2">
        <f t="shared" si="27"/>
        <v>-0.17549999999999999</v>
      </c>
      <c r="D222" s="2">
        <f t="shared" si="28"/>
        <v>0</v>
      </c>
      <c r="E222" s="2">
        <f t="shared" si="29"/>
        <v>0.17549999999999999</v>
      </c>
      <c r="F222" s="2">
        <f t="shared" si="33"/>
        <v>2.1063621706762663E-2</v>
      </c>
      <c r="G222" s="2">
        <f t="shared" si="33"/>
        <v>4.6124928127448374E-2</v>
      </c>
      <c r="H222" s="2">
        <f t="shared" si="31"/>
        <v>0.45666459682195065</v>
      </c>
      <c r="I222" s="2">
        <f t="shared" si="32"/>
        <v>31.350016868555031</v>
      </c>
    </row>
    <row r="223" spans="1:9" ht="13.5" x14ac:dyDescent="0.25">
      <c r="A223" s="3">
        <f>TITRES_STAT!B226</f>
        <v>43024</v>
      </c>
      <c r="B223" s="5">
        <f>TITRES_STAT!D226</f>
        <v>3.911</v>
      </c>
      <c r="C223" s="2">
        <f t="shared" si="27"/>
        <v>0.10729999999999995</v>
      </c>
      <c r="D223" s="2">
        <f t="shared" si="28"/>
        <v>0.10729999999999995</v>
      </c>
      <c r="E223" s="2">
        <f t="shared" si="29"/>
        <v>0</v>
      </c>
      <c r="F223" s="2">
        <f t="shared" si="33"/>
        <v>2.7223363013422468E-2</v>
      </c>
      <c r="G223" s="2">
        <f t="shared" si="33"/>
        <v>4.283029040405921E-2</v>
      </c>
      <c r="H223" s="2">
        <f t="shared" si="31"/>
        <v>0.6356100497241175</v>
      </c>
      <c r="I223" s="2">
        <f t="shared" si="32"/>
        <v>38.860732717515859</v>
      </c>
    </row>
    <row r="224" spans="1:9" ht="13.5" x14ac:dyDescent="0.25">
      <c r="A224" s="3">
        <f>TITRES_STAT!B227</f>
        <v>43025</v>
      </c>
      <c r="B224" s="5">
        <f>TITRES_STAT!D227</f>
        <v>3.911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2.5278837083892291E-2</v>
      </c>
      <c r="G224" s="2">
        <f t="shared" si="33"/>
        <v>3.9770983946626412E-2</v>
      </c>
      <c r="H224" s="2">
        <f t="shared" si="31"/>
        <v>0.6356100497241175</v>
      </c>
      <c r="I224" s="2">
        <f t="shared" si="32"/>
        <v>38.860732717515859</v>
      </c>
    </row>
    <row r="225" spans="1:9" ht="13.5" x14ac:dyDescent="0.25">
      <c r="A225" s="3">
        <f>TITRES_STAT!B228</f>
        <v>43026</v>
      </c>
      <c r="B225" s="5">
        <f>TITRES_STAT!D228</f>
        <v>4.0865</v>
      </c>
      <c r="C225" s="2">
        <f t="shared" si="27"/>
        <v>0.17549999999999999</v>
      </c>
      <c r="D225" s="2">
        <f t="shared" si="28"/>
        <v>0.17549999999999999</v>
      </c>
      <c r="E225" s="2">
        <f t="shared" si="29"/>
        <v>0</v>
      </c>
      <c r="F225" s="2">
        <f t="shared" si="33"/>
        <v>3.6008920149328549E-2</v>
      </c>
      <c r="G225" s="2">
        <f t="shared" si="33"/>
        <v>3.6930199379010244E-2</v>
      </c>
      <c r="H225" s="2">
        <f t="shared" si="31"/>
        <v>0.97505349970557387</v>
      </c>
      <c r="I225" s="2">
        <f t="shared" si="32"/>
        <v>49.368460137962209</v>
      </c>
    </row>
    <row r="226" spans="1:9" ht="13.5" x14ac:dyDescent="0.25">
      <c r="A226" s="3">
        <f>TITRES_STAT!B229</f>
        <v>43027</v>
      </c>
      <c r="B226" s="5">
        <f>TITRES_STAT!D229</f>
        <v>4.1353</v>
      </c>
      <c r="C226" s="2">
        <f t="shared" si="27"/>
        <v>4.8799999999999955E-2</v>
      </c>
      <c r="D226" s="2">
        <f t="shared" si="28"/>
        <v>4.8799999999999955E-2</v>
      </c>
      <c r="E226" s="2">
        <f t="shared" si="29"/>
        <v>0</v>
      </c>
      <c r="F226" s="2">
        <f t="shared" si="33"/>
        <v>3.6922568710090795E-2</v>
      </c>
      <c r="G226" s="2">
        <f t="shared" si="33"/>
        <v>3.4292327994795223E-2</v>
      </c>
      <c r="H226" s="2">
        <f t="shared" si="31"/>
        <v>1.0767005586699969</v>
      </c>
      <c r="I226" s="2">
        <f t="shared" si="32"/>
        <v>51.846692782687924</v>
      </c>
    </row>
    <row r="227" spans="1:9" ht="13.5" x14ac:dyDescent="0.25">
      <c r="A227" s="3">
        <f>TITRES_STAT!B230</f>
        <v>43028</v>
      </c>
      <c r="B227" s="5">
        <f>TITRES_STAT!D230</f>
        <v>4.0182000000000002</v>
      </c>
      <c r="C227" s="2">
        <f t="shared" si="27"/>
        <v>-0.11709999999999976</v>
      </c>
      <c r="D227" s="2">
        <f t="shared" si="28"/>
        <v>0</v>
      </c>
      <c r="E227" s="2">
        <f t="shared" si="29"/>
        <v>0.11709999999999976</v>
      </c>
      <c r="F227" s="2">
        <f t="shared" si="33"/>
        <v>3.4285242373655739E-2</v>
      </c>
      <c r="G227" s="2">
        <f t="shared" si="33"/>
        <v>4.0207161709452696E-2</v>
      </c>
      <c r="H227" s="2">
        <f t="shared" si="31"/>
        <v>0.85271481288357853</v>
      </c>
      <c r="I227" s="2">
        <f t="shared" si="32"/>
        <v>46.025152222775567</v>
      </c>
    </row>
    <row r="228" spans="1:9" ht="13.5" x14ac:dyDescent="0.25">
      <c r="A228" s="3">
        <f>TITRES_STAT!B231</f>
        <v>43031</v>
      </c>
      <c r="B228" s="5">
        <f>TITRES_STAT!D231</f>
        <v>4.0963000000000003</v>
      </c>
      <c r="C228" s="2">
        <f t="shared" si="27"/>
        <v>7.8100000000000058E-2</v>
      </c>
      <c r="D228" s="2">
        <f t="shared" si="28"/>
        <v>7.8100000000000058E-2</v>
      </c>
      <c r="E228" s="2">
        <f t="shared" si="29"/>
        <v>0</v>
      </c>
      <c r="F228" s="2">
        <f t="shared" si="33"/>
        <v>3.7414867918394615E-2</v>
      </c>
      <c r="G228" s="2">
        <f t="shared" si="33"/>
        <v>3.7335221587348928E-2</v>
      </c>
      <c r="H228" s="2">
        <f t="shared" si="31"/>
        <v>1.002133275969967</v>
      </c>
      <c r="I228" s="2">
        <f t="shared" si="32"/>
        <v>50.053275074031561</v>
      </c>
    </row>
    <row r="229" spans="1:9" ht="13.5" x14ac:dyDescent="0.25">
      <c r="A229" s="3">
        <f>TITRES_STAT!B232</f>
        <v>43032</v>
      </c>
      <c r="B229" s="5">
        <f>TITRES_STAT!D232</f>
        <v>4.0963000000000003</v>
      </c>
      <c r="C229" s="2">
        <f t="shared" si="27"/>
        <v>0</v>
      </c>
      <c r="D229" s="2">
        <f t="shared" si="28"/>
        <v>0</v>
      </c>
      <c r="E229" s="2">
        <f t="shared" si="29"/>
        <v>0</v>
      </c>
      <c r="F229" s="2">
        <f t="shared" si="33"/>
        <v>3.4742377352794999E-2</v>
      </c>
      <c r="G229" s="2">
        <f t="shared" si="33"/>
        <v>3.4668420045395436E-2</v>
      </c>
      <c r="H229" s="2">
        <f t="shared" si="31"/>
        <v>1.002133275969967</v>
      </c>
      <c r="I229" s="2">
        <f t="shared" si="32"/>
        <v>50.053275074031561</v>
      </c>
    </row>
    <row r="230" spans="1:9" ht="13.5" x14ac:dyDescent="0.25">
      <c r="A230" s="3">
        <f>TITRES_STAT!B233</f>
        <v>43033</v>
      </c>
      <c r="B230" s="5">
        <f>TITRES_STAT!D233</f>
        <v>3.9792000000000001</v>
      </c>
      <c r="C230" s="2">
        <f t="shared" si="27"/>
        <v>-0.1171000000000002</v>
      </c>
      <c r="D230" s="2">
        <f t="shared" si="28"/>
        <v>0</v>
      </c>
      <c r="E230" s="2">
        <f t="shared" si="29"/>
        <v>0.1171000000000002</v>
      </c>
      <c r="F230" s="2">
        <f t="shared" si="33"/>
        <v>3.22607789704525E-2</v>
      </c>
      <c r="G230" s="2">
        <f t="shared" si="33"/>
        <v>4.0556390042152911E-2</v>
      </c>
      <c r="H230" s="2">
        <f t="shared" si="31"/>
        <v>0.79545489470147024</v>
      </c>
      <c r="I230" s="2">
        <f t="shared" si="32"/>
        <v>44.303808302225839</v>
      </c>
    </row>
    <row r="231" spans="1:9" ht="13.5" x14ac:dyDescent="0.25">
      <c r="A231" s="3">
        <f>TITRES_STAT!B234</f>
        <v>43034</v>
      </c>
      <c r="B231" s="5">
        <f>TITRES_STAT!D234</f>
        <v>4.0768000000000004</v>
      </c>
      <c r="C231" s="2">
        <f t="shared" si="27"/>
        <v>9.7600000000000353E-2</v>
      </c>
      <c r="D231" s="2">
        <f t="shared" si="28"/>
        <v>9.7600000000000353E-2</v>
      </c>
      <c r="E231" s="2">
        <f t="shared" si="29"/>
        <v>0</v>
      </c>
      <c r="F231" s="2">
        <f t="shared" si="33"/>
        <v>3.6927866186848776E-2</v>
      </c>
      <c r="G231" s="2">
        <f t="shared" si="33"/>
        <v>3.7659505039141991E-2</v>
      </c>
      <c r="H231" s="2">
        <f t="shared" si="31"/>
        <v>0.980572265845428</v>
      </c>
      <c r="I231" s="2">
        <f t="shared" si="32"/>
        <v>49.509542406263094</v>
      </c>
    </row>
    <row r="232" spans="1:9" ht="13.5" x14ac:dyDescent="0.25">
      <c r="A232" s="3">
        <f>TITRES_STAT!B235</f>
        <v>43035</v>
      </c>
      <c r="B232" s="5">
        <f>TITRES_STAT!D235</f>
        <v>4.0768000000000004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3.429016145921672E-2</v>
      </c>
      <c r="G232" s="2">
        <f t="shared" si="33"/>
        <v>3.4969540393488992E-2</v>
      </c>
      <c r="H232" s="2">
        <f t="shared" si="31"/>
        <v>0.980572265845428</v>
      </c>
      <c r="I232" s="2">
        <f t="shared" si="32"/>
        <v>49.509542406263094</v>
      </c>
    </row>
    <row r="233" spans="1:9" ht="13.5" x14ac:dyDescent="0.25">
      <c r="A233" s="3">
        <f>TITRES_STAT!B236</f>
        <v>43038</v>
      </c>
      <c r="B233" s="5">
        <f>TITRES_STAT!D236</f>
        <v>3.9597000000000002</v>
      </c>
      <c r="C233" s="2">
        <f t="shared" si="27"/>
        <v>-0.1171000000000002</v>
      </c>
      <c r="D233" s="2">
        <f t="shared" si="28"/>
        <v>0</v>
      </c>
      <c r="E233" s="2">
        <f t="shared" si="29"/>
        <v>0.1171000000000002</v>
      </c>
      <c r="F233" s="2">
        <f t="shared" si="33"/>
        <v>3.184086421212981E-2</v>
      </c>
      <c r="G233" s="2">
        <f t="shared" si="33"/>
        <v>4.083600179395408E-2</v>
      </c>
      <c r="H233" s="2">
        <f t="shared" si="31"/>
        <v>0.77972531132673151</v>
      </c>
      <c r="I233" s="2">
        <f t="shared" si="32"/>
        <v>43.811553747329121</v>
      </c>
    </row>
    <row r="234" spans="1:9" ht="13.5" x14ac:dyDescent="0.25">
      <c r="A234" s="3">
        <f>TITRES_STAT!B237</f>
        <v>43039</v>
      </c>
      <c r="B234" s="5">
        <f>TITRES_STAT!D237</f>
        <v>3.9597000000000002</v>
      </c>
      <c r="C234" s="2">
        <f t="shared" si="27"/>
        <v>0</v>
      </c>
      <c r="D234" s="2">
        <f t="shared" si="28"/>
        <v>0</v>
      </c>
      <c r="E234" s="2">
        <f t="shared" si="29"/>
        <v>0</v>
      </c>
      <c r="F234" s="2">
        <f t="shared" si="33"/>
        <v>2.9566516768406253E-2</v>
      </c>
      <c r="G234" s="2">
        <f t="shared" si="33"/>
        <v>3.791914452295736E-2</v>
      </c>
      <c r="H234" s="2">
        <f t="shared" si="31"/>
        <v>0.77972531132673151</v>
      </c>
      <c r="I234" s="2">
        <f t="shared" si="32"/>
        <v>43.811553747329121</v>
      </c>
    </row>
    <row r="235" spans="1:9" ht="13.5" x14ac:dyDescent="0.25">
      <c r="A235" s="3">
        <f>TITRES_STAT!B238</f>
        <v>43040</v>
      </c>
      <c r="B235" s="5">
        <f>TITRES_STAT!D238</f>
        <v>3.9597000000000002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2.7454622713520092E-2</v>
      </c>
      <c r="G235" s="2">
        <f t="shared" si="33"/>
        <v>3.5210634199888978E-2</v>
      </c>
      <c r="H235" s="2">
        <f t="shared" si="31"/>
        <v>0.77972531132673151</v>
      </c>
      <c r="I235" s="2">
        <f t="shared" si="32"/>
        <v>43.811553747329121</v>
      </c>
    </row>
    <row r="236" spans="1:9" ht="13.5" x14ac:dyDescent="0.25">
      <c r="A236" s="3">
        <f>TITRES_STAT!B239</f>
        <v>43041</v>
      </c>
      <c r="B236" s="5">
        <f>TITRES_STAT!D239</f>
        <v>3.7841999999999998</v>
      </c>
      <c r="C236" s="2">
        <f t="shared" si="27"/>
        <v>-0.17550000000000043</v>
      </c>
      <c r="D236" s="2">
        <f t="shared" si="28"/>
        <v>0</v>
      </c>
      <c r="E236" s="2">
        <f t="shared" si="29"/>
        <v>0.17550000000000043</v>
      </c>
      <c r="F236" s="2">
        <f t="shared" si="33"/>
        <v>2.549357823398294E-2</v>
      </c>
      <c r="G236" s="2">
        <f t="shared" si="33"/>
        <v>4.5231303185611228E-2</v>
      </c>
      <c r="H236" s="2">
        <f t="shared" si="31"/>
        <v>0.56362687869875128</v>
      </c>
      <c r="I236" s="2">
        <f t="shared" si="32"/>
        <v>36.046123686988615</v>
      </c>
    </row>
    <row r="237" spans="1:9" ht="13.5" x14ac:dyDescent="0.25">
      <c r="A237" s="3">
        <f>TITRES_STAT!B240</f>
        <v>43042</v>
      </c>
      <c r="B237" s="5">
        <f>TITRES_STAT!D240</f>
        <v>3.7938999999999998</v>
      </c>
      <c r="C237" s="2">
        <f t="shared" si="27"/>
        <v>9.7000000000000419E-3</v>
      </c>
      <c r="D237" s="2">
        <f t="shared" si="28"/>
        <v>9.7000000000000419E-3</v>
      </c>
      <c r="E237" s="2">
        <f t="shared" si="29"/>
        <v>0</v>
      </c>
      <c r="F237" s="2">
        <f t="shared" ref="F237:G252" si="34">((F236*13)+D237)/14</f>
        <v>2.4365465502984161E-2</v>
      </c>
      <c r="G237" s="2">
        <f t="shared" si="34"/>
        <v>4.2000495815210426E-2</v>
      </c>
      <c r="H237" s="2">
        <f t="shared" si="31"/>
        <v>0.58012328259611257</v>
      </c>
      <c r="I237" s="2">
        <f t="shared" si="32"/>
        <v>36.713798789356552</v>
      </c>
    </row>
    <row r="238" spans="1:9" ht="13.5" x14ac:dyDescent="0.25">
      <c r="A238" s="3">
        <f>TITRES_STAT!B241</f>
        <v>43045</v>
      </c>
      <c r="B238" s="5">
        <f>TITRES_STAT!D241</f>
        <v>3.7938999999999998</v>
      </c>
      <c r="C238" s="2">
        <f t="shared" si="27"/>
        <v>0</v>
      </c>
      <c r="D238" s="2">
        <f t="shared" si="28"/>
        <v>0</v>
      </c>
      <c r="E238" s="2">
        <f t="shared" si="29"/>
        <v>0</v>
      </c>
      <c r="F238" s="2">
        <f t="shared" si="34"/>
        <v>2.2625075109913861E-2</v>
      </c>
      <c r="G238" s="2">
        <f t="shared" si="34"/>
        <v>3.9000460399838253E-2</v>
      </c>
      <c r="H238" s="2">
        <f t="shared" si="31"/>
        <v>0.58012328259611246</v>
      </c>
      <c r="I238" s="2">
        <f t="shared" si="32"/>
        <v>36.713798789356545</v>
      </c>
    </row>
    <row r="239" spans="1:9" ht="13.5" x14ac:dyDescent="0.25">
      <c r="A239" s="3">
        <f>TITRES_STAT!B242</f>
        <v>43046</v>
      </c>
      <c r="B239" s="5">
        <f>TITRES_STAT!D242</f>
        <v>3.7938999999999998</v>
      </c>
      <c r="C239" s="2">
        <f t="shared" si="27"/>
        <v>0</v>
      </c>
      <c r="D239" s="2">
        <f t="shared" si="28"/>
        <v>0</v>
      </c>
      <c r="E239" s="2">
        <f t="shared" si="29"/>
        <v>0</v>
      </c>
      <c r="F239" s="2">
        <f t="shared" si="34"/>
        <v>2.1008998316348584E-2</v>
      </c>
      <c r="G239" s="2">
        <f t="shared" si="34"/>
        <v>3.6214713228421236E-2</v>
      </c>
      <c r="H239" s="2">
        <f t="shared" si="31"/>
        <v>0.58012328259611246</v>
      </c>
      <c r="I239" s="2">
        <f t="shared" si="32"/>
        <v>36.713798789356545</v>
      </c>
    </row>
    <row r="240" spans="1:9" ht="13.5" x14ac:dyDescent="0.25">
      <c r="A240" s="3">
        <f>TITRES_STAT!B243</f>
        <v>43047</v>
      </c>
      <c r="B240" s="5">
        <f>TITRES_STAT!D243</f>
        <v>3.6280999999999999</v>
      </c>
      <c r="C240" s="2">
        <f t="shared" si="27"/>
        <v>-0.16579999999999995</v>
      </c>
      <c r="D240" s="2">
        <f t="shared" si="28"/>
        <v>0</v>
      </c>
      <c r="E240" s="2">
        <f t="shared" si="29"/>
        <v>0.16579999999999995</v>
      </c>
      <c r="F240" s="2">
        <f t="shared" si="34"/>
        <v>1.9508355579466542E-2</v>
      </c>
      <c r="G240" s="2">
        <f t="shared" si="34"/>
        <v>4.5470805140676855E-2</v>
      </c>
      <c r="H240" s="2">
        <f t="shared" si="31"/>
        <v>0.42903035297289988</v>
      </c>
      <c r="I240" s="2">
        <f t="shared" si="32"/>
        <v>30.022480074013927</v>
      </c>
    </row>
    <row r="241" spans="1:9" ht="13.5" x14ac:dyDescent="0.25">
      <c r="A241" s="3">
        <f>TITRES_STAT!B244</f>
        <v>43048</v>
      </c>
      <c r="B241" s="5">
        <f>TITRES_STAT!D244</f>
        <v>3.5598000000000001</v>
      </c>
      <c r="C241" s="2">
        <f t="shared" si="27"/>
        <v>-6.8299999999999805E-2</v>
      </c>
      <c r="D241" s="2">
        <f t="shared" si="28"/>
        <v>0</v>
      </c>
      <c r="E241" s="2">
        <f t="shared" si="29"/>
        <v>6.8299999999999805E-2</v>
      </c>
      <c r="F241" s="2">
        <f t="shared" si="34"/>
        <v>1.8114901609504647E-2</v>
      </c>
      <c r="G241" s="2">
        <f t="shared" si="34"/>
        <v>4.7101461916342784E-2</v>
      </c>
      <c r="H241" s="2">
        <f t="shared" si="31"/>
        <v>0.38459319249323182</v>
      </c>
      <c r="I241" s="2">
        <f t="shared" si="32"/>
        <v>27.776620207174076</v>
      </c>
    </row>
    <row r="242" spans="1:9" ht="13.5" x14ac:dyDescent="0.25">
      <c r="A242" s="3">
        <f>TITRES_STAT!B245</f>
        <v>43049</v>
      </c>
      <c r="B242" s="5">
        <f>TITRES_STAT!D245</f>
        <v>3.6280999999999999</v>
      </c>
      <c r="C242" s="2">
        <f t="shared" si="27"/>
        <v>6.8299999999999805E-2</v>
      </c>
      <c r="D242" s="2">
        <f t="shared" si="28"/>
        <v>6.8299999999999805E-2</v>
      </c>
      <c r="E242" s="2">
        <f t="shared" si="29"/>
        <v>0</v>
      </c>
      <c r="F242" s="2">
        <f t="shared" si="34"/>
        <v>2.1699551494540014E-2</v>
      </c>
      <c r="G242" s="2">
        <f t="shared" si="34"/>
        <v>4.3737071779461158E-2</v>
      </c>
      <c r="H242" s="2">
        <f t="shared" si="31"/>
        <v>0.49613635782380111</v>
      </c>
      <c r="I242" s="2">
        <f t="shared" si="32"/>
        <v>33.161172457933858</v>
      </c>
    </row>
    <row r="243" spans="1:9" ht="13.5" x14ac:dyDescent="0.25">
      <c r="A243" s="3">
        <f>TITRES_STAT!B246</f>
        <v>43052</v>
      </c>
      <c r="B243" s="5">
        <f>TITRES_STAT!D246</f>
        <v>3.4721000000000002</v>
      </c>
      <c r="C243" s="2">
        <f t="shared" si="27"/>
        <v>-0.15599999999999969</v>
      </c>
      <c r="D243" s="2">
        <f t="shared" si="28"/>
        <v>0</v>
      </c>
      <c r="E243" s="2">
        <f t="shared" si="29"/>
        <v>0.15599999999999969</v>
      </c>
      <c r="F243" s="2">
        <f t="shared" si="34"/>
        <v>2.0149583530644298E-2</v>
      </c>
      <c r="G243" s="2">
        <f t="shared" si="34"/>
        <v>5.1755852366642485E-2</v>
      </c>
      <c r="H243" s="2">
        <f t="shared" si="31"/>
        <v>0.38931990507861952</v>
      </c>
      <c r="I243" s="2">
        <f t="shared" si="32"/>
        <v>28.022336947413748</v>
      </c>
    </row>
    <row r="244" spans="1:9" ht="13.5" x14ac:dyDescent="0.25">
      <c r="A244" s="3">
        <f>TITRES_STAT!B247</f>
        <v>43053</v>
      </c>
      <c r="B244" s="5">
        <f>TITRES_STAT!D247</f>
        <v>3.3647999999999998</v>
      </c>
      <c r="C244" s="2">
        <f t="shared" si="27"/>
        <v>-0.1073000000000004</v>
      </c>
      <c r="D244" s="2">
        <f t="shared" si="28"/>
        <v>0</v>
      </c>
      <c r="E244" s="2">
        <f t="shared" si="29"/>
        <v>0.1073000000000004</v>
      </c>
      <c r="F244" s="2">
        <f t="shared" si="34"/>
        <v>1.8710327564169706E-2</v>
      </c>
      <c r="G244" s="2">
        <f t="shared" si="34"/>
        <v>5.5723291483310906E-2</v>
      </c>
      <c r="H244" s="2">
        <f t="shared" si="31"/>
        <v>0.33577211729808598</v>
      </c>
      <c r="I244" s="2">
        <f t="shared" si="32"/>
        <v>25.13693113891793</v>
      </c>
    </row>
    <row r="245" spans="1:9" ht="13.5" x14ac:dyDescent="0.25">
      <c r="A245" s="3">
        <f>TITRES_STAT!B248</f>
        <v>43054</v>
      </c>
      <c r="B245" s="5">
        <f>TITRES_STAT!D248</f>
        <v>3.2185000000000001</v>
      </c>
      <c r="C245" s="2">
        <f t="shared" si="27"/>
        <v>-0.14629999999999965</v>
      </c>
      <c r="D245" s="2">
        <f t="shared" si="28"/>
        <v>0</v>
      </c>
      <c r="E245" s="2">
        <f t="shared" si="29"/>
        <v>0.14629999999999965</v>
      </c>
      <c r="F245" s="2">
        <f t="shared" si="34"/>
        <v>1.7373875595300441E-2</v>
      </c>
      <c r="G245" s="2">
        <f t="shared" si="34"/>
        <v>6.2193056377360105E-2</v>
      </c>
      <c r="H245" s="2">
        <f t="shared" si="31"/>
        <v>0.27935394411047121</v>
      </c>
      <c r="I245" s="2">
        <f t="shared" si="32"/>
        <v>21.83554796516492</v>
      </c>
    </row>
    <row r="246" spans="1:9" ht="13.5" x14ac:dyDescent="0.25">
      <c r="A246" s="3">
        <f>TITRES_STAT!B249</f>
        <v>43055</v>
      </c>
      <c r="B246" s="5">
        <f>TITRES_STAT!D249</f>
        <v>3.2477</v>
      </c>
      <c r="C246" s="2">
        <f t="shared" si="27"/>
        <v>2.9199999999999893E-2</v>
      </c>
      <c r="D246" s="2">
        <f t="shared" si="28"/>
        <v>2.9199999999999893E-2</v>
      </c>
      <c r="E246" s="2">
        <f t="shared" si="29"/>
        <v>0</v>
      </c>
      <c r="F246" s="2">
        <f t="shared" si="34"/>
        <v>1.8218598767064689E-2</v>
      </c>
      <c r="G246" s="2">
        <f t="shared" si="34"/>
        <v>5.775069520754867E-2</v>
      </c>
      <c r="H246" s="2">
        <f t="shared" si="31"/>
        <v>0.31546977402764342</v>
      </c>
      <c r="I246" s="2">
        <f t="shared" si="32"/>
        <v>23.981529660066073</v>
      </c>
    </row>
    <row r="247" spans="1:9" ht="13.5" x14ac:dyDescent="0.25">
      <c r="A247" s="3">
        <f>TITRES_STAT!B250</f>
        <v>43056</v>
      </c>
      <c r="B247" s="5">
        <f>TITRES_STAT!D250</f>
        <v>3.2477</v>
      </c>
      <c r="C247" s="2">
        <f t="shared" si="27"/>
        <v>0</v>
      </c>
      <c r="D247" s="2">
        <f t="shared" si="28"/>
        <v>0</v>
      </c>
      <c r="E247" s="2">
        <f t="shared" si="29"/>
        <v>0</v>
      </c>
      <c r="F247" s="2">
        <f t="shared" si="34"/>
        <v>1.6917270283702924E-2</v>
      </c>
      <c r="G247" s="2">
        <f t="shared" si="34"/>
        <v>5.3625645549866617E-2</v>
      </c>
      <c r="H247" s="2">
        <f t="shared" si="31"/>
        <v>0.31546977402764342</v>
      </c>
      <c r="I247" s="2">
        <f t="shared" si="32"/>
        <v>23.981529660066073</v>
      </c>
    </row>
    <row r="248" spans="1:9" ht="13.5" x14ac:dyDescent="0.25">
      <c r="A248" s="3">
        <f>TITRES_STAT!B251</f>
        <v>43059</v>
      </c>
      <c r="B248" s="5">
        <f>TITRES_STAT!D251</f>
        <v>3.2477</v>
      </c>
      <c r="C248" s="2">
        <f t="shared" si="27"/>
        <v>0</v>
      </c>
      <c r="D248" s="2">
        <f t="shared" si="28"/>
        <v>0</v>
      </c>
      <c r="E248" s="2">
        <f t="shared" si="29"/>
        <v>0</v>
      </c>
      <c r="F248" s="2">
        <f t="shared" si="34"/>
        <v>1.5708893834867E-2</v>
      </c>
      <c r="G248" s="2">
        <f t="shared" si="34"/>
        <v>4.9795242296304713E-2</v>
      </c>
      <c r="H248" s="2">
        <f t="shared" si="31"/>
        <v>0.31546977402764342</v>
      </c>
      <c r="I248" s="2">
        <f t="shared" si="32"/>
        <v>23.981529660066073</v>
      </c>
    </row>
    <row r="249" spans="1:9" ht="13.5" x14ac:dyDescent="0.25">
      <c r="A249" s="3">
        <f>TITRES_STAT!B252</f>
        <v>43060</v>
      </c>
      <c r="B249" s="5">
        <f>TITRES_STAT!D252</f>
        <v>3.2477</v>
      </c>
      <c r="C249" s="2">
        <f t="shared" si="27"/>
        <v>0</v>
      </c>
      <c r="D249" s="2">
        <f t="shared" si="28"/>
        <v>0</v>
      </c>
      <c r="E249" s="2">
        <f t="shared" si="29"/>
        <v>0</v>
      </c>
      <c r="F249" s="2">
        <f t="shared" si="34"/>
        <v>1.4586829989519356E-2</v>
      </c>
      <c r="G249" s="2">
        <f t="shared" si="34"/>
        <v>4.6238439275140091E-2</v>
      </c>
      <c r="H249" s="2">
        <f t="shared" si="31"/>
        <v>0.31546977402764342</v>
      </c>
      <c r="I249" s="2">
        <f t="shared" si="32"/>
        <v>23.981529660066073</v>
      </c>
    </row>
    <row r="250" spans="1:9" ht="13.5" x14ac:dyDescent="0.25">
      <c r="A250" s="3">
        <f>TITRES_STAT!B253</f>
        <v>43061</v>
      </c>
      <c r="B250" s="5">
        <f>TITRES_STAT!D253</f>
        <v>3.2770000000000001</v>
      </c>
      <c r="C250" s="2">
        <f t="shared" si="27"/>
        <v>2.9300000000000104E-2</v>
      </c>
      <c r="D250" s="2">
        <f t="shared" si="28"/>
        <v>2.9300000000000104E-2</v>
      </c>
      <c r="E250" s="2">
        <f t="shared" si="29"/>
        <v>0</v>
      </c>
      <c r="F250" s="2">
        <f t="shared" si="34"/>
        <v>1.5637770704553695E-2</v>
      </c>
      <c r="G250" s="2">
        <f t="shared" si="34"/>
        <v>4.2935693612630089E-2</v>
      </c>
      <c r="H250" s="2">
        <f t="shared" si="31"/>
        <v>0.36421376688680401</v>
      </c>
      <c r="I250" s="2">
        <f t="shared" si="32"/>
        <v>26.697704987830164</v>
      </c>
    </row>
    <row r="251" spans="1:9" ht="13.5" x14ac:dyDescent="0.25">
      <c r="A251" s="3">
        <f>TITRES_STAT!B254</f>
        <v>43062</v>
      </c>
      <c r="B251" s="5">
        <f>TITRES_STAT!D254</f>
        <v>3.3744999999999998</v>
      </c>
      <c r="C251" s="2">
        <f t="shared" si="27"/>
        <v>9.7499999999999698E-2</v>
      </c>
      <c r="D251" s="2">
        <f t="shared" si="28"/>
        <v>9.7499999999999698E-2</v>
      </c>
      <c r="E251" s="2">
        <f t="shared" si="29"/>
        <v>0</v>
      </c>
      <c r="F251" s="2">
        <f t="shared" si="34"/>
        <v>2.1485072797085551E-2</v>
      </c>
      <c r="G251" s="2">
        <f t="shared" si="34"/>
        <v>3.9868858354585084E-2</v>
      </c>
      <c r="H251" s="2">
        <f t="shared" si="31"/>
        <v>0.53889360477799286</v>
      </c>
      <c r="I251" s="2">
        <f t="shared" si="32"/>
        <v>35.018249676574356</v>
      </c>
    </row>
    <row r="252" spans="1:9" ht="13.5" x14ac:dyDescent="0.25">
      <c r="A252" s="3">
        <f>TITRES_STAT!B255</f>
        <v>43063</v>
      </c>
      <c r="B252" s="5">
        <f>TITRES_STAT!D255</f>
        <v>3.4622999999999999</v>
      </c>
      <c r="C252" s="2">
        <f t="shared" si="27"/>
        <v>8.78000000000001E-2</v>
      </c>
      <c r="D252" s="2">
        <f t="shared" si="28"/>
        <v>8.78000000000001E-2</v>
      </c>
      <c r="E252" s="2">
        <f t="shared" si="29"/>
        <v>0</v>
      </c>
      <c r="F252" s="2">
        <f t="shared" si="34"/>
        <v>2.6221853311579446E-2</v>
      </c>
      <c r="G252" s="2">
        <f t="shared" si="34"/>
        <v>3.7021082757829005E-2</v>
      </c>
      <c r="H252" s="2">
        <f t="shared" si="31"/>
        <v>0.70829514855381159</v>
      </c>
      <c r="I252" s="2">
        <f t="shared" si="32"/>
        <v>41.462106191276824</v>
      </c>
    </row>
    <row r="253" spans="1:9" ht="13.5" x14ac:dyDescent="0.25">
      <c r="A253" s="3">
        <f>TITRES_STAT!B256</f>
        <v>43066</v>
      </c>
      <c r="B253" s="5">
        <f>TITRES_STAT!D256</f>
        <v>3.4136000000000002</v>
      </c>
      <c r="C253" s="2">
        <f t="shared" si="27"/>
        <v>-4.8699999999999743E-2</v>
      </c>
      <c r="D253" s="2">
        <f t="shared" si="28"/>
        <v>0</v>
      </c>
      <c r="E253" s="2">
        <f t="shared" si="29"/>
        <v>4.8699999999999743E-2</v>
      </c>
      <c r="F253" s="2">
        <f t="shared" ref="F253:G268" si="35">((F252*13)+D253)/14</f>
        <v>2.4348863789323771E-2</v>
      </c>
      <c r="G253" s="2">
        <f t="shared" si="35"/>
        <v>3.7855291132269771E-2</v>
      </c>
      <c r="H253" s="2">
        <f t="shared" si="31"/>
        <v>0.6432089956525936</v>
      </c>
      <c r="I253" s="2">
        <f t="shared" si="32"/>
        <v>39.143468503052219</v>
      </c>
    </row>
    <row r="254" spans="1:9" ht="13.5" x14ac:dyDescent="0.25">
      <c r="A254" s="3">
        <f>TITRES_STAT!B257</f>
        <v>43067</v>
      </c>
      <c r="B254" s="5">
        <f>TITRES_STAT!D257</f>
        <v>3.4037999999999999</v>
      </c>
      <c r="C254" s="2">
        <f t="shared" si="27"/>
        <v>-9.800000000000253E-3</v>
      </c>
      <c r="D254" s="2">
        <f t="shared" si="28"/>
        <v>0</v>
      </c>
      <c r="E254" s="2">
        <f t="shared" si="29"/>
        <v>9.800000000000253E-3</v>
      </c>
      <c r="F254" s="2">
        <f t="shared" si="35"/>
        <v>2.2609659232943502E-2</v>
      </c>
      <c r="G254" s="2">
        <f t="shared" si="35"/>
        <v>3.5851341765679091E-2</v>
      </c>
      <c r="H254" s="2">
        <f t="shared" si="31"/>
        <v>0.63065029422658858</v>
      </c>
      <c r="I254" s="2">
        <f t="shared" si="32"/>
        <v>38.674772663362731</v>
      </c>
    </row>
    <row r="255" spans="1:9" ht="13.5" x14ac:dyDescent="0.25">
      <c r="A255" s="3">
        <f>TITRES_STAT!B258</f>
        <v>43068</v>
      </c>
      <c r="B255" s="5">
        <f>TITRES_STAT!D258</f>
        <v>3.4136000000000002</v>
      </c>
      <c r="C255" s="2">
        <f t="shared" si="27"/>
        <v>9.800000000000253E-3</v>
      </c>
      <c r="D255" s="2">
        <f t="shared" si="28"/>
        <v>9.800000000000253E-3</v>
      </c>
      <c r="E255" s="2">
        <f t="shared" si="29"/>
        <v>0</v>
      </c>
      <c r="F255" s="2">
        <f t="shared" si="35"/>
        <v>2.1694683573447556E-2</v>
      </c>
      <c r="G255" s="2">
        <f t="shared" si="35"/>
        <v>3.3290531639559154E-2</v>
      </c>
      <c r="H255" s="2">
        <f t="shared" si="31"/>
        <v>0.65167729396270002</v>
      </c>
      <c r="I255" s="2">
        <f t="shared" si="32"/>
        <v>39.455485423499255</v>
      </c>
    </row>
    <row r="256" spans="1:9" ht="13.5" x14ac:dyDescent="0.25">
      <c r="A256" s="3">
        <f>TITRES_STAT!B259</f>
        <v>43069</v>
      </c>
      <c r="B256" s="5">
        <f>TITRES_STAT!D259</f>
        <v>3.3647999999999998</v>
      </c>
      <c r="C256" s="2">
        <f t="shared" si="27"/>
        <v>-4.8800000000000399E-2</v>
      </c>
      <c r="D256" s="2">
        <f t="shared" si="28"/>
        <v>0</v>
      </c>
      <c r="E256" s="2">
        <f t="shared" si="29"/>
        <v>4.8800000000000399E-2</v>
      </c>
      <c r="F256" s="2">
        <f t="shared" si="35"/>
        <v>2.01450633182013E-2</v>
      </c>
      <c r="G256" s="2">
        <f t="shared" si="35"/>
        <v>3.4398350808162101E-2</v>
      </c>
      <c r="H256" s="2">
        <f t="shared" si="31"/>
        <v>0.58564038231220217</v>
      </c>
      <c r="I256" s="2">
        <f t="shared" si="32"/>
        <v>36.933997698659354</v>
      </c>
    </row>
    <row r="257" spans="1:9" ht="13.5" x14ac:dyDescent="0.25">
      <c r="A257" s="3">
        <f>TITRES_STAT!B260</f>
        <v>43073</v>
      </c>
      <c r="B257" s="5">
        <f>TITRES_STAT!D260</f>
        <v>3.3062999999999998</v>
      </c>
      <c r="C257" s="2">
        <f t="shared" si="27"/>
        <v>-5.8499999999999996E-2</v>
      </c>
      <c r="D257" s="2">
        <f t="shared" si="28"/>
        <v>0</v>
      </c>
      <c r="E257" s="2">
        <f t="shared" si="29"/>
        <v>5.8499999999999996E-2</v>
      </c>
      <c r="F257" s="2">
        <f t="shared" si="35"/>
        <v>1.8706130224044066E-2</v>
      </c>
      <c r="G257" s="2">
        <f t="shared" si="35"/>
        <v>3.6119897179007668E-2</v>
      </c>
      <c r="H257" s="2">
        <f t="shared" si="31"/>
        <v>0.51788990791800438</v>
      </c>
      <c r="I257" s="2">
        <f t="shared" si="32"/>
        <v>34.119069190489711</v>
      </c>
    </row>
    <row r="258" spans="1:9" ht="13.5" x14ac:dyDescent="0.25">
      <c r="A258" s="3">
        <f>TITRES_STAT!B261</f>
        <v>43074</v>
      </c>
      <c r="B258" s="5">
        <f>TITRES_STAT!D261</f>
        <v>3.4037999999999999</v>
      </c>
      <c r="C258" s="2">
        <f t="shared" si="27"/>
        <v>9.7500000000000142E-2</v>
      </c>
      <c r="D258" s="2">
        <f t="shared" si="28"/>
        <v>9.7500000000000142E-2</v>
      </c>
      <c r="E258" s="2">
        <f t="shared" si="29"/>
        <v>0</v>
      </c>
      <c r="F258" s="2">
        <f t="shared" si="35"/>
        <v>2.4334263779469501E-2</v>
      </c>
      <c r="G258" s="2">
        <f t="shared" si="35"/>
        <v>3.3539904523364264E-2</v>
      </c>
      <c r="H258" s="2">
        <f t="shared" si="31"/>
        <v>0.72553169501475434</v>
      </c>
      <c r="I258" s="2">
        <f t="shared" si="32"/>
        <v>42.046848348882435</v>
      </c>
    </row>
    <row r="259" spans="1:9" ht="13.5" x14ac:dyDescent="0.25">
      <c r="A259" s="3">
        <f>TITRES_STAT!B262</f>
        <v>43075</v>
      </c>
      <c r="B259" s="5">
        <f>TITRES_STAT!D262</f>
        <v>3.4037999999999999</v>
      </c>
      <c r="C259" s="2">
        <f t="shared" ref="C259:C322" si="36">B259-B258</f>
        <v>0</v>
      </c>
      <c r="D259" s="2">
        <f t="shared" ref="D259:D322" si="37">IF(C259&gt;0,C259,0)</f>
        <v>0</v>
      </c>
      <c r="E259" s="2">
        <f t="shared" ref="E259:E322" si="38">IF(C259&lt;0,-C259,0)</f>
        <v>0</v>
      </c>
      <c r="F259" s="2">
        <f t="shared" si="35"/>
        <v>2.2596102080935966E-2</v>
      </c>
      <c r="G259" s="2">
        <f t="shared" si="35"/>
        <v>3.1144197057409673E-2</v>
      </c>
      <c r="H259" s="2">
        <f t="shared" si="31"/>
        <v>0.72553169501475445</v>
      </c>
      <c r="I259" s="2">
        <f t="shared" si="32"/>
        <v>42.046848348882435</v>
      </c>
    </row>
    <row r="260" spans="1:9" ht="13.5" x14ac:dyDescent="0.25">
      <c r="A260" s="3">
        <f>TITRES_STAT!B263</f>
        <v>43076</v>
      </c>
      <c r="B260" s="5">
        <f>TITRES_STAT!D263</f>
        <v>3.4136000000000002</v>
      </c>
      <c r="C260" s="2">
        <f t="shared" si="36"/>
        <v>9.800000000000253E-3</v>
      </c>
      <c r="D260" s="2">
        <f t="shared" si="37"/>
        <v>9.800000000000253E-3</v>
      </c>
      <c r="E260" s="2">
        <f t="shared" si="38"/>
        <v>0</v>
      </c>
      <c r="F260" s="2">
        <f t="shared" si="35"/>
        <v>2.1682094789440557E-2</v>
      </c>
      <c r="G260" s="2">
        <f t="shared" si="35"/>
        <v>2.8919611553308983E-2</v>
      </c>
      <c r="H260" s="2">
        <f t="shared" si="31"/>
        <v>0.74973672275897807</v>
      </c>
      <c r="I260" s="2">
        <f t="shared" si="32"/>
        <v>42.8485447557388</v>
      </c>
    </row>
    <row r="261" spans="1:9" ht="13.5" x14ac:dyDescent="0.25">
      <c r="A261" s="3">
        <f>TITRES_STAT!B264</f>
        <v>43077</v>
      </c>
      <c r="B261" s="5">
        <f>TITRES_STAT!D264</f>
        <v>3.4136000000000002</v>
      </c>
      <c r="C261" s="2">
        <f t="shared" si="36"/>
        <v>0</v>
      </c>
      <c r="D261" s="2">
        <f t="shared" si="37"/>
        <v>0</v>
      </c>
      <c r="E261" s="2">
        <f t="shared" si="38"/>
        <v>0</v>
      </c>
      <c r="F261" s="2">
        <f t="shared" si="35"/>
        <v>2.0133373733051945E-2</v>
      </c>
      <c r="G261" s="2">
        <f t="shared" si="35"/>
        <v>2.6853925013786913E-2</v>
      </c>
      <c r="H261" s="2">
        <f t="shared" si="31"/>
        <v>0.74973672275897807</v>
      </c>
      <c r="I261" s="2">
        <f t="shared" si="32"/>
        <v>42.8485447557388</v>
      </c>
    </row>
    <row r="262" spans="1:9" ht="13.5" x14ac:dyDescent="0.25">
      <c r="A262" s="3">
        <f>TITRES_STAT!B265</f>
        <v>43080</v>
      </c>
      <c r="B262" s="5">
        <f>TITRES_STAT!D265</f>
        <v>3.4136000000000002</v>
      </c>
      <c r="C262" s="2">
        <f t="shared" si="36"/>
        <v>0</v>
      </c>
      <c r="D262" s="2">
        <f t="shared" si="37"/>
        <v>0</v>
      </c>
      <c r="E262" s="2">
        <f t="shared" si="38"/>
        <v>0</v>
      </c>
      <c r="F262" s="2">
        <f t="shared" si="35"/>
        <v>1.869527560926252E-2</v>
      </c>
      <c r="G262" s="2">
        <f t="shared" si="35"/>
        <v>2.4935787512802132E-2</v>
      </c>
      <c r="H262" s="2">
        <f t="shared" si="31"/>
        <v>0.74973672275897807</v>
      </c>
      <c r="I262" s="2">
        <f t="shared" si="32"/>
        <v>42.8485447557388</v>
      </c>
    </row>
    <row r="263" spans="1:9" ht="13.5" x14ac:dyDescent="0.25">
      <c r="A263" s="3">
        <f>TITRES_STAT!B266</f>
        <v>43081</v>
      </c>
      <c r="B263" s="5">
        <f>TITRES_STAT!D266</f>
        <v>3.4037999999999999</v>
      </c>
      <c r="C263" s="2">
        <f t="shared" si="36"/>
        <v>-9.800000000000253E-3</v>
      </c>
      <c r="D263" s="2">
        <f t="shared" si="37"/>
        <v>0</v>
      </c>
      <c r="E263" s="2">
        <f t="shared" si="38"/>
        <v>9.800000000000253E-3</v>
      </c>
      <c r="F263" s="2">
        <f t="shared" si="35"/>
        <v>1.7359898780029481E-2</v>
      </c>
      <c r="G263" s="2">
        <f t="shared" si="35"/>
        <v>2.3854659833316281E-2</v>
      </c>
      <c r="H263" s="2">
        <f t="shared" si="31"/>
        <v>0.7277361698440159</v>
      </c>
      <c r="I263" s="2">
        <f t="shared" si="32"/>
        <v>42.120792661863277</v>
      </c>
    </row>
    <row r="264" spans="1:9" ht="13.5" x14ac:dyDescent="0.25">
      <c r="A264" s="3">
        <f>TITRES_STAT!B267</f>
        <v>43082</v>
      </c>
      <c r="B264" s="5">
        <f>TITRES_STAT!D267</f>
        <v>3.4916</v>
      </c>
      <c r="C264" s="2">
        <f t="shared" si="36"/>
        <v>8.78000000000001E-2</v>
      </c>
      <c r="D264" s="2">
        <f t="shared" si="37"/>
        <v>8.78000000000001E-2</v>
      </c>
      <c r="E264" s="2">
        <f t="shared" si="38"/>
        <v>0</v>
      </c>
      <c r="F264" s="2">
        <f t="shared" si="35"/>
        <v>2.2391334581455955E-2</v>
      </c>
      <c r="G264" s="2">
        <f t="shared" si="35"/>
        <v>2.2150755559507972E-2</v>
      </c>
      <c r="H264" s="2">
        <f t="shared" si="31"/>
        <v>1.0108609849132084</v>
      </c>
      <c r="I264" s="2">
        <f t="shared" si="32"/>
        <v>50.270058074493825</v>
      </c>
    </row>
    <row r="265" spans="1:9" ht="13.5" x14ac:dyDescent="0.25">
      <c r="A265" s="3">
        <f>TITRES_STAT!B268</f>
        <v>43083</v>
      </c>
      <c r="B265" s="5">
        <f>TITRES_STAT!D268</f>
        <v>3.6964000000000001</v>
      </c>
      <c r="C265" s="2">
        <f t="shared" si="36"/>
        <v>0.20480000000000009</v>
      </c>
      <c r="D265" s="2">
        <f t="shared" si="37"/>
        <v>0.20480000000000009</v>
      </c>
      <c r="E265" s="2">
        <f t="shared" si="38"/>
        <v>0</v>
      </c>
      <c r="F265" s="2">
        <f t="shared" si="35"/>
        <v>3.5420524968494821E-2</v>
      </c>
      <c r="G265" s="2">
        <f t="shared" si="35"/>
        <v>2.0568558733828828E-2</v>
      </c>
      <c r="H265" s="2">
        <f t="shared" si="31"/>
        <v>1.7220713141285473</v>
      </c>
      <c r="I265" s="2">
        <f t="shared" si="32"/>
        <v>63.263269598792888</v>
      </c>
    </row>
    <row r="266" spans="1:9" ht="13.5" x14ac:dyDescent="0.25">
      <c r="A266" s="3">
        <f>TITRES_STAT!B269</f>
        <v>43084</v>
      </c>
      <c r="B266" s="5">
        <f>TITRES_STAT!D269</f>
        <v>3.911</v>
      </c>
      <c r="C266" s="2">
        <f t="shared" si="36"/>
        <v>0.2145999999999999</v>
      </c>
      <c r="D266" s="2">
        <f t="shared" si="37"/>
        <v>0.2145999999999999</v>
      </c>
      <c r="E266" s="2">
        <f t="shared" si="38"/>
        <v>0</v>
      </c>
      <c r="F266" s="2">
        <f t="shared" si="35"/>
        <v>4.8219058899316609E-2</v>
      </c>
      <c r="G266" s="2">
        <f t="shared" si="35"/>
        <v>1.9099375967126769E-2</v>
      </c>
      <c r="H266" s="2">
        <f t="shared" si="31"/>
        <v>2.524640542304089</v>
      </c>
      <c r="I266" s="2">
        <f t="shared" si="32"/>
        <v>71.628312504562771</v>
      </c>
    </row>
    <row r="267" spans="1:9" ht="13.5" x14ac:dyDescent="0.25">
      <c r="A267" s="3">
        <f>TITRES_STAT!B270</f>
        <v>43087</v>
      </c>
      <c r="B267" s="5">
        <f>TITRES_STAT!D270</f>
        <v>4.1449999999999996</v>
      </c>
      <c r="C267" s="2">
        <f t="shared" si="36"/>
        <v>0.23399999999999954</v>
      </c>
      <c r="D267" s="2">
        <f t="shared" si="37"/>
        <v>0.23399999999999954</v>
      </c>
      <c r="E267" s="2">
        <f t="shared" si="38"/>
        <v>0</v>
      </c>
      <c r="F267" s="2">
        <f t="shared" si="35"/>
        <v>6.1489126120793956E-2</v>
      </c>
      <c r="G267" s="2">
        <f t="shared" si="35"/>
        <v>1.7735134826617715E-2</v>
      </c>
      <c r="H267" s="2">
        <f t="shared" si="31"/>
        <v>3.4670797105251334</v>
      </c>
      <c r="I267" s="2">
        <f t="shared" si="32"/>
        <v>77.614010387057903</v>
      </c>
    </row>
    <row r="268" spans="1:9" ht="13.5" x14ac:dyDescent="0.25">
      <c r="A268" s="3">
        <f>TITRES_STAT!B271</f>
        <v>43088</v>
      </c>
      <c r="B268" s="5">
        <f>TITRES_STAT!D271</f>
        <v>4.3888999999999996</v>
      </c>
      <c r="C268" s="2">
        <f t="shared" si="36"/>
        <v>0.24390000000000001</v>
      </c>
      <c r="D268" s="2">
        <f t="shared" si="37"/>
        <v>0.24390000000000001</v>
      </c>
      <c r="E268" s="2">
        <f t="shared" si="38"/>
        <v>0</v>
      </c>
      <c r="F268" s="2">
        <f t="shared" si="35"/>
        <v>7.4518474255022962E-2</v>
      </c>
      <c r="G268" s="2">
        <f t="shared" si="35"/>
        <v>1.6468339481859308E-2</v>
      </c>
      <c r="H268" s="2">
        <f t="shared" si="31"/>
        <v>4.5249537354454441</v>
      </c>
      <c r="I268" s="2">
        <f t="shared" si="32"/>
        <v>81.900300927689557</v>
      </c>
    </row>
    <row r="269" spans="1:9" ht="13.5" x14ac:dyDescent="0.25">
      <c r="A269" s="3">
        <f>TITRES_STAT!B272</f>
        <v>43089</v>
      </c>
      <c r="B269" s="5">
        <f>TITRES_STAT!D272</f>
        <v>4.3888999999999996</v>
      </c>
      <c r="C269" s="2">
        <f t="shared" si="36"/>
        <v>0</v>
      </c>
      <c r="D269" s="2">
        <f t="shared" si="37"/>
        <v>0</v>
      </c>
      <c r="E269" s="2">
        <f t="shared" si="38"/>
        <v>0</v>
      </c>
      <c r="F269" s="2">
        <f t="shared" ref="F269:G284" si="39">((F268*13)+D269)/14</f>
        <v>6.9195726093949889E-2</v>
      </c>
      <c r="G269" s="2">
        <f t="shared" si="39"/>
        <v>1.5292029518869358E-2</v>
      </c>
      <c r="H269" s="2">
        <f t="shared" si="31"/>
        <v>4.5249537354454432</v>
      </c>
      <c r="I269" s="2">
        <f t="shared" si="32"/>
        <v>81.900300927689557</v>
      </c>
    </row>
    <row r="270" spans="1:9" ht="13.5" x14ac:dyDescent="0.25">
      <c r="A270" s="3">
        <f>TITRES_STAT!B273</f>
        <v>43090</v>
      </c>
      <c r="B270" s="5">
        <f>TITRES_STAT!D273</f>
        <v>4.3693</v>
      </c>
      <c r="C270" s="2">
        <f t="shared" si="36"/>
        <v>-1.9599999999999618E-2</v>
      </c>
      <c r="D270" s="2">
        <f t="shared" si="37"/>
        <v>0</v>
      </c>
      <c r="E270" s="2">
        <f t="shared" si="38"/>
        <v>1.9599999999999618E-2</v>
      </c>
      <c r="F270" s="2">
        <f t="shared" si="39"/>
        <v>6.4253174230096327E-2</v>
      </c>
      <c r="G270" s="2">
        <f t="shared" si="39"/>
        <v>1.5599741696092947E-2</v>
      </c>
      <c r="H270" s="2">
        <f t="shared" si="31"/>
        <v>4.1188614197495932</v>
      </c>
      <c r="I270" s="2">
        <f t="shared" si="32"/>
        <v>80.464405694950059</v>
      </c>
    </row>
    <row r="271" spans="1:9" ht="13.5" x14ac:dyDescent="0.25">
      <c r="A271" s="3">
        <f>TITRES_STAT!B274</f>
        <v>43091</v>
      </c>
      <c r="B271" s="5">
        <f>TITRES_STAT!D274</f>
        <v>4.3693</v>
      </c>
      <c r="C271" s="2">
        <f t="shared" si="36"/>
        <v>0</v>
      </c>
      <c r="D271" s="2">
        <f t="shared" si="37"/>
        <v>0</v>
      </c>
      <c r="E271" s="2">
        <f t="shared" si="38"/>
        <v>0</v>
      </c>
      <c r="F271" s="2">
        <f t="shared" si="39"/>
        <v>5.9663661785089452E-2</v>
      </c>
      <c r="G271" s="2">
        <f t="shared" si="39"/>
        <v>1.4485474432086309E-2</v>
      </c>
      <c r="H271" s="2">
        <f t="shared" si="31"/>
        <v>4.1188614197495932</v>
      </c>
      <c r="I271" s="2">
        <f t="shared" si="32"/>
        <v>80.464405694950059</v>
      </c>
    </row>
    <row r="272" spans="1:9" ht="13.5" x14ac:dyDescent="0.25">
      <c r="A272" s="3">
        <f>TITRES_STAT!B275</f>
        <v>43094</v>
      </c>
      <c r="B272" s="5">
        <f>TITRES_STAT!D275</f>
        <v>4.2912999999999997</v>
      </c>
      <c r="C272" s="2">
        <f t="shared" si="36"/>
        <v>-7.8000000000000291E-2</v>
      </c>
      <c r="D272" s="2">
        <f t="shared" si="37"/>
        <v>0</v>
      </c>
      <c r="E272" s="2">
        <f t="shared" si="38"/>
        <v>7.8000000000000291E-2</v>
      </c>
      <c r="F272" s="2">
        <f t="shared" si="39"/>
        <v>5.5401971657583059E-2</v>
      </c>
      <c r="G272" s="2">
        <f t="shared" si="39"/>
        <v>1.902222625836588E-2</v>
      </c>
      <c r="H272" s="2">
        <f t="shared" si="31"/>
        <v>2.9124862098208695</v>
      </c>
      <c r="I272" s="2">
        <f t="shared" si="32"/>
        <v>74.440804481563035</v>
      </c>
    </row>
    <row r="273" spans="1:9" ht="13.5" x14ac:dyDescent="0.25">
      <c r="A273" s="3">
        <f>TITRES_STAT!B276</f>
        <v>43095</v>
      </c>
      <c r="B273" s="5">
        <f>TITRES_STAT!D276</f>
        <v>4.2912999999999997</v>
      </c>
      <c r="C273" s="2">
        <f t="shared" si="36"/>
        <v>0</v>
      </c>
      <c r="D273" s="2">
        <f t="shared" si="37"/>
        <v>0</v>
      </c>
      <c r="E273" s="2">
        <f t="shared" si="38"/>
        <v>0</v>
      </c>
      <c r="F273" s="2">
        <f t="shared" si="39"/>
        <v>5.1444687967755698E-2</v>
      </c>
      <c r="G273" s="2">
        <f t="shared" si="39"/>
        <v>1.7663495811339747E-2</v>
      </c>
      <c r="H273" s="2">
        <f t="shared" ref="H273:H336" si="40">F273/G273</f>
        <v>2.912486209820869</v>
      </c>
      <c r="I273" s="2">
        <f t="shared" ref="I273:I336" si="41">IF(G273=0,100,100-(100/(1+H273)))</f>
        <v>74.440804481563035</v>
      </c>
    </row>
    <row r="274" spans="1:9" ht="13.5" x14ac:dyDescent="0.25">
      <c r="A274" s="3">
        <f>TITRES_STAT!B277</f>
        <v>43096</v>
      </c>
      <c r="B274" s="5">
        <f>TITRES_STAT!D277</f>
        <v>4.3693</v>
      </c>
      <c r="C274" s="2">
        <f t="shared" si="36"/>
        <v>7.8000000000000291E-2</v>
      </c>
      <c r="D274" s="2">
        <f t="shared" si="37"/>
        <v>7.8000000000000291E-2</v>
      </c>
      <c r="E274" s="2">
        <f t="shared" si="38"/>
        <v>0</v>
      </c>
      <c r="F274" s="2">
        <f t="shared" si="39"/>
        <v>5.3341495970058883E-2</v>
      </c>
      <c r="G274" s="2">
        <f t="shared" si="39"/>
        <v>1.6401817539101193E-2</v>
      </c>
      <c r="H274" s="2">
        <f t="shared" si="40"/>
        <v>3.2521698185518257</v>
      </c>
      <c r="I274" s="2">
        <f t="shared" si="41"/>
        <v>76.48259494159683</v>
      </c>
    </row>
    <row r="275" spans="1:9" ht="13.5" x14ac:dyDescent="0.25">
      <c r="A275" s="3">
        <f>TITRES_STAT!B278</f>
        <v>43097</v>
      </c>
      <c r="B275" s="5">
        <f>TITRES_STAT!D278</f>
        <v>4.3596000000000004</v>
      </c>
      <c r="C275" s="2">
        <f t="shared" si="36"/>
        <v>-9.6999999999995978E-3</v>
      </c>
      <c r="D275" s="2">
        <f t="shared" si="37"/>
        <v>0</v>
      </c>
      <c r="E275" s="2">
        <f t="shared" si="38"/>
        <v>9.6999999999995978E-3</v>
      </c>
      <c r="F275" s="2">
        <f t="shared" si="39"/>
        <v>4.9531389115054676E-2</v>
      </c>
      <c r="G275" s="2">
        <f t="shared" si="39"/>
        <v>1.5923116286308221E-2</v>
      </c>
      <c r="H275" s="2">
        <f t="shared" si="40"/>
        <v>3.1106592594343567</v>
      </c>
      <c r="I275" s="2">
        <f t="shared" si="41"/>
        <v>75.673001898542083</v>
      </c>
    </row>
    <row r="276" spans="1:9" ht="13.5" x14ac:dyDescent="0.25">
      <c r="A276" s="3">
        <f>TITRES_STAT!B279</f>
        <v>43098</v>
      </c>
      <c r="B276" s="5">
        <f>TITRES_STAT!D279</f>
        <v>4.1742999999999997</v>
      </c>
      <c r="C276" s="2">
        <f t="shared" si="36"/>
        <v>-0.18530000000000069</v>
      </c>
      <c r="D276" s="2">
        <f t="shared" si="37"/>
        <v>0</v>
      </c>
      <c r="E276" s="2">
        <f t="shared" si="38"/>
        <v>0.18530000000000069</v>
      </c>
      <c r="F276" s="2">
        <f t="shared" si="39"/>
        <v>4.5993432749693627E-2</v>
      </c>
      <c r="G276" s="2">
        <f t="shared" si="39"/>
        <v>2.8021465123000539E-2</v>
      </c>
      <c r="H276" s="2">
        <f t="shared" si="40"/>
        <v>1.6413643093894246</v>
      </c>
      <c r="I276" s="2">
        <f t="shared" si="41"/>
        <v>62.140777156515789</v>
      </c>
    </row>
    <row r="277" spans="1:9" ht="13.5" x14ac:dyDescent="0.25">
      <c r="A277" s="3">
        <f>TITRES_STAT!B280</f>
        <v>43102</v>
      </c>
      <c r="B277" s="5">
        <f>TITRES_STAT!D280</f>
        <v>4.1742999999999997</v>
      </c>
      <c r="C277" s="2">
        <f t="shared" si="36"/>
        <v>0</v>
      </c>
      <c r="D277" s="2">
        <f t="shared" si="37"/>
        <v>0</v>
      </c>
      <c r="E277" s="2">
        <f t="shared" si="38"/>
        <v>0</v>
      </c>
      <c r="F277" s="2">
        <f t="shared" si="39"/>
        <v>4.2708187553286939E-2</v>
      </c>
      <c r="G277" s="2">
        <f t="shared" si="39"/>
        <v>2.6019931899929072E-2</v>
      </c>
      <c r="H277" s="2">
        <f t="shared" si="40"/>
        <v>1.6413643093894246</v>
      </c>
      <c r="I277" s="2">
        <f t="shared" si="41"/>
        <v>62.140777156515789</v>
      </c>
    </row>
    <row r="278" spans="1:9" ht="13.5" x14ac:dyDescent="0.25">
      <c r="A278" s="3">
        <f>TITRES_STAT!B281</f>
        <v>43103</v>
      </c>
      <c r="B278" s="5">
        <f>TITRES_STAT!D281</f>
        <v>4.1645000000000003</v>
      </c>
      <c r="C278" s="2">
        <f t="shared" si="36"/>
        <v>-9.7999999999993648E-3</v>
      </c>
      <c r="D278" s="2">
        <f t="shared" si="37"/>
        <v>0</v>
      </c>
      <c r="E278" s="2">
        <f t="shared" si="38"/>
        <v>9.7999999999993648E-3</v>
      </c>
      <c r="F278" s="2">
        <f t="shared" si="39"/>
        <v>3.9657602728052153E-2</v>
      </c>
      <c r="G278" s="2">
        <f t="shared" si="39"/>
        <v>2.4861365335648377E-2</v>
      </c>
      <c r="H278" s="2">
        <f t="shared" si="40"/>
        <v>1.5951498315817616</v>
      </c>
      <c r="I278" s="2">
        <f t="shared" si="41"/>
        <v>61.466579392431726</v>
      </c>
    </row>
    <row r="279" spans="1:9" ht="13.5" x14ac:dyDescent="0.25">
      <c r="A279" s="3">
        <f>TITRES_STAT!B282</f>
        <v>43104</v>
      </c>
      <c r="B279" s="5">
        <f>TITRES_STAT!D282</f>
        <v>4.1449999999999996</v>
      </c>
      <c r="C279" s="2">
        <f t="shared" si="36"/>
        <v>-1.9500000000000739E-2</v>
      </c>
      <c r="D279" s="2">
        <f t="shared" si="37"/>
        <v>0</v>
      </c>
      <c r="E279" s="2">
        <f t="shared" si="38"/>
        <v>1.9500000000000739E-2</v>
      </c>
      <c r="F279" s="2">
        <f t="shared" si="39"/>
        <v>3.6824916818905575E-2</v>
      </c>
      <c r="G279" s="2">
        <f t="shared" si="39"/>
        <v>2.4478410668816401E-2</v>
      </c>
      <c r="H279" s="2">
        <f t="shared" si="40"/>
        <v>1.5043834878470139</v>
      </c>
      <c r="I279" s="2">
        <f t="shared" si="41"/>
        <v>60.070013045019437</v>
      </c>
    </row>
    <row r="280" spans="1:9" ht="13.5" x14ac:dyDescent="0.25">
      <c r="A280" s="3">
        <f>TITRES_STAT!B283</f>
        <v>43105</v>
      </c>
      <c r="B280" s="5">
        <f>TITRES_STAT!D283</f>
        <v>4.1449999999999996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3.4194565617555177E-2</v>
      </c>
      <c r="G280" s="2">
        <f t="shared" si="39"/>
        <v>2.2729952763900944E-2</v>
      </c>
      <c r="H280" s="2">
        <f t="shared" si="40"/>
        <v>1.5043834878470139</v>
      </c>
      <c r="I280" s="2">
        <f t="shared" si="41"/>
        <v>60.070013045019437</v>
      </c>
    </row>
    <row r="281" spans="1:9" ht="13.5" x14ac:dyDescent="0.25">
      <c r="A281" s="3">
        <f>TITRES_STAT!B284</f>
        <v>43108</v>
      </c>
      <c r="B281" s="5">
        <f>TITRES_STAT!D284</f>
        <v>4.0279999999999996</v>
      </c>
      <c r="C281" s="2">
        <f t="shared" si="36"/>
        <v>-0.11699999999999999</v>
      </c>
      <c r="D281" s="2">
        <f t="shared" si="37"/>
        <v>0</v>
      </c>
      <c r="E281" s="2">
        <f t="shared" si="38"/>
        <v>0.11699999999999999</v>
      </c>
      <c r="F281" s="2">
        <f t="shared" si="39"/>
        <v>3.1752096644872663E-2</v>
      </c>
      <c r="G281" s="2">
        <f t="shared" si="39"/>
        <v>2.9463527566479446E-2</v>
      </c>
      <c r="H281" s="2">
        <f t="shared" si="40"/>
        <v>1.0776746461614093</v>
      </c>
      <c r="I281" s="2">
        <f t="shared" si="41"/>
        <v>51.86926875930542</v>
      </c>
    </row>
    <row r="282" spans="1:9" ht="13.5" x14ac:dyDescent="0.25">
      <c r="A282" s="3">
        <f>TITRES_STAT!B285</f>
        <v>43109</v>
      </c>
      <c r="B282" s="5">
        <f>TITRES_STAT!D285</f>
        <v>4.0279999999999996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2.9484089741667472E-2</v>
      </c>
      <c r="G282" s="2">
        <f t="shared" si="39"/>
        <v>2.7358989883159487E-2</v>
      </c>
      <c r="H282" s="2">
        <f t="shared" si="40"/>
        <v>1.0776746461614091</v>
      </c>
      <c r="I282" s="2">
        <f t="shared" si="41"/>
        <v>51.869268759305406</v>
      </c>
    </row>
    <row r="283" spans="1:9" ht="13.5" x14ac:dyDescent="0.25">
      <c r="A283" s="3">
        <f>TITRES_STAT!B286</f>
        <v>43110</v>
      </c>
      <c r="B283" s="5">
        <f>TITRES_STAT!D286</f>
        <v>4.0279999999999996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2.7378083331548366E-2</v>
      </c>
      <c r="G283" s="2">
        <f t="shared" si="39"/>
        <v>2.5404776320076667E-2</v>
      </c>
      <c r="H283" s="2">
        <f t="shared" si="40"/>
        <v>1.0776746461614091</v>
      </c>
      <c r="I283" s="2">
        <f t="shared" si="41"/>
        <v>51.869268759305406</v>
      </c>
    </row>
    <row r="284" spans="1:9" ht="13.5" x14ac:dyDescent="0.25">
      <c r="A284" s="3">
        <f>TITRES_STAT!B287</f>
        <v>43111</v>
      </c>
      <c r="B284" s="5">
        <f>TITRES_STAT!D287</f>
        <v>3.8523999999999998</v>
      </c>
      <c r="C284" s="2">
        <f t="shared" si="36"/>
        <v>-0.17559999999999976</v>
      </c>
      <c r="D284" s="2">
        <f t="shared" si="37"/>
        <v>0</v>
      </c>
      <c r="E284" s="2">
        <f t="shared" si="38"/>
        <v>0.17559999999999976</v>
      </c>
      <c r="F284" s="2">
        <f t="shared" si="39"/>
        <v>2.5422505950723484E-2</v>
      </c>
      <c r="G284" s="2">
        <f t="shared" si="39"/>
        <v>3.6133006582928319E-2</v>
      </c>
      <c r="H284" s="2">
        <f t="shared" si="40"/>
        <v>0.70358125035559038</v>
      </c>
      <c r="I284" s="2">
        <f t="shared" si="41"/>
        <v>41.300128785094991</v>
      </c>
    </row>
    <row r="285" spans="1:9" ht="13.5" x14ac:dyDescent="0.25">
      <c r="A285" s="3">
        <f>TITRES_STAT!B288</f>
        <v>43112</v>
      </c>
      <c r="B285" s="5">
        <f>TITRES_STAT!D288</f>
        <v>3.6865999999999999</v>
      </c>
      <c r="C285" s="2">
        <f t="shared" si="36"/>
        <v>-0.16579999999999995</v>
      </c>
      <c r="D285" s="2">
        <f t="shared" si="37"/>
        <v>0</v>
      </c>
      <c r="E285" s="2">
        <f t="shared" si="38"/>
        <v>0.16579999999999995</v>
      </c>
      <c r="F285" s="2">
        <f t="shared" ref="F285:G300" si="42">((F284*13)+D285)/14</f>
        <v>2.360661266852895E-2</v>
      </c>
      <c r="G285" s="2">
        <f t="shared" si="42"/>
        <v>4.5394934684147722E-2</v>
      </c>
      <c r="H285" s="2">
        <f t="shared" si="40"/>
        <v>0.52002746193558391</v>
      </c>
      <c r="I285" s="2">
        <f t="shared" si="41"/>
        <v>34.211714916873106</v>
      </c>
    </row>
    <row r="286" spans="1:9" ht="13.5" x14ac:dyDescent="0.25">
      <c r="A286" s="3">
        <f>TITRES_STAT!B289</f>
        <v>43115</v>
      </c>
      <c r="B286" s="5">
        <f>TITRES_STAT!D289</f>
        <v>3.5695999999999999</v>
      </c>
      <c r="C286" s="2">
        <f t="shared" si="36"/>
        <v>-0.11699999999999999</v>
      </c>
      <c r="D286" s="2">
        <f t="shared" si="37"/>
        <v>0</v>
      </c>
      <c r="E286" s="2">
        <f t="shared" si="38"/>
        <v>0.11699999999999999</v>
      </c>
      <c r="F286" s="2">
        <f t="shared" si="42"/>
        <v>2.1920426049348313E-2</v>
      </c>
      <c r="G286" s="2">
        <f t="shared" si="42"/>
        <v>5.0509582206708599E-2</v>
      </c>
      <c r="H286" s="2">
        <f t="shared" si="40"/>
        <v>0.43398549525988511</v>
      </c>
      <c r="I286" s="2">
        <f t="shared" si="41"/>
        <v>30.264287658030511</v>
      </c>
    </row>
    <row r="287" spans="1:9" ht="13.5" x14ac:dyDescent="0.25">
      <c r="A287" s="3">
        <f>TITRES_STAT!B290</f>
        <v>43116</v>
      </c>
      <c r="B287" s="5">
        <f>TITRES_STAT!D290</f>
        <v>3.5695999999999999</v>
      </c>
      <c r="C287" s="2">
        <f t="shared" si="36"/>
        <v>0</v>
      </c>
      <c r="D287" s="2">
        <f t="shared" si="37"/>
        <v>0</v>
      </c>
      <c r="E287" s="2">
        <f t="shared" si="38"/>
        <v>0</v>
      </c>
      <c r="F287" s="2">
        <f t="shared" si="42"/>
        <v>2.035468133153772E-2</v>
      </c>
      <c r="G287" s="2">
        <f t="shared" si="42"/>
        <v>4.6901754906229408E-2</v>
      </c>
      <c r="H287" s="2">
        <f t="shared" si="40"/>
        <v>0.43398549525988522</v>
      </c>
      <c r="I287" s="2">
        <f t="shared" si="41"/>
        <v>30.264287658030511</v>
      </c>
    </row>
    <row r="288" spans="1:9" ht="13.5" x14ac:dyDescent="0.25">
      <c r="A288" s="3">
        <f>TITRES_STAT!B291</f>
        <v>43117</v>
      </c>
      <c r="B288" s="5">
        <f>TITRES_STAT!D291</f>
        <v>3.5695999999999999</v>
      </c>
      <c r="C288" s="2">
        <f t="shared" si="36"/>
        <v>0</v>
      </c>
      <c r="D288" s="2">
        <f t="shared" si="37"/>
        <v>0</v>
      </c>
      <c r="E288" s="2">
        <f t="shared" si="38"/>
        <v>0</v>
      </c>
      <c r="F288" s="2">
        <f t="shared" si="42"/>
        <v>1.8900775522142168E-2</v>
      </c>
      <c r="G288" s="2">
        <f t="shared" si="42"/>
        <v>4.3551629555784448E-2</v>
      </c>
      <c r="H288" s="2">
        <f t="shared" si="40"/>
        <v>0.43398549525988522</v>
      </c>
      <c r="I288" s="2">
        <f t="shared" si="41"/>
        <v>30.264287658030511</v>
      </c>
    </row>
    <row r="289" spans="1:9" ht="13.5" x14ac:dyDescent="0.25">
      <c r="A289" s="3">
        <f>TITRES_STAT!B292</f>
        <v>43118</v>
      </c>
      <c r="B289" s="5">
        <f>TITRES_STAT!D292</f>
        <v>3.5695999999999999</v>
      </c>
      <c r="C289" s="2">
        <f t="shared" si="36"/>
        <v>0</v>
      </c>
      <c r="D289" s="2">
        <f t="shared" si="37"/>
        <v>0</v>
      </c>
      <c r="E289" s="2">
        <f t="shared" si="38"/>
        <v>0</v>
      </c>
      <c r="F289" s="2">
        <f t="shared" si="42"/>
        <v>1.755072012770344E-2</v>
      </c>
      <c r="G289" s="2">
        <f t="shared" si="42"/>
        <v>4.044079887322842E-2</v>
      </c>
      <c r="H289" s="2">
        <f t="shared" si="40"/>
        <v>0.43398549525988511</v>
      </c>
      <c r="I289" s="2">
        <f t="shared" si="41"/>
        <v>30.264287658030511</v>
      </c>
    </row>
    <row r="290" spans="1:9" ht="13.5" x14ac:dyDescent="0.25">
      <c r="A290" s="3">
        <f>TITRES_STAT!B293</f>
        <v>43119</v>
      </c>
      <c r="B290" s="5">
        <f>TITRES_STAT!D293</f>
        <v>3.5695999999999999</v>
      </c>
      <c r="C290" s="2">
        <f t="shared" si="36"/>
        <v>0</v>
      </c>
      <c r="D290" s="2">
        <f t="shared" si="37"/>
        <v>0</v>
      </c>
      <c r="E290" s="2">
        <f t="shared" si="38"/>
        <v>0</v>
      </c>
      <c r="F290" s="2">
        <f t="shared" si="42"/>
        <v>1.6297097261438909E-2</v>
      </c>
      <c r="G290" s="2">
        <f t="shared" si="42"/>
        <v>3.7552170382283534E-2</v>
      </c>
      <c r="H290" s="2">
        <f t="shared" si="40"/>
        <v>0.43398549525988511</v>
      </c>
      <c r="I290" s="2">
        <f t="shared" si="41"/>
        <v>30.264287658030511</v>
      </c>
    </row>
    <row r="291" spans="1:9" ht="13.5" x14ac:dyDescent="0.25">
      <c r="A291" s="3">
        <f>TITRES_STAT!B294</f>
        <v>43122</v>
      </c>
      <c r="B291" s="5">
        <f>TITRES_STAT!D294</f>
        <v>3.5695999999999999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1.5133018885621843E-2</v>
      </c>
      <c r="G291" s="2">
        <f t="shared" si="42"/>
        <v>3.4869872497834707E-2</v>
      </c>
      <c r="H291" s="2">
        <f t="shared" si="40"/>
        <v>0.43398549525988511</v>
      </c>
      <c r="I291" s="2">
        <f t="shared" si="41"/>
        <v>30.264287658030511</v>
      </c>
    </row>
    <row r="292" spans="1:9" ht="13.5" x14ac:dyDescent="0.25">
      <c r="A292" s="3">
        <f>TITRES_STAT!B295</f>
        <v>43123</v>
      </c>
      <c r="B292" s="5">
        <f>TITRES_STAT!D295</f>
        <v>3.4721000000000002</v>
      </c>
      <c r="C292" s="2">
        <f t="shared" si="36"/>
        <v>-9.7499999999999698E-2</v>
      </c>
      <c r="D292" s="2">
        <f t="shared" si="37"/>
        <v>0</v>
      </c>
      <c r="E292" s="2">
        <f t="shared" si="38"/>
        <v>9.7499999999999698E-2</v>
      </c>
      <c r="F292" s="2">
        <f t="shared" si="42"/>
        <v>1.4052088965220283E-2</v>
      </c>
      <c r="G292" s="2">
        <f t="shared" si="42"/>
        <v>3.9343453033703631E-2</v>
      </c>
      <c r="H292" s="2">
        <f t="shared" si="40"/>
        <v>0.35716460762054969</v>
      </c>
      <c r="I292" s="2">
        <f t="shared" si="41"/>
        <v>26.316970367120675</v>
      </c>
    </row>
    <row r="293" spans="1:9" ht="13.5" x14ac:dyDescent="0.25">
      <c r="A293" s="3">
        <f>TITRES_STAT!B296</f>
        <v>43124</v>
      </c>
      <c r="B293" s="5">
        <f>TITRES_STAT!D296</f>
        <v>3.4721000000000002</v>
      </c>
      <c r="C293" s="2">
        <f t="shared" si="36"/>
        <v>0</v>
      </c>
      <c r="D293" s="2">
        <f t="shared" si="37"/>
        <v>0</v>
      </c>
      <c r="E293" s="2">
        <f t="shared" si="38"/>
        <v>0</v>
      </c>
      <c r="F293" s="2">
        <f t="shared" si="42"/>
        <v>1.3048368324847405E-2</v>
      </c>
      <c r="G293" s="2">
        <f t="shared" si="42"/>
        <v>3.6533206388439085E-2</v>
      </c>
      <c r="H293" s="2">
        <f t="shared" si="40"/>
        <v>0.35716460762054969</v>
      </c>
      <c r="I293" s="2">
        <f t="shared" si="41"/>
        <v>26.316970367120675</v>
      </c>
    </row>
    <row r="294" spans="1:9" ht="13.5" x14ac:dyDescent="0.25">
      <c r="A294" s="3">
        <f>TITRES_STAT!B297</f>
        <v>43125</v>
      </c>
      <c r="B294" s="5">
        <f>TITRES_STAT!D297</f>
        <v>3.4721000000000002</v>
      </c>
      <c r="C294" s="2">
        <f t="shared" si="36"/>
        <v>0</v>
      </c>
      <c r="D294" s="2">
        <f t="shared" si="37"/>
        <v>0</v>
      </c>
      <c r="E294" s="2">
        <f t="shared" si="38"/>
        <v>0</v>
      </c>
      <c r="F294" s="2">
        <f t="shared" si="42"/>
        <v>1.2116342015929734E-2</v>
      </c>
      <c r="G294" s="2">
        <f t="shared" si="42"/>
        <v>3.3923691646407725E-2</v>
      </c>
      <c r="H294" s="2">
        <f t="shared" si="40"/>
        <v>0.35716460762054969</v>
      </c>
      <c r="I294" s="2">
        <f t="shared" si="41"/>
        <v>26.316970367120675</v>
      </c>
    </row>
    <row r="295" spans="1:9" ht="13.5" x14ac:dyDescent="0.25">
      <c r="A295" s="3">
        <f>TITRES_STAT!B298</f>
        <v>43126</v>
      </c>
      <c r="B295" s="5">
        <f>TITRES_STAT!D298</f>
        <v>3.3744999999999998</v>
      </c>
      <c r="C295" s="2">
        <f t="shared" si="36"/>
        <v>-9.7600000000000353E-2</v>
      </c>
      <c r="D295" s="2">
        <f t="shared" si="37"/>
        <v>0</v>
      </c>
      <c r="E295" s="2">
        <f t="shared" si="38"/>
        <v>9.7600000000000353E-2</v>
      </c>
      <c r="F295" s="2">
        <f t="shared" si="42"/>
        <v>1.1250889014791895E-2</v>
      </c>
      <c r="G295" s="2">
        <f t="shared" si="42"/>
        <v>3.8471999385950063E-2</v>
      </c>
      <c r="H295" s="2">
        <f t="shared" si="40"/>
        <v>0.29244357440130103</v>
      </c>
      <c r="I295" s="2">
        <f t="shared" si="41"/>
        <v>22.627183127647925</v>
      </c>
    </row>
    <row r="296" spans="1:9" ht="13.5" x14ac:dyDescent="0.25">
      <c r="A296" s="3">
        <f>TITRES_STAT!B299</f>
        <v>43129</v>
      </c>
      <c r="B296" s="5">
        <f>TITRES_STAT!D299</f>
        <v>3.3744999999999998</v>
      </c>
      <c r="C296" s="2">
        <f t="shared" si="36"/>
        <v>0</v>
      </c>
      <c r="D296" s="2">
        <f t="shared" si="37"/>
        <v>0</v>
      </c>
      <c r="E296" s="2">
        <f t="shared" si="38"/>
        <v>0</v>
      </c>
      <c r="F296" s="2">
        <f t="shared" si="42"/>
        <v>1.0447254085163903E-2</v>
      </c>
      <c r="G296" s="2">
        <f t="shared" si="42"/>
        <v>3.572399942981077E-2</v>
      </c>
      <c r="H296" s="2">
        <f t="shared" si="40"/>
        <v>0.29244357440130109</v>
      </c>
      <c r="I296" s="2">
        <f t="shared" si="41"/>
        <v>22.627183127647939</v>
      </c>
    </row>
    <row r="297" spans="1:9" ht="13.5" x14ac:dyDescent="0.25">
      <c r="A297" s="3">
        <f>TITRES_STAT!B300</f>
        <v>43130</v>
      </c>
      <c r="B297" s="5">
        <f>TITRES_STAT!D300</f>
        <v>3.3744999999999998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9.7010216505093397E-3</v>
      </c>
      <c r="G297" s="2">
        <f t="shared" si="42"/>
        <v>3.3172285184824284E-2</v>
      </c>
      <c r="H297" s="2">
        <f t="shared" si="40"/>
        <v>0.29244357440130114</v>
      </c>
      <c r="I297" s="2">
        <f t="shared" si="41"/>
        <v>22.627183127647939</v>
      </c>
    </row>
    <row r="298" spans="1:9" ht="13.5" x14ac:dyDescent="0.25">
      <c r="A298" s="3">
        <f>TITRES_STAT!B301</f>
        <v>43131</v>
      </c>
      <c r="B298" s="5">
        <f>TITRES_STAT!D301</f>
        <v>3.3744999999999998</v>
      </c>
      <c r="C298" s="2">
        <f t="shared" si="36"/>
        <v>0</v>
      </c>
      <c r="D298" s="2">
        <f t="shared" si="37"/>
        <v>0</v>
      </c>
      <c r="E298" s="2">
        <f t="shared" si="38"/>
        <v>0</v>
      </c>
      <c r="F298" s="2">
        <f t="shared" si="42"/>
        <v>9.0080915326158171E-3</v>
      </c>
      <c r="G298" s="2">
        <f t="shared" si="42"/>
        <v>3.0802836243051118E-2</v>
      </c>
      <c r="H298" s="2">
        <f t="shared" si="40"/>
        <v>0.2924435744013012</v>
      </c>
      <c r="I298" s="2">
        <f t="shared" si="41"/>
        <v>22.627183127647939</v>
      </c>
    </row>
    <row r="299" spans="1:9" ht="13.5" x14ac:dyDescent="0.25">
      <c r="A299" s="3">
        <f>TITRES_STAT!B302</f>
        <v>43132</v>
      </c>
      <c r="B299" s="5">
        <f>TITRES_STAT!D302</f>
        <v>3.3744999999999998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8.3646564231432581E-3</v>
      </c>
      <c r="G299" s="2">
        <f t="shared" si="42"/>
        <v>2.8602633654261751E-2</v>
      </c>
      <c r="H299" s="2">
        <f t="shared" si="40"/>
        <v>0.2924435744013012</v>
      </c>
      <c r="I299" s="2">
        <f t="shared" si="41"/>
        <v>22.627183127647939</v>
      </c>
    </row>
    <row r="300" spans="1:9" ht="13.5" x14ac:dyDescent="0.25">
      <c r="A300" s="3">
        <f>TITRES_STAT!B303</f>
        <v>43133</v>
      </c>
      <c r="B300" s="5">
        <f>TITRES_STAT!D303</f>
        <v>3.3744999999999998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7.7671809643473106E-3</v>
      </c>
      <c r="G300" s="2">
        <f t="shared" si="42"/>
        <v>2.6559588393243055E-2</v>
      </c>
      <c r="H300" s="2">
        <f t="shared" si="40"/>
        <v>0.2924435744013012</v>
      </c>
      <c r="I300" s="2">
        <f t="shared" si="41"/>
        <v>22.627183127647939</v>
      </c>
    </row>
    <row r="301" spans="1:9" ht="13.5" x14ac:dyDescent="0.25">
      <c r="A301" s="3">
        <f>TITRES_STAT!B304</f>
        <v>43136</v>
      </c>
      <c r="B301" s="5">
        <f>TITRES_STAT!D304</f>
        <v>3.3744999999999998</v>
      </c>
      <c r="C301" s="2">
        <f t="shared" si="36"/>
        <v>0</v>
      </c>
      <c r="D301" s="2">
        <f t="shared" si="37"/>
        <v>0</v>
      </c>
      <c r="E301" s="2">
        <f t="shared" si="38"/>
        <v>0</v>
      </c>
      <c r="F301" s="2">
        <f t="shared" ref="F301:G316" si="43">((F300*13)+D301)/14</f>
        <v>7.2123823240367885E-3</v>
      </c>
      <c r="G301" s="2">
        <f t="shared" si="43"/>
        <v>2.4662474936582836E-2</v>
      </c>
      <c r="H301" s="2">
        <f t="shared" si="40"/>
        <v>0.2924435744013012</v>
      </c>
      <c r="I301" s="2">
        <f t="shared" si="41"/>
        <v>22.627183127647939</v>
      </c>
    </row>
    <row r="302" spans="1:9" ht="13.5" x14ac:dyDescent="0.25">
      <c r="A302" s="3">
        <f>TITRES_STAT!B305</f>
        <v>43137</v>
      </c>
      <c r="B302" s="5">
        <f>TITRES_STAT!D305</f>
        <v>3.2867999999999999</v>
      </c>
      <c r="C302" s="2">
        <f t="shared" si="36"/>
        <v>-8.7699999999999889E-2</v>
      </c>
      <c r="D302" s="2">
        <f t="shared" si="37"/>
        <v>0</v>
      </c>
      <c r="E302" s="2">
        <f t="shared" si="38"/>
        <v>8.7699999999999889E-2</v>
      </c>
      <c r="F302" s="2">
        <f t="shared" si="43"/>
        <v>6.6972121580341614E-3</v>
      </c>
      <c r="G302" s="2">
        <f t="shared" si="43"/>
        <v>2.9165155298255481E-2</v>
      </c>
      <c r="H302" s="2">
        <f t="shared" si="40"/>
        <v>0.2296306016390304</v>
      </c>
      <c r="I302" s="2">
        <f t="shared" si="41"/>
        <v>18.674763081932525</v>
      </c>
    </row>
    <row r="303" spans="1:9" ht="13.5" x14ac:dyDescent="0.25">
      <c r="A303" s="3">
        <f>TITRES_STAT!B306</f>
        <v>43138</v>
      </c>
      <c r="B303" s="5">
        <f>TITRES_STAT!D306</f>
        <v>3.2867999999999999</v>
      </c>
      <c r="C303" s="2">
        <f t="shared" si="36"/>
        <v>0</v>
      </c>
      <c r="D303" s="2">
        <f t="shared" si="37"/>
        <v>0</v>
      </c>
      <c r="E303" s="2">
        <f t="shared" si="38"/>
        <v>0</v>
      </c>
      <c r="F303" s="2">
        <f t="shared" si="43"/>
        <v>6.2188398610317211E-3</v>
      </c>
      <c r="G303" s="2">
        <f t="shared" si="43"/>
        <v>2.7081929919808661E-2</v>
      </c>
      <c r="H303" s="2">
        <f t="shared" si="40"/>
        <v>0.2296306016390304</v>
      </c>
      <c r="I303" s="2">
        <f t="shared" si="41"/>
        <v>18.674763081932525</v>
      </c>
    </row>
    <row r="304" spans="1:9" ht="13.5" x14ac:dyDescent="0.25">
      <c r="A304" s="3">
        <f>TITRES_STAT!B307</f>
        <v>43139</v>
      </c>
      <c r="B304" s="5">
        <f>TITRES_STAT!D307</f>
        <v>3.2867999999999999</v>
      </c>
      <c r="C304" s="2">
        <f t="shared" si="36"/>
        <v>0</v>
      </c>
      <c r="D304" s="2">
        <f t="shared" si="37"/>
        <v>0</v>
      </c>
      <c r="E304" s="2">
        <f t="shared" si="38"/>
        <v>0</v>
      </c>
      <c r="F304" s="2">
        <f t="shared" si="43"/>
        <v>5.7746370138151695E-3</v>
      </c>
      <c r="G304" s="2">
        <f t="shared" si="43"/>
        <v>2.5147506354108042E-2</v>
      </c>
      <c r="H304" s="2">
        <f t="shared" si="40"/>
        <v>0.2296306016390304</v>
      </c>
      <c r="I304" s="2">
        <f t="shared" si="41"/>
        <v>18.674763081932525</v>
      </c>
    </row>
    <row r="305" spans="1:9" ht="13.5" x14ac:dyDescent="0.25">
      <c r="A305" s="3">
        <f>TITRES_STAT!B308</f>
        <v>43140</v>
      </c>
      <c r="B305" s="5">
        <f>TITRES_STAT!D308</f>
        <v>3.2770000000000001</v>
      </c>
      <c r="C305" s="2">
        <f t="shared" si="36"/>
        <v>-9.7999999999998089E-3</v>
      </c>
      <c r="D305" s="2">
        <f t="shared" si="37"/>
        <v>0</v>
      </c>
      <c r="E305" s="2">
        <f t="shared" si="38"/>
        <v>9.7999999999998089E-3</v>
      </c>
      <c r="F305" s="2">
        <f t="shared" si="43"/>
        <v>5.3621629413998003E-3</v>
      </c>
      <c r="G305" s="2">
        <f t="shared" si="43"/>
        <v>2.4051255900243169E-2</v>
      </c>
      <c r="H305" s="2">
        <f t="shared" si="40"/>
        <v>0.22294731566785195</v>
      </c>
      <c r="I305" s="2">
        <f t="shared" si="41"/>
        <v>18.23032871584499</v>
      </c>
    </row>
    <row r="306" spans="1:9" ht="13.5" x14ac:dyDescent="0.25">
      <c r="A306" s="3">
        <f>TITRES_STAT!B309</f>
        <v>43143</v>
      </c>
      <c r="B306" s="5">
        <f>TITRES_STAT!D309</f>
        <v>3.1892</v>
      </c>
      <c r="C306" s="2">
        <f t="shared" si="36"/>
        <v>-8.78000000000001E-2</v>
      </c>
      <c r="D306" s="2">
        <f t="shared" si="37"/>
        <v>0</v>
      </c>
      <c r="E306" s="2">
        <f t="shared" si="38"/>
        <v>8.78000000000001E-2</v>
      </c>
      <c r="F306" s="2">
        <f t="shared" si="43"/>
        <v>4.979151302728386E-3</v>
      </c>
      <c r="G306" s="2">
        <f t="shared" si="43"/>
        <v>2.8604737621654379E-2</v>
      </c>
      <c r="H306" s="2">
        <f t="shared" si="40"/>
        <v>0.17406736494443723</v>
      </c>
      <c r="I306" s="2">
        <f t="shared" si="41"/>
        <v>14.826011704419969</v>
      </c>
    </row>
    <row r="307" spans="1:9" ht="13.5" x14ac:dyDescent="0.25">
      <c r="A307" s="3">
        <f>TITRES_STAT!B310</f>
        <v>43144</v>
      </c>
      <c r="B307" s="5">
        <f>TITRES_STAT!D310</f>
        <v>3.1892</v>
      </c>
      <c r="C307" s="2">
        <f t="shared" si="36"/>
        <v>0</v>
      </c>
      <c r="D307" s="2">
        <f t="shared" si="37"/>
        <v>0</v>
      </c>
      <c r="E307" s="2">
        <f t="shared" si="38"/>
        <v>0</v>
      </c>
      <c r="F307" s="2">
        <f t="shared" si="43"/>
        <v>4.6234976382477869E-3</v>
      </c>
      <c r="G307" s="2">
        <f t="shared" si="43"/>
        <v>2.6561542077250495E-2</v>
      </c>
      <c r="H307" s="2">
        <f t="shared" si="40"/>
        <v>0.17406736494443723</v>
      </c>
      <c r="I307" s="2">
        <f t="shared" si="41"/>
        <v>14.826011704419969</v>
      </c>
    </row>
    <row r="308" spans="1:9" ht="13.5" x14ac:dyDescent="0.25">
      <c r="A308" s="3">
        <f>TITRES_STAT!B311</f>
        <v>43145</v>
      </c>
      <c r="B308" s="5">
        <f>TITRES_STAT!D311</f>
        <v>3.1892</v>
      </c>
      <c r="C308" s="2">
        <f t="shared" si="36"/>
        <v>0</v>
      </c>
      <c r="D308" s="2">
        <f t="shared" si="37"/>
        <v>0</v>
      </c>
      <c r="E308" s="2">
        <f t="shared" si="38"/>
        <v>0</v>
      </c>
      <c r="F308" s="2">
        <f t="shared" si="43"/>
        <v>4.2932478069443733E-3</v>
      </c>
      <c r="G308" s="2">
        <f t="shared" si="43"/>
        <v>2.4664289071732601E-2</v>
      </c>
      <c r="H308" s="2">
        <f t="shared" si="40"/>
        <v>0.17406736494443723</v>
      </c>
      <c r="I308" s="2">
        <f t="shared" si="41"/>
        <v>14.826011704419969</v>
      </c>
    </row>
    <row r="309" spans="1:9" ht="13.5" x14ac:dyDescent="0.25">
      <c r="A309" s="3">
        <f>TITRES_STAT!B312</f>
        <v>43146</v>
      </c>
      <c r="B309" s="5">
        <f>TITRES_STAT!D312</f>
        <v>3.1892</v>
      </c>
      <c r="C309" s="2">
        <f t="shared" si="36"/>
        <v>0</v>
      </c>
      <c r="D309" s="2">
        <f t="shared" si="37"/>
        <v>0</v>
      </c>
      <c r="E309" s="2">
        <f t="shared" si="38"/>
        <v>0</v>
      </c>
      <c r="F309" s="2">
        <f t="shared" si="43"/>
        <v>3.9865872493054901E-3</v>
      </c>
      <c r="G309" s="2">
        <f t="shared" si="43"/>
        <v>2.2902554138037413E-2</v>
      </c>
      <c r="H309" s="2">
        <f t="shared" si="40"/>
        <v>0.17406736494443725</v>
      </c>
      <c r="I309" s="2">
        <f t="shared" si="41"/>
        <v>14.826011704419969</v>
      </c>
    </row>
    <row r="310" spans="1:9" ht="13.5" x14ac:dyDescent="0.25">
      <c r="A310" s="3">
        <f>TITRES_STAT!B313</f>
        <v>43147</v>
      </c>
      <c r="B310" s="5">
        <f>TITRES_STAT!D313</f>
        <v>3.1892</v>
      </c>
      <c r="C310" s="2">
        <f t="shared" si="36"/>
        <v>0</v>
      </c>
      <c r="D310" s="2">
        <f t="shared" si="37"/>
        <v>0</v>
      </c>
      <c r="E310" s="2">
        <f t="shared" si="38"/>
        <v>0</v>
      </c>
      <c r="F310" s="2">
        <f t="shared" si="43"/>
        <v>3.7018310172122408E-3</v>
      </c>
      <c r="G310" s="2">
        <f t="shared" si="43"/>
        <v>2.1266657413891884E-2</v>
      </c>
      <c r="H310" s="2">
        <f t="shared" si="40"/>
        <v>0.17406736494443725</v>
      </c>
      <c r="I310" s="2">
        <f t="shared" si="41"/>
        <v>14.826011704419969</v>
      </c>
    </row>
    <row r="311" spans="1:9" ht="13.5" x14ac:dyDescent="0.25">
      <c r="A311" s="3">
        <f>TITRES_STAT!B314</f>
        <v>43150</v>
      </c>
      <c r="B311" s="5">
        <f>TITRES_STAT!D314</f>
        <v>3.1892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3.4374145159827949E-3</v>
      </c>
      <c r="G311" s="2">
        <f t="shared" si="43"/>
        <v>1.9747610455756747E-2</v>
      </c>
      <c r="H311" s="2">
        <f t="shared" si="40"/>
        <v>0.17406736494443728</v>
      </c>
      <c r="I311" s="2">
        <f t="shared" si="41"/>
        <v>14.826011704419969</v>
      </c>
    </row>
    <row r="312" spans="1:9" ht="13.5" x14ac:dyDescent="0.25">
      <c r="A312" s="3">
        <f>TITRES_STAT!B315</f>
        <v>43151</v>
      </c>
      <c r="B312" s="5">
        <f>TITRES_STAT!D315</f>
        <v>3.1892</v>
      </c>
      <c r="C312" s="2">
        <f t="shared" si="36"/>
        <v>0</v>
      </c>
      <c r="D312" s="2">
        <f t="shared" si="37"/>
        <v>0</v>
      </c>
      <c r="E312" s="2">
        <f t="shared" si="38"/>
        <v>0</v>
      </c>
      <c r="F312" s="2">
        <f t="shared" si="43"/>
        <v>3.1918849076983092E-3</v>
      </c>
      <c r="G312" s="2">
        <f t="shared" si="43"/>
        <v>1.8337066851774119E-2</v>
      </c>
      <c r="H312" s="2">
        <f t="shared" si="40"/>
        <v>0.17406736494443728</v>
      </c>
      <c r="I312" s="2">
        <f t="shared" si="41"/>
        <v>14.826011704419969</v>
      </c>
    </row>
    <row r="313" spans="1:9" ht="13.5" x14ac:dyDescent="0.25">
      <c r="A313" s="3">
        <f>TITRES_STAT!B316</f>
        <v>43152</v>
      </c>
      <c r="B313" s="5">
        <f>TITRES_STAT!D316</f>
        <v>3.1892</v>
      </c>
      <c r="C313" s="2">
        <f t="shared" si="36"/>
        <v>0</v>
      </c>
      <c r="D313" s="2">
        <f t="shared" si="37"/>
        <v>0</v>
      </c>
      <c r="E313" s="2">
        <f t="shared" si="38"/>
        <v>0</v>
      </c>
      <c r="F313" s="2">
        <f t="shared" si="43"/>
        <v>2.9638931285770015E-3</v>
      </c>
      <c r="G313" s="2">
        <f t="shared" si="43"/>
        <v>1.7027276362361683E-2</v>
      </c>
      <c r="H313" s="2">
        <f t="shared" si="40"/>
        <v>0.17406736494443728</v>
      </c>
      <c r="I313" s="2">
        <f t="shared" si="41"/>
        <v>14.826011704419969</v>
      </c>
    </row>
    <row r="314" spans="1:9" ht="13.5" x14ac:dyDescent="0.25">
      <c r="A314" s="3">
        <f>TITRES_STAT!B317</f>
        <v>43153</v>
      </c>
      <c r="B314" s="5">
        <f>TITRES_STAT!D317</f>
        <v>3.1892</v>
      </c>
      <c r="C314" s="2">
        <f t="shared" si="36"/>
        <v>0</v>
      </c>
      <c r="D314" s="2">
        <f t="shared" si="37"/>
        <v>0</v>
      </c>
      <c r="E314" s="2">
        <f t="shared" si="38"/>
        <v>0</v>
      </c>
      <c r="F314" s="2">
        <f t="shared" si="43"/>
        <v>2.7521864765357872E-3</v>
      </c>
      <c r="G314" s="2">
        <f t="shared" si="43"/>
        <v>1.5811042336478707E-2</v>
      </c>
      <c r="H314" s="2">
        <f t="shared" si="40"/>
        <v>0.17406736494443728</v>
      </c>
      <c r="I314" s="2">
        <f t="shared" si="41"/>
        <v>14.826011704419969</v>
      </c>
    </row>
    <row r="315" spans="1:9" ht="13.5" x14ac:dyDescent="0.25">
      <c r="A315" s="3">
        <f>TITRES_STAT!B318</f>
        <v>43154</v>
      </c>
      <c r="B315" s="5">
        <f>TITRES_STAT!D318</f>
        <v>3.1795</v>
      </c>
      <c r="C315" s="2">
        <f t="shared" si="36"/>
        <v>-9.7000000000000419E-3</v>
      </c>
      <c r="D315" s="2">
        <f t="shared" si="37"/>
        <v>0</v>
      </c>
      <c r="E315" s="2">
        <f t="shared" si="38"/>
        <v>9.7000000000000419E-3</v>
      </c>
      <c r="F315" s="2">
        <f t="shared" si="43"/>
        <v>2.5556017282118023E-3</v>
      </c>
      <c r="G315" s="2">
        <f t="shared" si="43"/>
        <v>1.5374539312444518E-2</v>
      </c>
      <c r="H315" s="2">
        <f t="shared" si="40"/>
        <v>0.16622297919152851</v>
      </c>
      <c r="I315" s="2">
        <f t="shared" si="41"/>
        <v>14.253104436920026</v>
      </c>
    </row>
    <row r="316" spans="1:9" ht="13.5" x14ac:dyDescent="0.25">
      <c r="A316" s="3">
        <f>TITRES_STAT!B319</f>
        <v>43157</v>
      </c>
      <c r="B316" s="5">
        <f>TITRES_STAT!D319</f>
        <v>3.0428999999999999</v>
      </c>
      <c r="C316" s="2">
        <f t="shared" si="36"/>
        <v>-0.13660000000000005</v>
      </c>
      <c r="D316" s="2">
        <f t="shared" si="37"/>
        <v>0</v>
      </c>
      <c r="E316" s="2">
        <f t="shared" si="38"/>
        <v>0.13660000000000005</v>
      </c>
      <c r="F316" s="2">
        <f t="shared" si="43"/>
        <v>2.3730587476252446E-3</v>
      </c>
      <c r="G316" s="2">
        <f t="shared" si="43"/>
        <v>2.4033500790127057E-2</v>
      </c>
      <c r="H316" s="2">
        <f t="shared" si="40"/>
        <v>9.873962051338335E-2</v>
      </c>
      <c r="I316" s="2">
        <f t="shared" si="41"/>
        <v>8.9866260094677841</v>
      </c>
    </row>
    <row r="317" spans="1:9" ht="13.5" x14ac:dyDescent="0.25">
      <c r="A317" s="3">
        <f>TITRES_STAT!B320</f>
        <v>43158</v>
      </c>
      <c r="B317" s="5">
        <f>TITRES_STAT!D320</f>
        <v>3.0428999999999999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2.2035545513662985E-3</v>
      </c>
      <c r="G317" s="2">
        <f t="shared" si="44"/>
        <v>2.2316822162260837E-2</v>
      </c>
      <c r="H317" s="2">
        <f t="shared" si="40"/>
        <v>9.8739620513383364E-2</v>
      </c>
      <c r="I317" s="2">
        <f t="shared" si="41"/>
        <v>8.9866260094677983</v>
      </c>
    </row>
    <row r="318" spans="1:9" ht="13.5" x14ac:dyDescent="0.25">
      <c r="A318" s="3">
        <f>TITRES_STAT!B321</f>
        <v>43159</v>
      </c>
      <c r="B318" s="5">
        <f>TITRES_STAT!D321</f>
        <v>3.0428999999999999</v>
      </c>
      <c r="C318" s="2">
        <f t="shared" si="36"/>
        <v>0</v>
      </c>
      <c r="D318" s="2">
        <f t="shared" si="37"/>
        <v>0</v>
      </c>
      <c r="E318" s="2">
        <f t="shared" si="38"/>
        <v>0</v>
      </c>
      <c r="F318" s="2">
        <f t="shared" si="44"/>
        <v>2.046157797697277E-3</v>
      </c>
      <c r="G318" s="2">
        <f t="shared" si="44"/>
        <v>2.0722763436385065E-2</v>
      </c>
      <c r="H318" s="2">
        <f t="shared" si="40"/>
        <v>9.8739620513383336E-2</v>
      </c>
      <c r="I318" s="2">
        <f t="shared" si="41"/>
        <v>8.9866260094677841</v>
      </c>
    </row>
    <row r="319" spans="1:9" ht="13.5" x14ac:dyDescent="0.25">
      <c r="A319" s="3">
        <f>TITRES_STAT!B322</f>
        <v>43160</v>
      </c>
      <c r="B319" s="5">
        <f>TITRES_STAT!D322</f>
        <v>2.9064000000000001</v>
      </c>
      <c r="C319" s="2">
        <f t="shared" si="36"/>
        <v>-0.13649999999999984</v>
      </c>
      <c r="D319" s="2">
        <f t="shared" si="37"/>
        <v>0</v>
      </c>
      <c r="E319" s="2">
        <f t="shared" si="38"/>
        <v>0.13649999999999984</v>
      </c>
      <c r="F319" s="2">
        <f t="shared" si="44"/>
        <v>1.9000036692903286E-3</v>
      </c>
      <c r="G319" s="2">
        <f t="shared" si="44"/>
        <v>2.8992566048071832E-2</v>
      </c>
      <c r="H319" s="2">
        <f t="shared" si="40"/>
        <v>6.5534167142707586E-2</v>
      </c>
      <c r="I319" s="2">
        <f t="shared" si="41"/>
        <v>6.1503581174164879</v>
      </c>
    </row>
    <row r="320" spans="1:9" ht="13.5" x14ac:dyDescent="0.25">
      <c r="A320" s="3">
        <f>TITRES_STAT!B323</f>
        <v>43161</v>
      </c>
      <c r="B320" s="5">
        <f>TITRES_STAT!D323</f>
        <v>3.0331999999999999</v>
      </c>
      <c r="C320" s="2">
        <f t="shared" si="36"/>
        <v>0.1267999999999998</v>
      </c>
      <c r="D320" s="2">
        <f t="shared" si="37"/>
        <v>0.1267999999999998</v>
      </c>
      <c r="E320" s="2">
        <f t="shared" si="38"/>
        <v>0</v>
      </c>
      <c r="F320" s="2">
        <f t="shared" si="44"/>
        <v>1.0821431978626719E-2</v>
      </c>
      <c r="G320" s="2">
        <f t="shared" si="44"/>
        <v>2.6921668473209558E-2</v>
      </c>
      <c r="H320" s="2">
        <f t="shared" si="40"/>
        <v>0.40195993013566017</v>
      </c>
      <c r="I320" s="2">
        <f t="shared" si="41"/>
        <v>28.671285212606946</v>
      </c>
    </row>
    <row r="321" spans="1:9" ht="13.5" x14ac:dyDescent="0.25">
      <c r="A321" s="3">
        <f>TITRES_STAT!B324</f>
        <v>43164</v>
      </c>
      <c r="B321" s="5">
        <f>TITRES_STAT!D324</f>
        <v>3.0331999999999999</v>
      </c>
      <c r="C321" s="2">
        <f t="shared" si="36"/>
        <v>0</v>
      </c>
      <c r="D321" s="2">
        <f t="shared" si="37"/>
        <v>0</v>
      </c>
      <c r="E321" s="2">
        <f t="shared" si="38"/>
        <v>0</v>
      </c>
      <c r="F321" s="2">
        <f t="shared" si="44"/>
        <v>1.0048472551581953E-2</v>
      </c>
      <c r="G321" s="2">
        <f t="shared" si="44"/>
        <v>2.4998692153694591E-2</v>
      </c>
      <c r="H321" s="2">
        <f t="shared" si="40"/>
        <v>0.40195993013566012</v>
      </c>
      <c r="I321" s="2">
        <f t="shared" si="41"/>
        <v>28.671285212606946</v>
      </c>
    </row>
    <row r="322" spans="1:9" ht="13.5" x14ac:dyDescent="0.25">
      <c r="A322" s="3">
        <f>TITRES_STAT!B325</f>
        <v>43165</v>
      </c>
      <c r="B322" s="5">
        <f>TITRES_STAT!D325</f>
        <v>3.0331999999999999</v>
      </c>
      <c r="C322" s="2">
        <f t="shared" si="36"/>
        <v>0</v>
      </c>
      <c r="D322" s="2">
        <f t="shared" si="37"/>
        <v>0</v>
      </c>
      <c r="E322" s="2">
        <f t="shared" si="38"/>
        <v>0</v>
      </c>
      <c r="F322" s="2">
        <f t="shared" si="44"/>
        <v>9.3307245121832423E-3</v>
      </c>
      <c r="G322" s="2">
        <f t="shared" si="44"/>
        <v>2.3213071285573549E-2</v>
      </c>
      <c r="H322" s="2">
        <f t="shared" si="40"/>
        <v>0.40195993013566012</v>
      </c>
      <c r="I322" s="2">
        <f t="shared" si="41"/>
        <v>28.671285212606946</v>
      </c>
    </row>
    <row r="323" spans="1:9" ht="13.5" x14ac:dyDescent="0.25">
      <c r="A323" s="3">
        <f>TITRES_STAT!B326</f>
        <v>43166</v>
      </c>
      <c r="B323" s="5">
        <f>TITRES_STAT!D326</f>
        <v>3.121</v>
      </c>
      <c r="C323" s="2">
        <f t="shared" ref="C323:C386" si="45">B323-B322</f>
        <v>8.78000000000001E-2</v>
      </c>
      <c r="D323" s="2">
        <f t="shared" ref="D323:D386" si="46">IF(C323&gt;0,C323,0)</f>
        <v>8.78000000000001E-2</v>
      </c>
      <c r="E323" s="2">
        <f t="shared" ref="E323:E386" si="47">IF(C323&lt;0,-C323,0)</f>
        <v>0</v>
      </c>
      <c r="F323" s="2">
        <f t="shared" si="44"/>
        <v>1.4935672761313018E-2</v>
      </c>
      <c r="G323" s="2">
        <f t="shared" si="44"/>
        <v>2.1554994765175438E-2</v>
      </c>
      <c r="H323" s="2">
        <f t="shared" si="40"/>
        <v>0.69291006210047001</v>
      </c>
      <c r="I323" s="2">
        <f t="shared" si="41"/>
        <v>40.930116585209802</v>
      </c>
    </row>
    <row r="324" spans="1:9" ht="13.5" x14ac:dyDescent="0.25">
      <c r="A324" s="3">
        <f>TITRES_STAT!B327</f>
        <v>43167</v>
      </c>
      <c r="B324" s="5">
        <f>TITRES_STAT!D327</f>
        <v>3.121</v>
      </c>
      <c r="C324" s="2">
        <f t="shared" si="45"/>
        <v>0</v>
      </c>
      <c r="D324" s="2">
        <f t="shared" si="46"/>
        <v>0</v>
      </c>
      <c r="E324" s="2">
        <f t="shared" si="47"/>
        <v>0</v>
      </c>
      <c r="F324" s="2">
        <f t="shared" si="44"/>
        <v>1.3868838992647804E-2</v>
      </c>
      <c r="G324" s="2">
        <f t="shared" si="44"/>
        <v>2.0015352281948621E-2</v>
      </c>
      <c r="H324" s="2">
        <f t="shared" si="40"/>
        <v>0.69291006210047001</v>
      </c>
      <c r="I324" s="2">
        <f t="shared" si="41"/>
        <v>40.930116585209802</v>
      </c>
    </row>
    <row r="325" spans="1:9" ht="13.5" x14ac:dyDescent="0.25">
      <c r="A325" s="3">
        <f>TITRES_STAT!B328</f>
        <v>43168</v>
      </c>
      <c r="B325" s="5">
        <f>TITRES_STAT!D328</f>
        <v>3.121</v>
      </c>
      <c r="C325" s="2">
        <f t="shared" si="45"/>
        <v>0</v>
      </c>
      <c r="D325" s="2">
        <f t="shared" si="46"/>
        <v>0</v>
      </c>
      <c r="E325" s="2">
        <f t="shared" si="47"/>
        <v>0</v>
      </c>
      <c r="F325" s="2">
        <f t="shared" si="44"/>
        <v>1.2878207636030104E-2</v>
      </c>
      <c r="G325" s="2">
        <f t="shared" si="44"/>
        <v>1.8585684261809433E-2</v>
      </c>
      <c r="H325" s="2">
        <f t="shared" si="40"/>
        <v>0.69291006210047013</v>
      </c>
      <c r="I325" s="2">
        <f t="shared" si="41"/>
        <v>40.930116585209802</v>
      </c>
    </row>
    <row r="326" spans="1:9" ht="13.5" x14ac:dyDescent="0.25">
      <c r="A326" s="3">
        <f>TITRES_STAT!B329</f>
        <v>43171</v>
      </c>
      <c r="B326" s="5">
        <f>TITRES_STAT!D329</f>
        <v>3.121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1.1958335662027956E-2</v>
      </c>
      <c r="G326" s="2">
        <f t="shared" si="44"/>
        <v>1.7258135385965902E-2</v>
      </c>
      <c r="H326" s="2">
        <f t="shared" si="40"/>
        <v>0.69291006210047024</v>
      </c>
      <c r="I326" s="2">
        <f t="shared" si="41"/>
        <v>40.930116585209809</v>
      </c>
    </row>
    <row r="327" spans="1:9" ht="13.5" x14ac:dyDescent="0.25">
      <c r="A327" s="3">
        <f>TITRES_STAT!B330</f>
        <v>43172</v>
      </c>
      <c r="B327" s="5">
        <f>TITRES_STAT!D330</f>
        <v>3.121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1.1104168829025958E-2</v>
      </c>
      <c r="G327" s="2">
        <f t="shared" si="44"/>
        <v>1.6025411429825481E-2</v>
      </c>
      <c r="H327" s="2">
        <f t="shared" si="40"/>
        <v>0.69291006210047013</v>
      </c>
      <c r="I327" s="2">
        <f t="shared" si="41"/>
        <v>40.930116585209802</v>
      </c>
    </row>
    <row r="328" spans="1:9" ht="13.5" x14ac:dyDescent="0.25">
      <c r="A328" s="3">
        <f>TITRES_STAT!B331</f>
        <v>43173</v>
      </c>
      <c r="B328" s="5">
        <f>TITRES_STAT!D331</f>
        <v>3.121</v>
      </c>
      <c r="C328" s="2">
        <f t="shared" si="45"/>
        <v>0</v>
      </c>
      <c r="D328" s="2">
        <f t="shared" si="46"/>
        <v>0</v>
      </c>
      <c r="E328" s="2">
        <f t="shared" si="47"/>
        <v>0</v>
      </c>
      <c r="F328" s="2">
        <f t="shared" si="44"/>
        <v>1.0311013912666962E-2</v>
      </c>
      <c r="G328" s="2">
        <f t="shared" si="44"/>
        <v>1.4880739184837946E-2</v>
      </c>
      <c r="H328" s="2">
        <f t="shared" si="40"/>
        <v>0.69291006210047024</v>
      </c>
      <c r="I328" s="2">
        <f t="shared" si="41"/>
        <v>40.930116585209809</v>
      </c>
    </row>
    <row r="329" spans="1:9" ht="13.5" x14ac:dyDescent="0.25">
      <c r="A329" s="3">
        <f>TITRES_STAT!B332</f>
        <v>43174</v>
      </c>
      <c r="B329" s="5">
        <f>TITRES_STAT!D332</f>
        <v>3.121</v>
      </c>
      <c r="C329" s="2">
        <f t="shared" si="45"/>
        <v>0</v>
      </c>
      <c r="D329" s="2">
        <f t="shared" si="46"/>
        <v>0</v>
      </c>
      <c r="E329" s="2">
        <f t="shared" si="47"/>
        <v>0</v>
      </c>
      <c r="F329" s="2">
        <f t="shared" si="44"/>
        <v>9.5745129189050374E-3</v>
      </c>
      <c r="G329" s="2">
        <f t="shared" si="44"/>
        <v>1.3817829243063807E-2</v>
      </c>
      <c r="H329" s="2">
        <f t="shared" si="40"/>
        <v>0.69291006210047035</v>
      </c>
      <c r="I329" s="2">
        <f t="shared" si="41"/>
        <v>40.930116585209817</v>
      </c>
    </row>
    <row r="330" spans="1:9" ht="13.5" x14ac:dyDescent="0.25">
      <c r="A330" s="3">
        <f>TITRES_STAT!B333</f>
        <v>43175</v>
      </c>
      <c r="B330" s="5">
        <f>TITRES_STAT!D333</f>
        <v>3.121</v>
      </c>
      <c r="C330" s="2">
        <f t="shared" si="45"/>
        <v>0</v>
      </c>
      <c r="D330" s="2">
        <f t="shared" si="46"/>
        <v>0</v>
      </c>
      <c r="E330" s="2">
        <f t="shared" si="47"/>
        <v>0</v>
      </c>
      <c r="F330" s="2">
        <f t="shared" si="44"/>
        <v>8.8906191389832492E-3</v>
      </c>
      <c r="G330" s="2">
        <f t="shared" si="44"/>
        <v>1.2830841439987821E-2</v>
      </c>
      <c r="H330" s="2">
        <f t="shared" si="40"/>
        <v>0.69291006210047035</v>
      </c>
      <c r="I330" s="2">
        <f t="shared" si="41"/>
        <v>40.930116585209817</v>
      </c>
    </row>
    <row r="331" spans="1:9" ht="13.5" x14ac:dyDescent="0.25">
      <c r="A331" s="3">
        <f>TITRES_STAT!B334</f>
        <v>43178</v>
      </c>
      <c r="B331" s="5">
        <f>TITRES_STAT!D334</f>
        <v>3.1015000000000001</v>
      </c>
      <c r="C331" s="2">
        <f t="shared" si="45"/>
        <v>-1.9499999999999851E-2</v>
      </c>
      <c r="D331" s="2">
        <f t="shared" si="46"/>
        <v>0</v>
      </c>
      <c r="E331" s="2">
        <f t="shared" si="47"/>
        <v>1.9499999999999851E-2</v>
      </c>
      <c r="F331" s="2">
        <f t="shared" si="44"/>
        <v>8.2555749147701606E-3</v>
      </c>
      <c r="G331" s="2">
        <f t="shared" si="44"/>
        <v>1.3307209908560108E-2</v>
      </c>
      <c r="H331" s="2">
        <f t="shared" si="40"/>
        <v>0.62038360944916104</v>
      </c>
      <c r="I331" s="2">
        <f t="shared" si="41"/>
        <v>38.286218512174194</v>
      </c>
    </row>
    <row r="332" spans="1:9" ht="13.5" x14ac:dyDescent="0.25">
      <c r="A332" s="3">
        <f>TITRES_STAT!B335</f>
        <v>43180</v>
      </c>
      <c r="B332" s="5">
        <f>TITRES_STAT!D335</f>
        <v>3.1015000000000001</v>
      </c>
      <c r="C332" s="2">
        <f t="shared" si="45"/>
        <v>0</v>
      </c>
      <c r="D332" s="2">
        <f t="shared" si="46"/>
        <v>0</v>
      </c>
      <c r="E332" s="2">
        <f t="shared" si="47"/>
        <v>0</v>
      </c>
      <c r="F332" s="2">
        <f t="shared" si="44"/>
        <v>7.6658909922865783E-3</v>
      </c>
      <c r="G332" s="2">
        <f t="shared" si="44"/>
        <v>1.2356694915091528E-2</v>
      </c>
      <c r="H332" s="2">
        <f t="shared" si="40"/>
        <v>0.62038360944916116</v>
      </c>
      <c r="I332" s="2">
        <f t="shared" si="41"/>
        <v>38.286218512174202</v>
      </c>
    </row>
    <row r="333" spans="1:9" ht="13.5" x14ac:dyDescent="0.25">
      <c r="A333" s="3">
        <f>TITRES_STAT!B336</f>
        <v>43181</v>
      </c>
      <c r="B333" s="5">
        <f>TITRES_STAT!D336</f>
        <v>3.1015000000000001</v>
      </c>
      <c r="C333" s="2">
        <f t="shared" si="45"/>
        <v>0</v>
      </c>
      <c r="D333" s="2">
        <f t="shared" si="46"/>
        <v>0</v>
      </c>
      <c r="E333" s="2">
        <f t="shared" si="47"/>
        <v>0</v>
      </c>
      <c r="F333" s="2">
        <f t="shared" ref="F333:G348" si="48">((F332*13)+D333)/14</f>
        <v>7.1183273499803943E-3</v>
      </c>
      <c r="G333" s="2">
        <f t="shared" si="48"/>
        <v>1.1474073849727847E-2</v>
      </c>
      <c r="H333" s="2">
        <f t="shared" si="40"/>
        <v>0.62038360944916127</v>
      </c>
      <c r="I333" s="2">
        <f t="shared" si="41"/>
        <v>38.286218512174202</v>
      </c>
    </row>
    <row r="334" spans="1:9" ht="13.5" x14ac:dyDescent="0.25">
      <c r="A334" s="3">
        <f>TITRES_STAT!B337</f>
        <v>43182</v>
      </c>
      <c r="B334" s="5">
        <f>TITRES_STAT!D337</f>
        <v>3.1015000000000001</v>
      </c>
      <c r="C334" s="2">
        <f t="shared" si="45"/>
        <v>0</v>
      </c>
      <c r="D334" s="2">
        <f t="shared" si="46"/>
        <v>0</v>
      </c>
      <c r="E334" s="2">
        <f t="shared" si="47"/>
        <v>0</v>
      </c>
      <c r="F334" s="2">
        <f t="shared" si="48"/>
        <v>6.6098753964103658E-3</v>
      </c>
      <c r="G334" s="2">
        <f t="shared" si="48"/>
        <v>1.0654497146175858E-2</v>
      </c>
      <c r="H334" s="2">
        <f t="shared" si="40"/>
        <v>0.62038360944916116</v>
      </c>
      <c r="I334" s="2">
        <f t="shared" si="41"/>
        <v>38.286218512174202</v>
      </c>
    </row>
    <row r="335" spans="1:9" ht="13.5" x14ac:dyDescent="0.25">
      <c r="A335" s="3">
        <f>TITRES_STAT!B338</f>
        <v>43185</v>
      </c>
      <c r="B335" s="5">
        <f>TITRES_STAT!D338</f>
        <v>3.1015000000000001</v>
      </c>
      <c r="C335" s="2">
        <f t="shared" si="45"/>
        <v>0</v>
      </c>
      <c r="D335" s="2">
        <f t="shared" si="46"/>
        <v>0</v>
      </c>
      <c r="E335" s="2">
        <f t="shared" si="47"/>
        <v>0</v>
      </c>
      <c r="F335" s="2">
        <f t="shared" si="48"/>
        <v>6.1377414395239116E-3</v>
      </c>
      <c r="G335" s="2">
        <f t="shared" si="48"/>
        <v>9.8934616357347245E-3</v>
      </c>
      <c r="H335" s="2">
        <f t="shared" si="40"/>
        <v>0.62038360944916127</v>
      </c>
      <c r="I335" s="2">
        <f t="shared" si="41"/>
        <v>38.286218512174202</v>
      </c>
    </row>
    <row r="336" spans="1:9" ht="13.5" x14ac:dyDescent="0.25">
      <c r="A336" s="3">
        <f>TITRES_STAT!B339</f>
        <v>43186</v>
      </c>
      <c r="B336" s="5">
        <f>TITRES_STAT!D339</f>
        <v>3.1015000000000001</v>
      </c>
      <c r="C336" s="2">
        <f t="shared" si="45"/>
        <v>0</v>
      </c>
      <c r="D336" s="2">
        <f t="shared" si="46"/>
        <v>0</v>
      </c>
      <c r="E336" s="2">
        <f t="shared" si="47"/>
        <v>0</v>
      </c>
      <c r="F336" s="2">
        <f t="shared" si="48"/>
        <v>5.6993313367007751E-3</v>
      </c>
      <c r="G336" s="2">
        <f t="shared" si="48"/>
        <v>9.1867858046108149E-3</v>
      </c>
      <c r="H336" s="2">
        <f t="shared" si="40"/>
        <v>0.62038360944916138</v>
      </c>
      <c r="I336" s="2">
        <f t="shared" si="41"/>
        <v>38.286218512174202</v>
      </c>
    </row>
    <row r="337" spans="1:9" ht="13.5" x14ac:dyDescent="0.25">
      <c r="A337" s="3">
        <f>TITRES_STAT!B340</f>
        <v>43187</v>
      </c>
      <c r="B337" s="5">
        <f>TITRES_STAT!D340</f>
        <v>3.1015000000000001</v>
      </c>
      <c r="C337" s="2">
        <f t="shared" si="45"/>
        <v>0</v>
      </c>
      <c r="D337" s="2">
        <f t="shared" si="46"/>
        <v>0</v>
      </c>
      <c r="E337" s="2">
        <f t="shared" si="47"/>
        <v>0</v>
      </c>
      <c r="F337" s="2">
        <f t="shared" si="48"/>
        <v>5.2922362412221478E-3</v>
      </c>
      <c r="G337" s="2">
        <f t="shared" si="48"/>
        <v>8.5305868185671842E-3</v>
      </c>
      <c r="H337" s="2">
        <f t="shared" ref="H337:H400" si="49">F337/G337</f>
        <v>0.62038360944916138</v>
      </c>
      <c r="I337" s="2">
        <f t="shared" ref="I337:I400" si="50">IF(G337=0,100,100-(100/(1+H337)))</f>
        <v>38.286218512174202</v>
      </c>
    </row>
    <row r="338" spans="1:9" ht="13.5" x14ac:dyDescent="0.25">
      <c r="A338" s="3">
        <f>TITRES_STAT!B341</f>
        <v>43188</v>
      </c>
      <c r="B338" s="5">
        <f>TITRES_STAT!D341</f>
        <v>3.1015000000000001</v>
      </c>
      <c r="C338" s="2">
        <f t="shared" si="45"/>
        <v>0</v>
      </c>
      <c r="D338" s="2">
        <f t="shared" si="46"/>
        <v>0</v>
      </c>
      <c r="E338" s="2">
        <f t="shared" si="47"/>
        <v>0</v>
      </c>
      <c r="F338" s="2">
        <f t="shared" si="48"/>
        <v>4.9142193668491371E-3</v>
      </c>
      <c r="G338" s="2">
        <f t="shared" si="48"/>
        <v>7.9212591886695279E-3</v>
      </c>
      <c r="H338" s="2">
        <f t="shared" si="49"/>
        <v>0.62038360944916138</v>
      </c>
      <c r="I338" s="2">
        <f t="shared" si="50"/>
        <v>38.286218512174202</v>
      </c>
    </row>
    <row r="339" spans="1:9" ht="13.5" x14ac:dyDescent="0.25">
      <c r="A339" s="3">
        <f>TITRES_STAT!B342</f>
        <v>43189</v>
      </c>
      <c r="B339" s="5">
        <f>TITRES_STAT!D342</f>
        <v>3.1015000000000001</v>
      </c>
      <c r="C339" s="2">
        <f t="shared" si="45"/>
        <v>0</v>
      </c>
      <c r="D339" s="2">
        <f t="shared" si="46"/>
        <v>0</v>
      </c>
      <c r="E339" s="2">
        <f t="shared" si="47"/>
        <v>0</v>
      </c>
      <c r="F339" s="2">
        <f t="shared" si="48"/>
        <v>4.5632036977884842E-3</v>
      </c>
      <c r="G339" s="2">
        <f t="shared" si="48"/>
        <v>7.3554549609074187E-3</v>
      </c>
      <c r="H339" s="2">
        <f t="shared" si="49"/>
        <v>0.62038360944916127</v>
      </c>
      <c r="I339" s="2">
        <f t="shared" si="50"/>
        <v>38.286218512174202</v>
      </c>
    </row>
    <row r="340" spans="1:9" ht="13.5" x14ac:dyDescent="0.25">
      <c r="A340" s="3">
        <f>TITRES_STAT!B343</f>
        <v>43192</v>
      </c>
      <c r="B340" s="5">
        <f>TITRES_STAT!D343</f>
        <v>3.1795</v>
      </c>
      <c r="C340" s="2">
        <f t="shared" si="45"/>
        <v>7.7999999999999847E-2</v>
      </c>
      <c r="D340" s="2">
        <f t="shared" si="46"/>
        <v>7.7999999999999847E-2</v>
      </c>
      <c r="E340" s="2">
        <f t="shared" si="47"/>
        <v>0</v>
      </c>
      <c r="F340" s="2">
        <f t="shared" si="48"/>
        <v>9.8086891479464387E-3</v>
      </c>
      <c r="G340" s="2">
        <f t="shared" si="48"/>
        <v>6.8300653208426031E-3</v>
      </c>
      <c r="H340" s="2">
        <f t="shared" si="49"/>
        <v>1.4361047350475957</v>
      </c>
      <c r="I340" s="2">
        <f t="shared" si="50"/>
        <v>58.950861774813532</v>
      </c>
    </row>
    <row r="341" spans="1:9" ht="13.5" x14ac:dyDescent="0.25">
      <c r="A341" s="3">
        <f>TITRES_STAT!B344</f>
        <v>43193</v>
      </c>
      <c r="B341" s="5">
        <f>TITRES_STAT!D344</f>
        <v>3.1795</v>
      </c>
      <c r="C341" s="2">
        <f t="shared" si="45"/>
        <v>0</v>
      </c>
      <c r="D341" s="2">
        <f t="shared" si="46"/>
        <v>0</v>
      </c>
      <c r="E341" s="2">
        <f t="shared" si="47"/>
        <v>0</v>
      </c>
      <c r="F341" s="2">
        <f t="shared" si="48"/>
        <v>9.1080684945216931E-3</v>
      </c>
      <c r="G341" s="2">
        <f t="shared" si="48"/>
        <v>6.3422035122109883E-3</v>
      </c>
      <c r="H341" s="2">
        <f t="shared" si="49"/>
        <v>1.4361047350475959</v>
      </c>
      <c r="I341" s="2">
        <f t="shared" si="50"/>
        <v>58.950861774813539</v>
      </c>
    </row>
    <row r="342" spans="1:9" ht="13.5" x14ac:dyDescent="0.25">
      <c r="A342" s="3">
        <f>TITRES_STAT!B345</f>
        <v>43194</v>
      </c>
      <c r="B342" s="5">
        <f>TITRES_STAT!D345</f>
        <v>3.1795</v>
      </c>
      <c r="C342" s="2">
        <f t="shared" si="45"/>
        <v>0</v>
      </c>
      <c r="D342" s="2">
        <f t="shared" si="46"/>
        <v>0</v>
      </c>
      <c r="E342" s="2">
        <f t="shared" si="47"/>
        <v>0</v>
      </c>
      <c r="F342" s="2">
        <f t="shared" si="48"/>
        <v>8.4574921734844287E-3</v>
      </c>
      <c r="G342" s="2">
        <f t="shared" si="48"/>
        <v>5.8891889756244892E-3</v>
      </c>
      <c r="H342" s="2">
        <f t="shared" si="49"/>
        <v>1.4361047350475957</v>
      </c>
      <c r="I342" s="2">
        <f t="shared" si="50"/>
        <v>58.950861774813532</v>
      </c>
    </row>
    <row r="343" spans="1:9" ht="13.5" x14ac:dyDescent="0.25">
      <c r="A343" s="3">
        <f>TITRES_STAT!B346</f>
        <v>43195</v>
      </c>
      <c r="B343" s="5">
        <f>TITRES_STAT!D346</f>
        <v>3.1795</v>
      </c>
      <c r="C343" s="2">
        <f t="shared" si="45"/>
        <v>0</v>
      </c>
      <c r="D343" s="2">
        <f t="shared" si="46"/>
        <v>0</v>
      </c>
      <c r="E343" s="2">
        <f t="shared" si="47"/>
        <v>0</v>
      </c>
      <c r="F343" s="2">
        <f t="shared" si="48"/>
        <v>7.8533855896641119E-3</v>
      </c>
      <c r="G343" s="2">
        <f t="shared" si="48"/>
        <v>5.4685326202227403E-3</v>
      </c>
      <c r="H343" s="2">
        <f t="shared" si="49"/>
        <v>1.4361047350475955</v>
      </c>
      <c r="I343" s="2">
        <f t="shared" si="50"/>
        <v>58.950861774813532</v>
      </c>
    </row>
    <row r="344" spans="1:9" ht="13.5" x14ac:dyDescent="0.25">
      <c r="A344" s="3">
        <f>TITRES_STAT!B347</f>
        <v>43196</v>
      </c>
      <c r="B344" s="5">
        <f>TITRES_STAT!D347</f>
        <v>3.1795</v>
      </c>
      <c r="C344" s="2">
        <f t="shared" si="45"/>
        <v>0</v>
      </c>
      <c r="D344" s="2">
        <f t="shared" si="46"/>
        <v>0</v>
      </c>
      <c r="E344" s="2">
        <f t="shared" si="47"/>
        <v>0</v>
      </c>
      <c r="F344" s="2">
        <f t="shared" si="48"/>
        <v>7.2924294761166752E-3</v>
      </c>
      <c r="G344" s="2">
        <f t="shared" si="48"/>
        <v>5.077923147349687E-3</v>
      </c>
      <c r="H344" s="2">
        <f t="shared" si="49"/>
        <v>1.4361047350475957</v>
      </c>
      <c r="I344" s="2">
        <f t="shared" si="50"/>
        <v>58.950861774813532</v>
      </c>
    </row>
    <row r="345" spans="1:9" ht="13.5" x14ac:dyDescent="0.25">
      <c r="A345" s="3">
        <f>TITRES_STAT!B348</f>
        <v>43200</v>
      </c>
      <c r="B345" s="5">
        <f>TITRES_STAT!D348</f>
        <v>3.1795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6.7715416563940553E-3</v>
      </c>
      <c r="G345" s="2">
        <f t="shared" si="48"/>
        <v>4.7152143511104234E-3</v>
      </c>
      <c r="H345" s="2">
        <f t="shared" si="49"/>
        <v>1.4361047350475957</v>
      </c>
      <c r="I345" s="2">
        <f t="shared" si="50"/>
        <v>58.950861774813532</v>
      </c>
    </row>
    <row r="346" spans="1:9" ht="13.5" x14ac:dyDescent="0.25">
      <c r="A346" s="3">
        <f>TITRES_STAT!B349</f>
        <v>43201</v>
      </c>
      <c r="B346" s="5">
        <f>TITRES_STAT!D349</f>
        <v>3.1795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6.2878601095087651E-3</v>
      </c>
      <c r="G346" s="2">
        <f t="shared" si="48"/>
        <v>4.3784133260311078E-3</v>
      </c>
      <c r="H346" s="2">
        <f t="shared" si="49"/>
        <v>1.4361047350475955</v>
      </c>
      <c r="I346" s="2">
        <f t="shared" si="50"/>
        <v>58.950861774813532</v>
      </c>
    </row>
    <row r="347" spans="1:9" ht="13.5" x14ac:dyDescent="0.25">
      <c r="A347" s="3">
        <f>TITRES_STAT!B350</f>
        <v>43202</v>
      </c>
      <c r="B347" s="5">
        <f>TITRES_STAT!D350</f>
        <v>3.1404999999999998</v>
      </c>
      <c r="C347" s="2">
        <f t="shared" si="45"/>
        <v>-3.9000000000000146E-2</v>
      </c>
      <c r="D347" s="2">
        <f t="shared" si="46"/>
        <v>0</v>
      </c>
      <c r="E347" s="2">
        <f t="shared" si="47"/>
        <v>3.9000000000000146E-2</v>
      </c>
      <c r="F347" s="2">
        <f t="shared" si="48"/>
        <v>5.8387272445438532E-3</v>
      </c>
      <c r="G347" s="2">
        <f t="shared" si="48"/>
        <v>6.8513838027431818E-3</v>
      </c>
      <c r="H347" s="2">
        <f t="shared" si="49"/>
        <v>0.85219678427679424</v>
      </c>
      <c r="I347" s="2">
        <f t="shared" si="50"/>
        <v>46.010056356379089</v>
      </c>
    </row>
    <row r="348" spans="1:9" ht="13.5" x14ac:dyDescent="0.25">
      <c r="A348" s="3">
        <f>TITRES_STAT!B351</f>
        <v>43203</v>
      </c>
      <c r="B348" s="5">
        <f>TITRES_STAT!D351</f>
        <v>3.1404999999999998</v>
      </c>
      <c r="C348" s="2">
        <f t="shared" si="45"/>
        <v>0</v>
      </c>
      <c r="D348" s="2">
        <f t="shared" si="46"/>
        <v>0</v>
      </c>
      <c r="E348" s="2">
        <f t="shared" si="47"/>
        <v>0</v>
      </c>
      <c r="F348" s="2">
        <f t="shared" si="48"/>
        <v>5.4216752985050062E-3</v>
      </c>
      <c r="G348" s="2">
        <f t="shared" si="48"/>
        <v>6.3619992454043836E-3</v>
      </c>
      <c r="H348" s="2">
        <f t="shared" si="49"/>
        <v>0.85219678427679413</v>
      </c>
      <c r="I348" s="2">
        <f t="shared" si="50"/>
        <v>46.010056356379089</v>
      </c>
    </row>
    <row r="349" spans="1:9" ht="13.5" x14ac:dyDescent="0.25">
      <c r="A349" s="3">
        <f>TITRES_STAT!B352</f>
        <v>43206</v>
      </c>
      <c r="B349" s="5">
        <f>TITRES_STAT!D352</f>
        <v>3.1404999999999998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5.0344127771832208E-3</v>
      </c>
      <c r="G349" s="2">
        <f t="shared" si="51"/>
        <v>5.9075707278754986E-3</v>
      </c>
      <c r="H349" s="2">
        <f t="shared" si="49"/>
        <v>0.85219678427679424</v>
      </c>
      <c r="I349" s="2">
        <f t="shared" si="50"/>
        <v>46.010056356379089</v>
      </c>
    </row>
    <row r="350" spans="1:9" ht="13.5" x14ac:dyDescent="0.25">
      <c r="A350" s="3">
        <f>TITRES_STAT!B353</f>
        <v>43207</v>
      </c>
      <c r="B350" s="5">
        <f>TITRES_STAT!D353</f>
        <v>3.1404999999999998</v>
      </c>
      <c r="C350" s="2">
        <f t="shared" si="45"/>
        <v>0</v>
      </c>
      <c r="D350" s="2">
        <f t="shared" si="46"/>
        <v>0</v>
      </c>
      <c r="E350" s="2">
        <f t="shared" si="47"/>
        <v>0</v>
      </c>
      <c r="F350" s="2">
        <f t="shared" si="51"/>
        <v>4.6748118645272762E-3</v>
      </c>
      <c r="G350" s="2">
        <f t="shared" si="51"/>
        <v>5.485601390170106E-3</v>
      </c>
      <c r="H350" s="2">
        <f t="shared" si="49"/>
        <v>0.85219678427679424</v>
      </c>
      <c r="I350" s="2">
        <f t="shared" si="50"/>
        <v>46.010056356379089</v>
      </c>
    </row>
    <row r="351" spans="1:9" ht="13.5" x14ac:dyDescent="0.25">
      <c r="A351" s="3">
        <f>TITRES_STAT!B354</f>
        <v>43208</v>
      </c>
      <c r="B351" s="5">
        <f>TITRES_STAT!D354</f>
        <v>3.1404999999999998</v>
      </c>
      <c r="C351" s="2">
        <f t="shared" si="45"/>
        <v>0</v>
      </c>
      <c r="D351" s="2">
        <f t="shared" si="46"/>
        <v>0</v>
      </c>
      <c r="E351" s="2">
        <f t="shared" si="47"/>
        <v>0</v>
      </c>
      <c r="F351" s="2">
        <f t="shared" si="51"/>
        <v>4.3408967313467561E-3</v>
      </c>
      <c r="G351" s="2">
        <f t="shared" si="51"/>
        <v>5.0937727194436695E-3</v>
      </c>
      <c r="H351" s="2">
        <f t="shared" si="49"/>
        <v>0.85219678427679424</v>
      </c>
      <c r="I351" s="2">
        <f t="shared" si="50"/>
        <v>46.010056356379089</v>
      </c>
    </row>
    <row r="352" spans="1:9" ht="13.5" x14ac:dyDescent="0.25">
      <c r="A352" s="3">
        <f>TITRES_STAT!B355</f>
        <v>43209</v>
      </c>
      <c r="B352" s="5">
        <f>TITRES_STAT!D355</f>
        <v>3.1404999999999998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4.0308326791077022E-3</v>
      </c>
      <c r="G352" s="2">
        <f t="shared" si="51"/>
        <v>4.7299318109119788E-3</v>
      </c>
      <c r="H352" s="2">
        <f t="shared" si="49"/>
        <v>0.85219678427679424</v>
      </c>
      <c r="I352" s="2">
        <f t="shared" si="50"/>
        <v>46.010056356379089</v>
      </c>
    </row>
    <row r="353" spans="1:9" ht="13.5" x14ac:dyDescent="0.25">
      <c r="A353" s="3">
        <f>TITRES_STAT!B356</f>
        <v>43210</v>
      </c>
      <c r="B353" s="5">
        <f>TITRES_STAT!D356</f>
        <v>3.1697000000000002</v>
      </c>
      <c r="C353" s="2">
        <f t="shared" si="45"/>
        <v>2.9200000000000337E-2</v>
      </c>
      <c r="D353" s="2">
        <f t="shared" si="46"/>
        <v>2.9200000000000337E-2</v>
      </c>
      <c r="E353" s="2">
        <f t="shared" si="47"/>
        <v>0</v>
      </c>
      <c r="F353" s="2">
        <f t="shared" si="51"/>
        <v>5.8286303448857471E-3</v>
      </c>
      <c r="G353" s="2">
        <f t="shared" si="51"/>
        <v>4.39207953870398E-3</v>
      </c>
      <c r="H353" s="2">
        <f t="shared" si="49"/>
        <v>1.3270775935459644</v>
      </c>
      <c r="I353" s="2">
        <f t="shared" si="50"/>
        <v>57.027646917599526</v>
      </c>
    </row>
    <row r="354" spans="1:9" ht="13.5" x14ac:dyDescent="0.25">
      <c r="A354" s="3">
        <f>TITRES_STAT!B357</f>
        <v>43213</v>
      </c>
      <c r="B354" s="5">
        <f>TITRES_STAT!D357</f>
        <v>3.1795</v>
      </c>
      <c r="C354" s="2">
        <f t="shared" si="45"/>
        <v>9.7999999999998089E-3</v>
      </c>
      <c r="D354" s="2">
        <f t="shared" si="46"/>
        <v>9.7999999999998089E-3</v>
      </c>
      <c r="E354" s="2">
        <f t="shared" si="47"/>
        <v>0</v>
      </c>
      <c r="F354" s="2">
        <f t="shared" si="51"/>
        <v>6.1122996059653229E-3</v>
      </c>
      <c r="G354" s="2">
        <f t="shared" si="51"/>
        <v>4.0783595716536959E-3</v>
      </c>
      <c r="H354" s="2">
        <f t="shared" si="49"/>
        <v>1.4987152306158487</v>
      </c>
      <c r="I354" s="2">
        <f t="shared" si="50"/>
        <v>59.979433120374672</v>
      </c>
    </row>
    <row r="355" spans="1:9" ht="13.5" x14ac:dyDescent="0.25">
      <c r="A355" s="3">
        <f>TITRES_STAT!B358</f>
        <v>43214</v>
      </c>
      <c r="B355" s="5">
        <f>TITRES_STAT!D358</f>
        <v>3.1795</v>
      </c>
      <c r="C355" s="2">
        <f t="shared" si="45"/>
        <v>0</v>
      </c>
      <c r="D355" s="2">
        <f t="shared" si="46"/>
        <v>0</v>
      </c>
      <c r="E355" s="2">
        <f t="shared" si="47"/>
        <v>0</v>
      </c>
      <c r="F355" s="2">
        <f t="shared" si="51"/>
        <v>5.6757067769678E-3</v>
      </c>
      <c r="G355" s="2">
        <f t="shared" si="51"/>
        <v>3.7870481736784318E-3</v>
      </c>
      <c r="H355" s="2">
        <f t="shared" si="49"/>
        <v>1.4987152306158489</v>
      </c>
      <c r="I355" s="2">
        <f t="shared" si="50"/>
        <v>59.979433120374672</v>
      </c>
    </row>
    <row r="356" spans="1:9" ht="13.5" x14ac:dyDescent="0.25">
      <c r="A356" s="3">
        <f>TITRES_STAT!B359</f>
        <v>43215</v>
      </c>
      <c r="B356" s="5">
        <f>TITRES_STAT!D359</f>
        <v>3.1795</v>
      </c>
      <c r="C356" s="2">
        <f t="shared" si="45"/>
        <v>0</v>
      </c>
      <c r="D356" s="2">
        <f t="shared" si="46"/>
        <v>0</v>
      </c>
      <c r="E356" s="2">
        <f t="shared" si="47"/>
        <v>0</v>
      </c>
      <c r="F356" s="2">
        <f t="shared" si="51"/>
        <v>5.2702991500415287E-3</v>
      </c>
      <c r="G356" s="2">
        <f t="shared" si="51"/>
        <v>3.5165447327014008E-3</v>
      </c>
      <c r="H356" s="2">
        <f t="shared" si="49"/>
        <v>1.4987152306158489</v>
      </c>
      <c r="I356" s="2">
        <f t="shared" si="50"/>
        <v>59.979433120374672</v>
      </c>
    </row>
    <row r="357" spans="1:9" ht="13.5" x14ac:dyDescent="0.25">
      <c r="A357" s="3">
        <f>TITRES_STAT!B360</f>
        <v>43216</v>
      </c>
      <c r="B357" s="5">
        <f>TITRES_STAT!D360</f>
        <v>3.1795</v>
      </c>
      <c r="C357" s="2">
        <f t="shared" si="45"/>
        <v>0</v>
      </c>
      <c r="D357" s="2">
        <f t="shared" si="46"/>
        <v>0</v>
      </c>
      <c r="E357" s="2">
        <f t="shared" si="47"/>
        <v>0</v>
      </c>
      <c r="F357" s="2">
        <f t="shared" si="51"/>
        <v>4.8938492107528488E-3</v>
      </c>
      <c r="G357" s="2">
        <f t="shared" si="51"/>
        <v>3.2653629660798723E-3</v>
      </c>
      <c r="H357" s="2">
        <f t="shared" si="49"/>
        <v>1.4987152306158491</v>
      </c>
      <c r="I357" s="2">
        <f t="shared" si="50"/>
        <v>59.979433120374672</v>
      </c>
    </row>
    <row r="358" spans="1:9" ht="13.5" x14ac:dyDescent="0.25">
      <c r="A358" s="3">
        <f>TITRES_STAT!B361</f>
        <v>43217</v>
      </c>
      <c r="B358" s="5">
        <f>TITRES_STAT!D361</f>
        <v>3.1795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4.5442885528419316E-3</v>
      </c>
      <c r="G358" s="2">
        <f t="shared" si="51"/>
        <v>3.0321227542170243E-3</v>
      </c>
      <c r="H358" s="2">
        <f t="shared" si="49"/>
        <v>1.4987152306158493</v>
      </c>
      <c r="I358" s="2">
        <f t="shared" si="50"/>
        <v>59.979433120374679</v>
      </c>
    </row>
    <row r="359" spans="1:9" ht="13.5" x14ac:dyDescent="0.25">
      <c r="A359" s="3">
        <f>TITRES_STAT!B362</f>
        <v>43220</v>
      </c>
      <c r="B359" s="5">
        <f>TITRES_STAT!D362</f>
        <v>3.1795</v>
      </c>
      <c r="C359" s="2">
        <f t="shared" si="45"/>
        <v>0</v>
      </c>
      <c r="D359" s="2">
        <f t="shared" si="46"/>
        <v>0</v>
      </c>
      <c r="E359" s="2">
        <f t="shared" si="47"/>
        <v>0</v>
      </c>
      <c r="F359" s="2">
        <f t="shared" si="51"/>
        <v>4.2196965133532221E-3</v>
      </c>
      <c r="G359" s="2">
        <f t="shared" si="51"/>
        <v>2.8155425574872368E-3</v>
      </c>
      <c r="H359" s="2">
        <f t="shared" si="49"/>
        <v>1.4987152306158493</v>
      </c>
      <c r="I359" s="2">
        <f t="shared" si="50"/>
        <v>59.979433120374679</v>
      </c>
    </row>
    <row r="360" spans="1:9" ht="13.5" x14ac:dyDescent="0.25">
      <c r="A360" s="3">
        <f>TITRES_STAT!B363</f>
        <v>43222</v>
      </c>
      <c r="B360" s="5">
        <f>TITRES_STAT!D363</f>
        <v>3.1795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3.9182896195422779E-3</v>
      </c>
      <c r="G360" s="2">
        <f t="shared" si="51"/>
        <v>2.6144323748095769E-3</v>
      </c>
      <c r="H360" s="2">
        <f t="shared" si="49"/>
        <v>1.4987152306158493</v>
      </c>
      <c r="I360" s="2">
        <f t="shared" si="50"/>
        <v>59.979433120374679</v>
      </c>
    </row>
    <row r="361" spans="1:9" ht="13.5" x14ac:dyDescent="0.25">
      <c r="A361" s="3">
        <f>TITRES_STAT!B364</f>
        <v>43223</v>
      </c>
      <c r="B361" s="5">
        <f>TITRES_STAT!D364</f>
        <v>3.1795</v>
      </c>
      <c r="C361" s="2">
        <f t="shared" si="45"/>
        <v>0</v>
      </c>
      <c r="D361" s="2">
        <f t="shared" si="46"/>
        <v>0</v>
      </c>
      <c r="E361" s="2">
        <f t="shared" si="47"/>
        <v>0</v>
      </c>
      <c r="F361" s="2">
        <f t="shared" si="51"/>
        <v>3.6384117895749725E-3</v>
      </c>
      <c r="G361" s="2">
        <f t="shared" si="51"/>
        <v>2.4276872051803215E-3</v>
      </c>
      <c r="H361" s="2">
        <f t="shared" si="49"/>
        <v>1.4987152306158493</v>
      </c>
      <c r="I361" s="2">
        <f t="shared" si="50"/>
        <v>59.979433120374679</v>
      </c>
    </row>
    <row r="362" spans="1:9" ht="13.5" x14ac:dyDescent="0.25">
      <c r="A362" s="3">
        <f>TITRES_STAT!B365</f>
        <v>43224</v>
      </c>
      <c r="B362" s="5">
        <f>TITRES_STAT!D365</f>
        <v>3.1795</v>
      </c>
      <c r="C362" s="2">
        <f t="shared" si="45"/>
        <v>0</v>
      </c>
      <c r="D362" s="2">
        <f t="shared" si="46"/>
        <v>0</v>
      </c>
      <c r="E362" s="2">
        <f t="shared" si="47"/>
        <v>0</v>
      </c>
      <c r="F362" s="2">
        <f t="shared" si="51"/>
        <v>3.3785252331767599E-3</v>
      </c>
      <c r="G362" s="2">
        <f t="shared" si="51"/>
        <v>2.2542809762388697E-3</v>
      </c>
      <c r="H362" s="2">
        <f t="shared" si="49"/>
        <v>1.4987152306158495</v>
      </c>
      <c r="I362" s="2">
        <f t="shared" si="50"/>
        <v>59.979433120374686</v>
      </c>
    </row>
    <row r="363" spans="1:9" ht="13.5" x14ac:dyDescent="0.25">
      <c r="A363" s="3">
        <f>TITRES_STAT!B366</f>
        <v>43227</v>
      </c>
      <c r="B363" s="5">
        <f>TITRES_STAT!D366</f>
        <v>3.1795</v>
      </c>
      <c r="C363" s="2">
        <f t="shared" si="45"/>
        <v>0</v>
      </c>
      <c r="D363" s="2">
        <f t="shared" si="46"/>
        <v>0</v>
      </c>
      <c r="E363" s="2">
        <f t="shared" si="47"/>
        <v>0</v>
      </c>
      <c r="F363" s="2">
        <f t="shared" si="51"/>
        <v>3.1372020022355624E-3</v>
      </c>
      <c r="G363" s="2">
        <f t="shared" si="51"/>
        <v>2.0932609065075218E-3</v>
      </c>
      <c r="H363" s="2">
        <f t="shared" si="49"/>
        <v>1.4987152306158493</v>
      </c>
      <c r="I363" s="2">
        <f t="shared" si="50"/>
        <v>59.979433120374679</v>
      </c>
    </row>
    <row r="364" spans="1:9" ht="13.5" x14ac:dyDescent="0.25">
      <c r="A364" s="3">
        <f>TITRES_STAT!B367</f>
        <v>43228</v>
      </c>
      <c r="B364" s="5">
        <f>TITRES_STAT!D367</f>
        <v>3.121</v>
      </c>
      <c r="C364" s="2">
        <f t="shared" si="45"/>
        <v>-5.8499999999999996E-2</v>
      </c>
      <c r="D364" s="2">
        <f t="shared" si="46"/>
        <v>0</v>
      </c>
      <c r="E364" s="2">
        <f t="shared" si="47"/>
        <v>5.8499999999999996E-2</v>
      </c>
      <c r="F364" s="2">
        <f t="shared" si="51"/>
        <v>2.9131161449330221E-3</v>
      </c>
      <c r="G364" s="2">
        <f t="shared" si="51"/>
        <v>6.1223136988998407E-3</v>
      </c>
      <c r="H364" s="2">
        <f t="shared" si="49"/>
        <v>0.47581948397327295</v>
      </c>
      <c r="I364" s="2">
        <f t="shared" si="50"/>
        <v>32.241035515552937</v>
      </c>
    </row>
    <row r="365" spans="1:9" ht="13.5" x14ac:dyDescent="0.25">
      <c r="A365" s="3">
        <f>TITRES_STAT!B368</f>
        <v>43229</v>
      </c>
      <c r="B365" s="5">
        <f>TITRES_STAT!D368</f>
        <v>3.0331999999999999</v>
      </c>
      <c r="C365" s="2">
        <f t="shared" si="45"/>
        <v>-8.78000000000001E-2</v>
      </c>
      <c r="D365" s="2">
        <f t="shared" si="46"/>
        <v>0</v>
      </c>
      <c r="E365" s="2">
        <f t="shared" si="47"/>
        <v>8.78000000000001E-2</v>
      </c>
      <c r="F365" s="2">
        <f t="shared" ref="F365:G380" si="52">((F364*13)+D365)/14</f>
        <v>2.7050364202949491E-3</v>
      </c>
      <c r="G365" s="2">
        <f t="shared" si="52"/>
        <v>1.195643414897843E-2</v>
      </c>
      <c r="H365" s="2">
        <f t="shared" si="49"/>
        <v>0.22624106707651379</v>
      </c>
      <c r="I365" s="2">
        <f t="shared" si="50"/>
        <v>18.449966580869457</v>
      </c>
    </row>
    <row r="366" spans="1:9" ht="13.5" x14ac:dyDescent="0.25">
      <c r="A366" s="3">
        <f>TITRES_STAT!B369</f>
        <v>43230</v>
      </c>
      <c r="B366" s="5">
        <f>TITRES_STAT!D369</f>
        <v>3.0234000000000001</v>
      </c>
      <c r="C366" s="2">
        <f t="shared" si="45"/>
        <v>-9.7999999999998089E-3</v>
      </c>
      <c r="D366" s="2">
        <f t="shared" si="46"/>
        <v>0</v>
      </c>
      <c r="E366" s="2">
        <f t="shared" si="47"/>
        <v>9.7999999999998089E-3</v>
      </c>
      <c r="F366" s="2">
        <f t="shared" si="52"/>
        <v>2.5118195331310239E-3</v>
      </c>
      <c r="G366" s="2">
        <f t="shared" si="52"/>
        <v>1.18024031383371E-2</v>
      </c>
      <c r="H366" s="2">
        <f t="shared" si="49"/>
        <v>0.21282271955039547</v>
      </c>
      <c r="I366" s="2">
        <f t="shared" si="50"/>
        <v>17.547718732486388</v>
      </c>
    </row>
    <row r="367" spans="1:9" ht="13.5" x14ac:dyDescent="0.25">
      <c r="A367" s="3">
        <f>TITRES_STAT!B370</f>
        <v>43231</v>
      </c>
      <c r="B367" s="5">
        <f>TITRES_STAT!D370</f>
        <v>3.0234000000000001</v>
      </c>
      <c r="C367" s="2">
        <f t="shared" si="45"/>
        <v>0</v>
      </c>
      <c r="D367" s="2">
        <f t="shared" si="46"/>
        <v>0</v>
      </c>
      <c r="E367" s="2">
        <f t="shared" si="47"/>
        <v>0</v>
      </c>
      <c r="F367" s="2">
        <f t="shared" si="52"/>
        <v>2.3324038521930937E-3</v>
      </c>
      <c r="G367" s="2">
        <f t="shared" si="52"/>
        <v>1.0959374342741593E-2</v>
      </c>
      <c r="H367" s="2">
        <f t="shared" si="49"/>
        <v>0.21282271955039547</v>
      </c>
      <c r="I367" s="2">
        <f t="shared" si="50"/>
        <v>17.547718732486388</v>
      </c>
    </row>
    <row r="368" spans="1:9" ht="13.5" x14ac:dyDescent="0.25">
      <c r="A368" s="3">
        <f>TITRES_STAT!B371</f>
        <v>43234</v>
      </c>
      <c r="B368" s="5">
        <f>TITRES_STAT!D371</f>
        <v>3.0234000000000001</v>
      </c>
      <c r="C368" s="2">
        <f t="shared" si="45"/>
        <v>0</v>
      </c>
      <c r="D368" s="2">
        <f t="shared" si="46"/>
        <v>0</v>
      </c>
      <c r="E368" s="2">
        <f t="shared" si="47"/>
        <v>0</v>
      </c>
      <c r="F368" s="2">
        <f t="shared" si="52"/>
        <v>2.1658035770364442E-3</v>
      </c>
      <c r="G368" s="2">
        <f t="shared" si="52"/>
        <v>1.017656188968862E-2</v>
      </c>
      <c r="H368" s="2">
        <f t="shared" si="49"/>
        <v>0.2128227195503955</v>
      </c>
      <c r="I368" s="2">
        <f t="shared" si="50"/>
        <v>17.547718732486388</v>
      </c>
    </row>
    <row r="369" spans="1:9" ht="13.5" x14ac:dyDescent="0.25">
      <c r="A369" s="3">
        <f>TITRES_STAT!B372</f>
        <v>43235</v>
      </c>
      <c r="B369" s="5">
        <f>TITRES_STAT!D372</f>
        <v>3.0234000000000001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2.011103321533841E-3</v>
      </c>
      <c r="G369" s="2">
        <f t="shared" si="52"/>
        <v>9.4496646118537187E-3</v>
      </c>
      <c r="H369" s="2">
        <f t="shared" si="49"/>
        <v>0.2128227195503955</v>
      </c>
      <c r="I369" s="2">
        <f t="shared" si="50"/>
        <v>17.547718732486388</v>
      </c>
    </row>
    <row r="370" spans="1:9" ht="13.5" x14ac:dyDescent="0.25">
      <c r="A370" s="3">
        <f>TITRES_STAT!B373</f>
        <v>43236</v>
      </c>
      <c r="B370" s="5">
        <f>TITRES_STAT!D373</f>
        <v>2.9357000000000002</v>
      </c>
      <c r="C370" s="2">
        <f t="shared" si="45"/>
        <v>-8.7699999999999889E-2</v>
      </c>
      <c r="D370" s="2">
        <f t="shared" si="46"/>
        <v>0</v>
      </c>
      <c r="E370" s="2">
        <f t="shared" si="47"/>
        <v>8.7699999999999889E-2</v>
      </c>
      <c r="F370" s="2">
        <f t="shared" si="52"/>
        <v>1.8674530842814237E-3</v>
      </c>
      <c r="G370" s="2">
        <f t="shared" si="52"/>
        <v>1.5038974282435589E-2</v>
      </c>
      <c r="H370" s="2">
        <f t="shared" si="49"/>
        <v>0.12417423217901709</v>
      </c>
      <c r="I370" s="2">
        <f t="shared" si="50"/>
        <v>11.045817331920773</v>
      </c>
    </row>
    <row r="371" spans="1:9" ht="13.5" x14ac:dyDescent="0.25">
      <c r="A371" s="3">
        <f>TITRES_STAT!B374</f>
        <v>43237</v>
      </c>
      <c r="B371" s="5">
        <f>TITRES_STAT!D374</f>
        <v>2.9357000000000002</v>
      </c>
      <c r="C371" s="2">
        <f t="shared" si="45"/>
        <v>0</v>
      </c>
      <c r="D371" s="2">
        <f t="shared" si="46"/>
        <v>0</v>
      </c>
      <c r="E371" s="2">
        <f t="shared" si="47"/>
        <v>0</v>
      </c>
      <c r="F371" s="2">
        <f t="shared" si="52"/>
        <v>1.734063578261322E-3</v>
      </c>
      <c r="G371" s="2">
        <f t="shared" si="52"/>
        <v>1.3964761833690191E-2</v>
      </c>
      <c r="H371" s="2">
        <f t="shared" si="49"/>
        <v>0.12417423217901707</v>
      </c>
      <c r="I371" s="2">
        <f t="shared" si="50"/>
        <v>11.045817331920773</v>
      </c>
    </row>
    <row r="372" spans="1:9" ht="13.5" x14ac:dyDescent="0.25">
      <c r="A372" s="3">
        <f>TITRES_STAT!B375</f>
        <v>43238</v>
      </c>
      <c r="B372" s="5">
        <f>TITRES_STAT!D375</f>
        <v>2.8965999999999998</v>
      </c>
      <c r="C372" s="2">
        <f t="shared" si="45"/>
        <v>-3.9100000000000357E-2</v>
      </c>
      <c r="D372" s="2">
        <f t="shared" si="46"/>
        <v>0</v>
      </c>
      <c r="E372" s="2">
        <f t="shared" si="47"/>
        <v>3.9100000000000357E-2</v>
      </c>
      <c r="F372" s="2">
        <f t="shared" si="52"/>
        <v>1.6102018940997991E-3</v>
      </c>
      <c r="G372" s="2">
        <f t="shared" si="52"/>
        <v>1.576013598842663E-2</v>
      </c>
      <c r="H372" s="2">
        <f t="shared" si="49"/>
        <v>0.10216928935652853</v>
      </c>
      <c r="I372" s="2">
        <f t="shared" si="50"/>
        <v>9.2698363439410656</v>
      </c>
    </row>
    <row r="373" spans="1:9" ht="13.5" x14ac:dyDescent="0.25">
      <c r="A373" s="3">
        <f>TITRES_STAT!B376</f>
        <v>43241</v>
      </c>
      <c r="B373" s="5">
        <f>TITRES_STAT!D376</f>
        <v>2.8965999999999998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1.4951874730926708E-3</v>
      </c>
      <c r="G373" s="2">
        <f t="shared" si="52"/>
        <v>1.4634411989253301E-2</v>
      </c>
      <c r="H373" s="2">
        <f t="shared" si="49"/>
        <v>0.10216928935652853</v>
      </c>
      <c r="I373" s="2">
        <f t="shared" si="50"/>
        <v>9.2698363439410656</v>
      </c>
    </row>
    <row r="374" spans="1:9" ht="13.5" x14ac:dyDescent="0.25">
      <c r="A374" s="3">
        <f>TITRES_STAT!B377</f>
        <v>43242</v>
      </c>
      <c r="B374" s="5">
        <f>TITRES_STAT!D377</f>
        <v>2.8283999999999998</v>
      </c>
      <c r="C374" s="2">
        <f t="shared" si="45"/>
        <v>-6.8200000000000038E-2</v>
      </c>
      <c r="D374" s="2">
        <f t="shared" si="46"/>
        <v>0</v>
      </c>
      <c r="E374" s="2">
        <f t="shared" si="47"/>
        <v>6.8200000000000038E-2</v>
      </c>
      <c r="F374" s="2">
        <f t="shared" si="52"/>
        <v>1.3883883678717656E-3</v>
      </c>
      <c r="G374" s="2">
        <f t="shared" si="52"/>
        <v>1.8460525418592354E-2</v>
      </c>
      <c r="H374" s="2">
        <f t="shared" si="49"/>
        <v>7.5208496854237014E-2</v>
      </c>
      <c r="I374" s="2">
        <f t="shared" si="50"/>
        <v>6.9947826002376559</v>
      </c>
    </row>
    <row r="375" spans="1:9" ht="13.5" x14ac:dyDescent="0.25">
      <c r="A375" s="3">
        <f>TITRES_STAT!B378</f>
        <v>43243</v>
      </c>
      <c r="B375" s="5">
        <f>TITRES_STAT!D378</f>
        <v>2.7795999999999998</v>
      </c>
      <c r="C375" s="2">
        <f t="shared" si="45"/>
        <v>-4.8799999999999955E-2</v>
      </c>
      <c r="D375" s="2">
        <f t="shared" si="46"/>
        <v>0</v>
      </c>
      <c r="E375" s="2">
        <f t="shared" si="47"/>
        <v>4.8799999999999955E-2</v>
      </c>
      <c r="F375" s="2">
        <f t="shared" si="52"/>
        <v>1.2892177701666395E-3</v>
      </c>
      <c r="G375" s="2">
        <f t="shared" si="52"/>
        <v>2.0627630745835755E-2</v>
      </c>
      <c r="H375" s="2">
        <f t="shared" si="49"/>
        <v>6.2499556350013828E-2</v>
      </c>
      <c r="I375" s="2">
        <f t="shared" si="50"/>
        <v>5.8823136420609501</v>
      </c>
    </row>
    <row r="376" spans="1:9" ht="13.5" x14ac:dyDescent="0.25">
      <c r="A376" s="3">
        <f>TITRES_STAT!B379</f>
        <v>43244</v>
      </c>
      <c r="B376" s="5">
        <f>TITRES_STAT!D379</f>
        <v>2.7795999999999998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1.1971307865833081E-3</v>
      </c>
      <c r="G376" s="2">
        <f t="shared" si="52"/>
        <v>1.9154228549704631E-2</v>
      </c>
      <c r="H376" s="2">
        <f t="shared" si="49"/>
        <v>6.2499556350013821E-2</v>
      </c>
      <c r="I376" s="2">
        <f t="shared" si="50"/>
        <v>5.8823136420609501</v>
      </c>
    </row>
    <row r="377" spans="1:9" ht="13.5" x14ac:dyDescent="0.25">
      <c r="A377" s="3">
        <f>TITRES_STAT!B380</f>
        <v>43245</v>
      </c>
      <c r="B377" s="5">
        <f>TITRES_STAT!D380</f>
        <v>2.7795999999999998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1.1116214446845003E-3</v>
      </c>
      <c r="G377" s="2">
        <f t="shared" si="52"/>
        <v>1.7786069367582872E-2</v>
      </c>
      <c r="H377" s="2">
        <f t="shared" si="49"/>
        <v>6.2499556350013814E-2</v>
      </c>
      <c r="I377" s="2">
        <f t="shared" si="50"/>
        <v>5.8823136420609501</v>
      </c>
    </row>
    <row r="378" spans="1:9" ht="13.5" x14ac:dyDescent="0.25">
      <c r="A378" s="3">
        <f>TITRES_STAT!B381</f>
        <v>43248</v>
      </c>
      <c r="B378" s="5">
        <f>TITRES_STAT!D381</f>
        <v>2.7016</v>
      </c>
      <c r="C378" s="2">
        <f t="shared" si="45"/>
        <v>-7.7999999999999847E-2</v>
      </c>
      <c r="D378" s="2">
        <f t="shared" si="46"/>
        <v>0</v>
      </c>
      <c r="E378" s="2">
        <f t="shared" si="47"/>
        <v>7.7999999999999847E-2</v>
      </c>
      <c r="F378" s="2">
        <f t="shared" si="52"/>
        <v>1.0322199129213217E-3</v>
      </c>
      <c r="G378" s="2">
        <f t="shared" si="52"/>
        <v>2.2087064412755514E-2</v>
      </c>
      <c r="H378" s="2">
        <f t="shared" si="49"/>
        <v>4.6734137847907198E-2</v>
      </c>
      <c r="I378" s="2">
        <f t="shared" si="50"/>
        <v>4.4647572060650305</v>
      </c>
    </row>
    <row r="379" spans="1:9" ht="13.5" x14ac:dyDescent="0.25">
      <c r="A379" s="3">
        <f>TITRES_STAT!B382</f>
        <v>43249</v>
      </c>
      <c r="B379" s="5">
        <f>TITRES_STAT!D382</f>
        <v>2.6236000000000002</v>
      </c>
      <c r="C379" s="2">
        <f t="shared" si="45"/>
        <v>-7.7999999999999847E-2</v>
      </c>
      <c r="D379" s="2">
        <f t="shared" si="46"/>
        <v>0</v>
      </c>
      <c r="E379" s="2">
        <f t="shared" si="47"/>
        <v>7.7999999999999847E-2</v>
      </c>
      <c r="F379" s="2">
        <f t="shared" si="52"/>
        <v>9.584899191412273E-4</v>
      </c>
      <c r="G379" s="2">
        <f t="shared" si="52"/>
        <v>2.608084552613011E-2</v>
      </c>
      <c r="H379" s="2">
        <f t="shared" si="49"/>
        <v>3.6750722601417464E-2</v>
      </c>
      <c r="I379" s="2">
        <f t="shared" si="50"/>
        <v>3.5447983589731535</v>
      </c>
    </row>
    <row r="380" spans="1:9" ht="13.5" x14ac:dyDescent="0.25">
      <c r="A380" s="3">
        <f>TITRES_STAT!B383</f>
        <v>43250</v>
      </c>
      <c r="B380" s="5">
        <f>TITRES_STAT!D383</f>
        <v>2.6236000000000002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8.9002635348828252E-4</v>
      </c>
      <c r="G380" s="2">
        <f t="shared" si="52"/>
        <v>2.4217927988549388E-2</v>
      </c>
      <c r="H380" s="2">
        <f t="shared" si="49"/>
        <v>3.6750722601417464E-2</v>
      </c>
      <c r="I380" s="2">
        <f t="shared" si="50"/>
        <v>3.5447983589731535</v>
      </c>
    </row>
    <row r="381" spans="1:9" ht="13.5" x14ac:dyDescent="0.25">
      <c r="A381" s="3">
        <f>TITRES_STAT!B384</f>
        <v>43251</v>
      </c>
      <c r="B381" s="5">
        <f>TITRES_STAT!D384</f>
        <v>2.6236000000000002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8.264530425248338E-4</v>
      </c>
      <c r="G381" s="2">
        <f t="shared" si="53"/>
        <v>2.2488075989367289E-2</v>
      </c>
      <c r="H381" s="2">
        <f t="shared" si="49"/>
        <v>3.6750722601417464E-2</v>
      </c>
      <c r="I381" s="2">
        <f t="shared" si="50"/>
        <v>3.5447983589731535</v>
      </c>
    </row>
    <row r="382" spans="1:9" ht="13.5" x14ac:dyDescent="0.25">
      <c r="A382" s="3">
        <f>TITRES_STAT!B385</f>
        <v>43252</v>
      </c>
      <c r="B382" s="5">
        <f>TITRES_STAT!D385</f>
        <v>2.7016</v>
      </c>
      <c r="C382" s="2">
        <f t="shared" si="45"/>
        <v>7.7999999999999847E-2</v>
      </c>
      <c r="D382" s="2">
        <f t="shared" si="46"/>
        <v>7.7999999999999847E-2</v>
      </c>
      <c r="E382" s="2">
        <f t="shared" si="47"/>
        <v>0</v>
      </c>
      <c r="F382" s="2">
        <f t="shared" si="53"/>
        <v>6.3388492537730491E-3</v>
      </c>
      <c r="G382" s="2">
        <f t="shared" si="53"/>
        <v>2.0881784847269626E-2</v>
      </c>
      <c r="H382" s="2">
        <f t="shared" si="49"/>
        <v>0.30355878580953188</v>
      </c>
      <c r="I382" s="2">
        <f t="shared" si="50"/>
        <v>23.286927226762302</v>
      </c>
    </row>
    <row r="383" spans="1:9" ht="13.5" x14ac:dyDescent="0.25">
      <c r="A383" s="3">
        <f>TITRES_STAT!B386</f>
        <v>43255</v>
      </c>
      <c r="B383" s="5">
        <f>TITRES_STAT!D386</f>
        <v>2.7795999999999998</v>
      </c>
      <c r="C383" s="2">
        <f t="shared" si="45"/>
        <v>7.7999999999999847E-2</v>
      </c>
      <c r="D383" s="2">
        <f t="shared" si="46"/>
        <v>7.7999999999999847E-2</v>
      </c>
      <c r="E383" s="2">
        <f t="shared" si="47"/>
        <v>0</v>
      </c>
      <c r="F383" s="2">
        <f t="shared" si="53"/>
        <v>1.1457502878503537E-2</v>
      </c>
      <c r="G383" s="2">
        <f t="shared" si="53"/>
        <v>1.9390228786750369E-2</v>
      </c>
      <c r="H383" s="2">
        <f t="shared" si="49"/>
        <v>0.59089054618750136</v>
      </c>
      <c r="I383" s="2">
        <f t="shared" si="50"/>
        <v>37.142124428581482</v>
      </c>
    </row>
    <row r="384" spans="1:9" ht="13.5" x14ac:dyDescent="0.25">
      <c r="A384" s="3">
        <f>TITRES_STAT!B387</f>
        <v>43256</v>
      </c>
      <c r="B384" s="5">
        <f>TITRES_STAT!D387</f>
        <v>2.8576000000000001</v>
      </c>
      <c r="C384" s="2">
        <f t="shared" si="45"/>
        <v>7.8000000000000291E-2</v>
      </c>
      <c r="D384" s="2">
        <f t="shared" si="46"/>
        <v>7.8000000000000291E-2</v>
      </c>
      <c r="E384" s="2">
        <f t="shared" si="47"/>
        <v>0</v>
      </c>
      <c r="F384" s="2">
        <f t="shared" si="53"/>
        <v>1.6210538387181877E-2</v>
      </c>
      <c r="G384" s="2">
        <f t="shared" si="53"/>
        <v>1.8005212444839627E-2</v>
      </c>
      <c r="H384" s="2">
        <f t="shared" si="49"/>
        <v>0.90032474967147025</v>
      </c>
      <c r="I384" s="2">
        <f t="shared" si="50"/>
        <v>47.377415351092971</v>
      </c>
    </row>
    <row r="385" spans="1:9" ht="13.5" x14ac:dyDescent="0.25">
      <c r="A385" s="3">
        <f>TITRES_STAT!B388</f>
        <v>43257</v>
      </c>
      <c r="B385" s="5">
        <f>TITRES_STAT!D388</f>
        <v>2.9843999999999999</v>
      </c>
      <c r="C385" s="2">
        <f t="shared" si="45"/>
        <v>0.1267999999999998</v>
      </c>
      <c r="D385" s="2">
        <f t="shared" si="46"/>
        <v>0.1267999999999998</v>
      </c>
      <c r="E385" s="2">
        <f t="shared" si="47"/>
        <v>0</v>
      </c>
      <c r="F385" s="2">
        <f t="shared" si="53"/>
        <v>2.41097856452403E-2</v>
      </c>
      <c r="G385" s="2">
        <f t="shared" si="53"/>
        <v>1.6719125841636796E-2</v>
      </c>
      <c r="H385" s="2">
        <f t="shared" si="49"/>
        <v>1.442048219123875</v>
      </c>
      <c r="I385" s="2">
        <f t="shared" si="50"/>
        <v>59.050767623304083</v>
      </c>
    </row>
    <row r="386" spans="1:9" ht="13.5" x14ac:dyDescent="0.25">
      <c r="A386" s="3">
        <f>TITRES_STAT!B389</f>
        <v>43258</v>
      </c>
      <c r="B386" s="5">
        <f>TITRES_STAT!D389</f>
        <v>3.0722</v>
      </c>
      <c r="C386" s="2">
        <f t="shared" si="45"/>
        <v>8.78000000000001E-2</v>
      </c>
      <c r="D386" s="2">
        <f t="shared" si="46"/>
        <v>8.78000000000001E-2</v>
      </c>
      <c r="E386" s="2">
        <f t="shared" si="47"/>
        <v>0</v>
      </c>
      <c r="F386" s="2">
        <f t="shared" si="53"/>
        <v>2.8659086670580286E-2</v>
      </c>
      <c r="G386" s="2">
        <f t="shared" si="53"/>
        <v>1.5524902567234168E-2</v>
      </c>
      <c r="H386" s="2">
        <f t="shared" si="49"/>
        <v>1.8460075060996683</v>
      </c>
      <c r="I386" s="2">
        <f t="shared" si="50"/>
        <v>64.863058236608197</v>
      </c>
    </row>
    <row r="387" spans="1:9" ht="13.5" x14ac:dyDescent="0.25">
      <c r="A387" s="3">
        <f>TITRES_STAT!B390</f>
        <v>43259</v>
      </c>
      <c r="B387" s="5">
        <f>TITRES_STAT!D390</f>
        <v>3.0722</v>
      </c>
      <c r="C387" s="2">
        <f t="shared" ref="C387:C450" si="54">B387-B386</f>
        <v>0</v>
      </c>
      <c r="D387" s="2">
        <f t="shared" ref="D387:D450" si="55">IF(C387&gt;0,C387,0)</f>
        <v>0</v>
      </c>
      <c r="E387" s="2">
        <f t="shared" ref="E387:E450" si="56">IF(C387&lt;0,-C387,0)</f>
        <v>0</v>
      </c>
      <c r="F387" s="2">
        <f t="shared" si="53"/>
        <v>2.6612009051253122E-2</v>
      </c>
      <c r="G387" s="2">
        <f t="shared" si="53"/>
        <v>1.4415980955288871E-2</v>
      </c>
      <c r="H387" s="2">
        <f t="shared" si="49"/>
        <v>1.8460075060996683</v>
      </c>
      <c r="I387" s="2">
        <f t="shared" si="50"/>
        <v>64.863058236608197</v>
      </c>
    </row>
    <row r="388" spans="1:9" ht="13.5" x14ac:dyDescent="0.25">
      <c r="A388" s="3">
        <f>TITRES_STAT!B391</f>
        <v>43262</v>
      </c>
      <c r="B388" s="5">
        <f>TITRES_STAT!D391</f>
        <v>3.0722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2.4711151261877898E-2</v>
      </c>
      <c r="G388" s="2">
        <f t="shared" si="53"/>
        <v>1.3386268029911094E-2</v>
      </c>
      <c r="H388" s="2">
        <f t="shared" si="49"/>
        <v>1.8460075060996683</v>
      </c>
      <c r="I388" s="2">
        <f t="shared" si="50"/>
        <v>64.863058236608197</v>
      </c>
    </row>
    <row r="389" spans="1:9" ht="13.5" x14ac:dyDescent="0.25">
      <c r="A389" s="3">
        <f>TITRES_STAT!B392</f>
        <v>43263</v>
      </c>
      <c r="B389" s="5">
        <f>TITRES_STAT!D392</f>
        <v>3.0722</v>
      </c>
      <c r="C389" s="2">
        <f t="shared" si="54"/>
        <v>0</v>
      </c>
      <c r="D389" s="2">
        <f t="shared" si="55"/>
        <v>0</v>
      </c>
      <c r="E389" s="2">
        <f t="shared" si="56"/>
        <v>0</v>
      </c>
      <c r="F389" s="2">
        <f t="shared" si="53"/>
        <v>2.2946069028886622E-2</v>
      </c>
      <c r="G389" s="2">
        <f t="shared" si="53"/>
        <v>1.2430106027774588E-2</v>
      </c>
      <c r="H389" s="2">
        <f t="shared" si="49"/>
        <v>1.8460075060996683</v>
      </c>
      <c r="I389" s="2">
        <f t="shared" si="50"/>
        <v>64.863058236608197</v>
      </c>
    </row>
    <row r="390" spans="1:9" ht="13.5" x14ac:dyDescent="0.25">
      <c r="A390" s="3">
        <f>TITRES_STAT!B393</f>
        <v>43264</v>
      </c>
      <c r="B390" s="5">
        <f>TITRES_STAT!D393</f>
        <v>2.9258999999999999</v>
      </c>
      <c r="C390" s="2">
        <f t="shared" si="54"/>
        <v>-0.1463000000000001</v>
      </c>
      <c r="D390" s="2">
        <f t="shared" si="55"/>
        <v>0</v>
      </c>
      <c r="E390" s="2">
        <f t="shared" si="56"/>
        <v>0.1463000000000001</v>
      </c>
      <c r="F390" s="2">
        <f t="shared" si="53"/>
        <v>2.1307064098251862E-2</v>
      </c>
      <c r="G390" s="2">
        <f t="shared" si="53"/>
        <v>2.1992241311504981E-2</v>
      </c>
      <c r="H390" s="2">
        <f t="shared" si="49"/>
        <v>0.96884459371157061</v>
      </c>
      <c r="I390" s="2">
        <f t="shared" si="50"/>
        <v>49.208789602085943</v>
      </c>
    </row>
    <row r="391" spans="1:9" ht="13.5" x14ac:dyDescent="0.25">
      <c r="A391" s="3">
        <f>TITRES_STAT!B394</f>
        <v>43265</v>
      </c>
      <c r="B391" s="5">
        <f>TITRES_STAT!D394</f>
        <v>2.9161000000000001</v>
      </c>
      <c r="C391" s="2">
        <f t="shared" si="54"/>
        <v>-9.7999999999998089E-3</v>
      </c>
      <c r="D391" s="2">
        <f t="shared" si="55"/>
        <v>0</v>
      </c>
      <c r="E391" s="2">
        <f t="shared" si="56"/>
        <v>9.7999999999998089E-3</v>
      </c>
      <c r="F391" s="2">
        <f t="shared" si="53"/>
        <v>1.9785130948376729E-2</v>
      </c>
      <c r="G391" s="2">
        <f t="shared" si="53"/>
        <v>2.1121366932111755E-2</v>
      </c>
      <c r="H391" s="2">
        <f t="shared" si="49"/>
        <v>0.93673534539549674</v>
      </c>
      <c r="I391" s="2">
        <f t="shared" si="50"/>
        <v>48.366719160805523</v>
      </c>
    </row>
    <row r="392" spans="1:9" ht="13.5" x14ac:dyDescent="0.25">
      <c r="A392" s="3">
        <f>TITRES_STAT!B395</f>
        <v>43269</v>
      </c>
      <c r="B392" s="5">
        <f>TITRES_STAT!D395</f>
        <v>2.9161000000000001</v>
      </c>
      <c r="C392" s="2">
        <f t="shared" si="54"/>
        <v>0</v>
      </c>
      <c r="D392" s="2">
        <f t="shared" si="55"/>
        <v>0</v>
      </c>
      <c r="E392" s="2">
        <f t="shared" si="56"/>
        <v>0</v>
      </c>
      <c r="F392" s="2">
        <f t="shared" si="53"/>
        <v>1.8371907309206962E-2</v>
      </c>
      <c r="G392" s="2">
        <f t="shared" si="53"/>
        <v>1.9612697865532346E-2</v>
      </c>
      <c r="H392" s="2">
        <f t="shared" si="49"/>
        <v>0.93673534539549663</v>
      </c>
      <c r="I392" s="2">
        <f t="shared" si="50"/>
        <v>48.366719160805523</v>
      </c>
    </row>
    <row r="393" spans="1:9" ht="13.5" x14ac:dyDescent="0.25">
      <c r="A393" s="3">
        <f>TITRES_STAT!B396</f>
        <v>43270</v>
      </c>
      <c r="B393" s="5">
        <f>TITRES_STAT!D396</f>
        <v>2.8771</v>
      </c>
      <c r="C393" s="2">
        <f t="shared" si="54"/>
        <v>-3.9000000000000146E-2</v>
      </c>
      <c r="D393" s="2">
        <f t="shared" si="55"/>
        <v>0</v>
      </c>
      <c r="E393" s="2">
        <f t="shared" si="56"/>
        <v>3.9000000000000146E-2</v>
      </c>
      <c r="F393" s="2">
        <f t="shared" si="53"/>
        <v>1.705962821569218E-2</v>
      </c>
      <c r="G393" s="2">
        <f t="shared" si="53"/>
        <v>2.0997505160851474E-2</v>
      </c>
      <c r="H393" s="2">
        <f t="shared" si="49"/>
        <v>0.81245977010158243</v>
      </c>
      <c r="I393" s="2">
        <f t="shared" si="50"/>
        <v>44.826361583520651</v>
      </c>
    </row>
    <row r="394" spans="1:9" ht="13.5" x14ac:dyDescent="0.25">
      <c r="A394" s="3">
        <f>TITRES_STAT!B397</f>
        <v>43271</v>
      </c>
      <c r="B394" s="5">
        <f>TITRES_STAT!D397</f>
        <v>2.8771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1.5841083343142739E-2</v>
      </c>
      <c r="G394" s="2">
        <f t="shared" si="53"/>
        <v>1.9497683363647798E-2</v>
      </c>
      <c r="H394" s="2">
        <f t="shared" si="49"/>
        <v>0.81245977010158243</v>
      </c>
      <c r="I394" s="2">
        <f t="shared" si="50"/>
        <v>44.826361583520651</v>
      </c>
    </row>
    <row r="395" spans="1:9" ht="13.5" x14ac:dyDescent="0.25">
      <c r="A395" s="3">
        <f>TITRES_STAT!B398</f>
        <v>43272</v>
      </c>
      <c r="B395" s="5">
        <f>TITRES_STAT!D398</f>
        <v>2.8283999999999998</v>
      </c>
      <c r="C395" s="2">
        <f t="shared" si="54"/>
        <v>-4.8700000000000188E-2</v>
      </c>
      <c r="D395" s="2">
        <f t="shared" si="55"/>
        <v>0</v>
      </c>
      <c r="E395" s="2">
        <f t="shared" si="56"/>
        <v>4.8700000000000188E-2</v>
      </c>
      <c r="F395" s="2">
        <f t="shared" si="53"/>
        <v>1.4709577390061113E-2</v>
      </c>
      <c r="G395" s="2">
        <f t="shared" si="53"/>
        <v>2.1583563123387252E-2</v>
      </c>
      <c r="H395" s="2">
        <f t="shared" si="49"/>
        <v>0.68151756528662732</v>
      </c>
      <c r="I395" s="2">
        <f t="shared" si="50"/>
        <v>40.529910561502668</v>
      </c>
    </row>
    <row r="396" spans="1:9" ht="13.5" x14ac:dyDescent="0.25">
      <c r="A396" s="3">
        <f>TITRES_STAT!B399</f>
        <v>43273</v>
      </c>
      <c r="B396" s="5">
        <f>TITRES_STAT!D399</f>
        <v>2.8089</v>
      </c>
      <c r="C396" s="2">
        <f t="shared" si="54"/>
        <v>-1.9499999999999851E-2</v>
      </c>
      <c r="D396" s="2">
        <f t="shared" si="55"/>
        <v>0</v>
      </c>
      <c r="E396" s="2">
        <f t="shared" si="56"/>
        <v>1.9499999999999851E-2</v>
      </c>
      <c r="F396" s="2">
        <f t="shared" si="53"/>
        <v>1.3658893290771034E-2</v>
      </c>
      <c r="G396" s="2">
        <f t="shared" si="53"/>
        <v>2.1434737186002438E-2</v>
      </c>
      <c r="H396" s="2">
        <f t="shared" si="49"/>
        <v>0.63723166616153915</v>
      </c>
      <c r="I396" s="2">
        <f t="shared" si="50"/>
        <v>38.921288864117656</v>
      </c>
    </row>
    <row r="397" spans="1:9" ht="13.5" x14ac:dyDescent="0.25">
      <c r="A397" s="3">
        <f>TITRES_STAT!B400</f>
        <v>43276</v>
      </c>
      <c r="B397" s="5">
        <f>TITRES_STAT!D400</f>
        <v>2.7307999999999999</v>
      </c>
      <c r="C397" s="2">
        <f t="shared" si="54"/>
        <v>-7.8100000000000058E-2</v>
      </c>
      <c r="D397" s="2">
        <f t="shared" si="55"/>
        <v>0</v>
      </c>
      <c r="E397" s="2">
        <f t="shared" si="56"/>
        <v>7.8100000000000058E-2</v>
      </c>
      <c r="F397" s="2">
        <f t="shared" ref="F397:G412" si="57">((F396*13)+D397)/14</f>
        <v>1.2683258055715961E-2</v>
      </c>
      <c r="G397" s="2">
        <f t="shared" si="57"/>
        <v>2.548225595843084E-2</v>
      </c>
      <c r="H397" s="2">
        <f t="shared" si="49"/>
        <v>0.49772901097948852</v>
      </c>
      <c r="I397" s="2">
        <f t="shared" si="50"/>
        <v>33.232247444681761</v>
      </c>
    </row>
    <row r="398" spans="1:9" ht="13.5" x14ac:dyDescent="0.25">
      <c r="A398" s="3">
        <f>TITRES_STAT!B401</f>
        <v>43277</v>
      </c>
      <c r="B398" s="5">
        <f>TITRES_STAT!D401</f>
        <v>2.8089</v>
      </c>
      <c r="C398" s="2">
        <f t="shared" si="54"/>
        <v>7.8100000000000058E-2</v>
      </c>
      <c r="D398" s="2">
        <f t="shared" si="55"/>
        <v>7.8100000000000058E-2</v>
      </c>
      <c r="E398" s="2">
        <f t="shared" si="56"/>
        <v>0</v>
      </c>
      <c r="F398" s="2">
        <f t="shared" si="57"/>
        <v>1.7355882480307682E-2</v>
      </c>
      <c r="G398" s="2">
        <f t="shared" si="57"/>
        <v>2.3662094818542923E-2</v>
      </c>
      <c r="H398" s="2">
        <f t="shared" si="49"/>
        <v>0.73348883999512404</v>
      </c>
      <c r="I398" s="2">
        <f t="shared" si="50"/>
        <v>42.312867730788923</v>
      </c>
    </row>
    <row r="399" spans="1:9" ht="13.5" x14ac:dyDescent="0.25">
      <c r="A399" s="3">
        <f>TITRES_STAT!B402</f>
        <v>43278</v>
      </c>
      <c r="B399" s="5">
        <f>TITRES_STAT!D402</f>
        <v>2.7016</v>
      </c>
      <c r="C399" s="2">
        <f t="shared" si="54"/>
        <v>-0.10729999999999995</v>
      </c>
      <c r="D399" s="2">
        <f t="shared" si="55"/>
        <v>0</v>
      </c>
      <c r="E399" s="2">
        <f t="shared" si="56"/>
        <v>0.10729999999999995</v>
      </c>
      <c r="F399" s="2">
        <f t="shared" si="57"/>
        <v>1.6116176588857133E-2</v>
      </c>
      <c r="G399" s="2">
        <f t="shared" si="57"/>
        <v>2.9636230902932711E-2</v>
      </c>
      <c r="H399" s="2">
        <f t="shared" si="49"/>
        <v>0.54379980509810122</v>
      </c>
      <c r="I399" s="2">
        <f t="shared" si="50"/>
        <v>35.224761870179492</v>
      </c>
    </row>
    <row r="400" spans="1:9" ht="13.5" x14ac:dyDescent="0.25">
      <c r="A400" s="3">
        <f>TITRES_STAT!B403</f>
        <v>43279</v>
      </c>
      <c r="B400" s="5">
        <f>TITRES_STAT!D403</f>
        <v>2.6236000000000002</v>
      </c>
      <c r="C400" s="2">
        <f t="shared" si="54"/>
        <v>-7.7999999999999847E-2</v>
      </c>
      <c r="D400" s="2">
        <f t="shared" si="55"/>
        <v>0</v>
      </c>
      <c r="E400" s="2">
        <f t="shared" si="56"/>
        <v>7.7999999999999847E-2</v>
      </c>
      <c r="F400" s="2">
        <f t="shared" si="57"/>
        <v>1.4965021118224481E-2</v>
      </c>
      <c r="G400" s="2">
        <f t="shared" si="57"/>
        <v>3.3090785838437504E-2</v>
      </c>
      <c r="H400" s="2">
        <f t="shared" si="49"/>
        <v>0.45224133362349628</v>
      </c>
      <c r="I400" s="2">
        <f t="shared" si="50"/>
        <v>31.140921495128239</v>
      </c>
    </row>
    <row r="401" spans="1:9" ht="13.5" x14ac:dyDescent="0.25">
      <c r="A401" s="3">
        <f>TITRES_STAT!B404</f>
        <v>43280</v>
      </c>
      <c r="B401" s="5">
        <f>TITRES_STAT!D404</f>
        <v>2.6137999999999999</v>
      </c>
      <c r="C401" s="2">
        <f t="shared" si="54"/>
        <v>-9.800000000000253E-3</v>
      </c>
      <c r="D401" s="2">
        <f t="shared" si="55"/>
        <v>0</v>
      </c>
      <c r="E401" s="2">
        <f t="shared" si="56"/>
        <v>9.800000000000253E-3</v>
      </c>
      <c r="F401" s="2">
        <f t="shared" si="57"/>
        <v>1.3896091038351304E-2</v>
      </c>
      <c r="G401" s="2">
        <f t="shared" si="57"/>
        <v>3.1427158278549132E-2</v>
      </c>
      <c r="H401" s="2">
        <f t="shared" ref="H401:H464" si="58">F401/G401</f>
        <v>0.44216823281270701</v>
      </c>
      <c r="I401" s="2">
        <f t="shared" ref="I401:I464" si="59">IF(G401=0,100,100-(100/(1+H401)))</f>
        <v>30.659962045505054</v>
      </c>
    </row>
    <row r="402" spans="1:9" ht="13.5" x14ac:dyDescent="0.25">
      <c r="A402" s="3">
        <f>TITRES_STAT!B405</f>
        <v>43283</v>
      </c>
      <c r="B402" s="5">
        <f>TITRES_STAT!D405</f>
        <v>2.5358000000000001</v>
      </c>
      <c r="C402" s="2">
        <f t="shared" si="54"/>
        <v>-7.7999999999999847E-2</v>
      </c>
      <c r="D402" s="2">
        <f t="shared" si="55"/>
        <v>0</v>
      </c>
      <c r="E402" s="2">
        <f t="shared" si="56"/>
        <v>7.7999999999999847E-2</v>
      </c>
      <c r="F402" s="2">
        <f t="shared" si="57"/>
        <v>1.2903513107040496E-2</v>
      </c>
      <c r="G402" s="2">
        <f t="shared" si="57"/>
        <v>3.4753789830081323E-2</v>
      </c>
      <c r="H402" s="2">
        <f t="shared" si="58"/>
        <v>0.37128362604851206</v>
      </c>
      <c r="I402" s="2">
        <f t="shared" si="59"/>
        <v>27.075626004403063</v>
      </c>
    </row>
    <row r="403" spans="1:9" ht="13.5" x14ac:dyDescent="0.25">
      <c r="A403" s="3">
        <f>TITRES_STAT!B406</f>
        <v>43284</v>
      </c>
      <c r="B403" s="5">
        <f>TITRES_STAT!D406</f>
        <v>2.5358000000000001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1.1981833599394748E-2</v>
      </c>
      <c r="G403" s="2">
        <f t="shared" si="57"/>
        <v>3.2271376270789805E-2</v>
      </c>
      <c r="H403" s="2">
        <f t="shared" si="58"/>
        <v>0.37128362604851206</v>
      </c>
      <c r="I403" s="2">
        <f t="shared" si="59"/>
        <v>27.075626004403063</v>
      </c>
    </row>
    <row r="404" spans="1:9" ht="13.5" x14ac:dyDescent="0.25">
      <c r="A404" s="3">
        <f>TITRES_STAT!B407</f>
        <v>43285</v>
      </c>
      <c r="B404" s="5">
        <f>TITRES_STAT!D407</f>
        <v>2.5259999999999998</v>
      </c>
      <c r="C404" s="2">
        <f t="shared" si="54"/>
        <v>-9.800000000000253E-3</v>
      </c>
      <c r="D404" s="2">
        <f t="shared" si="55"/>
        <v>0</v>
      </c>
      <c r="E404" s="2">
        <f t="shared" si="56"/>
        <v>9.800000000000253E-3</v>
      </c>
      <c r="F404" s="2">
        <f t="shared" si="57"/>
        <v>1.1125988342295124E-2</v>
      </c>
      <c r="G404" s="2">
        <f t="shared" si="57"/>
        <v>3.0666277965733409E-2</v>
      </c>
      <c r="H404" s="2">
        <f t="shared" si="58"/>
        <v>0.36280856629315555</v>
      </c>
      <c r="I404" s="2">
        <f t="shared" si="59"/>
        <v>26.62212252451539</v>
      </c>
    </row>
    <row r="405" spans="1:9" ht="13.5" x14ac:dyDescent="0.25">
      <c r="A405" s="3">
        <f>TITRES_STAT!B408</f>
        <v>43286</v>
      </c>
      <c r="B405" s="5">
        <f>TITRES_STAT!D408</f>
        <v>2.5163000000000002</v>
      </c>
      <c r="C405" s="2">
        <f t="shared" si="54"/>
        <v>-9.6999999999995978E-3</v>
      </c>
      <c r="D405" s="2">
        <f t="shared" si="55"/>
        <v>0</v>
      </c>
      <c r="E405" s="2">
        <f t="shared" si="56"/>
        <v>9.6999999999995978E-3</v>
      </c>
      <c r="F405" s="2">
        <f t="shared" si="57"/>
        <v>1.0331274889274045E-2</v>
      </c>
      <c r="G405" s="2">
        <f t="shared" si="57"/>
        <v>2.9168686682466711E-2</v>
      </c>
      <c r="H405" s="2">
        <f t="shared" si="58"/>
        <v>0.35419060863937257</v>
      </c>
      <c r="I405" s="2">
        <f t="shared" si="59"/>
        <v>26.155151747452067</v>
      </c>
    </row>
    <row r="406" spans="1:9" ht="13.5" x14ac:dyDescent="0.25">
      <c r="A406" s="3">
        <f>TITRES_STAT!B409</f>
        <v>43287</v>
      </c>
      <c r="B406" s="5">
        <f>TITRES_STAT!D409</f>
        <v>2.3797000000000001</v>
      </c>
      <c r="C406" s="2">
        <f t="shared" si="54"/>
        <v>-0.13660000000000005</v>
      </c>
      <c r="D406" s="2">
        <f t="shared" si="55"/>
        <v>0</v>
      </c>
      <c r="E406" s="2">
        <f t="shared" si="56"/>
        <v>0.13660000000000005</v>
      </c>
      <c r="F406" s="2">
        <f t="shared" si="57"/>
        <v>9.5933266828973265E-3</v>
      </c>
      <c r="G406" s="2">
        <f t="shared" si="57"/>
        <v>3.6842351919433379E-2</v>
      </c>
      <c r="H406" s="2">
        <f t="shared" si="58"/>
        <v>0.26038855238872782</v>
      </c>
      <c r="I406" s="2">
        <f t="shared" si="59"/>
        <v>20.659387289358619</v>
      </c>
    </row>
    <row r="407" spans="1:9" ht="13.5" x14ac:dyDescent="0.25">
      <c r="A407" s="3">
        <f>TITRES_STAT!B410</f>
        <v>43290</v>
      </c>
      <c r="B407" s="5">
        <f>TITRES_STAT!D410</f>
        <v>2.3797000000000001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8.9080890626903747E-3</v>
      </c>
      <c r="G407" s="2">
        <f t="shared" si="57"/>
        <v>3.4210755353759566E-2</v>
      </c>
      <c r="H407" s="2">
        <f t="shared" si="58"/>
        <v>0.26038855238872788</v>
      </c>
      <c r="I407" s="2">
        <f t="shared" si="59"/>
        <v>20.659387289358619</v>
      </c>
    </row>
    <row r="408" spans="1:9" ht="13.5" x14ac:dyDescent="0.25">
      <c r="A408" s="3">
        <f>TITRES_STAT!B411</f>
        <v>43291</v>
      </c>
      <c r="B408" s="5">
        <f>TITRES_STAT!D411</f>
        <v>2.331</v>
      </c>
      <c r="C408" s="2">
        <f t="shared" si="54"/>
        <v>-4.8700000000000188E-2</v>
      </c>
      <c r="D408" s="2">
        <f t="shared" si="55"/>
        <v>0</v>
      </c>
      <c r="E408" s="2">
        <f t="shared" si="56"/>
        <v>4.8700000000000188E-2</v>
      </c>
      <c r="F408" s="2">
        <f t="shared" si="57"/>
        <v>8.2717969867839199E-3</v>
      </c>
      <c r="G408" s="2">
        <f t="shared" si="57"/>
        <v>3.5245701399919609E-2</v>
      </c>
      <c r="H408" s="2">
        <f t="shared" si="58"/>
        <v>0.23468952689937919</v>
      </c>
      <c r="I408" s="2">
        <f t="shared" si="59"/>
        <v>19.007979073795539</v>
      </c>
    </row>
    <row r="409" spans="1:9" ht="13.5" x14ac:dyDescent="0.25">
      <c r="A409" s="3">
        <f>TITRES_STAT!B412</f>
        <v>43292</v>
      </c>
      <c r="B409" s="5">
        <f>TITRES_STAT!D412</f>
        <v>2.2627000000000002</v>
      </c>
      <c r="C409" s="2">
        <f t="shared" si="54"/>
        <v>-6.8299999999999805E-2</v>
      </c>
      <c r="D409" s="2">
        <f t="shared" si="55"/>
        <v>0</v>
      </c>
      <c r="E409" s="2">
        <f t="shared" si="56"/>
        <v>6.8299999999999805E-2</v>
      </c>
      <c r="F409" s="2">
        <f t="shared" si="57"/>
        <v>7.6809543448707824E-3</v>
      </c>
      <c r="G409" s="2">
        <f t="shared" si="57"/>
        <v>3.7606722728496758E-2</v>
      </c>
      <c r="H409" s="2">
        <f t="shared" si="58"/>
        <v>0.20424418262457328</v>
      </c>
      <c r="I409" s="2">
        <f t="shared" si="59"/>
        <v>16.960362821054801</v>
      </c>
    </row>
    <row r="410" spans="1:9" ht="13.5" x14ac:dyDescent="0.25">
      <c r="A410" s="3">
        <f>TITRES_STAT!B413</f>
        <v>43293</v>
      </c>
      <c r="B410" s="5">
        <f>TITRES_STAT!D413</f>
        <v>2.3895</v>
      </c>
      <c r="C410" s="2">
        <f t="shared" si="54"/>
        <v>0.1267999999999998</v>
      </c>
      <c r="D410" s="2">
        <f t="shared" si="55"/>
        <v>0.1267999999999998</v>
      </c>
      <c r="E410" s="2">
        <f t="shared" si="56"/>
        <v>0</v>
      </c>
      <c r="F410" s="2">
        <f t="shared" si="57"/>
        <v>1.6189457605951425E-2</v>
      </c>
      <c r="G410" s="2">
        <f t="shared" si="57"/>
        <v>3.4920528247889847E-2</v>
      </c>
      <c r="H410" s="2">
        <f t="shared" si="58"/>
        <v>0.46360861127379166</v>
      </c>
      <c r="I410" s="2">
        <f t="shared" si="59"/>
        <v>31.675723120425545</v>
      </c>
    </row>
    <row r="411" spans="1:9" ht="13.5" x14ac:dyDescent="0.25">
      <c r="A411" s="3">
        <f>TITRES_STAT!B414</f>
        <v>43294</v>
      </c>
      <c r="B411" s="5">
        <f>TITRES_STAT!D414</f>
        <v>2.2822</v>
      </c>
      <c r="C411" s="2">
        <f t="shared" si="54"/>
        <v>-0.10729999999999995</v>
      </c>
      <c r="D411" s="2">
        <f t="shared" si="55"/>
        <v>0</v>
      </c>
      <c r="E411" s="2">
        <f t="shared" si="56"/>
        <v>0.10729999999999995</v>
      </c>
      <c r="F411" s="2">
        <f t="shared" si="57"/>
        <v>1.5033067776954895E-2</v>
      </c>
      <c r="G411" s="2">
        <f t="shared" si="57"/>
        <v>4.0090490515897713E-2</v>
      </c>
      <c r="H411" s="2">
        <f t="shared" si="58"/>
        <v>0.37497839471416783</v>
      </c>
      <c r="I411" s="2">
        <f t="shared" si="59"/>
        <v>27.271584495850846</v>
      </c>
    </row>
    <row r="412" spans="1:9" ht="13.5" x14ac:dyDescent="0.25">
      <c r="A412" s="3">
        <f>TITRES_STAT!B415</f>
        <v>43297</v>
      </c>
      <c r="B412" s="5">
        <f>TITRES_STAT!D415</f>
        <v>2.3407</v>
      </c>
      <c r="C412" s="2">
        <f t="shared" si="54"/>
        <v>5.8499999999999996E-2</v>
      </c>
      <c r="D412" s="2">
        <f t="shared" si="55"/>
        <v>5.8499999999999996E-2</v>
      </c>
      <c r="E412" s="2">
        <f t="shared" si="56"/>
        <v>0</v>
      </c>
      <c r="F412" s="2">
        <f t="shared" si="57"/>
        <v>1.8137848650029546E-2</v>
      </c>
      <c r="G412" s="2">
        <f t="shared" si="57"/>
        <v>3.7226884050476451E-2</v>
      </c>
      <c r="H412" s="2">
        <f t="shared" si="58"/>
        <v>0.48722446459489288</v>
      </c>
      <c r="I412" s="2">
        <f t="shared" si="59"/>
        <v>32.760654238404328</v>
      </c>
    </row>
    <row r="413" spans="1:9" ht="13.5" x14ac:dyDescent="0.25">
      <c r="A413" s="3">
        <f>TITRES_STAT!B416</f>
        <v>43298</v>
      </c>
      <c r="B413" s="5">
        <f>TITRES_STAT!D416</f>
        <v>2.3407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1.6842288032170295E-2</v>
      </c>
      <c r="G413" s="2">
        <f t="shared" si="60"/>
        <v>3.4567820904013849E-2</v>
      </c>
      <c r="H413" s="2">
        <f t="shared" si="58"/>
        <v>0.48722446459489294</v>
      </c>
      <c r="I413" s="2">
        <f t="shared" si="59"/>
        <v>32.760654238404328</v>
      </c>
    </row>
    <row r="414" spans="1:9" ht="13.5" x14ac:dyDescent="0.25">
      <c r="A414" s="3">
        <f>TITRES_STAT!B417</f>
        <v>43299</v>
      </c>
      <c r="B414" s="5">
        <f>TITRES_STAT!D417</f>
        <v>2.3407</v>
      </c>
      <c r="C414" s="2">
        <f t="shared" si="54"/>
        <v>0</v>
      </c>
      <c r="D414" s="2">
        <f t="shared" si="55"/>
        <v>0</v>
      </c>
      <c r="E414" s="2">
        <f t="shared" si="56"/>
        <v>0</v>
      </c>
      <c r="F414" s="2">
        <f t="shared" si="60"/>
        <v>1.5639267458443844E-2</v>
      </c>
      <c r="G414" s="2">
        <f t="shared" si="60"/>
        <v>3.2098690839441432E-2</v>
      </c>
      <c r="H414" s="2">
        <f t="shared" si="58"/>
        <v>0.48722446459489288</v>
      </c>
      <c r="I414" s="2">
        <f t="shared" si="59"/>
        <v>32.760654238404328</v>
      </c>
    </row>
    <row r="415" spans="1:9" ht="13.5" x14ac:dyDescent="0.25">
      <c r="A415" s="3">
        <f>TITRES_STAT!B418</f>
        <v>43300</v>
      </c>
      <c r="B415" s="5">
        <f>TITRES_STAT!D418</f>
        <v>2.3016999999999999</v>
      </c>
      <c r="C415" s="2">
        <f t="shared" si="54"/>
        <v>-3.9000000000000146E-2</v>
      </c>
      <c r="D415" s="2">
        <f t="shared" si="55"/>
        <v>0</v>
      </c>
      <c r="E415" s="2">
        <f t="shared" si="56"/>
        <v>3.9000000000000146E-2</v>
      </c>
      <c r="F415" s="2">
        <f t="shared" si="60"/>
        <v>1.4522176925697855E-2</v>
      </c>
      <c r="G415" s="2">
        <f t="shared" si="60"/>
        <v>3.2591641493767053E-2</v>
      </c>
      <c r="H415" s="2">
        <f t="shared" si="58"/>
        <v>0.44557979469905284</v>
      </c>
      <c r="I415" s="2">
        <f t="shared" si="59"/>
        <v>30.823604226691302</v>
      </c>
    </row>
    <row r="416" spans="1:9" ht="13.5" x14ac:dyDescent="0.25">
      <c r="A416" s="3">
        <f>TITRES_STAT!B419</f>
        <v>43301</v>
      </c>
      <c r="B416" s="5">
        <f>TITRES_STAT!D419</f>
        <v>2.3407</v>
      </c>
      <c r="C416" s="2">
        <f t="shared" si="54"/>
        <v>3.9000000000000146E-2</v>
      </c>
      <c r="D416" s="2">
        <f t="shared" si="55"/>
        <v>3.9000000000000146E-2</v>
      </c>
      <c r="E416" s="2">
        <f t="shared" si="56"/>
        <v>0</v>
      </c>
      <c r="F416" s="2">
        <f t="shared" si="60"/>
        <v>1.6270592859576587E-2</v>
      </c>
      <c r="G416" s="2">
        <f t="shared" si="60"/>
        <v>3.026366710135512E-2</v>
      </c>
      <c r="H416" s="2">
        <f t="shared" si="58"/>
        <v>0.53762793534191489</v>
      </c>
      <c r="I416" s="2">
        <f t="shared" si="59"/>
        <v>34.964761174319136</v>
      </c>
    </row>
    <row r="417" spans="1:9" ht="13.5" x14ac:dyDescent="0.25">
      <c r="A417" s="3">
        <f>TITRES_STAT!B420</f>
        <v>43304</v>
      </c>
      <c r="B417" s="5">
        <f>TITRES_STAT!D420</f>
        <v>2.3992</v>
      </c>
      <c r="C417" s="2">
        <f t="shared" si="54"/>
        <v>5.8499999999999996E-2</v>
      </c>
      <c r="D417" s="2">
        <f t="shared" si="55"/>
        <v>5.8499999999999996E-2</v>
      </c>
      <c r="E417" s="2">
        <f t="shared" si="56"/>
        <v>0</v>
      </c>
      <c r="F417" s="2">
        <f t="shared" si="60"/>
        <v>1.9286979083892545E-2</v>
      </c>
      <c r="G417" s="2">
        <f t="shared" si="60"/>
        <v>2.8101976594115469E-2</v>
      </c>
      <c r="H417" s="2">
        <f t="shared" si="58"/>
        <v>0.68632108561115313</v>
      </c>
      <c r="I417" s="2">
        <f t="shared" si="59"/>
        <v>40.699312335433326</v>
      </c>
    </row>
    <row r="418" spans="1:9" ht="13.5" x14ac:dyDescent="0.25">
      <c r="A418" s="3">
        <f>TITRES_STAT!B421</f>
        <v>43305</v>
      </c>
      <c r="B418" s="5">
        <f>TITRES_STAT!D421</f>
        <v>2.4186999999999999</v>
      </c>
      <c r="C418" s="2">
        <f t="shared" si="54"/>
        <v>1.9499999999999851E-2</v>
      </c>
      <c r="D418" s="2">
        <f t="shared" si="55"/>
        <v>1.9499999999999851E-2</v>
      </c>
      <c r="E418" s="2">
        <f t="shared" si="56"/>
        <v>0</v>
      </c>
      <c r="F418" s="2">
        <f t="shared" si="60"/>
        <v>1.9302194863614498E-2</v>
      </c>
      <c r="G418" s="2">
        <f t="shared" si="60"/>
        <v>2.609469255167865E-2</v>
      </c>
      <c r="H418" s="2">
        <f t="shared" si="58"/>
        <v>0.73969811391293072</v>
      </c>
      <c r="I418" s="2">
        <f t="shared" si="59"/>
        <v>42.518762766788377</v>
      </c>
    </row>
    <row r="419" spans="1:9" ht="13.5" x14ac:dyDescent="0.25">
      <c r="A419" s="3">
        <f>TITRES_STAT!B422</f>
        <v>43307</v>
      </c>
      <c r="B419" s="5">
        <f>TITRES_STAT!D422</f>
        <v>2.3504999999999998</v>
      </c>
      <c r="C419" s="2">
        <f t="shared" si="54"/>
        <v>-6.8200000000000038E-2</v>
      </c>
      <c r="D419" s="2">
        <f t="shared" si="55"/>
        <v>0</v>
      </c>
      <c r="E419" s="2">
        <f t="shared" si="56"/>
        <v>6.8200000000000038E-2</v>
      </c>
      <c r="F419" s="2">
        <f t="shared" si="60"/>
        <v>1.7923466659070606E-2</v>
      </c>
      <c r="G419" s="2">
        <f t="shared" si="60"/>
        <v>2.9102214512273034E-2</v>
      </c>
      <c r="H419" s="2">
        <f t="shared" si="58"/>
        <v>0.61587982081267023</v>
      </c>
      <c r="I419" s="2">
        <f t="shared" si="59"/>
        <v>38.114209539600999</v>
      </c>
    </row>
    <row r="420" spans="1:9" ht="13.5" x14ac:dyDescent="0.25">
      <c r="A420" s="3">
        <f>TITRES_STAT!B423</f>
        <v>43308</v>
      </c>
      <c r="B420" s="5">
        <f>TITRES_STAT!D423</f>
        <v>2.2822</v>
      </c>
      <c r="C420" s="2">
        <f t="shared" si="54"/>
        <v>-6.8299999999999805E-2</v>
      </c>
      <c r="D420" s="2">
        <f t="shared" si="55"/>
        <v>0</v>
      </c>
      <c r="E420" s="2">
        <f t="shared" si="56"/>
        <v>6.8299999999999805E-2</v>
      </c>
      <c r="F420" s="2">
        <f t="shared" si="60"/>
        <v>1.6643219040565562E-2</v>
      </c>
      <c r="G420" s="2">
        <f t="shared" si="60"/>
        <v>3.1902056332824946E-2</v>
      </c>
      <c r="H420" s="2">
        <f t="shared" si="58"/>
        <v>0.52169737483163037</v>
      </c>
      <c r="I420" s="2">
        <f t="shared" si="59"/>
        <v>34.283911075903248</v>
      </c>
    </row>
    <row r="421" spans="1:9" ht="13.5" x14ac:dyDescent="0.25">
      <c r="A421" s="3">
        <f>TITRES_STAT!B424</f>
        <v>43311</v>
      </c>
      <c r="B421" s="5">
        <f>TITRES_STAT!D424</f>
        <v>2.2528999999999999</v>
      </c>
      <c r="C421" s="2">
        <f t="shared" si="54"/>
        <v>-2.9300000000000104E-2</v>
      </c>
      <c r="D421" s="2">
        <f t="shared" si="55"/>
        <v>0</v>
      </c>
      <c r="E421" s="2">
        <f t="shared" si="56"/>
        <v>2.9300000000000104E-2</v>
      </c>
      <c r="F421" s="2">
        <f t="shared" si="60"/>
        <v>1.5454417680525164E-2</v>
      </c>
      <c r="G421" s="2">
        <f t="shared" si="60"/>
        <v>3.1716195166194602E-2</v>
      </c>
      <c r="H421" s="2">
        <f t="shared" si="58"/>
        <v>0.48727212074283083</v>
      </c>
      <c r="I421" s="2">
        <f t="shared" si="59"/>
        <v>32.762808765584779</v>
      </c>
    </row>
    <row r="422" spans="1:9" ht="13.5" x14ac:dyDescent="0.25">
      <c r="A422" s="3">
        <f>TITRES_STAT!B425</f>
        <v>43312</v>
      </c>
      <c r="B422" s="5">
        <f>TITRES_STAT!D425</f>
        <v>2.2528999999999999</v>
      </c>
      <c r="C422" s="2">
        <f t="shared" si="54"/>
        <v>0</v>
      </c>
      <c r="D422" s="2">
        <f t="shared" si="55"/>
        <v>0</v>
      </c>
      <c r="E422" s="2">
        <f t="shared" si="56"/>
        <v>0</v>
      </c>
      <c r="F422" s="2">
        <f t="shared" si="60"/>
        <v>1.4350530703344796E-2</v>
      </c>
      <c r="G422" s="2">
        <f t="shared" si="60"/>
        <v>2.9450752654323561E-2</v>
      </c>
      <c r="H422" s="2">
        <f t="shared" si="58"/>
        <v>0.48727212074283083</v>
      </c>
      <c r="I422" s="2">
        <f t="shared" si="59"/>
        <v>32.762808765584779</v>
      </c>
    </row>
    <row r="423" spans="1:9" ht="13.5" x14ac:dyDescent="0.25">
      <c r="A423" s="3">
        <f>TITRES_STAT!B426</f>
        <v>43313</v>
      </c>
      <c r="B423" s="5">
        <f>TITRES_STAT!D426</f>
        <v>2.2528999999999999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1.3325492795963024E-2</v>
      </c>
      <c r="G423" s="2">
        <f t="shared" si="60"/>
        <v>2.7347127464729021E-2</v>
      </c>
      <c r="H423" s="2">
        <f t="shared" si="58"/>
        <v>0.48727212074283083</v>
      </c>
      <c r="I423" s="2">
        <f t="shared" si="59"/>
        <v>32.762808765584779</v>
      </c>
    </row>
    <row r="424" spans="1:9" ht="13.5" x14ac:dyDescent="0.25">
      <c r="A424" s="3">
        <f>TITRES_STAT!B427</f>
        <v>43314</v>
      </c>
      <c r="B424" s="5">
        <f>TITRES_STAT!D427</f>
        <v>2.2528999999999999</v>
      </c>
      <c r="C424" s="2">
        <f t="shared" si="54"/>
        <v>0</v>
      </c>
      <c r="D424" s="2">
        <f t="shared" si="55"/>
        <v>0</v>
      </c>
      <c r="E424" s="2">
        <f t="shared" si="56"/>
        <v>0</v>
      </c>
      <c r="F424" s="2">
        <f t="shared" si="60"/>
        <v>1.2373671881965666E-2</v>
      </c>
      <c r="G424" s="2">
        <f t="shared" si="60"/>
        <v>2.5393761217248376E-2</v>
      </c>
      <c r="H424" s="2">
        <f t="shared" si="58"/>
        <v>0.48727212074283088</v>
      </c>
      <c r="I424" s="2">
        <f t="shared" si="59"/>
        <v>32.762808765584779</v>
      </c>
    </row>
    <row r="425" spans="1:9" ht="13.5" x14ac:dyDescent="0.25">
      <c r="A425" s="3">
        <f>TITRES_STAT!B428</f>
        <v>43315</v>
      </c>
      <c r="B425" s="5">
        <f>TITRES_STAT!D428</f>
        <v>2.2528999999999999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1.1489838176110975E-2</v>
      </c>
      <c r="G425" s="2">
        <f t="shared" si="60"/>
        <v>2.3579921130302061E-2</v>
      </c>
      <c r="H425" s="2">
        <f t="shared" si="58"/>
        <v>0.48727212074283088</v>
      </c>
      <c r="I425" s="2">
        <f t="shared" si="59"/>
        <v>32.762808765584779</v>
      </c>
    </row>
    <row r="426" spans="1:9" ht="13.5" x14ac:dyDescent="0.25">
      <c r="A426" s="3">
        <f>TITRES_STAT!B429</f>
        <v>43318</v>
      </c>
      <c r="B426" s="5">
        <f>TITRES_STAT!D429</f>
        <v>2.2528999999999999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1.0669135449245906E-2</v>
      </c>
      <c r="G426" s="2">
        <f t="shared" si="60"/>
        <v>2.1895641049566199E-2</v>
      </c>
      <c r="H426" s="2">
        <f t="shared" si="58"/>
        <v>0.48727212074283094</v>
      </c>
      <c r="I426" s="2">
        <f t="shared" si="59"/>
        <v>32.762808765584793</v>
      </c>
    </row>
    <row r="427" spans="1:9" ht="13.5" x14ac:dyDescent="0.25">
      <c r="A427" s="3">
        <f>TITRES_STAT!B430</f>
        <v>43319</v>
      </c>
      <c r="B427" s="5">
        <f>TITRES_STAT!D430</f>
        <v>2.2139000000000002</v>
      </c>
      <c r="C427" s="2">
        <f t="shared" si="54"/>
        <v>-3.8999999999999702E-2</v>
      </c>
      <c r="D427" s="2">
        <f t="shared" si="55"/>
        <v>0</v>
      </c>
      <c r="E427" s="2">
        <f t="shared" si="56"/>
        <v>3.8999999999999702E-2</v>
      </c>
      <c r="F427" s="2">
        <f t="shared" si="60"/>
        <v>9.907054345728342E-3</v>
      </c>
      <c r="G427" s="2">
        <f t="shared" si="60"/>
        <v>2.3117380974597163E-2</v>
      </c>
      <c r="H427" s="2">
        <f t="shared" si="58"/>
        <v>0.42855435728704899</v>
      </c>
      <c r="I427" s="2">
        <f t="shared" si="59"/>
        <v>29.999163497069276</v>
      </c>
    </row>
    <row r="428" spans="1:9" ht="13.5" x14ac:dyDescent="0.25">
      <c r="A428" s="3">
        <f>TITRES_STAT!B431</f>
        <v>43320</v>
      </c>
      <c r="B428" s="5">
        <f>TITRES_STAT!D431</f>
        <v>2.2724000000000002</v>
      </c>
      <c r="C428" s="2">
        <f t="shared" si="54"/>
        <v>5.8499999999999996E-2</v>
      </c>
      <c r="D428" s="2">
        <f t="shared" si="55"/>
        <v>5.8499999999999996E-2</v>
      </c>
      <c r="E428" s="2">
        <f t="shared" si="56"/>
        <v>0</v>
      </c>
      <c r="F428" s="2">
        <f t="shared" si="60"/>
        <v>1.3377979035319175E-2</v>
      </c>
      <c r="G428" s="2">
        <f t="shared" si="60"/>
        <v>2.1466139476411652E-2</v>
      </c>
      <c r="H428" s="2">
        <f t="shared" si="58"/>
        <v>0.62321308635955441</v>
      </c>
      <c r="I428" s="2">
        <f t="shared" si="59"/>
        <v>38.393793864566454</v>
      </c>
    </row>
    <row r="429" spans="1:9" ht="13.5" x14ac:dyDescent="0.25">
      <c r="A429" s="3">
        <f>TITRES_STAT!B432</f>
        <v>43321</v>
      </c>
      <c r="B429" s="5">
        <f>TITRES_STAT!D432</f>
        <v>2.37</v>
      </c>
      <c r="C429" s="2">
        <f t="shared" si="54"/>
        <v>9.7599999999999909E-2</v>
      </c>
      <c r="D429" s="2">
        <f t="shared" si="55"/>
        <v>9.7599999999999909E-2</v>
      </c>
      <c r="E429" s="2">
        <f t="shared" si="56"/>
        <v>0</v>
      </c>
      <c r="F429" s="2">
        <f t="shared" ref="F429:G444" si="61">((F428*13)+D429)/14</f>
        <v>1.9393837675653509E-2</v>
      </c>
      <c r="G429" s="2">
        <f t="shared" si="61"/>
        <v>1.9932843799525108E-2</v>
      </c>
      <c r="H429" s="2">
        <f t="shared" si="58"/>
        <v>0.97295889491270482</v>
      </c>
      <c r="I429" s="2">
        <f t="shared" si="59"/>
        <v>49.314706830511753</v>
      </c>
    </row>
    <row r="430" spans="1:9" ht="13.5" x14ac:dyDescent="0.25">
      <c r="A430" s="3">
        <f>TITRES_STAT!B433</f>
        <v>43322</v>
      </c>
      <c r="B430" s="5">
        <f>TITRES_STAT!D433</f>
        <v>2.4674999999999998</v>
      </c>
      <c r="C430" s="2">
        <f t="shared" si="54"/>
        <v>9.7499999999999698E-2</v>
      </c>
      <c r="D430" s="2">
        <f t="shared" si="55"/>
        <v>9.7499999999999698E-2</v>
      </c>
      <c r="E430" s="2">
        <f t="shared" si="56"/>
        <v>0</v>
      </c>
      <c r="F430" s="2">
        <f t="shared" si="61"/>
        <v>2.4972849270249668E-2</v>
      </c>
      <c r="G430" s="2">
        <f t="shared" si="61"/>
        <v>1.850906924241617E-2</v>
      </c>
      <c r="H430" s="2">
        <f t="shared" si="58"/>
        <v>1.349222315999598</v>
      </c>
      <c r="I430" s="2">
        <f t="shared" si="59"/>
        <v>57.432721748409826</v>
      </c>
    </row>
    <row r="431" spans="1:9" ht="13.5" x14ac:dyDescent="0.25">
      <c r="A431" s="3">
        <f>TITRES_STAT!B434</f>
        <v>43326</v>
      </c>
      <c r="B431" s="5">
        <f>TITRES_STAT!D434</f>
        <v>2.5065</v>
      </c>
      <c r="C431" s="2">
        <f t="shared" si="54"/>
        <v>3.9000000000000146E-2</v>
      </c>
      <c r="D431" s="2">
        <f t="shared" si="55"/>
        <v>3.9000000000000146E-2</v>
      </c>
      <c r="E431" s="2">
        <f t="shared" si="56"/>
        <v>0</v>
      </c>
      <c r="F431" s="2">
        <f t="shared" si="61"/>
        <v>2.5974788608088988E-2</v>
      </c>
      <c r="G431" s="2">
        <f t="shared" si="61"/>
        <v>1.7186992867957874E-2</v>
      </c>
      <c r="H431" s="2">
        <f t="shared" si="58"/>
        <v>1.5113050204677989</v>
      </c>
      <c r="I431" s="2">
        <f t="shared" si="59"/>
        <v>60.180066067254437</v>
      </c>
    </row>
    <row r="432" spans="1:9" ht="13.5" x14ac:dyDescent="0.25">
      <c r="A432" s="3">
        <f>TITRES_STAT!B435</f>
        <v>43327</v>
      </c>
      <c r="B432" s="5">
        <f>TITRES_STAT!D435</f>
        <v>2.5065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2.4119446564654059E-2</v>
      </c>
      <c r="G432" s="2">
        <f t="shared" si="61"/>
        <v>1.5959350520246596E-2</v>
      </c>
      <c r="H432" s="2">
        <f t="shared" si="58"/>
        <v>1.5113050204677989</v>
      </c>
      <c r="I432" s="2">
        <f t="shared" si="59"/>
        <v>60.180066067254437</v>
      </c>
    </row>
    <row r="433" spans="1:9" ht="13.5" x14ac:dyDescent="0.25">
      <c r="A433" s="3">
        <f>TITRES_STAT!B436</f>
        <v>43328</v>
      </c>
      <c r="B433" s="5">
        <f>TITRES_STAT!D436</f>
        <v>2.4382999999999999</v>
      </c>
      <c r="C433" s="2">
        <f t="shared" si="54"/>
        <v>-6.8200000000000038E-2</v>
      </c>
      <c r="D433" s="2">
        <f t="shared" si="55"/>
        <v>0</v>
      </c>
      <c r="E433" s="2">
        <f t="shared" si="56"/>
        <v>6.8200000000000038E-2</v>
      </c>
      <c r="F433" s="2">
        <f t="shared" si="61"/>
        <v>2.2396628952893054E-2</v>
      </c>
      <c r="G433" s="2">
        <f t="shared" si="61"/>
        <v>1.9690825483086125E-2</v>
      </c>
      <c r="H433" s="2">
        <f t="shared" si="58"/>
        <v>1.1374144254201601</v>
      </c>
      <c r="I433" s="2">
        <f t="shared" si="59"/>
        <v>53.214501216654511</v>
      </c>
    </row>
    <row r="434" spans="1:9" ht="13.5" x14ac:dyDescent="0.25">
      <c r="A434" s="3">
        <f>TITRES_STAT!B437</f>
        <v>43329</v>
      </c>
      <c r="B434" s="5">
        <f>TITRES_STAT!D437</f>
        <v>2.4382999999999999</v>
      </c>
      <c r="C434" s="2">
        <f t="shared" si="54"/>
        <v>0</v>
      </c>
      <c r="D434" s="2">
        <f t="shared" si="55"/>
        <v>0</v>
      </c>
      <c r="E434" s="2">
        <f t="shared" si="56"/>
        <v>0</v>
      </c>
      <c r="F434" s="2">
        <f t="shared" si="61"/>
        <v>2.0796869741972122E-2</v>
      </c>
      <c r="G434" s="2">
        <f t="shared" si="61"/>
        <v>1.8284337948579973E-2</v>
      </c>
      <c r="H434" s="2">
        <f t="shared" si="58"/>
        <v>1.1374144254201604</v>
      </c>
      <c r="I434" s="2">
        <f t="shared" si="59"/>
        <v>53.214501216654511</v>
      </c>
    </row>
    <row r="435" spans="1:9" ht="13.5" x14ac:dyDescent="0.25">
      <c r="A435" s="3">
        <f>TITRES_STAT!B438</f>
        <v>43332</v>
      </c>
      <c r="B435" s="5">
        <f>TITRES_STAT!D438</f>
        <v>2.37</v>
      </c>
      <c r="C435" s="2">
        <f t="shared" si="54"/>
        <v>-6.8299999999999805E-2</v>
      </c>
      <c r="D435" s="2">
        <f t="shared" si="55"/>
        <v>0</v>
      </c>
      <c r="E435" s="2">
        <f t="shared" si="56"/>
        <v>6.8299999999999805E-2</v>
      </c>
      <c r="F435" s="2">
        <f t="shared" si="61"/>
        <v>1.9311379046116968E-2</v>
      </c>
      <c r="G435" s="2">
        <f t="shared" si="61"/>
        <v>2.1856885237967104E-2</v>
      </c>
      <c r="H435" s="2">
        <f t="shared" si="58"/>
        <v>0.8835375597146663</v>
      </c>
      <c r="I435" s="2">
        <f t="shared" si="59"/>
        <v>46.908412054629359</v>
      </c>
    </row>
    <row r="436" spans="1:9" ht="13.5" x14ac:dyDescent="0.25">
      <c r="A436" s="3">
        <f>TITRES_STAT!B439</f>
        <v>43335</v>
      </c>
      <c r="B436" s="5">
        <f>TITRES_STAT!D439</f>
        <v>2.37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1.7931994828537186E-2</v>
      </c>
      <c r="G436" s="2">
        <f t="shared" si="61"/>
        <v>2.0295679149540884E-2</v>
      </c>
      <c r="H436" s="2">
        <f t="shared" si="58"/>
        <v>0.8835375597146663</v>
      </c>
      <c r="I436" s="2">
        <f t="shared" si="59"/>
        <v>46.908412054629359</v>
      </c>
    </row>
    <row r="437" spans="1:9" ht="13.5" x14ac:dyDescent="0.25">
      <c r="A437" s="3">
        <f>TITRES_STAT!B440</f>
        <v>43336</v>
      </c>
      <c r="B437" s="5">
        <f>TITRES_STAT!D440</f>
        <v>2.4674999999999998</v>
      </c>
      <c r="C437" s="2">
        <f t="shared" si="54"/>
        <v>9.7499999999999698E-2</v>
      </c>
      <c r="D437" s="2">
        <f t="shared" si="55"/>
        <v>9.7499999999999698E-2</v>
      </c>
      <c r="E437" s="2">
        <f t="shared" si="56"/>
        <v>0</v>
      </c>
      <c r="F437" s="2">
        <f t="shared" si="61"/>
        <v>2.3615423769355937E-2</v>
      </c>
      <c r="G437" s="2">
        <f t="shared" si="61"/>
        <v>1.8845987781716533E-2</v>
      </c>
      <c r="H437" s="2">
        <f t="shared" si="58"/>
        <v>1.2530743436152749</v>
      </c>
      <c r="I437" s="2">
        <f t="shared" si="59"/>
        <v>55.616200466984871</v>
      </c>
    </row>
    <row r="438" spans="1:9" ht="13.5" x14ac:dyDescent="0.25">
      <c r="A438" s="3">
        <f>TITRES_STAT!B441</f>
        <v>43339</v>
      </c>
      <c r="B438" s="5">
        <f>TITRES_STAT!D441</f>
        <v>2.5065</v>
      </c>
      <c r="C438" s="2">
        <f t="shared" si="54"/>
        <v>3.9000000000000146E-2</v>
      </c>
      <c r="D438" s="2">
        <f t="shared" si="55"/>
        <v>3.9000000000000146E-2</v>
      </c>
      <c r="E438" s="2">
        <f t="shared" si="56"/>
        <v>0</v>
      </c>
      <c r="F438" s="2">
        <f t="shared" si="61"/>
        <v>2.4714322071544809E-2</v>
      </c>
      <c r="G438" s="2">
        <f t="shared" si="61"/>
        <v>1.7499845797308209E-2</v>
      </c>
      <c r="H438" s="2">
        <f t="shared" si="58"/>
        <v>1.4122594197570768</v>
      </c>
      <c r="I438" s="2">
        <f t="shared" si="59"/>
        <v>58.545088815501295</v>
      </c>
    </row>
    <row r="439" spans="1:9" ht="13.5" x14ac:dyDescent="0.25">
      <c r="A439" s="3">
        <f>TITRES_STAT!B442</f>
        <v>43340</v>
      </c>
      <c r="B439" s="5">
        <f>TITRES_STAT!D442</f>
        <v>2.5065</v>
      </c>
      <c r="C439" s="2">
        <f t="shared" si="54"/>
        <v>0</v>
      </c>
      <c r="D439" s="2">
        <f t="shared" si="55"/>
        <v>0</v>
      </c>
      <c r="E439" s="2">
        <f t="shared" si="56"/>
        <v>0</v>
      </c>
      <c r="F439" s="2">
        <f t="shared" si="61"/>
        <v>2.2949013352148748E-2</v>
      </c>
      <c r="G439" s="2">
        <f t="shared" si="61"/>
        <v>1.6249856811786194E-2</v>
      </c>
      <c r="H439" s="2">
        <f t="shared" si="58"/>
        <v>1.4122594197570766</v>
      </c>
      <c r="I439" s="2">
        <f t="shared" si="59"/>
        <v>58.545088815501295</v>
      </c>
    </row>
    <row r="440" spans="1:9" ht="13.5" x14ac:dyDescent="0.25">
      <c r="A440" s="3">
        <f>TITRES_STAT!B443</f>
        <v>43341</v>
      </c>
      <c r="B440" s="5">
        <f>TITRES_STAT!D443</f>
        <v>2.5065</v>
      </c>
      <c r="C440" s="2">
        <f t="shared" si="54"/>
        <v>0</v>
      </c>
      <c r="D440" s="2">
        <f t="shared" si="55"/>
        <v>0</v>
      </c>
      <c r="E440" s="2">
        <f t="shared" si="56"/>
        <v>0</v>
      </c>
      <c r="F440" s="2">
        <f t="shared" si="61"/>
        <v>2.1309798112709551E-2</v>
      </c>
      <c r="G440" s="2">
        <f t="shared" si="61"/>
        <v>1.5089152753801465E-2</v>
      </c>
      <c r="H440" s="2">
        <f t="shared" si="58"/>
        <v>1.4122594197570766</v>
      </c>
      <c r="I440" s="2">
        <f t="shared" si="59"/>
        <v>58.545088815501295</v>
      </c>
    </row>
    <row r="441" spans="1:9" ht="13.5" x14ac:dyDescent="0.25">
      <c r="A441" s="3">
        <f>TITRES_STAT!B444</f>
        <v>43342</v>
      </c>
      <c r="B441" s="5">
        <f>TITRES_STAT!D444</f>
        <v>2.5065</v>
      </c>
      <c r="C441" s="2">
        <f t="shared" si="54"/>
        <v>0</v>
      </c>
      <c r="D441" s="2">
        <f t="shared" si="55"/>
        <v>0</v>
      </c>
      <c r="E441" s="2">
        <f t="shared" si="56"/>
        <v>0</v>
      </c>
      <c r="F441" s="2">
        <f t="shared" si="61"/>
        <v>1.978766967608744E-2</v>
      </c>
      <c r="G441" s="2">
        <f t="shared" si="61"/>
        <v>1.4011356128529931E-2</v>
      </c>
      <c r="H441" s="2">
        <f t="shared" si="58"/>
        <v>1.4122594197570766</v>
      </c>
      <c r="I441" s="2">
        <f t="shared" si="59"/>
        <v>58.545088815501295</v>
      </c>
    </row>
    <row r="442" spans="1:9" ht="13.5" x14ac:dyDescent="0.25">
      <c r="A442" s="3">
        <f>TITRES_STAT!B445</f>
        <v>43343</v>
      </c>
      <c r="B442" s="5">
        <f>TITRES_STAT!D445</f>
        <v>2.4382999999999999</v>
      </c>
      <c r="C442" s="2">
        <f t="shared" si="54"/>
        <v>-6.8200000000000038E-2</v>
      </c>
      <c r="D442" s="2">
        <f t="shared" si="55"/>
        <v>0</v>
      </c>
      <c r="E442" s="2">
        <f t="shared" si="56"/>
        <v>6.8200000000000038E-2</v>
      </c>
      <c r="F442" s="2">
        <f t="shared" si="61"/>
        <v>1.8374264699224051E-2</v>
      </c>
      <c r="G442" s="2">
        <f t="shared" si="61"/>
        <v>1.7881973547920652E-2</v>
      </c>
      <c r="H442" s="2">
        <f t="shared" si="58"/>
        <v>1.027530023461009</v>
      </c>
      <c r="I442" s="2">
        <f t="shared" si="59"/>
        <v>50.678905445109386</v>
      </c>
    </row>
    <row r="443" spans="1:9" ht="13.5" x14ac:dyDescent="0.25">
      <c r="A443" s="3">
        <f>TITRES_STAT!B446</f>
        <v>43346</v>
      </c>
      <c r="B443" s="5">
        <f>TITRES_STAT!D446</f>
        <v>2.37</v>
      </c>
      <c r="C443" s="2">
        <f t="shared" si="54"/>
        <v>-6.8299999999999805E-2</v>
      </c>
      <c r="D443" s="2">
        <f t="shared" si="55"/>
        <v>0</v>
      </c>
      <c r="E443" s="2">
        <f t="shared" si="56"/>
        <v>6.8299999999999805E-2</v>
      </c>
      <c r="F443" s="2">
        <f t="shared" si="61"/>
        <v>1.7061817220708049E-2</v>
      </c>
      <c r="G443" s="2">
        <f t="shared" si="61"/>
        <v>2.1483261151640592E-2</v>
      </c>
      <c r="H443" s="2">
        <f t="shared" si="58"/>
        <v>0.79419121241772483</v>
      </c>
      <c r="I443" s="2">
        <f t="shared" si="59"/>
        <v>44.264580437194823</v>
      </c>
    </row>
    <row r="444" spans="1:9" ht="13.5" x14ac:dyDescent="0.25">
      <c r="A444" s="3">
        <f>TITRES_STAT!B447</f>
        <v>43347</v>
      </c>
      <c r="B444" s="5">
        <f>TITRES_STAT!D447</f>
        <v>2.37</v>
      </c>
      <c r="C444" s="2">
        <f t="shared" si="54"/>
        <v>0</v>
      </c>
      <c r="D444" s="2">
        <f t="shared" si="55"/>
        <v>0</v>
      </c>
      <c r="E444" s="2">
        <f t="shared" si="56"/>
        <v>0</v>
      </c>
      <c r="F444" s="2">
        <f t="shared" si="61"/>
        <v>1.5843115990657474E-2</v>
      </c>
      <c r="G444" s="2">
        <f t="shared" si="61"/>
        <v>1.9948742497951977E-2</v>
      </c>
      <c r="H444" s="2">
        <f t="shared" si="58"/>
        <v>0.79419121241772483</v>
      </c>
      <c r="I444" s="2">
        <f t="shared" si="59"/>
        <v>44.264580437194823</v>
      </c>
    </row>
    <row r="445" spans="1:9" ht="13.5" x14ac:dyDescent="0.25">
      <c r="A445" s="3">
        <f>TITRES_STAT!B448</f>
        <v>43348</v>
      </c>
      <c r="B445" s="5">
        <f>TITRES_STAT!D448</f>
        <v>2.44</v>
      </c>
      <c r="C445" s="2">
        <f t="shared" si="54"/>
        <v>6.999999999999984E-2</v>
      </c>
      <c r="D445" s="2">
        <f t="shared" si="55"/>
        <v>6.999999999999984E-2</v>
      </c>
      <c r="E445" s="2">
        <f t="shared" si="56"/>
        <v>0</v>
      </c>
      <c r="F445" s="2">
        <f t="shared" ref="F445:G460" si="62">((F444*13)+D445)/14</f>
        <v>1.9711464848467641E-2</v>
      </c>
      <c r="G445" s="2">
        <f t="shared" si="62"/>
        <v>1.8523832319526836E-2</v>
      </c>
      <c r="H445" s="2">
        <f t="shared" si="58"/>
        <v>1.0641137594237919</v>
      </c>
      <c r="I445" s="2">
        <f t="shared" si="59"/>
        <v>51.553057798560722</v>
      </c>
    </row>
    <row r="446" spans="1:9" ht="13.5" x14ac:dyDescent="0.25">
      <c r="A446" s="3">
        <f>TITRES_STAT!B449</f>
        <v>43349</v>
      </c>
      <c r="B446" s="5">
        <f>TITRES_STAT!D449</f>
        <v>2.4500000000000002</v>
      </c>
      <c r="C446" s="2">
        <f t="shared" si="54"/>
        <v>1.0000000000000231E-2</v>
      </c>
      <c r="D446" s="2">
        <f t="shared" si="55"/>
        <v>1.0000000000000231E-2</v>
      </c>
      <c r="E446" s="2">
        <f t="shared" si="56"/>
        <v>0</v>
      </c>
      <c r="F446" s="2">
        <f t="shared" si="62"/>
        <v>1.9017788787862828E-2</v>
      </c>
      <c r="G446" s="2">
        <f t="shared" si="62"/>
        <v>1.7200701439560633E-2</v>
      </c>
      <c r="H446" s="2">
        <f t="shared" si="58"/>
        <v>1.1056403051170343</v>
      </c>
      <c r="I446" s="2">
        <f t="shared" si="59"/>
        <v>52.508507860063077</v>
      </c>
    </row>
    <row r="447" spans="1:9" ht="13.5" x14ac:dyDescent="0.25">
      <c r="A447" s="3">
        <f>TITRES_STAT!B450</f>
        <v>43350</v>
      </c>
      <c r="B447" s="5">
        <f>TITRES_STAT!D450</f>
        <v>2.56</v>
      </c>
      <c r="C447" s="2">
        <f t="shared" si="54"/>
        <v>0.10999999999999988</v>
      </c>
      <c r="D447" s="2">
        <f t="shared" si="55"/>
        <v>0.10999999999999988</v>
      </c>
      <c r="E447" s="2">
        <f t="shared" si="56"/>
        <v>0</v>
      </c>
      <c r="F447" s="2">
        <f t="shared" si="62"/>
        <v>2.5516518160158329E-2</v>
      </c>
      <c r="G447" s="2">
        <f t="shared" si="62"/>
        <v>1.5972079908163444E-2</v>
      </c>
      <c r="H447" s="2">
        <f t="shared" si="58"/>
        <v>1.5975701540985063</v>
      </c>
      <c r="I447" s="2">
        <f t="shared" si="59"/>
        <v>61.502483448919492</v>
      </c>
    </row>
    <row r="448" spans="1:9" ht="13.5" x14ac:dyDescent="0.25">
      <c r="A448" s="3">
        <f>TITRES_STAT!B451</f>
        <v>43353</v>
      </c>
      <c r="B448" s="5">
        <f>TITRES_STAT!D451</f>
        <v>2.5</v>
      </c>
      <c r="C448" s="2">
        <f t="shared" si="54"/>
        <v>-6.0000000000000053E-2</v>
      </c>
      <c r="D448" s="2">
        <f t="shared" si="55"/>
        <v>0</v>
      </c>
      <c r="E448" s="2">
        <f t="shared" si="56"/>
        <v>6.0000000000000053E-2</v>
      </c>
      <c r="F448" s="2">
        <f t="shared" si="62"/>
        <v>2.3693909720147018E-2</v>
      </c>
      <c r="G448" s="2">
        <f t="shared" si="62"/>
        <v>1.9116931343294629E-2</v>
      </c>
      <c r="H448" s="2">
        <f t="shared" si="58"/>
        <v>1.2394201399095253</v>
      </c>
      <c r="I448" s="2">
        <f t="shared" si="59"/>
        <v>55.345583341927032</v>
      </c>
    </row>
    <row r="449" spans="1:9" ht="13.5" x14ac:dyDescent="0.25">
      <c r="A449" s="3">
        <f>TITRES_STAT!B452</f>
        <v>43355</v>
      </c>
      <c r="B449" s="5">
        <f>TITRES_STAT!D452</f>
        <v>2.5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2.2001487597279375E-2</v>
      </c>
      <c r="G449" s="2">
        <f t="shared" si="62"/>
        <v>1.7751436247345011E-2</v>
      </c>
      <c r="H449" s="2">
        <f t="shared" si="58"/>
        <v>1.2394201399095255</v>
      </c>
      <c r="I449" s="2">
        <f t="shared" si="59"/>
        <v>55.345583341927039</v>
      </c>
    </row>
    <row r="450" spans="1:9" ht="13.5" x14ac:dyDescent="0.25">
      <c r="A450" s="3">
        <f>TITRES_STAT!B453</f>
        <v>43356</v>
      </c>
      <c r="B450" s="5">
        <f>TITRES_STAT!D453</f>
        <v>2.5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2.0429952768902276E-2</v>
      </c>
      <c r="G450" s="2">
        <f t="shared" si="62"/>
        <v>1.6483476515391796E-2</v>
      </c>
      <c r="H450" s="2">
        <f t="shared" si="58"/>
        <v>1.2394201399095255</v>
      </c>
      <c r="I450" s="2">
        <f t="shared" si="59"/>
        <v>55.345583341927039</v>
      </c>
    </row>
    <row r="451" spans="1:9" ht="13.5" x14ac:dyDescent="0.25">
      <c r="A451" s="3">
        <f>TITRES_STAT!B454</f>
        <v>43357</v>
      </c>
      <c r="B451" s="5">
        <f>TITRES_STAT!D454</f>
        <v>2.5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1.8970670428266397E-2</v>
      </c>
      <c r="G451" s="2">
        <f t="shared" si="62"/>
        <v>1.5306085335720952E-2</v>
      </c>
      <c r="H451" s="2">
        <f t="shared" si="58"/>
        <v>1.2394201399095255</v>
      </c>
      <c r="I451" s="2">
        <f t="shared" si="59"/>
        <v>55.345583341927039</v>
      </c>
    </row>
    <row r="452" spans="1:9" ht="13.5" x14ac:dyDescent="0.25">
      <c r="A452" s="3">
        <f>TITRES_STAT!B455</f>
        <v>43360</v>
      </c>
      <c r="B452" s="5">
        <f>TITRES_STAT!D455</f>
        <v>2.56</v>
      </c>
      <c r="C452" s="2">
        <f t="shared" si="63"/>
        <v>6.0000000000000053E-2</v>
      </c>
      <c r="D452" s="2">
        <f t="shared" si="64"/>
        <v>6.0000000000000053E-2</v>
      </c>
      <c r="E452" s="2">
        <f t="shared" si="65"/>
        <v>0</v>
      </c>
      <c r="F452" s="2">
        <f t="shared" si="62"/>
        <v>2.1901336826247373E-2</v>
      </c>
      <c r="G452" s="2">
        <f t="shared" si="62"/>
        <v>1.4212793526026599E-2</v>
      </c>
      <c r="H452" s="2">
        <f t="shared" si="58"/>
        <v>1.5409593325999877</v>
      </c>
      <c r="I452" s="2">
        <f t="shared" si="59"/>
        <v>60.644785330870711</v>
      </c>
    </row>
    <row r="453" spans="1:9" ht="13.5" x14ac:dyDescent="0.25">
      <c r="A453" s="3">
        <f>TITRES_STAT!B456</f>
        <v>43361</v>
      </c>
      <c r="B453" s="5">
        <f>TITRES_STAT!D456</f>
        <v>2.63</v>
      </c>
      <c r="C453" s="2">
        <f t="shared" si="63"/>
        <v>6.999999999999984E-2</v>
      </c>
      <c r="D453" s="2">
        <f t="shared" si="64"/>
        <v>6.999999999999984E-2</v>
      </c>
      <c r="E453" s="2">
        <f t="shared" si="65"/>
        <v>0</v>
      </c>
      <c r="F453" s="2">
        <f t="shared" si="62"/>
        <v>2.5336955624372548E-2</v>
      </c>
      <c r="G453" s="2">
        <f t="shared" si="62"/>
        <v>1.3197593988453271E-2</v>
      </c>
      <c r="H453" s="2">
        <f t="shared" si="58"/>
        <v>1.9198162670059518</v>
      </c>
      <c r="I453" s="2">
        <f t="shared" si="59"/>
        <v>65.751269650078925</v>
      </c>
    </row>
    <row r="454" spans="1:9" ht="13.5" x14ac:dyDescent="0.25">
      <c r="A454" s="3">
        <f>TITRES_STAT!B457</f>
        <v>43362</v>
      </c>
      <c r="B454" s="5">
        <f>TITRES_STAT!D457</f>
        <v>2.63</v>
      </c>
      <c r="C454" s="2">
        <f t="shared" si="63"/>
        <v>0</v>
      </c>
      <c r="D454" s="2">
        <f t="shared" si="64"/>
        <v>0</v>
      </c>
      <c r="E454" s="2">
        <f t="shared" si="65"/>
        <v>0</v>
      </c>
      <c r="F454" s="2">
        <f t="shared" si="62"/>
        <v>2.3527173079774508E-2</v>
      </c>
      <c r="G454" s="2">
        <f t="shared" si="62"/>
        <v>1.2254908703563753E-2</v>
      </c>
      <c r="H454" s="2">
        <f t="shared" si="58"/>
        <v>1.9198162670059515</v>
      </c>
      <c r="I454" s="2">
        <f t="shared" si="59"/>
        <v>65.751269650078925</v>
      </c>
    </row>
    <row r="455" spans="1:9" ht="13.5" x14ac:dyDescent="0.25">
      <c r="A455" s="3">
        <f>TITRES_STAT!B458</f>
        <v>43363</v>
      </c>
      <c r="B455" s="5">
        <f>TITRES_STAT!D458</f>
        <v>2.7</v>
      </c>
      <c r="C455" s="2">
        <f t="shared" si="63"/>
        <v>7.0000000000000284E-2</v>
      </c>
      <c r="D455" s="2">
        <f t="shared" si="64"/>
        <v>7.0000000000000284E-2</v>
      </c>
      <c r="E455" s="2">
        <f t="shared" si="65"/>
        <v>0</v>
      </c>
      <c r="F455" s="2">
        <f t="shared" si="62"/>
        <v>2.684666071693349E-2</v>
      </c>
      <c r="G455" s="2">
        <f t="shared" si="62"/>
        <v>1.1379558081880627E-2</v>
      </c>
      <c r="H455" s="2">
        <f t="shared" si="58"/>
        <v>2.3592006406365398</v>
      </c>
      <c r="I455" s="2">
        <f t="shared" si="59"/>
        <v>70.231013059984747</v>
      </c>
    </row>
    <row r="456" spans="1:9" ht="13.5" x14ac:dyDescent="0.25">
      <c r="A456" s="3">
        <f>TITRES_STAT!B459</f>
        <v>43364</v>
      </c>
      <c r="B456" s="5">
        <f>TITRES_STAT!D459</f>
        <v>2.7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2.4929042094295382E-2</v>
      </c>
      <c r="G456" s="2">
        <f t="shared" si="62"/>
        <v>1.0566732504603439E-2</v>
      </c>
      <c r="H456" s="2">
        <f t="shared" si="58"/>
        <v>2.3592006406365398</v>
      </c>
      <c r="I456" s="2">
        <f t="shared" si="59"/>
        <v>70.231013059984747</v>
      </c>
    </row>
    <row r="457" spans="1:9" ht="13.5" x14ac:dyDescent="0.25">
      <c r="A457" s="3">
        <f>TITRES_STAT!B460</f>
        <v>43367</v>
      </c>
      <c r="B457" s="5">
        <f>TITRES_STAT!D460</f>
        <v>2.7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2.3148396230417142E-2</v>
      </c>
      <c r="G457" s="2">
        <f t="shared" si="62"/>
        <v>9.8119658971317653E-3</v>
      </c>
      <c r="H457" s="2">
        <f t="shared" si="58"/>
        <v>2.3592006406365398</v>
      </c>
      <c r="I457" s="2">
        <f t="shared" si="59"/>
        <v>70.231013059984747</v>
      </c>
    </row>
    <row r="458" spans="1:9" ht="13.5" x14ac:dyDescent="0.25">
      <c r="A458" s="3">
        <f>TITRES_STAT!B461</f>
        <v>43368</v>
      </c>
      <c r="B458" s="5">
        <f>TITRES_STAT!D461</f>
        <v>2.7</v>
      </c>
      <c r="C458" s="2">
        <f t="shared" si="63"/>
        <v>0</v>
      </c>
      <c r="D458" s="2">
        <f t="shared" si="64"/>
        <v>0</v>
      </c>
      <c r="E458" s="2">
        <f t="shared" si="65"/>
        <v>0</v>
      </c>
      <c r="F458" s="2">
        <f t="shared" si="62"/>
        <v>2.1494939356815918E-2</v>
      </c>
      <c r="G458" s="2">
        <f t="shared" si="62"/>
        <v>9.1111111901937825E-3</v>
      </c>
      <c r="H458" s="2">
        <f t="shared" si="58"/>
        <v>2.3592006406365398</v>
      </c>
      <c r="I458" s="2">
        <f t="shared" si="59"/>
        <v>70.231013059984747</v>
      </c>
    </row>
    <row r="459" spans="1:9" ht="13.5" x14ac:dyDescent="0.25">
      <c r="A459" s="3">
        <f>TITRES_STAT!B462</f>
        <v>43369</v>
      </c>
      <c r="B459" s="5">
        <f>TITRES_STAT!D462</f>
        <v>2.7</v>
      </c>
      <c r="C459" s="2">
        <f t="shared" si="63"/>
        <v>0</v>
      </c>
      <c r="D459" s="2">
        <f t="shared" si="64"/>
        <v>0</v>
      </c>
      <c r="E459" s="2">
        <f t="shared" si="65"/>
        <v>0</v>
      </c>
      <c r="F459" s="2">
        <f t="shared" si="62"/>
        <v>1.995958654561478E-2</v>
      </c>
      <c r="G459" s="2">
        <f t="shared" si="62"/>
        <v>8.4603175337513697E-3</v>
      </c>
      <c r="H459" s="2">
        <f t="shared" si="58"/>
        <v>2.3592006406365398</v>
      </c>
      <c r="I459" s="2">
        <f t="shared" si="59"/>
        <v>70.231013059984747</v>
      </c>
    </row>
    <row r="460" spans="1:9" ht="13.5" x14ac:dyDescent="0.25">
      <c r="A460" s="3">
        <f>TITRES_STAT!B463</f>
        <v>43370</v>
      </c>
      <c r="B460" s="5">
        <f>TITRES_STAT!D463</f>
        <v>2.63</v>
      </c>
      <c r="C460" s="2">
        <f t="shared" si="63"/>
        <v>-7.0000000000000284E-2</v>
      </c>
      <c r="D460" s="2">
        <f t="shared" si="64"/>
        <v>0</v>
      </c>
      <c r="E460" s="2">
        <f t="shared" si="65"/>
        <v>7.0000000000000284E-2</v>
      </c>
      <c r="F460" s="2">
        <f t="shared" si="62"/>
        <v>1.8533901792356582E-2</v>
      </c>
      <c r="G460" s="2">
        <f t="shared" si="62"/>
        <v>1.2856009138483435E-2</v>
      </c>
      <c r="H460" s="2">
        <f t="shared" si="58"/>
        <v>1.4416528171932321</v>
      </c>
      <c r="I460" s="2">
        <f t="shared" si="59"/>
        <v>59.044136293318886</v>
      </c>
    </row>
    <row r="461" spans="1:9" ht="13.5" x14ac:dyDescent="0.25">
      <c r="A461" s="3">
        <f>TITRES_STAT!B464</f>
        <v>43371</v>
      </c>
      <c r="B461" s="5">
        <f>TITRES_STAT!D464</f>
        <v>2.63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1.7210051664331111E-2</v>
      </c>
      <c r="G461" s="2">
        <f t="shared" si="66"/>
        <v>1.1937722771448904E-2</v>
      </c>
      <c r="H461" s="2">
        <f t="shared" si="58"/>
        <v>1.4416528171932321</v>
      </c>
      <c r="I461" s="2">
        <f t="shared" si="59"/>
        <v>59.044136293318886</v>
      </c>
    </row>
    <row r="462" spans="1:9" ht="13.5" x14ac:dyDescent="0.25">
      <c r="A462" s="3">
        <f>TITRES_STAT!B465</f>
        <v>43374</v>
      </c>
      <c r="B462" s="5">
        <f>TITRES_STAT!D465</f>
        <v>2.63</v>
      </c>
      <c r="C462" s="2">
        <f t="shared" si="63"/>
        <v>0</v>
      </c>
      <c r="D462" s="2">
        <f t="shared" si="64"/>
        <v>0</v>
      </c>
      <c r="E462" s="2">
        <f t="shared" si="65"/>
        <v>0</v>
      </c>
      <c r="F462" s="2">
        <f t="shared" si="66"/>
        <v>1.598076225973603E-2</v>
      </c>
      <c r="G462" s="2">
        <f t="shared" si="66"/>
        <v>1.1085028287773982E-2</v>
      </c>
      <c r="H462" s="2">
        <f t="shared" si="58"/>
        <v>1.4416528171932321</v>
      </c>
      <c r="I462" s="2">
        <f t="shared" si="59"/>
        <v>59.044136293318886</v>
      </c>
    </row>
    <row r="463" spans="1:9" ht="13.5" x14ac:dyDescent="0.25">
      <c r="A463" s="3">
        <f>TITRES_STAT!B466</f>
        <v>43375</v>
      </c>
      <c r="B463" s="5">
        <f>TITRES_STAT!D466</f>
        <v>2.56</v>
      </c>
      <c r="C463" s="2">
        <f t="shared" si="63"/>
        <v>-6.999999999999984E-2</v>
      </c>
      <c r="D463" s="2">
        <f t="shared" si="64"/>
        <v>0</v>
      </c>
      <c r="E463" s="2">
        <f t="shared" si="65"/>
        <v>6.999999999999984E-2</v>
      </c>
      <c r="F463" s="2">
        <f t="shared" si="66"/>
        <v>1.4839279241183457E-2</v>
      </c>
      <c r="G463" s="2">
        <f t="shared" si="66"/>
        <v>1.5293240552932972E-2</v>
      </c>
      <c r="H463" s="2">
        <f t="shared" si="58"/>
        <v>0.9703162119121671</v>
      </c>
      <c r="I463" s="2">
        <f t="shared" si="59"/>
        <v>49.246725274136956</v>
      </c>
    </row>
    <row r="464" spans="1:9" ht="13.5" x14ac:dyDescent="0.25">
      <c r="A464" s="3">
        <f>TITRES_STAT!B467</f>
        <v>43376</v>
      </c>
      <c r="B464" s="5">
        <f>TITRES_STAT!D467</f>
        <v>2.4500000000000002</v>
      </c>
      <c r="C464" s="2">
        <f t="shared" si="63"/>
        <v>-0.10999999999999988</v>
      </c>
      <c r="D464" s="2">
        <f t="shared" si="64"/>
        <v>0</v>
      </c>
      <c r="E464" s="2">
        <f t="shared" si="65"/>
        <v>0.10999999999999988</v>
      </c>
      <c r="F464" s="2">
        <f t="shared" si="66"/>
        <v>1.3779330723956068E-2</v>
      </c>
      <c r="G464" s="2">
        <f t="shared" si="66"/>
        <v>2.2058009084866322E-2</v>
      </c>
      <c r="H464" s="2">
        <f t="shared" si="58"/>
        <v>0.62468605715689296</v>
      </c>
      <c r="I464" s="2">
        <f t="shared" si="59"/>
        <v>38.449647204461009</v>
      </c>
    </row>
    <row r="465" spans="1:9" ht="13.5" x14ac:dyDescent="0.25">
      <c r="A465" s="3">
        <f>TITRES_STAT!B468</f>
        <v>43377</v>
      </c>
      <c r="B465" s="5">
        <f>TITRES_STAT!D468</f>
        <v>2.38</v>
      </c>
      <c r="C465" s="2">
        <f t="shared" si="63"/>
        <v>-7.0000000000000284E-2</v>
      </c>
      <c r="D465" s="2">
        <f t="shared" si="64"/>
        <v>0</v>
      </c>
      <c r="E465" s="2">
        <f t="shared" si="65"/>
        <v>7.0000000000000284E-2</v>
      </c>
      <c r="F465" s="2">
        <f t="shared" si="66"/>
        <v>1.2795092815102063E-2</v>
      </c>
      <c r="G465" s="2">
        <f t="shared" si="66"/>
        <v>2.5482437007375892E-2</v>
      </c>
      <c r="H465" s="2">
        <f t="shared" ref="H465:H528" si="67">F465/G465</f>
        <v>0.50211417422119098</v>
      </c>
      <c r="I465" s="2">
        <f t="shared" ref="I465:I528" si="68">IF(G465=0,100,100-(100/(1+H465)))</f>
        <v>33.427164381930211</v>
      </c>
    </row>
    <row r="466" spans="1:9" ht="13.5" x14ac:dyDescent="0.25">
      <c r="A466" s="3">
        <f>TITRES_STAT!B469</f>
        <v>43378</v>
      </c>
      <c r="B466" s="5">
        <f>TITRES_STAT!D469</f>
        <v>2.25</v>
      </c>
      <c r="C466" s="2">
        <f t="shared" si="63"/>
        <v>-0.12999999999999989</v>
      </c>
      <c r="D466" s="2">
        <f t="shared" si="64"/>
        <v>0</v>
      </c>
      <c r="E466" s="2">
        <f t="shared" si="65"/>
        <v>0.12999999999999989</v>
      </c>
      <c r="F466" s="2">
        <f t="shared" si="66"/>
        <v>1.1881157614023344E-2</v>
      </c>
      <c r="G466" s="2">
        <f t="shared" si="66"/>
        <v>3.2947977221134753E-2</v>
      </c>
      <c r="H466" s="2">
        <f t="shared" si="67"/>
        <v>0.36060355190491261</v>
      </c>
      <c r="I466" s="2">
        <f t="shared" si="68"/>
        <v>26.503205243000409</v>
      </c>
    </row>
    <row r="467" spans="1:9" ht="13.5" x14ac:dyDescent="0.25">
      <c r="A467" s="3">
        <f>TITRES_STAT!B470</f>
        <v>43381</v>
      </c>
      <c r="B467" s="5">
        <f>TITRES_STAT!D470</f>
        <v>2.13</v>
      </c>
      <c r="C467" s="2">
        <f t="shared" si="63"/>
        <v>-0.12000000000000011</v>
      </c>
      <c r="D467" s="2">
        <f t="shared" si="64"/>
        <v>0</v>
      </c>
      <c r="E467" s="2">
        <f t="shared" si="65"/>
        <v>0.12000000000000011</v>
      </c>
      <c r="F467" s="2">
        <f t="shared" si="66"/>
        <v>1.1032503498735963E-2</v>
      </c>
      <c r="G467" s="2">
        <f t="shared" si="66"/>
        <v>3.9165978848196566E-2</v>
      </c>
      <c r="H467" s="2">
        <f t="shared" si="67"/>
        <v>0.28168588717000659</v>
      </c>
      <c r="I467" s="2">
        <f t="shared" si="68"/>
        <v>21.977763037710886</v>
      </c>
    </row>
    <row r="468" spans="1:9" ht="13.5" x14ac:dyDescent="0.25">
      <c r="A468" s="3">
        <f>TITRES_STAT!B471</f>
        <v>43382</v>
      </c>
      <c r="B468" s="5">
        <f>TITRES_STAT!D471</f>
        <v>2.13</v>
      </c>
      <c r="C468" s="2">
        <f t="shared" si="63"/>
        <v>0</v>
      </c>
      <c r="D468" s="2">
        <f t="shared" si="64"/>
        <v>0</v>
      </c>
      <c r="E468" s="2">
        <f t="shared" si="65"/>
        <v>0</v>
      </c>
      <c r="F468" s="2">
        <f t="shared" si="66"/>
        <v>1.0244467534540539E-2</v>
      </c>
      <c r="G468" s="2">
        <f t="shared" si="66"/>
        <v>3.6368408930468235E-2</v>
      </c>
      <c r="H468" s="2">
        <f t="shared" si="67"/>
        <v>0.2816858871700067</v>
      </c>
      <c r="I468" s="2">
        <f t="shared" si="68"/>
        <v>21.977763037710901</v>
      </c>
    </row>
    <row r="469" spans="1:9" ht="13.5" x14ac:dyDescent="0.25">
      <c r="A469" s="3">
        <f>TITRES_STAT!B472</f>
        <v>43383</v>
      </c>
      <c r="B469" s="5">
        <f>TITRES_STAT!D472</f>
        <v>2.0299999999999998</v>
      </c>
      <c r="C469" s="2">
        <f t="shared" si="63"/>
        <v>-0.10000000000000009</v>
      </c>
      <c r="D469" s="2">
        <f t="shared" si="64"/>
        <v>0</v>
      </c>
      <c r="E469" s="2">
        <f t="shared" si="65"/>
        <v>0.10000000000000009</v>
      </c>
      <c r="F469" s="2">
        <f t="shared" si="66"/>
        <v>9.5127198535019282E-3</v>
      </c>
      <c r="G469" s="2">
        <f t="shared" si="66"/>
        <v>4.0913522578291936E-2</v>
      </c>
      <c r="H469" s="2">
        <f t="shared" si="67"/>
        <v>0.23250796445841176</v>
      </c>
      <c r="I469" s="2">
        <f t="shared" si="68"/>
        <v>18.864621662755781</v>
      </c>
    </row>
    <row r="470" spans="1:9" ht="13.5" x14ac:dyDescent="0.25">
      <c r="A470" s="3">
        <f>TITRES_STAT!B473</f>
        <v>43384</v>
      </c>
      <c r="B470" s="5">
        <f>TITRES_STAT!D473</f>
        <v>1.92</v>
      </c>
      <c r="C470" s="2">
        <f t="shared" si="63"/>
        <v>-0.10999999999999988</v>
      </c>
      <c r="D470" s="2">
        <f t="shared" si="64"/>
        <v>0</v>
      </c>
      <c r="E470" s="2">
        <f t="shared" si="65"/>
        <v>0.10999999999999988</v>
      </c>
      <c r="F470" s="2">
        <f t="shared" si="66"/>
        <v>8.8332398639660754E-3</v>
      </c>
      <c r="G470" s="2">
        <f t="shared" si="66"/>
        <v>4.5848270965556784E-2</v>
      </c>
      <c r="H470" s="2">
        <f t="shared" si="67"/>
        <v>0.19266244239836197</v>
      </c>
      <c r="I470" s="2">
        <f t="shared" si="68"/>
        <v>16.153979160350787</v>
      </c>
    </row>
    <row r="471" spans="1:9" ht="13.5" x14ac:dyDescent="0.25">
      <c r="A471" s="3">
        <f>TITRES_STAT!B474</f>
        <v>43385</v>
      </c>
      <c r="B471" s="5">
        <f>TITRES_STAT!D474</f>
        <v>1.82</v>
      </c>
      <c r="C471" s="2">
        <f t="shared" si="63"/>
        <v>-9.9999999999999867E-2</v>
      </c>
      <c r="D471" s="2">
        <f t="shared" si="64"/>
        <v>0</v>
      </c>
      <c r="E471" s="2">
        <f t="shared" si="65"/>
        <v>9.9999999999999867E-2</v>
      </c>
      <c r="F471" s="2">
        <f t="shared" si="66"/>
        <v>8.2022941593970691E-3</v>
      </c>
      <c r="G471" s="2">
        <f t="shared" si="66"/>
        <v>4.9716251610874153E-2</v>
      </c>
      <c r="H471" s="2">
        <f t="shared" si="67"/>
        <v>0.16498215158286447</v>
      </c>
      <c r="I471" s="2">
        <f t="shared" si="68"/>
        <v>14.161775041677913</v>
      </c>
    </row>
    <row r="472" spans="1:9" ht="13.5" x14ac:dyDescent="0.25">
      <c r="A472" s="3">
        <f>TITRES_STAT!B475</f>
        <v>43389</v>
      </c>
      <c r="B472" s="5">
        <f>TITRES_STAT!D475</f>
        <v>1.72</v>
      </c>
      <c r="C472" s="2">
        <f t="shared" si="63"/>
        <v>-0.10000000000000009</v>
      </c>
      <c r="D472" s="2">
        <f t="shared" si="64"/>
        <v>0</v>
      </c>
      <c r="E472" s="2">
        <f t="shared" si="65"/>
        <v>0.10000000000000009</v>
      </c>
      <c r="F472" s="2">
        <f t="shared" si="66"/>
        <v>7.6164160051544211E-3</v>
      </c>
      <c r="G472" s="2">
        <f t="shared" si="66"/>
        <v>5.3307947924383148E-2</v>
      </c>
      <c r="H472" s="2">
        <f t="shared" si="67"/>
        <v>0.14287580561079261</v>
      </c>
      <c r="I472" s="2">
        <f t="shared" si="68"/>
        <v>12.501428843743426</v>
      </c>
    </row>
    <row r="473" spans="1:9" ht="13.5" x14ac:dyDescent="0.25">
      <c r="A473" s="3">
        <f>TITRES_STAT!B476</f>
        <v>43390</v>
      </c>
      <c r="B473" s="5">
        <f>TITRES_STAT!D476</f>
        <v>1.62</v>
      </c>
      <c r="C473" s="2">
        <f t="shared" si="63"/>
        <v>-9.9999999999999867E-2</v>
      </c>
      <c r="D473" s="2">
        <f t="shared" si="64"/>
        <v>0</v>
      </c>
      <c r="E473" s="2">
        <f t="shared" si="65"/>
        <v>9.9999999999999867E-2</v>
      </c>
      <c r="F473" s="2">
        <f t="shared" si="66"/>
        <v>7.0723862905005342E-3</v>
      </c>
      <c r="G473" s="2">
        <f t="shared" si="66"/>
        <v>5.6643094501212916E-2</v>
      </c>
      <c r="H473" s="2">
        <f t="shared" si="67"/>
        <v>0.12485875556020498</v>
      </c>
      <c r="I473" s="2">
        <f t="shared" si="68"/>
        <v>11.099949655281165</v>
      </c>
    </row>
    <row r="474" spans="1:9" ht="13.5" x14ac:dyDescent="0.25">
      <c r="A474" s="3">
        <f>TITRES_STAT!B477</f>
        <v>43391</v>
      </c>
      <c r="B474" s="5">
        <f>TITRES_STAT!D477</f>
        <v>1.69</v>
      </c>
      <c r="C474" s="2">
        <f t="shared" si="63"/>
        <v>6.999999999999984E-2</v>
      </c>
      <c r="D474" s="2">
        <f t="shared" si="64"/>
        <v>6.999999999999984E-2</v>
      </c>
      <c r="E474" s="2">
        <f t="shared" si="65"/>
        <v>0</v>
      </c>
      <c r="F474" s="2">
        <f t="shared" si="66"/>
        <v>1.1567215841179054E-2</v>
      </c>
      <c r="G474" s="2">
        <f t="shared" si="66"/>
        <v>5.2597159179697706E-2</v>
      </c>
      <c r="H474" s="2">
        <f t="shared" si="67"/>
        <v>0.21992092389742512</v>
      </c>
      <c r="I474" s="2">
        <f t="shared" si="68"/>
        <v>18.027473714838649</v>
      </c>
    </row>
    <row r="475" spans="1:9" ht="13.5" x14ac:dyDescent="0.25">
      <c r="A475" s="3">
        <f>TITRES_STAT!B478</f>
        <v>43392</v>
      </c>
      <c r="B475" s="5">
        <f>TITRES_STAT!D478</f>
        <v>1.79</v>
      </c>
      <c r="C475" s="2">
        <f t="shared" si="63"/>
        <v>0.10000000000000009</v>
      </c>
      <c r="D475" s="2">
        <f t="shared" si="64"/>
        <v>0.10000000000000009</v>
      </c>
      <c r="E475" s="2">
        <f t="shared" si="65"/>
        <v>0</v>
      </c>
      <c r="F475" s="2">
        <f t="shared" si="66"/>
        <v>1.7883843281094842E-2</v>
      </c>
      <c r="G475" s="2">
        <f t="shared" si="66"/>
        <v>4.8840219238290725E-2</v>
      </c>
      <c r="H475" s="2">
        <f t="shared" si="67"/>
        <v>0.3661704136469951</v>
      </c>
      <c r="I475" s="2">
        <f t="shared" si="68"/>
        <v>26.802689473379999</v>
      </c>
    </row>
    <row r="476" spans="1:9" ht="13.5" x14ac:dyDescent="0.25">
      <c r="A476" s="3">
        <f>TITRES_STAT!B479</f>
        <v>43395</v>
      </c>
      <c r="B476" s="5">
        <f>TITRES_STAT!D479</f>
        <v>1.82</v>
      </c>
      <c r="C476" s="2">
        <f t="shared" si="63"/>
        <v>3.0000000000000027E-2</v>
      </c>
      <c r="D476" s="2">
        <f t="shared" si="64"/>
        <v>3.0000000000000027E-2</v>
      </c>
      <c r="E476" s="2">
        <f t="shared" si="65"/>
        <v>0</v>
      </c>
      <c r="F476" s="2">
        <f t="shared" si="66"/>
        <v>1.8749283046730927E-2</v>
      </c>
      <c r="G476" s="2">
        <f t="shared" si="66"/>
        <v>4.5351632149841385E-2</v>
      </c>
      <c r="H476" s="2">
        <f t="shared" si="67"/>
        <v>0.41342024879685618</v>
      </c>
      <c r="I476" s="2">
        <f t="shared" si="68"/>
        <v>29.249633939288145</v>
      </c>
    </row>
    <row r="477" spans="1:9" ht="13.5" x14ac:dyDescent="0.25">
      <c r="A477" s="3">
        <f>TITRES_STAT!B480</f>
        <v>43396</v>
      </c>
      <c r="B477" s="5">
        <f>TITRES_STAT!D480</f>
        <v>1.74</v>
      </c>
      <c r="C477" s="2">
        <f t="shared" si="63"/>
        <v>-8.0000000000000071E-2</v>
      </c>
      <c r="D477" s="2">
        <f t="shared" si="64"/>
        <v>0</v>
      </c>
      <c r="E477" s="2">
        <f t="shared" si="65"/>
        <v>8.0000000000000071E-2</v>
      </c>
      <c r="F477" s="2">
        <f t="shared" ref="F477:G492" si="69">((F476*13)+D477)/14</f>
        <v>1.7410048543393002E-2</v>
      </c>
      <c r="G477" s="2">
        <f t="shared" si="69"/>
        <v>4.7826515567709858E-2</v>
      </c>
      <c r="H477" s="2">
        <f t="shared" si="67"/>
        <v>0.36402502538042769</v>
      </c>
      <c r="I477" s="2">
        <f t="shared" si="68"/>
        <v>26.687562075989106</v>
      </c>
    </row>
    <row r="478" spans="1:9" ht="13.5" x14ac:dyDescent="0.25">
      <c r="A478" s="3">
        <f>TITRES_STAT!B481</f>
        <v>43397</v>
      </c>
      <c r="B478" s="5">
        <f>TITRES_STAT!D481</f>
        <v>1.79</v>
      </c>
      <c r="C478" s="2">
        <f t="shared" si="63"/>
        <v>5.0000000000000044E-2</v>
      </c>
      <c r="D478" s="2">
        <f t="shared" si="64"/>
        <v>5.0000000000000044E-2</v>
      </c>
      <c r="E478" s="2">
        <f t="shared" si="65"/>
        <v>0</v>
      </c>
      <c r="F478" s="2">
        <f t="shared" si="69"/>
        <v>1.9737902218864931E-2</v>
      </c>
      <c r="G478" s="2">
        <f t="shared" si="69"/>
        <v>4.4410335884302009E-2</v>
      </c>
      <c r="H478" s="2">
        <f t="shared" si="67"/>
        <v>0.44444388509661797</v>
      </c>
      <c r="I478" s="2">
        <f t="shared" si="68"/>
        <v>30.769203960241725</v>
      </c>
    </row>
    <row r="479" spans="1:9" ht="13.5" x14ac:dyDescent="0.25">
      <c r="A479" s="3">
        <f>TITRES_STAT!B482</f>
        <v>43398</v>
      </c>
      <c r="B479" s="5">
        <f>TITRES_STAT!D482</f>
        <v>1.71</v>
      </c>
      <c r="C479" s="2">
        <f t="shared" si="63"/>
        <v>-8.0000000000000071E-2</v>
      </c>
      <c r="D479" s="2">
        <f t="shared" si="64"/>
        <v>0</v>
      </c>
      <c r="E479" s="2">
        <f t="shared" si="65"/>
        <v>8.0000000000000071E-2</v>
      </c>
      <c r="F479" s="2">
        <f t="shared" si="69"/>
        <v>1.8328052060374578E-2</v>
      </c>
      <c r="G479" s="2">
        <f t="shared" si="69"/>
        <v>4.6952454749709008E-2</v>
      </c>
      <c r="H479" s="2">
        <f t="shared" si="67"/>
        <v>0.3903534364300339</v>
      </c>
      <c r="I479" s="2">
        <f t="shared" si="68"/>
        <v>28.075842170918207</v>
      </c>
    </row>
    <row r="480" spans="1:9" ht="13.5" x14ac:dyDescent="0.25">
      <c r="A480" s="3">
        <f>TITRES_STAT!B483</f>
        <v>43399</v>
      </c>
      <c r="B480" s="5">
        <f>TITRES_STAT!D483</f>
        <v>1.71</v>
      </c>
      <c r="C480" s="2">
        <f t="shared" si="63"/>
        <v>0</v>
      </c>
      <c r="D480" s="2">
        <f t="shared" si="64"/>
        <v>0</v>
      </c>
      <c r="E480" s="2">
        <f t="shared" si="65"/>
        <v>0</v>
      </c>
      <c r="F480" s="2">
        <f t="shared" si="69"/>
        <v>1.7018905484633536E-2</v>
      </c>
      <c r="G480" s="2">
        <f t="shared" si="69"/>
        <v>4.3598707981872653E-2</v>
      </c>
      <c r="H480" s="2">
        <f t="shared" si="67"/>
        <v>0.39035343643003384</v>
      </c>
      <c r="I480" s="2">
        <f t="shared" si="68"/>
        <v>28.075842170918207</v>
      </c>
    </row>
    <row r="481" spans="1:9" ht="13.5" x14ac:dyDescent="0.25">
      <c r="A481" s="3">
        <f>TITRES_STAT!B484</f>
        <v>43402</v>
      </c>
      <c r="B481" s="5">
        <f>TITRES_STAT!D484</f>
        <v>1.73</v>
      </c>
      <c r="C481" s="2">
        <f t="shared" si="63"/>
        <v>2.0000000000000018E-2</v>
      </c>
      <c r="D481" s="2">
        <f t="shared" si="64"/>
        <v>2.0000000000000018E-2</v>
      </c>
      <c r="E481" s="2">
        <f t="shared" si="65"/>
        <v>0</v>
      </c>
      <c r="F481" s="2">
        <f t="shared" si="69"/>
        <v>1.7231840807159712E-2</v>
      </c>
      <c r="G481" s="2">
        <f t="shared" si="69"/>
        <v>4.0484514554596042E-2</v>
      </c>
      <c r="H481" s="2">
        <f t="shared" si="67"/>
        <v>0.42564029720355018</v>
      </c>
      <c r="I481" s="2">
        <f t="shared" si="68"/>
        <v>29.856079267572653</v>
      </c>
    </row>
    <row r="482" spans="1:9" ht="13.5" x14ac:dyDescent="0.25">
      <c r="A482" s="3">
        <f>TITRES_STAT!B485</f>
        <v>43403</v>
      </c>
      <c r="B482" s="5">
        <f>TITRES_STAT!D485</f>
        <v>1.79</v>
      </c>
      <c r="C482" s="2">
        <f t="shared" si="63"/>
        <v>6.0000000000000053E-2</v>
      </c>
      <c r="D482" s="2">
        <f t="shared" si="64"/>
        <v>6.0000000000000053E-2</v>
      </c>
      <c r="E482" s="2">
        <f t="shared" si="65"/>
        <v>0</v>
      </c>
      <c r="F482" s="2">
        <f t="shared" si="69"/>
        <v>2.0286709320934022E-2</v>
      </c>
      <c r="G482" s="2">
        <f t="shared" si="69"/>
        <v>3.7592763514982037E-2</v>
      </c>
      <c r="H482" s="2">
        <f t="shared" si="67"/>
        <v>0.53964400124106482</v>
      </c>
      <c r="I482" s="2">
        <f t="shared" si="68"/>
        <v>35.049920683357485</v>
      </c>
    </row>
    <row r="483" spans="1:9" ht="13.5" x14ac:dyDescent="0.25">
      <c r="A483" s="3">
        <f>TITRES_STAT!B486</f>
        <v>43404</v>
      </c>
      <c r="B483" s="5">
        <f>TITRES_STAT!D486</f>
        <v>1.74</v>
      </c>
      <c r="C483" s="2">
        <f t="shared" si="63"/>
        <v>-5.0000000000000044E-2</v>
      </c>
      <c r="D483" s="2">
        <f t="shared" si="64"/>
        <v>0</v>
      </c>
      <c r="E483" s="2">
        <f t="shared" si="65"/>
        <v>5.0000000000000044E-2</v>
      </c>
      <c r="F483" s="2">
        <f t="shared" si="69"/>
        <v>1.8837658655153022E-2</v>
      </c>
      <c r="G483" s="2">
        <f t="shared" si="69"/>
        <v>3.847899469248333E-2</v>
      </c>
      <c r="H483" s="2">
        <f t="shared" si="67"/>
        <v>0.48955693374268067</v>
      </c>
      <c r="I483" s="2">
        <f t="shared" si="68"/>
        <v>32.865943063526501</v>
      </c>
    </row>
    <row r="484" spans="1:9" ht="13.5" x14ac:dyDescent="0.25">
      <c r="A484" s="3">
        <f>TITRES_STAT!B487</f>
        <v>43405</v>
      </c>
      <c r="B484" s="5">
        <f>TITRES_STAT!D487</f>
        <v>1.69</v>
      </c>
      <c r="C484" s="2">
        <f t="shared" si="63"/>
        <v>-5.0000000000000044E-2</v>
      </c>
      <c r="D484" s="2">
        <f t="shared" si="64"/>
        <v>0</v>
      </c>
      <c r="E484" s="2">
        <f t="shared" si="65"/>
        <v>5.0000000000000044E-2</v>
      </c>
      <c r="F484" s="2">
        <f t="shared" si="69"/>
        <v>1.7492111608356377E-2</v>
      </c>
      <c r="G484" s="2">
        <f t="shared" si="69"/>
        <v>3.9301923643020244E-2</v>
      </c>
      <c r="H484" s="2">
        <f t="shared" si="67"/>
        <v>0.44507011329107954</v>
      </c>
      <c r="I484" s="2">
        <f t="shared" si="68"/>
        <v>30.799205463979405</v>
      </c>
    </row>
    <row r="485" spans="1:9" ht="13.5" x14ac:dyDescent="0.25">
      <c r="A485" s="3">
        <f>TITRES_STAT!B488</f>
        <v>43406</v>
      </c>
      <c r="B485" s="5">
        <f>TITRES_STAT!D488</f>
        <v>1.78</v>
      </c>
      <c r="C485" s="2">
        <f t="shared" si="63"/>
        <v>9.000000000000008E-2</v>
      </c>
      <c r="D485" s="2">
        <f t="shared" si="64"/>
        <v>9.000000000000008E-2</v>
      </c>
      <c r="E485" s="2">
        <f t="shared" si="65"/>
        <v>0</v>
      </c>
      <c r="F485" s="2">
        <f t="shared" si="69"/>
        <v>2.2671246493473785E-2</v>
      </c>
      <c r="G485" s="2">
        <f t="shared" si="69"/>
        <v>3.6494643382804511E-2</v>
      </c>
      <c r="H485" s="2">
        <f t="shared" si="67"/>
        <v>0.62122120925165658</v>
      </c>
      <c r="I485" s="2">
        <f t="shared" si="68"/>
        <v>38.318102779965955</v>
      </c>
    </row>
    <row r="486" spans="1:9" ht="13.5" x14ac:dyDescent="0.25">
      <c r="A486" s="3">
        <f>TITRES_STAT!B489</f>
        <v>43409</v>
      </c>
      <c r="B486" s="5">
        <f>TITRES_STAT!D489</f>
        <v>1.68</v>
      </c>
      <c r="C486" s="2">
        <f t="shared" si="63"/>
        <v>-0.10000000000000009</v>
      </c>
      <c r="D486" s="2">
        <f t="shared" si="64"/>
        <v>0</v>
      </c>
      <c r="E486" s="2">
        <f t="shared" si="65"/>
        <v>0.10000000000000009</v>
      </c>
      <c r="F486" s="2">
        <f t="shared" si="69"/>
        <v>2.1051871743939944E-2</v>
      </c>
      <c r="G486" s="2">
        <f t="shared" si="69"/>
        <v>4.1030740284032766E-2</v>
      </c>
      <c r="H486" s="2">
        <f t="shared" si="67"/>
        <v>0.51307560132256114</v>
      </c>
      <c r="I486" s="2">
        <f t="shared" si="68"/>
        <v>33.90944912958004</v>
      </c>
    </row>
    <row r="487" spans="1:9" ht="13.5" x14ac:dyDescent="0.25">
      <c r="A487" s="3">
        <f>TITRES_STAT!B490</f>
        <v>43410</v>
      </c>
      <c r="B487" s="5">
        <f>TITRES_STAT!D490</f>
        <v>1.63</v>
      </c>
      <c r="C487" s="2">
        <f t="shared" si="63"/>
        <v>-5.0000000000000044E-2</v>
      </c>
      <c r="D487" s="2">
        <f t="shared" si="64"/>
        <v>0</v>
      </c>
      <c r="E487" s="2">
        <f t="shared" si="65"/>
        <v>5.0000000000000044E-2</v>
      </c>
      <c r="F487" s="2">
        <f t="shared" si="69"/>
        <v>1.9548166619372805E-2</v>
      </c>
      <c r="G487" s="2">
        <f t="shared" si="69"/>
        <v>4.1671401692316146E-2</v>
      </c>
      <c r="H487" s="2">
        <f t="shared" si="67"/>
        <v>0.46910268974651076</v>
      </c>
      <c r="I487" s="2">
        <f t="shared" si="68"/>
        <v>31.931238913424963</v>
      </c>
    </row>
    <row r="488" spans="1:9" ht="13.5" x14ac:dyDescent="0.25">
      <c r="A488" s="3">
        <f>TITRES_STAT!B491</f>
        <v>43411</v>
      </c>
      <c r="B488" s="5">
        <f>TITRES_STAT!D491</f>
        <v>1.62</v>
      </c>
      <c r="C488" s="2">
        <f t="shared" si="63"/>
        <v>-9.9999999999997868E-3</v>
      </c>
      <c r="D488" s="2">
        <f t="shared" si="64"/>
        <v>0</v>
      </c>
      <c r="E488" s="2">
        <f t="shared" si="65"/>
        <v>9.9999999999997868E-3</v>
      </c>
      <c r="F488" s="2">
        <f t="shared" si="69"/>
        <v>1.815186900370332E-2</v>
      </c>
      <c r="G488" s="2">
        <f t="shared" si="69"/>
        <v>3.9409158714293548E-2</v>
      </c>
      <c r="H488" s="2">
        <f t="shared" si="67"/>
        <v>0.46060026643298296</v>
      </c>
      <c r="I488" s="2">
        <f t="shared" si="68"/>
        <v>31.534998111279393</v>
      </c>
    </row>
    <row r="489" spans="1:9" ht="13.5" x14ac:dyDescent="0.25">
      <c r="A489" s="3">
        <f>TITRES_STAT!B492</f>
        <v>43412</v>
      </c>
      <c r="B489" s="5">
        <f>TITRES_STAT!D492</f>
        <v>1.71</v>
      </c>
      <c r="C489" s="2">
        <f t="shared" si="63"/>
        <v>8.9999999999999858E-2</v>
      </c>
      <c r="D489" s="2">
        <f t="shared" si="64"/>
        <v>8.9999999999999858E-2</v>
      </c>
      <c r="E489" s="2">
        <f t="shared" si="65"/>
        <v>0</v>
      </c>
      <c r="F489" s="2">
        <f t="shared" si="69"/>
        <v>2.3283878360581645E-2</v>
      </c>
      <c r="G489" s="2">
        <f t="shared" si="69"/>
        <v>3.6594218806129723E-2</v>
      </c>
      <c r="H489" s="2">
        <f t="shared" si="67"/>
        <v>0.63627204296765782</v>
      </c>
      <c r="I489" s="2">
        <f t="shared" si="68"/>
        <v>38.885468079847541</v>
      </c>
    </row>
    <row r="490" spans="1:9" ht="13.5" x14ac:dyDescent="0.25">
      <c r="A490" s="3">
        <f>TITRES_STAT!B493</f>
        <v>43413</v>
      </c>
      <c r="B490" s="5">
        <f>TITRES_STAT!D493</f>
        <v>1.81</v>
      </c>
      <c r="C490" s="2">
        <f t="shared" si="63"/>
        <v>0.10000000000000009</v>
      </c>
      <c r="D490" s="2">
        <f t="shared" si="64"/>
        <v>0.10000000000000009</v>
      </c>
      <c r="E490" s="2">
        <f t="shared" si="65"/>
        <v>0</v>
      </c>
      <c r="F490" s="2">
        <f t="shared" si="69"/>
        <v>2.8763601334825823E-2</v>
      </c>
      <c r="G490" s="2">
        <f t="shared" si="69"/>
        <v>3.3980346034263316E-2</v>
      </c>
      <c r="H490" s="2">
        <f t="shared" si="67"/>
        <v>0.84647758753906432</v>
      </c>
      <c r="I490" s="2">
        <f t="shared" si="68"/>
        <v>45.842830330111227</v>
      </c>
    </row>
    <row r="491" spans="1:9" ht="13.5" x14ac:dyDescent="0.25">
      <c r="A491" s="3">
        <f>TITRES_STAT!B494</f>
        <v>43416</v>
      </c>
      <c r="B491" s="5">
        <f>TITRES_STAT!D494</f>
        <v>1.91</v>
      </c>
      <c r="C491" s="2">
        <f t="shared" si="63"/>
        <v>9.9999999999999867E-2</v>
      </c>
      <c r="D491" s="2">
        <f t="shared" si="64"/>
        <v>9.9999999999999867E-2</v>
      </c>
      <c r="E491" s="2">
        <f t="shared" si="65"/>
        <v>0</v>
      </c>
      <c r="F491" s="2">
        <f t="shared" si="69"/>
        <v>3.3851915525195397E-2</v>
      </c>
      <c r="G491" s="2">
        <f t="shared" si="69"/>
        <v>3.1553178460387368E-2</v>
      </c>
      <c r="H491" s="2">
        <f t="shared" si="67"/>
        <v>1.0728527893851936</v>
      </c>
      <c r="I491" s="2">
        <f t="shared" si="68"/>
        <v>51.757307363027984</v>
      </c>
    </row>
    <row r="492" spans="1:9" ht="13.5" x14ac:dyDescent="0.25">
      <c r="A492" s="3">
        <f>TITRES_STAT!B495</f>
        <v>43417</v>
      </c>
      <c r="B492" s="5">
        <f>TITRES_STAT!D495</f>
        <v>2.02</v>
      </c>
      <c r="C492" s="2">
        <f t="shared" si="63"/>
        <v>0.1100000000000001</v>
      </c>
      <c r="D492" s="2">
        <f t="shared" si="64"/>
        <v>0.1100000000000001</v>
      </c>
      <c r="E492" s="2">
        <f t="shared" si="65"/>
        <v>0</v>
      </c>
      <c r="F492" s="2">
        <f t="shared" si="69"/>
        <v>3.9291064416252873E-2</v>
      </c>
      <c r="G492" s="2">
        <f t="shared" si="69"/>
        <v>2.9299379998931126E-2</v>
      </c>
      <c r="H492" s="2">
        <f t="shared" si="67"/>
        <v>1.3410203361875321</v>
      </c>
      <c r="I492" s="2">
        <f t="shared" si="68"/>
        <v>57.283583378495997</v>
      </c>
    </row>
    <row r="493" spans="1:9" ht="13.5" x14ac:dyDescent="0.25">
      <c r="A493" s="3">
        <f>TITRES_STAT!B496</f>
        <v>43418</v>
      </c>
      <c r="B493" s="5">
        <f>TITRES_STAT!D496</f>
        <v>2.14</v>
      </c>
      <c r="C493" s="2">
        <f t="shared" si="63"/>
        <v>0.12000000000000011</v>
      </c>
      <c r="D493" s="2">
        <f t="shared" si="64"/>
        <v>0.12000000000000011</v>
      </c>
      <c r="E493" s="2">
        <f t="shared" si="65"/>
        <v>0</v>
      </c>
      <c r="F493" s="2">
        <f t="shared" ref="F493:G508" si="70">((F492*13)+D493)/14</f>
        <v>4.5055988386520529E-2</v>
      </c>
      <c r="G493" s="2">
        <f t="shared" si="70"/>
        <v>2.7206567141864618E-2</v>
      </c>
      <c r="H493" s="2">
        <f t="shared" si="67"/>
        <v>1.6560703212420276</v>
      </c>
      <c r="I493" s="2">
        <f t="shared" si="68"/>
        <v>62.350394415296144</v>
      </c>
    </row>
    <row r="494" spans="1:9" ht="13.5" x14ac:dyDescent="0.25">
      <c r="A494" s="3">
        <f>TITRES_STAT!B497</f>
        <v>43419</v>
      </c>
      <c r="B494" s="5">
        <f>TITRES_STAT!D497</f>
        <v>2.23</v>
      </c>
      <c r="C494" s="2">
        <f t="shared" si="63"/>
        <v>8.9999999999999858E-2</v>
      </c>
      <c r="D494" s="2">
        <f t="shared" si="64"/>
        <v>8.9999999999999858E-2</v>
      </c>
      <c r="E494" s="2">
        <f t="shared" si="65"/>
        <v>0</v>
      </c>
      <c r="F494" s="2">
        <f t="shared" si="70"/>
        <v>4.8266274930340476E-2</v>
      </c>
      <c r="G494" s="2">
        <f t="shared" si="70"/>
        <v>2.5263240917445719E-2</v>
      </c>
      <c r="H494" s="2">
        <f t="shared" si="67"/>
        <v>1.9105337707091192</v>
      </c>
      <c r="I494" s="2">
        <f t="shared" si="68"/>
        <v>65.642040986991844</v>
      </c>
    </row>
    <row r="495" spans="1:9" ht="13.5" x14ac:dyDescent="0.25">
      <c r="A495" s="3">
        <f>TITRES_STAT!B498</f>
        <v>43420</v>
      </c>
      <c r="B495" s="5">
        <f>TITRES_STAT!D498</f>
        <v>2.2000000000000002</v>
      </c>
      <c r="C495" s="2">
        <f t="shared" si="63"/>
        <v>-2.9999999999999805E-2</v>
      </c>
      <c r="D495" s="2">
        <f t="shared" si="64"/>
        <v>0</v>
      </c>
      <c r="E495" s="2">
        <f t="shared" si="65"/>
        <v>2.9999999999999805E-2</v>
      </c>
      <c r="F495" s="2">
        <f t="shared" si="70"/>
        <v>4.4818683863887585E-2</v>
      </c>
      <c r="G495" s="2">
        <f t="shared" si="70"/>
        <v>2.5601580851913868E-2</v>
      </c>
      <c r="H495" s="2">
        <f t="shared" si="67"/>
        <v>1.7506217339909744</v>
      </c>
      <c r="I495" s="2">
        <f t="shared" si="68"/>
        <v>63.644583053989592</v>
      </c>
    </row>
    <row r="496" spans="1:9" ht="13.5" x14ac:dyDescent="0.25">
      <c r="A496" s="3">
        <f>TITRES_STAT!B499</f>
        <v>43423</v>
      </c>
      <c r="B496" s="5">
        <f>TITRES_STAT!D499</f>
        <v>2.33</v>
      </c>
      <c r="C496" s="2">
        <f t="shared" si="63"/>
        <v>0.12999999999999989</v>
      </c>
      <c r="D496" s="2">
        <f t="shared" si="64"/>
        <v>0.12999999999999989</v>
      </c>
      <c r="E496" s="2">
        <f t="shared" si="65"/>
        <v>0</v>
      </c>
      <c r="F496" s="2">
        <f t="shared" si="70"/>
        <v>5.0903063587895606E-2</v>
      </c>
      <c r="G496" s="2">
        <f t="shared" si="70"/>
        <v>2.3772896505348591E-2</v>
      </c>
      <c r="H496" s="2">
        <f t="shared" si="67"/>
        <v>2.1412226135945649</v>
      </c>
      <c r="I496" s="2">
        <f t="shared" si="68"/>
        <v>68.165261650918794</v>
      </c>
    </row>
    <row r="497" spans="1:9" ht="13.5" x14ac:dyDescent="0.25">
      <c r="A497" s="3">
        <f>TITRES_STAT!B500</f>
        <v>43425</v>
      </c>
      <c r="B497" s="5">
        <f>TITRES_STAT!D500</f>
        <v>2.4300000000000002</v>
      </c>
      <c r="C497" s="2">
        <f t="shared" si="63"/>
        <v>0.10000000000000009</v>
      </c>
      <c r="D497" s="2">
        <f t="shared" si="64"/>
        <v>0.10000000000000009</v>
      </c>
      <c r="E497" s="2">
        <f t="shared" si="65"/>
        <v>0</v>
      </c>
      <c r="F497" s="2">
        <f t="shared" si="70"/>
        <v>5.4409987617331637E-2</v>
      </c>
      <c r="G497" s="2">
        <f t="shared" si="70"/>
        <v>2.2074832469252265E-2</v>
      </c>
      <c r="H497" s="2">
        <f t="shared" si="67"/>
        <v>2.4647973067573026</v>
      </c>
      <c r="I497" s="2">
        <f t="shared" si="68"/>
        <v>71.138282806624034</v>
      </c>
    </row>
    <row r="498" spans="1:9" ht="13.5" x14ac:dyDescent="0.25">
      <c r="A498" s="3">
        <f>TITRES_STAT!B501</f>
        <v>43426</v>
      </c>
      <c r="B498" s="5">
        <f>TITRES_STAT!D501</f>
        <v>2.57</v>
      </c>
      <c r="C498" s="2">
        <f t="shared" si="63"/>
        <v>0.13999999999999968</v>
      </c>
      <c r="D498" s="2">
        <f t="shared" si="64"/>
        <v>0.13999999999999968</v>
      </c>
      <c r="E498" s="2">
        <f t="shared" si="65"/>
        <v>0</v>
      </c>
      <c r="F498" s="2">
        <f t="shared" si="70"/>
        <v>6.0523559930379354E-2</v>
      </c>
      <c r="G498" s="2">
        <f t="shared" si="70"/>
        <v>2.0498058721448529E-2</v>
      </c>
      <c r="H498" s="2">
        <f t="shared" si="67"/>
        <v>2.9526483826026602</v>
      </c>
      <c r="I498" s="2">
        <f t="shared" si="68"/>
        <v>74.700507022040242</v>
      </c>
    </row>
    <row r="499" spans="1:9" ht="13.5" x14ac:dyDescent="0.25">
      <c r="A499" s="3">
        <f>TITRES_STAT!B502</f>
        <v>43427</v>
      </c>
      <c r="B499" s="5">
        <f>TITRES_STAT!D502</f>
        <v>2.71</v>
      </c>
      <c r="C499" s="2">
        <f t="shared" si="63"/>
        <v>0.14000000000000012</v>
      </c>
      <c r="D499" s="2">
        <f t="shared" si="64"/>
        <v>0.14000000000000012</v>
      </c>
      <c r="E499" s="2">
        <f t="shared" si="65"/>
        <v>0</v>
      </c>
      <c r="F499" s="2">
        <f t="shared" si="70"/>
        <v>6.6200448506780835E-2</v>
      </c>
      <c r="G499" s="2">
        <f t="shared" si="70"/>
        <v>1.9033911669916491E-2</v>
      </c>
      <c r="H499" s="2">
        <f t="shared" si="67"/>
        <v>3.4780264642822778</v>
      </c>
      <c r="I499" s="2">
        <f t="shared" si="68"/>
        <v>77.66873402879105</v>
      </c>
    </row>
    <row r="500" spans="1:9" ht="13.5" x14ac:dyDescent="0.25">
      <c r="A500" s="3">
        <f>TITRES_STAT!B503</f>
        <v>43430</v>
      </c>
      <c r="B500" s="5">
        <f>TITRES_STAT!D503</f>
        <v>2.83</v>
      </c>
      <c r="C500" s="2">
        <f t="shared" si="63"/>
        <v>0.12000000000000011</v>
      </c>
      <c r="D500" s="2">
        <f t="shared" si="64"/>
        <v>0.12000000000000011</v>
      </c>
      <c r="E500" s="2">
        <f t="shared" si="65"/>
        <v>0</v>
      </c>
      <c r="F500" s="2">
        <f t="shared" si="70"/>
        <v>7.0043273613439358E-2</v>
      </c>
      <c r="G500" s="2">
        <f t="shared" si="70"/>
        <v>1.7674346550636742E-2</v>
      </c>
      <c r="H500" s="2">
        <f t="shared" si="67"/>
        <v>3.9629908473711555</v>
      </c>
      <c r="I500" s="2">
        <f t="shared" si="68"/>
        <v>79.850859476605933</v>
      </c>
    </row>
    <row r="501" spans="1:9" ht="13.5" x14ac:dyDescent="0.25">
      <c r="A501" s="3">
        <f>TITRES_STAT!B504</f>
        <v>43431</v>
      </c>
      <c r="B501" s="5">
        <f>TITRES_STAT!D504</f>
        <v>2.83</v>
      </c>
      <c r="C501" s="2">
        <f t="shared" si="63"/>
        <v>0</v>
      </c>
      <c r="D501" s="2">
        <f t="shared" si="64"/>
        <v>0</v>
      </c>
      <c r="E501" s="2">
        <f t="shared" si="65"/>
        <v>0</v>
      </c>
      <c r="F501" s="2">
        <f t="shared" si="70"/>
        <v>6.5040182641050839E-2</v>
      </c>
      <c r="G501" s="2">
        <f t="shared" si="70"/>
        <v>1.6411893225591261E-2</v>
      </c>
      <c r="H501" s="2">
        <f t="shared" si="67"/>
        <v>3.9629908473711555</v>
      </c>
      <c r="I501" s="2">
        <f t="shared" si="68"/>
        <v>79.850859476605933</v>
      </c>
    </row>
    <row r="502" spans="1:9" ht="13.5" x14ac:dyDescent="0.25">
      <c r="A502" s="3">
        <f>TITRES_STAT!B505</f>
        <v>43432</v>
      </c>
      <c r="B502" s="5">
        <f>TITRES_STAT!D505</f>
        <v>2.74</v>
      </c>
      <c r="C502" s="2">
        <f t="shared" si="63"/>
        <v>-8.9999999999999858E-2</v>
      </c>
      <c r="D502" s="2">
        <f t="shared" si="64"/>
        <v>0</v>
      </c>
      <c r="E502" s="2">
        <f t="shared" si="65"/>
        <v>8.9999999999999858E-2</v>
      </c>
      <c r="F502" s="2">
        <f t="shared" si="70"/>
        <v>6.0394455309547214E-2</v>
      </c>
      <c r="G502" s="2">
        <f t="shared" si="70"/>
        <v>2.1668186566620447E-2</v>
      </c>
      <c r="H502" s="2">
        <f t="shared" si="67"/>
        <v>2.7872408761046974</v>
      </c>
      <c r="I502" s="2">
        <f t="shared" si="68"/>
        <v>73.595553261229767</v>
      </c>
    </row>
    <row r="503" spans="1:9" ht="13.5" x14ac:dyDescent="0.25">
      <c r="A503" s="3">
        <f>TITRES_STAT!B506</f>
        <v>43433</v>
      </c>
      <c r="B503" s="5">
        <f>TITRES_STAT!D506</f>
        <v>2.86</v>
      </c>
      <c r="C503" s="2">
        <f t="shared" si="63"/>
        <v>0.11999999999999966</v>
      </c>
      <c r="D503" s="2">
        <f t="shared" si="64"/>
        <v>0.11999999999999966</v>
      </c>
      <c r="E503" s="2">
        <f t="shared" si="65"/>
        <v>0</v>
      </c>
      <c r="F503" s="2">
        <f t="shared" si="70"/>
        <v>6.4651994216008105E-2</v>
      </c>
      <c r="G503" s="2">
        <f t="shared" si="70"/>
        <v>2.0120458954718985E-2</v>
      </c>
      <c r="H503" s="2">
        <f t="shared" si="67"/>
        <v>3.2132464950977098</v>
      </c>
      <c r="I503" s="2">
        <f t="shared" si="68"/>
        <v>76.265333605248543</v>
      </c>
    </row>
    <row r="504" spans="1:9" ht="13.5" x14ac:dyDescent="0.25">
      <c r="A504" s="3">
        <f>TITRES_STAT!B507</f>
        <v>43434</v>
      </c>
      <c r="B504" s="5">
        <f>TITRES_STAT!D507</f>
        <v>2.77</v>
      </c>
      <c r="C504" s="2">
        <f t="shared" si="63"/>
        <v>-8.9999999999999858E-2</v>
      </c>
      <c r="D504" s="2">
        <f t="shared" si="64"/>
        <v>0</v>
      </c>
      <c r="E504" s="2">
        <f t="shared" si="65"/>
        <v>8.9999999999999858E-2</v>
      </c>
      <c r="F504" s="2">
        <f t="shared" si="70"/>
        <v>6.0033994629150385E-2</v>
      </c>
      <c r="G504" s="2">
        <f t="shared" si="70"/>
        <v>2.511185474366762E-2</v>
      </c>
      <c r="H504" s="2">
        <f t="shared" si="67"/>
        <v>2.3906635030329242</v>
      </c>
      <c r="I504" s="2">
        <f t="shared" si="68"/>
        <v>70.507247354227061</v>
      </c>
    </row>
    <row r="505" spans="1:9" ht="13.5" x14ac:dyDescent="0.25">
      <c r="A505" s="3">
        <f>TITRES_STAT!B508</f>
        <v>43437</v>
      </c>
      <c r="B505" s="5">
        <f>TITRES_STAT!D508</f>
        <v>2.74</v>
      </c>
      <c r="C505" s="2">
        <f t="shared" si="63"/>
        <v>-2.9999999999999805E-2</v>
      </c>
      <c r="D505" s="2">
        <f t="shared" si="64"/>
        <v>0</v>
      </c>
      <c r="E505" s="2">
        <f t="shared" si="65"/>
        <v>2.9999999999999805E-2</v>
      </c>
      <c r="F505" s="2">
        <f t="shared" si="70"/>
        <v>5.5745852155639646E-2</v>
      </c>
      <c r="G505" s="2">
        <f t="shared" si="70"/>
        <v>2.5461007976262776E-2</v>
      </c>
      <c r="H505" s="2">
        <f t="shared" si="67"/>
        <v>2.1894597498893735</v>
      </c>
      <c r="I505" s="2">
        <f t="shared" si="68"/>
        <v>68.646727708832657</v>
      </c>
    </row>
    <row r="506" spans="1:9" ht="13.5" x14ac:dyDescent="0.25">
      <c r="A506" s="3">
        <f>TITRES_STAT!B509</f>
        <v>43438</v>
      </c>
      <c r="B506" s="5">
        <f>TITRES_STAT!D509</f>
        <v>2.88</v>
      </c>
      <c r="C506" s="2">
        <f t="shared" si="63"/>
        <v>0.13999999999999968</v>
      </c>
      <c r="D506" s="2">
        <f t="shared" si="64"/>
        <v>0.13999999999999968</v>
      </c>
      <c r="E506" s="2">
        <f t="shared" si="65"/>
        <v>0</v>
      </c>
      <c r="F506" s="2">
        <f t="shared" si="70"/>
        <v>6.176400557309393E-2</v>
      </c>
      <c r="G506" s="2">
        <f t="shared" si="70"/>
        <v>2.3642364549386865E-2</v>
      </c>
      <c r="H506" s="2">
        <f t="shared" si="67"/>
        <v>2.6124292874375672</v>
      </c>
      <c r="I506" s="2">
        <f t="shared" si="68"/>
        <v>72.317797237511115</v>
      </c>
    </row>
    <row r="507" spans="1:9" ht="13.5" x14ac:dyDescent="0.25">
      <c r="A507" s="3">
        <f>TITRES_STAT!B510</f>
        <v>43439</v>
      </c>
      <c r="B507" s="5">
        <f>TITRES_STAT!D510</f>
        <v>3</v>
      </c>
      <c r="C507" s="2">
        <f t="shared" si="63"/>
        <v>0.12000000000000011</v>
      </c>
      <c r="D507" s="2">
        <f t="shared" si="64"/>
        <v>0.12000000000000011</v>
      </c>
      <c r="E507" s="2">
        <f t="shared" si="65"/>
        <v>0</v>
      </c>
      <c r="F507" s="2">
        <f t="shared" si="70"/>
        <v>6.5923719460730085E-2</v>
      </c>
      <c r="G507" s="2">
        <f t="shared" si="70"/>
        <v>2.1953624224430663E-2</v>
      </c>
      <c r="H507" s="2">
        <f t="shared" si="67"/>
        <v>3.0028627067128242</v>
      </c>
      <c r="I507" s="2">
        <f t="shared" si="68"/>
        <v>75.01787912128502</v>
      </c>
    </row>
    <row r="508" spans="1:9" ht="13.5" x14ac:dyDescent="0.25">
      <c r="A508" s="3">
        <f>TITRES_STAT!B511</f>
        <v>43440</v>
      </c>
      <c r="B508" s="5">
        <f>TITRES_STAT!D511</f>
        <v>3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6.121488235639222E-2</v>
      </c>
      <c r="G508" s="2">
        <f t="shared" si="70"/>
        <v>2.0385508208399902E-2</v>
      </c>
      <c r="H508" s="2">
        <f t="shared" si="67"/>
        <v>3.0028627067128242</v>
      </c>
      <c r="I508" s="2">
        <f t="shared" si="68"/>
        <v>75.01787912128502</v>
      </c>
    </row>
    <row r="509" spans="1:9" ht="13.5" x14ac:dyDescent="0.25">
      <c r="A509" s="3">
        <f>TITRES_STAT!B512</f>
        <v>43441</v>
      </c>
      <c r="B509" s="5">
        <f>TITRES_STAT!D512</f>
        <v>3.01</v>
      </c>
      <c r="C509" s="2">
        <f t="shared" si="63"/>
        <v>9.9999999999997868E-3</v>
      </c>
      <c r="D509" s="2">
        <f t="shared" si="64"/>
        <v>9.9999999999997868E-3</v>
      </c>
      <c r="E509" s="2">
        <f t="shared" si="65"/>
        <v>0</v>
      </c>
      <c r="F509" s="2">
        <f t="shared" ref="F509:G524" si="71">((F508*13)+D509)/14</f>
        <v>5.7556676473792763E-2</v>
      </c>
      <c r="G509" s="2">
        <f t="shared" si="71"/>
        <v>1.8929400479228479E-2</v>
      </c>
      <c r="H509" s="2">
        <f t="shared" si="67"/>
        <v>3.0405969030530358</v>
      </c>
      <c r="I509" s="2">
        <f t="shared" si="68"/>
        <v>75.251181347874379</v>
      </c>
    </row>
    <row r="510" spans="1:9" ht="13.5" x14ac:dyDescent="0.25">
      <c r="A510" s="3">
        <f>TITRES_STAT!B513</f>
        <v>43444</v>
      </c>
      <c r="B510" s="5">
        <f>TITRES_STAT!D513</f>
        <v>2.98</v>
      </c>
      <c r="C510" s="2">
        <f t="shared" si="63"/>
        <v>-2.9999999999999805E-2</v>
      </c>
      <c r="D510" s="2">
        <f t="shared" si="64"/>
        <v>0</v>
      </c>
      <c r="E510" s="2">
        <f t="shared" si="65"/>
        <v>2.9999999999999805E-2</v>
      </c>
      <c r="F510" s="2">
        <f t="shared" si="71"/>
        <v>5.3445485297093275E-2</v>
      </c>
      <c r="G510" s="2">
        <f t="shared" si="71"/>
        <v>1.9720157587855003E-2</v>
      </c>
      <c r="H510" s="2">
        <f t="shared" si="67"/>
        <v>2.7101956492481882</v>
      </c>
      <c r="I510" s="2">
        <f t="shared" si="68"/>
        <v>73.04724347346388</v>
      </c>
    </row>
    <row r="511" spans="1:9" ht="13.5" x14ac:dyDescent="0.25">
      <c r="A511" s="3">
        <f>TITRES_STAT!B514</f>
        <v>43445</v>
      </c>
      <c r="B511" s="5">
        <f>TITRES_STAT!D514</f>
        <v>2.97</v>
      </c>
      <c r="C511" s="2">
        <f t="shared" si="63"/>
        <v>-9.9999999999997868E-3</v>
      </c>
      <c r="D511" s="2">
        <f t="shared" si="64"/>
        <v>0</v>
      </c>
      <c r="E511" s="2">
        <f t="shared" si="65"/>
        <v>9.9999999999997868E-3</v>
      </c>
      <c r="F511" s="2">
        <f t="shared" si="71"/>
        <v>4.9627950633015179E-2</v>
      </c>
      <c r="G511" s="2">
        <f t="shared" si="71"/>
        <v>1.9025860617293916E-2</v>
      </c>
      <c r="H511" s="2">
        <f t="shared" si="67"/>
        <v>2.6084470832244464</v>
      </c>
      <c r="I511" s="2">
        <f t="shared" si="68"/>
        <v>72.287247756826815</v>
      </c>
    </row>
    <row r="512" spans="1:9" ht="13.5" x14ac:dyDescent="0.25">
      <c r="A512" s="3">
        <f>TITRES_STAT!B515</f>
        <v>43446</v>
      </c>
      <c r="B512" s="5">
        <f>TITRES_STAT!D515</f>
        <v>3.06</v>
      </c>
      <c r="C512" s="2">
        <f t="shared" si="63"/>
        <v>8.9999999999999858E-2</v>
      </c>
      <c r="D512" s="2">
        <f t="shared" si="64"/>
        <v>8.9999999999999858E-2</v>
      </c>
      <c r="E512" s="2">
        <f t="shared" si="65"/>
        <v>0</v>
      </c>
      <c r="F512" s="2">
        <f t="shared" si="71"/>
        <v>5.2511668444942657E-2</v>
      </c>
      <c r="G512" s="2">
        <f t="shared" si="71"/>
        <v>1.7666870573201494E-2</v>
      </c>
      <c r="H512" s="2">
        <f t="shared" si="67"/>
        <v>2.9723242850149423</v>
      </c>
      <c r="I512" s="2">
        <f t="shared" si="68"/>
        <v>74.825821653776728</v>
      </c>
    </row>
    <row r="513" spans="1:9" ht="13.5" x14ac:dyDescent="0.25">
      <c r="A513" s="3">
        <f>TITRES_STAT!B516</f>
        <v>43447</v>
      </c>
      <c r="B513" s="5">
        <f>TITRES_STAT!D516</f>
        <v>2.99</v>
      </c>
      <c r="C513" s="2">
        <f t="shared" si="63"/>
        <v>-6.999999999999984E-2</v>
      </c>
      <c r="D513" s="2">
        <f t="shared" si="64"/>
        <v>0</v>
      </c>
      <c r="E513" s="2">
        <f t="shared" si="65"/>
        <v>6.999999999999984E-2</v>
      </c>
      <c r="F513" s="2">
        <f t="shared" si="71"/>
        <v>4.8760834984589607E-2</v>
      </c>
      <c r="G513" s="2">
        <f t="shared" si="71"/>
        <v>2.1404951246544235E-2</v>
      </c>
      <c r="H513" s="2">
        <f t="shared" si="67"/>
        <v>2.2780166337665402</v>
      </c>
      <c r="I513" s="2">
        <f t="shared" si="68"/>
        <v>69.49374845450464</v>
      </c>
    </row>
    <row r="514" spans="1:9" ht="13.5" x14ac:dyDescent="0.25">
      <c r="A514" s="3">
        <f>TITRES_STAT!B517</f>
        <v>43448</v>
      </c>
      <c r="B514" s="5">
        <f>TITRES_STAT!D517</f>
        <v>2.96</v>
      </c>
      <c r="C514" s="2">
        <f t="shared" si="63"/>
        <v>-3.0000000000000249E-2</v>
      </c>
      <c r="D514" s="2">
        <f t="shared" si="64"/>
        <v>0</v>
      </c>
      <c r="E514" s="2">
        <f t="shared" si="65"/>
        <v>3.0000000000000249E-2</v>
      </c>
      <c r="F514" s="2">
        <f t="shared" si="71"/>
        <v>4.5277918199976064E-2</v>
      </c>
      <c r="G514" s="2">
        <f t="shared" si="71"/>
        <v>2.2018883300362523E-2</v>
      </c>
      <c r="H514" s="2">
        <f t="shared" si="67"/>
        <v>2.056322184115059</v>
      </c>
      <c r="I514" s="2">
        <f t="shared" si="68"/>
        <v>67.280936375183089</v>
      </c>
    </row>
    <row r="515" spans="1:9" ht="13.5" x14ac:dyDescent="0.25">
      <c r="A515" s="3">
        <f>TITRES_STAT!B518</f>
        <v>43451</v>
      </c>
      <c r="B515" s="5">
        <f>TITRES_STAT!D518</f>
        <v>2.9</v>
      </c>
      <c r="C515" s="2">
        <f t="shared" ref="C515:C578" si="72">B515-B514</f>
        <v>-6.0000000000000053E-2</v>
      </c>
      <c r="D515" s="2">
        <f t="shared" ref="D515:D578" si="73">IF(C515&gt;0,C515,0)</f>
        <v>0</v>
      </c>
      <c r="E515" s="2">
        <f t="shared" ref="E515:E578" si="74">IF(C515&lt;0,-C515,0)</f>
        <v>6.0000000000000053E-2</v>
      </c>
      <c r="F515" s="2">
        <f t="shared" si="71"/>
        <v>4.2043781185692061E-2</v>
      </c>
      <c r="G515" s="2">
        <f t="shared" si="71"/>
        <v>2.473182020747949E-2</v>
      </c>
      <c r="H515" s="2">
        <f t="shared" si="67"/>
        <v>1.6999873374858605</v>
      </c>
      <c r="I515" s="2">
        <f t="shared" si="68"/>
        <v>62.962789265109407</v>
      </c>
    </row>
    <row r="516" spans="1:9" ht="13.5" x14ac:dyDescent="0.25">
      <c r="A516" s="3">
        <f>TITRES_STAT!B519</f>
        <v>43452</v>
      </c>
      <c r="B516" s="5">
        <f>TITRES_STAT!D519</f>
        <v>2.77</v>
      </c>
      <c r="C516" s="2">
        <f t="shared" si="72"/>
        <v>-0.12999999999999989</v>
      </c>
      <c r="D516" s="2">
        <f t="shared" si="73"/>
        <v>0</v>
      </c>
      <c r="E516" s="2">
        <f t="shared" si="74"/>
        <v>0.12999999999999989</v>
      </c>
      <c r="F516" s="2">
        <f t="shared" si="71"/>
        <v>3.9040653958142622E-2</v>
      </c>
      <c r="G516" s="2">
        <f t="shared" si="71"/>
        <v>3.2250975906945235E-2</v>
      </c>
      <c r="H516" s="2">
        <f t="shared" si="67"/>
        <v>1.2105262820817535</v>
      </c>
      <c r="I516" s="2">
        <f t="shared" si="68"/>
        <v>54.761904072081222</v>
      </c>
    </row>
    <row r="517" spans="1:9" ht="13.5" x14ac:dyDescent="0.25">
      <c r="A517" s="3">
        <f>TITRES_STAT!B520</f>
        <v>43453</v>
      </c>
      <c r="B517" s="5">
        <f>TITRES_STAT!D520</f>
        <v>2.68</v>
      </c>
      <c r="C517" s="2">
        <f t="shared" si="72"/>
        <v>-8.9999999999999858E-2</v>
      </c>
      <c r="D517" s="2">
        <f t="shared" si="73"/>
        <v>0</v>
      </c>
      <c r="E517" s="2">
        <f t="shared" si="74"/>
        <v>8.9999999999999858E-2</v>
      </c>
      <c r="F517" s="2">
        <f t="shared" si="71"/>
        <v>3.625203581827529E-2</v>
      </c>
      <c r="G517" s="2">
        <f t="shared" si="71"/>
        <v>3.6375906199306272E-2</v>
      </c>
      <c r="H517" s="2">
        <f t="shared" si="67"/>
        <v>0.9965947135350447</v>
      </c>
      <c r="I517" s="2">
        <f t="shared" si="68"/>
        <v>49.914722641458717</v>
      </c>
    </row>
    <row r="518" spans="1:9" ht="13.5" x14ac:dyDescent="0.25">
      <c r="A518" s="3">
        <f>TITRES_STAT!B521</f>
        <v>43454</v>
      </c>
      <c r="B518" s="5">
        <f>TITRES_STAT!D521</f>
        <v>2.56</v>
      </c>
      <c r="C518" s="2">
        <f t="shared" si="72"/>
        <v>-0.12000000000000011</v>
      </c>
      <c r="D518" s="2">
        <f t="shared" si="73"/>
        <v>0</v>
      </c>
      <c r="E518" s="2">
        <f t="shared" si="74"/>
        <v>0.12000000000000011</v>
      </c>
      <c r="F518" s="2">
        <f t="shared" si="71"/>
        <v>3.3662604688398483E-2</v>
      </c>
      <c r="G518" s="2">
        <f t="shared" si="71"/>
        <v>4.2349055756498687E-2</v>
      </c>
      <c r="H518" s="2">
        <f t="shared" si="67"/>
        <v>0.7948844215548484</v>
      </c>
      <c r="I518" s="2">
        <f t="shared" si="68"/>
        <v>44.286106225506522</v>
      </c>
    </row>
    <row r="519" spans="1:9" ht="13.5" x14ac:dyDescent="0.25">
      <c r="A519" s="3">
        <f>TITRES_STAT!B522</f>
        <v>43455</v>
      </c>
      <c r="B519" s="5">
        <f>TITRES_STAT!D522</f>
        <v>2.7</v>
      </c>
      <c r="C519" s="2">
        <f t="shared" si="72"/>
        <v>0.14000000000000012</v>
      </c>
      <c r="D519" s="2">
        <f t="shared" si="73"/>
        <v>0.14000000000000012</v>
      </c>
      <c r="E519" s="2">
        <f t="shared" si="74"/>
        <v>0</v>
      </c>
      <c r="F519" s="2">
        <f t="shared" si="71"/>
        <v>4.1258132924941453E-2</v>
      </c>
      <c r="G519" s="2">
        <f t="shared" si="71"/>
        <v>3.932412320246307E-2</v>
      </c>
      <c r="H519" s="2">
        <f t="shared" si="67"/>
        <v>1.0491812547865593</v>
      </c>
      <c r="I519" s="2">
        <f t="shared" si="68"/>
        <v>51.200022073979056</v>
      </c>
    </row>
    <row r="520" spans="1:9" ht="13.5" x14ac:dyDescent="0.25">
      <c r="A520" s="3">
        <f>TITRES_STAT!B523</f>
        <v>43458</v>
      </c>
      <c r="B520" s="5">
        <f>TITRES_STAT!D523</f>
        <v>2.83</v>
      </c>
      <c r="C520" s="2">
        <f t="shared" si="72"/>
        <v>0.12999999999999989</v>
      </c>
      <c r="D520" s="2">
        <f t="shared" si="73"/>
        <v>0.12999999999999989</v>
      </c>
      <c r="E520" s="2">
        <f t="shared" si="74"/>
        <v>0</v>
      </c>
      <c r="F520" s="2">
        <f t="shared" si="71"/>
        <v>4.7596837716017061E-2</v>
      </c>
      <c r="G520" s="2">
        <f t="shared" si="71"/>
        <v>3.6515257259429994E-2</v>
      </c>
      <c r="H520" s="2">
        <f t="shared" si="67"/>
        <v>1.3034780880182699</v>
      </c>
      <c r="I520" s="2">
        <f t="shared" si="68"/>
        <v>56.587388210828578</v>
      </c>
    </row>
    <row r="521" spans="1:9" ht="13.5" x14ac:dyDescent="0.25">
      <c r="A521" s="3">
        <f>TITRES_STAT!B524</f>
        <v>43459</v>
      </c>
      <c r="B521" s="5">
        <f>TITRES_STAT!D524</f>
        <v>2.78</v>
      </c>
      <c r="C521" s="2">
        <f t="shared" si="72"/>
        <v>-5.0000000000000266E-2</v>
      </c>
      <c r="D521" s="2">
        <f t="shared" si="73"/>
        <v>0</v>
      </c>
      <c r="E521" s="2">
        <f t="shared" si="74"/>
        <v>5.0000000000000266E-2</v>
      </c>
      <c r="F521" s="2">
        <f t="shared" si="71"/>
        <v>4.419706359344442E-2</v>
      </c>
      <c r="G521" s="2">
        <f t="shared" si="71"/>
        <v>3.7478453169470724E-2</v>
      </c>
      <c r="H521" s="2">
        <f t="shared" si="67"/>
        <v>1.179265947652465</v>
      </c>
      <c r="I521" s="2">
        <f t="shared" si="68"/>
        <v>54.11298923487454</v>
      </c>
    </row>
    <row r="522" spans="1:9" ht="13.5" x14ac:dyDescent="0.25">
      <c r="A522" s="3">
        <f>TITRES_STAT!B525</f>
        <v>43460</v>
      </c>
      <c r="B522" s="5">
        <f>TITRES_STAT!D525</f>
        <v>2.69</v>
      </c>
      <c r="C522" s="2">
        <f t="shared" si="72"/>
        <v>-8.9999999999999858E-2</v>
      </c>
      <c r="D522" s="2">
        <f t="shared" si="73"/>
        <v>0</v>
      </c>
      <c r="E522" s="2">
        <f t="shared" si="74"/>
        <v>8.9999999999999858E-2</v>
      </c>
      <c r="F522" s="2">
        <f t="shared" si="71"/>
        <v>4.1040130479626964E-2</v>
      </c>
      <c r="G522" s="2">
        <f t="shared" si="71"/>
        <v>4.1229992228794234E-2</v>
      </c>
      <c r="H522" s="2">
        <f t="shared" si="67"/>
        <v>0.99539505736227929</v>
      </c>
      <c r="I522" s="2">
        <f t="shared" si="68"/>
        <v>49.884610753626703</v>
      </c>
    </row>
    <row r="523" spans="1:9" ht="13.5" x14ac:dyDescent="0.25">
      <c r="A523" s="3">
        <f>TITRES_STAT!B526</f>
        <v>43461</v>
      </c>
      <c r="B523" s="5">
        <f>TITRES_STAT!D526</f>
        <v>2.57</v>
      </c>
      <c r="C523" s="2">
        <f t="shared" si="72"/>
        <v>-0.12000000000000011</v>
      </c>
      <c r="D523" s="2">
        <f t="shared" si="73"/>
        <v>0</v>
      </c>
      <c r="E523" s="2">
        <f t="shared" si="74"/>
        <v>0.12000000000000011</v>
      </c>
      <c r="F523" s="2">
        <f t="shared" si="71"/>
        <v>3.8108692588225038E-2</v>
      </c>
      <c r="G523" s="2">
        <f t="shared" si="71"/>
        <v>4.6856421355308937E-2</v>
      </c>
      <c r="H523" s="2">
        <f t="shared" si="67"/>
        <v>0.813307791887253</v>
      </c>
      <c r="I523" s="2">
        <f t="shared" si="68"/>
        <v>44.852164399557303</v>
      </c>
    </row>
    <row r="524" spans="1:9" ht="13.5" x14ac:dyDescent="0.25">
      <c r="A524" s="3">
        <f>TITRES_STAT!B527</f>
        <v>43462</v>
      </c>
      <c r="B524" s="5">
        <f>TITRES_STAT!D527</f>
        <v>2.46</v>
      </c>
      <c r="C524" s="2">
        <f t="shared" si="72"/>
        <v>-0.10999999999999988</v>
      </c>
      <c r="D524" s="2">
        <f t="shared" si="73"/>
        <v>0</v>
      </c>
      <c r="E524" s="2">
        <f t="shared" si="74"/>
        <v>0.10999999999999988</v>
      </c>
      <c r="F524" s="2">
        <f t="shared" si="71"/>
        <v>3.5386643117637534E-2</v>
      </c>
      <c r="G524" s="2">
        <f t="shared" si="71"/>
        <v>5.1366676972786858E-2</v>
      </c>
      <c r="H524" s="2">
        <f t="shared" si="67"/>
        <v>0.68890271286937133</v>
      </c>
      <c r="I524" s="2">
        <f t="shared" si="68"/>
        <v>40.789958333298898</v>
      </c>
    </row>
    <row r="525" spans="1:9" ht="13.5" x14ac:dyDescent="0.25">
      <c r="A525" s="3">
        <f>TITRES_STAT!B528</f>
        <v>43465</v>
      </c>
      <c r="B525" s="5">
        <f>TITRES_STAT!D528</f>
        <v>2.35</v>
      </c>
      <c r="C525" s="2">
        <f t="shared" si="72"/>
        <v>-0.10999999999999988</v>
      </c>
      <c r="D525" s="2">
        <f t="shared" si="73"/>
        <v>0</v>
      </c>
      <c r="E525" s="2">
        <f t="shared" si="74"/>
        <v>0.10999999999999988</v>
      </c>
      <c r="F525" s="2">
        <f t="shared" ref="F525:G540" si="75">((F524*13)+D525)/14</f>
        <v>3.2859025752091993E-2</v>
      </c>
      <c r="G525" s="2">
        <f t="shared" si="75"/>
        <v>5.5554771474730646E-2</v>
      </c>
      <c r="H525" s="2">
        <f t="shared" si="67"/>
        <v>0.59147081123424439</v>
      </c>
      <c r="I525" s="2">
        <f t="shared" si="68"/>
        <v>37.165042994130502</v>
      </c>
    </row>
    <row r="526" spans="1:9" ht="13.5" x14ac:dyDescent="0.25">
      <c r="A526" s="3">
        <f>TITRES_STAT!B529</f>
        <v>43467</v>
      </c>
      <c r="B526" s="5">
        <f>TITRES_STAT!D529</f>
        <v>2.25</v>
      </c>
      <c r="C526" s="2">
        <f t="shared" si="72"/>
        <v>-0.10000000000000009</v>
      </c>
      <c r="D526" s="2">
        <f t="shared" si="73"/>
        <v>0</v>
      </c>
      <c r="E526" s="2">
        <f t="shared" si="74"/>
        <v>0.10000000000000009</v>
      </c>
      <c r="F526" s="2">
        <f t="shared" si="75"/>
        <v>3.0511952484085423E-2</v>
      </c>
      <c r="G526" s="2">
        <f t="shared" si="75"/>
        <v>5.8729430655107037E-2</v>
      </c>
      <c r="H526" s="2">
        <f t="shared" si="67"/>
        <v>0.51953428023624371</v>
      </c>
      <c r="I526" s="2">
        <f t="shared" si="68"/>
        <v>34.190362599484828</v>
      </c>
    </row>
    <row r="527" spans="1:9" ht="13.5" x14ac:dyDescent="0.25">
      <c r="A527" s="3">
        <f>TITRES_STAT!B530</f>
        <v>43468</v>
      </c>
      <c r="B527" s="5">
        <f>TITRES_STAT!D530</f>
        <v>2.16</v>
      </c>
      <c r="C527" s="2">
        <f t="shared" si="72"/>
        <v>-8.9999999999999858E-2</v>
      </c>
      <c r="D527" s="2">
        <f t="shared" si="73"/>
        <v>0</v>
      </c>
      <c r="E527" s="2">
        <f t="shared" si="74"/>
        <v>8.9999999999999858E-2</v>
      </c>
      <c r="F527" s="2">
        <f t="shared" si="75"/>
        <v>2.833252730665075E-2</v>
      </c>
      <c r="G527" s="2">
        <f t="shared" si="75"/>
        <v>6.0963042751170808E-2</v>
      </c>
      <c r="H527" s="2">
        <f t="shared" si="67"/>
        <v>0.46474923212566549</v>
      </c>
      <c r="I527" s="2">
        <f t="shared" si="68"/>
        <v>31.728928196891047</v>
      </c>
    </row>
    <row r="528" spans="1:9" ht="13.5" x14ac:dyDescent="0.25">
      <c r="A528" s="3">
        <f>TITRES_STAT!B531</f>
        <v>43469</v>
      </c>
      <c r="B528" s="5">
        <f>TITRES_STAT!D531</f>
        <v>2.0299999999999998</v>
      </c>
      <c r="C528" s="2">
        <f t="shared" si="72"/>
        <v>-0.13000000000000034</v>
      </c>
      <c r="D528" s="2">
        <f t="shared" si="73"/>
        <v>0</v>
      </c>
      <c r="E528" s="2">
        <f t="shared" si="74"/>
        <v>0.13000000000000034</v>
      </c>
      <c r="F528" s="2">
        <f t="shared" si="75"/>
        <v>2.6308775356175696E-2</v>
      </c>
      <c r="G528" s="2">
        <f t="shared" si="75"/>
        <v>6.5894253983230053E-2</v>
      </c>
      <c r="H528" s="2">
        <f t="shared" si="67"/>
        <v>0.39925750374032953</v>
      </c>
      <c r="I528" s="2">
        <f t="shared" si="68"/>
        <v>28.533526007406181</v>
      </c>
    </row>
    <row r="529" spans="1:9" ht="13.5" x14ac:dyDescent="0.25">
      <c r="A529" s="3">
        <f>TITRES_STAT!B532</f>
        <v>43472</v>
      </c>
      <c r="B529" s="5">
        <f>TITRES_STAT!D532</f>
        <v>1.94</v>
      </c>
      <c r="C529" s="2">
        <f t="shared" si="72"/>
        <v>-8.9999999999999858E-2</v>
      </c>
      <c r="D529" s="2">
        <f t="shared" si="73"/>
        <v>0</v>
      </c>
      <c r="E529" s="2">
        <f t="shared" si="74"/>
        <v>8.9999999999999858E-2</v>
      </c>
      <c r="F529" s="2">
        <f t="shared" si="75"/>
        <v>2.4429577116448862E-2</v>
      </c>
      <c r="G529" s="2">
        <f t="shared" si="75"/>
        <v>6.7616092984427903E-2</v>
      </c>
      <c r="H529" s="2">
        <f t="shared" ref="H529:H592" si="76">F529/G529</f>
        <v>0.36129826551905375</v>
      </c>
      <c r="I529" s="2">
        <f t="shared" ref="I529:I592" si="77">IF(G529=0,100,100-(100/(1+H529)))</f>
        <v>26.540712984842685</v>
      </c>
    </row>
    <row r="530" spans="1:9" ht="13.5" x14ac:dyDescent="0.25">
      <c r="A530" s="3">
        <f>TITRES_STAT!B533</f>
        <v>43473</v>
      </c>
      <c r="B530" s="5">
        <f>TITRES_STAT!D533</f>
        <v>1.94</v>
      </c>
      <c r="C530" s="2">
        <f t="shared" si="72"/>
        <v>0</v>
      </c>
      <c r="D530" s="2">
        <f t="shared" si="73"/>
        <v>0</v>
      </c>
      <c r="E530" s="2">
        <f t="shared" si="74"/>
        <v>0</v>
      </c>
      <c r="F530" s="2">
        <f t="shared" si="75"/>
        <v>2.2684607322416801E-2</v>
      </c>
      <c r="G530" s="2">
        <f t="shared" si="75"/>
        <v>6.278637205696877E-2</v>
      </c>
      <c r="H530" s="2">
        <f t="shared" si="76"/>
        <v>0.36129826551905375</v>
      </c>
      <c r="I530" s="2">
        <f t="shared" si="77"/>
        <v>26.540712984842685</v>
      </c>
    </row>
    <row r="531" spans="1:9" ht="13.5" x14ac:dyDescent="0.25">
      <c r="A531" s="3">
        <f>TITRES_STAT!B534</f>
        <v>43474</v>
      </c>
      <c r="B531" s="5">
        <f>TITRES_STAT!D534</f>
        <v>2.04</v>
      </c>
      <c r="C531" s="2">
        <f t="shared" si="72"/>
        <v>0.10000000000000009</v>
      </c>
      <c r="D531" s="2">
        <f t="shared" si="73"/>
        <v>0.10000000000000009</v>
      </c>
      <c r="E531" s="2">
        <f t="shared" si="74"/>
        <v>0</v>
      </c>
      <c r="F531" s="2">
        <f t="shared" si="75"/>
        <v>2.8207135370815605E-2</v>
      </c>
      <c r="G531" s="2">
        <f t="shared" si="75"/>
        <v>5.8301631195756716E-2</v>
      </c>
      <c r="H531" s="2">
        <f t="shared" si="76"/>
        <v>0.48381382805749978</v>
      </c>
      <c r="I531" s="2">
        <f t="shared" si="77"/>
        <v>32.606100503246651</v>
      </c>
    </row>
    <row r="532" spans="1:9" ht="13.5" x14ac:dyDescent="0.25">
      <c r="A532" s="3">
        <f>TITRES_STAT!B535</f>
        <v>43475</v>
      </c>
      <c r="B532" s="5">
        <f>TITRES_STAT!D535</f>
        <v>2.04</v>
      </c>
      <c r="C532" s="2">
        <f t="shared" si="72"/>
        <v>0</v>
      </c>
      <c r="D532" s="2">
        <f t="shared" si="73"/>
        <v>0</v>
      </c>
      <c r="E532" s="2">
        <f t="shared" si="74"/>
        <v>0</v>
      </c>
      <c r="F532" s="2">
        <f t="shared" si="75"/>
        <v>2.6192339987185918E-2</v>
      </c>
      <c r="G532" s="2">
        <f t="shared" si="75"/>
        <v>5.4137228967488384E-2</v>
      </c>
      <c r="H532" s="2">
        <f t="shared" si="76"/>
        <v>0.48381382805749973</v>
      </c>
      <c r="I532" s="2">
        <f t="shared" si="77"/>
        <v>32.606100503246651</v>
      </c>
    </row>
    <row r="533" spans="1:9" ht="13.5" x14ac:dyDescent="0.25">
      <c r="A533" s="3">
        <f>TITRES_STAT!B536</f>
        <v>43476</v>
      </c>
      <c r="B533" s="5">
        <f>TITRES_STAT!D536</f>
        <v>1.95</v>
      </c>
      <c r="C533" s="2">
        <f t="shared" si="72"/>
        <v>-9.000000000000008E-2</v>
      </c>
      <c r="D533" s="2">
        <f t="shared" si="73"/>
        <v>0</v>
      </c>
      <c r="E533" s="2">
        <f t="shared" si="74"/>
        <v>9.000000000000008E-2</v>
      </c>
      <c r="F533" s="2">
        <f t="shared" si="75"/>
        <v>2.4321458559529781E-2</v>
      </c>
      <c r="G533" s="2">
        <f t="shared" si="75"/>
        <v>5.6698855469810648E-2</v>
      </c>
      <c r="H533" s="2">
        <f t="shared" si="76"/>
        <v>0.4289585452475273</v>
      </c>
      <c r="I533" s="2">
        <f t="shared" si="77"/>
        <v>30.018963578346643</v>
      </c>
    </row>
    <row r="534" spans="1:9" ht="13.5" x14ac:dyDescent="0.25">
      <c r="A534" s="3">
        <f>TITRES_STAT!B537</f>
        <v>43480</v>
      </c>
      <c r="B534" s="5">
        <f>TITRES_STAT!D537</f>
        <v>1.89</v>
      </c>
      <c r="C534" s="2">
        <f t="shared" si="72"/>
        <v>-6.0000000000000053E-2</v>
      </c>
      <c r="D534" s="2">
        <f t="shared" si="73"/>
        <v>0</v>
      </c>
      <c r="E534" s="2">
        <f t="shared" si="74"/>
        <v>6.0000000000000053E-2</v>
      </c>
      <c r="F534" s="2">
        <f t="shared" si="75"/>
        <v>2.2584211519563368E-2</v>
      </c>
      <c r="G534" s="2">
        <f t="shared" si="75"/>
        <v>5.6934651507681323E-2</v>
      </c>
      <c r="H534" s="2">
        <f t="shared" si="76"/>
        <v>0.39666900422700269</v>
      </c>
      <c r="I534" s="2">
        <f t="shared" si="77"/>
        <v>28.401074486974977</v>
      </c>
    </row>
    <row r="535" spans="1:9" ht="13.5" x14ac:dyDescent="0.25">
      <c r="A535" s="3">
        <f>TITRES_STAT!B538</f>
        <v>43481</v>
      </c>
      <c r="B535" s="5">
        <f>TITRES_STAT!D538</f>
        <v>1.78</v>
      </c>
      <c r="C535" s="2">
        <f t="shared" si="72"/>
        <v>-0.10999999999999988</v>
      </c>
      <c r="D535" s="2">
        <f t="shared" si="73"/>
        <v>0</v>
      </c>
      <c r="E535" s="2">
        <f t="shared" si="74"/>
        <v>0.10999999999999988</v>
      </c>
      <c r="F535" s="2">
        <f t="shared" si="75"/>
        <v>2.0971053553880268E-2</v>
      </c>
      <c r="G535" s="2">
        <f t="shared" si="75"/>
        <v>6.0725033542846932E-2</v>
      </c>
      <c r="H535" s="2">
        <f t="shared" si="76"/>
        <v>0.34534445401472391</v>
      </c>
      <c r="I535" s="2">
        <f t="shared" si="77"/>
        <v>25.669593611075626</v>
      </c>
    </row>
    <row r="536" spans="1:9" ht="13.5" x14ac:dyDescent="0.25">
      <c r="A536" s="3">
        <f>TITRES_STAT!B539</f>
        <v>43482</v>
      </c>
      <c r="B536" s="5">
        <f>TITRES_STAT!D539</f>
        <v>1.78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1.9473121157174533E-2</v>
      </c>
      <c r="G536" s="2">
        <f t="shared" si="75"/>
        <v>5.6387531146929293E-2</v>
      </c>
      <c r="H536" s="2">
        <f t="shared" si="76"/>
        <v>0.34534445401472386</v>
      </c>
      <c r="I536" s="2">
        <f t="shared" si="77"/>
        <v>25.669593611075626</v>
      </c>
    </row>
    <row r="537" spans="1:9" ht="13.5" x14ac:dyDescent="0.25">
      <c r="A537" s="3">
        <f>TITRES_STAT!B540</f>
        <v>43483</v>
      </c>
      <c r="B537" s="5">
        <f>TITRES_STAT!D540</f>
        <v>1.85</v>
      </c>
      <c r="C537" s="2">
        <f t="shared" si="72"/>
        <v>7.0000000000000062E-2</v>
      </c>
      <c r="D537" s="2">
        <f t="shared" si="73"/>
        <v>7.0000000000000062E-2</v>
      </c>
      <c r="E537" s="2">
        <f t="shared" si="74"/>
        <v>0</v>
      </c>
      <c r="F537" s="2">
        <f t="shared" si="75"/>
        <v>2.308218393166207E-2</v>
      </c>
      <c r="G537" s="2">
        <f t="shared" si="75"/>
        <v>5.2359850350720057E-2</v>
      </c>
      <c r="H537" s="2">
        <f t="shared" si="76"/>
        <v>0.44083746949335278</v>
      </c>
      <c r="I537" s="2">
        <f t="shared" si="77"/>
        <v>30.595919305760845</v>
      </c>
    </row>
    <row r="538" spans="1:9" ht="13.5" x14ac:dyDescent="0.25">
      <c r="A538" s="3">
        <f>TITRES_STAT!B541</f>
        <v>43486</v>
      </c>
      <c r="B538" s="5">
        <f>TITRES_STAT!D541</f>
        <v>1.85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2.1433456507971922E-2</v>
      </c>
      <c r="G538" s="2">
        <f t="shared" si="75"/>
        <v>4.8619861039954339E-2</v>
      </c>
      <c r="H538" s="2">
        <f t="shared" si="76"/>
        <v>0.44083746949335278</v>
      </c>
      <c r="I538" s="2">
        <f t="shared" si="77"/>
        <v>30.595919305760845</v>
      </c>
    </row>
    <row r="539" spans="1:9" ht="13.5" x14ac:dyDescent="0.25">
      <c r="A539" s="3">
        <f>TITRES_STAT!B542</f>
        <v>43487</v>
      </c>
      <c r="B539" s="5">
        <f>TITRES_STAT!D542</f>
        <v>1.82</v>
      </c>
      <c r="C539" s="2">
        <f t="shared" si="72"/>
        <v>-3.0000000000000027E-2</v>
      </c>
      <c r="D539" s="2">
        <f t="shared" si="73"/>
        <v>0</v>
      </c>
      <c r="E539" s="2">
        <f t="shared" si="74"/>
        <v>3.0000000000000027E-2</v>
      </c>
      <c r="F539" s="2">
        <f t="shared" si="75"/>
        <v>1.9902495328831069E-2</v>
      </c>
      <c r="G539" s="2">
        <f t="shared" si="75"/>
        <v>4.7289870965671887E-2</v>
      </c>
      <c r="H539" s="2">
        <f t="shared" si="76"/>
        <v>0.42086169664701467</v>
      </c>
      <c r="I539" s="2">
        <f t="shared" si="77"/>
        <v>29.620173282183245</v>
      </c>
    </row>
    <row r="540" spans="1:9" ht="13.5" x14ac:dyDescent="0.25">
      <c r="A540" s="3">
        <f>TITRES_STAT!B543</f>
        <v>43488</v>
      </c>
      <c r="B540" s="5">
        <f>TITRES_STAT!D543</f>
        <v>1.8</v>
      </c>
      <c r="C540" s="2">
        <f t="shared" si="72"/>
        <v>-2.0000000000000018E-2</v>
      </c>
      <c r="D540" s="2">
        <f t="shared" si="73"/>
        <v>0</v>
      </c>
      <c r="E540" s="2">
        <f t="shared" si="74"/>
        <v>2.0000000000000018E-2</v>
      </c>
      <c r="F540" s="2">
        <f t="shared" si="75"/>
        <v>1.8480888519628848E-2</v>
      </c>
      <c r="G540" s="2">
        <f t="shared" si="75"/>
        <v>4.5340594468123899E-2</v>
      </c>
      <c r="H540" s="2">
        <f t="shared" si="76"/>
        <v>0.40760137215716458</v>
      </c>
      <c r="I540" s="2">
        <f t="shared" si="77"/>
        <v>28.957159336418584</v>
      </c>
    </row>
    <row r="541" spans="1:9" ht="13.5" x14ac:dyDescent="0.25">
      <c r="A541" s="3">
        <f>TITRES_STAT!B544</f>
        <v>43489</v>
      </c>
      <c r="B541" s="5">
        <f>TITRES_STAT!D544</f>
        <v>1.72</v>
      </c>
      <c r="C541" s="2">
        <f t="shared" si="72"/>
        <v>-8.0000000000000071E-2</v>
      </c>
      <c r="D541" s="2">
        <f t="shared" si="73"/>
        <v>0</v>
      </c>
      <c r="E541" s="2">
        <f t="shared" si="74"/>
        <v>8.0000000000000071E-2</v>
      </c>
      <c r="F541" s="2">
        <f t="shared" ref="F541:G556" si="78">((F540*13)+D541)/14</f>
        <v>1.7160825053941071E-2</v>
      </c>
      <c r="G541" s="2">
        <f t="shared" si="78"/>
        <v>4.7816266291829342E-2</v>
      </c>
      <c r="H541" s="2">
        <f t="shared" si="76"/>
        <v>0.35889094621495882</v>
      </c>
      <c r="I541" s="2">
        <f t="shared" si="77"/>
        <v>26.410577479716821</v>
      </c>
    </row>
    <row r="542" spans="1:9" ht="13.5" x14ac:dyDescent="0.25">
      <c r="A542" s="3">
        <f>TITRES_STAT!B545</f>
        <v>43490</v>
      </c>
      <c r="B542" s="5">
        <f>TITRES_STAT!D545</f>
        <v>1.7</v>
      </c>
      <c r="C542" s="2">
        <f t="shared" si="72"/>
        <v>-2.0000000000000018E-2</v>
      </c>
      <c r="D542" s="2">
        <f t="shared" si="73"/>
        <v>0</v>
      </c>
      <c r="E542" s="2">
        <f t="shared" si="74"/>
        <v>2.0000000000000018E-2</v>
      </c>
      <c r="F542" s="2">
        <f t="shared" si="78"/>
        <v>1.5935051835802422E-2</v>
      </c>
      <c r="G542" s="2">
        <f t="shared" si="78"/>
        <v>4.5829390128127249E-2</v>
      </c>
      <c r="H542" s="2">
        <f t="shared" si="76"/>
        <v>0.34770377243188477</v>
      </c>
      <c r="I542" s="2">
        <f t="shared" si="77"/>
        <v>25.799717975446882</v>
      </c>
    </row>
    <row r="543" spans="1:9" ht="13.5" x14ac:dyDescent="0.25">
      <c r="A543" s="3">
        <f>TITRES_STAT!B546</f>
        <v>43493</v>
      </c>
      <c r="B543" s="5">
        <f>TITRES_STAT!D546</f>
        <v>1.7</v>
      </c>
      <c r="C543" s="2">
        <f t="shared" si="72"/>
        <v>0</v>
      </c>
      <c r="D543" s="2">
        <f t="shared" si="73"/>
        <v>0</v>
      </c>
      <c r="E543" s="2">
        <f t="shared" si="74"/>
        <v>0</v>
      </c>
      <c r="F543" s="2">
        <f t="shared" si="78"/>
        <v>1.479683384753082E-2</v>
      </c>
      <c r="G543" s="2">
        <f t="shared" si="78"/>
        <v>4.2555862261832444E-2</v>
      </c>
      <c r="H543" s="2">
        <f t="shared" si="76"/>
        <v>0.34770377243188477</v>
      </c>
      <c r="I543" s="2">
        <f t="shared" si="77"/>
        <v>25.799717975446882</v>
      </c>
    </row>
    <row r="544" spans="1:9" ht="13.5" x14ac:dyDescent="0.25">
      <c r="A544" s="3">
        <f>TITRES_STAT!B547</f>
        <v>43494</v>
      </c>
      <c r="B544" s="5">
        <f>TITRES_STAT!D547</f>
        <v>1.7</v>
      </c>
      <c r="C544" s="2">
        <f t="shared" si="72"/>
        <v>0</v>
      </c>
      <c r="D544" s="2">
        <f t="shared" si="73"/>
        <v>0</v>
      </c>
      <c r="E544" s="2">
        <f t="shared" si="74"/>
        <v>0</v>
      </c>
      <c r="F544" s="2">
        <f t="shared" si="78"/>
        <v>1.3739917144135761E-2</v>
      </c>
      <c r="G544" s="2">
        <f t="shared" si="78"/>
        <v>3.9516157814558701E-2</v>
      </c>
      <c r="H544" s="2">
        <f t="shared" si="76"/>
        <v>0.34770377243188472</v>
      </c>
      <c r="I544" s="2">
        <f t="shared" si="77"/>
        <v>25.799717975446882</v>
      </c>
    </row>
    <row r="545" spans="1:9" ht="13.5" x14ac:dyDescent="0.25">
      <c r="A545" s="3">
        <f>TITRES_STAT!B548</f>
        <v>43495</v>
      </c>
      <c r="B545" s="5">
        <f>TITRES_STAT!D548</f>
        <v>1.63</v>
      </c>
      <c r="C545" s="2">
        <f t="shared" si="72"/>
        <v>-7.0000000000000062E-2</v>
      </c>
      <c r="D545" s="2">
        <f t="shared" si="73"/>
        <v>0</v>
      </c>
      <c r="E545" s="2">
        <f t="shared" si="74"/>
        <v>7.0000000000000062E-2</v>
      </c>
      <c r="F545" s="2">
        <f t="shared" si="78"/>
        <v>1.2758494490983208E-2</v>
      </c>
      <c r="G545" s="2">
        <f t="shared" si="78"/>
        <v>4.1693575113518795E-2</v>
      </c>
      <c r="H545" s="2">
        <f t="shared" si="76"/>
        <v>0.30600624811486538</v>
      </c>
      <c r="I545" s="2">
        <f t="shared" si="77"/>
        <v>23.43068791260113</v>
      </c>
    </row>
    <row r="546" spans="1:9" ht="13.5" x14ac:dyDescent="0.25">
      <c r="A546" s="3">
        <f>TITRES_STAT!B549</f>
        <v>43496</v>
      </c>
      <c r="B546" s="5">
        <f>TITRES_STAT!D549</f>
        <v>1.62</v>
      </c>
      <c r="C546" s="2">
        <f t="shared" si="72"/>
        <v>-9.9999999999997868E-3</v>
      </c>
      <c r="D546" s="2">
        <f t="shared" si="73"/>
        <v>0</v>
      </c>
      <c r="E546" s="2">
        <f t="shared" si="74"/>
        <v>9.9999999999997868E-3</v>
      </c>
      <c r="F546" s="2">
        <f t="shared" si="78"/>
        <v>1.1847173455912978E-2</v>
      </c>
      <c r="G546" s="2">
        <f t="shared" si="78"/>
        <v>3.9429748319696013E-2</v>
      </c>
      <c r="H546" s="2">
        <f t="shared" si="76"/>
        <v>0.30046282212750158</v>
      </c>
      <c r="I546" s="2">
        <f t="shared" si="77"/>
        <v>23.104299255241855</v>
      </c>
    </row>
    <row r="547" spans="1:9" ht="13.5" x14ac:dyDescent="0.25">
      <c r="A547" s="3">
        <f>TITRES_STAT!B550</f>
        <v>43497</v>
      </c>
      <c r="B547" s="5">
        <f>TITRES_STAT!D550</f>
        <v>1.58</v>
      </c>
      <c r="C547" s="2">
        <f t="shared" si="72"/>
        <v>-4.0000000000000036E-2</v>
      </c>
      <c r="D547" s="2">
        <f t="shared" si="73"/>
        <v>0</v>
      </c>
      <c r="E547" s="2">
        <f t="shared" si="74"/>
        <v>4.0000000000000036E-2</v>
      </c>
      <c r="F547" s="2">
        <f t="shared" si="78"/>
        <v>1.1000946780490623E-2</v>
      </c>
      <c r="G547" s="2">
        <f t="shared" si="78"/>
        <v>3.9470480582574873E-2</v>
      </c>
      <c r="H547" s="2">
        <f t="shared" si="76"/>
        <v>0.27871327174433336</v>
      </c>
      <c r="I547" s="2">
        <f t="shared" si="77"/>
        <v>21.79638531194189</v>
      </c>
    </row>
    <row r="548" spans="1:9" ht="13.5" x14ac:dyDescent="0.25">
      <c r="A548" s="3">
        <f>TITRES_STAT!B551</f>
        <v>43500</v>
      </c>
      <c r="B548" s="5">
        <f>TITRES_STAT!D551</f>
        <v>1.58</v>
      </c>
      <c r="C548" s="2">
        <f t="shared" si="72"/>
        <v>0</v>
      </c>
      <c r="D548" s="2">
        <f t="shared" si="73"/>
        <v>0</v>
      </c>
      <c r="E548" s="2">
        <f t="shared" si="74"/>
        <v>0</v>
      </c>
      <c r="F548" s="2">
        <f t="shared" si="78"/>
        <v>1.0215164867598436E-2</v>
      </c>
      <c r="G548" s="2">
        <f t="shared" si="78"/>
        <v>3.6651160540962381E-2</v>
      </c>
      <c r="H548" s="2">
        <f t="shared" si="76"/>
        <v>0.27871327174433336</v>
      </c>
      <c r="I548" s="2">
        <f t="shared" si="77"/>
        <v>21.79638531194189</v>
      </c>
    </row>
    <row r="549" spans="1:9" ht="13.5" x14ac:dyDescent="0.25">
      <c r="A549" s="3">
        <f>TITRES_STAT!B552</f>
        <v>43501</v>
      </c>
      <c r="B549" s="5">
        <f>TITRES_STAT!D552</f>
        <v>1.62</v>
      </c>
      <c r="C549" s="2">
        <f t="shared" si="72"/>
        <v>4.0000000000000036E-2</v>
      </c>
      <c r="D549" s="2">
        <f t="shared" si="73"/>
        <v>4.0000000000000036E-2</v>
      </c>
      <c r="E549" s="2">
        <f t="shared" si="74"/>
        <v>0</v>
      </c>
      <c r="F549" s="2">
        <f t="shared" si="78"/>
        <v>1.2342653091341407E-2</v>
      </c>
      <c r="G549" s="2">
        <f t="shared" si="78"/>
        <v>3.4033220502322208E-2</v>
      </c>
      <c r="H549" s="2">
        <f t="shared" si="76"/>
        <v>0.36266485831099127</v>
      </c>
      <c r="I549" s="2">
        <f t="shared" si="77"/>
        <v>26.614384021065206</v>
      </c>
    </row>
    <row r="550" spans="1:9" ht="13.5" x14ac:dyDescent="0.25">
      <c r="A550" s="3">
        <f>TITRES_STAT!B553</f>
        <v>43502</v>
      </c>
      <c r="B550" s="5">
        <f>TITRES_STAT!D553</f>
        <v>1.62</v>
      </c>
      <c r="C550" s="2">
        <f t="shared" si="72"/>
        <v>0</v>
      </c>
      <c r="D550" s="2">
        <f t="shared" si="73"/>
        <v>0</v>
      </c>
      <c r="E550" s="2">
        <f t="shared" si="74"/>
        <v>0</v>
      </c>
      <c r="F550" s="2">
        <f t="shared" si="78"/>
        <v>1.146103501338845E-2</v>
      </c>
      <c r="G550" s="2">
        <f t="shared" si="78"/>
        <v>3.1602276180727765E-2</v>
      </c>
      <c r="H550" s="2">
        <f t="shared" si="76"/>
        <v>0.36266485831099127</v>
      </c>
      <c r="I550" s="2">
        <f t="shared" si="77"/>
        <v>26.614384021065206</v>
      </c>
    </row>
    <row r="551" spans="1:9" ht="13.5" x14ac:dyDescent="0.25">
      <c r="A551" s="3">
        <f>TITRES_STAT!B554</f>
        <v>43503</v>
      </c>
      <c r="B551" s="5">
        <f>TITRES_STAT!D554</f>
        <v>1.62</v>
      </c>
      <c r="C551" s="2">
        <f t="shared" si="72"/>
        <v>0</v>
      </c>
      <c r="D551" s="2">
        <f t="shared" si="73"/>
        <v>0</v>
      </c>
      <c r="E551" s="2">
        <f t="shared" si="74"/>
        <v>0</v>
      </c>
      <c r="F551" s="2">
        <f t="shared" si="78"/>
        <v>1.0642389655289275E-2</v>
      </c>
      <c r="G551" s="2">
        <f t="shared" si="78"/>
        <v>2.934497073924721E-2</v>
      </c>
      <c r="H551" s="2">
        <f t="shared" si="76"/>
        <v>0.36266485831099127</v>
      </c>
      <c r="I551" s="2">
        <f t="shared" si="77"/>
        <v>26.614384021065206</v>
      </c>
    </row>
    <row r="552" spans="1:9" ht="13.5" x14ac:dyDescent="0.25">
      <c r="A552" s="3">
        <f>TITRES_STAT!B555</f>
        <v>43504</v>
      </c>
      <c r="B552" s="5">
        <f>TITRES_STAT!D555</f>
        <v>1.62</v>
      </c>
      <c r="C552" s="2">
        <f t="shared" si="72"/>
        <v>0</v>
      </c>
      <c r="D552" s="2">
        <f t="shared" si="73"/>
        <v>0</v>
      </c>
      <c r="E552" s="2">
        <f t="shared" si="74"/>
        <v>0</v>
      </c>
      <c r="F552" s="2">
        <f t="shared" si="78"/>
        <v>9.8822189656257546E-3</v>
      </c>
      <c r="G552" s="2">
        <f t="shared" si="78"/>
        <v>2.7248901400729553E-2</v>
      </c>
      <c r="H552" s="2">
        <f t="shared" si="76"/>
        <v>0.36266485831099127</v>
      </c>
      <c r="I552" s="2">
        <f t="shared" si="77"/>
        <v>26.614384021065206</v>
      </c>
    </row>
    <row r="553" spans="1:9" ht="13.5" x14ac:dyDescent="0.25">
      <c r="A553" s="3">
        <f>TITRES_STAT!B556</f>
        <v>43507</v>
      </c>
      <c r="B553" s="5">
        <f>TITRES_STAT!D556</f>
        <v>1.66</v>
      </c>
      <c r="C553" s="2">
        <f t="shared" si="72"/>
        <v>3.9999999999999813E-2</v>
      </c>
      <c r="D553" s="2">
        <f t="shared" si="73"/>
        <v>3.9999999999999813E-2</v>
      </c>
      <c r="E553" s="2">
        <f t="shared" si="74"/>
        <v>0</v>
      </c>
      <c r="F553" s="2">
        <f t="shared" si="78"/>
        <v>1.2033489039509616E-2</v>
      </c>
      <c r="G553" s="2">
        <f t="shared" si="78"/>
        <v>2.5302551300677441E-2</v>
      </c>
      <c r="H553" s="2">
        <f t="shared" si="76"/>
        <v>0.47558401903872183</v>
      </c>
      <c r="I553" s="2">
        <f t="shared" si="77"/>
        <v>32.230222942407835</v>
      </c>
    </row>
    <row r="554" spans="1:9" ht="13.5" x14ac:dyDescent="0.25">
      <c r="A554" s="3">
        <f>TITRES_STAT!B557</f>
        <v>43508</v>
      </c>
      <c r="B554" s="5">
        <f>TITRES_STAT!D557</f>
        <v>1.65</v>
      </c>
      <c r="C554" s="2">
        <f t="shared" si="72"/>
        <v>-1.0000000000000009E-2</v>
      </c>
      <c r="D554" s="2">
        <f t="shared" si="73"/>
        <v>0</v>
      </c>
      <c r="E554" s="2">
        <f t="shared" si="74"/>
        <v>1.0000000000000009E-2</v>
      </c>
      <c r="F554" s="2">
        <f t="shared" si="78"/>
        <v>1.1173954108116071E-2</v>
      </c>
      <c r="G554" s="2">
        <f t="shared" si="78"/>
        <v>2.4209511922057624E-2</v>
      </c>
      <c r="H554" s="2">
        <f t="shared" si="76"/>
        <v>0.46155222559176529</v>
      </c>
      <c r="I554" s="2">
        <f t="shared" si="77"/>
        <v>31.579591718310866</v>
      </c>
    </row>
    <row r="555" spans="1:9" ht="13.5" x14ac:dyDescent="0.25">
      <c r="A555" s="3">
        <f>TITRES_STAT!B558</f>
        <v>43509</v>
      </c>
      <c r="B555" s="5">
        <f>TITRES_STAT!D558</f>
        <v>1.61</v>
      </c>
      <c r="C555" s="2">
        <f t="shared" si="72"/>
        <v>-3.9999999999999813E-2</v>
      </c>
      <c r="D555" s="2">
        <f t="shared" si="73"/>
        <v>0</v>
      </c>
      <c r="E555" s="2">
        <f t="shared" si="74"/>
        <v>3.9999999999999813E-2</v>
      </c>
      <c r="F555" s="2">
        <f t="shared" si="78"/>
        <v>1.0375814528964923E-2</v>
      </c>
      <c r="G555" s="2">
        <f t="shared" si="78"/>
        <v>2.5337403927624923E-2</v>
      </c>
      <c r="H555" s="2">
        <f t="shared" si="76"/>
        <v>0.40950582619288617</v>
      </c>
      <c r="I555" s="2">
        <f t="shared" si="77"/>
        <v>29.053148882610344</v>
      </c>
    </row>
    <row r="556" spans="1:9" ht="13.5" x14ac:dyDescent="0.25">
      <c r="A556" s="3">
        <f>TITRES_STAT!B559</f>
        <v>43510</v>
      </c>
      <c r="B556" s="5">
        <f>TITRES_STAT!D559</f>
        <v>1.58</v>
      </c>
      <c r="C556" s="2">
        <f t="shared" si="72"/>
        <v>-3.0000000000000027E-2</v>
      </c>
      <c r="D556" s="2">
        <f t="shared" si="73"/>
        <v>0</v>
      </c>
      <c r="E556" s="2">
        <f t="shared" si="74"/>
        <v>3.0000000000000027E-2</v>
      </c>
      <c r="F556" s="2">
        <f t="shared" si="78"/>
        <v>9.6346849197531427E-3</v>
      </c>
      <c r="G556" s="2">
        <f t="shared" si="78"/>
        <v>2.5670446504223145E-2</v>
      </c>
      <c r="H556" s="2">
        <f t="shared" si="76"/>
        <v>0.37532206220753128</v>
      </c>
      <c r="I556" s="2">
        <f t="shared" si="77"/>
        <v>27.28975797894941</v>
      </c>
    </row>
    <row r="557" spans="1:9" ht="13.5" x14ac:dyDescent="0.25">
      <c r="A557" s="3">
        <f>TITRES_STAT!B560</f>
        <v>43511</v>
      </c>
      <c r="B557" s="5">
        <f>TITRES_STAT!D560</f>
        <v>1.58</v>
      </c>
      <c r="C557" s="2">
        <f t="shared" si="72"/>
        <v>0</v>
      </c>
      <c r="D557" s="2">
        <f t="shared" si="73"/>
        <v>0</v>
      </c>
      <c r="E557" s="2">
        <f t="shared" si="74"/>
        <v>0</v>
      </c>
      <c r="F557" s="2">
        <f t="shared" ref="F557:G572" si="79">((F556*13)+D557)/14</f>
        <v>8.9464931397707764E-3</v>
      </c>
      <c r="G557" s="2">
        <f t="shared" si="79"/>
        <v>2.3836843182492923E-2</v>
      </c>
      <c r="H557" s="2">
        <f t="shared" si="76"/>
        <v>0.37532206220753128</v>
      </c>
      <c r="I557" s="2">
        <f t="shared" si="77"/>
        <v>27.28975797894941</v>
      </c>
    </row>
    <row r="558" spans="1:9" ht="13.5" x14ac:dyDescent="0.25">
      <c r="A558" s="3">
        <f>TITRES_STAT!B561</f>
        <v>43514</v>
      </c>
      <c r="B558" s="5">
        <f>TITRES_STAT!D561</f>
        <v>1.61</v>
      </c>
      <c r="C558" s="2">
        <f t="shared" si="72"/>
        <v>3.0000000000000027E-2</v>
      </c>
      <c r="D558" s="2">
        <f t="shared" si="73"/>
        <v>3.0000000000000027E-2</v>
      </c>
      <c r="E558" s="2">
        <f t="shared" si="74"/>
        <v>0</v>
      </c>
      <c r="F558" s="2">
        <f t="shared" si="79"/>
        <v>1.045031505835858E-2</v>
      </c>
      <c r="G558" s="2">
        <f t="shared" si="79"/>
        <v>2.2134211526600573E-2</v>
      </c>
      <c r="H558" s="2">
        <f t="shared" si="76"/>
        <v>0.47213405572633765</v>
      </c>
      <c r="I558" s="2">
        <f t="shared" si="77"/>
        <v>32.071403680243705</v>
      </c>
    </row>
    <row r="559" spans="1:9" ht="13.5" x14ac:dyDescent="0.25">
      <c r="A559" s="3">
        <f>TITRES_STAT!B562</f>
        <v>43515</v>
      </c>
      <c r="B559" s="5">
        <f>TITRES_STAT!D562</f>
        <v>1.62</v>
      </c>
      <c r="C559" s="2">
        <f t="shared" si="72"/>
        <v>1.0000000000000009E-2</v>
      </c>
      <c r="D559" s="2">
        <f t="shared" si="73"/>
        <v>1.0000000000000009E-2</v>
      </c>
      <c r="E559" s="2">
        <f t="shared" si="74"/>
        <v>0</v>
      </c>
      <c r="F559" s="2">
        <f t="shared" si="79"/>
        <v>1.0418149697047253E-2</v>
      </c>
      <c r="G559" s="2">
        <f t="shared" si="79"/>
        <v>2.0553196417557675E-2</v>
      </c>
      <c r="H559" s="2">
        <f t="shared" si="76"/>
        <v>0.5068870790407809</v>
      </c>
      <c r="I559" s="2">
        <f t="shared" si="77"/>
        <v>33.638026769958316</v>
      </c>
    </row>
    <row r="560" spans="1:9" ht="13.5" x14ac:dyDescent="0.25">
      <c r="A560" s="3">
        <f>TITRES_STAT!B563</f>
        <v>43516</v>
      </c>
      <c r="B560" s="5">
        <f>TITRES_STAT!D563</f>
        <v>1.54</v>
      </c>
      <c r="C560" s="2">
        <f t="shared" si="72"/>
        <v>-8.0000000000000071E-2</v>
      </c>
      <c r="D560" s="2">
        <f t="shared" si="73"/>
        <v>0</v>
      </c>
      <c r="E560" s="2">
        <f t="shared" si="74"/>
        <v>8.0000000000000071E-2</v>
      </c>
      <c r="F560" s="2">
        <f t="shared" si="79"/>
        <v>9.6739961472581647E-3</v>
      </c>
      <c r="G560" s="2">
        <f t="shared" si="79"/>
        <v>2.4799396673446418E-2</v>
      </c>
      <c r="H560" s="2">
        <f t="shared" si="76"/>
        <v>0.39008997979440568</v>
      </c>
      <c r="I560" s="2">
        <f t="shared" si="77"/>
        <v>28.062210753587337</v>
      </c>
    </row>
    <row r="561" spans="1:9" ht="13.5" x14ac:dyDescent="0.25">
      <c r="A561" s="3">
        <f>TITRES_STAT!B564</f>
        <v>43517</v>
      </c>
      <c r="B561" s="5">
        <f>TITRES_STAT!D564</f>
        <v>1.55</v>
      </c>
      <c r="C561" s="2">
        <f t="shared" si="72"/>
        <v>1.0000000000000009E-2</v>
      </c>
      <c r="D561" s="2">
        <f t="shared" si="73"/>
        <v>1.0000000000000009E-2</v>
      </c>
      <c r="E561" s="2">
        <f t="shared" si="74"/>
        <v>0</v>
      </c>
      <c r="F561" s="2">
        <f t="shared" si="79"/>
        <v>9.6972821367397235E-3</v>
      </c>
      <c r="G561" s="2">
        <f t="shared" si="79"/>
        <v>2.3028011196771673E-2</v>
      </c>
      <c r="H561" s="2">
        <f t="shared" si="76"/>
        <v>0.42110810412056765</v>
      </c>
      <c r="I561" s="2">
        <f t="shared" si="77"/>
        <v>29.632376516575022</v>
      </c>
    </row>
    <row r="562" spans="1:9" ht="13.5" x14ac:dyDescent="0.25">
      <c r="A562" s="3">
        <f>TITRES_STAT!B565</f>
        <v>43518</v>
      </c>
      <c r="B562" s="5">
        <f>TITRES_STAT!D565</f>
        <v>1.59</v>
      </c>
      <c r="C562" s="2">
        <f t="shared" si="72"/>
        <v>4.0000000000000036E-2</v>
      </c>
      <c r="D562" s="2">
        <f t="shared" si="73"/>
        <v>4.0000000000000036E-2</v>
      </c>
      <c r="E562" s="2">
        <f t="shared" si="74"/>
        <v>0</v>
      </c>
      <c r="F562" s="2">
        <f t="shared" si="79"/>
        <v>1.1861761984115459E-2</v>
      </c>
      <c r="G562" s="2">
        <f t="shared" si="79"/>
        <v>2.1383153254145127E-2</v>
      </c>
      <c r="H562" s="2">
        <f t="shared" si="76"/>
        <v>0.55472463967941943</v>
      </c>
      <c r="I562" s="2">
        <f t="shared" si="77"/>
        <v>35.679928491633248</v>
      </c>
    </row>
    <row r="563" spans="1:9" ht="13.5" x14ac:dyDescent="0.25">
      <c r="A563" s="3">
        <f>TITRES_STAT!B566</f>
        <v>43521</v>
      </c>
      <c r="B563" s="5">
        <f>TITRES_STAT!D566</f>
        <v>1.62</v>
      </c>
      <c r="C563" s="2">
        <f t="shared" si="72"/>
        <v>3.0000000000000027E-2</v>
      </c>
      <c r="D563" s="2">
        <f t="shared" si="73"/>
        <v>3.0000000000000027E-2</v>
      </c>
      <c r="E563" s="2">
        <f t="shared" si="74"/>
        <v>0</v>
      </c>
      <c r="F563" s="2">
        <f t="shared" si="79"/>
        <v>1.31573504138215E-2</v>
      </c>
      <c r="G563" s="2">
        <f t="shared" si="79"/>
        <v>1.9855785164563333E-2</v>
      </c>
      <c r="H563" s="2">
        <f t="shared" si="76"/>
        <v>0.66264568763079967</v>
      </c>
      <c r="I563" s="2">
        <f t="shared" si="77"/>
        <v>39.854894675427936</v>
      </c>
    </row>
    <row r="564" spans="1:9" ht="13.5" x14ac:dyDescent="0.25">
      <c r="A564" s="3">
        <f>TITRES_STAT!B567</f>
        <v>43522</v>
      </c>
      <c r="B564" s="5">
        <f>TITRES_STAT!D567</f>
        <v>1.6</v>
      </c>
      <c r="C564" s="2">
        <f t="shared" si="72"/>
        <v>-2.0000000000000018E-2</v>
      </c>
      <c r="D564" s="2">
        <f t="shared" si="73"/>
        <v>0</v>
      </c>
      <c r="E564" s="2">
        <f t="shared" si="74"/>
        <v>2.0000000000000018E-2</v>
      </c>
      <c r="F564" s="2">
        <f t="shared" si="79"/>
        <v>1.2217539669977106E-2</v>
      </c>
      <c r="G564" s="2">
        <f t="shared" si="79"/>
        <v>1.986608622423738E-2</v>
      </c>
      <c r="H564" s="2">
        <f t="shared" si="76"/>
        <v>0.61499479726767936</v>
      </c>
      <c r="I564" s="2">
        <f t="shared" si="77"/>
        <v>38.080295881333804</v>
      </c>
    </row>
    <row r="565" spans="1:9" ht="13.5" x14ac:dyDescent="0.25">
      <c r="A565" s="3">
        <f>TITRES_STAT!B568</f>
        <v>43523</v>
      </c>
      <c r="B565" s="5">
        <f>TITRES_STAT!D568</f>
        <v>1.62</v>
      </c>
      <c r="C565" s="2">
        <f t="shared" si="72"/>
        <v>2.0000000000000018E-2</v>
      </c>
      <c r="D565" s="2">
        <f t="shared" si="73"/>
        <v>2.0000000000000018E-2</v>
      </c>
      <c r="E565" s="2">
        <f t="shared" si="74"/>
        <v>0</v>
      </c>
      <c r="F565" s="2">
        <f t="shared" si="79"/>
        <v>1.277342969355017E-2</v>
      </c>
      <c r="G565" s="2">
        <f t="shared" si="79"/>
        <v>1.8447080065363282E-2</v>
      </c>
      <c r="H565" s="2">
        <f t="shared" si="76"/>
        <v>0.69243639905558252</v>
      </c>
      <c r="I565" s="2">
        <f t="shared" si="77"/>
        <v>40.913584666577584</v>
      </c>
    </row>
    <row r="566" spans="1:9" ht="13.5" x14ac:dyDescent="0.25">
      <c r="A566" s="3">
        <f>TITRES_STAT!B569</f>
        <v>43524</v>
      </c>
      <c r="B566" s="5">
        <f>TITRES_STAT!D569</f>
        <v>1.62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1.1861041858296586E-2</v>
      </c>
      <c r="G566" s="2">
        <f t="shared" si="79"/>
        <v>1.7129431489265903E-2</v>
      </c>
      <c r="H566" s="2">
        <f t="shared" si="76"/>
        <v>0.69243639905558252</v>
      </c>
      <c r="I566" s="2">
        <f t="shared" si="77"/>
        <v>40.913584666577584</v>
      </c>
    </row>
    <row r="567" spans="1:9" ht="13.5" x14ac:dyDescent="0.25">
      <c r="A567" s="3">
        <f>TITRES_STAT!B570</f>
        <v>43525</v>
      </c>
      <c r="B567" s="5">
        <f>TITRES_STAT!D570</f>
        <v>1.58</v>
      </c>
      <c r="C567" s="2">
        <f t="shared" si="72"/>
        <v>-4.0000000000000036E-2</v>
      </c>
      <c r="D567" s="2">
        <f t="shared" si="73"/>
        <v>0</v>
      </c>
      <c r="E567" s="2">
        <f t="shared" si="74"/>
        <v>4.0000000000000036E-2</v>
      </c>
      <c r="F567" s="2">
        <f t="shared" si="79"/>
        <v>1.1013824582703972E-2</v>
      </c>
      <c r="G567" s="2">
        <f t="shared" si="79"/>
        <v>1.8763043525746908E-2</v>
      </c>
      <c r="H567" s="2">
        <f t="shared" si="76"/>
        <v>0.58699563147048339</v>
      </c>
      <c r="I567" s="2">
        <f t="shared" si="77"/>
        <v>36.987854271948002</v>
      </c>
    </row>
    <row r="568" spans="1:9" ht="13.5" x14ac:dyDescent="0.25">
      <c r="A568" s="3">
        <f>TITRES_STAT!B571</f>
        <v>43528</v>
      </c>
      <c r="B568" s="5">
        <f>TITRES_STAT!D571</f>
        <v>1.58</v>
      </c>
      <c r="C568" s="2">
        <f t="shared" si="72"/>
        <v>0</v>
      </c>
      <c r="D568" s="2">
        <f t="shared" si="73"/>
        <v>0</v>
      </c>
      <c r="E568" s="2">
        <f t="shared" si="74"/>
        <v>0</v>
      </c>
      <c r="F568" s="2">
        <f t="shared" si="79"/>
        <v>1.0227122826796544E-2</v>
      </c>
      <c r="G568" s="2">
        <f t="shared" si="79"/>
        <v>1.74228261310507E-2</v>
      </c>
      <c r="H568" s="2">
        <f t="shared" si="76"/>
        <v>0.58699563147048339</v>
      </c>
      <c r="I568" s="2">
        <f t="shared" si="77"/>
        <v>36.987854271948002</v>
      </c>
    </row>
    <row r="569" spans="1:9" ht="13.5" x14ac:dyDescent="0.25">
      <c r="A569" s="3">
        <f>TITRES_STAT!B572</f>
        <v>43529</v>
      </c>
      <c r="B569" s="5">
        <f>TITRES_STAT!D572</f>
        <v>1.56</v>
      </c>
      <c r="C569" s="2">
        <f t="shared" si="72"/>
        <v>-2.0000000000000018E-2</v>
      </c>
      <c r="D569" s="2">
        <f t="shared" si="73"/>
        <v>0</v>
      </c>
      <c r="E569" s="2">
        <f t="shared" si="74"/>
        <v>2.0000000000000018E-2</v>
      </c>
      <c r="F569" s="2">
        <f t="shared" si="79"/>
        <v>9.4966140534539344E-3</v>
      </c>
      <c r="G569" s="2">
        <f t="shared" si="79"/>
        <v>1.7606909978832793E-2</v>
      </c>
      <c r="H569" s="2">
        <f t="shared" si="76"/>
        <v>0.53936858113495556</v>
      </c>
      <c r="I569" s="2">
        <f t="shared" si="77"/>
        <v>35.038299972140948</v>
      </c>
    </row>
    <row r="570" spans="1:9" ht="13.5" x14ac:dyDescent="0.25">
      <c r="A570" s="3">
        <f>TITRES_STAT!B573</f>
        <v>43530</v>
      </c>
      <c r="B570" s="5">
        <f>TITRES_STAT!D573</f>
        <v>1.55</v>
      </c>
      <c r="C570" s="2">
        <f t="shared" si="72"/>
        <v>-1.0000000000000009E-2</v>
      </c>
      <c r="D570" s="2">
        <f t="shared" si="73"/>
        <v>0</v>
      </c>
      <c r="E570" s="2">
        <f t="shared" si="74"/>
        <v>1.0000000000000009E-2</v>
      </c>
      <c r="F570" s="2">
        <f t="shared" si="79"/>
        <v>8.8182844782072247E-3</v>
      </c>
      <c r="G570" s="2">
        <f t="shared" si="79"/>
        <v>1.7063559266059021E-2</v>
      </c>
      <c r="H570" s="2">
        <f t="shared" si="76"/>
        <v>0.51679045038086502</v>
      </c>
      <c r="I570" s="2">
        <f t="shared" si="77"/>
        <v>34.071314877483516</v>
      </c>
    </row>
    <row r="571" spans="1:9" ht="13.5" x14ac:dyDescent="0.25">
      <c r="A571" s="3">
        <f>TITRES_STAT!B574</f>
        <v>43531</v>
      </c>
      <c r="B571" s="5">
        <f>TITRES_STAT!D574</f>
        <v>1.55</v>
      </c>
      <c r="C571" s="2">
        <f t="shared" si="72"/>
        <v>0</v>
      </c>
      <c r="D571" s="2">
        <f t="shared" si="73"/>
        <v>0</v>
      </c>
      <c r="E571" s="2">
        <f t="shared" si="74"/>
        <v>0</v>
      </c>
      <c r="F571" s="2">
        <f t="shared" si="79"/>
        <v>8.1884070154781378E-3</v>
      </c>
      <c r="G571" s="2">
        <f t="shared" si="79"/>
        <v>1.584473360419766E-2</v>
      </c>
      <c r="H571" s="2">
        <f t="shared" si="76"/>
        <v>0.51679045038086513</v>
      </c>
      <c r="I571" s="2">
        <f t="shared" si="77"/>
        <v>34.07131487748353</v>
      </c>
    </row>
    <row r="572" spans="1:9" ht="13.5" x14ac:dyDescent="0.25">
      <c r="A572" s="3">
        <f>TITRES_STAT!B575</f>
        <v>43532</v>
      </c>
      <c r="B572" s="5">
        <f>TITRES_STAT!D575</f>
        <v>1.55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7.6035208000868422E-3</v>
      </c>
      <c r="G572" s="2">
        <f t="shared" si="79"/>
        <v>1.4712966918183541E-2</v>
      </c>
      <c r="H572" s="2">
        <f t="shared" si="76"/>
        <v>0.51679045038086524</v>
      </c>
      <c r="I572" s="2">
        <f t="shared" si="77"/>
        <v>34.071314877483545</v>
      </c>
    </row>
    <row r="573" spans="1:9" ht="13.5" x14ac:dyDescent="0.25">
      <c r="A573" s="3">
        <f>TITRES_STAT!B576</f>
        <v>43535</v>
      </c>
      <c r="B573" s="5">
        <f>TITRES_STAT!D576</f>
        <v>1.55</v>
      </c>
      <c r="C573" s="2">
        <f t="shared" si="72"/>
        <v>0</v>
      </c>
      <c r="D573" s="2">
        <f t="shared" si="73"/>
        <v>0</v>
      </c>
      <c r="E573" s="2">
        <f t="shared" si="74"/>
        <v>0</v>
      </c>
      <c r="F573" s="2">
        <f t="shared" ref="F573:G588" si="80">((F572*13)+D573)/14</f>
        <v>7.0604121715092108E-3</v>
      </c>
      <c r="G573" s="2">
        <f t="shared" si="80"/>
        <v>1.3662040709741859E-2</v>
      </c>
      <c r="H573" s="2">
        <f t="shared" si="76"/>
        <v>0.51679045038086524</v>
      </c>
      <c r="I573" s="2">
        <f t="shared" si="77"/>
        <v>34.071314877483545</v>
      </c>
    </row>
    <row r="574" spans="1:9" ht="13.5" x14ac:dyDescent="0.25">
      <c r="A574" s="3">
        <f>TITRES_STAT!B577</f>
        <v>43536</v>
      </c>
      <c r="B574" s="5">
        <f>TITRES_STAT!D577</f>
        <v>1.47</v>
      </c>
      <c r="C574" s="2">
        <f t="shared" si="72"/>
        <v>-8.0000000000000071E-2</v>
      </c>
      <c r="D574" s="2">
        <f t="shared" si="73"/>
        <v>0</v>
      </c>
      <c r="E574" s="2">
        <f t="shared" si="74"/>
        <v>8.0000000000000071E-2</v>
      </c>
      <c r="F574" s="2">
        <f t="shared" si="80"/>
        <v>6.5560970164014101E-3</v>
      </c>
      <c r="G574" s="2">
        <f t="shared" si="80"/>
        <v>1.8400466373331731E-2</v>
      </c>
      <c r="H574" s="2">
        <f t="shared" si="76"/>
        <v>0.35630058952762905</v>
      </c>
      <c r="I574" s="2">
        <f t="shared" si="77"/>
        <v>26.270031310074188</v>
      </c>
    </row>
    <row r="575" spans="1:9" ht="13.5" x14ac:dyDescent="0.25">
      <c r="A575" s="3">
        <f>TITRES_STAT!B578</f>
        <v>43537</v>
      </c>
      <c r="B575" s="5">
        <f>TITRES_STAT!D578</f>
        <v>1.47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6.0878043723727382E-3</v>
      </c>
      <c r="G575" s="2">
        <f t="shared" si="80"/>
        <v>1.7086147346665179E-2</v>
      </c>
      <c r="H575" s="2">
        <f t="shared" si="76"/>
        <v>0.35630058952762905</v>
      </c>
      <c r="I575" s="2">
        <f t="shared" si="77"/>
        <v>26.270031310074188</v>
      </c>
    </row>
    <row r="576" spans="1:9" ht="13.5" x14ac:dyDescent="0.25">
      <c r="A576" s="3">
        <f>TITRES_STAT!B579</f>
        <v>43538</v>
      </c>
      <c r="B576" s="5">
        <f>TITRES_STAT!D579</f>
        <v>1.49</v>
      </c>
      <c r="C576" s="2">
        <f t="shared" si="72"/>
        <v>2.0000000000000018E-2</v>
      </c>
      <c r="D576" s="2">
        <f t="shared" si="73"/>
        <v>2.0000000000000018E-2</v>
      </c>
      <c r="E576" s="2">
        <f t="shared" si="74"/>
        <v>0</v>
      </c>
      <c r="F576" s="2">
        <f t="shared" si="80"/>
        <v>7.0815326314889728E-3</v>
      </c>
      <c r="G576" s="2">
        <f t="shared" si="80"/>
        <v>1.586570825047481E-2</v>
      </c>
      <c r="H576" s="2">
        <f t="shared" si="76"/>
        <v>0.44634204283171824</v>
      </c>
      <c r="I576" s="2">
        <f t="shared" si="77"/>
        <v>30.860061424879021</v>
      </c>
    </row>
    <row r="577" spans="1:9" ht="13.5" x14ac:dyDescent="0.25">
      <c r="A577" s="3">
        <f>TITRES_STAT!B580</f>
        <v>43539</v>
      </c>
      <c r="B577" s="5">
        <f>TITRES_STAT!D580</f>
        <v>1.54</v>
      </c>
      <c r="C577" s="2">
        <f t="shared" si="72"/>
        <v>5.0000000000000044E-2</v>
      </c>
      <c r="D577" s="2">
        <f t="shared" si="73"/>
        <v>5.0000000000000044E-2</v>
      </c>
      <c r="E577" s="2">
        <f t="shared" si="74"/>
        <v>0</v>
      </c>
      <c r="F577" s="2">
        <f t="shared" si="80"/>
        <v>1.0147137443525479E-2</v>
      </c>
      <c r="G577" s="2">
        <f t="shared" si="80"/>
        <v>1.4732443375440895E-2</v>
      </c>
      <c r="H577" s="2">
        <f t="shared" si="76"/>
        <v>0.68876134018888147</v>
      </c>
      <c r="I577" s="2">
        <f t="shared" si="77"/>
        <v>40.785001633910341</v>
      </c>
    </row>
    <row r="578" spans="1:9" ht="13.5" x14ac:dyDescent="0.25">
      <c r="A578" s="3">
        <f>TITRES_STAT!B581</f>
        <v>43542</v>
      </c>
      <c r="B578" s="5">
        <f>TITRES_STAT!D581</f>
        <v>1.55</v>
      </c>
      <c r="C578" s="2">
        <f t="shared" si="72"/>
        <v>1.0000000000000009E-2</v>
      </c>
      <c r="D578" s="2">
        <f t="shared" si="73"/>
        <v>1.0000000000000009E-2</v>
      </c>
      <c r="E578" s="2">
        <f t="shared" si="74"/>
        <v>0</v>
      </c>
      <c r="F578" s="2">
        <f t="shared" si="80"/>
        <v>1.0136627626130804E-2</v>
      </c>
      <c r="G578" s="2">
        <f t="shared" si="80"/>
        <v>1.3680125991480831E-2</v>
      </c>
      <c r="H578" s="2">
        <f t="shared" si="76"/>
        <v>0.74097472731196279</v>
      </c>
      <c r="I578" s="2">
        <f t="shared" si="77"/>
        <v>42.560912326166608</v>
      </c>
    </row>
    <row r="579" spans="1:9" ht="13.5" x14ac:dyDescent="0.25">
      <c r="A579" s="3">
        <f>TITRES_STAT!B582</f>
        <v>43543</v>
      </c>
      <c r="B579" s="5">
        <f>TITRES_STAT!D582</f>
        <v>1.59</v>
      </c>
      <c r="C579" s="2">
        <f t="shared" ref="C579:C642" si="81">B579-B578</f>
        <v>4.0000000000000036E-2</v>
      </c>
      <c r="D579" s="2">
        <f t="shared" ref="D579:D642" si="82">IF(C579&gt;0,C579,0)</f>
        <v>4.0000000000000036E-2</v>
      </c>
      <c r="E579" s="2">
        <f t="shared" ref="E579:E642" si="83">IF(C579&lt;0,-C579,0)</f>
        <v>0</v>
      </c>
      <c r="F579" s="2">
        <f t="shared" si="80"/>
        <v>1.2269725652835749E-2</v>
      </c>
      <c r="G579" s="2">
        <f t="shared" si="80"/>
        <v>1.2702974134946487E-2</v>
      </c>
      <c r="H579" s="2">
        <f t="shared" si="76"/>
        <v>0.96589393338062068</v>
      </c>
      <c r="I579" s="2">
        <f t="shared" si="77"/>
        <v>49.132555779326069</v>
      </c>
    </row>
    <row r="580" spans="1:9" ht="13.5" x14ac:dyDescent="0.25">
      <c r="A580" s="3">
        <f>TITRES_STAT!B583</f>
        <v>43545</v>
      </c>
      <c r="B580" s="5">
        <f>TITRES_STAT!D583</f>
        <v>1.61</v>
      </c>
      <c r="C580" s="2">
        <f t="shared" si="81"/>
        <v>2.0000000000000018E-2</v>
      </c>
      <c r="D580" s="2">
        <f t="shared" si="82"/>
        <v>2.0000000000000018E-2</v>
      </c>
      <c r="E580" s="2">
        <f t="shared" si="83"/>
        <v>0</v>
      </c>
      <c r="F580" s="2">
        <f t="shared" si="80"/>
        <v>1.2821888106204627E-2</v>
      </c>
      <c r="G580" s="2">
        <f t="shared" si="80"/>
        <v>1.1795618839593167E-2</v>
      </c>
      <c r="H580" s="2">
        <f t="shared" si="76"/>
        <v>1.0870042751098981</v>
      </c>
      <c r="I580" s="2">
        <f t="shared" si="77"/>
        <v>52.084429728954831</v>
      </c>
    </row>
    <row r="581" spans="1:9" ht="13.5" x14ac:dyDescent="0.25">
      <c r="A581" s="3">
        <f>TITRES_STAT!B584</f>
        <v>43546</v>
      </c>
      <c r="B581" s="5">
        <f>TITRES_STAT!D584</f>
        <v>1.6</v>
      </c>
      <c r="C581" s="2">
        <f t="shared" si="81"/>
        <v>-1.0000000000000009E-2</v>
      </c>
      <c r="D581" s="2">
        <f t="shared" si="82"/>
        <v>0</v>
      </c>
      <c r="E581" s="2">
        <f t="shared" si="83"/>
        <v>1.0000000000000009E-2</v>
      </c>
      <c r="F581" s="2">
        <f t="shared" si="80"/>
        <v>1.1906038955761439E-2</v>
      </c>
      <c r="G581" s="2">
        <f t="shared" si="80"/>
        <v>1.1667360351050799E-2</v>
      </c>
      <c r="H581" s="2">
        <f t="shared" si="76"/>
        <v>1.020456949775203</v>
      </c>
      <c r="I581" s="2">
        <f t="shared" si="77"/>
        <v>50.506245623730777</v>
      </c>
    </row>
    <row r="582" spans="1:9" ht="13.5" x14ac:dyDescent="0.25">
      <c r="A582" s="3">
        <f>TITRES_STAT!B585</f>
        <v>43549</v>
      </c>
      <c r="B582" s="5">
        <f>TITRES_STAT!D585</f>
        <v>1.6</v>
      </c>
      <c r="C582" s="2">
        <f t="shared" si="81"/>
        <v>0</v>
      </c>
      <c r="D582" s="2">
        <f t="shared" si="82"/>
        <v>0</v>
      </c>
      <c r="E582" s="2">
        <f t="shared" si="83"/>
        <v>0</v>
      </c>
      <c r="F582" s="2">
        <f t="shared" si="80"/>
        <v>1.105560760177848E-2</v>
      </c>
      <c r="G582" s="2">
        <f t="shared" si="80"/>
        <v>1.0833977468832886E-2</v>
      </c>
      <c r="H582" s="2">
        <f t="shared" si="76"/>
        <v>1.020456949775203</v>
      </c>
      <c r="I582" s="2">
        <f t="shared" si="77"/>
        <v>50.506245623730777</v>
      </c>
    </row>
    <row r="583" spans="1:9" ht="13.5" x14ac:dyDescent="0.25">
      <c r="A583" s="3">
        <f>TITRES_STAT!B586</f>
        <v>43550</v>
      </c>
      <c r="B583" s="5">
        <f>TITRES_STAT!D586</f>
        <v>1.64</v>
      </c>
      <c r="C583" s="2">
        <f t="shared" si="81"/>
        <v>3.9999999999999813E-2</v>
      </c>
      <c r="D583" s="2">
        <f t="shared" si="82"/>
        <v>3.9999999999999813E-2</v>
      </c>
      <c r="E583" s="2">
        <f t="shared" si="83"/>
        <v>0</v>
      </c>
      <c r="F583" s="2">
        <f t="shared" si="80"/>
        <v>1.3123064201651432E-2</v>
      </c>
      <c r="G583" s="2">
        <f t="shared" si="80"/>
        <v>1.0060121935344822E-2</v>
      </c>
      <c r="H583" s="2">
        <f t="shared" si="76"/>
        <v>1.3044637317511425</v>
      </c>
      <c r="I583" s="2">
        <f t="shared" si="77"/>
        <v>56.605956248219691</v>
      </c>
    </row>
    <row r="584" spans="1:9" ht="13.5" x14ac:dyDescent="0.25">
      <c r="A584" s="3">
        <f>TITRES_STAT!B587</f>
        <v>43551</v>
      </c>
      <c r="B584" s="5">
        <f>TITRES_STAT!D587</f>
        <v>1.62</v>
      </c>
      <c r="C584" s="2">
        <f t="shared" si="81"/>
        <v>-1.9999999999999796E-2</v>
      </c>
      <c r="D584" s="2">
        <f t="shared" si="82"/>
        <v>0</v>
      </c>
      <c r="E584" s="2">
        <f t="shared" si="83"/>
        <v>1.9999999999999796E-2</v>
      </c>
      <c r="F584" s="2">
        <f t="shared" si="80"/>
        <v>1.2185702472962042E-2</v>
      </c>
      <c r="G584" s="2">
        <f t="shared" si="80"/>
        <v>1.077011322567732E-2</v>
      </c>
      <c r="H584" s="2">
        <f t="shared" si="76"/>
        <v>1.1314368027171504</v>
      </c>
      <c r="I584" s="2">
        <f t="shared" si="77"/>
        <v>53.083291105548966</v>
      </c>
    </row>
    <row r="585" spans="1:9" ht="13.5" x14ac:dyDescent="0.25">
      <c r="A585" s="3">
        <f>TITRES_STAT!B588</f>
        <v>43552</v>
      </c>
      <c r="B585" s="5">
        <f>TITRES_STAT!D588</f>
        <v>1.62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1.1315295153464754E-2</v>
      </c>
      <c r="G585" s="2">
        <f t="shared" si="80"/>
        <v>1.0000819423843227E-2</v>
      </c>
      <c r="H585" s="2">
        <f t="shared" si="76"/>
        <v>1.1314368027171504</v>
      </c>
      <c r="I585" s="2">
        <f t="shared" si="77"/>
        <v>53.083291105548966</v>
      </c>
    </row>
    <row r="586" spans="1:9" ht="13.5" x14ac:dyDescent="0.25">
      <c r="A586" s="3">
        <f>TITRES_STAT!B589</f>
        <v>43553</v>
      </c>
      <c r="B586" s="5">
        <f>TITRES_STAT!D589</f>
        <v>1.58</v>
      </c>
      <c r="C586" s="2">
        <f t="shared" si="81"/>
        <v>-4.0000000000000036E-2</v>
      </c>
      <c r="D586" s="2">
        <f t="shared" si="82"/>
        <v>0</v>
      </c>
      <c r="E586" s="2">
        <f t="shared" si="83"/>
        <v>4.0000000000000036E-2</v>
      </c>
      <c r="F586" s="2">
        <f t="shared" si="80"/>
        <v>1.0507059785360129E-2</v>
      </c>
      <c r="G586" s="2">
        <f t="shared" si="80"/>
        <v>1.2143618036425857E-2</v>
      </c>
      <c r="H586" s="2">
        <f t="shared" si="76"/>
        <v>0.86523305936033834</v>
      </c>
      <c r="I586" s="2">
        <f t="shared" si="77"/>
        <v>46.387396739421973</v>
      </c>
    </row>
    <row r="587" spans="1:9" ht="13.5" x14ac:dyDescent="0.25">
      <c r="A587" s="3">
        <f>TITRES_STAT!B590</f>
        <v>43556</v>
      </c>
      <c r="B587" s="5">
        <f>TITRES_STAT!D590</f>
        <v>1.58</v>
      </c>
      <c r="C587" s="2">
        <f t="shared" si="81"/>
        <v>0</v>
      </c>
      <c r="D587" s="2">
        <f t="shared" si="82"/>
        <v>0</v>
      </c>
      <c r="E587" s="2">
        <f t="shared" si="83"/>
        <v>0</v>
      </c>
      <c r="F587" s="2">
        <f t="shared" si="80"/>
        <v>9.7565555149772606E-3</v>
      </c>
      <c r="G587" s="2">
        <f t="shared" si="80"/>
        <v>1.1276216748109724E-2</v>
      </c>
      <c r="H587" s="2">
        <f t="shared" si="76"/>
        <v>0.86523305936033823</v>
      </c>
      <c r="I587" s="2">
        <f t="shared" si="77"/>
        <v>46.387396739421973</v>
      </c>
    </row>
    <row r="588" spans="1:9" ht="13.5" x14ac:dyDescent="0.25">
      <c r="A588" s="3">
        <f>TITRES_STAT!B591</f>
        <v>43557</v>
      </c>
      <c r="B588" s="5">
        <f>TITRES_STAT!D591</f>
        <v>1.58</v>
      </c>
      <c r="C588" s="2">
        <f t="shared" si="81"/>
        <v>0</v>
      </c>
      <c r="D588" s="2">
        <f t="shared" si="82"/>
        <v>0</v>
      </c>
      <c r="E588" s="2">
        <f t="shared" si="83"/>
        <v>0</v>
      </c>
      <c r="F588" s="2">
        <f t="shared" si="80"/>
        <v>9.0596586924788832E-3</v>
      </c>
      <c r="G588" s="2">
        <f t="shared" si="80"/>
        <v>1.0470772694673313E-2</v>
      </c>
      <c r="H588" s="2">
        <f t="shared" si="76"/>
        <v>0.86523305936033823</v>
      </c>
      <c r="I588" s="2">
        <f t="shared" si="77"/>
        <v>46.387396739421973</v>
      </c>
    </row>
    <row r="589" spans="1:9" ht="13.5" x14ac:dyDescent="0.25">
      <c r="A589" s="3">
        <f>TITRES_STAT!B592</f>
        <v>43558</v>
      </c>
      <c r="B589" s="5">
        <f>TITRES_STAT!D592</f>
        <v>1.58</v>
      </c>
      <c r="C589" s="2">
        <f t="shared" si="81"/>
        <v>0</v>
      </c>
      <c r="D589" s="2">
        <f t="shared" si="82"/>
        <v>0</v>
      </c>
      <c r="E589" s="2">
        <f t="shared" si="83"/>
        <v>0</v>
      </c>
      <c r="F589" s="2">
        <f t="shared" ref="F589:G604" si="84">((F588*13)+D589)/14</f>
        <v>8.4125402144446769E-3</v>
      </c>
      <c r="G589" s="2">
        <f t="shared" si="84"/>
        <v>9.7228603593395042E-3</v>
      </c>
      <c r="H589" s="2">
        <f t="shared" si="76"/>
        <v>0.86523305936033823</v>
      </c>
      <c r="I589" s="2">
        <f t="shared" si="77"/>
        <v>46.387396739421973</v>
      </c>
    </row>
    <row r="590" spans="1:9" ht="13.5" x14ac:dyDescent="0.25">
      <c r="A590" s="3">
        <f>TITRES_STAT!B593</f>
        <v>43559</v>
      </c>
      <c r="B590" s="5">
        <f>TITRES_STAT!D593</f>
        <v>1.62</v>
      </c>
      <c r="C590" s="2">
        <f t="shared" si="81"/>
        <v>4.0000000000000036E-2</v>
      </c>
      <c r="D590" s="2">
        <f t="shared" si="82"/>
        <v>4.0000000000000036E-2</v>
      </c>
      <c r="E590" s="2">
        <f t="shared" si="83"/>
        <v>0</v>
      </c>
      <c r="F590" s="2">
        <f t="shared" si="84"/>
        <v>1.0668787341984346E-2</v>
      </c>
      <c r="G590" s="2">
        <f t="shared" si="84"/>
        <v>9.0283703336723978E-3</v>
      </c>
      <c r="H590" s="2">
        <f t="shared" si="76"/>
        <v>1.1816958041911301</v>
      </c>
      <c r="I590" s="2">
        <f t="shared" si="77"/>
        <v>54.164095742451465</v>
      </c>
    </row>
    <row r="591" spans="1:9" ht="13.5" x14ac:dyDescent="0.25">
      <c r="A591" s="3">
        <f>TITRES_STAT!B594</f>
        <v>43560</v>
      </c>
      <c r="B591" s="5">
        <f>TITRES_STAT!D594</f>
        <v>1.7</v>
      </c>
      <c r="C591" s="2">
        <f t="shared" si="81"/>
        <v>7.9999999999999849E-2</v>
      </c>
      <c r="D591" s="2">
        <f t="shared" si="82"/>
        <v>7.9999999999999849E-2</v>
      </c>
      <c r="E591" s="2">
        <f t="shared" si="83"/>
        <v>0</v>
      </c>
      <c r="F591" s="2">
        <f t="shared" si="84"/>
        <v>1.5621016817556883E-2</v>
      </c>
      <c r="G591" s="2">
        <f t="shared" si="84"/>
        <v>8.3834867384100838E-3</v>
      </c>
      <c r="H591" s="2">
        <f t="shared" si="76"/>
        <v>1.8633078699805263</v>
      </c>
      <c r="I591" s="2">
        <f t="shared" si="77"/>
        <v>65.07535880146898</v>
      </c>
    </row>
    <row r="592" spans="1:9" ht="13.5" x14ac:dyDescent="0.25">
      <c r="A592" s="3">
        <f>TITRES_STAT!B595</f>
        <v>43563</v>
      </c>
      <c r="B592" s="5">
        <f>TITRES_STAT!D595</f>
        <v>1.7</v>
      </c>
      <c r="C592" s="2">
        <f t="shared" si="81"/>
        <v>0</v>
      </c>
      <c r="D592" s="2">
        <f t="shared" si="82"/>
        <v>0</v>
      </c>
      <c r="E592" s="2">
        <f t="shared" si="83"/>
        <v>0</v>
      </c>
      <c r="F592" s="2">
        <f t="shared" si="84"/>
        <v>1.4505229902017107E-2</v>
      </c>
      <c r="G592" s="2">
        <f t="shared" si="84"/>
        <v>7.7846662570950778E-3</v>
      </c>
      <c r="H592" s="2">
        <f t="shared" si="76"/>
        <v>1.8633078699805263</v>
      </c>
      <c r="I592" s="2">
        <f t="shared" si="77"/>
        <v>65.07535880146898</v>
      </c>
    </row>
    <row r="593" spans="1:9" ht="13.5" x14ac:dyDescent="0.25">
      <c r="A593" s="3">
        <f>TITRES_STAT!B596</f>
        <v>43565</v>
      </c>
      <c r="B593" s="5">
        <f>TITRES_STAT!D596</f>
        <v>1.77</v>
      </c>
      <c r="C593" s="2">
        <f t="shared" si="81"/>
        <v>7.0000000000000062E-2</v>
      </c>
      <c r="D593" s="2">
        <f t="shared" si="82"/>
        <v>7.0000000000000062E-2</v>
      </c>
      <c r="E593" s="2">
        <f t="shared" si="83"/>
        <v>0</v>
      </c>
      <c r="F593" s="2">
        <f t="shared" si="84"/>
        <v>1.8469142051873031E-2</v>
      </c>
      <c r="G593" s="2">
        <f t="shared" si="84"/>
        <v>7.2286186673025726E-3</v>
      </c>
      <c r="H593" s="2">
        <f t="shared" ref="H593:H656" si="85">F593/G593</f>
        <v>2.5550029544946193</v>
      </c>
      <c r="I593" s="2">
        <f t="shared" ref="I593:I656" si="86">IF(G593=0,100,100-(100/(1+H593)))</f>
        <v>71.870628159796837</v>
      </c>
    </row>
    <row r="594" spans="1:9" ht="13.5" x14ac:dyDescent="0.25">
      <c r="A594" s="3">
        <f>TITRES_STAT!B597</f>
        <v>43566</v>
      </c>
      <c r="B594" s="5">
        <f>TITRES_STAT!D597</f>
        <v>1.71</v>
      </c>
      <c r="C594" s="2">
        <f t="shared" si="81"/>
        <v>-6.0000000000000053E-2</v>
      </c>
      <c r="D594" s="2">
        <f t="shared" si="82"/>
        <v>0</v>
      </c>
      <c r="E594" s="2">
        <f t="shared" si="83"/>
        <v>6.0000000000000053E-2</v>
      </c>
      <c r="F594" s="2">
        <f t="shared" si="84"/>
        <v>1.7149917619596385E-2</v>
      </c>
      <c r="G594" s="2">
        <f t="shared" si="84"/>
        <v>1.0998003048209536E-2</v>
      </c>
      <c r="H594" s="2">
        <f t="shared" si="85"/>
        <v>1.5593665090307802</v>
      </c>
      <c r="I594" s="2">
        <f t="shared" si="86"/>
        <v>60.927831302336791</v>
      </c>
    </row>
    <row r="595" spans="1:9" ht="13.5" x14ac:dyDescent="0.25">
      <c r="A595" s="3">
        <f>TITRES_STAT!B598</f>
        <v>43567</v>
      </c>
      <c r="B595" s="5">
        <f>TITRES_STAT!D598</f>
        <v>1.7</v>
      </c>
      <c r="C595" s="2">
        <f t="shared" si="81"/>
        <v>-1.0000000000000009E-2</v>
      </c>
      <c r="D595" s="2">
        <f t="shared" si="82"/>
        <v>0</v>
      </c>
      <c r="E595" s="2">
        <f t="shared" si="83"/>
        <v>1.0000000000000009E-2</v>
      </c>
      <c r="F595" s="2">
        <f t="shared" si="84"/>
        <v>1.5924923503910927E-2</v>
      </c>
      <c r="G595" s="2">
        <f t="shared" si="84"/>
        <v>1.092671711619457E-2</v>
      </c>
      <c r="H595" s="2">
        <f t="shared" si="85"/>
        <v>1.4574298331846147</v>
      </c>
      <c r="I595" s="2">
        <f t="shared" si="86"/>
        <v>59.307078212520636</v>
      </c>
    </row>
    <row r="596" spans="1:9" ht="13.5" x14ac:dyDescent="0.25">
      <c r="A596" s="3">
        <f>TITRES_STAT!B599</f>
        <v>43570</v>
      </c>
      <c r="B596" s="5">
        <f>TITRES_STAT!D599</f>
        <v>1.65</v>
      </c>
      <c r="C596" s="2">
        <f t="shared" si="81"/>
        <v>-5.0000000000000044E-2</v>
      </c>
      <c r="D596" s="2">
        <f t="shared" si="82"/>
        <v>0</v>
      </c>
      <c r="E596" s="2">
        <f t="shared" si="83"/>
        <v>5.0000000000000044E-2</v>
      </c>
      <c r="F596" s="2">
        <f t="shared" si="84"/>
        <v>1.478742896791729E-2</v>
      </c>
      <c r="G596" s="2">
        <f t="shared" si="84"/>
        <v>1.3717665893609248E-2</v>
      </c>
      <c r="H596" s="2">
        <f t="shared" si="85"/>
        <v>1.0779843365923076</v>
      </c>
      <c r="I596" s="2">
        <f t="shared" si="86"/>
        <v>51.876441877328929</v>
      </c>
    </row>
    <row r="597" spans="1:9" ht="13.5" x14ac:dyDescent="0.25">
      <c r="A597" s="3">
        <f>TITRES_STAT!B600</f>
        <v>43571</v>
      </c>
      <c r="B597" s="5">
        <f>TITRES_STAT!D600</f>
        <v>1.71</v>
      </c>
      <c r="C597" s="2">
        <f t="shared" si="81"/>
        <v>6.0000000000000053E-2</v>
      </c>
      <c r="D597" s="2">
        <f t="shared" si="82"/>
        <v>6.0000000000000053E-2</v>
      </c>
      <c r="E597" s="2">
        <f t="shared" si="83"/>
        <v>0</v>
      </c>
      <c r="F597" s="2">
        <f t="shared" si="84"/>
        <v>1.8016898327351771E-2</v>
      </c>
      <c r="G597" s="2">
        <f t="shared" si="84"/>
        <v>1.2737832615494301E-2</v>
      </c>
      <c r="H597" s="2">
        <f t="shared" si="85"/>
        <v>1.4144398714610218</v>
      </c>
      <c r="I597" s="2">
        <f t="shared" si="86"/>
        <v>58.582526248836267</v>
      </c>
    </row>
    <row r="598" spans="1:9" ht="13.5" x14ac:dyDescent="0.25">
      <c r="A598" s="3">
        <f>TITRES_STAT!B601</f>
        <v>43572</v>
      </c>
      <c r="B598" s="5">
        <f>TITRES_STAT!D601</f>
        <v>1.77</v>
      </c>
      <c r="C598" s="2">
        <f t="shared" si="81"/>
        <v>6.0000000000000053E-2</v>
      </c>
      <c r="D598" s="2">
        <f t="shared" si="82"/>
        <v>6.0000000000000053E-2</v>
      </c>
      <c r="E598" s="2">
        <f t="shared" si="83"/>
        <v>0</v>
      </c>
      <c r="F598" s="2">
        <f t="shared" si="84"/>
        <v>2.1015691303969502E-2</v>
      </c>
      <c r="G598" s="2">
        <f t="shared" si="84"/>
        <v>1.1827987428673279E-2</v>
      </c>
      <c r="H598" s="2">
        <f t="shared" si="85"/>
        <v>1.7767766013196371</v>
      </c>
      <c r="I598" s="2">
        <f t="shared" si="86"/>
        <v>63.987020074832117</v>
      </c>
    </row>
    <row r="599" spans="1:9" ht="13.5" x14ac:dyDescent="0.25">
      <c r="A599" s="3">
        <f>TITRES_STAT!B602</f>
        <v>43573</v>
      </c>
      <c r="B599" s="5">
        <f>TITRES_STAT!D602</f>
        <v>1.8</v>
      </c>
      <c r="C599" s="2">
        <f t="shared" si="81"/>
        <v>3.0000000000000027E-2</v>
      </c>
      <c r="D599" s="2">
        <f t="shared" si="82"/>
        <v>3.0000000000000027E-2</v>
      </c>
      <c r="E599" s="2">
        <f t="shared" si="83"/>
        <v>0</v>
      </c>
      <c r="F599" s="2">
        <f t="shared" si="84"/>
        <v>2.1657427639400255E-2</v>
      </c>
      <c r="G599" s="2">
        <f t="shared" si="84"/>
        <v>1.0983131183768046E-2</v>
      </c>
      <c r="H599" s="2">
        <f t="shared" si="85"/>
        <v>1.9718809943204298</v>
      </c>
      <c r="I599" s="2">
        <f t="shared" si="86"/>
        <v>66.351277123441264</v>
      </c>
    </row>
    <row r="600" spans="1:9" ht="13.5" x14ac:dyDescent="0.25">
      <c r="A600" s="3">
        <f>TITRES_STAT!B603</f>
        <v>43574</v>
      </c>
      <c r="B600" s="5">
        <f>TITRES_STAT!D603</f>
        <v>1.85</v>
      </c>
      <c r="C600" s="2">
        <f t="shared" si="81"/>
        <v>5.0000000000000044E-2</v>
      </c>
      <c r="D600" s="2">
        <f t="shared" si="82"/>
        <v>5.0000000000000044E-2</v>
      </c>
      <c r="E600" s="2">
        <f t="shared" si="83"/>
        <v>0</v>
      </c>
      <c r="F600" s="2">
        <f t="shared" si="84"/>
        <v>2.368189709372881E-2</v>
      </c>
      <c r="G600" s="2">
        <f t="shared" si="84"/>
        <v>1.01986218134989E-2</v>
      </c>
      <c r="H600" s="2">
        <f t="shared" si="85"/>
        <v>2.3220683663731352</v>
      </c>
      <c r="I600" s="2">
        <f t="shared" si="86"/>
        <v>69.898271506924189</v>
      </c>
    </row>
    <row r="601" spans="1:9" ht="13.5" x14ac:dyDescent="0.25">
      <c r="A601" s="3">
        <f>TITRES_STAT!B604</f>
        <v>43577</v>
      </c>
      <c r="B601" s="5">
        <f>TITRES_STAT!D604</f>
        <v>1.86</v>
      </c>
      <c r="C601" s="2">
        <f t="shared" si="81"/>
        <v>1.0000000000000009E-2</v>
      </c>
      <c r="D601" s="2">
        <f t="shared" si="82"/>
        <v>1.0000000000000009E-2</v>
      </c>
      <c r="E601" s="2">
        <f t="shared" si="83"/>
        <v>0</v>
      </c>
      <c r="F601" s="2">
        <f t="shared" si="84"/>
        <v>2.2704618729891039E-2</v>
      </c>
      <c r="G601" s="2">
        <f t="shared" si="84"/>
        <v>9.4701488268204067E-3</v>
      </c>
      <c r="H601" s="2">
        <f t="shared" si="85"/>
        <v>2.3974933388152562</v>
      </c>
      <c r="I601" s="2">
        <f t="shared" si="86"/>
        <v>70.566535375498006</v>
      </c>
    </row>
    <row r="602" spans="1:9" ht="13.5" x14ac:dyDescent="0.25">
      <c r="A602" s="3">
        <f>TITRES_STAT!B605</f>
        <v>43578</v>
      </c>
      <c r="B602" s="5">
        <f>TITRES_STAT!D605</f>
        <v>1.8</v>
      </c>
      <c r="C602" s="2">
        <f t="shared" si="81"/>
        <v>-6.0000000000000053E-2</v>
      </c>
      <c r="D602" s="2">
        <f t="shared" si="82"/>
        <v>0</v>
      </c>
      <c r="E602" s="2">
        <f t="shared" si="83"/>
        <v>6.0000000000000053E-2</v>
      </c>
      <c r="F602" s="2">
        <f t="shared" si="84"/>
        <v>2.1082860249184536E-2</v>
      </c>
      <c r="G602" s="2">
        <f t="shared" si="84"/>
        <v>1.3079423910618952E-2</v>
      </c>
      <c r="H602" s="2">
        <f t="shared" si="85"/>
        <v>1.6119104628199823</v>
      </c>
      <c r="I602" s="2">
        <f t="shared" si="86"/>
        <v>61.713848379000815</v>
      </c>
    </row>
    <row r="603" spans="1:9" ht="13.5" x14ac:dyDescent="0.25">
      <c r="A603" s="3">
        <f>TITRES_STAT!B606</f>
        <v>43579</v>
      </c>
      <c r="B603" s="5">
        <f>TITRES_STAT!D606</f>
        <v>1.79</v>
      </c>
      <c r="C603" s="2">
        <f t="shared" si="81"/>
        <v>-1.0000000000000009E-2</v>
      </c>
      <c r="D603" s="2">
        <f t="shared" si="82"/>
        <v>0</v>
      </c>
      <c r="E603" s="2">
        <f t="shared" si="83"/>
        <v>1.0000000000000009E-2</v>
      </c>
      <c r="F603" s="2">
        <f t="shared" si="84"/>
        <v>1.9576941659957069E-2</v>
      </c>
      <c r="G603" s="2">
        <f t="shared" si="84"/>
        <v>1.2859465059860456E-2</v>
      </c>
      <c r="H603" s="2">
        <f t="shared" si="85"/>
        <v>1.522376052878323</v>
      </c>
      <c r="I603" s="2">
        <f t="shared" si="86"/>
        <v>60.354840870817647</v>
      </c>
    </row>
    <row r="604" spans="1:9" ht="13.5" x14ac:dyDescent="0.25">
      <c r="A604" s="3">
        <f>TITRES_STAT!B607</f>
        <v>43580</v>
      </c>
      <c r="B604" s="5">
        <f>TITRES_STAT!D607</f>
        <v>1.75</v>
      </c>
      <c r="C604" s="2">
        <f t="shared" si="81"/>
        <v>-4.0000000000000036E-2</v>
      </c>
      <c r="D604" s="2">
        <f t="shared" si="82"/>
        <v>0</v>
      </c>
      <c r="E604" s="2">
        <f t="shared" si="83"/>
        <v>4.0000000000000036E-2</v>
      </c>
      <c r="F604" s="2">
        <f t="shared" si="84"/>
        <v>1.817858868424585E-2</v>
      </c>
      <c r="G604" s="2">
        <f t="shared" si="84"/>
        <v>1.4798074698441854E-2</v>
      </c>
      <c r="H604" s="2">
        <f t="shared" si="85"/>
        <v>1.2284428248061177</v>
      </c>
      <c r="I604" s="2">
        <f t="shared" si="86"/>
        <v>55.125615570280409</v>
      </c>
    </row>
    <row r="605" spans="1:9" ht="13.5" x14ac:dyDescent="0.25">
      <c r="A605" s="3">
        <f>TITRES_STAT!B608</f>
        <v>43581</v>
      </c>
      <c r="B605" s="5">
        <f>TITRES_STAT!D608</f>
        <v>1.79</v>
      </c>
      <c r="C605" s="2">
        <f t="shared" si="81"/>
        <v>4.0000000000000036E-2</v>
      </c>
      <c r="D605" s="2">
        <f t="shared" si="82"/>
        <v>4.0000000000000036E-2</v>
      </c>
      <c r="E605" s="2">
        <f t="shared" si="83"/>
        <v>0</v>
      </c>
      <c r="F605" s="2">
        <f t="shared" ref="F605:G620" si="87">((F604*13)+D605)/14</f>
        <v>1.9737260921085433E-2</v>
      </c>
      <c r="G605" s="2">
        <f t="shared" si="87"/>
        <v>1.3741069362838865E-2</v>
      </c>
      <c r="H605" s="2">
        <f t="shared" si="85"/>
        <v>1.4363700815354719</v>
      </c>
      <c r="I605" s="2">
        <f t="shared" si="86"/>
        <v>58.955332460421175</v>
      </c>
    </row>
    <row r="606" spans="1:9" ht="13.5" x14ac:dyDescent="0.25">
      <c r="A606" s="3">
        <f>TITRES_STAT!B609</f>
        <v>43584</v>
      </c>
      <c r="B606" s="5">
        <f>TITRES_STAT!D609</f>
        <v>1.78</v>
      </c>
      <c r="C606" s="2">
        <f t="shared" si="81"/>
        <v>-1.0000000000000009E-2</v>
      </c>
      <c r="D606" s="2">
        <f t="shared" si="82"/>
        <v>0</v>
      </c>
      <c r="E606" s="2">
        <f t="shared" si="83"/>
        <v>1.0000000000000009E-2</v>
      </c>
      <c r="F606" s="2">
        <f t="shared" si="87"/>
        <v>1.8327456569579331E-2</v>
      </c>
      <c r="G606" s="2">
        <f t="shared" si="87"/>
        <v>1.347385012263609E-2</v>
      </c>
      <c r="H606" s="2">
        <f t="shared" si="85"/>
        <v>1.360224167759531</v>
      </c>
      <c r="I606" s="2">
        <f t="shared" si="86"/>
        <v>57.631143106662577</v>
      </c>
    </row>
    <row r="607" spans="1:9" ht="13.5" x14ac:dyDescent="0.25">
      <c r="A607" s="3">
        <f>TITRES_STAT!B610</f>
        <v>43585</v>
      </c>
      <c r="B607" s="5">
        <f>TITRES_STAT!D610</f>
        <v>1.8</v>
      </c>
      <c r="C607" s="2">
        <f t="shared" si="81"/>
        <v>2.0000000000000018E-2</v>
      </c>
      <c r="D607" s="2">
        <f t="shared" si="82"/>
        <v>2.0000000000000018E-2</v>
      </c>
      <c r="E607" s="2">
        <f t="shared" si="83"/>
        <v>0</v>
      </c>
      <c r="F607" s="2">
        <f t="shared" si="87"/>
        <v>1.8446923957466523E-2</v>
      </c>
      <c r="G607" s="2">
        <f t="shared" si="87"/>
        <v>1.2511432256733512E-2</v>
      </c>
      <c r="H607" s="2">
        <f t="shared" si="85"/>
        <v>1.4744054540629108</v>
      </c>
      <c r="I607" s="2">
        <f t="shared" si="86"/>
        <v>59.586251381800608</v>
      </c>
    </row>
    <row r="608" spans="1:9" ht="13.5" x14ac:dyDescent="0.25">
      <c r="A608" s="3">
        <f>TITRES_STAT!B611</f>
        <v>43587</v>
      </c>
      <c r="B608" s="5">
        <f>TITRES_STAT!D611</f>
        <v>1.75</v>
      </c>
      <c r="C608" s="2">
        <f t="shared" si="81"/>
        <v>-5.0000000000000044E-2</v>
      </c>
      <c r="D608" s="2">
        <f t="shared" si="82"/>
        <v>0</v>
      </c>
      <c r="E608" s="2">
        <f t="shared" si="83"/>
        <v>5.0000000000000044E-2</v>
      </c>
      <c r="F608" s="2">
        <f t="shared" si="87"/>
        <v>1.7129286531933199E-2</v>
      </c>
      <c r="G608" s="2">
        <f t="shared" si="87"/>
        <v>1.5189187095538265E-2</v>
      </c>
      <c r="H608" s="2">
        <f t="shared" si="85"/>
        <v>1.1277289840589841</v>
      </c>
      <c r="I608" s="2">
        <f t="shared" si="86"/>
        <v>53.001533207845867</v>
      </c>
    </row>
    <row r="609" spans="1:9" ht="13.5" x14ac:dyDescent="0.25">
      <c r="A609" s="3">
        <f>TITRES_STAT!B612</f>
        <v>43588</v>
      </c>
      <c r="B609" s="5">
        <f>TITRES_STAT!D612</f>
        <v>1.8</v>
      </c>
      <c r="C609" s="2">
        <f t="shared" si="81"/>
        <v>5.0000000000000044E-2</v>
      </c>
      <c r="D609" s="2">
        <f t="shared" si="82"/>
        <v>5.0000000000000044E-2</v>
      </c>
      <c r="E609" s="2">
        <f t="shared" si="83"/>
        <v>0</v>
      </c>
      <c r="F609" s="2">
        <f t="shared" si="87"/>
        <v>1.9477194636795116E-2</v>
      </c>
      <c r="G609" s="2">
        <f t="shared" si="87"/>
        <v>1.4104245160142675E-2</v>
      </c>
      <c r="H609" s="2">
        <f t="shared" si="85"/>
        <v>1.3809455533172319</v>
      </c>
      <c r="I609" s="2">
        <f t="shared" si="86"/>
        <v>57.999879560170591</v>
      </c>
    </row>
    <row r="610" spans="1:9" ht="13.5" x14ac:dyDescent="0.25">
      <c r="A610" s="3">
        <f>TITRES_STAT!B613</f>
        <v>43591</v>
      </c>
      <c r="B610" s="5">
        <f>TITRES_STAT!D613</f>
        <v>1.8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1.808596644845261E-2</v>
      </c>
      <c r="G610" s="2">
        <f t="shared" si="87"/>
        <v>1.3096799077275342E-2</v>
      </c>
      <c r="H610" s="2">
        <f t="shared" si="85"/>
        <v>1.3809455533172321</v>
      </c>
      <c r="I610" s="2">
        <f t="shared" si="86"/>
        <v>57.999879560170598</v>
      </c>
    </row>
    <row r="611" spans="1:9" ht="13.5" x14ac:dyDescent="0.25">
      <c r="A611" s="3">
        <f>TITRES_STAT!B614</f>
        <v>43592</v>
      </c>
      <c r="B611" s="5">
        <f>TITRES_STAT!D614</f>
        <v>1.8</v>
      </c>
      <c r="C611" s="2">
        <f t="shared" si="81"/>
        <v>0</v>
      </c>
      <c r="D611" s="2">
        <f t="shared" si="82"/>
        <v>0</v>
      </c>
      <c r="E611" s="2">
        <f t="shared" si="83"/>
        <v>0</v>
      </c>
      <c r="F611" s="2">
        <f t="shared" si="87"/>
        <v>1.6794111702134566E-2</v>
      </c>
      <c r="G611" s="2">
        <f t="shared" si="87"/>
        <v>1.2161313428898531E-2</v>
      </c>
      <c r="H611" s="2">
        <f t="shared" si="85"/>
        <v>1.3809455533172319</v>
      </c>
      <c r="I611" s="2">
        <f t="shared" si="86"/>
        <v>57.999879560170591</v>
      </c>
    </row>
    <row r="612" spans="1:9" ht="13.5" x14ac:dyDescent="0.25">
      <c r="A612" s="3">
        <f>TITRES_STAT!B615</f>
        <v>43593</v>
      </c>
      <c r="B612" s="5">
        <f>TITRES_STAT!D615</f>
        <v>1.75</v>
      </c>
      <c r="C612" s="2">
        <f t="shared" si="81"/>
        <v>-5.0000000000000044E-2</v>
      </c>
      <c r="D612" s="2">
        <f t="shared" si="82"/>
        <v>0</v>
      </c>
      <c r="E612" s="2">
        <f t="shared" si="83"/>
        <v>5.0000000000000044E-2</v>
      </c>
      <c r="F612" s="2">
        <f t="shared" si="87"/>
        <v>1.5594532294839241E-2</v>
      </c>
      <c r="G612" s="2">
        <f t="shared" si="87"/>
        <v>1.4864076755405782E-2</v>
      </c>
      <c r="H612" s="2">
        <f t="shared" si="85"/>
        <v>1.0491423417312351</v>
      </c>
      <c r="I612" s="2">
        <f t="shared" si="86"/>
        <v>51.199095366154914</v>
      </c>
    </row>
    <row r="613" spans="1:9" ht="13.5" x14ac:dyDescent="0.25">
      <c r="A613" s="3">
        <f>TITRES_STAT!B616</f>
        <v>43594</v>
      </c>
      <c r="B613" s="5">
        <f>TITRES_STAT!D616</f>
        <v>1.75</v>
      </c>
      <c r="C613" s="2">
        <f t="shared" si="81"/>
        <v>0</v>
      </c>
      <c r="D613" s="2">
        <f t="shared" si="82"/>
        <v>0</v>
      </c>
      <c r="E613" s="2">
        <f t="shared" si="83"/>
        <v>0</v>
      </c>
      <c r="F613" s="2">
        <f t="shared" si="87"/>
        <v>1.4480637130922153E-2</v>
      </c>
      <c r="G613" s="2">
        <f t="shared" si="87"/>
        <v>1.3802356987162511E-2</v>
      </c>
      <c r="H613" s="2">
        <f t="shared" si="85"/>
        <v>1.0491423417312351</v>
      </c>
      <c r="I613" s="2">
        <f t="shared" si="86"/>
        <v>51.199095366154914</v>
      </c>
    </row>
    <row r="614" spans="1:9" ht="13.5" x14ac:dyDescent="0.25">
      <c r="A614" s="3">
        <f>TITRES_STAT!B617</f>
        <v>43595</v>
      </c>
      <c r="B614" s="5">
        <f>TITRES_STAT!D617</f>
        <v>1.8</v>
      </c>
      <c r="C614" s="2">
        <f t="shared" si="81"/>
        <v>5.0000000000000044E-2</v>
      </c>
      <c r="D614" s="2">
        <f t="shared" si="82"/>
        <v>5.0000000000000044E-2</v>
      </c>
      <c r="E614" s="2">
        <f t="shared" si="83"/>
        <v>0</v>
      </c>
      <c r="F614" s="2">
        <f t="shared" si="87"/>
        <v>1.701773447871343E-2</v>
      </c>
      <c r="G614" s="2">
        <f t="shared" si="87"/>
        <v>1.2816474345222331E-2</v>
      </c>
      <c r="H614" s="2">
        <f t="shared" si="85"/>
        <v>1.3278015482516239</v>
      </c>
      <c r="I614" s="2">
        <f t="shared" si="86"/>
        <v>57.041011474922129</v>
      </c>
    </row>
    <row r="615" spans="1:9" ht="13.5" x14ac:dyDescent="0.25">
      <c r="A615" s="3">
        <f>TITRES_STAT!B618</f>
        <v>43598</v>
      </c>
      <c r="B615" s="5">
        <f>TITRES_STAT!D618</f>
        <v>1.8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1.5802182015948185E-2</v>
      </c>
      <c r="G615" s="2">
        <f t="shared" si="87"/>
        <v>1.1901011891992164E-2</v>
      </c>
      <c r="H615" s="2">
        <f t="shared" si="85"/>
        <v>1.3278015482516241</v>
      </c>
      <c r="I615" s="2">
        <f t="shared" si="86"/>
        <v>57.041011474922136</v>
      </c>
    </row>
    <row r="616" spans="1:9" ht="13.5" x14ac:dyDescent="0.25">
      <c r="A616" s="3">
        <f>TITRES_STAT!B619</f>
        <v>43599</v>
      </c>
      <c r="B616" s="5">
        <f>TITRES_STAT!D619</f>
        <v>1.8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1.4673454729094744E-2</v>
      </c>
      <c r="G616" s="2">
        <f t="shared" si="87"/>
        <v>1.1050939613992724E-2</v>
      </c>
      <c r="H616" s="2">
        <f t="shared" si="85"/>
        <v>1.3278015482516241</v>
      </c>
      <c r="I616" s="2">
        <f t="shared" si="86"/>
        <v>57.041011474922136</v>
      </c>
    </row>
    <row r="617" spans="1:9" ht="13.5" x14ac:dyDescent="0.25">
      <c r="A617" s="3">
        <f>TITRES_STAT!B620</f>
        <v>43600</v>
      </c>
      <c r="B617" s="5">
        <f>TITRES_STAT!D620</f>
        <v>1.8</v>
      </c>
      <c r="C617" s="2">
        <f t="shared" si="81"/>
        <v>0</v>
      </c>
      <c r="D617" s="2">
        <f t="shared" si="82"/>
        <v>0</v>
      </c>
      <c r="E617" s="2">
        <f t="shared" si="83"/>
        <v>0</v>
      </c>
      <c r="F617" s="2">
        <f t="shared" si="87"/>
        <v>1.3625350819873691E-2</v>
      </c>
      <c r="G617" s="2">
        <f t="shared" si="87"/>
        <v>1.0261586784421814E-2</v>
      </c>
      <c r="H617" s="2">
        <f t="shared" si="85"/>
        <v>1.3278015482516243</v>
      </c>
      <c r="I617" s="2">
        <f t="shared" si="86"/>
        <v>57.041011474922144</v>
      </c>
    </row>
    <row r="618" spans="1:9" ht="13.5" x14ac:dyDescent="0.25">
      <c r="A618" s="3">
        <f>TITRES_STAT!B621</f>
        <v>43601</v>
      </c>
      <c r="B618" s="5">
        <f>TITRES_STAT!D621</f>
        <v>1.8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1.2652111475597E-2</v>
      </c>
      <c r="G618" s="2">
        <f t="shared" si="87"/>
        <v>9.5286162998202556E-3</v>
      </c>
      <c r="H618" s="2">
        <f t="shared" si="85"/>
        <v>1.3278015482516243</v>
      </c>
      <c r="I618" s="2">
        <f t="shared" si="86"/>
        <v>57.041011474922144</v>
      </c>
    </row>
    <row r="619" spans="1:9" ht="13.5" x14ac:dyDescent="0.25">
      <c r="A619" s="3">
        <f>TITRES_STAT!B622</f>
        <v>43602</v>
      </c>
      <c r="B619" s="5">
        <f>TITRES_STAT!D622</f>
        <v>1.85</v>
      </c>
      <c r="C619" s="2">
        <f t="shared" si="81"/>
        <v>5.0000000000000044E-2</v>
      </c>
      <c r="D619" s="2">
        <f t="shared" si="82"/>
        <v>5.0000000000000044E-2</v>
      </c>
      <c r="E619" s="2">
        <f t="shared" si="83"/>
        <v>0</v>
      </c>
      <c r="F619" s="2">
        <f t="shared" si="87"/>
        <v>1.5319817798768646E-2</v>
      </c>
      <c r="G619" s="2">
        <f t="shared" si="87"/>
        <v>8.8480008498330945E-3</v>
      </c>
      <c r="H619" s="2">
        <f t="shared" si="85"/>
        <v>1.7314439791286451</v>
      </c>
      <c r="I619" s="2">
        <f t="shared" si="86"/>
        <v>63.389327855846823</v>
      </c>
    </row>
    <row r="620" spans="1:9" ht="13.5" x14ac:dyDescent="0.25">
      <c r="A620" s="3">
        <f>TITRES_STAT!B623</f>
        <v>43605</v>
      </c>
      <c r="B620" s="5">
        <f>TITRES_STAT!D623</f>
        <v>1.85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1.4225545098856599E-2</v>
      </c>
      <c r="G620" s="2">
        <f t="shared" si="87"/>
        <v>8.2160007891307306E-3</v>
      </c>
      <c r="H620" s="2">
        <f t="shared" si="85"/>
        <v>1.7314439791286449</v>
      </c>
      <c r="I620" s="2">
        <f t="shared" si="86"/>
        <v>63.389327855846823</v>
      </c>
    </row>
    <row r="621" spans="1:9" ht="13.5" x14ac:dyDescent="0.25">
      <c r="A621" s="3">
        <f>TITRES_STAT!B624</f>
        <v>43606</v>
      </c>
      <c r="B621" s="5">
        <f>TITRES_STAT!D624</f>
        <v>1.85</v>
      </c>
      <c r="C621" s="2">
        <f t="shared" si="81"/>
        <v>0</v>
      </c>
      <c r="D621" s="2">
        <f t="shared" si="82"/>
        <v>0</v>
      </c>
      <c r="E621" s="2">
        <f t="shared" si="83"/>
        <v>0</v>
      </c>
      <c r="F621" s="2">
        <f t="shared" ref="F621:G636" si="88">((F620*13)+D621)/14</f>
        <v>1.3209434734652557E-2</v>
      </c>
      <c r="G621" s="2">
        <f t="shared" si="88"/>
        <v>7.6291435899071072E-3</v>
      </c>
      <c r="H621" s="2">
        <f t="shared" si="85"/>
        <v>1.7314439791286449</v>
      </c>
      <c r="I621" s="2">
        <f t="shared" si="86"/>
        <v>63.389327855846823</v>
      </c>
    </row>
    <row r="622" spans="1:9" ht="13.5" x14ac:dyDescent="0.25">
      <c r="A622" s="3">
        <f>TITRES_STAT!B625</f>
        <v>43607</v>
      </c>
      <c r="B622" s="5">
        <f>TITRES_STAT!D625</f>
        <v>1.8</v>
      </c>
      <c r="C622" s="2">
        <f t="shared" si="81"/>
        <v>-5.0000000000000044E-2</v>
      </c>
      <c r="D622" s="2">
        <f t="shared" si="82"/>
        <v>0</v>
      </c>
      <c r="E622" s="2">
        <f t="shared" si="83"/>
        <v>5.0000000000000044E-2</v>
      </c>
      <c r="F622" s="2">
        <f t="shared" si="88"/>
        <v>1.2265903682177375E-2</v>
      </c>
      <c r="G622" s="2">
        <f t="shared" si="88"/>
        <v>1.0655633333485173E-2</v>
      </c>
      <c r="H622" s="2">
        <f t="shared" si="85"/>
        <v>1.1511191590679037</v>
      </c>
      <c r="I622" s="2">
        <f t="shared" si="86"/>
        <v>53.512570617738</v>
      </c>
    </row>
    <row r="623" spans="1:9" ht="13.5" x14ac:dyDescent="0.25">
      <c r="A623" s="3">
        <f>TITRES_STAT!B626</f>
        <v>43608</v>
      </c>
      <c r="B623" s="5">
        <f>TITRES_STAT!D626</f>
        <v>1.85</v>
      </c>
      <c r="C623" s="2">
        <f t="shared" si="81"/>
        <v>5.0000000000000044E-2</v>
      </c>
      <c r="D623" s="2">
        <f t="shared" si="82"/>
        <v>5.0000000000000044E-2</v>
      </c>
      <c r="E623" s="2">
        <f t="shared" si="83"/>
        <v>0</v>
      </c>
      <c r="F623" s="2">
        <f t="shared" si="88"/>
        <v>1.4961196276307567E-2</v>
      </c>
      <c r="G623" s="2">
        <f t="shared" si="88"/>
        <v>9.8945166668076602E-3</v>
      </c>
      <c r="H623" s="2">
        <f t="shared" si="85"/>
        <v>1.5120694400866177</v>
      </c>
      <c r="I623" s="2">
        <f t="shared" si="86"/>
        <v>60.192183223823648</v>
      </c>
    </row>
    <row r="624" spans="1:9" ht="13.5" x14ac:dyDescent="0.25">
      <c r="A624" s="3">
        <f>TITRES_STAT!B627</f>
        <v>43609</v>
      </c>
      <c r="B624" s="5">
        <f>TITRES_STAT!D627</f>
        <v>1.85</v>
      </c>
      <c r="C624" s="2">
        <f t="shared" si="81"/>
        <v>0</v>
      </c>
      <c r="D624" s="2">
        <f t="shared" si="82"/>
        <v>0</v>
      </c>
      <c r="E624" s="2">
        <f t="shared" si="83"/>
        <v>0</v>
      </c>
      <c r="F624" s="2">
        <f t="shared" si="88"/>
        <v>1.3892539399428454E-2</v>
      </c>
      <c r="G624" s="2">
        <f t="shared" si="88"/>
        <v>9.1877654763213995E-3</v>
      </c>
      <c r="H624" s="2">
        <f t="shared" si="85"/>
        <v>1.5120694400866177</v>
      </c>
      <c r="I624" s="2">
        <f t="shared" si="86"/>
        <v>60.192183223823648</v>
      </c>
    </row>
    <row r="625" spans="1:9" ht="13.5" x14ac:dyDescent="0.25">
      <c r="A625" s="3">
        <f>TITRES_STAT!B628</f>
        <v>43612</v>
      </c>
      <c r="B625" s="5">
        <f>TITRES_STAT!D628</f>
        <v>1.86</v>
      </c>
      <c r="C625" s="2">
        <f t="shared" si="81"/>
        <v>1.0000000000000009E-2</v>
      </c>
      <c r="D625" s="2">
        <f t="shared" si="82"/>
        <v>1.0000000000000009E-2</v>
      </c>
      <c r="E625" s="2">
        <f t="shared" si="83"/>
        <v>0</v>
      </c>
      <c r="F625" s="2">
        <f t="shared" si="88"/>
        <v>1.3614500870897852E-2</v>
      </c>
      <c r="G625" s="2">
        <f t="shared" si="88"/>
        <v>8.5314965137270136E-3</v>
      </c>
      <c r="H625" s="2">
        <f t="shared" si="85"/>
        <v>1.5957928188791242</v>
      </c>
      <c r="I625" s="2">
        <f t="shared" si="86"/>
        <v>61.476124260494529</v>
      </c>
    </row>
    <row r="626" spans="1:9" ht="13.5" x14ac:dyDescent="0.25">
      <c r="A626" s="3">
        <f>TITRES_STAT!B629</f>
        <v>43613</v>
      </c>
      <c r="B626" s="5">
        <f>TITRES_STAT!D629</f>
        <v>1.81</v>
      </c>
      <c r="C626" s="2">
        <f t="shared" si="81"/>
        <v>-5.0000000000000044E-2</v>
      </c>
      <c r="D626" s="2">
        <f t="shared" si="82"/>
        <v>0</v>
      </c>
      <c r="E626" s="2">
        <f t="shared" si="83"/>
        <v>5.0000000000000044E-2</v>
      </c>
      <c r="F626" s="2">
        <f t="shared" si="88"/>
        <v>1.2642036522976576E-2</v>
      </c>
      <c r="G626" s="2">
        <f t="shared" si="88"/>
        <v>1.149353247703223E-2</v>
      </c>
      <c r="H626" s="2">
        <f t="shared" si="85"/>
        <v>1.0999261148162609</v>
      </c>
      <c r="I626" s="2">
        <f t="shared" si="86"/>
        <v>52.379276921012149</v>
      </c>
    </row>
    <row r="627" spans="1:9" ht="13.5" x14ac:dyDescent="0.25">
      <c r="A627" s="3">
        <f>TITRES_STAT!B630</f>
        <v>43614</v>
      </c>
      <c r="B627" s="5">
        <f>TITRES_STAT!D630</f>
        <v>1.86</v>
      </c>
      <c r="C627" s="2">
        <f t="shared" si="81"/>
        <v>5.0000000000000044E-2</v>
      </c>
      <c r="D627" s="2">
        <f t="shared" si="82"/>
        <v>5.0000000000000044E-2</v>
      </c>
      <c r="E627" s="2">
        <f t="shared" si="83"/>
        <v>0</v>
      </c>
      <c r="F627" s="2">
        <f t="shared" si="88"/>
        <v>1.531046248562111E-2</v>
      </c>
      <c r="G627" s="2">
        <f t="shared" si="88"/>
        <v>1.0672565871529928E-2</v>
      </c>
      <c r="H627" s="2">
        <f t="shared" si="85"/>
        <v>1.4345624725974477</v>
      </c>
      <c r="I627" s="2">
        <f t="shared" si="86"/>
        <v>58.924857700073943</v>
      </c>
    </row>
    <row r="628" spans="1:9" ht="13.5" x14ac:dyDescent="0.25">
      <c r="A628" s="3">
        <f>TITRES_STAT!B631</f>
        <v>43615</v>
      </c>
      <c r="B628" s="5">
        <f>TITRES_STAT!D631</f>
        <v>1.86</v>
      </c>
      <c r="C628" s="2">
        <f t="shared" si="81"/>
        <v>0</v>
      </c>
      <c r="D628" s="2">
        <f t="shared" si="82"/>
        <v>0</v>
      </c>
      <c r="E628" s="2">
        <f t="shared" si="83"/>
        <v>0</v>
      </c>
      <c r="F628" s="2">
        <f t="shared" si="88"/>
        <v>1.421685802236246E-2</v>
      </c>
      <c r="G628" s="2">
        <f t="shared" si="88"/>
        <v>9.9102397378492187E-3</v>
      </c>
      <c r="H628" s="2">
        <f t="shared" si="85"/>
        <v>1.434562472597448</v>
      </c>
      <c r="I628" s="2">
        <f t="shared" si="86"/>
        <v>58.924857700073943</v>
      </c>
    </row>
    <row r="629" spans="1:9" ht="13.5" x14ac:dyDescent="0.25">
      <c r="A629" s="3">
        <f>TITRES_STAT!B632</f>
        <v>43616</v>
      </c>
      <c r="B629" s="5">
        <f>TITRES_STAT!D632</f>
        <v>1.86</v>
      </c>
      <c r="C629" s="2">
        <f t="shared" si="81"/>
        <v>0</v>
      </c>
      <c r="D629" s="2">
        <f t="shared" si="82"/>
        <v>0</v>
      </c>
      <c r="E629" s="2">
        <f t="shared" si="83"/>
        <v>0</v>
      </c>
      <c r="F629" s="2">
        <f t="shared" si="88"/>
        <v>1.3201368163622284E-2</v>
      </c>
      <c r="G629" s="2">
        <f t="shared" si="88"/>
        <v>9.2023654708599887E-3</v>
      </c>
      <c r="H629" s="2">
        <f t="shared" si="85"/>
        <v>1.434562472597448</v>
      </c>
      <c r="I629" s="2">
        <f t="shared" si="86"/>
        <v>58.924857700073943</v>
      </c>
    </row>
    <row r="630" spans="1:9" ht="13.5" x14ac:dyDescent="0.25">
      <c r="A630" s="3">
        <f>TITRES_STAT!B633</f>
        <v>43619</v>
      </c>
      <c r="B630" s="5">
        <f>TITRES_STAT!D633</f>
        <v>1.9</v>
      </c>
      <c r="C630" s="2">
        <f t="shared" si="81"/>
        <v>3.9999999999999813E-2</v>
      </c>
      <c r="D630" s="2">
        <f t="shared" si="82"/>
        <v>3.9999999999999813E-2</v>
      </c>
      <c r="E630" s="2">
        <f t="shared" si="83"/>
        <v>0</v>
      </c>
      <c r="F630" s="2">
        <f t="shared" si="88"/>
        <v>1.5115556151934965E-2</v>
      </c>
      <c r="G630" s="2">
        <f t="shared" si="88"/>
        <v>8.5450536515128458E-3</v>
      </c>
      <c r="H630" s="2">
        <f t="shared" si="85"/>
        <v>1.7689246631305651</v>
      </c>
      <c r="I630" s="2">
        <f t="shared" si="86"/>
        <v>63.884896786271057</v>
      </c>
    </row>
    <row r="631" spans="1:9" ht="13.5" x14ac:dyDescent="0.25">
      <c r="A631" s="3">
        <f>TITRES_STAT!B634</f>
        <v>43623</v>
      </c>
      <c r="B631" s="5">
        <f>TITRES_STAT!D634</f>
        <v>1.9</v>
      </c>
      <c r="C631" s="2">
        <f t="shared" si="81"/>
        <v>0</v>
      </c>
      <c r="D631" s="2">
        <f t="shared" si="82"/>
        <v>0</v>
      </c>
      <c r="E631" s="2">
        <f t="shared" si="83"/>
        <v>0</v>
      </c>
      <c r="F631" s="2">
        <f t="shared" si="88"/>
        <v>1.4035873569653896E-2</v>
      </c>
      <c r="G631" s="2">
        <f t="shared" si="88"/>
        <v>7.9346926764047847E-3</v>
      </c>
      <c r="H631" s="2">
        <f t="shared" si="85"/>
        <v>1.7689246631305651</v>
      </c>
      <c r="I631" s="2">
        <f t="shared" si="86"/>
        <v>63.884896786271057</v>
      </c>
    </row>
    <row r="632" spans="1:9" ht="13.5" x14ac:dyDescent="0.25">
      <c r="A632" s="3">
        <f>TITRES_STAT!B635</f>
        <v>43626</v>
      </c>
      <c r="B632" s="5">
        <f>TITRES_STAT!D635</f>
        <v>1.9</v>
      </c>
      <c r="C632" s="2">
        <f t="shared" si="81"/>
        <v>0</v>
      </c>
      <c r="D632" s="2">
        <f t="shared" si="82"/>
        <v>0</v>
      </c>
      <c r="E632" s="2">
        <f t="shared" si="83"/>
        <v>0</v>
      </c>
      <c r="F632" s="2">
        <f t="shared" si="88"/>
        <v>1.3033311171821476E-2</v>
      </c>
      <c r="G632" s="2">
        <f t="shared" si="88"/>
        <v>7.3679289138044429E-3</v>
      </c>
      <c r="H632" s="2">
        <f t="shared" si="85"/>
        <v>1.7689246631305653</v>
      </c>
      <c r="I632" s="2">
        <f t="shared" si="86"/>
        <v>63.884896786271064</v>
      </c>
    </row>
    <row r="633" spans="1:9" ht="13.5" x14ac:dyDescent="0.25">
      <c r="A633" s="3">
        <f>TITRES_STAT!B636</f>
        <v>43627</v>
      </c>
      <c r="B633" s="5">
        <f>TITRES_STAT!D636</f>
        <v>1.9</v>
      </c>
      <c r="C633" s="2">
        <f t="shared" si="81"/>
        <v>0</v>
      </c>
      <c r="D633" s="2">
        <f t="shared" si="82"/>
        <v>0</v>
      </c>
      <c r="E633" s="2">
        <f t="shared" si="83"/>
        <v>0</v>
      </c>
      <c r="F633" s="2">
        <f t="shared" si="88"/>
        <v>1.2102360373834229E-2</v>
      </c>
      <c r="G633" s="2">
        <f t="shared" si="88"/>
        <v>6.8416482771041249E-3</v>
      </c>
      <c r="H633" s="2">
        <f t="shared" si="85"/>
        <v>1.7689246631305655</v>
      </c>
      <c r="I633" s="2">
        <f t="shared" si="86"/>
        <v>63.884896786271064</v>
      </c>
    </row>
    <row r="634" spans="1:9" ht="13.5" x14ac:dyDescent="0.25">
      <c r="A634" s="3">
        <f>TITRES_STAT!B637</f>
        <v>43628</v>
      </c>
      <c r="B634" s="5">
        <f>TITRES_STAT!D637</f>
        <v>1.9</v>
      </c>
      <c r="C634" s="2">
        <f t="shared" si="81"/>
        <v>0</v>
      </c>
      <c r="D634" s="2">
        <f t="shared" si="82"/>
        <v>0</v>
      </c>
      <c r="E634" s="2">
        <f t="shared" si="83"/>
        <v>0</v>
      </c>
      <c r="F634" s="2">
        <f t="shared" si="88"/>
        <v>1.1237906061417498E-2</v>
      </c>
      <c r="G634" s="2">
        <f t="shared" si="88"/>
        <v>6.352959114453831E-3</v>
      </c>
      <c r="H634" s="2">
        <f t="shared" si="85"/>
        <v>1.7689246631305655</v>
      </c>
      <c r="I634" s="2">
        <f t="shared" si="86"/>
        <v>63.884896786271064</v>
      </c>
    </row>
    <row r="635" spans="1:9" ht="13.5" x14ac:dyDescent="0.25">
      <c r="A635" s="3">
        <f>TITRES_STAT!B638</f>
        <v>43629</v>
      </c>
      <c r="B635" s="5">
        <f>TITRES_STAT!D638</f>
        <v>1.9</v>
      </c>
      <c r="C635" s="2">
        <f t="shared" si="81"/>
        <v>0</v>
      </c>
      <c r="D635" s="2">
        <f t="shared" si="82"/>
        <v>0</v>
      </c>
      <c r="E635" s="2">
        <f t="shared" si="83"/>
        <v>0</v>
      </c>
      <c r="F635" s="2">
        <f t="shared" si="88"/>
        <v>1.0435198485601963E-2</v>
      </c>
      <c r="G635" s="2">
        <f t="shared" si="88"/>
        <v>5.8991763205642712E-3</v>
      </c>
      <c r="H635" s="2">
        <f t="shared" si="85"/>
        <v>1.7689246631305655</v>
      </c>
      <c r="I635" s="2">
        <f t="shared" si="86"/>
        <v>63.884896786271064</v>
      </c>
    </row>
    <row r="636" spans="1:9" ht="13.5" x14ac:dyDescent="0.25">
      <c r="A636" s="3">
        <f>TITRES_STAT!B639</f>
        <v>43630</v>
      </c>
      <c r="B636" s="5">
        <f>TITRES_STAT!D639</f>
        <v>1.82</v>
      </c>
      <c r="C636" s="2">
        <f t="shared" si="81"/>
        <v>-7.9999999999999849E-2</v>
      </c>
      <c r="D636" s="2">
        <f t="shared" si="82"/>
        <v>0</v>
      </c>
      <c r="E636" s="2">
        <f t="shared" si="83"/>
        <v>7.9999999999999849E-2</v>
      </c>
      <c r="F636" s="2">
        <f t="shared" si="88"/>
        <v>9.6898271652018225E-3</v>
      </c>
      <c r="G636" s="2">
        <f t="shared" si="88"/>
        <v>1.1192092297666812E-2</v>
      </c>
      <c r="H636" s="2">
        <f t="shared" si="85"/>
        <v>0.86577441531837951</v>
      </c>
      <c r="I636" s="2">
        <f t="shared" si="86"/>
        <v>46.402952479688814</v>
      </c>
    </row>
    <row r="637" spans="1:9" ht="13.5" x14ac:dyDescent="0.25">
      <c r="A637" s="3">
        <f>TITRES_STAT!B640</f>
        <v>43633</v>
      </c>
      <c r="B637" s="5">
        <f>TITRES_STAT!D640</f>
        <v>1.82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8.9976966534016933E-3</v>
      </c>
      <c r="G637" s="2">
        <f t="shared" si="89"/>
        <v>1.0392657133547754E-2</v>
      </c>
      <c r="H637" s="2">
        <f t="shared" si="85"/>
        <v>0.86577441531837962</v>
      </c>
      <c r="I637" s="2">
        <f t="shared" si="86"/>
        <v>46.402952479688821</v>
      </c>
    </row>
    <row r="638" spans="1:9" ht="13.5" x14ac:dyDescent="0.25">
      <c r="A638" s="3">
        <f>TITRES_STAT!B641</f>
        <v>43634</v>
      </c>
      <c r="B638" s="5">
        <f>TITRES_STAT!D641</f>
        <v>1.82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8.3550040353015716E-3</v>
      </c>
      <c r="G638" s="2">
        <f t="shared" si="89"/>
        <v>9.650324481151485E-3</v>
      </c>
      <c r="H638" s="2">
        <f t="shared" si="85"/>
        <v>0.86577441531837962</v>
      </c>
      <c r="I638" s="2">
        <f t="shared" si="86"/>
        <v>46.402952479688821</v>
      </c>
    </row>
    <row r="639" spans="1:9" ht="13.5" x14ac:dyDescent="0.25">
      <c r="A639" s="3">
        <f>TITRES_STAT!B642</f>
        <v>43635</v>
      </c>
      <c r="B639" s="5">
        <f>TITRES_STAT!D642</f>
        <v>1.82</v>
      </c>
      <c r="C639" s="2">
        <f t="shared" si="81"/>
        <v>0</v>
      </c>
      <c r="D639" s="2">
        <f t="shared" si="82"/>
        <v>0</v>
      </c>
      <c r="E639" s="2">
        <f t="shared" si="83"/>
        <v>0</v>
      </c>
      <c r="F639" s="2">
        <f t="shared" si="89"/>
        <v>7.7582180327800312E-3</v>
      </c>
      <c r="G639" s="2">
        <f t="shared" si="89"/>
        <v>8.9610155896406637E-3</v>
      </c>
      <c r="H639" s="2">
        <f t="shared" si="85"/>
        <v>0.86577441531837973</v>
      </c>
      <c r="I639" s="2">
        <f t="shared" si="86"/>
        <v>46.402952479688821</v>
      </c>
    </row>
    <row r="640" spans="1:9" ht="13.5" x14ac:dyDescent="0.25">
      <c r="A640" s="3">
        <f>TITRES_STAT!B643</f>
        <v>43636</v>
      </c>
      <c r="B640" s="5">
        <f>TITRES_STAT!D643</f>
        <v>1.82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7.2040596018671721E-3</v>
      </c>
      <c r="G640" s="2">
        <f t="shared" si="89"/>
        <v>8.3209430475234738E-3</v>
      </c>
      <c r="H640" s="2">
        <f t="shared" si="85"/>
        <v>0.86577441531837973</v>
      </c>
      <c r="I640" s="2">
        <f t="shared" si="86"/>
        <v>46.402952479688821</v>
      </c>
    </row>
    <row r="641" spans="1:9" ht="13.5" x14ac:dyDescent="0.25">
      <c r="A641" s="3">
        <f>TITRES_STAT!B644</f>
        <v>43637</v>
      </c>
      <c r="B641" s="5">
        <f>TITRES_STAT!D644</f>
        <v>1.85</v>
      </c>
      <c r="C641" s="2">
        <f t="shared" si="81"/>
        <v>3.0000000000000027E-2</v>
      </c>
      <c r="D641" s="2">
        <f t="shared" si="82"/>
        <v>3.0000000000000027E-2</v>
      </c>
      <c r="E641" s="2">
        <f t="shared" si="83"/>
        <v>0</v>
      </c>
      <c r="F641" s="2">
        <f t="shared" si="89"/>
        <v>8.8323410588766627E-3</v>
      </c>
      <c r="G641" s="2">
        <f t="shared" si="89"/>
        <v>7.7265899727003689E-3</v>
      </c>
      <c r="H641" s="2">
        <f t="shared" si="85"/>
        <v>1.143109844068747</v>
      </c>
      <c r="I641" s="2">
        <f t="shared" si="86"/>
        <v>53.338835955254858</v>
      </c>
    </row>
    <row r="642" spans="1:9" ht="13.5" x14ac:dyDescent="0.25">
      <c r="A642" s="3">
        <f>TITRES_STAT!B645</f>
        <v>43640</v>
      </c>
      <c r="B642" s="5">
        <f>TITRES_STAT!D645</f>
        <v>1.85</v>
      </c>
      <c r="C642" s="2">
        <f t="shared" si="81"/>
        <v>0</v>
      </c>
      <c r="D642" s="2">
        <f t="shared" si="82"/>
        <v>0</v>
      </c>
      <c r="E642" s="2">
        <f t="shared" si="83"/>
        <v>0</v>
      </c>
      <c r="F642" s="2">
        <f t="shared" si="89"/>
        <v>8.2014595546711869E-3</v>
      </c>
      <c r="G642" s="2">
        <f t="shared" si="89"/>
        <v>7.1746906889360567E-3</v>
      </c>
      <c r="H642" s="2">
        <f t="shared" si="85"/>
        <v>1.143109844068747</v>
      </c>
      <c r="I642" s="2">
        <f t="shared" si="86"/>
        <v>53.338835955254858</v>
      </c>
    </row>
    <row r="643" spans="1:9" ht="13.5" x14ac:dyDescent="0.25">
      <c r="A643" s="3">
        <f>TITRES_STAT!B646</f>
        <v>43641</v>
      </c>
      <c r="B643" s="5">
        <f>TITRES_STAT!D646</f>
        <v>1.8</v>
      </c>
      <c r="C643" s="2">
        <f t="shared" ref="C643:C706" si="90">B643-B642</f>
        <v>-5.0000000000000044E-2</v>
      </c>
      <c r="D643" s="2">
        <f t="shared" ref="D643:D706" si="91">IF(C643&gt;0,C643,0)</f>
        <v>0</v>
      </c>
      <c r="E643" s="2">
        <f t="shared" ref="E643:E706" si="92">IF(C643&lt;0,-C643,0)</f>
        <v>5.0000000000000044E-2</v>
      </c>
      <c r="F643" s="2">
        <f t="shared" si="89"/>
        <v>7.6156410150518159E-3</v>
      </c>
      <c r="G643" s="2">
        <f t="shared" si="89"/>
        <v>1.0233641354012056E-2</v>
      </c>
      <c r="H643" s="2">
        <f t="shared" si="85"/>
        <v>0.74417704818882835</v>
      </c>
      <c r="I643" s="2">
        <f t="shared" si="86"/>
        <v>42.666370880272133</v>
      </c>
    </row>
    <row r="644" spans="1:9" ht="13.5" x14ac:dyDescent="0.25">
      <c r="A644" s="3">
        <f>TITRES_STAT!B647</f>
        <v>43642</v>
      </c>
      <c r="B644" s="5">
        <f>TITRES_STAT!D647</f>
        <v>1.8</v>
      </c>
      <c r="C644" s="2">
        <f t="shared" si="90"/>
        <v>0</v>
      </c>
      <c r="D644" s="2">
        <f t="shared" si="91"/>
        <v>0</v>
      </c>
      <c r="E644" s="2">
        <f t="shared" si="92"/>
        <v>0</v>
      </c>
      <c r="F644" s="2">
        <f t="shared" si="89"/>
        <v>7.0716666568338285E-3</v>
      </c>
      <c r="G644" s="2">
        <f t="shared" si="89"/>
        <v>9.5026669715826233E-3</v>
      </c>
      <c r="H644" s="2">
        <f t="shared" si="85"/>
        <v>0.74417704818882824</v>
      </c>
      <c r="I644" s="2">
        <f t="shared" si="86"/>
        <v>42.666370880272126</v>
      </c>
    </row>
    <row r="645" spans="1:9" ht="13.5" x14ac:dyDescent="0.25">
      <c r="A645" s="3">
        <f>TITRES_STAT!B648</f>
        <v>43643</v>
      </c>
      <c r="B645" s="5">
        <f>TITRES_STAT!D648</f>
        <v>1.8</v>
      </c>
      <c r="C645" s="2">
        <f t="shared" si="90"/>
        <v>0</v>
      </c>
      <c r="D645" s="2">
        <f t="shared" si="91"/>
        <v>0</v>
      </c>
      <c r="E645" s="2">
        <f t="shared" si="92"/>
        <v>0</v>
      </c>
      <c r="F645" s="2">
        <f t="shared" si="89"/>
        <v>6.5665476099171271E-3</v>
      </c>
      <c r="G645" s="2">
        <f t="shared" si="89"/>
        <v>8.8239050450410073E-3</v>
      </c>
      <c r="H645" s="2">
        <f t="shared" si="85"/>
        <v>0.74417704818882835</v>
      </c>
      <c r="I645" s="2">
        <f t="shared" si="86"/>
        <v>42.666370880272133</v>
      </c>
    </row>
    <row r="646" spans="1:9" ht="13.5" x14ac:dyDescent="0.25">
      <c r="A646" s="3">
        <f>TITRES_STAT!B649</f>
        <v>43644</v>
      </c>
      <c r="B646" s="5">
        <f>TITRES_STAT!D649</f>
        <v>1.8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6.0975084949230467E-3</v>
      </c>
      <c r="G646" s="2">
        <f t="shared" si="89"/>
        <v>8.1936261132523648E-3</v>
      </c>
      <c r="H646" s="2">
        <f t="shared" si="85"/>
        <v>0.74417704818882824</v>
      </c>
      <c r="I646" s="2">
        <f t="shared" si="86"/>
        <v>42.666370880272126</v>
      </c>
    </row>
    <row r="647" spans="1:9" ht="13.5" x14ac:dyDescent="0.25">
      <c r="A647" s="3">
        <f>TITRES_STAT!B650</f>
        <v>43647</v>
      </c>
      <c r="B647" s="5">
        <f>TITRES_STAT!D650</f>
        <v>1.85</v>
      </c>
      <c r="C647" s="2">
        <f t="shared" si="90"/>
        <v>5.0000000000000044E-2</v>
      </c>
      <c r="D647" s="2">
        <f t="shared" si="91"/>
        <v>5.0000000000000044E-2</v>
      </c>
      <c r="E647" s="2">
        <f t="shared" si="92"/>
        <v>0</v>
      </c>
      <c r="F647" s="2">
        <f t="shared" si="89"/>
        <v>9.2334007452856883E-3</v>
      </c>
      <c r="G647" s="2">
        <f t="shared" si="89"/>
        <v>7.6083671051629101E-3</v>
      </c>
      <c r="H647" s="2">
        <f t="shared" si="85"/>
        <v>1.2135850725473087</v>
      </c>
      <c r="I647" s="2">
        <f t="shared" si="86"/>
        <v>54.824415270869245</v>
      </c>
    </row>
    <row r="648" spans="1:9" ht="13.5" x14ac:dyDescent="0.25">
      <c r="A648" s="3">
        <f>TITRES_STAT!B651</f>
        <v>43648</v>
      </c>
      <c r="B648" s="5">
        <f>TITRES_STAT!D651</f>
        <v>1.85</v>
      </c>
      <c r="C648" s="2">
        <f t="shared" si="90"/>
        <v>0</v>
      </c>
      <c r="D648" s="2">
        <f t="shared" si="91"/>
        <v>0</v>
      </c>
      <c r="E648" s="2">
        <f t="shared" si="92"/>
        <v>0</v>
      </c>
      <c r="F648" s="2">
        <f t="shared" si="89"/>
        <v>8.573872120622425E-3</v>
      </c>
      <c r="G648" s="2">
        <f t="shared" si="89"/>
        <v>7.064912311936988E-3</v>
      </c>
      <c r="H648" s="2">
        <f t="shared" si="85"/>
        <v>1.2135850725473087</v>
      </c>
      <c r="I648" s="2">
        <f t="shared" si="86"/>
        <v>54.824415270869245</v>
      </c>
    </row>
    <row r="649" spans="1:9" ht="13.5" x14ac:dyDescent="0.25">
      <c r="A649" s="3">
        <f>TITRES_STAT!B652</f>
        <v>43649</v>
      </c>
      <c r="B649" s="5">
        <f>TITRES_STAT!D652</f>
        <v>1.85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7.9614526834351097E-3</v>
      </c>
      <c r="G649" s="2">
        <f t="shared" si="89"/>
        <v>6.5602757182272034E-3</v>
      </c>
      <c r="H649" s="2">
        <f t="shared" si="85"/>
        <v>1.213585072547309</v>
      </c>
      <c r="I649" s="2">
        <f t="shared" si="86"/>
        <v>54.824415270869245</v>
      </c>
    </row>
    <row r="650" spans="1:9" ht="13.5" x14ac:dyDescent="0.25">
      <c r="A650" s="3">
        <f>TITRES_STAT!B653</f>
        <v>43650</v>
      </c>
      <c r="B650" s="5">
        <f>TITRES_STAT!D653</f>
        <v>1.85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7.392777491761174E-3</v>
      </c>
      <c r="G650" s="2">
        <f t="shared" si="89"/>
        <v>6.0916845954966884E-3</v>
      </c>
      <c r="H650" s="2">
        <f t="shared" si="85"/>
        <v>1.2135850725473092</v>
      </c>
      <c r="I650" s="2">
        <f t="shared" si="86"/>
        <v>54.824415270869252</v>
      </c>
    </row>
    <row r="651" spans="1:9" ht="13.5" x14ac:dyDescent="0.25">
      <c r="A651" s="3">
        <f>TITRES_STAT!B654</f>
        <v>43651</v>
      </c>
      <c r="B651" s="5">
        <f>TITRES_STAT!D654</f>
        <v>1.85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6.8647219566353767E-3</v>
      </c>
      <c r="G651" s="2">
        <f t="shared" si="89"/>
        <v>5.6565642672469245E-3</v>
      </c>
      <c r="H651" s="2">
        <f t="shared" si="85"/>
        <v>1.2135850725473094</v>
      </c>
      <c r="I651" s="2">
        <f t="shared" si="86"/>
        <v>54.82441527086926</v>
      </c>
    </row>
    <row r="652" spans="1:9" ht="13.5" x14ac:dyDescent="0.25">
      <c r="A652" s="3">
        <f>TITRES_STAT!B655</f>
        <v>43654</v>
      </c>
      <c r="B652" s="5">
        <f>TITRES_STAT!D655</f>
        <v>1.85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6.3743846740185644E-3</v>
      </c>
      <c r="G652" s="2">
        <f t="shared" si="89"/>
        <v>5.2525239624435721E-3</v>
      </c>
      <c r="H652" s="2">
        <f t="shared" si="85"/>
        <v>1.2135850725473096</v>
      </c>
      <c r="I652" s="2">
        <f t="shared" si="86"/>
        <v>54.82441527086926</v>
      </c>
    </row>
    <row r="653" spans="1:9" ht="13.5" x14ac:dyDescent="0.25">
      <c r="A653" s="3">
        <f>TITRES_STAT!B656</f>
        <v>43655</v>
      </c>
      <c r="B653" s="5">
        <f>TITRES_STAT!D656</f>
        <v>1.8</v>
      </c>
      <c r="C653" s="2">
        <f t="shared" si="90"/>
        <v>-5.0000000000000044E-2</v>
      </c>
      <c r="D653" s="2">
        <f t="shared" si="91"/>
        <v>0</v>
      </c>
      <c r="E653" s="2">
        <f t="shared" si="92"/>
        <v>5.0000000000000044E-2</v>
      </c>
      <c r="F653" s="2">
        <f t="shared" ref="F653:G668" si="93">((F652*13)+D653)/14</f>
        <v>5.9190714830172379E-3</v>
      </c>
      <c r="G653" s="2">
        <f t="shared" si="93"/>
        <v>8.4487722508404632E-3</v>
      </c>
      <c r="H653" s="2">
        <f t="shared" si="85"/>
        <v>0.70058362413881181</v>
      </c>
      <c r="I653" s="2">
        <f t="shared" si="86"/>
        <v>41.196658264517424</v>
      </c>
    </row>
    <row r="654" spans="1:9" ht="13.5" x14ac:dyDescent="0.25">
      <c r="A654" s="3">
        <f>TITRES_STAT!B657</f>
        <v>43656</v>
      </c>
      <c r="B654" s="5">
        <f>TITRES_STAT!D657</f>
        <v>1.85</v>
      </c>
      <c r="C654" s="2">
        <f t="shared" si="90"/>
        <v>5.0000000000000044E-2</v>
      </c>
      <c r="D654" s="2">
        <f t="shared" si="91"/>
        <v>5.0000000000000044E-2</v>
      </c>
      <c r="E654" s="2">
        <f t="shared" si="92"/>
        <v>0</v>
      </c>
      <c r="F654" s="2">
        <f t="shared" si="93"/>
        <v>9.0677092342302951E-3</v>
      </c>
      <c r="G654" s="2">
        <f t="shared" si="93"/>
        <v>7.8452885186375727E-3</v>
      </c>
      <c r="H654" s="2">
        <f t="shared" si="85"/>
        <v>1.155815903097597</v>
      </c>
      <c r="I654" s="2">
        <f t="shared" si="86"/>
        <v>53.613849932030654</v>
      </c>
    </row>
    <row r="655" spans="1:9" ht="13.5" x14ac:dyDescent="0.25">
      <c r="A655" s="3">
        <f>TITRES_STAT!B658</f>
        <v>43657</v>
      </c>
      <c r="B655" s="5">
        <f>TITRES_STAT!D658</f>
        <v>1.85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8.4200157174995592E-3</v>
      </c>
      <c r="G655" s="2">
        <f t="shared" si="93"/>
        <v>7.2849107673063169E-3</v>
      </c>
      <c r="H655" s="2">
        <f t="shared" si="85"/>
        <v>1.155815903097597</v>
      </c>
      <c r="I655" s="2">
        <f t="shared" si="86"/>
        <v>53.613849932030654</v>
      </c>
    </row>
    <row r="656" spans="1:9" ht="13.5" x14ac:dyDescent="0.25">
      <c r="A656" s="3">
        <f>TITRES_STAT!B659</f>
        <v>43658</v>
      </c>
      <c r="B656" s="5">
        <f>TITRES_STAT!D659</f>
        <v>1.8</v>
      </c>
      <c r="C656" s="2">
        <f t="shared" si="90"/>
        <v>-5.0000000000000044E-2</v>
      </c>
      <c r="D656" s="2">
        <f t="shared" si="91"/>
        <v>0</v>
      </c>
      <c r="E656" s="2">
        <f t="shared" si="92"/>
        <v>5.0000000000000044E-2</v>
      </c>
      <c r="F656" s="2">
        <f t="shared" si="93"/>
        <v>7.8185860233924483E-3</v>
      </c>
      <c r="G656" s="2">
        <f t="shared" si="93"/>
        <v>1.0335988569641583E-2</v>
      </c>
      <c r="H656" s="2">
        <f t="shared" si="85"/>
        <v>0.75644298275995192</v>
      </c>
      <c r="I656" s="2">
        <f t="shared" si="86"/>
        <v>43.066754240512275</v>
      </c>
    </row>
    <row r="657" spans="1:9" ht="13.5" x14ac:dyDescent="0.25">
      <c r="A657" s="3">
        <f>TITRES_STAT!B660</f>
        <v>43661</v>
      </c>
      <c r="B657" s="5">
        <f>TITRES_STAT!D660</f>
        <v>1.8</v>
      </c>
      <c r="C657" s="2">
        <f t="shared" si="90"/>
        <v>0</v>
      </c>
      <c r="D657" s="2">
        <f t="shared" si="91"/>
        <v>0</v>
      </c>
      <c r="E657" s="2">
        <f t="shared" si="92"/>
        <v>0</v>
      </c>
      <c r="F657" s="2">
        <f t="shared" si="93"/>
        <v>7.2601155931501307E-3</v>
      </c>
      <c r="G657" s="2">
        <f t="shared" si="93"/>
        <v>9.5977036718100407E-3</v>
      </c>
      <c r="H657" s="2">
        <f t="shared" ref="H657:H720" si="94">F657/G657</f>
        <v>0.75644298275995203</v>
      </c>
      <c r="I657" s="2">
        <f t="shared" ref="I657:I720" si="95">IF(G657=0,100,100-(100/(1+H657)))</f>
        <v>43.066754240512275</v>
      </c>
    </row>
    <row r="658" spans="1:9" ht="13.5" x14ac:dyDescent="0.25">
      <c r="A658" s="3">
        <f>TITRES_STAT!B661</f>
        <v>43662</v>
      </c>
      <c r="B658" s="5">
        <f>TITRES_STAT!D661</f>
        <v>1.8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6.7415359079251213E-3</v>
      </c>
      <c r="G658" s="2">
        <f t="shared" si="93"/>
        <v>8.912153409537894E-3</v>
      </c>
      <c r="H658" s="2">
        <f t="shared" si="94"/>
        <v>0.75644298275995203</v>
      </c>
      <c r="I658" s="2">
        <f t="shared" si="95"/>
        <v>43.066754240512275</v>
      </c>
    </row>
    <row r="659" spans="1:9" ht="13.5" x14ac:dyDescent="0.25">
      <c r="A659" s="3">
        <f>TITRES_STAT!B662</f>
        <v>43663</v>
      </c>
      <c r="B659" s="5">
        <f>TITRES_STAT!D662</f>
        <v>1.84</v>
      </c>
      <c r="C659" s="2">
        <f t="shared" si="90"/>
        <v>4.0000000000000036E-2</v>
      </c>
      <c r="D659" s="2">
        <f t="shared" si="91"/>
        <v>4.0000000000000036E-2</v>
      </c>
      <c r="E659" s="2">
        <f t="shared" si="92"/>
        <v>0</v>
      </c>
      <c r="F659" s="2">
        <f t="shared" si="93"/>
        <v>9.1171404859304722E-3</v>
      </c>
      <c r="G659" s="2">
        <f t="shared" si="93"/>
        <v>8.275571023142329E-3</v>
      </c>
      <c r="H659" s="2">
        <f t="shared" si="94"/>
        <v>1.1016932197711464</v>
      </c>
      <c r="I659" s="2">
        <f t="shared" si="95"/>
        <v>52.419316454335316</v>
      </c>
    </row>
    <row r="660" spans="1:9" ht="13.5" x14ac:dyDescent="0.25">
      <c r="A660" s="3">
        <f>TITRES_STAT!B663</f>
        <v>43664</v>
      </c>
      <c r="B660" s="5">
        <f>TITRES_STAT!D663</f>
        <v>1.84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8.4659161655068673E-3</v>
      </c>
      <c r="G660" s="2">
        <f t="shared" si="93"/>
        <v>7.6844588072035912E-3</v>
      </c>
      <c r="H660" s="2">
        <f t="shared" si="94"/>
        <v>1.1016932197711464</v>
      </c>
      <c r="I660" s="2">
        <f t="shared" si="95"/>
        <v>52.419316454335316</v>
      </c>
    </row>
    <row r="661" spans="1:9" ht="13.5" x14ac:dyDescent="0.25">
      <c r="A661" s="3">
        <f>TITRES_STAT!B664</f>
        <v>43665</v>
      </c>
      <c r="B661" s="5">
        <f>TITRES_STAT!D664</f>
        <v>1.84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7.8612078679706626E-3</v>
      </c>
      <c r="G661" s="2">
        <f t="shared" si="93"/>
        <v>7.1355688924033345E-3</v>
      </c>
      <c r="H661" s="2">
        <f t="shared" si="94"/>
        <v>1.1016932197711464</v>
      </c>
      <c r="I661" s="2">
        <f t="shared" si="95"/>
        <v>52.419316454335316</v>
      </c>
    </row>
    <row r="662" spans="1:9" ht="13.5" x14ac:dyDescent="0.25">
      <c r="A662" s="3">
        <f>TITRES_STAT!B665</f>
        <v>43668</v>
      </c>
      <c r="B662" s="5">
        <f>TITRES_STAT!D665</f>
        <v>1.84</v>
      </c>
      <c r="C662" s="2">
        <f t="shared" si="90"/>
        <v>0</v>
      </c>
      <c r="D662" s="2">
        <f t="shared" si="91"/>
        <v>0</v>
      </c>
      <c r="E662" s="2">
        <f t="shared" si="92"/>
        <v>0</v>
      </c>
      <c r="F662" s="2">
        <f t="shared" si="93"/>
        <v>7.2996930202584723E-3</v>
      </c>
      <c r="G662" s="2">
        <f t="shared" si="93"/>
        <v>6.6258854000888099E-3</v>
      </c>
      <c r="H662" s="2">
        <f t="shared" si="94"/>
        <v>1.1016932197711464</v>
      </c>
      <c r="I662" s="2">
        <f t="shared" si="95"/>
        <v>52.419316454335316</v>
      </c>
    </row>
    <row r="663" spans="1:9" ht="13.5" x14ac:dyDescent="0.25">
      <c r="A663" s="3">
        <f>TITRES_STAT!B666</f>
        <v>43669</v>
      </c>
      <c r="B663" s="5">
        <f>TITRES_STAT!D666</f>
        <v>1.84</v>
      </c>
      <c r="C663" s="2">
        <f t="shared" si="90"/>
        <v>0</v>
      </c>
      <c r="D663" s="2">
        <f t="shared" si="91"/>
        <v>0</v>
      </c>
      <c r="E663" s="2">
        <f t="shared" si="92"/>
        <v>0</v>
      </c>
      <c r="F663" s="2">
        <f t="shared" si="93"/>
        <v>6.778286375954296E-3</v>
      </c>
      <c r="G663" s="2">
        <f t="shared" si="93"/>
        <v>6.152607871511037E-3</v>
      </c>
      <c r="H663" s="2">
        <f t="shared" si="94"/>
        <v>1.1016932197711466</v>
      </c>
      <c r="I663" s="2">
        <f t="shared" si="95"/>
        <v>52.41931645433533</v>
      </c>
    </row>
    <row r="664" spans="1:9" ht="13.5" x14ac:dyDescent="0.25">
      <c r="A664" s="3">
        <f>TITRES_STAT!B667</f>
        <v>43670</v>
      </c>
      <c r="B664" s="5">
        <f>TITRES_STAT!D667</f>
        <v>1.84</v>
      </c>
      <c r="C664" s="2">
        <f t="shared" si="90"/>
        <v>0</v>
      </c>
      <c r="D664" s="2">
        <f t="shared" si="91"/>
        <v>0</v>
      </c>
      <c r="E664" s="2">
        <f t="shared" si="92"/>
        <v>0</v>
      </c>
      <c r="F664" s="2">
        <f t="shared" si="93"/>
        <v>6.2941230633861327E-3</v>
      </c>
      <c r="G664" s="2">
        <f t="shared" si="93"/>
        <v>5.7131358806888199E-3</v>
      </c>
      <c r="H664" s="2">
        <f t="shared" si="94"/>
        <v>1.1016932197711469</v>
      </c>
      <c r="I664" s="2">
        <f t="shared" si="95"/>
        <v>52.419316454335338</v>
      </c>
    </row>
    <row r="665" spans="1:9" ht="13.5" x14ac:dyDescent="0.25">
      <c r="A665" s="3">
        <f>TITRES_STAT!B668</f>
        <v>43672</v>
      </c>
      <c r="B665" s="5">
        <f>TITRES_STAT!D668</f>
        <v>1.84</v>
      </c>
      <c r="C665" s="2">
        <f t="shared" si="90"/>
        <v>0</v>
      </c>
      <c r="D665" s="2">
        <f t="shared" si="91"/>
        <v>0</v>
      </c>
      <c r="E665" s="2">
        <f t="shared" si="92"/>
        <v>0</v>
      </c>
      <c r="F665" s="2">
        <f t="shared" si="93"/>
        <v>5.8445428445728373E-3</v>
      </c>
      <c r="G665" s="2">
        <f t="shared" si="93"/>
        <v>5.305054746353904E-3</v>
      </c>
      <c r="H665" s="2">
        <f t="shared" si="94"/>
        <v>1.1016932197711469</v>
      </c>
      <c r="I665" s="2">
        <f t="shared" si="95"/>
        <v>52.419316454335338</v>
      </c>
    </row>
    <row r="666" spans="1:9" ht="13.5" x14ac:dyDescent="0.25">
      <c r="A666" s="3">
        <f>TITRES_STAT!B669</f>
        <v>43675</v>
      </c>
      <c r="B666" s="5">
        <f>TITRES_STAT!D669</f>
        <v>1.84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5.4270754985319206E-3</v>
      </c>
      <c r="G666" s="2">
        <f t="shared" si="93"/>
        <v>4.9261222644714827E-3</v>
      </c>
      <c r="H666" s="2">
        <f t="shared" si="94"/>
        <v>1.1016932197711469</v>
      </c>
      <c r="I666" s="2">
        <f t="shared" si="95"/>
        <v>52.419316454335338</v>
      </c>
    </row>
    <row r="667" spans="1:9" ht="13.5" x14ac:dyDescent="0.25">
      <c r="A667" s="3">
        <f>TITRES_STAT!B670</f>
        <v>43676</v>
      </c>
      <c r="B667" s="5">
        <f>TITRES_STAT!D670</f>
        <v>1.84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5.039427248636783E-3</v>
      </c>
      <c r="G667" s="2">
        <f t="shared" si="93"/>
        <v>4.5742563884378059E-3</v>
      </c>
      <c r="H667" s="2">
        <f t="shared" si="94"/>
        <v>1.1016932197711466</v>
      </c>
      <c r="I667" s="2">
        <f t="shared" si="95"/>
        <v>52.41931645433533</v>
      </c>
    </row>
    <row r="668" spans="1:9" ht="13.5" x14ac:dyDescent="0.25">
      <c r="A668" s="3">
        <f>TITRES_STAT!B671</f>
        <v>43677</v>
      </c>
      <c r="B668" s="5">
        <f>TITRES_STAT!D671</f>
        <v>1.84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4.6794681594484414E-3</v>
      </c>
      <c r="G668" s="2">
        <f t="shared" si="93"/>
        <v>4.2475237892636766E-3</v>
      </c>
      <c r="H668" s="2">
        <f t="shared" si="94"/>
        <v>1.1016932197711466</v>
      </c>
      <c r="I668" s="2">
        <f t="shared" si="95"/>
        <v>52.41931645433533</v>
      </c>
    </row>
    <row r="669" spans="1:9" ht="13.5" x14ac:dyDescent="0.25">
      <c r="A669" s="3">
        <f>TITRES_STAT!B672</f>
        <v>43678</v>
      </c>
      <c r="B669" s="5">
        <f>TITRES_STAT!D672</f>
        <v>1.84</v>
      </c>
      <c r="C669" s="2">
        <f t="shared" si="90"/>
        <v>0</v>
      </c>
      <c r="D669" s="2">
        <f t="shared" si="91"/>
        <v>0</v>
      </c>
      <c r="E669" s="2">
        <f t="shared" si="92"/>
        <v>0</v>
      </c>
      <c r="F669" s="2">
        <f t="shared" ref="F669:G684" si="96">((F668*13)+D669)/14</f>
        <v>4.345220433773553E-3</v>
      </c>
      <c r="G669" s="2">
        <f t="shared" si="96"/>
        <v>3.9441292328876998E-3</v>
      </c>
      <c r="H669" s="2">
        <f t="shared" si="94"/>
        <v>1.1016932197711466</v>
      </c>
      <c r="I669" s="2">
        <f t="shared" si="95"/>
        <v>52.41931645433533</v>
      </c>
    </row>
    <row r="670" spans="1:9" ht="13.5" x14ac:dyDescent="0.25">
      <c r="A670" s="3">
        <f>TITRES_STAT!B673</f>
        <v>43679</v>
      </c>
      <c r="B670" s="5">
        <f>TITRES_STAT!D673</f>
        <v>1.84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4.0348475456468708E-3</v>
      </c>
      <c r="G670" s="2">
        <f t="shared" si="96"/>
        <v>3.662405716252864E-3</v>
      </c>
      <c r="H670" s="2">
        <f t="shared" si="94"/>
        <v>1.1016932197711469</v>
      </c>
      <c r="I670" s="2">
        <f t="shared" si="95"/>
        <v>52.419316454335338</v>
      </c>
    </row>
    <row r="671" spans="1:9" ht="13.5" x14ac:dyDescent="0.25">
      <c r="A671" s="3">
        <f>TITRES_STAT!B674</f>
        <v>43682</v>
      </c>
      <c r="B671" s="5">
        <f>TITRES_STAT!D674</f>
        <v>1.84</v>
      </c>
      <c r="C671" s="2">
        <f t="shared" si="90"/>
        <v>0</v>
      </c>
      <c r="D671" s="2">
        <f t="shared" si="91"/>
        <v>0</v>
      </c>
      <c r="E671" s="2">
        <f t="shared" si="92"/>
        <v>0</v>
      </c>
      <c r="F671" s="2">
        <f t="shared" si="96"/>
        <v>3.746644149529237E-3</v>
      </c>
      <c r="G671" s="2">
        <f t="shared" si="96"/>
        <v>3.4008053079490883E-3</v>
      </c>
      <c r="H671" s="2">
        <f t="shared" si="94"/>
        <v>1.1016932197711466</v>
      </c>
      <c r="I671" s="2">
        <f t="shared" si="95"/>
        <v>52.41931645433533</v>
      </c>
    </row>
    <row r="672" spans="1:9" ht="13.5" x14ac:dyDescent="0.25">
      <c r="A672" s="3">
        <f>TITRES_STAT!B675</f>
        <v>43683</v>
      </c>
      <c r="B672" s="5">
        <f>TITRES_STAT!D675</f>
        <v>1.84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3.4790267102771488E-3</v>
      </c>
      <c r="G672" s="2">
        <f t="shared" si="96"/>
        <v>3.1578906430955824E-3</v>
      </c>
      <c r="H672" s="2">
        <f t="shared" si="94"/>
        <v>1.1016932197711466</v>
      </c>
      <c r="I672" s="2">
        <f t="shared" si="95"/>
        <v>52.41931645433533</v>
      </c>
    </row>
    <row r="673" spans="1:9" ht="13.5" x14ac:dyDescent="0.25">
      <c r="A673" s="3">
        <f>TITRES_STAT!B676</f>
        <v>43684</v>
      </c>
      <c r="B673" s="5">
        <f>TITRES_STAT!D676</f>
        <v>1.84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3.2305248024002099E-3</v>
      </c>
      <c r="G673" s="2">
        <f t="shared" si="96"/>
        <v>2.9323270257316124E-3</v>
      </c>
      <c r="H673" s="2">
        <f t="shared" si="94"/>
        <v>1.1016932197711466</v>
      </c>
      <c r="I673" s="2">
        <f t="shared" si="95"/>
        <v>52.41931645433533</v>
      </c>
    </row>
    <row r="674" spans="1:9" ht="13.5" x14ac:dyDescent="0.25">
      <c r="A674" s="3">
        <f>TITRES_STAT!B677</f>
        <v>43685</v>
      </c>
      <c r="B674" s="5">
        <f>TITRES_STAT!D677</f>
        <v>1.84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2.9997730308001951E-3</v>
      </c>
      <c r="G674" s="2">
        <f t="shared" si="96"/>
        <v>2.7228750953222115E-3</v>
      </c>
      <c r="H674" s="2">
        <f t="shared" si="94"/>
        <v>1.1016932197711466</v>
      </c>
      <c r="I674" s="2">
        <f t="shared" si="95"/>
        <v>52.41931645433533</v>
      </c>
    </row>
    <row r="675" spans="1:9" ht="13.5" x14ac:dyDescent="0.25">
      <c r="A675" s="3">
        <f>TITRES_STAT!B678</f>
        <v>43686</v>
      </c>
      <c r="B675" s="5">
        <f>TITRES_STAT!D678</f>
        <v>1.84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2.7855035286001814E-3</v>
      </c>
      <c r="G675" s="2">
        <f t="shared" si="96"/>
        <v>2.5283840170849106E-3</v>
      </c>
      <c r="H675" s="2">
        <f t="shared" si="94"/>
        <v>1.1016932197711469</v>
      </c>
      <c r="I675" s="2">
        <f t="shared" si="95"/>
        <v>52.419316454335338</v>
      </c>
    </row>
    <row r="676" spans="1:9" ht="13.5" x14ac:dyDescent="0.25">
      <c r="A676" s="3">
        <f>TITRES_STAT!B679</f>
        <v>43691</v>
      </c>
      <c r="B676" s="5">
        <f>TITRES_STAT!D679</f>
        <v>1.84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2.5865389908430255E-3</v>
      </c>
      <c r="G676" s="2">
        <f t="shared" si="96"/>
        <v>2.3477851587217027E-3</v>
      </c>
      <c r="H676" s="2">
        <f t="shared" si="94"/>
        <v>1.1016932197711466</v>
      </c>
      <c r="I676" s="2">
        <f t="shared" si="95"/>
        <v>52.41931645433533</v>
      </c>
    </row>
    <row r="677" spans="1:9" ht="13.5" x14ac:dyDescent="0.25">
      <c r="A677" s="3">
        <f>TITRES_STAT!B680</f>
        <v>43692</v>
      </c>
      <c r="B677" s="5">
        <f>TITRES_STAT!D680</f>
        <v>1.83</v>
      </c>
      <c r="C677" s="2">
        <f t="shared" si="90"/>
        <v>-1.0000000000000009E-2</v>
      </c>
      <c r="D677" s="2">
        <f t="shared" si="91"/>
        <v>0</v>
      </c>
      <c r="E677" s="2">
        <f t="shared" si="92"/>
        <v>1.0000000000000009E-2</v>
      </c>
      <c r="F677" s="2">
        <f t="shared" si="96"/>
        <v>2.4017862057828096E-3</v>
      </c>
      <c r="G677" s="2">
        <f t="shared" si="96"/>
        <v>2.8943719330987243E-3</v>
      </c>
      <c r="H677" s="2">
        <f t="shared" si="94"/>
        <v>0.82981256773432333</v>
      </c>
      <c r="I677" s="2">
        <f t="shared" si="95"/>
        <v>45.349593852762666</v>
      </c>
    </row>
    <row r="678" spans="1:9" ht="13.5" x14ac:dyDescent="0.25">
      <c r="A678" s="3">
        <f>TITRES_STAT!B681</f>
        <v>43693</v>
      </c>
      <c r="B678" s="5">
        <f>TITRES_STAT!D681</f>
        <v>1.83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2.2302300482268948E-3</v>
      </c>
      <c r="G678" s="2">
        <f t="shared" si="96"/>
        <v>2.6876310807345295E-3</v>
      </c>
      <c r="H678" s="2">
        <f t="shared" si="94"/>
        <v>0.82981256773432355</v>
      </c>
      <c r="I678" s="2">
        <f t="shared" si="95"/>
        <v>45.349593852762666</v>
      </c>
    </row>
    <row r="679" spans="1:9" ht="13.5" x14ac:dyDescent="0.25">
      <c r="A679" s="3">
        <f>TITRES_STAT!B682</f>
        <v>43696</v>
      </c>
      <c r="B679" s="5">
        <f>TITRES_STAT!D682</f>
        <v>1.83</v>
      </c>
      <c r="C679" s="2">
        <f t="shared" si="90"/>
        <v>0</v>
      </c>
      <c r="D679" s="2">
        <f t="shared" si="91"/>
        <v>0</v>
      </c>
      <c r="E679" s="2">
        <f t="shared" si="92"/>
        <v>0</v>
      </c>
      <c r="F679" s="2">
        <f t="shared" si="96"/>
        <v>2.0709279019249737E-3</v>
      </c>
      <c r="G679" s="2">
        <f t="shared" si="96"/>
        <v>2.4956574321106343E-3</v>
      </c>
      <c r="H679" s="2">
        <f t="shared" si="94"/>
        <v>0.82981256773432355</v>
      </c>
      <c r="I679" s="2">
        <f t="shared" si="95"/>
        <v>45.349593852762666</v>
      </c>
    </row>
    <row r="680" spans="1:9" ht="13.5" x14ac:dyDescent="0.25">
      <c r="A680" s="3">
        <f>TITRES_STAT!B683</f>
        <v>43697</v>
      </c>
      <c r="B680" s="5">
        <f>TITRES_STAT!D683</f>
        <v>1.8</v>
      </c>
      <c r="C680" s="2">
        <f t="shared" si="90"/>
        <v>-3.0000000000000027E-2</v>
      </c>
      <c r="D680" s="2">
        <f t="shared" si="91"/>
        <v>0</v>
      </c>
      <c r="E680" s="2">
        <f t="shared" si="92"/>
        <v>3.0000000000000027E-2</v>
      </c>
      <c r="F680" s="2">
        <f t="shared" si="96"/>
        <v>1.9230044803589042E-3</v>
      </c>
      <c r="G680" s="2">
        <f t="shared" si="96"/>
        <v>4.4602533298170191E-3</v>
      </c>
      <c r="H680" s="2">
        <f t="shared" si="94"/>
        <v>0.43114243478134345</v>
      </c>
      <c r="I680" s="2">
        <f t="shared" si="95"/>
        <v>30.12575298609012</v>
      </c>
    </row>
    <row r="681" spans="1:9" ht="13.5" x14ac:dyDescent="0.25">
      <c r="A681" s="3">
        <f>TITRES_STAT!B684</f>
        <v>43698</v>
      </c>
      <c r="B681" s="5">
        <f>TITRES_STAT!D684</f>
        <v>1.8</v>
      </c>
      <c r="C681" s="2">
        <f t="shared" si="90"/>
        <v>0</v>
      </c>
      <c r="D681" s="2">
        <f t="shared" si="91"/>
        <v>0</v>
      </c>
      <c r="E681" s="2">
        <f t="shared" si="92"/>
        <v>0</v>
      </c>
      <c r="F681" s="2">
        <f t="shared" si="96"/>
        <v>1.7856470174761254E-3</v>
      </c>
      <c r="G681" s="2">
        <f t="shared" si="96"/>
        <v>4.1416638062586608E-3</v>
      </c>
      <c r="H681" s="2">
        <f t="shared" si="94"/>
        <v>0.43114243478134345</v>
      </c>
      <c r="I681" s="2">
        <f t="shared" si="95"/>
        <v>30.12575298609012</v>
      </c>
    </row>
    <row r="682" spans="1:9" ht="13.5" x14ac:dyDescent="0.25">
      <c r="A682" s="3">
        <f>TITRES_STAT!B685</f>
        <v>43699</v>
      </c>
      <c r="B682" s="5">
        <f>TITRES_STAT!D685</f>
        <v>1.8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1.6581008019421165E-3</v>
      </c>
      <c r="G682" s="2">
        <f t="shared" si="96"/>
        <v>3.8458306772401851E-3</v>
      </c>
      <c r="H682" s="2">
        <f t="shared" si="94"/>
        <v>0.43114243478134345</v>
      </c>
      <c r="I682" s="2">
        <f t="shared" si="95"/>
        <v>30.12575298609012</v>
      </c>
    </row>
    <row r="683" spans="1:9" ht="13.5" x14ac:dyDescent="0.25">
      <c r="A683" s="3">
        <f>TITRES_STAT!B686</f>
        <v>43700</v>
      </c>
      <c r="B683" s="5">
        <f>TITRES_STAT!D686</f>
        <v>1.72</v>
      </c>
      <c r="C683" s="2">
        <f t="shared" si="90"/>
        <v>-8.0000000000000071E-2</v>
      </c>
      <c r="D683" s="2">
        <f t="shared" si="91"/>
        <v>0</v>
      </c>
      <c r="E683" s="2">
        <f t="shared" si="92"/>
        <v>8.0000000000000071E-2</v>
      </c>
      <c r="F683" s="2">
        <f t="shared" si="96"/>
        <v>1.5396650303748226E-3</v>
      </c>
      <c r="G683" s="2">
        <f t="shared" si="96"/>
        <v>9.2854142002944638E-3</v>
      </c>
      <c r="H683" s="2">
        <f t="shared" si="94"/>
        <v>0.16581543883373517</v>
      </c>
      <c r="I683" s="2">
        <f t="shared" si="95"/>
        <v>14.223129434588245</v>
      </c>
    </row>
    <row r="684" spans="1:9" ht="13.5" x14ac:dyDescent="0.25">
      <c r="A684" s="3">
        <f>TITRES_STAT!B687</f>
        <v>43703</v>
      </c>
      <c r="B684" s="5">
        <f>TITRES_STAT!D687</f>
        <v>1.65</v>
      </c>
      <c r="C684" s="2">
        <f t="shared" si="90"/>
        <v>-7.0000000000000062E-2</v>
      </c>
      <c r="D684" s="2">
        <f t="shared" si="91"/>
        <v>0</v>
      </c>
      <c r="E684" s="2">
        <f t="shared" si="92"/>
        <v>7.0000000000000062E-2</v>
      </c>
      <c r="F684" s="2">
        <f t="shared" si="96"/>
        <v>1.4296889567766212E-3</v>
      </c>
      <c r="G684" s="2">
        <f t="shared" si="96"/>
        <v>1.3622170328844866E-2</v>
      </c>
      <c r="H684" s="2">
        <f t="shared" si="94"/>
        <v>0.10495309647899963</v>
      </c>
      <c r="I684" s="2">
        <f t="shared" si="95"/>
        <v>9.4984209568206097</v>
      </c>
    </row>
    <row r="685" spans="1:9" ht="13.5" x14ac:dyDescent="0.25">
      <c r="A685" s="3">
        <f>TITRES_STAT!B688</f>
        <v>43704</v>
      </c>
      <c r="B685" s="5">
        <f>TITRES_STAT!D688</f>
        <v>1.69</v>
      </c>
      <c r="C685" s="2">
        <f t="shared" si="90"/>
        <v>4.0000000000000036E-2</v>
      </c>
      <c r="D685" s="2">
        <f t="shared" si="91"/>
        <v>4.0000000000000036E-2</v>
      </c>
      <c r="E685" s="2">
        <f t="shared" si="92"/>
        <v>0</v>
      </c>
      <c r="F685" s="2">
        <f t="shared" ref="F685:G700" si="97">((F684*13)+D685)/14</f>
        <v>4.1847111741497222E-3</v>
      </c>
      <c r="G685" s="2">
        <f t="shared" si="97"/>
        <v>1.2649158162498803E-2</v>
      </c>
      <c r="H685" s="2">
        <f t="shared" si="94"/>
        <v>0.33082922360447781</v>
      </c>
      <c r="I685" s="2">
        <f t="shared" si="95"/>
        <v>24.858878790506651</v>
      </c>
    </row>
    <row r="686" spans="1:9" ht="13.5" x14ac:dyDescent="0.25">
      <c r="A686" s="3">
        <f>TITRES_STAT!B689</f>
        <v>43705</v>
      </c>
      <c r="B686" s="5">
        <f>TITRES_STAT!D689</f>
        <v>1.79</v>
      </c>
      <c r="C686" s="2">
        <f t="shared" si="90"/>
        <v>0.10000000000000009</v>
      </c>
      <c r="D686" s="2">
        <f t="shared" si="91"/>
        <v>0.10000000000000009</v>
      </c>
      <c r="E686" s="2">
        <f t="shared" si="92"/>
        <v>0</v>
      </c>
      <c r="F686" s="2">
        <f t="shared" si="97"/>
        <v>1.1028660375996176E-2</v>
      </c>
      <c r="G686" s="2">
        <f t="shared" si="97"/>
        <v>1.1745646865177459E-2</v>
      </c>
      <c r="H686" s="2">
        <f t="shared" si="94"/>
        <v>0.93895725817307285</v>
      </c>
      <c r="I686" s="2">
        <f t="shared" si="95"/>
        <v>48.425887379166809</v>
      </c>
    </row>
    <row r="687" spans="1:9" ht="13.5" x14ac:dyDescent="0.25">
      <c r="A687" s="3">
        <f>TITRES_STAT!B690</f>
        <v>43706</v>
      </c>
      <c r="B687" s="5">
        <f>TITRES_STAT!D690</f>
        <v>1.84</v>
      </c>
      <c r="C687" s="2">
        <f t="shared" si="90"/>
        <v>5.0000000000000044E-2</v>
      </c>
      <c r="D687" s="2">
        <f t="shared" si="91"/>
        <v>5.0000000000000044E-2</v>
      </c>
      <c r="E687" s="2">
        <f t="shared" si="92"/>
        <v>0</v>
      </c>
      <c r="F687" s="2">
        <f t="shared" si="97"/>
        <v>1.3812327491996453E-2</v>
      </c>
      <c r="G687" s="2">
        <f t="shared" si="97"/>
        <v>1.0906672089093355E-2</v>
      </c>
      <c r="H687" s="2">
        <f t="shared" si="94"/>
        <v>1.2664108152484703</v>
      </c>
      <c r="I687" s="2">
        <f t="shared" si="95"/>
        <v>55.877372571999111</v>
      </c>
    </row>
    <row r="688" spans="1:9" ht="13.5" x14ac:dyDescent="0.25">
      <c r="A688" s="3">
        <f>TITRES_STAT!B691</f>
        <v>43707</v>
      </c>
      <c r="B688" s="5">
        <f>TITRES_STAT!D691</f>
        <v>1.9</v>
      </c>
      <c r="C688" s="2">
        <f t="shared" si="90"/>
        <v>5.9999999999999831E-2</v>
      </c>
      <c r="D688" s="2">
        <f t="shared" si="91"/>
        <v>5.9999999999999831E-2</v>
      </c>
      <c r="E688" s="2">
        <f t="shared" si="92"/>
        <v>0</v>
      </c>
      <c r="F688" s="2">
        <f t="shared" si="97"/>
        <v>1.7111446956853838E-2</v>
      </c>
      <c r="G688" s="2">
        <f t="shared" si="97"/>
        <v>1.0127624082729544E-2</v>
      </c>
      <c r="H688" s="2">
        <f t="shared" si="94"/>
        <v>1.6895815659305209</v>
      </c>
      <c r="I688" s="2">
        <f t="shared" si="95"/>
        <v>62.819495319747709</v>
      </c>
    </row>
    <row r="689" spans="1:9" ht="13.5" x14ac:dyDescent="0.25">
      <c r="A689" s="3">
        <f>TITRES_STAT!B692</f>
        <v>43710</v>
      </c>
      <c r="B689" s="5">
        <f>TITRES_STAT!D692</f>
        <v>1.9</v>
      </c>
      <c r="C689" s="2">
        <f t="shared" si="90"/>
        <v>0</v>
      </c>
      <c r="D689" s="2">
        <f t="shared" si="91"/>
        <v>0</v>
      </c>
      <c r="E689" s="2">
        <f t="shared" si="92"/>
        <v>0</v>
      </c>
      <c r="F689" s="2">
        <f t="shared" si="97"/>
        <v>1.5889200745649992E-2</v>
      </c>
      <c r="G689" s="2">
        <f t="shared" si="97"/>
        <v>9.4042223625345756E-3</v>
      </c>
      <c r="H689" s="2">
        <f t="shared" si="94"/>
        <v>1.6895815659305211</v>
      </c>
      <c r="I689" s="2">
        <f t="shared" si="95"/>
        <v>62.819495319747716</v>
      </c>
    </row>
    <row r="690" spans="1:9" ht="13.5" x14ac:dyDescent="0.25">
      <c r="A690" s="3">
        <f>TITRES_STAT!B693</f>
        <v>43711</v>
      </c>
      <c r="B690" s="5">
        <f>TITRES_STAT!D693</f>
        <v>1.9</v>
      </c>
      <c r="C690" s="2">
        <f t="shared" si="90"/>
        <v>0</v>
      </c>
      <c r="D690" s="2">
        <f t="shared" si="91"/>
        <v>0</v>
      </c>
      <c r="E690" s="2">
        <f t="shared" si="92"/>
        <v>0</v>
      </c>
      <c r="F690" s="2">
        <f t="shared" si="97"/>
        <v>1.475425783524642E-2</v>
      </c>
      <c r="G690" s="2">
        <f t="shared" si="97"/>
        <v>8.7324921937821064E-3</v>
      </c>
      <c r="H690" s="2">
        <f t="shared" si="94"/>
        <v>1.6895815659305209</v>
      </c>
      <c r="I690" s="2">
        <f t="shared" si="95"/>
        <v>62.819495319747709</v>
      </c>
    </row>
    <row r="691" spans="1:9" ht="13.5" x14ac:dyDescent="0.25">
      <c r="A691" s="3">
        <f>TITRES_STAT!B694</f>
        <v>43712</v>
      </c>
      <c r="B691" s="5">
        <f>TITRES_STAT!D694</f>
        <v>1.9</v>
      </c>
      <c r="C691" s="2">
        <f t="shared" si="90"/>
        <v>0</v>
      </c>
      <c r="D691" s="2">
        <f t="shared" si="91"/>
        <v>0</v>
      </c>
      <c r="E691" s="2">
        <f t="shared" si="92"/>
        <v>0</v>
      </c>
      <c r="F691" s="2">
        <f t="shared" si="97"/>
        <v>1.3700382275585963E-2</v>
      </c>
      <c r="G691" s="2">
        <f t="shared" si="97"/>
        <v>8.1087427513690993E-3</v>
      </c>
      <c r="H691" s="2">
        <f t="shared" si="94"/>
        <v>1.6895815659305209</v>
      </c>
      <c r="I691" s="2">
        <f t="shared" si="95"/>
        <v>62.819495319747709</v>
      </c>
    </row>
    <row r="692" spans="1:9" ht="13.5" x14ac:dyDescent="0.25">
      <c r="A692" s="3">
        <f>TITRES_STAT!B695</f>
        <v>43713</v>
      </c>
      <c r="B692" s="5">
        <f>TITRES_STAT!D695</f>
        <v>1.9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1.2721783541615536E-2</v>
      </c>
      <c r="G692" s="2">
        <f t="shared" si="97"/>
        <v>7.5295468405570205E-3</v>
      </c>
      <c r="H692" s="2">
        <f t="shared" si="94"/>
        <v>1.6895815659305207</v>
      </c>
      <c r="I692" s="2">
        <f t="shared" si="95"/>
        <v>62.819495319747709</v>
      </c>
    </row>
    <row r="693" spans="1:9" ht="13.5" x14ac:dyDescent="0.25">
      <c r="A693" s="3">
        <f>TITRES_STAT!B696</f>
        <v>43714</v>
      </c>
      <c r="B693" s="5">
        <f>TITRES_STAT!D696</f>
        <v>1.95</v>
      </c>
      <c r="C693" s="2">
        <f t="shared" si="90"/>
        <v>5.0000000000000044E-2</v>
      </c>
      <c r="D693" s="2">
        <f t="shared" si="91"/>
        <v>5.0000000000000044E-2</v>
      </c>
      <c r="E693" s="2">
        <f t="shared" si="92"/>
        <v>0</v>
      </c>
      <c r="F693" s="2">
        <f t="shared" si="97"/>
        <v>1.5384513288643001E-2</v>
      </c>
      <c r="G693" s="2">
        <f t="shared" si="97"/>
        <v>6.9917220662315191E-3</v>
      </c>
      <c r="H693" s="2">
        <f t="shared" si="94"/>
        <v>2.2003897098465655</v>
      </c>
      <c r="I693" s="2">
        <f t="shared" si="95"/>
        <v>68.753805296794852</v>
      </c>
    </row>
    <row r="694" spans="1:9" ht="13.5" x14ac:dyDescent="0.25">
      <c r="A694" s="3">
        <f>TITRES_STAT!B697</f>
        <v>43717</v>
      </c>
      <c r="B694" s="5">
        <f>TITRES_STAT!D697</f>
        <v>1.94</v>
      </c>
      <c r="C694" s="2">
        <f t="shared" si="90"/>
        <v>-1.0000000000000009E-2</v>
      </c>
      <c r="D694" s="2">
        <f t="shared" si="91"/>
        <v>0</v>
      </c>
      <c r="E694" s="2">
        <f t="shared" si="92"/>
        <v>1.0000000000000009E-2</v>
      </c>
      <c r="F694" s="2">
        <f t="shared" si="97"/>
        <v>1.4285619482311357E-2</v>
      </c>
      <c r="G694" s="2">
        <f t="shared" si="97"/>
        <v>7.2065990615006971E-3</v>
      </c>
      <c r="H694" s="2">
        <f t="shared" si="94"/>
        <v>1.9822969698187329</v>
      </c>
      <c r="I694" s="2">
        <f t="shared" si="95"/>
        <v>66.468798710519394</v>
      </c>
    </row>
    <row r="695" spans="1:9" ht="13.5" x14ac:dyDescent="0.25">
      <c r="A695" s="3">
        <f>TITRES_STAT!B698</f>
        <v>43718</v>
      </c>
      <c r="B695" s="5">
        <f>TITRES_STAT!D698</f>
        <v>1.94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1.3265218090717689E-2</v>
      </c>
      <c r="G695" s="2">
        <f t="shared" si="97"/>
        <v>6.6918419856792184E-3</v>
      </c>
      <c r="H695" s="2">
        <f t="shared" si="94"/>
        <v>1.9822969698187332</v>
      </c>
      <c r="I695" s="2">
        <f t="shared" si="95"/>
        <v>66.468798710519394</v>
      </c>
    </row>
    <row r="696" spans="1:9" ht="13.5" x14ac:dyDescent="0.25">
      <c r="A696" s="3">
        <f>TITRES_STAT!B699</f>
        <v>43719</v>
      </c>
      <c r="B696" s="5">
        <f>TITRES_STAT!D699</f>
        <v>1.94</v>
      </c>
      <c r="C696" s="2">
        <f t="shared" si="90"/>
        <v>0</v>
      </c>
      <c r="D696" s="2">
        <f t="shared" si="91"/>
        <v>0</v>
      </c>
      <c r="E696" s="2">
        <f t="shared" si="92"/>
        <v>0</v>
      </c>
      <c r="F696" s="2">
        <f t="shared" si="97"/>
        <v>1.2317702512809283E-2</v>
      </c>
      <c r="G696" s="2">
        <f t="shared" si="97"/>
        <v>6.2138532724164168E-3</v>
      </c>
      <c r="H696" s="2">
        <f t="shared" si="94"/>
        <v>1.9822969698187334</v>
      </c>
      <c r="I696" s="2">
        <f t="shared" si="95"/>
        <v>66.468798710519394</v>
      </c>
    </row>
    <row r="697" spans="1:9" ht="13.5" x14ac:dyDescent="0.25">
      <c r="A697" s="3">
        <f>TITRES_STAT!B700</f>
        <v>43720</v>
      </c>
      <c r="B697" s="5">
        <f>TITRES_STAT!D700</f>
        <v>1.94</v>
      </c>
      <c r="C697" s="2">
        <f t="shared" si="90"/>
        <v>0</v>
      </c>
      <c r="D697" s="2">
        <f t="shared" si="91"/>
        <v>0</v>
      </c>
      <c r="E697" s="2">
        <f t="shared" si="92"/>
        <v>0</v>
      </c>
      <c r="F697" s="2">
        <f t="shared" si="97"/>
        <v>1.1437866619037191E-2</v>
      </c>
      <c r="G697" s="2">
        <f t="shared" si="97"/>
        <v>5.7700066101009579E-3</v>
      </c>
      <c r="H697" s="2">
        <f t="shared" si="94"/>
        <v>1.9822969698187334</v>
      </c>
      <c r="I697" s="2">
        <f t="shared" si="95"/>
        <v>66.468798710519394</v>
      </c>
    </row>
    <row r="698" spans="1:9" ht="13.5" x14ac:dyDescent="0.25">
      <c r="A698" s="3">
        <f>TITRES_STAT!B701</f>
        <v>43721</v>
      </c>
      <c r="B698" s="5">
        <f>TITRES_STAT!D701</f>
        <v>1.94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1.062087614624882E-2</v>
      </c>
      <c r="G698" s="2">
        <f t="shared" si="97"/>
        <v>5.3578632808080322E-3</v>
      </c>
      <c r="H698" s="2">
        <f t="shared" si="94"/>
        <v>1.9822969698187334</v>
      </c>
      <c r="I698" s="2">
        <f t="shared" si="95"/>
        <v>66.468798710519394</v>
      </c>
    </row>
    <row r="699" spans="1:9" ht="13.5" x14ac:dyDescent="0.25">
      <c r="A699" s="3">
        <f>TITRES_STAT!B702</f>
        <v>43724</v>
      </c>
      <c r="B699" s="5">
        <f>TITRES_STAT!D702</f>
        <v>1.94</v>
      </c>
      <c r="C699" s="2">
        <f t="shared" si="90"/>
        <v>0</v>
      </c>
      <c r="D699" s="2">
        <f t="shared" si="91"/>
        <v>0</v>
      </c>
      <c r="E699" s="2">
        <f t="shared" si="92"/>
        <v>0</v>
      </c>
      <c r="F699" s="2">
        <f t="shared" si="97"/>
        <v>9.8622421358024754E-3</v>
      </c>
      <c r="G699" s="2">
        <f t="shared" si="97"/>
        <v>4.9751587607503155E-3</v>
      </c>
      <c r="H699" s="2">
        <f t="shared" si="94"/>
        <v>1.9822969698187334</v>
      </c>
      <c r="I699" s="2">
        <f t="shared" si="95"/>
        <v>66.468798710519394</v>
      </c>
    </row>
    <row r="700" spans="1:9" ht="13.5" x14ac:dyDescent="0.25">
      <c r="A700" s="3">
        <f>TITRES_STAT!B703</f>
        <v>43725</v>
      </c>
      <c r="B700" s="5">
        <f>TITRES_STAT!D703</f>
        <v>1.94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9.1577962689594426E-3</v>
      </c>
      <c r="G700" s="2">
        <f t="shared" si="97"/>
        <v>4.6197902778395781E-3</v>
      </c>
      <c r="H700" s="2">
        <f t="shared" si="94"/>
        <v>1.9822969698187338</v>
      </c>
      <c r="I700" s="2">
        <f t="shared" si="95"/>
        <v>66.468798710519394</v>
      </c>
    </row>
    <row r="701" spans="1:9" ht="13.5" x14ac:dyDescent="0.25">
      <c r="A701" s="3">
        <f>TITRES_STAT!B704</f>
        <v>43726</v>
      </c>
      <c r="B701" s="5">
        <f>TITRES_STAT!D704</f>
        <v>1.94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8.5036679640337672E-3</v>
      </c>
      <c r="G701" s="2">
        <f t="shared" si="98"/>
        <v>4.2898052579938934E-3</v>
      </c>
      <c r="H701" s="2">
        <f t="shared" si="94"/>
        <v>1.982296969818734</v>
      </c>
      <c r="I701" s="2">
        <f t="shared" si="95"/>
        <v>66.468798710519408</v>
      </c>
    </row>
    <row r="702" spans="1:9" ht="13.5" x14ac:dyDescent="0.25">
      <c r="A702" s="3">
        <f>TITRES_STAT!B705</f>
        <v>43727</v>
      </c>
      <c r="B702" s="5">
        <f>TITRES_STAT!D705</f>
        <v>1.94</v>
      </c>
      <c r="C702" s="2">
        <f t="shared" si="90"/>
        <v>0</v>
      </c>
      <c r="D702" s="2">
        <f t="shared" si="91"/>
        <v>0</v>
      </c>
      <c r="E702" s="2">
        <f t="shared" si="92"/>
        <v>0</v>
      </c>
      <c r="F702" s="2">
        <f t="shared" si="98"/>
        <v>7.8962631094599261E-3</v>
      </c>
      <c r="G702" s="2">
        <f t="shared" si="98"/>
        <v>3.9833905967086155E-3</v>
      </c>
      <c r="H702" s="2">
        <f t="shared" si="94"/>
        <v>1.9822969698187336</v>
      </c>
      <c r="I702" s="2">
        <f t="shared" si="95"/>
        <v>66.468798710519394</v>
      </c>
    </row>
    <row r="703" spans="1:9" ht="13.5" x14ac:dyDescent="0.25">
      <c r="A703" s="3">
        <f>TITRES_STAT!B706</f>
        <v>43728</v>
      </c>
      <c r="B703" s="5">
        <f>TITRES_STAT!D706</f>
        <v>1.94</v>
      </c>
      <c r="C703" s="2">
        <f t="shared" si="90"/>
        <v>0</v>
      </c>
      <c r="D703" s="2">
        <f t="shared" si="91"/>
        <v>0</v>
      </c>
      <c r="E703" s="2">
        <f t="shared" si="92"/>
        <v>0</v>
      </c>
      <c r="F703" s="2">
        <f t="shared" si="98"/>
        <v>7.3322443159270735E-3</v>
      </c>
      <c r="G703" s="2">
        <f t="shared" si="98"/>
        <v>3.6988626969437144E-3</v>
      </c>
      <c r="H703" s="2">
        <f t="shared" si="94"/>
        <v>1.9822969698187336</v>
      </c>
      <c r="I703" s="2">
        <f t="shared" si="95"/>
        <v>66.468798710519394</v>
      </c>
    </row>
    <row r="704" spans="1:9" ht="13.5" x14ac:dyDescent="0.25">
      <c r="A704" s="3">
        <f>TITRES_STAT!B707</f>
        <v>43731</v>
      </c>
      <c r="B704" s="5">
        <f>TITRES_STAT!D707</f>
        <v>1.94</v>
      </c>
      <c r="C704" s="2">
        <f t="shared" si="90"/>
        <v>0</v>
      </c>
      <c r="D704" s="2">
        <f t="shared" si="91"/>
        <v>0</v>
      </c>
      <c r="E704" s="2">
        <f t="shared" si="92"/>
        <v>0</v>
      </c>
      <c r="F704" s="2">
        <f t="shared" si="98"/>
        <v>6.8085125790751395E-3</v>
      </c>
      <c r="G704" s="2">
        <f t="shared" si="98"/>
        <v>3.4346582185905915E-3</v>
      </c>
      <c r="H704" s="2">
        <f t="shared" si="94"/>
        <v>1.9822969698187336</v>
      </c>
      <c r="I704" s="2">
        <f t="shared" si="95"/>
        <v>66.468798710519394</v>
      </c>
    </row>
    <row r="705" spans="1:9" ht="13.5" x14ac:dyDescent="0.25">
      <c r="A705" s="3">
        <f>TITRES_STAT!B708</f>
        <v>43732</v>
      </c>
      <c r="B705" s="5">
        <f>TITRES_STAT!D708</f>
        <v>1.94</v>
      </c>
      <c r="C705" s="2">
        <f t="shared" si="90"/>
        <v>0</v>
      </c>
      <c r="D705" s="2">
        <f t="shared" si="91"/>
        <v>0</v>
      </c>
      <c r="E705" s="2">
        <f t="shared" si="92"/>
        <v>0</v>
      </c>
      <c r="F705" s="2">
        <f t="shared" si="98"/>
        <v>6.3221902519983442E-3</v>
      </c>
      <c r="G705" s="2">
        <f t="shared" si="98"/>
        <v>3.1893254886912635E-3</v>
      </c>
      <c r="H705" s="2">
        <f t="shared" si="94"/>
        <v>1.9822969698187338</v>
      </c>
      <c r="I705" s="2">
        <f t="shared" si="95"/>
        <v>66.468798710519394</v>
      </c>
    </row>
    <row r="706" spans="1:9" ht="13.5" x14ac:dyDescent="0.25">
      <c r="A706" s="3">
        <f>TITRES_STAT!B709</f>
        <v>43733</v>
      </c>
      <c r="B706" s="5">
        <f>TITRES_STAT!D709</f>
        <v>1.97</v>
      </c>
      <c r="C706" s="2">
        <f t="shared" si="90"/>
        <v>3.0000000000000027E-2</v>
      </c>
      <c r="D706" s="2">
        <f t="shared" si="91"/>
        <v>3.0000000000000027E-2</v>
      </c>
      <c r="E706" s="2">
        <f t="shared" si="92"/>
        <v>0</v>
      </c>
      <c r="F706" s="2">
        <f t="shared" si="98"/>
        <v>8.0134623768556065E-3</v>
      </c>
      <c r="G706" s="2">
        <f t="shared" si="98"/>
        <v>2.961516525213316E-3</v>
      </c>
      <c r="H706" s="2">
        <f t="shared" si="94"/>
        <v>2.7058644814681228</v>
      </c>
      <c r="I706" s="2">
        <f t="shared" si="95"/>
        <v>73.015742885345929</v>
      </c>
    </row>
    <row r="707" spans="1:9" ht="13.5" x14ac:dyDescent="0.25">
      <c r="A707" s="3">
        <f>TITRES_STAT!B710</f>
        <v>43734</v>
      </c>
      <c r="B707" s="5">
        <f>TITRES_STAT!D710</f>
        <v>1.92</v>
      </c>
      <c r="C707" s="2">
        <f t="shared" ref="C707:C770" si="99">B707-B706</f>
        <v>-5.0000000000000044E-2</v>
      </c>
      <c r="D707" s="2">
        <f t="shared" ref="D707:D770" si="100">IF(C707&gt;0,C707,0)</f>
        <v>0</v>
      </c>
      <c r="E707" s="2">
        <f t="shared" ref="E707:E770" si="101">IF(C707&lt;0,-C707,0)</f>
        <v>5.0000000000000044E-2</v>
      </c>
      <c r="F707" s="2">
        <f t="shared" si="98"/>
        <v>7.4410722070802062E-3</v>
      </c>
      <c r="G707" s="2">
        <f t="shared" si="98"/>
        <v>6.3214082019837966E-3</v>
      </c>
      <c r="H707" s="2">
        <f t="shared" si="94"/>
        <v>1.1771225602461544</v>
      </c>
      <c r="I707" s="2">
        <f t="shared" si="95"/>
        <v>54.067813256827577</v>
      </c>
    </row>
    <row r="708" spans="1:9" ht="13.5" x14ac:dyDescent="0.25">
      <c r="A708" s="3">
        <f>TITRES_STAT!B711</f>
        <v>43735</v>
      </c>
      <c r="B708" s="5">
        <f>TITRES_STAT!D711</f>
        <v>1.92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6.9095670494316195E-3</v>
      </c>
      <c r="G708" s="2">
        <f t="shared" si="98"/>
        <v>5.8698790446992397E-3</v>
      </c>
      <c r="H708" s="2">
        <f t="shared" si="94"/>
        <v>1.1771225602461544</v>
      </c>
      <c r="I708" s="2">
        <f t="shared" si="95"/>
        <v>54.067813256827577</v>
      </c>
    </row>
    <row r="709" spans="1:9" ht="13.5" x14ac:dyDescent="0.25">
      <c r="A709" s="3">
        <f>TITRES_STAT!B712</f>
        <v>43738</v>
      </c>
      <c r="B709" s="5">
        <f>TITRES_STAT!D712</f>
        <v>1.92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6.416026545900789E-3</v>
      </c>
      <c r="G709" s="2">
        <f t="shared" si="98"/>
        <v>5.4506019700778655E-3</v>
      </c>
      <c r="H709" s="2">
        <f t="shared" si="94"/>
        <v>1.1771225602461541</v>
      </c>
      <c r="I709" s="2">
        <f t="shared" si="95"/>
        <v>54.067813256827577</v>
      </c>
    </row>
    <row r="710" spans="1:9" ht="13.5" x14ac:dyDescent="0.25">
      <c r="A710" s="3">
        <f>TITRES_STAT!B713</f>
        <v>43739</v>
      </c>
      <c r="B710" s="5">
        <f>TITRES_STAT!D713</f>
        <v>1.92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5.957738935479304E-3</v>
      </c>
      <c r="G710" s="2">
        <f t="shared" si="98"/>
        <v>5.0612732579294467E-3</v>
      </c>
      <c r="H710" s="2">
        <f t="shared" si="94"/>
        <v>1.1771225602461541</v>
      </c>
      <c r="I710" s="2">
        <f t="shared" si="95"/>
        <v>54.067813256827577</v>
      </c>
    </row>
    <row r="711" spans="1:9" ht="13.5" x14ac:dyDescent="0.25">
      <c r="A711" s="3">
        <f>TITRES_STAT!B714</f>
        <v>43740</v>
      </c>
      <c r="B711" s="5">
        <f>TITRES_STAT!D714</f>
        <v>1.92</v>
      </c>
      <c r="C711" s="2">
        <f t="shared" si="99"/>
        <v>0</v>
      </c>
      <c r="D711" s="2">
        <f t="shared" si="100"/>
        <v>0</v>
      </c>
      <c r="E711" s="2">
        <f t="shared" si="101"/>
        <v>0</v>
      </c>
      <c r="F711" s="2">
        <f t="shared" si="98"/>
        <v>5.5321861543736394E-3</v>
      </c>
      <c r="G711" s="2">
        <f t="shared" si="98"/>
        <v>4.6997537395059149E-3</v>
      </c>
      <c r="H711" s="2">
        <f t="shared" si="94"/>
        <v>1.1771225602461541</v>
      </c>
      <c r="I711" s="2">
        <f t="shared" si="95"/>
        <v>54.067813256827577</v>
      </c>
    </row>
    <row r="712" spans="1:9" ht="13.5" x14ac:dyDescent="0.25">
      <c r="A712" s="3">
        <f>TITRES_STAT!B715</f>
        <v>43741</v>
      </c>
      <c r="B712" s="5">
        <f>TITRES_STAT!D715</f>
        <v>1.92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5.1370300004898086E-3</v>
      </c>
      <c r="G712" s="2">
        <f t="shared" si="98"/>
        <v>4.3640570438269206E-3</v>
      </c>
      <c r="H712" s="2">
        <f t="shared" si="94"/>
        <v>1.1771225602461544</v>
      </c>
      <c r="I712" s="2">
        <f t="shared" si="95"/>
        <v>54.067813256827577</v>
      </c>
    </row>
    <row r="713" spans="1:9" ht="13.5" x14ac:dyDescent="0.25">
      <c r="A713" s="3">
        <f>TITRES_STAT!B716</f>
        <v>43742</v>
      </c>
      <c r="B713" s="5">
        <f>TITRES_STAT!D716</f>
        <v>1.97</v>
      </c>
      <c r="C713" s="2">
        <f t="shared" si="99"/>
        <v>5.0000000000000044E-2</v>
      </c>
      <c r="D713" s="2">
        <f t="shared" si="100"/>
        <v>5.0000000000000044E-2</v>
      </c>
      <c r="E713" s="2">
        <f t="shared" si="101"/>
        <v>0</v>
      </c>
      <c r="F713" s="2">
        <f t="shared" si="98"/>
        <v>8.3415278575976835E-3</v>
      </c>
      <c r="G713" s="2">
        <f t="shared" si="98"/>
        <v>4.0523386835535687E-3</v>
      </c>
      <c r="H713" s="2">
        <f t="shared" si="94"/>
        <v>2.0584478517187628</v>
      </c>
      <c r="I713" s="2">
        <f t="shared" si="95"/>
        <v>67.303676620216763</v>
      </c>
    </row>
    <row r="714" spans="1:9" ht="13.5" x14ac:dyDescent="0.25">
      <c r="A714" s="3">
        <f>TITRES_STAT!B717</f>
        <v>43745</v>
      </c>
      <c r="B714" s="5">
        <f>TITRES_STAT!D717</f>
        <v>1.97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7.7457044391978491E-3</v>
      </c>
      <c r="G714" s="2">
        <f t="shared" si="98"/>
        <v>3.7628859204425998E-3</v>
      </c>
      <c r="H714" s="2">
        <f t="shared" si="94"/>
        <v>2.0584478517187628</v>
      </c>
      <c r="I714" s="2">
        <f t="shared" si="95"/>
        <v>67.303676620216763</v>
      </c>
    </row>
    <row r="715" spans="1:9" ht="13.5" x14ac:dyDescent="0.25">
      <c r="A715" s="3">
        <f>TITRES_STAT!B718</f>
        <v>43746</v>
      </c>
      <c r="B715" s="5">
        <f>TITRES_STAT!D718</f>
        <v>1.97</v>
      </c>
      <c r="C715" s="2">
        <f t="shared" si="99"/>
        <v>0</v>
      </c>
      <c r="D715" s="2">
        <f t="shared" si="100"/>
        <v>0</v>
      </c>
      <c r="E715" s="2">
        <f t="shared" si="101"/>
        <v>0</v>
      </c>
      <c r="F715" s="2">
        <f t="shared" si="98"/>
        <v>7.1924398363980022E-3</v>
      </c>
      <c r="G715" s="2">
        <f t="shared" si="98"/>
        <v>3.4941083546966996E-3</v>
      </c>
      <c r="H715" s="2">
        <f t="shared" si="94"/>
        <v>2.0584478517187628</v>
      </c>
      <c r="I715" s="2">
        <f t="shared" si="95"/>
        <v>67.303676620216763</v>
      </c>
    </row>
    <row r="716" spans="1:9" ht="13.5" x14ac:dyDescent="0.25">
      <c r="A716" s="3">
        <f>TITRES_STAT!B719</f>
        <v>43747</v>
      </c>
      <c r="B716" s="5">
        <f>TITRES_STAT!D719</f>
        <v>1.97</v>
      </c>
      <c r="C716" s="2">
        <f t="shared" si="99"/>
        <v>0</v>
      </c>
      <c r="D716" s="2">
        <f t="shared" si="100"/>
        <v>0</v>
      </c>
      <c r="E716" s="2">
        <f t="shared" si="101"/>
        <v>0</v>
      </c>
      <c r="F716" s="2">
        <f t="shared" si="98"/>
        <v>6.6786941337981451E-3</v>
      </c>
      <c r="G716" s="2">
        <f t="shared" si="98"/>
        <v>3.2445291865040781E-3</v>
      </c>
      <c r="H716" s="2">
        <f t="shared" si="94"/>
        <v>2.0584478517187628</v>
      </c>
      <c r="I716" s="2">
        <f t="shared" si="95"/>
        <v>67.303676620216763</v>
      </c>
    </row>
    <row r="717" spans="1:9" ht="13.5" x14ac:dyDescent="0.25">
      <c r="A717" s="3">
        <f>TITRES_STAT!B720</f>
        <v>43748</v>
      </c>
      <c r="B717" s="5">
        <f>TITRES_STAT!D720</f>
        <v>2</v>
      </c>
      <c r="C717" s="2">
        <f t="shared" si="99"/>
        <v>3.0000000000000027E-2</v>
      </c>
      <c r="D717" s="2">
        <f t="shared" si="100"/>
        <v>3.0000000000000027E-2</v>
      </c>
      <c r="E717" s="2">
        <f t="shared" si="101"/>
        <v>0</v>
      </c>
      <c r="F717" s="2">
        <f t="shared" ref="F717:G732" si="102">((F716*13)+D717)/14</f>
        <v>8.3445016956697083E-3</v>
      </c>
      <c r="G717" s="2">
        <f t="shared" si="102"/>
        <v>3.0127771017537867E-3</v>
      </c>
      <c r="H717" s="2">
        <f t="shared" si="94"/>
        <v>2.769704300664074</v>
      </c>
      <c r="I717" s="2">
        <f t="shared" si="95"/>
        <v>73.472720398153257</v>
      </c>
    </row>
    <row r="718" spans="1:9" ht="13.5" x14ac:dyDescent="0.25">
      <c r="A718" s="3">
        <f>TITRES_STAT!B721</f>
        <v>43749</v>
      </c>
      <c r="B718" s="5">
        <f>TITRES_STAT!D721</f>
        <v>2</v>
      </c>
      <c r="C718" s="2">
        <f t="shared" si="99"/>
        <v>0</v>
      </c>
      <c r="D718" s="2">
        <f t="shared" si="100"/>
        <v>0</v>
      </c>
      <c r="E718" s="2">
        <f t="shared" si="101"/>
        <v>0</v>
      </c>
      <c r="F718" s="2">
        <f t="shared" si="102"/>
        <v>7.7484658602647296E-3</v>
      </c>
      <c r="G718" s="2">
        <f t="shared" si="102"/>
        <v>2.7975787373428021E-3</v>
      </c>
      <c r="H718" s="2">
        <f t="shared" si="94"/>
        <v>2.7697043006640745</v>
      </c>
      <c r="I718" s="2">
        <f t="shared" si="95"/>
        <v>73.472720398153271</v>
      </c>
    </row>
    <row r="719" spans="1:9" ht="13.5" x14ac:dyDescent="0.25">
      <c r="A719" s="3">
        <f>TITRES_STAT!B722</f>
        <v>43752</v>
      </c>
      <c r="B719" s="5">
        <f>TITRES_STAT!D722</f>
        <v>2</v>
      </c>
      <c r="C719" s="2">
        <f t="shared" si="99"/>
        <v>0</v>
      </c>
      <c r="D719" s="2">
        <f t="shared" si="100"/>
        <v>0</v>
      </c>
      <c r="E719" s="2">
        <f t="shared" si="101"/>
        <v>0</v>
      </c>
      <c r="F719" s="2">
        <f t="shared" si="102"/>
        <v>7.1950040131029628E-3</v>
      </c>
      <c r="G719" s="2">
        <f t="shared" si="102"/>
        <v>2.5977516846754588E-3</v>
      </c>
      <c r="H719" s="2">
        <f t="shared" si="94"/>
        <v>2.7697043006640745</v>
      </c>
      <c r="I719" s="2">
        <f t="shared" si="95"/>
        <v>73.472720398153271</v>
      </c>
    </row>
    <row r="720" spans="1:9" ht="13.5" x14ac:dyDescent="0.25">
      <c r="A720" s="3">
        <f>TITRES_STAT!B723</f>
        <v>43754</v>
      </c>
      <c r="B720" s="5">
        <f>TITRES_STAT!D723</f>
        <v>1.94</v>
      </c>
      <c r="C720" s="2">
        <f t="shared" si="99"/>
        <v>-6.0000000000000053E-2</v>
      </c>
      <c r="D720" s="2">
        <f t="shared" si="100"/>
        <v>0</v>
      </c>
      <c r="E720" s="2">
        <f t="shared" si="101"/>
        <v>6.0000000000000053E-2</v>
      </c>
      <c r="F720" s="2">
        <f t="shared" si="102"/>
        <v>6.68107515502418E-3</v>
      </c>
      <c r="G720" s="2">
        <f t="shared" si="102"/>
        <v>6.6979122786272145E-3</v>
      </c>
      <c r="H720" s="2">
        <f t="shared" si="94"/>
        <v>0.9974862131806711</v>
      </c>
      <c r="I720" s="2">
        <f t="shared" si="95"/>
        <v>49.937076241058854</v>
      </c>
    </row>
    <row r="721" spans="1:9" ht="13.5" x14ac:dyDescent="0.25">
      <c r="A721" s="3">
        <f>TITRES_STAT!B724</f>
        <v>43755</v>
      </c>
      <c r="B721" s="5">
        <f>TITRES_STAT!D724</f>
        <v>1.94</v>
      </c>
      <c r="C721" s="2">
        <f t="shared" si="99"/>
        <v>0</v>
      </c>
      <c r="D721" s="2">
        <f t="shared" si="100"/>
        <v>0</v>
      </c>
      <c r="E721" s="2">
        <f t="shared" si="101"/>
        <v>0</v>
      </c>
      <c r="F721" s="2">
        <f t="shared" si="102"/>
        <v>6.203855501093882E-3</v>
      </c>
      <c r="G721" s="2">
        <f t="shared" si="102"/>
        <v>6.2194899730109851E-3</v>
      </c>
      <c r="H721" s="2">
        <f t="shared" ref="H721:H784" si="103">F721/G721</f>
        <v>0.9974862131806711</v>
      </c>
      <c r="I721" s="2">
        <f t="shared" ref="I721:I784" si="104">IF(G721=0,100,100-(100/(1+H721)))</f>
        <v>49.937076241058854</v>
      </c>
    </row>
    <row r="722" spans="1:9" ht="13.5" x14ac:dyDescent="0.25">
      <c r="A722" s="3">
        <f>TITRES_STAT!B725</f>
        <v>43756</v>
      </c>
      <c r="B722" s="5">
        <f>TITRES_STAT!D725</f>
        <v>1.99</v>
      </c>
      <c r="C722" s="2">
        <f t="shared" si="99"/>
        <v>5.0000000000000044E-2</v>
      </c>
      <c r="D722" s="2">
        <f t="shared" si="100"/>
        <v>5.0000000000000044E-2</v>
      </c>
      <c r="E722" s="2">
        <f t="shared" si="101"/>
        <v>0</v>
      </c>
      <c r="F722" s="2">
        <f t="shared" si="102"/>
        <v>9.3321515367300358E-3</v>
      </c>
      <c r="G722" s="2">
        <f t="shared" si="102"/>
        <v>5.7752406892244857E-3</v>
      </c>
      <c r="H722" s="2">
        <f t="shared" si="103"/>
        <v>1.6158896293520852</v>
      </c>
      <c r="I722" s="2">
        <f t="shared" si="104"/>
        <v>61.77208744668313</v>
      </c>
    </row>
    <row r="723" spans="1:9" ht="13.5" x14ac:dyDescent="0.25">
      <c r="A723" s="3">
        <f>TITRES_STAT!B726</f>
        <v>43759</v>
      </c>
      <c r="B723" s="5">
        <f>TITRES_STAT!D726</f>
        <v>1.99</v>
      </c>
      <c r="C723" s="2">
        <f t="shared" si="99"/>
        <v>0</v>
      </c>
      <c r="D723" s="2">
        <f t="shared" si="100"/>
        <v>0</v>
      </c>
      <c r="E723" s="2">
        <f t="shared" si="101"/>
        <v>0</v>
      </c>
      <c r="F723" s="2">
        <f t="shared" si="102"/>
        <v>8.665569284106462E-3</v>
      </c>
      <c r="G723" s="2">
        <f t="shared" si="102"/>
        <v>5.3627234971370232E-3</v>
      </c>
      <c r="H723" s="2">
        <f t="shared" si="103"/>
        <v>1.615889629352085</v>
      </c>
      <c r="I723" s="2">
        <f t="shared" si="104"/>
        <v>61.77208744668313</v>
      </c>
    </row>
    <row r="724" spans="1:9" ht="13.5" x14ac:dyDescent="0.25">
      <c r="A724" s="3">
        <f>TITRES_STAT!B727</f>
        <v>43760</v>
      </c>
      <c r="B724" s="5">
        <f>TITRES_STAT!D727</f>
        <v>1.99</v>
      </c>
      <c r="C724" s="2">
        <f t="shared" si="99"/>
        <v>0</v>
      </c>
      <c r="D724" s="2">
        <f t="shared" si="100"/>
        <v>0</v>
      </c>
      <c r="E724" s="2">
        <f t="shared" si="101"/>
        <v>0</v>
      </c>
      <c r="F724" s="2">
        <f t="shared" si="102"/>
        <v>8.0466000495274283E-3</v>
      </c>
      <c r="G724" s="2">
        <f t="shared" si="102"/>
        <v>4.9796718187700931E-3</v>
      </c>
      <c r="H724" s="2">
        <f t="shared" si="103"/>
        <v>1.6158896293520848</v>
      </c>
      <c r="I724" s="2">
        <f t="shared" si="104"/>
        <v>61.772087446683123</v>
      </c>
    </row>
    <row r="725" spans="1:9" ht="13.5" x14ac:dyDescent="0.25">
      <c r="A725" s="3">
        <f>TITRES_STAT!B728</f>
        <v>43761</v>
      </c>
      <c r="B725" s="5">
        <f>TITRES_STAT!D728</f>
        <v>1.99</v>
      </c>
      <c r="C725" s="2">
        <f t="shared" si="99"/>
        <v>0</v>
      </c>
      <c r="D725" s="2">
        <f t="shared" si="100"/>
        <v>0</v>
      </c>
      <c r="E725" s="2">
        <f t="shared" si="101"/>
        <v>0</v>
      </c>
      <c r="F725" s="2">
        <f t="shared" si="102"/>
        <v>7.4718429031326115E-3</v>
      </c>
      <c r="G725" s="2">
        <f t="shared" si="102"/>
        <v>4.6239809745722291E-3</v>
      </c>
      <c r="H725" s="2">
        <f t="shared" si="103"/>
        <v>1.6158896293520848</v>
      </c>
      <c r="I725" s="2">
        <f t="shared" si="104"/>
        <v>61.772087446683123</v>
      </c>
    </row>
    <row r="726" spans="1:9" ht="13.5" x14ac:dyDescent="0.25">
      <c r="A726" s="3">
        <f>TITRES_STAT!B729</f>
        <v>43762</v>
      </c>
      <c r="B726" s="5">
        <f>TITRES_STAT!D729</f>
        <v>1.99</v>
      </c>
      <c r="C726" s="2">
        <f t="shared" si="99"/>
        <v>0</v>
      </c>
      <c r="D726" s="2">
        <f t="shared" si="100"/>
        <v>0</v>
      </c>
      <c r="E726" s="2">
        <f t="shared" si="101"/>
        <v>0</v>
      </c>
      <c r="F726" s="2">
        <f t="shared" si="102"/>
        <v>6.9381398386231391E-3</v>
      </c>
      <c r="G726" s="2">
        <f t="shared" si="102"/>
        <v>4.2936966192456414E-3</v>
      </c>
      <c r="H726" s="2">
        <f t="shared" si="103"/>
        <v>1.6158896293520848</v>
      </c>
      <c r="I726" s="2">
        <f t="shared" si="104"/>
        <v>61.772087446683123</v>
      </c>
    </row>
    <row r="727" spans="1:9" ht="13.5" x14ac:dyDescent="0.25">
      <c r="A727" s="3">
        <f>TITRES_STAT!B730</f>
        <v>43763</v>
      </c>
      <c r="B727" s="5">
        <f>TITRES_STAT!D730</f>
        <v>2</v>
      </c>
      <c r="C727" s="2">
        <f t="shared" si="99"/>
        <v>1.0000000000000009E-2</v>
      </c>
      <c r="D727" s="2">
        <f t="shared" si="100"/>
        <v>1.0000000000000009E-2</v>
      </c>
      <c r="E727" s="2">
        <f t="shared" si="101"/>
        <v>0</v>
      </c>
      <c r="F727" s="2">
        <f t="shared" si="102"/>
        <v>7.156844135864344E-3</v>
      </c>
      <c r="G727" s="2">
        <f t="shared" si="102"/>
        <v>3.9870040035852386E-3</v>
      </c>
      <c r="H727" s="2">
        <f t="shared" si="103"/>
        <v>1.7950431274783487</v>
      </c>
      <c r="I727" s="2">
        <f t="shared" si="104"/>
        <v>64.222376743711038</v>
      </c>
    </row>
    <row r="728" spans="1:9" ht="13.5" x14ac:dyDescent="0.25">
      <c r="A728" s="3">
        <f>TITRES_STAT!B731</f>
        <v>43766</v>
      </c>
      <c r="B728" s="5">
        <f>TITRES_STAT!D731</f>
        <v>2</v>
      </c>
      <c r="C728" s="2">
        <f t="shared" si="99"/>
        <v>0</v>
      </c>
      <c r="D728" s="2">
        <f t="shared" si="100"/>
        <v>0</v>
      </c>
      <c r="E728" s="2">
        <f t="shared" si="101"/>
        <v>0</v>
      </c>
      <c r="F728" s="2">
        <f t="shared" si="102"/>
        <v>6.6456409833026055E-3</v>
      </c>
      <c r="G728" s="2">
        <f t="shared" si="102"/>
        <v>3.7022180033291501E-3</v>
      </c>
      <c r="H728" s="2">
        <f t="shared" si="103"/>
        <v>1.7950431274783487</v>
      </c>
      <c r="I728" s="2">
        <f t="shared" si="104"/>
        <v>64.222376743711038</v>
      </c>
    </row>
    <row r="729" spans="1:9" ht="13.5" x14ac:dyDescent="0.25">
      <c r="A729" s="3">
        <f>TITRES_STAT!B732</f>
        <v>43767</v>
      </c>
      <c r="B729" s="5">
        <f>TITRES_STAT!D732</f>
        <v>2</v>
      </c>
      <c r="C729" s="2">
        <f t="shared" si="99"/>
        <v>0</v>
      </c>
      <c r="D729" s="2">
        <f t="shared" si="100"/>
        <v>0</v>
      </c>
      <c r="E729" s="2">
        <f t="shared" si="101"/>
        <v>0</v>
      </c>
      <c r="F729" s="2">
        <f t="shared" si="102"/>
        <v>6.170952341638134E-3</v>
      </c>
      <c r="G729" s="2">
        <f t="shared" si="102"/>
        <v>3.437773860234211E-3</v>
      </c>
      <c r="H729" s="2">
        <f t="shared" si="103"/>
        <v>1.7950431274783487</v>
      </c>
      <c r="I729" s="2">
        <f t="shared" si="104"/>
        <v>64.222376743711038</v>
      </c>
    </row>
    <row r="730" spans="1:9" ht="13.5" x14ac:dyDescent="0.25">
      <c r="A730" s="3">
        <f>TITRES_STAT!B733</f>
        <v>43768</v>
      </c>
      <c r="B730" s="5">
        <f>TITRES_STAT!D733</f>
        <v>2</v>
      </c>
      <c r="C730" s="2">
        <f t="shared" si="99"/>
        <v>0</v>
      </c>
      <c r="D730" s="2">
        <f t="shared" si="100"/>
        <v>0</v>
      </c>
      <c r="E730" s="2">
        <f t="shared" si="101"/>
        <v>0</v>
      </c>
      <c r="F730" s="2">
        <f t="shared" si="102"/>
        <v>5.7301700315211248E-3</v>
      </c>
      <c r="G730" s="2">
        <f t="shared" si="102"/>
        <v>3.192218584503196E-3</v>
      </c>
      <c r="H730" s="2">
        <f t="shared" si="103"/>
        <v>1.7950431274783489</v>
      </c>
      <c r="I730" s="2">
        <f t="shared" si="104"/>
        <v>64.222376743711038</v>
      </c>
    </row>
    <row r="731" spans="1:9" ht="13.5" x14ac:dyDescent="0.25">
      <c r="A731" s="3">
        <f>TITRES_STAT!B734</f>
        <v>43769</v>
      </c>
      <c r="B731" s="5">
        <f>TITRES_STAT!D734</f>
        <v>2</v>
      </c>
      <c r="C731" s="2">
        <f t="shared" si="99"/>
        <v>0</v>
      </c>
      <c r="D731" s="2">
        <f t="shared" si="100"/>
        <v>0</v>
      </c>
      <c r="E731" s="2">
        <f t="shared" si="101"/>
        <v>0</v>
      </c>
      <c r="F731" s="2">
        <f t="shared" si="102"/>
        <v>5.320872172126759E-3</v>
      </c>
      <c r="G731" s="2">
        <f t="shared" si="102"/>
        <v>2.9642029713243959E-3</v>
      </c>
      <c r="H731" s="2">
        <f t="shared" si="103"/>
        <v>1.7950431274783492</v>
      </c>
      <c r="I731" s="2">
        <f t="shared" si="104"/>
        <v>64.222376743711038</v>
      </c>
    </row>
    <row r="732" spans="1:9" ht="13.5" x14ac:dyDescent="0.25">
      <c r="A732" s="3">
        <f>TITRES_STAT!B735</f>
        <v>43770</v>
      </c>
      <c r="B732" s="5">
        <f>TITRES_STAT!D735</f>
        <v>2.06</v>
      </c>
      <c r="C732" s="2">
        <f t="shared" si="99"/>
        <v>6.0000000000000053E-2</v>
      </c>
      <c r="D732" s="2">
        <f t="shared" si="100"/>
        <v>6.0000000000000053E-2</v>
      </c>
      <c r="E732" s="2">
        <f t="shared" si="101"/>
        <v>0</v>
      </c>
      <c r="F732" s="2">
        <f t="shared" si="102"/>
        <v>9.2265241598319947E-3</v>
      </c>
      <c r="G732" s="2">
        <f t="shared" si="102"/>
        <v>2.752474187658368E-3</v>
      </c>
      <c r="H732" s="2">
        <f t="shared" si="103"/>
        <v>3.3520838092513925</v>
      </c>
      <c r="I732" s="2">
        <f t="shared" si="104"/>
        <v>77.022501315938328</v>
      </c>
    </row>
    <row r="733" spans="1:9" ht="13.5" x14ac:dyDescent="0.25">
      <c r="A733" s="3">
        <f>TITRES_STAT!B736</f>
        <v>43773</v>
      </c>
      <c r="B733" s="5">
        <f>TITRES_STAT!D736</f>
        <v>2.06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8.5674867198439943E-3</v>
      </c>
      <c r="G733" s="2">
        <f t="shared" si="105"/>
        <v>2.5558688885399133E-3</v>
      </c>
      <c r="H733" s="2">
        <f t="shared" si="103"/>
        <v>3.352083809251392</v>
      </c>
      <c r="I733" s="2">
        <f t="shared" si="104"/>
        <v>77.022501315938314</v>
      </c>
    </row>
    <row r="734" spans="1:9" ht="13.5" x14ac:dyDescent="0.25">
      <c r="A734" s="3">
        <f>TITRES_STAT!B737</f>
        <v>43774</v>
      </c>
      <c r="B734" s="5">
        <f>TITRES_STAT!D737</f>
        <v>2.06</v>
      </c>
      <c r="C734" s="2">
        <f t="shared" si="99"/>
        <v>0</v>
      </c>
      <c r="D734" s="2">
        <f t="shared" si="100"/>
        <v>0</v>
      </c>
      <c r="E734" s="2">
        <f t="shared" si="101"/>
        <v>0</v>
      </c>
      <c r="F734" s="2">
        <f t="shared" si="105"/>
        <v>7.9555233827122811E-3</v>
      </c>
      <c r="G734" s="2">
        <f t="shared" si="105"/>
        <v>2.3733068250727765E-3</v>
      </c>
      <c r="H734" s="2">
        <f t="shared" si="103"/>
        <v>3.3520838092513925</v>
      </c>
      <c r="I734" s="2">
        <f t="shared" si="104"/>
        <v>77.022501315938328</v>
      </c>
    </row>
    <row r="735" spans="1:9" ht="13.5" x14ac:dyDescent="0.25">
      <c r="A735" s="3">
        <f>TITRES_STAT!B738</f>
        <v>43775</v>
      </c>
      <c r="B735" s="5">
        <f>TITRES_STAT!D738</f>
        <v>2.06</v>
      </c>
      <c r="C735" s="2">
        <f t="shared" si="99"/>
        <v>0</v>
      </c>
      <c r="D735" s="2">
        <f t="shared" si="100"/>
        <v>0</v>
      </c>
      <c r="E735" s="2">
        <f t="shared" si="101"/>
        <v>0</v>
      </c>
      <c r="F735" s="2">
        <f t="shared" si="105"/>
        <v>7.3872717125185467E-3</v>
      </c>
      <c r="G735" s="2">
        <f t="shared" si="105"/>
        <v>2.2037849089961499E-3</v>
      </c>
      <c r="H735" s="2">
        <f t="shared" si="103"/>
        <v>3.352083809251392</v>
      </c>
      <c r="I735" s="2">
        <f t="shared" si="104"/>
        <v>77.022501315938314</v>
      </c>
    </row>
    <row r="736" spans="1:9" ht="13.5" x14ac:dyDescent="0.25">
      <c r="A736" s="3">
        <f>TITRES_STAT!B739</f>
        <v>43776</v>
      </c>
      <c r="B736" s="5">
        <f>TITRES_STAT!D739</f>
        <v>2.06</v>
      </c>
      <c r="C736" s="2">
        <f t="shared" si="99"/>
        <v>0</v>
      </c>
      <c r="D736" s="2">
        <f t="shared" si="100"/>
        <v>0</v>
      </c>
      <c r="E736" s="2">
        <f t="shared" si="101"/>
        <v>0</v>
      </c>
      <c r="F736" s="2">
        <f t="shared" si="105"/>
        <v>6.8596094473386505E-3</v>
      </c>
      <c r="G736" s="2">
        <f t="shared" si="105"/>
        <v>2.0463717012107105E-3</v>
      </c>
      <c r="H736" s="2">
        <f t="shared" si="103"/>
        <v>3.352083809251392</v>
      </c>
      <c r="I736" s="2">
        <f t="shared" si="104"/>
        <v>77.022501315938314</v>
      </c>
    </row>
    <row r="737" spans="1:9" ht="13.5" x14ac:dyDescent="0.25">
      <c r="A737" s="3">
        <f>TITRES_STAT!B740</f>
        <v>43777</v>
      </c>
      <c r="B737" s="5">
        <f>TITRES_STAT!D740</f>
        <v>2.1</v>
      </c>
      <c r="C737" s="2">
        <f t="shared" si="99"/>
        <v>4.0000000000000036E-2</v>
      </c>
      <c r="D737" s="2">
        <f t="shared" si="100"/>
        <v>4.0000000000000036E-2</v>
      </c>
      <c r="E737" s="2">
        <f t="shared" si="101"/>
        <v>0</v>
      </c>
      <c r="F737" s="2">
        <f t="shared" si="105"/>
        <v>9.2267802011001786E-3</v>
      </c>
      <c r="G737" s="2">
        <f t="shared" si="105"/>
        <v>1.9002022939813741E-3</v>
      </c>
      <c r="H737" s="2">
        <f t="shared" si="103"/>
        <v>4.8556831187525233</v>
      </c>
      <c r="I737" s="2">
        <f t="shared" si="104"/>
        <v>82.922573170027732</v>
      </c>
    </row>
    <row r="738" spans="1:9" ht="13.5" x14ac:dyDescent="0.25">
      <c r="A738" s="3">
        <f>TITRES_STAT!B741</f>
        <v>43780</v>
      </c>
      <c r="B738" s="5">
        <f>TITRES_STAT!D741</f>
        <v>2.1</v>
      </c>
      <c r="C738" s="2">
        <f t="shared" si="99"/>
        <v>0</v>
      </c>
      <c r="D738" s="2">
        <f t="shared" si="100"/>
        <v>0</v>
      </c>
      <c r="E738" s="2">
        <f t="shared" si="101"/>
        <v>0</v>
      </c>
      <c r="F738" s="2">
        <f t="shared" si="105"/>
        <v>8.5677244724501663E-3</v>
      </c>
      <c r="G738" s="2">
        <f t="shared" si="105"/>
        <v>1.7644735586969903E-3</v>
      </c>
      <c r="H738" s="2">
        <f t="shared" si="103"/>
        <v>4.8556831187525242</v>
      </c>
      <c r="I738" s="2">
        <f t="shared" si="104"/>
        <v>82.922573170027732</v>
      </c>
    </row>
    <row r="739" spans="1:9" ht="13.5" x14ac:dyDescent="0.25">
      <c r="A739" s="3">
        <f>TITRES_STAT!B742</f>
        <v>43781</v>
      </c>
      <c r="B739" s="5">
        <f>TITRES_STAT!D742</f>
        <v>2.1</v>
      </c>
      <c r="C739" s="2">
        <f t="shared" si="99"/>
        <v>0</v>
      </c>
      <c r="D739" s="2">
        <f t="shared" si="100"/>
        <v>0</v>
      </c>
      <c r="E739" s="2">
        <f t="shared" si="101"/>
        <v>0</v>
      </c>
      <c r="F739" s="2">
        <f t="shared" si="105"/>
        <v>7.9557441529894395E-3</v>
      </c>
      <c r="G739" s="2">
        <f t="shared" si="105"/>
        <v>1.6384397330757767E-3</v>
      </c>
      <c r="H739" s="2">
        <f t="shared" si="103"/>
        <v>4.8556831187525233</v>
      </c>
      <c r="I739" s="2">
        <f t="shared" si="104"/>
        <v>82.922573170027732</v>
      </c>
    </row>
    <row r="740" spans="1:9" ht="13.5" x14ac:dyDescent="0.25">
      <c r="A740" s="3">
        <f>TITRES_STAT!B743</f>
        <v>43782</v>
      </c>
      <c r="B740" s="5">
        <f>TITRES_STAT!D743</f>
        <v>2.1</v>
      </c>
      <c r="C740" s="2">
        <f t="shared" si="99"/>
        <v>0</v>
      </c>
      <c r="D740" s="2">
        <f t="shared" si="100"/>
        <v>0</v>
      </c>
      <c r="E740" s="2">
        <f t="shared" si="101"/>
        <v>0</v>
      </c>
      <c r="F740" s="2">
        <f t="shared" si="105"/>
        <v>7.3874767134901936E-3</v>
      </c>
      <c r="G740" s="2">
        <f t="shared" si="105"/>
        <v>1.521408323570364E-3</v>
      </c>
      <c r="H740" s="2">
        <f t="shared" si="103"/>
        <v>4.8556831187525233</v>
      </c>
      <c r="I740" s="2">
        <f t="shared" si="104"/>
        <v>82.922573170027732</v>
      </c>
    </row>
    <row r="741" spans="1:9" ht="13.5" x14ac:dyDescent="0.25">
      <c r="A741" s="3">
        <f>TITRES_STAT!B744</f>
        <v>43783</v>
      </c>
      <c r="B741" s="5">
        <f>TITRES_STAT!D744</f>
        <v>2.1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6.8597998053837516E-3</v>
      </c>
      <c r="G741" s="2">
        <f t="shared" si="105"/>
        <v>1.4127363004581949E-3</v>
      </c>
      <c r="H741" s="2">
        <f t="shared" si="103"/>
        <v>4.8556831187525242</v>
      </c>
      <c r="I741" s="2">
        <f t="shared" si="104"/>
        <v>82.922573170027732</v>
      </c>
    </row>
    <row r="742" spans="1:9" ht="13.5" x14ac:dyDescent="0.25">
      <c r="A742" s="3">
        <f>TITRES_STAT!B745</f>
        <v>43784</v>
      </c>
      <c r="B742" s="5">
        <f>TITRES_STAT!D745</f>
        <v>2.1</v>
      </c>
      <c r="C742" s="2">
        <f t="shared" si="99"/>
        <v>0</v>
      </c>
      <c r="D742" s="2">
        <f t="shared" si="100"/>
        <v>0</v>
      </c>
      <c r="E742" s="2">
        <f t="shared" si="101"/>
        <v>0</v>
      </c>
      <c r="F742" s="2">
        <f t="shared" si="105"/>
        <v>6.3698141049991983E-3</v>
      </c>
      <c r="G742" s="2">
        <f t="shared" si="105"/>
        <v>1.3118265647111809E-3</v>
      </c>
      <c r="H742" s="2">
        <f t="shared" si="103"/>
        <v>4.8556831187525251</v>
      </c>
      <c r="I742" s="2">
        <f t="shared" si="104"/>
        <v>82.922573170027746</v>
      </c>
    </row>
    <row r="743" spans="1:9" ht="13.5" x14ac:dyDescent="0.25">
      <c r="A743" s="3">
        <f>TITRES_STAT!B746</f>
        <v>43787</v>
      </c>
      <c r="B743" s="5">
        <f>TITRES_STAT!D746</f>
        <v>2.1</v>
      </c>
      <c r="C743" s="2">
        <f t="shared" si="99"/>
        <v>0</v>
      </c>
      <c r="D743" s="2">
        <f t="shared" si="100"/>
        <v>0</v>
      </c>
      <c r="E743" s="2">
        <f t="shared" si="101"/>
        <v>0</v>
      </c>
      <c r="F743" s="2">
        <f t="shared" si="105"/>
        <v>5.9148273832135417E-3</v>
      </c>
      <c r="G743" s="2">
        <f t="shared" si="105"/>
        <v>1.2181246672318109E-3</v>
      </c>
      <c r="H743" s="2">
        <f t="shared" si="103"/>
        <v>4.8556831187525251</v>
      </c>
      <c r="I743" s="2">
        <f t="shared" si="104"/>
        <v>82.922573170027746</v>
      </c>
    </row>
    <row r="744" spans="1:9" ht="13.5" x14ac:dyDescent="0.25">
      <c r="A744" s="3">
        <f>TITRES_STAT!B747</f>
        <v>43788</v>
      </c>
      <c r="B744" s="5">
        <f>TITRES_STAT!D747</f>
        <v>2.1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5.4923397129840032E-3</v>
      </c>
      <c r="G744" s="2">
        <f t="shared" si="105"/>
        <v>1.1311157624295386E-3</v>
      </c>
      <c r="H744" s="2">
        <f t="shared" si="103"/>
        <v>4.855683118752526</v>
      </c>
      <c r="I744" s="2">
        <f t="shared" si="104"/>
        <v>82.922573170027746</v>
      </c>
    </row>
    <row r="745" spans="1:9" ht="13.5" x14ac:dyDescent="0.25">
      <c r="A745" s="3">
        <f>TITRES_STAT!B748</f>
        <v>43789</v>
      </c>
      <c r="B745" s="5">
        <f>TITRES_STAT!D748</f>
        <v>2.1</v>
      </c>
      <c r="C745" s="2">
        <f t="shared" si="99"/>
        <v>0</v>
      </c>
      <c r="D745" s="2">
        <f t="shared" si="100"/>
        <v>0</v>
      </c>
      <c r="E745" s="2">
        <f t="shared" si="101"/>
        <v>0</v>
      </c>
      <c r="F745" s="2">
        <f t="shared" si="105"/>
        <v>5.1000297334851457E-3</v>
      </c>
      <c r="G745" s="2">
        <f t="shared" si="105"/>
        <v>1.0503217793988572E-3</v>
      </c>
      <c r="H745" s="2">
        <f t="shared" si="103"/>
        <v>4.855683118752526</v>
      </c>
      <c r="I745" s="2">
        <f t="shared" si="104"/>
        <v>82.922573170027746</v>
      </c>
    </row>
    <row r="746" spans="1:9" ht="13.5" x14ac:dyDescent="0.25">
      <c r="A746" s="3">
        <f>TITRES_STAT!B749</f>
        <v>43790</v>
      </c>
      <c r="B746" s="5">
        <f>TITRES_STAT!D749</f>
        <v>2.1</v>
      </c>
      <c r="C746" s="2">
        <f t="shared" si="99"/>
        <v>0</v>
      </c>
      <c r="D746" s="2">
        <f t="shared" si="100"/>
        <v>0</v>
      </c>
      <c r="E746" s="2">
        <f t="shared" si="101"/>
        <v>0</v>
      </c>
      <c r="F746" s="2">
        <f t="shared" si="105"/>
        <v>4.7357418953790642E-3</v>
      </c>
      <c r="G746" s="2">
        <f t="shared" si="105"/>
        <v>9.752987951560817E-4</v>
      </c>
      <c r="H746" s="2">
        <f t="shared" si="103"/>
        <v>4.855683118752526</v>
      </c>
      <c r="I746" s="2">
        <f t="shared" si="104"/>
        <v>82.922573170027746</v>
      </c>
    </row>
    <row r="747" spans="1:9" ht="13.5" x14ac:dyDescent="0.25">
      <c r="A747" s="3">
        <f>TITRES_STAT!B750</f>
        <v>43791</v>
      </c>
      <c r="B747" s="5">
        <f>TITRES_STAT!D750</f>
        <v>2.1</v>
      </c>
      <c r="C747" s="2">
        <f t="shared" si="99"/>
        <v>0</v>
      </c>
      <c r="D747" s="2">
        <f t="shared" si="100"/>
        <v>0</v>
      </c>
      <c r="E747" s="2">
        <f t="shared" si="101"/>
        <v>0</v>
      </c>
      <c r="F747" s="2">
        <f t="shared" si="105"/>
        <v>4.3974746171377022E-3</v>
      </c>
      <c r="G747" s="2">
        <f t="shared" si="105"/>
        <v>9.0563459550207592E-4</v>
      </c>
      <c r="H747" s="2">
        <f t="shared" si="103"/>
        <v>4.855683118752526</v>
      </c>
      <c r="I747" s="2">
        <f t="shared" si="104"/>
        <v>82.922573170027746</v>
      </c>
    </row>
    <row r="748" spans="1:9" ht="13.5" x14ac:dyDescent="0.25">
      <c r="A748" s="3">
        <f>TITRES_STAT!B751</f>
        <v>43794</v>
      </c>
      <c r="B748" s="5">
        <f>TITRES_STAT!D751</f>
        <v>2.1</v>
      </c>
      <c r="C748" s="2">
        <f t="shared" si="99"/>
        <v>0</v>
      </c>
      <c r="D748" s="2">
        <f t="shared" si="100"/>
        <v>0</v>
      </c>
      <c r="E748" s="2">
        <f t="shared" si="101"/>
        <v>0</v>
      </c>
      <c r="F748" s="2">
        <f t="shared" si="105"/>
        <v>4.0833692873421517E-3</v>
      </c>
      <c r="G748" s="2">
        <f t="shared" si="105"/>
        <v>8.4094641010907048E-4</v>
      </c>
      <c r="H748" s="2">
        <f t="shared" si="103"/>
        <v>4.8556831187525251</v>
      </c>
      <c r="I748" s="2">
        <f t="shared" si="104"/>
        <v>82.922573170027746</v>
      </c>
    </row>
    <row r="749" spans="1:9" ht="13.5" x14ac:dyDescent="0.25">
      <c r="A749" s="3">
        <f>TITRES_STAT!B752</f>
        <v>43795</v>
      </c>
      <c r="B749" s="5">
        <f>TITRES_STAT!D752</f>
        <v>2.1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3.7917000525319981E-3</v>
      </c>
      <c r="G749" s="2">
        <f t="shared" si="106"/>
        <v>7.8087880938699399E-4</v>
      </c>
      <c r="H749" s="2">
        <f t="shared" si="103"/>
        <v>4.855683118752526</v>
      </c>
      <c r="I749" s="2">
        <f t="shared" si="104"/>
        <v>82.922573170027746</v>
      </c>
    </row>
    <row r="750" spans="1:9" ht="13.5" x14ac:dyDescent="0.25">
      <c r="A750" s="3">
        <f>TITRES_STAT!B753</f>
        <v>43796</v>
      </c>
      <c r="B750" s="5">
        <f>TITRES_STAT!D753</f>
        <v>2.1</v>
      </c>
      <c r="C750" s="2">
        <f t="shared" si="99"/>
        <v>0</v>
      </c>
      <c r="D750" s="2">
        <f t="shared" si="100"/>
        <v>0</v>
      </c>
      <c r="E750" s="2">
        <f t="shared" si="101"/>
        <v>0</v>
      </c>
      <c r="F750" s="2">
        <f t="shared" si="106"/>
        <v>3.5208643344939983E-3</v>
      </c>
      <c r="G750" s="2">
        <f t="shared" si="106"/>
        <v>7.2510175157363722E-4</v>
      </c>
      <c r="H750" s="2">
        <f t="shared" si="103"/>
        <v>4.855683118752526</v>
      </c>
      <c r="I750" s="2">
        <f t="shared" si="104"/>
        <v>82.922573170027746</v>
      </c>
    </row>
    <row r="751" spans="1:9" ht="13.5" x14ac:dyDescent="0.25">
      <c r="A751" s="3">
        <f>TITRES_STAT!B754</f>
        <v>43797</v>
      </c>
      <c r="B751" s="5">
        <f>TITRES_STAT!D754</f>
        <v>2.1</v>
      </c>
      <c r="C751" s="2">
        <f t="shared" si="99"/>
        <v>0</v>
      </c>
      <c r="D751" s="2">
        <f t="shared" si="100"/>
        <v>0</v>
      </c>
      <c r="E751" s="2">
        <f t="shared" si="101"/>
        <v>0</v>
      </c>
      <c r="F751" s="2">
        <f t="shared" si="106"/>
        <v>3.2693740248872843E-3</v>
      </c>
      <c r="G751" s="2">
        <f t="shared" si="106"/>
        <v>6.7330876931837741E-4</v>
      </c>
      <c r="H751" s="2">
        <f t="shared" si="103"/>
        <v>4.8556831187525269</v>
      </c>
      <c r="I751" s="2">
        <f t="shared" si="104"/>
        <v>82.922573170027746</v>
      </c>
    </row>
    <row r="752" spans="1:9" ht="13.5" x14ac:dyDescent="0.25">
      <c r="A752" s="3">
        <f>TITRES_STAT!B755</f>
        <v>43798</v>
      </c>
      <c r="B752" s="5">
        <f>TITRES_STAT!D755</f>
        <v>2.1</v>
      </c>
      <c r="C752" s="2">
        <f t="shared" si="99"/>
        <v>0</v>
      </c>
      <c r="D752" s="2">
        <f t="shared" si="100"/>
        <v>0</v>
      </c>
      <c r="E752" s="2">
        <f t="shared" si="101"/>
        <v>0</v>
      </c>
      <c r="F752" s="2">
        <f t="shared" si="106"/>
        <v>3.0358473088239065E-3</v>
      </c>
      <c r="G752" s="2">
        <f t="shared" si="106"/>
        <v>6.2521528579563622E-4</v>
      </c>
      <c r="H752" s="2">
        <f t="shared" si="103"/>
        <v>4.855683118752526</v>
      </c>
      <c r="I752" s="2">
        <f t="shared" si="104"/>
        <v>82.922573170027746</v>
      </c>
    </row>
    <row r="753" spans="1:9" ht="13.5" x14ac:dyDescent="0.25">
      <c r="A753" s="3">
        <f>TITRES_STAT!B756</f>
        <v>43801</v>
      </c>
      <c r="B753" s="5">
        <f>TITRES_STAT!D756</f>
        <v>2.1</v>
      </c>
      <c r="C753" s="2">
        <f t="shared" si="99"/>
        <v>0</v>
      </c>
      <c r="D753" s="2">
        <f t="shared" si="100"/>
        <v>0</v>
      </c>
      <c r="E753" s="2">
        <f t="shared" si="101"/>
        <v>0</v>
      </c>
      <c r="F753" s="2">
        <f t="shared" si="106"/>
        <v>2.8190010724793413E-3</v>
      </c>
      <c r="G753" s="2">
        <f t="shared" si="106"/>
        <v>5.8055705109594789E-4</v>
      </c>
      <c r="H753" s="2">
        <f t="shared" si="103"/>
        <v>4.8556831187525251</v>
      </c>
      <c r="I753" s="2">
        <f t="shared" si="104"/>
        <v>82.922573170027746</v>
      </c>
    </row>
    <row r="754" spans="1:9" ht="13.5" x14ac:dyDescent="0.25">
      <c r="A754" s="3">
        <f>TITRES_STAT!B757</f>
        <v>43802</v>
      </c>
      <c r="B754" s="5">
        <f>TITRES_STAT!D757</f>
        <v>2.1</v>
      </c>
      <c r="C754" s="2">
        <f t="shared" si="99"/>
        <v>0</v>
      </c>
      <c r="D754" s="2">
        <f t="shared" si="100"/>
        <v>0</v>
      </c>
      <c r="E754" s="2">
        <f t="shared" si="101"/>
        <v>0</v>
      </c>
      <c r="F754" s="2">
        <f t="shared" si="106"/>
        <v>2.6176438530165313E-3</v>
      </c>
      <c r="G754" s="2">
        <f t="shared" si="106"/>
        <v>5.3908869030338017E-4</v>
      </c>
      <c r="H754" s="2">
        <f t="shared" si="103"/>
        <v>4.8556831187525251</v>
      </c>
      <c r="I754" s="2">
        <f t="shared" si="104"/>
        <v>82.922573170027746</v>
      </c>
    </row>
    <row r="755" spans="1:9" ht="13.5" x14ac:dyDescent="0.25">
      <c r="A755" s="3">
        <f>TITRES_STAT!B758</f>
        <v>43803</v>
      </c>
      <c r="B755" s="5">
        <f>TITRES_STAT!D758</f>
        <v>2.0499999999999998</v>
      </c>
      <c r="C755" s="2">
        <f t="shared" si="99"/>
        <v>-5.0000000000000266E-2</v>
      </c>
      <c r="D755" s="2">
        <f t="shared" si="100"/>
        <v>0</v>
      </c>
      <c r="E755" s="2">
        <f t="shared" si="101"/>
        <v>5.0000000000000266E-2</v>
      </c>
      <c r="F755" s="2">
        <f t="shared" si="106"/>
        <v>2.4306692920867791E-3</v>
      </c>
      <c r="G755" s="2">
        <f t="shared" si="106"/>
        <v>4.0720109267103006E-3</v>
      </c>
      <c r="H755" s="2">
        <f t="shared" si="103"/>
        <v>0.59692111240243406</v>
      </c>
      <c r="I755" s="2">
        <f t="shared" si="104"/>
        <v>37.379499072713507</v>
      </c>
    </row>
    <row r="756" spans="1:9" ht="13.5" x14ac:dyDescent="0.25">
      <c r="A756" s="3">
        <f>TITRES_STAT!B759</f>
        <v>43804</v>
      </c>
      <c r="B756" s="5">
        <f>TITRES_STAT!D759</f>
        <v>2.09</v>
      </c>
      <c r="C756" s="2">
        <f t="shared" si="99"/>
        <v>4.0000000000000036E-2</v>
      </c>
      <c r="D756" s="2">
        <f t="shared" si="100"/>
        <v>4.0000000000000036E-2</v>
      </c>
      <c r="E756" s="2">
        <f t="shared" si="101"/>
        <v>0</v>
      </c>
      <c r="F756" s="2">
        <f t="shared" si="106"/>
        <v>5.114192914080583E-3</v>
      </c>
      <c r="G756" s="2">
        <f t="shared" si="106"/>
        <v>3.7811530033738509E-3</v>
      </c>
      <c r="H756" s="2">
        <f t="shared" si="103"/>
        <v>1.3525485240923301</v>
      </c>
      <c r="I756" s="2">
        <f t="shared" si="104"/>
        <v>57.492906532679314</v>
      </c>
    </row>
    <row r="757" spans="1:9" ht="13.5" x14ac:dyDescent="0.25">
      <c r="A757" s="3">
        <f>TITRES_STAT!B760</f>
        <v>43805</v>
      </c>
      <c r="B757" s="5">
        <f>TITRES_STAT!D760</f>
        <v>2.09</v>
      </c>
      <c r="C757" s="2">
        <f t="shared" si="99"/>
        <v>0</v>
      </c>
      <c r="D757" s="2">
        <f t="shared" si="100"/>
        <v>0</v>
      </c>
      <c r="E757" s="2">
        <f t="shared" si="101"/>
        <v>0</v>
      </c>
      <c r="F757" s="2">
        <f t="shared" si="106"/>
        <v>4.7488934202176841E-3</v>
      </c>
      <c r="G757" s="2">
        <f t="shared" si="106"/>
        <v>3.5110706459900048E-3</v>
      </c>
      <c r="H757" s="2">
        <f t="shared" si="103"/>
        <v>1.3525485240923298</v>
      </c>
      <c r="I757" s="2">
        <f t="shared" si="104"/>
        <v>57.492906532679314</v>
      </c>
    </row>
    <row r="758" spans="1:9" ht="13.5" x14ac:dyDescent="0.25">
      <c r="A758" s="3">
        <f>TITRES_STAT!B761</f>
        <v>43808</v>
      </c>
      <c r="B758" s="5">
        <f>TITRES_STAT!D761</f>
        <v>2.09</v>
      </c>
      <c r="C758" s="2">
        <f t="shared" si="99"/>
        <v>0</v>
      </c>
      <c r="D758" s="2">
        <f t="shared" si="100"/>
        <v>0</v>
      </c>
      <c r="E758" s="2">
        <f t="shared" si="101"/>
        <v>0</v>
      </c>
      <c r="F758" s="2">
        <f t="shared" si="106"/>
        <v>4.4096867473449926E-3</v>
      </c>
      <c r="G758" s="2">
        <f t="shared" si="106"/>
        <v>3.2602798855621471E-3</v>
      </c>
      <c r="H758" s="2">
        <f t="shared" si="103"/>
        <v>1.3525485240923301</v>
      </c>
      <c r="I758" s="2">
        <f t="shared" si="104"/>
        <v>57.492906532679314</v>
      </c>
    </row>
    <row r="759" spans="1:9" ht="13.5" x14ac:dyDescent="0.25">
      <c r="A759" s="3">
        <f>TITRES_STAT!B762</f>
        <v>43809</v>
      </c>
      <c r="B759" s="5">
        <f>TITRES_STAT!D762</f>
        <v>2.1</v>
      </c>
      <c r="C759" s="2">
        <f t="shared" si="99"/>
        <v>1.0000000000000231E-2</v>
      </c>
      <c r="D759" s="2">
        <f t="shared" si="100"/>
        <v>1.0000000000000231E-2</v>
      </c>
      <c r="E759" s="2">
        <f t="shared" si="101"/>
        <v>0</v>
      </c>
      <c r="F759" s="2">
        <f t="shared" si="106"/>
        <v>4.8089948368203669E-3</v>
      </c>
      <c r="G759" s="2">
        <f t="shared" si="106"/>
        <v>3.0274027508791364E-3</v>
      </c>
      <c r="H759" s="2">
        <f t="shared" si="103"/>
        <v>1.5884886262403866</v>
      </c>
      <c r="I759" s="2">
        <f t="shared" si="104"/>
        <v>61.367417655899239</v>
      </c>
    </row>
    <row r="760" spans="1:9" ht="13.5" x14ac:dyDescent="0.25">
      <c r="A760" s="3">
        <f>TITRES_STAT!B763</f>
        <v>43810</v>
      </c>
      <c r="B760" s="5">
        <f>TITRES_STAT!D763</f>
        <v>2.04</v>
      </c>
      <c r="C760" s="2">
        <f t="shared" si="99"/>
        <v>-6.0000000000000053E-2</v>
      </c>
      <c r="D760" s="2">
        <f t="shared" si="100"/>
        <v>0</v>
      </c>
      <c r="E760" s="2">
        <f t="shared" si="101"/>
        <v>6.0000000000000053E-2</v>
      </c>
      <c r="F760" s="2">
        <f t="shared" si="106"/>
        <v>4.4654952056189124E-3</v>
      </c>
      <c r="G760" s="2">
        <f t="shared" si="106"/>
        <v>7.096873982959202E-3</v>
      </c>
      <c r="H760" s="2">
        <f t="shared" si="103"/>
        <v>0.62922002227196416</v>
      </c>
      <c r="I760" s="2">
        <f t="shared" si="104"/>
        <v>38.620936010503378</v>
      </c>
    </row>
    <row r="761" spans="1:9" ht="13.5" x14ac:dyDescent="0.25">
      <c r="A761" s="3">
        <f>TITRES_STAT!B764</f>
        <v>43811</v>
      </c>
      <c r="B761" s="5">
        <f>TITRES_STAT!D764</f>
        <v>1.98</v>
      </c>
      <c r="C761" s="2">
        <f t="shared" si="99"/>
        <v>-6.0000000000000053E-2</v>
      </c>
      <c r="D761" s="2">
        <f t="shared" si="100"/>
        <v>0</v>
      </c>
      <c r="E761" s="2">
        <f t="shared" si="101"/>
        <v>6.0000000000000053E-2</v>
      </c>
      <c r="F761" s="2">
        <f t="shared" si="106"/>
        <v>4.1465312623604183E-3</v>
      </c>
      <c r="G761" s="2">
        <f t="shared" si="106"/>
        <v>1.0875668698462118E-2</v>
      </c>
      <c r="H761" s="2">
        <f t="shared" si="103"/>
        <v>0.38126678711229606</v>
      </c>
      <c r="I761" s="2">
        <f t="shared" si="104"/>
        <v>27.602689840199517</v>
      </c>
    </row>
    <row r="762" spans="1:9" ht="13.5" x14ac:dyDescent="0.25">
      <c r="A762" s="3">
        <f>TITRES_STAT!B765</f>
        <v>43812</v>
      </c>
      <c r="B762" s="5">
        <f>TITRES_STAT!D765</f>
        <v>2.0299999999999998</v>
      </c>
      <c r="C762" s="2">
        <f t="shared" si="99"/>
        <v>4.9999999999999822E-2</v>
      </c>
      <c r="D762" s="2">
        <f t="shared" si="100"/>
        <v>4.9999999999999822E-2</v>
      </c>
      <c r="E762" s="2">
        <f t="shared" si="101"/>
        <v>0</v>
      </c>
      <c r="F762" s="2">
        <f t="shared" si="106"/>
        <v>7.4217790293346613E-3</v>
      </c>
      <c r="G762" s="2">
        <f t="shared" si="106"/>
        <v>1.0098835220000537E-2</v>
      </c>
      <c r="H762" s="2">
        <f t="shared" si="103"/>
        <v>0.73491436068151494</v>
      </c>
      <c r="I762" s="2">
        <f t="shared" si="104"/>
        <v>42.360267304077382</v>
      </c>
    </row>
    <row r="763" spans="1:9" ht="13.5" x14ac:dyDescent="0.25">
      <c r="A763" s="3">
        <f>TITRES_STAT!B766</f>
        <v>43815</v>
      </c>
      <c r="B763" s="5">
        <f>TITRES_STAT!D766</f>
        <v>2.0299999999999998</v>
      </c>
      <c r="C763" s="2">
        <f t="shared" si="99"/>
        <v>0</v>
      </c>
      <c r="D763" s="2">
        <f t="shared" si="100"/>
        <v>0</v>
      </c>
      <c r="E763" s="2">
        <f t="shared" si="101"/>
        <v>0</v>
      </c>
      <c r="F763" s="2">
        <f t="shared" si="106"/>
        <v>6.8916519558107564E-3</v>
      </c>
      <c r="G763" s="2">
        <f t="shared" si="106"/>
        <v>9.3774898471433565E-3</v>
      </c>
      <c r="H763" s="2">
        <f t="shared" si="103"/>
        <v>0.73491436068151483</v>
      </c>
      <c r="I763" s="2">
        <f t="shared" si="104"/>
        <v>42.360267304077375</v>
      </c>
    </row>
    <row r="764" spans="1:9" ht="13.5" x14ac:dyDescent="0.25">
      <c r="A764" s="3">
        <f>TITRES_STAT!B767</f>
        <v>43816</v>
      </c>
      <c r="B764" s="5">
        <f>TITRES_STAT!D767</f>
        <v>2.0299999999999998</v>
      </c>
      <c r="C764" s="2">
        <f t="shared" si="99"/>
        <v>0</v>
      </c>
      <c r="D764" s="2">
        <f t="shared" si="100"/>
        <v>0</v>
      </c>
      <c r="E764" s="2">
        <f t="shared" si="101"/>
        <v>0</v>
      </c>
      <c r="F764" s="2">
        <f t="shared" si="106"/>
        <v>6.3993911018242738E-3</v>
      </c>
      <c r="G764" s="2">
        <f t="shared" si="106"/>
        <v>8.7076691437759732E-3</v>
      </c>
      <c r="H764" s="2">
        <f t="shared" si="103"/>
        <v>0.73491436068151494</v>
      </c>
      <c r="I764" s="2">
        <f t="shared" si="104"/>
        <v>42.360267304077382</v>
      </c>
    </row>
    <row r="765" spans="1:9" ht="13.5" x14ac:dyDescent="0.25">
      <c r="A765" s="3">
        <f>TITRES_STAT!B768</f>
        <v>43817</v>
      </c>
      <c r="B765" s="5">
        <f>TITRES_STAT!D768</f>
        <v>2.0299999999999998</v>
      </c>
      <c r="C765" s="2">
        <f t="shared" si="99"/>
        <v>0</v>
      </c>
      <c r="D765" s="2">
        <f t="shared" si="100"/>
        <v>0</v>
      </c>
      <c r="E765" s="2">
        <f t="shared" si="101"/>
        <v>0</v>
      </c>
      <c r="F765" s="2">
        <f t="shared" ref="F765:G780" si="107">((F764*13)+D765)/14</f>
        <v>5.942291737408254E-3</v>
      </c>
      <c r="G765" s="2">
        <f t="shared" si="107"/>
        <v>8.0856927763634043E-3</v>
      </c>
      <c r="H765" s="2">
        <f t="shared" si="103"/>
        <v>0.73491436068151483</v>
      </c>
      <c r="I765" s="2">
        <f t="shared" si="104"/>
        <v>42.360267304077375</v>
      </c>
    </row>
    <row r="766" spans="1:9" ht="13.5" x14ac:dyDescent="0.25">
      <c r="A766" s="3">
        <f>TITRES_STAT!B769</f>
        <v>43818</v>
      </c>
      <c r="B766" s="5">
        <f>TITRES_STAT!D769</f>
        <v>2.0299999999999998</v>
      </c>
      <c r="C766" s="2">
        <f t="shared" si="99"/>
        <v>0</v>
      </c>
      <c r="D766" s="2">
        <f t="shared" si="100"/>
        <v>0</v>
      </c>
      <c r="E766" s="2">
        <f t="shared" si="101"/>
        <v>0</v>
      </c>
      <c r="F766" s="2">
        <f t="shared" si="107"/>
        <v>5.5178423275933789E-3</v>
      </c>
      <c r="G766" s="2">
        <f t="shared" si="107"/>
        <v>7.5081432923374469E-3</v>
      </c>
      <c r="H766" s="2">
        <f t="shared" si="103"/>
        <v>0.73491436068151483</v>
      </c>
      <c r="I766" s="2">
        <f t="shared" si="104"/>
        <v>42.360267304077375</v>
      </c>
    </row>
    <row r="767" spans="1:9" ht="13.5" x14ac:dyDescent="0.25">
      <c r="A767" s="3">
        <f>TITRES_STAT!B770</f>
        <v>43819</v>
      </c>
      <c r="B767" s="5">
        <f>TITRES_STAT!D770</f>
        <v>1.94</v>
      </c>
      <c r="C767" s="2">
        <f t="shared" si="99"/>
        <v>-8.9999999999999858E-2</v>
      </c>
      <c r="D767" s="2">
        <f t="shared" si="100"/>
        <v>0</v>
      </c>
      <c r="E767" s="2">
        <f t="shared" si="101"/>
        <v>8.9999999999999858E-2</v>
      </c>
      <c r="F767" s="2">
        <f t="shared" si="107"/>
        <v>5.1237107327652808E-3</v>
      </c>
      <c r="G767" s="2">
        <f t="shared" si="107"/>
        <v>1.340041877145619E-2</v>
      </c>
      <c r="H767" s="2">
        <f t="shared" si="103"/>
        <v>0.38235452340333842</v>
      </c>
      <c r="I767" s="2">
        <f t="shared" si="104"/>
        <v>27.659657268092602</v>
      </c>
    </row>
    <row r="768" spans="1:9" ht="13.5" x14ac:dyDescent="0.25">
      <c r="A768" s="3">
        <f>TITRES_STAT!B771</f>
        <v>43822</v>
      </c>
      <c r="B768" s="5">
        <f>TITRES_STAT!D771</f>
        <v>1.9</v>
      </c>
      <c r="C768" s="2">
        <f t="shared" si="99"/>
        <v>-4.0000000000000036E-2</v>
      </c>
      <c r="D768" s="2">
        <f t="shared" si="100"/>
        <v>0</v>
      </c>
      <c r="E768" s="2">
        <f t="shared" si="101"/>
        <v>4.0000000000000036E-2</v>
      </c>
      <c r="F768" s="2">
        <f t="shared" si="107"/>
        <v>4.7577313947106178E-3</v>
      </c>
      <c r="G768" s="2">
        <f t="shared" si="107"/>
        <v>1.5300388859209322E-2</v>
      </c>
      <c r="H768" s="2">
        <f t="shared" si="103"/>
        <v>0.31095493313863942</v>
      </c>
      <c r="I768" s="2">
        <f t="shared" si="104"/>
        <v>23.719727145323191</v>
      </c>
    </row>
    <row r="769" spans="1:9" ht="13.5" x14ac:dyDescent="0.25">
      <c r="A769" s="3">
        <f>TITRES_STAT!B772</f>
        <v>43823</v>
      </c>
      <c r="B769" s="5">
        <f>TITRES_STAT!D772</f>
        <v>1.9</v>
      </c>
      <c r="C769" s="2">
        <f t="shared" si="99"/>
        <v>0</v>
      </c>
      <c r="D769" s="2">
        <f t="shared" si="100"/>
        <v>0</v>
      </c>
      <c r="E769" s="2">
        <f t="shared" si="101"/>
        <v>0</v>
      </c>
      <c r="F769" s="2">
        <f t="shared" si="107"/>
        <v>4.4178934379455739E-3</v>
      </c>
      <c r="G769" s="2">
        <f t="shared" si="107"/>
        <v>1.4207503940694369E-2</v>
      </c>
      <c r="H769" s="2">
        <f t="shared" si="103"/>
        <v>0.31095493313863942</v>
      </c>
      <c r="I769" s="2">
        <f t="shared" si="104"/>
        <v>23.719727145323191</v>
      </c>
    </row>
    <row r="770" spans="1:9" ht="13.5" x14ac:dyDescent="0.25">
      <c r="A770" s="3">
        <f>TITRES_STAT!B773</f>
        <v>43824</v>
      </c>
      <c r="B770" s="5">
        <f>TITRES_STAT!D773</f>
        <v>1.9</v>
      </c>
      <c r="C770" s="2">
        <f t="shared" si="99"/>
        <v>0</v>
      </c>
      <c r="D770" s="2">
        <f t="shared" si="100"/>
        <v>0</v>
      </c>
      <c r="E770" s="2">
        <f t="shared" si="101"/>
        <v>0</v>
      </c>
      <c r="F770" s="2">
        <f t="shared" si="107"/>
        <v>4.1023296209494612E-3</v>
      </c>
      <c r="G770" s="2">
        <f t="shared" si="107"/>
        <v>1.3192682230644773E-2</v>
      </c>
      <c r="H770" s="2">
        <f t="shared" si="103"/>
        <v>0.31095493313863937</v>
      </c>
      <c r="I770" s="2">
        <f t="shared" si="104"/>
        <v>23.719727145323191</v>
      </c>
    </row>
    <row r="771" spans="1:9" ht="13.5" x14ac:dyDescent="0.25">
      <c r="A771" s="3">
        <f>TITRES_STAT!B774</f>
        <v>43825</v>
      </c>
      <c r="B771" s="5">
        <f>TITRES_STAT!D774</f>
        <v>1.9</v>
      </c>
      <c r="C771" s="2">
        <f t="shared" ref="C771:C834" si="108">B771-B770</f>
        <v>0</v>
      </c>
      <c r="D771" s="2">
        <f t="shared" ref="D771:D834" si="109">IF(C771&gt;0,C771,0)</f>
        <v>0</v>
      </c>
      <c r="E771" s="2">
        <f t="shared" ref="E771:E834" si="110">IF(C771&lt;0,-C771,0)</f>
        <v>0</v>
      </c>
      <c r="F771" s="2">
        <f t="shared" si="107"/>
        <v>3.8093060765959285E-3</v>
      </c>
      <c r="G771" s="2">
        <f t="shared" si="107"/>
        <v>1.2250347785598718E-2</v>
      </c>
      <c r="H771" s="2">
        <f t="shared" si="103"/>
        <v>0.31095493313863942</v>
      </c>
      <c r="I771" s="2">
        <f t="shared" si="104"/>
        <v>23.719727145323191</v>
      </c>
    </row>
    <row r="772" spans="1:9" ht="13.5" x14ac:dyDescent="0.25">
      <c r="A772" s="3">
        <f>TITRES_STAT!B775</f>
        <v>43826</v>
      </c>
      <c r="B772" s="5">
        <f>TITRES_STAT!D775</f>
        <v>1.87</v>
      </c>
      <c r="C772" s="2">
        <f t="shared" si="108"/>
        <v>-2.9999999999999805E-2</v>
      </c>
      <c r="D772" s="2">
        <f t="shared" si="109"/>
        <v>0</v>
      </c>
      <c r="E772" s="2">
        <f t="shared" si="110"/>
        <v>2.9999999999999805E-2</v>
      </c>
      <c r="F772" s="2">
        <f t="shared" si="107"/>
        <v>3.5372127854105049E-3</v>
      </c>
      <c r="G772" s="2">
        <f t="shared" si="107"/>
        <v>1.3518180086627366E-2</v>
      </c>
      <c r="H772" s="2">
        <f t="shared" si="103"/>
        <v>0.26166338684225948</v>
      </c>
      <c r="I772" s="2">
        <f t="shared" si="104"/>
        <v>20.739556174104479</v>
      </c>
    </row>
    <row r="773" spans="1:9" ht="13.5" x14ac:dyDescent="0.25">
      <c r="A773" s="3">
        <f>TITRES_STAT!B776</f>
        <v>43829</v>
      </c>
      <c r="B773" s="5">
        <f>TITRES_STAT!D776</f>
        <v>1.85</v>
      </c>
      <c r="C773" s="2">
        <f t="shared" si="108"/>
        <v>-2.0000000000000018E-2</v>
      </c>
      <c r="D773" s="2">
        <f t="shared" si="109"/>
        <v>0</v>
      </c>
      <c r="E773" s="2">
        <f t="shared" si="110"/>
        <v>2.0000000000000018E-2</v>
      </c>
      <c r="F773" s="2">
        <f t="shared" si="107"/>
        <v>3.2845547293097544E-3</v>
      </c>
      <c r="G773" s="2">
        <f t="shared" si="107"/>
        <v>1.3981167223296842E-2</v>
      </c>
      <c r="H773" s="2">
        <f t="shared" si="103"/>
        <v>0.23492707560472459</v>
      </c>
      <c r="I773" s="2">
        <f t="shared" si="104"/>
        <v>19.023558576500108</v>
      </c>
    </row>
    <row r="774" spans="1:9" ht="13.5" x14ac:dyDescent="0.25">
      <c r="A774" s="3">
        <f>TITRES_STAT!B777</f>
        <v>43830</v>
      </c>
      <c r="B774" s="5">
        <f>TITRES_STAT!D777</f>
        <v>1.85</v>
      </c>
      <c r="C774" s="2">
        <f t="shared" si="108"/>
        <v>0</v>
      </c>
      <c r="D774" s="2">
        <f t="shared" si="109"/>
        <v>0</v>
      </c>
      <c r="E774" s="2">
        <f t="shared" si="110"/>
        <v>0</v>
      </c>
      <c r="F774" s="2">
        <f t="shared" si="107"/>
        <v>3.0499436772162005E-3</v>
      </c>
      <c r="G774" s="2">
        <f t="shared" si="107"/>
        <v>1.2982512421632782E-2</v>
      </c>
      <c r="H774" s="2">
        <f t="shared" si="103"/>
        <v>0.23492707560472456</v>
      </c>
      <c r="I774" s="2">
        <f t="shared" si="104"/>
        <v>19.023558576500108</v>
      </c>
    </row>
    <row r="775" spans="1:9" ht="13.5" x14ac:dyDescent="0.25">
      <c r="A775" s="3">
        <f>TITRES_STAT!B778</f>
        <v>43832</v>
      </c>
      <c r="B775" s="5">
        <f>TITRES_STAT!D778</f>
        <v>1.8</v>
      </c>
      <c r="C775" s="2">
        <f t="shared" si="108"/>
        <v>-5.0000000000000044E-2</v>
      </c>
      <c r="D775" s="2">
        <f t="shared" si="109"/>
        <v>0</v>
      </c>
      <c r="E775" s="2">
        <f t="shared" si="110"/>
        <v>5.0000000000000044E-2</v>
      </c>
      <c r="F775" s="2">
        <f t="shared" si="107"/>
        <v>2.8320905574150432E-3</v>
      </c>
      <c r="G775" s="2">
        <f t="shared" si="107"/>
        <v>1.5626618677230444E-2</v>
      </c>
      <c r="H775" s="2">
        <f t="shared" si="103"/>
        <v>0.18123502057048874</v>
      </c>
      <c r="I775" s="2">
        <f t="shared" si="104"/>
        <v>15.342841806616903</v>
      </c>
    </row>
    <row r="776" spans="1:9" ht="13.5" x14ac:dyDescent="0.25">
      <c r="A776" s="3">
        <f>TITRES_STAT!B779</f>
        <v>43833</v>
      </c>
      <c r="B776" s="5">
        <f>TITRES_STAT!D779</f>
        <v>1.8</v>
      </c>
      <c r="C776" s="2">
        <f t="shared" si="108"/>
        <v>0</v>
      </c>
      <c r="D776" s="2">
        <f t="shared" si="109"/>
        <v>0</v>
      </c>
      <c r="E776" s="2">
        <f t="shared" si="110"/>
        <v>0</v>
      </c>
      <c r="F776" s="2">
        <f t="shared" si="107"/>
        <v>2.6297983747425404E-3</v>
      </c>
      <c r="G776" s="2">
        <f t="shared" si="107"/>
        <v>1.4510431628856841E-2</v>
      </c>
      <c r="H776" s="2">
        <f t="shared" si="103"/>
        <v>0.18123502057048876</v>
      </c>
      <c r="I776" s="2">
        <f t="shared" si="104"/>
        <v>15.342841806616903</v>
      </c>
    </row>
    <row r="777" spans="1:9" ht="13.5" x14ac:dyDescent="0.25">
      <c r="A777" s="3">
        <f>TITRES_STAT!B780</f>
        <v>43836</v>
      </c>
      <c r="B777" s="5">
        <f>TITRES_STAT!D780</f>
        <v>1.8</v>
      </c>
      <c r="C777" s="2">
        <f t="shared" si="108"/>
        <v>0</v>
      </c>
      <c r="D777" s="2">
        <f t="shared" si="109"/>
        <v>0</v>
      </c>
      <c r="E777" s="2">
        <f t="shared" si="110"/>
        <v>0</v>
      </c>
      <c r="F777" s="2">
        <f t="shared" si="107"/>
        <v>2.4419556336895019E-3</v>
      </c>
      <c r="G777" s="2">
        <f t="shared" si="107"/>
        <v>1.3473972226795639E-2</v>
      </c>
      <c r="H777" s="2">
        <f t="shared" si="103"/>
        <v>0.18123502057048876</v>
      </c>
      <c r="I777" s="2">
        <f t="shared" si="104"/>
        <v>15.342841806616903</v>
      </c>
    </row>
    <row r="778" spans="1:9" ht="13.5" x14ac:dyDescent="0.25">
      <c r="A778" s="3">
        <f>TITRES_STAT!B781</f>
        <v>43837</v>
      </c>
      <c r="B778" s="5">
        <f>TITRES_STAT!D781</f>
        <v>1.85</v>
      </c>
      <c r="C778" s="2">
        <f t="shared" si="108"/>
        <v>5.0000000000000044E-2</v>
      </c>
      <c r="D778" s="2">
        <f t="shared" si="109"/>
        <v>5.0000000000000044E-2</v>
      </c>
      <c r="E778" s="2">
        <f t="shared" si="110"/>
        <v>0</v>
      </c>
      <c r="F778" s="2">
        <f t="shared" si="107"/>
        <v>5.8389588027116844E-3</v>
      </c>
      <c r="G778" s="2">
        <f t="shared" si="107"/>
        <v>1.2511545639167379E-2</v>
      </c>
      <c r="H778" s="2">
        <f t="shared" si="103"/>
        <v>0.4666856494878483</v>
      </c>
      <c r="I778" s="2">
        <f t="shared" si="104"/>
        <v>31.819064272621077</v>
      </c>
    </row>
    <row r="779" spans="1:9" ht="13.5" x14ac:dyDescent="0.25">
      <c r="A779" s="3">
        <f>TITRES_STAT!B782</f>
        <v>43838</v>
      </c>
      <c r="B779" s="5">
        <f>TITRES_STAT!D782</f>
        <v>1.9</v>
      </c>
      <c r="C779" s="2">
        <f t="shared" si="108"/>
        <v>4.9999999999999822E-2</v>
      </c>
      <c r="D779" s="2">
        <f t="shared" si="109"/>
        <v>4.9999999999999822E-2</v>
      </c>
      <c r="E779" s="2">
        <f t="shared" si="110"/>
        <v>0</v>
      </c>
      <c r="F779" s="2">
        <f t="shared" si="107"/>
        <v>8.9933188882322657E-3</v>
      </c>
      <c r="G779" s="2">
        <f t="shared" si="107"/>
        <v>1.161786380779828E-2</v>
      </c>
      <c r="H779" s="2">
        <f t="shared" si="103"/>
        <v>0.77409401909115716</v>
      </c>
      <c r="I779" s="2">
        <f t="shared" si="104"/>
        <v>43.633201553078592</v>
      </c>
    </row>
    <row r="780" spans="1:9" ht="13.5" x14ac:dyDescent="0.25">
      <c r="A780" s="3">
        <f>TITRES_STAT!B783</f>
        <v>43839</v>
      </c>
      <c r="B780" s="5">
        <f>TITRES_STAT!D783</f>
        <v>1.9</v>
      </c>
      <c r="C780" s="2">
        <f t="shared" si="108"/>
        <v>0</v>
      </c>
      <c r="D780" s="2">
        <f t="shared" si="109"/>
        <v>0</v>
      </c>
      <c r="E780" s="2">
        <f t="shared" si="110"/>
        <v>0</v>
      </c>
      <c r="F780" s="2">
        <f t="shared" si="107"/>
        <v>8.3509389676442464E-3</v>
      </c>
      <c r="G780" s="2">
        <f t="shared" si="107"/>
        <v>1.0788016392955546E-2</v>
      </c>
      <c r="H780" s="2">
        <f t="shared" si="103"/>
        <v>0.77409401909115716</v>
      </c>
      <c r="I780" s="2">
        <f t="shared" si="104"/>
        <v>43.633201553078592</v>
      </c>
    </row>
    <row r="781" spans="1:9" ht="13.5" x14ac:dyDescent="0.25">
      <c r="A781" s="3">
        <f>TITRES_STAT!B784</f>
        <v>43840</v>
      </c>
      <c r="B781" s="5">
        <f>TITRES_STAT!D784</f>
        <v>1.95</v>
      </c>
      <c r="C781" s="2">
        <f t="shared" si="108"/>
        <v>5.0000000000000044E-2</v>
      </c>
      <c r="D781" s="2">
        <f t="shared" si="109"/>
        <v>5.0000000000000044E-2</v>
      </c>
      <c r="E781" s="2">
        <f t="shared" si="110"/>
        <v>0</v>
      </c>
      <c r="F781" s="2">
        <f t="shared" ref="F781:G796" si="111">((F780*13)+D781)/14</f>
        <v>1.1325871898526805E-2</v>
      </c>
      <c r="G781" s="2">
        <f t="shared" si="111"/>
        <v>1.001744379345872E-2</v>
      </c>
      <c r="H781" s="2">
        <f t="shared" si="103"/>
        <v>1.1306149684535765</v>
      </c>
      <c r="I781" s="2">
        <f t="shared" si="104"/>
        <v>53.065194096246735</v>
      </c>
    </row>
    <row r="782" spans="1:9" ht="13.5" x14ac:dyDescent="0.25">
      <c r="A782" s="3">
        <f>TITRES_STAT!B785</f>
        <v>43843</v>
      </c>
      <c r="B782" s="5">
        <f>TITRES_STAT!D785</f>
        <v>1.9</v>
      </c>
      <c r="C782" s="2">
        <f t="shared" si="108"/>
        <v>-5.0000000000000044E-2</v>
      </c>
      <c r="D782" s="2">
        <f t="shared" si="109"/>
        <v>0</v>
      </c>
      <c r="E782" s="2">
        <f t="shared" si="110"/>
        <v>5.0000000000000044E-2</v>
      </c>
      <c r="F782" s="2">
        <f t="shared" si="111"/>
        <v>1.0516881048632033E-2</v>
      </c>
      <c r="G782" s="2">
        <f t="shared" si="111"/>
        <v>1.2873340665354529E-2</v>
      </c>
      <c r="H782" s="2">
        <f t="shared" si="103"/>
        <v>0.81695041885558617</v>
      </c>
      <c r="I782" s="2">
        <f t="shared" si="104"/>
        <v>44.96272492510532</v>
      </c>
    </row>
    <row r="783" spans="1:9" ht="13.5" x14ac:dyDescent="0.25">
      <c r="A783" s="3">
        <f>TITRES_STAT!B786</f>
        <v>43845</v>
      </c>
      <c r="B783" s="5">
        <f>TITRES_STAT!D786</f>
        <v>1.85</v>
      </c>
      <c r="C783" s="2">
        <f t="shared" si="108"/>
        <v>-4.9999999999999822E-2</v>
      </c>
      <c r="D783" s="2">
        <f t="shared" si="109"/>
        <v>0</v>
      </c>
      <c r="E783" s="2">
        <f t="shared" si="110"/>
        <v>4.9999999999999822E-2</v>
      </c>
      <c r="F783" s="2">
        <f t="shared" si="111"/>
        <v>9.7656752594440319E-3</v>
      </c>
      <c r="G783" s="2">
        <f t="shared" si="111"/>
        <v>1.5525244903543478E-2</v>
      </c>
      <c r="H783" s="2">
        <f t="shared" si="103"/>
        <v>0.62901907957761849</v>
      </c>
      <c r="I783" s="2">
        <f t="shared" si="104"/>
        <v>38.613364782732575</v>
      </c>
    </row>
    <row r="784" spans="1:9" ht="13.5" x14ac:dyDescent="0.25">
      <c r="A784" s="3">
        <f>TITRES_STAT!B787</f>
        <v>43846</v>
      </c>
      <c r="B784" s="5">
        <f>TITRES_STAT!D787</f>
        <v>1.95</v>
      </c>
      <c r="C784" s="2">
        <f t="shared" si="108"/>
        <v>9.9999999999999867E-2</v>
      </c>
      <c r="D784" s="2">
        <f t="shared" si="109"/>
        <v>9.9999999999999867E-2</v>
      </c>
      <c r="E784" s="2">
        <f t="shared" si="110"/>
        <v>0</v>
      </c>
      <c r="F784" s="2">
        <f t="shared" si="111"/>
        <v>1.6210984169483734E-2</v>
      </c>
      <c r="G784" s="2">
        <f t="shared" si="111"/>
        <v>1.441629883900466E-2</v>
      </c>
      <c r="H784" s="2">
        <f t="shared" si="103"/>
        <v>1.124490019978178</v>
      </c>
      <c r="I784" s="2">
        <f t="shared" si="104"/>
        <v>52.929880084337995</v>
      </c>
    </row>
    <row r="785" spans="1:9" ht="13.5" x14ac:dyDescent="0.25">
      <c r="A785" s="3">
        <f>TITRES_STAT!B788</f>
        <v>43847</v>
      </c>
      <c r="B785" s="5">
        <f>TITRES_STAT!D788</f>
        <v>1.87</v>
      </c>
      <c r="C785" s="2">
        <f t="shared" si="108"/>
        <v>-7.9999999999999849E-2</v>
      </c>
      <c r="D785" s="2">
        <f t="shared" si="109"/>
        <v>0</v>
      </c>
      <c r="E785" s="2">
        <f t="shared" si="110"/>
        <v>7.9999999999999849E-2</v>
      </c>
      <c r="F785" s="2">
        <f t="shared" si="111"/>
        <v>1.5053056728806325E-2</v>
      </c>
      <c r="G785" s="2">
        <f t="shared" si="111"/>
        <v>1.9100848921932891E-2</v>
      </c>
      <c r="H785" s="2">
        <f t="shared" ref="H785:H848" si="112">F785/G785</f>
        <v>0.78808312606050634</v>
      </c>
      <c r="I785" s="2">
        <f t="shared" ref="I785:I848" si="113">IF(G785=0,100,100-(100/(1+H785)))</f>
        <v>44.07418841856677</v>
      </c>
    </row>
    <row r="786" spans="1:9" ht="13.5" x14ac:dyDescent="0.25">
      <c r="A786" s="3">
        <f>TITRES_STAT!B789</f>
        <v>43850</v>
      </c>
      <c r="B786" s="5">
        <f>TITRES_STAT!D789</f>
        <v>1.92</v>
      </c>
      <c r="C786" s="2">
        <f t="shared" si="108"/>
        <v>4.9999999999999822E-2</v>
      </c>
      <c r="D786" s="2">
        <f t="shared" si="109"/>
        <v>4.9999999999999822E-2</v>
      </c>
      <c r="E786" s="2">
        <f t="shared" si="110"/>
        <v>0</v>
      </c>
      <c r="F786" s="2">
        <f t="shared" si="111"/>
        <v>1.7549266962463003E-2</v>
      </c>
      <c r="G786" s="2">
        <f t="shared" si="111"/>
        <v>1.7736502570366255E-2</v>
      </c>
      <c r="H786" s="2">
        <f t="shared" si="112"/>
        <v>0.98944348767969159</v>
      </c>
      <c r="I786" s="2">
        <f t="shared" si="113"/>
        <v>49.734686800965115</v>
      </c>
    </row>
    <row r="787" spans="1:9" ht="13.5" x14ac:dyDescent="0.25">
      <c r="A787" s="3">
        <f>TITRES_STAT!B790</f>
        <v>43851</v>
      </c>
      <c r="B787" s="5">
        <f>TITRES_STAT!D790</f>
        <v>1.92</v>
      </c>
      <c r="C787" s="2">
        <f t="shared" si="108"/>
        <v>0</v>
      </c>
      <c r="D787" s="2">
        <f t="shared" si="109"/>
        <v>0</v>
      </c>
      <c r="E787" s="2">
        <f t="shared" si="110"/>
        <v>0</v>
      </c>
      <c r="F787" s="2">
        <f t="shared" si="111"/>
        <v>1.6295747893715646E-2</v>
      </c>
      <c r="G787" s="2">
        <f t="shared" si="111"/>
        <v>1.6469609529625808E-2</v>
      </c>
      <c r="H787" s="2">
        <f t="shared" si="112"/>
        <v>0.9894434876796917</v>
      </c>
      <c r="I787" s="2">
        <f t="shared" si="113"/>
        <v>49.734686800965122</v>
      </c>
    </row>
    <row r="788" spans="1:9" ht="13.5" x14ac:dyDescent="0.25">
      <c r="A788" s="3">
        <f>TITRES_STAT!B791</f>
        <v>43852</v>
      </c>
      <c r="B788" s="5">
        <f>TITRES_STAT!D791</f>
        <v>1.92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1.5131765901307385E-2</v>
      </c>
      <c r="G788" s="2">
        <f t="shared" si="111"/>
        <v>1.529320884893825E-2</v>
      </c>
      <c r="H788" s="2">
        <f t="shared" si="112"/>
        <v>0.98944348767969159</v>
      </c>
      <c r="I788" s="2">
        <f t="shared" si="113"/>
        <v>49.734686800965115</v>
      </c>
    </row>
    <row r="789" spans="1:9" ht="13.5" x14ac:dyDescent="0.25">
      <c r="A789" s="3">
        <f>TITRES_STAT!B792</f>
        <v>43853</v>
      </c>
      <c r="B789" s="5">
        <f>TITRES_STAT!D792</f>
        <v>1.83</v>
      </c>
      <c r="C789" s="2">
        <f t="shared" si="108"/>
        <v>-8.9999999999999858E-2</v>
      </c>
      <c r="D789" s="2">
        <f t="shared" si="109"/>
        <v>0</v>
      </c>
      <c r="E789" s="2">
        <f t="shared" si="110"/>
        <v>8.9999999999999858E-2</v>
      </c>
      <c r="F789" s="2">
        <f t="shared" si="111"/>
        <v>1.4050925479785429E-2</v>
      </c>
      <c r="G789" s="2">
        <f t="shared" si="111"/>
        <v>2.0629408216871224E-2</v>
      </c>
      <c r="H789" s="2">
        <f t="shared" si="112"/>
        <v>0.68111141783961815</v>
      </c>
      <c r="I789" s="2">
        <f t="shared" si="113"/>
        <v>40.515542908804257</v>
      </c>
    </row>
    <row r="790" spans="1:9" ht="13.5" x14ac:dyDescent="0.25">
      <c r="A790" s="3">
        <f>TITRES_STAT!B793</f>
        <v>43854</v>
      </c>
      <c r="B790" s="5">
        <f>TITRES_STAT!D793</f>
        <v>1.88</v>
      </c>
      <c r="C790" s="2">
        <f t="shared" si="108"/>
        <v>4.9999999999999822E-2</v>
      </c>
      <c r="D790" s="2">
        <f t="shared" si="109"/>
        <v>4.9999999999999822E-2</v>
      </c>
      <c r="E790" s="2">
        <f t="shared" si="110"/>
        <v>0</v>
      </c>
      <c r="F790" s="2">
        <f t="shared" si="111"/>
        <v>1.6618716516943601E-2</v>
      </c>
      <c r="G790" s="2">
        <f t="shared" si="111"/>
        <v>1.9155879058523281E-2</v>
      </c>
      <c r="H790" s="2">
        <f t="shared" si="112"/>
        <v>0.86755175610430757</v>
      </c>
      <c r="I790" s="2">
        <f t="shared" si="113"/>
        <v>46.453960553897097</v>
      </c>
    </row>
    <row r="791" spans="1:9" ht="13.5" x14ac:dyDescent="0.25">
      <c r="A791" s="3">
        <f>TITRES_STAT!B794</f>
        <v>43857</v>
      </c>
      <c r="B791" s="5">
        <f>TITRES_STAT!D794</f>
        <v>1.93</v>
      </c>
      <c r="C791" s="2">
        <f t="shared" si="108"/>
        <v>5.0000000000000044E-2</v>
      </c>
      <c r="D791" s="2">
        <f t="shared" si="109"/>
        <v>5.0000000000000044E-2</v>
      </c>
      <c r="E791" s="2">
        <f t="shared" si="110"/>
        <v>0</v>
      </c>
      <c r="F791" s="2">
        <f t="shared" si="111"/>
        <v>1.900309390859049E-2</v>
      </c>
      <c r="G791" s="2">
        <f t="shared" si="111"/>
        <v>1.7787601982914476E-2</v>
      </c>
      <c r="H791" s="2">
        <f t="shared" si="112"/>
        <v>1.0683336588508969</v>
      </c>
      <c r="I791" s="2">
        <f t="shared" si="113"/>
        <v>51.651901243266067</v>
      </c>
    </row>
    <row r="792" spans="1:9" ht="13.5" x14ac:dyDescent="0.25">
      <c r="A792" s="3">
        <f>TITRES_STAT!B795</f>
        <v>43858</v>
      </c>
      <c r="B792" s="5">
        <f>TITRES_STAT!D795</f>
        <v>2.0299999999999998</v>
      </c>
      <c r="C792" s="2">
        <f t="shared" si="108"/>
        <v>9.9999999999999867E-2</v>
      </c>
      <c r="D792" s="2">
        <f t="shared" si="109"/>
        <v>9.9999999999999867E-2</v>
      </c>
      <c r="E792" s="2">
        <f t="shared" si="110"/>
        <v>0</v>
      </c>
      <c r="F792" s="2">
        <f t="shared" si="111"/>
        <v>2.4788587200834017E-2</v>
      </c>
      <c r="G792" s="2">
        <f t="shared" si="111"/>
        <v>1.6517058984134868E-2</v>
      </c>
      <c r="H792" s="2">
        <f t="shared" si="112"/>
        <v>1.50078698784355</v>
      </c>
      <c r="I792" s="2">
        <f t="shared" si="113"/>
        <v>60.012587842905063</v>
      </c>
    </row>
    <row r="793" spans="1:9" ht="13.5" x14ac:dyDescent="0.25">
      <c r="A793" s="3">
        <f>TITRES_STAT!B796</f>
        <v>43859</v>
      </c>
      <c r="B793" s="5">
        <f>TITRES_STAT!D796</f>
        <v>2.0299999999999998</v>
      </c>
      <c r="C793" s="2">
        <f t="shared" si="108"/>
        <v>0</v>
      </c>
      <c r="D793" s="2">
        <f t="shared" si="109"/>
        <v>0</v>
      </c>
      <c r="E793" s="2">
        <f t="shared" si="110"/>
        <v>0</v>
      </c>
      <c r="F793" s="2">
        <f t="shared" si="111"/>
        <v>2.301797382934587E-2</v>
      </c>
      <c r="G793" s="2">
        <f t="shared" si="111"/>
        <v>1.5337269056696664E-2</v>
      </c>
      <c r="H793" s="2">
        <f t="shared" si="112"/>
        <v>1.50078698784355</v>
      </c>
      <c r="I793" s="2">
        <f t="shared" si="113"/>
        <v>60.012587842905063</v>
      </c>
    </row>
    <row r="794" spans="1:9" ht="13.5" x14ac:dyDescent="0.25">
      <c r="A794" s="3">
        <f>TITRES_STAT!B797</f>
        <v>43860</v>
      </c>
      <c r="B794" s="5">
        <f>TITRES_STAT!D797</f>
        <v>2.0299999999999998</v>
      </c>
      <c r="C794" s="2">
        <f t="shared" si="108"/>
        <v>0</v>
      </c>
      <c r="D794" s="2">
        <f t="shared" si="109"/>
        <v>0</v>
      </c>
      <c r="E794" s="2">
        <f t="shared" si="110"/>
        <v>0</v>
      </c>
      <c r="F794" s="2">
        <f t="shared" si="111"/>
        <v>2.1373832841535451E-2</v>
      </c>
      <c r="G794" s="2">
        <f t="shared" si="111"/>
        <v>1.4241749838361187E-2</v>
      </c>
      <c r="H794" s="2">
        <f t="shared" si="112"/>
        <v>1.50078698784355</v>
      </c>
      <c r="I794" s="2">
        <f t="shared" si="113"/>
        <v>60.012587842905063</v>
      </c>
    </row>
    <row r="795" spans="1:9" ht="13.5" x14ac:dyDescent="0.25">
      <c r="A795" s="3">
        <f>TITRES_STAT!B798</f>
        <v>43861</v>
      </c>
      <c r="B795" s="5">
        <f>TITRES_STAT!D798</f>
        <v>2.0299999999999998</v>
      </c>
      <c r="C795" s="2">
        <f t="shared" si="108"/>
        <v>0</v>
      </c>
      <c r="D795" s="2">
        <f t="shared" si="109"/>
        <v>0</v>
      </c>
      <c r="E795" s="2">
        <f t="shared" si="110"/>
        <v>0</v>
      </c>
      <c r="F795" s="2">
        <f t="shared" si="111"/>
        <v>1.984713049571149E-2</v>
      </c>
      <c r="G795" s="2">
        <f t="shared" si="111"/>
        <v>1.3224481992763961E-2</v>
      </c>
      <c r="H795" s="2">
        <f t="shared" si="112"/>
        <v>1.5007869878435498</v>
      </c>
      <c r="I795" s="2">
        <f t="shared" si="113"/>
        <v>60.012587842905063</v>
      </c>
    </row>
    <row r="796" spans="1:9" ht="13.5" x14ac:dyDescent="0.25">
      <c r="A796" s="3">
        <f>TITRES_STAT!B799</f>
        <v>43864</v>
      </c>
      <c r="B796" s="5">
        <f>TITRES_STAT!D799</f>
        <v>2.0299999999999998</v>
      </c>
      <c r="C796" s="2">
        <f t="shared" si="108"/>
        <v>0</v>
      </c>
      <c r="D796" s="2">
        <f t="shared" si="109"/>
        <v>0</v>
      </c>
      <c r="E796" s="2">
        <f t="shared" si="110"/>
        <v>0</v>
      </c>
      <c r="F796" s="2">
        <f t="shared" si="111"/>
        <v>1.8429478317446384E-2</v>
      </c>
      <c r="G796" s="2">
        <f t="shared" si="111"/>
        <v>1.2279876136137962E-2</v>
      </c>
      <c r="H796" s="2">
        <f t="shared" si="112"/>
        <v>1.50078698784355</v>
      </c>
      <c r="I796" s="2">
        <f t="shared" si="113"/>
        <v>60.012587842905063</v>
      </c>
    </row>
    <row r="797" spans="1:9" ht="13.5" x14ac:dyDescent="0.25">
      <c r="A797" s="3">
        <f>TITRES_STAT!B800</f>
        <v>43865</v>
      </c>
      <c r="B797" s="5">
        <f>TITRES_STAT!D800</f>
        <v>2.0299999999999998</v>
      </c>
      <c r="C797" s="2">
        <f t="shared" si="108"/>
        <v>0</v>
      </c>
      <c r="D797" s="2">
        <f t="shared" si="109"/>
        <v>0</v>
      </c>
      <c r="E797" s="2">
        <f t="shared" si="110"/>
        <v>0</v>
      </c>
      <c r="F797" s="2">
        <f t="shared" ref="F797:G812" si="114">((F796*13)+D797)/14</f>
        <v>1.7113087009057358E-2</v>
      </c>
      <c r="G797" s="2">
        <f t="shared" si="114"/>
        <v>1.1402742126413821E-2</v>
      </c>
      <c r="H797" s="2">
        <f t="shared" si="112"/>
        <v>1.5007869878435502</v>
      </c>
      <c r="I797" s="2">
        <f t="shared" si="113"/>
        <v>60.01258784290507</v>
      </c>
    </row>
    <row r="798" spans="1:9" ht="13.5" x14ac:dyDescent="0.25">
      <c r="A798" s="3">
        <f>TITRES_STAT!B801</f>
        <v>43866</v>
      </c>
      <c r="B798" s="5">
        <f>TITRES_STAT!D801</f>
        <v>2.0299999999999998</v>
      </c>
      <c r="C798" s="2">
        <f t="shared" si="108"/>
        <v>0</v>
      </c>
      <c r="D798" s="2">
        <f t="shared" si="109"/>
        <v>0</v>
      </c>
      <c r="E798" s="2">
        <f t="shared" si="110"/>
        <v>0</v>
      </c>
      <c r="F798" s="2">
        <f t="shared" si="114"/>
        <v>1.5890723651267546E-2</v>
      </c>
      <c r="G798" s="2">
        <f t="shared" si="114"/>
        <v>1.0588260545955691E-2</v>
      </c>
      <c r="H798" s="2">
        <f t="shared" si="112"/>
        <v>1.5007869878435502</v>
      </c>
      <c r="I798" s="2">
        <f t="shared" si="113"/>
        <v>60.01258784290507</v>
      </c>
    </row>
    <row r="799" spans="1:9" ht="13.5" x14ac:dyDescent="0.25">
      <c r="A799" s="3">
        <f>TITRES_STAT!B802</f>
        <v>43867</v>
      </c>
      <c r="B799" s="5">
        <f>TITRES_STAT!D802</f>
        <v>2.0299999999999998</v>
      </c>
      <c r="C799" s="2">
        <f t="shared" si="108"/>
        <v>0</v>
      </c>
      <c r="D799" s="2">
        <f t="shared" si="109"/>
        <v>0</v>
      </c>
      <c r="E799" s="2">
        <f t="shared" si="110"/>
        <v>0</v>
      </c>
      <c r="F799" s="2">
        <f t="shared" si="114"/>
        <v>1.4755671961891292E-2</v>
      </c>
      <c r="G799" s="2">
        <f t="shared" si="114"/>
        <v>9.8319562212445689E-3</v>
      </c>
      <c r="H799" s="2">
        <f t="shared" si="112"/>
        <v>1.5007869878435502</v>
      </c>
      <c r="I799" s="2">
        <f t="shared" si="113"/>
        <v>60.01258784290507</v>
      </c>
    </row>
    <row r="800" spans="1:9" ht="13.5" x14ac:dyDescent="0.25">
      <c r="A800" s="3">
        <f>TITRES_STAT!B803</f>
        <v>43868</v>
      </c>
      <c r="B800" s="5">
        <f>TITRES_STAT!D803</f>
        <v>2.0299999999999998</v>
      </c>
      <c r="C800" s="2">
        <f t="shared" si="108"/>
        <v>0</v>
      </c>
      <c r="D800" s="2">
        <f t="shared" si="109"/>
        <v>0</v>
      </c>
      <c r="E800" s="2">
        <f t="shared" si="110"/>
        <v>0</v>
      </c>
      <c r="F800" s="2">
        <f t="shared" si="114"/>
        <v>1.3701695393184771E-2</v>
      </c>
      <c r="G800" s="2">
        <f t="shared" si="114"/>
        <v>9.1296736340128141E-3</v>
      </c>
      <c r="H800" s="2">
        <f t="shared" si="112"/>
        <v>1.5007869878435502</v>
      </c>
      <c r="I800" s="2">
        <f t="shared" si="113"/>
        <v>60.01258784290507</v>
      </c>
    </row>
    <row r="801" spans="1:9" ht="13.5" x14ac:dyDescent="0.25">
      <c r="A801" s="3">
        <f>TITRES_STAT!B804</f>
        <v>43871</v>
      </c>
      <c r="B801" s="5">
        <f>TITRES_STAT!D804</f>
        <v>2.0299999999999998</v>
      </c>
      <c r="C801" s="2">
        <f t="shared" si="108"/>
        <v>0</v>
      </c>
      <c r="D801" s="2">
        <f t="shared" si="109"/>
        <v>0</v>
      </c>
      <c r="E801" s="2">
        <f t="shared" si="110"/>
        <v>0</v>
      </c>
      <c r="F801" s="2">
        <f t="shared" si="114"/>
        <v>1.2723002865100145E-2</v>
      </c>
      <c r="G801" s="2">
        <f t="shared" si="114"/>
        <v>8.4775540887261844E-3</v>
      </c>
      <c r="H801" s="2">
        <f t="shared" si="112"/>
        <v>1.5007869878435505</v>
      </c>
      <c r="I801" s="2">
        <f t="shared" si="113"/>
        <v>60.012587842905077</v>
      </c>
    </row>
    <row r="802" spans="1:9" ht="13.5" x14ac:dyDescent="0.25">
      <c r="A802" s="3">
        <f>TITRES_STAT!B805</f>
        <v>43872</v>
      </c>
      <c r="B802" s="5">
        <f>TITRES_STAT!D805</f>
        <v>2.0299999999999998</v>
      </c>
      <c r="C802" s="2">
        <f t="shared" si="108"/>
        <v>0</v>
      </c>
      <c r="D802" s="2">
        <f t="shared" si="109"/>
        <v>0</v>
      </c>
      <c r="E802" s="2">
        <f t="shared" si="110"/>
        <v>0</v>
      </c>
      <c r="F802" s="2">
        <f t="shared" si="114"/>
        <v>1.1814216946164422E-2</v>
      </c>
      <c r="G802" s="2">
        <f t="shared" si="114"/>
        <v>7.8720145109600296E-3</v>
      </c>
      <c r="H802" s="2">
        <f t="shared" si="112"/>
        <v>1.5007869878435502</v>
      </c>
      <c r="I802" s="2">
        <f t="shared" si="113"/>
        <v>60.01258784290507</v>
      </c>
    </row>
    <row r="803" spans="1:9" ht="13.5" x14ac:dyDescent="0.25">
      <c r="A803" s="3">
        <f>TITRES_STAT!B806</f>
        <v>43873</v>
      </c>
      <c r="B803" s="5">
        <f>TITRES_STAT!D806</f>
        <v>2.0299999999999998</v>
      </c>
      <c r="C803" s="2">
        <f t="shared" si="108"/>
        <v>0</v>
      </c>
      <c r="D803" s="2">
        <f t="shared" si="109"/>
        <v>0</v>
      </c>
      <c r="E803" s="2">
        <f t="shared" si="110"/>
        <v>0</v>
      </c>
      <c r="F803" s="2">
        <f t="shared" si="114"/>
        <v>1.0970344307152676E-2</v>
      </c>
      <c r="G803" s="2">
        <f t="shared" si="114"/>
        <v>7.3097277601771706E-3</v>
      </c>
      <c r="H803" s="2">
        <f t="shared" si="112"/>
        <v>1.5007869878435502</v>
      </c>
      <c r="I803" s="2">
        <f t="shared" si="113"/>
        <v>60.01258784290507</v>
      </c>
    </row>
    <row r="804" spans="1:9" ht="13.5" x14ac:dyDescent="0.25">
      <c r="A804" s="3">
        <f>TITRES_STAT!B807</f>
        <v>43874</v>
      </c>
      <c r="B804" s="5">
        <f>TITRES_STAT!D807</f>
        <v>2.0299999999999998</v>
      </c>
      <c r="C804" s="2">
        <f t="shared" si="108"/>
        <v>0</v>
      </c>
      <c r="D804" s="2">
        <f t="shared" si="109"/>
        <v>0</v>
      </c>
      <c r="E804" s="2">
        <f t="shared" si="110"/>
        <v>0</v>
      </c>
      <c r="F804" s="2">
        <f t="shared" si="114"/>
        <v>1.0186748285213199E-2</v>
      </c>
      <c r="G804" s="2">
        <f t="shared" si="114"/>
        <v>6.7876043487359447E-3</v>
      </c>
      <c r="H804" s="2">
        <f t="shared" si="112"/>
        <v>1.50078698784355</v>
      </c>
      <c r="I804" s="2">
        <f t="shared" si="113"/>
        <v>60.012587842905063</v>
      </c>
    </row>
    <row r="805" spans="1:9" ht="13.5" x14ac:dyDescent="0.25">
      <c r="A805" s="3">
        <f>TITRES_STAT!B808</f>
        <v>43875</v>
      </c>
      <c r="B805" s="5">
        <f>TITRES_STAT!D808</f>
        <v>2.0299999999999998</v>
      </c>
      <c r="C805" s="2">
        <f t="shared" si="108"/>
        <v>0</v>
      </c>
      <c r="D805" s="2">
        <f t="shared" si="109"/>
        <v>0</v>
      </c>
      <c r="E805" s="2">
        <f t="shared" si="110"/>
        <v>0</v>
      </c>
      <c r="F805" s="2">
        <f t="shared" si="114"/>
        <v>9.4591234076979707E-3</v>
      </c>
      <c r="G805" s="2">
        <f t="shared" si="114"/>
        <v>6.3027754666833769E-3</v>
      </c>
      <c r="H805" s="2">
        <f t="shared" si="112"/>
        <v>1.50078698784355</v>
      </c>
      <c r="I805" s="2">
        <f t="shared" si="113"/>
        <v>60.012587842905063</v>
      </c>
    </row>
    <row r="806" spans="1:9" ht="13.5" x14ac:dyDescent="0.25">
      <c r="A806" s="3">
        <f>TITRES_STAT!B809</f>
        <v>43878</v>
      </c>
      <c r="B806" s="5">
        <f>TITRES_STAT!D809</f>
        <v>2.0299999999999998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8.7834717357195436E-3</v>
      </c>
      <c r="G806" s="2">
        <f t="shared" si="114"/>
        <v>5.8525772190631351E-3</v>
      </c>
      <c r="H806" s="2">
        <f t="shared" si="112"/>
        <v>1.50078698784355</v>
      </c>
      <c r="I806" s="2">
        <f t="shared" si="113"/>
        <v>60.012587842905063</v>
      </c>
    </row>
    <row r="807" spans="1:9" ht="13.5" x14ac:dyDescent="0.25">
      <c r="A807" s="3">
        <f>TITRES_STAT!B810</f>
        <v>43879</v>
      </c>
      <c r="B807" s="5">
        <f>TITRES_STAT!D810</f>
        <v>2.02</v>
      </c>
      <c r="C807" s="2">
        <f t="shared" si="108"/>
        <v>-9.9999999999997868E-3</v>
      </c>
      <c r="D807" s="2">
        <f t="shared" si="109"/>
        <v>0</v>
      </c>
      <c r="E807" s="2">
        <f t="shared" si="110"/>
        <v>9.9999999999997868E-3</v>
      </c>
      <c r="F807" s="2">
        <f t="shared" si="114"/>
        <v>8.1560808974538625E-3</v>
      </c>
      <c r="G807" s="2">
        <f t="shared" si="114"/>
        <v>6.1488217034157532E-3</v>
      </c>
      <c r="H807" s="2">
        <f t="shared" si="112"/>
        <v>1.3264461535651699</v>
      </c>
      <c r="I807" s="2">
        <f t="shared" si="113"/>
        <v>57.01598343604271</v>
      </c>
    </row>
    <row r="808" spans="1:9" ht="13.5" x14ac:dyDescent="0.25">
      <c r="A808" s="3">
        <f>TITRES_STAT!B811</f>
        <v>43880</v>
      </c>
      <c r="B808" s="5">
        <f>TITRES_STAT!D811</f>
        <v>2.02</v>
      </c>
      <c r="C808" s="2">
        <f t="shared" si="108"/>
        <v>0</v>
      </c>
      <c r="D808" s="2">
        <f t="shared" si="109"/>
        <v>0</v>
      </c>
      <c r="E808" s="2">
        <f t="shared" si="110"/>
        <v>0</v>
      </c>
      <c r="F808" s="2">
        <f t="shared" si="114"/>
        <v>7.5735036904928726E-3</v>
      </c>
      <c r="G808" s="2">
        <f t="shared" si="114"/>
        <v>5.7096201531717707E-3</v>
      </c>
      <c r="H808" s="2">
        <f t="shared" si="112"/>
        <v>1.3264461535651701</v>
      </c>
      <c r="I808" s="2">
        <f t="shared" si="113"/>
        <v>57.01598343604271</v>
      </c>
    </row>
    <row r="809" spans="1:9" ht="13.5" x14ac:dyDescent="0.25">
      <c r="A809" s="3">
        <f>TITRES_STAT!B812</f>
        <v>43881</v>
      </c>
      <c r="B809" s="5">
        <f>TITRES_STAT!D812</f>
        <v>2.02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7.0325391411719534E-3</v>
      </c>
      <c r="G809" s="2">
        <f t="shared" si="114"/>
        <v>5.30179014223093E-3</v>
      </c>
      <c r="H809" s="2">
        <f t="shared" si="112"/>
        <v>1.3264461535651701</v>
      </c>
      <c r="I809" s="2">
        <f t="shared" si="113"/>
        <v>57.01598343604271</v>
      </c>
    </row>
    <row r="810" spans="1:9" ht="13.5" x14ac:dyDescent="0.25">
      <c r="A810" s="3">
        <f>TITRES_STAT!B813</f>
        <v>43882</v>
      </c>
      <c r="B810" s="5">
        <f>TITRES_STAT!D813</f>
        <v>2.02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6.5302149168025283E-3</v>
      </c>
      <c r="G810" s="2">
        <f t="shared" si="114"/>
        <v>4.9230908463572922E-3</v>
      </c>
      <c r="H810" s="2">
        <f t="shared" si="112"/>
        <v>1.3264461535651701</v>
      </c>
      <c r="I810" s="2">
        <f t="shared" si="113"/>
        <v>57.01598343604271</v>
      </c>
    </row>
    <row r="811" spans="1:9" ht="13.5" x14ac:dyDescent="0.25">
      <c r="A811" s="3">
        <f>TITRES_STAT!B814</f>
        <v>43885</v>
      </c>
      <c r="B811" s="5">
        <f>TITRES_STAT!D814</f>
        <v>2.02</v>
      </c>
      <c r="C811" s="2">
        <f t="shared" si="108"/>
        <v>0</v>
      </c>
      <c r="D811" s="2">
        <f t="shared" si="109"/>
        <v>0</v>
      </c>
      <c r="E811" s="2">
        <f t="shared" si="110"/>
        <v>0</v>
      </c>
      <c r="F811" s="2">
        <f t="shared" si="114"/>
        <v>6.0637709941737759E-3</v>
      </c>
      <c r="G811" s="2">
        <f t="shared" si="114"/>
        <v>4.5714415001889145E-3</v>
      </c>
      <c r="H811" s="2">
        <f t="shared" si="112"/>
        <v>1.3264461535651699</v>
      </c>
      <c r="I811" s="2">
        <f t="shared" si="113"/>
        <v>57.01598343604271</v>
      </c>
    </row>
    <row r="812" spans="1:9" ht="13.5" x14ac:dyDescent="0.25">
      <c r="A812" s="3">
        <f>TITRES_STAT!B815</f>
        <v>43886</v>
      </c>
      <c r="B812" s="5">
        <f>TITRES_STAT!D815</f>
        <v>2.02</v>
      </c>
      <c r="C812" s="2">
        <f t="shared" si="108"/>
        <v>0</v>
      </c>
      <c r="D812" s="2">
        <f t="shared" si="109"/>
        <v>0</v>
      </c>
      <c r="E812" s="2">
        <f t="shared" si="110"/>
        <v>0</v>
      </c>
      <c r="F812" s="2">
        <f t="shared" si="114"/>
        <v>5.6306444945899347E-3</v>
      </c>
      <c r="G812" s="2">
        <f t="shared" si="114"/>
        <v>4.2449099644611349E-3</v>
      </c>
      <c r="H812" s="2">
        <f t="shared" si="112"/>
        <v>1.3264461535651699</v>
      </c>
      <c r="I812" s="2">
        <f t="shared" si="113"/>
        <v>57.01598343604271</v>
      </c>
    </row>
    <row r="813" spans="1:9" ht="13.5" x14ac:dyDescent="0.25">
      <c r="A813" s="3">
        <f>TITRES_STAT!B816</f>
        <v>43887</v>
      </c>
      <c r="B813" s="5">
        <f>TITRES_STAT!D816</f>
        <v>2.02</v>
      </c>
      <c r="C813" s="2">
        <f t="shared" si="108"/>
        <v>0</v>
      </c>
      <c r="D813" s="2">
        <f t="shared" si="109"/>
        <v>0</v>
      </c>
      <c r="E813" s="2">
        <f t="shared" si="110"/>
        <v>0</v>
      </c>
      <c r="F813" s="2">
        <f t="shared" ref="F813:G828" si="115">((F812*13)+D813)/14</f>
        <v>5.228455602119225E-3</v>
      </c>
      <c r="G813" s="2">
        <f t="shared" si="115"/>
        <v>3.9417021098567687E-3</v>
      </c>
      <c r="H813" s="2">
        <f t="shared" si="112"/>
        <v>1.3264461535651697</v>
      </c>
      <c r="I813" s="2">
        <f t="shared" si="113"/>
        <v>57.015983436042703</v>
      </c>
    </row>
    <row r="814" spans="1:9" ht="13.5" x14ac:dyDescent="0.25">
      <c r="A814" s="3">
        <f>TITRES_STAT!B817</f>
        <v>43888</v>
      </c>
      <c r="B814" s="5">
        <f>TITRES_STAT!D817</f>
        <v>2.02</v>
      </c>
      <c r="C814" s="2">
        <f t="shared" si="108"/>
        <v>0</v>
      </c>
      <c r="D814" s="2">
        <f t="shared" si="109"/>
        <v>0</v>
      </c>
      <c r="E814" s="2">
        <f t="shared" si="110"/>
        <v>0</v>
      </c>
      <c r="F814" s="2">
        <f t="shared" si="115"/>
        <v>4.8549944876821374E-3</v>
      </c>
      <c r="G814" s="2">
        <f t="shared" si="115"/>
        <v>3.6601519591527138E-3</v>
      </c>
      <c r="H814" s="2">
        <f t="shared" si="112"/>
        <v>1.3264461535651697</v>
      </c>
      <c r="I814" s="2">
        <f t="shared" si="113"/>
        <v>57.015983436042703</v>
      </c>
    </row>
    <row r="815" spans="1:9" ht="13.5" x14ac:dyDescent="0.25">
      <c r="A815" s="3">
        <f>TITRES_STAT!B818</f>
        <v>43889</v>
      </c>
      <c r="B815" s="5">
        <f>TITRES_STAT!D818</f>
        <v>2.02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4.508209167133413E-3</v>
      </c>
      <c r="G815" s="2">
        <f t="shared" si="115"/>
        <v>3.3987125334989485E-3</v>
      </c>
      <c r="H815" s="2">
        <f t="shared" si="112"/>
        <v>1.3264461535651697</v>
      </c>
      <c r="I815" s="2">
        <f t="shared" si="113"/>
        <v>57.015983436042703</v>
      </c>
    </row>
    <row r="816" spans="1:9" ht="13.5" x14ac:dyDescent="0.25">
      <c r="A816" s="3">
        <f>TITRES_STAT!B819</f>
        <v>43892</v>
      </c>
      <c r="B816" s="5">
        <f>TITRES_STAT!D819</f>
        <v>2.02</v>
      </c>
      <c r="C816" s="2">
        <f t="shared" si="108"/>
        <v>0</v>
      </c>
      <c r="D816" s="2">
        <f t="shared" si="109"/>
        <v>0</v>
      </c>
      <c r="E816" s="2">
        <f t="shared" si="110"/>
        <v>0</v>
      </c>
      <c r="F816" s="2">
        <f t="shared" si="115"/>
        <v>4.1861942266238836E-3</v>
      </c>
      <c r="G816" s="2">
        <f t="shared" si="115"/>
        <v>3.1559473525347376E-3</v>
      </c>
      <c r="H816" s="2">
        <f t="shared" si="112"/>
        <v>1.3264461535651697</v>
      </c>
      <c r="I816" s="2">
        <f t="shared" si="113"/>
        <v>57.015983436042703</v>
      </c>
    </row>
    <row r="817" spans="1:9" ht="13.5" x14ac:dyDescent="0.25">
      <c r="A817" s="3">
        <f>TITRES_STAT!B820</f>
        <v>43893</v>
      </c>
      <c r="B817" s="5">
        <f>TITRES_STAT!D820</f>
        <v>2.02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3.8871803532936062E-3</v>
      </c>
      <c r="G817" s="2">
        <f t="shared" si="115"/>
        <v>2.9305225416393992E-3</v>
      </c>
      <c r="H817" s="2">
        <f t="shared" si="112"/>
        <v>1.3264461535651697</v>
      </c>
      <c r="I817" s="2">
        <f t="shared" si="113"/>
        <v>57.015983436042703</v>
      </c>
    </row>
    <row r="818" spans="1:9" ht="13.5" x14ac:dyDescent="0.25">
      <c r="A818" s="3">
        <f>TITRES_STAT!B821</f>
        <v>43894</v>
      </c>
      <c r="B818" s="5">
        <f>TITRES_STAT!D821</f>
        <v>2.02</v>
      </c>
      <c r="C818" s="2">
        <f t="shared" si="108"/>
        <v>0</v>
      </c>
      <c r="D818" s="2">
        <f t="shared" si="109"/>
        <v>0</v>
      </c>
      <c r="E818" s="2">
        <f t="shared" si="110"/>
        <v>0</v>
      </c>
      <c r="F818" s="2">
        <f t="shared" si="115"/>
        <v>3.6095246137726341E-3</v>
      </c>
      <c r="G818" s="2">
        <f t="shared" si="115"/>
        <v>2.7211995029508703E-3</v>
      </c>
      <c r="H818" s="2">
        <f t="shared" si="112"/>
        <v>1.3264461535651699</v>
      </c>
      <c r="I818" s="2">
        <f t="shared" si="113"/>
        <v>57.01598343604271</v>
      </c>
    </row>
    <row r="819" spans="1:9" ht="13.5" x14ac:dyDescent="0.25">
      <c r="A819" s="3">
        <f>TITRES_STAT!B822</f>
        <v>43895</v>
      </c>
      <c r="B819" s="5">
        <f>TITRES_STAT!D822</f>
        <v>2.02</v>
      </c>
      <c r="C819" s="2">
        <f t="shared" si="108"/>
        <v>0</v>
      </c>
      <c r="D819" s="2">
        <f t="shared" si="109"/>
        <v>0</v>
      </c>
      <c r="E819" s="2">
        <f t="shared" si="110"/>
        <v>0</v>
      </c>
      <c r="F819" s="2">
        <f t="shared" si="115"/>
        <v>3.3517014270745887E-3</v>
      </c>
      <c r="G819" s="2">
        <f t="shared" si="115"/>
        <v>2.5268281098829509E-3</v>
      </c>
      <c r="H819" s="2">
        <f t="shared" si="112"/>
        <v>1.3264461535651699</v>
      </c>
      <c r="I819" s="2">
        <f t="shared" si="113"/>
        <v>57.01598343604271</v>
      </c>
    </row>
    <row r="820" spans="1:9" ht="13.5" x14ac:dyDescent="0.25">
      <c r="A820" s="3">
        <f>TITRES_STAT!B823</f>
        <v>43896</v>
      </c>
      <c r="B820" s="5">
        <f>TITRES_STAT!D823</f>
        <v>2.02</v>
      </c>
      <c r="C820" s="2">
        <f t="shared" si="108"/>
        <v>0</v>
      </c>
      <c r="D820" s="2">
        <f t="shared" si="109"/>
        <v>0</v>
      </c>
      <c r="E820" s="2">
        <f t="shared" si="110"/>
        <v>0</v>
      </c>
      <c r="F820" s="2">
        <f t="shared" si="115"/>
        <v>3.1122941822835466E-3</v>
      </c>
      <c r="G820" s="2">
        <f t="shared" si="115"/>
        <v>2.3463403877484541E-3</v>
      </c>
      <c r="H820" s="2">
        <f t="shared" si="112"/>
        <v>1.3264461535651699</v>
      </c>
      <c r="I820" s="2">
        <f t="shared" si="113"/>
        <v>57.01598343604271</v>
      </c>
    </row>
    <row r="821" spans="1:9" ht="13.5" x14ac:dyDescent="0.25">
      <c r="A821" s="3">
        <f>TITRES_STAT!B824</f>
        <v>43899</v>
      </c>
      <c r="B821" s="5">
        <f>TITRES_STAT!D824</f>
        <v>2.02</v>
      </c>
      <c r="C821" s="2">
        <f t="shared" si="108"/>
        <v>0</v>
      </c>
      <c r="D821" s="2">
        <f t="shared" si="109"/>
        <v>0</v>
      </c>
      <c r="E821" s="2">
        <f t="shared" si="110"/>
        <v>0</v>
      </c>
      <c r="F821" s="2">
        <f t="shared" si="115"/>
        <v>2.8899874549775792E-3</v>
      </c>
      <c r="G821" s="2">
        <f t="shared" si="115"/>
        <v>2.1787446457664219E-3</v>
      </c>
      <c r="H821" s="2">
        <f t="shared" si="112"/>
        <v>1.3264461535651699</v>
      </c>
      <c r="I821" s="2">
        <f t="shared" si="113"/>
        <v>57.01598343604271</v>
      </c>
    </row>
    <row r="822" spans="1:9" ht="13.5" x14ac:dyDescent="0.25">
      <c r="A822" s="3">
        <f>TITRES_STAT!B825</f>
        <v>43900</v>
      </c>
      <c r="B822" s="5">
        <f>TITRES_STAT!D825</f>
        <v>2.02</v>
      </c>
      <c r="C822" s="2">
        <f t="shared" si="108"/>
        <v>0</v>
      </c>
      <c r="D822" s="2">
        <f t="shared" si="109"/>
        <v>0</v>
      </c>
      <c r="E822" s="2">
        <f t="shared" si="110"/>
        <v>0</v>
      </c>
      <c r="F822" s="2">
        <f t="shared" si="115"/>
        <v>2.6835597796220378E-3</v>
      </c>
      <c r="G822" s="2">
        <f t="shared" si="115"/>
        <v>2.0231200282116776E-3</v>
      </c>
      <c r="H822" s="2">
        <f t="shared" si="112"/>
        <v>1.3264461535651699</v>
      </c>
      <c r="I822" s="2">
        <f t="shared" si="113"/>
        <v>57.01598343604271</v>
      </c>
    </row>
    <row r="823" spans="1:9" ht="13.5" x14ac:dyDescent="0.25">
      <c r="A823" s="3">
        <f>TITRES_STAT!B826</f>
        <v>43901</v>
      </c>
      <c r="B823" s="5">
        <f>TITRES_STAT!D826</f>
        <v>2.02</v>
      </c>
      <c r="C823" s="2">
        <f t="shared" si="108"/>
        <v>0</v>
      </c>
      <c r="D823" s="2">
        <f t="shared" si="109"/>
        <v>0</v>
      </c>
      <c r="E823" s="2">
        <f t="shared" si="110"/>
        <v>0</v>
      </c>
      <c r="F823" s="2">
        <f t="shared" si="115"/>
        <v>2.4918769382204636E-3</v>
      </c>
      <c r="G823" s="2">
        <f t="shared" si="115"/>
        <v>1.8786114547679864E-3</v>
      </c>
      <c r="H823" s="2">
        <f t="shared" si="112"/>
        <v>1.3264461535651699</v>
      </c>
      <c r="I823" s="2">
        <f t="shared" si="113"/>
        <v>57.01598343604271</v>
      </c>
    </row>
    <row r="824" spans="1:9" ht="13.5" x14ac:dyDescent="0.25">
      <c r="A824" s="3">
        <f>TITRES_STAT!B827</f>
        <v>43902</v>
      </c>
      <c r="B824" s="5">
        <f>TITRES_STAT!D827</f>
        <v>2.02</v>
      </c>
      <c r="C824" s="2">
        <f t="shared" si="108"/>
        <v>0</v>
      </c>
      <c r="D824" s="2">
        <f t="shared" si="109"/>
        <v>0</v>
      </c>
      <c r="E824" s="2">
        <f t="shared" si="110"/>
        <v>0</v>
      </c>
      <c r="F824" s="2">
        <f t="shared" si="115"/>
        <v>2.3138857283475736E-3</v>
      </c>
      <c r="G824" s="2">
        <f t="shared" si="115"/>
        <v>1.7444249222845589E-3</v>
      </c>
      <c r="H824" s="2">
        <f t="shared" si="112"/>
        <v>1.3264461535651699</v>
      </c>
      <c r="I824" s="2">
        <f t="shared" si="113"/>
        <v>57.01598343604271</v>
      </c>
    </row>
    <row r="825" spans="1:9" ht="13.5" x14ac:dyDescent="0.25">
      <c r="A825" s="3">
        <f>TITRES_STAT!B828</f>
        <v>43903</v>
      </c>
      <c r="B825" s="5">
        <f>TITRES_STAT!D828</f>
        <v>2.02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2.148608176322747E-3</v>
      </c>
      <c r="G825" s="2">
        <f t="shared" si="115"/>
        <v>1.6198231421213761E-3</v>
      </c>
      <c r="H825" s="2">
        <f t="shared" si="112"/>
        <v>1.3264461535651699</v>
      </c>
      <c r="I825" s="2">
        <f t="shared" si="113"/>
        <v>57.01598343604271</v>
      </c>
    </row>
    <row r="826" spans="1:9" ht="13.5" x14ac:dyDescent="0.25">
      <c r="A826" s="3">
        <f>TITRES_STAT!B829</f>
        <v>43906</v>
      </c>
      <c r="B826" s="5">
        <f>TITRES_STAT!D829</f>
        <v>2.02</v>
      </c>
      <c r="C826" s="2">
        <f t="shared" si="108"/>
        <v>0</v>
      </c>
      <c r="D826" s="2">
        <f t="shared" si="109"/>
        <v>0</v>
      </c>
      <c r="E826" s="2">
        <f t="shared" si="110"/>
        <v>0</v>
      </c>
      <c r="F826" s="2">
        <f t="shared" si="115"/>
        <v>1.9951361637282651E-3</v>
      </c>
      <c r="G826" s="2">
        <f t="shared" si="115"/>
        <v>1.5041214891127063E-3</v>
      </c>
      <c r="H826" s="2">
        <f t="shared" si="112"/>
        <v>1.3264461535651701</v>
      </c>
      <c r="I826" s="2">
        <f t="shared" si="113"/>
        <v>57.01598343604271</v>
      </c>
    </row>
    <row r="827" spans="1:9" ht="13.5" x14ac:dyDescent="0.25">
      <c r="A827" s="3">
        <f>TITRES_STAT!B830</f>
        <v>43907</v>
      </c>
      <c r="B827" s="5">
        <f>TITRES_STAT!D830</f>
        <v>2.02</v>
      </c>
      <c r="C827" s="2">
        <f t="shared" si="108"/>
        <v>0</v>
      </c>
      <c r="D827" s="2">
        <f t="shared" si="109"/>
        <v>0</v>
      </c>
      <c r="E827" s="2">
        <f t="shared" si="110"/>
        <v>0</v>
      </c>
      <c r="F827" s="2">
        <f t="shared" si="115"/>
        <v>1.8526264377476747E-3</v>
      </c>
      <c r="G827" s="2">
        <f t="shared" si="115"/>
        <v>1.3966842398903702E-3</v>
      </c>
      <c r="H827" s="2">
        <f t="shared" si="112"/>
        <v>1.3264461535651699</v>
      </c>
      <c r="I827" s="2">
        <f t="shared" si="113"/>
        <v>57.01598343604271</v>
      </c>
    </row>
    <row r="828" spans="1:9" ht="13.5" x14ac:dyDescent="0.25">
      <c r="A828" s="3">
        <f>TITRES_STAT!B831</f>
        <v>43908</v>
      </c>
      <c r="B828" s="5">
        <f>TITRES_STAT!D831</f>
        <v>2.08</v>
      </c>
      <c r="C828" s="2">
        <f t="shared" si="108"/>
        <v>6.0000000000000053E-2</v>
      </c>
      <c r="D828" s="2">
        <f t="shared" si="109"/>
        <v>6.0000000000000053E-2</v>
      </c>
      <c r="E828" s="2">
        <f t="shared" si="110"/>
        <v>0</v>
      </c>
      <c r="F828" s="2">
        <f t="shared" si="115"/>
        <v>6.0060102636228449E-3</v>
      </c>
      <c r="G828" s="2">
        <f t="shared" si="115"/>
        <v>1.2969210798982008E-3</v>
      </c>
      <c r="H828" s="2">
        <f t="shared" si="112"/>
        <v>4.6309758987757945</v>
      </c>
      <c r="I828" s="2">
        <f t="shared" si="113"/>
        <v>82.241088969721829</v>
      </c>
    </row>
    <row r="829" spans="1:9" ht="13.5" x14ac:dyDescent="0.25">
      <c r="A829" s="3">
        <f>TITRES_STAT!B832</f>
        <v>43909</v>
      </c>
      <c r="B829" s="5">
        <f>TITRES_STAT!D832</f>
        <v>2.08</v>
      </c>
      <c r="C829" s="2">
        <f t="shared" si="108"/>
        <v>0</v>
      </c>
      <c r="D829" s="2">
        <f t="shared" si="109"/>
        <v>0</v>
      </c>
      <c r="E829" s="2">
        <f t="shared" si="110"/>
        <v>0</v>
      </c>
      <c r="F829" s="2">
        <f t="shared" ref="F829:G844" si="116">((F828*13)+D829)/14</f>
        <v>5.5770095305069283E-3</v>
      </c>
      <c r="G829" s="2">
        <f t="shared" si="116"/>
        <v>1.2042838599054721E-3</v>
      </c>
      <c r="H829" s="2">
        <f t="shared" si="112"/>
        <v>4.6309758987757954</v>
      </c>
      <c r="I829" s="2">
        <f t="shared" si="113"/>
        <v>82.241088969721829</v>
      </c>
    </row>
    <row r="830" spans="1:9" ht="13.5" x14ac:dyDescent="0.25">
      <c r="A830" s="3">
        <f>TITRES_STAT!B833</f>
        <v>43913</v>
      </c>
      <c r="B830" s="5">
        <f>TITRES_STAT!D833</f>
        <v>2.08</v>
      </c>
      <c r="C830" s="2">
        <f t="shared" si="108"/>
        <v>0</v>
      </c>
      <c r="D830" s="2">
        <f t="shared" si="109"/>
        <v>0</v>
      </c>
      <c r="E830" s="2">
        <f t="shared" si="110"/>
        <v>0</v>
      </c>
      <c r="F830" s="2">
        <f t="shared" si="116"/>
        <v>5.1786517068992902E-3</v>
      </c>
      <c r="G830" s="2">
        <f t="shared" si="116"/>
        <v>1.1182635841979383E-3</v>
      </c>
      <c r="H830" s="2">
        <f t="shared" si="112"/>
        <v>4.6309758987757963</v>
      </c>
      <c r="I830" s="2">
        <f t="shared" si="113"/>
        <v>82.241088969721829</v>
      </c>
    </row>
    <row r="831" spans="1:9" ht="13.5" x14ac:dyDescent="0.25">
      <c r="A831" s="3">
        <f>TITRES_STAT!B834</f>
        <v>43914</v>
      </c>
      <c r="B831" s="5">
        <f>TITRES_STAT!D834</f>
        <v>2.08</v>
      </c>
      <c r="C831" s="2">
        <f t="shared" si="108"/>
        <v>0</v>
      </c>
      <c r="D831" s="2">
        <f t="shared" si="109"/>
        <v>0</v>
      </c>
      <c r="E831" s="2">
        <f t="shared" si="110"/>
        <v>0</v>
      </c>
      <c r="F831" s="2">
        <f t="shared" si="116"/>
        <v>4.8087480135493412E-3</v>
      </c>
      <c r="G831" s="2">
        <f t="shared" si="116"/>
        <v>1.0383876138980856E-3</v>
      </c>
      <c r="H831" s="2">
        <f t="shared" si="112"/>
        <v>4.6309758987757963</v>
      </c>
      <c r="I831" s="2">
        <f t="shared" si="113"/>
        <v>82.241088969721829</v>
      </c>
    </row>
    <row r="832" spans="1:9" ht="13.5" x14ac:dyDescent="0.25">
      <c r="A832" s="3">
        <f>TITRES_STAT!B835</f>
        <v>43915</v>
      </c>
      <c r="B832" s="5">
        <f>TITRES_STAT!D835</f>
        <v>2.08</v>
      </c>
      <c r="C832" s="2">
        <f t="shared" si="108"/>
        <v>0</v>
      </c>
      <c r="D832" s="2">
        <f t="shared" si="109"/>
        <v>0</v>
      </c>
      <c r="E832" s="2">
        <f t="shared" si="110"/>
        <v>0</v>
      </c>
      <c r="F832" s="2">
        <f t="shared" si="116"/>
        <v>4.4652660125815312E-3</v>
      </c>
      <c r="G832" s="2">
        <f t="shared" si="116"/>
        <v>9.6421707004822228E-4</v>
      </c>
      <c r="H832" s="2">
        <f t="shared" si="112"/>
        <v>4.6309758987757963</v>
      </c>
      <c r="I832" s="2">
        <f t="shared" si="113"/>
        <v>82.241088969721829</v>
      </c>
    </row>
    <row r="833" spans="1:9" ht="13.5" x14ac:dyDescent="0.25">
      <c r="A833" s="3">
        <f>TITRES_STAT!B836</f>
        <v>43916</v>
      </c>
      <c r="B833" s="5">
        <f>TITRES_STAT!D836</f>
        <v>2.08</v>
      </c>
      <c r="C833" s="2">
        <f t="shared" si="108"/>
        <v>0</v>
      </c>
      <c r="D833" s="2">
        <f t="shared" si="109"/>
        <v>0</v>
      </c>
      <c r="E833" s="2">
        <f t="shared" si="110"/>
        <v>0</v>
      </c>
      <c r="F833" s="2">
        <f t="shared" si="116"/>
        <v>4.1463184402542787E-3</v>
      </c>
      <c r="G833" s="2">
        <f t="shared" si="116"/>
        <v>8.9534442218763496E-4</v>
      </c>
      <c r="H833" s="2">
        <f t="shared" si="112"/>
        <v>4.6309758987757963</v>
      </c>
      <c r="I833" s="2">
        <f t="shared" si="113"/>
        <v>82.241088969721829</v>
      </c>
    </row>
    <row r="834" spans="1:9" ht="13.5" x14ac:dyDescent="0.25">
      <c r="A834" s="3">
        <f>TITRES_STAT!B837</f>
        <v>43917</v>
      </c>
      <c r="B834" s="5">
        <f>TITRES_STAT!D837</f>
        <v>2.08</v>
      </c>
      <c r="C834" s="2">
        <f t="shared" si="108"/>
        <v>0</v>
      </c>
      <c r="D834" s="2">
        <f t="shared" si="109"/>
        <v>0</v>
      </c>
      <c r="E834" s="2">
        <f t="shared" si="110"/>
        <v>0</v>
      </c>
      <c r="F834" s="2">
        <f t="shared" si="116"/>
        <v>3.8501528373789734E-3</v>
      </c>
      <c r="G834" s="2">
        <f t="shared" si="116"/>
        <v>8.3139124917423247E-4</v>
      </c>
      <c r="H834" s="2">
        <f t="shared" si="112"/>
        <v>4.6309758987757963</v>
      </c>
      <c r="I834" s="2">
        <f t="shared" si="113"/>
        <v>82.241088969721829</v>
      </c>
    </row>
    <row r="835" spans="1:9" ht="13.5" x14ac:dyDescent="0.25">
      <c r="A835" s="3">
        <f>TITRES_STAT!B838</f>
        <v>43920</v>
      </c>
      <c r="B835" s="5">
        <f>TITRES_STAT!D838</f>
        <v>2.08</v>
      </c>
      <c r="C835" s="2">
        <f t="shared" ref="C835:C898" si="117">B835-B834</f>
        <v>0</v>
      </c>
      <c r="D835" s="2">
        <f t="shared" ref="D835:D898" si="118">IF(C835&gt;0,C835,0)</f>
        <v>0</v>
      </c>
      <c r="E835" s="2">
        <f t="shared" ref="E835:E898" si="119">IF(C835&lt;0,-C835,0)</f>
        <v>0</v>
      </c>
      <c r="F835" s="2">
        <f t="shared" si="116"/>
        <v>3.5751419204233322E-3</v>
      </c>
      <c r="G835" s="2">
        <f t="shared" si="116"/>
        <v>7.7200615994750164E-4</v>
      </c>
      <c r="H835" s="2">
        <f t="shared" si="112"/>
        <v>4.6309758987757954</v>
      </c>
      <c r="I835" s="2">
        <f t="shared" si="113"/>
        <v>82.241088969721829</v>
      </c>
    </row>
    <row r="836" spans="1:9" ht="13.5" x14ac:dyDescent="0.25">
      <c r="A836" s="3">
        <f>TITRES_STAT!B839</f>
        <v>43921</v>
      </c>
      <c r="B836" s="5">
        <f>TITRES_STAT!D839</f>
        <v>2.08</v>
      </c>
      <c r="C836" s="2">
        <f t="shared" si="117"/>
        <v>0</v>
      </c>
      <c r="D836" s="2">
        <f t="shared" si="118"/>
        <v>0</v>
      </c>
      <c r="E836" s="2">
        <f t="shared" si="119"/>
        <v>0</v>
      </c>
      <c r="F836" s="2">
        <f t="shared" si="116"/>
        <v>3.3197746403930942E-3</v>
      </c>
      <c r="G836" s="2">
        <f t="shared" si="116"/>
        <v>7.1686286280839436E-4</v>
      </c>
      <c r="H836" s="2">
        <f t="shared" si="112"/>
        <v>4.6309758987757963</v>
      </c>
      <c r="I836" s="2">
        <f t="shared" si="113"/>
        <v>82.241088969721829</v>
      </c>
    </row>
    <row r="837" spans="1:9" ht="13.5" x14ac:dyDescent="0.25">
      <c r="A837" s="3">
        <f>TITRES_STAT!B840</f>
        <v>43922</v>
      </c>
      <c r="B837" s="5">
        <f>TITRES_STAT!D840</f>
        <v>2.02</v>
      </c>
      <c r="C837" s="2">
        <f t="shared" si="117"/>
        <v>-6.0000000000000053E-2</v>
      </c>
      <c r="D837" s="2">
        <f t="shared" si="118"/>
        <v>0</v>
      </c>
      <c r="E837" s="2">
        <f t="shared" si="119"/>
        <v>6.0000000000000053E-2</v>
      </c>
      <c r="F837" s="2">
        <f t="shared" si="116"/>
        <v>3.0826478803650157E-3</v>
      </c>
      <c r="G837" s="2">
        <f t="shared" si="116"/>
        <v>4.9513726583220842E-3</v>
      </c>
      <c r="H837" s="2">
        <f t="shared" si="112"/>
        <v>0.62258450193277515</v>
      </c>
      <c r="I837" s="2">
        <f t="shared" si="113"/>
        <v>38.369927802907689</v>
      </c>
    </row>
    <row r="838" spans="1:9" ht="13.5" x14ac:dyDescent="0.25">
      <c r="A838" s="3">
        <f>TITRES_STAT!B841</f>
        <v>43923</v>
      </c>
      <c r="B838" s="5">
        <f>TITRES_STAT!D841</f>
        <v>2.02</v>
      </c>
      <c r="C838" s="2">
        <f t="shared" si="117"/>
        <v>0</v>
      </c>
      <c r="D838" s="2">
        <f t="shared" si="118"/>
        <v>0</v>
      </c>
      <c r="E838" s="2">
        <f t="shared" si="119"/>
        <v>0</v>
      </c>
      <c r="F838" s="2">
        <f t="shared" si="116"/>
        <v>2.8624587460532288E-3</v>
      </c>
      <c r="G838" s="2">
        <f t="shared" si="116"/>
        <v>4.5977031827276497E-3</v>
      </c>
      <c r="H838" s="2">
        <f t="shared" si="112"/>
        <v>0.62258450193277515</v>
      </c>
      <c r="I838" s="2">
        <f t="shared" si="113"/>
        <v>38.369927802907689</v>
      </c>
    </row>
    <row r="839" spans="1:9" ht="13.5" x14ac:dyDescent="0.25">
      <c r="A839" s="3">
        <f>TITRES_STAT!B842</f>
        <v>43924</v>
      </c>
      <c r="B839" s="5">
        <f>TITRES_STAT!D842</f>
        <v>2.02</v>
      </c>
      <c r="C839" s="2">
        <f t="shared" si="117"/>
        <v>0</v>
      </c>
      <c r="D839" s="2">
        <f t="shared" si="118"/>
        <v>0</v>
      </c>
      <c r="E839" s="2">
        <f t="shared" si="119"/>
        <v>0</v>
      </c>
      <c r="F839" s="2">
        <f t="shared" si="116"/>
        <v>2.6579974070494268E-3</v>
      </c>
      <c r="G839" s="2">
        <f t="shared" si="116"/>
        <v>4.2692958125328173E-3</v>
      </c>
      <c r="H839" s="2">
        <f t="shared" si="112"/>
        <v>0.62258450193277515</v>
      </c>
      <c r="I839" s="2">
        <f t="shared" si="113"/>
        <v>38.369927802907689</v>
      </c>
    </row>
    <row r="840" spans="1:9" ht="13.5" x14ac:dyDescent="0.25">
      <c r="A840" s="3">
        <f>TITRES_STAT!B843</f>
        <v>43927</v>
      </c>
      <c r="B840" s="5">
        <f>TITRES_STAT!D843</f>
        <v>2.02</v>
      </c>
      <c r="C840" s="2">
        <f t="shared" si="117"/>
        <v>0</v>
      </c>
      <c r="D840" s="2">
        <f t="shared" si="118"/>
        <v>0</v>
      </c>
      <c r="E840" s="2">
        <f t="shared" si="119"/>
        <v>0</v>
      </c>
      <c r="F840" s="2">
        <f t="shared" si="116"/>
        <v>2.4681404494030393E-3</v>
      </c>
      <c r="G840" s="2">
        <f t="shared" si="116"/>
        <v>3.9643461116376155E-3</v>
      </c>
      <c r="H840" s="2">
        <f t="shared" si="112"/>
        <v>0.62258450193277526</v>
      </c>
      <c r="I840" s="2">
        <f t="shared" si="113"/>
        <v>38.369927802907689</v>
      </c>
    </row>
    <row r="841" spans="1:9" ht="13.5" x14ac:dyDescent="0.25">
      <c r="A841" s="3">
        <f>TITRES_STAT!B844</f>
        <v>43928</v>
      </c>
      <c r="B841" s="5">
        <f>TITRES_STAT!D844</f>
        <v>2.02</v>
      </c>
      <c r="C841" s="2">
        <f t="shared" si="117"/>
        <v>0</v>
      </c>
      <c r="D841" s="2">
        <f t="shared" si="118"/>
        <v>0</v>
      </c>
      <c r="E841" s="2">
        <f t="shared" si="119"/>
        <v>0</v>
      </c>
      <c r="F841" s="2">
        <f t="shared" si="116"/>
        <v>2.291844703017108E-3</v>
      </c>
      <c r="G841" s="2">
        <f t="shared" si="116"/>
        <v>3.6811785322349287E-3</v>
      </c>
      <c r="H841" s="2">
        <f t="shared" si="112"/>
        <v>0.62258450193277537</v>
      </c>
      <c r="I841" s="2">
        <f t="shared" si="113"/>
        <v>38.369927802907696</v>
      </c>
    </row>
    <row r="842" spans="1:9" ht="13.5" x14ac:dyDescent="0.25">
      <c r="A842" s="3">
        <f>TITRES_STAT!B845</f>
        <v>43929</v>
      </c>
      <c r="B842" s="5">
        <f>TITRES_STAT!D845</f>
        <v>2.02</v>
      </c>
      <c r="C842" s="2">
        <f t="shared" si="117"/>
        <v>0</v>
      </c>
      <c r="D842" s="2">
        <f t="shared" si="118"/>
        <v>0</v>
      </c>
      <c r="E842" s="2">
        <f t="shared" si="119"/>
        <v>0</v>
      </c>
      <c r="F842" s="2">
        <f t="shared" si="116"/>
        <v>2.1281415099444574E-3</v>
      </c>
      <c r="G842" s="2">
        <f t="shared" si="116"/>
        <v>3.4182372085038624E-3</v>
      </c>
      <c r="H842" s="2">
        <f t="shared" si="112"/>
        <v>0.62258450193277526</v>
      </c>
      <c r="I842" s="2">
        <f t="shared" si="113"/>
        <v>38.369927802907689</v>
      </c>
    </row>
    <row r="843" spans="1:9" ht="13.5" x14ac:dyDescent="0.25">
      <c r="A843" s="3">
        <f>TITRES_STAT!B846</f>
        <v>43934</v>
      </c>
      <c r="B843" s="5">
        <f>TITRES_STAT!D846</f>
        <v>2.02</v>
      </c>
      <c r="C843" s="2">
        <f t="shared" si="117"/>
        <v>0</v>
      </c>
      <c r="D843" s="2">
        <f t="shared" si="118"/>
        <v>0</v>
      </c>
      <c r="E843" s="2">
        <f t="shared" si="119"/>
        <v>0</v>
      </c>
      <c r="F843" s="2">
        <f t="shared" si="116"/>
        <v>1.976131402091282E-3</v>
      </c>
      <c r="G843" s="2">
        <f t="shared" si="116"/>
        <v>3.1740774078964436E-3</v>
      </c>
      <c r="H843" s="2">
        <f t="shared" si="112"/>
        <v>0.62258450193277537</v>
      </c>
      <c r="I843" s="2">
        <f t="shared" si="113"/>
        <v>38.369927802907696</v>
      </c>
    </row>
    <row r="844" spans="1:9" ht="13.5" x14ac:dyDescent="0.25">
      <c r="A844" s="3">
        <f>TITRES_STAT!B847</f>
        <v>43935</v>
      </c>
      <c r="B844" s="5">
        <f>TITRES_STAT!D847</f>
        <v>2.02</v>
      </c>
      <c r="C844" s="2">
        <f t="shared" si="117"/>
        <v>0</v>
      </c>
      <c r="D844" s="2">
        <f t="shared" si="118"/>
        <v>0</v>
      </c>
      <c r="E844" s="2">
        <f t="shared" si="119"/>
        <v>0</v>
      </c>
      <c r="F844" s="2">
        <f t="shared" si="116"/>
        <v>1.8349791590847619E-3</v>
      </c>
      <c r="G844" s="2">
        <f t="shared" si="116"/>
        <v>2.9473575930466975E-3</v>
      </c>
      <c r="H844" s="2">
        <f t="shared" si="112"/>
        <v>0.62258450193277537</v>
      </c>
      <c r="I844" s="2">
        <f t="shared" si="113"/>
        <v>38.369927802907696</v>
      </c>
    </row>
    <row r="845" spans="1:9" ht="13.5" x14ac:dyDescent="0.25">
      <c r="A845" s="3">
        <f>TITRES_STAT!B848</f>
        <v>43936</v>
      </c>
      <c r="B845" s="5">
        <f>TITRES_STAT!D848</f>
        <v>2.02</v>
      </c>
      <c r="C845" s="2">
        <f t="shared" si="117"/>
        <v>0</v>
      </c>
      <c r="D845" s="2">
        <f t="shared" si="118"/>
        <v>0</v>
      </c>
      <c r="E845" s="2">
        <f t="shared" si="119"/>
        <v>0</v>
      </c>
      <c r="F845" s="2">
        <f t="shared" ref="F845:G860" si="120">((F844*13)+D845)/14</f>
        <v>1.703909219150136E-3</v>
      </c>
      <c r="G845" s="2">
        <f t="shared" si="120"/>
        <v>2.7368320506862194E-3</v>
      </c>
      <c r="H845" s="2">
        <f t="shared" si="112"/>
        <v>0.62258450193277526</v>
      </c>
      <c r="I845" s="2">
        <f t="shared" si="113"/>
        <v>38.369927802907689</v>
      </c>
    </row>
    <row r="846" spans="1:9" ht="13.5" x14ac:dyDescent="0.25">
      <c r="A846" s="3">
        <f>TITRES_STAT!B849</f>
        <v>43937</v>
      </c>
      <c r="B846" s="5">
        <f>TITRES_STAT!D849</f>
        <v>2.02</v>
      </c>
      <c r="C846" s="2">
        <f t="shared" si="117"/>
        <v>0</v>
      </c>
      <c r="D846" s="2">
        <f t="shared" si="118"/>
        <v>0</v>
      </c>
      <c r="E846" s="2">
        <f t="shared" si="119"/>
        <v>0</v>
      </c>
      <c r="F846" s="2">
        <f t="shared" si="120"/>
        <v>1.5822014177822692E-3</v>
      </c>
      <c r="G846" s="2">
        <f t="shared" si="120"/>
        <v>2.5413440470657754E-3</v>
      </c>
      <c r="H846" s="2">
        <f t="shared" si="112"/>
        <v>0.62258450193277526</v>
      </c>
      <c r="I846" s="2">
        <f t="shared" si="113"/>
        <v>38.369927802907689</v>
      </c>
    </row>
    <row r="847" spans="1:9" ht="13.5" x14ac:dyDescent="0.25">
      <c r="A847" s="3">
        <f>TITRES_STAT!B850</f>
        <v>43938</v>
      </c>
      <c r="B847" s="5">
        <f>TITRES_STAT!D850</f>
        <v>2.02</v>
      </c>
      <c r="C847" s="2">
        <f t="shared" si="117"/>
        <v>0</v>
      </c>
      <c r="D847" s="2">
        <f t="shared" si="118"/>
        <v>0</v>
      </c>
      <c r="E847" s="2">
        <f t="shared" si="119"/>
        <v>0</v>
      </c>
      <c r="F847" s="2">
        <f t="shared" si="120"/>
        <v>1.4691870307978214E-3</v>
      </c>
      <c r="G847" s="2">
        <f t="shared" si="120"/>
        <v>2.3598194722753629E-3</v>
      </c>
      <c r="H847" s="2">
        <f t="shared" si="112"/>
        <v>0.62258450193277526</v>
      </c>
      <c r="I847" s="2">
        <f t="shared" si="113"/>
        <v>38.369927802907689</v>
      </c>
    </row>
    <row r="848" spans="1:9" ht="13.5" x14ac:dyDescent="0.25">
      <c r="A848" s="3">
        <f>TITRES_STAT!B851</f>
        <v>43941</v>
      </c>
      <c r="B848" s="5">
        <f>TITRES_STAT!D851</f>
        <v>2.02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1.3642451000265483E-3</v>
      </c>
      <c r="G848" s="2">
        <f t="shared" si="120"/>
        <v>2.1912609385414086E-3</v>
      </c>
      <c r="H848" s="2">
        <f t="shared" si="112"/>
        <v>0.62258450193277515</v>
      </c>
      <c r="I848" s="2">
        <f t="shared" si="113"/>
        <v>38.369927802907689</v>
      </c>
    </row>
    <row r="849" spans="1:9" ht="13.5" x14ac:dyDescent="0.25">
      <c r="A849" s="3">
        <f>TITRES_STAT!B852</f>
        <v>43942</v>
      </c>
      <c r="B849" s="5">
        <f>TITRES_STAT!D852</f>
        <v>2.02</v>
      </c>
      <c r="C849" s="2">
        <f t="shared" si="117"/>
        <v>0</v>
      </c>
      <c r="D849" s="2">
        <f t="shared" si="118"/>
        <v>0</v>
      </c>
      <c r="E849" s="2">
        <f t="shared" si="119"/>
        <v>0</v>
      </c>
      <c r="F849" s="2">
        <f t="shared" si="120"/>
        <v>1.2667990214532234E-3</v>
      </c>
      <c r="G849" s="2">
        <f t="shared" si="120"/>
        <v>2.0347423000741651E-3</v>
      </c>
      <c r="H849" s="2">
        <f t="shared" ref="H849:H912" si="121">F849/G849</f>
        <v>0.62258450193277515</v>
      </c>
      <c r="I849" s="2">
        <f t="shared" ref="I849:I912" si="122">IF(G849=0,100,100-(100/(1+H849)))</f>
        <v>38.369927802907689</v>
      </c>
    </row>
    <row r="850" spans="1:9" ht="13.5" x14ac:dyDescent="0.25">
      <c r="A850" s="3">
        <f>TITRES_STAT!B853</f>
        <v>43943</v>
      </c>
      <c r="B850" s="5">
        <f>TITRES_STAT!D853</f>
        <v>2.02</v>
      </c>
      <c r="C850" s="2">
        <f t="shared" si="117"/>
        <v>0</v>
      </c>
      <c r="D850" s="2">
        <f t="shared" si="118"/>
        <v>0</v>
      </c>
      <c r="E850" s="2">
        <f t="shared" si="119"/>
        <v>0</v>
      </c>
      <c r="F850" s="2">
        <f t="shared" si="120"/>
        <v>1.1763133770637073E-3</v>
      </c>
      <c r="G850" s="2">
        <f t="shared" si="120"/>
        <v>1.8894035643545819E-3</v>
      </c>
      <c r="H850" s="2">
        <f t="shared" si="121"/>
        <v>0.62258450193277504</v>
      </c>
      <c r="I850" s="2">
        <f t="shared" si="122"/>
        <v>38.369927802907689</v>
      </c>
    </row>
    <row r="851" spans="1:9" ht="13.5" x14ac:dyDescent="0.25">
      <c r="A851" s="3">
        <f>TITRES_STAT!B854</f>
        <v>43944</v>
      </c>
      <c r="B851" s="5">
        <f>TITRES_STAT!D854</f>
        <v>2.02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1.0922909929877282E-3</v>
      </c>
      <c r="G851" s="2">
        <f t="shared" si="120"/>
        <v>1.7544461669006834E-3</v>
      </c>
      <c r="H851" s="2">
        <f t="shared" si="121"/>
        <v>0.62258450193277504</v>
      </c>
      <c r="I851" s="2">
        <f t="shared" si="122"/>
        <v>38.369927802907689</v>
      </c>
    </row>
    <row r="852" spans="1:9" ht="13.5" x14ac:dyDescent="0.25">
      <c r="A852" s="3">
        <f>TITRES_STAT!B855</f>
        <v>43945</v>
      </c>
      <c r="B852" s="5">
        <f>TITRES_STAT!D855</f>
        <v>2.02</v>
      </c>
      <c r="C852" s="2">
        <f t="shared" si="117"/>
        <v>0</v>
      </c>
      <c r="D852" s="2">
        <f t="shared" si="118"/>
        <v>0</v>
      </c>
      <c r="E852" s="2">
        <f t="shared" si="119"/>
        <v>0</v>
      </c>
      <c r="F852" s="2">
        <f t="shared" si="120"/>
        <v>1.0142702077743191E-3</v>
      </c>
      <c r="G852" s="2">
        <f t="shared" si="120"/>
        <v>1.6291285835506348E-3</v>
      </c>
      <c r="H852" s="2">
        <f t="shared" si="121"/>
        <v>0.62258450193277493</v>
      </c>
      <c r="I852" s="2">
        <f t="shared" si="122"/>
        <v>38.369927802907682</v>
      </c>
    </row>
    <row r="853" spans="1:9" ht="13.5" x14ac:dyDescent="0.25">
      <c r="A853" s="3">
        <f>TITRES_STAT!B856</f>
        <v>43948</v>
      </c>
      <c r="B853" s="5">
        <f>TITRES_STAT!D856</f>
        <v>2.02</v>
      </c>
      <c r="C853" s="2">
        <f t="shared" si="117"/>
        <v>0</v>
      </c>
      <c r="D853" s="2">
        <f t="shared" si="118"/>
        <v>0</v>
      </c>
      <c r="E853" s="2">
        <f t="shared" si="119"/>
        <v>0</v>
      </c>
      <c r="F853" s="2">
        <f t="shared" si="120"/>
        <v>9.4182233579043911E-4</v>
      </c>
      <c r="G853" s="2">
        <f t="shared" si="120"/>
        <v>1.512762256154161E-3</v>
      </c>
      <c r="H853" s="2">
        <f t="shared" si="121"/>
        <v>0.62258450193277481</v>
      </c>
      <c r="I853" s="2">
        <f t="shared" si="122"/>
        <v>38.369927802907675</v>
      </c>
    </row>
    <row r="854" spans="1:9" ht="13.5" x14ac:dyDescent="0.25">
      <c r="A854" s="3">
        <f>TITRES_STAT!B857</f>
        <v>43949</v>
      </c>
      <c r="B854" s="5">
        <f>TITRES_STAT!D857</f>
        <v>2.02</v>
      </c>
      <c r="C854" s="2">
        <f t="shared" si="117"/>
        <v>0</v>
      </c>
      <c r="D854" s="2">
        <f t="shared" si="118"/>
        <v>0</v>
      </c>
      <c r="E854" s="2">
        <f t="shared" si="119"/>
        <v>0</v>
      </c>
      <c r="F854" s="2">
        <f t="shared" si="120"/>
        <v>8.7454931180540774E-4</v>
      </c>
      <c r="G854" s="2">
        <f t="shared" si="120"/>
        <v>1.4047078092860065E-3</v>
      </c>
      <c r="H854" s="2">
        <f t="shared" si="121"/>
        <v>0.62258450193277493</v>
      </c>
      <c r="I854" s="2">
        <f t="shared" si="122"/>
        <v>38.369927802907682</v>
      </c>
    </row>
    <row r="855" spans="1:9" ht="13.5" x14ac:dyDescent="0.25">
      <c r="A855" s="3">
        <f>TITRES_STAT!B858</f>
        <v>43950</v>
      </c>
      <c r="B855" s="5">
        <f>TITRES_STAT!D858</f>
        <v>2.02</v>
      </c>
      <c r="C855" s="2">
        <f t="shared" si="117"/>
        <v>0</v>
      </c>
      <c r="D855" s="2">
        <f t="shared" si="118"/>
        <v>0</v>
      </c>
      <c r="E855" s="2">
        <f t="shared" si="119"/>
        <v>0</v>
      </c>
      <c r="F855" s="2">
        <f t="shared" si="120"/>
        <v>8.1208150381930722E-4</v>
      </c>
      <c r="G855" s="2">
        <f t="shared" si="120"/>
        <v>1.3043715371941489E-3</v>
      </c>
      <c r="H855" s="2">
        <f t="shared" si="121"/>
        <v>0.62258450193277493</v>
      </c>
      <c r="I855" s="2">
        <f t="shared" si="122"/>
        <v>38.369927802907682</v>
      </c>
    </row>
    <row r="856" spans="1:9" ht="13.5" x14ac:dyDescent="0.25">
      <c r="A856" s="3">
        <f>TITRES_STAT!B859</f>
        <v>43951</v>
      </c>
      <c r="B856" s="5">
        <f>TITRES_STAT!D859</f>
        <v>2.02</v>
      </c>
      <c r="C856" s="2">
        <f t="shared" si="117"/>
        <v>0</v>
      </c>
      <c r="D856" s="2">
        <f t="shared" si="118"/>
        <v>0</v>
      </c>
      <c r="E856" s="2">
        <f t="shared" si="119"/>
        <v>0</v>
      </c>
      <c r="F856" s="2">
        <f t="shared" si="120"/>
        <v>7.5407568211792811E-4</v>
      </c>
      <c r="G856" s="2">
        <f t="shared" si="120"/>
        <v>1.2112021416802812E-3</v>
      </c>
      <c r="H856" s="2">
        <f t="shared" si="121"/>
        <v>0.62258450193277493</v>
      </c>
      <c r="I856" s="2">
        <f t="shared" si="122"/>
        <v>38.369927802907682</v>
      </c>
    </row>
    <row r="857" spans="1:9" ht="13.5" x14ac:dyDescent="0.25">
      <c r="A857" s="3">
        <f>TITRES_STAT!B860</f>
        <v>43955</v>
      </c>
      <c r="B857" s="5">
        <f>TITRES_STAT!D860</f>
        <v>2.02</v>
      </c>
      <c r="C857" s="2">
        <f t="shared" si="117"/>
        <v>0</v>
      </c>
      <c r="D857" s="2">
        <f t="shared" si="118"/>
        <v>0</v>
      </c>
      <c r="E857" s="2">
        <f t="shared" si="119"/>
        <v>0</v>
      </c>
      <c r="F857" s="2">
        <f t="shared" si="120"/>
        <v>7.0021313339521901E-4</v>
      </c>
      <c r="G857" s="2">
        <f t="shared" si="120"/>
        <v>1.1246877029888326E-3</v>
      </c>
      <c r="H857" s="2">
        <f t="shared" si="121"/>
        <v>0.62258450193277493</v>
      </c>
      <c r="I857" s="2">
        <f t="shared" si="122"/>
        <v>38.369927802907682</v>
      </c>
    </row>
    <row r="858" spans="1:9" ht="13.5" x14ac:dyDescent="0.25">
      <c r="A858" s="3">
        <f>TITRES_STAT!B861</f>
        <v>43956</v>
      </c>
      <c r="B858" s="5">
        <f>TITRES_STAT!D861</f>
        <v>1.99</v>
      </c>
      <c r="C858" s="2">
        <f t="shared" si="117"/>
        <v>-3.0000000000000027E-2</v>
      </c>
      <c r="D858" s="2">
        <f t="shared" si="118"/>
        <v>0</v>
      </c>
      <c r="E858" s="2">
        <f t="shared" si="119"/>
        <v>3.0000000000000027E-2</v>
      </c>
      <c r="F858" s="2">
        <f t="shared" si="120"/>
        <v>6.5019790958127481E-4</v>
      </c>
      <c r="G858" s="2">
        <f t="shared" si="120"/>
        <v>3.1872100099182036E-3</v>
      </c>
      <c r="H858" s="2">
        <f t="shared" si="121"/>
        <v>0.20400221747482572</v>
      </c>
      <c r="I858" s="2">
        <f t="shared" si="122"/>
        <v>16.943674564211605</v>
      </c>
    </row>
    <row r="859" spans="1:9" ht="13.5" x14ac:dyDescent="0.25">
      <c r="A859" s="3">
        <f>TITRES_STAT!B862</f>
        <v>43957</v>
      </c>
      <c r="B859" s="5">
        <f>TITRES_STAT!D862</f>
        <v>1.99</v>
      </c>
      <c r="C859" s="2">
        <f t="shared" si="117"/>
        <v>0</v>
      </c>
      <c r="D859" s="2">
        <f t="shared" si="118"/>
        <v>0</v>
      </c>
      <c r="E859" s="2">
        <f t="shared" si="119"/>
        <v>0</v>
      </c>
      <c r="F859" s="2">
        <f t="shared" si="120"/>
        <v>6.0375520175404086E-4</v>
      </c>
      <c r="G859" s="2">
        <f t="shared" si="120"/>
        <v>2.9595521520669036E-3</v>
      </c>
      <c r="H859" s="2">
        <f t="shared" si="121"/>
        <v>0.20400221747482569</v>
      </c>
      <c r="I859" s="2">
        <f t="shared" si="122"/>
        <v>16.943674564211605</v>
      </c>
    </row>
    <row r="860" spans="1:9" ht="13.5" x14ac:dyDescent="0.25">
      <c r="A860" s="3">
        <f>TITRES_STAT!B863</f>
        <v>43958</v>
      </c>
      <c r="B860" s="5">
        <f>TITRES_STAT!D863</f>
        <v>1.99</v>
      </c>
      <c r="C860" s="2">
        <f t="shared" si="117"/>
        <v>0</v>
      </c>
      <c r="D860" s="2">
        <f t="shared" si="118"/>
        <v>0</v>
      </c>
      <c r="E860" s="2">
        <f t="shared" si="119"/>
        <v>0</v>
      </c>
      <c r="F860" s="2">
        <f t="shared" si="120"/>
        <v>5.6062983020018083E-4</v>
      </c>
      <c r="G860" s="2">
        <f t="shared" si="120"/>
        <v>2.7481555697764109E-3</v>
      </c>
      <c r="H860" s="2">
        <f t="shared" si="121"/>
        <v>0.20400221747482566</v>
      </c>
      <c r="I860" s="2">
        <f t="shared" si="122"/>
        <v>16.943674564211605</v>
      </c>
    </row>
    <row r="861" spans="1:9" ht="13.5" x14ac:dyDescent="0.25">
      <c r="A861" s="3">
        <f>TITRES_STAT!B864</f>
        <v>43959</v>
      </c>
      <c r="B861" s="5">
        <f>TITRES_STAT!D864</f>
        <v>1.99</v>
      </c>
      <c r="C861" s="2">
        <f t="shared" si="117"/>
        <v>0</v>
      </c>
      <c r="D861" s="2">
        <f t="shared" si="118"/>
        <v>0</v>
      </c>
      <c r="E861" s="2">
        <f t="shared" si="119"/>
        <v>0</v>
      </c>
      <c r="F861" s="2">
        <f t="shared" ref="F861:G876" si="123">((F860*13)+D861)/14</f>
        <v>5.2058484232873935E-4</v>
      </c>
      <c r="G861" s="2">
        <f t="shared" si="123"/>
        <v>2.5518587433638099E-3</v>
      </c>
      <c r="H861" s="2">
        <f t="shared" si="121"/>
        <v>0.20400221747482569</v>
      </c>
      <c r="I861" s="2">
        <f t="shared" si="122"/>
        <v>16.943674564211605</v>
      </c>
    </row>
    <row r="862" spans="1:9" ht="13.5" x14ac:dyDescent="0.25">
      <c r="A862" s="3">
        <f>TITRES_STAT!B865</f>
        <v>43962</v>
      </c>
      <c r="B862" s="5">
        <f>TITRES_STAT!D865</f>
        <v>1.99</v>
      </c>
      <c r="C862" s="2">
        <f t="shared" si="117"/>
        <v>0</v>
      </c>
      <c r="D862" s="2">
        <f t="shared" si="118"/>
        <v>0</v>
      </c>
      <c r="E862" s="2">
        <f t="shared" si="119"/>
        <v>0</v>
      </c>
      <c r="F862" s="2">
        <f t="shared" si="123"/>
        <v>4.8340021073382941E-4</v>
      </c>
      <c r="G862" s="2">
        <f t="shared" si="123"/>
        <v>2.3695831188378235E-3</v>
      </c>
      <c r="H862" s="2">
        <f t="shared" si="121"/>
        <v>0.20400221747482569</v>
      </c>
      <c r="I862" s="2">
        <f t="shared" si="122"/>
        <v>16.943674564211605</v>
      </c>
    </row>
    <row r="863" spans="1:9" ht="13.5" x14ac:dyDescent="0.25">
      <c r="A863" s="3">
        <f>TITRES_STAT!B866</f>
        <v>43963</v>
      </c>
      <c r="B863" s="5">
        <f>TITRES_STAT!D866</f>
        <v>1.99</v>
      </c>
      <c r="C863" s="2">
        <f t="shared" si="117"/>
        <v>0</v>
      </c>
      <c r="D863" s="2">
        <f t="shared" si="118"/>
        <v>0</v>
      </c>
      <c r="E863" s="2">
        <f t="shared" si="119"/>
        <v>0</v>
      </c>
      <c r="F863" s="2">
        <f t="shared" si="123"/>
        <v>4.4887162425284163E-4</v>
      </c>
      <c r="G863" s="2">
        <f t="shared" si="123"/>
        <v>2.2003271817779791E-3</v>
      </c>
      <c r="H863" s="2">
        <f t="shared" si="121"/>
        <v>0.20400221747482569</v>
      </c>
      <c r="I863" s="2">
        <f t="shared" si="122"/>
        <v>16.943674564211605</v>
      </c>
    </row>
    <row r="864" spans="1:9" ht="13.5" x14ac:dyDescent="0.25">
      <c r="A864" s="3">
        <f>TITRES_STAT!B867</f>
        <v>43964</v>
      </c>
      <c r="B864" s="5">
        <f>TITRES_STAT!D867</f>
        <v>1.99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4.1680936537763865E-4</v>
      </c>
      <c r="G864" s="2">
        <f t="shared" si="123"/>
        <v>2.0431609545081236E-3</v>
      </c>
      <c r="H864" s="2">
        <f t="shared" si="121"/>
        <v>0.20400221747482569</v>
      </c>
      <c r="I864" s="2">
        <f t="shared" si="122"/>
        <v>16.943674564211605</v>
      </c>
    </row>
    <row r="865" spans="1:9" ht="13.5" x14ac:dyDescent="0.25">
      <c r="A865" s="3">
        <f>TITRES_STAT!B868</f>
        <v>43965</v>
      </c>
      <c r="B865" s="5">
        <f>TITRES_STAT!D868</f>
        <v>1.99</v>
      </c>
      <c r="C865" s="2">
        <f t="shared" si="117"/>
        <v>0</v>
      </c>
      <c r="D865" s="2">
        <f t="shared" si="118"/>
        <v>0</v>
      </c>
      <c r="E865" s="2">
        <f t="shared" si="119"/>
        <v>0</v>
      </c>
      <c r="F865" s="2">
        <f t="shared" si="123"/>
        <v>3.8703726785066446E-4</v>
      </c>
      <c r="G865" s="2">
        <f t="shared" si="123"/>
        <v>1.8972208863289718E-3</v>
      </c>
      <c r="H865" s="2">
        <f t="shared" si="121"/>
        <v>0.20400221747482569</v>
      </c>
      <c r="I865" s="2">
        <f t="shared" si="122"/>
        <v>16.943674564211605</v>
      </c>
    </row>
    <row r="866" spans="1:9" ht="13.5" x14ac:dyDescent="0.25">
      <c r="A866" s="3">
        <f>TITRES_STAT!B869</f>
        <v>43966</v>
      </c>
      <c r="B866" s="5">
        <f>TITRES_STAT!D869</f>
        <v>1.99</v>
      </c>
      <c r="C866" s="2">
        <f t="shared" si="117"/>
        <v>0</v>
      </c>
      <c r="D866" s="2">
        <f t="shared" si="118"/>
        <v>0</v>
      </c>
      <c r="E866" s="2">
        <f t="shared" si="119"/>
        <v>0</v>
      </c>
      <c r="F866" s="2">
        <f t="shared" si="123"/>
        <v>3.5939174871847413E-4</v>
      </c>
      <c r="G866" s="2">
        <f t="shared" si="123"/>
        <v>1.7617051087340453E-3</v>
      </c>
      <c r="H866" s="2">
        <f t="shared" si="121"/>
        <v>0.20400221747482566</v>
      </c>
      <c r="I866" s="2">
        <f t="shared" si="122"/>
        <v>16.943674564211605</v>
      </c>
    </row>
    <row r="867" spans="1:9" ht="13.5" x14ac:dyDescent="0.25">
      <c r="A867" s="3">
        <f>TITRES_STAT!B870</f>
        <v>43969</v>
      </c>
      <c r="B867" s="5">
        <f>TITRES_STAT!D870</f>
        <v>1.99</v>
      </c>
      <c r="C867" s="2">
        <f t="shared" si="117"/>
        <v>0</v>
      </c>
      <c r="D867" s="2">
        <f t="shared" si="118"/>
        <v>0</v>
      </c>
      <c r="E867" s="2">
        <f t="shared" si="119"/>
        <v>0</v>
      </c>
      <c r="F867" s="2">
        <f t="shared" si="123"/>
        <v>3.3372090952429743E-4</v>
      </c>
      <c r="G867" s="2">
        <f t="shared" si="123"/>
        <v>1.6358690295387565E-3</v>
      </c>
      <c r="H867" s="2">
        <f t="shared" si="121"/>
        <v>0.20400221747482566</v>
      </c>
      <c r="I867" s="2">
        <f t="shared" si="122"/>
        <v>16.943674564211605</v>
      </c>
    </row>
    <row r="868" spans="1:9" ht="13.5" x14ac:dyDescent="0.25">
      <c r="A868" s="3">
        <f>TITRES_STAT!B871</f>
        <v>43970</v>
      </c>
      <c r="B868" s="5">
        <f>TITRES_STAT!D871</f>
        <v>1.99</v>
      </c>
      <c r="C868" s="2">
        <f t="shared" si="117"/>
        <v>0</v>
      </c>
      <c r="D868" s="2">
        <f t="shared" si="118"/>
        <v>0</v>
      </c>
      <c r="E868" s="2">
        <f t="shared" si="119"/>
        <v>0</v>
      </c>
      <c r="F868" s="2">
        <f t="shared" si="123"/>
        <v>3.0988370170113334E-4</v>
      </c>
      <c r="G868" s="2">
        <f t="shared" si="123"/>
        <v>1.5190212417145598E-3</v>
      </c>
      <c r="H868" s="2">
        <f t="shared" si="121"/>
        <v>0.20400221747482566</v>
      </c>
      <c r="I868" s="2">
        <f t="shared" si="122"/>
        <v>16.943674564211605</v>
      </c>
    </row>
    <row r="869" spans="1:9" ht="13.5" x14ac:dyDescent="0.25">
      <c r="A869" s="3">
        <f>TITRES_STAT!B872</f>
        <v>43971</v>
      </c>
      <c r="B869" s="5">
        <f>TITRES_STAT!D872</f>
        <v>1.99</v>
      </c>
      <c r="C869" s="2">
        <f t="shared" si="117"/>
        <v>0</v>
      </c>
      <c r="D869" s="2">
        <f t="shared" si="118"/>
        <v>0</v>
      </c>
      <c r="E869" s="2">
        <f t="shared" si="119"/>
        <v>0</v>
      </c>
      <c r="F869" s="2">
        <f t="shared" si="123"/>
        <v>2.8774915157962381E-4</v>
      </c>
      <c r="G869" s="2">
        <f t="shared" si="123"/>
        <v>1.4105197244492342E-3</v>
      </c>
      <c r="H869" s="2">
        <f t="shared" si="121"/>
        <v>0.20400221747482564</v>
      </c>
      <c r="I869" s="2">
        <f t="shared" si="122"/>
        <v>16.943674564211605</v>
      </c>
    </row>
    <row r="870" spans="1:9" ht="13.5" x14ac:dyDescent="0.25">
      <c r="A870" s="3">
        <f>TITRES_STAT!B873</f>
        <v>43972</v>
      </c>
      <c r="B870" s="5">
        <f>TITRES_STAT!D873</f>
        <v>1.94</v>
      </c>
      <c r="C870" s="2">
        <f t="shared" si="117"/>
        <v>-5.0000000000000044E-2</v>
      </c>
      <c r="D870" s="2">
        <f t="shared" si="118"/>
        <v>0</v>
      </c>
      <c r="E870" s="2">
        <f t="shared" si="119"/>
        <v>5.0000000000000044E-2</v>
      </c>
      <c r="F870" s="2">
        <f t="shared" si="123"/>
        <v>2.6719564075250782E-4</v>
      </c>
      <c r="G870" s="2">
        <f t="shared" si="123"/>
        <v>4.881196886988578E-3</v>
      </c>
      <c r="H870" s="2">
        <f t="shared" si="121"/>
        <v>5.4739779389917705E-2</v>
      </c>
      <c r="I870" s="2">
        <f t="shared" si="122"/>
        <v>5.1898847905006846</v>
      </c>
    </row>
    <row r="871" spans="1:9" ht="13.5" x14ac:dyDescent="0.25">
      <c r="A871" s="3">
        <f>TITRES_STAT!B874</f>
        <v>43973</v>
      </c>
      <c r="B871" s="5">
        <f>TITRES_STAT!D874</f>
        <v>1.94</v>
      </c>
      <c r="C871" s="2">
        <f t="shared" si="117"/>
        <v>0</v>
      </c>
      <c r="D871" s="2">
        <f t="shared" si="118"/>
        <v>0</v>
      </c>
      <c r="E871" s="2">
        <f t="shared" si="119"/>
        <v>0</v>
      </c>
      <c r="F871" s="2">
        <f t="shared" si="123"/>
        <v>2.4811023784161441E-4</v>
      </c>
      <c r="G871" s="2">
        <f t="shared" si="123"/>
        <v>4.5325399664893932E-3</v>
      </c>
      <c r="H871" s="2">
        <f t="shared" si="121"/>
        <v>5.4739779389917712E-2</v>
      </c>
      <c r="I871" s="2">
        <f t="shared" si="122"/>
        <v>5.1898847905006846</v>
      </c>
    </row>
    <row r="872" spans="1:9" ht="13.5" x14ac:dyDescent="0.25">
      <c r="A872" s="3">
        <f>TITRES_STAT!B875</f>
        <v>43977</v>
      </c>
      <c r="B872" s="5">
        <f>TITRES_STAT!D875</f>
        <v>1.94</v>
      </c>
      <c r="C872" s="2">
        <f t="shared" si="117"/>
        <v>0</v>
      </c>
      <c r="D872" s="2">
        <f t="shared" si="118"/>
        <v>0</v>
      </c>
      <c r="E872" s="2">
        <f t="shared" si="119"/>
        <v>0</v>
      </c>
      <c r="F872" s="2">
        <f t="shared" si="123"/>
        <v>2.3038807799578482E-4</v>
      </c>
      <c r="G872" s="2">
        <f t="shared" si="123"/>
        <v>4.2087871117401513E-3</v>
      </c>
      <c r="H872" s="2">
        <f t="shared" si="121"/>
        <v>5.4739779389917712E-2</v>
      </c>
      <c r="I872" s="2">
        <f t="shared" si="122"/>
        <v>5.1898847905006846</v>
      </c>
    </row>
    <row r="873" spans="1:9" ht="13.5" x14ac:dyDescent="0.25">
      <c r="A873" s="3">
        <f>TITRES_STAT!B876</f>
        <v>43978</v>
      </c>
      <c r="B873" s="5">
        <f>TITRES_STAT!D876</f>
        <v>1.94</v>
      </c>
      <c r="C873" s="2">
        <f t="shared" si="117"/>
        <v>0</v>
      </c>
      <c r="D873" s="2">
        <f t="shared" si="118"/>
        <v>0</v>
      </c>
      <c r="E873" s="2">
        <f t="shared" si="119"/>
        <v>0</v>
      </c>
      <c r="F873" s="2">
        <f t="shared" si="123"/>
        <v>2.1393178671037162E-4</v>
      </c>
      <c r="G873" s="2">
        <f t="shared" si="123"/>
        <v>3.9081594609015691E-3</v>
      </c>
      <c r="H873" s="2">
        <f t="shared" si="121"/>
        <v>5.4739779389917712E-2</v>
      </c>
      <c r="I873" s="2">
        <f t="shared" si="122"/>
        <v>5.1898847905006846</v>
      </c>
    </row>
    <row r="874" spans="1:9" ht="13.5" x14ac:dyDescent="0.25">
      <c r="A874" s="3">
        <f>TITRES_STAT!B877</f>
        <v>43979</v>
      </c>
      <c r="B874" s="5">
        <f>TITRES_STAT!D877</f>
        <v>1.94</v>
      </c>
      <c r="C874" s="2">
        <f t="shared" si="117"/>
        <v>0</v>
      </c>
      <c r="D874" s="2">
        <f t="shared" si="118"/>
        <v>0</v>
      </c>
      <c r="E874" s="2">
        <f t="shared" si="119"/>
        <v>0</v>
      </c>
      <c r="F874" s="2">
        <f t="shared" si="123"/>
        <v>1.9865094480248793E-4</v>
      </c>
      <c r="G874" s="2">
        <f t="shared" si="123"/>
        <v>3.6290052136943142E-3</v>
      </c>
      <c r="H874" s="2">
        <f t="shared" si="121"/>
        <v>5.4739779389917712E-2</v>
      </c>
      <c r="I874" s="2">
        <f t="shared" si="122"/>
        <v>5.1898847905006846</v>
      </c>
    </row>
    <row r="875" spans="1:9" ht="13.5" x14ac:dyDescent="0.25">
      <c r="A875" s="3">
        <f>TITRES_STAT!B878</f>
        <v>43980</v>
      </c>
      <c r="B875" s="5">
        <f>TITRES_STAT!D878</f>
        <v>1.94</v>
      </c>
      <c r="C875" s="2">
        <f t="shared" si="117"/>
        <v>0</v>
      </c>
      <c r="D875" s="2">
        <f t="shared" si="118"/>
        <v>0</v>
      </c>
      <c r="E875" s="2">
        <f t="shared" si="119"/>
        <v>0</v>
      </c>
      <c r="F875" s="2">
        <f t="shared" si="123"/>
        <v>1.8446159160231021E-4</v>
      </c>
      <c r="G875" s="2">
        <f t="shared" si="123"/>
        <v>3.3697905555732919E-3</v>
      </c>
      <c r="H875" s="2">
        <f t="shared" si="121"/>
        <v>5.4739779389917705E-2</v>
      </c>
      <c r="I875" s="2">
        <f t="shared" si="122"/>
        <v>5.1898847905006846</v>
      </c>
    </row>
    <row r="876" spans="1:9" ht="13.5" x14ac:dyDescent="0.25">
      <c r="A876" s="3">
        <f>TITRES_STAT!B879</f>
        <v>43983</v>
      </c>
      <c r="B876" s="5">
        <f>TITRES_STAT!D879</f>
        <v>1.89</v>
      </c>
      <c r="C876" s="2">
        <f t="shared" si="117"/>
        <v>-5.0000000000000044E-2</v>
      </c>
      <c r="D876" s="2">
        <f t="shared" si="118"/>
        <v>0</v>
      </c>
      <c r="E876" s="2">
        <f t="shared" si="119"/>
        <v>5.0000000000000044E-2</v>
      </c>
      <c r="F876" s="2">
        <f t="shared" si="123"/>
        <v>1.7128576363071663E-4</v>
      </c>
      <c r="G876" s="2">
        <f t="shared" si="123"/>
        <v>6.7005198016037741E-3</v>
      </c>
      <c r="H876" s="2">
        <f t="shared" si="121"/>
        <v>2.5563056106441065E-2</v>
      </c>
      <c r="I876" s="2">
        <f t="shared" si="122"/>
        <v>2.4925874576148885</v>
      </c>
    </row>
    <row r="877" spans="1:9" ht="13.5" x14ac:dyDescent="0.25">
      <c r="A877" s="3">
        <f>TITRES_STAT!B880</f>
        <v>43984</v>
      </c>
      <c r="B877" s="5">
        <f>TITRES_STAT!D880</f>
        <v>1.84</v>
      </c>
      <c r="C877" s="2">
        <f t="shared" si="117"/>
        <v>-4.9999999999999822E-2</v>
      </c>
      <c r="D877" s="2">
        <f t="shared" si="118"/>
        <v>0</v>
      </c>
      <c r="E877" s="2">
        <f t="shared" si="119"/>
        <v>4.9999999999999822E-2</v>
      </c>
      <c r="F877" s="2">
        <f t="shared" ref="F877:G892" si="124">((F876*13)+D877)/14</f>
        <v>1.5905106622852259E-4</v>
      </c>
      <c r="G877" s="2">
        <f t="shared" si="124"/>
        <v>9.7933398157749197E-3</v>
      </c>
      <c r="H877" s="2">
        <f t="shared" si="121"/>
        <v>1.6240738013841433E-2</v>
      </c>
      <c r="I877" s="2">
        <f t="shared" si="122"/>
        <v>1.5981191666831478</v>
      </c>
    </row>
    <row r="878" spans="1:9" ht="13.5" x14ac:dyDescent="0.25">
      <c r="A878" s="3">
        <f>TITRES_STAT!B881</f>
        <v>43985</v>
      </c>
      <c r="B878" s="5">
        <f>TITRES_STAT!D881</f>
        <v>1.79</v>
      </c>
      <c r="C878" s="2">
        <f t="shared" si="117"/>
        <v>-5.0000000000000044E-2</v>
      </c>
      <c r="D878" s="2">
        <f t="shared" si="118"/>
        <v>0</v>
      </c>
      <c r="E878" s="2">
        <f t="shared" si="119"/>
        <v>5.0000000000000044E-2</v>
      </c>
      <c r="F878" s="2">
        <f t="shared" si="124"/>
        <v>1.4769027578362813E-4</v>
      </c>
      <c r="G878" s="2">
        <f t="shared" si="124"/>
        <v>1.2665244114648143E-2</v>
      </c>
      <c r="H878" s="2">
        <f t="shared" si="121"/>
        <v>1.1661068231035132E-2</v>
      </c>
      <c r="I878" s="2">
        <f t="shared" si="122"/>
        <v>1.1526655119214411</v>
      </c>
    </row>
    <row r="879" spans="1:9" ht="13.5" x14ac:dyDescent="0.25">
      <c r="A879" s="3">
        <f>TITRES_STAT!B882</f>
        <v>43986</v>
      </c>
      <c r="B879" s="5">
        <f>TITRES_STAT!D882</f>
        <v>1.74</v>
      </c>
      <c r="C879" s="2">
        <f t="shared" si="117"/>
        <v>-5.0000000000000044E-2</v>
      </c>
      <c r="D879" s="2">
        <f t="shared" si="118"/>
        <v>0</v>
      </c>
      <c r="E879" s="2">
        <f t="shared" si="119"/>
        <v>5.0000000000000044E-2</v>
      </c>
      <c r="F879" s="2">
        <f t="shared" si="124"/>
        <v>1.3714097037051184E-4</v>
      </c>
      <c r="G879" s="2">
        <f t="shared" si="124"/>
        <v>1.5332012392173277E-2</v>
      </c>
      <c r="H879" s="2">
        <f t="shared" si="121"/>
        <v>8.9447469035780248E-3</v>
      </c>
      <c r="I879" s="2">
        <f t="shared" si="122"/>
        <v>0.88654477175575153</v>
      </c>
    </row>
    <row r="880" spans="1:9" ht="13.5" x14ac:dyDescent="0.25">
      <c r="A880" s="3">
        <f>TITRES_STAT!B883</f>
        <v>43987</v>
      </c>
      <c r="B880" s="5">
        <f>TITRES_STAT!D883</f>
        <v>1.79</v>
      </c>
      <c r="C880" s="2">
        <f t="shared" si="117"/>
        <v>5.0000000000000044E-2</v>
      </c>
      <c r="D880" s="2">
        <f t="shared" si="118"/>
        <v>5.0000000000000044E-2</v>
      </c>
      <c r="E880" s="2">
        <f t="shared" si="119"/>
        <v>0</v>
      </c>
      <c r="F880" s="2">
        <f t="shared" si="124"/>
        <v>3.6987737582011926E-3</v>
      </c>
      <c r="G880" s="2">
        <f t="shared" si="124"/>
        <v>1.4236868649875185E-2</v>
      </c>
      <c r="H880" s="2">
        <f t="shared" si="121"/>
        <v>0.25980247828117875</v>
      </c>
      <c r="I880" s="2">
        <f t="shared" si="122"/>
        <v>20.6224771549618</v>
      </c>
    </row>
    <row r="881" spans="1:9" ht="13.5" x14ac:dyDescent="0.25">
      <c r="A881" s="3">
        <f>TITRES_STAT!B884</f>
        <v>43990</v>
      </c>
      <c r="B881" s="5">
        <f>TITRES_STAT!D884</f>
        <v>1.84</v>
      </c>
      <c r="C881" s="2">
        <f t="shared" si="117"/>
        <v>5.0000000000000044E-2</v>
      </c>
      <c r="D881" s="2">
        <f t="shared" si="118"/>
        <v>5.0000000000000044E-2</v>
      </c>
      <c r="E881" s="2">
        <f t="shared" si="119"/>
        <v>0</v>
      </c>
      <c r="F881" s="2">
        <f t="shared" si="124"/>
        <v>7.0060042040439681E-3</v>
      </c>
      <c r="G881" s="2">
        <f t="shared" si="124"/>
        <v>1.3219949460598386E-2</v>
      </c>
      <c r="H881" s="2">
        <f t="shared" si="121"/>
        <v>0.5299569582262873</v>
      </c>
      <c r="I881" s="2">
        <f t="shared" si="122"/>
        <v>34.638684139237355</v>
      </c>
    </row>
    <row r="882" spans="1:9" ht="13.5" x14ac:dyDescent="0.25">
      <c r="A882" s="3">
        <f>TITRES_STAT!B885</f>
        <v>43991</v>
      </c>
      <c r="B882" s="5">
        <f>TITRES_STAT!D885</f>
        <v>1.88</v>
      </c>
      <c r="C882" s="2">
        <f t="shared" si="117"/>
        <v>3.9999999999999813E-2</v>
      </c>
      <c r="D882" s="2">
        <f t="shared" si="118"/>
        <v>3.9999999999999813E-2</v>
      </c>
      <c r="E882" s="2">
        <f t="shared" si="119"/>
        <v>0</v>
      </c>
      <c r="F882" s="2">
        <f t="shared" si="124"/>
        <v>9.3627181894693854E-3</v>
      </c>
      <c r="G882" s="2">
        <f t="shared" si="124"/>
        <v>1.2275667356269931E-2</v>
      </c>
      <c r="H882" s="2">
        <f t="shared" si="121"/>
        <v>0.76270543325591789</v>
      </c>
      <c r="I882" s="2">
        <f t="shared" si="122"/>
        <v>43.269023789591088</v>
      </c>
    </row>
    <row r="883" spans="1:9" ht="13.5" x14ac:dyDescent="0.25">
      <c r="A883" s="3">
        <f>TITRES_STAT!B886</f>
        <v>43992</v>
      </c>
      <c r="B883" s="5">
        <f>TITRES_STAT!D886</f>
        <v>1.88</v>
      </c>
      <c r="C883" s="2">
        <f t="shared" si="117"/>
        <v>0</v>
      </c>
      <c r="D883" s="2">
        <f t="shared" si="118"/>
        <v>0</v>
      </c>
      <c r="E883" s="2">
        <f t="shared" si="119"/>
        <v>0</v>
      </c>
      <c r="F883" s="2">
        <f t="shared" si="124"/>
        <v>8.6939526045072858E-3</v>
      </c>
      <c r="G883" s="2">
        <f t="shared" si="124"/>
        <v>1.1398833973679221E-2</v>
      </c>
      <c r="H883" s="2">
        <f t="shared" si="121"/>
        <v>0.76270543325591778</v>
      </c>
      <c r="I883" s="2">
        <f t="shared" si="122"/>
        <v>43.269023789591088</v>
      </c>
    </row>
    <row r="884" spans="1:9" ht="13.5" x14ac:dyDescent="0.25">
      <c r="A884" s="3">
        <f>TITRES_STAT!B887</f>
        <v>43993</v>
      </c>
      <c r="B884" s="5">
        <f>TITRES_STAT!D887</f>
        <v>1.83</v>
      </c>
      <c r="C884" s="2">
        <f t="shared" si="117"/>
        <v>-4.9999999999999822E-2</v>
      </c>
      <c r="D884" s="2">
        <f t="shared" si="118"/>
        <v>0</v>
      </c>
      <c r="E884" s="2">
        <f t="shared" si="119"/>
        <v>4.9999999999999822E-2</v>
      </c>
      <c r="F884" s="2">
        <f t="shared" si="124"/>
        <v>8.0729559898996221E-3</v>
      </c>
      <c r="G884" s="2">
        <f t="shared" si="124"/>
        <v>1.4156060118416408E-2</v>
      </c>
      <c r="H884" s="2">
        <f t="shared" si="121"/>
        <v>0.57028268616894773</v>
      </c>
      <c r="I884" s="2">
        <f t="shared" si="122"/>
        <v>36.317198883487563</v>
      </c>
    </row>
    <row r="885" spans="1:9" ht="13.5" x14ac:dyDescent="0.25">
      <c r="A885" s="3">
        <f>TITRES_STAT!B888</f>
        <v>43994</v>
      </c>
      <c r="B885" s="5">
        <f>TITRES_STAT!D888</f>
        <v>1.83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7.4963162763353628E-3</v>
      </c>
      <c r="G885" s="2">
        <f t="shared" si="124"/>
        <v>1.3144912967100951E-2</v>
      </c>
      <c r="H885" s="2">
        <f t="shared" si="121"/>
        <v>0.57028268616894773</v>
      </c>
      <c r="I885" s="2">
        <f t="shared" si="122"/>
        <v>36.317198883487563</v>
      </c>
    </row>
    <row r="886" spans="1:9" ht="13.5" x14ac:dyDescent="0.25">
      <c r="A886" s="3">
        <f>TITRES_STAT!B889</f>
        <v>43997</v>
      </c>
      <c r="B886" s="5">
        <f>TITRES_STAT!D889</f>
        <v>1.83</v>
      </c>
      <c r="C886" s="2">
        <f t="shared" si="117"/>
        <v>0</v>
      </c>
      <c r="D886" s="2">
        <f t="shared" si="118"/>
        <v>0</v>
      </c>
      <c r="E886" s="2">
        <f t="shared" si="119"/>
        <v>0</v>
      </c>
      <c r="F886" s="2">
        <f t="shared" si="124"/>
        <v>6.9608651137399793E-3</v>
      </c>
      <c r="G886" s="2">
        <f t="shared" si="124"/>
        <v>1.2205990612308025E-2</v>
      </c>
      <c r="H886" s="2">
        <f t="shared" si="121"/>
        <v>0.57028268616894773</v>
      </c>
      <c r="I886" s="2">
        <f t="shared" si="122"/>
        <v>36.317198883487563</v>
      </c>
    </row>
    <row r="887" spans="1:9" ht="13.5" x14ac:dyDescent="0.25">
      <c r="A887" s="3">
        <f>TITRES_STAT!B890</f>
        <v>43998</v>
      </c>
      <c r="B887" s="5">
        <f>TITRES_STAT!D890</f>
        <v>1.8</v>
      </c>
      <c r="C887" s="2">
        <f t="shared" si="117"/>
        <v>-3.0000000000000027E-2</v>
      </c>
      <c r="D887" s="2">
        <f t="shared" si="118"/>
        <v>0</v>
      </c>
      <c r="E887" s="2">
        <f t="shared" si="119"/>
        <v>3.0000000000000027E-2</v>
      </c>
      <c r="F887" s="2">
        <f t="shared" si="124"/>
        <v>6.4636604627585515E-3</v>
      </c>
      <c r="G887" s="2">
        <f t="shared" si="124"/>
        <v>1.3476991282857453E-2</v>
      </c>
      <c r="H887" s="2">
        <f t="shared" si="121"/>
        <v>0.47960708195903029</v>
      </c>
      <c r="I887" s="2">
        <f t="shared" si="122"/>
        <v>32.41448948216852</v>
      </c>
    </row>
    <row r="888" spans="1:9" ht="13.5" x14ac:dyDescent="0.25">
      <c r="A888" s="3">
        <f>TITRES_STAT!B891</f>
        <v>43999</v>
      </c>
      <c r="B888" s="5">
        <f>TITRES_STAT!D891</f>
        <v>1.72</v>
      </c>
      <c r="C888" s="2">
        <f t="shared" si="117"/>
        <v>-8.0000000000000071E-2</v>
      </c>
      <c r="D888" s="2">
        <f t="shared" si="118"/>
        <v>0</v>
      </c>
      <c r="E888" s="2">
        <f t="shared" si="119"/>
        <v>8.0000000000000071E-2</v>
      </c>
      <c r="F888" s="2">
        <f t="shared" si="124"/>
        <v>6.0019704297043699E-3</v>
      </c>
      <c r="G888" s="2">
        <f t="shared" si="124"/>
        <v>1.8228634762653354E-2</v>
      </c>
      <c r="H888" s="2">
        <f t="shared" si="121"/>
        <v>0.32926055669298654</v>
      </c>
      <c r="I888" s="2">
        <f t="shared" si="122"/>
        <v>24.770204384318788</v>
      </c>
    </row>
    <row r="889" spans="1:9" ht="13.5" x14ac:dyDescent="0.25">
      <c r="A889" s="3">
        <f>TITRES_STAT!B892</f>
        <v>44000</v>
      </c>
      <c r="B889" s="5">
        <f>TITRES_STAT!D892</f>
        <v>1.72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5.5732582561540582E-3</v>
      </c>
      <c r="G889" s="2">
        <f t="shared" si="124"/>
        <v>1.692658942246383E-2</v>
      </c>
      <c r="H889" s="2">
        <f t="shared" si="121"/>
        <v>0.32926055669298654</v>
      </c>
      <c r="I889" s="2">
        <f t="shared" si="122"/>
        <v>24.770204384318788</v>
      </c>
    </row>
    <row r="890" spans="1:9" ht="13.5" x14ac:dyDescent="0.25">
      <c r="A890" s="3">
        <f>TITRES_STAT!B893</f>
        <v>44001</v>
      </c>
      <c r="B890" s="5">
        <f>TITRES_STAT!D893</f>
        <v>1.67</v>
      </c>
      <c r="C890" s="2">
        <f t="shared" si="117"/>
        <v>-5.0000000000000044E-2</v>
      </c>
      <c r="D890" s="2">
        <f t="shared" si="118"/>
        <v>0</v>
      </c>
      <c r="E890" s="2">
        <f t="shared" si="119"/>
        <v>5.0000000000000044E-2</v>
      </c>
      <c r="F890" s="2">
        <f t="shared" si="124"/>
        <v>5.1751683807144825E-3</v>
      </c>
      <c r="G890" s="2">
        <f t="shared" si="124"/>
        <v>1.9288975892287844E-2</v>
      </c>
      <c r="H890" s="2">
        <f t="shared" si="121"/>
        <v>0.26829668975757437</v>
      </c>
      <c r="I890" s="2">
        <f t="shared" si="122"/>
        <v>21.154095246346301</v>
      </c>
    </row>
    <row r="891" spans="1:9" ht="13.5" x14ac:dyDescent="0.25">
      <c r="A891" s="3">
        <f>TITRES_STAT!B894</f>
        <v>44004</v>
      </c>
      <c r="B891" s="5">
        <f>TITRES_STAT!D894</f>
        <v>1.61</v>
      </c>
      <c r="C891" s="2">
        <f t="shared" si="117"/>
        <v>-5.9999999999999831E-2</v>
      </c>
      <c r="D891" s="2">
        <f t="shared" si="118"/>
        <v>0</v>
      </c>
      <c r="E891" s="2">
        <f t="shared" si="119"/>
        <v>5.9999999999999831E-2</v>
      </c>
      <c r="F891" s="2">
        <f t="shared" si="124"/>
        <v>4.805513496377734E-3</v>
      </c>
      <c r="G891" s="2">
        <f t="shared" si="124"/>
        <v>2.2196906185695843E-2</v>
      </c>
      <c r="H891" s="2">
        <f t="shared" si="121"/>
        <v>0.21649474283377873</v>
      </c>
      <c r="I891" s="2">
        <f t="shared" si="122"/>
        <v>17.796603241331098</v>
      </c>
    </row>
    <row r="892" spans="1:9" ht="13.5" x14ac:dyDescent="0.25">
      <c r="A892" s="3">
        <f>TITRES_STAT!B895</f>
        <v>44005</v>
      </c>
      <c r="B892" s="5">
        <f>TITRES_STAT!D895</f>
        <v>1.53</v>
      </c>
      <c r="C892" s="2">
        <f t="shared" si="117"/>
        <v>-8.0000000000000071E-2</v>
      </c>
      <c r="D892" s="2">
        <f t="shared" si="118"/>
        <v>0</v>
      </c>
      <c r="E892" s="2">
        <f t="shared" si="119"/>
        <v>8.0000000000000071E-2</v>
      </c>
      <c r="F892" s="2">
        <f t="shared" si="124"/>
        <v>4.4622625323507527E-3</v>
      </c>
      <c r="G892" s="2">
        <f t="shared" si="124"/>
        <v>2.6325698601003287E-2</v>
      </c>
      <c r="H892" s="2">
        <f t="shared" si="121"/>
        <v>0.16950215073041569</v>
      </c>
      <c r="I892" s="2">
        <f t="shared" si="122"/>
        <v>14.493530484279376</v>
      </c>
    </row>
    <row r="893" spans="1:9" ht="13.5" x14ac:dyDescent="0.25">
      <c r="A893" s="3">
        <f>TITRES_STAT!B896</f>
        <v>44006</v>
      </c>
      <c r="B893" s="5">
        <f>TITRES_STAT!D896</f>
        <v>1.57</v>
      </c>
      <c r="C893" s="2">
        <f t="shared" si="117"/>
        <v>4.0000000000000036E-2</v>
      </c>
      <c r="D893" s="2">
        <f t="shared" si="118"/>
        <v>4.0000000000000036E-2</v>
      </c>
      <c r="E893" s="2">
        <f t="shared" si="119"/>
        <v>0</v>
      </c>
      <c r="F893" s="2">
        <f t="shared" ref="F893:G908" si="125">((F892*13)+D893)/14</f>
        <v>7.0006723514685577E-3</v>
      </c>
      <c r="G893" s="2">
        <f t="shared" si="125"/>
        <v>2.444529155807448E-2</v>
      </c>
      <c r="H893" s="2">
        <f t="shared" si="121"/>
        <v>0.28638121721056659</v>
      </c>
      <c r="I893" s="2">
        <f t="shared" si="122"/>
        <v>22.262546543672769</v>
      </c>
    </row>
    <row r="894" spans="1:9" ht="13.5" x14ac:dyDescent="0.25">
      <c r="A894" s="3">
        <f>TITRES_STAT!B897</f>
        <v>44007</v>
      </c>
      <c r="B894" s="5">
        <f>TITRES_STAT!D897</f>
        <v>1.56</v>
      </c>
      <c r="C894" s="2">
        <f t="shared" si="117"/>
        <v>-1.0000000000000009E-2</v>
      </c>
      <c r="D894" s="2">
        <f t="shared" si="118"/>
        <v>0</v>
      </c>
      <c r="E894" s="2">
        <f t="shared" si="119"/>
        <v>1.0000000000000009E-2</v>
      </c>
      <c r="F894" s="2">
        <f t="shared" si="125"/>
        <v>6.5006243263636609E-3</v>
      </c>
      <c r="G894" s="2">
        <f t="shared" si="125"/>
        <v>2.341348501821202E-2</v>
      </c>
      <c r="H894" s="2">
        <f t="shared" si="121"/>
        <v>0.2776444566585109</v>
      </c>
      <c r="I894" s="2">
        <f t="shared" si="122"/>
        <v>21.730963979184693</v>
      </c>
    </row>
    <row r="895" spans="1:9" ht="13.5" x14ac:dyDescent="0.25">
      <c r="A895" s="3">
        <f>TITRES_STAT!B898</f>
        <v>44008</v>
      </c>
      <c r="B895" s="5">
        <f>TITRES_STAT!D898</f>
        <v>1.56</v>
      </c>
      <c r="C895" s="2">
        <f t="shared" si="117"/>
        <v>0</v>
      </c>
      <c r="D895" s="2">
        <f t="shared" si="118"/>
        <v>0</v>
      </c>
      <c r="E895" s="2">
        <f t="shared" si="119"/>
        <v>0</v>
      </c>
      <c r="F895" s="2">
        <f t="shared" si="125"/>
        <v>6.0362940173376853E-3</v>
      </c>
      <c r="G895" s="2">
        <f t="shared" si="125"/>
        <v>2.1741093231196877E-2</v>
      </c>
      <c r="H895" s="2">
        <f t="shared" si="121"/>
        <v>0.27764445665851084</v>
      </c>
      <c r="I895" s="2">
        <f t="shared" si="122"/>
        <v>21.730963979184679</v>
      </c>
    </row>
    <row r="896" spans="1:9" ht="13.5" x14ac:dyDescent="0.25">
      <c r="A896" s="3">
        <f>TITRES_STAT!B899</f>
        <v>44011</v>
      </c>
      <c r="B896" s="5">
        <f>TITRES_STAT!D899</f>
        <v>1.52</v>
      </c>
      <c r="C896" s="2">
        <f t="shared" si="117"/>
        <v>-4.0000000000000036E-2</v>
      </c>
      <c r="D896" s="2">
        <f t="shared" si="118"/>
        <v>0</v>
      </c>
      <c r="E896" s="2">
        <f t="shared" si="119"/>
        <v>4.0000000000000036E-2</v>
      </c>
      <c r="F896" s="2">
        <f t="shared" si="125"/>
        <v>5.6051301589564225E-3</v>
      </c>
      <c r="G896" s="2">
        <f t="shared" si="125"/>
        <v>2.3045300857539957E-2</v>
      </c>
      <c r="H896" s="2">
        <f t="shared" si="121"/>
        <v>0.2432222600870293</v>
      </c>
      <c r="I896" s="2">
        <f t="shared" si="122"/>
        <v>19.563859809749786</v>
      </c>
    </row>
    <row r="897" spans="1:9" ht="13.5" x14ac:dyDescent="0.25">
      <c r="A897" s="3">
        <f>TITRES_STAT!B900</f>
        <v>44012</v>
      </c>
      <c r="B897" s="5">
        <f>TITRES_STAT!D900</f>
        <v>1.46</v>
      </c>
      <c r="C897" s="2">
        <f t="shared" si="117"/>
        <v>-6.0000000000000053E-2</v>
      </c>
      <c r="D897" s="2">
        <f t="shared" si="118"/>
        <v>0</v>
      </c>
      <c r="E897" s="2">
        <f t="shared" si="119"/>
        <v>6.0000000000000053E-2</v>
      </c>
      <c r="F897" s="2">
        <f t="shared" si="125"/>
        <v>5.2047637190309635E-3</v>
      </c>
      <c r="G897" s="2">
        <f t="shared" si="125"/>
        <v>2.5684922224858537E-2</v>
      </c>
      <c r="H897" s="2">
        <f t="shared" si="121"/>
        <v>0.20263887402367362</v>
      </c>
      <c r="I897" s="2">
        <f t="shared" si="122"/>
        <v>16.849519702095094</v>
      </c>
    </row>
    <row r="898" spans="1:9" ht="13.5" x14ac:dyDescent="0.25">
      <c r="A898" s="3">
        <f>TITRES_STAT!B901</f>
        <v>44013</v>
      </c>
      <c r="B898" s="5">
        <f>TITRES_STAT!D901</f>
        <v>1.42</v>
      </c>
      <c r="C898" s="2">
        <f t="shared" si="117"/>
        <v>-4.0000000000000036E-2</v>
      </c>
      <c r="D898" s="2">
        <f t="shared" si="118"/>
        <v>0</v>
      </c>
      <c r="E898" s="2">
        <f t="shared" si="119"/>
        <v>4.0000000000000036E-2</v>
      </c>
      <c r="F898" s="2">
        <f t="shared" si="125"/>
        <v>4.8329948819573225E-3</v>
      </c>
      <c r="G898" s="2">
        <f t="shared" si="125"/>
        <v>2.6707427780225786E-2</v>
      </c>
      <c r="H898" s="2">
        <f t="shared" si="121"/>
        <v>0.18096070208362328</v>
      </c>
      <c r="I898" s="2">
        <f t="shared" si="122"/>
        <v>15.323177288147349</v>
      </c>
    </row>
    <row r="899" spans="1:9" ht="13.5" x14ac:dyDescent="0.25">
      <c r="A899" s="3">
        <f>TITRES_STAT!B902</f>
        <v>44014</v>
      </c>
      <c r="B899" s="5">
        <f>TITRES_STAT!D902</f>
        <v>1.38</v>
      </c>
      <c r="C899" s="2">
        <f t="shared" ref="C899:C962" si="126">B899-B898</f>
        <v>-4.0000000000000036E-2</v>
      </c>
      <c r="D899" s="2">
        <f t="shared" ref="D899:D962" si="127">IF(C899&gt;0,C899,0)</f>
        <v>0</v>
      </c>
      <c r="E899" s="2">
        <f t="shared" ref="E899:E962" si="128">IF(C899&lt;0,-C899,0)</f>
        <v>4.0000000000000036E-2</v>
      </c>
      <c r="F899" s="2">
        <f t="shared" si="125"/>
        <v>4.487780961817513E-3</v>
      </c>
      <c r="G899" s="2">
        <f t="shared" si="125"/>
        <v>2.7656897224495377E-2</v>
      </c>
      <c r="H899" s="2">
        <f t="shared" si="121"/>
        <v>0.16226624864638611</v>
      </c>
      <c r="I899" s="2">
        <f t="shared" si="122"/>
        <v>13.96119424747701</v>
      </c>
    </row>
    <row r="900" spans="1:9" ht="13.5" x14ac:dyDescent="0.25">
      <c r="A900" s="3">
        <f>TITRES_STAT!B903</f>
        <v>44015</v>
      </c>
      <c r="B900" s="5">
        <f>TITRES_STAT!D903</f>
        <v>1.46</v>
      </c>
      <c r="C900" s="2">
        <f t="shared" si="126"/>
        <v>8.0000000000000071E-2</v>
      </c>
      <c r="D900" s="2">
        <f t="shared" si="127"/>
        <v>8.0000000000000071E-2</v>
      </c>
      <c r="E900" s="2">
        <f t="shared" si="128"/>
        <v>0</v>
      </c>
      <c r="F900" s="2">
        <f t="shared" si="125"/>
        <v>9.881510893116268E-3</v>
      </c>
      <c r="G900" s="2">
        <f t="shared" si="125"/>
        <v>2.5681404565602851E-2</v>
      </c>
      <c r="H900" s="2">
        <f t="shared" si="121"/>
        <v>0.38477299276502042</v>
      </c>
      <c r="I900" s="2">
        <f t="shared" si="122"/>
        <v>27.785997761028824</v>
      </c>
    </row>
    <row r="901" spans="1:9" ht="13.5" x14ac:dyDescent="0.25">
      <c r="A901" s="3">
        <f>TITRES_STAT!B904</f>
        <v>44018</v>
      </c>
      <c r="B901" s="5">
        <f>TITRES_STAT!D904</f>
        <v>1.5</v>
      </c>
      <c r="C901" s="2">
        <f t="shared" si="126"/>
        <v>4.0000000000000036E-2</v>
      </c>
      <c r="D901" s="2">
        <f t="shared" si="127"/>
        <v>4.0000000000000036E-2</v>
      </c>
      <c r="E901" s="2">
        <f t="shared" si="128"/>
        <v>0</v>
      </c>
      <c r="F901" s="2">
        <f t="shared" si="125"/>
        <v>1.2032831543607967E-2</v>
      </c>
      <c r="G901" s="2">
        <f t="shared" si="125"/>
        <v>2.384701852520265E-2</v>
      </c>
      <c r="H901" s="2">
        <f t="shared" si="121"/>
        <v>0.50458431652120805</v>
      </c>
      <c r="I901" s="2">
        <f t="shared" si="122"/>
        <v>33.536459936514007</v>
      </c>
    </row>
    <row r="902" spans="1:9" ht="13.5" x14ac:dyDescent="0.25">
      <c r="A902" s="3">
        <f>TITRES_STAT!B905</f>
        <v>44019</v>
      </c>
      <c r="B902" s="5">
        <f>TITRES_STAT!D905</f>
        <v>1.54</v>
      </c>
      <c r="C902" s="2">
        <f t="shared" si="126"/>
        <v>4.0000000000000036E-2</v>
      </c>
      <c r="D902" s="2">
        <f t="shared" si="127"/>
        <v>4.0000000000000036E-2</v>
      </c>
      <c r="E902" s="2">
        <f t="shared" si="128"/>
        <v>0</v>
      </c>
      <c r="F902" s="2">
        <f t="shared" si="125"/>
        <v>1.4030486433350257E-2</v>
      </c>
      <c r="G902" s="2">
        <f t="shared" si="125"/>
        <v>2.2143660059116745E-2</v>
      </c>
      <c r="H902" s="2">
        <f t="shared" si="121"/>
        <v>0.63361189595094869</v>
      </c>
      <c r="I902" s="2">
        <f t="shared" si="122"/>
        <v>38.785950170992983</v>
      </c>
    </row>
    <row r="903" spans="1:9" ht="13.5" x14ac:dyDescent="0.25">
      <c r="A903" s="3">
        <f>TITRES_STAT!B906</f>
        <v>44020</v>
      </c>
      <c r="B903" s="5">
        <f>TITRES_STAT!D906</f>
        <v>1.54</v>
      </c>
      <c r="C903" s="2">
        <f t="shared" si="126"/>
        <v>0</v>
      </c>
      <c r="D903" s="2">
        <f t="shared" si="127"/>
        <v>0</v>
      </c>
      <c r="E903" s="2">
        <f t="shared" si="128"/>
        <v>0</v>
      </c>
      <c r="F903" s="2">
        <f t="shared" si="125"/>
        <v>1.3028308830968097E-2</v>
      </c>
      <c r="G903" s="2">
        <f t="shared" si="125"/>
        <v>2.0561970054894123E-2</v>
      </c>
      <c r="H903" s="2">
        <f t="shared" si="121"/>
        <v>0.63361189595094869</v>
      </c>
      <c r="I903" s="2">
        <f t="shared" si="122"/>
        <v>38.785950170992983</v>
      </c>
    </row>
    <row r="904" spans="1:9" ht="13.5" x14ac:dyDescent="0.25">
      <c r="A904" s="3">
        <f>TITRES_STAT!B907</f>
        <v>44021</v>
      </c>
      <c r="B904" s="5">
        <f>TITRES_STAT!D907</f>
        <v>1.58</v>
      </c>
      <c r="C904" s="2">
        <f t="shared" si="126"/>
        <v>4.0000000000000036E-2</v>
      </c>
      <c r="D904" s="2">
        <f t="shared" si="127"/>
        <v>4.0000000000000036E-2</v>
      </c>
      <c r="E904" s="2">
        <f t="shared" si="128"/>
        <v>0</v>
      </c>
      <c r="F904" s="2">
        <f t="shared" si="125"/>
        <v>1.4954858200184664E-2</v>
      </c>
      <c r="G904" s="2">
        <f t="shared" si="125"/>
        <v>1.909325790811597E-2</v>
      </c>
      <c r="H904" s="2">
        <f t="shared" si="121"/>
        <v>0.7832533490173933</v>
      </c>
      <c r="I904" s="2">
        <f t="shared" si="122"/>
        <v>43.92271852168291</v>
      </c>
    </row>
    <row r="905" spans="1:9" ht="13.5" x14ac:dyDescent="0.25">
      <c r="A905" s="3">
        <f>TITRES_STAT!B908</f>
        <v>44022</v>
      </c>
      <c r="B905" s="5">
        <f>TITRES_STAT!D908</f>
        <v>1.58</v>
      </c>
      <c r="C905" s="2">
        <f t="shared" si="126"/>
        <v>0</v>
      </c>
      <c r="D905" s="2">
        <f t="shared" si="127"/>
        <v>0</v>
      </c>
      <c r="E905" s="2">
        <f t="shared" si="128"/>
        <v>0</v>
      </c>
      <c r="F905" s="2">
        <f t="shared" si="125"/>
        <v>1.3886654043028617E-2</v>
      </c>
      <c r="G905" s="2">
        <f t="shared" si="125"/>
        <v>1.772945377182197E-2</v>
      </c>
      <c r="H905" s="2">
        <f t="shared" si="121"/>
        <v>0.78325334901739352</v>
      </c>
      <c r="I905" s="2">
        <f t="shared" si="122"/>
        <v>43.92271852168291</v>
      </c>
    </row>
    <row r="906" spans="1:9" ht="13.5" x14ac:dyDescent="0.25">
      <c r="A906" s="3">
        <f>TITRES_STAT!B909</f>
        <v>44025</v>
      </c>
      <c r="B906" s="5">
        <f>TITRES_STAT!D909</f>
        <v>1.58</v>
      </c>
      <c r="C906" s="2">
        <f t="shared" si="126"/>
        <v>0</v>
      </c>
      <c r="D906" s="2">
        <f t="shared" si="127"/>
        <v>0</v>
      </c>
      <c r="E906" s="2">
        <f t="shared" si="128"/>
        <v>0</v>
      </c>
      <c r="F906" s="2">
        <f t="shared" si="125"/>
        <v>1.2894750182812288E-2</v>
      </c>
      <c r="G906" s="2">
        <f t="shared" si="125"/>
        <v>1.6463064216691827E-2</v>
      </c>
      <c r="H906" s="2">
        <f t="shared" si="121"/>
        <v>0.78325334901739363</v>
      </c>
      <c r="I906" s="2">
        <f t="shared" si="122"/>
        <v>43.922718521682917</v>
      </c>
    </row>
    <row r="907" spans="1:9" ht="13.5" x14ac:dyDescent="0.25">
      <c r="A907" s="3">
        <f>TITRES_STAT!B910</f>
        <v>44026</v>
      </c>
      <c r="B907" s="5">
        <f>TITRES_STAT!D910</f>
        <v>1.62</v>
      </c>
      <c r="C907" s="2">
        <f t="shared" si="126"/>
        <v>4.0000000000000036E-2</v>
      </c>
      <c r="D907" s="2">
        <f t="shared" si="127"/>
        <v>4.0000000000000036E-2</v>
      </c>
      <c r="E907" s="2">
        <f t="shared" si="128"/>
        <v>0</v>
      </c>
      <c r="F907" s="2">
        <f t="shared" si="125"/>
        <v>1.4830839455468555E-2</v>
      </c>
      <c r="G907" s="2">
        <f t="shared" si="125"/>
        <v>1.5287131058356695E-2</v>
      </c>
      <c r="H907" s="2">
        <f t="shared" si="121"/>
        <v>0.97015191397612122</v>
      </c>
      <c r="I907" s="2">
        <f t="shared" si="122"/>
        <v>49.242492779055802</v>
      </c>
    </row>
    <row r="908" spans="1:9" ht="13.5" x14ac:dyDescent="0.25">
      <c r="A908" s="3">
        <f>TITRES_STAT!B911</f>
        <v>44027</v>
      </c>
      <c r="B908" s="5">
        <f>TITRES_STAT!D911</f>
        <v>1.66</v>
      </c>
      <c r="C908" s="2">
        <f t="shared" si="126"/>
        <v>3.9999999999999813E-2</v>
      </c>
      <c r="D908" s="2">
        <f t="shared" si="127"/>
        <v>3.9999999999999813E-2</v>
      </c>
      <c r="E908" s="2">
        <f t="shared" si="128"/>
        <v>0</v>
      </c>
      <c r="F908" s="2">
        <f t="shared" si="125"/>
        <v>1.6628636637220789E-2</v>
      </c>
      <c r="G908" s="2">
        <f t="shared" si="125"/>
        <v>1.419519312561693E-2</v>
      </c>
      <c r="H908" s="2">
        <f t="shared" si="121"/>
        <v>1.1714272916239807</v>
      </c>
      <c r="I908" s="2">
        <f t="shared" si="122"/>
        <v>53.947341278366551</v>
      </c>
    </row>
    <row r="909" spans="1:9" ht="13.5" x14ac:dyDescent="0.25">
      <c r="A909" s="3">
        <f>TITRES_STAT!B912</f>
        <v>44028</v>
      </c>
      <c r="B909" s="5">
        <f>TITRES_STAT!D912</f>
        <v>1.66</v>
      </c>
      <c r="C909" s="2">
        <f t="shared" si="126"/>
        <v>0</v>
      </c>
      <c r="D909" s="2">
        <f t="shared" si="127"/>
        <v>0</v>
      </c>
      <c r="E909" s="2">
        <f t="shared" si="128"/>
        <v>0</v>
      </c>
      <c r="F909" s="2">
        <f t="shared" ref="F909:G924" si="129">((F908*13)+D909)/14</f>
        <v>1.5440876877419305E-2</v>
      </c>
      <c r="G909" s="2">
        <f t="shared" si="129"/>
        <v>1.3181250759501436E-2</v>
      </c>
      <c r="H909" s="2">
        <f t="shared" si="121"/>
        <v>1.1714272916239807</v>
      </c>
      <c r="I909" s="2">
        <f t="shared" si="122"/>
        <v>53.947341278366551</v>
      </c>
    </row>
    <row r="910" spans="1:9" ht="13.5" x14ac:dyDescent="0.25">
      <c r="A910" s="3">
        <f>TITRES_STAT!B913</f>
        <v>44029</v>
      </c>
      <c r="B910" s="5">
        <f>TITRES_STAT!D913</f>
        <v>1.66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1.4337957100460782E-2</v>
      </c>
      <c r="G910" s="2">
        <f t="shared" si="129"/>
        <v>1.2239732848108476E-2</v>
      </c>
      <c r="H910" s="2">
        <f t="shared" si="121"/>
        <v>1.1714272916239807</v>
      </c>
      <c r="I910" s="2">
        <f t="shared" si="122"/>
        <v>53.947341278366551</v>
      </c>
    </row>
    <row r="911" spans="1:9" ht="13.5" x14ac:dyDescent="0.25">
      <c r="A911" s="3">
        <f>TITRES_STAT!B914</f>
        <v>44032</v>
      </c>
      <c r="B911" s="5">
        <f>TITRES_STAT!D914</f>
        <v>1.66</v>
      </c>
      <c r="C911" s="2">
        <f t="shared" si="126"/>
        <v>0</v>
      </c>
      <c r="D911" s="2">
        <f t="shared" si="127"/>
        <v>0</v>
      </c>
      <c r="E911" s="2">
        <f t="shared" si="128"/>
        <v>0</v>
      </c>
      <c r="F911" s="2">
        <f t="shared" si="129"/>
        <v>1.3313817307570726E-2</v>
      </c>
      <c r="G911" s="2">
        <f t="shared" si="129"/>
        <v>1.1365466216100727E-2</v>
      </c>
      <c r="H911" s="2">
        <f t="shared" si="121"/>
        <v>1.1714272916239807</v>
      </c>
      <c r="I911" s="2">
        <f t="shared" si="122"/>
        <v>53.947341278366551</v>
      </c>
    </row>
    <row r="912" spans="1:9" ht="13.5" x14ac:dyDescent="0.25">
      <c r="A912" s="3">
        <f>TITRES_STAT!B915</f>
        <v>44033</v>
      </c>
      <c r="B912" s="5">
        <f>TITRES_STAT!D915</f>
        <v>1.66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1.2362830357029961E-2</v>
      </c>
      <c r="G912" s="2">
        <f t="shared" si="129"/>
        <v>1.055364720066496E-2</v>
      </c>
      <c r="H912" s="2">
        <f t="shared" si="121"/>
        <v>1.171427291623981</v>
      </c>
      <c r="I912" s="2">
        <f t="shared" si="122"/>
        <v>53.947341278366565</v>
      </c>
    </row>
    <row r="913" spans="1:9" ht="13.5" x14ac:dyDescent="0.25">
      <c r="A913" s="3">
        <f>TITRES_STAT!B916</f>
        <v>44034</v>
      </c>
      <c r="B913" s="5">
        <f>TITRES_STAT!D916</f>
        <v>1.66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1.1479771045813535E-2</v>
      </c>
      <c r="G913" s="2">
        <f t="shared" si="129"/>
        <v>9.7998152577603199E-3</v>
      </c>
      <c r="H913" s="2">
        <f t="shared" ref="H913:H976" si="130">F913/G913</f>
        <v>1.1714272916239807</v>
      </c>
      <c r="I913" s="2">
        <f t="shared" ref="I913:I976" si="131">IF(G913=0,100,100-(100/(1+H913)))</f>
        <v>53.947341278366551</v>
      </c>
    </row>
    <row r="914" spans="1:9" ht="13.5" x14ac:dyDescent="0.25">
      <c r="A914" s="3">
        <f>TITRES_STAT!B917</f>
        <v>44035</v>
      </c>
      <c r="B914" s="5">
        <f>TITRES_STAT!D917</f>
        <v>1.66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1.0659787399683996E-2</v>
      </c>
      <c r="G914" s="2">
        <f t="shared" si="129"/>
        <v>9.0998284536345821E-3</v>
      </c>
      <c r="H914" s="2">
        <f t="shared" si="130"/>
        <v>1.171427291623981</v>
      </c>
      <c r="I914" s="2">
        <f t="shared" si="131"/>
        <v>53.947341278366565</v>
      </c>
    </row>
    <row r="915" spans="1:9" ht="13.5" x14ac:dyDescent="0.25">
      <c r="A915" s="3">
        <f>TITRES_STAT!B918</f>
        <v>44036</v>
      </c>
      <c r="B915" s="5">
        <f>TITRES_STAT!D918</f>
        <v>1.66</v>
      </c>
      <c r="C915" s="2">
        <f t="shared" si="126"/>
        <v>0</v>
      </c>
      <c r="D915" s="2">
        <f t="shared" si="127"/>
        <v>0</v>
      </c>
      <c r="E915" s="2">
        <f t="shared" si="128"/>
        <v>0</v>
      </c>
      <c r="F915" s="2">
        <f t="shared" si="129"/>
        <v>9.8983740139922827E-3</v>
      </c>
      <c r="G915" s="2">
        <f t="shared" si="129"/>
        <v>8.4498407069463974E-3</v>
      </c>
      <c r="H915" s="2">
        <f t="shared" si="130"/>
        <v>1.171427291623981</v>
      </c>
      <c r="I915" s="2">
        <f t="shared" si="131"/>
        <v>53.947341278366565</v>
      </c>
    </row>
    <row r="916" spans="1:9" ht="13.5" x14ac:dyDescent="0.25">
      <c r="A916" s="3">
        <f>TITRES_STAT!B919</f>
        <v>44039</v>
      </c>
      <c r="B916" s="5">
        <f>TITRES_STAT!D919</f>
        <v>1.66</v>
      </c>
      <c r="C916" s="2">
        <f t="shared" si="126"/>
        <v>0</v>
      </c>
      <c r="D916" s="2">
        <f t="shared" si="127"/>
        <v>0</v>
      </c>
      <c r="E916" s="2">
        <f t="shared" si="128"/>
        <v>0</v>
      </c>
      <c r="F916" s="2">
        <f t="shared" si="129"/>
        <v>9.1913472987071188E-3</v>
      </c>
      <c r="G916" s="2">
        <f t="shared" si="129"/>
        <v>7.8462806564502264E-3</v>
      </c>
      <c r="H916" s="2">
        <f t="shared" si="130"/>
        <v>1.1714272916239807</v>
      </c>
      <c r="I916" s="2">
        <f t="shared" si="131"/>
        <v>53.947341278366551</v>
      </c>
    </row>
    <row r="917" spans="1:9" ht="13.5" x14ac:dyDescent="0.25">
      <c r="A917" s="3">
        <f>TITRES_STAT!B920</f>
        <v>44040</v>
      </c>
      <c r="B917" s="5">
        <f>TITRES_STAT!D920</f>
        <v>1.66</v>
      </c>
      <c r="C917" s="2">
        <f t="shared" si="126"/>
        <v>0</v>
      </c>
      <c r="D917" s="2">
        <f t="shared" si="127"/>
        <v>0</v>
      </c>
      <c r="E917" s="2">
        <f t="shared" si="128"/>
        <v>0</v>
      </c>
      <c r="F917" s="2">
        <f t="shared" si="129"/>
        <v>8.5348224916566105E-3</v>
      </c>
      <c r="G917" s="2">
        <f t="shared" si="129"/>
        <v>7.2858320381323531E-3</v>
      </c>
      <c r="H917" s="2">
        <f t="shared" si="130"/>
        <v>1.1714272916239807</v>
      </c>
      <c r="I917" s="2">
        <f t="shared" si="131"/>
        <v>53.947341278366551</v>
      </c>
    </row>
    <row r="918" spans="1:9" ht="13.5" x14ac:dyDescent="0.25">
      <c r="A918" s="3">
        <f>TITRES_STAT!B921</f>
        <v>44041</v>
      </c>
      <c r="B918" s="5">
        <f>TITRES_STAT!D921</f>
        <v>1.66</v>
      </c>
      <c r="C918" s="2">
        <f t="shared" si="126"/>
        <v>0</v>
      </c>
      <c r="D918" s="2">
        <f t="shared" si="127"/>
        <v>0</v>
      </c>
      <c r="E918" s="2">
        <f t="shared" si="128"/>
        <v>0</v>
      </c>
      <c r="F918" s="2">
        <f t="shared" si="129"/>
        <v>7.9251923136811377E-3</v>
      </c>
      <c r="G918" s="2">
        <f t="shared" si="129"/>
        <v>6.7654154639800413E-3</v>
      </c>
      <c r="H918" s="2">
        <f t="shared" si="130"/>
        <v>1.171427291623981</v>
      </c>
      <c r="I918" s="2">
        <f t="shared" si="131"/>
        <v>53.947341278366565</v>
      </c>
    </row>
    <row r="919" spans="1:9" ht="13.5" x14ac:dyDescent="0.25">
      <c r="A919" s="3">
        <f>TITRES_STAT!B922</f>
        <v>44042</v>
      </c>
      <c r="B919" s="5">
        <f>TITRES_STAT!D922</f>
        <v>1.66</v>
      </c>
      <c r="C919" s="2">
        <f t="shared" si="126"/>
        <v>0</v>
      </c>
      <c r="D919" s="2">
        <f t="shared" si="127"/>
        <v>0</v>
      </c>
      <c r="E919" s="2">
        <f t="shared" si="128"/>
        <v>0</v>
      </c>
      <c r="F919" s="2">
        <f t="shared" si="129"/>
        <v>7.3591071484181989E-3</v>
      </c>
      <c r="G919" s="2">
        <f t="shared" si="129"/>
        <v>6.2821715022671814E-3</v>
      </c>
      <c r="H919" s="2">
        <f t="shared" si="130"/>
        <v>1.1714272916239807</v>
      </c>
      <c r="I919" s="2">
        <f t="shared" si="131"/>
        <v>53.947341278366551</v>
      </c>
    </row>
    <row r="920" spans="1:9" ht="13.5" x14ac:dyDescent="0.25">
      <c r="A920" s="3">
        <f>TITRES_STAT!B923</f>
        <v>44046</v>
      </c>
      <c r="B920" s="5">
        <f>TITRES_STAT!D923</f>
        <v>1.66</v>
      </c>
      <c r="C920" s="2">
        <f t="shared" si="126"/>
        <v>0</v>
      </c>
      <c r="D920" s="2">
        <f t="shared" si="127"/>
        <v>0</v>
      </c>
      <c r="E920" s="2">
        <f t="shared" si="128"/>
        <v>0</v>
      </c>
      <c r="F920" s="2">
        <f t="shared" si="129"/>
        <v>6.833456637816899E-3</v>
      </c>
      <c r="G920" s="2">
        <f t="shared" si="129"/>
        <v>5.8334449663909544E-3</v>
      </c>
      <c r="H920" s="2">
        <f t="shared" si="130"/>
        <v>1.1714272916239807</v>
      </c>
      <c r="I920" s="2">
        <f t="shared" si="131"/>
        <v>53.947341278366551</v>
      </c>
    </row>
    <row r="921" spans="1:9" ht="13.5" x14ac:dyDescent="0.25">
      <c r="A921" s="3">
        <f>TITRES_STAT!B924</f>
        <v>44047</v>
      </c>
      <c r="B921" s="5">
        <f>TITRES_STAT!D924</f>
        <v>1.66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6.3453525922585489E-3</v>
      </c>
      <c r="G921" s="2">
        <f t="shared" si="129"/>
        <v>5.4167703259344569E-3</v>
      </c>
      <c r="H921" s="2">
        <f t="shared" si="130"/>
        <v>1.171427291623981</v>
      </c>
      <c r="I921" s="2">
        <f t="shared" si="131"/>
        <v>53.947341278366565</v>
      </c>
    </row>
    <row r="922" spans="1:9" ht="13.5" x14ac:dyDescent="0.25">
      <c r="A922" s="3">
        <f>TITRES_STAT!B925</f>
        <v>44048</v>
      </c>
      <c r="B922" s="5">
        <f>TITRES_STAT!D925</f>
        <v>1.66</v>
      </c>
      <c r="C922" s="2">
        <f t="shared" si="126"/>
        <v>0</v>
      </c>
      <c r="D922" s="2">
        <f t="shared" si="127"/>
        <v>0</v>
      </c>
      <c r="E922" s="2">
        <f t="shared" si="128"/>
        <v>0</v>
      </c>
      <c r="F922" s="2">
        <f t="shared" si="129"/>
        <v>5.8921131213829376E-3</v>
      </c>
      <c r="G922" s="2">
        <f t="shared" si="129"/>
        <v>5.0298581597962811E-3</v>
      </c>
      <c r="H922" s="2">
        <f t="shared" si="130"/>
        <v>1.1714272916239807</v>
      </c>
      <c r="I922" s="2">
        <f t="shared" si="131"/>
        <v>53.947341278366551</v>
      </c>
    </row>
    <row r="923" spans="1:9" ht="13.5" x14ac:dyDescent="0.25">
      <c r="A923" s="3">
        <f>TITRES_STAT!B926</f>
        <v>44049</v>
      </c>
      <c r="B923" s="5">
        <f>TITRES_STAT!D926</f>
        <v>1.66</v>
      </c>
      <c r="C923" s="2">
        <f t="shared" si="126"/>
        <v>0</v>
      </c>
      <c r="D923" s="2">
        <f t="shared" si="127"/>
        <v>0</v>
      </c>
      <c r="E923" s="2">
        <f t="shared" si="128"/>
        <v>0</v>
      </c>
      <c r="F923" s="2">
        <f t="shared" si="129"/>
        <v>5.4712478984270136E-3</v>
      </c>
      <c r="G923" s="2">
        <f t="shared" si="129"/>
        <v>4.6705825769536901E-3</v>
      </c>
      <c r="H923" s="2">
        <f t="shared" si="130"/>
        <v>1.1714272916239807</v>
      </c>
      <c r="I923" s="2">
        <f t="shared" si="131"/>
        <v>53.947341278366551</v>
      </c>
    </row>
    <row r="924" spans="1:9" ht="13.5" x14ac:dyDescent="0.25">
      <c r="A924" s="3">
        <f>TITRES_STAT!B927</f>
        <v>44050</v>
      </c>
      <c r="B924" s="5">
        <f>TITRES_STAT!D927</f>
        <v>1.66</v>
      </c>
      <c r="C924" s="2">
        <f t="shared" si="126"/>
        <v>0</v>
      </c>
      <c r="D924" s="2">
        <f t="shared" si="127"/>
        <v>0</v>
      </c>
      <c r="E924" s="2">
        <f t="shared" si="128"/>
        <v>0</v>
      </c>
      <c r="F924" s="2">
        <f t="shared" si="129"/>
        <v>5.0804444771107987E-3</v>
      </c>
      <c r="G924" s="2">
        <f t="shared" si="129"/>
        <v>4.3369695357427119E-3</v>
      </c>
      <c r="H924" s="2">
        <f t="shared" si="130"/>
        <v>1.171427291623981</v>
      </c>
      <c r="I924" s="2">
        <f t="shared" si="131"/>
        <v>53.947341278366565</v>
      </c>
    </row>
    <row r="925" spans="1:9" ht="13.5" x14ac:dyDescent="0.25">
      <c r="A925" s="3">
        <f>TITRES_STAT!B928</f>
        <v>44053</v>
      </c>
      <c r="B925" s="5">
        <f>TITRES_STAT!D928</f>
        <v>1.66</v>
      </c>
      <c r="C925" s="2">
        <f t="shared" si="126"/>
        <v>0</v>
      </c>
      <c r="D925" s="2">
        <f t="shared" si="127"/>
        <v>0</v>
      </c>
      <c r="E925" s="2">
        <f t="shared" si="128"/>
        <v>0</v>
      </c>
      <c r="F925" s="2">
        <f t="shared" ref="F925:G940" si="132">((F924*13)+D925)/14</f>
        <v>4.7175555858885989E-3</v>
      </c>
      <c r="G925" s="2">
        <f t="shared" si="132"/>
        <v>4.0271859974753748E-3</v>
      </c>
      <c r="H925" s="2">
        <f t="shared" si="130"/>
        <v>1.171427291623981</v>
      </c>
      <c r="I925" s="2">
        <f t="shared" si="131"/>
        <v>53.947341278366565</v>
      </c>
    </row>
    <row r="926" spans="1:9" ht="13.5" x14ac:dyDescent="0.25">
      <c r="A926" s="3">
        <f>TITRES_STAT!B929</f>
        <v>44054</v>
      </c>
      <c r="B926" s="5">
        <f>TITRES_STAT!D929</f>
        <v>1.66</v>
      </c>
      <c r="C926" s="2">
        <f t="shared" si="126"/>
        <v>0</v>
      </c>
      <c r="D926" s="2">
        <f t="shared" si="127"/>
        <v>0</v>
      </c>
      <c r="E926" s="2">
        <f t="shared" si="128"/>
        <v>0</v>
      </c>
      <c r="F926" s="2">
        <f t="shared" si="132"/>
        <v>4.3805873297536992E-3</v>
      </c>
      <c r="G926" s="2">
        <f t="shared" si="132"/>
        <v>3.7395298547985623E-3</v>
      </c>
      <c r="H926" s="2">
        <f t="shared" si="130"/>
        <v>1.1714272916239812</v>
      </c>
      <c r="I926" s="2">
        <f t="shared" si="131"/>
        <v>53.947341278366572</v>
      </c>
    </row>
    <row r="927" spans="1:9" ht="13.5" x14ac:dyDescent="0.25">
      <c r="A927" s="3">
        <f>TITRES_STAT!B930</f>
        <v>44055</v>
      </c>
      <c r="B927" s="5">
        <f>TITRES_STAT!D930</f>
        <v>1.66</v>
      </c>
      <c r="C927" s="2">
        <f t="shared" si="126"/>
        <v>0</v>
      </c>
      <c r="D927" s="2">
        <f t="shared" si="127"/>
        <v>0</v>
      </c>
      <c r="E927" s="2">
        <f t="shared" si="128"/>
        <v>0</v>
      </c>
      <c r="F927" s="2">
        <f t="shared" si="132"/>
        <v>4.0676882347712917E-3</v>
      </c>
      <c r="G927" s="2">
        <f t="shared" si="132"/>
        <v>3.4724205794558079E-3</v>
      </c>
      <c r="H927" s="2">
        <f t="shared" si="130"/>
        <v>1.171427291623981</v>
      </c>
      <c r="I927" s="2">
        <f t="shared" si="131"/>
        <v>53.947341278366565</v>
      </c>
    </row>
    <row r="928" spans="1:9" ht="13.5" x14ac:dyDescent="0.25">
      <c r="A928" s="3">
        <f>TITRES_STAT!B931</f>
        <v>44057</v>
      </c>
      <c r="B928" s="5">
        <f>TITRES_STAT!D931</f>
        <v>1.66</v>
      </c>
      <c r="C928" s="2">
        <f t="shared" si="126"/>
        <v>0</v>
      </c>
      <c r="D928" s="2">
        <f t="shared" si="127"/>
        <v>0</v>
      </c>
      <c r="E928" s="2">
        <f t="shared" si="128"/>
        <v>0</v>
      </c>
      <c r="F928" s="2">
        <f t="shared" si="132"/>
        <v>3.7771390751447707E-3</v>
      </c>
      <c r="G928" s="2">
        <f t="shared" si="132"/>
        <v>3.224390538066107E-3</v>
      </c>
      <c r="H928" s="2">
        <f t="shared" si="130"/>
        <v>1.171427291623981</v>
      </c>
      <c r="I928" s="2">
        <f t="shared" si="131"/>
        <v>53.947341278366565</v>
      </c>
    </row>
    <row r="929" spans="1:9" ht="13.5" x14ac:dyDescent="0.25">
      <c r="A929" s="3">
        <f>TITRES_STAT!B932</f>
        <v>44060</v>
      </c>
      <c r="B929" s="5">
        <f>TITRES_STAT!D932</f>
        <v>1.66</v>
      </c>
      <c r="C929" s="2">
        <f t="shared" si="126"/>
        <v>0</v>
      </c>
      <c r="D929" s="2">
        <f t="shared" si="127"/>
        <v>0</v>
      </c>
      <c r="E929" s="2">
        <f t="shared" si="128"/>
        <v>0</v>
      </c>
      <c r="F929" s="2">
        <f t="shared" si="132"/>
        <v>3.5073434269201442E-3</v>
      </c>
      <c r="G929" s="2">
        <f t="shared" si="132"/>
        <v>2.9940769282042422E-3</v>
      </c>
      <c r="H929" s="2">
        <f t="shared" si="130"/>
        <v>1.171427291623981</v>
      </c>
      <c r="I929" s="2">
        <f t="shared" si="131"/>
        <v>53.947341278366565</v>
      </c>
    </row>
    <row r="930" spans="1:9" ht="13.5" x14ac:dyDescent="0.25">
      <c r="A930" s="3">
        <f>TITRES_STAT!B933</f>
        <v>44061</v>
      </c>
      <c r="B930" s="5">
        <f>TITRES_STAT!D933</f>
        <v>1.66</v>
      </c>
      <c r="C930" s="2">
        <f t="shared" si="126"/>
        <v>0</v>
      </c>
      <c r="D930" s="2">
        <f t="shared" si="127"/>
        <v>0</v>
      </c>
      <c r="E930" s="2">
        <f t="shared" si="128"/>
        <v>0</v>
      </c>
      <c r="F930" s="2">
        <f t="shared" si="132"/>
        <v>3.2568188964258483E-3</v>
      </c>
      <c r="G930" s="2">
        <f t="shared" si="132"/>
        <v>2.7802142904753678E-3</v>
      </c>
      <c r="H930" s="2">
        <f t="shared" si="130"/>
        <v>1.1714272916239812</v>
      </c>
      <c r="I930" s="2">
        <f t="shared" si="131"/>
        <v>53.947341278366572</v>
      </c>
    </row>
    <row r="931" spans="1:9" ht="13.5" x14ac:dyDescent="0.25">
      <c r="A931" s="3">
        <f>TITRES_STAT!B934</f>
        <v>44062</v>
      </c>
      <c r="B931" s="5">
        <f>TITRES_STAT!D934</f>
        <v>1.66</v>
      </c>
      <c r="C931" s="2">
        <f t="shared" si="126"/>
        <v>0</v>
      </c>
      <c r="D931" s="2">
        <f t="shared" si="127"/>
        <v>0</v>
      </c>
      <c r="E931" s="2">
        <f t="shared" si="128"/>
        <v>0</v>
      </c>
      <c r="F931" s="2">
        <f t="shared" si="132"/>
        <v>3.0241889752525733E-3</v>
      </c>
      <c r="G931" s="2">
        <f t="shared" si="132"/>
        <v>2.5816275554414133E-3</v>
      </c>
      <c r="H931" s="2">
        <f t="shared" si="130"/>
        <v>1.171427291623981</v>
      </c>
      <c r="I931" s="2">
        <f t="shared" si="131"/>
        <v>53.947341278366565</v>
      </c>
    </row>
    <row r="932" spans="1:9" ht="13.5" x14ac:dyDescent="0.25">
      <c r="A932" s="3">
        <f>TITRES_STAT!B935</f>
        <v>44064</v>
      </c>
      <c r="B932" s="5">
        <f>TITRES_STAT!D935</f>
        <v>1.66</v>
      </c>
      <c r="C932" s="2">
        <f t="shared" si="126"/>
        <v>0</v>
      </c>
      <c r="D932" s="2">
        <f t="shared" si="127"/>
        <v>0</v>
      </c>
      <c r="E932" s="2">
        <f t="shared" si="128"/>
        <v>0</v>
      </c>
      <c r="F932" s="2">
        <f t="shared" si="132"/>
        <v>2.8081754770202466E-3</v>
      </c>
      <c r="G932" s="2">
        <f t="shared" si="132"/>
        <v>2.3972255871955979E-3</v>
      </c>
      <c r="H932" s="2">
        <f t="shared" si="130"/>
        <v>1.171427291623981</v>
      </c>
      <c r="I932" s="2">
        <f t="shared" si="131"/>
        <v>53.947341278366565</v>
      </c>
    </row>
    <row r="933" spans="1:9" ht="13.5" x14ac:dyDescent="0.25">
      <c r="A933" s="3">
        <f>TITRES_STAT!B936</f>
        <v>44067</v>
      </c>
      <c r="B933" s="5">
        <f>TITRES_STAT!D936</f>
        <v>1.66</v>
      </c>
      <c r="C933" s="2">
        <f t="shared" si="126"/>
        <v>0</v>
      </c>
      <c r="D933" s="2">
        <f t="shared" si="127"/>
        <v>0</v>
      </c>
      <c r="E933" s="2">
        <f t="shared" si="128"/>
        <v>0</v>
      </c>
      <c r="F933" s="2">
        <f t="shared" si="132"/>
        <v>2.6075915143759436E-3</v>
      </c>
      <c r="G933" s="2">
        <f t="shared" si="132"/>
        <v>2.2259951881101981E-3</v>
      </c>
      <c r="H933" s="2">
        <f t="shared" si="130"/>
        <v>1.171427291623981</v>
      </c>
      <c r="I933" s="2">
        <f t="shared" si="131"/>
        <v>53.947341278366565</v>
      </c>
    </row>
    <row r="934" spans="1:9" ht="13.5" x14ac:dyDescent="0.25">
      <c r="A934" s="3">
        <f>TITRES_STAT!B937</f>
        <v>44068</v>
      </c>
      <c r="B934" s="5">
        <f>TITRES_STAT!D937</f>
        <v>1.66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2.4213349776348045E-3</v>
      </c>
      <c r="G934" s="2">
        <f t="shared" si="132"/>
        <v>2.0669955318166127E-3</v>
      </c>
      <c r="H934" s="2">
        <f t="shared" si="130"/>
        <v>1.1714272916239807</v>
      </c>
      <c r="I934" s="2">
        <f t="shared" si="131"/>
        <v>53.947341278366551</v>
      </c>
    </row>
    <row r="935" spans="1:9" ht="13.5" x14ac:dyDescent="0.25">
      <c r="A935" s="3">
        <f>TITRES_STAT!B938</f>
        <v>44069</v>
      </c>
      <c r="B935" s="5">
        <f>TITRES_STAT!D938</f>
        <v>1.66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2.2483824792323185E-3</v>
      </c>
      <c r="G935" s="2">
        <f t="shared" si="132"/>
        <v>1.9193529938297119E-3</v>
      </c>
      <c r="H935" s="2">
        <f t="shared" si="130"/>
        <v>1.1714272916239807</v>
      </c>
      <c r="I935" s="2">
        <f t="shared" si="131"/>
        <v>53.947341278366551</v>
      </c>
    </row>
    <row r="936" spans="1:9" ht="13.5" x14ac:dyDescent="0.25">
      <c r="A936" s="3">
        <f>TITRES_STAT!B939</f>
        <v>44070</v>
      </c>
      <c r="B936" s="5">
        <f>TITRES_STAT!D939</f>
        <v>1.66</v>
      </c>
      <c r="C936" s="2">
        <f t="shared" si="126"/>
        <v>0</v>
      </c>
      <c r="D936" s="2">
        <f t="shared" si="127"/>
        <v>0</v>
      </c>
      <c r="E936" s="2">
        <f t="shared" si="128"/>
        <v>0</v>
      </c>
      <c r="F936" s="2">
        <f t="shared" si="132"/>
        <v>2.0877837307157242E-3</v>
      </c>
      <c r="G936" s="2">
        <f t="shared" si="132"/>
        <v>1.7822563514133039E-3</v>
      </c>
      <c r="H936" s="2">
        <f t="shared" si="130"/>
        <v>1.1714272916239807</v>
      </c>
      <c r="I936" s="2">
        <f t="shared" si="131"/>
        <v>53.947341278366551</v>
      </c>
    </row>
    <row r="937" spans="1:9" ht="13.5" x14ac:dyDescent="0.25">
      <c r="A937" s="3">
        <f>TITRES_STAT!B940</f>
        <v>44071</v>
      </c>
      <c r="B937" s="5">
        <f>TITRES_STAT!D940</f>
        <v>1.66</v>
      </c>
      <c r="C937" s="2">
        <f t="shared" si="126"/>
        <v>0</v>
      </c>
      <c r="D937" s="2">
        <f t="shared" si="127"/>
        <v>0</v>
      </c>
      <c r="E937" s="2">
        <f t="shared" si="128"/>
        <v>0</v>
      </c>
      <c r="F937" s="2">
        <f t="shared" si="132"/>
        <v>1.9386563213788868E-3</v>
      </c>
      <c r="G937" s="2">
        <f t="shared" si="132"/>
        <v>1.6549523263123536E-3</v>
      </c>
      <c r="H937" s="2">
        <f t="shared" si="130"/>
        <v>1.1714272916239807</v>
      </c>
      <c r="I937" s="2">
        <f t="shared" si="131"/>
        <v>53.947341278366551</v>
      </c>
    </row>
    <row r="938" spans="1:9" ht="13.5" x14ac:dyDescent="0.25">
      <c r="A938" s="3">
        <f>TITRES_STAT!B941</f>
        <v>44074</v>
      </c>
      <c r="B938" s="5">
        <f>TITRES_STAT!D941</f>
        <v>1.66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1.8001808698518233E-3</v>
      </c>
      <c r="G938" s="2">
        <f t="shared" si="132"/>
        <v>1.5367414458614711E-3</v>
      </c>
      <c r="H938" s="2">
        <f t="shared" si="130"/>
        <v>1.1714272916239807</v>
      </c>
      <c r="I938" s="2">
        <f t="shared" si="131"/>
        <v>53.947341278366551</v>
      </c>
    </row>
    <row r="939" spans="1:9" ht="13.5" x14ac:dyDescent="0.25">
      <c r="A939" s="3">
        <f>TITRES_STAT!B942</f>
        <v>44075</v>
      </c>
      <c r="B939" s="5">
        <f>TITRES_STAT!D942</f>
        <v>1.66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1.6715965220052646E-3</v>
      </c>
      <c r="G939" s="2">
        <f t="shared" si="132"/>
        <v>1.4269741997285088E-3</v>
      </c>
      <c r="H939" s="2">
        <f t="shared" si="130"/>
        <v>1.1714272916239807</v>
      </c>
      <c r="I939" s="2">
        <f t="shared" si="131"/>
        <v>53.947341278366551</v>
      </c>
    </row>
    <row r="940" spans="1:9" ht="13.5" x14ac:dyDescent="0.25">
      <c r="A940" s="3">
        <f>TITRES_STAT!B943</f>
        <v>44076</v>
      </c>
      <c r="B940" s="5">
        <f>TITRES_STAT!D943</f>
        <v>1.66</v>
      </c>
      <c r="C940" s="2">
        <f t="shared" si="126"/>
        <v>0</v>
      </c>
      <c r="D940" s="2">
        <f t="shared" si="127"/>
        <v>0</v>
      </c>
      <c r="E940" s="2">
        <f t="shared" si="128"/>
        <v>0</v>
      </c>
      <c r="F940" s="2">
        <f t="shared" si="132"/>
        <v>1.5521967704334599E-3</v>
      </c>
      <c r="G940" s="2">
        <f t="shared" si="132"/>
        <v>1.3250474711764724E-3</v>
      </c>
      <c r="H940" s="2">
        <f t="shared" si="130"/>
        <v>1.171427291623981</v>
      </c>
      <c r="I940" s="2">
        <f t="shared" si="131"/>
        <v>53.947341278366565</v>
      </c>
    </row>
    <row r="941" spans="1:9" ht="13.5" x14ac:dyDescent="0.25">
      <c r="A941" s="3">
        <f>TITRES_STAT!B944</f>
        <v>44077</v>
      </c>
      <c r="B941" s="5">
        <f>TITRES_STAT!D944</f>
        <v>1.66</v>
      </c>
      <c r="C941" s="2">
        <f t="shared" si="126"/>
        <v>0</v>
      </c>
      <c r="D941" s="2">
        <f t="shared" si="127"/>
        <v>0</v>
      </c>
      <c r="E941" s="2">
        <f t="shared" si="128"/>
        <v>0</v>
      </c>
      <c r="F941" s="2">
        <f t="shared" ref="F941:G956" si="133">((F940*13)+D941)/14</f>
        <v>1.4413255725453556E-3</v>
      </c>
      <c r="G941" s="2">
        <f t="shared" si="133"/>
        <v>1.2304012232352958E-3</v>
      </c>
      <c r="H941" s="2">
        <f t="shared" si="130"/>
        <v>1.1714272916239807</v>
      </c>
      <c r="I941" s="2">
        <f t="shared" si="131"/>
        <v>53.947341278366551</v>
      </c>
    </row>
    <row r="942" spans="1:9" ht="13.5" x14ac:dyDescent="0.25">
      <c r="A942" s="3">
        <f>TITRES_STAT!B945</f>
        <v>44078</v>
      </c>
      <c r="B942" s="5">
        <f>TITRES_STAT!D945</f>
        <v>1.66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1.3383737459349732E-3</v>
      </c>
      <c r="G942" s="2">
        <f t="shared" si="133"/>
        <v>1.1425154215756318E-3</v>
      </c>
      <c r="H942" s="2">
        <f t="shared" si="130"/>
        <v>1.171427291623981</v>
      </c>
      <c r="I942" s="2">
        <f t="shared" si="131"/>
        <v>53.947341278366565</v>
      </c>
    </row>
    <row r="943" spans="1:9" ht="13.5" x14ac:dyDescent="0.25">
      <c r="A943" s="3">
        <f>TITRES_STAT!B946</f>
        <v>44081</v>
      </c>
      <c r="B943" s="5">
        <f>TITRES_STAT!D946</f>
        <v>1.66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1.2427756212253325E-3</v>
      </c>
      <c r="G943" s="2">
        <f t="shared" si="133"/>
        <v>1.0609071771773724E-3</v>
      </c>
      <c r="H943" s="2">
        <f t="shared" si="130"/>
        <v>1.1714272916239812</v>
      </c>
      <c r="I943" s="2">
        <f t="shared" si="131"/>
        <v>53.947341278366572</v>
      </c>
    </row>
    <row r="944" spans="1:9" ht="13.5" x14ac:dyDescent="0.25">
      <c r="A944" s="3">
        <f>TITRES_STAT!B947</f>
        <v>44082</v>
      </c>
      <c r="B944" s="5">
        <f>TITRES_STAT!D947</f>
        <v>1.66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1.1540059339949517E-3</v>
      </c>
      <c r="G944" s="2">
        <f t="shared" si="133"/>
        <v>9.8512809309327445E-4</v>
      </c>
      <c r="H944" s="2">
        <f t="shared" si="130"/>
        <v>1.1714272916239812</v>
      </c>
      <c r="I944" s="2">
        <f t="shared" si="131"/>
        <v>53.947341278366572</v>
      </c>
    </row>
    <row r="945" spans="1:9" ht="13.5" x14ac:dyDescent="0.25">
      <c r="A945" s="3">
        <f>TITRES_STAT!B948</f>
        <v>44083</v>
      </c>
      <c r="B945" s="5">
        <f>TITRES_STAT!D948</f>
        <v>1.66</v>
      </c>
      <c r="C945" s="2">
        <f t="shared" si="126"/>
        <v>0</v>
      </c>
      <c r="D945" s="2">
        <f t="shared" si="127"/>
        <v>0</v>
      </c>
      <c r="E945" s="2">
        <f t="shared" si="128"/>
        <v>0</v>
      </c>
      <c r="F945" s="2">
        <f t="shared" si="133"/>
        <v>1.071576938709598E-3</v>
      </c>
      <c r="G945" s="2">
        <f t="shared" si="133"/>
        <v>9.147618007294691E-4</v>
      </c>
      <c r="H945" s="2">
        <f t="shared" si="130"/>
        <v>1.1714272916239812</v>
      </c>
      <c r="I945" s="2">
        <f t="shared" si="131"/>
        <v>53.947341278366572</v>
      </c>
    </row>
    <row r="946" spans="1:9" ht="13.5" x14ac:dyDescent="0.25">
      <c r="A946" s="3">
        <f>TITRES_STAT!B949</f>
        <v>44084</v>
      </c>
      <c r="B946" s="5">
        <f>TITRES_STAT!D949</f>
        <v>1.66</v>
      </c>
      <c r="C946" s="2">
        <f t="shared" si="126"/>
        <v>0</v>
      </c>
      <c r="D946" s="2">
        <f t="shared" si="127"/>
        <v>0</v>
      </c>
      <c r="E946" s="2">
        <f t="shared" si="128"/>
        <v>0</v>
      </c>
      <c r="F946" s="2">
        <f t="shared" si="133"/>
        <v>9.950357288017696E-4</v>
      </c>
      <c r="G946" s="2">
        <f t="shared" si="133"/>
        <v>8.4942167210593563E-4</v>
      </c>
      <c r="H946" s="2">
        <f t="shared" si="130"/>
        <v>1.1714272916239812</v>
      </c>
      <c r="I946" s="2">
        <f t="shared" si="131"/>
        <v>53.947341278366572</v>
      </c>
    </row>
    <row r="947" spans="1:9" ht="13.5" x14ac:dyDescent="0.25">
      <c r="A947" s="3">
        <f>TITRES_STAT!B950</f>
        <v>44085</v>
      </c>
      <c r="B947" s="5">
        <f>TITRES_STAT!D950</f>
        <v>1.62</v>
      </c>
      <c r="C947" s="2">
        <f t="shared" si="126"/>
        <v>-3.9999999999999813E-2</v>
      </c>
      <c r="D947" s="2">
        <f t="shared" si="127"/>
        <v>0</v>
      </c>
      <c r="E947" s="2">
        <f t="shared" si="128"/>
        <v>3.9999999999999813E-2</v>
      </c>
      <c r="F947" s="2">
        <f t="shared" si="133"/>
        <v>9.2396174817307183E-4</v>
      </c>
      <c r="G947" s="2">
        <f t="shared" si="133"/>
        <v>3.6458915526697841E-3</v>
      </c>
      <c r="H947" s="2">
        <f t="shared" si="130"/>
        <v>0.25342546118698472</v>
      </c>
      <c r="I947" s="2">
        <f t="shared" si="131"/>
        <v>20.218630388040197</v>
      </c>
    </row>
    <row r="948" spans="1:9" ht="13.5" x14ac:dyDescent="0.25">
      <c r="A948" s="3">
        <f>TITRES_STAT!B951</f>
        <v>44088</v>
      </c>
      <c r="B948" s="5">
        <f>TITRES_STAT!D951</f>
        <v>1.62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8.5796448044642387E-4</v>
      </c>
      <c r="G948" s="2">
        <f t="shared" si="133"/>
        <v>3.3854707274790855E-3</v>
      </c>
      <c r="H948" s="2">
        <f t="shared" si="130"/>
        <v>0.25342546118698472</v>
      </c>
      <c r="I948" s="2">
        <f t="shared" si="131"/>
        <v>20.218630388040197</v>
      </c>
    </row>
    <row r="949" spans="1:9" ht="13.5" x14ac:dyDescent="0.25">
      <c r="A949" s="3">
        <f>TITRES_STAT!B952</f>
        <v>44089</v>
      </c>
      <c r="B949" s="5">
        <f>TITRES_STAT!D952</f>
        <v>1.62</v>
      </c>
      <c r="C949" s="2">
        <f t="shared" si="126"/>
        <v>0</v>
      </c>
      <c r="D949" s="2">
        <f t="shared" si="127"/>
        <v>0</v>
      </c>
      <c r="E949" s="2">
        <f t="shared" si="128"/>
        <v>0</v>
      </c>
      <c r="F949" s="2">
        <f t="shared" si="133"/>
        <v>7.9668130327167929E-4</v>
      </c>
      <c r="G949" s="2">
        <f t="shared" si="133"/>
        <v>3.1436513898020079E-3</v>
      </c>
      <c r="H949" s="2">
        <f t="shared" si="130"/>
        <v>0.25342546118698472</v>
      </c>
      <c r="I949" s="2">
        <f t="shared" si="131"/>
        <v>20.218630388040197</v>
      </c>
    </row>
    <row r="950" spans="1:9" ht="13.5" x14ac:dyDescent="0.25">
      <c r="A950" s="3">
        <f>TITRES_STAT!B953</f>
        <v>44090</v>
      </c>
      <c r="B950" s="5">
        <f>TITRES_STAT!D953</f>
        <v>1.62</v>
      </c>
      <c r="C950" s="2">
        <f t="shared" si="126"/>
        <v>0</v>
      </c>
      <c r="D950" s="2">
        <f t="shared" si="127"/>
        <v>0</v>
      </c>
      <c r="E950" s="2">
        <f t="shared" si="128"/>
        <v>0</v>
      </c>
      <c r="F950" s="2">
        <f t="shared" si="133"/>
        <v>7.3977549589513086E-4</v>
      </c>
      <c r="G950" s="2">
        <f t="shared" si="133"/>
        <v>2.9191048619590073E-3</v>
      </c>
      <c r="H950" s="2">
        <f t="shared" si="130"/>
        <v>0.25342546118698472</v>
      </c>
      <c r="I950" s="2">
        <f t="shared" si="131"/>
        <v>20.218630388040197</v>
      </c>
    </row>
    <row r="951" spans="1:9" ht="13.5" x14ac:dyDescent="0.25">
      <c r="A951" s="3">
        <f>TITRES_STAT!B954</f>
        <v>44091</v>
      </c>
      <c r="B951" s="5">
        <f>TITRES_STAT!D954</f>
        <v>1.66</v>
      </c>
      <c r="C951" s="2">
        <f t="shared" si="126"/>
        <v>3.9999999999999813E-2</v>
      </c>
      <c r="D951" s="2">
        <f t="shared" si="127"/>
        <v>3.9999999999999813E-2</v>
      </c>
      <c r="E951" s="2">
        <f t="shared" si="128"/>
        <v>0</v>
      </c>
      <c r="F951" s="2">
        <f t="shared" si="133"/>
        <v>3.5440772461883224E-3</v>
      </c>
      <c r="G951" s="2">
        <f t="shared" si="133"/>
        <v>2.7105973718190781E-3</v>
      </c>
      <c r="H951" s="2">
        <f t="shared" si="130"/>
        <v>1.3074893685925391</v>
      </c>
      <c r="I951" s="2">
        <f t="shared" si="131"/>
        <v>56.662855586201317</v>
      </c>
    </row>
    <row r="952" spans="1:9" ht="13.5" x14ac:dyDescent="0.25">
      <c r="A952" s="3">
        <f>TITRES_STAT!B955</f>
        <v>44092</v>
      </c>
      <c r="B952" s="5">
        <f>TITRES_STAT!D955</f>
        <v>1.66</v>
      </c>
      <c r="C952" s="2">
        <f t="shared" si="126"/>
        <v>0</v>
      </c>
      <c r="D952" s="2">
        <f t="shared" si="127"/>
        <v>0</v>
      </c>
      <c r="E952" s="2">
        <f t="shared" si="128"/>
        <v>0</v>
      </c>
      <c r="F952" s="2">
        <f t="shared" si="133"/>
        <v>3.2909288714605854E-3</v>
      </c>
      <c r="G952" s="2">
        <f t="shared" si="133"/>
        <v>2.5169832738320013E-3</v>
      </c>
      <c r="H952" s="2">
        <f t="shared" si="130"/>
        <v>1.3074893685925391</v>
      </c>
      <c r="I952" s="2">
        <f t="shared" si="131"/>
        <v>56.662855586201317</v>
      </c>
    </row>
    <row r="953" spans="1:9" ht="13.5" x14ac:dyDescent="0.25">
      <c r="A953" s="3">
        <f>TITRES_STAT!B956</f>
        <v>44095</v>
      </c>
      <c r="B953" s="5">
        <f>TITRES_STAT!D956</f>
        <v>1.66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3.0558625234991151E-3</v>
      </c>
      <c r="G953" s="2">
        <f t="shared" si="133"/>
        <v>2.3371987542725728E-3</v>
      </c>
      <c r="H953" s="2">
        <f t="shared" si="130"/>
        <v>1.3074893685925391</v>
      </c>
      <c r="I953" s="2">
        <f t="shared" si="131"/>
        <v>56.662855586201317</v>
      </c>
    </row>
    <row r="954" spans="1:9" ht="13.5" x14ac:dyDescent="0.25">
      <c r="A954" s="3">
        <f>TITRES_STAT!B957</f>
        <v>44096</v>
      </c>
      <c r="B954" s="5">
        <f>TITRES_STAT!D957</f>
        <v>1.66</v>
      </c>
      <c r="C954" s="2">
        <f t="shared" si="126"/>
        <v>0</v>
      </c>
      <c r="D954" s="2">
        <f t="shared" si="127"/>
        <v>0</v>
      </c>
      <c r="E954" s="2">
        <f t="shared" si="128"/>
        <v>0</v>
      </c>
      <c r="F954" s="2">
        <f t="shared" si="133"/>
        <v>2.8375866289634638E-3</v>
      </c>
      <c r="G954" s="2">
        <f t="shared" si="133"/>
        <v>2.1702559861102463E-3</v>
      </c>
      <c r="H954" s="2">
        <f t="shared" si="130"/>
        <v>1.3074893685925388</v>
      </c>
      <c r="I954" s="2">
        <f t="shared" si="131"/>
        <v>56.662855586201317</v>
      </c>
    </row>
    <row r="955" spans="1:9" ht="13.5" x14ac:dyDescent="0.25">
      <c r="A955" s="3">
        <f>TITRES_STAT!B958</f>
        <v>44097</v>
      </c>
      <c r="B955" s="5">
        <f>TITRES_STAT!D958</f>
        <v>1.66</v>
      </c>
      <c r="C955" s="2">
        <f t="shared" si="126"/>
        <v>0</v>
      </c>
      <c r="D955" s="2">
        <f t="shared" si="127"/>
        <v>0</v>
      </c>
      <c r="E955" s="2">
        <f t="shared" si="128"/>
        <v>0</v>
      </c>
      <c r="F955" s="2">
        <f t="shared" si="133"/>
        <v>2.6349018697517878E-3</v>
      </c>
      <c r="G955" s="2">
        <f t="shared" si="133"/>
        <v>2.0152377013880856E-3</v>
      </c>
      <c r="H955" s="2">
        <f t="shared" si="130"/>
        <v>1.3074893685925391</v>
      </c>
      <c r="I955" s="2">
        <f t="shared" si="131"/>
        <v>56.662855586201317</v>
      </c>
    </row>
    <row r="956" spans="1:9" ht="13.5" x14ac:dyDescent="0.25">
      <c r="A956" s="3">
        <f>TITRES_STAT!B959</f>
        <v>44098</v>
      </c>
      <c r="B956" s="5">
        <f>TITRES_STAT!D959</f>
        <v>1.66</v>
      </c>
      <c r="C956" s="2">
        <f t="shared" si="126"/>
        <v>0</v>
      </c>
      <c r="D956" s="2">
        <f t="shared" si="127"/>
        <v>0</v>
      </c>
      <c r="E956" s="2">
        <f t="shared" si="128"/>
        <v>0</v>
      </c>
      <c r="F956" s="2">
        <f t="shared" si="133"/>
        <v>2.4466945933409455E-3</v>
      </c>
      <c r="G956" s="2">
        <f t="shared" si="133"/>
        <v>1.8712921512889366E-3</v>
      </c>
      <c r="H956" s="2">
        <f t="shared" si="130"/>
        <v>1.3074893685925388</v>
      </c>
      <c r="I956" s="2">
        <f t="shared" si="131"/>
        <v>56.662855586201317</v>
      </c>
    </row>
    <row r="957" spans="1:9" ht="13.5" x14ac:dyDescent="0.25">
      <c r="A957" s="3">
        <f>TITRES_STAT!B960</f>
        <v>44099</v>
      </c>
      <c r="B957" s="5">
        <f>TITRES_STAT!D960</f>
        <v>1.66</v>
      </c>
      <c r="C957" s="2">
        <f t="shared" si="126"/>
        <v>0</v>
      </c>
      <c r="D957" s="2">
        <f t="shared" si="127"/>
        <v>0</v>
      </c>
      <c r="E957" s="2">
        <f t="shared" si="128"/>
        <v>0</v>
      </c>
      <c r="F957" s="2">
        <f t="shared" ref="F957:G972" si="134">((F956*13)+D957)/14</f>
        <v>2.2719306938165924E-3</v>
      </c>
      <c r="G957" s="2">
        <f t="shared" si="134"/>
        <v>1.7376284261968696E-3</v>
      </c>
      <c r="H957" s="2">
        <f t="shared" si="130"/>
        <v>1.3074893685925391</v>
      </c>
      <c r="I957" s="2">
        <f t="shared" si="131"/>
        <v>56.662855586201317</v>
      </c>
    </row>
    <row r="958" spans="1:9" ht="13.5" x14ac:dyDescent="0.25">
      <c r="A958" s="3">
        <f>TITRES_STAT!B961</f>
        <v>44102</v>
      </c>
      <c r="B958" s="5">
        <f>TITRES_STAT!D961</f>
        <v>1.62</v>
      </c>
      <c r="C958" s="2">
        <f t="shared" si="126"/>
        <v>-3.9999999999999813E-2</v>
      </c>
      <c r="D958" s="2">
        <f t="shared" si="127"/>
        <v>0</v>
      </c>
      <c r="E958" s="2">
        <f t="shared" si="128"/>
        <v>3.9999999999999813E-2</v>
      </c>
      <c r="F958" s="2">
        <f t="shared" si="134"/>
        <v>2.1096499299725498E-3</v>
      </c>
      <c r="G958" s="2">
        <f t="shared" si="134"/>
        <v>4.4706549671827949E-3</v>
      </c>
      <c r="H958" s="2">
        <f t="shared" si="130"/>
        <v>0.47188833525704982</v>
      </c>
      <c r="I958" s="2">
        <f t="shared" si="131"/>
        <v>32.060063522049688</v>
      </c>
    </row>
    <row r="959" spans="1:9" ht="13.5" x14ac:dyDescent="0.25">
      <c r="A959" s="3">
        <f>TITRES_STAT!B962</f>
        <v>44103</v>
      </c>
      <c r="B959" s="5">
        <f>TITRES_STAT!D962</f>
        <v>1.62</v>
      </c>
      <c r="C959" s="2">
        <f t="shared" si="126"/>
        <v>0</v>
      </c>
      <c r="D959" s="2">
        <f t="shared" si="127"/>
        <v>0</v>
      </c>
      <c r="E959" s="2">
        <f t="shared" si="128"/>
        <v>0</v>
      </c>
      <c r="F959" s="2">
        <f t="shared" si="134"/>
        <v>1.9589606492602251E-3</v>
      </c>
      <c r="G959" s="2">
        <f t="shared" si="134"/>
        <v>4.1513224695268807E-3</v>
      </c>
      <c r="H959" s="2">
        <f t="shared" si="130"/>
        <v>0.47188833525704993</v>
      </c>
      <c r="I959" s="2">
        <f t="shared" si="131"/>
        <v>32.060063522049688</v>
      </c>
    </row>
    <row r="960" spans="1:9" ht="13.5" x14ac:dyDescent="0.25">
      <c r="A960" s="3">
        <f>TITRES_STAT!B963</f>
        <v>44104</v>
      </c>
      <c r="B960" s="5">
        <f>TITRES_STAT!D963</f>
        <v>1.62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1.8190348885987805E-3</v>
      </c>
      <c r="G960" s="2">
        <f t="shared" si="134"/>
        <v>3.8547994359892463E-3</v>
      </c>
      <c r="H960" s="2">
        <f t="shared" si="130"/>
        <v>0.47188833525704993</v>
      </c>
      <c r="I960" s="2">
        <f t="shared" si="131"/>
        <v>32.060063522049688</v>
      </c>
    </row>
    <row r="961" spans="1:9" ht="13.5" x14ac:dyDescent="0.25">
      <c r="A961" s="3">
        <f>TITRES_STAT!B964</f>
        <v>44105</v>
      </c>
      <c r="B961" s="5">
        <f>TITRES_STAT!D964</f>
        <v>1.62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1.689103825127439E-3</v>
      </c>
      <c r="G961" s="2">
        <f t="shared" si="134"/>
        <v>3.5794566191328717E-3</v>
      </c>
      <c r="H961" s="2">
        <f t="shared" si="130"/>
        <v>0.47188833525704993</v>
      </c>
      <c r="I961" s="2">
        <f t="shared" si="131"/>
        <v>32.060063522049688</v>
      </c>
    </row>
    <row r="962" spans="1:9" ht="13.5" x14ac:dyDescent="0.25">
      <c r="A962" s="3">
        <f>TITRES_STAT!B965</f>
        <v>44106</v>
      </c>
      <c r="B962" s="5">
        <f>TITRES_STAT!D965</f>
        <v>1.58</v>
      </c>
      <c r="C962" s="2">
        <f t="shared" si="126"/>
        <v>-4.0000000000000036E-2</v>
      </c>
      <c r="D962" s="2">
        <f t="shared" si="127"/>
        <v>0</v>
      </c>
      <c r="E962" s="2">
        <f t="shared" si="128"/>
        <v>4.0000000000000036E-2</v>
      </c>
      <c r="F962" s="2">
        <f t="shared" si="134"/>
        <v>1.5684535519040505E-3</v>
      </c>
      <c r="G962" s="2">
        <f t="shared" si="134"/>
        <v>6.1809240034805257E-3</v>
      </c>
      <c r="H962" s="2">
        <f t="shared" si="130"/>
        <v>0.25375713259390381</v>
      </c>
      <c r="I962" s="2">
        <f t="shared" si="131"/>
        <v>20.239735910327752</v>
      </c>
    </row>
    <row r="963" spans="1:9" ht="13.5" x14ac:dyDescent="0.25">
      <c r="A963" s="3">
        <f>TITRES_STAT!B966</f>
        <v>44109</v>
      </c>
      <c r="B963" s="5">
        <f>TITRES_STAT!D966</f>
        <v>1.51</v>
      </c>
      <c r="C963" s="2">
        <f t="shared" ref="C963:C1026" si="135">B963-B962</f>
        <v>-7.0000000000000062E-2</v>
      </c>
      <c r="D963" s="2">
        <f t="shared" ref="D963:D1026" si="136">IF(C963&gt;0,C963,0)</f>
        <v>0</v>
      </c>
      <c r="E963" s="2">
        <f t="shared" ref="E963:E1026" si="137">IF(C963&lt;0,-C963,0)</f>
        <v>7.0000000000000062E-2</v>
      </c>
      <c r="F963" s="2">
        <f t="shared" si="134"/>
        <v>1.4564211553394755E-3</v>
      </c>
      <c r="G963" s="2">
        <f t="shared" si="134"/>
        <v>1.073942943180335E-2</v>
      </c>
      <c r="H963" s="2">
        <f t="shared" si="130"/>
        <v>0.13561438850992247</v>
      </c>
      <c r="I963" s="2">
        <f t="shared" si="131"/>
        <v>11.941939965014583</v>
      </c>
    </row>
    <row r="964" spans="1:9" ht="13.5" x14ac:dyDescent="0.25">
      <c r="A964" s="3">
        <f>TITRES_STAT!B967</f>
        <v>44110</v>
      </c>
      <c r="B964" s="5">
        <f>TITRES_STAT!D967</f>
        <v>1.45</v>
      </c>
      <c r="C964" s="2">
        <f t="shared" si="135"/>
        <v>-6.0000000000000053E-2</v>
      </c>
      <c r="D964" s="2">
        <f t="shared" si="136"/>
        <v>0</v>
      </c>
      <c r="E964" s="2">
        <f t="shared" si="137"/>
        <v>6.0000000000000053E-2</v>
      </c>
      <c r="F964" s="2">
        <f t="shared" si="134"/>
        <v>1.3523910728152273E-3</v>
      </c>
      <c r="G964" s="2">
        <f t="shared" si="134"/>
        <v>1.4258041615245973E-2</v>
      </c>
      <c r="H964" s="2">
        <f t="shared" si="130"/>
        <v>9.4851109942695758E-2</v>
      </c>
      <c r="I964" s="2">
        <f t="shared" si="131"/>
        <v>8.6633798040046202</v>
      </c>
    </row>
    <row r="965" spans="1:9" ht="13.5" x14ac:dyDescent="0.25">
      <c r="A965" s="3">
        <f>TITRES_STAT!B968</f>
        <v>44111</v>
      </c>
      <c r="B965" s="5">
        <f>TITRES_STAT!D968</f>
        <v>1.39</v>
      </c>
      <c r="C965" s="2">
        <f t="shared" si="135"/>
        <v>-6.0000000000000053E-2</v>
      </c>
      <c r="D965" s="2">
        <f t="shared" si="136"/>
        <v>0</v>
      </c>
      <c r="E965" s="2">
        <f t="shared" si="137"/>
        <v>6.0000000000000053E-2</v>
      </c>
      <c r="F965" s="2">
        <f t="shared" si="134"/>
        <v>1.2557917104712823E-3</v>
      </c>
      <c r="G965" s="2">
        <f t="shared" si="134"/>
        <v>1.7525324357014122E-2</v>
      </c>
      <c r="H965" s="2">
        <f t="shared" si="130"/>
        <v>7.1655832718935081E-2</v>
      </c>
      <c r="I965" s="2">
        <f t="shared" si="131"/>
        <v>6.6864594519244775</v>
      </c>
    </row>
    <row r="966" spans="1:9" ht="13.5" x14ac:dyDescent="0.25">
      <c r="A966" s="3">
        <f>TITRES_STAT!B969</f>
        <v>44112</v>
      </c>
      <c r="B966" s="5">
        <f>TITRES_STAT!D969</f>
        <v>1.33</v>
      </c>
      <c r="C966" s="2">
        <f t="shared" si="135"/>
        <v>-5.9999999999999831E-2</v>
      </c>
      <c r="D966" s="2">
        <f t="shared" si="136"/>
        <v>0</v>
      </c>
      <c r="E966" s="2">
        <f t="shared" si="137"/>
        <v>5.9999999999999831E-2</v>
      </c>
      <c r="F966" s="2">
        <f t="shared" si="134"/>
        <v>1.1660923025804764E-3</v>
      </c>
      <c r="G966" s="2">
        <f t="shared" si="134"/>
        <v>2.0559229760084532E-2</v>
      </c>
      <c r="H966" s="2">
        <f t="shared" si="130"/>
        <v>5.6718676535461893E-2</v>
      </c>
      <c r="I966" s="2">
        <f t="shared" si="131"/>
        <v>5.3674339060059708</v>
      </c>
    </row>
    <row r="967" spans="1:9" ht="13.5" x14ac:dyDescent="0.25">
      <c r="A967" s="3">
        <f>TITRES_STAT!B970</f>
        <v>44113</v>
      </c>
      <c r="B967" s="5">
        <f>TITRES_STAT!D970</f>
        <v>1.33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1.0827999952532994E-3</v>
      </c>
      <c r="G967" s="2">
        <f t="shared" si="134"/>
        <v>1.9090713348649924E-2</v>
      </c>
      <c r="H967" s="2">
        <f t="shared" si="130"/>
        <v>5.6718676535461886E-2</v>
      </c>
      <c r="I967" s="2">
        <f t="shared" si="131"/>
        <v>5.3674339060059708</v>
      </c>
    </row>
    <row r="968" spans="1:9" ht="13.5" x14ac:dyDescent="0.25">
      <c r="A968" s="3">
        <f>TITRES_STAT!B971</f>
        <v>44116</v>
      </c>
      <c r="B968" s="5">
        <f>TITRES_STAT!D971</f>
        <v>1.36</v>
      </c>
      <c r="C968" s="2">
        <f t="shared" si="135"/>
        <v>3.0000000000000027E-2</v>
      </c>
      <c r="D968" s="2">
        <f t="shared" si="136"/>
        <v>3.0000000000000027E-2</v>
      </c>
      <c r="E968" s="2">
        <f t="shared" si="137"/>
        <v>0</v>
      </c>
      <c r="F968" s="2">
        <f t="shared" si="134"/>
        <v>3.148314281306637E-3</v>
      </c>
      <c r="G968" s="2">
        <f t="shared" si="134"/>
        <v>1.77270909666035E-2</v>
      </c>
      <c r="H968" s="2">
        <f t="shared" si="130"/>
        <v>0.17759903682097775</v>
      </c>
      <c r="I968" s="2">
        <f t="shared" si="131"/>
        <v>15.081452282809295</v>
      </c>
    </row>
    <row r="969" spans="1:9" ht="13.5" x14ac:dyDescent="0.25">
      <c r="A969" s="3">
        <f>TITRES_STAT!B972</f>
        <v>44117</v>
      </c>
      <c r="B969" s="5">
        <f>TITRES_STAT!D972</f>
        <v>1.3</v>
      </c>
      <c r="C969" s="2">
        <f t="shared" si="135"/>
        <v>-6.0000000000000053E-2</v>
      </c>
      <c r="D969" s="2">
        <f t="shared" si="136"/>
        <v>0</v>
      </c>
      <c r="E969" s="2">
        <f t="shared" si="137"/>
        <v>6.0000000000000053E-2</v>
      </c>
      <c r="F969" s="2">
        <f t="shared" si="134"/>
        <v>2.9234346897847345E-3</v>
      </c>
      <c r="G969" s="2">
        <f t="shared" si="134"/>
        <v>2.0746584468988968E-2</v>
      </c>
      <c r="H969" s="2">
        <f t="shared" si="130"/>
        <v>0.14091161338650943</v>
      </c>
      <c r="I969" s="2">
        <f t="shared" si="131"/>
        <v>12.350791396385972</v>
      </c>
    </row>
    <row r="970" spans="1:9" ht="13.5" x14ac:dyDescent="0.25">
      <c r="A970" s="3">
        <f>TITRES_STAT!B973</f>
        <v>44118</v>
      </c>
      <c r="B970" s="5">
        <f>TITRES_STAT!D973</f>
        <v>1.3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2.7146179262286822E-3</v>
      </c>
      <c r="G970" s="2">
        <f t="shared" si="134"/>
        <v>1.9264685578346898E-2</v>
      </c>
      <c r="H970" s="2">
        <f t="shared" si="130"/>
        <v>0.14091161338650945</v>
      </c>
      <c r="I970" s="2">
        <f t="shared" si="131"/>
        <v>12.350791396385972</v>
      </c>
    </row>
    <row r="971" spans="1:9" ht="13.5" x14ac:dyDescent="0.25">
      <c r="A971" s="3">
        <f>TITRES_STAT!B974</f>
        <v>44120</v>
      </c>
      <c r="B971" s="5">
        <f>TITRES_STAT!D974</f>
        <v>1.36</v>
      </c>
      <c r="C971" s="2">
        <f t="shared" si="135"/>
        <v>6.0000000000000053E-2</v>
      </c>
      <c r="D971" s="2">
        <f t="shared" si="136"/>
        <v>6.0000000000000053E-2</v>
      </c>
      <c r="E971" s="2">
        <f t="shared" si="137"/>
        <v>0</v>
      </c>
      <c r="F971" s="2">
        <f t="shared" si="134"/>
        <v>6.8064309314980658E-3</v>
      </c>
      <c r="G971" s="2">
        <f t="shared" si="134"/>
        <v>1.7888636608464979E-2</v>
      </c>
      <c r="H971" s="2">
        <f t="shared" si="130"/>
        <v>0.38048908256525449</v>
      </c>
      <c r="I971" s="2">
        <f t="shared" si="131"/>
        <v>27.561904499687998</v>
      </c>
    </row>
    <row r="972" spans="1:9" ht="13.5" x14ac:dyDescent="0.25">
      <c r="A972" s="3">
        <f>TITRES_STAT!B975</f>
        <v>44123</v>
      </c>
      <c r="B972" s="5">
        <f>TITRES_STAT!D975</f>
        <v>1.37</v>
      </c>
      <c r="C972" s="2">
        <f t="shared" si="135"/>
        <v>1.0000000000000009E-2</v>
      </c>
      <c r="D972" s="2">
        <f t="shared" si="136"/>
        <v>1.0000000000000009E-2</v>
      </c>
      <c r="E972" s="2">
        <f t="shared" si="137"/>
        <v>0</v>
      </c>
      <c r="F972" s="2">
        <f t="shared" si="134"/>
        <v>7.0345430078196328E-3</v>
      </c>
      <c r="G972" s="2">
        <f t="shared" si="134"/>
        <v>1.6610876850717483E-2</v>
      </c>
      <c r="H972" s="2">
        <f t="shared" si="130"/>
        <v>0.42349016677682405</v>
      </c>
      <c r="I972" s="2">
        <f t="shared" si="131"/>
        <v>29.750129411552109</v>
      </c>
    </row>
    <row r="973" spans="1:9" ht="13.5" x14ac:dyDescent="0.25">
      <c r="A973" s="3">
        <f>TITRES_STAT!B976</f>
        <v>44124</v>
      </c>
      <c r="B973" s="5">
        <f>TITRES_STAT!D976</f>
        <v>1.43</v>
      </c>
      <c r="C973" s="2">
        <f t="shared" si="135"/>
        <v>5.9999999999999831E-2</v>
      </c>
      <c r="D973" s="2">
        <f t="shared" si="136"/>
        <v>5.9999999999999831E-2</v>
      </c>
      <c r="E973" s="2">
        <f t="shared" si="137"/>
        <v>0</v>
      </c>
      <c r="F973" s="2">
        <f t="shared" ref="F973:G988" si="138">((F972*13)+D973)/14</f>
        <v>1.0817789935832505E-2</v>
      </c>
      <c r="G973" s="2">
        <f t="shared" si="138"/>
        <v>1.5424385647094805E-2</v>
      </c>
      <c r="H973" s="2">
        <f t="shared" si="130"/>
        <v>0.70134332629773455</v>
      </c>
      <c r="I973" s="2">
        <f t="shared" si="131"/>
        <v>41.222915766444174</v>
      </c>
    </row>
    <row r="974" spans="1:9" ht="13.5" x14ac:dyDescent="0.25">
      <c r="A974" s="3">
        <f>TITRES_STAT!B977</f>
        <v>44125</v>
      </c>
      <c r="B974" s="5">
        <f>TITRES_STAT!D977</f>
        <v>1.47</v>
      </c>
      <c r="C974" s="2">
        <f t="shared" si="135"/>
        <v>4.0000000000000036E-2</v>
      </c>
      <c r="D974" s="2">
        <f t="shared" si="136"/>
        <v>4.0000000000000036E-2</v>
      </c>
      <c r="E974" s="2">
        <f t="shared" si="137"/>
        <v>0</v>
      </c>
      <c r="F974" s="2">
        <f t="shared" si="138"/>
        <v>1.290223351184447E-2</v>
      </c>
      <c r="G974" s="2">
        <f t="shared" si="138"/>
        <v>1.4322643815159462E-2</v>
      </c>
      <c r="H974" s="2">
        <f t="shared" si="130"/>
        <v>0.9008276459537734</v>
      </c>
      <c r="I974" s="2">
        <f t="shared" si="131"/>
        <v>47.391337550847091</v>
      </c>
    </row>
    <row r="975" spans="1:9" ht="13.5" x14ac:dyDescent="0.25">
      <c r="A975" s="3">
        <f>TITRES_STAT!B978</f>
        <v>44126</v>
      </c>
      <c r="B975" s="5">
        <f>TITRES_STAT!D978</f>
        <v>1.51</v>
      </c>
      <c r="C975" s="2">
        <f t="shared" si="135"/>
        <v>4.0000000000000036E-2</v>
      </c>
      <c r="D975" s="2">
        <f t="shared" si="136"/>
        <v>4.0000000000000036E-2</v>
      </c>
      <c r="E975" s="2">
        <f t="shared" si="137"/>
        <v>0</v>
      </c>
      <c r="F975" s="2">
        <f t="shared" si="138"/>
        <v>1.4837788260998439E-2</v>
      </c>
      <c r="G975" s="2">
        <f t="shared" si="138"/>
        <v>1.3299597828362358E-2</v>
      </c>
      <c r="H975" s="2">
        <f t="shared" si="130"/>
        <v>1.1156569132756615</v>
      </c>
      <c r="I975" s="2">
        <f t="shared" si="131"/>
        <v>52.733357014313597</v>
      </c>
    </row>
    <row r="976" spans="1:9" ht="13.5" x14ac:dyDescent="0.25">
      <c r="A976" s="3">
        <f>TITRES_STAT!B979</f>
        <v>44127</v>
      </c>
      <c r="B976" s="5">
        <f>TITRES_STAT!D979</f>
        <v>1.59</v>
      </c>
      <c r="C976" s="2">
        <f t="shared" si="135"/>
        <v>8.0000000000000071E-2</v>
      </c>
      <c r="D976" s="2">
        <f t="shared" si="136"/>
        <v>8.0000000000000071E-2</v>
      </c>
      <c r="E976" s="2">
        <f t="shared" si="137"/>
        <v>0</v>
      </c>
      <c r="F976" s="2">
        <f t="shared" si="138"/>
        <v>1.9492231956641411E-2</v>
      </c>
      <c r="G976" s="2">
        <f t="shared" si="138"/>
        <v>1.2349626554907903E-2</v>
      </c>
      <c r="H976" s="2">
        <f t="shared" si="130"/>
        <v>1.5783661044304973</v>
      </c>
      <c r="I976" s="2">
        <f t="shared" si="131"/>
        <v>61.215748287969468</v>
      </c>
    </row>
    <row r="977" spans="1:9" ht="13.5" x14ac:dyDescent="0.25">
      <c r="A977" s="3">
        <f>TITRES_STAT!B980</f>
        <v>44130</v>
      </c>
      <c r="B977" s="5">
        <f>TITRES_STAT!D980</f>
        <v>1.62</v>
      </c>
      <c r="C977" s="2">
        <f t="shared" si="135"/>
        <v>3.0000000000000027E-2</v>
      </c>
      <c r="D977" s="2">
        <f t="shared" si="136"/>
        <v>3.0000000000000027E-2</v>
      </c>
      <c r="E977" s="2">
        <f t="shared" si="137"/>
        <v>0</v>
      </c>
      <c r="F977" s="2">
        <f t="shared" si="138"/>
        <v>2.0242786816881315E-2</v>
      </c>
      <c r="G977" s="2">
        <f t="shared" si="138"/>
        <v>1.1467510372414483E-2</v>
      </c>
      <c r="H977" s="2">
        <f t="shared" ref="H977:H1040" si="139">F977/G977</f>
        <v>1.7652294316276427</v>
      </c>
      <c r="I977" s="2">
        <f t="shared" ref="I977:I1040" si="140">IF(G977=0,100,100-(100/(1+H977)))</f>
        <v>63.836635450122863</v>
      </c>
    </row>
    <row r="978" spans="1:9" ht="13.5" x14ac:dyDescent="0.25">
      <c r="A978" s="3">
        <f>TITRES_STAT!B981</f>
        <v>44131</v>
      </c>
      <c r="B978" s="5">
        <f>TITRES_STAT!D981</f>
        <v>1.62</v>
      </c>
      <c r="C978" s="2">
        <f t="shared" si="135"/>
        <v>0</v>
      </c>
      <c r="D978" s="2">
        <f t="shared" si="136"/>
        <v>0</v>
      </c>
      <c r="E978" s="2">
        <f t="shared" si="137"/>
        <v>0</v>
      </c>
      <c r="F978" s="2">
        <f t="shared" si="138"/>
        <v>1.8796873472818363E-2</v>
      </c>
      <c r="G978" s="2">
        <f t="shared" si="138"/>
        <v>1.0648402488670591E-2</v>
      </c>
      <c r="H978" s="2">
        <f t="shared" si="139"/>
        <v>1.7652294316276427</v>
      </c>
      <c r="I978" s="2">
        <f t="shared" si="140"/>
        <v>63.836635450122863</v>
      </c>
    </row>
    <row r="979" spans="1:9" ht="13.5" x14ac:dyDescent="0.25">
      <c r="A979" s="3">
        <f>TITRES_STAT!B982</f>
        <v>44132</v>
      </c>
      <c r="B979" s="5">
        <f>TITRES_STAT!D982</f>
        <v>1.62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1.7454239653331337E-2</v>
      </c>
      <c r="G979" s="2">
        <f t="shared" si="138"/>
        <v>9.8878023109084077E-3</v>
      </c>
      <c r="H979" s="2">
        <f t="shared" si="139"/>
        <v>1.7652294316276422</v>
      </c>
      <c r="I979" s="2">
        <f t="shared" si="140"/>
        <v>63.836635450122856</v>
      </c>
    </row>
    <row r="980" spans="1:9" ht="13.5" x14ac:dyDescent="0.25">
      <c r="A980" s="3">
        <f>TITRES_STAT!B983</f>
        <v>44134</v>
      </c>
      <c r="B980" s="5">
        <f>TITRES_STAT!D983</f>
        <v>1.62</v>
      </c>
      <c r="C980" s="2">
        <f t="shared" si="135"/>
        <v>0</v>
      </c>
      <c r="D980" s="2">
        <f t="shared" si="136"/>
        <v>0</v>
      </c>
      <c r="E980" s="2">
        <f t="shared" si="137"/>
        <v>0</v>
      </c>
      <c r="F980" s="2">
        <f t="shared" si="138"/>
        <v>1.6207508249521958E-2</v>
      </c>
      <c r="G980" s="2">
        <f t="shared" si="138"/>
        <v>9.1815307172720927E-3</v>
      </c>
      <c r="H980" s="2">
        <f t="shared" si="139"/>
        <v>1.7652294316276427</v>
      </c>
      <c r="I980" s="2">
        <f t="shared" si="140"/>
        <v>63.836635450122863</v>
      </c>
    </row>
    <row r="981" spans="1:9" ht="13.5" x14ac:dyDescent="0.25">
      <c r="A981" s="3">
        <f>TITRES_STAT!B984</f>
        <v>44137</v>
      </c>
      <c r="B981" s="5">
        <f>TITRES_STAT!D984</f>
        <v>1.65</v>
      </c>
      <c r="C981" s="2">
        <f t="shared" si="135"/>
        <v>2.9999999999999805E-2</v>
      </c>
      <c r="D981" s="2">
        <f t="shared" si="136"/>
        <v>2.9999999999999805E-2</v>
      </c>
      <c r="E981" s="2">
        <f t="shared" si="137"/>
        <v>0</v>
      </c>
      <c r="F981" s="2">
        <f t="shared" si="138"/>
        <v>1.7192686231698947E-2</v>
      </c>
      <c r="G981" s="2">
        <f t="shared" si="138"/>
        <v>8.5257070946098013E-3</v>
      </c>
      <c r="H981" s="2">
        <f t="shared" si="139"/>
        <v>2.0165701261973519</v>
      </c>
      <c r="I981" s="2">
        <f t="shared" si="140"/>
        <v>66.849767843435274</v>
      </c>
    </row>
    <row r="982" spans="1:9" ht="13.5" x14ac:dyDescent="0.25">
      <c r="A982" s="3">
        <f>TITRES_STAT!B985</f>
        <v>44138</v>
      </c>
      <c r="B982" s="5">
        <f>TITRES_STAT!D985</f>
        <v>1.65</v>
      </c>
      <c r="C982" s="2">
        <f t="shared" si="135"/>
        <v>0</v>
      </c>
      <c r="D982" s="2">
        <f t="shared" si="136"/>
        <v>0</v>
      </c>
      <c r="E982" s="2">
        <f t="shared" si="137"/>
        <v>0</v>
      </c>
      <c r="F982" s="2">
        <f t="shared" si="138"/>
        <v>1.596463721514902E-2</v>
      </c>
      <c r="G982" s="2">
        <f t="shared" si="138"/>
        <v>7.9167280164233866E-3</v>
      </c>
      <c r="H982" s="2">
        <f t="shared" si="139"/>
        <v>2.0165701261973519</v>
      </c>
      <c r="I982" s="2">
        <f t="shared" si="140"/>
        <v>66.849767843435274</v>
      </c>
    </row>
    <row r="983" spans="1:9" ht="13.5" x14ac:dyDescent="0.25">
      <c r="A983" s="3">
        <f>TITRES_STAT!B986</f>
        <v>44139</v>
      </c>
      <c r="B983" s="5">
        <f>TITRES_STAT!D986</f>
        <v>1.65</v>
      </c>
      <c r="C983" s="2">
        <f t="shared" si="135"/>
        <v>0</v>
      </c>
      <c r="D983" s="2">
        <f t="shared" si="136"/>
        <v>0</v>
      </c>
      <c r="E983" s="2">
        <f t="shared" si="137"/>
        <v>0</v>
      </c>
      <c r="F983" s="2">
        <f t="shared" si="138"/>
        <v>1.4824305985495518E-2</v>
      </c>
      <c r="G983" s="2">
        <f t="shared" si="138"/>
        <v>7.3512474438217155E-3</v>
      </c>
      <c r="H983" s="2">
        <f t="shared" si="139"/>
        <v>2.0165701261973519</v>
      </c>
      <c r="I983" s="2">
        <f t="shared" si="140"/>
        <v>66.849767843435274</v>
      </c>
    </row>
    <row r="984" spans="1:9" ht="13.5" x14ac:dyDescent="0.25">
      <c r="A984" s="3">
        <f>TITRES_STAT!B987</f>
        <v>44140</v>
      </c>
      <c r="B984" s="5">
        <f>TITRES_STAT!D987</f>
        <v>1.63</v>
      </c>
      <c r="C984" s="2">
        <f t="shared" si="135"/>
        <v>-2.0000000000000018E-2</v>
      </c>
      <c r="D984" s="2">
        <f t="shared" si="136"/>
        <v>0</v>
      </c>
      <c r="E984" s="2">
        <f t="shared" si="137"/>
        <v>2.0000000000000018E-2</v>
      </c>
      <c r="F984" s="2">
        <f t="shared" si="138"/>
        <v>1.3765426986531552E-2</v>
      </c>
      <c r="G984" s="2">
        <f t="shared" si="138"/>
        <v>8.2547297692630219E-3</v>
      </c>
      <c r="H984" s="2">
        <f t="shared" si="139"/>
        <v>1.6675805715394754</v>
      </c>
      <c r="I984" s="2">
        <f t="shared" si="140"/>
        <v>62.512847384291206</v>
      </c>
    </row>
    <row r="985" spans="1:9" ht="13.5" x14ac:dyDescent="0.25">
      <c r="A985" s="3">
        <f>TITRES_STAT!B988</f>
        <v>44141</v>
      </c>
      <c r="B985" s="5">
        <f>TITRES_STAT!D988</f>
        <v>1.63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1.2782182201779299E-2</v>
      </c>
      <c r="G985" s="2">
        <f t="shared" si="138"/>
        <v>7.665106214315663E-3</v>
      </c>
      <c r="H985" s="2">
        <f t="shared" si="139"/>
        <v>1.6675805715394756</v>
      </c>
      <c r="I985" s="2">
        <f t="shared" si="140"/>
        <v>62.512847384291206</v>
      </c>
    </row>
    <row r="986" spans="1:9" ht="13.5" x14ac:dyDescent="0.25">
      <c r="A986" s="3">
        <f>TITRES_STAT!B989</f>
        <v>44144</v>
      </c>
      <c r="B986" s="5">
        <f>TITRES_STAT!D989</f>
        <v>1.63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1.1869169187366493E-2</v>
      </c>
      <c r="G986" s="2">
        <f t="shared" si="138"/>
        <v>7.1175986275788302E-3</v>
      </c>
      <c r="H986" s="2">
        <f t="shared" si="139"/>
        <v>1.6675805715394756</v>
      </c>
      <c r="I986" s="2">
        <f t="shared" si="140"/>
        <v>62.512847384291206</v>
      </c>
    </row>
    <row r="987" spans="1:9" ht="13.5" x14ac:dyDescent="0.25">
      <c r="A987" s="3">
        <f>TITRES_STAT!B990</f>
        <v>44145</v>
      </c>
      <c r="B987" s="5">
        <f>TITRES_STAT!D990</f>
        <v>1.63</v>
      </c>
      <c r="C987" s="2">
        <f t="shared" si="135"/>
        <v>0</v>
      </c>
      <c r="D987" s="2">
        <f t="shared" si="136"/>
        <v>0</v>
      </c>
      <c r="E987" s="2">
        <f t="shared" si="137"/>
        <v>0</v>
      </c>
      <c r="F987" s="2">
        <f t="shared" si="138"/>
        <v>1.1021371388268886E-2</v>
      </c>
      <c r="G987" s="2">
        <f t="shared" si="138"/>
        <v>6.6091987256089143E-3</v>
      </c>
      <c r="H987" s="2">
        <f t="shared" si="139"/>
        <v>1.6675805715394754</v>
      </c>
      <c r="I987" s="2">
        <f t="shared" si="140"/>
        <v>62.512847384291206</v>
      </c>
    </row>
    <row r="988" spans="1:9" ht="13.5" x14ac:dyDescent="0.25">
      <c r="A988" s="3">
        <f>TITRES_STAT!B991</f>
        <v>44146</v>
      </c>
      <c r="B988" s="5">
        <f>TITRES_STAT!D991</f>
        <v>1.63</v>
      </c>
      <c r="C988" s="2">
        <f t="shared" si="135"/>
        <v>0</v>
      </c>
      <c r="D988" s="2">
        <f t="shared" si="136"/>
        <v>0</v>
      </c>
      <c r="E988" s="2">
        <f t="shared" si="137"/>
        <v>0</v>
      </c>
      <c r="F988" s="2">
        <f t="shared" si="138"/>
        <v>1.023413057482111E-2</v>
      </c>
      <c r="G988" s="2">
        <f t="shared" si="138"/>
        <v>6.137113102351135E-3</v>
      </c>
      <c r="H988" s="2">
        <f t="shared" si="139"/>
        <v>1.6675805715394756</v>
      </c>
      <c r="I988" s="2">
        <f t="shared" si="140"/>
        <v>62.512847384291206</v>
      </c>
    </row>
    <row r="989" spans="1:9" ht="13.5" x14ac:dyDescent="0.25">
      <c r="A989" s="3">
        <f>TITRES_STAT!B992</f>
        <v>44147</v>
      </c>
      <c r="B989" s="5">
        <f>TITRES_STAT!D992</f>
        <v>1.63</v>
      </c>
      <c r="C989" s="2">
        <f t="shared" si="135"/>
        <v>0</v>
      </c>
      <c r="D989" s="2">
        <f t="shared" si="136"/>
        <v>0</v>
      </c>
      <c r="E989" s="2">
        <f t="shared" si="137"/>
        <v>0</v>
      </c>
      <c r="F989" s="2">
        <f t="shared" ref="F989:G1004" si="141">((F988*13)+D989)/14</f>
        <v>9.5031212480481738E-3</v>
      </c>
      <c r="G989" s="2">
        <f t="shared" si="141"/>
        <v>5.6987478807546251E-3</v>
      </c>
      <c r="H989" s="2">
        <f t="shared" si="139"/>
        <v>1.6675805715394758</v>
      </c>
      <c r="I989" s="2">
        <f t="shared" si="140"/>
        <v>62.512847384291213</v>
      </c>
    </row>
    <row r="990" spans="1:9" ht="13.5" x14ac:dyDescent="0.25">
      <c r="A990" s="3">
        <f>TITRES_STAT!B993</f>
        <v>44148</v>
      </c>
      <c r="B990" s="5">
        <f>TITRES_STAT!D993</f>
        <v>1.63</v>
      </c>
      <c r="C990" s="2">
        <f t="shared" si="135"/>
        <v>0</v>
      </c>
      <c r="D990" s="2">
        <f t="shared" si="136"/>
        <v>0</v>
      </c>
      <c r="E990" s="2">
        <f t="shared" si="137"/>
        <v>0</v>
      </c>
      <c r="F990" s="2">
        <f t="shared" si="141"/>
        <v>8.8243268731875903E-3</v>
      </c>
      <c r="G990" s="2">
        <f t="shared" si="141"/>
        <v>5.2916944607007228E-3</v>
      </c>
      <c r="H990" s="2">
        <f t="shared" si="139"/>
        <v>1.667580571539476</v>
      </c>
      <c r="I990" s="2">
        <f t="shared" si="140"/>
        <v>62.51284738429122</v>
      </c>
    </row>
    <row r="991" spans="1:9" ht="13.5" x14ac:dyDescent="0.25">
      <c r="A991" s="3">
        <f>TITRES_STAT!B994</f>
        <v>44151</v>
      </c>
      <c r="B991" s="5">
        <f>TITRES_STAT!D994</f>
        <v>1.63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8.1940178108170485E-3</v>
      </c>
      <c r="G991" s="2">
        <f t="shared" si="141"/>
        <v>4.9137162849363855E-3</v>
      </c>
      <c r="H991" s="2">
        <f t="shared" si="139"/>
        <v>1.667580571539476</v>
      </c>
      <c r="I991" s="2">
        <f t="shared" si="140"/>
        <v>62.51284738429122</v>
      </c>
    </row>
    <row r="992" spans="1:9" ht="13.5" x14ac:dyDescent="0.25">
      <c r="A992" s="3">
        <f>TITRES_STAT!B995</f>
        <v>44152</v>
      </c>
      <c r="B992" s="5">
        <f>TITRES_STAT!D995</f>
        <v>1.63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7.6087308243301165E-3</v>
      </c>
      <c r="G992" s="2">
        <f t="shared" si="141"/>
        <v>4.5627365502980731E-3</v>
      </c>
      <c r="H992" s="2">
        <f t="shared" si="139"/>
        <v>1.6675805715394758</v>
      </c>
      <c r="I992" s="2">
        <f t="shared" si="140"/>
        <v>62.512847384291213</v>
      </c>
    </row>
    <row r="993" spans="1:9" ht="13.5" x14ac:dyDescent="0.25">
      <c r="A993" s="3">
        <f>TITRES_STAT!B996</f>
        <v>44153</v>
      </c>
      <c r="B993" s="5">
        <f>TITRES_STAT!D996</f>
        <v>1.63</v>
      </c>
      <c r="C993" s="2">
        <f t="shared" si="135"/>
        <v>0</v>
      </c>
      <c r="D993" s="2">
        <f t="shared" si="136"/>
        <v>0</v>
      </c>
      <c r="E993" s="2">
        <f t="shared" si="137"/>
        <v>0</v>
      </c>
      <c r="F993" s="2">
        <f t="shared" si="141"/>
        <v>7.0652500511636795E-3</v>
      </c>
      <c r="G993" s="2">
        <f t="shared" si="141"/>
        <v>4.2368267967053536E-3</v>
      </c>
      <c r="H993" s="2">
        <f t="shared" si="139"/>
        <v>1.6675805715394758</v>
      </c>
      <c r="I993" s="2">
        <f t="shared" si="140"/>
        <v>62.512847384291213</v>
      </c>
    </row>
    <row r="994" spans="1:9" ht="13.5" x14ac:dyDescent="0.25">
      <c r="A994" s="3">
        <f>TITRES_STAT!B997</f>
        <v>44154</v>
      </c>
      <c r="B994" s="5">
        <f>TITRES_STAT!D997</f>
        <v>1.59</v>
      </c>
      <c r="C994" s="2">
        <f t="shared" si="135"/>
        <v>-3.9999999999999813E-2</v>
      </c>
      <c r="D994" s="2">
        <f t="shared" si="136"/>
        <v>0</v>
      </c>
      <c r="E994" s="2">
        <f t="shared" si="137"/>
        <v>3.9999999999999813E-2</v>
      </c>
      <c r="F994" s="2">
        <f t="shared" si="141"/>
        <v>6.5605893332234171E-3</v>
      </c>
      <c r="G994" s="2">
        <f t="shared" si="141"/>
        <v>6.7913391683692434E-3</v>
      </c>
      <c r="H994" s="2">
        <f t="shared" si="139"/>
        <v>0.9660229257551225</v>
      </c>
      <c r="I994" s="2">
        <f t="shared" si="140"/>
        <v>49.135893234006225</v>
      </c>
    </row>
    <row r="995" spans="1:9" ht="13.5" x14ac:dyDescent="0.25">
      <c r="A995" s="3">
        <f>TITRES_STAT!B998</f>
        <v>44155</v>
      </c>
      <c r="B995" s="5">
        <f>TITRES_STAT!D998</f>
        <v>1.63</v>
      </c>
      <c r="C995" s="2">
        <f t="shared" si="135"/>
        <v>3.9999999999999813E-2</v>
      </c>
      <c r="D995" s="2">
        <f t="shared" si="136"/>
        <v>3.9999999999999813E-2</v>
      </c>
      <c r="E995" s="2">
        <f t="shared" si="137"/>
        <v>0</v>
      </c>
      <c r="F995" s="2">
        <f t="shared" si="141"/>
        <v>8.9491186665645872E-3</v>
      </c>
      <c r="G995" s="2">
        <f t="shared" si="141"/>
        <v>6.3062435134857266E-3</v>
      </c>
      <c r="H995" s="2">
        <f t="shared" si="139"/>
        <v>1.4190886614871667</v>
      </c>
      <c r="I995" s="2">
        <f t="shared" si="140"/>
        <v>58.662118676326777</v>
      </c>
    </row>
    <row r="996" spans="1:9" ht="13.5" x14ac:dyDescent="0.25">
      <c r="A996" s="3">
        <f>TITRES_STAT!B999</f>
        <v>44158</v>
      </c>
      <c r="B996" s="5">
        <f>TITRES_STAT!D999</f>
        <v>1.63</v>
      </c>
      <c r="C996" s="2">
        <f t="shared" si="135"/>
        <v>0</v>
      </c>
      <c r="D996" s="2">
        <f t="shared" si="136"/>
        <v>0</v>
      </c>
      <c r="E996" s="2">
        <f t="shared" si="137"/>
        <v>0</v>
      </c>
      <c r="F996" s="2">
        <f t="shared" si="141"/>
        <v>8.3098959046671167E-3</v>
      </c>
      <c r="G996" s="2">
        <f t="shared" si="141"/>
        <v>5.8557975482367462E-3</v>
      </c>
      <c r="H996" s="2">
        <f t="shared" si="139"/>
        <v>1.4190886614871667</v>
      </c>
      <c r="I996" s="2">
        <f t="shared" si="140"/>
        <v>58.662118676326777</v>
      </c>
    </row>
    <row r="997" spans="1:9" ht="13.5" x14ac:dyDescent="0.25">
      <c r="A997" s="3">
        <f>TITRES_STAT!B1000</f>
        <v>44159</v>
      </c>
      <c r="B997" s="5">
        <f>TITRES_STAT!D1000</f>
        <v>1.63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7.7163319114766085E-3</v>
      </c>
      <c r="G997" s="2">
        <f t="shared" si="141"/>
        <v>5.4375262947912641E-3</v>
      </c>
      <c r="H997" s="2">
        <f t="shared" si="139"/>
        <v>1.4190886614871667</v>
      </c>
      <c r="I997" s="2">
        <f t="shared" si="140"/>
        <v>58.662118676326777</v>
      </c>
    </row>
    <row r="998" spans="1:9" ht="13.5" x14ac:dyDescent="0.25">
      <c r="A998" s="3">
        <f>TITRES_STAT!B1001</f>
        <v>44160</v>
      </c>
      <c r="B998" s="5">
        <f>TITRES_STAT!D1001</f>
        <v>1.63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7.165165346371136E-3</v>
      </c>
      <c r="G998" s="2">
        <f t="shared" si="141"/>
        <v>5.0491315594490315E-3</v>
      </c>
      <c r="H998" s="2">
        <f t="shared" si="139"/>
        <v>1.4190886614871665</v>
      </c>
      <c r="I998" s="2">
        <f t="shared" si="140"/>
        <v>58.662118676326777</v>
      </c>
    </row>
    <row r="999" spans="1:9" ht="13.5" x14ac:dyDescent="0.25">
      <c r="A999" s="3">
        <f>TITRES_STAT!B1002</f>
        <v>44161</v>
      </c>
      <c r="B999" s="5">
        <f>TITRES_STAT!D1002</f>
        <v>1.63</v>
      </c>
      <c r="C999" s="2">
        <f t="shared" si="135"/>
        <v>0</v>
      </c>
      <c r="D999" s="2">
        <f t="shared" si="136"/>
        <v>0</v>
      </c>
      <c r="E999" s="2">
        <f t="shared" si="137"/>
        <v>0</v>
      </c>
      <c r="F999" s="2">
        <f t="shared" si="141"/>
        <v>6.6533678216303405E-3</v>
      </c>
      <c r="G999" s="2">
        <f t="shared" si="141"/>
        <v>4.6884793052026719E-3</v>
      </c>
      <c r="H999" s="2">
        <f t="shared" si="139"/>
        <v>1.4190886614871665</v>
      </c>
      <c r="I999" s="2">
        <f t="shared" si="140"/>
        <v>58.662118676326777</v>
      </c>
    </row>
    <row r="1000" spans="1:9" ht="13.5" x14ac:dyDescent="0.25">
      <c r="A1000" s="3">
        <f>TITRES_STAT!B1003</f>
        <v>44162</v>
      </c>
      <c r="B1000" s="5">
        <f>TITRES_STAT!D1003</f>
        <v>1.63</v>
      </c>
      <c r="C1000" s="2">
        <f t="shared" si="135"/>
        <v>0</v>
      </c>
      <c r="D1000" s="2">
        <f t="shared" si="136"/>
        <v>0</v>
      </c>
      <c r="E1000" s="2">
        <f t="shared" si="137"/>
        <v>0</v>
      </c>
      <c r="F1000" s="2">
        <f t="shared" si="141"/>
        <v>6.1781272629424589E-3</v>
      </c>
      <c r="G1000" s="2">
        <f t="shared" si="141"/>
        <v>4.3535879262596245E-3</v>
      </c>
      <c r="H1000" s="2">
        <f t="shared" si="139"/>
        <v>1.4190886614871663</v>
      </c>
      <c r="I1000" s="2">
        <f t="shared" si="140"/>
        <v>58.66211867632677</v>
      </c>
    </row>
    <row r="1001" spans="1:9" ht="13.5" x14ac:dyDescent="0.25">
      <c r="A1001" s="3">
        <f>TITRES_STAT!B1004</f>
        <v>44165</v>
      </c>
      <c r="B1001" s="5">
        <f>TITRES_STAT!D1004</f>
        <v>1.63</v>
      </c>
      <c r="C1001" s="2">
        <f t="shared" si="135"/>
        <v>0</v>
      </c>
      <c r="D1001" s="2">
        <f t="shared" si="136"/>
        <v>0</v>
      </c>
      <c r="E1001" s="2">
        <f t="shared" si="137"/>
        <v>0</v>
      </c>
      <c r="F1001" s="2">
        <f t="shared" si="141"/>
        <v>5.7368324584465688E-3</v>
      </c>
      <c r="G1001" s="2">
        <f t="shared" si="141"/>
        <v>4.042617360098223E-3</v>
      </c>
      <c r="H1001" s="2">
        <f t="shared" si="139"/>
        <v>1.4190886614871663</v>
      </c>
      <c r="I1001" s="2">
        <f t="shared" si="140"/>
        <v>58.66211867632677</v>
      </c>
    </row>
    <row r="1002" spans="1:9" ht="13.5" x14ac:dyDescent="0.25">
      <c r="A1002" s="3">
        <f>TITRES_STAT!B1005</f>
        <v>44166</v>
      </c>
      <c r="B1002" s="5">
        <f>TITRES_STAT!D1005</f>
        <v>1.63</v>
      </c>
      <c r="C1002" s="2">
        <f t="shared" si="135"/>
        <v>0</v>
      </c>
      <c r="D1002" s="2">
        <f t="shared" si="136"/>
        <v>0</v>
      </c>
      <c r="E1002" s="2">
        <f t="shared" si="137"/>
        <v>0</v>
      </c>
      <c r="F1002" s="2">
        <f t="shared" si="141"/>
        <v>5.3270587114146711E-3</v>
      </c>
      <c r="G1002" s="2">
        <f t="shared" si="141"/>
        <v>3.7538589772340642E-3</v>
      </c>
      <c r="H1002" s="2">
        <f t="shared" si="139"/>
        <v>1.4190886614871663</v>
      </c>
      <c r="I1002" s="2">
        <f t="shared" si="140"/>
        <v>58.66211867632677</v>
      </c>
    </row>
    <row r="1003" spans="1:9" ht="13.5" x14ac:dyDescent="0.25">
      <c r="A1003" s="3">
        <f>TITRES_STAT!B1006</f>
        <v>44167</v>
      </c>
      <c r="B1003" s="5">
        <f>TITRES_STAT!D1006</f>
        <v>1.63</v>
      </c>
      <c r="C1003" s="2">
        <f t="shared" si="135"/>
        <v>0</v>
      </c>
      <c r="D1003" s="2">
        <f t="shared" si="136"/>
        <v>0</v>
      </c>
      <c r="E1003" s="2">
        <f t="shared" si="137"/>
        <v>0</v>
      </c>
      <c r="F1003" s="2">
        <f t="shared" si="141"/>
        <v>4.9465545177421943E-3</v>
      </c>
      <c r="G1003" s="2">
        <f t="shared" si="141"/>
        <v>3.485726193145917E-3</v>
      </c>
      <c r="H1003" s="2">
        <f t="shared" si="139"/>
        <v>1.4190886614871661</v>
      </c>
      <c r="I1003" s="2">
        <f t="shared" si="140"/>
        <v>58.662118676326763</v>
      </c>
    </row>
    <row r="1004" spans="1:9" ht="13.5" x14ac:dyDescent="0.25">
      <c r="A1004" s="3">
        <f>TITRES_STAT!B1007</f>
        <v>44168</v>
      </c>
      <c r="B1004" s="5">
        <f>TITRES_STAT!D1007</f>
        <v>1.63</v>
      </c>
      <c r="C1004" s="2">
        <f t="shared" si="135"/>
        <v>0</v>
      </c>
      <c r="D1004" s="2">
        <f t="shared" si="136"/>
        <v>0</v>
      </c>
      <c r="E1004" s="2">
        <f t="shared" si="137"/>
        <v>0</v>
      </c>
      <c r="F1004" s="2">
        <f t="shared" si="141"/>
        <v>4.5932291950463236E-3</v>
      </c>
      <c r="G1004" s="2">
        <f t="shared" si="141"/>
        <v>3.2367457507783515E-3</v>
      </c>
      <c r="H1004" s="2">
        <f t="shared" si="139"/>
        <v>1.4190886614871663</v>
      </c>
      <c r="I1004" s="2">
        <f t="shared" si="140"/>
        <v>58.66211867632677</v>
      </c>
    </row>
    <row r="1005" spans="1:9" ht="13.5" x14ac:dyDescent="0.25">
      <c r="A1005" s="3">
        <f>TITRES_STAT!B1008</f>
        <v>44169</v>
      </c>
      <c r="B1005" s="5">
        <f>TITRES_STAT!D1008</f>
        <v>1.63</v>
      </c>
      <c r="C1005" s="2">
        <f t="shared" si="135"/>
        <v>0</v>
      </c>
      <c r="D1005" s="2">
        <f t="shared" si="136"/>
        <v>0</v>
      </c>
      <c r="E1005" s="2">
        <f t="shared" si="137"/>
        <v>0</v>
      </c>
      <c r="F1005" s="2">
        <f t="shared" ref="F1005:G1020" si="142">((F1004*13)+D1005)/14</f>
        <v>4.265141395400158E-3</v>
      </c>
      <c r="G1005" s="2">
        <f t="shared" si="142"/>
        <v>3.005549625722755E-3</v>
      </c>
      <c r="H1005" s="2">
        <f t="shared" si="139"/>
        <v>1.4190886614871663</v>
      </c>
      <c r="I1005" s="2">
        <f t="shared" si="140"/>
        <v>58.66211867632677</v>
      </c>
    </row>
    <row r="1006" spans="1:9" ht="13.5" x14ac:dyDescent="0.25">
      <c r="A1006" s="3">
        <f>TITRES_STAT!B1009</f>
        <v>44172</v>
      </c>
      <c r="B1006" s="5">
        <f>TITRES_STAT!D1009</f>
        <v>1.63</v>
      </c>
      <c r="C1006" s="2">
        <f t="shared" si="135"/>
        <v>0</v>
      </c>
      <c r="D1006" s="2">
        <f t="shared" si="136"/>
        <v>0</v>
      </c>
      <c r="E1006" s="2">
        <f t="shared" si="137"/>
        <v>0</v>
      </c>
      <c r="F1006" s="2">
        <f t="shared" si="142"/>
        <v>3.9604884385858611E-3</v>
      </c>
      <c r="G1006" s="2">
        <f t="shared" si="142"/>
        <v>2.7908675095997012E-3</v>
      </c>
      <c r="H1006" s="2">
        <f t="shared" si="139"/>
        <v>1.4190886614871663</v>
      </c>
      <c r="I1006" s="2">
        <f t="shared" si="140"/>
        <v>58.66211867632677</v>
      </c>
    </row>
    <row r="1007" spans="1:9" ht="13.5" x14ac:dyDescent="0.25">
      <c r="A1007" s="3">
        <f>TITRES_STAT!B1010</f>
        <v>44173</v>
      </c>
      <c r="B1007" s="5">
        <f>TITRES_STAT!D1010</f>
        <v>1.62</v>
      </c>
      <c r="C1007" s="2">
        <f t="shared" si="135"/>
        <v>-9.9999999999997868E-3</v>
      </c>
      <c r="D1007" s="2">
        <f t="shared" si="136"/>
        <v>0</v>
      </c>
      <c r="E1007" s="2">
        <f t="shared" si="137"/>
        <v>9.9999999999997868E-3</v>
      </c>
      <c r="F1007" s="2">
        <f t="shared" si="142"/>
        <v>3.6775964072582996E-3</v>
      </c>
      <c r="G1007" s="2">
        <f t="shared" si="142"/>
        <v>3.3058055446282789E-3</v>
      </c>
      <c r="H1007" s="2">
        <f t="shared" si="139"/>
        <v>1.112466041214722</v>
      </c>
      <c r="I1007" s="2">
        <f t="shared" si="140"/>
        <v>52.661960926719821</v>
      </c>
    </row>
    <row r="1008" spans="1:9" ht="13.5" x14ac:dyDescent="0.25">
      <c r="A1008" s="3">
        <f>TITRES_STAT!B1011</f>
        <v>44174</v>
      </c>
      <c r="B1008" s="5">
        <f>TITRES_STAT!D1011</f>
        <v>1.62</v>
      </c>
      <c r="C1008" s="2">
        <f t="shared" si="135"/>
        <v>0</v>
      </c>
      <c r="D1008" s="2">
        <f t="shared" si="136"/>
        <v>0</v>
      </c>
      <c r="E1008" s="2">
        <f t="shared" si="137"/>
        <v>0</v>
      </c>
      <c r="F1008" s="2">
        <f t="shared" si="142"/>
        <v>3.4149109495969924E-3</v>
      </c>
      <c r="G1008" s="2">
        <f t="shared" si="142"/>
        <v>3.0696765771548304E-3</v>
      </c>
      <c r="H1008" s="2">
        <f t="shared" si="139"/>
        <v>1.112466041214722</v>
      </c>
      <c r="I1008" s="2">
        <f t="shared" si="140"/>
        <v>52.661960926719821</v>
      </c>
    </row>
    <row r="1009" spans="1:9" ht="13.5" x14ac:dyDescent="0.25">
      <c r="A1009" s="3">
        <f>TITRES_STAT!B1012</f>
        <v>44175</v>
      </c>
      <c r="B1009" s="5">
        <f>TITRES_STAT!D1012</f>
        <v>1.63</v>
      </c>
      <c r="C1009" s="2">
        <f t="shared" si="135"/>
        <v>9.9999999999997868E-3</v>
      </c>
      <c r="D1009" s="2">
        <f t="shared" si="136"/>
        <v>9.9999999999997868E-3</v>
      </c>
      <c r="E1009" s="2">
        <f t="shared" si="137"/>
        <v>0</v>
      </c>
      <c r="F1009" s="2">
        <f t="shared" si="142"/>
        <v>3.8852744531971922E-3</v>
      </c>
      <c r="G1009" s="2">
        <f t="shared" si="142"/>
        <v>2.8504139645009136E-3</v>
      </c>
      <c r="H1009" s="2">
        <f t="shared" si="139"/>
        <v>1.3630562092329193</v>
      </c>
      <c r="I1009" s="2">
        <f t="shared" si="140"/>
        <v>57.681920722291501</v>
      </c>
    </row>
    <row r="1010" spans="1:9" ht="13.5" x14ac:dyDescent="0.25">
      <c r="A1010" s="3">
        <f>TITRES_STAT!B1013</f>
        <v>44176</v>
      </c>
      <c r="B1010" s="5">
        <f>TITRES_STAT!D1013</f>
        <v>1.7</v>
      </c>
      <c r="C1010" s="2">
        <f t="shared" si="135"/>
        <v>7.0000000000000062E-2</v>
      </c>
      <c r="D1010" s="2">
        <f t="shared" si="136"/>
        <v>7.0000000000000062E-2</v>
      </c>
      <c r="E1010" s="2">
        <f t="shared" si="137"/>
        <v>0</v>
      </c>
      <c r="F1010" s="2">
        <f t="shared" si="142"/>
        <v>8.6077548493973966E-3</v>
      </c>
      <c r="G1010" s="2">
        <f t="shared" si="142"/>
        <v>2.6468129670365629E-3</v>
      </c>
      <c r="H1010" s="2">
        <f t="shared" si="139"/>
        <v>3.2521205527547536</v>
      </c>
      <c r="I1010" s="2">
        <f t="shared" si="140"/>
        <v>76.482322464913523</v>
      </c>
    </row>
    <row r="1011" spans="1:9" ht="13.5" x14ac:dyDescent="0.25">
      <c r="A1011" s="3">
        <f>TITRES_STAT!B1014</f>
        <v>44179</v>
      </c>
      <c r="B1011" s="5">
        <f>TITRES_STAT!D1014</f>
        <v>1.77</v>
      </c>
      <c r="C1011" s="2">
        <f t="shared" si="135"/>
        <v>7.0000000000000062E-2</v>
      </c>
      <c r="D1011" s="2">
        <f t="shared" si="136"/>
        <v>7.0000000000000062E-2</v>
      </c>
      <c r="E1011" s="2">
        <f t="shared" si="137"/>
        <v>0</v>
      </c>
      <c r="F1011" s="2">
        <f t="shared" si="142"/>
        <v>1.2992915217297587E-2</v>
      </c>
      <c r="G1011" s="2">
        <f t="shared" si="142"/>
        <v>2.4577548979625228E-3</v>
      </c>
      <c r="H1011" s="2">
        <f t="shared" si="139"/>
        <v>5.2864975380859605</v>
      </c>
      <c r="I1011" s="2">
        <f t="shared" si="140"/>
        <v>84.092891249195205</v>
      </c>
    </row>
    <row r="1012" spans="1:9" ht="13.5" x14ac:dyDescent="0.25">
      <c r="A1012" s="3">
        <f>TITRES_STAT!B1015</f>
        <v>44180</v>
      </c>
      <c r="B1012" s="5">
        <f>TITRES_STAT!D1015</f>
        <v>1.87</v>
      </c>
      <c r="C1012" s="2">
        <f t="shared" si="135"/>
        <v>0.10000000000000009</v>
      </c>
      <c r="D1012" s="2">
        <f t="shared" si="136"/>
        <v>0.10000000000000009</v>
      </c>
      <c r="E1012" s="2">
        <f t="shared" si="137"/>
        <v>0</v>
      </c>
      <c r="F1012" s="2">
        <f t="shared" si="142"/>
        <v>1.9207706987490619E-2</v>
      </c>
      <c r="G1012" s="2">
        <f t="shared" si="142"/>
        <v>2.2822009766794854E-3</v>
      </c>
      <c r="H1012" s="2">
        <f t="shared" si="139"/>
        <v>8.4163082847493538</v>
      </c>
      <c r="I1012" s="2">
        <f t="shared" si="140"/>
        <v>89.380126799590883</v>
      </c>
    </row>
    <row r="1013" spans="1:9" ht="13.5" x14ac:dyDescent="0.25">
      <c r="A1013" s="3">
        <f>TITRES_STAT!B1016</f>
        <v>44181</v>
      </c>
      <c r="B1013" s="5">
        <f>TITRES_STAT!D1016</f>
        <v>1.97</v>
      </c>
      <c r="C1013" s="2">
        <f t="shared" si="135"/>
        <v>9.9999999999999867E-2</v>
      </c>
      <c r="D1013" s="2">
        <f t="shared" si="136"/>
        <v>9.9999999999999867E-2</v>
      </c>
      <c r="E1013" s="2">
        <f t="shared" si="137"/>
        <v>0</v>
      </c>
      <c r="F1013" s="2">
        <f t="shared" si="142"/>
        <v>2.4978585059812708E-2</v>
      </c>
      <c r="G1013" s="2">
        <f t="shared" si="142"/>
        <v>2.1191866212023794E-3</v>
      </c>
      <c r="H1013" s="2">
        <f t="shared" si="139"/>
        <v>11.786873704233001</v>
      </c>
      <c r="I1013" s="2">
        <f t="shared" si="140"/>
        <v>92.179480120547709</v>
      </c>
    </row>
    <row r="1014" spans="1:9" ht="13.5" x14ac:dyDescent="0.25">
      <c r="A1014" s="3">
        <f>TITRES_STAT!B1017</f>
        <v>44182</v>
      </c>
      <c r="B1014" s="5">
        <f>TITRES_STAT!D1017</f>
        <v>1.94</v>
      </c>
      <c r="C1014" s="2">
        <f t="shared" si="135"/>
        <v>-3.0000000000000027E-2</v>
      </c>
      <c r="D1014" s="2">
        <f t="shared" si="136"/>
        <v>0</v>
      </c>
      <c r="E1014" s="2">
        <f t="shared" si="137"/>
        <v>3.0000000000000027E-2</v>
      </c>
      <c r="F1014" s="2">
        <f t="shared" si="142"/>
        <v>2.3194400412683228E-2</v>
      </c>
      <c r="G1014" s="2">
        <f t="shared" si="142"/>
        <v>4.1106732911164968E-3</v>
      </c>
      <c r="H1014" s="2">
        <f t="shared" si="139"/>
        <v>5.6424820874984727</v>
      </c>
      <c r="I1014" s="2">
        <f t="shared" si="140"/>
        <v>84.945386576471819</v>
      </c>
    </row>
    <row r="1015" spans="1:9" ht="13.5" x14ac:dyDescent="0.25">
      <c r="A1015" s="3">
        <f>TITRES_STAT!B1018</f>
        <v>44183</v>
      </c>
      <c r="B1015" s="5">
        <f>TITRES_STAT!D1018</f>
        <v>1.94</v>
      </c>
      <c r="C1015" s="2">
        <f t="shared" si="135"/>
        <v>0</v>
      </c>
      <c r="D1015" s="2">
        <f t="shared" si="136"/>
        <v>0</v>
      </c>
      <c r="E1015" s="2">
        <f t="shared" si="137"/>
        <v>0</v>
      </c>
      <c r="F1015" s="2">
        <f t="shared" si="142"/>
        <v>2.1537657526062997E-2</v>
      </c>
      <c r="G1015" s="2">
        <f t="shared" si="142"/>
        <v>3.8170537703224616E-3</v>
      </c>
      <c r="H1015" s="2">
        <f t="shared" si="139"/>
        <v>5.6424820874984718</v>
      </c>
      <c r="I1015" s="2">
        <f t="shared" si="140"/>
        <v>84.945386576471819</v>
      </c>
    </row>
    <row r="1016" spans="1:9" ht="13.5" x14ac:dyDescent="0.25">
      <c r="A1016" s="3">
        <f>TITRES_STAT!B1019</f>
        <v>44186</v>
      </c>
      <c r="B1016" s="5">
        <f>TITRES_STAT!D1019</f>
        <v>1.98</v>
      </c>
      <c r="C1016" s="2">
        <f t="shared" si="135"/>
        <v>4.0000000000000036E-2</v>
      </c>
      <c r="D1016" s="2">
        <f t="shared" si="136"/>
        <v>4.0000000000000036E-2</v>
      </c>
      <c r="E1016" s="2">
        <f t="shared" si="137"/>
        <v>0</v>
      </c>
      <c r="F1016" s="2">
        <f t="shared" si="142"/>
        <v>2.2856396274201357E-2</v>
      </c>
      <c r="G1016" s="2">
        <f t="shared" si="142"/>
        <v>3.5444070724422855E-3</v>
      </c>
      <c r="H1016" s="2">
        <f t="shared" si="139"/>
        <v>6.448581048127771</v>
      </c>
      <c r="I1016" s="2">
        <f t="shared" si="140"/>
        <v>86.574624166151025</v>
      </c>
    </row>
    <row r="1017" spans="1:9" ht="13.5" x14ac:dyDescent="0.25">
      <c r="A1017" s="3">
        <f>TITRES_STAT!B1020</f>
        <v>44187</v>
      </c>
      <c r="B1017" s="5">
        <f>TITRES_STAT!D1020</f>
        <v>1.98</v>
      </c>
      <c r="C1017" s="2">
        <f t="shared" si="135"/>
        <v>0</v>
      </c>
      <c r="D1017" s="2">
        <f t="shared" si="136"/>
        <v>0</v>
      </c>
      <c r="E1017" s="2">
        <f t="shared" si="137"/>
        <v>0</v>
      </c>
      <c r="F1017" s="2">
        <f t="shared" si="142"/>
        <v>2.1223796540329829E-2</v>
      </c>
      <c r="G1017" s="2">
        <f t="shared" si="142"/>
        <v>3.2912351386964081E-3</v>
      </c>
      <c r="H1017" s="2">
        <f t="shared" si="139"/>
        <v>6.4485810481277701</v>
      </c>
      <c r="I1017" s="2">
        <f t="shared" si="140"/>
        <v>86.574624166151025</v>
      </c>
    </row>
    <row r="1018" spans="1:9" ht="13.5" x14ac:dyDescent="0.25">
      <c r="A1018" s="3">
        <f>TITRES_STAT!B1021</f>
        <v>44188</v>
      </c>
      <c r="B1018" s="5">
        <f>TITRES_STAT!D1021</f>
        <v>1.98</v>
      </c>
      <c r="C1018" s="2">
        <f t="shared" si="135"/>
        <v>0</v>
      </c>
      <c r="D1018" s="2">
        <f t="shared" si="136"/>
        <v>0</v>
      </c>
      <c r="E1018" s="2">
        <f t="shared" si="137"/>
        <v>0</v>
      </c>
      <c r="F1018" s="2">
        <f t="shared" si="142"/>
        <v>1.9707811073163412E-2</v>
      </c>
      <c r="G1018" s="2">
        <f t="shared" si="142"/>
        <v>3.0561469145038078E-3</v>
      </c>
      <c r="H1018" s="2">
        <f t="shared" si="139"/>
        <v>6.4485810481277692</v>
      </c>
      <c r="I1018" s="2">
        <f t="shared" si="140"/>
        <v>86.574624166151025</v>
      </c>
    </row>
    <row r="1019" spans="1:9" ht="13.5" x14ac:dyDescent="0.25">
      <c r="A1019" s="3">
        <f>TITRES_STAT!B1022</f>
        <v>44189</v>
      </c>
      <c r="B1019" s="5">
        <f>TITRES_STAT!D1022</f>
        <v>1.98</v>
      </c>
      <c r="C1019" s="2">
        <f t="shared" si="135"/>
        <v>0</v>
      </c>
      <c r="D1019" s="2">
        <f t="shared" si="136"/>
        <v>0</v>
      </c>
      <c r="E1019" s="2">
        <f t="shared" si="137"/>
        <v>0</v>
      </c>
      <c r="F1019" s="2">
        <f t="shared" si="142"/>
        <v>1.830011028222317E-2</v>
      </c>
      <c r="G1019" s="2">
        <f t="shared" si="142"/>
        <v>2.8378507063249641E-3</v>
      </c>
      <c r="H1019" s="2">
        <f t="shared" si="139"/>
        <v>6.4485810481277701</v>
      </c>
      <c r="I1019" s="2">
        <f t="shared" si="140"/>
        <v>86.574624166151025</v>
      </c>
    </row>
    <row r="1020" spans="1:9" ht="13.5" x14ac:dyDescent="0.25">
      <c r="A1020" s="3">
        <f>TITRES_STAT!B1023</f>
        <v>44190</v>
      </c>
      <c r="B1020" s="5">
        <f>TITRES_STAT!D1023</f>
        <v>2.04</v>
      </c>
      <c r="C1020" s="2">
        <f t="shared" si="135"/>
        <v>6.0000000000000053E-2</v>
      </c>
      <c r="D1020" s="2">
        <f t="shared" si="136"/>
        <v>6.0000000000000053E-2</v>
      </c>
      <c r="E1020" s="2">
        <f t="shared" si="137"/>
        <v>0</v>
      </c>
      <c r="F1020" s="2">
        <f t="shared" si="142"/>
        <v>2.1278673833492946E-2</v>
      </c>
      <c r="G1020" s="2">
        <f t="shared" si="142"/>
        <v>2.6351470844446093E-3</v>
      </c>
      <c r="H1020" s="2">
        <f t="shared" si="139"/>
        <v>8.0749472995651388</v>
      </c>
      <c r="I1020" s="2">
        <f t="shared" si="140"/>
        <v>88.98065226177215</v>
      </c>
    </row>
    <row r="1021" spans="1:9" ht="13.5" x14ac:dyDescent="0.25">
      <c r="A1021" s="3">
        <f>TITRES_STAT!B1024</f>
        <v>44193</v>
      </c>
      <c r="B1021" s="5">
        <f>TITRES_STAT!D1024</f>
        <v>2.02</v>
      </c>
      <c r="C1021" s="2">
        <f t="shared" si="135"/>
        <v>-2.0000000000000018E-2</v>
      </c>
      <c r="D1021" s="2">
        <f t="shared" si="136"/>
        <v>0</v>
      </c>
      <c r="E1021" s="2">
        <f t="shared" si="137"/>
        <v>2.0000000000000018E-2</v>
      </c>
      <c r="F1021" s="2">
        <f t="shared" ref="F1021:G1036" si="143">((F1020*13)+D1021)/14</f>
        <v>1.975876855967202E-2</v>
      </c>
      <c r="G1021" s="2">
        <f t="shared" si="143"/>
        <v>3.8754937212699958E-3</v>
      </c>
      <c r="H1021" s="2">
        <f t="shared" si="139"/>
        <v>5.0983874522178532</v>
      </c>
      <c r="I1021" s="2">
        <f t="shared" si="140"/>
        <v>83.602222590230454</v>
      </c>
    </row>
    <row r="1022" spans="1:9" ht="13.5" x14ac:dyDescent="0.25">
      <c r="A1022" s="3">
        <f>TITRES_STAT!B1025</f>
        <v>44194</v>
      </c>
      <c r="B1022" s="5">
        <f>TITRES_STAT!D1025</f>
        <v>1.91</v>
      </c>
      <c r="C1022" s="2">
        <f t="shared" si="135"/>
        <v>-0.1100000000000001</v>
      </c>
      <c r="D1022" s="2">
        <f t="shared" si="136"/>
        <v>0</v>
      </c>
      <c r="E1022" s="2">
        <f t="shared" si="137"/>
        <v>0.1100000000000001</v>
      </c>
      <c r="F1022" s="2">
        <f t="shared" si="143"/>
        <v>1.8347427948266878E-2</v>
      </c>
      <c r="G1022" s="2">
        <f t="shared" si="143"/>
        <v>1.1455815598322146E-2</v>
      </c>
      <c r="H1022" s="2">
        <f t="shared" si="139"/>
        <v>1.6015819904568032</v>
      </c>
      <c r="I1022" s="2">
        <f t="shared" si="140"/>
        <v>61.561849533544269</v>
      </c>
    </row>
    <row r="1023" spans="1:9" ht="13.5" x14ac:dyDescent="0.25">
      <c r="A1023" s="3">
        <f>TITRES_STAT!B1026</f>
        <v>44195</v>
      </c>
      <c r="B1023" s="5">
        <f>TITRES_STAT!D1026</f>
        <v>1.83</v>
      </c>
      <c r="C1023" s="2">
        <f t="shared" si="135"/>
        <v>-7.9999999999999849E-2</v>
      </c>
      <c r="D1023" s="2">
        <f t="shared" si="136"/>
        <v>0</v>
      </c>
      <c r="E1023" s="2">
        <f t="shared" si="137"/>
        <v>7.9999999999999849E-2</v>
      </c>
      <c r="F1023" s="2">
        <f t="shared" si="143"/>
        <v>1.7036897380533527E-2</v>
      </c>
      <c r="G1023" s="2">
        <f t="shared" si="143"/>
        <v>1.6351828769870552E-2</v>
      </c>
      <c r="H1023" s="2">
        <f t="shared" si="139"/>
        <v>1.0418955347627701</v>
      </c>
      <c r="I1023" s="2">
        <f t="shared" si="140"/>
        <v>51.025898094430126</v>
      </c>
    </row>
    <row r="1024" spans="1:9" ht="13.5" x14ac:dyDescent="0.25">
      <c r="A1024" s="3">
        <f>TITRES_STAT!B1027</f>
        <v>44196</v>
      </c>
      <c r="B1024" s="5">
        <f>TITRES_STAT!D1027</f>
        <v>1.91</v>
      </c>
      <c r="C1024" s="2">
        <f t="shared" si="135"/>
        <v>7.9999999999999849E-2</v>
      </c>
      <c r="D1024" s="2">
        <f t="shared" si="136"/>
        <v>7.9999999999999849E-2</v>
      </c>
      <c r="E1024" s="2">
        <f t="shared" si="137"/>
        <v>0</v>
      </c>
      <c r="F1024" s="2">
        <f t="shared" si="143"/>
        <v>2.1534261853352551E-2</v>
      </c>
      <c r="G1024" s="2">
        <f t="shared" si="143"/>
        <v>1.5183841000594084E-2</v>
      </c>
      <c r="H1024" s="2">
        <f t="shared" si="139"/>
        <v>1.4182354683844489</v>
      </c>
      <c r="I1024" s="2">
        <f t="shared" si="140"/>
        <v>58.647533994360344</v>
      </c>
    </row>
    <row r="1025" spans="1:9" ht="13.5" x14ac:dyDescent="0.25">
      <c r="A1025" s="3">
        <f>TITRES_STAT!B1028</f>
        <v>44200</v>
      </c>
      <c r="B1025" s="5">
        <f>TITRES_STAT!D1028</f>
        <v>1.96</v>
      </c>
      <c r="C1025" s="2">
        <f t="shared" si="135"/>
        <v>5.0000000000000044E-2</v>
      </c>
      <c r="D1025" s="2">
        <f t="shared" si="136"/>
        <v>5.0000000000000044E-2</v>
      </c>
      <c r="E1025" s="2">
        <f t="shared" si="137"/>
        <v>0</v>
      </c>
      <c r="F1025" s="2">
        <f t="shared" si="143"/>
        <v>2.3567528863827372E-2</v>
      </c>
      <c r="G1025" s="2">
        <f t="shared" si="143"/>
        <v>1.4099280929123078E-2</v>
      </c>
      <c r="H1025" s="2">
        <f t="shared" si="139"/>
        <v>1.6715411929375028</v>
      </c>
      <c r="I1025" s="2">
        <f t="shared" si="140"/>
        <v>62.568422952129502</v>
      </c>
    </row>
    <row r="1026" spans="1:9" ht="13.5" x14ac:dyDescent="0.25">
      <c r="A1026" s="3">
        <f>TITRES_STAT!B1029</f>
        <v>44201</v>
      </c>
      <c r="B1026" s="5">
        <f>TITRES_STAT!D1029</f>
        <v>1.91</v>
      </c>
      <c r="C1026" s="2">
        <f t="shared" si="135"/>
        <v>-5.0000000000000044E-2</v>
      </c>
      <c r="D1026" s="2">
        <f t="shared" si="136"/>
        <v>0</v>
      </c>
      <c r="E1026" s="2">
        <f t="shared" si="137"/>
        <v>5.0000000000000044E-2</v>
      </c>
      <c r="F1026" s="2">
        <f t="shared" si="143"/>
        <v>2.1884133944982561E-2</v>
      </c>
      <c r="G1026" s="2">
        <f t="shared" si="143"/>
        <v>1.6663618005614288E-2</v>
      </c>
      <c r="H1026" s="2">
        <f t="shared" si="139"/>
        <v>1.3132882629456208</v>
      </c>
      <c r="I1026" s="2">
        <f t="shared" si="140"/>
        <v>56.771492078265588</v>
      </c>
    </row>
    <row r="1027" spans="1:9" ht="13.5" x14ac:dyDescent="0.25">
      <c r="A1027" s="3">
        <f>TITRES_STAT!B1030</f>
        <v>44202</v>
      </c>
      <c r="B1027" s="5">
        <f>TITRES_STAT!D1030</f>
        <v>1.91</v>
      </c>
      <c r="C1027" s="2">
        <f t="shared" ref="C1027:C1090" si="144">B1027-B1026</f>
        <v>0</v>
      </c>
      <c r="D1027" s="2">
        <f t="shared" ref="D1027:D1090" si="145">IF(C1027&gt;0,C1027,0)</f>
        <v>0</v>
      </c>
      <c r="E1027" s="2">
        <f t="shared" ref="E1027:E1090" si="146">IF(C1027&lt;0,-C1027,0)</f>
        <v>0</v>
      </c>
      <c r="F1027" s="2">
        <f t="shared" si="143"/>
        <v>2.0320981520340949E-2</v>
      </c>
      <c r="G1027" s="2">
        <f t="shared" si="143"/>
        <v>1.5473359576641839E-2</v>
      </c>
      <c r="H1027" s="2">
        <f t="shared" si="139"/>
        <v>1.3132882629456208</v>
      </c>
      <c r="I1027" s="2">
        <f t="shared" si="140"/>
        <v>56.771492078265588</v>
      </c>
    </row>
    <row r="1028" spans="1:9" ht="13.5" x14ac:dyDescent="0.25">
      <c r="A1028" s="3">
        <f>TITRES_STAT!B1031</f>
        <v>44203</v>
      </c>
      <c r="B1028" s="5">
        <f>TITRES_STAT!D1031</f>
        <v>1.91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1.8869482840316594E-2</v>
      </c>
      <c r="G1028" s="2">
        <f t="shared" si="143"/>
        <v>1.4368119606881708E-2</v>
      </c>
      <c r="H1028" s="2">
        <f t="shared" si="139"/>
        <v>1.3132882629456208</v>
      </c>
      <c r="I1028" s="2">
        <f t="shared" si="140"/>
        <v>56.771492078265588</v>
      </c>
    </row>
    <row r="1029" spans="1:9" ht="13.5" x14ac:dyDescent="0.25">
      <c r="A1029" s="3">
        <f>TITRES_STAT!B1032</f>
        <v>44204</v>
      </c>
      <c r="B1029" s="5">
        <f>TITRES_STAT!D1032</f>
        <v>1.96</v>
      </c>
      <c r="C1029" s="2">
        <f t="shared" si="144"/>
        <v>5.0000000000000044E-2</v>
      </c>
      <c r="D1029" s="2">
        <f t="shared" si="145"/>
        <v>5.0000000000000044E-2</v>
      </c>
      <c r="E1029" s="2">
        <f t="shared" si="146"/>
        <v>0</v>
      </c>
      <c r="F1029" s="2">
        <f t="shared" si="143"/>
        <v>2.1093091208865409E-2</v>
      </c>
      <c r="G1029" s="2">
        <f t="shared" si="143"/>
        <v>1.3341825349247301E-2</v>
      </c>
      <c r="H1029" s="2">
        <f t="shared" si="139"/>
        <v>1.5809749158540294</v>
      </c>
      <c r="I1029" s="2">
        <f t="shared" si="140"/>
        <v>61.254950838253073</v>
      </c>
    </row>
    <row r="1030" spans="1:9" ht="13.5" x14ac:dyDescent="0.25">
      <c r="A1030" s="3">
        <f>TITRES_STAT!B1033</f>
        <v>44207</v>
      </c>
      <c r="B1030" s="5">
        <f>TITRES_STAT!D1033</f>
        <v>1.96</v>
      </c>
      <c r="C1030" s="2">
        <f t="shared" si="144"/>
        <v>0</v>
      </c>
      <c r="D1030" s="2">
        <f t="shared" si="145"/>
        <v>0</v>
      </c>
      <c r="E1030" s="2">
        <f t="shared" si="146"/>
        <v>0</v>
      </c>
      <c r="F1030" s="2">
        <f t="shared" si="143"/>
        <v>1.9586441836803591E-2</v>
      </c>
      <c r="G1030" s="2">
        <f t="shared" si="143"/>
        <v>1.2388837824301066E-2</v>
      </c>
      <c r="H1030" s="2">
        <f t="shared" si="139"/>
        <v>1.5809749158540292</v>
      </c>
      <c r="I1030" s="2">
        <f t="shared" si="140"/>
        <v>61.254950838253073</v>
      </c>
    </row>
    <row r="1031" spans="1:9" ht="13.5" x14ac:dyDescent="0.25">
      <c r="A1031" s="3">
        <f>TITRES_STAT!B1034</f>
        <v>44208</v>
      </c>
      <c r="B1031" s="5">
        <f>TITRES_STAT!D1034</f>
        <v>1.96</v>
      </c>
      <c r="C1031" s="2">
        <f t="shared" si="144"/>
        <v>0</v>
      </c>
      <c r="D1031" s="2">
        <f t="shared" si="145"/>
        <v>0</v>
      </c>
      <c r="E1031" s="2">
        <f t="shared" si="146"/>
        <v>0</v>
      </c>
      <c r="F1031" s="2">
        <f t="shared" si="143"/>
        <v>1.8187410277031905E-2</v>
      </c>
      <c r="G1031" s="2">
        <f t="shared" si="143"/>
        <v>1.150392083685099E-2</v>
      </c>
      <c r="H1031" s="2">
        <f t="shared" si="139"/>
        <v>1.5809749158540289</v>
      </c>
      <c r="I1031" s="2">
        <f t="shared" si="140"/>
        <v>61.254950838253066</v>
      </c>
    </row>
    <row r="1032" spans="1:9" ht="13.5" x14ac:dyDescent="0.25">
      <c r="A1032" s="3">
        <f>TITRES_STAT!B1035</f>
        <v>44209</v>
      </c>
      <c r="B1032" s="5">
        <f>TITRES_STAT!D1035</f>
        <v>1.96</v>
      </c>
      <c r="C1032" s="2">
        <f t="shared" si="144"/>
        <v>0</v>
      </c>
      <c r="D1032" s="2">
        <f t="shared" si="145"/>
        <v>0</v>
      </c>
      <c r="E1032" s="2">
        <f t="shared" si="146"/>
        <v>0</v>
      </c>
      <c r="F1032" s="2">
        <f t="shared" si="143"/>
        <v>1.68883095429582E-2</v>
      </c>
      <c r="G1032" s="2">
        <f t="shared" si="143"/>
        <v>1.0682212205647348E-2</v>
      </c>
      <c r="H1032" s="2">
        <f t="shared" si="139"/>
        <v>1.5809749158540292</v>
      </c>
      <c r="I1032" s="2">
        <f t="shared" si="140"/>
        <v>61.254950838253073</v>
      </c>
    </row>
    <row r="1033" spans="1:9" ht="13.5" x14ac:dyDescent="0.25">
      <c r="A1033" s="3">
        <f>TITRES_STAT!B1036</f>
        <v>44211</v>
      </c>
      <c r="B1033" s="5">
        <f>TITRES_STAT!D1036</f>
        <v>1.96</v>
      </c>
      <c r="C1033" s="2">
        <f t="shared" si="144"/>
        <v>0</v>
      </c>
      <c r="D1033" s="2">
        <f t="shared" si="145"/>
        <v>0</v>
      </c>
      <c r="E1033" s="2">
        <f t="shared" si="146"/>
        <v>0</v>
      </c>
      <c r="F1033" s="2">
        <f t="shared" si="143"/>
        <v>1.5682001718461187E-2</v>
      </c>
      <c r="G1033" s="2">
        <f t="shared" si="143"/>
        <v>9.9191970481011093E-3</v>
      </c>
      <c r="H1033" s="2">
        <f t="shared" si="139"/>
        <v>1.5809749158540294</v>
      </c>
      <c r="I1033" s="2">
        <f t="shared" si="140"/>
        <v>61.254950838253073</v>
      </c>
    </row>
    <row r="1034" spans="1:9" ht="13.5" x14ac:dyDescent="0.25">
      <c r="A1034" s="3">
        <f>TITRES_STAT!B1037</f>
        <v>44214</v>
      </c>
      <c r="B1034" s="5">
        <f>TITRES_STAT!D1037</f>
        <v>1.96</v>
      </c>
      <c r="C1034" s="2">
        <f t="shared" si="144"/>
        <v>0</v>
      </c>
      <c r="D1034" s="2">
        <f t="shared" si="145"/>
        <v>0</v>
      </c>
      <c r="E1034" s="2">
        <f t="shared" si="146"/>
        <v>0</v>
      </c>
      <c r="F1034" s="2">
        <f t="shared" si="143"/>
        <v>1.4561858738571102E-2</v>
      </c>
      <c r="G1034" s="2">
        <f t="shared" si="143"/>
        <v>9.2106829732367442E-3</v>
      </c>
      <c r="H1034" s="2">
        <f t="shared" si="139"/>
        <v>1.5809749158540294</v>
      </c>
      <c r="I1034" s="2">
        <f t="shared" si="140"/>
        <v>61.254950838253073</v>
      </c>
    </row>
    <row r="1035" spans="1:9" ht="13.5" x14ac:dyDescent="0.25">
      <c r="A1035" s="3">
        <f>TITRES_STAT!B1038</f>
        <v>44215</v>
      </c>
      <c r="B1035" s="5">
        <f>TITRES_STAT!D1038</f>
        <v>1.96</v>
      </c>
      <c r="C1035" s="2">
        <f t="shared" si="144"/>
        <v>0</v>
      </c>
      <c r="D1035" s="2">
        <f t="shared" si="145"/>
        <v>0</v>
      </c>
      <c r="E1035" s="2">
        <f t="shared" si="146"/>
        <v>0</v>
      </c>
      <c r="F1035" s="2">
        <f t="shared" si="143"/>
        <v>1.3521725971530309E-2</v>
      </c>
      <c r="G1035" s="2">
        <f t="shared" si="143"/>
        <v>8.5527770465769776E-3</v>
      </c>
      <c r="H1035" s="2">
        <f t="shared" si="139"/>
        <v>1.5809749158540292</v>
      </c>
      <c r="I1035" s="2">
        <f t="shared" si="140"/>
        <v>61.254950838253073</v>
      </c>
    </row>
    <row r="1036" spans="1:9" ht="13.5" x14ac:dyDescent="0.25">
      <c r="A1036" s="3">
        <f>TITRES_STAT!B1039</f>
        <v>44216</v>
      </c>
      <c r="B1036" s="5">
        <f>TITRES_STAT!D1039</f>
        <v>1.96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1.2555888402135286E-2</v>
      </c>
      <c r="G1036" s="2">
        <f t="shared" si="143"/>
        <v>7.9418644003929079E-3</v>
      </c>
      <c r="H1036" s="2">
        <f t="shared" si="139"/>
        <v>1.5809749158540289</v>
      </c>
      <c r="I1036" s="2">
        <f t="shared" si="140"/>
        <v>61.254950838253066</v>
      </c>
    </row>
    <row r="1037" spans="1:9" ht="13.5" x14ac:dyDescent="0.25">
      <c r="A1037" s="3">
        <f>TITRES_STAT!B1040</f>
        <v>44217</v>
      </c>
      <c r="B1037" s="5">
        <f>TITRES_STAT!D1040</f>
        <v>1.96</v>
      </c>
      <c r="C1037" s="2">
        <f t="shared" si="144"/>
        <v>0</v>
      </c>
      <c r="D1037" s="2">
        <f t="shared" si="145"/>
        <v>0</v>
      </c>
      <c r="E1037" s="2">
        <f t="shared" si="146"/>
        <v>0</v>
      </c>
      <c r="F1037" s="2">
        <f t="shared" ref="F1037:G1052" si="147">((F1036*13)+D1037)/14</f>
        <v>1.1659039230554195E-2</v>
      </c>
      <c r="G1037" s="2">
        <f t="shared" si="147"/>
        <v>7.3745883717934151E-3</v>
      </c>
      <c r="H1037" s="2">
        <f t="shared" si="139"/>
        <v>1.5809749158540289</v>
      </c>
      <c r="I1037" s="2">
        <f t="shared" si="140"/>
        <v>61.254950838253066</v>
      </c>
    </row>
    <row r="1038" spans="1:9" ht="13.5" x14ac:dyDescent="0.25">
      <c r="A1038" s="3">
        <f>TITRES_STAT!B1041</f>
        <v>44218</v>
      </c>
      <c r="B1038" s="5">
        <f>TITRES_STAT!D1041</f>
        <v>1.96</v>
      </c>
      <c r="C1038" s="2">
        <f t="shared" si="144"/>
        <v>0</v>
      </c>
      <c r="D1038" s="2">
        <f t="shared" si="145"/>
        <v>0</v>
      </c>
      <c r="E1038" s="2">
        <f t="shared" si="146"/>
        <v>0</v>
      </c>
      <c r="F1038" s="2">
        <f t="shared" si="147"/>
        <v>1.0826250714086038E-2</v>
      </c>
      <c r="G1038" s="2">
        <f t="shared" si="147"/>
        <v>6.8478320595224563E-3</v>
      </c>
      <c r="H1038" s="2">
        <f t="shared" si="139"/>
        <v>1.5809749158540289</v>
      </c>
      <c r="I1038" s="2">
        <f t="shared" si="140"/>
        <v>61.254950838253066</v>
      </c>
    </row>
    <row r="1039" spans="1:9" ht="13.5" x14ac:dyDescent="0.25">
      <c r="A1039" s="3">
        <f>TITRES_STAT!B1042</f>
        <v>44221</v>
      </c>
      <c r="B1039" s="5">
        <f>TITRES_STAT!D1042</f>
        <v>1.96</v>
      </c>
      <c r="C1039" s="2">
        <f t="shared" si="144"/>
        <v>0</v>
      </c>
      <c r="D1039" s="2">
        <f t="shared" si="145"/>
        <v>0</v>
      </c>
      <c r="E1039" s="2">
        <f t="shared" si="146"/>
        <v>0</v>
      </c>
      <c r="F1039" s="2">
        <f t="shared" si="147"/>
        <v>1.005294709165132E-2</v>
      </c>
      <c r="G1039" s="2">
        <f t="shared" si="147"/>
        <v>6.3587011981279954E-3</v>
      </c>
      <c r="H1039" s="2">
        <f t="shared" si="139"/>
        <v>1.5809749158540289</v>
      </c>
      <c r="I1039" s="2">
        <f t="shared" si="140"/>
        <v>61.254950838253066</v>
      </c>
    </row>
    <row r="1040" spans="1:9" ht="13.5" x14ac:dyDescent="0.25">
      <c r="A1040" s="3">
        <f>TITRES_STAT!B1043</f>
        <v>44222</v>
      </c>
      <c r="B1040" s="5">
        <f>TITRES_STAT!D1043</f>
        <v>1.96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9.3348794422476542E-3</v>
      </c>
      <c r="G1040" s="2">
        <f t="shared" si="147"/>
        <v>5.9045082554045674E-3</v>
      </c>
      <c r="H1040" s="2">
        <f t="shared" si="139"/>
        <v>1.5809749158540287</v>
      </c>
      <c r="I1040" s="2">
        <f t="shared" si="140"/>
        <v>61.254950838253059</v>
      </c>
    </row>
    <row r="1041" spans="1:9" ht="13.5" x14ac:dyDescent="0.25">
      <c r="A1041" s="3">
        <f>TITRES_STAT!B1044</f>
        <v>44223</v>
      </c>
      <c r="B1041" s="5">
        <f>TITRES_STAT!D1044</f>
        <v>1.96</v>
      </c>
      <c r="C1041" s="2">
        <f t="shared" si="144"/>
        <v>0</v>
      </c>
      <c r="D1041" s="2">
        <f t="shared" si="145"/>
        <v>0</v>
      </c>
      <c r="E1041" s="2">
        <f t="shared" si="146"/>
        <v>0</v>
      </c>
      <c r="F1041" s="2">
        <f t="shared" si="147"/>
        <v>8.668102339229964E-3</v>
      </c>
      <c r="G1041" s="2">
        <f t="shared" si="147"/>
        <v>5.4827576657328131E-3</v>
      </c>
      <c r="H1041" s="2">
        <f t="shared" ref="H1041:H1104" si="148">F1041/G1041</f>
        <v>1.5809749158540285</v>
      </c>
      <c r="I1041" s="2">
        <f t="shared" ref="I1041:I1104" si="149">IF(G1041=0,100,100-(100/(1+H1041)))</f>
        <v>61.254950838253059</v>
      </c>
    </row>
    <row r="1042" spans="1:9" ht="13.5" x14ac:dyDescent="0.25">
      <c r="A1042" s="3">
        <f>TITRES_STAT!B1045</f>
        <v>44224</v>
      </c>
      <c r="B1042" s="5">
        <f>TITRES_STAT!D1045</f>
        <v>1.96</v>
      </c>
      <c r="C1042" s="2">
        <f t="shared" si="144"/>
        <v>0</v>
      </c>
      <c r="D1042" s="2">
        <f t="shared" si="145"/>
        <v>0</v>
      </c>
      <c r="E1042" s="2">
        <f t="shared" si="146"/>
        <v>0</v>
      </c>
      <c r="F1042" s="2">
        <f t="shared" si="147"/>
        <v>8.0489521721421094E-3</v>
      </c>
      <c r="G1042" s="2">
        <f t="shared" si="147"/>
        <v>5.0911321181804697E-3</v>
      </c>
      <c r="H1042" s="2">
        <f t="shared" si="148"/>
        <v>1.5809749158540285</v>
      </c>
      <c r="I1042" s="2">
        <f t="shared" si="149"/>
        <v>61.254950838253059</v>
      </c>
    </row>
    <row r="1043" spans="1:9" ht="13.5" x14ac:dyDescent="0.25">
      <c r="A1043" s="3">
        <f>TITRES_STAT!B1046</f>
        <v>44225</v>
      </c>
      <c r="B1043" s="5">
        <f>TITRES_STAT!D1046</f>
        <v>1.96</v>
      </c>
      <c r="C1043" s="2">
        <f t="shared" si="144"/>
        <v>0</v>
      </c>
      <c r="D1043" s="2">
        <f t="shared" si="145"/>
        <v>0</v>
      </c>
      <c r="E1043" s="2">
        <f t="shared" si="146"/>
        <v>0</v>
      </c>
      <c r="F1043" s="2">
        <f t="shared" si="147"/>
        <v>7.4740270169891014E-3</v>
      </c>
      <c r="G1043" s="2">
        <f t="shared" si="147"/>
        <v>4.7274798240247223E-3</v>
      </c>
      <c r="H1043" s="2">
        <f t="shared" si="148"/>
        <v>1.5809749158540283</v>
      </c>
      <c r="I1043" s="2">
        <f t="shared" si="149"/>
        <v>61.254950838253059</v>
      </c>
    </row>
    <row r="1044" spans="1:9" ht="13.5" x14ac:dyDescent="0.25">
      <c r="A1044" s="3">
        <f>TITRES_STAT!B1047</f>
        <v>44228</v>
      </c>
      <c r="B1044" s="5">
        <f>TITRES_STAT!D1047</f>
        <v>1.96</v>
      </c>
      <c r="C1044" s="2">
        <f t="shared" si="144"/>
        <v>0</v>
      </c>
      <c r="D1044" s="2">
        <f t="shared" si="145"/>
        <v>0</v>
      </c>
      <c r="E1044" s="2">
        <f t="shared" si="146"/>
        <v>0</v>
      </c>
      <c r="F1044" s="2">
        <f t="shared" si="147"/>
        <v>6.9401679443470221E-3</v>
      </c>
      <c r="G1044" s="2">
        <f t="shared" si="147"/>
        <v>4.3898026937372421E-3</v>
      </c>
      <c r="H1044" s="2">
        <f t="shared" si="148"/>
        <v>1.5809749158540281</v>
      </c>
      <c r="I1044" s="2">
        <f t="shared" si="149"/>
        <v>61.254950838253059</v>
      </c>
    </row>
    <row r="1045" spans="1:9" ht="13.5" x14ac:dyDescent="0.25">
      <c r="A1045" s="3">
        <f>TITRES_STAT!B1048</f>
        <v>44229</v>
      </c>
      <c r="B1045" s="5">
        <f>TITRES_STAT!D1048</f>
        <v>1.96</v>
      </c>
      <c r="C1045" s="2">
        <f t="shared" si="144"/>
        <v>0</v>
      </c>
      <c r="D1045" s="2">
        <f t="shared" si="145"/>
        <v>0</v>
      </c>
      <c r="E1045" s="2">
        <f t="shared" si="146"/>
        <v>0</v>
      </c>
      <c r="F1045" s="2">
        <f t="shared" si="147"/>
        <v>6.4444416626079489E-3</v>
      </c>
      <c r="G1045" s="2">
        <f t="shared" si="147"/>
        <v>4.076245358470296E-3</v>
      </c>
      <c r="H1045" s="2">
        <f t="shared" si="148"/>
        <v>1.5809749158540281</v>
      </c>
      <c r="I1045" s="2">
        <f t="shared" si="149"/>
        <v>61.254950838253059</v>
      </c>
    </row>
    <row r="1046" spans="1:9" ht="13.5" x14ac:dyDescent="0.25">
      <c r="A1046" s="3">
        <f>TITRES_STAT!B1049</f>
        <v>44230</v>
      </c>
      <c r="B1046" s="5">
        <f>TITRES_STAT!D1049</f>
        <v>1.96</v>
      </c>
      <c r="C1046" s="2">
        <f t="shared" si="144"/>
        <v>0</v>
      </c>
      <c r="D1046" s="2">
        <f t="shared" si="145"/>
        <v>0</v>
      </c>
      <c r="E1046" s="2">
        <f t="shared" si="146"/>
        <v>0</v>
      </c>
      <c r="F1046" s="2">
        <f t="shared" si="147"/>
        <v>5.984124400993095E-3</v>
      </c>
      <c r="G1046" s="2">
        <f t="shared" si="147"/>
        <v>3.7850849757224176E-3</v>
      </c>
      <c r="H1046" s="2">
        <f t="shared" si="148"/>
        <v>1.5809749158540281</v>
      </c>
      <c r="I1046" s="2">
        <f t="shared" si="149"/>
        <v>61.254950838253059</v>
      </c>
    </row>
    <row r="1047" spans="1:9" ht="13.5" x14ac:dyDescent="0.25">
      <c r="A1047" s="3">
        <f>TITRES_STAT!B1050</f>
        <v>44231</v>
      </c>
      <c r="B1047" s="5">
        <f>TITRES_STAT!D1050</f>
        <v>1.96</v>
      </c>
      <c r="C1047" s="2">
        <f t="shared" si="144"/>
        <v>0</v>
      </c>
      <c r="D1047" s="2">
        <f t="shared" si="145"/>
        <v>0</v>
      </c>
      <c r="E1047" s="2">
        <f t="shared" si="146"/>
        <v>0</v>
      </c>
      <c r="F1047" s="2">
        <f t="shared" si="147"/>
        <v>5.5566869437793029E-3</v>
      </c>
      <c r="G1047" s="2">
        <f t="shared" si="147"/>
        <v>3.5147217631708162E-3</v>
      </c>
      <c r="H1047" s="2">
        <f t="shared" si="148"/>
        <v>1.5809749158540283</v>
      </c>
      <c r="I1047" s="2">
        <f t="shared" si="149"/>
        <v>61.254950838253059</v>
      </c>
    </row>
    <row r="1048" spans="1:9" ht="13.5" x14ac:dyDescent="0.25">
      <c r="A1048" s="3">
        <f>TITRES_STAT!B1051</f>
        <v>44232</v>
      </c>
      <c r="B1048" s="5">
        <f>TITRES_STAT!D1051</f>
        <v>1.96</v>
      </c>
      <c r="C1048" s="2">
        <f t="shared" si="144"/>
        <v>0</v>
      </c>
      <c r="D1048" s="2">
        <f t="shared" si="145"/>
        <v>0</v>
      </c>
      <c r="E1048" s="2">
        <f t="shared" si="146"/>
        <v>0</v>
      </c>
      <c r="F1048" s="2">
        <f t="shared" si="147"/>
        <v>5.1597807335093532E-3</v>
      </c>
      <c r="G1048" s="2">
        <f t="shared" si="147"/>
        <v>3.2636702086586149E-3</v>
      </c>
      <c r="H1048" s="2">
        <f t="shared" si="148"/>
        <v>1.5809749158540285</v>
      </c>
      <c r="I1048" s="2">
        <f t="shared" si="149"/>
        <v>61.254950838253059</v>
      </c>
    </row>
    <row r="1049" spans="1:9" ht="13.5" x14ac:dyDescent="0.25">
      <c r="A1049" s="3">
        <f>TITRES_STAT!B1052</f>
        <v>44235</v>
      </c>
      <c r="B1049" s="5">
        <f>TITRES_STAT!D1052</f>
        <v>1.96</v>
      </c>
      <c r="C1049" s="2">
        <f t="shared" si="144"/>
        <v>0</v>
      </c>
      <c r="D1049" s="2">
        <f t="shared" si="145"/>
        <v>0</v>
      </c>
      <c r="E1049" s="2">
        <f t="shared" si="146"/>
        <v>0</v>
      </c>
      <c r="F1049" s="2">
        <f t="shared" si="147"/>
        <v>4.7912249668301135E-3</v>
      </c>
      <c r="G1049" s="2">
        <f t="shared" si="147"/>
        <v>3.0305509080401426E-3</v>
      </c>
      <c r="H1049" s="2">
        <f t="shared" si="148"/>
        <v>1.5809749158540283</v>
      </c>
      <c r="I1049" s="2">
        <f t="shared" si="149"/>
        <v>61.254950838253059</v>
      </c>
    </row>
    <row r="1050" spans="1:9" ht="13.5" x14ac:dyDescent="0.25">
      <c r="A1050" s="3">
        <f>TITRES_STAT!B1053</f>
        <v>44236</v>
      </c>
      <c r="B1050" s="5">
        <f>TITRES_STAT!D1053</f>
        <v>1.96</v>
      </c>
      <c r="C1050" s="2">
        <f t="shared" si="144"/>
        <v>0</v>
      </c>
      <c r="D1050" s="2">
        <f t="shared" si="145"/>
        <v>0</v>
      </c>
      <c r="E1050" s="2">
        <f t="shared" si="146"/>
        <v>0</v>
      </c>
      <c r="F1050" s="2">
        <f t="shared" si="147"/>
        <v>4.4489946120565343E-3</v>
      </c>
      <c r="G1050" s="2">
        <f t="shared" si="147"/>
        <v>2.8140829860372751E-3</v>
      </c>
      <c r="H1050" s="2">
        <f t="shared" si="148"/>
        <v>1.5809749158540285</v>
      </c>
      <c r="I1050" s="2">
        <f t="shared" si="149"/>
        <v>61.254950838253059</v>
      </c>
    </row>
    <row r="1051" spans="1:9" ht="13.5" x14ac:dyDescent="0.25">
      <c r="A1051" s="3">
        <f>TITRES_STAT!B1054</f>
        <v>44237</v>
      </c>
      <c r="B1051" s="5">
        <f>TITRES_STAT!D1054</f>
        <v>1.96</v>
      </c>
      <c r="C1051" s="2">
        <f t="shared" si="144"/>
        <v>0</v>
      </c>
      <c r="D1051" s="2">
        <f t="shared" si="145"/>
        <v>0</v>
      </c>
      <c r="E1051" s="2">
        <f t="shared" si="146"/>
        <v>0</v>
      </c>
      <c r="F1051" s="2">
        <f t="shared" si="147"/>
        <v>4.1312092826239245E-3</v>
      </c>
      <c r="G1051" s="2">
        <f t="shared" si="147"/>
        <v>2.6130770584631841E-3</v>
      </c>
      <c r="H1051" s="2">
        <f t="shared" si="148"/>
        <v>1.5809749158540285</v>
      </c>
      <c r="I1051" s="2">
        <f t="shared" si="149"/>
        <v>61.254950838253059</v>
      </c>
    </row>
    <row r="1052" spans="1:9" ht="13.5" x14ac:dyDescent="0.25">
      <c r="A1052" s="3">
        <f>TITRES_STAT!B1055</f>
        <v>44238</v>
      </c>
      <c r="B1052" s="5">
        <f>TITRES_STAT!D1055</f>
        <v>1.96</v>
      </c>
      <c r="C1052" s="2">
        <f t="shared" si="144"/>
        <v>0</v>
      </c>
      <c r="D1052" s="2">
        <f t="shared" si="145"/>
        <v>0</v>
      </c>
      <c r="E1052" s="2">
        <f t="shared" si="146"/>
        <v>0</v>
      </c>
      <c r="F1052" s="2">
        <f t="shared" si="147"/>
        <v>3.8361229052936438E-3</v>
      </c>
      <c r="G1052" s="2">
        <f t="shared" si="147"/>
        <v>2.4264286971443852E-3</v>
      </c>
      <c r="H1052" s="2">
        <f t="shared" si="148"/>
        <v>1.5809749158540283</v>
      </c>
      <c r="I1052" s="2">
        <f t="shared" si="149"/>
        <v>61.254950838253059</v>
      </c>
    </row>
    <row r="1053" spans="1:9" ht="13.5" x14ac:dyDescent="0.25">
      <c r="A1053" s="3">
        <f>TITRES_STAT!B1056</f>
        <v>44239</v>
      </c>
      <c r="B1053" s="5">
        <f>TITRES_STAT!D1056</f>
        <v>1.96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3.5621141263440978E-3</v>
      </c>
      <c r="G1053" s="2">
        <f t="shared" si="150"/>
        <v>2.2531123616340719E-3</v>
      </c>
      <c r="H1053" s="2">
        <f t="shared" si="148"/>
        <v>1.5809749158540283</v>
      </c>
      <c r="I1053" s="2">
        <f t="shared" si="149"/>
        <v>61.254950838253059</v>
      </c>
    </row>
    <row r="1054" spans="1:9" ht="13.5" x14ac:dyDescent="0.25">
      <c r="A1054" s="3">
        <f>TITRES_STAT!B1057</f>
        <v>44242</v>
      </c>
      <c r="B1054" s="5">
        <f>TITRES_STAT!D1057</f>
        <v>1.96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3.3076774030338053E-3</v>
      </c>
      <c r="G1054" s="2">
        <f t="shared" si="150"/>
        <v>2.0921757643744955E-3</v>
      </c>
      <c r="H1054" s="2">
        <f t="shared" si="148"/>
        <v>1.5809749158540283</v>
      </c>
      <c r="I1054" s="2">
        <f t="shared" si="149"/>
        <v>61.254950838253059</v>
      </c>
    </row>
    <row r="1055" spans="1:9" ht="13.5" x14ac:dyDescent="0.25">
      <c r="A1055" s="3">
        <f>TITRES_STAT!B1058</f>
        <v>44243</v>
      </c>
      <c r="B1055" s="5">
        <f>TITRES_STAT!D1058</f>
        <v>1.96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3.0714147313885337E-3</v>
      </c>
      <c r="G1055" s="2">
        <f t="shared" si="150"/>
        <v>1.9427346383477458E-3</v>
      </c>
      <c r="H1055" s="2">
        <f t="shared" si="148"/>
        <v>1.5809749158540285</v>
      </c>
      <c r="I1055" s="2">
        <f t="shared" si="149"/>
        <v>61.254950838253059</v>
      </c>
    </row>
    <row r="1056" spans="1:9" ht="13.5" x14ac:dyDescent="0.25">
      <c r="A1056" s="3">
        <f>TITRES_STAT!B1059</f>
        <v>44244</v>
      </c>
      <c r="B1056" s="5">
        <f>TITRES_STAT!D1059</f>
        <v>1.96</v>
      </c>
      <c r="C1056" s="2">
        <f t="shared" si="144"/>
        <v>0</v>
      </c>
      <c r="D1056" s="2">
        <f t="shared" si="145"/>
        <v>0</v>
      </c>
      <c r="E1056" s="2">
        <f t="shared" si="146"/>
        <v>0</v>
      </c>
      <c r="F1056" s="2">
        <f t="shared" si="150"/>
        <v>2.8520279648607811E-3</v>
      </c>
      <c r="G1056" s="2">
        <f t="shared" si="150"/>
        <v>1.803967878465764E-3</v>
      </c>
      <c r="H1056" s="2">
        <f t="shared" si="148"/>
        <v>1.5809749158540283</v>
      </c>
      <c r="I1056" s="2">
        <f t="shared" si="149"/>
        <v>61.254950838253059</v>
      </c>
    </row>
    <row r="1057" spans="1:9" ht="13.5" x14ac:dyDescent="0.25">
      <c r="A1057" s="3">
        <f>TITRES_STAT!B1060</f>
        <v>44245</v>
      </c>
      <c r="B1057" s="5">
        <f>TITRES_STAT!D1060</f>
        <v>1.96</v>
      </c>
      <c r="C1057" s="2">
        <f t="shared" si="144"/>
        <v>0</v>
      </c>
      <c r="D1057" s="2">
        <f t="shared" si="145"/>
        <v>0</v>
      </c>
      <c r="E1057" s="2">
        <f t="shared" si="146"/>
        <v>0</v>
      </c>
      <c r="F1057" s="2">
        <f t="shared" si="150"/>
        <v>2.6483116816564396E-3</v>
      </c>
      <c r="G1057" s="2">
        <f t="shared" si="150"/>
        <v>1.6751130300039236E-3</v>
      </c>
      <c r="H1057" s="2">
        <f t="shared" si="148"/>
        <v>1.5809749158540283</v>
      </c>
      <c r="I1057" s="2">
        <f t="shared" si="149"/>
        <v>61.254950838253059</v>
      </c>
    </row>
    <row r="1058" spans="1:9" ht="13.5" x14ac:dyDescent="0.25">
      <c r="A1058" s="3">
        <f>TITRES_STAT!B1061</f>
        <v>44246</v>
      </c>
      <c r="B1058" s="5">
        <f>TITRES_STAT!D1061</f>
        <v>1.96</v>
      </c>
      <c r="C1058" s="2">
        <f t="shared" si="144"/>
        <v>0</v>
      </c>
      <c r="D1058" s="2">
        <f t="shared" si="145"/>
        <v>0</v>
      </c>
      <c r="E1058" s="2">
        <f t="shared" si="146"/>
        <v>0</v>
      </c>
      <c r="F1058" s="2">
        <f t="shared" si="150"/>
        <v>2.4591465615381226E-3</v>
      </c>
      <c r="G1058" s="2">
        <f t="shared" si="150"/>
        <v>1.5554620992893574E-3</v>
      </c>
      <c r="H1058" s="2">
        <f t="shared" si="148"/>
        <v>1.5809749158540287</v>
      </c>
      <c r="I1058" s="2">
        <f t="shared" si="149"/>
        <v>61.254950838253059</v>
      </c>
    </row>
    <row r="1059" spans="1:9" ht="13.5" x14ac:dyDescent="0.25">
      <c r="A1059" s="3">
        <f>TITRES_STAT!B1062</f>
        <v>44249</v>
      </c>
      <c r="B1059" s="5">
        <f>TITRES_STAT!D1062</f>
        <v>1.96</v>
      </c>
      <c r="C1059" s="2">
        <f t="shared" si="144"/>
        <v>0</v>
      </c>
      <c r="D1059" s="2">
        <f t="shared" si="145"/>
        <v>0</v>
      </c>
      <c r="E1059" s="2">
        <f t="shared" si="146"/>
        <v>0</v>
      </c>
      <c r="F1059" s="2">
        <f t="shared" si="150"/>
        <v>2.2834932357139711E-3</v>
      </c>
      <c r="G1059" s="2">
        <f t="shared" si="150"/>
        <v>1.4443576636258319E-3</v>
      </c>
      <c r="H1059" s="2">
        <f t="shared" si="148"/>
        <v>1.5809749158540287</v>
      </c>
      <c r="I1059" s="2">
        <f t="shared" si="149"/>
        <v>61.254950838253059</v>
      </c>
    </row>
    <row r="1060" spans="1:9" ht="13.5" x14ac:dyDescent="0.25">
      <c r="A1060" s="3">
        <f>TITRES_STAT!B1063</f>
        <v>44250</v>
      </c>
      <c r="B1060" s="5">
        <f>TITRES_STAT!D1063</f>
        <v>1.96</v>
      </c>
      <c r="C1060" s="2">
        <f t="shared" si="144"/>
        <v>0</v>
      </c>
      <c r="D1060" s="2">
        <f t="shared" si="145"/>
        <v>0</v>
      </c>
      <c r="E1060" s="2">
        <f t="shared" si="146"/>
        <v>0</v>
      </c>
      <c r="F1060" s="2">
        <f t="shared" si="150"/>
        <v>2.1203865760201159E-3</v>
      </c>
      <c r="G1060" s="2">
        <f t="shared" si="150"/>
        <v>1.3411892590811296E-3</v>
      </c>
      <c r="H1060" s="2">
        <f t="shared" si="148"/>
        <v>1.5809749158540287</v>
      </c>
      <c r="I1060" s="2">
        <f t="shared" si="149"/>
        <v>61.254950838253059</v>
      </c>
    </row>
    <row r="1061" spans="1:9" ht="13.5" x14ac:dyDescent="0.25">
      <c r="A1061" s="3">
        <f>TITRES_STAT!B1064</f>
        <v>44251</v>
      </c>
      <c r="B1061" s="5">
        <f>TITRES_STAT!D1064</f>
        <v>1.96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1.968930392018679E-3</v>
      </c>
      <c r="G1061" s="2">
        <f t="shared" si="150"/>
        <v>1.2453900262896203E-3</v>
      </c>
      <c r="H1061" s="2">
        <f t="shared" si="148"/>
        <v>1.5809749158540287</v>
      </c>
      <c r="I1061" s="2">
        <f t="shared" si="149"/>
        <v>61.254950838253059</v>
      </c>
    </row>
    <row r="1062" spans="1:9" ht="13.5" x14ac:dyDescent="0.25">
      <c r="A1062" s="3">
        <f>TITRES_STAT!B1065</f>
        <v>44252</v>
      </c>
      <c r="B1062" s="5">
        <f>TITRES_STAT!D1065</f>
        <v>1.96</v>
      </c>
      <c r="C1062" s="2">
        <f t="shared" si="144"/>
        <v>0</v>
      </c>
      <c r="D1062" s="2">
        <f t="shared" si="145"/>
        <v>0</v>
      </c>
      <c r="E1062" s="2">
        <f t="shared" si="146"/>
        <v>0</v>
      </c>
      <c r="F1062" s="2">
        <f t="shared" si="150"/>
        <v>1.8282925068744877E-3</v>
      </c>
      <c r="G1062" s="2">
        <f t="shared" si="150"/>
        <v>1.1564335958403618E-3</v>
      </c>
      <c r="H1062" s="2">
        <f t="shared" si="148"/>
        <v>1.5809749158540287</v>
      </c>
      <c r="I1062" s="2">
        <f t="shared" si="149"/>
        <v>61.254950838253059</v>
      </c>
    </row>
    <row r="1063" spans="1:9" ht="13.5" x14ac:dyDescent="0.25">
      <c r="A1063" s="3">
        <f>TITRES_STAT!B1066</f>
        <v>44253</v>
      </c>
      <c r="B1063" s="5">
        <f>TITRES_STAT!D1066</f>
        <v>1.96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1.6977001849548814E-3</v>
      </c>
      <c r="G1063" s="2">
        <f t="shared" si="150"/>
        <v>1.0738311961374788E-3</v>
      </c>
      <c r="H1063" s="2">
        <f t="shared" si="148"/>
        <v>1.5809749158540285</v>
      </c>
      <c r="I1063" s="2">
        <f t="shared" si="149"/>
        <v>61.254950838253059</v>
      </c>
    </row>
    <row r="1064" spans="1:9" ht="13.5" x14ac:dyDescent="0.25">
      <c r="A1064" s="3">
        <f>TITRES_STAT!B1067</f>
        <v>44256</v>
      </c>
      <c r="B1064" s="5">
        <f>TITRES_STAT!D1067</f>
        <v>1.96</v>
      </c>
      <c r="C1064" s="2">
        <f t="shared" si="144"/>
        <v>0</v>
      </c>
      <c r="D1064" s="2">
        <f t="shared" si="145"/>
        <v>0</v>
      </c>
      <c r="E1064" s="2">
        <f t="shared" si="146"/>
        <v>0</v>
      </c>
      <c r="F1064" s="2">
        <f t="shared" si="150"/>
        <v>1.5764358860295327E-3</v>
      </c>
      <c r="G1064" s="2">
        <f t="shared" si="150"/>
        <v>9.9712896784194473E-4</v>
      </c>
      <c r="H1064" s="2">
        <f t="shared" si="148"/>
        <v>1.5809749158540283</v>
      </c>
      <c r="I1064" s="2">
        <f t="shared" si="149"/>
        <v>61.254950838253059</v>
      </c>
    </row>
    <row r="1065" spans="1:9" ht="13.5" x14ac:dyDescent="0.25">
      <c r="A1065" s="3">
        <f>TITRES_STAT!B1068</f>
        <v>44257</v>
      </c>
      <c r="B1065" s="5">
        <f>TITRES_STAT!D1068</f>
        <v>1.96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1.4638333227417089E-3</v>
      </c>
      <c r="G1065" s="2">
        <f t="shared" si="150"/>
        <v>9.2590547013894869E-4</v>
      </c>
      <c r="H1065" s="2">
        <f t="shared" si="148"/>
        <v>1.5809749158540283</v>
      </c>
      <c r="I1065" s="2">
        <f t="shared" si="149"/>
        <v>61.254950838253059</v>
      </c>
    </row>
    <row r="1066" spans="1:9" ht="13.5" x14ac:dyDescent="0.25">
      <c r="A1066" s="3">
        <f>TITRES_STAT!B1069</f>
        <v>44258</v>
      </c>
      <c r="B1066" s="5">
        <f>TITRES_STAT!D1069</f>
        <v>1.96</v>
      </c>
      <c r="C1066" s="2">
        <f t="shared" si="144"/>
        <v>0</v>
      </c>
      <c r="D1066" s="2">
        <f t="shared" si="145"/>
        <v>0</v>
      </c>
      <c r="E1066" s="2">
        <f t="shared" si="146"/>
        <v>0</v>
      </c>
      <c r="F1066" s="2">
        <f t="shared" si="150"/>
        <v>1.3592737996887298E-3</v>
      </c>
      <c r="G1066" s="2">
        <f t="shared" si="150"/>
        <v>8.5976936512902383E-4</v>
      </c>
      <c r="H1066" s="2">
        <f t="shared" si="148"/>
        <v>1.5809749158540283</v>
      </c>
      <c r="I1066" s="2">
        <f t="shared" si="149"/>
        <v>61.254950838253059</v>
      </c>
    </row>
    <row r="1067" spans="1:9" ht="13.5" x14ac:dyDescent="0.25">
      <c r="A1067" s="3">
        <f>TITRES_STAT!B1070</f>
        <v>44259</v>
      </c>
      <c r="B1067" s="5">
        <f>TITRES_STAT!D1070</f>
        <v>1.96</v>
      </c>
      <c r="C1067" s="2">
        <f t="shared" si="144"/>
        <v>0</v>
      </c>
      <c r="D1067" s="2">
        <f t="shared" si="145"/>
        <v>0</v>
      </c>
      <c r="E1067" s="2">
        <f t="shared" si="146"/>
        <v>0</v>
      </c>
      <c r="F1067" s="2">
        <f t="shared" si="150"/>
        <v>1.2621828139966777E-3</v>
      </c>
      <c r="G1067" s="2">
        <f t="shared" si="150"/>
        <v>7.983572676198078E-4</v>
      </c>
      <c r="H1067" s="2">
        <f t="shared" si="148"/>
        <v>1.5809749158540285</v>
      </c>
      <c r="I1067" s="2">
        <f t="shared" si="149"/>
        <v>61.254950838253059</v>
      </c>
    </row>
    <row r="1068" spans="1:9" ht="13.5" x14ac:dyDescent="0.25">
      <c r="A1068" s="3">
        <f>TITRES_STAT!B1071</f>
        <v>44260</v>
      </c>
      <c r="B1068" s="5">
        <f>TITRES_STAT!D1071</f>
        <v>1.96</v>
      </c>
      <c r="C1068" s="2">
        <f t="shared" si="144"/>
        <v>0</v>
      </c>
      <c r="D1068" s="2">
        <f t="shared" si="145"/>
        <v>0</v>
      </c>
      <c r="E1068" s="2">
        <f t="shared" si="146"/>
        <v>0</v>
      </c>
      <c r="F1068" s="2">
        <f t="shared" si="150"/>
        <v>1.1720268987112008E-3</v>
      </c>
      <c r="G1068" s="2">
        <f t="shared" si="150"/>
        <v>7.4133174850410724E-4</v>
      </c>
      <c r="H1068" s="2">
        <f t="shared" si="148"/>
        <v>1.5809749158540285</v>
      </c>
      <c r="I1068" s="2">
        <f t="shared" si="149"/>
        <v>61.254950838253059</v>
      </c>
    </row>
    <row r="1069" spans="1:9" ht="13.5" x14ac:dyDescent="0.25">
      <c r="A1069" s="3">
        <f>TITRES_STAT!B1072</f>
        <v>44263</v>
      </c>
      <c r="B1069" s="5">
        <f>TITRES_STAT!D1072</f>
        <v>1.96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1.0883106916604007E-3</v>
      </c>
      <c r="G1069" s="2">
        <f t="shared" si="151"/>
        <v>6.8837948075381385E-4</v>
      </c>
      <c r="H1069" s="2">
        <f t="shared" si="148"/>
        <v>1.5809749158540285</v>
      </c>
      <c r="I1069" s="2">
        <f t="shared" si="149"/>
        <v>61.254950838253059</v>
      </c>
    </row>
    <row r="1070" spans="1:9" ht="13.5" x14ac:dyDescent="0.25">
      <c r="A1070" s="3">
        <f>TITRES_STAT!B1073</f>
        <v>44264</v>
      </c>
      <c r="B1070" s="5">
        <f>TITRES_STAT!D1073</f>
        <v>1.96</v>
      </c>
      <c r="C1070" s="2">
        <f t="shared" si="144"/>
        <v>0</v>
      </c>
      <c r="D1070" s="2">
        <f t="shared" si="145"/>
        <v>0</v>
      </c>
      <c r="E1070" s="2">
        <f t="shared" si="146"/>
        <v>0</v>
      </c>
      <c r="F1070" s="2">
        <f t="shared" si="151"/>
        <v>1.0105742136846578E-3</v>
      </c>
      <c r="G1070" s="2">
        <f t="shared" si="151"/>
        <v>6.3920951784282706E-4</v>
      </c>
      <c r="H1070" s="2">
        <f t="shared" si="148"/>
        <v>1.5809749158540287</v>
      </c>
      <c r="I1070" s="2">
        <f t="shared" si="149"/>
        <v>61.254950838253059</v>
      </c>
    </row>
    <row r="1071" spans="1:9" ht="13.5" x14ac:dyDescent="0.25">
      <c r="A1071" s="3">
        <f>TITRES_STAT!B1074</f>
        <v>44265</v>
      </c>
      <c r="B1071" s="5">
        <f>TITRES_STAT!D1074</f>
        <v>1.96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9.3839034127861083E-4</v>
      </c>
      <c r="G1071" s="2">
        <f t="shared" si="151"/>
        <v>5.9355169513976801E-4</v>
      </c>
      <c r="H1071" s="2">
        <f t="shared" si="148"/>
        <v>1.5809749158540287</v>
      </c>
      <c r="I1071" s="2">
        <f t="shared" si="149"/>
        <v>61.254950838253059</v>
      </c>
    </row>
    <row r="1072" spans="1:9" ht="13.5" x14ac:dyDescent="0.25">
      <c r="A1072" s="3">
        <f>TITRES_STAT!B1075</f>
        <v>44266</v>
      </c>
      <c r="B1072" s="5">
        <f>TITRES_STAT!D1075</f>
        <v>1.96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8.7136245975871004E-4</v>
      </c>
      <c r="G1072" s="2">
        <f t="shared" si="151"/>
        <v>5.5115514548692741E-4</v>
      </c>
      <c r="H1072" s="2">
        <f t="shared" si="148"/>
        <v>1.5809749158540287</v>
      </c>
      <c r="I1072" s="2">
        <f t="shared" si="149"/>
        <v>61.254950838253059</v>
      </c>
    </row>
    <row r="1073" spans="1:9" ht="13.5" x14ac:dyDescent="0.25">
      <c r="A1073" s="3">
        <f>TITRES_STAT!B1076</f>
        <v>44267</v>
      </c>
      <c r="B1073" s="5">
        <f>TITRES_STAT!D1076</f>
        <v>1.96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8.091222840616593E-4</v>
      </c>
      <c r="G1073" s="2">
        <f t="shared" si="151"/>
        <v>5.1178692080928979E-4</v>
      </c>
      <c r="H1073" s="2">
        <f t="shared" si="148"/>
        <v>1.5809749158540285</v>
      </c>
      <c r="I1073" s="2">
        <f t="shared" si="149"/>
        <v>61.254950838253059</v>
      </c>
    </row>
    <row r="1074" spans="1:9" ht="13.5" x14ac:dyDescent="0.25">
      <c r="A1074" s="3">
        <f>TITRES_STAT!B1077</f>
        <v>44270</v>
      </c>
      <c r="B1074" s="5">
        <f>TITRES_STAT!D1077</f>
        <v>1.96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7.5132783520011229E-4</v>
      </c>
      <c r="G1074" s="2">
        <f t="shared" si="151"/>
        <v>4.7523071218005477E-4</v>
      </c>
      <c r="H1074" s="2">
        <f t="shared" si="148"/>
        <v>1.5809749158540289</v>
      </c>
      <c r="I1074" s="2">
        <f t="shared" si="149"/>
        <v>61.254950838253066</v>
      </c>
    </row>
    <row r="1075" spans="1:9" ht="13.5" x14ac:dyDescent="0.25">
      <c r="A1075" s="3">
        <f>TITRES_STAT!B1078</f>
        <v>44271</v>
      </c>
      <c r="B1075" s="5">
        <f>TITRES_STAT!D1078</f>
        <v>1.96</v>
      </c>
      <c r="C1075" s="2">
        <f t="shared" si="144"/>
        <v>0</v>
      </c>
      <c r="D1075" s="2">
        <f t="shared" si="145"/>
        <v>0</v>
      </c>
      <c r="E1075" s="2">
        <f t="shared" si="146"/>
        <v>0</v>
      </c>
      <c r="F1075" s="2">
        <f t="shared" si="151"/>
        <v>6.9766156125724709E-4</v>
      </c>
      <c r="G1075" s="2">
        <f t="shared" si="151"/>
        <v>4.4128566131005086E-4</v>
      </c>
      <c r="H1075" s="2">
        <f t="shared" si="148"/>
        <v>1.5809749158540287</v>
      </c>
      <c r="I1075" s="2">
        <f t="shared" si="149"/>
        <v>61.254950838253059</v>
      </c>
    </row>
    <row r="1076" spans="1:9" ht="13.5" x14ac:dyDescent="0.25">
      <c r="A1076" s="3">
        <f>TITRES_STAT!B1079</f>
        <v>44272</v>
      </c>
      <c r="B1076" s="5">
        <f>TITRES_STAT!D1079</f>
        <v>1.96</v>
      </c>
      <c r="C1076" s="2">
        <f t="shared" si="144"/>
        <v>0</v>
      </c>
      <c r="D1076" s="2">
        <f t="shared" si="145"/>
        <v>0</v>
      </c>
      <c r="E1076" s="2">
        <f t="shared" si="146"/>
        <v>0</v>
      </c>
      <c r="F1076" s="2">
        <f t="shared" si="151"/>
        <v>6.4782859259601515E-4</v>
      </c>
      <c r="G1076" s="2">
        <f t="shared" si="151"/>
        <v>4.0976525693076153E-4</v>
      </c>
      <c r="H1076" s="2">
        <f t="shared" si="148"/>
        <v>1.5809749158540287</v>
      </c>
      <c r="I1076" s="2">
        <f t="shared" si="149"/>
        <v>61.254950838253059</v>
      </c>
    </row>
    <row r="1077" spans="1:9" ht="13.5" x14ac:dyDescent="0.25">
      <c r="A1077" s="3">
        <f>TITRES_STAT!B1080</f>
        <v>44273</v>
      </c>
      <c r="B1077" s="5">
        <f>TITRES_STAT!D1080</f>
        <v>1.96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6.0155512169629978E-4</v>
      </c>
      <c r="G1077" s="2">
        <f t="shared" si="151"/>
        <v>3.8049631000713571E-4</v>
      </c>
      <c r="H1077" s="2">
        <f t="shared" si="148"/>
        <v>1.5809749158540287</v>
      </c>
      <c r="I1077" s="2">
        <f t="shared" si="149"/>
        <v>61.254950838253059</v>
      </c>
    </row>
    <row r="1078" spans="1:9" ht="13.5" x14ac:dyDescent="0.25">
      <c r="A1078" s="3">
        <f>TITRES_STAT!B1081</f>
        <v>44274</v>
      </c>
      <c r="B1078" s="5">
        <f>TITRES_STAT!D1081</f>
        <v>1.96</v>
      </c>
      <c r="C1078" s="2">
        <f t="shared" si="144"/>
        <v>0</v>
      </c>
      <c r="D1078" s="2">
        <f t="shared" si="145"/>
        <v>0</v>
      </c>
      <c r="E1078" s="2">
        <f t="shared" si="146"/>
        <v>0</v>
      </c>
      <c r="F1078" s="2">
        <f t="shared" si="151"/>
        <v>5.5858689871799273E-4</v>
      </c>
      <c r="G1078" s="2">
        <f t="shared" si="151"/>
        <v>3.5331800214948315E-4</v>
      </c>
      <c r="H1078" s="2">
        <f t="shared" si="148"/>
        <v>1.5809749158540289</v>
      </c>
      <c r="I1078" s="2">
        <f t="shared" si="149"/>
        <v>61.254950838253066</v>
      </c>
    </row>
    <row r="1079" spans="1:9" ht="13.5" x14ac:dyDescent="0.25">
      <c r="A1079" s="3">
        <f>TITRES_STAT!B1082</f>
        <v>44277</v>
      </c>
      <c r="B1079" s="5">
        <f>TITRES_STAT!D1082</f>
        <v>1.96</v>
      </c>
      <c r="C1079" s="2">
        <f t="shared" si="144"/>
        <v>0</v>
      </c>
      <c r="D1079" s="2">
        <f t="shared" si="145"/>
        <v>0</v>
      </c>
      <c r="E1079" s="2">
        <f t="shared" si="146"/>
        <v>0</v>
      </c>
      <c r="F1079" s="2">
        <f t="shared" si="151"/>
        <v>5.186878345238504E-4</v>
      </c>
      <c r="G1079" s="2">
        <f t="shared" si="151"/>
        <v>3.2808100199594863E-4</v>
      </c>
      <c r="H1079" s="2">
        <f t="shared" si="148"/>
        <v>1.5809749158540289</v>
      </c>
      <c r="I1079" s="2">
        <f t="shared" si="149"/>
        <v>61.254950838253066</v>
      </c>
    </row>
    <row r="1080" spans="1:9" ht="13.5" x14ac:dyDescent="0.25">
      <c r="A1080" s="3">
        <f>TITRES_STAT!B1083</f>
        <v>44278</v>
      </c>
      <c r="B1080" s="5">
        <f>TITRES_STAT!D1083</f>
        <v>1.94</v>
      </c>
      <c r="C1080" s="2">
        <f t="shared" si="144"/>
        <v>-2.0000000000000018E-2</v>
      </c>
      <c r="D1080" s="2">
        <f t="shared" si="145"/>
        <v>0</v>
      </c>
      <c r="E1080" s="2">
        <f t="shared" si="146"/>
        <v>2.0000000000000018E-2</v>
      </c>
      <c r="F1080" s="2">
        <f t="shared" si="151"/>
        <v>4.8163870348643252E-4</v>
      </c>
      <c r="G1080" s="2">
        <f t="shared" si="151"/>
        <v>1.7332180732819536E-3</v>
      </c>
      <c r="H1080" s="2">
        <f t="shared" si="148"/>
        <v>0.27788696120299533</v>
      </c>
      <c r="I1080" s="2">
        <f t="shared" si="149"/>
        <v>21.745817090221664</v>
      </c>
    </row>
    <row r="1081" spans="1:9" ht="13.5" x14ac:dyDescent="0.25">
      <c r="A1081" s="3">
        <f>TITRES_STAT!B1084</f>
        <v>44279</v>
      </c>
      <c r="B1081" s="5">
        <f>TITRES_STAT!D1084</f>
        <v>1.94</v>
      </c>
      <c r="C1081" s="2">
        <f t="shared" si="144"/>
        <v>0</v>
      </c>
      <c r="D1081" s="2">
        <f t="shared" si="145"/>
        <v>0</v>
      </c>
      <c r="E1081" s="2">
        <f t="shared" si="146"/>
        <v>0</v>
      </c>
      <c r="F1081" s="2">
        <f t="shared" si="151"/>
        <v>4.4723593895168738E-4</v>
      </c>
      <c r="G1081" s="2">
        <f t="shared" si="151"/>
        <v>1.6094167823332425E-3</v>
      </c>
      <c r="H1081" s="2">
        <f t="shared" si="148"/>
        <v>0.27788696120299539</v>
      </c>
      <c r="I1081" s="2">
        <f t="shared" si="149"/>
        <v>21.745817090221678</v>
      </c>
    </row>
    <row r="1082" spans="1:9" ht="13.5" x14ac:dyDescent="0.25">
      <c r="A1082" s="3">
        <f>TITRES_STAT!B1085</f>
        <v>44280</v>
      </c>
      <c r="B1082" s="5">
        <f>TITRES_STAT!D1085</f>
        <v>1.95</v>
      </c>
      <c r="C1082" s="2">
        <f t="shared" si="144"/>
        <v>1.0000000000000009E-2</v>
      </c>
      <c r="D1082" s="2">
        <f t="shared" si="145"/>
        <v>1.0000000000000009E-2</v>
      </c>
      <c r="E1082" s="2">
        <f t="shared" si="146"/>
        <v>0</v>
      </c>
      <c r="F1082" s="2">
        <f t="shared" si="151"/>
        <v>1.1295762290265674E-3</v>
      </c>
      <c r="G1082" s="2">
        <f t="shared" si="151"/>
        <v>1.4944584407380109E-3</v>
      </c>
      <c r="H1082" s="2">
        <f t="shared" si="148"/>
        <v>0.75584318588929578</v>
      </c>
      <c r="I1082" s="2">
        <f t="shared" si="149"/>
        <v>43.047305816577115</v>
      </c>
    </row>
    <row r="1083" spans="1:9" ht="13.5" x14ac:dyDescent="0.25">
      <c r="A1083" s="3">
        <f>TITRES_STAT!B1086</f>
        <v>44281</v>
      </c>
      <c r="B1083" s="5">
        <f>TITRES_STAT!D1086</f>
        <v>1.95</v>
      </c>
      <c r="C1083" s="2">
        <f t="shared" si="144"/>
        <v>0</v>
      </c>
      <c r="D1083" s="2">
        <f t="shared" si="145"/>
        <v>0</v>
      </c>
      <c r="E1083" s="2">
        <f t="shared" si="146"/>
        <v>0</v>
      </c>
      <c r="F1083" s="2">
        <f t="shared" si="151"/>
        <v>1.0488922126675269E-3</v>
      </c>
      <c r="G1083" s="2">
        <f t="shared" si="151"/>
        <v>1.3877114092567245E-3</v>
      </c>
      <c r="H1083" s="2">
        <f t="shared" si="148"/>
        <v>0.75584318588929567</v>
      </c>
      <c r="I1083" s="2">
        <f t="shared" si="149"/>
        <v>43.047305816577108</v>
      </c>
    </row>
    <row r="1084" spans="1:9" ht="13.5" x14ac:dyDescent="0.25">
      <c r="A1084" s="3">
        <f>TITRES_STAT!B1087</f>
        <v>44284</v>
      </c>
      <c r="B1084" s="5">
        <f>TITRES_STAT!D1087</f>
        <v>1.95</v>
      </c>
      <c r="C1084" s="2">
        <f t="shared" si="144"/>
        <v>0</v>
      </c>
      <c r="D1084" s="2">
        <f t="shared" si="145"/>
        <v>0</v>
      </c>
      <c r="E1084" s="2">
        <f t="shared" si="146"/>
        <v>0</v>
      </c>
      <c r="F1084" s="2">
        <f t="shared" si="151"/>
        <v>9.7397134033413209E-4</v>
      </c>
      <c r="G1084" s="2">
        <f t="shared" si="151"/>
        <v>1.2885891657383869E-3</v>
      </c>
      <c r="H1084" s="2">
        <f t="shared" si="148"/>
        <v>0.75584318588929578</v>
      </c>
      <c r="I1084" s="2">
        <f t="shared" si="149"/>
        <v>43.047305816577115</v>
      </c>
    </row>
    <row r="1085" spans="1:9" ht="13.5" x14ac:dyDescent="0.25">
      <c r="A1085" s="3">
        <f>TITRES_STAT!B1088</f>
        <v>44285</v>
      </c>
      <c r="B1085" s="5">
        <f>TITRES_STAT!D1088</f>
        <v>1.95</v>
      </c>
      <c r="C1085" s="2">
        <f t="shared" si="144"/>
        <v>0</v>
      </c>
      <c r="D1085" s="2">
        <f t="shared" si="145"/>
        <v>0</v>
      </c>
      <c r="E1085" s="2">
        <f t="shared" si="146"/>
        <v>0</v>
      </c>
      <c r="F1085" s="2">
        <f t="shared" ref="F1085:G1100" si="152">((F1084*13)+D1085)/14</f>
        <v>9.044019588816942E-4</v>
      </c>
      <c r="G1085" s="2">
        <f t="shared" si="152"/>
        <v>1.1965470824713592E-3</v>
      </c>
      <c r="H1085" s="2">
        <f t="shared" si="148"/>
        <v>0.75584318588929589</v>
      </c>
      <c r="I1085" s="2">
        <f t="shared" si="149"/>
        <v>43.047305816577122</v>
      </c>
    </row>
    <row r="1086" spans="1:9" ht="13.5" x14ac:dyDescent="0.25">
      <c r="A1086" s="3">
        <f>TITRES_STAT!B1089</f>
        <v>44286</v>
      </c>
      <c r="B1086" s="5">
        <f>TITRES_STAT!D1089</f>
        <v>1.95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8.3980181896157319E-4</v>
      </c>
      <c r="G1086" s="2">
        <f t="shared" si="152"/>
        <v>1.1110794337234049E-3</v>
      </c>
      <c r="H1086" s="2">
        <f t="shared" si="148"/>
        <v>0.75584318588929589</v>
      </c>
      <c r="I1086" s="2">
        <f t="shared" si="149"/>
        <v>43.047305816577122</v>
      </c>
    </row>
    <row r="1087" spans="1:9" ht="13.5" x14ac:dyDescent="0.25">
      <c r="A1087" s="3">
        <f>TITRES_STAT!B1090</f>
        <v>44287</v>
      </c>
      <c r="B1087" s="5">
        <f>TITRES_STAT!D1090</f>
        <v>1.95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7.7981597475003221E-4</v>
      </c>
      <c r="G1087" s="2">
        <f t="shared" si="152"/>
        <v>1.0317166170288759E-3</v>
      </c>
      <c r="H1087" s="2">
        <f t="shared" si="148"/>
        <v>0.75584318588929589</v>
      </c>
      <c r="I1087" s="2">
        <f t="shared" si="149"/>
        <v>43.047305816577122</v>
      </c>
    </row>
    <row r="1088" spans="1:9" ht="13.5" x14ac:dyDescent="0.25">
      <c r="A1088" s="3">
        <f>TITRES_STAT!B1091</f>
        <v>44288</v>
      </c>
      <c r="B1088" s="5">
        <f>TITRES_STAT!D1091</f>
        <v>1.95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7.2411483369645853E-4</v>
      </c>
      <c r="G1088" s="2">
        <f t="shared" si="152"/>
        <v>9.5802257295538474E-4</v>
      </c>
      <c r="H1088" s="2">
        <f t="shared" si="148"/>
        <v>0.755843185889296</v>
      </c>
      <c r="I1088" s="2">
        <f t="shared" si="149"/>
        <v>43.047305816577122</v>
      </c>
    </row>
    <row r="1089" spans="1:9" ht="13.5" x14ac:dyDescent="0.25">
      <c r="A1089" s="3">
        <f>TITRES_STAT!B1092</f>
        <v>44291</v>
      </c>
      <c r="B1089" s="5">
        <f>TITRES_STAT!D1092</f>
        <v>1.95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6.7239234557528286E-4</v>
      </c>
      <c r="G1089" s="2">
        <f t="shared" si="152"/>
        <v>8.8959238917285717E-4</v>
      </c>
      <c r="H1089" s="2">
        <f t="shared" si="148"/>
        <v>0.755843185889296</v>
      </c>
      <c r="I1089" s="2">
        <f t="shared" si="149"/>
        <v>43.047305816577122</v>
      </c>
    </row>
    <row r="1090" spans="1:9" ht="13.5" x14ac:dyDescent="0.25">
      <c r="A1090" s="3">
        <f>TITRES_STAT!B1093</f>
        <v>44292</v>
      </c>
      <c r="B1090" s="5">
        <f>TITRES_STAT!D1093</f>
        <v>1.95</v>
      </c>
      <c r="C1090" s="2">
        <f t="shared" si="144"/>
        <v>0</v>
      </c>
      <c r="D1090" s="2">
        <f t="shared" si="145"/>
        <v>0</v>
      </c>
      <c r="E1090" s="2">
        <f t="shared" si="146"/>
        <v>0</v>
      </c>
      <c r="F1090" s="2">
        <f t="shared" si="152"/>
        <v>6.2436432089133409E-4</v>
      </c>
      <c r="G1090" s="2">
        <f t="shared" si="152"/>
        <v>8.2605007566051024E-4</v>
      </c>
      <c r="H1090" s="2">
        <f t="shared" si="148"/>
        <v>0.755843185889296</v>
      </c>
      <c r="I1090" s="2">
        <f t="shared" si="149"/>
        <v>43.047305816577122</v>
      </c>
    </row>
    <row r="1091" spans="1:9" ht="13.5" x14ac:dyDescent="0.25">
      <c r="A1091" s="3">
        <f>TITRES_STAT!B1094</f>
        <v>44293</v>
      </c>
      <c r="B1091" s="5">
        <f>TITRES_STAT!D1094</f>
        <v>1.95</v>
      </c>
      <c r="C1091" s="2">
        <f t="shared" ref="C1091:C1154" si="153">B1091-B1090</f>
        <v>0</v>
      </c>
      <c r="D1091" s="2">
        <f t="shared" ref="D1091:D1154" si="154">IF(C1091&gt;0,C1091,0)</f>
        <v>0</v>
      </c>
      <c r="E1091" s="2">
        <f t="shared" ref="E1091:E1154" si="155">IF(C1091&lt;0,-C1091,0)</f>
        <v>0</v>
      </c>
      <c r="F1091" s="2">
        <f t="shared" si="152"/>
        <v>5.7976686939909591E-4</v>
      </c>
      <c r="G1091" s="2">
        <f t="shared" si="152"/>
        <v>7.6704649882761665E-4</v>
      </c>
      <c r="H1091" s="2">
        <f t="shared" si="148"/>
        <v>0.755843185889296</v>
      </c>
      <c r="I1091" s="2">
        <f t="shared" si="149"/>
        <v>43.047305816577122</v>
      </c>
    </row>
    <row r="1092" spans="1:9" ht="13.5" x14ac:dyDescent="0.25">
      <c r="A1092" s="3">
        <f>TITRES_STAT!B1095</f>
        <v>44294</v>
      </c>
      <c r="B1092" s="5">
        <f>TITRES_STAT!D1095</f>
        <v>1.95</v>
      </c>
      <c r="C1092" s="2">
        <f t="shared" si="153"/>
        <v>0</v>
      </c>
      <c r="D1092" s="2">
        <f t="shared" si="154"/>
        <v>0</v>
      </c>
      <c r="E1092" s="2">
        <f t="shared" si="155"/>
        <v>0</v>
      </c>
      <c r="F1092" s="2">
        <f t="shared" si="152"/>
        <v>5.3835495015630336E-4</v>
      </c>
      <c r="G1092" s="2">
        <f t="shared" si="152"/>
        <v>7.122574631970726E-4</v>
      </c>
      <c r="H1092" s="2">
        <f t="shared" si="148"/>
        <v>0.755843185889296</v>
      </c>
      <c r="I1092" s="2">
        <f t="shared" si="149"/>
        <v>43.047305816577122</v>
      </c>
    </row>
    <row r="1093" spans="1:9" ht="13.5" x14ac:dyDescent="0.25">
      <c r="A1093" s="3">
        <f>TITRES_STAT!B1096</f>
        <v>44298</v>
      </c>
      <c r="B1093" s="5">
        <f>TITRES_STAT!D1096</f>
        <v>1.95</v>
      </c>
      <c r="C1093" s="2">
        <f t="shared" si="153"/>
        <v>0</v>
      </c>
      <c r="D1093" s="2">
        <f t="shared" si="154"/>
        <v>0</v>
      </c>
      <c r="E1093" s="2">
        <f t="shared" si="155"/>
        <v>0</v>
      </c>
      <c r="F1093" s="2">
        <f t="shared" si="152"/>
        <v>4.9990102514513887E-4</v>
      </c>
      <c r="G1093" s="2">
        <f t="shared" si="152"/>
        <v>6.6138193011156747E-4</v>
      </c>
      <c r="H1093" s="2">
        <f t="shared" si="148"/>
        <v>0.755843185889296</v>
      </c>
      <c r="I1093" s="2">
        <f t="shared" si="149"/>
        <v>43.047305816577122</v>
      </c>
    </row>
    <row r="1094" spans="1:9" ht="13.5" x14ac:dyDescent="0.25">
      <c r="A1094" s="3">
        <f>TITRES_STAT!B1097</f>
        <v>44299</v>
      </c>
      <c r="B1094" s="5">
        <f>TITRES_STAT!D1097</f>
        <v>1.95</v>
      </c>
      <c r="C1094" s="2">
        <f t="shared" si="153"/>
        <v>0</v>
      </c>
      <c r="D1094" s="2">
        <f t="shared" si="154"/>
        <v>0</v>
      </c>
      <c r="E1094" s="2">
        <f t="shared" si="155"/>
        <v>0</v>
      </c>
      <c r="F1094" s="2">
        <f t="shared" si="152"/>
        <v>4.6419380906334324E-4</v>
      </c>
      <c r="G1094" s="2">
        <f t="shared" si="152"/>
        <v>6.1414036367502694E-4</v>
      </c>
      <c r="H1094" s="2">
        <f t="shared" si="148"/>
        <v>0.755843185889296</v>
      </c>
      <c r="I1094" s="2">
        <f t="shared" si="149"/>
        <v>43.047305816577122</v>
      </c>
    </row>
    <row r="1095" spans="1:9" ht="13.5" x14ac:dyDescent="0.25">
      <c r="A1095" s="3">
        <f>TITRES_STAT!B1098</f>
        <v>44300</v>
      </c>
      <c r="B1095" s="5">
        <f>TITRES_STAT!D1098</f>
        <v>1.95</v>
      </c>
      <c r="C1095" s="2">
        <f t="shared" si="153"/>
        <v>0</v>
      </c>
      <c r="D1095" s="2">
        <f t="shared" si="154"/>
        <v>0</v>
      </c>
      <c r="E1095" s="2">
        <f t="shared" si="155"/>
        <v>0</v>
      </c>
      <c r="F1095" s="2">
        <f t="shared" si="152"/>
        <v>4.3103710841596159E-4</v>
      </c>
      <c r="G1095" s="2">
        <f t="shared" si="152"/>
        <v>5.7027319484109654E-4</v>
      </c>
      <c r="H1095" s="2">
        <f t="shared" si="148"/>
        <v>0.75584318588929589</v>
      </c>
      <c r="I1095" s="2">
        <f t="shared" si="149"/>
        <v>43.047305816577122</v>
      </c>
    </row>
    <row r="1096" spans="1:9" ht="13.5" x14ac:dyDescent="0.25">
      <c r="A1096" s="3">
        <f>TITRES_STAT!B1099</f>
        <v>44301</v>
      </c>
      <c r="B1096" s="5">
        <f>TITRES_STAT!D1099</f>
        <v>1.95</v>
      </c>
      <c r="C1096" s="2">
        <f t="shared" si="153"/>
        <v>0</v>
      </c>
      <c r="D1096" s="2">
        <f t="shared" si="154"/>
        <v>0</v>
      </c>
      <c r="E1096" s="2">
        <f t="shared" si="155"/>
        <v>0</v>
      </c>
      <c r="F1096" s="2">
        <f t="shared" si="152"/>
        <v>4.0024874352910723E-4</v>
      </c>
      <c r="G1096" s="2">
        <f t="shared" si="152"/>
        <v>5.2953939520958965E-4</v>
      </c>
      <c r="H1096" s="2">
        <f t="shared" si="148"/>
        <v>0.755843185889296</v>
      </c>
      <c r="I1096" s="2">
        <f t="shared" si="149"/>
        <v>43.047305816577122</v>
      </c>
    </row>
    <row r="1097" spans="1:9" ht="13.5" x14ac:dyDescent="0.25">
      <c r="A1097" s="3">
        <f>TITRES_STAT!B1100</f>
        <v>44302</v>
      </c>
      <c r="B1097" s="5">
        <f>TITRES_STAT!D1100</f>
        <v>1.95</v>
      </c>
      <c r="C1097" s="2">
        <f t="shared" si="153"/>
        <v>0</v>
      </c>
      <c r="D1097" s="2">
        <f t="shared" si="154"/>
        <v>0</v>
      </c>
      <c r="E1097" s="2">
        <f t="shared" si="155"/>
        <v>0</v>
      </c>
      <c r="F1097" s="2">
        <f t="shared" si="152"/>
        <v>3.7165954756274242E-4</v>
      </c>
      <c r="G1097" s="2">
        <f t="shared" si="152"/>
        <v>4.9171515269461898E-4</v>
      </c>
      <c r="H1097" s="2">
        <f t="shared" si="148"/>
        <v>0.75584318588929589</v>
      </c>
      <c r="I1097" s="2">
        <f t="shared" si="149"/>
        <v>43.047305816577122</v>
      </c>
    </row>
    <row r="1098" spans="1:9" ht="13.5" x14ac:dyDescent="0.25">
      <c r="A1098" s="3">
        <f>TITRES_STAT!B1101</f>
        <v>44305</v>
      </c>
      <c r="B1098" s="5">
        <f>TITRES_STAT!D1101</f>
        <v>1.95</v>
      </c>
      <c r="C1098" s="2">
        <f t="shared" si="153"/>
        <v>0</v>
      </c>
      <c r="D1098" s="2">
        <f t="shared" si="154"/>
        <v>0</v>
      </c>
      <c r="E1098" s="2">
        <f t="shared" si="155"/>
        <v>0</v>
      </c>
      <c r="F1098" s="2">
        <f t="shared" si="152"/>
        <v>3.4511243702254653E-4</v>
      </c>
      <c r="G1098" s="2">
        <f t="shared" si="152"/>
        <v>4.5659264178786045E-4</v>
      </c>
      <c r="H1098" s="2">
        <f t="shared" si="148"/>
        <v>0.755843185889296</v>
      </c>
      <c r="I1098" s="2">
        <f t="shared" si="149"/>
        <v>43.047305816577122</v>
      </c>
    </row>
    <row r="1099" spans="1:9" ht="13.5" x14ac:dyDescent="0.25">
      <c r="A1099" s="3">
        <f>TITRES_STAT!B1102</f>
        <v>44306</v>
      </c>
      <c r="B1099" s="5">
        <f>TITRES_STAT!D1102</f>
        <v>1.95</v>
      </c>
      <c r="C1099" s="2">
        <f t="shared" si="153"/>
        <v>0</v>
      </c>
      <c r="D1099" s="2">
        <f t="shared" si="154"/>
        <v>0</v>
      </c>
      <c r="E1099" s="2">
        <f t="shared" si="155"/>
        <v>0</v>
      </c>
      <c r="F1099" s="2">
        <f t="shared" si="152"/>
        <v>3.2046154866379324E-4</v>
      </c>
      <c r="G1099" s="2">
        <f t="shared" si="152"/>
        <v>4.2397888166015611E-4</v>
      </c>
      <c r="H1099" s="2">
        <f t="shared" si="148"/>
        <v>0.75584318588929611</v>
      </c>
      <c r="I1099" s="2">
        <f t="shared" si="149"/>
        <v>43.047305816577122</v>
      </c>
    </row>
    <row r="1100" spans="1:9" ht="13.5" x14ac:dyDescent="0.25">
      <c r="A1100" s="3">
        <f>TITRES_STAT!B1103</f>
        <v>44307</v>
      </c>
      <c r="B1100" s="5">
        <f>TITRES_STAT!D1103</f>
        <v>1.95</v>
      </c>
      <c r="C1100" s="2">
        <f t="shared" si="153"/>
        <v>0</v>
      </c>
      <c r="D1100" s="2">
        <f t="shared" si="154"/>
        <v>0</v>
      </c>
      <c r="E1100" s="2">
        <f t="shared" si="155"/>
        <v>0</v>
      </c>
      <c r="F1100" s="2">
        <f t="shared" si="152"/>
        <v>2.975714380449509E-4</v>
      </c>
      <c r="G1100" s="2">
        <f t="shared" si="152"/>
        <v>3.9369467582728784E-4</v>
      </c>
      <c r="H1100" s="2">
        <f t="shared" si="148"/>
        <v>0.75584318588929611</v>
      </c>
      <c r="I1100" s="2">
        <f t="shared" si="149"/>
        <v>43.047305816577122</v>
      </c>
    </row>
    <row r="1101" spans="1:9" ht="13.5" x14ac:dyDescent="0.25">
      <c r="A1101" s="3">
        <f>TITRES_STAT!B1104</f>
        <v>44308</v>
      </c>
      <c r="B1101" s="5">
        <f>TITRES_STAT!D1104</f>
        <v>1.95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2.7631633532745442E-4</v>
      </c>
      <c r="G1101" s="2">
        <f t="shared" si="156"/>
        <v>3.655736275539101E-4</v>
      </c>
      <c r="H1101" s="2">
        <f t="shared" si="148"/>
        <v>0.75584318588929622</v>
      </c>
      <c r="I1101" s="2">
        <f t="shared" si="149"/>
        <v>43.047305816577129</v>
      </c>
    </row>
    <row r="1102" spans="1:9" ht="13.5" x14ac:dyDescent="0.25">
      <c r="A1102" s="3">
        <f>TITRES_STAT!B1105</f>
        <v>44309</v>
      </c>
      <c r="B1102" s="5">
        <f>TITRES_STAT!D1105</f>
        <v>1.95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2.5657945423263626E-4</v>
      </c>
      <c r="G1102" s="2">
        <f t="shared" si="156"/>
        <v>3.3946122558577369E-4</v>
      </c>
      <c r="H1102" s="2">
        <f t="shared" si="148"/>
        <v>0.75584318588929622</v>
      </c>
      <c r="I1102" s="2">
        <f t="shared" si="149"/>
        <v>43.047305816577129</v>
      </c>
    </row>
    <row r="1103" spans="1:9" ht="13.5" x14ac:dyDescent="0.25">
      <c r="A1103" s="3">
        <f>TITRES_STAT!B1106</f>
        <v>44312</v>
      </c>
      <c r="B1103" s="5">
        <f>TITRES_STAT!D1106</f>
        <v>1.87</v>
      </c>
      <c r="C1103" s="2">
        <f t="shared" si="153"/>
        <v>-7.9999999999999849E-2</v>
      </c>
      <c r="D1103" s="2">
        <f t="shared" si="154"/>
        <v>0</v>
      </c>
      <c r="E1103" s="2">
        <f t="shared" si="155"/>
        <v>7.9999999999999849E-2</v>
      </c>
      <c r="F1103" s="2">
        <f t="shared" si="156"/>
        <v>2.3825235035887651E-4</v>
      </c>
      <c r="G1103" s="2">
        <f t="shared" si="156"/>
        <v>6.0294997094724936E-3</v>
      </c>
      <c r="H1103" s="2">
        <f t="shared" si="148"/>
        <v>3.9514447605756772E-2</v>
      </c>
      <c r="I1103" s="2">
        <f t="shared" si="149"/>
        <v>3.8012408290012445</v>
      </c>
    </row>
    <row r="1104" spans="1:9" ht="13.5" x14ac:dyDescent="0.25">
      <c r="A1104" s="3">
        <f>TITRES_STAT!B1107</f>
        <v>44313</v>
      </c>
      <c r="B1104" s="5">
        <f>TITRES_STAT!D1107</f>
        <v>1.95</v>
      </c>
      <c r="C1104" s="2">
        <f t="shared" si="153"/>
        <v>7.9999999999999849E-2</v>
      </c>
      <c r="D1104" s="2">
        <f t="shared" si="154"/>
        <v>7.9999999999999849E-2</v>
      </c>
      <c r="E1104" s="2">
        <f t="shared" si="155"/>
        <v>0</v>
      </c>
      <c r="F1104" s="2">
        <f t="shared" si="156"/>
        <v>5.9355200396189458E-3</v>
      </c>
      <c r="G1104" s="2">
        <f t="shared" si="156"/>
        <v>5.5988211587958874E-3</v>
      </c>
      <c r="H1104" s="2">
        <f t="shared" si="148"/>
        <v>1.0601374595246886</v>
      </c>
      <c r="I1104" s="2">
        <f t="shared" si="149"/>
        <v>51.459549683120741</v>
      </c>
    </row>
    <row r="1105" spans="1:9" ht="13.5" x14ac:dyDescent="0.25">
      <c r="A1105" s="3">
        <f>TITRES_STAT!B1108</f>
        <v>44314</v>
      </c>
      <c r="B1105" s="5">
        <f>TITRES_STAT!D1108</f>
        <v>1.96</v>
      </c>
      <c r="C1105" s="2">
        <f t="shared" si="153"/>
        <v>1.0000000000000009E-2</v>
      </c>
      <c r="D1105" s="2">
        <f t="shared" si="154"/>
        <v>1.0000000000000009E-2</v>
      </c>
      <c r="E1105" s="2">
        <f t="shared" si="155"/>
        <v>0</v>
      </c>
      <c r="F1105" s="2">
        <f t="shared" si="156"/>
        <v>6.2258400367890213E-3</v>
      </c>
      <c r="G1105" s="2">
        <f t="shared" si="156"/>
        <v>5.1989053617390382E-3</v>
      </c>
      <c r="H1105" s="2">
        <f t="shared" ref="H1105:H1168" si="157">F1105/G1105</f>
        <v>1.1975290188214682</v>
      </c>
      <c r="I1105" s="2">
        <f t="shared" ref="I1105:I1168" si="158">IF(G1105=0,100,100-(100/(1+H1105)))</f>
        <v>54.494343809107079</v>
      </c>
    </row>
    <row r="1106" spans="1:9" ht="13.5" x14ac:dyDescent="0.25">
      <c r="A1106" s="3">
        <f>TITRES_STAT!B1109</f>
        <v>44315</v>
      </c>
      <c r="B1106" s="5">
        <f>TITRES_STAT!D1109</f>
        <v>2.0499999999999998</v>
      </c>
      <c r="C1106" s="2">
        <f t="shared" si="153"/>
        <v>8.9999999999999858E-2</v>
      </c>
      <c r="D1106" s="2">
        <f t="shared" si="154"/>
        <v>8.9999999999999858E-2</v>
      </c>
      <c r="E1106" s="2">
        <f t="shared" si="155"/>
        <v>0</v>
      </c>
      <c r="F1106" s="2">
        <f t="shared" si="156"/>
        <v>1.2209708605589795E-2</v>
      </c>
      <c r="G1106" s="2">
        <f t="shared" si="156"/>
        <v>4.8275549787576777E-3</v>
      </c>
      <c r="H1106" s="2">
        <f t="shared" si="157"/>
        <v>2.5291702858517917</v>
      </c>
      <c r="I1106" s="2">
        <f t="shared" si="158"/>
        <v>71.664727995446029</v>
      </c>
    </row>
    <row r="1107" spans="1:9" ht="13.5" x14ac:dyDescent="0.25">
      <c r="A1107" s="3">
        <f>TITRES_STAT!B1110</f>
        <v>44316</v>
      </c>
      <c r="B1107" s="5">
        <f>TITRES_STAT!D1110</f>
        <v>2.0499999999999998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1.1337586562333381E-2</v>
      </c>
      <c r="G1107" s="2">
        <f t="shared" si="156"/>
        <v>4.4827296231321288E-3</v>
      </c>
      <c r="H1107" s="2">
        <f t="shared" si="157"/>
        <v>2.5291702858517917</v>
      </c>
      <c r="I1107" s="2">
        <f t="shared" si="158"/>
        <v>71.664727995446029</v>
      </c>
    </row>
    <row r="1108" spans="1:9" ht="13.5" x14ac:dyDescent="0.25">
      <c r="A1108" s="3">
        <f>TITRES_STAT!B1111</f>
        <v>44319</v>
      </c>
      <c r="B1108" s="5">
        <f>TITRES_STAT!D1111</f>
        <v>2.0499999999999998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1.0527758950738139E-2</v>
      </c>
      <c r="G1108" s="2">
        <f t="shared" si="156"/>
        <v>4.1625346500512627E-3</v>
      </c>
      <c r="H1108" s="2">
        <f t="shared" si="157"/>
        <v>2.5291702858517917</v>
      </c>
      <c r="I1108" s="2">
        <f t="shared" si="158"/>
        <v>71.664727995446029</v>
      </c>
    </row>
    <row r="1109" spans="1:9" ht="13.5" x14ac:dyDescent="0.25">
      <c r="A1109" s="3">
        <f>TITRES_STAT!B1112</f>
        <v>44320</v>
      </c>
      <c r="B1109" s="5">
        <f>TITRES_STAT!D1112</f>
        <v>2.08</v>
      </c>
      <c r="C1109" s="2">
        <f t="shared" si="153"/>
        <v>3.0000000000000249E-2</v>
      </c>
      <c r="D1109" s="2">
        <f t="shared" si="154"/>
        <v>3.0000000000000249E-2</v>
      </c>
      <c r="E1109" s="2">
        <f t="shared" si="155"/>
        <v>0</v>
      </c>
      <c r="F1109" s="2">
        <f t="shared" si="156"/>
        <v>1.191863331139972E-2</v>
      </c>
      <c r="G1109" s="2">
        <f t="shared" si="156"/>
        <v>3.8652107464761725E-3</v>
      </c>
      <c r="H1109" s="2">
        <f t="shared" si="157"/>
        <v>3.0835662252739193</v>
      </c>
      <c r="I1109" s="2">
        <f t="shared" si="158"/>
        <v>75.511600771628935</v>
      </c>
    </row>
    <row r="1110" spans="1:9" ht="13.5" x14ac:dyDescent="0.25">
      <c r="A1110" s="3">
        <f>TITRES_STAT!B1113</f>
        <v>44321</v>
      </c>
      <c r="B1110" s="5">
        <f>TITRES_STAT!D1113</f>
        <v>2.08</v>
      </c>
      <c r="C1110" s="2">
        <f t="shared" si="153"/>
        <v>0</v>
      </c>
      <c r="D1110" s="2">
        <f t="shared" si="154"/>
        <v>0</v>
      </c>
      <c r="E1110" s="2">
        <f t="shared" si="155"/>
        <v>0</v>
      </c>
      <c r="F1110" s="2">
        <f t="shared" si="156"/>
        <v>1.1067302360585453E-2</v>
      </c>
      <c r="G1110" s="2">
        <f t="shared" si="156"/>
        <v>3.5891242645850171E-3</v>
      </c>
      <c r="H1110" s="2">
        <f t="shared" si="157"/>
        <v>3.0835662252739193</v>
      </c>
      <c r="I1110" s="2">
        <f t="shared" si="158"/>
        <v>75.511600771628935</v>
      </c>
    </row>
    <row r="1111" spans="1:9" ht="13.5" x14ac:dyDescent="0.25">
      <c r="A1111" s="3">
        <f>TITRES_STAT!B1114</f>
        <v>44322</v>
      </c>
      <c r="B1111" s="5">
        <f>TITRES_STAT!D1114</f>
        <v>2.08</v>
      </c>
      <c r="C1111" s="2">
        <f t="shared" si="153"/>
        <v>0</v>
      </c>
      <c r="D1111" s="2">
        <f t="shared" si="154"/>
        <v>0</v>
      </c>
      <c r="E1111" s="2">
        <f t="shared" si="155"/>
        <v>0</v>
      </c>
      <c r="F1111" s="2">
        <f t="shared" si="156"/>
        <v>1.0276780763400778E-2</v>
      </c>
      <c r="G1111" s="2">
        <f t="shared" si="156"/>
        <v>3.3327582456860873E-3</v>
      </c>
      <c r="H1111" s="2">
        <f t="shared" si="157"/>
        <v>3.0835662252739193</v>
      </c>
      <c r="I1111" s="2">
        <f t="shared" si="158"/>
        <v>75.511600771628935</v>
      </c>
    </row>
    <row r="1112" spans="1:9" ht="13.5" x14ac:dyDescent="0.25">
      <c r="A1112" s="3">
        <f>TITRES_STAT!B1115</f>
        <v>44323</v>
      </c>
      <c r="B1112" s="5">
        <f>TITRES_STAT!D1115</f>
        <v>2.08</v>
      </c>
      <c r="C1112" s="2">
        <f t="shared" si="153"/>
        <v>0</v>
      </c>
      <c r="D1112" s="2">
        <f t="shared" si="154"/>
        <v>0</v>
      </c>
      <c r="E1112" s="2">
        <f t="shared" si="155"/>
        <v>0</v>
      </c>
      <c r="F1112" s="2">
        <f t="shared" si="156"/>
        <v>9.5427249945864347E-3</v>
      </c>
      <c r="G1112" s="2">
        <f t="shared" si="156"/>
        <v>3.0947040852799383E-3</v>
      </c>
      <c r="H1112" s="2">
        <f t="shared" si="157"/>
        <v>3.0835662252739189</v>
      </c>
      <c r="I1112" s="2">
        <f t="shared" si="158"/>
        <v>75.511600771628935</v>
      </c>
    </row>
    <row r="1113" spans="1:9" ht="13.5" x14ac:dyDescent="0.25">
      <c r="A1113" s="3">
        <f>TITRES_STAT!B1116</f>
        <v>44326</v>
      </c>
      <c r="B1113" s="5">
        <f>TITRES_STAT!D1116</f>
        <v>2.08</v>
      </c>
      <c r="C1113" s="2">
        <f t="shared" si="153"/>
        <v>0</v>
      </c>
      <c r="D1113" s="2">
        <f t="shared" si="154"/>
        <v>0</v>
      </c>
      <c r="E1113" s="2">
        <f t="shared" si="155"/>
        <v>0</v>
      </c>
      <c r="F1113" s="2">
        <f t="shared" si="156"/>
        <v>8.8611017806874033E-3</v>
      </c>
      <c r="G1113" s="2">
        <f t="shared" si="156"/>
        <v>2.8736537934742285E-3</v>
      </c>
      <c r="H1113" s="2">
        <f t="shared" si="157"/>
        <v>3.0835662252739184</v>
      </c>
      <c r="I1113" s="2">
        <f t="shared" si="158"/>
        <v>75.51160077162892</v>
      </c>
    </row>
    <row r="1114" spans="1:9" ht="13.5" x14ac:dyDescent="0.25">
      <c r="A1114" s="3">
        <f>TITRES_STAT!B1117</f>
        <v>44327</v>
      </c>
      <c r="B1114" s="5">
        <f>TITRES_STAT!D1117</f>
        <v>2.08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8.2281659392097316E-3</v>
      </c>
      <c r="G1114" s="2">
        <f t="shared" si="156"/>
        <v>2.6683928082260693E-3</v>
      </c>
      <c r="H1114" s="2">
        <f t="shared" si="157"/>
        <v>3.0835662252739184</v>
      </c>
      <c r="I1114" s="2">
        <f t="shared" si="158"/>
        <v>75.51160077162892</v>
      </c>
    </row>
    <row r="1115" spans="1:9" ht="13.5" x14ac:dyDescent="0.25">
      <c r="A1115" s="3">
        <f>TITRES_STAT!B1118</f>
        <v>44333</v>
      </c>
      <c r="B1115" s="5">
        <f>TITRES_STAT!D1118</f>
        <v>2.08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7.6404398006947507E-3</v>
      </c>
      <c r="G1115" s="2">
        <f t="shared" si="156"/>
        <v>2.4777933219242072E-3</v>
      </c>
      <c r="H1115" s="2">
        <f t="shared" si="157"/>
        <v>3.0835662252739184</v>
      </c>
      <c r="I1115" s="2">
        <f t="shared" si="158"/>
        <v>75.51160077162892</v>
      </c>
    </row>
    <row r="1116" spans="1:9" ht="13.5" x14ac:dyDescent="0.25">
      <c r="A1116" s="3">
        <f>TITRES_STAT!B1119</f>
        <v>44334</v>
      </c>
      <c r="B1116" s="5">
        <f>TITRES_STAT!D1119</f>
        <v>2.06</v>
      </c>
      <c r="C1116" s="2">
        <f t="shared" si="153"/>
        <v>-2.0000000000000018E-2</v>
      </c>
      <c r="D1116" s="2">
        <f t="shared" si="154"/>
        <v>0</v>
      </c>
      <c r="E1116" s="2">
        <f t="shared" si="155"/>
        <v>2.0000000000000018E-2</v>
      </c>
      <c r="F1116" s="2">
        <f t="shared" si="156"/>
        <v>7.0946941006451254E-3</v>
      </c>
      <c r="G1116" s="2">
        <f t="shared" si="156"/>
        <v>3.7293795132153367E-3</v>
      </c>
      <c r="H1116" s="2">
        <f t="shared" si="157"/>
        <v>1.9023792230060104</v>
      </c>
      <c r="I1116" s="2">
        <f t="shared" si="158"/>
        <v>65.545508592626476</v>
      </c>
    </row>
    <row r="1117" spans="1:9" ht="13.5" x14ac:dyDescent="0.25">
      <c r="A1117" s="3">
        <f>TITRES_STAT!B1120</f>
        <v>44335</v>
      </c>
      <c r="B1117" s="5">
        <f>TITRES_STAT!D1120</f>
        <v>2</v>
      </c>
      <c r="C1117" s="2">
        <f t="shared" si="153"/>
        <v>-6.0000000000000053E-2</v>
      </c>
      <c r="D1117" s="2">
        <f t="shared" si="154"/>
        <v>0</v>
      </c>
      <c r="E1117" s="2">
        <f t="shared" si="155"/>
        <v>6.0000000000000053E-2</v>
      </c>
      <c r="F1117" s="2">
        <f t="shared" ref="F1117:G1132" si="159">((F1116*13)+D1117)/14</f>
        <v>6.5879302363133305E-3</v>
      </c>
      <c r="G1117" s="2">
        <f t="shared" si="159"/>
        <v>7.7487095479856728E-3</v>
      </c>
      <c r="H1117" s="2">
        <f t="shared" si="157"/>
        <v>0.85019708062562571</v>
      </c>
      <c r="I1117" s="2">
        <f t="shared" si="158"/>
        <v>45.95170371461942</v>
      </c>
    </row>
    <row r="1118" spans="1:9" ht="13.5" x14ac:dyDescent="0.25">
      <c r="A1118" s="3">
        <f>TITRES_STAT!B1121</f>
        <v>44336</v>
      </c>
      <c r="B1118" s="5">
        <f>TITRES_STAT!D1121</f>
        <v>2</v>
      </c>
      <c r="C1118" s="2">
        <f t="shared" si="153"/>
        <v>0</v>
      </c>
      <c r="D1118" s="2">
        <f t="shared" si="154"/>
        <v>0</v>
      </c>
      <c r="E1118" s="2">
        <f t="shared" si="155"/>
        <v>0</v>
      </c>
      <c r="F1118" s="2">
        <f t="shared" si="159"/>
        <v>6.117363790862378E-3</v>
      </c>
      <c r="G1118" s="2">
        <f t="shared" si="159"/>
        <v>7.1952302945581248E-3</v>
      </c>
      <c r="H1118" s="2">
        <f t="shared" si="157"/>
        <v>0.8501970806256256</v>
      </c>
      <c r="I1118" s="2">
        <f t="shared" si="158"/>
        <v>45.95170371461942</v>
      </c>
    </row>
    <row r="1119" spans="1:9" ht="13.5" x14ac:dyDescent="0.25">
      <c r="A1119" s="3">
        <f>TITRES_STAT!B1122</f>
        <v>44337</v>
      </c>
      <c r="B1119" s="5">
        <f>TITRES_STAT!D1122</f>
        <v>2.06</v>
      </c>
      <c r="C1119" s="2">
        <f t="shared" si="153"/>
        <v>6.0000000000000053E-2</v>
      </c>
      <c r="D1119" s="2">
        <f t="shared" si="154"/>
        <v>6.0000000000000053E-2</v>
      </c>
      <c r="E1119" s="2">
        <f t="shared" si="155"/>
        <v>0</v>
      </c>
      <c r="F1119" s="2">
        <f t="shared" si="159"/>
        <v>9.9661235200864985E-3</v>
      </c>
      <c r="G1119" s="2">
        <f t="shared" si="159"/>
        <v>6.6812852735182587E-3</v>
      </c>
      <c r="H1119" s="2">
        <f t="shared" si="157"/>
        <v>1.4916476564154393</v>
      </c>
      <c r="I1119" s="2">
        <f t="shared" si="158"/>
        <v>59.865914531485942</v>
      </c>
    </row>
    <row r="1120" spans="1:9" ht="13.5" x14ac:dyDescent="0.25">
      <c r="A1120" s="3">
        <f>TITRES_STAT!B1123</f>
        <v>44340</v>
      </c>
      <c r="B1120" s="5">
        <f>TITRES_STAT!D1123</f>
        <v>2.06</v>
      </c>
      <c r="C1120" s="2">
        <f t="shared" si="153"/>
        <v>0</v>
      </c>
      <c r="D1120" s="2">
        <f t="shared" si="154"/>
        <v>0</v>
      </c>
      <c r="E1120" s="2">
        <f t="shared" si="155"/>
        <v>0</v>
      </c>
      <c r="F1120" s="2">
        <f t="shared" si="159"/>
        <v>9.2542575543660358E-3</v>
      </c>
      <c r="G1120" s="2">
        <f t="shared" si="159"/>
        <v>6.2040506111240975E-3</v>
      </c>
      <c r="H1120" s="2">
        <f t="shared" si="157"/>
        <v>1.4916476564154395</v>
      </c>
      <c r="I1120" s="2">
        <f t="shared" si="158"/>
        <v>59.865914531485949</v>
      </c>
    </row>
    <row r="1121" spans="1:9" ht="13.5" x14ac:dyDescent="0.25">
      <c r="A1121" s="3">
        <f>TITRES_STAT!B1124</f>
        <v>44341</v>
      </c>
      <c r="B1121" s="5">
        <f>TITRES_STAT!D1124</f>
        <v>2.06</v>
      </c>
      <c r="C1121" s="2">
        <f t="shared" si="153"/>
        <v>0</v>
      </c>
      <c r="D1121" s="2">
        <f t="shared" si="154"/>
        <v>0</v>
      </c>
      <c r="E1121" s="2">
        <f t="shared" si="155"/>
        <v>0</v>
      </c>
      <c r="F1121" s="2">
        <f t="shared" si="159"/>
        <v>8.5932391576256043E-3</v>
      </c>
      <c r="G1121" s="2">
        <f t="shared" si="159"/>
        <v>5.7609041389009479E-3</v>
      </c>
      <c r="H1121" s="2">
        <f t="shared" si="157"/>
        <v>1.4916476564154395</v>
      </c>
      <c r="I1121" s="2">
        <f t="shared" si="158"/>
        <v>59.865914531485949</v>
      </c>
    </row>
    <row r="1122" spans="1:9" ht="13.5" x14ac:dyDescent="0.25">
      <c r="A1122" s="3">
        <f>TITRES_STAT!B1125</f>
        <v>44342</v>
      </c>
      <c r="B1122" s="5">
        <f>TITRES_STAT!D1125</f>
        <v>2.06</v>
      </c>
      <c r="C1122" s="2">
        <f t="shared" si="153"/>
        <v>0</v>
      </c>
      <c r="D1122" s="2">
        <f t="shared" si="154"/>
        <v>0</v>
      </c>
      <c r="E1122" s="2">
        <f t="shared" si="155"/>
        <v>0</v>
      </c>
      <c r="F1122" s="2">
        <f t="shared" si="159"/>
        <v>7.979436360652346E-3</v>
      </c>
      <c r="G1122" s="2">
        <f t="shared" si="159"/>
        <v>5.3494109861223086E-3</v>
      </c>
      <c r="H1122" s="2">
        <f t="shared" si="157"/>
        <v>1.4916476564154393</v>
      </c>
      <c r="I1122" s="2">
        <f t="shared" si="158"/>
        <v>59.865914531485942</v>
      </c>
    </row>
    <row r="1123" spans="1:9" ht="13.5" x14ac:dyDescent="0.25">
      <c r="A1123" s="3">
        <f>TITRES_STAT!B1126</f>
        <v>44343</v>
      </c>
      <c r="B1123" s="5">
        <f>TITRES_STAT!D1126</f>
        <v>2.06</v>
      </c>
      <c r="C1123" s="2">
        <f t="shared" si="153"/>
        <v>0</v>
      </c>
      <c r="D1123" s="2">
        <f t="shared" si="154"/>
        <v>0</v>
      </c>
      <c r="E1123" s="2">
        <f t="shared" si="155"/>
        <v>0</v>
      </c>
      <c r="F1123" s="2">
        <f t="shared" si="159"/>
        <v>7.4094766206057499E-3</v>
      </c>
      <c r="G1123" s="2">
        <f t="shared" si="159"/>
        <v>4.967310201399287E-3</v>
      </c>
      <c r="H1123" s="2">
        <f t="shared" si="157"/>
        <v>1.4916476564154393</v>
      </c>
      <c r="I1123" s="2">
        <f t="shared" si="158"/>
        <v>59.865914531485942</v>
      </c>
    </row>
    <row r="1124" spans="1:9" ht="13.5" x14ac:dyDescent="0.25">
      <c r="A1124" s="3">
        <f>TITRES_STAT!B1127</f>
        <v>44344</v>
      </c>
      <c r="B1124" s="5">
        <f>TITRES_STAT!D1127</f>
        <v>2.06</v>
      </c>
      <c r="C1124" s="2">
        <f t="shared" si="153"/>
        <v>0</v>
      </c>
      <c r="D1124" s="2">
        <f t="shared" si="154"/>
        <v>0</v>
      </c>
      <c r="E1124" s="2">
        <f t="shared" si="155"/>
        <v>0</v>
      </c>
      <c r="F1124" s="2">
        <f t="shared" si="159"/>
        <v>6.8802282905624816E-3</v>
      </c>
      <c r="G1124" s="2">
        <f t="shared" si="159"/>
        <v>4.6125023298707662E-3</v>
      </c>
      <c r="H1124" s="2">
        <f t="shared" si="157"/>
        <v>1.4916476564154393</v>
      </c>
      <c r="I1124" s="2">
        <f t="shared" si="158"/>
        <v>59.865914531485942</v>
      </c>
    </row>
    <row r="1125" spans="1:9" ht="13.5" x14ac:dyDescent="0.25">
      <c r="A1125" s="3">
        <f>TITRES_STAT!B1128</f>
        <v>44347</v>
      </c>
      <c r="B1125" s="5">
        <f>TITRES_STAT!D1128</f>
        <v>2.06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6.388783412665161E-3</v>
      </c>
      <c r="G1125" s="2">
        <f t="shared" si="159"/>
        <v>4.2830378777371399E-3</v>
      </c>
      <c r="H1125" s="2">
        <f t="shared" si="157"/>
        <v>1.4916476564154393</v>
      </c>
      <c r="I1125" s="2">
        <f t="shared" si="158"/>
        <v>59.865914531485942</v>
      </c>
    </row>
    <row r="1126" spans="1:9" ht="13.5" x14ac:dyDescent="0.25">
      <c r="A1126" s="3">
        <f>TITRES_STAT!B1129</f>
        <v>44348</v>
      </c>
      <c r="B1126" s="5">
        <f>TITRES_STAT!D1129</f>
        <v>2.06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5.9324417403319356E-3</v>
      </c>
      <c r="G1126" s="2">
        <f t="shared" si="159"/>
        <v>3.9771066007559157E-3</v>
      </c>
      <c r="H1126" s="2">
        <f t="shared" si="157"/>
        <v>1.4916476564154393</v>
      </c>
      <c r="I1126" s="2">
        <f t="shared" si="158"/>
        <v>59.865914531485942</v>
      </c>
    </row>
    <row r="1127" spans="1:9" ht="13.5" x14ac:dyDescent="0.25">
      <c r="A1127" s="3">
        <f>TITRES_STAT!B1130</f>
        <v>44349</v>
      </c>
      <c r="B1127" s="5">
        <f>TITRES_STAT!D1130</f>
        <v>2.06</v>
      </c>
      <c r="C1127" s="2">
        <f t="shared" si="153"/>
        <v>0</v>
      </c>
      <c r="D1127" s="2">
        <f t="shared" si="154"/>
        <v>0</v>
      </c>
      <c r="E1127" s="2">
        <f t="shared" si="155"/>
        <v>0</v>
      </c>
      <c r="F1127" s="2">
        <f t="shared" si="159"/>
        <v>5.5086959017367973E-3</v>
      </c>
      <c r="G1127" s="2">
        <f t="shared" si="159"/>
        <v>3.6930275578447788E-3</v>
      </c>
      <c r="H1127" s="2">
        <f t="shared" si="157"/>
        <v>1.4916476564154393</v>
      </c>
      <c r="I1127" s="2">
        <f t="shared" si="158"/>
        <v>59.865914531485942</v>
      </c>
    </row>
    <row r="1128" spans="1:9" ht="13.5" x14ac:dyDescent="0.25">
      <c r="A1128" s="3">
        <f>TITRES_STAT!B1131</f>
        <v>44350</v>
      </c>
      <c r="B1128" s="5">
        <f>TITRES_STAT!D1131</f>
        <v>2.06</v>
      </c>
      <c r="C1128" s="2">
        <f t="shared" si="153"/>
        <v>0</v>
      </c>
      <c r="D1128" s="2">
        <f t="shared" si="154"/>
        <v>0</v>
      </c>
      <c r="E1128" s="2">
        <f t="shared" si="155"/>
        <v>0</v>
      </c>
      <c r="F1128" s="2">
        <f t="shared" si="159"/>
        <v>5.1152176230413121E-3</v>
      </c>
      <c r="G1128" s="2">
        <f t="shared" si="159"/>
        <v>3.4292398751415805E-3</v>
      </c>
      <c r="H1128" s="2">
        <f t="shared" si="157"/>
        <v>1.4916476564154393</v>
      </c>
      <c r="I1128" s="2">
        <f t="shared" si="158"/>
        <v>59.865914531485942</v>
      </c>
    </row>
    <row r="1129" spans="1:9" ht="13.5" x14ac:dyDescent="0.25">
      <c r="A1129" s="3">
        <f>TITRES_STAT!B1132</f>
        <v>44351</v>
      </c>
      <c r="B1129" s="5">
        <f>TITRES_STAT!D1132</f>
        <v>2.06</v>
      </c>
      <c r="C1129" s="2">
        <f t="shared" si="153"/>
        <v>0</v>
      </c>
      <c r="D1129" s="2">
        <f t="shared" si="154"/>
        <v>0</v>
      </c>
      <c r="E1129" s="2">
        <f t="shared" si="155"/>
        <v>0</v>
      </c>
      <c r="F1129" s="2">
        <f t="shared" si="159"/>
        <v>4.7498449356812179E-3</v>
      </c>
      <c r="G1129" s="2">
        <f t="shared" si="159"/>
        <v>3.1842941697743246E-3</v>
      </c>
      <c r="H1129" s="2">
        <f t="shared" si="157"/>
        <v>1.4916476564154391</v>
      </c>
      <c r="I1129" s="2">
        <f t="shared" si="158"/>
        <v>59.865914531485927</v>
      </c>
    </row>
    <row r="1130" spans="1:9" ht="13.5" x14ac:dyDescent="0.25">
      <c r="A1130" s="3">
        <f>TITRES_STAT!B1133</f>
        <v>44354</v>
      </c>
      <c r="B1130" s="5">
        <f>TITRES_STAT!D1133</f>
        <v>2.06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4.410570297418274E-3</v>
      </c>
      <c r="G1130" s="2">
        <f t="shared" si="159"/>
        <v>2.9568445862190157E-3</v>
      </c>
      <c r="H1130" s="2">
        <f t="shared" si="157"/>
        <v>1.4916476564154393</v>
      </c>
      <c r="I1130" s="2">
        <f t="shared" si="158"/>
        <v>59.865914531485942</v>
      </c>
    </row>
    <row r="1131" spans="1:9" ht="13.5" x14ac:dyDescent="0.25">
      <c r="A1131" s="3">
        <f>TITRES_STAT!B1134</f>
        <v>44355</v>
      </c>
      <c r="B1131" s="5">
        <f>TITRES_STAT!D1134</f>
        <v>2.06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4.0955295618883975E-3</v>
      </c>
      <c r="G1131" s="2">
        <f t="shared" si="159"/>
        <v>2.745641401489086E-3</v>
      </c>
      <c r="H1131" s="2">
        <f t="shared" si="157"/>
        <v>1.4916476564154393</v>
      </c>
      <c r="I1131" s="2">
        <f t="shared" si="158"/>
        <v>59.865914531485942</v>
      </c>
    </row>
    <row r="1132" spans="1:9" ht="13.5" x14ac:dyDescent="0.25">
      <c r="A1132" s="3">
        <f>TITRES_STAT!B1135</f>
        <v>44356</v>
      </c>
      <c r="B1132" s="5">
        <f>TITRES_STAT!D1135</f>
        <v>2.06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3.802991736039226E-3</v>
      </c>
      <c r="G1132" s="2">
        <f t="shared" si="159"/>
        <v>2.5495241585255799E-3</v>
      </c>
      <c r="H1132" s="2">
        <f t="shared" si="157"/>
        <v>1.4916476564154393</v>
      </c>
      <c r="I1132" s="2">
        <f t="shared" si="158"/>
        <v>59.865914531485942</v>
      </c>
    </row>
    <row r="1133" spans="1:9" ht="13.5" x14ac:dyDescent="0.25">
      <c r="A1133" s="3">
        <f>TITRES_STAT!B1136</f>
        <v>44357</v>
      </c>
      <c r="B1133" s="5">
        <f>TITRES_STAT!D1136</f>
        <v>2.06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3.5313494691792814E-3</v>
      </c>
      <c r="G1133" s="2">
        <f t="shared" si="160"/>
        <v>2.3674152900594672E-3</v>
      </c>
      <c r="H1133" s="2">
        <f t="shared" si="157"/>
        <v>1.4916476564154391</v>
      </c>
      <c r="I1133" s="2">
        <f t="shared" si="158"/>
        <v>59.865914531485927</v>
      </c>
    </row>
    <row r="1134" spans="1:9" ht="13.5" x14ac:dyDescent="0.25">
      <c r="A1134" s="3">
        <f>TITRES_STAT!B1137</f>
        <v>44358</v>
      </c>
      <c r="B1134" s="5">
        <f>TITRES_STAT!D1137</f>
        <v>2.06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3.2791102213807614E-3</v>
      </c>
      <c r="G1134" s="2">
        <f t="shared" si="160"/>
        <v>2.1983141979123625E-3</v>
      </c>
      <c r="H1134" s="2">
        <f t="shared" si="157"/>
        <v>1.4916476564154391</v>
      </c>
      <c r="I1134" s="2">
        <f t="shared" si="158"/>
        <v>59.865914531485927</v>
      </c>
    </row>
    <row r="1135" spans="1:9" ht="13.5" x14ac:dyDescent="0.25">
      <c r="A1135" s="3">
        <f>TITRES_STAT!B1138</f>
        <v>44361</v>
      </c>
      <c r="B1135" s="5">
        <f>TITRES_STAT!D1138</f>
        <v>2.06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3.0448880627107072E-3</v>
      </c>
      <c r="G1135" s="2">
        <f t="shared" si="160"/>
        <v>2.0412917552043368E-3</v>
      </c>
      <c r="H1135" s="2">
        <f t="shared" si="157"/>
        <v>1.4916476564154391</v>
      </c>
      <c r="I1135" s="2">
        <f t="shared" si="158"/>
        <v>59.865914531485927</v>
      </c>
    </row>
    <row r="1136" spans="1:9" ht="13.5" x14ac:dyDescent="0.25">
      <c r="A1136" s="3">
        <f>TITRES_STAT!B1139</f>
        <v>44362</v>
      </c>
      <c r="B1136" s="5">
        <f>TITRES_STAT!D1139</f>
        <v>2.06</v>
      </c>
      <c r="C1136" s="2">
        <f t="shared" si="153"/>
        <v>0</v>
      </c>
      <c r="D1136" s="2">
        <f t="shared" si="154"/>
        <v>0</v>
      </c>
      <c r="E1136" s="2">
        <f t="shared" si="155"/>
        <v>0</v>
      </c>
      <c r="F1136" s="2">
        <f t="shared" si="160"/>
        <v>2.8273960582313709E-3</v>
      </c>
      <c r="G1136" s="2">
        <f t="shared" si="160"/>
        <v>1.8954852012611698E-3</v>
      </c>
      <c r="H1136" s="2">
        <f t="shared" si="157"/>
        <v>1.4916476564154393</v>
      </c>
      <c r="I1136" s="2">
        <f t="shared" si="158"/>
        <v>59.865914531485942</v>
      </c>
    </row>
    <row r="1137" spans="1:9" ht="13.5" x14ac:dyDescent="0.25">
      <c r="A1137" s="3">
        <f>TITRES_STAT!B1140</f>
        <v>44363</v>
      </c>
      <c r="B1137" s="5">
        <f>TITRES_STAT!D1140</f>
        <v>2.06</v>
      </c>
      <c r="C1137" s="2">
        <f t="shared" si="153"/>
        <v>0</v>
      </c>
      <c r="D1137" s="2">
        <f t="shared" si="154"/>
        <v>0</v>
      </c>
      <c r="E1137" s="2">
        <f t="shared" si="155"/>
        <v>0</v>
      </c>
      <c r="F1137" s="2">
        <f t="shared" si="160"/>
        <v>2.6254391969291299E-3</v>
      </c>
      <c r="G1137" s="2">
        <f t="shared" si="160"/>
        <v>1.7600934011710863E-3</v>
      </c>
      <c r="H1137" s="2">
        <f t="shared" si="157"/>
        <v>1.4916476564154391</v>
      </c>
      <c r="I1137" s="2">
        <f t="shared" si="158"/>
        <v>59.865914531485927</v>
      </c>
    </row>
    <row r="1138" spans="1:9" ht="13.5" x14ac:dyDescent="0.25">
      <c r="A1138" s="3">
        <f>TITRES_STAT!B1141</f>
        <v>44364</v>
      </c>
      <c r="B1138" s="5">
        <f>TITRES_STAT!D1141</f>
        <v>2.06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2.4379078257199061E-3</v>
      </c>
      <c r="G1138" s="2">
        <f t="shared" si="160"/>
        <v>1.6343724439445799E-3</v>
      </c>
      <c r="H1138" s="2">
        <f t="shared" si="157"/>
        <v>1.4916476564154391</v>
      </c>
      <c r="I1138" s="2">
        <f t="shared" si="158"/>
        <v>59.865914531485927</v>
      </c>
    </row>
    <row r="1139" spans="1:9" ht="13.5" x14ac:dyDescent="0.25">
      <c r="A1139" s="3">
        <f>TITRES_STAT!B1142</f>
        <v>44365</v>
      </c>
      <c r="B1139" s="5">
        <f>TITRES_STAT!D1142</f>
        <v>2.02</v>
      </c>
      <c r="C1139" s="2">
        <f t="shared" si="153"/>
        <v>-4.0000000000000036E-2</v>
      </c>
      <c r="D1139" s="2">
        <f t="shared" si="154"/>
        <v>0</v>
      </c>
      <c r="E1139" s="2">
        <f t="shared" si="155"/>
        <v>4.0000000000000036E-2</v>
      </c>
      <c r="F1139" s="2">
        <f t="shared" si="160"/>
        <v>2.2637715524541986E-3</v>
      </c>
      <c r="G1139" s="2">
        <f t="shared" si="160"/>
        <v>4.374774412234256E-3</v>
      </c>
      <c r="H1139" s="2">
        <f t="shared" si="157"/>
        <v>0.51746017946055878</v>
      </c>
      <c r="I1139" s="2">
        <f t="shared" si="158"/>
        <v>34.100412417050066</v>
      </c>
    </row>
    <row r="1140" spans="1:9" ht="13.5" x14ac:dyDescent="0.25">
      <c r="A1140" s="3">
        <f>TITRES_STAT!B1143</f>
        <v>44368</v>
      </c>
      <c r="B1140" s="5">
        <f>TITRES_STAT!D1143</f>
        <v>1.98</v>
      </c>
      <c r="C1140" s="2">
        <f t="shared" si="153"/>
        <v>-4.0000000000000036E-2</v>
      </c>
      <c r="D1140" s="2">
        <f t="shared" si="154"/>
        <v>0</v>
      </c>
      <c r="E1140" s="2">
        <f t="shared" si="155"/>
        <v>4.0000000000000036E-2</v>
      </c>
      <c r="F1140" s="2">
        <f t="shared" si="160"/>
        <v>2.1020735844217561E-3</v>
      </c>
      <c r="G1140" s="2">
        <f t="shared" si="160"/>
        <v>6.9194333827889542E-3</v>
      </c>
      <c r="H1140" s="2">
        <f t="shared" si="157"/>
        <v>0.30379273390366712</v>
      </c>
      <c r="I1140" s="2">
        <f t="shared" si="158"/>
        <v>23.300692357295603</v>
      </c>
    </row>
    <row r="1141" spans="1:9" ht="13.5" x14ac:dyDescent="0.25">
      <c r="A1141" s="3">
        <f>TITRES_STAT!B1144</f>
        <v>44369</v>
      </c>
      <c r="B1141" s="5">
        <f>TITRES_STAT!D1144</f>
        <v>1.98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1.9519254712487735E-3</v>
      </c>
      <c r="G1141" s="2">
        <f t="shared" si="160"/>
        <v>6.4251881411611714E-3</v>
      </c>
      <c r="H1141" s="2">
        <f t="shared" si="157"/>
        <v>0.30379273390366712</v>
      </c>
      <c r="I1141" s="2">
        <f t="shared" si="158"/>
        <v>23.300692357295603</v>
      </c>
    </row>
    <row r="1142" spans="1:9" ht="13.5" x14ac:dyDescent="0.25">
      <c r="A1142" s="3">
        <f>TITRES_STAT!B1145</f>
        <v>44370</v>
      </c>
      <c r="B1142" s="5">
        <f>TITRES_STAT!D1145</f>
        <v>1.97</v>
      </c>
      <c r="C1142" s="2">
        <f t="shared" si="153"/>
        <v>-1.0000000000000009E-2</v>
      </c>
      <c r="D1142" s="2">
        <f t="shared" si="154"/>
        <v>0</v>
      </c>
      <c r="E1142" s="2">
        <f t="shared" si="155"/>
        <v>1.0000000000000009E-2</v>
      </c>
      <c r="F1142" s="2">
        <f t="shared" si="160"/>
        <v>1.8125022233024324E-3</v>
      </c>
      <c r="G1142" s="2">
        <f t="shared" si="160"/>
        <v>6.6805318453639446E-3</v>
      </c>
      <c r="H1142" s="2">
        <f t="shared" si="157"/>
        <v>0.27131106703132407</v>
      </c>
      <c r="I1142" s="2">
        <f t="shared" si="158"/>
        <v>21.341045009925907</v>
      </c>
    </row>
    <row r="1143" spans="1:9" ht="13.5" x14ac:dyDescent="0.25">
      <c r="A1143" s="3">
        <f>TITRES_STAT!B1146</f>
        <v>44371</v>
      </c>
      <c r="B1143" s="5">
        <f>TITRES_STAT!D1146</f>
        <v>2</v>
      </c>
      <c r="C1143" s="2">
        <f t="shared" si="153"/>
        <v>3.0000000000000027E-2</v>
      </c>
      <c r="D1143" s="2">
        <f t="shared" si="154"/>
        <v>3.0000000000000027E-2</v>
      </c>
      <c r="E1143" s="2">
        <f t="shared" si="155"/>
        <v>0</v>
      </c>
      <c r="F1143" s="2">
        <f t="shared" si="160"/>
        <v>3.8258949216379745E-3</v>
      </c>
      <c r="G1143" s="2">
        <f t="shared" si="160"/>
        <v>6.2033509992665201E-3</v>
      </c>
      <c r="H1143" s="2">
        <f t="shared" si="157"/>
        <v>0.61674648461619308</v>
      </c>
      <c r="I1143" s="2">
        <f t="shared" si="158"/>
        <v>38.147383679798466</v>
      </c>
    </row>
    <row r="1144" spans="1:9" ht="13.5" x14ac:dyDescent="0.25">
      <c r="A1144" s="3">
        <f>TITRES_STAT!B1147</f>
        <v>44372</v>
      </c>
      <c r="B1144" s="5">
        <f>TITRES_STAT!D1147</f>
        <v>2.06</v>
      </c>
      <c r="C1144" s="2">
        <f t="shared" si="153"/>
        <v>6.0000000000000053E-2</v>
      </c>
      <c r="D1144" s="2">
        <f t="shared" si="154"/>
        <v>6.0000000000000053E-2</v>
      </c>
      <c r="E1144" s="2">
        <f t="shared" si="155"/>
        <v>0</v>
      </c>
      <c r="F1144" s="2">
        <f t="shared" si="160"/>
        <v>7.8383309986638366E-3</v>
      </c>
      <c r="G1144" s="2">
        <f t="shared" si="160"/>
        <v>5.760254499318912E-3</v>
      </c>
      <c r="H1144" s="2">
        <f t="shared" si="157"/>
        <v>1.360761230183603</v>
      </c>
      <c r="I1144" s="2">
        <f t="shared" si="158"/>
        <v>57.640781828570304</v>
      </c>
    </row>
    <row r="1145" spans="1:9" ht="13.5" x14ac:dyDescent="0.25">
      <c r="A1145" s="3">
        <f>TITRES_STAT!B1148</f>
        <v>44375</v>
      </c>
      <c r="B1145" s="5">
        <f>TITRES_STAT!D1148</f>
        <v>2.06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7.278450213044991E-3</v>
      </c>
      <c r="G1145" s="2">
        <f t="shared" si="160"/>
        <v>5.3488077493675608E-3</v>
      </c>
      <c r="H1145" s="2">
        <f t="shared" si="157"/>
        <v>1.360761230183603</v>
      </c>
      <c r="I1145" s="2">
        <f t="shared" si="158"/>
        <v>57.640781828570304</v>
      </c>
    </row>
    <row r="1146" spans="1:9" ht="13.5" x14ac:dyDescent="0.25">
      <c r="A1146" s="3">
        <f>TITRES_STAT!B1149</f>
        <v>44376</v>
      </c>
      <c r="B1146" s="5">
        <f>TITRES_STAT!D1149</f>
        <v>2.06</v>
      </c>
      <c r="C1146" s="2">
        <f t="shared" si="153"/>
        <v>0</v>
      </c>
      <c r="D1146" s="2">
        <f t="shared" si="154"/>
        <v>0</v>
      </c>
      <c r="E1146" s="2">
        <f t="shared" si="155"/>
        <v>0</v>
      </c>
      <c r="F1146" s="2">
        <f t="shared" si="160"/>
        <v>6.7585609121132064E-3</v>
      </c>
      <c r="G1146" s="2">
        <f t="shared" si="160"/>
        <v>4.9667500529841637E-3</v>
      </c>
      <c r="H1146" s="2">
        <f t="shared" si="157"/>
        <v>1.3607612301836032</v>
      </c>
      <c r="I1146" s="2">
        <f t="shared" si="158"/>
        <v>57.640781828570304</v>
      </c>
    </row>
    <row r="1147" spans="1:9" ht="13.5" x14ac:dyDescent="0.25">
      <c r="A1147" s="3">
        <f>TITRES_STAT!B1150</f>
        <v>44377</v>
      </c>
      <c r="B1147" s="5">
        <f>TITRES_STAT!D1150</f>
        <v>2.06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6.2758065612479779E-3</v>
      </c>
      <c r="G1147" s="2">
        <f t="shared" si="160"/>
        <v>4.6119821920567235E-3</v>
      </c>
      <c r="H1147" s="2">
        <f t="shared" si="157"/>
        <v>1.3607612301836032</v>
      </c>
      <c r="I1147" s="2">
        <f t="shared" si="158"/>
        <v>57.640781828570304</v>
      </c>
    </row>
    <row r="1148" spans="1:9" ht="13.5" x14ac:dyDescent="0.25">
      <c r="A1148" s="3">
        <f>TITRES_STAT!B1151</f>
        <v>44378</v>
      </c>
      <c r="B1148" s="5">
        <f>TITRES_STAT!D1151</f>
        <v>2.06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5.827534664015979E-3</v>
      </c>
      <c r="G1148" s="2">
        <f t="shared" si="160"/>
        <v>4.2825548926241006E-3</v>
      </c>
      <c r="H1148" s="2">
        <f t="shared" si="157"/>
        <v>1.360761230183603</v>
      </c>
      <c r="I1148" s="2">
        <f t="shared" si="158"/>
        <v>57.640781828570304</v>
      </c>
    </row>
    <row r="1149" spans="1:9" ht="13.5" x14ac:dyDescent="0.25">
      <c r="A1149" s="3">
        <f>TITRES_STAT!B1152</f>
        <v>44379</v>
      </c>
      <c r="B1149" s="5">
        <f>TITRES_STAT!D1152</f>
        <v>2.16</v>
      </c>
      <c r="C1149" s="2">
        <f t="shared" si="153"/>
        <v>0.10000000000000009</v>
      </c>
      <c r="D1149" s="2">
        <f t="shared" si="154"/>
        <v>0.10000000000000009</v>
      </c>
      <c r="E1149" s="2">
        <f t="shared" si="155"/>
        <v>0</v>
      </c>
      <c r="F1149" s="2">
        <f t="shared" ref="F1149:G1164" si="161">((F1148*13)+D1149)/14</f>
        <v>1.2554139330871987E-2</v>
      </c>
      <c r="G1149" s="2">
        <f t="shared" si="161"/>
        <v>3.9766581145795222E-3</v>
      </c>
      <c r="H1149" s="2">
        <f t="shared" si="157"/>
        <v>3.156957165828528</v>
      </c>
      <c r="I1149" s="2">
        <f t="shared" si="158"/>
        <v>75.943942645829765</v>
      </c>
    </row>
    <row r="1150" spans="1:9" ht="13.5" x14ac:dyDescent="0.25">
      <c r="A1150" s="3">
        <f>TITRES_STAT!B1153</f>
        <v>44382</v>
      </c>
      <c r="B1150" s="5">
        <f>TITRES_STAT!D1153</f>
        <v>2.16</v>
      </c>
      <c r="C1150" s="2">
        <f t="shared" si="153"/>
        <v>0</v>
      </c>
      <c r="D1150" s="2">
        <f t="shared" si="154"/>
        <v>0</v>
      </c>
      <c r="E1150" s="2">
        <f t="shared" si="155"/>
        <v>0</v>
      </c>
      <c r="F1150" s="2">
        <f t="shared" si="161"/>
        <v>1.1657415092952558E-2</v>
      </c>
      <c r="G1150" s="2">
        <f t="shared" si="161"/>
        <v>3.6926111063952704E-3</v>
      </c>
      <c r="H1150" s="2">
        <f t="shared" si="157"/>
        <v>3.156957165828528</v>
      </c>
      <c r="I1150" s="2">
        <f t="shared" si="158"/>
        <v>75.943942645829765</v>
      </c>
    </row>
    <row r="1151" spans="1:9" ht="13.5" x14ac:dyDescent="0.25">
      <c r="A1151" s="3">
        <f>TITRES_STAT!B1154</f>
        <v>44383</v>
      </c>
      <c r="B1151" s="5">
        <f>TITRES_STAT!D1154</f>
        <v>2.16</v>
      </c>
      <c r="C1151" s="2">
        <f t="shared" si="153"/>
        <v>0</v>
      </c>
      <c r="D1151" s="2">
        <f t="shared" si="154"/>
        <v>0</v>
      </c>
      <c r="E1151" s="2">
        <f t="shared" si="155"/>
        <v>0</v>
      </c>
      <c r="F1151" s="2">
        <f t="shared" si="161"/>
        <v>1.082474258631309E-2</v>
      </c>
      <c r="G1151" s="2">
        <f t="shared" si="161"/>
        <v>3.4288531702241797E-3</v>
      </c>
      <c r="H1151" s="2">
        <f t="shared" si="157"/>
        <v>3.156957165828528</v>
      </c>
      <c r="I1151" s="2">
        <f t="shared" si="158"/>
        <v>75.943942645829765</v>
      </c>
    </row>
    <row r="1152" spans="1:9" ht="13.5" x14ac:dyDescent="0.25">
      <c r="A1152" s="3">
        <f>TITRES_STAT!B1155</f>
        <v>44384</v>
      </c>
      <c r="B1152" s="5">
        <f>TITRES_STAT!D1155</f>
        <v>2.17</v>
      </c>
      <c r="C1152" s="2">
        <f t="shared" si="153"/>
        <v>9.9999999999997868E-3</v>
      </c>
      <c r="D1152" s="2">
        <f t="shared" si="154"/>
        <v>9.9999999999997868E-3</v>
      </c>
      <c r="E1152" s="2">
        <f t="shared" si="155"/>
        <v>0</v>
      </c>
      <c r="F1152" s="2">
        <f t="shared" si="161"/>
        <v>1.0765832401576426E-2</v>
      </c>
      <c r="G1152" s="2">
        <f t="shared" si="161"/>
        <v>3.1839350866367383E-3</v>
      </c>
      <c r="H1152" s="2">
        <f t="shared" si="157"/>
        <v>3.3812977050824911</v>
      </c>
      <c r="I1152" s="2">
        <f t="shared" si="158"/>
        <v>77.17571214482966</v>
      </c>
    </row>
    <row r="1153" spans="1:9" ht="13.5" x14ac:dyDescent="0.25">
      <c r="A1153" s="3">
        <f>TITRES_STAT!B1156</f>
        <v>44385</v>
      </c>
      <c r="B1153" s="5">
        <f>TITRES_STAT!D1156</f>
        <v>2.17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9.996844372892397E-3</v>
      </c>
      <c r="G1153" s="2">
        <f t="shared" si="161"/>
        <v>2.9565111518769713E-3</v>
      </c>
      <c r="H1153" s="2">
        <f t="shared" si="157"/>
        <v>3.3812977050824915</v>
      </c>
      <c r="I1153" s="2">
        <f t="shared" si="158"/>
        <v>77.17571214482966</v>
      </c>
    </row>
    <row r="1154" spans="1:9" ht="13.5" x14ac:dyDescent="0.25">
      <c r="A1154" s="3">
        <f>TITRES_STAT!B1157</f>
        <v>44386</v>
      </c>
      <c r="B1154" s="5">
        <f>TITRES_STAT!D1157</f>
        <v>2.11</v>
      </c>
      <c r="C1154" s="2">
        <f t="shared" si="153"/>
        <v>-6.0000000000000053E-2</v>
      </c>
      <c r="D1154" s="2">
        <f t="shared" si="154"/>
        <v>0</v>
      </c>
      <c r="E1154" s="2">
        <f t="shared" si="155"/>
        <v>6.0000000000000053E-2</v>
      </c>
      <c r="F1154" s="2">
        <f t="shared" si="161"/>
        <v>9.2827840605429392E-3</v>
      </c>
      <c r="G1154" s="2">
        <f t="shared" si="161"/>
        <v>7.0310460696000488E-3</v>
      </c>
      <c r="H1154" s="2">
        <f t="shared" si="157"/>
        <v>1.3202564694716867</v>
      </c>
      <c r="I1154" s="2">
        <f t="shared" si="158"/>
        <v>56.901316162359585</v>
      </c>
    </row>
    <row r="1155" spans="1:9" ht="13.5" x14ac:dyDescent="0.25">
      <c r="A1155" s="3">
        <f>TITRES_STAT!B1158</f>
        <v>44389</v>
      </c>
      <c r="B1155" s="5">
        <f>TITRES_STAT!D1158</f>
        <v>2.0499999999999998</v>
      </c>
      <c r="C1155" s="2">
        <f t="shared" ref="C1155:C1218" si="162">B1155-B1154</f>
        <v>-6.0000000000000053E-2</v>
      </c>
      <c r="D1155" s="2">
        <f t="shared" ref="D1155:D1218" si="163">IF(C1155&gt;0,C1155,0)</f>
        <v>0</v>
      </c>
      <c r="E1155" s="2">
        <f t="shared" ref="E1155:E1218" si="164">IF(C1155&lt;0,-C1155,0)</f>
        <v>6.0000000000000053E-2</v>
      </c>
      <c r="F1155" s="2">
        <f t="shared" si="161"/>
        <v>8.6197280562184432E-3</v>
      </c>
      <c r="G1155" s="2">
        <f t="shared" si="161"/>
        <v>1.0814542778914336E-2</v>
      </c>
      <c r="H1155" s="2">
        <f t="shared" si="157"/>
        <v>0.79704969802558512</v>
      </c>
      <c r="I1155" s="2">
        <f t="shared" si="158"/>
        <v>44.353236246126194</v>
      </c>
    </row>
    <row r="1156" spans="1:9" ht="13.5" x14ac:dyDescent="0.25">
      <c r="A1156" s="3">
        <f>TITRES_STAT!B1159</f>
        <v>44390</v>
      </c>
      <c r="B1156" s="5">
        <f>TITRES_STAT!D1159</f>
        <v>1.95</v>
      </c>
      <c r="C1156" s="2">
        <f t="shared" si="162"/>
        <v>-9.9999999999999867E-2</v>
      </c>
      <c r="D1156" s="2">
        <f t="shared" si="163"/>
        <v>0</v>
      </c>
      <c r="E1156" s="2">
        <f t="shared" si="164"/>
        <v>9.9999999999999867E-2</v>
      </c>
      <c r="F1156" s="2">
        <f t="shared" si="161"/>
        <v>8.0040331950599827E-3</v>
      </c>
      <c r="G1156" s="2">
        <f t="shared" si="161"/>
        <v>1.7184932580420444E-2</v>
      </c>
      <c r="H1156" s="2">
        <f t="shared" si="157"/>
        <v>0.4657587777899887</v>
      </c>
      <c r="I1156" s="2">
        <f t="shared" si="158"/>
        <v>31.775950098162866</v>
      </c>
    </row>
    <row r="1157" spans="1:9" ht="13.5" x14ac:dyDescent="0.25">
      <c r="A1157" s="3">
        <f>TITRES_STAT!B1160</f>
        <v>44391</v>
      </c>
      <c r="B1157" s="5">
        <f>TITRES_STAT!D1160</f>
        <v>2.06</v>
      </c>
      <c r="C1157" s="2">
        <f t="shared" si="162"/>
        <v>0.1100000000000001</v>
      </c>
      <c r="D1157" s="2">
        <f t="shared" si="163"/>
        <v>0.1100000000000001</v>
      </c>
      <c r="E1157" s="2">
        <f t="shared" si="164"/>
        <v>0</v>
      </c>
      <c r="F1157" s="2">
        <f t="shared" si="161"/>
        <v>1.5289459395412848E-2</v>
      </c>
      <c r="G1157" s="2">
        <f t="shared" si="161"/>
        <v>1.5957437396104699E-2</v>
      </c>
      <c r="H1157" s="2">
        <f t="shared" si="157"/>
        <v>0.95814002059911529</v>
      </c>
      <c r="I1157" s="2">
        <f t="shared" si="158"/>
        <v>48.931129057152994</v>
      </c>
    </row>
    <row r="1158" spans="1:9" ht="13.5" x14ac:dyDescent="0.25">
      <c r="A1158" s="3">
        <f>TITRES_STAT!B1161</f>
        <v>44392</v>
      </c>
      <c r="B1158" s="5">
        <f>TITRES_STAT!D1161</f>
        <v>2.06</v>
      </c>
      <c r="C1158" s="2">
        <f t="shared" si="162"/>
        <v>0</v>
      </c>
      <c r="D1158" s="2">
        <f t="shared" si="163"/>
        <v>0</v>
      </c>
      <c r="E1158" s="2">
        <f t="shared" si="164"/>
        <v>0</v>
      </c>
      <c r="F1158" s="2">
        <f t="shared" si="161"/>
        <v>1.4197355152883359E-2</v>
      </c>
      <c r="G1158" s="2">
        <f t="shared" si="161"/>
        <v>1.4817620439240078E-2</v>
      </c>
      <c r="H1158" s="2">
        <f t="shared" si="157"/>
        <v>0.95814002059911518</v>
      </c>
      <c r="I1158" s="2">
        <f t="shared" si="158"/>
        <v>48.931129057152987</v>
      </c>
    </row>
    <row r="1159" spans="1:9" ht="13.5" x14ac:dyDescent="0.25">
      <c r="A1159" s="3">
        <f>TITRES_STAT!B1162</f>
        <v>44393</v>
      </c>
      <c r="B1159" s="5">
        <f>TITRES_STAT!D1162</f>
        <v>2.06</v>
      </c>
      <c r="C1159" s="2">
        <f t="shared" si="162"/>
        <v>0</v>
      </c>
      <c r="D1159" s="2">
        <f t="shared" si="163"/>
        <v>0</v>
      </c>
      <c r="E1159" s="2">
        <f t="shared" si="164"/>
        <v>0</v>
      </c>
      <c r="F1159" s="2">
        <f t="shared" si="161"/>
        <v>1.3183258356248834E-2</v>
      </c>
      <c r="G1159" s="2">
        <f t="shared" si="161"/>
        <v>1.3759218979294358E-2</v>
      </c>
      <c r="H1159" s="2">
        <f t="shared" si="157"/>
        <v>0.95814002059911529</v>
      </c>
      <c r="I1159" s="2">
        <f t="shared" si="158"/>
        <v>48.931129057152994</v>
      </c>
    </row>
    <row r="1160" spans="1:9" ht="13.5" x14ac:dyDescent="0.25">
      <c r="A1160" s="3">
        <f>TITRES_STAT!B1163</f>
        <v>44396</v>
      </c>
      <c r="B1160" s="5">
        <f>TITRES_STAT!D1163</f>
        <v>2.06</v>
      </c>
      <c r="C1160" s="2">
        <f t="shared" si="162"/>
        <v>0</v>
      </c>
      <c r="D1160" s="2">
        <f t="shared" si="163"/>
        <v>0</v>
      </c>
      <c r="E1160" s="2">
        <f t="shared" si="164"/>
        <v>0</v>
      </c>
      <c r="F1160" s="2">
        <f t="shared" si="161"/>
        <v>1.2241597045088204E-2</v>
      </c>
      <c r="G1160" s="2">
        <f t="shared" si="161"/>
        <v>1.2776417623630475E-2</v>
      </c>
      <c r="H1160" s="2">
        <f t="shared" si="157"/>
        <v>0.95814002059911529</v>
      </c>
      <c r="I1160" s="2">
        <f t="shared" si="158"/>
        <v>48.931129057152994</v>
      </c>
    </row>
    <row r="1161" spans="1:9" ht="13.5" x14ac:dyDescent="0.25">
      <c r="A1161" s="3">
        <f>TITRES_STAT!B1164</f>
        <v>44399</v>
      </c>
      <c r="B1161" s="5">
        <f>TITRES_STAT!D1164</f>
        <v>2.06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1.1367197256153332E-2</v>
      </c>
      <c r="G1161" s="2">
        <f t="shared" si="161"/>
        <v>1.1863816364799728E-2</v>
      </c>
      <c r="H1161" s="2">
        <f t="shared" si="157"/>
        <v>0.95814002059911529</v>
      </c>
      <c r="I1161" s="2">
        <f t="shared" si="158"/>
        <v>48.931129057152994</v>
      </c>
    </row>
    <row r="1162" spans="1:9" ht="13.5" x14ac:dyDescent="0.25">
      <c r="A1162" s="3">
        <f>TITRES_STAT!B1165</f>
        <v>44400</v>
      </c>
      <c r="B1162" s="5">
        <f>TITRES_STAT!D1165</f>
        <v>2.06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1.0555254594999522E-2</v>
      </c>
      <c r="G1162" s="2">
        <f t="shared" si="161"/>
        <v>1.1016400910171175E-2</v>
      </c>
      <c r="H1162" s="2">
        <f t="shared" si="157"/>
        <v>0.95814002059911529</v>
      </c>
      <c r="I1162" s="2">
        <f t="shared" si="158"/>
        <v>48.931129057152994</v>
      </c>
    </row>
    <row r="1163" spans="1:9" ht="13.5" x14ac:dyDescent="0.25">
      <c r="A1163" s="3">
        <f>TITRES_STAT!B1166</f>
        <v>44403</v>
      </c>
      <c r="B1163" s="5">
        <f>TITRES_STAT!D1166</f>
        <v>2.02</v>
      </c>
      <c r="C1163" s="2">
        <f t="shared" si="162"/>
        <v>-4.0000000000000036E-2</v>
      </c>
      <c r="D1163" s="2">
        <f t="shared" si="163"/>
        <v>0</v>
      </c>
      <c r="E1163" s="2">
        <f t="shared" si="164"/>
        <v>4.0000000000000036E-2</v>
      </c>
      <c r="F1163" s="2">
        <f t="shared" si="161"/>
        <v>9.8013078382138408E-3</v>
      </c>
      <c r="G1163" s="2">
        <f t="shared" si="161"/>
        <v>1.3086657988016092E-2</v>
      </c>
      <c r="H1163" s="2">
        <f t="shared" si="157"/>
        <v>0.7489542285883255</v>
      </c>
      <c r="I1163" s="2">
        <f t="shared" si="158"/>
        <v>42.822974800938418</v>
      </c>
    </row>
    <row r="1164" spans="1:9" ht="13.5" x14ac:dyDescent="0.25">
      <c r="A1164" s="3">
        <f>TITRES_STAT!B1167</f>
        <v>44404</v>
      </c>
      <c r="B1164" s="5">
        <f>TITRES_STAT!D1167</f>
        <v>2.02</v>
      </c>
      <c r="C1164" s="2">
        <f t="shared" si="162"/>
        <v>0</v>
      </c>
      <c r="D1164" s="2">
        <f t="shared" si="163"/>
        <v>0</v>
      </c>
      <c r="E1164" s="2">
        <f t="shared" si="164"/>
        <v>0</v>
      </c>
      <c r="F1164" s="2">
        <f t="shared" si="161"/>
        <v>9.1012144211985672E-3</v>
      </c>
      <c r="G1164" s="2">
        <f t="shared" si="161"/>
        <v>1.21518967031578E-2</v>
      </c>
      <c r="H1164" s="2">
        <f t="shared" si="157"/>
        <v>0.74895422858832561</v>
      </c>
      <c r="I1164" s="2">
        <f t="shared" si="158"/>
        <v>42.822974800938418</v>
      </c>
    </row>
    <row r="1165" spans="1:9" ht="13.5" x14ac:dyDescent="0.25">
      <c r="A1165" s="3">
        <f>TITRES_STAT!B1168</f>
        <v>44405</v>
      </c>
      <c r="B1165" s="5">
        <f>TITRES_STAT!D1168</f>
        <v>2.06</v>
      </c>
      <c r="C1165" s="2">
        <f t="shared" si="162"/>
        <v>4.0000000000000036E-2</v>
      </c>
      <c r="D1165" s="2">
        <f t="shared" si="163"/>
        <v>4.0000000000000036E-2</v>
      </c>
      <c r="E1165" s="2">
        <f t="shared" si="164"/>
        <v>0</v>
      </c>
      <c r="F1165" s="2">
        <f t="shared" ref="F1165:G1180" si="165">((F1164*13)+D1165)/14</f>
        <v>1.13082705339701E-2</v>
      </c>
      <c r="G1165" s="2">
        <f t="shared" si="165"/>
        <v>1.1283904081503673E-2</v>
      </c>
      <c r="H1165" s="2">
        <f t="shared" si="157"/>
        <v>1.0021593991131463</v>
      </c>
      <c r="I1165" s="2">
        <f t="shared" si="158"/>
        <v>50.053926753137212</v>
      </c>
    </row>
    <row r="1166" spans="1:9" ht="13.5" x14ac:dyDescent="0.25">
      <c r="A1166" s="3">
        <f>TITRES_STAT!B1169</f>
        <v>44406</v>
      </c>
      <c r="B1166" s="5">
        <f>TITRES_STAT!D1169</f>
        <v>2.11</v>
      </c>
      <c r="C1166" s="2">
        <f t="shared" si="162"/>
        <v>4.9999999999999822E-2</v>
      </c>
      <c r="D1166" s="2">
        <f t="shared" si="163"/>
        <v>4.9999999999999822E-2</v>
      </c>
      <c r="E1166" s="2">
        <f t="shared" si="164"/>
        <v>0</v>
      </c>
      <c r="F1166" s="2">
        <f t="shared" si="165"/>
        <v>1.4071965495829366E-2</v>
      </c>
      <c r="G1166" s="2">
        <f t="shared" si="165"/>
        <v>1.0477910932824838E-2</v>
      </c>
      <c r="H1166" s="2">
        <f t="shared" si="157"/>
        <v>1.343012513281173</v>
      </c>
      <c r="I1166" s="2">
        <f t="shared" si="158"/>
        <v>57.319903571509649</v>
      </c>
    </row>
    <row r="1167" spans="1:9" ht="13.5" x14ac:dyDescent="0.25">
      <c r="A1167" s="3">
        <f>TITRES_STAT!B1170</f>
        <v>44407</v>
      </c>
      <c r="B1167" s="5">
        <f>TITRES_STAT!D1170</f>
        <v>2.11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1.3066825103270124E-2</v>
      </c>
      <c r="G1167" s="2">
        <f t="shared" si="165"/>
        <v>9.7294887233373515E-3</v>
      </c>
      <c r="H1167" s="2">
        <f t="shared" si="157"/>
        <v>1.3430125132811725</v>
      </c>
      <c r="I1167" s="2">
        <f t="shared" si="158"/>
        <v>57.319903571509634</v>
      </c>
    </row>
    <row r="1168" spans="1:9" ht="13.5" x14ac:dyDescent="0.25">
      <c r="A1168" s="3">
        <f>TITRES_STAT!B1171</f>
        <v>44410</v>
      </c>
      <c r="B1168" s="5">
        <f>TITRES_STAT!D1171</f>
        <v>2.11</v>
      </c>
      <c r="C1168" s="2">
        <f t="shared" si="162"/>
        <v>0</v>
      </c>
      <c r="D1168" s="2">
        <f t="shared" si="163"/>
        <v>0</v>
      </c>
      <c r="E1168" s="2">
        <f t="shared" si="164"/>
        <v>0</v>
      </c>
      <c r="F1168" s="2">
        <f t="shared" si="165"/>
        <v>1.2133480453036543E-2</v>
      </c>
      <c r="G1168" s="2">
        <f t="shared" si="165"/>
        <v>9.0345252430989696E-3</v>
      </c>
      <c r="H1168" s="2">
        <f t="shared" si="157"/>
        <v>1.3430125132811725</v>
      </c>
      <c r="I1168" s="2">
        <f t="shared" si="158"/>
        <v>57.319903571509634</v>
      </c>
    </row>
    <row r="1169" spans="1:9" ht="13.5" x14ac:dyDescent="0.25">
      <c r="A1169" s="3">
        <f>TITRES_STAT!B1172</f>
        <v>44411</v>
      </c>
      <c r="B1169" s="5">
        <f>TITRES_STAT!D1172</f>
        <v>2.11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1.1266803277819646E-2</v>
      </c>
      <c r="G1169" s="2">
        <f t="shared" si="165"/>
        <v>8.3892020114490432E-3</v>
      </c>
      <c r="H1169" s="2">
        <f t="shared" ref="H1169:H1232" si="166">F1169/G1169</f>
        <v>1.3430125132811723</v>
      </c>
      <c r="I1169" s="2">
        <f t="shared" ref="I1169:I1232" si="167">IF(G1169=0,100,100-(100/(1+H1169)))</f>
        <v>57.319903571509627</v>
      </c>
    </row>
    <row r="1170" spans="1:9" ht="13.5" x14ac:dyDescent="0.25">
      <c r="A1170" s="3">
        <f>TITRES_STAT!B1173</f>
        <v>44412</v>
      </c>
      <c r="B1170" s="5">
        <f>TITRES_STAT!D1173</f>
        <v>2.11</v>
      </c>
      <c r="C1170" s="2">
        <f t="shared" si="162"/>
        <v>0</v>
      </c>
      <c r="D1170" s="2">
        <f t="shared" si="163"/>
        <v>0</v>
      </c>
      <c r="E1170" s="2">
        <f t="shared" si="164"/>
        <v>0</v>
      </c>
      <c r="F1170" s="2">
        <f t="shared" si="165"/>
        <v>1.0462031615118243E-2</v>
      </c>
      <c r="G1170" s="2">
        <f t="shared" si="165"/>
        <v>7.7899732963455396E-3</v>
      </c>
      <c r="H1170" s="2">
        <f t="shared" si="166"/>
        <v>1.3430125132811725</v>
      </c>
      <c r="I1170" s="2">
        <f t="shared" si="167"/>
        <v>57.319903571509634</v>
      </c>
    </row>
    <row r="1171" spans="1:9" ht="13.5" x14ac:dyDescent="0.25">
      <c r="A1171" s="3">
        <f>TITRES_STAT!B1174</f>
        <v>44413</v>
      </c>
      <c r="B1171" s="5">
        <f>TITRES_STAT!D1174</f>
        <v>2.11</v>
      </c>
      <c r="C1171" s="2">
        <f t="shared" si="162"/>
        <v>0</v>
      </c>
      <c r="D1171" s="2">
        <f t="shared" si="163"/>
        <v>0</v>
      </c>
      <c r="E1171" s="2">
        <f t="shared" si="164"/>
        <v>0</v>
      </c>
      <c r="F1171" s="2">
        <f t="shared" si="165"/>
        <v>9.7147436426097966E-3</v>
      </c>
      <c r="G1171" s="2">
        <f t="shared" si="165"/>
        <v>7.2335466323208576E-3</v>
      </c>
      <c r="H1171" s="2">
        <f t="shared" si="166"/>
        <v>1.3430125132811725</v>
      </c>
      <c r="I1171" s="2">
        <f t="shared" si="167"/>
        <v>57.319903571509634</v>
      </c>
    </row>
    <row r="1172" spans="1:9" ht="13.5" x14ac:dyDescent="0.25">
      <c r="A1172" s="3">
        <f>TITRES_STAT!B1175</f>
        <v>44414</v>
      </c>
      <c r="B1172" s="5">
        <f>TITRES_STAT!D1175</f>
        <v>2.11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9.0208333824233818E-3</v>
      </c>
      <c r="G1172" s="2">
        <f t="shared" si="165"/>
        <v>6.7168647300122255E-3</v>
      </c>
      <c r="H1172" s="2">
        <f t="shared" si="166"/>
        <v>1.3430125132811723</v>
      </c>
      <c r="I1172" s="2">
        <f t="shared" si="167"/>
        <v>57.319903571509627</v>
      </c>
    </row>
    <row r="1173" spans="1:9" ht="13.5" x14ac:dyDescent="0.25">
      <c r="A1173" s="3">
        <f>TITRES_STAT!B1176</f>
        <v>44417</v>
      </c>
      <c r="B1173" s="5">
        <f>TITRES_STAT!D1176</f>
        <v>2.11</v>
      </c>
      <c r="C1173" s="2">
        <f t="shared" si="162"/>
        <v>0</v>
      </c>
      <c r="D1173" s="2">
        <f t="shared" si="163"/>
        <v>0</v>
      </c>
      <c r="E1173" s="2">
        <f t="shared" si="164"/>
        <v>0</v>
      </c>
      <c r="F1173" s="2">
        <f t="shared" si="165"/>
        <v>8.3764881408217116E-3</v>
      </c>
      <c r="G1173" s="2">
        <f t="shared" si="165"/>
        <v>6.2370886778684949E-3</v>
      </c>
      <c r="H1173" s="2">
        <f t="shared" si="166"/>
        <v>1.3430125132811723</v>
      </c>
      <c r="I1173" s="2">
        <f t="shared" si="167"/>
        <v>57.319903571509627</v>
      </c>
    </row>
    <row r="1174" spans="1:9" ht="13.5" x14ac:dyDescent="0.25">
      <c r="A1174" s="3">
        <f>TITRES_STAT!B1177</f>
        <v>44419</v>
      </c>
      <c r="B1174" s="5">
        <f>TITRES_STAT!D1177</f>
        <v>2.15</v>
      </c>
      <c r="C1174" s="2">
        <f t="shared" si="162"/>
        <v>4.0000000000000036E-2</v>
      </c>
      <c r="D1174" s="2">
        <f t="shared" si="163"/>
        <v>4.0000000000000036E-2</v>
      </c>
      <c r="E1174" s="2">
        <f t="shared" si="164"/>
        <v>0</v>
      </c>
      <c r="F1174" s="2">
        <f t="shared" si="165"/>
        <v>1.0635310416477306E-2</v>
      </c>
      <c r="G1174" s="2">
        <f t="shared" si="165"/>
        <v>5.7915823437350309E-3</v>
      </c>
      <c r="H1174" s="2">
        <f t="shared" si="166"/>
        <v>1.8363393258116956</v>
      </c>
      <c r="I1174" s="2">
        <f t="shared" si="167"/>
        <v>64.743287557322759</v>
      </c>
    </row>
    <row r="1175" spans="1:9" ht="13.5" x14ac:dyDescent="0.25">
      <c r="A1175" s="3">
        <f>TITRES_STAT!B1178</f>
        <v>44420</v>
      </c>
      <c r="B1175" s="5">
        <f>TITRES_STAT!D1178</f>
        <v>2.15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9.8756453867289273E-3</v>
      </c>
      <c r="G1175" s="2">
        <f t="shared" si="165"/>
        <v>5.3778978906111E-3</v>
      </c>
      <c r="H1175" s="2">
        <f t="shared" si="166"/>
        <v>1.8363393258116956</v>
      </c>
      <c r="I1175" s="2">
        <f t="shared" si="167"/>
        <v>64.743287557322759</v>
      </c>
    </row>
    <row r="1176" spans="1:9" ht="13.5" x14ac:dyDescent="0.25">
      <c r="A1176" s="3">
        <f>TITRES_STAT!B1179</f>
        <v>44424</v>
      </c>
      <c r="B1176" s="5">
        <f>TITRES_STAT!D1179</f>
        <v>2.15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9.170242144819719E-3</v>
      </c>
      <c r="G1176" s="2">
        <f t="shared" si="165"/>
        <v>4.9937623269960211E-3</v>
      </c>
      <c r="H1176" s="2">
        <f t="shared" si="166"/>
        <v>1.8363393258116958</v>
      </c>
      <c r="I1176" s="2">
        <f t="shared" si="167"/>
        <v>64.743287557322759</v>
      </c>
    </row>
    <row r="1177" spans="1:9" ht="13.5" x14ac:dyDescent="0.25">
      <c r="A1177" s="3">
        <f>TITRES_STAT!B1180</f>
        <v>44425</v>
      </c>
      <c r="B1177" s="5">
        <f>TITRES_STAT!D1180</f>
        <v>2.15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8.5152248487611673E-3</v>
      </c>
      <c r="G1177" s="2">
        <f t="shared" si="165"/>
        <v>4.637065017924877E-3</v>
      </c>
      <c r="H1177" s="2">
        <f t="shared" si="166"/>
        <v>1.8363393258116958</v>
      </c>
      <c r="I1177" s="2">
        <f t="shared" si="167"/>
        <v>64.743287557322759</v>
      </c>
    </row>
    <row r="1178" spans="1:9" ht="13.5" x14ac:dyDescent="0.25">
      <c r="A1178" s="3">
        <f>TITRES_STAT!B1181</f>
        <v>44426</v>
      </c>
      <c r="B1178" s="5">
        <f>TITRES_STAT!D1181</f>
        <v>2.15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7.9069945024210827E-3</v>
      </c>
      <c r="G1178" s="2">
        <f t="shared" si="165"/>
        <v>4.3058460880731004E-3</v>
      </c>
      <c r="H1178" s="2">
        <f t="shared" si="166"/>
        <v>1.8363393258116953</v>
      </c>
      <c r="I1178" s="2">
        <f t="shared" si="167"/>
        <v>64.743287557322759</v>
      </c>
    </row>
    <row r="1179" spans="1:9" ht="13.5" x14ac:dyDescent="0.25">
      <c r="A1179" s="3">
        <f>TITRES_STAT!B1182</f>
        <v>44427</v>
      </c>
      <c r="B1179" s="5">
        <f>TITRES_STAT!D1182</f>
        <v>2.15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7.3422091808195769E-3</v>
      </c>
      <c r="G1179" s="2">
        <f t="shared" si="165"/>
        <v>3.9982856532107362E-3</v>
      </c>
      <c r="H1179" s="2">
        <f t="shared" si="166"/>
        <v>1.8363393258116953</v>
      </c>
      <c r="I1179" s="2">
        <f t="shared" si="167"/>
        <v>64.743287557322759</v>
      </c>
    </row>
    <row r="1180" spans="1:9" ht="13.5" x14ac:dyDescent="0.25">
      <c r="A1180" s="3">
        <f>TITRES_STAT!B1183</f>
        <v>44428</v>
      </c>
      <c r="B1180" s="5">
        <f>TITRES_STAT!D1183</f>
        <v>2.15</v>
      </c>
      <c r="C1180" s="2">
        <f t="shared" si="162"/>
        <v>0</v>
      </c>
      <c r="D1180" s="2">
        <f t="shared" si="163"/>
        <v>0</v>
      </c>
      <c r="E1180" s="2">
        <f t="shared" si="164"/>
        <v>0</v>
      </c>
      <c r="F1180" s="2">
        <f t="shared" si="165"/>
        <v>6.8177656679038927E-3</v>
      </c>
      <c r="G1180" s="2">
        <f t="shared" si="165"/>
        <v>3.7126938208385412E-3</v>
      </c>
      <c r="H1180" s="2">
        <f t="shared" si="166"/>
        <v>1.8363393258116949</v>
      </c>
      <c r="I1180" s="2">
        <f t="shared" si="167"/>
        <v>64.743287557322745</v>
      </c>
    </row>
    <row r="1181" spans="1:9" ht="13.5" x14ac:dyDescent="0.25">
      <c r="A1181" s="3">
        <f>TITRES_STAT!B1184</f>
        <v>44431</v>
      </c>
      <c r="B1181" s="5">
        <f>TITRES_STAT!D1184</f>
        <v>2.15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6.3307824059107573E-3</v>
      </c>
      <c r="G1181" s="2">
        <f t="shared" si="168"/>
        <v>3.4475014050643596E-3</v>
      </c>
      <c r="H1181" s="2">
        <f t="shared" si="166"/>
        <v>1.8363393258116949</v>
      </c>
      <c r="I1181" s="2">
        <f t="shared" si="167"/>
        <v>64.743287557322745</v>
      </c>
    </row>
    <row r="1182" spans="1:9" ht="13.5" x14ac:dyDescent="0.25">
      <c r="A1182" s="3">
        <f>TITRES_STAT!B1185</f>
        <v>44432</v>
      </c>
      <c r="B1182" s="5">
        <f>TITRES_STAT!D1185</f>
        <v>2.15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5.8785836626314173E-3</v>
      </c>
      <c r="G1182" s="2">
        <f t="shared" si="168"/>
        <v>3.2012513047026195E-3</v>
      </c>
      <c r="H1182" s="2">
        <f t="shared" si="166"/>
        <v>1.8363393258116951</v>
      </c>
      <c r="I1182" s="2">
        <f t="shared" si="167"/>
        <v>64.743287557322745</v>
      </c>
    </row>
    <row r="1183" spans="1:9" ht="13.5" x14ac:dyDescent="0.25">
      <c r="A1183" s="3">
        <f>TITRES_STAT!B1186</f>
        <v>44433</v>
      </c>
      <c r="B1183" s="5">
        <f>TITRES_STAT!D1186</f>
        <v>2.15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5.4586848295863155E-3</v>
      </c>
      <c r="G1183" s="2">
        <f t="shared" si="168"/>
        <v>2.9725904972238608E-3</v>
      </c>
      <c r="H1183" s="2">
        <f t="shared" si="166"/>
        <v>1.8363393258116949</v>
      </c>
      <c r="I1183" s="2">
        <f t="shared" si="167"/>
        <v>64.743287557322745</v>
      </c>
    </row>
    <row r="1184" spans="1:9" ht="13.5" x14ac:dyDescent="0.25">
      <c r="A1184" s="3">
        <f>TITRES_STAT!B1187</f>
        <v>44434</v>
      </c>
      <c r="B1184" s="5">
        <f>TITRES_STAT!D1187</f>
        <v>2.15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5.0687787703301498E-3</v>
      </c>
      <c r="G1184" s="2">
        <f t="shared" si="168"/>
        <v>2.7602626045650134E-3</v>
      </c>
      <c r="H1184" s="2">
        <f t="shared" si="166"/>
        <v>1.8363393258116949</v>
      </c>
      <c r="I1184" s="2">
        <f t="shared" si="167"/>
        <v>64.743287557322745</v>
      </c>
    </row>
    <row r="1185" spans="1:9" ht="13.5" x14ac:dyDescent="0.25">
      <c r="A1185" s="3">
        <f>TITRES_STAT!B1188</f>
        <v>44435</v>
      </c>
      <c r="B1185" s="5">
        <f>TITRES_STAT!D1188</f>
        <v>2.15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4.7067231438779967E-3</v>
      </c>
      <c r="G1185" s="2">
        <f t="shared" si="168"/>
        <v>2.5631009899532266E-3</v>
      </c>
      <c r="H1185" s="2">
        <f t="shared" si="166"/>
        <v>1.8363393258116951</v>
      </c>
      <c r="I1185" s="2">
        <f t="shared" si="167"/>
        <v>64.743287557322745</v>
      </c>
    </row>
    <row r="1186" spans="1:9" ht="13.5" x14ac:dyDescent="0.25">
      <c r="A1186" s="3">
        <f>TITRES_STAT!B1189</f>
        <v>44438</v>
      </c>
      <c r="B1186" s="5">
        <f>TITRES_STAT!D1189</f>
        <v>2.15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4.3705286336009974E-3</v>
      </c>
      <c r="G1186" s="2">
        <f t="shared" si="168"/>
        <v>2.3800223478137104E-3</v>
      </c>
      <c r="H1186" s="2">
        <f t="shared" si="166"/>
        <v>1.8363393258116953</v>
      </c>
      <c r="I1186" s="2">
        <f t="shared" si="167"/>
        <v>64.743287557322759</v>
      </c>
    </row>
    <row r="1187" spans="1:9" ht="13.5" x14ac:dyDescent="0.25">
      <c r="A1187" s="3">
        <f>TITRES_STAT!B1190</f>
        <v>44439</v>
      </c>
      <c r="B1187" s="5">
        <f>TITRES_STAT!D1190</f>
        <v>2.15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4.0583480169152121E-3</v>
      </c>
      <c r="G1187" s="2">
        <f t="shared" si="168"/>
        <v>2.2100207515413023E-3</v>
      </c>
      <c r="H1187" s="2">
        <f t="shared" si="166"/>
        <v>1.8363393258116956</v>
      </c>
      <c r="I1187" s="2">
        <f t="shared" si="167"/>
        <v>64.743287557322759</v>
      </c>
    </row>
    <row r="1188" spans="1:9" ht="13.5" x14ac:dyDescent="0.25">
      <c r="A1188" s="3">
        <f>TITRES_STAT!B1191</f>
        <v>44440</v>
      </c>
      <c r="B1188" s="5">
        <f>TITRES_STAT!D1191</f>
        <v>2.15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3.7684660157069824E-3</v>
      </c>
      <c r="G1188" s="2">
        <f t="shared" si="168"/>
        <v>2.0521621264312094E-3</v>
      </c>
      <c r="H1188" s="2">
        <f t="shared" si="166"/>
        <v>1.8363393258116953</v>
      </c>
      <c r="I1188" s="2">
        <f t="shared" si="167"/>
        <v>64.743287557322759</v>
      </c>
    </row>
    <row r="1189" spans="1:9" ht="13.5" x14ac:dyDescent="0.25">
      <c r="A1189" s="3">
        <f>TITRES_STAT!B1192</f>
        <v>44441</v>
      </c>
      <c r="B1189" s="5">
        <f>TITRES_STAT!D1192</f>
        <v>2.15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3.4992898717279121E-3</v>
      </c>
      <c r="G1189" s="2">
        <f t="shared" si="168"/>
        <v>1.9055791174004087E-3</v>
      </c>
      <c r="H1189" s="2">
        <f t="shared" si="166"/>
        <v>1.8363393258116953</v>
      </c>
      <c r="I1189" s="2">
        <f t="shared" si="167"/>
        <v>64.743287557322759</v>
      </c>
    </row>
    <row r="1190" spans="1:9" ht="13.5" x14ac:dyDescent="0.25">
      <c r="A1190" s="3">
        <f>TITRES_STAT!B1193</f>
        <v>44442</v>
      </c>
      <c r="B1190" s="5">
        <f>TITRES_STAT!D1193</f>
        <v>2.15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3.2493405951759184E-3</v>
      </c>
      <c r="G1190" s="2">
        <f t="shared" si="168"/>
        <v>1.7694663233003797E-3</v>
      </c>
      <c r="H1190" s="2">
        <f t="shared" si="166"/>
        <v>1.8363393258116953</v>
      </c>
      <c r="I1190" s="2">
        <f t="shared" si="167"/>
        <v>64.743287557322759</v>
      </c>
    </row>
    <row r="1191" spans="1:9" ht="13.5" x14ac:dyDescent="0.25">
      <c r="A1191" s="3">
        <f>TITRES_STAT!B1194</f>
        <v>44445</v>
      </c>
      <c r="B1191" s="5">
        <f>TITRES_STAT!D1194</f>
        <v>2.15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3.0172448383776382E-3</v>
      </c>
      <c r="G1191" s="2">
        <f t="shared" si="168"/>
        <v>1.6430758716360668E-3</v>
      </c>
      <c r="H1191" s="2">
        <f t="shared" si="166"/>
        <v>1.8363393258116951</v>
      </c>
      <c r="I1191" s="2">
        <f t="shared" si="167"/>
        <v>64.743287557322745</v>
      </c>
    </row>
    <row r="1192" spans="1:9" ht="13.5" x14ac:dyDescent="0.25">
      <c r="A1192" s="3">
        <f>TITRES_STAT!B1195</f>
        <v>44446</v>
      </c>
      <c r="B1192" s="5">
        <f>TITRES_STAT!D1195</f>
        <v>2.2000000000000002</v>
      </c>
      <c r="C1192" s="2">
        <f t="shared" si="162"/>
        <v>5.0000000000000266E-2</v>
      </c>
      <c r="D1192" s="2">
        <f t="shared" si="163"/>
        <v>5.0000000000000266E-2</v>
      </c>
      <c r="E1192" s="2">
        <f t="shared" si="164"/>
        <v>0</v>
      </c>
      <c r="F1192" s="2">
        <f t="shared" si="168"/>
        <v>6.3731559213506834E-3</v>
      </c>
      <c r="G1192" s="2">
        <f t="shared" si="168"/>
        <v>1.5257133093763476E-3</v>
      </c>
      <c r="H1192" s="2">
        <f t="shared" si="166"/>
        <v>4.1771647937945708</v>
      </c>
      <c r="I1192" s="2">
        <f t="shared" si="167"/>
        <v>80.684408555072167</v>
      </c>
    </row>
    <row r="1193" spans="1:9" ht="13.5" x14ac:dyDescent="0.25">
      <c r="A1193" s="3">
        <f>TITRES_STAT!B1196</f>
        <v>44447</v>
      </c>
      <c r="B1193" s="5">
        <f>TITRES_STAT!D1196</f>
        <v>2.2000000000000002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5.9179304983970633E-3</v>
      </c>
      <c r="G1193" s="2">
        <f t="shared" si="168"/>
        <v>1.4167337872780371E-3</v>
      </c>
      <c r="H1193" s="2">
        <f t="shared" si="166"/>
        <v>4.1771647937945708</v>
      </c>
      <c r="I1193" s="2">
        <f t="shared" si="167"/>
        <v>80.684408555072167</v>
      </c>
    </row>
    <row r="1194" spans="1:9" ht="13.5" x14ac:dyDescent="0.25">
      <c r="A1194" s="3">
        <f>TITRES_STAT!B1197</f>
        <v>44448</v>
      </c>
      <c r="B1194" s="5">
        <f>TITRES_STAT!D1197</f>
        <v>2.2000000000000002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5.4952211770829878E-3</v>
      </c>
      <c r="G1194" s="2">
        <f t="shared" si="168"/>
        <v>1.3155385167581775E-3</v>
      </c>
      <c r="H1194" s="2">
        <f t="shared" si="166"/>
        <v>4.1771647937945708</v>
      </c>
      <c r="I1194" s="2">
        <f t="shared" si="167"/>
        <v>80.684408555072167</v>
      </c>
    </row>
    <row r="1195" spans="1:9" ht="13.5" x14ac:dyDescent="0.25">
      <c r="A1195" s="3">
        <f>TITRES_STAT!B1198</f>
        <v>44449</v>
      </c>
      <c r="B1195" s="5">
        <f>TITRES_STAT!D1198</f>
        <v>2.2000000000000002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5.1027053787199173E-3</v>
      </c>
      <c r="G1195" s="2">
        <f t="shared" si="168"/>
        <v>1.2215714798468791E-3</v>
      </c>
      <c r="H1195" s="2">
        <f t="shared" si="166"/>
        <v>4.1771647937945708</v>
      </c>
      <c r="I1195" s="2">
        <f t="shared" si="167"/>
        <v>80.684408555072167</v>
      </c>
    </row>
    <row r="1196" spans="1:9" ht="13.5" x14ac:dyDescent="0.25">
      <c r="A1196" s="3">
        <f>TITRES_STAT!B1199</f>
        <v>44452</v>
      </c>
      <c r="B1196" s="5">
        <f>TITRES_STAT!D1199</f>
        <v>2.2000000000000002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4.7382264230970668E-3</v>
      </c>
      <c r="G1196" s="2">
        <f t="shared" si="168"/>
        <v>1.1343163741435306E-3</v>
      </c>
      <c r="H1196" s="2">
        <f t="shared" si="166"/>
        <v>4.1771647937945708</v>
      </c>
      <c r="I1196" s="2">
        <f t="shared" si="167"/>
        <v>80.684408555072167</v>
      </c>
    </row>
    <row r="1197" spans="1:9" ht="13.5" x14ac:dyDescent="0.25">
      <c r="A1197" s="3">
        <f>TITRES_STAT!B1200</f>
        <v>44453</v>
      </c>
      <c r="B1197" s="5">
        <f>TITRES_STAT!D1200</f>
        <v>2.2000000000000002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4.399781678590133E-3</v>
      </c>
      <c r="G1197" s="2">
        <f t="shared" si="169"/>
        <v>1.0532937759904213E-3</v>
      </c>
      <c r="H1197" s="2">
        <f t="shared" si="166"/>
        <v>4.1771647937945708</v>
      </c>
      <c r="I1197" s="2">
        <f t="shared" si="167"/>
        <v>80.684408555072167</v>
      </c>
    </row>
    <row r="1198" spans="1:9" ht="13.5" x14ac:dyDescent="0.25">
      <c r="A1198" s="3">
        <f>TITRES_STAT!B1201</f>
        <v>44454</v>
      </c>
      <c r="B1198" s="5">
        <f>TITRES_STAT!D1201</f>
        <v>2.2000000000000002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4.0855115586908375E-3</v>
      </c>
      <c r="G1198" s="2">
        <f t="shared" si="169"/>
        <v>9.780585062768197E-4</v>
      </c>
      <c r="H1198" s="2">
        <f t="shared" si="166"/>
        <v>4.1771647937945708</v>
      </c>
      <c r="I1198" s="2">
        <f t="shared" si="167"/>
        <v>80.684408555072167</v>
      </c>
    </row>
    <row r="1199" spans="1:9" ht="13.5" x14ac:dyDescent="0.25">
      <c r="A1199" s="3">
        <f>TITRES_STAT!B1202</f>
        <v>44455</v>
      </c>
      <c r="B1199" s="5">
        <f>TITRES_STAT!D1202</f>
        <v>2.2000000000000002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3.7936893044986349E-3</v>
      </c>
      <c r="G1199" s="2">
        <f t="shared" si="169"/>
        <v>9.08197184399904E-4</v>
      </c>
      <c r="H1199" s="2">
        <f t="shared" si="166"/>
        <v>4.1771647937945708</v>
      </c>
      <c r="I1199" s="2">
        <f t="shared" si="167"/>
        <v>80.684408555072167</v>
      </c>
    </row>
    <row r="1200" spans="1:9" ht="13.5" x14ac:dyDescent="0.25">
      <c r="A1200" s="3">
        <f>TITRES_STAT!B1203</f>
        <v>44456</v>
      </c>
      <c r="B1200" s="5">
        <f>TITRES_STAT!D1203</f>
        <v>2.2000000000000002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3.5227114970344466E-3</v>
      </c>
      <c r="G1200" s="2">
        <f t="shared" si="169"/>
        <v>8.4332595694276799E-4</v>
      </c>
      <c r="H1200" s="2">
        <f t="shared" si="166"/>
        <v>4.1771647937945708</v>
      </c>
      <c r="I1200" s="2">
        <f t="shared" si="167"/>
        <v>80.684408555072167</v>
      </c>
    </row>
    <row r="1201" spans="1:9" ht="13.5" x14ac:dyDescent="0.25">
      <c r="A1201" s="3">
        <f>TITRES_STAT!B1204</f>
        <v>44459</v>
      </c>
      <c r="B1201" s="5">
        <f>TITRES_STAT!D1204</f>
        <v>2.2000000000000002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3.2710892472462721E-3</v>
      </c>
      <c r="G1201" s="2">
        <f t="shared" si="169"/>
        <v>7.8308838858971307E-4</v>
      </c>
      <c r="H1201" s="2">
        <f t="shared" si="166"/>
        <v>4.1771647937945717</v>
      </c>
      <c r="I1201" s="2">
        <f t="shared" si="167"/>
        <v>80.684408555072167</v>
      </c>
    </row>
    <row r="1202" spans="1:9" ht="13.5" x14ac:dyDescent="0.25">
      <c r="A1202" s="3">
        <f>TITRES_STAT!B1205</f>
        <v>44460</v>
      </c>
      <c r="B1202" s="5">
        <f>TITRES_STAT!D1205</f>
        <v>2.2000000000000002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3.0374400153001099E-3</v>
      </c>
      <c r="G1202" s="2">
        <f t="shared" si="169"/>
        <v>7.2715350369044788E-4</v>
      </c>
      <c r="H1202" s="2">
        <f t="shared" si="166"/>
        <v>4.1771647937945717</v>
      </c>
      <c r="I1202" s="2">
        <f t="shared" si="167"/>
        <v>80.684408555072167</v>
      </c>
    </row>
    <row r="1203" spans="1:9" ht="13.5" x14ac:dyDescent="0.25">
      <c r="A1203" s="3">
        <f>TITRES_STAT!B1206</f>
        <v>44461</v>
      </c>
      <c r="B1203" s="5">
        <f>TITRES_STAT!D1206</f>
        <v>2.2000000000000002</v>
      </c>
      <c r="C1203" s="2">
        <f t="shared" si="162"/>
        <v>0</v>
      </c>
      <c r="D1203" s="2">
        <f t="shared" si="163"/>
        <v>0</v>
      </c>
      <c r="E1203" s="2">
        <f t="shared" si="164"/>
        <v>0</v>
      </c>
      <c r="F1203" s="2">
        <f t="shared" si="169"/>
        <v>2.8204800142072445E-3</v>
      </c>
      <c r="G1203" s="2">
        <f t="shared" si="169"/>
        <v>6.7521396771255877E-4</v>
      </c>
      <c r="H1203" s="2">
        <f t="shared" si="166"/>
        <v>4.1771647937945708</v>
      </c>
      <c r="I1203" s="2">
        <f t="shared" si="167"/>
        <v>80.684408555072167</v>
      </c>
    </row>
    <row r="1204" spans="1:9" ht="13.5" x14ac:dyDescent="0.25">
      <c r="A1204" s="3">
        <f>TITRES_STAT!B1207</f>
        <v>44462</v>
      </c>
      <c r="B1204" s="5">
        <f>TITRES_STAT!D1207</f>
        <v>2.2000000000000002</v>
      </c>
      <c r="C1204" s="2">
        <f t="shared" si="162"/>
        <v>0</v>
      </c>
      <c r="D1204" s="2">
        <f t="shared" si="163"/>
        <v>0</v>
      </c>
      <c r="E1204" s="2">
        <f t="shared" si="164"/>
        <v>0</v>
      </c>
      <c r="F1204" s="2">
        <f t="shared" si="169"/>
        <v>2.6190171560495842E-3</v>
      </c>
      <c r="G1204" s="2">
        <f t="shared" si="169"/>
        <v>6.2698439859023322E-4</v>
      </c>
      <c r="H1204" s="2">
        <f t="shared" si="166"/>
        <v>4.17716479379457</v>
      </c>
      <c r="I1204" s="2">
        <f t="shared" si="167"/>
        <v>80.684408555072167</v>
      </c>
    </row>
    <row r="1205" spans="1:9" ht="13.5" x14ac:dyDescent="0.25">
      <c r="A1205" s="3">
        <f>TITRES_STAT!B1208</f>
        <v>44463</v>
      </c>
      <c r="B1205" s="5">
        <f>TITRES_STAT!D1208</f>
        <v>2.2000000000000002</v>
      </c>
      <c r="C1205" s="2">
        <f t="shared" si="162"/>
        <v>0</v>
      </c>
      <c r="D1205" s="2">
        <f t="shared" si="163"/>
        <v>0</v>
      </c>
      <c r="E1205" s="2">
        <f t="shared" si="164"/>
        <v>0</v>
      </c>
      <c r="F1205" s="2">
        <f t="shared" si="169"/>
        <v>2.4319445020460424E-3</v>
      </c>
      <c r="G1205" s="2">
        <f t="shared" si="169"/>
        <v>5.8219979869093082E-4</v>
      </c>
      <c r="H1205" s="2">
        <f t="shared" si="166"/>
        <v>4.1771647937945708</v>
      </c>
      <c r="I1205" s="2">
        <f t="shared" si="167"/>
        <v>80.684408555072167</v>
      </c>
    </row>
    <row r="1206" spans="1:9" ht="13.5" x14ac:dyDescent="0.25">
      <c r="A1206" s="3">
        <f>TITRES_STAT!B1209</f>
        <v>44466</v>
      </c>
      <c r="B1206" s="5">
        <f>TITRES_STAT!D1209</f>
        <v>2.2000000000000002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2.2582341804713254E-3</v>
      </c>
      <c r="G1206" s="2">
        <f t="shared" si="169"/>
        <v>5.4061409878443573E-4</v>
      </c>
      <c r="H1206" s="2">
        <f t="shared" si="166"/>
        <v>4.1771647937945708</v>
      </c>
      <c r="I1206" s="2">
        <f t="shared" si="167"/>
        <v>80.684408555072167</v>
      </c>
    </row>
    <row r="1207" spans="1:9" ht="13.5" x14ac:dyDescent="0.25">
      <c r="A1207" s="3">
        <f>TITRES_STAT!B1210</f>
        <v>44467</v>
      </c>
      <c r="B1207" s="5">
        <f>TITRES_STAT!D1210</f>
        <v>2.2000000000000002</v>
      </c>
      <c r="C1207" s="2">
        <f t="shared" si="162"/>
        <v>0</v>
      </c>
      <c r="D1207" s="2">
        <f t="shared" si="163"/>
        <v>0</v>
      </c>
      <c r="E1207" s="2">
        <f t="shared" si="164"/>
        <v>0</v>
      </c>
      <c r="F1207" s="2">
        <f t="shared" si="169"/>
        <v>2.0969317390090877E-3</v>
      </c>
      <c r="G1207" s="2">
        <f t="shared" si="169"/>
        <v>5.0199880601411887E-4</v>
      </c>
      <c r="H1207" s="2">
        <f t="shared" si="166"/>
        <v>4.1771647937945708</v>
      </c>
      <c r="I1207" s="2">
        <f t="shared" si="167"/>
        <v>80.684408555072167</v>
      </c>
    </row>
    <row r="1208" spans="1:9" ht="13.5" x14ac:dyDescent="0.25">
      <c r="A1208" s="3">
        <f>TITRES_STAT!B1211</f>
        <v>44468</v>
      </c>
      <c r="B1208" s="5">
        <f>TITRES_STAT!D1211</f>
        <v>2.2000000000000002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1.9471509005084386E-3</v>
      </c>
      <c r="G1208" s="2">
        <f t="shared" si="169"/>
        <v>4.6614174844168178E-4</v>
      </c>
      <c r="H1208" s="2">
        <f t="shared" si="166"/>
        <v>4.1771647937945708</v>
      </c>
      <c r="I1208" s="2">
        <f t="shared" si="167"/>
        <v>80.684408555072167</v>
      </c>
    </row>
    <row r="1209" spans="1:9" ht="13.5" x14ac:dyDescent="0.25">
      <c r="A1209" s="3">
        <f>TITRES_STAT!B1212</f>
        <v>44469</v>
      </c>
      <c r="B1209" s="5">
        <f>TITRES_STAT!D1212</f>
        <v>2.2000000000000002</v>
      </c>
      <c r="C1209" s="2">
        <f t="shared" si="162"/>
        <v>0</v>
      </c>
      <c r="D1209" s="2">
        <f t="shared" si="163"/>
        <v>0</v>
      </c>
      <c r="E1209" s="2">
        <f t="shared" si="164"/>
        <v>0</v>
      </c>
      <c r="F1209" s="2">
        <f t="shared" si="169"/>
        <v>1.8080686933292646E-3</v>
      </c>
      <c r="G1209" s="2">
        <f t="shared" si="169"/>
        <v>4.3284590926727595E-4</v>
      </c>
      <c r="H1209" s="2">
        <f t="shared" si="166"/>
        <v>4.1771647937945717</v>
      </c>
      <c r="I1209" s="2">
        <f t="shared" si="167"/>
        <v>80.684408555072167</v>
      </c>
    </row>
    <row r="1210" spans="1:9" ht="13.5" x14ac:dyDescent="0.25">
      <c r="A1210" s="3">
        <f>TITRES_STAT!B1213</f>
        <v>44470</v>
      </c>
      <c r="B1210" s="5">
        <f>TITRES_STAT!D1213</f>
        <v>2.2000000000000002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1.6789209295200312E-3</v>
      </c>
      <c r="G1210" s="2">
        <f t="shared" si="169"/>
        <v>4.0192834431961337E-4</v>
      </c>
      <c r="H1210" s="2">
        <f t="shared" si="166"/>
        <v>4.1771647937945717</v>
      </c>
      <c r="I1210" s="2">
        <f t="shared" si="167"/>
        <v>80.684408555072167</v>
      </c>
    </row>
    <row r="1211" spans="1:9" ht="13.5" x14ac:dyDescent="0.25">
      <c r="A1211" s="3">
        <f>TITRES_STAT!B1214</f>
        <v>44473</v>
      </c>
      <c r="B1211" s="5">
        <f>TITRES_STAT!D1214</f>
        <v>2.2000000000000002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1.5589980059828863E-3</v>
      </c>
      <c r="G1211" s="2">
        <f t="shared" si="169"/>
        <v>3.7321917686821245E-4</v>
      </c>
      <c r="H1211" s="2">
        <f t="shared" si="166"/>
        <v>4.1771647937945717</v>
      </c>
      <c r="I1211" s="2">
        <f t="shared" si="167"/>
        <v>80.684408555072167</v>
      </c>
    </row>
    <row r="1212" spans="1:9" ht="13.5" x14ac:dyDescent="0.25">
      <c r="A1212" s="3">
        <f>TITRES_STAT!B1215</f>
        <v>44474</v>
      </c>
      <c r="B1212" s="5">
        <f>TITRES_STAT!D1215</f>
        <v>2.11</v>
      </c>
      <c r="C1212" s="2">
        <f t="shared" si="162"/>
        <v>-9.0000000000000302E-2</v>
      </c>
      <c r="D1212" s="2">
        <f t="shared" si="163"/>
        <v>0</v>
      </c>
      <c r="E1212" s="2">
        <f t="shared" si="164"/>
        <v>9.0000000000000302E-2</v>
      </c>
      <c r="F1212" s="2">
        <f t="shared" si="169"/>
        <v>1.4476410055555371E-3</v>
      </c>
      <c r="G1212" s="2">
        <f t="shared" si="169"/>
        <v>6.775132092806219E-3</v>
      </c>
      <c r="H1212" s="2">
        <f t="shared" si="166"/>
        <v>0.21366978321981805</v>
      </c>
      <c r="I1212" s="2">
        <f t="shared" si="167"/>
        <v>17.605265136696445</v>
      </c>
    </row>
    <row r="1213" spans="1:9" ht="13.5" x14ac:dyDescent="0.25">
      <c r="A1213" s="3">
        <f>TITRES_STAT!B1216</f>
        <v>44475</v>
      </c>
      <c r="B1213" s="5">
        <f>TITRES_STAT!D1216</f>
        <v>2.02</v>
      </c>
      <c r="C1213" s="2">
        <f t="shared" si="162"/>
        <v>-8.9999999999999858E-2</v>
      </c>
      <c r="D1213" s="2">
        <f t="shared" si="163"/>
        <v>0</v>
      </c>
      <c r="E1213" s="2">
        <f t="shared" si="164"/>
        <v>8.9999999999999858E-2</v>
      </c>
      <c r="F1213" s="2">
        <f t="shared" ref="F1213:G1228" si="170">((F1212*13)+D1213)/14</f>
        <v>1.3442380765872845E-3</v>
      </c>
      <c r="G1213" s="2">
        <f t="shared" si="170"/>
        <v>1.2719765514748623E-2</v>
      </c>
      <c r="H1213" s="2">
        <f t="shared" si="166"/>
        <v>0.10568104223530179</v>
      </c>
      <c r="I1213" s="2">
        <f t="shared" si="167"/>
        <v>9.5580043609730012</v>
      </c>
    </row>
    <row r="1214" spans="1:9" ht="13.5" x14ac:dyDescent="0.25">
      <c r="A1214" s="3">
        <f>TITRES_STAT!B1217</f>
        <v>44476</v>
      </c>
      <c r="B1214" s="5">
        <f>TITRES_STAT!D1217</f>
        <v>2.02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1.248221071116764E-3</v>
      </c>
      <c r="G1214" s="2">
        <f t="shared" si="170"/>
        <v>1.1811210835123721E-2</v>
      </c>
      <c r="H1214" s="2">
        <f t="shared" si="166"/>
        <v>0.10568104223530178</v>
      </c>
      <c r="I1214" s="2">
        <f t="shared" si="167"/>
        <v>9.5580043609730012</v>
      </c>
    </row>
    <row r="1215" spans="1:9" ht="13.5" x14ac:dyDescent="0.25">
      <c r="A1215" s="3">
        <f>TITRES_STAT!B1218</f>
        <v>44477</v>
      </c>
      <c r="B1215" s="5">
        <f>TITRES_STAT!D1218</f>
        <v>2</v>
      </c>
      <c r="C1215" s="2">
        <f t="shared" si="162"/>
        <v>-2.0000000000000018E-2</v>
      </c>
      <c r="D1215" s="2">
        <f t="shared" si="163"/>
        <v>0</v>
      </c>
      <c r="E1215" s="2">
        <f t="shared" si="164"/>
        <v>2.0000000000000018E-2</v>
      </c>
      <c r="F1215" s="2">
        <f t="shared" si="170"/>
        <v>1.1590624231798525E-3</v>
      </c>
      <c r="G1215" s="2">
        <f t="shared" si="170"/>
        <v>1.23961243469006E-2</v>
      </c>
      <c r="H1215" s="2">
        <f t="shared" si="166"/>
        <v>9.3502000362690185E-2</v>
      </c>
      <c r="I1215" s="2">
        <f t="shared" si="167"/>
        <v>8.5506931246287365</v>
      </c>
    </row>
    <row r="1216" spans="1:9" ht="13.5" x14ac:dyDescent="0.25">
      <c r="A1216" s="3">
        <f>TITRES_STAT!B1219</f>
        <v>44480</v>
      </c>
      <c r="B1216" s="5">
        <f>TITRES_STAT!D1219</f>
        <v>2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1.0762722500955774E-3</v>
      </c>
      <c r="G1216" s="2">
        <f t="shared" si="170"/>
        <v>1.1510686893550557E-2</v>
      </c>
      <c r="H1216" s="2">
        <f t="shared" si="166"/>
        <v>9.3502000362690185E-2</v>
      </c>
      <c r="I1216" s="2">
        <f t="shared" si="167"/>
        <v>8.5506931246287365</v>
      </c>
    </row>
    <row r="1217" spans="1:9" ht="13.5" x14ac:dyDescent="0.25">
      <c r="A1217" s="3">
        <f>TITRES_STAT!B1220</f>
        <v>44481</v>
      </c>
      <c r="B1217" s="5">
        <f>TITRES_STAT!D1220</f>
        <v>2</v>
      </c>
      <c r="C1217" s="2">
        <f t="shared" si="162"/>
        <v>0</v>
      </c>
      <c r="D1217" s="2">
        <f t="shared" si="163"/>
        <v>0</v>
      </c>
      <c r="E1217" s="2">
        <f t="shared" si="164"/>
        <v>0</v>
      </c>
      <c r="F1217" s="2">
        <f t="shared" si="170"/>
        <v>9.9939566080303613E-4</v>
      </c>
      <c r="G1217" s="2">
        <f t="shared" si="170"/>
        <v>1.068849497258266E-2</v>
      </c>
      <c r="H1217" s="2">
        <f t="shared" si="166"/>
        <v>9.3502000362690185E-2</v>
      </c>
      <c r="I1217" s="2">
        <f t="shared" si="167"/>
        <v>8.5506931246287365</v>
      </c>
    </row>
    <row r="1218" spans="1:9" ht="13.5" x14ac:dyDescent="0.25">
      <c r="A1218" s="3">
        <f>TITRES_STAT!B1221</f>
        <v>44482</v>
      </c>
      <c r="B1218" s="5">
        <f>TITRES_STAT!D1221</f>
        <v>2.06</v>
      </c>
      <c r="C1218" s="2">
        <f t="shared" si="162"/>
        <v>6.0000000000000053E-2</v>
      </c>
      <c r="D1218" s="2">
        <f t="shared" si="163"/>
        <v>6.0000000000000053E-2</v>
      </c>
      <c r="E1218" s="2">
        <f t="shared" si="164"/>
        <v>0</v>
      </c>
      <c r="F1218" s="2">
        <f t="shared" si="170"/>
        <v>5.213724542174252E-3</v>
      </c>
      <c r="G1218" s="2">
        <f t="shared" si="170"/>
        <v>9.9250310459696144E-3</v>
      </c>
      <c r="H1218" s="2">
        <f t="shared" si="166"/>
        <v>0.52531065323885884</v>
      </c>
      <c r="I1218" s="2">
        <f t="shared" si="167"/>
        <v>34.439584626476531</v>
      </c>
    </row>
    <row r="1219" spans="1:9" ht="13.5" x14ac:dyDescent="0.25">
      <c r="A1219" s="3">
        <f>TITRES_STAT!B1222</f>
        <v>44483</v>
      </c>
      <c r="B1219" s="5">
        <f>TITRES_STAT!D1222</f>
        <v>2.06</v>
      </c>
      <c r="C1219" s="2">
        <f t="shared" ref="C1219:C1282" si="171">B1219-B1218</f>
        <v>0</v>
      </c>
      <c r="D1219" s="2">
        <f t="shared" ref="D1219:D1282" si="172">IF(C1219&gt;0,C1219,0)</f>
        <v>0</v>
      </c>
      <c r="E1219" s="2">
        <f t="shared" ref="E1219:E1282" si="173">IF(C1219&lt;0,-C1219,0)</f>
        <v>0</v>
      </c>
      <c r="F1219" s="2">
        <f t="shared" si="170"/>
        <v>4.8413156463046622E-3</v>
      </c>
      <c r="G1219" s="2">
        <f t="shared" si="170"/>
        <v>9.2161002569717838E-3</v>
      </c>
      <c r="H1219" s="2">
        <f t="shared" si="166"/>
        <v>0.52531065323885884</v>
      </c>
      <c r="I1219" s="2">
        <f t="shared" si="167"/>
        <v>34.439584626476531</v>
      </c>
    </row>
    <row r="1220" spans="1:9" ht="13.5" x14ac:dyDescent="0.25">
      <c r="A1220" s="3">
        <f>TITRES_STAT!B1223</f>
        <v>44488</v>
      </c>
      <c r="B1220" s="5">
        <f>TITRES_STAT!D1223</f>
        <v>2.06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4.4955073858543295E-3</v>
      </c>
      <c r="G1220" s="2">
        <f t="shared" si="170"/>
        <v>8.5578073814737993E-3</v>
      </c>
      <c r="H1220" s="2">
        <f t="shared" si="166"/>
        <v>0.52531065323885884</v>
      </c>
      <c r="I1220" s="2">
        <f t="shared" si="167"/>
        <v>34.439584626476531</v>
      </c>
    </row>
    <row r="1221" spans="1:9" ht="13.5" x14ac:dyDescent="0.25">
      <c r="A1221" s="3">
        <f>TITRES_STAT!B1224</f>
        <v>44489</v>
      </c>
      <c r="B1221" s="5">
        <f>TITRES_STAT!D1224</f>
        <v>2.15</v>
      </c>
      <c r="C1221" s="2">
        <f t="shared" si="171"/>
        <v>8.9999999999999858E-2</v>
      </c>
      <c r="D1221" s="2">
        <f t="shared" si="172"/>
        <v>8.9999999999999858E-2</v>
      </c>
      <c r="E1221" s="2">
        <f t="shared" si="173"/>
        <v>0</v>
      </c>
      <c r="F1221" s="2">
        <f t="shared" si="170"/>
        <v>1.0602971144007581E-2</v>
      </c>
      <c r="G1221" s="2">
        <f t="shared" si="170"/>
        <v>7.9465354256542421E-3</v>
      </c>
      <c r="H1221" s="2">
        <f t="shared" si="166"/>
        <v>1.3342885391006274</v>
      </c>
      <c r="I1221" s="2">
        <f t="shared" si="167"/>
        <v>57.160394559222411</v>
      </c>
    </row>
    <row r="1222" spans="1:9" ht="13.5" x14ac:dyDescent="0.25">
      <c r="A1222" s="3">
        <f>TITRES_STAT!B1225</f>
        <v>44490</v>
      </c>
      <c r="B1222" s="5">
        <f>TITRES_STAT!D1225</f>
        <v>2.15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9.845616062292754E-3</v>
      </c>
      <c r="G1222" s="2">
        <f t="shared" si="170"/>
        <v>7.3789257523932247E-3</v>
      </c>
      <c r="H1222" s="2">
        <f t="shared" si="166"/>
        <v>1.3342885391006274</v>
      </c>
      <c r="I1222" s="2">
        <f t="shared" si="167"/>
        <v>57.160394559222411</v>
      </c>
    </row>
    <row r="1223" spans="1:9" ht="13.5" x14ac:dyDescent="0.25">
      <c r="A1223" s="3">
        <f>TITRES_STAT!B1226</f>
        <v>44491</v>
      </c>
      <c r="B1223" s="5">
        <f>TITRES_STAT!D1226</f>
        <v>2.15</v>
      </c>
      <c r="C1223" s="2">
        <f t="shared" si="171"/>
        <v>0</v>
      </c>
      <c r="D1223" s="2">
        <f t="shared" si="172"/>
        <v>0</v>
      </c>
      <c r="E1223" s="2">
        <f t="shared" si="173"/>
        <v>0</v>
      </c>
      <c r="F1223" s="2">
        <f t="shared" si="170"/>
        <v>9.142357772128986E-3</v>
      </c>
      <c r="G1223" s="2">
        <f t="shared" si="170"/>
        <v>6.8518596272222803E-3</v>
      </c>
      <c r="H1223" s="2">
        <f t="shared" si="166"/>
        <v>1.3342885391006274</v>
      </c>
      <c r="I1223" s="2">
        <f t="shared" si="167"/>
        <v>57.160394559222411</v>
      </c>
    </row>
    <row r="1224" spans="1:9" ht="13.5" x14ac:dyDescent="0.25">
      <c r="A1224" s="3">
        <f>TITRES_STAT!B1227</f>
        <v>44494</v>
      </c>
      <c r="B1224" s="5">
        <f>TITRES_STAT!D1227</f>
        <v>2.15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8.4893322169769161E-3</v>
      </c>
      <c r="G1224" s="2">
        <f t="shared" si="170"/>
        <v>6.3624410824206891E-3</v>
      </c>
      <c r="H1224" s="2">
        <f t="shared" si="166"/>
        <v>1.3342885391006274</v>
      </c>
      <c r="I1224" s="2">
        <f t="shared" si="167"/>
        <v>57.160394559222411</v>
      </c>
    </row>
    <row r="1225" spans="1:9" ht="13.5" x14ac:dyDescent="0.25">
      <c r="A1225" s="3">
        <f>TITRES_STAT!B1228</f>
        <v>44495</v>
      </c>
      <c r="B1225" s="5">
        <f>TITRES_STAT!D1228</f>
        <v>2.15</v>
      </c>
      <c r="C1225" s="2">
        <f t="shared" si="171"/>
        <v>0</v>
      </c>
      <c r="D1225" s="2">
        <f t="shared" si="172"/>
        <v>0</v>
      </c>
      <c r="E1225" s="2">
        <f t="shared" si="173"/>
        <v>0</v>
      </c>
      <c r="F1225" s="2">
        <f t="shared" si="170"/>
        <v>7.8829513443357084E-3</v>
      </c>
      <c r="G1225" s="2">
        <f t="shared" si="170"/>
        <v>5.9079810051049257E-3</v>
      </c>
      <c r="H1225" s="2">
        <f t="shared" si="166"/>
        <v>1.3342885391006276</v>
      </c>
      <c r="I1225" s="2">
        <f t="shared" si="167"/>
        <v>57.160394559222418</v>
      </c>
    </row>
    <row r="1226" spans="1:9" ht="13.5" x14ac:dyDescent="0.25">
      <c r="A1226" s="3">
        <f>TITRES_STAT!B1229</f>
        <v>44496</v>
      </c>
      <c r="B1226" s="5">
        <f>TITRES_STAT!D1229</f>
        <v>2.15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7.3198833911688726E-3</v>
      </c>
      <c r="G1226" s="2">
        <f t="shared" si="170"/>
        <v>5.4859823618831445E-3</v>
      </c>
      <c r="H1226" s="2">
        <f t="shared" si="166"/>
        <v>1.3342885391006278</v>
      </c>
      <c r="I1226" s="2">
        <f t="shared" si="167"/>
        <v>57.160394559222425</v>
      </c>
    </row>
    <row r="1227" spans="1:9" ht="13.5" x14ac:dyDescent="0.25">
      <c r="A1227" s="3">
        <f>TITRES_STAT!B1230</f>
        <v>44497</v>
      </c>
      <c r="B1227" s="5">
        <f>TITRES_STAT!D1230</f>
        <v>2.15</v>
      </c>
      <c r="C1227" s="2">
        <f t="shared" si="171"/>
        <v>0</v>
      </c>
      <c r="D1227" s="2">
        <f t="shared" si="172"/>
        <v>0</v>
      </c>
      <c r="E1227" s="2">
        <f t="shared" si="173"/>
        <v>0</v>
      </c>
      <c r="F1227" s="2">
        <f t="shared" si="170"/>
        <v>6.7970345775139529E-3</v>
      </c>
      <c r="G1227" s="2">
        <f t="shared" si="170"/>
        <v>5.0941264788914916E-3</v>
      </c>
      <c r="H1227" s="2">
        <f t="shared" si="166"/>
        <v>1.3342885391006276</v>
      </c>
      <c r="I1227" s="2">
        <f t="shared" si="167"/>
        <v>57.160394559222418</v>
      </c>
    </row>
    <row r="1228" spans="1:9" ht="13.5" x14ac:dyDescent="0.25">
      <c r="A1228" s="3">
        <f>TITRES_STAT!B1231</f>
        <v>44498</v>
      </c>
      <c r="B1228" s="5">
        <f>TITRES_STAT!D1231</f>
        <v>2.15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6.3115321076915283E-3</v>
      </c>
      <c r="G1228" s="2">
        <f t="shared" si="170"/>
        <v>4.7302603018278136E-3</v>
      </c>
      <c r="H1228" s="2">
        <f t="shared" si="166"/>
        <v>1.3342885391006278</v>
      </c>
      <c r="I1228" s="2">
        <f t="shared" si="167"/>
        <v>57.160394559222425</v>
      </c>
    </row>
    <row r="1229" spans="1:9" ht="13.5" x14ac:dyDescent="0.25">
      <c r="A1229" s="3">
        <f>TITRES_STAT!B1232</f>
        <v>44501</v>
      </c>
      <c r="B1229" s="5">
        <f>TITRES_STAT!D1232</f>
        <v>2.15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5.8607083857135627E-3</v>
      </c>
      <c r="G1229" s="2">
        <f t="shared" si="174"/>
        <v>4.3923845659829697E-3</v>
      </c>
      <c r="H1229" s="2">
        <f t="shared" si="166"/>
        <v>1.3342885391006281</v>
      </c>
      <c r="I1229" s="2">
        <f t="shared" si="167"/>
        <v>57.160394559222425</v>
      </c>
    </row>
    <row r="1230" spans="1:9" ht="13.5" x14ac:dyDescent="0.25">
      <c r="A1230" s="3">
        <f>TITRES_STAT!B1233</f>
        <v>44502</v>
      </c>
      <c r="B1230" s="5">
        <f>TITRES_STAT!D1233</f>
        <v>2.15</v>
      </c>
      <c r="C1230" s="2">
        <f t="shared" si="171"/>
        <v>0</v>
      </c>
      <c r="D1230" s="2">
        <f t="shared" si="172"/>
        <v>0</v>
      </c>
      <c r="E1230" s="2">
        <f t="shared" si="173"/>
        <v>0</v>
      </c>
      <c r="F1230" s="2">
        <f t="shared" si="174"/>
        <v>5.4420863581625938E-3</v>
      </c>
      <c r="G1230" s="2">
        <f t="shared" si="174"/>
        <v>4.0786428112699006E-3</v>
      </c>
      <c r="H1230" s="2">
        <f t="shared" si="166"/>
        <v>1.3342885391006278</v>
      </c>
      <c r="I1230" s="2">
        <f t="shared" si="167"/>
        <v>57.160394559222425</v>
      </c>
    </row>
    <row r="1231" spans="1:9" ht="13.5" x14ac:dyDescent="0.25">
      <c r="A1231" s="3">
        <f>TITRES_STAT!B1234</f>
        <v>44503</v>
      </c>
      <c r="B1231" s="5">
        <f>TITRES_STAT!D1234</f>
        <v>2.15</v>
      </c>
      <c r="C1231" s="2">
        <f t="shared" si="171"/>
        <v>0</v>
      </c>
      <c r="D1231" s="2">
        <f t="shared" si="172"/>
        <v>0</v>
      </c>
      <c r="E1231" s="2">
        <f t="shared" si="173"/>
        <v>0</v>
      </c>
      <c r="F1231" s="2">
        <f t="shared" si="174"/>
        <v>5.0533659040081225E-3</v>
      </c>
      <c r="G1231" s="2">
        <f t="shared" si="174"/>
        <v>3.7873111818934788E-3</v>
      </c>
      <c r="H1231" s="2">
        <f t="shared" si="166"/>
        <v>1.3342885391006281</v>
      </c>
      <c r="I1231" s="2">
        <f t="shared" si="167"/>
        <v>57.160394559222425</v>
      </c>
    </row>
    <row r="1232" spans="1:9" ht="13.5" x14ac:dyDescent="0.25">
      <c r="A1232" s="3">
        <f>TITRES_STAT!B1235</f>
        <v>44504</v>
      </c>
      <c r="B1232" s="5">
        <f>TITRES_STAT!D1235</f>
        <v>2.15</v>
      </c>
      <c r="C1232" s="2">
        <f t="shared" si="171"/>
        <v>0</v>
      </c>
      <c r="D1232" s="2">
        <f t="shared" si="172"/>
        <v>0</v>
      </c>
      <c r="E1232" s="2">
        <f t="shared" si="173"/>
        <v>0</v>
      </c>
      <c r="F1232" s="2">
        <f t="shared" si="174"/>
        <v>4.6924111965789706E-3</v>
      </c>
      <c r="G1232" s="2">
        <f t="shared" si="174"/>
        <v>3.5167889546153732E-3</v>
      </c>
      <c r="H1232" s="2">
        <f t="shared" si="166"/>
        <v>1.3342885391006278</v>
      </c>
      <c r="I1232" s="2">
        <f t="shared" si="167"/>
        <v>57.160394559222425</v>
      </c>
    </row>
    <row r="1233" spans="1:9" ht="13.5" x14ac:dyDescent="0.25">
      <c r="A1233" s="3">
        <f>TITRES_STAT!B1236</f>
        <v>44505</v>
      </c>
      <c r="B1233" s="5">
        <f>TITRES_STAT!D1236</f>
        <v>2.15</v>
      </c>
      <c r="C1233" s="2">
        <f t="shared" si="171"/>
        <v>0</v>
      </c>
      <c r="D1233" s="2">
        <f t="shared" si="172"/>
        <v>0</v>
      </c>
      <c r="E1233" s="2">
        <f t="shared" si="173"/>
        <v>0</v>
      </c>
      <c r="F1233" s="2">
        <f t="shared" si="174"/>
        <v>4.3572389682519008E-3</v>
      </c>
      <c r="G1233" s="2">
        <f t="shared" si="174"/>
        <v>3.2655897435714181E-3</v>
      </c>
      <c r="H1233" s="2">
        <f t="shared" ref="H1233:H1296" si="175">F1233/G1233</f>
        <v>1.3342885391006276</v>
      </c>
      <c r="I1233" s="2">
        <f t="shared" ref="I1233:I1296" si="176">IF(G1233=0,100,100-(100/(1+H1233)))</f>
        <v>57.160394559222418</v>
      </c>
    </row>
    <row r="1234" spans="1:9" ht="13.5" x14ac:dyDescent="0.25">
      <c r="A1234" s="3">
        <f>TITRES_STAT!B1237</f>
        <v>44508</v>
      </c>
      <c r="B1234" s="5">
        <f>TITRES_STAT!D1237</f>
        <v>2.15</v>
      </c>
      <c r="C1234" s="2">
        <f t="shared" si="171"/>
        <v>0</v>
      </c>
      <c r="D1234" s="2">
        <f t="shared" si="172"/>
        <v>0</v>
      </c>
      <c r="E1234" s="2">
        <f t="shared" si="173"/>
        <v>0</v>
      </c>
      <c r="F1234" s="2">
        <f t="shared" si="174"/>
        <v>4.0460076133767651E-3</v>
      </c>
      <c r="G1234" s="2">
        <f t="shared" si="174"/>
        <v>3.0323333333163167E-3</v>
      </c>
      <c r="H1234" s="2">
        <f t="shared" si="175"/>
        <v>1.3342885391006278</v>
      </c>
      <c r="I1234" s="2">
        <f t="shared" si="176"/>
        <v>57.160394559222425</v>
      </c>
    </row>
    <row r="1235" spans="1:9" ht="13.5" x14ac:dyDescent="0.25">
      <c r="A1235" s="3">
        <f>TITRES_STAT!B1238</f>
        <v>44509</v>
      </c>
      <c r="B1235" s="5">
        <f>TITRES_STAT!D1238</f>
        <v>2.15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3.7570070695641389E-3</v>
      </c>
      <c r="G1235" s="2">
        <f t="shared" si="174"/>
        <v>2.8157380952222939E-3</v>
      </c>
      <c r="H1235" s="2">
        <f t="shared" si="175"/>
        <v>1.3342885391006278</v>
      </c>
      <c r="I1235" s="2">
        <f t="shared" si="176"/>
        <v>57.160394559222425</v>
      </c>
    </row>
    <row r="1236" spans="1:9" ht="13.5" x14ac:dyDescent="0.25">
      <c r="A1236" s="3">
        <f>TITRES_STAT!B1239</f>
        <v>44510</v>
      </c>
      <c r="B1236" s="5">
        <f>TITRES_STAT!D1239</f>
        <v>2.15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3.4886494217381291E-3</v>
      </c>
      <c r="G1236" s="2">
        <f t="shared" si="174"/>
        <v>2.6146139455635589E-3</v>
      </c>
      <c r="H1236" s="2">
        <f t="shared" si="175"/>
        <v>1.3342885391006276</v>
      </c>
      <c r="I1236" s="2">
        <f t="shared" si="176"/>
        <v>57.160394559222418</v>
      </c>
    </row>
    <row r="1237" spans="1:9" ht="13.5" x14ac:dyDescent="0.25">
      <c r="A1237" s="3">
        <f>TITRES_STAT!B1240</f>
        <v>44511</v>
      </c>
      <c r="B1237" s="5">
        <f>TITRES_STAT!D1240</f>
        <v>2.15</v>
      </c>
      <c r="C1237" s="2">
        <f t="shared" si="171"/>
        <v>0</v>
      </c>
      <c r="D1237" s="2">
        <f t="shared" si="172"/>
        <v>0</v>
      </c>
      <c r="E1237" s="2">
        <f t="shared" si="173"/>
        <v>0</v>
      </c>
      <c r="F1237" s="2">
        <f t="shared" si="174"/>
        <v>3.2394601773282627E-3</v>
      </c>
      <c r="G1237" s="2">
        <f t="shared" si="174"/>
        <v>2.4278558065947329E-3</v>
      </c>
      <c r="H1237" s="2">
        <f t="shared" si="175"/>
        <v>1.3342885391006278</v>
      </c>
      <c r="I1237" s="2">
        <f t="shared" si="176"/>
        <v>57.160394559222425</v>
      </c>
    </row>
    <row r="1238" spans="1:9" ht="13.5" x14ac:dyDescent="0.25">
      <c r="A1238" s="3">
        <f>TITRES_STAT!B1241</f>
        <v>44512</v>
      </c>
      <c r="B1238" s="5">
        <f>TITRES_STAT!D1241</f>
        <v>2.15</v>
      </c>
      <c r="C1238" s="2">
        <f t="shared" si="171"/>
        <v>0</v>
      </c>
      <c r="D1238" s="2">
        <f t="shared" si="172"/>
        <v>0</v>
      </c>
      <c r="E1238" s="2">
        <f t="shared" si="173"/>
        <v>0</v>
      </c>
      <c r="F1238" s="2">
        <f t="shared" si="174"/>
        <v>3.0080701646619584E-3</v>
      </c>
      <c r="G1238" s="2">
        <f t="shared" si="174"/>
        <v>2.2544375346951091E-3</v>
      </c>
      <c r="H1238" s="2">
        <f t="shared" si="175"/>
        <v>1.3342885391006278</v>
      </c>
      <c r="I1238" s="2">
        <f t="shared" si="176"/>
        <v>57.160394559222425</v>
      </c>
    </row>
    <row r="1239" spans="1:9" ht="13.5" x14ac:dyDescent="0.25">
      <c r="A1239" s="3">
        <f>TITRES_STAT!B1242</f>
        <v>44515</v>
      </c>
      <c r="B1239" s="5">
        <f>TITRES_STAT!D1242</f>
        <v>2.15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2.7932080100432468E-3</v>
      </c>
      <c r="G1239" s="2">
        <f t="shared" si="174"/>
        <v>2.0934062822168869E-3</v>
      </c>
      <c r="H1239" s="2">
        <f t="shared" si="175"/>
        <v>1.3342885391006278</v>
      </c>
      <c r="I1239" s="2">
        <f t="shared" si="176"/>
        <v>57.160394559222425</v>
      </c>
    </row>
    <row r="1240" spans="1:9" ht="13.5" x14ac:dyDescent="0.25">
      <c r="A1240" s="3">
        <f>TITRES_STAT!B1243</f>
        <v>44516</v>
      </c>
      <c r="B1240" s="5">
        <f>TITRES_STAT!D1243</f>
        <v>2.15</v>
      </c>
      <c r="C1240" s="2">
        <f t="shared" si="171"/>
        <v>0</v>
      </c>
      <c r="D1240" s="2">
        <f t="shared" si="172"/>
        <v>0</v>
      </c>
      <c r="E1240" s="2">
        <f t="shared" si="173"/>
        <v>0</v>
      </c>
      <c r="F1240" s="2">
        <f t="shared" si="174"/>
        <v>2.5936931521830147E-3</v>
      </c>
      <c r="G1240" s="2">
        <f t="shared" si="174"/>
        <v>1.943877262058538E-3</v>
      </c>
      <c r="H1240" s="2">
        <f t="shared" si="175"/>
        <v>1.3342885391006276</v>
      </c>
      <c r="I1240" s="2">
        <f t="shared" si="176"/>
        <v>57.160394559222418</v>
      </c>
    </row>
    <row r="1241" spans="1:9" ht="13.5" x14ac:dyDescent="0.25">
      <c r="A1241" s="3">
        <f>TITRES_STAT!B1244</f>
        <v>44517</v>
      </c>
      <c r="B1241" s="5">
        <f>TITRES_STAT!D1244</f>
        <v>2.15</v>
      </c>
      <c r="C1241" s="2">
        <f t="shared" si="171"/>
        <v>0</v>
      </c>
      <c r="D1241" s="2">
        <f t="shared" si="172"/>
        <v>0</v>
      </c>
      <c r="E1241" s="2">
        <f t="shared" si="173"/>
        <v>0</v>
      </c>
      <c r="F1241" s="2">
        <f t="shared" si="174"/>
        <v>2.4084293555985134E-3</v>
      </c>
      <c r="G1241" s="2">
        <f t="shared" si="174"/>
        <v>1.8050288861972137E-3</v>
      </c>
      <c r="H1241" s="2">
        <f t="shared" si="175"/>
        <v>1.3342885391006276</v>
      </c>
      <c r="I1241" s="2">
        <f t="shared" si="176"/>
        <v>57.160394559222418</v>
      </c>
    </row>
    <row r="1242" spans="1:9" ht="13.5" x14ac:dyDescent="0.25">
      <c r="A1242" s="3">
        <f>TITRES_STAT!B1245</f>
        <v>44518</v>
      </c>
      <c r="B1242" s="5">
        <f>TITRES_STAT!D1245</f>
        <v>2.15</v>
      </c>
      <c r="C1242" s="2">
        <f t="shared" si="171"/>
        <v>0</v>
      </c>
      <c r="D1242" s="2">
        <f t="shared" si="172"/>
        <v>0</v>
      </c>
      <c r="E1242" s="2">
        <f t="shared" si="173"/>
        <v>0</v>
      </c>
      <c r="F1242" s="2">
        <f t="shared" si="174"/>
        <v>2.2363986873414768E-3</v>
      </c>
      <c r="G1242" s="2">
        <f t="shared" si="174"/>
        <v>1.6760982514688412E-3</v>
      </c>
      <c r="H1242" s="2">
        <f t="shared" si="175"/>
        <v>1.3342885391006278</v>
      </c>
      <c r="I1242" s="2">
        <f t="shared" si="176"/>
        <v>57.160394559222425</v>
      </c>
    </row>
    <row r="1243" spans="1:9" ht="13.5" x14ac:dyDescent="0.25">
      <c r="A1243" s="3">
        <f>TITRES_STAT!B1246</f>
        <v>44519</v>
      </c>
      <c r="B1243" s="5">
        <f>TITRES_STAT!D1246</f>
        <v>2.19</v>
      </c>
      <c r="C1243" s="2">
        <f t="shared" si="171"/>
        <v>4.0000000000000036E-2</v>
      </c>
      <c r="D1243" s="2">
        <f t="shared" si="172"/>
        <v>4.0000000000000036E-2</v>
      </c>
      <c r="E1243" s="2">
        <f t="shared" si="173"/>
        <v>0</v>
      </c>
      <c r="F1243" s="2">
        <f t="shared" si="174"/>
        <v>4.9337987811028028E-3</v>
      </c>
      <c r="G1243" s="2">
        <f t="shared" si="174"/>
        <v>1.5563769477924955E-3</v>
      </c>
      <c r="H1243" s="2">
        <f t="shared" si="175"/>
        <v>3.1700538793643216</v>
      </c>
      <c r="I1243" s="2">
        <f t="shared" si="176"/>
        <v>76.01949449745625</v>
      </c>
    </row>
    <row r="1244" spans="1:9" ht="13.5" x14ac:dyDescent="0.25">
      <c r="A1244" s="3">
        <f>TITRES_STAT!B1247</f>
        <v>44522</v>
      </c>
      <c r="B1244" s="5">
        <f>TITRES_STAT!D1247</f>
        <v>2.19</v>
      </c>
      <c r="C1244" s="2">
        <f t="shared" si="171"/>
        <v>0</v>
      </c>
      <c r="D1244" s="2">
        <f t="shared" si="172"/>
        <v>0</v>
      </c>
      <c r="E1244" s="2">
        <f t="shared" si="173"/>
        <v>0</v>
      </c>
      <c r="F1244" s="2">
        <f t="shared" si="174"/>
        <v>4.5813845824526026E-3</v>
      </c>
      <c r="G1244" s="2">
        <f t="shared" si="174"/>
        <v>1.4452071658073173E-3</v>
      </c>
      <c r="H1244" s="2">
        <f t="shared" si="175"/>
        <v>3.1700538793643216</v>
      </c>
      <c r="I1244" s="2">
        <f t="shared" si="176"/>
        <v>76.01949449745625</v>
      </c>
    </row>
    <row r="1245" spans="1:9" ht="13.5" x14ac:dyDescent="0.25">
      <c r="A1245" s="3">
        <f>TITRES_STAT!B1248</f>
        <v>44523</v>
      </c>
      <c r="B1245" s="5">
        <f>TITRES_STAT!D1248</f>
        <v>2.19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4.2541428265631311E-3</v>
      </c>
      <c r="G1245" s="2">
        <f t="shared" si="177"/>
        <v>1.3419780825353661E-3</v>
      </c>
      <c r="H1245" s="2">
        <f t="shared" si="175"/>
        <v>3.1700538793643216</v>
      </c>
      <c r="I1245" s="2">
        <f t="shared" si="176"/>
        <v>76.01949449745625</v>
      </c>
    </row>
    <row r="1246" spans="1:9" ht="13.5" x14ac:dyDescent="0.25">
      <c r="A1246" s="3">
        <f>TITRES_STAT!B1249</f>
        <v>44524</v>
      </c>
      <c r="B1246" s="5">
        <f>TITRES_STAT!D1249</f>
        <v>2.19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3.9502754818086221E-3</v>
      </c>
      <c r="G1246" s="2">
        <f t="shared" si="177"/>
        <v>1.2461225052114114E-3</v>
      </c>
      <c r="H1246" s="2">
        <f t="shared" si="175"/>
        <v>3.1700538793643216</v>
      </c>
      <c r="I1246" s="2">
        <f t="shared" si="176"/>
        <v>76.01949449745625</v>
      </c>
    </row>
    <row r="1247" spans="1:9" ht="13.5" x14ac:dyDescent="0.25">
      <c r="A1247" s="3">
        <f>TITRES_STAT!B1250</f>
        <v>44525</v>
      </c>
      <c r="B1247" s="5">
        <f>TITRES_STAT!D1250</f>
        <v>2.19</v>
      </c>
      <c r="C1247" s="2">
        <f t="shared" si="171"/>
        <v>0</v>
      </c>
      <c r="D1247" s="2">
        <f t="shared" si="172"/>
        <v>0</v>
      </c>
      <c r="E1247" s="2">
        <f t="shared" si="173"/>
        <v>0</v>
      </c>
      <c r="F1247" s="2">
        <f t="shared" si="177"/>
        <v>3.6681129473937206E-3</v>
      </c>
      <c r="G1247" s="2">
        <f t="shared" si="177"/>
        <v>1.1571137548391677E-3</v>
      </c>
      <c r="H1247" s="2">
        <f t="shared" si="175"/>
        <v>3.170053879364322</v>
      </c>
      <c r="I1247" s="2">
        <f t="shared" si="176"/>
        <v>76.019494497456265</v>
      </c>
    </row>
    <row r="1248" spans="1:9" ht="13.5" x14ac:dyDescent="0.25">
      <c r="A1248" s="3">
        <f>TITRES_STAT!B1251</f>
        <v>44526</v>
      </c>
      <c r="B1248" s="5">
        <f>TITRES_STAT!D1251</f>
        <v>2.19</v>
      </c>
      <c r="C1248" s="2">
        <f t="shared" si="171"/>
        <v>0</v>
      </c>
      <c r="D1248" s="2">
        <f t="shared" si="172"/>
        <v>0</v>
      </c>
      <c r="E1248" s="2">
        <f t="shared" si="173"/>
        <v>0</v>
      </c>
      <c r="F1248" s="2">
        <f t="shared" si="177"/>
        <v>3.4061048797227405E-3</v>
      </c>
      <c r="G1248" s="2">
        <f t="shared" si="177"/>
        <v>1.0744627723506559E-3</v>
      </c>
      <c r="H1248" s="2">
        <f t="shared" si="175"/>
        <v>3.1700538793643216</v>
      </c>
      <c r="I1248" s="2">
        <f t="shared" si="176"/>
        <v>76.01949449745625</v>
      </c>
    </row>
    <row r="1249" spans="1:9" ht="13.5" x14ac:dyDescent="0.25">
      <c r="A1249" s="3">
        <f>TITRES_STAT!B1252</f>
        <v>44529</v>
      </c>
      <c r="B1249" s="5">
        <f>TITRES_STAT!D1252</f>
        <v>2.19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3.1628116740282587E-3</v>
      </c>
      <c r="G1249" s="2">
        <f t="shared" si="177"/>
        <v>9.9771543146846614E-4</v>
      </c>
      <c r="H1249" s="2">
        <f t="shared" si="175"/>
        <v>3.1700538793643211</v>
      </c>
      <c r="I1249" s="2">
        <f t="shared" si="176"/>
        <v>76.01949449745625</v>
      </c>
    </row>
    <row r="1250" spans="1:9" ht="13.5" x14ac:dyDescent="0.25">
      <c r="A1250" s="3">
        <f>TITRES_STAT!B1253</f>
        <v>44530</v>
      </c>
      <c r="B1250" s="5">
        <f>TITRES_STAT!D1253</f>
        <v>2.19</v>
      </c>
      <c r="C1250" s="2">
        <f t="shared" si="171"/>
        <v>0</v>
      </c>
      <c r="D1250" s="2">
        <f t="shared" si="172"/>
        <v>0</v>
      </c>
      <c r="E1250" s="2">
        <f t="shared" si="173"/>
        <v>0</v>
      </c>
      <c r="F1250" s="2">
        <f t="shared" si="177"/>
        <v>2.936896554454812E-3</v>
      </c>
      <c r="G1250" s="2">
        <f t="shared" si="177"/>
        <v>9.2645004350643283E-4</v>
      </c>
      <c r="H1250" s="2">
        <f t="shared" si="175"/>
        <v>3.1700538793643216</v>
      </c>
      <c r="I1250" s="2">
        <f t="shared" si="176"/>
        <v>76.01949449745625</v>
      </c>
    </row>
    <row r="1251" spans="1:9" ht="13.5" x14ac:dyDescent="0.25">
      <c r="A1251" s="3">
        <f>TITRES_STAT!B1254</f>
        <v>44531</v>
      </c>
      <c r="B1251" s="5">
        <f>TITRES_STAT!D1254</f>
        <v>2.2400000000000002</v>
      </c>
      <c r="C1251" s="2">
        <f t="shared" si="171"/>
        <v>5.0000000000000266E-2</v>
      </c>
      <c r="D1251" s="2">
        <f t="shared" si="172"/>
        <v>5.0000000000000266E-2</v>
      </c>
      <c r="E1251" s="2">
        <f t="shared" si="173"/>
        <v>0</v>
      </c>
      <c r="F1251" s="2">
        <f t="shared" si="177"/>
        <v>6.2985468005652013E-3</v>
      </c>
      <c r="G1251" s="2">
        <f t="shared" si="177"/>
        <v>8.6027504039883052E-4</v>
      </c>
      <c r="H1251" s="2">
        <f t="shared" si="175"/>
        <v>7.3215500912884135</v>
      </c>
      <c r="I1251" s="2">
        <f t="shared" si="176"/>
        <v>87.983008105102073</v>
      </c>
    </row>
    <row r="1252" spans="1:9" ht="13.5" x14ac:dyDescent="0.25">
      <c r="A1252" s="3">
        <f>TITRES_STAT!B1255</f>
        <v>44532</v>
      </c>
      <c r="B1252" s="5">
        <f>TITRES_STAT!D1255</f>
        <v>2.2400000000000002</v>
      </c>
      <c r="C1252" s="2">
        <f t="shared" si="171"/>
        <v>0</v>
      </c>
      <c r="D1252" s="2">
        <f t="shared" si="172"/>
        <v>0</v>
      </c>
      <c r="E1252" s="2">
        <f t="shared" si="173"/>
        <v>0</v>
      </c>
      <c r="F1252" s="2">
        <f t="shared" si="177"/>
        <v>5.8486506005248299E-3</v>
      </c>
      <c r="G1252" s="2">
        <f t="shared" si="177"/>
        <v>7.9882682322748541E-4</v>
      </c>
      <c r="H1252" s="2">
        <f t="shared" si="175"/>
        <v>7.3215500912884144</v>
      </c>
      <c r="I1252" s="2">
        <f t="shared" si="176"/>
        <v>87.983008105102073</v>
      </c>
    </row>
    <row r="1253" spans="1:9" ht="13.5" x14ac:dyDescent="0.25">
      <c r="A1253" s="3">
        <f>TITRES_STAT!B1256</f>
        <v>44533</v>
      </c>
      <c r="B1253" s="5">
        <f>TITRES_STAT!D1256</f>
        <v>2.2400000000000002</v>
      </c>
      <c r="C1253" s="2">
        <f t="shared" si="171"/>
        <v>0</v>
      </c>
      <c r="D1253" s="2">
        <f t="shared" si="172"/>
        <v>0</v>
      </c>
      <c r="E1253" s="2">
        <f t="shared" si="173"/>
        <v>0</v>
      </c>
      <c r="F1253" s="2">
        <f t="shared" si="177"/>
        <v>5.4308898433444849E-3</v>
      </c>
      <c r="G1253" s="2">
        <f t="shared" si="177"/>
        <v>7.4176776442552218E-4</v>
      </c>
      <c r="H1253" s="2">
        <f t="shared" si="175"/>
        <v>7.3215500912884144</v>
      </c>
      <c r="I1253" s="2">
        <f t="shared" si="176"/>
        <v>87.983008105102073</v>
      </c>
    </row>
    <row r="1254" spans="1:9" ht="13.5" x14ac:dyDescent="0.25">
      <c r="A1254" s="3">
        <f>TITRES_STAT!B1257</f>
        <v>44536</v>
      </c>
      <c r="B1254" s="5">
        <f>TITRES_STAT!D1257</f>
        <v>2.2400000000000002</v>
      </c>
      <c r="C1254" s="2">
        <f t="shared" si="171"/>
        <v>0</v>
      </c>
      <c r="D1254" s="2">
        <f t="shared" si="172"/>
        <v>0</v>
      </c>
      <c r="E1254" s="2">
        <f t="shared" si="173"/>
        <v>0</v>
      </c>
      <c r="F1254" s="2">
        <f t="shared" si="177"/>
        <v>5.0429691402484505E-3</v>
      </c>
      <c r="G1254" s="2">
        <f t="shared" si="177"/>
        <v>6.8878435268084212E-4</v>
      </c>
      <c r="H1254" s="2">
        <f t="shared" si="175"/>
        <v>7.3215500912884135</v>
      </c>
      <c r="I1254" s="2">
        <f t="shared" si="176"/>
        <v>87.983008105102073</v>
      </c>
    </row>
    <row r="1255" spans="1:9" ht="13.5" x14ac:dyDescent="0.25">
      <c r="A1255" s="3">
        <f>TITRES_STAT!B1258</f>
        <v>44537</v>
      </c>
      <c r="B1255" s="5">
        <f>TITRES_STAT!D1258</f>
        <v>2.2400000000000002</v>
      </c>
      <c r="C1255" s="2">
        <f t="shared" si="171"/>
        <v>0</v>
      </c>
      <c r="D1255" s="2">
        <f t="shared" si="172"/>
        <v>0</v>
      </c>
      <c r="E1255" s="2">
        <f t="shared" si="173"/>
        <v>0</v>
      </c>
      <c r="F1255" s="2">
        <f t="shared" si="177"/>
        <v>4.6827570588021325E-3</v>
      </c>
      <c r="G1255" s="2">
        <f t="shared" si="177"/>
        <v>6.3958547034649626E-4</v>
      </c>
      <c r="H1255" s="2">
        <f t="shared" si="175"/>
        <v>7.3215500912884135</v>
      </c>
      <c r="I1255" s="2">
        <f t="shared" si="176"/>
        <v>87.983008105102073</v>
      </c>
    </row>
    <row r="1256" spans="1:9" ht="13.5" x14ac:dyDescent="0.25">
      <c r="A1256" s="3">
        <f>TITRES_STAT!B1259</f>
        <v>44538</v>
      </c>
      <c r="B1256" s="5">
        <f>TITRES_STAT!D1259</f>
        <v>2.2400000000000002</v>
      </c>
      <c r="C1256" s="2">
        <f t="shared" si="171"/>
        <v>0</v>
      </c>
      <c r="D1256" s="2">
        <f t="shared" si="172"/>
        <v>0</v>
      </c>
      <c r="E1256" s="2">
        <f t="shared" si="173"/>
        <v>0</v>
      </c>
      <c r="F1256" s="2">
        <f t="shared" si="177"/>
        <v>4.3482744117448371E-3</v>
      </c>
      <c r="G1256" s="2">
        <f t="shared" si="177"/>
        <v>5.9390079389317501E-4</v>
      </c>
      <c r="H1256" s="2">
        <f t="shared" si="175"/>
        <v>7.3215500912884144</v>
      </c>
      <c r="I1256" s="2">
        <f t="shared" si="176"/>
        <v>87.983008105102073</v>
      </c>
    </row>
    <row r="1257" spans="1:9" ht="13.5" x14ac:dyDescent="0.25">
      <c r="A1257" s="3">
        <f>TITRES_STAT!B1260</f>
        <v>44539</v>
      </c>
      <c r="B1257" s="5">
        <f>TITRES_STAT!D1260</f>
        <v>2.2400000000000002</v>
      </c>
      <c r="C1257" s="2">
        <f t="shared" si="171"/>
        <v>0</v>
      </c>
      <c r="D1257" s="2">
        <f t="shared" si="172"/>
        <v>0</v>
      </c>
      <c r="E1257" s="2">
        <f t="shared" si="173"/>
        <v>0</v>
      </c>
      <c r="F1257" s="2">
        <f t="shared" si="177"/>
        <v>4.0376833823344916E-3</v>
      </c>
      <c r="G1257" s="2">
        <f t="shared" si="177"/>
        <v>5.5147930861509107E-4</v>
      </c>
      <c r="H1257" s="2">
        <f t="shared" si="175"/>
        <v>7.3215500912884144</v>
      </c>
      <c r="I1257" s="2">
        <f t="shared" si="176"/>
        <v>87.983008105102073</v>
      </c>
    </row>
    <row r="1258" spans="1:9" ht="13.5" x14ac:dyDescent="0.25">
      <c r="A1258" s="3">
        <f>TITRES_STAT!B1261</f>
        <v>44540</v>
      </c>
      <c r="B1258" s="5">
        <f>TITRES_STAT!D1261</f>
        <v>2.14</v>
      </c>
      <c r="C1258" s="2">
        <f t="shared" si="171"/>
        <v>-0.10000000000000009</v>
      </c>
      <c r="D1258" s="2">
        <f t="shared" si="172"/>
        <v>0</v>
      </c>
      <c r="E1258" s="2">
        <f t="shared" si="173"/>
        <v>0.10000000000000009</v>
      </c>
      <c r="F1258" s="2">
        <f t="shared" si="177"/>
        <v>3.7492774264534568E-3</v>
      </c>
      <c r="G1258" s="2">
        <f t="shared" si="177"/>
        <v>7.6549450722854474E-3</v>
      </c>
      <c r="H1258" s="2">
        <f t="shared" si="175"/>
        <v>0.48978502014699354</v>
      </c>
      <c r="I1258" s="2">
        <f t="shared" si="176"/>
        <v>32.876221301961252</v>
      </c>
    </row>
    <row r="1259" spans="1:9" ht="13.5" x14ac:dyDescent="0.25">
      <c r="A1259" s="3">
        <f>TITRES_STAT!B1262</f>
        <v>44543</v>
      </c>
      <c r="B1259" s="5">
        <f>TITRES_STAT!D1262</f>
        <v>2.14</v>
      </c>
      <c r="C1259" s="2">
        <f t="shared" si="171"/>
        <v>0</v>
      </c>
      <c r="D1259" s="2">
        <f t="shared" si="172"/>
        <v>0</v>
      </c>
      <c r="E1259" s="2">
        <f t="shared" si="173"/>
        <v>0</v>
      </c>
      <c r="F1259" s="2">
        <f t="shared" si="177"/>
        <v>3.4814718959924958E-3</v>
      </c>
      <c r="G1259" s="2">
        <f t="shared" si="177"/>
        <v>7.1081632814079159E-3</v>
      </c>
      <c r="H1259" s="2">
        <f t="shared" si="175"/>
        <v>0.48978502014699354</v>
      </c>
      <c r="I1259" s="2">
        <f t="shared" si="176"/>
        <v>32.876221301961252</v>
      </c>
    </row>
    <row r="1260" spans="1:9" ht="13.5" x14ac:dyDescent="0.25">
      <c r="A1260" s="3">
        <f>TITRES_STAT!B1263</f>
        <v>44544</v>
      </c>
      <c r="B1260" s="5">
        <f>TITRES_STAT!D1263</f>
        <v>2.14</v>
      </c>
      <c r="C1260" s="2">
        <f t="shared" si="171"/>
        <v>0</v>
      </c>
      <c r="D1260" s="2">
        <f t="shared" si="172"/>
        <v>0</v>
      </c>
      <c r="E1260" s="2">
        <f t="shared" si="173"/>
        <v>0</v>
      </c>
      <c r="F1260" s="2">
        <f t="shared" si="177"/>
        <v>3.2327953319930317E-3</v>
      </c>
      <c r="G1260" s="2">
        <f t="shared" si="177"/>
        <v>6.6004373327359219E-3</v>
      </c>
      <c r="H1260" s="2">
        <f t="shared" si="175"/>
        <v>0.48978502014699354</v>
      </c>
      <c r="I1260" s="2">
        <f t="shared" si="176"/>
        <v>32.876221301961252</v>
      </c>
    </row>
    <row r="1261" spans="1:9" ht="13.5" x14ac:dyDescent="0.25">
      <c r="A1261" s="3">
        <f>TITRES_STAT!B1264</f>
        <v>44545</v>
      </c>
      <c r="B1261" s="5">
        <f>TITRES_STAT!D1264</f>
        <v>2.14</v>
      </c>
      <c r="C1261" s="2">
        <f t="shared" si="171"/>
        <v>0</v>
      </c>
      <c r="D1261" s="2">
        <f t="shared" si="172"/>
        <v>0</v>
      </c>
      <c r="E1261" s="2">
        <f t="shared" si="173"/>
        <v>0</v>
      </c>
      <c r="F1261" s="2">
        <f t="shared" ref="F1261:G1276" si="178">((F1260*13)+D1261)/14</f>
        <v>3.0018813797078152E-3</v>
      </c>
      <c r="G1261" s="2">
        <f t="shared" si="178"/>
        <v>6.1289775232547848E-3</v>
      </c>
      <c r="H1261" s="2">
        <f t="shared" si="175"/>
        <v>0.48978502014699349</v>
      </c>
      <c r="I1261" s="2">
        <f t="shared" si="176"/>
        <v>32.876221301961252</v>
      </c>
    </row>
    <row r="1262" spans="1:9" ht="13.5" x14ac:dyDescent="0.25">
      <c r="A1262" s="3">
        <f>TITRES_STAT!B1265</f>
        <v>44546</v>
      </c>
      <c r="B1262" s="5">
        <f>TITRES_STAT!D1265</f>
        <v>2.14</v>
      </c>
      <c r="C1262" s="2">
        <f t="shared" si="171"/>
        <v>0</v>
      </c>
      <c r="D1262" s="2">
        <f t="shared" si="172"/>
        <v>0</v>
      </c>
      <c r="E1262" s="2">
        <f t="shared" si="173"/>
        <v>0</v>
      </c>
      <c r="F1262" s="2">
        <f t="shared" si="178"/>
        <v>2.7874612811572574E-3</v>
      </c>
      <c r="G1262" s="2">
        <f t="shared" si="178"/>
        <v>5.6911934144508718E-3</v>
      </c>
      <c r="H1262" s="2">
        <f t="shared" si="175"/>
        <v>0.48978502014699354</v>
      </c>
      <c r="I1262" s="2">
        <f t="shared" si="176"/>
        <v>32.876221301961252</v>
      </c>
    </row>
    <row r="1263" spans="1:9" ht="13.5" x14ac:dyDescent="0.25">
      <c r="A1263" s="3">
        <f>TITRES_STAT!B1266</f>
        <v>44550</v>
      </c>
      <c r="B1263" s="5">
        <f>TITRES_STAT!D1266</f>
        <v>2.14</v>
      </c>
      <c r="C1263" s="2">
        <f t="shared" si="171"/>
        <v>0</v>
      </c>
      <c r="D1263" s="2">
        <f t="shared" si="172"/>
        <v>0</v>
      </c>
      <c r="E1263" s="2">
        <f t="shared" si="173"/>
        <v>0</v>
      </c>
      <c r="F1263" s="2">
        <f t="shared" si="178"/>
        <v>2.5883569039317389E-3</v>
      </c>
      <c r="G1263" s="2">
        <f t="shared" si="178"/>
        <v>5.284679599132952E-3</v>
      </c>
      <c r="H1263" s="2">
        <f t="shared" si="175"/>
        <v>0.4897850201469936</v>
      </c>
      <c r="I1263" s="2">
        <f t="shared" si="176"/>
        <v>32.876221301961252</v>
      </c>
    </row>
    <row r="1264" spans="1:9" ht="13.5" x14ac:dyDescent="0.25">
      <c r="A1264" s="3">
        <f>TITRES_STAT!B1267</f>
        <v>44551</v>
      </c>
      <c r="B1264" s="5">
        <f>TITRES_STAT!D1267</f>
        <v>2.14</v>
      </c>
      <c r="C1264" s="2">
        <f t="shared" si="171"/>
        <v>0</v>
      </c>
      <c r="D1264" s="2">
        <f t="shared" si="172"/>
        <v>0</v>
      </c>
      <c r="E1264" s="2">
        <f t="shared" si="173"/>
        <v>0</v>
      </c>
      <c r="F1264" s="2">
        <f t="shared" si="178"/>
        <v>2.4034742679366144E-3</v>
      </c>
      <c r="G1264" s="2">
        <f t="shared" si="178"/>
        <v>4.9072024849091695E-3</v>
      </c>
      <c r="H1264" s="2">
        <f t="shared" si="175"/>
        <v>0.48978502014699354</v>
      </c>
      <c r="I1264" s="2">
        <f t="shared" si="176"/>
        <v>32.876221301961252</v>
      </c>
    </row>
    <row r="1265" spans="1:9" ht="13.5" x14ac:dyDescent="0.25">
      <c r="A1265" s="3">
        <f>TITRES_STAT!B1268</f>
        <v>44552</v>
      </c>
      <c r="B1265" s="5">
        <f>TITRES_STAT!D1268</f>
        <v>2.14</v>
      </c>
      <c r="C1265" s="2">
        <f t="shared" si="171"/>
        <v>0</v>
      </c>
      <c r="D1265" s="2">
        <f t="shared" si="172"/>
        <v>0</v>
      </c>
      <c r="E1265" s="2">
        <f t="shared" si="173"/>
        <v>0</v>
      </c>
      <c r="F1265" s="2">
        <f t="shared" si="178"/>
        <v>2.2317975345125707E-3</v>
      </c>
      <c r="G1265" s="2">
        <f t="shared" si="178"/>
        <v>4.5566880217013722E-3</v>
      </c>
      <c r="H1265" s="2">
        <f t="shared" si="175"/>
        <v>0.48978502014699354</v>
      </c>
      <c r="I1265" s="2">
        <f t="shared" si="176"/>
        <v>32.876221301961252</v>
      </c>
    </row>
    <row r="1266" spans="1:9" ht="13.5" x14ac:dyDescent="0.25">
      <c r="A1266" s="3">
        <f>TITRES_STAT!B1269</f>
        <v>44553</v>
      </c>
      <c r="B1266" s="5">
        <f>TITRES_STAT!D1269</f>
        <v>2.14</v>
      </c>
      <c r="C1266" s="2">
        <f t="shared" si="171"/>
        <v>0</v>
      </c>
      <c r="D1266" s="2">
        <f t="shared" si="172"/>
        <v>0</v>
      </c>
      <c r="E1266" s="2">
        <f t="shared" si="173"/>
        <v>0</v>
      </c>
      <c r="F1266" s="2">
        <f t="shared" si="178"/>
        <v>2.0723834249045301E-3</v>
      </c>
      <c r="G1266" s="2">
        <f t="shared" si="178"/>
        <v>4.2312103058655594E-3</v>
      </c>
      <c r="H1266" s="2">
        <f t="shared" si="175"/>
        <v>0.4897850201469936</v>
      </c>
      <c r="I1266" s="2">
        <f t="shared" si="176"/>
        <v>32.876221301961252</v>
      </c>
    </row>
    <row r="1267" spans="1:9" ht="13.5" x14ac:dyDescent="0.25">
      <c r="A1267" s="3">
        <f>TITRES_STAT!B1270</f>
        <v>44554</v>
      </c>
      <c r="B1267" s="5">
        <f>TITRES_STAT!D1270</f>
        <v>2.23</v>
      </c>
      <c r="C1267" s="2">
        <f t="shared" si="171"/>
        <v>8.9999999999999858E-2</v>
      </c>
      <c r="D1267" s="2">
        <f t="shared" si="172"/>
        <v>8.9999999999999858E-2</v>
      </c>
      <c r="E1267" s="2">
        <f t="shared" si="173"/>
        <v>0</v>
      </c>
      <c r="F1267" s="2">
        <f t="shared" si="178"/>
        <v>8.3529274659827676E-3</v>
      </c>
      <c r="G1267" s="2">
        <f t="shared" si="178"/>
        <v>3.9289809983037343E-3</v>
      </c>
      <c r="H1267" s="2">
        <f t="shared" si="175"/>
        <v>2.1259780766537153</v>
      </c>
      <c r="I1267" s="2">
        <f t="shared" si="176"/>
        <v>68.01001237121676</v>
      </c>
    </row>
    <row r="1268" spans="1:9" ht="13.5" x14ac:dyDescent="0.25">
      <c r="A1268" s="3">
        <f>TITRES_STAT!B1271</f>
        <v>44557</v>
      </c>
      <c r="B1268" s="5">
        <f>TITRES_STAT!D1271</f>
        <v>2.23</v>
      </c>
      <c r="C1268" s="2">
        <f t="shared" si="171"/>
        <v>0</v>
      </c>
      <c r="D1268" s="2">
        <f t="shared" si="172"/>
        <v>0</v>
      </c>
      <c r="E1268" s="2">
        <f t="shared" si="173"/>
        <v>0</v>
      </c>
      <c r="F1268" s="2">
        <f t="shared" si="178"/>
        <v>7.7562897898411417E-3</v>
      </c>
      <c r="G1268" s="2">
        <f t="shared" si="178"/>
        <v>3.648339498424896E-3</v>
      </c>
      <c r="H1268" s="2">
        <f t="shared" si="175"/>
        <v>2.1259780766537157</v>
      </c>
      <c r="I1268" s="2">
        <f t="shared" si="176"/>
        <v>68.01001237121676</v>
      </c>
    </row>
    <row r="1269" spans="1:9" ht="13.5" x14ac:dyDescent="0.25">
      <c r="A1269" s="3">
        <f>TITRES_STAT!B1272</f>
        <v>44558</v>
      </c>
      <c r="B1269" s="5">
        <f>TITRES_STAT!D1272</f>
        <v>2.23</v>
      </c>
      <c r="C1269" s="2">
        <f t="shared" si="171"/>
        <v>0</v>
      </c>
      <c r="D1269" s="2">
        <f t="shared" si="172"/>
        <v>0</v>
      </c>
      <c r="E1269" s="2">
        <f t="shared" si="173"/>
        <v>0</v>
      </c>
      <c r="F1269" s="2">
        <f t="shared" si="178"/>
        <v>7.2022690905667744E-3</v>
      </c>
      <c r="G1269" s="2">
        <f t="shared" si="178"/>
        <v>3.3877438199659748E-3</v>
      </c>
      <c r="H1269" s="2">
        <f t="shared" si="175"/>
        <v>2.1259780766537157</v>
      </c>
      <c r="I1269" s="2">
        <f t="shared" si="176"/>
        <v>68.01001237121676</v>
      </c>
    </row>
    <row r="1270" spans="1:9" ht="13.5" x14ac:dyDescent="0.25">
      <c r="A1270" s="3">
        <f>TITRES_STAT!B1273</f>
        <v>44559</v>
      </c>
      <c r="B1270" s="5">
        <f>TITRES_STAT!D1273</f>
        <v>2.2400000000000002</v>
      </c>
      <c r="C1270" s="2">
        <f t="shared" si="171"/>
        <v>1.0000000000000231E-2</v>
      </c>
      <c r="D1270" s="2">
        <f t="shared" si="172"/>
        <v>1.0000000000000231E-2</v>
      </c>
      <c r="E1270" s="2">
        <f t="shared" si="173"/>
        <v>0</v>
      </c>
      <c r="F1270" s="2">
        <f t="shared" si="178"/>
        <v>7.4021070126691641E-3</v>
      </c>
      <c r="G1270" s="2">
        <f t="shared" si="178"/>
        <v>3.1457621185398336E-3</v>
      </c>
      <c r="H1270" s="2">
        <f t="shared" si="175"/>
        <v>2.3530409273619823</v>
      </c>
      <c r="I1270" s="2">
        <f t="shared" si="176"/>
        <v>70.17632585872569</v>
      </c>
    </row>
    <row r="1271" spans="1:9" ht="13.5" x14ac:dyDescent="0.25">
      <c r="A1271" s="3">
        <f>TITRES_STAT!B1274</f>
        <v>44560</v>
      </c>
      <c r="B1271" s="5">
        <f>TITRES_STAT!D1274</f>
        <v>2.23</v>
      </c>
      <c r="C1271" s="2">
        <f t="shared" si="171"/>
        <v>-1.0000000000000231E-2</v>
      </c>
      <c r="D1271" s="2">
        <f t="shared" si="172"/>
        <v>0</v>
      </c>
      <c r="E1271" s="2">
        <f t="shared" si="173"/>
        <v>1.0000000000000231E-2</v>
      </c>
      <c r="F1271" s="2">
        <f t="shared" si="178"/>
        <v>6.8733850831927956E-3</v>
      </c>
      <c r="G1271" s="2">
        <f t="shared" si="178"/>
        <v>3.6353505386441478E-3</v>
      </c>
      <c r="H1271" s="2">
        <f t="shared" si="175"/>
        <v>1.8907076525710547</v>
      </c>
      <c r="I1271" s="2">
        <f t="shared" si="176"/>
        <v>65.406394551500938</v>
      </c>
    </row>
    <row r="1272" spans="1:9" ht="13.5" x14ac:dyDescent="0.25">
      <c r="A1272" s="3">
        <f>TITRES_STAT!B1275</f>
        <v>44561</v>
      </c>
      <c r="B1272" s="5">
        <f>TITRES_STAT!D1275</f>
        <v>2.23</v>
      </c>
      <c r="C1272" s="2">
        <f t="shared" si="171"/>
        <v>0</v>
      </c>
      <c r="D1272" s="2">
        <f t="shared" si="172"/>
        <v>0</v>
      </c>
      <c r="E1272" s="2">
        <f t="shared" si="173"/>
        <v>0</v>
      </c>
      <c r="F1272" s="2">
        <f t="shared" si="178"/>
        <v>6.3824290058218814E-3</v>
      </c>
      <c r="G1272" s="2">
        <f t="shared" si="178"/>
        <v>3.3756826430267088E-3</v>
      </c>
      <c r="H1272" s="2">
        <f t="shared" si="175"/>
        <v>1.8907076525710544</v>
      </c>
      <c r="I1272" s="2">
        <f t="shared" si="176"/>
        <v>65.406394551500924</v>
      </c>
    </row>
    <row r="1273" spans="1:9" ht="13.5" x14ac:dyDescent="0.25">
      <c r="A1273" s="3">
        <f>TITRES_STAT!B1276</f>
        <v>44564</v>
      </c>
      <c r="B1273" s="5">
        <f>TITRES_STAT!D1276</f>
        <v>2.23</v>
      </c>
      <c r="C1273" s="2">
        <f t="shared" si="171"/>
        <v>0</v>
      </c>
      <c r="D1273" s="2">
        <f t="shared" si="172"/>
        <v>0</v>
      </c>
      <c r="E1273" s="2">
        <f t="shared" si="173"/>
        <v>0</v>
      </c>
      <c r="F1273" s="2">
        <f t="shared" si="178"/>
        <v>5.926541219691747E-3</v>
      </c>
      <c r="G1273" s="2">
        <f t="shared" si="178"/>
        <v>3.1345624542390869E-3</v>
      </c>
      <c r="H1273" s="2">
        <f t="shared" si="175"/>
        <v>1.8907076525710544</v>
      </c>
      <c r="I1273" s="2">
        <f t="shared" si="176"/>
        <v>65.406394551500924</v>
      </c>
    </row>
    <row r="1274" spans="1:9" ht="13.5" x14ac:dyDescent="0.25">
      <c r="A1274" s="3">
        <f>TITRES_STAT!B1277</f>
        <v>44565</v>
      </c>
      <c r="B1274" s="5">
        <f>TITRES_STAT!D1277</f>
        <v>2.23</v>
      </c>
      <c r="C1274" s="2">
        <f t="shared" si="171"/>
        <v>0</v>
      </c>
      <c r="D1274" s="2">
        <f t="shared" si="172"/>
        <v>0</v>
      </c>
      <c r="E1274" s="2">
        <f t="shared" si="173"/>
        <v>0</v>
      </c>
      <c r="F1274" s="2">
        <f t="shared" si="178"/>
        <v>5.5032168468566222E-3</v>
      </c>
      <c r="G1274" s="2">
        <f t="shared" si="178"/>
        <v>2.9106651360791521E-3</v>
      </c>
      <c r="H1274" s="2">
        <f t="shared" si="175"/>
        <v>1.8907076525710544</v>
      </c>
      <c r="I1274" s="2">
        <f t="shared" si="176"/>
        <v>65.406394551500924</v>
      </c>
    </row>
    <row r="1275" spans="1:9" ht="13.5" x14ac:dyDescent="0.25">
      <c r="A1275" s="3">
        <f>TITRES_STAT!B1278</f>
        <v>44566</v>
      </c>
      <c r="B1275" s="5">
        <f>TITRES_STAT!D1278</f>
        <v>2.23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5.1101299292240065E-3</v>
      </c>
      <c r="G1275" s="2">
        <f t="shared" si="178"/>
        <v>2.7027604835020698E-3</v>
      </c>
      <c r="H1275" s="2">
        <f t="shared" si="175"/>
        <v>1.8907076525710544</v>
      </c>
      <c r="I1275" s="2">
        <f t="shared" si="176"/>
        <v>65.406394551500924</v>
      </c>
    </row>
    <row r="1276" spans="1:9" ht="13.5" x14ac:dyDescent="0.25">
      <c r="A1276" s="3">
        <f>TITRES_STAT!B1279</f>
        <v>44567</v>
      </c>
      <c r="B1276" s="5">
        <f>TITRES_STAT!D1279</f>
        <v>2.23</v>
      </c>
      <c r="C1276" s="2">
        <f t="shared" si="171"/>
        <v>0</v>
      </c>
      <c r="D1276" s="2">
        <f t="shared" si="172"/>
        <v>0</v>
      </c>
      <c r="E1276" s="2">
        <f t="shared" si="173"/>
        <v>0</v>
      </c>
      <c r="F1276" s="2">
        <f t="shared" si="178"/>
        <v>4.7451206485651489E-3</v>
      </c>
      <c r="G1276" s="2">
        <f t="shared" si="178"/>
        <v>2.509706163251922E-3</v>
      </c>
      <c r="H1276" s="2">
        <f t="shared" si="175"/>
        <v>1.8907076525710544</v>
      </c>
      <c r="I1276" s="2">
        <f t="shared" si="176"/>
        <v>65.406394551500924</v>
      </c>
    </row>
    <row r="1277" spans="1:9" ht="13.5" x14ac:dyDescent="0.25">
      <c r="A1277" s="3">
        <f>TITRES_STAT!B1280</f>
        <v>44568</v>
      </c>
      <c r="B1277" s="5">
        <f>TITRES_STAT!D1280</f>
        <v>2.31</v>
      </c>
      <c r="C1277" s="2">
        <f t="shared" si="171"/>
        <v>8.0000000000000071E-2</v>
      </c>
      <c r="D1277" s="2">
        <f t="shared" si="172"/>
        <v>8.0000000000000071E-2</v>
      </c>
      <c r="E1277" s="2">
        <f t="shared" si="173"/>
        <v>0</v>
      </c>
      <c r="F1277" s="2">
        <f t="shared" ref="F1277:G1292" si="179">((F1276*13)+D1277)/14</f>
        <v>1.0120469173667643E-2</v>
      </c>
      <c r="G1277" s="2">
        <f t="shared" si="179"/>
        <v>2.3304414373053564E-3</v>
      </c>
      <c r="H1277" s="2">
        <f t="shared" si="175"/>
        <v>4.342726237038482</v>
      </c>
      <c r="I1277" s="2">
        <f t="shared" si="176"/>
        <v>81.282963872124043</v>
      </c>
    </row>
    <row r="1278" spans="1:9" ht="13.5" x14ac:dyDescent="0.25">
      <c r="A1278" s="3">
        <f>TITRES_STAT!B1281</f>
        <v>44571</v>
      </c>
      <c r="B1278" s="5">
        <f>TITRES_STAT!D1281</f>
        <v>2.31</v>
      </c>
      <c r="C1278" s="2">
        <f t="shared" si="171"/>
        <v>0</v>
      </c>
      <c r="D1278" s="2">
        <f t="shared" si="172"/>
        <v>0</v>
      </c>
      <c r="E1278" s="2">
        <f t="shared" si="173"/>
        <v>0</v>
      </c>
      <c r="F1278" s="2">
        <f t="shared" si="179"/>
        <v>9.3975785184056693E-3</v>
      </c>
      <c r="G1278" s="2">
        <f t="shared" si="179"/>
        <v>2.1639813346406881E-3</v>
      </c>
      <c r="H1278" s="2">
        <f t="shared" si="175"/>
        <v>4.3427262370384829</v>
      </c>
      <c r="I1278" s="2">
        <f t="shared" si="176"/>
        <v>81.282963872124057</v>
      </c>
    </row>
    <row r="1279" spans="1:9" ht="13.5" x14ac:dyDescent="0.25">
      <c r="A1279" s="3">
        <f>TITRES_STAT!B1282</f>
        <v>44572</v>
      </c>
      <c r="B1279" s="5">
        <f>TITRES_STAT!D1282</f>
        <v>2.31</v>
      </c>
      <c r="C1279" s="2">
        <f t="shared" si="171"/>
        <v>0</v>
      </c>
      <c r="D1279" s="2">
        <f t="shared" si="172"/>
        <v>0</v>
      </c>
      <c r="E1279" s="2">
        <f t="shared" si="173"/>
        <v>0</v>
      </c>
      <c r="F1279" s="2">
        <f t="shared" si="179"/>
        <v>8.726322909948122E-3</v>
      </c>
      <c r="G1279" s="2">
        <f t="shared" si="179"/>
        <v>2.0094112393092105E-3</v>
      </c>
      <c r="H1279" s="2">
        <f t="shared" si="175"/>
        <v>4.3427262370384829</v>
      </c>
      <c r="I1279" s="2">
        <f t="shared" si="176"/>
        <v>81.282963872124057</v>
      </c>
    </row>
    <row r="1280" spans="1:9" ht="13.5" x14ac:dyDescent="0.25">
      <c r="A1280" s="3">
        <f>TITRES_STAT!B1283</f>
        <v>44573</v>
      </c>
      <c r="B1280" s="5">
        <f>TITRES_STAT!D1283</f>
        <v>2.31</v>
      </c>
      <c r="C1280" s="2">
        <f t="shared" si="171"/>
        <v>0</v>
      </c>
      <c r="D1280" s="2">
        <f t="shared" si="172"/>
        <v>0</v>
      </c>
      <c r="E1280" s="2">
        <f t="shared" si="173"/>
        <v>0</v>
      </c>
      <c r="F1280" s="2">
        <f t="shared" si="179"/>
        <v>8.1030141306661137E-3</v>
      </c>
      <c r="G1280" s="2">
        <f t="shared" si="179"/>
        <v>1.8658818650728382E-3</v>
      </c>
      <c r="H1280" s="2">
        <f t="shared" si="175"/>
        <v>4.3427262370384829</v>
      </c>
      <c r="I1280" s="2">
        <f t="shared" si="176"/>
        <v>81.282963872124057</v>
      </c>
    </row>
    <row r="1281" spans="1:9" ht="13.5" x14ac:dyDescent="0.25">
      <c r="A1281" s="3">
        <f>TITRES_STAT!B1284</f>
        <v>44574</v>
      </c>
      <c r="B1281" s="5">
        <f>TITRES_STAT!D1284</f>
        <v>2.31</v>
      </c>
      <c r="C1281" s="2">
        <f t="shared" si="171"/>
        <v>0</v>
      </c>
      <c r="D1281" s="2">
        <f t="shared" si="172"/>
        <v>0</v>
      </c>
      <c r="E1281" s="2">
        <f t="shared" si="173"/>
        <v>0</v>
      </c>
      <c r="F1281" s="2">
        <f t="shared" si="179"/>
        <v>7.5242274070471057E-3</v>
      </c>
      <c r="G1281" s="2">
        <f t="shared" si="179"/>
        <v>1.7326045889962068E-3</v>
      </c>
      <c r="H1281" s="2">
        <f t="shared" si="175"/>
        <v>4.3427262370384838</v>
      </c>
      <c r="I1281" s="2">
        <f t="shared" si="176"/>
        <v>81.282963872124057</v>
      </c>
    </row>
    <row r="1282" spans="1:9" ht="13.5" x14ac:dyDescent="0.25">
      <c r="A1282" s="3">
        <f>TITRES_STAT!B1285</f>
        <v>44575</v>
      </c>
      <c r="B1282" s="5">
        <f>TITRES_STAT!D1285</f>
        <v>2.31</v>
      </c>
      <c r="C1282" s="2">
        <f t="shared" si="171"/>
        <v>0</v>
      </c>
      <c r="D1282" s="2">
        <f t="shared" si="172"/>
        <v>0</v>
      </c>
      <c r="E1282" s="2">
        <f t="shared" si="173"/>
        <v>0</v>
      </c>
      <c r="F1282" s="2">
        <f t="shared" si="179"/>
        <v>6.9867825922580269E-3</v>
      </c>
      <c r="G1282" s="2">
        <f t="shared" si="179"/>
        <v>1.6088471183536206E-3</v>
      </c>
      <c r="H1282" s="2">
        <f t="shared" si="175"/>
        <v>4.3427262370384838</v>
      </c>
      <c r="I1282" s="2">
        <f t="shared" si="176"/>
        <v>81.282963872124057</v>
      </c>
    </row>
    <row r="1283" spans="1:9" ht="13.5" x14ac:dyDescent="0.25">
      <c r="A1283" s="3">
        <f>TITRES_STAT!B1286</f>
        <v>44578</v>
      </c>
      <c r="B1283" s="5">
        <f>TITRES_STAT!D1286</f>
        <v>2.31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6.4877266928110248E-3</v>
      </c>
      <c r="G1283" s="2">
        <f t="shared" si="179"/>
        <v>1.4939294670426476E-3</v>
      </c>
      <c r="H1283" s="2">
        <f t="shared" si="175"/>
        <v>4.3427262370384838</v>
      </c>
      <c r="I1283" s="2">
        <f t="shared" si="176"/>
        <v>81.282963872124057</v>
      </c>
    </row>
    <row r="1284" spans="1:9" ht="13.5" x14ac:dyDescent="0.25">
      <c r="A1284" s="3">
        <f>TITRES_STAT!B1287</f>
        <v>44579</v>
      </c>
      <c r="B1284" s="5">
        <f>TITRES_STAT!D1287</f>
        <v>2.31</v>
      </c>
      <c r="C1284" s="2">
        <f t="shared" si="180"/>
        <v>0</v>
      </c>
      <c r="D1284" s="2">
        <f t="shared" si="181"/>
        <v>0</v>
      </c>
      <c r="E1284" s="2">
        <f t="shared" si="182"/>
        <v>0</v>
      </c>
      <c r="F1284" s="2">
        <f t="shared" si="179"/>
        <v>6.0243176433245225E-3</v>
      </c>
      <c r="G1284" s="2">
        <f t="shared" si="179"/>
        <v>1.387220219396744E-3</v>
      </c>
      <c r="H1284" s="2">
        <f t="shared" si="175"/>
        <v>4.3427262370384838</v>
      </c>
      <c r="I1284" s="2">
        <f t="shared" si="176"/>
        <v>81.282963872124057</v>
      </c>
    </row>
    <row r="1285" spans="1:9" ht="13.5" x14ac:dyDescent="0.25">
      <c r="A1285" s="3">
        <f>TITRES_STAT!B1288</f>
        <v>44580</v>
      </c>
      <c r="B1285" s="5">
        <f>TITRES_STAT!D1288</f>
        <v>2.31</v>
      </c>
      <c r="C1285" s="2">
        <f t="shared" si="180"/>
        <v>0</v>
      </c>
      <c r="D1285" s="2">
        <f t="shared" si="181"/>
        <v>0</v>
      </c>
      <c r="E1285" s="2">
        <f t="shared" si="182"/>
        <v>0</v>
      </c>
      <c r="F1285" s="2">
        <f t="shared" si="179"/>
        <v>5.5940092402299137E-3</v>
      </c>
      <c r="G1285" s="2">
        <f t="shared" si="179"/>
        <v>1.2881330608684051E-3</v>
      </c>
      <c r="H1285" s="2">
        <f t="shared" si="175"/>
        <v>4.3427262370384847</v>
      </c>
      <c r="I1285" s="2">
        <f t="shared" si="176"/>
        <v>81.282963872124057</v>
      </c>
    </row>
    <row r="1286" spans="1:9" ht="13.5" x14ac:dyDescent="0.25">
      <c r="A1286" s="3">
        <f>TITRES_STAT!B1289</f>
        <v>44581</v>
      </c>
      <c r="B1286" s="5">
        <f>TITRES_STAT!D1289</f>
        <v>2.31</v>
      </c>
      <c r="C1286" s="2">
        <f t="shared" si="180"/>
        <v>0</v>
      </c>
      <c r="D1286" s="2">
        <f t="shared" si="181"/>
        <v>0</v>
      </c>
      <c r="E1286" s="2">
        <f t="shared" si="182"/>
        <v>0</v>
      </c>
      <c r="F1286" s="2">
        <f t="shared" si="179"/>
        <v>5.1944371516420632E-3</v>
      </c>
      <c r="G1286" s="2">
        <f t="shared" si="179"/>
        <v>1.1961235565206617E-3</v>
      </c>
      <c r="H1286" s="2">
        <f t="shared" si="175"/>
        <v>4.3427262370384856</v>
      </c>
      <c r="I1286" s="2">
        <f t="shared" si="176"/>
        <v>81.282963872124057</v>
      </c>
    </row>
    <row r="1287" spans="1:9" ht="13.5" x14ac:dyDescent="0.25">
      <c r="A1287" s="3">
        <f>TITRES_STAT!B1290</f>
        <v>44582</v>
      </c>
      <c r="B1287" s="5">
        <f>TITRES_STAT!D1290</f>
        <v>2.31</v>
      </c>
      <c r="C1287" s="2">
        <f t="shared" si="180"/>
        <v>0</v>
      </c>
      <c r="D1287" s="2">
        <f t="shared" si="181"/>
        <v>0</v>
      </c>
      <c r="E1287" s="2">
        <f t="shared" si="182"/>
        <v>0</v>
      </c>
      <c r="F1287" s="2">
        <f t="shared" si="179"/>
        <v>4.8234059265247721E-3</v>
      </c>
      <c r="G1287" s="2">
        <f t="shared" si="179"/>
        <v>1.1106861596263287E-3</v>
      </c>
      <c r="H1287" s="2">
        <f t="shared" si="175"/>
        <v>4.3427262370384847</v>
      </c>
      <c r="I1287" s="2">
        <f t="shared" si="176"/>
        <v>81.282963872124057</v>
      </c>
    </row>
    <row r="1288" spans="1:9" ht="13.5" x14ac:dyDescent="0.25">
      <c r="A1288" s="3">
        <f>TITRES_STAT!B1291</f>
        <v>44585</v>
      </c>
      <c r="B1288" s="5">
        <f>TITRES_STAT!D1291</f>
        <v>2.31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4.4788769317730031E-3</v>
      </c>
      <c r="G1288" s="2">
        <f t="shared" si="179"/>
        <v>1.0313514339387339E-3</v>
      </c>
      <c r="H1288" s="2">
        <f t="shared" si="175"/>
        <v>4.3427262370384847</v>
      </c>
      <c r="I1288" s="2">
        <f t="shared" si="176"/>
        <v>81.282963872124057</v>
      </c>
    </row>
    <row r="1289" spans="1:9" ht="13.5" x14ac:dyDescent="0.25">
      <c r="A1289" s="3">
        <f>TITRES_STAT!B1292</f>
        <v>44586</v>
      </c>
      <c r="B1289" s="5">
        <f>TITRES_STAT!D1292</f>
        <v>2.31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4.1589571509320746E-3</v>
      </c>
      <c r="G1289" s="2">
        <f t="shared" si="179"/>
        <v>9.5768347437168156E-4</v>
      </c>
      <c r="H1289" s="2">
        <f t="shared" si="175"/>
        <v>4.3427262370384847</v>
      </c>
      <c r="I1289" s="2">
        <f t="shared" si="176"/>
        <v>81.282963872124057</v>
      </c>
    </row>
    <row r="1290" spans="1:9" ht="13.5" x14ac:dyDescent="0.25">
      <c r="A1290" s="3">
        <f>TITRES_STAT!B1293</f>
        <v>44587</v>
      </c>
      <c r="B1290" s="5">
        <f>TITRES_STAT!D1293</f>
        <v>2.31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3.8618887830083547E-3</v>
      </c>
      <c r="G1290" s="2">
        <f t="shared" si="179"/>
        <v>8.8927751191656139E-4</v>
      </c>
      <c r="H1290" s="2">
        <f t="shared" si="175"/>
        <v>4.3427262370384847</v>
      </c>
      <c r="I1290" s="2">
        <f t="shared" si="176"/>
        <v>81.282963872124057</v>
      </c>
    </row>
    <row r="1291" spans="1:9" ht="13.5" x14ac:dyDescent="0.25">
      <c r="A1291" s="3">
        <f>TITRES_STAT!B1294</f>
        <v>44588</v>
      </c>
      <c r="B1291" s="5">
        <f>TITRES_STAT!D1294</f>
        <v>2.31</v>
      </c>
      <c r="C1291" s="2">
        <f t="shared" si="180"/>
        <v>0</v>
      </c>
      <c r="D1291" s="2">
        <f t="shared" si="181"/>
        <v>0</v>
      </c>
      <c r="E1291" s="2">
        <f t="shared" si="182"/>
        <v>0</v>
      </c>
      <c r="F1291" s="2">
        <f t="shared" si="179"/>
        <v>3.5860395842220436E-3</v>
      </c>
      <c r="G1291" s="2">
        <f t="shared" si="179"/>
        <v>8.2575768963680696E-4</v>
      </c>
      <c r="H1291" s="2">
        <f t="shared" si="175"/>
        <v>4.3427262370384847</v>
      </c>
      <c r="I1291" s="2">
        <f t="shared" si="176"/>
        <v>81.282963872124057</v>
      </c>
    </row>
    <row r="1292" spans="1:9" ht="13.5" x14ac:dyDescent="0.25">
      <c r="A1292" s="3">
        <f>TITRES_STAT!B1295</f>
        <v>44589</v>
      </c>
      <c r="B1292" s="5">
        <f>TITRES_STAT!D1295</f>
        <v>2.31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3.3298938996347551E-3</v>
      </c>
      <c r="G1292" s="2">
        <f t="shared" si="179"/>
        <v>7.6677499751989211E-4</v>
      </c>
      <c r="H1292" s="2">
        <f t="shared" si="175"/>
        <v>4.3427262370384856</v>
      </c>
      <c r="I1292" s="2">
        <f t="shared" si="176"/>
        <v>81.282963872124057</v>
      </c>
    </row>
    <row r="1293" spans="1:9" ht="13.5" x14ac:dyDescent="0.25">
      <c r="A1293" s="3">
        <f>TITRES_STAT!B1296</f>
        <v>44592</v>
      </c>
      <c r="B1293" s="5">
        <f>TITRES_STAT!D1296</f>
        <v>2.31</v>
      </c>
      <c r="C1293" s="2">
        <f t="shared" si="180"/>
        <v>0</v>
      </c>
      <c r="D1293" s="2">
        <f t="shared" si="181"/>
        <v>0</v>
      </c>
      <c r="E1293" s="2">
        <f t="shared" si="182"/>
        <v>0</v>
      </c>
      <c r="F1293" s="2">
        <f t="shared" ref="F1293:G1308" si="183">((F1292*13)+D1293)/14</f>
        <v>3.0920443353751295E-3</v>
      </c>
      <c r="G1293" s="2">
        <f t="shared" si="183"/>
        <v>7.120053548398998E-4</v>
      </c>
      <c r="H1293" s="2">
        <f t="shared" si="175"/>
        <v>4.3427262370384856</v>
      </c>
      <c r="I1293" s="2">
        <f t="shared" si="176"/>
        <v>81.282963872124057</v>
      </c>
    </row>
    <row r="1294" spans="1:9" ht="13.5" x14ac:dyDescent="0.25">
      <c r="A1294" s="3">
        <f>TITRES_STAT!B1297</f>
        <v>44593</v>
      </c>
      <c r="B1294" s="5">
        <f>TITRES_STAT!D1297</f>
        <v>2.31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2.8711840257054774E-3</v>
      </c>
      <c r="G1294" s="2">
        <f t="shared" si="183"/>
        <v>6.6114782949419268E-4</v>
      </c>
      <c r="H1294" s="2">
        <f t="shared" si="175"/>
        <v>4.3427262370384856</v>
      </c>
      <c r="I1294" s="2">
        <f t="shared" si="176"/>
        <v>81.282963872124057</v>
      </c>
    </row>
    <row r="1295" spans="1:9" ht="13.5" x14ac:dyDescent="0.25">
      <c r="A1295" s="3">
        <f>TITRES_STAT!B1298</f>
        <v>44594</v>
      </c>
      <c r="B1295" s="5">
        <f>TITRES_STAT!D1298</f>
        <v>2.31</v>
      </c>
      <c r="C1295" s="2">
        <f t="shared" si="180"/>
        <v>0</v>
      </c>
      <c r="D1295" s="2">
        <f t="shared" si="181"/>
        <v>0</v>
      </c>
      <c r="E1295" s="2">
        <f t="shared" si="182"/>
        <v>0</v>
      </c>
      <c r="F1295" s="2">
        <f t="shared" si="183"/>
        <v>2.6660994524408004E-3</v>
      </c>
      <c r="G1295" s="2">
        <f t="shared" si="183"/>
        <v>6.1392298453032178E-4</v>
      </c>
      <c r="H1295" s="2">
        <f t="shared" si="175"/>
        <v>4.3427262370384856</v>
      </c>
      <c r="I1295" s="2">
        <f t="shared" si="176"/>
        <v>81.282963872124057</v>
      </c>
    </row>
    <row r="1296" spans="1:9" ht="13.5" x14ac:dyDescent="0.25">
      <c r="A1296" s="3">
        <f>TITRES_STAT!B1299</f>
        <v>44595</v>
      </c>
      <c r="B1296" s="5">
        <f>TITRES_STAT!D1299</f>
        <v>2.31</v>
      </c>
      <c r="C1296" s="2">
        <f t="shared" si="180"/>
        <v>0</v>
      </c>
      <c r="D1296" s="2">
        <f t="shared" si="181"/>
        <v>0</v>
      </c>
      <c r="E1296" s="2">
        <f t="shared" si="182"/>
        <v>0</v>
      </c>
      <c r="F1296" s="2">
        <f t="shared" si="183"/>
        <v>2.4756637772664577E-3</v>
      </c>
      <c r="G1296" s="2">
        <f t="shared" si="183"/>
        <v>5.7007134277815591E-4</v>
      </c>
      <c r="H1296" s="2">
        <f t="shared" si="175"/>
        <v>4.3427262370384856</v>
      </c>
      <c r="I1296" s="2">
        <f t="shared" si="176"/>
        <v>81.282963872124057</v>
      </c>
    </row>
    <row r="1297" spans="1:9" ht="13.5" x14ac:dyDescent="0.25">
      <c r="A1297" s="3">
        <f>TITRES_STAT!B1300</f>
        <v>44596</v>
      </c>
      <c r="B1297" s="5">
        <f>TITRES_STAT!D1300</f>
        <v>2.39</v>
      </c>
      <c r="C1297" s="2">
        <f t="shared" si="180"/>
        <v>8.0000000000000071E-2</v>
      </c>
      <c r="D1297" s="2">
        <f t="shared" si="181"/>
        <v>8.0000000000000071E-2</v>
      </c>
      <c r="E1297" s="2">
        <f t="shared" si="182"/>
        <v>0</v>
      </c>
      <c r="F1297" s="2">
        <f t="shared" si="183"/>
        <v>8.0131163646045729E-3</v>
      </c>
      <c r="G1297" s="2">
        <f t="shared" si="183"/>
        <v>5.2935196115114485E-4</v>
      </c>
      <c r="H1297" s="2">
        <f t="shared" ref="H1297:H1360" si="184">F1297/G1297</f>
        <v>15.137596443732837</v>
      </c>
      <c r="I1297" s="2">
        <f t="shared" ref="I1297:I1360" si="185">IF(G1297=0,100,100-(100/(1+H1297)))</f>
        <v>93.803290325875281</v>
      </c>
    </row>
    <row r="1298" spans="1:9" ht="13.5" x14ac:dyDescent="0.25">
      <c r="A1298" s="3">
        <f>TITRES_STAT!B1301</f>
        <v>44599</v>
      </c>
      <c r="B1298" s="5">
        <f>TITRES_STAT!D1301</f>
        <v>2.42</v>
      </c>
      <c r="C1298" s="2">
        <f t="shared" si="180"/>
        <v>2.9999999999999805E-2</v>
      </c>
      <c r="D1298" s="2">
        <f t="shared" si="181"/>
        <v>2.9999999999999805E-2</v>
      </c>
      <c r="E1298" s="2">
        <f t="shared" si="182"/>
        <v>0</v>
      </c>
      <c r="F1298" s="2">
        <f t="shared" si="183"/>
        <v>9.58360805284709E-3</v>
      </c>
      <c r="G1298" s="2">
        <f t="shared" si="183"/>
        <v>4.9154110678320594E-4</v>
      </c>
      <c r="H1298" s="2">
        <f t="shared" si="184"/>
        <v>19.497063257974755</v>
      </c>
      <c r="I1298" s="2">
        <f t="shared" si="185"/>
        <v>95.121252311055187</v>
      </c>
    </row>
    <row r="1299" spans="1:9" ht="13.5" x14ac:dyDescent="0.25">
      <c r="A1299" s="3">
        <f>TITRES_STAT!B1302</f>
        <v>44600</v>
      </c>
      <c r="B1299" s="5">
        <f>TITRES_STAT!D1302</f>
        <v>2.3199999999999998</v>
      </c>
      <c r="C1299" s="2">
        <f t="shared" si="180"/>
        <v>-0.10000000000000009</v>
      </c>
      <c r="D1299" s="2">
        <f t="shared" si="181"/>
        <v>0</v>
      </c>
      <c r="E1299" s="2">
        <f t="shared" si="182"/>
        <v>0.10000000000000009</v>
      </c>
      <c r="F1299" s="2">
        <f t="shared" si="183"/>
        <v>8.8990646205008694E-3</v>
      </c>
      <c r="G1299" s="2">
        <f t="shared" si="183"/>
        <v>7.5992881705844112E-3</v>
      </c>
      <c r="H1299" s="2">
        <f t="shared" si="184"/>
        <v>1.1710392369311218</v>
      </c>
      <c r="I1299" s="2">
        <f t="shared" si="185"/>
        <v>53.93910975954757</v>
      </c>
    </row>
    <row r="1300" spans="1:9" ht="13.5" x14ac:dyDescent="0.25">
      <c r="A1300" s="3">
        <f>TITRES_STAT!B1303</f>
        <v>44601</v>
      </c>
      <c r="B1300" s="5">
        <f>TITRES_STAT!D1303</f>
        <v>2.2599999999999998</v>
      </c>
      <c r="C1300" s="2">
        <f t="shared" si="180"/>
        <v>-6.0000000000000053E-2</v>
      </c>
      <c r="D1300" s="2">
        <f t="shared" si="181"/>
        <v>0</v>
      </c>
      <c r="E1300" s="2">
        <f t="shared" si="182"/>
        <v>6.0000000000000053E-2</v>
      </c>
      <c r="F1300" s="2">
        <f t="shared" si="183"/>
        <v>8.2634171476079505E-3</v>
      </c>
      <c r="G1300" s="2">
        <f t="shared" si="183"/>
        <v>1.1342196158399815E-2</v>
      </c>
      <c r="H1300" s="2">
        <f t="shared" si="184"/>
        <v>0.7285553020072062</v>
      </c>
      <c r="I1300" s="2">
        <f t="shared" si="185"/>
        <v>42.148220607185927</v>
      </c>
    </row>
    <row r="1301" spans="1:9" ht="13.5" x14ac:dyDescent="0.25">
      <c r="A1301" s="3">
        <f>TITRES_STAT!B1304</f>
        <v>44602</v>
      </c>
      <c r="B1301" s="5">
        <f>TITRES_STAT!D1304</f>
        <v>2.2599999999999998</v>
      </c>
      <c r="C1301" s="2">
        <f t="shared" si="180"/>
        <v>0</v>
      </c>
      <c r="D1301" s="2">
        <f t="shared" si="181"/>
        <v>0</v>
      </c>
      <c r="E1301" s="2">
        <f t="shared" si="182"/>
        <v>0</v>
      </c>
      <c r="F1301" s="2">
        <f t="shared" si="183"/>
        <v>7.6731730656359543E-3</v>
      </c>
      <c r="G1301" s="2">
        <f t="shared" si="183"/>
        <v>1.0532039289942686E-2</v>
      </c>
      <c r="H1301" s="2">
        <f t="shared" si="184"/>
        <v>0.72855530200720608</v>
      </c>
      <c r="I1301" s="2">
        <f t="shared" si="185"/>
        <v>42.14822060718592</v>
      </c>
    </row>
    <row r="1302" spans="1:9" ht="13.5" x14ac:dyDescent="0.25">
      <c r="A1302" s="3">
        <f>TITRES_STAT!B1305</f>
        <v>44603</v>
      </c>
      <c r="B1302" s="5">
        <f>TITRES_STAT!D1305</f>
        <v>2.17</v>
      </c>
      <c r="C1302" s="2">
        <f t="shared" si="180"/>
        <v>-8.9999999999999858E-2</v>
      </c>
      <c r="D1302" s="2">
        <f t="shared" si="181"/>
        <v>0</v>
      </c>
      <c r="E1302" s="2">
        <f t="shared" si="182"/>
        <v>8.9999999999999858E-2</v>
      </c>
      <c r="F1302" s="2">
        <f t="shared" si="183"/>
        <v>7.1250892752333858E-3</v>
      </c>
      <c r="G1302" s="2">
        <f t="shared" si="183"/>
        <v>1.6208322197803913E-2</v>
      </c>
      <c r="H1302" s="2">
        <f t="shared" si="184"/>
        <v>0.43959449894195551</v>
      </c>
      <c r="I1302" s="2">
        <f t="shared" si="185"/>
        <v>30.535994633561046</v>
      </c>
    </row>
    <row r="1303" spans="1:9" ht="13.5" x14ac:dyDescent="0.25">
      <c r="A1303" s="3">
        <f>TITRES_STAT!B1306</f>
        <v>44606</v>
      </c>
      <c r="B1303" s="5">
        <f>TITRES_STAT!D1306</f>
        <v>2.17</v>
      </c>
      <c r="C1303" s="2">
        <f t="shared" si="180"/>
        <v>0</v>
      </c>
      <c r="D1303" s="2">
        <f t="shared" si="181"/>
        <v>0</v>
      </c>
      <c r="E1303" s="2">
        <f t="shared" si="182"/>
        <v>0</v>
      </c>
      <c r="F1303" s="2">
        <f t="shared" si="183"/>
        <v>6.6161543270024303E-3</v>
      </c>
      <c r="G1303" s="2">
        <f t="shared" si="183"/>
        <v>1.5050584897960777E-2</v>
      </c>
      <c r="H1303" s="2">
        <f t="shared" si="184"/>
        <v>0.43959449894195551</v>
      </c>
      <c r="I1303" s="2">
        <f t="shared" si="185"/>
        <v>30.535994633561046</v>
      </c>
    </row>
    <row r="1304" spans="1:9" ht="13.5" x14ac:dyDescent="0.25">
      <c r="A1304" s="3">
        <f>TITRES_STAT!B1307</f>
        <v>44607</v>
      </c>
      <c r="B1304" s="5">
        <f>TITRES_STAT!D1307</f>
        <v>2.17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6.1435718750736858E-3</v>
      </c>
      <c r="G1304" s="2">
        <f t="shared" si="183"/>
        <v>1.3975543119535009E-2</v>
      </c>
      <c r="H1304" s="2">
        <f t="shared" si="184"/>
        <v>0.43959449894195551</v>
      </c>
      <c r="I1304" s="2">
        <f t="shared" si="185"/>
        <v>30.535994633561046</v>
      </c>
    </row>
    <row r="1305" spans="1:9" ht="13.5" x14ac:dyDescent="0.25">
      <c r="A1305" s="3">
        <f>TITRES_STAT!B1308</f>
        <v>44608</v>
      </c>
      <c r="B1305" s="5">
        <f>TITRES_STAT!D1308</f>
        <v>2.16</v>
      </c>
      <c r="C1305" s="2">
        <f t="shared" si="180"/>
        <v>-9.9999999999997868E-3</v>
      </c>
      <c r="D1305" s="2">
        <f t="shared" si="181"/>
        <v>0</v>
      </c>
      <c r="E1305" s="2">
        <f t="shared" si="182"/>
        <v>9.9999999999997868E-3</v>
      </c>
      <c r="F1305" s="2">
        <f t="shared" si="183"/>
        <v>5.7047453125684223E-3</v>
      </c>
      <c r="G1305" s="2">
        <f t="shared" si="183"/>
        <v>1.3691575753853921E-2</v>
      </c>
      <c r="H1305" s="2">
        <f t="shared" si="184"/>
        <v>0.41666097570709815</v>
      </c>
      <c r="I1305" s="2">
        <f t="shared" si="185"/>
        <v>29.411481141359886</v>
      </c>
    </row>
    <row r="1306" spans="1:9" ht="13.5" x14ac:dyDescent="0.25">
      <c r="A1306" s="3">
        <f>TITRES_STAT!B1309</f>
        <v>44609</v>
      </c>
      <c r="B1306" s="5">
        <f>TITRES_STAT!D1309</f>
        <v>2.16</v>
      </c>
      <c r="C1306" s="2">
        <f t="shared" si="180"/>
        <v>0</v>
      </c>
      <c r="D1306" s="2">
        <f t="shared" si="181"/>
        <v>0</v>
      </c>
      <c r="E1306" s="2">
        <f t="shared" si="182"/>
        <v>0</v>
      </c>
      <c r="F1306" s="2">
        <f t="shared" si="183"/>
        <v>5.2972635045278205E-3</v>
      </c>
      <c r="G1306" s="2">
        <f t="shared" si="183"/>
        <v>1.271360605715007E-2</v>
      </c>
      <c r="H1306" s="2">
        <f t="shared" si="184"/>
        <v>0.41666097570709809</v>
      </c>
      <c r="I1306" s="2">
        <f t="shared" si="185"/>
        <v>29.411481141359886</v>
      </c>
    </row>
    <row r="1307" spans="1:9" ht="13.5" x14ac:dyDescent="0.25">
      <c r="A1307" s="3">
        <f>TITRES_STAT!B1310</f>
        <v>44610</v>
      </c>
      <c r="B1307" s="5">
        <f>TITRES_STAT!D1310</f>
        <v>2.16</v>
      </c>
      <c r="C1307" s="2">
        <f t="shared" si="180"/>
        <v>0</v>
      </c>
      <c r="D1307" s="2">
        <f t="shared" si="181"/>
        <v>0</v>
      </c>
      <c r="E1307" s="2">
        <f t="shared" si="182"/>
        <v>0</v>
      </c>
      <c r="F1307" s="2">
        <f t="shared" si="183"/>
        <v>4.9188875399186907E-3</v>
      </c>
      <c r="G1307" s="2">
        <f t="shared" si="183"/>
        <v>1.1805491338782208E-2</v>
      </c>
      <c r="H1307" s="2">
        <f t="shared" si="184"/>
        <v>0.41666097570709809</v>
      </c>
      <c r="I1307" s="2">
        <f t="shared" si="185"/>
        <v>29.411481141359886</v>
      </c>
    </row>
    <row r="1308" spans="1:9" ht="13.5" x14ac:dyDescent="0.25">
      <c r="A1308" s="3">
        <f>TITRES_STAT!B1311</f>
        <v>44613</v>
      </c>
      <c r="B1308" s="5">
        <f>TITRES_STAT!D1311</f>
        <v>2.16</v>
      </c>
      <c r="C1308" s="2">
        <f t="shared" si="180"/>
        <v>0</v>
      </c>
      <c r="D1308" s="2">
        <f t="shared" si="181"/>
        <v>0</v>
      </c>
      <c r="E1308" s="2">
        <f t="shared" si="182"/>
        <v>0</v>
      </c>
      <c r="F1308" s="2">
        <f t="shared" si="183"/>
        <v>4.5675384299244991E-3</v>
      </c>
      <c r="G1308" s="2">
        <f t="shared" si="183"/>
        <v>1.0962241957440623E-2</v>
      </c>
      <c r="H1308" s="2">
        <f t="shared" si="184"/>
        <v>0.41666097570709815</v>
      </c>
      <c r="I1308" s="2">
        <f t="shared" si="185"/>
        <v>29.411481141359886</v>
      </c>
    </row>
    <row r="1309" spans="1:9" ht="13.5" x14ac:dyDescent="0.25">
      <c r="A1309" s="3">
        <f>TITRES_STAT!B1312</f>
        <v>44614</v>
      </c>
      <c r="B1309" s="5">
        <f>TITRES_STAT!D1312</f>
        <v>2.16</v>
      </c>
      <c r="C1309" s="2">
        <f t="shared" si="180"/>
        <v>0</v>
      </c>
      <c r="D1309" s="2">
        <f t="shared" si="181"/>
        <v>0</v>
      </c>
      <c r="E1309" s="2">
        <f t="shared" si="182"/>
        <v>0</v>
      </c>
      <c r="F1309" s="2">
        <f t="shared" ref="F1309:G1324" si="186">((F1308*13)+D1309)/14</f>
        <v>4.2412856849298923E-3</v>
      </c>
      <c r="G1309" s="2">
        <f t="shared" si="186"/>
        <v>1.0179224674766294E-2</v>
      </c>
      <c r="H1309" s="2">
        <f t="shared" si="184"/>
        <v>0.41666097570709809</v>
      </c>
      <c r="I1309" s="2">
        <f t="shared" si="185"/>
        <v>29.411481141359886</v>
      </c>
    </row>
    <row r="1310" spans="1:9" ht="13.5" x14ac:dyDescent="0.25">
      <c r="A1310" s="3">
        <f>TITRES_STAT!B1313</f>
        <v>44615</v>
      </c>
      <c r="B1310" s="5">
        <f>TITRES_STAT!D1313</f>
        <v>2.25</v>
      </c>
      <c r="C1310" s="2">
        <f t="shared" si="180"/>
        <v>8.9999999999999858E-2</v>
      </c>
      <c r="D1310" s="2">
        <f t="shared" si="181"/>
        <v>8.9999999999999858E-2</v>
      </c>
      <c r="E1310" s="2">
        <f t="shared" si="182"/>
        <v>0</v>
      </c>
      <c r="F1310" s="2">
        <f t="shared" si="186"/>
        <v>1.0366908136006317E-2</v>
      </c>
      <c r="G1310" s="2">
        <f t="shared" si="186"/>
        <v>9.4521371979972724E-3</v>
      </c>
      <c r="H1310" s="2">
        <f t="shared" si="184"/>
        <v>1.0967792700049748</v>
      </c>
      <c r="I1310" s="2">
        <f t="shared" si="185"/>
        <v>52.307807774271467</v>
      </c>
    </row>
    <row r="1311" spans="1:9" ht="13.5" x14ac:dyDescent="0.25">
      <c r="A1311" s="3">
        <f>TITRES_STAT!B1314</f>
        <v>44616</v>
      </c>
      <c r="B1311" s="5">
        <f>TITRES_STAT!D1314</f>
        <v>2.35</v>
      </c>
      <c r="C1311" s="2">
        <f t="shared" si="180"/>
        <v>0.10000000000000009</v>
      </c>
      <c r="D1311" s="2">
        <f t="shared" si="181"/>
        <v>0.10000000000000009</v>
      </c>
      <c r="E1311" s="2">
        <f t="shared" si="182"/>
        <v>0</v>
      </c>
      <c r="F1311" s="2">
        <f t="shared" si="186"/>
        <v>1.6769271840577301E-2</v>
      </c>
      <c r="G1311" s="2">
        <f t="shared" si="186"/>
        <v>8.7769845409974671E-3</v>
      </c>
      <c r="H1311" s="2">
        <f t="shared" si="184"/>
        <v>1.9105960324126929</v>
      </c>
      <c r="I1311" s="2">
        <f t="shared" si="185"/>
        <v>65.642775951595524</v>
      </c>
    </row>
    <row r="1312" spans="1:9" ht="13.5" x14ac:dyDescent="0.25">
      <c r="A1312" s="3">
        <f>TITRES_STAT!B1315</f>
        <v>44617</v>
      </c>
      <c r="B1312" s="5">
        <f>TITRES_STAT!D1315</f>
        <v>2.35</v>
      </c>
      <c r="C1312" s="2">
        <f t="shared" si="180"/>
        <v>0</v>
      </c>
      <c r="D1312" s="2">
        <f t="shared" si="181"/>
        <v>0</v>
      </c>
      <c r="E1312" s="2">
        <f t="shared" si="182"/>
        <v>0</v>
      </c>
      <c r="F1312" s="2">
        <f t="shared" si="186"/>
        <v>1.5571466709107492E-2</v>
      </c>
      <c r="G1312" s="2">
        <f t="shared" si="186"/>
        <v>8.1500570737833618E-3</v>
      </c>
      <c r="H1312" s="2">
        <f t="shared" si="184"/>
        <v>1.9105960324126927</v>
      </c>
      <c r="I1312" s="2">
        <f t="shared" si="185"/>
        <v>65.642775951595524</v>
      </c>
    </row>
    <row r="1313" spans="1:9" ht="13.5" x14ac:dyDescent="0.25">
      <c r="A1313" s="3">
        <f>TITRES_STAT!B1316</f>
        <v>44620</v>
      </c>
      <c r="B1313" s="5">
        <f>TITRES_STAT!D1316</f>
        <v>2.35</v>
      </c>
      <c r="C1313" s="2">
        <f t="shared" si="180"/>
        <v>0</v>
      </c>
      <c r="D1313" s="2">
        <f t="shared" si="181"/>
        <v>0</v>
      </c>
      <c r="E1313" s="2">
        <f t="shared" si="182"/>
        <v>0</v>
      </c>
      <c r="F1313" s="2">
        <f t="shared" si="186"/>
        <v>1.4459219087028385E-2</v>
      </c>
      <c r="G1313" s="2">
        <f t="shared" si="186"/>
        <v>7.5679101399416934E-3</v>
      </c>
      <c r="H1313" s="2">
        <f t="shared" si="184"/>
        <v>1.9105960324126927</v>
      </c>
      <c r="I1313" s="2">
        <f t="shared" si="185"/>
        <v>65.642775951595524</v>
      </c>
    </row>
    <row r="1314" spans="1:9" ht="13.5" x14ac:dyDescent="0.25">
      <c r="A1314" s="3">
        <f>TITRES_STAT!B1317</f>
        <v>44621</v>
      </c>
      <c r="B1314" s="5">
        <f>TITRES_STAT!D1317</f>
        <v>2.35</v>
      </c>
      <c r="C1314" s="2">
        <f t="shared" si="180"/>
        <v>0</v>
      </c>
      <c r="D1314" s="2">
        <f t="shared" si="181"/>
        <v>0</v>
      </c>
      <c r="E1314" s="2">
        <f t="shared" si="182"/>
        <v>0</v>
      </c>
      <c r="F1314" s="2">
        <f t="shared" si="186"/>
        <v>1.3426417723669214E-2</v>
      </c>
      <c r="G1314" s="2">
        <f t="shared" si="186"/>
        <v>7.0273451299458578E-3</v>
      </c>
      <c r="H1314" s="2">
        <f t="shared" si="184"/>
        <v>1.9105960324126927</v>
      </c>
      <c r="I1314" s="2">
        <f t="shared" si="185"/>
        <v>65.642775951595524</v>
      </c>
    </row>
    <row r="1315" spans="1:9" ht="13.5" x14ac:dyDescent="0.25">
      <c r="A1315" s="3">
        <f>TITRES_STAT!B1318</f>
        <v>44622</v>
      </c>
      <c r="B1315" s="5">
        <f>TITRES_STAT!D1318</f>
        <v>2.35</v>
      </c>
      <c r="C1315" s="2">
        <f t="shared" si="180"/>
        <v>0</v>
      </c>
      <c r="D1315" s="2">
        <f t="shared" si="181"/>
        <v>0</v>
      </c>
      <c r="E1315" s="2">
        <f t="shared" si="182"/>
        <v>0</v>
      </c>
      <c r="F1315" s="2">
        <f t="shared" si="186"/>
        <v>1.246738788626427E-2</v>
      </c>
      <c r="G1315" s="2">
        <f t="shared" si="186"/>
        <v>6.5253919063782964E-3</v>
      </c>
      <c r="H1315" s="2">
        <f t="shared" si="184"/>
        <v>1.9105960324126927</v>
      </c>
      <c r="I1315" s="2">
        <f t="shared" si="185"/>
        <v>65.642775951595524</v>
      </c>
    </row>
    <row r="1316" spans="1:9" ht="13.5" x14ac:dyDescent="0.25">
      <c r="A1316" s="3">
        <f>TITRES_STAT!B1319</f>
        <v>44623</v>
      </c>
      <c r="B1316" s="5">
        <f>TITRES_STAT!D1319</f>
        <v>2.35</v>
      </c>
      <c r="C1316" s="2">
        <f t="shared" si="180"/>
        <v>0</v>
      </c>
      <c r="D1316" s="2">
        <f t="shared" si="181"/>
        <v>0</v>
      </c>
      <c r="E1316" s="2">
        <f t="shared" si="182"/>
        <v>0</v>
      </c>
      <c r="F1316" s="2">
        <f t="shared" si="186"/>
        <v>1.1576860180102537E-2</v>
      </c>
      <c r="G1316" s="2">
        <f t="shared" si="186"/>
        <v>6.0592924844941323E-3</v>
      </c>
      <c r="H1316" s="2">
        <f t="shared" si="184"/>
        <v>1.9105960324126927</v>
      </c>
      <c r="I1316" s="2">
        <f t="shared" si="185"/>
        <v>65.642775951595524</v>
      </c>
    </row>
    <row r="1317" spans="1:9" ht="13.5" x14ac:dyDescent="0.25">
      <c r="A1317" s="3">
        <f>TITRES_STAT!B1320</f>
        <v>44624</v>
      </c>
      <c r="B1317" s="5">
        <f>TITRES_STAT!D1320</f>
        <v>2.35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1.0749941595809498E-2</v>
      </c>
      <c r="G1317" s="2">
        <f t="shared" si="186"/>
        <v>5.6264858784588366E-3</v>
      </c>
      <c r="H1317" s="2">
        <f t="shared" si="184"/>
        <v>1.9105960324126929</v>
      </c>
      <c r="I1317" s="2">
        <f t="shared" si="185"/>
        <v>65.642775951595524</v>
      </c>
    </row>
    <row r="1318" spans="1:9" ht="13.5" x14ac:dyDescent="0.25">
      <c r="A1318" s="3">
        <f>TITRES_STAT!B1321</f>
        <v>44627</v>
      </c>
      <c r="B1318" s="5">
        <f>TITRES_STAT!D1321</f>
        <v>2.34</v>
      </c>
      <c r="C1318" s="2">
        <f t="shared" si="180"/>
        <v>-1.0000000000000231E-2</v>
      </c>
      <c r="D1318" s="2">
        <f t="shared" si="181"/>
        <v>0</v>
      </c>
      <c r="E1318" s="2">
        <f t="shared" si="182"/>
        <v>1.0000000000000231E-2</v>
      </c>
      <c r="F1318" s="2">
        <f t="shared" si="186"/>
        <v>9.9820886246802486E-3</v>
      </c>
      <c r="G1318" s="2">
        <f t="shared" si="186"/>
        <v>5.9388797442832212E-3</v>
      </c>
      <c r="H1318" s="2">
        <f t="shared" si="184"/>
        <v>1.6808032919489622</v>
      </c>
      <c r="I1318" s="2">
        <f t="shared" si="185"/>
        <v>62.697747984597804</v>
      </c>
    </row>
    <row r="1319" spans="1:9" ht="13.5" x14ac:dyDescent="0.25">
      <c r="A1319" s="3">
        <f>TITRES_STAT!B1322</f>
        <v>44628</v>
      </c>
      <c r="B1319" s="5">
        <f>TITRES_STAT!D1322</f>
        <v>2.38</v>
      </c>
      <c r="C1319" s="2">
        <f t="shared" si="180"/>
        <v>4.0000000000000036E-2</v>
      </c>
      <c r="D1319" s="2">
        <f t="shared" si="181"/>
        <v>4.0000000000000036E-2</v>
      </c>
      <c r="E1319" s="2">
        <f t="shared" si="182"/>
        <v>0</v>
      </c>
      <c r="F1319" s="2">
        <f t="shared" si="186"/>
        <v>1.2126225151488803E-2</v>
      </c>
      <c r="G1319" s="2">
        <f t="shared" si="186"/>
        <v>5.5146740482629906E-3</v>
      </c>
      <c r="H1319" s="2">
        <f t="shared" si="184"/>
        <v>2.1989015208085263</v>
      </c>
      <c r="I1319" s="2">
        <f t="shared" si="185"/>
        <v>68.739268980457751</v>
      </c>
    </row>
    <row r="1320" spans="1:9" ht="13.5" x14ac:dyDescent="0.25">
      <c r="A1320" s="3">
        <f>TITRES_STAT!B1323</f>
        <v>44629</v>
      </c>
      <c r="B1320" s="5">
        <f>TITRES_STAT!D1323</f>
        <v>2.38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1.1260066212096746E-2</v>
      </c>
      <c r="G1320" s="2">
        <f t="shared" si="186"/>
        <v>5.1207687591013481E-3</v>
      </c>
      <c r="H1320" s="2">
        <f t="shared" si="184"/>
        <v>2.1989015208085263</v>
      </c>
      <c r="I1320" s="2">
        <f t="shared" si="185"/>
        <v>68.739268980457751</v>
      </c>
    </row>
    <row r="1321" spans="1:9" ht="13.5" x14ac:dyDescent="0.25">
      <c r="A1321" s="3">
        <f>TITRES_STAT!B1324</f>
        <v>44630</v>
      </c>
      <c r="B1321" s="5">
        <f>TITRES_STAT!D1324</f>
        <v>2.38</v>
      </c>
      <c r="C1321" s="2">
        <f t="shared" si="180"/>
        <v>0</v>
      </c>
      <c r="D1321" s="2">
        <f t="shared" si="181"/>
        <v>0</v>
      </c>
      <c r="E1321" s="2">
        <f t="shared" si="182"/>
        <v>0</v>
      </c>
      <c r="F1321" s="2">
        <f t="shared" si="186"/>
        <v>1.0455775768375549E-2</v>
      </c>
      <c r="G1321" s="2">
        <f t="shared" si="186"/>
        <v>4.7549995620226803E-3</v>
      </c>
      <c r="H1321" s="2">
        <f t="shared" si="184"/>
        <v>2.1989015208085267</v>
      </c>
      <c r="I1321" s="2">
        <f t="shared" si="185"/>
        <v>68.739268980457751</v>
      </c>
    </row>
    <row r="1322" spans="1:9" ht="13.5" x14ac:dyDescent="0.25">
      <c r="A1322" s="3">
        <f>TITRES_STAT!B1325</f>
        <v>44631</v>
      </c>
      <c r="B1322" s="5">
        <f>TITRES_STAT!D1325</f>
        <v>2.38</v>
      </c>
      <c r="C1322" s="2">
        <f t="shared" si="180"/>
        <v>0</v>
      </c>
      <c r="D1322" s="2">
        <f t="shared" si="181"/>
        <v>0</v>
      </c>
      <c r="E1322" s="2">
        <f t="shared" si="182"/>
        <v>0</v>
      </c>
      <c r="F1322" s="2">
        <f t="shared" si="186"/>
        <v>9.7089346420630111E-3</v>
      </c>
      <c r="G1322" s="2">
        <f t="shared" si="186"/>
        <v>4.4153567361639176E-3</v>
      </c>
      <c r="H1322" s="2">
        <f t="shared" si="184"/>
        <v>2.1989015208085267</v>
      </c>
      <c r="I1322" s="2">
        <f t="shared" si="185"/>
        <v>68.739268980457751</v>
      </c>
    </row>
    <row r="1323" spans="1:9" ht="13.5" x14ac:dyDescent="0.25">
      <c r="A1323" s="3">
        <f>TITRES_STAT!B1326</f>
        <v>44634</v>
      </c>
      <c r="B1323" s="5">
        <f>TITRES_STAT!D1326</f>
        <v>2.38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9.0154393104870823E-3</v>
      </c>
      <c r="G1323" s="2">
        <f t="shared" si="186"/>
        <v>4.0999741121522095E-3</v>
      </c>
      <c r="H1323" s="2">
        <f t="shared" si="184"/>
        <v>2.1989015208085267</v>
      </c>
      <c r="I1323" s="2">
        <f t="shared" si="185"/>
        <v>68.739268980457751</v>
      </c>
    </row>
    <row r="1324" spans="1:9" ht="13.5" x14ac:dyDescent="0.25">
      <c r="A1324" s="3">
        <f>TITRES_STAT!B1327</f>
        <v>44635</v>
      </c>
      <c r="B1324" s="5">
        <f>TITRES_STAT!D1327</f>
        <v>2.38</v>
      </c>
      <c r="C1324" s="2">
        <f t="shared" si="180"/>
        <v>0</v>
      </c>
      <c r="D1324" s="2">
        <f t="shared" si="181"/>
        <v>0</v>
      </c>
      <c r="E1324" s="2">
        <f t="shared" si="182"/>
        <v>0</v>
      </c>
      <c r="F1324" s="2">
        <f t="shared" si="186"/>
        <v>8.3714793597380061E-3</v>
      </c>
      <c r="G1324" s="2">
        <f t="shared" si="186"/>
        <v>3.8071188184270514E-3</v>
      </c>
      <c r="H1324" s="2">
        <f t="shared" si="184"/>
        <v>2.1989015208085272</v>
      </c>
      <c r="I1324" s="2">
        <f t="shared" si="185"/>
        <v>68.739268980457751</v>
      </c>
    </row>
    <row r="1325" spans="1:9" ht="13.5" x14ac:dyDescent="0.25">
      <c r="A1325" s="3">
        <f>TITRES_STAT!B1328</f>
        <v>44636</v>
      </c>
      <c r="B1325" s="5">
        <f>TITRES_STAT!D1328</f>
        <v>2.38</v>
      </c>
      <c r="C1325" s="2">
        <f t="shared" si="180"/>
        <v>0</v>
      </c>
      <c r="D1325" s="2">
        <f t="shared" si="181"/>
        <v>0</v>
      </c>
      <c r="E1325" s="2">
        <f t="shared" si="182"/>
        <v>0</v>
      </c>
      <c r="F1325" s="2">
        <f t="shared" ref="F1325:G1340" si="187">((F1324*13)+D1325)/14</f>
        <v>7.7735165483281488E-3</v>
      </c>
      <c r="G1325" s="2">
        <f t="shared" si="187"/>
        <v>3.5351817599679762E-3</v>
      </c>
      <c r="H1325" s="2">
        <f t="shared" si="184"/>
        <v>2.1989015208085272</v>
      </c>
      <c r="I1325" s="2">
        <f t="shared" si="185"/>
        <v>68.739268980457751</v>
      </c>
    </row>
    <row r="1326" spans="1:9" ht="13.5" x14ac:dyDescent="0.25">
      <c r="A1326" s="3">
        <f>TITRES_STAT!B1329</f>
        <v>44637</v>
      </c>
      <c r="B1326" s="5">
        <f>TITRES_STAT!D1329</f>
        <v>2.38</v>
      </c>
      <c r="C1326" s="2">
        <f t="shared" si="180"/>
        <v>0</v>
      </c>
      <c r="D1326" s="2">
        <f t="shared" si="181"/>
        <v>0</v>
      </c>
      <c r="E1326" s="2">
        <f t="shared" si="182"/>
        <v>0</v>
      </c>
      <c r="F1326" s="2">
        <f t="shared" si="187"/>
        <v>7.2182653663047094E-3</v>
      </c>
      <c r="G1326" s="2">
        <f t="shared" si="187"/>
        <v>3.2826687771131207E-3</v>
      </c>
      <c r="H1326" s="2">
        <f t="shared" si="184"/>
        <v>2.1989015208085272</v>
      </c>
      <c r="I1326" s="2">
        <f t="shared" si="185"/>
        <v>68.739268980457751</v>
      </c>
    </row>
    <row r="1327" spans="1:9" ht="13.5" x14ac:dyDescent="0.25">
      <c r="A1327" s="3">
        <f>TITRES_STAT!B1330</f>
        <v>44638</v>
      </c>
      <c r="B1327" s="5">
        <f>TITRES_STAT!D1330</f>
        <v>2.38</v>
      </c>
      <c r="C1327" s="2">
        <f t="shared" si="180"/>
        <v>0</v>
      </c>
      <c r="D1327" s="2">
        <f t="shared" si="181"/>
        <v>0</v>
      </c>
      <c r="E1327" s="2">
        <f t="shared" si="182"/>
        <v>0</v>
      </c>
      <c r="F1327" s="2">
        <f t="shared" si="187"/>
        <v>6.7026749829972301E-3</v>
      </c>
      <c r="G1327" s="2">
        <f t="shared" si="187"/>
        <v>3.0481924358907548E-3</v>
      </c>
      <c r="H1327" s="2">
        <f t="shared" si="184"/>
        <v>2.1989015208085272</v>
      </c>
      <c r="I1327" s="2">
        <f t="shared" si="185"/>
        <v>68.739268980457751</v>
      </c>
    </row>
    <row r="1328" spans="1:9" ht="13.5" x14ac:dyDescent="0.25">
      <c r="A1328" s="3">
        <f>TITRES_STAT!B1331</f>
        <v>44641</v>
      </c>
      <c r="B1328" s="5">
        <f>TITRES_STAT!D1331</f>
        <v>2.38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6.2239124842117131E-3</v>
      </c>
      <c r="G1328" s="2">
        <f t="shared" si="187"/>
        <v>2.8304644047557012E-3</v>
      </c>
      <c r="H1328" s="2">
        <f t="shared" si="184"/>
        <v>2.1989015208085267</v>
      </c>
      <c r="I1328" s="2">
        <f t="shared" si="185"/>
        <v>68.739268980457751</v>
      </c>
    </row>
    <row r="1329" spans="1:9" ht="13.5" x14ac:dyDescent="0.25">
      <c r="A1329" s="3">
        <f>TITRES_STAT!B1332</f>
        <v>44642</v>
      </c>
      <c r="B1329" s="5">
        <f>TITRES_STAT!D1332</f>
        <v>2.38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5.7793473067680188E-3</v>
      </c>
      <c r="G1329" s="2">
        <f t="shared" si="187"/>
        <v>2.6282883758445797E-3</v>
      </c>
      <c r="H1329" s="2">
        <f t="shared" si="184"/>
        <v>2.1989015208085267</v>
      </c>
      <c r="I1329" s="2">
        <f t="shared" si="185"/>
        <v>68.739268980457751</v>
      </c>
    </row>
    <row r="1330" spans="1:9" ht="13.5" x14ac:dyDescent="0.25">
      <c r="A1330" s="3">
        <f>TITRES_STAT!B1333</f>
        <v>44643</v>
      </c>
      <c r="B1330" s="5">
        <f>TITRES_STAT!D1333</f>
        <v>2.38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5.3665367848560177E-3</v>
      </c>
      <c r="G1330" s="2">
        <f t="shared" si="187"/>
        <v>2.4405534918556814E-3</v>
      </c>
      <c r="H1330" s="2">
        <f t="shared" si="184"/>
        <v>2.1989015208085263</v>
      </c>
      <c r="I1330" s="2">
        <f t="shared" si="185"/>
        <v>68.739268980457751</v>
      </c>
    </row>
    <row r="1331" spans="1:9" ht="13.5" x14ac:dyDescent="0.25">
      <c r="A1331" s="3">
        <f>TITRES_STAT!B1334</f>
        <v>44644</v>
      </c>
      <c r="B1331" s="5">
        <f>TITRES_STAT!D1334</f>
        <v>2.2799999999999998</v>
      </c>
      <c r="C1331" s="2">
        <f t="shared" si="180"/>
        <v>-0.10000000000000009</v>
      </c>
      <c r="D1331" s="2">
        <f t="shared" si="181"/>
        <v>0</v>
      </c>
      <c r="E1331" s="2">
        <f t="shared" si="182"/>
        <v>0.10000000000000009</v>
      </c>
      <c r="F1331" s="2">
        <f t="shared" si="187"/>
        <v>4.9832127287948733E-3</v>
      </c>
      <c r="G1331" s="2">
        <f t="shared" si="187"/>
        <v>9.4090853852945681E-3</v>
      </c>
      <c r="H1331" s="2">
        <f t="shared" si="184"/>
        <v>0.52961712267837657</v>
      </c>
      <c r="I1331" s="2">
        <f t="shared" si="185"/>
        <v>34.624162793824581</v>
      </c>
    </row>
    <row r="1332" spans="1:9" ht="13.5" x14ac:dyDescent="0.25">
      <c r="A1332" s="3">
        <f>TITRES_STAT!B1335</f>
        <v>44645</v>
      </c>
      <c r="B1332" s="5">
        <f>TITRES_STAT!D1335</f>
        <v>2.2799999999999998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4.6272689624523829E-3</v>
      </c>
      <c r="G1332" s="2">
        <f t="shared" si="187"/>
        <v>8.7370078577735273E-3</v>
      </c>
      <c r="H1332" s="2">
        <f t="shared" si="184"/>
        <v>0.52961712267837668</v>
      </c>
      <c r="I1332" s="2">
        <f t="shared" si="185"/>
        <v>34.624162793824595</v>
      </c>
    </row>
    <row r="1333" spans="1:9" ht="13.5" x14ac:dyDescent="0.25">
      <c r="A1333" s="3">
        <f>TITRES_STAT!B1336</f>
        <v>44648</v>
      </c>
      <c r="B1333" s="5">
        <f>TITRES_STAT!D1336</f>
        <v>2.2799999999999998</v>
      </c>
      <c r="C1333" s="2">
        <f t="shared" si="180"/>
        <v>0</v>
      </c>
      <c r="D1333" s="2">
        <f t="shared" si="181"/>
        <v>0</v>
      </c>
      <c r="E1333" s="2">
        <f t="shared" si="182"/>
        <v>0</v>
      </c>
      <c r="F1333" s="2">
        <f t="shared" si="187"/>
        <v>4.296749750848641E-3</v>
      </c>
      <c r="G1333" s="2">
        <f t="shared" si="187"/>
        <v>8.1129358679325608E-3</v>
      </c>
      <c r="H1333" s="2">
        <f t="shared" si="184"/>
        <v>0.52961712267837657</v>
      </c>
      <c r="I1333" s="2">
        <f t="shared" si="185"/>
        <v>34.624162793824581</v>
      </c>
    </row>
    <row r="1334" spans="1:9" ht="13.5" x14ac:dyDescent="0.25">
      <c r="A1334" s="3">
        <f>TITRES_STAT!B1337</f>
        <v>44649</v>
      </c>
      <c r="B1334" s="5">
        <f>TITRES_STAT!D1337</f>
        <v>2.1800000000000002</v>
      </c>
      <c r="C1334" s="2">
        <f t="shared" si="180"/>
        <v>-9.9999999999999645E-2</v>
      </c>
      <c r="D1334" s="2">
        <f t="shared" si="181"/>
        <v>0</v>
      </c>
      <c r="E1334" s="2">
        <f t="shared" si="182"/>
        <v>9.9999999999999645E-2</v>
      </c>
      <c r="F1334" s="2">
        <f t="shared" si="187"/>
        <v>3.9898390543594521E-3</v>
      </c>
      <c r="G1334" s="2">
        <f t="shared" si="187"/>
        <v>1.4676297591651637E-2</v>
      </c>
      <c r="H1334" s="2">
        <f t="shared" si="184"/>
        <v>0.27185596567822423</v>
      </c>
      <c r="I1334" s="2">
        <f t="shared" si="185"/>
        <v>21.374744704936418</v>
      </c>
    </row>
    <row r="1335" spans="1:9" ht="13.5" x14ac:dyDescent="0.25">
      <c r="A1335" s="3">
        <f>TITRES_STAT!B1338</f>
        <v>44650</v>
      </c>
      <c r="B1335" s="5">
        <f>TITRES_STAT!D1338</f>
        <v>2.1800000000000002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3.7048505504766343E-3</v>
      </c>
      <c r="G1335" s="2">
        <f t="shared" si="187"/>
        <v>1.3627990620819376E-2</v>
      </c>
      <c r="H1335" s="2">
        <f t="shared" si="184"/>
        <v>0.27185596567822423</v>
      </c>
      <c r="I1335" s="2">
        <f t="shared" si="185"/>
        <v>21.374744704936418</v>
      </c>
    </row>
    <row r="1336" spans="1:9" ht="13.5" x14ac:dyDescent="0.25">
      <c r="A1336" s="3">
        <f>TITRES_STAT!B1339</f>
        <v>44651</v>
      </c>
      <c r="B1336" s="5">
        <f>TITRES_STAT!D1339</f>
        <v>2.27</v>
      </c>
      <c r="C1336" s="2">
        <f t="shared" si="180"/>
        <v>8.9999999999999858E-2</v>
      </c>
      <c r="D1336" s="2">
        <f t="shared" si="181"/>
        <v>8.9999999999999858E-2</v>
      </c>
      <c r="E1336" s="2">
        <f t="shared" si="182"/>
        <v>0</v>
      </c>
      <c r="F1336" s="2">
        <f t="shared" si="187"/>
        <v>9.86878979687115E-3</v>
      </c>
      <c r="G1336" s="2">
        <f t="shared" si="187"/>
        <v>1.2654562719332279E-2</v>
      </c>
      <c r="H1336" s="2">
        <f t="shared" si="184"/>
        <v>0.77986019870877676</v>
      </c>
      <c r="I1336" s="2">
        <f t="shared" si="185"/>
        <v>43.815812010097012</v>
      </c>
    </row>
    <row r="1337" spans="1:9" ht="13.5" x14ac:dyDescent="0.25">
      <c r="A1337" s="3">
        <f>TITRES_STAT!B1340</f>
        <v>44652</v>
      </c>
      <c r="B1337" s="5">
        <f>TITRES_STAT!D1340</f>
        <v>2.37</v>
      </c>
      <c r="C1337" s="2">
        <f t="shared" si="180"/>
        <v>0.10000000000000009</v>
      </c>
      <c r="D1337" s="2">
        <f t="shared" si="181"/>
        <v>0.10000000000000009</v>
      </c>
      <c r="E1337" s="2">
        <f t="shared" si="182"/>
        <v>0</v>
      </c>
      <c r="F1337" s="2">
        <f t="shared" si="187"/>
        <v>1.6306733382808931E-2</v>
      </c>
      <c r="G1337" s="2">
        <f t="shared" si="187"/>
        <v>1.1750665382237116E-2</v>
      </c>
      <c r="H1337" s="2">
        <f t="shared" si="184"/>
        <v>1.3877285117367899</v>
      </c>
      <c r="I1337" s="2">
        <f t="shared" si="185"/>
        <v>58.119191730360569</v>
      </c>
    </row>
    <row r="1338" spans="1:9" ht="13.5" x14ac:dyDescent="0.25">
      <c r="A1338" s="3">
        <f>TITRES_STAT!B1341</f>
        <v>44655</v>
      </c>
      <c r="B1338" s="5">
        <f>TITRES_STAT!D1341</f>
        <v>2.37</v>
      </c>
      <c r="C1338" s="2">
        <f t="shared" si="180"/>
        <v>0</v>
      </c>
      <c r="D1338" s="2">
        <f t="shared" si="181"/>
        <v>0</v>
      </c>
      <c r="E1338" s="2">
        <f t="shared" si="182"/>
        <v>0</v>
      </c>
      <c r="F1338" s="2">
        <f t="shared" si="187"/>
        <v>1.5141966712608293E-2</v>
      </c>
      <c r="G1338" s="2">
        <f t="shared" si="187"/>
        <v>1.0911332140648751E-2</v>
      </c>
      <c r="H1338" s="2">
        <f t="shared" si="184"/>
        <v>1.3877285117367899</v>
      </c>
      <c r="I1338" s="2">
        <f t="shared" si="185"/>
        <v>58.119191730360569</v>
      </c>
    </row>
    <row r="1339" spans="1:9" ht="13.5" x14ac:dyDescent="0.25">
      <c r="A1339" s="3">
        <f>TITRES_STAT!B1342</f>
        <v>44656</v>
      </c>
      <c r="B1339" s="5">
        <f>TITRES_STAT!D1342</f>
        <v>2.37</v>
      </c>
      <c r="C1339" s="2">
        <f t="shared" si="180"/>
        <v>0</v>
      </c>
      <c r="D1339" s="2">
        <f t="shared" si="181"/>
        <v>0</v>
      </c>
      <c r="E1339" s="2">
        <f t="shared" si="182"/>
        <v>0</v>
      </c>
      <c r="F1339" s="2">
        <f t="shared" si="187"/>
        <v>1.4060397661707701E-2</v>
      </c>
      <c r="G1339" s="2">
        <f t="shared" si="187"/>
        <v>1.0131951273459555E-2</v>
      </c>
      <c r="H1339" s="2">
        <f t="shared" si="184"/>
        <v>1.3877285117367899</v>
      </c>
      <c r="I1339" s="2">
        <f t="shared" si="185"/>
        <v>58.119191730360569</v>
      </c>
    </row>
    <row r="1340" spans="1:9" ht="13.5" x14ac:dyDescent="0.25">
      <c r="A1340" s="3">
        <f>TITRES_STAT!B1343</f>
        <v>44657</v>
      </c>
      <c r="B1340" s="5">
        <f>TITRES_STAT!D1343</f>
        <v>2.37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1.3056083543014295E-2</v>
      </c>
      <c r="G1340" s="2">
        <f t="shared" si="187"/>
        <v>9.4082404682124445E-3</v>
      </c>
      <c r="H1340" s="2">
        <f t="shared" si="184"/>
        <v>1.3877285117367899</v>
      </c>
      <c r="I1340" s="2">
        <f t="shared" si="185"/>
        <v>58.119191730360569</v>
      </c>
    </row>
    <row r="1341" spans="1:9" ht="13.5" x14ac:dyDescent="0.25">
      <c r="A1341" s="3">
        <f>TITRES_STAT!B1344</f>
        <v>44658</v>
      </c>
      <c r="B1341" s="5">
        <f>TITRES_STAT!D1344</f>
        <v>2.37</v>
      </c>
      <c r="C1341" s="2">
        <f t="shared" si="180"/>
        <v>0</v>
      </c>
      <c r="D1341" s="2">
        <f t="shared" si="181"/>
        <v>0</v>
      </c>
      <c r="E1341" s="2">
        <f t="shared" si="182"/>
        <v>0</v>
      </c>
      <c r="F1341" s="2">
        <f t="shared" ref="F1341:G1356" si="188">((F1340*13)+D1341)/14</f>
        <v>1.2123506147084701E-2</v>
      </c>
      <c r="G1341" s="2">
        <f t="shared" si="188"/>
        <v>8.7362232919115552E-3</v>
      </c>
      <c r="H1341" s="2">
        <f t="shared" si="184"/>
        <v>1.3877285117367899</v>
      </c>
      <c r="I1341" s="2">
        <f t="shared" si="185"/>
        <v>58.119191730360569</v>
      </c>
    </row>
    <row r="1342" spans="1:9" ht="13.5" x14ac:dyDescent="0.25">
      <c r="A1342" s="3">
        <f>TITRES_STAT!B1345</f>
        <v>44659</v>
      </c>
      <c r="B1342" s="5">
        <f>TITRES_STAT!D1345</f>
        <v>2.37</v>
      </c>
      <c r="C1342" s="2">
        <f t="shared" si="180"/>
        <v>0</v>
      </c>
      <c r="D1342" s="2">
        <f t="shared" si="181"/>
        <v>0</v>
      </c>
      <c r="E1342" s="2">
        <f t="shared" si="182"/>
        <v>0</v>
      </c>
      <c r="F1342" s="2">
        <f t="shared" si="188"/>
        <v>1.1257541422292936E-2</v>
      </c>
      <c r="G1342" s="2">
        <f t="shared" si="188"/>
        <v>8.1122073424893006E-3</v>
      </c>
      <c r="H1342" s="2">
        <f t="shared" si="184"/>
        <v>1.3877285117367899</v>
      </c>
      <c r="I1342" s="2">
        <f t="shared" si="185"/>
        <v>58.119191730360569</v>
      </c>
    </row>
    <row r="1343" spans="1:9" ht="13.5" x14ac:dyDescent="0.25">
      <c r="A1343" s="3">
        <f>TITRES_STAT!B1346</f>
        <v>44662</v>
      </c>
      <c r="B1343" s="5">
        <f>TITRES_STAT!D1346</f>
        <v>2.37</v>
      </c>
      <c r="C1343" s="2">
        <f t="shared" si="180"/>
        <v>0</v>
      </c>
      <c r="D1343" s="2">
        <f t="shared" si="181"/>
        <v>0</v>
      </c>
      <c r="E1343" s="2">
        <f t="shared" si="182"/>
        <v>0</v>
      </c>
      <c r="F1343" s="2">
        <f t="shared" si="188"/>
        <v>1.0453431320700585E-2</v>
      </c>
      <c r="G1343" s="2">
        <f t="shared" si="188"/>
        <v>7.5327639608829215E-3</v>
      </c>
      <c r="H1343" s="2">
        <f t="shared" si="184"/>
        <v>1.3877285117367901</v>
      </c>
      <c r="I1343" s="2">
        <f t="shared" si="185"/>
        <v>58.119191730360569</v>
      </c>
    </row>
    <row r="1344" spans="1:9" ht="13.5" x14ac:dyDescent="0.25">
      <c r="A1344" s="3">
        <f>TITRES_STAT!B1347</f>
        <v>44663</v>
      </c>
      <c r="B1344" s="5">
        <f>TITRES_STAT!D1347</f>
        <v>2.37</v>
      </c>
      <c r="C1344" s="2">
        <f t="shared" si="180"/>
        <v>0</v>
      </c>
      <c r="D1344" s="2">
        <f t="shared" si="181"/>
        <v>0</v>
      </c>
      <c r="E1344" s="2">
        <f t="shared" si="182"/>
        <v>0</v>
      </c>
      <c r="F1344" s="2">
        <f t="shared" si="188"/>
        <v>9.7067576549362579E-3</v>
      </c>
      <c r="G1344" s="2">
        <f t="shared" si="188"/>
        <v>6.9947093922484273E-3</v>
      </c>
      <c r="H1344" s="2">
        <f t="shared" si="184"/>
        <v>1.3877285117367901</v>
      </c>
      <c r="I1344" s="2">
        <f t="shared" si="185"/>
        <v>58.119191730360569</v>
      </c>
    </row>
    <row r="1345" spans="1:9" ht="13.5" x14ac:dyDescent="0.25">
      <c r="A1345" s="3">
        <f>TITRES_STAT!B1348</f>
        <v>44664</v>
      </c>
      <c r="B1345" s="5">
        <f>TITRES_STAT!D1348</f>
        <v>2.37</v>
      </c>
      <c r="C1345" s="2">
        <f t="shared" si="180"/>
        <v>0</v>
      </c>
      <c r="D1345" s="2">
        <f t="shared" si="181"/>
        <v>0</v>
      </c>
      <c r="E1345" s="2">
        <f t="shared" si="182"/>
        <v>0</v>
      </c>
      <c r="F1345" s="2">
        <f t="shared" si="188"/>
        <v>9.0134178224408109E-3</v>
      </c>
      <c r="G1345" s="2">
        <f t="shared" si="188"/>
        <v>6.4950872928021116E-3</v>
      </c>
      <c r="H1345" s="2">
        <f t="shared" si="184"/>
        <v>1.3877285117367901</v>
      </c>
      <c r="I1345" s="2">
        <f t="shared" si="185"/>
        <v>58.119191730360569</v>
      </c>
    </row>
    <row r="1346" spans="1:9" ht="13.5" x14ac:dyDescent="0.25">
      <c r="A1346" s="3">
        <f>TITRES_STAT!B1349</f>
        <v>44665</v>
      </c>
      <c r="B1346" s="5">
        <f>TITRES_STAT!D1349</f>
        <v>2.37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8.3696022636950383E-3</v>
      </c>
      <c r="G1346" s="2">
        <f t="shared" si="188"/>
        <v>6.0311524861733894E-3</v>
      </c>
      <c r="H1346" s="2">
        <f t="shared" si="184"/>
        <v>1.3877285117367899</v>
      </c>
      <c r="I1346" s="2">
        <f t="shared" si="185"/>
        <v>58.119191730360569</v>
      </c>
    </row>
    <row r="1347" spans="1:9" ht="13.5" x14ac:dyDescent="0.25">
      <c r="A1347" s="3">
        <f>TITRES_STAT!B1350</f>
        <v>44666</v>
      </c>
      <c r="B1347" s="5">
        <f>TITRES_STAT!D1350</f>
        <v>2.37</v>
      </c>
      <c r="C1347" s="2">
        <f t="shared" ref="C1347:C1410" si="189">B1347-B1346</f>
        <v>0</v>
      </c>
      <c r="D1347" s="2">
        <f t="shared" ref="D1347:D1410" si="190">IF(C1347&gt;0,C1347,0)</f>
        <v>0</v>
      </c>
      <c r="E1347" s="2">
        <f t="shared" ref="E1347:E1410" si="191">IF(C1347&lt;0,-C1347,0)</f>
        <v>0</v>
      </c>
      <c r="F1347" s="2">
        <f t="shared" si="188"/>
        <v>7.7717735305739642E-3</v>
      </c>
      <c r="G1347" s="2">
        <f t="shared" si="188"/>
        <v>5.6003558800181473E-3</v>
      </c>
      <c r="H1347" s="2">
        <f t="shared" si="184"/>
        <v>1.3877285117367899</v>
      </c>
      <c r="I1347" s="2">
        <f t="shared" si="185"/>
        <v>58.119191730360569</v>
      </c>
    </row>
    <row r="1348" spans="1:9" ht="13.5" x14ac:dyDescent="0.25">
      <c r="A1348" s="3">
        <f>TITRES_STAT!B1351</f>
        <v>44669</v>
      </c>
      <c r="B1348" s="5">
        <f>TITRES_STAT!D1351</f>
        <v>2.37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7.2166468498186809E-3</v>
      </c>
      <c r="G1348" s="2">
        <f t="shared" si="188"/>
        <v>5.2003304600168514E-3</v>
      </c>
      <c r="H1348" s="2">
        <f t="shared" si="184"/>
        <v>1.3877285117367899</v>
      </c>
      <c r="I1348" s="2">
        <f t="shared" si="185"/>
        <v>58.119191730360569</v>
      </c>
    </row>
    <row r="1349" spans="1:9" ht="13.5" x14ac:dyDescent="0.25">
      <c r="A1349" s="3">
        <f>TITRES_STAT!B1352</f>
        <v>44670</v>
      </c>
      <c r="B1349" s="5">
        <f>TITRES_STAT!D1352</f>
        <v>2.37</v>
      </c>
      <c r="C1349" s="2">
        <f t="shared" si="189"/>
        <v>0</v>
      </c>
      <c r="D1349" s="2">
        <f t="shared" si="190"/>
        <v>0</v>
      </c>
      <c r="E1349" s="2">
        <f t="shared" si="191"/>
        <v>0</v>
      </c>
      <c r="F1349" s="2">
        <f t="shared" si="188"/>
        <v>6.7011720748316322E-3</v>
      </c>
      <c r="G1349" s="2">
        <f t="shared" si="188"/>
        <v>4.828878284301362E-3</v>
      </c>
      <c r="H1349" s="2">
        <f t="shared" si="184"/>
        <v>1.3877285117367899</v>
      </c>
      <c r="I1349" s="2">
        <f t="shared" si="185"/>
        <v>58.119191730360569</v>
      </c>
    </row>
    <row r="1350" spans="1:9" ht="13.5" x14ac:dyDescent="0.25">
      <c r="A1350" s="3">
        <f>TITRES_STAT!B1353</f>
        <v>44671</v>
      </c>
      <c r="B1350" s="5">
        <f>TITRES_STAT!D1353</f>
        <v>2.37</v>
      </c>
      <c r="C1350" s="2">
        <f t="shared" si="189"/>
        <v>0</v>
      </c>
      <c r="D1350" s="2">
        <f t="shared" si="190"/>
        <v>0</v>
      </c>
      <c r="E1350" s="2">
        <f t="shared" si="191"/>
        <v>0</v>
      </c>
      <c r="F1350" s="2">
        <f t="shared" si="188"/>
        <v>6.222516926629373E-3</v>
      </c>
      <c r="G1350" s="2">
        <f t="shared" si="188"/>
        <v>4.483958406851265E-3</v>
      </c>
      <c r="H1350" s="2">
        <f t="shared" si="184"/>
        <v>1.3877285117367899</v>
      </c>
      <c r="I1350" s="2">
        <f t="shared" si="185"/>
        <v>58.119191730360569</v>
      </c>
    </row>
    <row r="1351" spans="1:9" ht="13.5" x14ac:dyDescent="0.25">
      <c r="A1351" s="3">
        <f>TITRES_STAT!B1354</f>
        <v>44672</v>
      </c>
      <c r="B1351" s="5">
        <f>TITRES_STAT!D1354</f>
        <v>2.37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5.7780514318701319E-3</v>
      </c>
      <c r="G1351" s="2">
        <f t="shared" si="188"/>
        <v>4.1636756635047463E-3</v>
      </c>
      <c r="H1351" s="2">
        <f t="shared" si="184"/>
        <v>1.3877285117367897</v>
      </c>
      <c r="I1351" s="2">
        <f t="shared" si="185"/>
        <v>58.119191730360569</v>
      </c>
    </row>
    <row r="1352" spans="1:9" ht="13.5" x14ac:dyDescent="0.25">
      <c r="A1352" s="3">
        <f>TITRES_STAT!B1355</f>
        <v>44673</v>
      </c>
      <c r="B1352" s="5">
        <f>TITRES_STAT!D1355</f>
        <v>2.37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5.3653334724508362E-3</v>
      </c>
      <c r="G1352" s="2">
        <f t="shared" si="188"/>
        <v>3.8662702589686926E-3</v>
      </c>
      <c r="H1352" s="2">
        <f t="shared" si="184"/>
        <v>1.3877285117367897</v>
      </c>
      <c r="I1352" s="2">
        <f t="shared" si="185"/>
        <v>58.119191730360569</v>
      </c>
    </row>
    <row r="1353" spans="1:9" ht="13.5" x14ac:dyDescent="0.25">
      <c r="A1353" s="3">
        <f>TITRES_STAT!B1356</f>
        <v>44676</v>
      </c>
      <c r="B1353" s="5">
        <f>TITRES_STAT!D1356</f>
        <v>2.37</v>
      </c>
      <c r="C1353" s="2">
        <f t="shared" si="189"/>
        <v>0</v>
      </c>
      <c r="D1353" s="2">
        <f t="shared" si="190"/>
        <v>0</v>
      </c>
      <c r="E1353" s="2">
        <f t="shared" si="191"/>
        <v>0</v>
      </c>
      <c r="F1353" s="2">
        <f t="shared" si="188"/>
        <v>4.9820953672757764E-3</v>
      </c>
      <c r="G1353" s="2">
        <f t="shared" si="188"/>
        <v>3.5901080976137863E-3</v>
      </c>
      <c r="H1353" s="2">
        <f t="shared" si="184"/>
        <v>1.3877285117367895</v>
      </c>
      <c r="I1353" s="2">
        <f t="shared" si="185"/>
        <v>58.119191730360562</v>
      </c>
    </row>
    <row r="1354" spans="1:9" ht="13.5" x14ac:dyDescent="0.25">
      <c r="A1354" s="3">
        <f>TITRES_STAT!B1357</f>
        <v>44677</v>
      </c>
      <c r="B1354" s="5">
        <f>TITRES_STAT!D1357</f>
        <v>2.39</v>
      </c>
      <c r="C1354" s="2">
        <f t="shared" si="189"/>
        <v>2.0000000000000018E-2</v>
      </c>
      <c r="D1354" s="2">
        <f t="shared" si="190"/>
        <v>2.0000000000000018E-2</v>
      </c>
      <c r="E1354" s="2">
        <f t="shared" si="191"/>
        <v>0</v>
      </c>
      <c r="F1354" s="2">
        <f t="shared" si="188"/>
        <v>6.0548028410417941E-3</v>
      </c>
      <c r="G1354" s="2">
        <f t="shared" si="188"/>
        <v>3.3336718049270871E-3</v>
      </c>
      <c r="H1354" s="2">
        <f t="shared" si="184"/>
        <v>1.8162564269502897</v>
      </c>
      <c r="I1354" s="2">
        <f t="shared" si="185"/>
        <v>64.4918697590725</v>
      </c>
    </row>
    <row r="1355" spans="1:9" ht="13.5" x14ac:dyDescent="0.25">
      <c r="A1355" s="3">
        <f>TITRES_STAT!B1358</f>
        <v>44678</v>
      </c>
      <c r="B1355" s="5">
        <f>TITRES_STAT!D1358</f>
        <v>2.39</v>
      </c>
      <c r="C1355" s="2">
        <f t="shared" si="189"/>
        <v>0</v>
      </c>
      <c r="D1355" s="2">
        <f t="shared" si="190"/>
        <v>0</v>
      </c>
      <c r="E1355" s="2">
        <f t="shared" si="191"/>
        <v>0</v>
      </c>
      <c r="F1355" s="2">
        <f t="shared" si="188"/>
        <v>5.6223169238245234E-3</v>
      </c>
      <c r="G1355" s="2">
        <f t="shared" si="188"/>
        <v>3.095552390289438E-3</v>
      </c>
      <c r="H1355" s="2">
        <f t="shared" si="184"/>
        <v>1.8162564269502897</v>
      </c>
      <c r="I1355" s="2">
        <f t="shared" si="185"/>
        <v>64.4918697590725</v>
      </c>
    </row>
    <row r="1356" spans="1:9" ht="13.5" x14ac:dyDescent="0.25">
      <c r="A1356" s="3">
        <f>TITRES_STAT!B1359</f>
        <v>44679</v>
      </c>
      <c r="B1356" s="5">
        <f>TITRES_STAT!D1359</f>
        <v>2.39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5.2207228578370572E-3</v>
      </c>
      <c r="G1356" s="2">
        <f t="shared" si="188"/>
        <v>2.8744415052687636E-3</v>
      </c>
      <c r="H1356" s="2">
        <f t="shared" si="184"/>
        <v>1.8162564269502899</v>
      </c>
      <c r="I1356" s="2">
        <f t="shared" si="185"/>
        <v>64.4918697590725</v>
      </c>
    </row>
    <row r="1357" spans="1:9" ht="13.5" x14ac:dyDescent="0.25">
      <c r="A1357" s="3">
        <f>TITRES_STAT!B1360</f>
        <v>44680</v>
      </c>
      <c r="B1357" s="5">
        <f>TITRES_STAT!D1360</f>
        <v>2.39</v>
      </c>
      <c r="C1357" s="2">
        <f t="shared" si="189"/>
        <v>0</v>
      </c>
      <c r="D1357" s="2">
        <f t="shared" si="190"/>
        <v>0</v>
      </c>
      <c r="E1357" s="2">
        <f t="shared" si="191"/>
        <v>0</v>
      </c>
      <c r="F1357" s="2">
        <f t="shared" ref="F1357:G1372" si="192">((F1356*13)+D1357)/14</f>
        <v>4.8478140822772672E-3</v>
      </c>
      <c r="G1357" s="2">
        <f t="shared" si="192"/>
        <v>2.6691242548924237E-3</v>
      </c>
      <c r="H1357" s="2">
        <f t="shared" si="184"/>
        <v>1.8162564269502894</v>
      </c>
      <c r="I1357" s="2">
        <f t="shared" si="185"/>
        <v>64.4918697590725</v>
      </c>
    </row>
    <row r="1358" spans="1:9" ht="13.5" x14ac:dyDescent="0.25">
      <c r="A1358" s="3">
        <f>TITRES_STAT!B1361</f>
        <v>44685</v>
      </c>
      <c r="B1358" s="5">
        <f>TITRES_STAT!D1361</f>
        <v>2.29</v>
      </c>
      <c r="C1358" s="2">
        <f t="shared" si="189"/>
        <v>-0.10000000000000009</v>
      </c>
      <c r="D1358" s="2">
        <f t="shared" si="190"/>
        <v>0</v>
      </c>
      <c r="E1358" s="2">
        <f t="shared" si="191"/>
        <v>0.10000000000000009</v>
      </c>
      <c r="F1358" s="2">
        <f t="shared" si="192"/>
        <v>4.5015416478288916E-3</v>
      </c>
      <c r="G1358" s="2">
        <f t="shared" si="192"/>
        <v>9.6213296652572586E-3</v>
      </c>
      <c r="H1358" s="2">
        <f t="shared" si="184"/>
        <v>0.46787105363243237</v>
      </c>
      <c r="I1358" s="2">
        <f t="shared" si="185"/>
        <v>31.874124942693456</v>
      </c>
    </row>
    <row r="1359" spans="1:9" ht="13.5" x14ac:dyDescent="0.25">
      <c r="A1359" s="3">
        <f>TITRES_STAT!B1362</f>
        <v>44686</v>
      </c>
      <c r="B1359" s="5">
        <f>TITRES_STAT!D1362</f>
        <v>2.2200000000000002</v>
      </c>
      <c r="C1359" s="2">
        <f t="shared" si="189"/>
        <v>-6.999999999999984E-2</v>
      </c>
      <c r="D1359" s="2">
        <f t="shared" si="190"/>
        <v>0</v>
      </c>
      <c r="E1359" s="2">
        <f t="shared" si="191"/>
        <v>6.999999999999984E-2</v>
      </c>
      <c r="F1359" s="2">
        <f t="shared" si="192"/>
        <v>4.1800029586982566E-3</v>
      </c>
      <c r="G1359" s="2">
        <f t="shared" si="192"/>
        <v>1.3934091832024586E-2</v>
      </c>
      <c r="H1359" s="2">
        <f t="shared" si="184"/>
        <v>0.2999838819126624</v>
      </c>
      <c r="I1359" s="2">
        <f t="shared" si="185"/>
        <v>23.075969332119485</v>
      </c>
    </row>
    <row r="1360" spans="1:9" ht="13.5" x14ac:dyDescent="0.25">
      <c r="A1360" s="3">
        <f>TITRES_STAT!B1363</f>
        <v>44687</v>
      </c>
      <c r="B1360" s="5">
        <f>TITRES_STAT!D1363</f>
        <v>2.2200000000000002</v>
      </c>
      <c r="C1360" s="2">
        <f t="shared" si="189"/>
        <v>0</v>
      </c>
      <c r="D1360" s="2">
        <f t="shared" si="190"/>
        <v>0</v>
      </c>
      <c r="E1360" s="2">
        <f t="shared" si="191"/>
        <v>0</v>
      </c>
      <c r="F1360" s="2">
        <f t="shared" si="192"/>
        <v>3.8814313187912381E-3</v>
      </c>
      <c r="G1360" s="2">
        <f t="shared" si="192"/>
        <v>1.2938799558308543E-2</v>
      </c>
      <c r="H1360" s="2">
        <f t="shared" si="184"/>
        <v>0.2999838819126624</v>
      </c>
      <c r="I1360" s="2">
        <f t="shared" si="185"/>
        <v>23.075969332119485</v>
      </c>
    </row>
    <row r="1361" spans="1:9" ht="13.5" x14ac:dyDescent="0.25">
      <c r="A1361" s="3">
        <f>TITRES_STAT!B1364</f>
        <v>44690</v>
      </c>
      <c r="B1361" s="5">
        <f>TITRES_STAT!D1364</f>
        <v>2.2200000000000002</v>
      </c>
      <c r="C1361" s="2">
        <f t="shared" si="189"/>
        <v>0</v>
      </c>
      <c r="D1361" s="2">
        <f t="shared" si="190"/>
        <v>0</v>
      </c>
      <c r="E1361" s="2">
        <f t="shared" si="191"/>
        <v>0</v>
      </c>
      <c r="F1361" s="2">
        <f t="shared" si="192"/>
        <v>3.6041862245918639E-3</v>
      </c>
      <c r="G1361" s="2">
        <f t="shared" si="192"/>
        <v>1.2014599589857932E-2</v>
      </c>
      <c r="H1361" s="2">
        <f t="shared" ref="H1361:H1424" si="193">F1361/G1361</f>
        <v>0.2999838819126624</v>
      </c>
      <c r="I1361" s="2">
        <f t="shared" ref="I1361:I1424" si="194">IF(G1361=0,100,100-(100/(1+H1361)))</f>
        <v>23.075969332119485</v>
      </c>
    </row>
    <row r="1362" spans="1:9" ht="13.5" x14ac:dyDescent="0.25">
      <c r="A1362" s="3">
        <f>TITRES_STAT!B1365</f>
        <v>44691</v>
      </c>
      <c r="B1362" s="5">
        <f>TITRES_STAT!D1365</f>
        <v>2.2200000000000002</v>
      </c>
      <c r="C1362" s="2">
        <f t="shared" si="189"/>
        <v>0</v>
      </c>
      <c r="D1362" s="2">
        <f t="shared" si="190"/>
        <v>0</v>
      </c>
      <c r="E1362" s="2">
        <f t="shared" si="191"/>
        <v>0</v>
      </c>
      <c r="F1362" s="2">
        <f t="shared" si="192"/>
        <v>3.346744351406731E-3</v>
      </c>
      <c r="G1362" s="2">
        <f t="shared" si="192"/>
        <v>1.1156413904868078E-2</v>
      </c>
      <c r="H1362" s="2">
        <f t="shared" si="193"/>
        <v>0.29998388191266245</v>
      </c>
      <c r="I1362" s="2">
        <f t="shared" si="194"/>
        <v>23.075969332119499</v>
      </c>
    </row>
    <row r="1363" spans="1:9" ht="13.5" x14ac:dyDescent="0.25">
      <c r="A1363" s="3">
        <f>TITRES_STAT!B1366</f>
        <v>44692</v>
      </c>
      <c r="B1363" s="5">
        <f>TITRES_STAT!D1366</f>
        <v>2.2200000000000002</v>
      </c>
      <c r="C1363" s="2">
        <f t="shared" si="189"/>
        <v>0</v>
      </c>
      <c r="D1363" s="2">
        <f t="shared" si="190"/>
        <v>0</v>
      </c>
      <c r="E1363" s="2">
        <f t="shared" si="191"/>
        <v>0</v>
      </c>
      <c r="F1363" s="2">
        <f t="shared" si="192"/>
        <v>3.1076911834491071E-3</v>
      </c>
      <c r="G1363" s="2">
        <f t="shared" si="192"/>
        <v>1.03595271973775E-2</v>
      </c>
      <c r="H1363" s="2">
        <f t="shared" si="193"/>
        <v>0.29998388191266245</v>
      </c>
      <c r="I1363" s="2">
        <f t="shared" si="194"/>
        <v>23.075969332119499</v>
      </c>
    </row>
    <row r="1364" spans="1:9" ht="13.5" x14ac:dyDescent="0.25">
      <c r="A1364" s="3">
        <f>TITRES_STAT!B1367</f>
        <v>44693</v>
      </c>
      <c r="B1364" s="5">
        <f>TITRES_STAT!D1367</f>
        <v>2.2200000000000002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2.8857132417741708E-3</v>
      </c>
      <c r="G1364" s="2">
        <f t="shared" si="192"/>
        <v>9.6195609689933934E-3</v>
      </c>
      <c r="H1364" s="2">
        <f t="shared" si="193"/>
        <v>0.29998388191266245</v>
      </c>
      <c r="I1364" s="2">
        <f t="shared" si="194"/>
        <v>23.075969332119499</v>
      </c>
    </row>
    <row r="1365" spans="1:9" ht="13.5" x14ac:dyDescent="0.25">
      <c r="A1365" s="3">
        <f>TITRES_STAT!B1368</f>
        <v>44694</v>
      </c>
      <c r="B1365" s="5">
        <f>TITRES_STAT!D1368</f>
        <v>2.31</v>
      </c>
      <c r="C1365" s="2">
        <f t="shared" si="189"/>
        <v>8.9999999999999858E-2</v>
      </c>
      <c r="D1365" s="2">
        <f t="shared" si="190"/>
        <v>8.9999999999999858E-2</v>
      </c>
      <c r="E1365" s="2">
        <f t="shared" si="191"/>
        <v>0</v>
      </c>
      <c r="F1365" s="2">
        <f t="shared" si="192"/>
        <v>9.1081622959331473E-3</v>
      </c>
      <c r="G1365" s="2">
        <f t="shared" si="192"/>
        <v>8.9324494712081509E-3</v>
      </c>
      <c r="H1365" s="2">
        <f t="shared" si="193"/>
        <v>1.0196712923248399</v>
      </c>
      <c r="I1365" s="2">
        <f t="shared" si="194"/>
        <v>50.486992422964931</v>
      </c>
    </row>
    <row r="1366" spans="1:9" ht="13.5" x14ac:dyDescent="0.25">
      <c r="A1366" s="3">
        <f>TITRES_STAT!B1369</f>
        <v>44697</v>
      </c>
      <c r="B1366" s="5">
        <f>TITRES_STAT!D1369</f>
        <v>2.31</v>
      </c>
      <c r="C1366" s="2">
        <f t="shared" si="189"/>
        <v>0</v>
      </c>
      <c r="D1366" s="2">
        <f t="shared" si="190"/>
        <v>0</v>
      </c>
      <c r="E1366" s="2">
        <f t="shared" si="191"/>
        <v>0</v>
      </c>
      <c r="F1366" s="2">
        <f t="shared" si="192"/>
        <v>8.457579274795065E-3</v>
      </c>
      <c r="G1366" s="2">
        <f t="shared" si="192"/>
        <v>8.2944173661218552E-3</v>
      </c>
      <c r="H1366" s="2">
        <f t="shared" si="193"/>
        <v>1.0196712923248397</v>
      </c>
      <c r="I1366" s="2">
        <f t="shared" si="194"/>
        <v>50.486992422964931</v>
      </c>
    </row>
    <row r="1367" spans="1:9" ht="13.5" x14ac:dyDescent="0.25">
      <c r="A1367" s="3">
        <f>TITRES_STAT!B1370</f>
        <v>44698</v>
      </c>
      <c r="B1367" s="5">
        <f>TITRES_STAT!D1370</f>
        <v>2.31</v>
      </c>
      <c r="C1367" s="2">
        <f t="shared" si="189"/>
        <v>0</v>
      </c>
      <c r="D1367" s="2">
        <f t="shared" si="190"/>
        <v>0</v>
      </c>
      <c r="E1367" s="2">
        <f t="shared" si="191"/>
        <v>0</v>
      </c>
      <c r="F1367" s="2">
        <f t="shared" si="192"/>
        <v>7.8534664694525601E-3</v>
      </c>
      <c r="G1367" s="2">
        <f t="shared" si="192"/>
        <v>7.7019589828274376E-3</v>
      </c>
      <c r="H1367" s="2">
        <f t="shared" si="193"/>
        <v>1.0196712923248397</v>
      </c>
      <c r="I1367" s="2">
        <f t="shared" si="194"/>
        <v>50.486992422964931</v>
      </c>
    </row>
    <row r="1368" spans="1:9" ht="13.5" x14ac:dyDescent="0.25">
      <c r="A1368" s="3">
        <f>TITRES_STAT!B1371</f>
        <v>44699</v>
      </c>
      <c r="B1368" s="5">
        <f>TITRES_STAT!D1371</f>
        <v>2.31</v>
      </c>
      <c r="C1368" s="2">
        <f t="shared" si="189"/>
        <v>0</v>
      </c>
      <c r="D1368" s="2">
        <f t="shared" si="190"/>
        <v>0</v>
      </c>
      <c r="E1368" s="2">
        <f t="shared" si="191"/>
        <v>0</v>
      </c>
      <c r="F1368" s="2">
        <f t="shared" si="192"/>
        <v>7.2925045787773776E-3</v>
      </c>
      <c r="G1368" s="2">
        <f t="shared" si="192"/>
        <v>7.1518190554826205E-3</v>
      </c>
      <c r="H1368" s="2">
        <f t="shared" si="193"/>
        <v>1.0196712923248397</v>
      </c>
      <c r="I1368" s="2">
        <f t="shared" si="194"/>
        <v>50.486992422964931</v>
      </c>
    </row>
    <row r="1369" spans="1:9" ht="13.5" x14ac:dyDescent="0.25">
      <c r="A1369" s="3">
        <f>TITRES_STAT!B1372</f>
        <v>44700</v>
      </c>
      <c r="B1369" s="5">
        <f>TITRES_STAT!D1372</f>
        <v>2.31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6.771611394578993E-3</v>
      </c>
      <c r="G1369" s="2">
        <f t="shared" si="192"/>
        <v>6.6409748372338612E-3</v>
      </c>
      <c r="H1369" s="2">
        <f t="shared" si="193"/>
        <v>1.0196712923248397</v>
      </c>
      <c r="I1369" s="2">
        <f t="shared" si="194"/>
        <v>50.486992422964931</v>
      </c>
    </row>
    <row r="1370" spans="1:9" ht="13.5" x14ac:dyDescent="0.25">
      <c r="A1370" s="3">
        <f>TITRES_STAT!B1373</f>
        <v>44701</v>
      </c>
      <c r="B1370" s="5">
        <f>TITRES_STAT!D1373</f>
        <v>2.21</v>
      </c>
      <c r="C1370" s="2">
        <f t="shared" si="189"/>
        <v>-0.10000000000000009</v>
      </c>
      <c r="D1370" s="2">
        <f t="shared" si="190"/>
        <v>0</v>
      </c>
      <c r="E1370" s="2">
        <f t="shared" si="191"/>
        <v>0.10000000000000009</v>
      </c>
      <c r="F1370" s="2">
        <f t="shared" si="192"/>
        <v>6.28792486639478E-3</v>
      </c>
      <c r="G1370" s="2">
        <f t="shared" si="192"/>
        <v>1.3309476634574307E-2</v>
      </c>
      <c r="H1370" s="2">
        <f t="shared" si="193"/>
        <v>0.47243967881205079</v>
      </c>
      <c r="I1370" s="2">
        <f t="shared" si="194"/>
        <v>32.085503101438448</v>
      </c>
    </row>
    <row r="1371" spans="1:9" ht="13.5" x14ac:dyDescent="0.25">
      <c r="A1371" s="3">
        <f>TITRES_STAT!B1374</f>
        <v>44704</v>
      </c>
      <c r="B1371" s="5">
        <f>TITRES_STAT!D1374</f>
        <v>2.21</v>
      </c>
      <c r="C1371" s="2">
        <f t="shared" si="189"/>
        <v>0</v>
      </c>
      <c r="D1371" s="2">
        <f t="shared" si="190"/>
        <v>0</v>
      </c>
      <c r="E1371" s="2">
        <f t="shared" si="191"/>
        <v>0</v>
      </c>
      <c r="F1371" s="2">
        <f t="shared" si="192"/>
        <v>5.8387873759380097E-3</v>
      </c>
      <c r="G1371" s="2">
        <f t="shared" si="192"/>
        <v>1.2358799732104714E-2</v>
      </c>
      <c r="H1371" s="2">
        <f t="shared" si="193"/>
        <v>0.47243967881205073</v>
      </c>
      <c r="I1371" s="2">
        <f t="shared" si="194"/>
        <v>32.085503101438434</v>
      </c>
    </row>
    <row r="1372" spans="1:9" ht="13.5" x14ac:dyDescent="0.25">
      <c r="A1372" s="3">
        <f>TITRES_STAT!B1375</f>
        <v>44705</v>
      </c>
      <c r="B1372" s="5">
        <f>TITRES_STAT!D1375</f>
        <v>2.21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5.4217311347995803E-3</v>
      </c>
      <c r="G1372" s="2">
        <f t="shared" si="192"/>
        <v>1.1476028322668664E-2</v>
      </c>
      <c r="H1372" s="2">
        <f t="shared" si="193"/>
        <v>0.47243967881205068</v>
      </c>
      <c r="I1372" s="2">
        <f t="shared" si="194"/>
        <v>32.085503101438434</v>
      </c>
    </row>
    <row r="1373" spans="1:9" ht="13.5" x14ac:dyDescent="0.25">
      <c r="A1373" s="3">
        <f>TITRES_STAT!B1376</f>
        <v>44706</v>
      </c>
      <c r="B1373" s="5">
        <f>TITRES_STAT!D1376</f>
        <v>2.21</v>
      </c>
      <c r="C1373" s="2">
        <f t="shared" si="189"/>
        <v>0</v>
      </c>
      <c r="D1373" s="2">
        <f t="shared" si="190"/>
        <v>0</v>
      </c>
      <c r="E1373" s="2">
        <f t="shared" si="191"/>
        <v>0</v>
      </c>
      <c r="F1373" s="2">
        <f t="shared" ref="F1373:G1388" si="195">((F1372*13)+D1373)/14</f>
        <v>5.034464625171038E-3</v>
      </c>
      <c r="G1373" s="2">
        <f t="shared" si="195"/>
        <v>1.0656312013906617E-2</v>
      </c>
      <c r="H1373" s="2">
        <f t="shared" si="193"/>
        <v>0.47243967881205062</v>
      </c>
      <c r="I1373" s="2">
        <f t="shared" si="194"/>
        <v>32.085503101438434</v>
      </c>
    </row>
    <row r="1374" spans="1:9" ht="13.5" x14ac:dyDescent="0.25">
      <c r="A1374" s="3">
        <f>TITRES_STAT!B1377</f>
        <v>44707</v>
      </c>
      <c r="B1374" s="5">
        <f>TITRES_STAT!D1377</f>
        <v>2.21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4.6748600090873926E-3</v>
      </c>
      <c r="G1374" s="2">
        <f t="shared" si="195"/>
        <v>9.8951468700561439E-3</v>
      </c>
      <c r="H1374" s="2">
        <f t="shared" si="193"/>
        <v>0.47243967881205062</v>
      </c>
      <c r="I1374" s="2">
        <f t="shared" si="194"/>
        <v>32.085503101438434</v>
      </c>
    </row>
    <row r="1375" spans="1:9" ht="13.5" x14ac:dyDescent="0.25">
      <c r="A1375" s="3">
        <f>TITRES_STAT!B1378</f>
        <v>44708</v>
      </c>
      <c r="B1375" s="5">
        <f>TITRES_STAT!D1378</f>
        <v>2.21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4.3409414370097219E-3</v>
      </c>
      <c r="G1375" s="2">
        <f t="shared" si="195"/>
        <v>9.1883506650521345E-3</v>
      </c>
      <c r="H1375" s="2">
        <f t="shared" si="193"/>
        <v>0.47243967881205057</v>
      </c>
      <c r="I1375" s="2">
        <f t="shared" si="194"/>
        <v>32.085503101438434</v>
      </c>
    </row>
    <row r="1376" spans="1:9" ht="13.5" x14ac:dyDescent="0.25">
      <c r="A1376" s="3">
        <f>TITRES_STAT!B1379</f>
        <v>44711</v>
      </c>
      <c r="B1376" s="5">
        <f>TITRES_STAT!D1379</f>
        <v>2.21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4.0308741915090276E-3</v>
      </c>
      <c r="G1376" s="2">
        <f t="shared" si="195"/>
        <v>8.5320399032626955E-3</v>
      </c>
      <c r="H1376" s="2">
        <f t="shared" si="193"/>
        <v>0.47243967881205068</v>
      </c>
      <c r="I1376" s="2">
        <f t="shared" si="194"/>
        <v>32.085503101438434</v>
      </c>
    </row>
    <row r="1377" spans="1:9" ht="13.5" x14ac:dyDescent="0.25">
      <c r="A1377" s="3">
        <f>TITRES_STAT!B1380</f>
        <v>44712</v>
      </c>
      <c r="B1377" s="5">
        <f>TITRES_STAT!D1380</f>
        <v>2.21</v>
      </c>
      <c r="C1377" s="2">
        <f t="shared" si="189"/>
        <v>0</v>
      </c>
      <c r="D1377" s="2">
        <f t="shared" si="190"/>
        <v>0</v>
      </c>
      <c r="E1377" s="2">
        <f t="shared" si="191"/>
        <v>0</v>
      </c>
      <c r="F1377" s="2">
        <f t="shared" si="195"/>
        <v>3.7429546064012401E-3</v>
      </c>
      <c r="G1377" s="2">
        <f t="shared" si="195"/>
        <v>7.9226084816010744E-3</v>
      </c>
      <c r="H1377" s="2">
        <f t="shared" si="193"/>
        <v>0.47243967881205068</v>
      </c>
      <c r="I1377" s="2">
        <f t="shared" si="194"/>
        <v>32.085503101438434</v>
      </c>
    </row>
    <row r="1378" spans="1:9" ht="13.5" x14ac:dyDescent="0.25">
      <c r="A1378" s="3">
        <f>TITRES_STAT!B1381</f>
        <v>44713</v>
      </c>
      <c r="B1378" s="5">
        <f>TITRES_STAT!D1381</f>
        <v>2.21</v>
      </c>
      <c r="C1378" s="2">
        <f t="shared" si="189"/>
        <v>0</v>
      </c>
      <c r="D1378" s="2">
        <f t="shared" si="190"/>
        <v>0</v>
      </c>
      <c r="E1378" s="2">
        <f t="shared" si="191"/>
        <v>0</v>
      </c>
      <c r="F1378" s="2">
        <f t="shared" si="195"/>
        <v>3.4756007059440091E-3</v>
      </c>
      <c r="G1378" s="2">
        <f t="shared" si="195"/>
        <v>7.3567078757724256E-3</v>
      </c>
      <c r="H1378" s="2">
        <f t="shared" si="193"/>
        <v>0.47243967881205079</v>
      </c>
      <c r="I1378" s="2">
        <f t="shared" si="194"/>
        <v>32.085503101438448</v>
      </c>
    </row>
    <row r="1379" spans="1:9" ht="13.5" x14ac:dyDescent="0.25">
      <c r="A1379" s="3">
        <f>TITRES_STAT!B1382</f>
        <v>44714</v>
      </c>
      <c r="B1379" s="5">
        <f>TITRES_STAT!D1382</f>
        <v>2.21</v>
      </c>
      <c r="C1379" s="2">
        <f t="shared" si="189"/>
        <v>0</v>
      </c>
      <c r="D1379" s="2">
        <f t="shared" si="190"/>
        <v>0</v>
      </c>
      <c r="E1379" s="2">
        <f t="shared" si="191"/>
        <v>0</v>
      </c>
      <c r="F1379" s="2">
        <f t="shared" si="195"/>
        <v>3.2273435126622943E-3</v>
      </c>
      <c r="G1379" s="2">
        <f t="shared" si="195"/>
        <v>6.8312287417886808E-3</v>
      </c>
      <c r="H1379" s="2">
        <f t="shared" si="193"/>
        <v>0.47243967881205079</v>
      </c>
      <c r="I1379" s="2">
        <f t="shared" si="194"/>
        <v>32.085503101438448</v>
      </c>
    </row>
    <row r="1380" spans="1:9" ht="13.5" x14ac:dyDescent="0.25">
      <c r="A1380" s="3">
        <f>TITRES_STAT!B1383</f>
        <v>44715</v>
      </c>
      <c r="B1380" s="5">
        <f>TITRES_STAT!D1383</f>
        <v>2.21</v>
      </c>
      <c r="C1380" s="2">
        <f t="shared" si="189"/>
        <v>0</v>
      </c>
      <c r="D1380" s="2">
        <f t="shared" si="190"/>
        <v>0</v>
      </c>
      <c r="E1380" s="2">
        <f t="shared" si="191"/>
        <v>0</v>
      </c>
      <c r="F1380" s="2">
        <f t="shared" si="195"/>
        <v>2.996818976043559E-3</v>
      </c>
      <c r="G1380" s="2">
        <f t="shared" si="195"/>
        <v>6.343283831660918E-3</v>
      </c>
      <c r="H1380" s="2">
        <f t="shared" si="193"/>
        <v>0.47243967881205079</v>
      </c>
      <c r="I1380" s="2">
        <f t="shared" si="194"/>
        <v>32.085503101438448</v>
      </c>
    </row>
    <row r="1381" spans="1:9" ht="13.5" x14ac:dyDescent="0.25">
      <c r="A1381" s="3">
        <f>TITRES_STAT!B1384</f>
        <v>44718</v>
      </c>
      <c r="B1381" s="5">
        <f>TITRES_STAT!D1384</f>
        <v>2.21</v>
      </c>
      <c r="C1381" s="2">
        <f t="shared" si="189"/>
        <v>0</v>
      </c>
      <c r="D1381" s="2">
        <f t="shared" si="190"/>
        <v>0</v>
      </c>
      <c r="E1381" s="2">
        <f t="shared" si="191"/>
        <v>0</v>
      </c>
      <c r="F1381" s="2">
        <f t="shared" si="195"/>
        <v>2.7827604777547334E-3</v>
      </c>
      <c r="G1381" s="2">
        <f t="shared" si="195"/>
        <v>5.8901921293994242E-3</v>
      </c>
      <c r="H1381" s="2">
        <f t="shared" si="193"/>
        <v>0.47243967881205079</v>
      </c>
      <c r="I1381" s="2">
        <f t="shared" si="194"/>
        <v>32.085503101438448</v>
      </c>
    </row>
    <row r="1382" spans="1:9" ht="13.5" x14ac:dyDescent="0.25">
      <c r="A1382" s="3">
        <f>TITRES_STAT!B1385</f>
        <v>44719</v>
      </c>
      <c r="B1382" s="5">
        <f>TITRES_STAT!D1385</f>
        <v>2.21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2.5839918722008236E-3</v>
      </c>
      <c r="G1382" s="2">
        <f t="shared" si="195"/>
        <v>5.469464120156608E-3</v>
      </c>
      <c r="H1382" s="2">
        <f t="shared" si="193"/>
        <v>0.47243967881205073</v>
      </c>
      <c r="I1382" s="2">
        <f t="shared" si="194"/>
        <v>32.085503101438434</v>
      </c>
    </row>
    <row r="1383" spans="1:9" ht="13.5" x14ac:dyDescent="0.25">
      <c r="A1383" s="3">
        <f>TITRES_STAT!B1386</f>
        <v>44720</v>
      </c>
      <c r="B1383" s="5">
        <f>TITRES_STAT!D1386</f>
        <v>2.21</v>
      </c>
      <c r="C1383" s="2">
        <f t="shared" si="189"/>
        <v>0</v>
      </c>
      <c r="D1383" s="2">
        <f t="shared" si="190"/>
        <v>0</v>
      </c>
      <c r="E1383" s="2">
        <f t="shared" si="191"/>
        <v>0</v>
      </c>
      <c r="F1383" s="2">
        <f t="shared" si="195"/>
        <v>2.3994210241864789E-3</v>
      </c>
      <c r="G1383" s="2">
        <f t="shared" si="195"/>
        <v>5.078788111573993E-3</v>
      </c>
      <c r="H1383" s="2">
        <f t="shared" si="193"/>
        <v>0.47243967881205073</v>
      </c>
      <c r="I1383" s="2">
        <f t="shared" si="194"/>
        <v>32.085503101438434</v>
      </c>
    </row>
    <row r="1384" spans="1:9" ht="13.5" x14ac:dyDescent="0.25">
      <c r="A1384" s="3">
        <f>TITRES_STAT!B1387</f>
        <v>44721</v>
      </c>
      <c r="B1384" s="5">
        <f>TITRES_STAT!D1387</f>
        <v>2.19</v>
      </c>
      <c r="C1384" s="2">
        <f t="shared" si="189"/>
        <v>-2.0000000000000018E-2</v>
      </c>
      <c r="D1384" s="2">
        <f t="shared" si="190"/>
        <v>0</v>
      </c>
      <c r="E1384" s="2">
        <f t="shared" si="191"/>
        <v>2.0000000000000018E-2</v>
      </c>
      <c r="F1384" s="2">
        <f t="shared" si="195"/>
        <v>2.228033808173159E-3</v>
      </c>
      <c r="G1384" s="2">
        <f t="shared" si="195"/>
        <v>6.1445889607472806E-3</v>
      </c>
      <c r="H1384" s="2">
        <f t="shared" si="193"/>
        <v>0.36260095222092681</v>
      </c>
      <c r="I1384" s="2">
        <f t="shared" si="194"/>
        <v>26.610942229998983</v>
      </c>
    </row>
    <row r="1385" spans="1:9" ht="13.5" x14ac:dyDescent="0.25">
      <c r="A1385" s="3">
        <f>TITRES_STAT!B1388</f>
        <v>44722</v>
      </c>
      <c r="B1385" s="5">
        <f>TITRES_STAT!D1388</f>
        <v>2.19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2.0688885361607903E-3</v>
      </c>
      <c r="G1385" s="2">
        <f t="shared" si="195"/>
        <v>5.705689749265332E-3</v>
      </c>
      <c r="H1385" s="2">
        <f t="shared" si="193"/>
        <v>0.36260095222092675</v>
      </c>
      <c r="I1385" s="2">
        <f t="shared" si="194"/>
        <v>26.610942229998983</v>
      </c>
    </row>
    <row r="1386" spans="1:9" ht="13.5" x14ac:dyDescent="0.25">
      <c r="A1386" s="3">
        <f>TITRES_STAT!B1389</f>
        <v>44725</v>
      </c>
      <c r="B1386" s="5">
        <f>TITRES_STAT!D1389</f>
        <v>2.19</v>
      </c>
      <c r="C1386" s="2">
        <f t="shared" si="189"/>
        <v>0</v>
      </c>
      <c r="D1386" s="2">
        <f t="shared" si="190"/>
        <v>0</v>
      </c>
      <c r="E1386" s="2">
        <f t="shared" si="191"/>
        <v>0</v>
      </c>
      <c r="F1386" s="2">
        <f t="shared" si="195"/>
        <v>1.9211107835778766E-3</v>
      </c>
      <c r="G1386" s="2">
        <f t="shared" si="195"/>
        <v>5.2981404814606654E-3</v>
      </c>
      <c r="H1386" s="2">
        <f t="shared" si="193"/>
        <v>0.36260095222092675</v>
      </c>
      <c r="I1386" s="2">
        <f t="shared" si="194"/>
        <v>26.610942229998983</v>
      </c>
    </row>
    <row r="1387" spans="1:9" ht="13.5" x14ac:dyDescent="0.25">
      <c r="A1387" s="3">
        <f>TITRES_STAT!B1390</f>
        <v>44726</v>
      </c>
      <c r="B1387" s="5">
        <f>TITRES_STAT!D1390</f>
        <v>2.19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1.7838885847508855E-3</v>
      </c>
      <c r="G1387" s="2">
        <f t="shared" si="195"/>
        <v>4.9197018756420461E-3</v>
      </c>
      <c r="H1387" s="2">
        <f t="shared" si="193"/>
        <v>0.36260095222092681</v>
      </c>
      <c r="I1387" s="2">
        <f t="shared" si="194"/>
        <v>26.610942229998983</v>
      </c>
    </row>
    <row r="1388" spans="1:9" ht="13.5" x14ac:dyDescent="0.25">
      <c r="A1388" s="3">
        <f>TITRES_STAT!B1391</f>
        <v>44727</v>
      </c>
      <c r="B1388" s="5">
        <f>TITRES_STAT!D1391</f>
        <v>2.19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1.6564679715543938E-3</v>
      </c>
      <c r="G1388" s="2">
        <f t="shared" si="195"/>
        <v>4.5682945988104713E-3</v>
      </c>
      <c r="H1388" s="2">
        <f t="shared" si="193"/>
        <v>0.36260095222092681</v>
      </c>
      <c r="I1388" s="2">
        <f t="shared" si="194"/>
        <v>26.610942229998983</v>
      </c>
    </row>
    <row r="1389" spans="1:9" ht="13.5" x14ac:dyDescent="0.25">
      <c r="A1389" s="3">
        <f>TITRES_STAT!B1392</f>
        <v>44728</v>
      </c>
      <c r="B1389" s="5">
        <f>TITRES_STAT!D1392</f>
        <v>2.19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1.53814883072908E-3</v>
      </c>
      <c r="G1389" s="2">
        <f t="shared" si="196"/>
        <v>4.2419878417525808E-3</v>
      </c>
      <c r="H1389" s="2">
        <f t="shared" si="193"/>
        <v>0.36260095222092681</v>
      </c>
      <c r="I1389" s="2">
        <f t="shared" si="194"/>
        <v>26.610942229998983</v>
      </c>
    </row>
    <row r="1390" spans="1:9" ht="13.5" x14ac:dyDescent="0.25">
      <c r="A1390" s="3">
        <f>TITRES_STAT!B1393</f>
        <v>44729</v>
      </c>
      <c r="B1390" s="5">
        <f>TITRES_STAT!D1393</f>
        <v>2.2000000000000002</v>
      </c>
      <c r="C1390" s="2">
        <f t="shared" si="189"/>
        <v>1.0000000000000231E-2</v>
      </c>
      <c r="D1390" s="2">
        <f t="shared" si="190"/>
        <v>1.0000000000000231E-2</v>
      </c>
      <c r="E1390" s="2">
        <f t="shared" si="191"/>
        <v>0</v>
      </c>
      <c r="F1390" s="2">
        <f t="shared" si="196"/>
        <v>2.1425667713913048E-3</v>
      </c>
      <c r="G1390" s="2">
        <f t="shared" si="196"/>
        <v>3.9389887101988251E-3</v>
      </c>
      <c r="H1390" s="2">
        <f t="shared" si="193"/>
        <v>0.54393828696278645</v>
      </c>
      <c r="I1390" s="2">
        <f t="shared" si="194"/>
        <v>35.230571814681412</v>
      </c>
    </row>
    <row r="1391" spans="1:9" ht="13.5" x14ac:dyDescent="0.25">
      <c r="A1391" s="3">
        <f>TITRES_STAT!B1394</f>
        <v>44732</v>
      </c>
      <c r="B1391" s="5">
        <f>TITRES_STAT!D1394</f>
        <v>2.2000000000000002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1.9895262877204973E-3</v>
      </c>
      <c r="G1391" s="2">
        <f t="shared" si="196"/>
        <v>3.6576323737560518E-3</v>
      </c>
      <c r="H1391" s="2">
        <f t="shared" si="193"/>
        <v>0.54393828696278657</v>
      </c>
      <c r="I1391" s="2">
        <f t="shared" si="194"/>
        <v>35.230571814681426</v>
      </c>
    </row>
    <row r="1392" spans="1:9" ht="13.5" x14ac:dyDescent="0.25">
      <c r="A1392" s="3">
        <f>TITRES_STAT!B1395</f>
        <v>44733</v>
      </c>
      <c r="B1392" s="5">
        <f>TITRES_STAT!D1395</f>
        <v>2.1800000000000002</v>
      </c>
      <c r="C1392" s="2">
        <f t="shared" si="189"/>
        <v>-2.0000000000000018E-2</v>
      </c>
      <c r="D1392" s="2">
        <f t="shared" si="190"/>
        <v>0</v>
      </c>
      <c r="E1392" s="2">
        <f t="shared" si="191"/>
        <v>2.0000000000000018E-2</v>
      </c>
      <c r="F1392" s="2">
        <f t="shared" si="196"/>
        <v>1.8474172671690333E-3</v>
      </c>
      <c r="G1392" s="2">
        <f t="shared" si="196"/>
        <v>4.8249443470591924E-3</v>
      </c>
      <c r="H1392" s="2">
        <f t="shared" si="193"/>
        <v>0.38288882405349101</v>
      </c>
      <c r="I1392" s="2">
        <f t="shared" si="194"/>
        <v>27.687607086965713</v>
      </c>
    </row>
    <row r="1393" spans="1:9" ht="13.5" x14ac:dyDescent="0.25">
      <c r="A1393" s="3">
        <f>TITRES_STAT!B1396</f>
        <v>44734</v>
      </c>
      <c r="B1393" s="5">
        <f>TITRES_STAT!D1396</f>
        <v>2.1800000000000002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1.7154588909426738E-3</v>
      </c>
      <c r="G1393" s="2">
        <f t="shared" si="196"/>
        <v>4.4803054651263927E-3</v>
      </c>
      <c r="H1393" s="2">
        <f t="shared" si="193"/>
        <v>0.38288882405349106</v>
      </c>
      <c r="I1393" s="2">
        <f t="shared" si="194"/>
        <v>27.687607086965713</v>
      </c>
    </row>
    <row r="1394" spans="1:9" ht="13.5" x14ac:dyDescent="0.25">
      <c r="A1394" s="3">
        <f>TITRES_STAT!B1397</f>
        <v>44735</v>
      </c>
      <c r="B1394" s="5">
        <f>TITRES_STAT!D1397</f>
        <v>2.1800000000000002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1.5929261130181972E-3</v>
      </c>
      <c r="G1394" s="2">
        <f t="shared" si="196"/>
        <v>4.1602836461887933E-3</v>
      </c>
      <c r="H1394" s="2">
        <f t="shared" si="193"/>
        <v>0.38288882405349106</v>
      </c>
      <c r="I1394" s="2">
        <f t="shared" si="194"/>
        <v>27.687607086965713</v>
      </c>
    </row>
    <row r="1395" spans="1:9" ht="13.5" x14ac:dyDescent="0.25">
      <c r="A1395" s="3">
        <f>TITRES_STAT!B1398</f>
        <v>44736</v>
      </c>
      <c r="B1395" s="5">
        <f>TITRES_STAT!D1398</f>
        <v>2.1800000000000002</v>
      </c>
      <c r="C1395" s="2">
        <f t="shared" si="189"/>
        <v>0</v>
      </c>
      <c r="D1395" s="2">
        <f t="shared" si="190"/>
        <v>0</v>
      </c>
      <c r="E1395" s="2">
        <f t="shared" si="191"/>
        <v>0</v>
      </c>
      <c r="F1395" s="2">
        <f t="shared" si="196"/>
        <v>1.4791456763740402E-3</v>
      </c>
      <c r="G1395" s="2">
        <f t="shared" si="196"/>
        <v>3.8631205286038797E-3</v>
      </c>
      <c r="H1395" s="2">
        <f t="shared" si="193"/>
        <v>0.38288882405349106</v>
      </c>
      <c r="I1395" s="2">
        <f t="shared" si="194"/>
        <v>27.687607086965713</v>
      </c>
    </row>
    <row r="1396" spans="1:9" ht="13.5" x14ac:dyDescent="0.25">
      <c r="A1396" s="3">
        <f>TITRES_STAT!B1399</f>
        <v>44739</v>
      </c>
      <c r="B1396" s="5">
        <f>TITRES_STAT!D1399</f>
        <v>2.1800000000000002</v>
      </c>
      <c r="C1396" s="2">
        <f t="shared" si="189"/>
        <v>0</v>
      </c>
      <c r="D1396" s="2">
        <f t="shared" si="190"/>
        <v>0</v>
      </c>
      <c r="E1396" s="2">
        <f t="shared" si="191"/>
        <v>0</v>
      </c>
      <c r="F1396" s="2">
        <f t="shared" si="196"/>
        <v>1.3734924137758944E-3</v>
      </c>
      <c r="G1396" s="2">
        <f t="shared" si="196"/>
        <v>3.5871833479893165E-3</v>
      </c>
      <c r="H1396" s="2">
        <f t="shared" si="193"/>
        <v>0.38288882405349106</v>
      </c>
      <c r="I1396" s="2">
        <f t="shared" si="194"/>
        <v>27.687607086965713</v>
      </c>
    </row>
    <row r="1397" spans="1:9" ht="13.5" x14ac:dyDescent="0.25">
      <c r="A1397" s="3">
        <f>TITRES_STAT!B1400</f>
        <v>44740</v>
      </c>
      <c r="B1397" s="5">
        <f>TITRES_STAT!D1400</f>
        <v>2.1800000000000002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1.2753858127919019E-3</v>
      </c>
      <c r="G1397" s="2">
        <f t="shared" si="196"/>
        <v>3.3309559659900796E-3</v>
      </c>
      <c r="H1397" s="2">
        <f t="shared" si="193"/>
        <v>0.38288882405349106</v>
      </c>
      <c r="I1397" s="2">
        <f t="shared" si="194"/>
        <v>27.687607086965713</v>
      </c>
    </row>
    <row r="1398" spans="1:9" ht="13.5" x14ac:dyDescent="0.25">
      <c r="A1398" s="3">
        <f>TITRES_STAT!B1401</f>
        <v>44741</v>
      </c>
      <c r="B1398" s="5">
        <f>TITRES_STAT!D1401</f>
        <v>2.1800000000000002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1.1842868261639089E-3</v>
      </c>
      <c r="G1398" s="2">
        <f t="shared" si="196"/>
        <v>3.0930305398479308E-3</v>
      </c>
      <c r="H1398" s="2">
        <f t="shared" si="193"/>
        <v>0.38288882405349106</v>
      </c>
      <c r="I1398" s="2">
        <f t="shared" si="194"/>
        <v>27.687607086965713</v>
      </c>
    </row>
    <row r="1399" spans="1:9" ht="13.5" x14ac:dyDescent="0.25">
      <c r="A1399" s="3">
        <f>TITRES_STAT!B1402</f>
        <v>44742</v>
      </c>
      <c r="B1399" s="5">
        <f>TITRES_STAT!D1402</f>
        <v>2.1800000000000002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1.0996949100093439E-3</v>
      </c>
      <c r="G1399" s="2">
        <f t="shared" si="196"/>
        <v>2.87209978700165E-3</v>
      </c>
      <c r="H1399" s="2">
        <f t="shared" si="193"/>
        <v>0.38288882405349106</v>
      </c>
      <c r="I1399" s="2">
        <f t="shared" si="194"/>
        <v>27.687607086965713</v>
      </c>
    </row>
    <row r="1400" spans="1:9" ht="13.5" x14ac:dyDescent="0.25">
      <c r="A1400" s="3">
        <f>TITRES_STAT!B1403</f>
        <v>44743</v>
      </c>
      <c r="B1400" s="5">
        <f>TITRES_STAT!D1403</f>
        <v>2.1800000000000002</v>
      </c>
      <c r="C1400" s="2">
        <f t="shared" si="189"/>
        <v>0</v>
      </c>
      <c r="D1400" s="2">
        <f t="shared" si="190"/>
        <v>0</v>
      </c>
      <c r="E1400" s="2">
        <f t="shared" si="191"/>
        <v>0</v>
      </c>
      <c r="F1400" s="2">
        <f t="shared" si="196"/>
        <v>1.0211452735801052E-3</v>
      </c>
      <c r="G1400" s="2">
        <f t="shared" si="196"/>
        <v>2.6669498022158177E-3</v>
      </c>
      <c r="H1400" s="2">
        <f t="shared" si="193"/>
        <v>0.38288882405349112</v>
      </c>
      <c r="I1400" s="2">
        <f t="shared" si="194"/>
        <v>27.687607086965713</v>
      </c>
    </row>
    <row r="1401" spans="1:9" ht="13.5" x14ac:dyDescent="0.25">
      <c r="A1401" s="3">
        <f>TITRES_STAT!B1404</f>
        <v>44746</v>
      </c>
      <c r="B1401" s="5">
        <f>TITRES_STAT!D1404</f>
        <v>2.1800000000000002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9.4820632546724056E-4</v>
      </c>
      <c r="G1401" s="2">
        <f t="shared" si="196"/>
        <v>2.4764533877718307E-3</v>
      </c>
      <c r="H1401" s="2">
        <f t="shared" si="193"/>
        <v>0.38288882405349112</v>
      </c>
      <c r="I1401" s="2">
        <f t="shared" si="194"/>
        <v>27.687607086965713</v>
      </c>
    </row>
    <row r="1402" spans="1:9" ht="13.5" x14ac:dyDescent="0.25">
      <c r="A1402" s="3">
        <f>TITRES_STAT!B1405</f>
        <v>44747</v>
      </c>
      <c r="B1402" s="5">
        <f>TITRES_STAT!D1405</f>
        <v>2.1800000000000002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8.8047730221958048E-4</v>
      </c>
      <c r="G1402" s="2">
        <f t="shared" si="196"/>
        <v>2.299563860073843E-3</v>
      </c>
      <c r="H1402" s="2">
        <f t="shared" si="193"/>
        <v>0.38288882405349112</v>
      </c>
      <c r="I1402" s="2">
        <f t="shared" si="194"/>
        <v>27.687607086965713</v>
      </c>
    </row>
    <row r="1403" spans="1:9" ht="13.5" x14ac:dyDescent="0.25">
      <c r="A1403" s="3">
        <f>TITRES_STAT!B1406</f>
        <v>44748</v>
      </c>
      <c r="B1403" s="5">
        <f>TITRES_STAT!D1406</f>
        <v>2.1800000000000002</v>
      </c>
      <c r="C1403" s="2">
        <f t="shared" si="189"/>
        <v>0</v>
      </c>
      <c r="D1403" s="2">
        <f t="shared" si="190"/>
        <v>0</v>
      </c>
      <c r="E1403" s="2">
        <f t="shared" si="191"/>
        <v>0</v>
      </c>
      <c r="F1403" s="2">
        <f t="shared" si="196"/>
        <v>8.1758606634675332E-4</v>
      </c>
      <c r="G1403" s="2">
        <f t="shared" si="196"/>
        <v>2.135309298639997E-3</v>
      </c>
      <c r="H1403" s="2">
        <f t="shared" si="193"/>
        <v>0.38288882405349112</v>
      </c>
      <c r="I1403" s="2">
        <f t="shared" si="194"/>
        <v>27.687607086965713</v>
      </c>
    </row>
    <row r="1404" spans="1:9" ht="13.5" x14ac:dyDescent="0.25">
      <c r="A1404" s="3">
        <f>TITRES_STAT!B1407</f>
        <v>44749</v>
      </c>
      <c r="B1404" s="5">
        <f>TITRES_STAT!D1407</f>
        <v>2.1800000000000002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7.5918706160769955E-4</v>
      </c>
      <c r="G1404" s="2">
        <f t="shared" si="196"/>
        <v>1.9827872058799973E-3</v>
      </c>
      <c r="H1404" s="2">
        <f t="shared" si="193"/>
        <v>0.38288882405349112</v>
      </c>
      <c r="I1404" s="2">
        <f t="shared" si="194"/>
        <v>27.687607086965713</v>
      </c>
    </row>
    <row r="1405" spans="1:9" ht="13.5" x14ac:dyDescent="0.25">
      <c r="A1405" s="3">
        <f>TITRES_STAT!B1408</f>
        <v>44750</v>
      </c>
      <c r="B1405" s="5">
        <f>TITRES_STAT!D1408</f>
        <v>2.1800000000000002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7.0495941435000668E-4</v>
      </c>
      <c r="G1405" s="2">
        <f t="shared" si="197"/>
        <v>1.8411595483171404E-3</v>
      </c>
      <c r="H1405" s="2">
        <f t="shared" si="193"/>
        <v>0.38288882405349106</v>
      </c>
      <c r="I1405" s="2">
        <f t="shared" si="194"/>
        <v>27.687607086965713</v>
      </c>
    </row>
    <row r="1406" spans="1:9" ht="13.5" x14ac:dyDescent="0.25">
      <c r="A1406" s="3">
        <f>TITRES_STAT!B1409</f>
        <v>44753</v>
      </c>
      <c r="B1406" s="5">
        <f>TITRES_STAT!D1409</f>
        <v>2.1800000000000002</v>
      </c>
      <c r="C1406" s="2">
        <f t="shared" si="189"/>
        <v>0</v>
      </c>
      <c r="D1406" s="2">
        <f t="shared" si="190"/>
        <v>0</v>
      </c>
      <c r="E1406" s="2">
        <f t="shared" si="191"/>
        <v>0</v>
      </c>
      <c r="F1406" s="2">
        <f t="shared" si="197"/>
        <v>6.546051704678634E-4</v>
      </c>
      <c r="G1406" s="2">
        <f t="shared" si="197"/>
        <v>1.7096481520087732E-3</v>
      </c>
      <c r="H1406" s="2">
        <f t="shared" si="193"/>
        <v>0.38288882405349112</v>
      </c>
      <c r="I1406" s="2">
        <f t="shared" si="194"/>
        <v>27.687607086965713</v>
      </c>
    </row>
    <row r="1407" spans="1:9" ht="13.5" x14ac:dyDescent="0.25">
      <c r="A1407" s="3">
        <f>TITRES_STAT!B1410</f>
        <v>44754</v>
      </c>
      <c r="B1407" s="5">
        <f>TITRES_STAT!D1410</f>
        <v>2.1800000000000002</v>
      </c>
      <c r="C1407" s="2">
        <f t="shared" si="189"/>
        <v>0</v>
      </c>
      <c r="D1407" s="2">
        <f t="shared" si="190"/>
        <v>0</v>
      </c>
      <c r="E1407" s="2">
        <f t="shared" si="191"/>
        <v>0</v>
      </c>
      <c r="F1407" s="2">
        <f t="shared" si="197"/>
        <v>6.0784765829158748E-4</v>
      </c>
      <c r="G1407" s="2">
        <f t="shared" si="197"/>
        <v>1.5875304268652894E-3</v>
      </c>
      <c r="H1407" s="2">
        <f t="shared" si="193"/>
        <v>0.38288882405349112</v>
      </c>
      <c r="I1407" s="2">
        <f t="shared" si="194"/>
        <v>27.687607086965713</v>
      </c>
    </row>
    <row r="1408" spans="1:9" ht="13.5" x14ac:dyDescent="0.25">
      <c r="A1408" s="3">
        <f>TITRES_STAT!B1411</f>
        <v>44755</v>
      </c>
      <c r="B1408" s="5">
        <f>TITRES_STAT!D1411</f>
        <v>2.1800000000000002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5.6442996841361696E-4</v>
      </c>
      <c r="G1408" s="2">
        <f t="shared" si="197"/>
        <v>1.4741353963749115E-3</v>
      </c>
      <c r="H1408" s="2">
        <f t="shared" si="193"/>
        <v>0.38288882405349117</v>
      </c>
      <c r="I1408" s="2">
        <f t="shared" si="194"/>
        <v>27.687607086965713</v>
      </c>
    </row>
    <row r="1409" spans="1:9" ht="13.5" x14ac:dyDescent="0.25">
      <c r="A1409" s="3">
        <f>TITRES_STAT!B1412</f>
        <v>44756</v>
      </c>
      <c r="B1409" s="5">
        <f>TITRES_STAT!D1412</f>
        <v>2.1800000000000002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5.2411354209835859E-4</v>
      </c>
      <c r="G1409" s="2">
        <f t="shared" si="197"/>
        <v>1.3688400109195607E-3</v>
      </c>
      <c r="H1409" s="2">
        <f t="shared" si="193"/>
        <v>0.38288882405349117</v>
      </c>
      <c r="I1409" s="2">
        <f t="shared" si="194"/>
        <v>27.687607086965713</v>
      </c>
    </row>
    <row r="1410" spans="1:9" ht="13.5" x14ac:dyDescent="0.25">
      <c r="A1410" s="3">
        <f>TITRES_STAT!B1413</f>
        <v>44757</v>
      </c>
      <c r="B1410" s="5">
        <f>TITRES_STAT!D1413</f>
        <v>2.1800000000000002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4.8667686051990442E-4</v>
      </c>
      <c r="G1410" s="2">
        <f t="shared" si="197"/>
        <v>1.2710657244253062E-3</v>
      </c>
      <c r="H1410" s="2">
        <f t="shared" si="193"/>
        <v>0.38288882405349123</v>
      </c>
      <c r="I1410" s="2">
        <f t="shared" si="194"/>
        <v>27.687607086965713</v>
      </c>
    </row>
    <row r="1411" spans="1:9" ht="13.5" x14ac:dyDescent="0.25">
      <c r="A1411" s="3">
        <f>TITRES_STAT!B1414</f>
        <v>44760</v>
      </c>
      <c r="B1411" s="5">
        <f>TITRES_STAT!D1414</f>
        <v>2.1800000000000002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4.5191422762562558E-4</v>
      </c>
      <c r="G1411" s="2">
        <f t="shared" si="197"/>
        <v>1.1802753155377844E-3</v>
      </c>
      <c r="H1411" s="2">
        <f t="shared" si="193"/>
        <v>0.38288882405349123</v>
      </c>
      <c r="I1411" s="2">
        <f t="shared" si="194"/>
        <v>27.687607086965713</v>
      </c>
    </row>
    <row r="1412" spans="1:9" ht="13.5" x14ac:dyDescent="0.25">
      <c r="A1412" s="3">
        <f>TITRES_STAT!B1415</f>
        <v>44761</v>
      </c>
      <c r="B1412" s="5">
        <f>TITRES_STAT!D1415</f>
        <v>2.1800000000000002</v>
      </c>
      <c r="C1412" s="2">
        <f t="shared" si="198"/>
        <v>0</v>
      </c>
      <c r="D1412" s="2">
        <f t="shared" si="199"/>
        <v>0</v>
      </c>
      <c r="E1412" s="2">
        <f t="shared" si="200"/>
        <v>0</v>
      </c>
      <c r="F1412" s="2">
        <f t="shared" si="197"/>
        <v>4.1963463993808088E-4</v>
      </c>
      <c r="G1412" s="2">
        <f t="shared" si="197"/>
        <v>1.0959699358565141E-3</v>
      </c>
      <c r="H1412" s="2">
        <f t="shared" si="193"/>
        <v>0.38288882405349123</v>
      </c>
      <c r="I1412" s="2">
        <f t="shared" si="194"/>
        <v>27.687607086965713</v>
      </c>
    </row>
    <row r="1413" spans="1:9" ht="13.5" x14ac:dyDescent="0.25">
      <c r="A1413" s="3">
        <f>TITRES_STAT!B1416</f>
        <v>44762</v>
      </c>
      <c r="B1413" s="5">
        <f>TITRES_STAT!D1416</f>
        <v>2.1800000000000002</v>
      </c>
      <c r="C1413" s="2">
        <f t="shared" si="198"/>
        <v>0</v>
      </c>
      <c r="D1413" s="2">
        <f t="shared" si="199"/>
        <v>0</v>
      </c>
      <c r="E1413" s="2">
        <f t="shared" si="200"/>
        <v>0</v>
      </c>
      <c r="F1413" s="2">
        <f t="shared" si="197"/>
        <v>3.896607370853608E-4</v>
      </c>
      <c r="G1413" s="2">
        <f t="shared" si="197"/>
        <v>1.0176863690096202E-3</v>
      </c>
      <c r="H1413" s="2">
        <f t="shared" si="193"/>
        <v>0.38288882405349117</v>
      </c>
      <c r="I1413" s="2">
        <f t="shared" si="194"/>
        <v>27.687607086965713</v>
      </c>
    </row>
    <row r="1414" spans="1:9" ht="13.5" x14ac:dyDescent="0.25">
      <c r="A1414" s="3">
        <f>TITRES_STAT!B1417</f>
        <v>44763</v>
      </c>
      <c r="B1414" s="5">
        <f>TITRES_STAT!D1417</f>
        <v>2.1800000000000002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3.6182782729354926E-4</v>
      </c>
      <c r="G1414" s="2">
        <f t="shared" si="197"/>
        <v>9.4499448550893308E-4</v>
      </c>
      <c r="H1414" s="2">
        <f t="shared" si="193"/>
        <v>0.38288882405349112</v>
      </c>
      <c r="I1414" s="2">
        <f t="shared" si="194"/>
        <v>27.687607086965713</v>
      </c>
    </row>
    <row r="1415" spans="1:9" ht="13.5" x14ac:dyDescent="0.25">
      <c r="A1415" s="3">
        <f>TITRES_STAT!B1418</f>
        <v>44764</v>
      </c>
      <c r="B1415" s="5">
        <f>TITRES_STAT!D1418</f>
        <v>2.1800000000000002</v>
      </c>
      <c r="C1415" s="2">
        <f t="shared" si="198"/>
        <v>0</v>
      </c>
      <c r="D1415" s="2">
        <f t="shared" si="199"/>
        <v>0</v>
      </c>
      <c r="E1415" s="2">
        <f t="shared" si="200"/>
        <v>0</v>
      </c>
      <c r="F1415" s="2">
        <f t="shared" si="197"/>
        <v>3.3598298248686717E-4</v>
      </c>
      <c r="G1415" s="2">
        <f t="shared" si="197"/>
        <v>8.7749487940115209E-4</v>
      </c>
      <c r="H1415" s="2">
        <f t="shared" si="193"/>
        <v>0.38288882405349117</v>
      </c>
      <c r="I1415" s="2">
        <f t="shared" si="194"/>
        <v>27.687607086965713</v>
      </c>
    </row>
    <row r="1416" spans="1:9" ht="13.5" x14ac:dyDescent="0.25">
      <c r="A1416" s="3">
        <f>TITRES_STAT!B1419</f>
        <v>44768</v>
      </c>
      <c r="B1416" s="5">
        <f>TITRES_STAT!D1419</f>
        <v>2.1800000000000002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3.1198419802351952E-4</v>
      </c>
      <c r="G1416" s="2">
        <f t="shared" si="197"/>
        <v>8.1481667372964119E-4</v>
      </c>
      <c r="H1416" s="2">
        <f t="shared" si="193"/>
        <v>0.38288882405349117</v>
      </c>
      <c r="I1416" s="2">
        <f t="shared" si="194"/>
        <v>27.687607086965713</v>
      </c>
    </row>
    <row r="1417" spans="1:9" ht="13.5" x14ac:dyDescent="0.25">
      <c r="A1417" s="3">
        <f>TITRES_STAT!B1420</f>
        <v>44769</v>
      </c>
      <c r="B1417" s="5">
        <f>TITRES_STAT!D1420</f>
        <v>2.09</v>
      </c>
      <c r="C1417" s="2">
        <f t="shared" si="198"/>
        <v>-9.0000000000000302E-2</v>
      </c>
      <c r="D1417" s="2">
        <f t="shared" si="199"/>
        <v>0</v>
      </c>
      <c r="E1417" s="2">
        <f t="shared" si="200"/>
        <v>9.0000000000000302E-2</v>
      </c>
      <c r="F1417" s="2">
        <f t="shared" si="197"/>
        <v>2.89699612450411E-4</v>
      </c>
      <c r="G1417" s="2">
        <f t="shared" si="197"/>
        <v>7.1851869113204025E-3</v>
      </c>
      <c r="H1417" s="2">
        <f t="shared" si="193"/>
        <v>4.0319008541584857E-2</v>
      </c>
      <c r="I1417" s="2">
        <f t="shared" si="194"/>
        <v>3.8756389348405378</v>
      </c>
    </row>
    <row r="1418" spans="1:9" ht="13.5" x14ac:dyDescent="0.25">
      <c r="A1418" s="3">
        <f>TITRES_STAT!B1421</f>
        <v>44770</v>
      </c>
      <c r="B1418" s="5">
        <f>TITRES_STAT!D1421</f>
        <v>2.08</v>
      </c>
      <c r="C1418" s="2">
        <f t="shared" si="198"/>
        <v>-9.9999999999997868E-3</v>
      </c>
      <c r="D1418" s="2">
        <f t="shared" si="199"/>
        <v>0</v>
      </c>
      <c r="E1418" s="2">
        <f t="shared" si="200"/>
        <v>9.9999999999997868E-3</v>
      </c>
      <c r="F1418" s="2">
        <f t="shared" si="197"/>
        <v>2.6900678298966737E-4</v>
      </c>
      <c r="G1418" s="2">
        <f t="shared" si="197"/>
        <v>7.3862449890832156E-3</v>
      </c>
      <c r="H1418" s="2">
        <f t="shared" si="193"/>
        <v>3.6419964865402686E-2</v>
      </c>
      <c r="I1418" s="2">
        <f t="shared" si="194"/>
        <v>3.5140161421082325</v>
      </c>
    </row>
    <row r="1419" spans="1:9" ht="13.5" x14ac:dyDescent="0.25">
      <c r="A1419" s="3">
        <f>TITRES_STAT!B1422</f>
        <v>44771</v>
      </c>
      <c r="B1419" s="5">
        <f>TITRES_STAT!D1422</f>
        <v>2.08</v>
      </c>
      <c r="C1419" s="2">
        <f t="shared" si="198"/>
        <v>0</v>
      </c>
      <c r="D1419" s="2">
        <f t="shared" si="199"/>
        <v>0</v>
      </c>
      <c r="E1419" s="2">
        <f t="shared" si="200"/>
        <v>0</v>
      </c>
      <c r="F1419" s="2">
        <f t="shared" si="197"/>
        <v>2.4979201277611972E-4</v>
      </c>
      <c r="G1419" s="2">
        <f t="shared" si="197"/>
        <v>6.8586560612915581E-3</v>
      </c>
      <c r="H1419" s="2">
        <f t="shared" si="193"/>
        <v>3.6419964865402686E-2</v>
      </c>
      <c r="I1419" s="2">
        <f t="shared" si="194"/>
        <v>3.5140161421082325</v>
      </c>
    </row>
    <row r="1420" spans="1:9" ht="13.5" x14ac:dyDescent="0.25">
      <c r="A1420" s="3">
        <f>TITRES_STAT!B1423</f>
        <v>44774</v>
      </c>
      <c r="B1420" s="5">
        <f>TITRES_STAT!D1423</f>
        <v>2.08</v>
      </c>
      <c r="C1420" s="2">
        <f t="shared" si="198"/>
        <v>0</v>
      </c>
      <c r="D1420" s="2">
        <f t="shared" si="199"/>
        <v>0</v>
      </c>
      <c r="E1420" s="2">
        <f t="shared" si="200"/>
        <v>0</v>
      </c>
      <c r="F1420" s="2">
        <f t="shared" si="197"/>
        <v>2.3194972614925402E-4</v>
      </c>
      <c r="G1420" s="2">
        <f t="shared" si="197"/>
        <v>6.3687520569135894E-3</v>
      </c>
      <c r="H1420" s="2">
        <f t="shared" si="193"/>
        <v>3.6419964865402686E-2</v>
      </c>
      <c r="I1420" s="2">
        <f t="shared" si="194"/>
        <v>3.5140161421082325</v>
      </c>
    </row>
    <row r="1421" spans="1:9" ht="13.5" x14ac:dyDescent="0.25">
      <c r="A1421" s="3">
        <f>TITRES_STAT!B1424</f>
        <v>44775</v>
      </c>
      <c r="B1421" s="5">
        <f>TITRES_STAT!D1424</f>
        <v>2.08</v>
      </c>
      <c r="C1421" s="2">
        <f t="shared" si="198"/>
        <v>0</v>
      </c>
      <c r="D1421" s="2">
        <f t="shared" si="199"/>
        <v>0</v>
      </c>
      <c r="E1421" s="2">
        <f t="shared" si="200"/>
        <v>0</v>
      </c>
      <c r="F1421" s="2">
        <f t="shared" ref="F1421:G1436" si="201">((F1420*13)+D1421)/14</f>
        <v>2.1538188856716446E-4</v>
      </c>
      <c r="G1421" s="2">
        <f t="shared" si="201"/>
        <v>5.9138411957054757E-3</v>
      </c>
      <c r="H1421" s="2">
        <f t="shared" si="193"/>
        <v>3.6419964865402693E-2</v>
      </c>
      <c r="I1421" s="2">
        <f t="shared" si="194"/>
        <v>3.5140161421082325</v>
      </c>
    </row>
    <row r="1422" spans="1:9" ht="13.5" x14ac:dyDescent="0.25">
      <c r="A1422" s="3">
        <f>TITRES_STAT!B1425</f>
        <v>44776</v>
      </c>
      <c r="B1422" s="5">
        <f>TITRES_STAT!D1425</f>
        <v>2.08</v>
      </c>
      <c r="C1422" s="2">
        <f t="shared" si="198"/>
        <v>0</v>
      </c>
      <c r="D1422" s="2">
        <f t="shared" si="199"/>
        <v>0</v>
      </c>
      <c r="E1422" s="2">
        <f t="shared" si="200"/>
        <v>0</v>
      </c>
      <c r="F1422" s="2">
        <f t="shared" si="201"/>
        <v>1.9999746795522415E-4</v>
      </c>
      <c r="G1422" s="2">
        <f t="shared" si="201"/>
        <v>5.491423967440799E-3</v>
      </c>
      <c r="H1422" s="2">
        <f t="shared" si="193"/>
        <v>3.6419964865402693E-2</v>
      </c>
      <c r="I1422" s="2">
        <f t="shared" si="194"/>
        <v>3.5140161421082325</v>
      </c>
    </row>
    <row r="1423" spans="1:9" ht="13.5" x14ac:dyDescent="0.25">
      <c r="A1423" s="3">
        <f>TITRES_STAT!B1426</f>
        <v>44777</v>
      </c>
      <c r="B1423" s="5">
        <f>TITRES_STAT!D1426</f>
        <v>2.08</v>
      </c>
      <c r="C1423" s="2">
        <f t="shared" si="198"/>
        <v>0</v>
      </c>
      <c r="D1423" s="2">
        <f t="shared" si="199"/>
        <v>0</v>
      </c>
      <c r="E1423" s="2">
        <f t="shared" si="200"/>
        <v>0</v>
      </c>
      <c r="F1423" s="2">
        <f t="shared" si="201"/>
        <v>1.8571193452985099E-4</v>
      </c>
      <c r="G1423" s="2">
        <f t="shared" si="201"/>
        <v>5.0991793983378849E-3</v>
      </c>
      <c r="H1423" s="2">
        <f t="shared" si="193"/>
        <v>3.6419964865402686E-2</v>
      </c>
      <c r="I1423" s="2">
        <f t="shared" si="194"/>
        <v>3.5140161421082325</v>
      </c>
    </row>
    <row r="1424" spans="1:9" ht="13.5" x14ac:dyDescent="0.25">
      <c r="A1424" s="3">
        <f>TITRES_STAT!B1427</f>
        <v>44778</v>
      </c>
      <c r="B1424" s="5">
        <f>TITRES_STAT!D1427</f>
        <v>2.08</v>
      </c>
      <c r="C1424" s="2">
        <f t="shared" si="198"/>
        <v>0</v>
      </c>
      <c r="D1424" s="2">
        <f t="shared" si="199"/>
        <v>0</v>
      </c>
      <c r="E1424" s="2">
        <f t="shared" si="200"/>
        <v>0</v>
      </c>
      <c r="F1424" s="2">
        <f t="shared" si="201"/>
        <v>1.7244679634914736E-4</v>
      </c>
      <c r="G1424" s="2">
        <f t="shared" si="201"/>
        <v>4.7349522984566073E-3</v>
      </c>
      <c r="H1424" s="2">
        <f t="shared" si="193"/>
        <v>3.6419964865402693E-2</v>
      </c>
      <c r="I1424" s="2">
        <f t="shared" si="194"/>
        <v>3.5140161421082325</v>
      </c>
    </row>
    <row r="1425" spans="1:9" ht="13.5" x14ac:dyDescent="0.25">
      <c r="A1425" s="3">
        <f>TITRES_STAT!B1428</f>
        <v>44781</v>
      </c>
      <c r="B1425" s="5">
        <f>TITRES_STAT!D1428</f>
        <v>2.08</v>
      </c>
      <c r="C1425" s="2">
        <f t="shared" si="198"/>
        <v>0</v>
      </c>
      <c r="D1425" s="2">
        <f t="shared" si="199"/>
        <v>0</v>
      </c>
      <c r="E1425" s="2">
        <f t="shared" si="200"/>
        <v>0</v>
      </c>
      <c r="F1425" s="2">
        <f t="shared" si="201"/>
        <v>1.6012916803849397E-4</v>
      </c>
      <c r="G1425" s="2">
        <f t="shared" si="201"/>
        <v>4.3967414199954213E-3</v>
      </c>
      <c r="H1425" s="2">
        <f t="shared" ref="H1425:H1488" si="202">F1425/G1425</f>
        <v>3.6419964865402686E-2</v>
      </c>
      <c r="I1425" s="2">
        <f t="shared" ref="I1425:I1488" si="203">IF(G1425=0,100,100-(100/(1+H1425)))</f>
        <v>3.5140161421082325</v>
      </c>
    </row>
    <row r="1426" spans="1:9" ht="13.5" x14ac:dyDescent="0.25">
      <c r="A1426" s="3">
        <f>TITRES_STAT!B1429</f>
        <v>44782</v>
      </c>
      <c r="B1426" s="5">
        <f>TITRES_STAT!D1429</f>
        <v>1.99</v>
      </c>
      <c r="C1426" s="2">
        <f t="shared" si="198"/>
        <v>-9.000000000000008E-2</v>
      </c>
      <c r="D1426" s="2">
        <f t="shared" si="199"/>
        <v>0</v>
      </c>
      <c r="E1426" s="2">
        <f t="shared" si="200"/>
        <v>9.000000000000008E-2</v>
      </c>
      <c r="F1426" s="2">
        <f t="shared" si="201"/>
        <v>1.4869137032145867E-4</v>
      </c>
      <c r="G1426" s="2">
        <f t="shared" si="201"/>
        <v>1.0511259889995754E-2</v>
      </c>
      <c r="H1426" s="2">
        <f t="shared" si="202"/>
        <v>1.4145913228059165E-2</v>
      </c>
      <c r="I1426" s="2">
        <f t="shared" si="203"/>
        <v>1.3948597577080761</v>
      </c>
    </row>
    <row r="1427" spans="1:9" ht="13.5" x14ac:dyDescent="0.25">
      <c r="A1427" s="3">
        <f>TITRES_STAT!B1430</f>
        <v>44783</v>
      </c>
      <c r="B1427" s="5">
        <f>TITRES_STAT!D1430</f>
        <v>1.91</v>
      </c>
      <c r="C1427" s="2">
        <f t="shared" si="198"/>
        <v>-8.0000000000000071E-2</v>
      </c>
      <c r="D1427" s="2">
        <f t="shared" si="199"/>
        <v>0</v>
      </c>
      <c r="E1427" s="2">
        <f t="shared" si="200"/>
        <v>8.0000000000000071E-2</v>
      </c>
      <c r="F1427" s="2">
        <f t="shared" si="201"/>
        <v>1.3807055815564018E-4</v>
      </c>
      <c r="G1427" s="2">
        <f t="shared" si="201"/>
        <v>1.5474741326424634E-2</v>
      </c>
      <c r="H1427" s="2">
        <f t="shared" si="202"/>
        <v>8.9223176816449392E-3</v>
      </c>
      <c r="I1427" s="2">
        <f t="shared" si="203"/>
        <v>0.88434139331430117</v>
      </c>
    </row>
    <row r="1428" spans="1:9" ht="13.5" x14ac:dyDescent="0.25">
      <c r="A1428" s="3">
        <f>TITRES_STAT!B1431</f>
        <v>44784</v>
      </c>
      <c r="B1428" s="5">
        <f>TITRES_STAT!D1431</f>
        <v>1.83</v>
      </c>
      <c r="C1428" s="2">
        <f t="shared" si="198"/>
        <v>-7.9999999999999849E-2</v>
      </c>
      <c r="D1428" s="2">
        <f t="shared" si="199"/>
        <v>0</v>
      </c>
      <c r="E1428" s="2">
        <f t="shared" si="200"/>
        <v>7.9999999999999849E-2</v>
      </c>
      <c r="F1428" s="2">
        <f t="shared" si="201"/>
        <v>1.2820837543023732E-4</v>
      </c>
      <c r="G1428" s="2">
        <f t="shared" si="201"/>
        <v>2.008368837453715E-2</v>
      </c>
      <c r="H1428" s="2">
        <f t="shared" si="202"/>
        <v>6.3837066697760899E-3</v>
      </c>
      <c r="I1428" s="2">
        <f t="shared" si="203"/>
        <v>0.63432134557308473</v>
      </c>
    </row>
    <row r="1429" spans="1:9" ht="13.5" x14ac:dyDescent="0.25">
      <c r="A1429" s="3">
        <f>TITRES_STAT!B1432</f>
        <v>44785</v>
      </c>
      <c r="B1429" s="5">
        <f>TITRES_STAT!D1432</f>
        <v>1.83</v>
      </c>
      <c r="C1429" s="2">
        <f t="shared" si="198"/>
        <v>0</v>
      </c>
      <c r="D1429" s="2">
        <f t="shared" si="199"/>
        <v>0</v>
      </c>
      <c r="E1429" s="2">
        <f t="shared" si="200"/>
        <v>0</v>
      </c>
      <c r="F1429" s="2">
        <f t="shared" si="201"/>
        <v>1.190506343280775E-4</v>
      </c>
      <c r="G1429" s="2">
        <f t="shared" si="201"/>
        <v>1.8649139204927355E-2</v>
      </c>
      <c r="H1429" s="2">
        <f t="shared" si="202"/>
        <v>6.383706669776089E-3</v>
      </c>
      <c r="I1429" s="2">
        <f t="shared" si="203"/>
        <v>0.63432134557308473</v>
      </c>
    </row>
    <row r="1430" spans="1:9" ht="13.5" x14ac:dyDescent="0.25">
      <c r="A1430" s="3">
        <f>TITRES_STAT!B1433</f>
        <v>44788</v>
      </c>
      <c r="B1430" s="5">
        <f>TITRES_STAT!D1433</f>
        <v>1.9</v>
      </c>
      <c r="C1430" s="2">
        <f t="shared" si="198"/>
        <v>6.999999999999984E-2</v>
      </c>
      <c r="D1430" s="2">
        <f t="shared" si="199"/>
        <v>6.999999999999984E-2</v>
      </c>
      <c r="E1430" s="2">
        <f t="shared" si="200"/>
        <v>0</v>
      </c>
      <c r="F1430" s="2">
        <f t="shared" si="201"/>
        <v>5.1105470175903459E-3</v>
      </c>
      <c r="G1430" s="2">
        <f t="shared" si="201"/>
        <v>1.731705783314683E-2</v>
      </c>
      <c r="H1430" s="2">
        <f t="shared" si="202"/>
        <v>0.29511635676403264</v>
      </c>
      <c r="I1430" s="2">
        <f t="shared" si="203"/>
        <v>22.786860440972887</v>
      </c>
    </row>
    <row r="1431" spans="1:9" ht="13.5" x14ac:dyDescent="0.25">
      <c r="A1431" s="3">
        <f>TITRES_STAT!B1434</f>
        <v>44789</v>
      </c>
      <c r="B1431" s="5">
        <f>TITRES_STAT!D1434</f>
        <v>1.98</v>
      </c>
      <c r="C1431" s="2">
        <f t="shared" si="198"/>
        <v>8.0000000000000071E-2</v>
      </c>
      <c r="D1431" s="2">
        <f t="shared" si="199"/>
        <v>8.0000000000000071E-2</v>
      </c>
      <c r="E1431" s="2">
        <f t="shared" si="200"/>
        <v>0</v>
      </c>
      <c r="F1431" s="2">
        <f t="shared" si="201"/>
        <v>1.0459793659191041E-2</v>
      </c>
      <c r="G1431" s="2">
        <f t="shared" si="201"/>
        <v>1.6080125130779201E-2</v>
      </c>
      <c r="H1431" s="2">
        <f t="shared" si="202"/>
        <v>0.65047961841850332</v>
      </c>
      <c r="I1431" s="2">
        <f t="shared" si="203"/>
        <v>39.411551112748406</v>
      </c>
    </row>
    <row r="1432" spans="1:9" ht="13.5" x14ac:dyDescent="0.25">
      <c r="A1432" s="3">
        <f>TITRES_STAT!B1435</f>
        <v>44790</v>
      </c>
      <c r="B1432" s="5">
        <f>TITRES_STAT!D1435</f>
        <v>1.98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9.7126655406773958E-3</v>
      </c>
      <c r="G1432" s="2">
        <f t="shared" si="201"/>
        <v>1.4931544764294971E-2</v>
      </c>
      <c r="H1432" s="2">
        <f t="shared" si="202"/>
        <v>0.65047961841850344</v>
      </c>
      <c r="I1432" s="2">
        <f t="shared" si="203"/>
        <v>39.411551112748406</v>
      </c>
    </row>
    <row r="1433" spans="1:9" ht="13.5" x14ac:dyDescent="0.25">
      <c r="A1433" s="3">
        <f>TITRES_STAT!B1436</f>
        <v>44791</v>
      </c>
      <c r="B1433" s="5">
        <f>TITRES_STAT!D1436</f>
        <v>1.98</v>
      </c>
      <c r="C1433" s="2">
        <f t="shared" si="198"/>
        <v>0</v>
      </c>
      <c r="D1433" s="2">
        <f t="shared" si="199"/>
        <v>0</v>
      </c>
      <c r="E1433" s="2">
        <f t="shared" si="200"/>
        <v>0</v>
      </c>
      <c r="F1433" s="2">
        <f t="shared" si="201"/>
        <v>9.0189037163432972E-3</v>
      </c>
      <c r="G1433" s="2">
        <f t="shared" si="201"/>
        <v>1.3865005852559616E-2</v>
      </c>
      <c r="H1433" s="2">
        <f t="shared" si="202"/>
        <v>0.65047961841850355</v>
      </c>
      <c r="I1433" s="2">
        <f t="shared" si="203"/>
        <v>39.411551112748413</v>
      </c>
    </row>
    <row r="1434" spans="1:9" ht="13.5" x14ac:dyDescent="0.25">
      <c r="A1434" s="3">
        <f>TITRES_STAT!B1437</f>
        <v>44792</v>
      </c>
      <c r="B1434" s="5">
        <f>TITRES_STAT!D1437</f>
        <v>1.98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8.3746963080330618E-3</v>
      </c>
      <c r="G1434" s="2">
        <f t="shared" si="201"/>
        <v>1.28746482916625E-2</v>
      </c>
      <c r="H1434" s="2">
        <f t="shared" si="202"/>
        <v>0.65047961841850355</v>
      </c>
      <c r="I1434" s="2">
        <f t="shared" si="203"/>
        <v>39.411551112748413</v>
      </c>
    </row>
    <row r="1435" spans="1:9" ht="13.5" x14ac:dyDescent="0.25">
      <c r="A1435" s="3">
        <f>TITRES_STAT!B1438</f>
        <v>44795</v>
      </c>
      <c r="B1435" s="5">
        <f>TITRES_STAT!D1438</f>
        <v>1.98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7.7765037146021289E-3</v>
      </c>
      <c r="G1435" s="2">
        <f t="shared" si="201"/>
        <v>1.195503055654375E-2</v>
      </c>
      <c r="H1435" s="2">
        <f t="shared" si="202"/>
        <v>0.65047961841850355</v>
      </c>
      <c r="I1435" s="2">
        <f t="shared" si="203"/>
        <v>39.411551112748413</v>
      </c>
    </row>
    <row r="1436" spans="1:9" ht="13.5" x14ac:dyDescent="0.25">
      <c r="A1436" s="3">
        <f>TITRES_STAT!B1439</f>
        <v>44796</v>
      </c>
      <c r="B1436" s="5">
        <f>TITRES_STAT!D1439</f>
        <v>1.98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7.2210391635591205E-3</v>
      </c>
      <c r="G1436" s="2">
        <f t="shared" si="201"/>
        <v>1.1101099802504911E-2</v>
      </c>
      <c r="H1436" s="2">
        <f t="shared" si="202"/>
        <v>0.65047961841850366</v>
      </c>
      <c r="I1436" s="2">
        <f t="shared" si="203"/>
        <v>39.411551112748427</v>
      </c>
    </row>
    <row r="1437" spans="1:9" ht="13.5" x14ac:dyDescent="0.25">
      <c r="A1437" s="3">
        <f>TITRES_STAT!B1440</f>
        <v>44797</v>
      </c>
      <c r="B1437" s="5">
        <f>TITRES_STAT!D1440</f>
        <v>1.98</v>
      </c>
      <c r="C1437" s="2">
        <f t="shared" si="198"/>
        <v>0</v>
      </c>
      <c r="D1437" s="2">
        <f t="shared" si="199"/>
        <v>0</v>
      </c>
      <c r="E1437" s="2">
        <f t="shared" si="200"/>
        <v>0</v>
      </c>
      <c r="F1437" s="2">
        <f t="shared" ref="F1437:G1452" si="204">((F1436*13)+D1437)/14</f>
        <v>6.7052506518763266E-3</v>
      </c>
      <c r="G1437" s="2">
        <f t="shared" si="204"/>
        <v>1.030816410232599E-2</v>
      </c>
      <c r="H1437" s="2">
        <f t="shared" si="202"/>
        <v>0.65047961841850366</v>
      </c>
      <c r="I1437" s="2">
        <f t="shared" si="203"/>
        <v>39.411551112748427</v>
      </c>
    </row>
    <row r="1438" spans="1:9" ht="13.5" x14ac:dyDescent="0.25">
      <c r="A1438" s="3">
        <f>TITRES_STAT!B1441</f>
        <v>44798</v>
      </c>
      <c r="B1438" s="5">
        <f>TITRES_STAT!D1441</f>
        <v>1.98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6.2263041767423033E-3</v>
      </c>
      <c r="G1438" s="2">
        <f t="shared" si="204"/>
        <v>9.571866666445562E-3</v>
      </c>
      <c r="H1438" s="2">
        <f t="shared" si="202"/>
        <v>0.65047961841850366</v>
      </c>
      <c r="I1438" s="2">
        <f t="shared" si="203"/>
        <v>39.411551112748427</v>
      </c>
    </row>
    <row r="1439" spans="1:9" ht="13.5" x14ac:dyDescent="0.25">
      <c r="A1439" s="3">
        <f>TITRES_STAT!B1442</f>
        <v>44799</v>
      </c>
      <c r="B1439" s="5">
        <f>TITRES_STAT!D1442</f>
        <v>1.98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5.7815681641178529E-3</v>
      </c>
      <c r="G1439" s="2">
        <f t="shared" si="204"/>
        <v>8.8881619045565931E-3</v>
      </c>
      <c r="H1439" s="2">
        <f t="shared" si="202"/>
        <v>0.65047961841850355</v>
      </c>
      <c r="I1439" s="2">
        <f t="shared" si="203"/>
        <v>39.411551112748413</v>
      </c>
    </row>
    <row r="1440" spans="1:9" ht="13.5" x14ac:dyDescent="0.25">
      <c r="A1440" s="3">
        <f>TITRES_STAT!B1443</f>
        <v>44802</v>
      </c>
      <c r="B1440" s="5">
        <f>TITRES_STAT!D1443</f>
        <v>1.98</v>
      </c>
      <c r="C1440" s="2">
        <f t="shared" si="198"/>
        <v>0</v>
      </c>
      <c r="D1440" s="2">
        <f t="shared" si="199"/>
        <v>0</v>
      </c>
      <c r="E1440" s="2">
        <f t="shared" si="200"/>
        <v>0</v>
      </c>
      <c r="F1440" s="2">
        <f t="shared" si="204"/>
        <v>5.3685990095380057E-3</v>
      </c>
      <c r="G1440" s="2">
        <f t="shared" si="204"/>
        <v>8.2532931970882659E-3</v>
      </c>
      <c r="H1440" s="2">
        <f t="shared" si="202"/>
        <v>0.65047961841850344</v>
      </c>
      <c r="I1440" s="2">
        <f t="shared" si="203"/>
        <v>39.411551112748406</v>
      </c>
    </row>
    <row r="1441" spans="1:9" ht="13.5" x14ac:dyDescent="0.25">
      <c r="A1441" s="3">
        <f>TITRES_STAT!B1444</f>
        <v>44803</v>
      </c>
      <c r="B1441" s="5">
        <f>TITRES_STAT!D1444</f>
        <v>1.98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4.9851276517138624E-3</v>
      </c>
      <c r="G1441" s="2">
        <f t="shared" si="204"/>
        <v>7.6637722544391036E-3</v>
      </c>
      <c r="H1441" s="2">
        <f t="shared" si="202"/>
        <v>0.65047961841850355</v>
      </c>
      <c r="I1441" s="2">
        <f t="shared" si="203"/>
        <v>39.411551112748413</v>
      </c>
    </row>
    <row r="1442" spans="1:9" ht="13.5" x14ac:dyDescent="0.25">
      <c r="A1442" s="3">
        <f>TITRES_STAT!B1445</f>
        <v>44804</v>
      </c>
      <c r="B1442" s="5">
        <f>TITRES_STAT!D1445</f>
        <v>1.98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4.6290471051628713E-3</v>
      </c>
      <c r="G1442" s="2">
        <f t="shared" si="204"/>
        <v>7.1163599505505966E-3</v>
      </c>
      <c r="H1442" s="2">
        <f t="shared" si="202"/>
        <v>0.65047961841850332</v>
      </c>
      <c r="I1442" s="2">
        <f t="shared" si="203"/>
        <v>39.411551112748406</v>
      </c>
    </row>
    <row r="1443" spans="1:9" ht="13.5" x14ac:dyDescent="0.25">
      <c r="A1443" s="3">
        <f>TITRES_STAT!B1446</f>
        <v>44805</v>
      </c>
      <c r="B1443" s="5">
        <f>TITRES_STAT!D1446</f>
        <v>1.98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4.2984008833655231E-3</v>
      </c>
      <c r="G1443" s="2">
        <f t="shared" si="204"/>
        <v>6.6080485255112691E-3</v>
      </c>
      <c r="H1443" s="2">
        <f t="shared" si="202"/>
        <v>0.65047961841850321</v>
      </c>
      <c r="I1443" s="2">
        <f t="shared" si="203"/>
        <v>39.411551112748406</v>
      </c>
    </row>
    <row r="1444" spans="1:9" ht="13.5" x14ac:dyDescent="0.25">
      <c r="A1444" s="3">
        <f>TITRES_STAT!B1447</f>
        <v>44806</v>
      </c>
      <c r="B1444" s="5">
        <f>TITRES_STAT!D1447</f>
        <v>1.98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3.9913722488394143E-3</v>
      </c>
      <c r="G1444" s="2">
        <f t="shared" si="204"/>
        <v>6.1360450594033214E-3</v>
      </c>
      <c r="H1444" s="2">
        <f t="shared" si="202"/>
        <v>0.65047961841850321</v>
      </c>
      <c r="I1444" s="2">
        <f t="shared" si="203"/>
        <v>39.411551112748406</v>
      </c>
    </row>
    <row r="1445" spans="1:9" ht="13.5" x14ac:dyDescent="0.25">
      <c r="A1445" s="3">
        <f>TITRES_STAT!B1448</f>
        <v>44809</v>
      </c>
      <c r="B1445" s="5">
        <f>TITRES_STAT!D1448</f>
        <v>1.98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3.7062742310651703E-3</v>
      </c>
      <c r="G1445" s="2">
        <f t="shared" si="204"/>
        <v>5.6977561265887985E-3</v>
      </c>
      <c r="H1445" s="2">
        <f t="shared" si="202"/>
        <v>0.65047961841850321</v>
      </c>
      <c r="I1445" s="2">
        <f t="shared" si="203"/>
        <v>39.411551112748406</v>
      </c>
    </row>
    <row r="1446" spans="1:9" ht="13.5" x14ac:dyDescent="0.25">
      <c r="A1446" s="3">
        <f>TITRES_STAT!B1449</f>
        <v>44810</v>
      </c>
      <c r="B1446" s="5">
        <f>TITRES_STAT!D1449</f>
        <v>1.98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3.4415403574176583E-3</v>
      </c>
      <c r="G1446" s="2">
        <f t="shared" si="204"/>
        <v>5.2907735461181701E-3</v>
      </c>
      <c r="H1446" s="2">
        <f t="shared" si="202"/>
        <v>0.65047961841850321</v>
      </c>
      <c r="I1446" s="2">
        <f t="shared" si="203"/>
        <v>39.411551112748406</v>
      </c>
    </row>
    <row r="1447" spans="1:9" ht="13.5" x14ac:dyDescent="0.25">
      <c r="A1447" s="3">
        <f>TITRES_STAT!B1450</f>
        <v>44811</v>
      </c>
      <c r="B1447" s="5">
        <f>TITRES_STAT!D1450</f>
        <v>1.98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3.1957160461735397E-3</v>
      </c>
      <c r="G1447" s="2">
        <f t="shared" si="204"/>
        <v>4.9128611499668724E-3</v>
      </c>
      <c r="H1447" s="2">
        <f t="shared" si="202"/>
        <v>0.6504796184185031</v>
      </c>
      <c r="I1447" s="2">
        <f t="shared" si="203"/>
        <v>39.411551112748398</v>
      </c>
    </row>
    <row r="1448" spans="1:9" ht="13.5" x14ac:dyDescent="0.25">
      <c r="A1448" s="3">
        <f>TITRES_STAT!B1451</f>
        <v>44812</v>
      </c>
      <c r="B1448" s="5">
        <f>TITRES_STAT!D1451</f>
        <v>1.98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2.9674506143040008E-3</v>
      </c>
      <c r="G1448" s="2">
        <f t="shared" si="204"/>
        <v>4.5619424963978103E-3</v>
      </c>
      <c r="H1448" s="2">
        <f t="shared" si="202"/>
        <v>0.6504796184185031</v>
      </c>
      <c r="I1448" s="2">
        <f t="shared" si="203"/>
        <v>39.411551112748398</v>
      </c>
    </row>
    <row r="1449" spans="1:9" ht="13.5" x14ac:dyDescent="0.25">
      <c r="A1449" s="3">
        <f>TITRES_STAT!B1452</f>
        <v>44813</v>
      </c>
      <c r="B1449" s="5">
        <f>TITRES_STAT!D1452</f>
        <v>1.98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2.7554898561394296E-3</v>
      </c>
      <c r="G1449" s="2">
        <f t="shared" si="204"/>
        <v>4.2360894609408239E-3</v>
      </c>
      <c r="H1449" s="2">
        <f t="shared" si="202"/>
        <v>0.6504796184185031</v>
      </c>
      <c r="I1449" s="2">
        <f t="shared" si="203"/>
        <v>39.411551112748398</v>
      </c>
    </row>
    <row r="1450" spans="1:9" ht="13.5" x14ac:dyDescent="0.25">
      <c r="A1450" s="3">
        <f>TITRES_STAT!B1453</f>
        <v>44816</v>
      </c>
      <c r="B1450" s="5">
        <f>TITRES_STAT!D1453</f>
        <v>1.9</v>
      </c>
      <c r="C1450" s="2">
        <f t="shared" si="198"/>
        <v>-8.0000000000000071E-2</v>
      </c>
      <c r="D1450" s="2">
        <f t="shared" si="199"/>
        <v>0</v>
      </c>
      <c r="E1450" s="2">
        <f t="shared" si="200"/>
        <v>8.0000000000000071E-2</v>
      </c>
      <c r="F1450" s="2">
        <f t="shared" si="204"/>
        <v>2.5586691521294704E-3</v>
      </c>
      <c r="G1450" s="2">
        <f t="shared" si="204"/>
        <v>9.6477973565879133E-3</v>
      </c>
      <c r="H1450" s="2">
        <f t="shared" si="202"/>
        <v>0.26520759688037038</v>
      </c>
      <c r="I1450" s="2">
        <f t="shared" si="203"/>
        <v>20.96158745286499</v>
      </c>
    </row>
    <row r="1451" spans="1:9" ht="13.5" x14ac:dyDescent="0.25">
      <c r="A1451" s="3">
        <f>TITRES_STAT!B1454</f>
        <v>44817</v>
      </c>
      <c r="B1451" s="5">
        <f>TITRES_STAT!D1454</f>
        <v>1.82</v>
      </c>
      <c r="C1451" s="2">
        <f t="shared" si="198"/>
        <v>-7.9999999999999849E-2</v>
      </c>
      <c r="D1451" s="2">
        <f t="shared" si="199"/>
        <v>0</v>
      </c>
      <c r="E1451" s="2">
        <f t="shared" si="200"/>
        <v>7.9999999999999849E-2</v>
      </c>
      <c r="F1451" s="2">
        <f t="shared" si="204"/>
        <v>2.3759070698345084E-3</v>
      </c>
      <c r="G1451" s="2">
        <f t="shared" si="204"/>
        <v>1.4672954688260196E-2</v>
      </c>
      <c r="H1451" s="2">
        <f t="shared" si="202"/>
        <v>0.16192424227517496</v>
      </c>
      <c r="I1451" s="2">
        <f t="shared" si="203"/>
        <v>13.935869171479681</v>
      </c>
    </row>
    <row r="1452" spans="1:9" ht="13.5" x14ac:dyDescent="0.25">
      <c r="A1452" s="3">
        <f>TITRES_STAT!B1455</f>
        <v>44818</v>
      </c>
      <c r="B1452" s="5">
        <f>TITRES_STAT!D1455</f>
        <v>1.79</v>
      </c>
      <c r="C1452" s="2">
        <f t="shared" si="198"/>
        <v>-3.0000000000000027E-2</v>
      </c>
      <c r="D1452" s="2">
        <f t="shared" si="199"/>
        <v>0</v>
      </c>
      <c r="E1452" s="2">
        <f t="shared" si="200"/>
        <v>3.0000000000000027E-2</v>
      </c>
      <c r="F1452" s="2">
        <f t="shared" si="204"/>
        <v>2.2061994219891865E-3</v>
      </c>
      <c r="G1452" s="2">
        <f t="shared" si="204"/>
        <v>1.5767743639098754E-2</v>
      </c>
      <c r="H1452" s="2">
        <f t="shared" si="202"/>
        <v>0.13991852432953986</v>
      </c>
      <c r="I1452" s="2">
        <f t="shared" si="203"/>
        <v>12.274432018010671</v>
      </c>
    </row>
    <row r="1453" spans="1:9" ht="13.5" x14ac:dyDescent="0.25">
      <c r="A1453" s="3">
        <f>TITRES_STAT!B1456</f>
        <v>44819</v>
      </c>
      <c r="B1453" s="5">
        <f>TITRES_STAT!D1456</f>
        <v>1.79</v>
      </c>
      <c r="C1453" s="2">
        <f t="shared" si="198"/>
        <v>0</v>
      </c>
      <c r="D1453" s="2">
        <f t="shared" si="199"/>
        <v>0</v>
      </c>
      <c r="E1453" s="2">
        <f t="shared" si="200"/>
        <v>0</v>
      </c>
      <c r="F1453" s="2">
        <f t="shared" ref="F1453:G1468" si="205">((F1452*13)+D1453)/14</f>
        <v>2.0486137489899589E-3</v>
      </c>
      <c r="G1453" s="2">
        <f t="shared" si="205"/>
        <v>1.4641476236305986E-2</v>
      </c>
      <c r="H1453" s="2">
        <f t="shared" si="202"/>
        <v>0.13991852432953988</v>
      </c>
      <c r="I1453" s="2">
        <f t="shared" si="203"/>
        <v>12.274432018010685</v>
      </c>
    </row>
    <row r="1454" spans="1:9" ht="13.5" x14ac:dyDescent="0.25">
      <c r="A1454" s="3">
        <f>TITRES_STAT!B1457</f>
        <v>44820</v>
      </c>
      <c r="B1454" s="5">
        <f>TITRES_STAT!D1457</f>
        <v>1.79</v>
      </c>
      <c r="C1454" s="2">
        <f t="shared" si="198"/>
        <v>0</v>
      </c>
      <c r="D1454" s="2">
        <f t="shared" si="199"/>
        <v>0</v>
      </c>
      <c r="E1454" s="2">
        <f t="shared" si="200"/>
        <v>0</v>
      </c>
      <c r="F1454" s="2">
        <f t="shared" si="205"/>
        <v>1.9022841954906761E-3</v>
      </c>
      <c r="G1454" s="2">
        <f t="shared" si="205"/>
        <v>1.3595656505141272E-2</v>
      </c>
      <c r="H1454" s="2">
        <f t="shared" si="202"/>
        <v>0.13991852432953988</v>
      </c>
      <c r="I1454" s="2">
        <f t="shared" si="203"/>
        <v>12.274432018010685</v>
      </c>
    </row>
    <row r="1455" spans="1:9" ht="13.5" x14ac:dyDescent="0.25">
      <c r="A1455" s="3">
        <f>TITRES_STAT!B1458</f>
        <v>44823</v>
      </c>
      <c r="B1455" s="5">
        <f>TITRES_STAT!D1458</f>
        <v>1.79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1.7664067529556278E-3</v>
      </c>
      <c r="G1455" s="2">
        <f t="shared" si="205"/>
        <v>1.2624538183345467E-2</v>
      </c>
      <c r="H1455" s="2">
        <f t="shared" si="202"/>
        <v>0.13991852432953988</v>
      </c>
      <c r="I1455" s="2">
        <f t="shared" si="203"/>
        <v>12.274432018010685</v>
      </c>
    </row>
    <row r="1456" spans="1:9" ht="13.5" x14ac:dyDescent="0.25">
      <c r="A1456" s="3">
        <f>TITRES_STAT!B1459</f>
        <v>44824</v>
      </c>
      <c r="B1456" s="5">
        <f>TITRES_STAT!D1459</f>
        <v>1.79</v>
      </c>
      <c r="C1456" s="2">
        <f t="shared" si="198"/>
        <v>0</v>
      </c>
      <c r="D1456" s="2">
        <f t="shared" si="199"/>
        <v>0</v>
      </c>
      <c r="E1456" s="2">
        <f t="shared" si="200"/>
        <v>0</v>
      </c>
      <c r="F1456" s="2">
        <f t="shared" si="205"/>
        <v>1.6402348420302259E-3</v>
      </c>
      <c r="G1456" s="2">
        <f t="shared" si="205"/>
        <v>1.1722785455963647E-2</v>
      </c>
      <c r="H1456" s="2">
        <f t="shared" si="202"/>
        <v>0.13991852432953988</v>
      </c>
      <c r="I1456" s="2">
        <f t="shared" si="203"/>
        <v>12.274432018010685</v>
      </c>
    </row>
    <row r="1457" spans="1:9" ht="13.5" x14ac:dyDescent="0.25">
      <c r="A1457" s="3">
        <f>TITRES_STAT!B1460</f>
        <v>44825</v>
      </c>
      <c r="B1457" s="5">
        <f>TITRES_STAT!D1460</f>
        <v>1.87</v>
      </c>
      <c r="C1457" s="2">
        <f t="shared" si="198"/>
        <v>8.0000000000000071E-2</v>
      </c>
      <c r="D1457" s="2">
        <f t="shared" si="199"/>
        <v>8.0000000000000071E-2</v>
      </c>
      <c r="E1457" s="2">
        <f t="shared" si="200"/>
        <v>0</v>
      </c>
      <c r="F1457" s="2">
        <f t="shared" si="205"/>
        <v>7.2373609247423582E-3</v>
      </c>
      <c r="G1457" s="2">
        <f t="shared" si="205"/>
        <v>1.0885443637680528E-2</v>
      </c>
      <c r="H1457" s="2">
        <f t="shared" si="202"/>
        <v>0.6648659591318683</v>
      </c>
      <c r="I1457" s="2">
        <f t="shared" si="203"/>
        <v>39.935104413964815</v>
      </c>
    </row>
    <row r="1458" spans="1:9" ht="13.5" x14ac:dyDescent="0.25">
      <c r="A1458" s="3">
        <f>TITRES_STAT!B1461</f>
        <v>44826</v>
      </c>
      <c r="B1458" s="5">
        <f>TITRES_STAT!D1461</f>
        <v>1.87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6.7204065729750467E-3</v>
      </c>
      <c r="G1458" s="2">
        <f t="shared" si="205"/>
        <v>1.0107911949274776E-2</v>
      </c>
      <c r="H1458" s="2">
        <f t="shared" si="202"/>
        <v>0.6648659591318683</v>
      </c>
      <c r="I1458" s="2">
        <f t="shared" si="203"/>
        <v>39.935104413964815</v>
      </c>
    </row>
    <row r="1459" spans="1:9" ht="13.5" x14ac:dyDescent="0.25">
      <c r="A1459" s="3">
        <f>TITRES_STAT!B1462</f>
        <v>44827</v>
      </c>
      <c r="B1459" s="5">
        <f>TITRES_STAT!D1462</f>
        <v>1.87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6.240377532048258E-3</v>
      </c>
      <c r="G1459" s="2">
        <f t="shared" si="205"/>
        <v>9.3859182386122914E-3</v>
      </c>
      <c r="H1459" s="2">
        <f t="shared" si="202"/>
        <v>0.66486595913186841</v>
      </c>
      <c r="I1459" s="2">
        <f t="shared" si="203"/>
        <v>39.935104413964815</v>
      </c>
    </row>
    <row r="1460" spans="1:9" ht="13.5" x14ac:dyDescent="0.25">
      <c r="A1460" s="3">
        <f>TITRES_STAT!B1463</f>
        <v>44830</v>
      </c>
      <c r="B1460" s="5">
        <f>TITRES_STAT!D1463</f>
        <v>1.87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5.7946362797590967E-3</v>
      </c>
      <c r="G1460" s="2">
        <f t="shared" si="205"/>
        <v>8.7154955072828427E-3</v>
      </c>
      <c r="H1460" s="2">
        <f t="shared" si="202"/>
        <v>0.6648659591318683</v>
      </c>
      <c r="I1460" s="2">
        <f t="shared" si="203"/>
        <v>39.935104413964815</v>
      </c>
    </row>
    <row r="1461" spans="1:9" ht="13.5" x14ac:dyDescent="0.25">
      <c r="A1461" s="3">
        <f>TITRES_STAT!B1464</f>
        <v>44831</v>
      </c>
      <c r="B1461" s="5">
        <f>TITRES_STAT!D1464</f>
        <v>1.87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5.3807336883477325E-3</v>
      </c>
      <c r="G1461" s="2">
        <f t="shared" si="205"/>
        <v>8.0929601139054959E-3</v>
      </c>
      <c r="H1461" s="2">
        <f t="shared" si="202"/>
        <v>0.66486595913186841</v>
      </c>
      <c r="I1461" s="2">
        <f t="shared" si="203"/>
        <v>39.935104413964815</v>
      </c>
    </row>
    <row r="1462" spans="1:9" ht="13.5" x14ac:dyDescent="0.25">
      <c r="A1462" s="3">
        <f>TITRES_STAT!B1465</f>
        <v>44832</v>
      </c>
      <c r="B1462" s="5">
        <f>TITRES_STAT!D1465</f>
        <v>1.87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4.9963955677514655E-3</v>
      </c>
      <c r="G1462" s="2">
        <f t="shared" si="205"/>
        <v>7.5148915343408174E-3</v>
      </c>
      <c r="H1462" s="2">
        <f t="shared" si="202"/>
        <v>0.66486595913186841</v>
      </c>
      <c r="I1462" s="2">
        <f t="shared" si="203"/>
        <v>39.935104413964815</v>
      </c>
    </row>
    <row r="1463" spans="1:9" ht="13.5" x14ac:dyDescent="0.25">
      <c r="A1463" s="3">
        <f>TITRES_STAT!B1466</f>
        <v>44833</v>
      </c>
      <c r="B1463" s="5">
        <f>TITRES_STAT!D1466</f>
        <v>1.87</v>
      </c>
      <c r="C1463" s="2">
        <f t="shared" si="198"/>
        <v>0</v>
      </c>
      <c r="D1463" s="2">
        <f t="shared" si="199"/>
        <v>0</v>
      </c>
      <c r="E1463" s="2">
        <f t="shared" si="200"/>
        <v>0</v>
      </c>
      <c r="F1463" s="2">
        <f t="shared" si="205"/>
        <v>4.6395101700549323E-3</v>
      </c>
      <c r="G1463" s="2">
        <f t="shared" si="205"/>
        <v>6.9781135676021877E-3</v>
      </c>
      <c r="H1463" s="2">
        <f t="shared" si="202"/>
        <v>0.66486595913186841</v>
      </c>
      <c r="I1463" s="2">
        <f t="shared" si="203"/>
        <v>39.935104413964815</v>
      </c>
    </row>
    <row r="1464" spans="1:9" ht="13.5" x14ac:dyDescent="0.25">
      <c r="A1464" s="3">
        <f>TITRES_STAT!B1467</f>
        <v>44834</v>
      </c>
      <c r="B1464" s="5">
        <f>TITRES_STAT!D1467</f>
        <v>1.87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4.30811658647958E-3</v>
      </c>
      <c r="G1464" s="2">
        <f t="shared" si="205"/>
        <v>6.4796768842020321E-3</v>
      </c>
      <c r="H1464" s="2">
        <f t="shared" si="202"/>
        <v>0.6648659591318683</v>
      </c>
      <c r="I1464" s="2">
        <f t="shared" si="203"/>
        <v>39.935104413964815</v>
      </c>
    </row>
    <row r="1465" spans="1:9" ht="13.5" x14ac:dyDescent="0.25">
      <c r="A1465" s="3">
        <f>TITRES_STAT!B1468</f>
        <v>44837</v>
      </c>
      <c r="B1465" s="5">
        <f>TITRES_STAT!D1468</f>
        <v>1.86</v>
      </c>
      <c r="C1465" s="2">
        <f t="shared" si="198"/>
        <v>-1.0000000000000009E-2</v>
      </c>
      <c r="D1465" s="2">
        <f t="shared" si="199"/>
        <v>0</v>
      </c>
      <c r="E1465" s="2">
        <f t="shared" si="200"/>
        <v>1.0000000000000009E-2</v>
      </c>
      <c r="F1465" s="2">
        <f t="shared" si="205"/>
        <v>4.0003939731596098E-3</v>
      </c>
      <c r="G1465" s="2">
        <f t="shared" si="205"/>
        <v>6.7311285353304591E-3</v>
      </c>
      <c r="H1465" s="2">
        <f t="shared" si="202"/>
        <v>0.59431252161688419</v>
      </c>
      <c r="I1465" s="2">
        <f t="shared" si="203"/>
        <v>37.277040326708196</v>
      </c>
    </row>
    <row r="1466" spans="1:9" ht="13.5" x14ac:dyDescent="0.25">
      <c r="A1466" s="3">
        <f>TITRES_STAT!B1469</f>
        <v>44838</v>
      </c>
      <c r="B1466" s="5">
        <f>TITRES_STAT!D1469</f>
        <v>1.86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3.7146515465053521E-3</v>
      </c>
      <c r="G1466" s="2">
        <f t="shared" si="205"/>
        <v>6.2503336399497124E-3</v>
      </c>
      <c r="H1466" s="2">
        <f t="shared" si="202"/>
        <v>0.59431252161688419</v>
      </c>
      <c r="I1466" s="2">
        <f t="shared" si="203"/>
        <v>37.277040326708196</v>
      </c>
    </row>
    <row r="1467" spans="1:9" ht="13.5" x14ac:dyDescent="0.25">
      <c r="A1467" s="3">
        <f>TITRES_STAT!B1470</f>
        <v>44839</v>
      </c>
      <c r="B1467" s="5">
        <f>TITRES_STAT!D1470</f>
        <v>1.94</v>
      </c>
      <c r="C1467" s="2">
        <f t="shared" si="198"/>
        <v>7.9999999999999849E-2</v>
      </c>
      <c r="D1467" s="2">
        <f t="shared" si="199"/>
        <v>7.9999999999999849E-2</v>
      </c>
      <c r="E1467" s="2">
        <f t="shared" si="200"/>
        <v>0</v>
      </c>
      <c r="F1467" s="2">
        <f t="shared" si="205"/>
        <v>9.163605007469244E-3</v>
      </c>
      <c r="G1467" s="2">
        <f t="shared" si="205"/>
        <v>5.8038812370961616E-3</v>
      </c>
      <c r="H1467" s="2">
        <f t="shared" si="202"/>
        <v>1.5788753479135702</v>
      </c>
      <c r="I1467" s="2">
        <f t="shared" si="203"/>
        <v>61.223406908401117</v>
      </c>
    </row>
    <row r="1468" spans="1:9" ht="13.5" x14ac:dyDescent="0.25">
      <c r="A1468" s="3">
        <f>TITRES_STAT!B1471</f>
        <v>44840</v>
      </c>
      <c r="B1468" s="5">
        <f>TITRES_STAT!D1471</f>
        <v>1.99</v>
      </c>
      <c r="C1468" s="2">
        <f t="shared" si="198"/>
        <v>5.0000000000000044E-2</v>
      </c>
      <c r="D1468" s="2">
        <f t="shared" si="199"/>
        <v>5.0000000000000044E-2</v>
      </c>
      <c r="E1468" s="2">
        <f t="shared" si="200"/>
        <v>0</v>
      </c>
      <c r="F1468" s="2">
        <f t="shared" si="205"/>
        <v>1.2080490364078588E-2</v>
      </c>
      <c r="G1468" s="2">
        <f t="shared" si="205"/>
        <v>5.3893182915892924E-3</v>
      </c>
      <c r="H1468" s="2">
        <f t="shared" si="202"/>
        <v>2.241561865613265</v>
      </c>
      <c r="I1468" s="2">
        <f t="shared" si="203"/>
        <v>69.150673611752524</v>
      </c>
    </row>
    <row r="1469" spans="1:9" ht="13.5" x14ac:dyDescent="0.25">
      <c r="A1469" s="3">
        <f>TITRES_STAT!B1472</f>
        <v>44841</v>
      </c>
      <c r="B1469" s="5">
        <f>TITRES_STAT!D1472</f>
        <v>1.99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1.121759819521583E-2</v>
      </c>
      <c r="G1469" s="2">
        <f t="shared" si="206"/>
        <v>5.0043669850471997E-3</v>
      </c>
      <c r="H1469" s="2">
        <f t="shared" si="202"/>
        <v>2.241561865613265</v>
      </c>
      <c r="I1469" s="2">
        <f t="shared" si="203"/>
        <v>69.150673611752524</v>
      </c>
    </row>
    <row r="1470" spans="1:9" ht="13.5" x14ac:dyDescent="0.25">
      <c r="A1470" s="3">
        <f>TITRES_STAT!B1473</f>
        <v>44844</v>
      </c>
      <c r="B1470" s="5">
        <f>TITRES_STAT!D1473</f>
        <v>1.99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1.0416341181271842E-2</v>
      </c>
      <c r="G1470" s="2">
        <f t="shared" si="206"/>
        <v>4.6469122004009706E-3</v>
      </c>
      <c r="H1470" s="2">
        <f t="shared" si="202"/>
        <v>2.241561865613265</v>
      </c>
      <c r="I1470" s="2">
        <f t="shared" si="203"/>
        <v>69.150673611752524</v>
      </c>
    </row>
    <row r="1471" spans="1:9" ht="13.5" x14ac:dyDescent="0.25">
      <c r="A1471" s="3">
        <f>TITRES_STAT!B1474</f>
        <v>44845</v>
      </c>
      <c r="B1471" s="5">
        <f>TITRES_STAT!D1474</f>
        <v>1.99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9.6723168111809959E-3</v>
      </c>
      <c r="G1471" s="2">
        <f t="shared" si="206"/>
        <v>4.3149899003723296E-3</v>
      </c>
      <c r="H1471" s="2">
        <f t="shared" si="202"/>
        <v>2.241561865613265</v>
      </c>
      <c r="I1471" s="2">
        <f t="shared" si="203"/>
        <v>69.150673611752524</v>
      </c>
    </row>
    <row r="1472" spans="1:9" ht="13.5" x14ac:dyDescent="0.25">
      <c r="A1472" s="3">
        <f>TITRES_STAT!B1475</f>
        <v>44846</v>
      </c>
      <c r="B1472" s="5">
        <f>TITRES_STAT!D1475</f>
        <v>1.99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8.9814370389537813E-3</v>
      </c>
      <c r="G1472" s="2">
        <f t="shared" si="206"/>
        <v>4.0067763360600202E-3</v>
      </c>
      <c r="H1472" s="2">
        <f t="shared" si="202"/>
        <v>2.241561865613265</v>
      </c>
      <c r="I1472" s="2">
        <f t="shared" si="203"/>
        <v>69.150673611752524</v>
      </c>
    </row>
    <row r="1473" spans="1:9" ht="13.5" x14ac:dyDescent="0.25">
      <c r="A1473" s="3">
        <f>TITRES_STAT!B1476</f>
        <v>44847</v>
      </c>
      <c r="B1473" s="5">
        <f>TITRES_STAT!D1476</f>
        <v>1.99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8.3399058218856549E-3</v>
      </c>
      <c r="G1473" s="2">
        <f t="shared" si="206"/>
        <v>3.7205780263414472E-3</v>
      </c>
      <c r="H1473" s="2">
        <f t="shared" si="202"/>
        <v>2.2415618656132654</v>
      </c>
      <c r="I1473" s="2">
        <f t="shared" si="203"/>
        <v>69.150673611752538</v>
      </c>
    </row>
    <row r="1474" spans="1:9" ht="13.5" x14ac:dyDescent="0.25">
      <c r="A1474" s="3">
        <f>TITRES_STAT!B1477</f>
        <v>44848</v>
      </c>
      <c r="B1474" s="5">
        <f>TITRES_STAT!D1477</f>
        <v>1.99</v>
      </c>
      <c r="C1474" s="2">
        <f t="shared" si="198"/>
        <v>0</v>
      </c>
      <c r="D1474" s="2">
        <f t="shared" si="199"/>
        <v>0</v>
      </c>
      <c r="E1474" s="2">
        <f t="shared" si="200"/>
        <v>0</v>
      </c>
      <c r="F1474" s="2">
        <f t="shared" si="206"/>
        <v>7.7441982631795362E-3</v>
      </c>
      <c r="G1474" s="2">
        <f t="shared" si="206"/>
        <v>3.454822453031344E-3</v>
      </c>
      <c r="H1474" s="2">
        <f t="shared" si="202"/>
        <v>2.241561865613265</v>
      </c>
      <c r="I1474" s="2">
        <f t="shared" si="203"/>
        <v>69.150673611752524</v>
      </c>
    </row>
    <row r="1475" spans="1:9" ht="13.5" x14ac:dyDescent="0.25">
      <c r="A1475" s="3">
        <f>TITRES_STAT!B1478</f>
        <v>44851</v>
      </c>
      <c r="B1475" s="5">
        <f>TITRES_STAT!D1478</f>
        <v>1.99</v>
      </c>
      <c r="C1475" s="2">
        <f t="shared" ref="C1475:C1538" si="207">B1475-B1474</f>
        <v>0</v>
      </c>
      <c r="D1475" s="2">
        <f t="shared" ref="D1475:D1538" si="208">IF(C1475&gt;0,C1475,0)</f>
        <v>0</v>
      </c>
      <c r="E1475" s="2">
        <f t="shared" ref="E1475:E1538" si="209">IF(C1475&lt;0,-C1475,0)</f>
        <v>0</v>
      </c>
      <c r="F1475" s="2">
        <f t="shared" si="206"/>
        <v>7.1910412443809977E-3</v>
      </c>
      <c r="G1475" s="2">
        <f t="shared" si="206"/>
        <v>3.2080494206719623E-3</v>
      </c>
      <c r="H1475" s="2">
        <f t="shared" si="202"/>
        <v>2.241561865613265</v>
      </c>
      <c r="I1475" s="2">
        <f t="shared" si="203"/>
        <v>69.150673611752524</v>
      </c>
    </row>
    <row r="1476" spans="1:9" ht="13.5" x14ac:dyDescent="0.25">
      <c r="A1476" s="3">
        <f>TITRES_STAT!B1479</f>
        <v>44852</v>
      </c>
      <c r="B1476" s="5">
        <f>TITRES_STAT!D1479</f>
        <v>1.99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6.6773954412109263E-3</v>
      </c>
      <c r="G1476" s="2">
        <f t="shared" si="206"/>
        <v>2.9789030334811078E-3</v>
      </c>
      <c r="H1476" s="2">
        <f t="shared" si="202"/>
        <v>2.241561865613265</v>
      </c>
      <c r="I1476" s="2">
        <f t="shared" si="203"/>
        <v>69.150673611752524</v>
      </c>
    </row>
    <row r="1477" spans="1:9" ht="13.5" x14ac:dyDescent="0.25">
      <c r="A1477" s="3">
        <f>TITRES_STAT!B1480</f>
        <v>44853</v>
      </c>
      <c r="B1477" s="5">
        <f>TITRES_STAT!D1480</f>
        <v>1.99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6.2004386239815747E-3</v>
      </c>
      <c r="G1477" s="2">
        <f t="shared" si="206"/>
        <v>2.7661242453753147E-3</v>
      </c>
      <c r="H1477" s="2">
        <f t="shared" si="202"/>
        <v>2.241561865613265</v>
      </c>
      <c r="I1477" s="2">
        <f t="shared" si="203"/>
        <v>69.150673611752524</v>
      </c>
    </row>
    <row r="1478" spans="1:9" ht="13.5" x14ac:dyDescent="0.25">
      <c r="A1478" s="3">
        <f>TITRES_STAT!B1481</f>
        <v>44854</v>
      </c>
      <c r="B1478" s="5">
        <f>TITRES_STAT!D1481</f>
        <v>1.99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5.7575501508400342E-3</v>
      </c>
      <c r="G1478" s="2">
        <f t="shared" si="206"/>
        <v>2.5685439421342209E-3</v>
      </c>
      <c r="H1478" s="2">
        <f t="shared" si="202"/>
        <v>2.241561865613265</v>
      </c>
      <c r="I1478" s="2">
        <f t="shared" si="203"/>
        <v>69.150673611752524</v>
      </c>
    </row>
    <row r="1479" spans="1:9" ht="13.5" x14ac:dyDescent="0.25">
      <c r="A1479" s="3">
        <f>TITRES_STAT!B1482</f>
        <v>44855</v>
      </c>
      <c r="B1479" s="5">
        <f>TITRES_STAT!D1482</f>
        <v>1.99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5.3462965686371742E-3</v>
      </c>
      <c r="G1479" s="2">
        <f t="shared" si="206"/>
        <v>2.3850765176960625E-3</v>
      </c>
      <c r="H1479" s="2">
        <f t="shared" si="202"/>
        <v>2.2415618656132645</v>
      </c>
      <c r="I1479" s="2">
        <f t="shared" si="203"/>
        <v>69.150673611752524</v>
      </c>
    </row>
    <row r="1480" spans="1:9" ht="13.5" x14ac:dyDescent="0.25">
      <c r="A1480" s="3">
        <f>TITRES_STAT!B1483</f>
        <v>44858</v>
      </c>
      <c r="B1480" s="5">
        <f>TITRES_STAT!D1483</f>
        <v>1.99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4.964418242305947E-3</v>
      </c>
      <c r="G1480" s="2">
        <f t="shared" si="206"/>
        <v>2.2147139092892009E-3</v>
      </c>
      <c r="H1480" s="2">
        <f t="shared" si="202"/>
        <v>2.2415618656132641</v>
      </c>
      <c r="I1480" s="2">
        <f t="shared" si="203"/>
        <v>69.150673611752524</v>
      </c>
    </row>
    <row r="1481" spans="1:9" ht="13.5" x14ac:dyDescent="0.25">
      <c r="A1481" s="3">
        <f>TITRES_STAT!B1484</f>
        <v>44859</v>
      </c>
      <c r="B1481" s="5">
        <f>TITRES_STAT!D1484</f>
        <v>1.99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4.6098169392840933E-3</v>
      </c>
      <c r="G1481" s="2">
        <f t="shared" si="206"/>
        <v>2.0565200586256864E-3</v>
      </c>
      <c r="H1481" s="2">
        <f t="shared" si="202"/>
        <v>2.2415618656132645</v>
      </c>
      <c r="I1481" s="2">
        <f t="shared" si="203"/>
        <v>69.150673611752524</v>
      </c>
    </row>
    <row r="1482" spans="1:9" ht="13.5" x14ac:dyDescent="0.25">
      <c r="A1482" s="3">
        <f>TITRES_STAT!B1485</f>
        <v>44860</v>
      </c>
      <c r="B1482" s="5">
        <f>TITRES_STAT!D1485</f>
        <v>1.99</v>
      </c>
      <c r="C1482" s="2">
        <f t="shared" si="207"/>
        <v>0</v>
      </c>
      <c r="D1482" s="2">
        <f t="shared" si="208"/>
        <v>0</v>
      </c>
      <c r="E1482" s="2">
        <f t="shared" si="209"/>
        <v>0</v>
      </c>
      <c r="F1482" s="2">
        <f t="shared" si="206"/>
        <v>4.2805443007638009E-3</v>
      </c>
      <c r="G1482" s="2">
        <f t="shared" si="206"/>
        <v>1.9096257687238516E-3</v>
      </c>
      <c r="H1482" s="2">
        <f t="shared" si="202"/>
        <v>2.2415618656132645</v>
      </c>
      <c r="I1482" s="2">
        <f t="shared" si="203"/>
        <v>69.150673611752524</v>
      </c>
    </row>
    <row r="1483" spans="1:9" ht="13.5" x14ac:dyDescent="0.25">
      <c r="A1483" s="3">
        <f>TITRES_STAT!B1486</f>
        <v>44861</v>
      </c>
      <c r="B1483" s="5">
        <f>TITRES_STAT!D1486</f>
        <v>1.99</v>
      </c>
      <c r="C1483" s="2">
        <f t="shared" si="207"/>
        <v>0</v>
      </c>
      <c r="D1483" s="2">
        <f t="shared" si="208"/>
        <v>0</v>
      </c>
      <c r="E1483" s="2">
        <f t="shared" si="209"/>
        <v>0</v>
      </c>
      <c r="F1483" s="2">
        <f t="shared" si="206"/>
        <v>3.9747911364235297E-3</v>
      </c>
      <c r="G1483" s="2">
        <f t="shared" si="206"/>
        <v>1.7732239281007193E-3</v>
      </c>
      <c r="H1483" s="2">
        <f t="shared" si="202"/>
        <v>2.2415618656132645</v>
      </c>
      <c r="I1483" s="2">
        <f t="shared" si="203"/>
        <v>69.150673611752524</v>
      </c>
    </row>
    <row r="1484" spans="1:9" ht="13.5" x14ac:dyDescent="0.25">
      <c r="A1484" s="3">
        <f>TITRES_STAT!B1487</f>
        <v>44862</v>
      </c>
      <c r="B1484" s="5">
        <f>TITRES_STAT!D1487</f>
        <v>1.99</v>
      </c>
      <c r="C1484" s="2">
        <f t="shared" si="207"/>
        <v>0</v>
      </c>
      <c r="D1484" s="2">
        <f t="shared" si="208"/>
        <v>0</v>
      </c>
      <c r="E1484" s="2">
        <f t="shared" si="209"/>
        <v>0</v>
      </c>
      <c r="F1484" s="2">
        <f t="shared" si="206"/>
        <v>3.6908774838218489E-3</v>
      </c>
      <c r="G1484" s="2">
        <f t="shared" si="206"/>
        <v>1.6465650760935249E-3</v>
      </c>
      <c r="H1484" s="2">
        <f t="shared" si="202"/>
        <v>2.2415618656132645</v>
      </c>
      <c r="I1484" s="2">
        <f t="shared" si="203"/>
        <v>69.150673611752524</v>
      </c>
    </row>
    <row r="1485" spans="1:9" ht="13.5" x14ac:dyDescent="0.25">
      <c r="A1485" s="3">
        <f>TITRES_STAT!B1488</f>
        <v>44865</v>
      </c>
      <c r="B1485" s="5">
        <f>TITRES_STAT!D1488</f>
        <v>1.99</v>
      </c>
      <c r="C1485" s="2">
        <f t="shared" si="207"/>
        <v>0</v>
      </c>
      <c r="D1485" s="2">
        <f t="shared" si="208"/>
        <v>0</v>
      </c>
      <c r="E1485" s="2">
        <f t="shared" si="209"/>
        <v>0</v>
      </c>
      <c r="F1485" s="2">
        <f t="shared" ref="F1485:G1500" si="210">((F1484*13)+D1485)/14</f>
        <v>3.4272433778345739E-3</v>
      </c>
      <c r="G1485" s="2">
        <f t="shared" si="210"/>
        <v>1.5289532849439875E-3</v>
      </c>
      <c r="H1485" s="2">
        <f t="shared" si="202"/>
        <v>2.2415618656132645</v>
      </c>
      <c r="I1485" s="2">
        <f t="shared" si="203"/>
        <v>69.150673611752524</v>
      </c>
    </row>
    <row r="1486" spans="1:9" ht="13.5" x14ac:dyDescent="0.25">
      <c r="A1486" s="3">
        <f>TITRES_STAT!B1489</f>
        <v>44866</v>
      </c>
      <c r="B1486" s="5">
        <f>TITRES_STAT!D1489</f>
        <v>1.99</v>
      </c>
      <c r="C1486" s="2">
        <f t="shared" si="207"/>
        <v>0</v>
      </c>
      <c r="D1486" s="2">
        <f t="shared" si="208"/>
        <v>0</v>
      </c>
      <c r="E1486" s="2">
        <f t="shared" si="209"/>
        <v>0</v>
      </c>
      <c r="F1486" s="2">
        <f t="shared" si="210"/>
        <v>3.1824402794178182E-3</v>
      </c>
      <c r="G1486" s="2">
        <f t="shared" si="210"/>
        <v>1.419742336019417E-3</v>
      </c>
      <c r="H1486" s="2">
        <f t="shared" si="202"/>
        <v>2.2415618656132641</v>
      </c>
      <c r="I1486" s="2">
        <f t="shared" si="203"/>
        <v>69.150673611752524</v>
      </c>
    </row>
    <row r="1487" spans="1:9" ht="13.5" x14ac:dyDescent="0.25">
      <c r="A1487" s="3">
        <f>TITRES_STAT!B1490</f>
        <v>44867</v>
      </c>
      <c r="B1487" s="5">
        <f>TITRES_STAT!D1490</f>
        <v>1.99</v>
      </c>
      <c r="C1487" s="2">
        <f t="shared" si="207"/>
        <v>0</v>
      </c>
      <c r="D1487" s="2">
        <f t="shared" si="208"/>
        <v>0</v>
      </c>
      <c r="E1487" s="2">
        <f t="shared" si="209"/>
        <v>0</v>
      </c>
      <c r="F1487" s="2">
        <f t="shared" si="210"/>
        <v>2.9551231166022596E-3</v>
      </c>
      <c r="G1487" s="2">
        <f t="shared" si="210"/>
        <v>1.3183321691608871E-3</v>
      </c>
      <c r="H1487" s="2">
        <f t="shared" si="202"/>
        <v>2.2415618656132641</v>
      </c>
      <c r="I1487" s="2">
        <f t="shared" si="203"/>
        <v>69.150673611752524</v>
      </c>
    </row>
    <row r="1488" spans="1:9" ht="13.5" x14ac:dyDescent="0.25">
      <c r="A1488" s="3">
        <f>TITRES_STAT!B1491</f>
        <v>44868</v>
      </c>
      <c r="B1488" s="5">
        <f>TITRES_STAT!D1491</f>
        <v>1.99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2.7440428939878125E-3</v>
      </c>
      <c r="G1488" s="2">
        <f t="shared" si="210"/>
        <v>1.224165585649395E-3</v>
      </c>
      <c r="H1488" s="2">
        <f t="shared" si="202"/>
        <v>2.2415618656132645</v>
      </c>
      <c r="I1488" s="2">
        <f t="shared" si="203"/>
        <v>69.150673611752524</v>
      </c>
    </row>
    <row r="1489" spans="1:9" ht="13.5" x14ac:dyDescent="0.25">
      <c r="A1489" s="3">
        <f>TITRES_STAT!B1492</f>
        <v>44869</v>
      </c>
      <c r="B1489" s="5">
        <f>TITRES_STAT!D1492</f>
        <v>1.99</v>
      </c>
      <c r="C1489" s="2">
        <f t="shared" si="207"/>
        <v>0</v>
      </c>
      <c r="D1489" s="2">
        <f t="shared" si="208"/>
        <v>0</v>
      </c>
      <c r="E1489" s="2">
        <f t="shared" si="209"/>
        <v>0</v>
      </c>
      <c r="F1489" s="2">
        <f t="shared" si="210"/>
        <v>2.5480398301315405E-3</v>
      </c>
      <c r="G1489" s="2">
        <f t="shared" si="210"/>
        <v>1.1367251866744382E-3</v>
      </c>
      <c r="H1489" s="2">
        <f t="shared" ref="H1489:H1552" si="211">F1489/G1489</f>
        <v>2.241561865613265</v>
      </c>
      <c r="I1489" s="2">
        <f t="shared" ref="I1489:I1552" si="212">IF(G1489=0,100,100-(100/(1+H1489)))</f>
        <v>69.150673611752524</v>
      </c>
    </row>
    <row r="1490" spans="1:9" ht="13.5" x14ac:dyDescent="0.25">
      <c r="A1490" s="3">
        <f>TITRES_STAT!B1493</f>
        <v>44872</v>
      </c>
      <c r="B1490" s="5">
        <f>TITRES_STAT!D1493</f>
        <v>1.99</v>
      </c>
      <c r="C1490" s="2">
        <f t="shared" si="207"/>
        <v>0</v>
      </c>
      <c r="D1490" s="2">
        <f t="shared" si="208"/>
        <v>0</v>
      </c>
      <c r="E1490" s="2">
        <f t="shared" si="209"/>
        <v>0</v>
      </c>
      <c r="F1490" s="2">
        <f t="shared" si="210"/>
        <v>2.3660369851221451E-3</v>
      </c>
      <c r="G1490" s="2">
        <f t="shared" si="210"/>
        <v>1.0555305304834068E-3</v>
      </c>
      <c r="H1490" s="2">
        <f t="shared" si="211"/>
        <v>2.2415618656132654</v>
      </c>
      <c r="I1490" s="2">
        <f t="shared" si="212"/>
        <v>69.150673611752538</v>
      </c>
    </row>
    <row r="1491" spans="1:9" ht="13.5" x14ac:dyDescent="0.25">
      <c r="A1491" s="3">
        <f>TITRES_STAT!B1494</f>
        <v>44873</v>
      </c>
      <c r="B1491" s="5">
        <f>TITRES_STAT!D1494</f>
        <v>1.99</v>
      </c>
      <c r="C1491" s="2">
        <f t="shared" si="207"/>
        <v>0</v>
      </c>
      <c r="D1491" s="2">
        <f t="shared" si="208"/>
        <v>0</v>
      </c>
      <c r="E1491" s="2">
        <f t="shared" si="209"/>
        <v>0</v>
      </c>
      <c r="F1491" s="2">
        <f t="shared" si="210"/>
        <v>2.1970343433277062E-3</v>
      </c>
      <c r="G1491" s="2">
        <f t="shared" si="210"/>
        <v>9.8013549259173501E-4</v>
      </c>
      <c r="H1491" s="2">
        <f t="shared" si="211"/>
        <v>2.241561865613265</v>
      </c>
      <c r="I1491" s="2">
        <f t="shared" si="212"/>
        <v>69.150673611752524</v>
      </c>
    </row>
    <row r="1492" spans="1:9" ht="13.5" x14ac:dyDescent="0.25">
      <c r="A1492" s="3">
        <f>TITRES_STAT!B1495</f>
        <v>44874</v>
      </c>
      <c r="B1492" s="5">
        <f>TITRES_STAT!D1495</f>
        <v>1.99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2.0401033188042986E-3</v>
      </c>
      <c r="G1492" s="2">
        <f t="shared" si="210"/>
        <v>9.1012581454946826E-4</v>
      </c>
      <c r="H1492" s="2">
        <f t="shared" si="211"/>
        <v>2.241561865613265</v>
      </c>
      <c r="I1492" s="2">
        <f t="shared" si="212"/>
        <v>69.150673611752524</v>
      </c>
    </row>
    <row r="1493" spans="1:9" ht="13.5" x14ac:dyDescent="0.25">
      <c r="A1493" s="3">
        <f>TITRES_STAT!B1496</f>
        <v>44875</v>
      </c>
      <c r="B1493" s="5">
        <f>TITRES_STAT!D1496</f>
        <v>1.99</v>
      </c>
      <c r="C1493" s="2">
        <f t="shared" si="207"/>
        <v>0</v>
      </c>
      <c r="D1493" s="2">
        <f t="shared" si="208"/>
        <v>0</v>
      </c>
      <c r="E1493" s="2">
        <f t="shared" si="209"/>
        <v>0</v>
      </c>
      <c r="F1493" s="2">
        <f t="shared" si="210"/>
        <v>1.8943816531754201E-3</v>
      </c>
      <c r="G1493" s="2">
        <f t="shared" si="210"/>
        <v>8.451168277959348E-4</v>
      </c>
      <c r="H1493" s="2">
        <f t="shared" si="211"/>
        <v>2.241561865613265</v>
      </c>
      <c r="I1493" s="2">
        <f t="shared" si="212"/>
        <v>69.150673611752524</v>
      </c>
    </row>
    <row r="1494" spans="1:9" ht="13.5" x14ac:dyDescent="0.25">
      <c r="A1494" s="3">
        <f>TITRES_STAT!B1497</f>
        <v>44876</v>
      </c>
      <c r="B1494" s="5">
        <f>TITRES_STAT!D1497</f>
        <v>1.99</v>
      </c>
      <c r="C1494" s="2">
        <f t="shared" si="207"/>
        <v>0</v>
      </c>
      <c r="D1494" s="2">
        <f t="shared" si="208"/>
        <v>0</v>
      </c>
      <c r="E1494" s="2">
        <f t="shared" si="209"/>
        <v>0</v>
      </c>
      <c r="F1494" s="2">
        <f t="shared" si="210"/>
        <v>1.7590686779486043E-3</v>
      </c>
      <c r="G1494" s="2">
        <f t="shared" si="210"/>
        <v>7.8475134009622514E-4</v>
      </c>
      <c r="H1494" s="2">
        <f t="shared" si="211"/>
        <v>2.241561865613265</v>
      </c>
      <c r="I1494" s="2">
        <f t="shared" si="212"/>
        <v>69.150673611752524</v>
      </c>
    </row>
    <row r="1495" spans="1:9" ht="13.5" x14ac:dyDescent="0.25">
      <c r="A1495" s="3">
        <f>TITRES_STAT!B1498</f>
        <v>44879</v>
      </c>
      <c r="B1495" s="5">
        <f>TITRES_STAT!D1498</f>
        <v>1.99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1.6334209152379896E-3</v>
      </c>
      <c r="G1495" s="2">
        <f t="shared" si="210"/>
        <v>7.286976729464948E-4</v>
      </c>
      <c r="H1495" s="2">
        <f t="shared" si="211"/>
        <v>2.241561865613265</v>
      </c>
      <c r="I1495" s="2">
        <f t="shared" si="212"/>
        <v>69.150673611752524</v>
      </c>
    </row>
    <row r="1496" spans="1:9" ht="13.5" x14ac:dyDescent="0.25">
      <c r="A1496" s="3">
        <f>TITRES_STAT!B1499</f>
        <v>44880</v>
      </c>
      <c r="B1496" s="5">
        <f>TITRES_STAT!D1499</f>
        <v>1.99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1.5167479927209904E-3</v>
      </c>
      <c r="G1496" s="2">
        <f t="shared" si="210"/>
        <v>6.7664783916460234E-4</v>
      </c>
      <c r="H1496" s="2">
        <f t="shared" si="211"/>
        <v>2.241561865613265</v>
      </c>
      <c r="I1496" s="2">
        <f t="shared" si="212"/>
        <v>69.150673611752524</v>
      </c>
    </row>
    <row r="1497" spans="1:9" ht="13.5" x14ac:dyDescent="0.25">
      <c r="A1497" s="3">
        <f>TITRES_STAT!B1500</f>
        <v>44881</v>
      </c>
      <c r="B1497" s="5">
        <f>TITRES_STAT!D1500</f>
        <v>1.99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1.4084088503837769E-3</v>
      </c>
      <c r="G1497" s="2">
        <f t="shared" si="210"/>
        <v>6.2831585065284499E-4</v>
      </c>
      <c r="H1497" s="2">
        <f t="shared" si="211"/>
        <v>2.2415618656132654</v>
      </c>
      <c r="I1497" s="2">
        <f t="shared" si="212"/>
        <v>69.150673611752538</v>
      </c>
    </row>
    <row r="1498" spans="1:9" ht="13.5" x14ac:dyDescent="0.25">
      <c r="A1498" s="3">
        <f>TITRES_STAT!B1501</f>
        <v>44882</v>
      </c>
      <c r="B1498" s="5">
        <f>TITRES_STAT!D1501</f>
        <v>1.99</v>
      </c>
      <c r="C1498" s="2">
        <f t="shared" si="207"/>
        <v>0</v>
      </c>
      <c r="D1498" s="2">
        <f t="shared" si="208"/>
        <v>0</v>
      </c>
      <c r="E1498" s="2">
        <f t="shared" si="209"/>
        <v>0</v>
      </c>
      <c r="F1498" s="2">
        <f t="shared" si="210"/>
        <v>1.3078082182135071E-3</v>
      </c>
      <c r="G1498" s="2">
        <f t="shared" si="210"/>
        <v>5.8343614703478452E-4</v>
      </c>
      <c r="H1498" s="2">
        <f t="shared" si="211"/>
        <v>2.2415618656132654</v>
      </c>
      <c r="I1498" s="2">
        <f t="shared" si="212"/>
        <v>69.150673611752538</v>
      </c>
    </row>
    <row r="1499" spans="1:9" ht="13.5" x14ac:dyDescent="0.25">
      <c r="A1499" s="3">
        <f>TITRES_STAT!B1502</f>
        <v>44883</v>
      </c>
      <c r="B1499" s="5">
        <f>TITRES_STAT!D1502</f>
        <v>1.99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1.2143933454839709E-3</v>
      </c>
      <c r="G1499" s="2">
        <f t="shared" si="210"/>
        <v>5.4176213653229989E-4</v>
      </c>
      <c r="H1499" s="2">
        <f t="shared" si="211"/>
        <v>2.2415618656132654</v>
      </c>
      <c r="I1499" s="2">
        <f t="shared" si="212"/>
        <v>69.150673611752538</v>
      </c>
    </row>
    <row r="1500" spans="1:9" ht="13.5" x14ac:dyDescent="0.25">
      <c r="A1500" s="3">
        <f>TITRES_STAT!B1503</f>
        <v>44886</v>
      </c>
      <c r="B1500" s="5">
        <f>TITRES_STAT!D1503</f>
        <v>1.91</v>
      </c>
      <c r="C1500" s="2">
        <f t="shared" si="207"/>
        <v>-8.0000000000000071E-2</v>
      </c>
      <c r="D1500" s="2">
        <f t="shared" si="208"/>
        <v>0</v>
      </c>
      <c r="E1500" s="2">
        <f t="shared" si="209"/>
        <v>8.0000000000000071E-2</v>
      </c>
      <c r="F1500" s="2">
        <f t="shared" si="210"/>
        <v>1.1276509636636873E-3</v>
      </c>
      <c r="G1500" s="2">
        <f t="shared" si="210"/>
        <v>6.2173505553514263E-3</v>
      </c>
      <c r="H1500" s="2">
        <f t="shared" si="211"/>
        <v>0.18137162343099511</v>
      </c>
      <c r="I1500" s="2">
        <f t="shared" si="212"/>
        <v>15.352630775424174</v>
      </c>
    </row>
    <row r="1501" spans="1:9" ht="13.5" x14ac:dyDescent="0.25">
      <c r="A1501" s="3">
        <f>TITRES_STAT!B1504</f>
        <v>44887</v>
      </c>
      <c r="B1501" s="5">
        <f>TITRES_STAT!D1504</f>
        <v>1.91</v>
      </c>
      <c r="C1501" s="2">
        <f t="shared" si="207"/>
        <v>0</v>
      </c>
      <c r="D1501" s="2">
        <f t="shared" si="208"/>
        <v>0</v>
      </c>
      <c r="E1501" s="2">
        <f t="shared" si="209"/>
        <v>0</v>
      </c>
      <c r="F1501" s="2">
        <f t="shared" ref="F1501:G1516" si="213">((F1500*13)+D1501)/14</f>
        <v>1.0471044662591382E-3</v>
      </c>
      <c r="G1501" s="2">
        <f t="shared" si="213"/>
        <v>5.7732540871120383E-3</v>
      </c>
      <c r="H1501" s="2">
        <f t="shared" si="211"/>
        <v>0.18137162343099514</v>
      </c>
      <c r="I1501" s="2">
        <f t="shared" si="212"/>
        <v>15.352630775424174</v>
      </c>
    </row>
    <row r="1502" spans="1:9" ht="13.5" x14ac:dyDescent="0.25">
      <c r="A1502" s="3">
        <f>TITRES_STAT!B1505</f>
        <v>44888</v>
      </c>
      <c r="B1502" s="5">
        <f>TITRES_STAT!D1505</f>
        <v>1.91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9.7231129009777123E-4</v>
      </c>
      <c r="G1502" s="2">
        <f t="shared" si="213"/>
        <v>5.3608787951754649E-3</v>
      </c>
      <c r="H1502" s="2">
        <f t="shared" si="211"/>
        <v>0.18137162343099511</v>
      </c>
      <c r="I1502" s="2">
        <f t="shared" si="212"/>
        <v>15.352630775424174</v>
      </c>
    </row>
    <row r="1503" spans="1:9" ht="13.5" x14ac:dyDescent="0.25">
      <c r="A1503" s="3">
        <f>TITRES_STAT!B1506</f>
        <v>44889</v>
      </c>
      <c r="B1503" s="5">
        <f>TITRES_STAT!D1506</f>
        <v>1.91</v>
      </c>
      <c r="C1503" s="2">
        <f t="shared" si="207"/>
        <v>0</v>
      </c>
      <c r="D1503" s="2">
        <f t="shared" si="208"/>
        <v>0</v>
      </c>
      <c r="E1503" s="2">
        <f t="shared" si="209"/>
        <v>0</v>
      </c>
      <c r="F1503" s="2">
        <f t="shared" si="213"/>
        <v>9.0286048366221619E-4</v>
      </c>
      <c r="G1503" s="2">
        <f t="shared" si="213"/>
        <v>4.97795888123436E-3</v>
      </c>
      <c r="H1503" s="2">
        <f t="shared" si="211"/>
        <v>0.18137162343099514</v>
      </c>
      <c r="I1503" s="2">
        <f t="shared" si="212"/>
        <v>15.352630775424174</v>
      </c>
    </row>
    <row r="1504" spans="1:9" ht="13.5" x14ac:dyDescent="0.25">
      <c r="A1504" s="3">
        <f>TITRES_STAT!B1507</f>
        <v>44890</v>
      </c>
      <c r="B1504" s="5">
        <f>TITRES_STAT!D1507</f>
        <v>1.91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8.3837044911491503E-4</v>
      </c>
      <c r="G1504" s="2">
        <f t="shared" si="213"/>
        <v>4.6223903897176207E-3</v>
      </c>
      <c r="H1504" s="2">
        <f t="shared" si="211"/>
        <v>0.18137162343099511</v>
      </c>
      <c r="I1504" s="2">
        <f t="shared" si="212"/>
        <v>15.352630775424174</v>
      </c>
    </row>
    <row r="1505" spans="1:9" ht="13.5" x14ac:dyDescent="0.25">
      <c r="A1505" s="3">
        <f>TITRES_STAT!B1508</f>
        <v>44893</v>
      </c>
      <c r="B1505" s="5">
        <f>TITRES_STAT!D1508</f>
        <v>1.91</v>
      </c>
      <c r="C1505" s="2">
        <f t="shared" si="207"/>
        <v>0</v>
      </c>
      <c r="D1505" s="2">
        <f t="shared" si="208"/>
        <v>0</v>
      </c>
      <c r="E1505" s="2">
        <f t="shared" si="209"/>
        <v>0</v>
      </c>
      <c r="F1505" s="2">
        <f t="shared" si="213"/>
        <v>7.7848684560670684E-4</v>
      </c>
      <c r="G1505" s="2">
        <f t="shared" si="213"/>
        <v>4.2922196475949333E-3</v>
      </c>
      <c r="H1505" s="2">
        <f t="shared" si="211"/>
        <v>0.18137162343099511</v>
      </c>
      <c r="I1505" s="2">
        <f t="shared" si="212"/>
        <v>15.352630775424174</v>
      </c>
    </row>
    <row r="1506" spans="1:9" ht="13.5" x14ac:dyDescent="0.25">
      <c r="A1506" s="3">
        <f>TITRES_STAT!B1509</f>
        <v>44894</v>
      </c>
      <c r="B1506" s="5">
        <f>TITRES_STAT!D1509</f>
        <v>1.91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7.2288064234908491E-4</v>
      </c>
      <c r="G1506" s="2">
        <f t="shared" si="213"/>
        <v>3.9856325299095809E-3</v>
      </c>
      <c r="H1506" s="2">
        <f t="shared" si="211"/>
        <v>0.18137162343099511</v>
      </c>
      <c r="I1506" s="2">
        <f t="shared" si="212"/>
        <v>15.352630775424174</v>
      </c>
    </row>
    <row r="1507" spans="1:9" ht="13.5" x14ac:dyDescent="0.25">
      <c r="A1507" s="3">
        <f>TITRES_STAT!B1510</f>
        <v>44895</v>
      </c>
      <c r="B1507" s="5">
        <f>TITRES_STAT!D1510</f>
        <v>1.91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6.7124631075272175E-4</v>
      </c>
      <c r="G1507" s="2">
        <f t="shared" si="213"/>
        <v>3.7009444920588961E-3</v>
      </c>
      <c r="H1507" s="2">
        <f t="shared" si="211"/>
        <v>0.18137162343099517</v>
      </c>
      <c r="I1507" s="2">
        <f t="shared" si="212"/>
        <v>15.352630775424174</v>
      </c>
    </row>
    <row r="1508" spans="1:9" ht="13.5" x14ac:dyDescent="0.25">
      <c r="A1508" s="3">
        <f>TITRES_STAT!B1511</f>
        <v>44896</v>
      </c>
      <c r="B1508" s="5">
        <f>TITRES_STAT!D1511</f>
        <v>1.91</v>
      </c>
      <c r="C1508" s="2">
        <f t="shared" si="207"/>
        <v>0</v>
      </c>
      <c r="D1508" s="2">
        <f t="shared" si="208"/>
        <v>0</v>
      </c>
      <c r="E1508" s="2">
        <f t="shared" si="209"/>
        <v>0</v>
      </c>
      <c r="F1508" s="2">
        <f t="shared" si="213"/>
        <v>6.2330014569895586E-4</v>
      </c>
      <c r="G1508" s="2">
        <f t="shared" si="213"/>
        <v>3.4365913140546891E-3</v>
      </c>
      <c r="H1508" s="2">
        <f t="shared" si="211"/>
        <v>0.18137162343099514</v>
      </c>
      <c r="I1508" s="2">
        <f t="shared" si="212"/>
        <v>15.352630775424174</v>
      </c>
    </row>
    <row r="1509" spans="1:9" ht="13.5" x14ac:dyDescent="0.25">
      <c r="A1509" s="3">
        <f>TITRES_STAT!B1512</f>
        <v>44897</v>
      </c>
      <c r="B1509" s="5">
        <f>TITRES_STAT!D1512</f>
        <v>1.91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5.7877870672045902E-4</v>
      </c>
      <c r="G1509" s="2">
        <f t="shared" si="213"/>
        <v>3.1911205059079253E-3</v>
      </c>
      <c r="H1509" s="2">
        <f t="shared" si="211"/>
        <v>0.18137162343099517</v>
      </c>
      <c r="I1509" s="2">
        <f t="shared" si="212"/>
        <v>15.352630775424174</v>
      </c>
    </row>
    <row r="1510" spans="1:9" ht="13.5" x14ac:dyDescent="0.25">
      <c r="A1510" s="3">
        <f>TITRES_STAT!B1513</f>
        <v>44900</v>
      </c>
      <c r="B1510" s="5">
        <f>TITRES_STAT!D1513</f>
        <v>1.83</v>
      </c>
      <c r="C1510" s="2">
        <f t="shared" si="207"/>
        <v>-7.9999999999999849E-2</v>
      </c>
      <c r="D1510" s="2">
        <f t="shared" si="208"/>
        <v>0</v>
      </c>
      <c r="E1510" s="2">
        <f t="shared" si="209"/>
        <v>7.9999999999999849E-2</v>
      </c>
      <c r="F1510" s="2">
        <f t="shared" si="213"/>
        <v>5.3743737052614046E-4</v>
      </c>
      <c r="G1510" s="2">
        <f t="shared" si="213"/>
        <v>8.6774690412002049E-3</v>
      </c>
      <c r="H1510" s="2">
        <f t="shared" si="211"/>
        <v>6.1934807024307863E-2</v>
      </c>
      <c r="I1510" s="2">
        <f t="shared" si="212"/>
        <v>5.83226075787627</v>
      </c>
    </row>
    <row r="1511" spans="1:9" ht="13.5" x14ac:dyDescent="0.25">
      <c r="A1511" s="3">
        <f>TITRES_STAT!B1514</f>
        <v>44901</v>
      </c>
      <c r="B1511" s="5">
        <f>TITRES_STAT!D1514</f>
        <v>1.75</v>
      </c>
      <c r="C1511" s="2">
        <f t="shared" si="207"/>
        <v>-8.0000000000000071E-2</v>
      </c>
      <c r="D1511" s="2">
        <f t="shared" si="208"/>
        <v>0</v>
      </c>
      <c r="E1511" s="2">
        <f t="shared" si="209"/>
        <v>8.0000000000000071E-2</v>
      </c>
      <c r="F1511" s="2">
        <f t="shared" si="213"/>
        <v>4.9904898691713047E-4</v>
      </c>
      <c r="G1511" s="2">
        <f t="shared" si="213"/>
        <v>1.3771935538257339E-2</v>
      </c>
      <c r="H1511" s="2">
        <f t="shared" si="211"/>
        <v>3.6236662997064732E-2</v>
      </c>
      <c r="I1511" s="2">
        <f t="shared" si="212"/>
        <v>3.4969485534567895</v>
      </c>
    </row>
    <row r="1512" spans="1:9" ht="13.5" x14ac:dyDescent="0.25">
      <c r="A1512" s="3">
        <f>TITRES_STAT!B1515</f>
        <v>44902</v>
      </c>
      <c r="B1512" s="5">
        <f>TITRES_STAT!D1515</f>
        <v>1.71</v>
      </c>
      <c r="C1512" s="2">
        <f t="shared" si="207"/>
        <v>-4.0000000000000036E-2</v>
      </c>
      <c r="D1512" s="2">
        <f t="shared" si="208"/>
        <v>0</v>
      </c>
      <c r="E1512" s="2">
        <f t="shared" si="209"/>
        <v>4.0000000000000036E-2</v>
      </c>
      <c r="F1512" s="2">
        <f t="shared" si="213"/>
        <v>4.6340263070876404E-4</v>
      </c>
      <c r="G1512" s="2">
        <f t="shared" si="213"/>
        <v>1.5645368714096101E-2</v>
      </c>
      <c r="H1512" s="2">
        <f t="shared" si="211"/>
        <v>2.9619156900485791E-2</v>
      </c>
      <c r="I1512" s="2">
        <f t="shared" si="212"/>
        <v>2.8767099662024407</v>
      </c>
    </row>
    <row r="1513" spans="1:9" ht="13.5" x14ac:dyDescent="0.25">
      <c r="A1513" s="3">
        <f>TITRES_STAT!B1516</f>
        <v>44903</v>
      </c>
      <c r="B1513" s="5">
        <f>TITRES_STAT!D1516</f>
        <v>1.64</v>
      </c>
      <c r="C1513" s="2">
        <f t="shared" si="207"/>
        <v>-7.0000000000000062E-2</v>
      </c>
      <c r="D1513" s="2">
        <f t="shared" si="208"/>
        <v>0</v>
      </c>
      <c r="E1513" s="2">
        <f t="shared" si="209"/>
        <v>7.0000000000000062E-2</v>
      </c>
      <c r="F1513" s="2">
        <f t="shared" si="213"/>
        <v>4.3030244280099517E-4</v>
      </c>
      <c r="G1513" s="2">
        <f t="shared" si="213"/>
        <v>1.9527842377374958E-2</v>
      </c>
      <c r="H1513" s="2">
        <f t="shared" si="211"/>
        <v>2.2035329581497721E-2</v>
      </c>
      <c r="I1513" s="2">
        <f t="shared" si="212"/>
        <v>2.1560242531459863</v>
      </c>
    </row>
    <row r="1514" spans="1:9" ht="13.5" x14ac:dyDescent="0.25">
      <c r="A1514" s="3">
        <f>TITRES_STAT!B1517</f>
        <v>44904</v>
      </c>
      <c r="B1514" s="5">
        <f>TITRES_STAT!D1517</f>
        <v>1.71</v>
      </c>
      <c r="C1514" s="2">
        <f t="shared" si="207"/>
        <v>7.0000000000000062E-2</v>
      </c>
      <c r="D1514" s="2">
        <f t="shared" si="208"/>
        <v>7.0000000000000062E-2</v>
      </c>
      <c r="E1514" s="2">
        <f t="shared" si="209"/>
        <v>0</v>
      </c>
      <c r="F1514" s="2">
        <f t="shared" si="213"/>
        <v>5.3995665540295E-3</v>
      </c>
      <c r="G1514" s="2">
        <f t="shared" si="213"/>
        <v>1.8132996493276744E-2</v>
      </c>
      <c r="H1514" s="2">
        <f t="shared" si="211"/>
        <v>0.29777574578098676</v>
      </c>
      <c r="I1514" s="2">
        <f t="shared" si="212"/>
        <v>22.945084830645285</v>
      </c>
    </row>
    <row r="1515" spans="1:9" ht="13.5" x14ac:dyDescent="0.25">
      <c r="A1515" s="3">
        <f>TITRES_STAT!B1518</f>
        <v>44907</v>
      </c>
      <c r="B1515" s="5">
        <f>TITRES_STAT!D1518</f>
        <v>1.71</v>
      </c>
      <c r="C1515" s="2">
        <f t="shared" si="207"/>
        <v>0</v>
      </c>
      <c r="D1515" s="2">
        <f t="shared" si="208"/>
        <v>0</v>
      </c>
      <c r="E1515" s="2">
        <f t="shared" si="209"/>
        <v>0</v>
      </c>
      <c r="F1515" s="2">
        <f t="shared" si="213"/>
        <v>5.0138832287416777E-3</v>
      </c>
      <c r="G1515" s="2">
        <f t="shared" si="213"/>
        <v>1.683778245804269E-2</v>
      </c>
      <c r="H1515" s="2">
        <f t="shared" si="211"/>
        <v>0.2977757457809867</v>
      </c>
      <c r="I1515" s="2">
        <f t="shared" si="212"/>
        <v>22.945084830645271</v>
      </c>
    </row>
    <row r="1516" spans="1:9" ht="13.5" x14ac:dyDescent="0.25">
      <c r="A1516" s="3">
        <f>TITRES_STAT!B1519</f>
        <v>44908</v>
      </c>
      <c r="B1516" s="5">
        <f>TITRES_STAT!D1519</f>
        <v>1.64</v>
      </c>
      <c r="C1516" s="2">
        <f t="shared" si="207"/>
        <v>-7.0000000000000062E-2</v>
      </c>
      <c r="D1516" s="2">
        <f t="shared" si="208"/>
        <v>0</v>
      </c>
      <c r="E1516" s="2">
        <f t="shared" si="209"/>
        <v>7.0000000000000062E-2</v>
      </c>
      <c r="F1516" s="2">
        <f t="shared" si="213"/>
        <v>4.6557487124029859E-3</v>
      </c>
      <c r="G1516" s="2">
        <f t="shared" si="213"/>
        <v>2.0635083711039646E-2</v>
      </c>
      <c r="H1516" s="2">
        <f t="shared" si="211"/>
        <v>0.22562296221324213</v>
      </c>
      <c r="I1516" s="2">
        <f t="shared" si="212"/>
        <v>18.408839355115376</v>
      </c>
    </row>
    <row r="1517" spans="1:9" ht="13.5" x14ac:dyDescent="0.25">
      <c r="A1517" s="3">
        <f>TITRES_STAT!B1520</f>
        <v>44909</v>
      </c>
      <c r="B1517" s="5">
        <f>TITRES_STAT!D1520</f>
        <v>1.57</v>
      </c>
      <c r="C1517" s="2">
        <f t="shared" si="207"/>
        <v>-6.999999999999984E-2</v>
      </c>
      <c r="D1517" s="2">
        <f t="shared" si="208"/>
        <v>0</v>
      </c>
      <c r="E1517" s="2">
        <f t="shared" si="209"/>
        <v>6.999999999999984E-2</v>
      </c>
      <c r="F1517" s="2">
        <f t="shared" ref="F1517:G1532" si="214">((F1516*13)+D1517)/14</f>
        <v>4.32319523294563E-3</v>
      </c>
      <c r="G1517" s="2">
        <f t="shared" si="214"/>
        <v>2.4161149160251087E-2</v>
      </c>
      <c r="H1517" s="2">
        <f t="shared" si="211"/>
        <v>0.17893168922850616</v>
      </c>
      <c r="I1517" s="2">
        <f t="shared" si="212"/>
        <v>15.177443346662372</v>
      </c>
    </row>
    <row r="1518" spans="1:9" ht="13.5" x14ac:dyDescent="0.25">
      <c r="A1518" s="3">
        <f>TITRES_STAT!B1521</f>
        <v>44910</v>
      </c>
      <c r="B1518" s="5">
        <f>TITRES_STAT!D1521</f>
        <v>1.57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4.0143955734495132E-3</v>
      </c>
      <c r="G1518" s="2">
        <f t="shared" si="214"/>
        <v>2.2435352791661724E-2</v>
      </c>
      <c r="H1518" s="2">
        <f t="shared" si="211"/>
        <v>0.17893168922850614</v>
      </c>
      <c r="I1518" s="2">
        <f t="shared" si="212"/>
        <v>15.177443346662372</v>
      </c>
    </row>
    <row r="1519" spans="1:9" ht="13.5" x14ac:dyDescent="0.25">
      <c r="A1519" s="3">
        <f>TITRES_STAT!B1522</f>
        <v>44911</v>
      </c>
      <c r="B1519" s="5">
        <f>TITRES_STAT!D1522</f>
        <v>1.64</v>
      </c>
      <c r="C1519" s="2">
        <f t="shared" si="207"/>
        <v>6.999999999999984E-2</v>
      </c>
      <c r="D1519" s="2">
        <f t="shared" si="208"/>
        <v>6.999999999999984E-2</v>
      </c>
      <c r="E1519" s="2">
        <f t="shared" si="209"/>
        <v>0</v>
      </c>
      <c r="F1519" s="2">
        <f t="shared" si="214"/>
        <v>8.7276530324888225E-3</v>
      </c>
      <c r="G1519" s="2">
        <f t="shared" si="214"/>
        <v>2.0832827592257318E-2</v>
      </c>
      <c r="H1519" s="2">
        <f t="shared" si="211"/>
        <v>0.41893751550713754</v>
      </c>
      <c r="I1519" s="2">
        <f t="shared" si="212"/>
        <v>29.524733184421194</v>
      </c>
    </row>
    <row r="1520" spans="1:9" ht="13.5" x14ac:dyDescent="0.25">
      <c r="A1520" s="3">
        <f>TITRES_STAT!B1523</f>
        <v>44914</v>
      </c>
      <c r="B1520" s="5">
        <f>TITRES_STAT!D1523</f>
        <v>1.64</v>
      </c>
      <c r="C1520" s="2">
        <f t="shared" si="207"/>
        <v>0</v>
      </c>
      <c r="D1520" s="2">
        <f t="shared" si="208"/>
        <v>0</v>
      </c>
      <c r="E1520" s="2">
        <f t="shared" si="209"/>
        <v>0</v>
      </c>
      <c r="F1520" s="2">
        <f t="shared" si="214"/>
        <v>8.1042492444539059E-3</v>
      </c>
      <c r="G1520" s="2">
        <f t="shared" si="214"/>
        <v>1.9344768478524652E-2</v>
      </c>
      <c r="H1520" s="2">
        <f t="shared" si="211"/>
        <v>0.41893751550713748</v>
      </c>
      <c r="I1520" s="2">
        <f t="shared" si="212"/>
        <v>29.524733184421194</v>
      </c>
    </row>
    <row r="1521" spans="1:9" ht="13.5" x14ac:dyDescent="0.25">
      <c r="A1521" s="3">
        <f>TITRES_STAT!B1524</f>
        <v>44915</v>
      </c>
      <c r="B1521" s="5">
        <f>TITRES_STAT!D1524</f>
        <v>1.64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7.5253742984214842E-3</v>
      </c>
      <c r="G1521" s="2">
        <f t="shared" si="214"/>
        <v>1.7962999301487176E-2</v>
      </c>
      <c r="H1521" s="2">
        <f t="shared" si="211"/>
        <v>0.41893751550713754</v>
      </c>
      <c r="I1521" s="2">
        <f t="shared" si="212"/>
        <v>29.524733184421194</v>
      </c>
    </row>
    <row r="1522" spans="1:9" ht="13.5" x14ac:dyDescent="0.25">
      <c r="A1522" s="3">
        <f>TITRES_STAT!B1525</f>
        <v>44916</v>
      </c>
      <c r="B1522" s="5">
        <f>TITRES_STAT!D1525</f>
        <v>1.64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6.9878475628199497E-3</v>
      </c>
      <c r="G1522" s="2">
        <f t="shared" si="214"/>
        <v>1.667992792280952E-2</v>
      </c>
      <c r="H1522" s="2">
        <f t="shared" si="211"/>
        <v>0.41893751550713754</v>
      </c>
      <c r="I1522" s="2">
        <f t="shared" si="212"/>
        <v>29.524733184421194</v>
      </c>
    </row>
    <row r="1523" spans="1:9" ht="13.5" x14ac:dyDescent="0.25">
      <c r="A1523" s="3">
        <f>TITRES_STAT!B1526</f>
        <v>44917</v>
      </c>
      <c r="B1523" s="5">
        <f>TITRES_STAT!D1526</f>
        <v>1.71</v>
      </c>
      <c r="C1523" s="2">
        <f t="shared" si="207"/>
        <v>7.0000000000000062E-2</v>
      </c>
      <c r="D1523" s="2">
        <f t="shared" si="208"/>
        <v>7.0000000000000062E-2</v>
      </c>
      <c r="E1523" s="2">
        <f t="shared" si="209"/>
        <v>0</v>
      </c>
      <c r="F1523" s="2">
        <f t="shared" si="214"/>
        <v>1.14887155940471E-2</v>
      </c>
      <c r="G1523" s="2">
        <f t="shared" si="214"/>
        <v>1.5488504499751699E-2</v>
      </c>
      <c r="H1523" s="2">
        <f t="shared" si="211"/>
        <v>0.74175757861136815</v>
      </c>
      <c r="I1523" s="2">
        <f t="shared" si="212"/>
        <v>42.586728929449585</v>
      </c>
    </row>
    <row r="1524" spans="1:9" ht="13.5" x14ac:dyDescent="0.25">
      <c r="A1524" s="3">
        <f>TITRES_STAT!B1527</f>
        <v>44918</v>
      </c>
      <c r="B1524" s="5">
        <f>TITRES_STAT!D1527</f>
        <v>1.71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1.0668093051615164E-2</v>
      </c>
      <c r="G1524" s="2">
        <f t="shared" si="214"/>
        <v>1.4382182749769434E-2</v>
      </c>
      <c r="H1524" s="2">
        <f t="shared" si="211"/>
        <v>0.74175757861136815</v>
      </c>
      <c r="I1524" s="2">
        <f t="shared" si="212"/>
        <v>42.586728929449585</v>
      </c>
    </row>
    <row r="1525" spans="1:9" ht="13.5" x14ac:dyDescent="0.25">
      <c r="A1525" s="3">
        <f>TITRES_STAT!B1528</f>
        <v>44921</v>
      </c>
      <c r="B1525" s="5">
        <f>TITRES_STAT!D1528</f>
        <v>1.71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9.9060864050712228E-3</v>
      </c>
      <c r="G1525" s="2">
        <f t="shared" si="214"/>
        <v>1.335488398192876E-2</v>
      </c>
      <c r="H1525" s="2">
        <f t="shared" si="211"/>
        <v>0.74175757861136804</v>
      </c>
      <c r="I1525" s="2">
        <f t="shared" si="212"/>
        <v>42.586728929449578</v>
      </c>
    </row>
    <row r="1526" spans="1:9" ht="13.5" x14ac:dyDescent="0.25">
      <c r="A1526" s="3">
        <f>TITRES_STAT!B1529</f>
        <v>44922</v>
      </c>
      <c r="B1526" s="5">
        <f>TITRES_STAT!D1529</f>
        <v>1.71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9.1985088047089915E-3</v>
      </c>
      <c r="G1526" s="2">
        <f t="shared" si="214"/>
        <v>1.2400963697505277E-2</v>
      </c>
      <c r="H1526" s="2">
        <f t="shared" si="211"/>
        <v>0.74175757861136804</v>
      </c>
      <c r="I1526" s="2">
        <f t="shared" si="212"/>
        <v>42.586728929449578</v>
      </c>
    </row>
    <row r="1527" spans="1:9" ht="13.5" x14ac:dyDescent="0.25">
      <c r="A1527" s="3">
        <f>TITRES_STAT!B1530</f>
        <v>44923</v>
      </c>
      <c r="B1527" s="5">
        <f>TITRES_STAT!D1530</f>
        <v>1.71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8.5414724615154921E-3</v>
      </c>
      <c r="G1527" s="2">
        <f t="shared" si="214"/>
        <v>1.15151805762549E-2</v>
      </c>
      <c r="H1527" s="2">
        <f t="shared" si="211"/>
        <v>0.74175757861136804</v>
      </c>
      <c r="I1527" s="2">
        <f t="shared" si="212"/>
        <v>42.586728929449578</v>
      </c>
    </row>
    <row r="1528" spans="1:9" ht="13.5" x14ac:dyDescent="0.25">
      <c r="A1528" s="3">
        <f>TITRES_STAT!B1531</f>
        <v>44924</v>
      </c>
      <c r="B1528" s="5">
        <f>TITRES_STAT!D1531</f>
        <v>1.71</v>
      </c>
      <c r="C1528" s="2">
        <f t="shared" si="207"/>
        <v>0</v>
      </c>
      <c r="D1528" s="2">
        <f t="shared" si="208"/>
        <v>0</v>
      </c>
      <c r="E1528" s="2">
        <f t="shared" si="209"/>
        <v>0</v>
      </c>
      <c r="F1528" s="2">
        <f t="shared" si="214"/>
        <v>7.9313672856929571E-3</v>
      </c>
      <c r="G1528" s="2">
        <f t="shared" si="214"/>
        <v>1.0692667677950978E-2</v>
      </c>
      <c r="H1528" s="2">
        <f t="shared" si="211"/>
        <v>0.74175757861136804</v>
      </c>
      <c r="I1528" s="2">
        <f t="shared" si="212"/>
        <v>42.586728929449578</v>
      </c>
    </row>
    <row r="1529" spans="1:9" ht="13.5" x14ac:dyDescent="0.25">
      <c r="A1529" s="3">
        <f>TITRES_STAT!B1532</f>
        <v>44925</v>
      </c>
      <c r="B1529" s="5">
        <f>TITRES_STAT!D1532</f>
        <v>1.71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7.3648410510006035E-3</v>
      </c>
      <c r="G1529" s="2">
        <f t="shared" si="214"/>
        <v>9.9289057009544785E-3</v>
      </c>
      <c r="H1529" s="2">
        <f t="shared" si="211"/>
        <v>0.74175757861136815</v>
      </c>
      <c r="I1529" s="2">
        <f t="shared" si="212"/>
        <v>42.586728929449585</v>
      </c>
    </row>
    <row r="1530" spans="1:9" ht="13.5" x14ac:dyDescent="0.25">
      <c r="A1530" s="3">
        <f>TITRES_STAT!B1533</f>
        <v>44928</v>
      </c>
      <c r="B1530" s="5">
        <f>TITRES_STAT!D1533</f>
        <v>1.64</v>
      </c>
      <c r="C1530" s="2">
        <f t="shared" si="207"/>
        <v>-7.0000000000000062E-2</v>
      </c>
      <c r="D1530" s="2">
        <f t="shared" si="208"/>
        <v>0</v>
      </c>
      <c r="E1530" s="2">
        <f t="shared" si="209"/>
        <v>7.0000000000000062E-2</v>
      </c>
      <c r="F1530" s="2">
        <f t="shared" si="214"/>
        <v>6.8387809759291318E-3</v>
      </c>
      <c r="G1530" s="2">
        <f t="shared" si="214"/>
        <v>1.4219698150886306E-2</v>
      </c>
      <c r="H1530" s="2">
        <f t="shared" si="211"/>
        <v>0.48093714109556357</v>
      </c>
      <c r="I1530" s="2">
        <f t="shared" si="212"/>
        <v>32.475189375004618</v>
      </c>
    </row>
    <row r="1531" spans="1:9" ht="13.5" x14ac:dyDescent="0.25">
      <c r="A1531" s="3">
        <f>TITRES_STAT!B1534</f>
        <v>44929</v>
      </c>
      <c r="B1531" s="5">
        <f>TITRES_STAT!D1534</f>
        <v>1.61</v>
      </c>
      <c r="C1531" s="2">
        <f t="shared" si="207"/>
        <v>-2.9999999999999805E-2</v>
      </c>
      <c r="D1531" s="2">
        <f t="shared" si="208"/>
        <v>0</v>
      </c>
      <c r="E1531" s="2">
        <f t="shared" si="209"/>
        <v>2.9999999999999805E-2</v>
      </c>
      <c r="F1531" s="2">
        <f t="shared" si="214"/>
        <v>6.3502966205056226E-3</v>
      </c>
      <c r="G1531" s="2">
        <f t="shared" si="214"/>
        <v>1.5346862568680128E-2</v>
      </c>
      <c r="H1531" s="2">
        <f t="shared" si="211"/>
        <v>0.41378468022938486</v>
      </c>
      <c r="I1531" s="2">
        <f t="shared" si="212"/>
        <v>29.267871268929639</v>
      </c>
    </row>
    <row r="1532" spans="1:9" ht="13.5" x14ac:dyDescent="0.25">
      <c r="A1532" s="3">
        <f>TITRES_STAT!B1535</f>
        <v>44930</v>
      </c>
      <c r="B1532" s="5">
        <f>TITRES_STAT!D1535</f>
        <v>1.54</v>
      </c>
      <c r="C1532" s="2">
        <f t="shared" si="207"/>
        <v>-7.0000000000000062E-2</v>
      </c>
      <c r="D1532" s="2">
        <f t="shared" si="208"/>
        <v>0</v>
      </c>
      <c r="E1532" s="2">
        <f t="shared" si="209"/>
        <v>7.0000000000000062E-2</v>
      </c>
      <c r="F1532" s="2">
        <f t="shared" si="214"/>
        <v>5.8967040047552205E-3</v>
      </c>
      <c r="G1532" s="2">
        <f t="shared" si="214"/>
        <v>1.9250658099488695E-2</v>
      </c>
      <c r="H1532" s="2">
        <f t="shared" si="211"/>
        <v>0.30631181408348002</v>
      </c>
      <c r="I1532" s="2">
        <f t="shared" si="212"/>
        <v>23.448598625619184</v>
      </c>
    </row>
    <row r="1533" spans="1:9" ht="13.5" x14ac:dyDescent="0.25">
      <c r="A1533" s="3">
        <f>TITRES_STAT!B1536</f>
        <v>44931</v>
      </c>
      <c r="B1533" s="5">
        <f>TITRES_STAT!D1536</f>
        <v>1.51</v>
      </c>
      <c r="C1533" s="2">
        <f t="shared" si="207"/>
        <v>-3.0000000000000027E-2</v>
      </c>
      <c r="D1533" s="2">
        <f t="shared" si="208"/>
        <v>0</v>
      </c>
      <c r="E1533" s="2">
        <f t="shared" si="209"/>
        <v>3.0000000000000027E-2</v>
      </c>
      <c r="F1533" s="2">
        <f t="shared" ref="F1533:G1548" si="215">((F1532*13)+D1533)/14</f>
        <v>5.4755108615584186E-3</v>
      </c>
      <c r="G1533" s="2">
        <f t="shared" si="215"/>
        <v>2.0018468235239506E-2</v>
      </c>
      <c r="H1533" s="2">
        <f t="shared" si="211"/>
        <v>0.27352296875140547</v>
      </c>
      <c r="I1533" s="2">
        <f t="shared" si="212"/>
        <v>21.477662787627182</v>
      </c>
    </row>
    <row r="1534" spans="1:9" ht="13.5" x14ac:dyDescent="0.25">
      <c r="A1534" s="3">
        <f>TITRES_STAT!B1537</f>
        <v>44932</v>
      </c>
      <c r="B1534" s="5">
        <f>TITRES_STAT!D1537</f>
        <v>1.5</v>
      </c>
      <c r="C1534" s="2">
        <f t="shared" si="207"/>
        <v>-1.0000000000000009E-2</v>
      </c>
      <c r="D1534" s="2">
        <f t="shared" si="208"/>
        <v>0</v>
      </c>
      <c r="E1534" s="2">
        <f t="shared" si="209"/>
        <v>1.0000000000000009E-2</v>
      </c>
      <c r="F1534" s="2">
        <f t="shared" si="215"/>
        <v>5.0844029428756743E-3</v>
      </c>
      <c r="G1534" s="2">
        <f t="shared" si="215"/>
        <v>1.9302863361293828E-2</v>
      </c>
      <c r="H1534" s="2">
        <f t="shared" si="211"/>
        <v>0.26340148856210305</v>
      </c>
      <c r="I1534" s="2">
        <f t="shared" si="212"/>
        <v>20.848597294426526</v>
      </c>
    </row>
    <row r="1535" spans="1:9" ht="13.5" x14ac:dyDescent="0.25">
      <c r="A1535" s="3">
        <f>TITRES_STAT!B1538</f>
        <v>44935</v>
      </c>
      <c r="B1535" s="5">
        <f>TITRES_STAT!D1538</f>
        <v>1.5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4.7212313040988409E-3</v>
      </c>
      <c r="G1535" s="2">
        <f t="shared" si="215"/>
        <v>1.7924087406915697E-2</v>
      </c>
      <c r="H1535" s="2">
        <f t="shared" si="211"/>
        <v>0.2634014885621031</v>
      </c>
      <c r="I1535" s="2">
        <f t="shared" si="212"/>
        <v>20.84859729442654</v>
      </c>
    </row>
    <row r="1536" spans="1:9" ht="13.5" x14ac:dyDescent="0.25">
      <c r="A1536" s="3">
        <f>TITRES_STAT!B1539</f>
        <v>44936</v>
      </c>
      <c r="B1536" s="5">
        <f>TITRES_STAT!D1539</f>
        <v>1.5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4.3840004966632096E-3</v>
      </c>
      <c r="G1536" s="2">
        <f t="shared" si="215"/>
        <v>1.664379544927886E-2</v>
      </c>
      <c r="H1536" s="2">
        <f t="shared" si="211"/>
        <v>0.2634014885621031</v>
      </c>
      <c r="I1536" s="2">
        <f t="shared" si="212"/>
        <v>20.84859729442654</v>
      </c>
    </row>
    <row r="1537" spans="1:9" ht="13.5" x14ac:dyDescent="0.25">
      <c r="A1537" s="3">
        <f>TITRES_STAT!B1540</f>
        <v>44937</v>
      </c>
      <c r="B1537" s="5">
        <f>TITRES_STAT!D1540</f>
        <v>1.56</v>
      </c>
      <c r="C1537" s="2">
        <f t="shared" si="207"/>
        <v>6.0000000000000053E-2</v>
      </c>
      <c r="D1537" s="2">
        <f t="shared" si="208"/>
        <v>6.0000000000000053E-2</v>
      </c>
      <c r="E1537" s="2">
        <f t="shared" si="209"/>
        <v>0</v>
      </c>
      <c r="F1537" s="2">
        <f t="shared" si="215"/>
        <v>8.3565718897586991E-3</v>
      </c>
      <c r="G1537" s="2">
        <f t="shared" si="215"/>
        <v>1.5454952917187513E-2</v>
      </c>
      <c r="H1537" s="2">
        <f t="shared" si="211"/>
        <v>0.5407051017583705</v>
      </c>
      <c r="I1537" s="2">
        <f t="shared" si="212"/>
        <v>35.094652515999101</v>
      </c>
    </row>
    <row r="1538" spans="1:9" ht="13.5" x14ac:dyDescent="0.25">
      <c r="A1538" s="3">
        <f>TITRES_STAT!B1541</f>
        <v>44938</v>
      </c>
      <c r="B1538" s="5">
        <f>TITRES_STAT!D1541</f>
        <v>1.63</v>
      </c>
      <c r="C1538" s="2">
        <f t="shared" si="207"/>
        <v>6.999999999999984E-2</v>
      </c>
      <c r="D1538" s="2">
        <f t="shared" si="208"/>
        <v>6.999999999999984E-2</v>
      </c>
      <c r="E1538" s="2">
        <f t="shared" si="209"/>
        <v>0</v>
      </c>
      <c r="F1538" s="2">
        <f t="shared" si="215"/>
        <v>1.2759673897633066E-2</v>
      </c>
      <c r="G1538" s="2">
        <f t="shared" si="215"/>
        <v>1.4351027708816976E-2</v>
      </c>
      <c r="H1538" s="2">
        <f t="shared" si="211"/>
        <v>0.88911220551778214</v>
      </c>
      <c r="I1538" s="2">
        <f t="shared" si="212"/>
        <v>47.065081836898493</v>
      </c>
    </row>
    <row r="1539" spans="1:9" ht="13.5" x14ac:dyDescent="0.25">
      <c r="A1539" s="3">
        <f>TITRES_STAT!B1542</f>
        <v>44939</v>
      </c>
      <c r="B1539" s="5">
        <f>TITRES_STAT!D1542</f>
        <v>1.63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1.1848268619230704E-2</v>
      </c>
      <c r="G1539" s="2">
        <f t="shared" si="215"/>
        <v>1.3325954301044335E-2</v>
      </c>
      <c r="H1539" s="2">
        <f t="shared" si="211"/>
        <v>0.88911220551778214</v>
      </c>
      <c r="I1539" s="2">
        <f t="shared" si="212"/>
        <v>47.065081836898493</v>
      </c>
    </row>
    <row r="1540" spans="1:9" ht="13.5" x14ac:dyDescent="0.25">
      <c r="A1540" s="3">
        <f>TITRES_STAT!B1543</f>
        <v>44942</v>
      </c>
      <c r="B1540" s="5">
        <f>TITRES_STAT!D1543</f>
        <v>1.7</v>
      </c>
      <c r="C1540" s="2">
        <f t="shared" si="216"/>
        <v>7.0000000000000062E-2</v>
      </c>
      <c r="D1540" s="2">
        <f t="shared" si="217"/>
        <v>7.0000000000000062E-2</v>
      </c>
      <c r="E1540" s="2">
        <f t="shared" si="218"/>
        <v>0</v>
      </c>
      <c r="F1540" s="2">
        <f t="shared" si="215"/>
        <v>1.6001963717857087E-2</v>
      </c>
      <c r="G1540" s="2">
        <f t="shared" si="215"/>
        <v>1.237410042239831E-2</v>
      </c>
      <c r="H1540" s="2">
        <f t="shared" si="211"/>
        <v>1.2931819826588764</v>
      </c>
      <c r="I1540" s="2">
        <f t="shared" si="212"/>
        <v>56.39247091761424</v>
      </c>
    </row>
    <row r="1541" spans="1:9" ht="13.5" x14ac:dyDescent="0.25">
      <c r="A1541" s="3">
        <f>TITRES_STAT!B1544</f>
        <v>44943</v>
      </c>
      <c r="B1541" s="5">
        <f>TITRES_STAT!D1544</f>
        <v>1.7</v>
      </c>
      <c r="C1541" s="2">
        <f t="shared" si="216"/>
        <v>0</v>
      </c>
      <c r="D1541" s="2">
        <f t="shared" si="217"/>
        <v>0</v>
      </c>
      <c r="E1541" s="2">
        <f t="shared" si="218"/>
        <v>0</v>
      </c>
      <c r="F1541" s="2">
        <f t="shared" si="215"/>
        <v>1.4858966309438724E-2</v>
      </c>
      <c r="G1541" s="2">
        <f t="shared" si="215"/>
        <v>1.1490236106512716E-2</v>
      </c>
      <c r="H1541" s="2">
        <f t="shared" si="211"/>
        <v>1.2931819826588764</v>
      </c>
      <c r="I1541" s="2">
        <f t="shared" si="212"/>
        <v>56.39247091761424</v>
      </c>
    </row>
    <row r="1542" spans="1:9" ht="13.5" x14ac:dyDescent="0.25">
      <c r="A1542" s="3">
        <f>TITRES_STAT!B1545</f>
        <v>44944</v>
      </c>
      <c r="B1542" s="5">
        <f>TITRES_STAT!D1545</f>
        <v>1.7</v>
      </c>
      <c r="C1542" s="2">
        <f t="shared" si="216"/>
        <v>0</v>
      </c>
      <c r="D1542" s="2">
        <f t="shared" si="217"/>
        <v>0</v>
      </c>
      <c r="E1542" s="2">
        <f t="shared" si="218"/>
        <v>0</v>
      </c>
      <c r="F1542" s="2">
        <f t="shared" si="215"/>
        <v>1.3797611573050244E-2</v>
      </c>
      <c r="G1542" s="2">
        <f t="shared" si="215"/>
        <v>1.0669504956047524E-2</v>
      </c>
      <c r="H1542" s="2">
        <f t="shared" si="211"/>
        <v>1.2931819826588764</v>
      </c>
      <c r="I1542" s="2">
        <f t="shared" si="212"/>
        <v>56.39247091761424</v>
      </c>
    </row>
    <row r="1543" spans="1:9" ht="13.5" x14ac:dyDescent="0.25">
      <c r="A1543" s="3">
        <f>TITRES_STAT!B1546</f>
        <v>44945</v>
      </c>
      <c r="B1543" s="5">
        <f>TITRES_STAT!D1546</f>
        <v>1.7</v>
      </c>
      <c r="C1543" s="2">
        <f t="shared" si="216"/>
        <v>0</v>
      </c>
      <c r="D1543" s="2">
        <f t="shared" si="217"/>
        <v>0</v>
      </c>
      <c r="E1543" s="2">
        <f t="shared" si="218"/>
        <v>0</v>
      </c>
      <c r="F1543" s="2">
        <f t="shared" si="215"/>
        <v>1.2812067889260941E-2</v>
      </c>
      <c r="G1543" s="2">
        <f t="shared" si="215"/>
        <v>9.9073974591869871E-3</v>
      </c>
      <c r="H1543" s="2">
        <f t="shared" si="211"/>
        <v>1.2931819826588762</v>
      </c>
      <c r="I1543" s="2">
        <f t="shared" si="212"/>
        <v>56.392470917614233</v>
      </c>
    </row>
    <row r="1544" spans="1:9" ht="13.5" x14ac:dyDescent="0.25">
      <c r="A1544" s="3">
        <f>TITRES_STAT!B1547</f>
        <v>44946</v>
      </c>
      <c r="B1544" s="5">
        <f>TITRES_STAT!D1547</f>
        <v>1.7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1.1896920182885158E-2</v>
      </c>
      <c r="G1544" s="2">
        <f t="shared" si="215"/>
        <v>9.1997262121022022E-3</v>
      </c>
      <c r="H1544" s="2">
        <f t="shared" si="211"/>
        <v>1.2931819826588762</v>
      </c>
      <c r="I1544" s="2">
        <f t="shared" si="212"/>
        <v>56.392470917614233</v>
      </c>
    </row>
    <row r="1545" spans="1:9" ht="13.5" x14ac:dyDescent="0.25">
      <c r="A1545" s="3">
        <f>TITRES_STAT!B1548</f>
        <v>44949</v>
      </c>
      <c r="B1545" s="5">
        <f>TITRES_STAT!D1548</f>
        <v>1.7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1.1047140169821933E-2</v>
      </c>
      <c r="G1545" s="2">
        <f t="shared" si="215"/>
        <v>8.5426029112377587E-3</v>
      </c>
      <c r="H1545" s="2">
        <f t="shared" si="211"/>
        <v>1.2931819826588762</v>
      </c>
      <c r="I1545" s="2">
        <f t="shared" si="212"/>
        <v>56.392470917614233</v>
      </c>
    </row>
    <row r="1546" spans="1:9" ht="13.5" x14ac:dyDescent="0.25">
      <c r="A1546" s="3">
        <f>TITRES_STAT!B1549</f>
        <v>44950</v>
      </c>
      <c r="B1546" s="5">
        <f>TITRES_STAT!D1549</f>
        <v>1.7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1.0258058729120365E-2</v>
      </c>
      <c r="G1546" s="2">
        <f t="shared" si="215"/>
        <v>7.9324169890064907E-3</v>
      </c>
      <c r="H1546" s="2">
        <f t="shared" si="211"/>
        <v>1.293181982658876</v>
      </c>
      <c r="I1546" s="2">
        <f t="shared" si="212"/>
        <v>56.392470917614226</v>
      </c>
    </row>
    <row r="1547" spans="1:9" ht="13.5" x14ac:dyDescent="0.25">
      <c r="A1547" s="3">
        <f>TITRES_STAT!B1550</f>
        <v>44951</v>
      </c>
      <c r="B1547" s="5">
        <f>TITRES_STAT!D1550</f>
        <v>1.7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9.5253402484689106E-3</v>
      </c>
      <c r="G1547" s="2">
        <f t="shared" si="215"/>
        <v>7.365815775506027E-3</v>
      </c>
      <c r="H1547" s="2">
        <f t="shared" si="211"/>
        <v>1.293181982658876</v>
      </c>
      <c r="I1547" s="2">
        <f t="shared" si="212"/>
        <v>56.392470917614226</v>
      </c>
    </row>
    <row r="1548" spans="1:9" ht="13.5" x14ac:dyDescent="0.25">
      <c r="A1548" s="3">
        <f>TITRES_STAT!B1551</f>
        <v>44952</v>
      </c>
      <c r="B1548" s="5">
        <f>TITRES_STAT!D1551</f>
        <v>1.7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8.8449588021497026E-3</v>
      </c>
      <c r="G1548" s="2">
        <f t="shared" si="215"/>
        <v>6.8396860772555962E-3</v>
      </c>
      <c r="H1548" s="2">
        <f t="shared" si="211"/>
        <v>1.2931819826588762</v>
      </c>
      <c r="I1548" s="2">
        <f t="shared" si="212"/>
        <v>56.392470917614233</v>
      </c>
    </row>
    <row r="1549" spans="1:9" ht="13.5" x14ac:dyDescent="0.25">
      <c r="A1549" s="3">
        <f>TITRES_STAT!B1552</f>
        <v>44953</v>
      </c>
      <c r="B1549" s="5">
        <f>TITRES_STAT!D1552</f>
        <v>1.7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8.2131760305675806E-3</v>
      </c>
      <c r="G1549" s="2">
        <f t="shared" si="219"/>
        <v>6.3511370717373389E-3</v>
      </c>
      <c r="H1549" s="2">
        <f t="shared" si="211"/>
        <v>1.2931819826588762</v>
      </c>
      <c r="I1549" s="2">
        <f t="shared" si="212"/>
        <v>56.392470917614233</v>
      </c>
    </row>
    <row r="1550" spans="1:9" ht="13.5" x14ac:dyDescent="0.25">
      <c r="A1550" s="3">
        <f>TITRES_STAT!B1553</f>
        <v>44956</v>
      </c>
      <c r="B1550" s="5">
        <f>TITRES_STAT!D1553</f>
        <v>1.69</v>
      </c>
      <c r="C1550" s="2">
        <f t="shared" si="216"/>
        <v>-1.0000000000000009E-2</v>
      </c>
      <c r="D1550" s="2">
        <f t="shared" si="217"/>
        <v>0</v>
      </c>
      <c r="E1550" s="2">
        <f t="shared" si="218"/>
        <v>1.0000000000000009E-2</v>
      </c>
      <c r="F1550" s="2">
        <f t="shared" si="219"/>
        <v>7.6265205998127536E-3</v>
      </c>
      <c r="G1550" s="2">
        <f t="shared" si="219"/>
        <v>6.6117701380418153E-3</v>
      </c>
      <c r="H1550" s="2">
        <f t="shared" si="211"/>
        <v>1.1534763672337032</v>
      </c>
      <c r="I1550" s="2">
        <f t="shared" si="212"/>
        <v>53.56345603715296</v>
      </c>
    </row>
    <row r="1551" spans="1:9" ht="13.5" x14ac:dyDescent="0.25">
      <c r="A1551" s="3">
        <f>TITRES_STAT!B1554</f>
        <v>44957</v>
      </c>
      <c r="B1551" s="5">
        <f>TITRES_STAT!D1554</f>
        <v>1.7</v>
      </c>
      <c r="C1551" s="2">
        <f t="shared" si="216"/>
        <v>1.0000000000000009E-2</v>
      </c>
      <c r="D1551" s="2">
        <f t="shared" si="217"/>
        <v>1.0000000000000009E-2</v>
      </c>
      <c r="E1551" s="2">
        <f t="shared" si="218"/>
        <v>0</v>
      </c>
      <c r="F1551" s="2">
        <f t="shared" si="219"/>
        <v>7.7960548426832723E-3</v>
      </c>
      <c r="G1551" s="2">
        <f t="shared" si="219"/>
        <v>6.1395008424673997E-3</v>
      </c>
      <c r="H1551" s="2">
        <f t="shared" si="211"/>
        <v>1.269819003648857</v>
      </c>
      <c r="I1551" s="2">
        <f t="shared" si="212"/>
        <v>55.943623769452728</v>
      </c>
    </row>
    <row r="1552" spans="1:9" ht="13.5" x14ac:dyDescent="0.25">
      <c r="A1552" s="3">
        <f>TITRES_STAT!B1555</f>
        <v>44958</v>
      </c>
      <c r="B1552" s="5">
        <f>TITRES_STAT!D1555</f>
        <v>1.7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7.2391937824916102E-3</v>
      </c>
      <c r="G1552" s="2">
        <f t="shared" si="219"/>
        <v>5.700965068005443E-3</v>
      </c>
      <c r="H1552" s="2">
        <f t="shared" si="211"/>
        <v>1.269819003648857</v>
      </c>
      <c r="I1552" s="2">
        <f t="shared" si="212"/>
        <v>55.943623769452728</v>
      </c>
    </row>
    <row r="1553" spans="1:9" ht="13.5" x14ac:dyDescent="0.25">
      <c r="A1553" s="3">
        <f>TITRES_STAT!B1556</f>
        <v>44959</v>
      </c>
      <c r="B1553" s="5">
        <f>TITRES_STAT!D1556</f>
        <v>1.7</v>
      </c>
      <c r="C1553" s="2">
        <f t="shared" si="216"/>
        <v>0</v>
      </c>
      <c r="D1553" s="2">
        <f t="shared" si="217"/>
        <v>0</v>
      </c>
      <c r="E1553" s="2">
        <f t="shared" si="218"/>
        <v>0</v>
      </c>
      <c r="F1553" s="2">
        <f t="shared" si="219"/>
        <v>6.7221085123136386E-3</v>
      </c>
      <c r="G1553" s="2">
        <f t="shared" si="219"/>
        <v>5.2937532774336256E-3</v>
      </c>
      <c r="H1553" s="2">
        <f t="shared" ref="H1553:H1616" si="220">F1553/G1553</f>
        <v>1.2698190036488572</v>
      </c>
      <c r="I1553" s="2">
        <f t="shared" ref="I1553:I1616" si="221">IF(G1553=0,100,100-(100/(1+H1553)))</f>
        <v>55.943623769452728</v>
      </c>
    </row>
    <row r="1554" spans="1:9" ht="13.5" x14ac:dyDescent="0.25">
      <c r="A1554" s="3">
        <f>TITRES_STAT!B1557</f>
        <v>44960</v>
      </c>
      <c r="B1554" s="5">
        <f>TITRES_STAT!D1557</f>
        <v>1.7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6.2419579042912359E-3</v>
      </c>
      <c r="G1554" s="2">
        <f t="shared" si="219"/>
        <v>4.915628043331224E-3</v>
      </c>
      <c r="H1554" s="2">
        <f t="shared" si="220"/>
        <v>1.269819003648857</v>
      </c>
      <c r="I1554" s="2">
        <f t="shared" si="221"/>
        <v>55.943623769452728</v>
      </c>
    </row>
    <row r="1555" spans="1:9" ht="13.5" x14ac:dyDescent="0.25">
      <c r="A1555" s="3">
        <f>TITRES_STAT!B1558</f>
        <v>44963</v>
      </c>
      <c r="B1555" s="5">
        <f>TITRES_STAT!D1558</f>
        <v>1.7</v>
      </c>
      <c r="C1555" s="2">
        <f t="shared" si="216"/>
        <v>0</v>
      </c>
      <c r="D1555" s="2">
        <f t="shared" si="217"/>
        <v>0</v>
      </c>
      <c r="E1555" s="2">
        <f t="shared" si="218"/>
        <v>0</v>
      </c>
      <c r="F1555" s="2">
        <f t="shared" si="219"/>
        <v>5.7961037682704329E-3</v>
      </c>
      <c r="G1555" s="2">
        <f t="shared" si="219"/>
        <v>4.5645117545218506E-3</v>
      </c>
      <c r="H1555" s="2">
        <f t="shared" si="220"/>
        <v>1.269819003648857</v>
      </c>
      <c r="I1555" s="2">
        <f t="shared" si="221"/>
        <v>55.943623769452728</v>
      </c>
    </row>
    <row r="1556" spans="1:9" ht="13.5" x14ac:dyDescent="0.25">
      <c r="A1556" s="3">
        <f>TITRES_STAT!B1559</f>
        <v>44964</v>
      </c>
      <c r="B1556" s="5">
        <f>TITRES_STAT!D1559</f>
        <v>1.7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5.3820963562511157E-3</v>
      </c>
      <c r="G1556" s="2">
        <f t="shared" si="219"/>
        <v>4.2384752006274324E-3</v>
      </c>
      <c r="H1556" s="2">
        <f t="shared" si="220"/>
        <v>1.269819003648857</v>
      </c>
      <c r="I1556" s="2">
        <f t="shared" si="221"/>
        <v>55.943623769452728</v>
      </c>
    </row>
    <row r="1557" spans="1:9" ht="13.5" x14ac:dyDescent="0.25">
      <c r="A1557" s="3">
        <f>TITRES_STAT!B1560</f>
        <v>44965</v>
      </c>
      <c r="B1557" s="5">
        <f>TITRES_STAT!D1560</f>
        <v>1.7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4.9976609022331789E-3</v>
      </c>
      <c r="G1557" s="2">
        <f t="shared" si="219"/>
        <v>3.9357269720111873E-3</v>
      </c>
      <c r="H1557" s="2">
        <f t="shared" si="220"/>
        <v>1.269819003648857</v>
      </c>
      <c r="I1557" s="2">
        <f t="shared" si="221"/>
        <v>55.943623769452728</v>
      </c>
    </row>
    <row r="1558" spans="1:9" ht="13.5" x14ac:dyDescent="0.25">
      <c r="A1558" s="3">
        <f>TITRES_STAT!B1561</f>
        <v>44966</v>
      </c>
      <c r="B1558" s="5">
        <f>TITRES_STAT!D1561</f>
        <v>1.7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4.6406851235022374E-3</v>
      </c>
      <c r="G1558" s="2">
        <f t="shared" si="219"/>
        <v>3.6546036168675312E-3</v>
      </c>
      <c r="H1558" s="2">
        <f t="shared" si="220"/>
        <v>1.269819003648857</v>
      </c>
      <c r="I1558" s="2">
        <f t="shared" si="221"/>
        <v>55.943623769452728</v>
      </c>
    </row>
    <row r="1559" spans="1:9" ht="13.5" x14ac:dyDescent="0.25">
      <c r="A1559" s="3">
        <f>TITRES_STAT!B1562</f>
        <v>44967</v>
      </c>
      <c r="B1559" s="5">
        <f>TITRES_STAT!D1562</f>
        <v>1.77</v>
      </c>
      <c r="C1559" s="2">
        <f t="shared" si="216"/>
        <v>7.0000000000000062E-2</v>
      </c>
      <c r="D1559" s="2">
        <f t="shared" si="217"/>
        <v>7.0000000000000062E-2</v>
      </c>
      <c r="E1559" s="2">
        <f t="shared" si="218"/>
        <v>0</v>
      </c>
      <c r="F1559" s="2">
        <f t="shared" si="219"/>
        <v>9.3092076146806535E-3</v>
      </c>
      <c r="G1559" s="2">
        <f t="shared" si="219"/>
        <v>3.3935605013769932E-3</v>
      </c>
      <c r="H1559" s="2">
        <f t="shared" si="220"/>
        <v>2.7431977744034</v>
      </c>
      <c r="I1559" s="2">
        <f t="shared" si="221"/>
        <v>73.284874049718553</v>
      </c>
    </row>
    <row r="1560" spans="1:9" ht="13.5" x14ac:dyDescent="0.25">
      <c r="A1560" s="3">
        <f>TITRES_STAT!B1563</f>
        <v>44970</v>
      </c>
      <c r="B1560" s="5">
        <f>TITRES_STAT!D1563</f>
        <v>1.77</v>
      </c>
      <c r="C1560" s="2">
        <f t="shared" si="216"/>
        <v>0</v>
      </c>
      <c r="D1560" s="2">
        <f t="shared" si="217"/>
        <v>0</v>
      </c>
      <c r="E1560" s="2">
        <f t="shared" si="218"/>
        <v>0</v>
      </c>
      <c r="F1560" s="2">
        <f t="shared" si="219"/>
        <v>8.6442642136320361E-3</v>
      </c>
      <c r="G1560" s="2">
        <f t="shared" si="219"/>
        <v>3.151163322707208E-3</v>
      </c>
      <c r="H1560" s="2">
        <f t="shared" si="220"/>
        <v>2.7431977744034</v>
      </c>
      <c r="I1560" s="2">
        <f t="shared" si="221"/>
        <v>73.284874049718553</v>
      </c>
    </row>
    <row r="1561" spans="1:9" ht="13.5" x14ac:dyDescent="0.25">
      <c r="A1561" s="3">
        <f>TITRES_STAT!B1564</f>
        <v>44971</v>
      </c>
      <c r="B1561" s="5">
        <f>TITRES_STAT!D1564</f>
        <v>1.77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8.0268167698011768E-3</v>
      </c>
      <c r="G1561" s="2">
        <f t="shared" si="219"/>
        <v>2.9260802282281215E-3</v>
      </c>
      <c r="H1561" s="2">
        <f t="shared" si="220"/>
        <v>2.7431977744034004</v>
      </c>
      <c r="I1561" s="2">
        <f t="shared" si="221"/>
        <v>73.284874049718567</v>
      </c>
    </row>
    <row r="1562" spans="1:9" ht="13.5" x14ac:dyDescent="0.25">
      <c r="A1562" s="3">
        <f>TITRES_STAT!B1565</f>
        <v>44972</v>
      </c>
      <c r="B1562" s="5">
        <f>TITRES_STAT!D1565</f>
        <v>1.82</v>
      </c>
      <c r="C1562" s="2">
        <f t="shared" si="216"/>
        <v>5.0000000000000044E-2</v>
      </c>
      <c r="D1562" s="2">
        <f t="shared" si="217"/>
        <v>5.0000000000000044E-2</v>
      </c>
      <c r="E1562" s="2">
        <f t="shared" si="218"/>
        <v>0</v>
      </c>
      <c r="F1562" s="2">
        <f t="shared" si="219"/>
        <v>1.1024901286243952E-2</v>
      </c>
      <c r="G1562" s="2">
        <f t="shared" si="219"/>
        <v>2.7170744976403984E-3</v>
      </c>
      <c r="H1562" s="2">
        <f t="shared" si="220"/>
        <v>4.0576367323819635</v>
      </c>
      <c r="I1562" s="2">
        <f t="shared" si="221"/>
        <v>80.227919621086812</v>
      </c>
    </row>
    <row r="1563" spans="1:9" ht="13.5" x14ac:dyDescent="0.25">
      <c r="A1563" s="3">
        <f>TITRES_STAT!B1566</f>
        <v>44973</v>
      </c>
      <c r="B1563" s="5">
        <f>TITRES_STAT!D1566</f>
        <v>1.87</v>
      </c>
      <c r="C1563" s="2">
        <f t="shared" si="216"/>
        <v>5.0000000000000044E-2</v>
      </c>
      <c r="D1563" s="2">
        <f t="shared" si="217"/>
        <v>5.0000000000000044E-2</v>
      </c>
      <c r="E1563" s="2">
        <f t="shared" si="218"/>
        <v>0</v>
      </c>
      <c r="F1563" s="2">
        <f t="shared" si="219"/>
        <v>1.3808836908655102E-2</v>
      </c>
      <c r="G1563" s="2">
        <f t="shared" si="219"/>
        <v>2.5229977478089414E-3</v>
      </c>
      <c r="H1563" s="2">
        <f t="shared" si="220"/>
        <v>5.473186379435802</v>
      </c>
      <c r="I1563" s="2">
        <f t="shared" si="221"/>
        <v>84.551657539526005</v>
      </c>
    </row>
    <row r="1564" spans="1:9" ht="13.5" x14ac:dyDescent="0.25">
      <c r="A1564" s="3">
        <f>TITRES_STAT!B1567</f>
        <v>44974</v>
      </c>
      <c r="B1564" s="5">
        <f>TITRES_STAT!D1567</f>
        <v>1.91</v>
      </c>
      <c r="C1564" s="2">
        <f t="shared" si="216"/>
        <v>3.9999999999999813E-2</v>
      </c>
      <c r="D1564" s="2">
        <f t="shared" si="217"/>
        <v>3.9999999999999813E-2</v>
      </c>
      <c r="E1564" s="2">
        <f t="shared" si="218"/>
        <v>0</v>
      </c>
      <c r="F1564" s="2">
        <f t="shared" si="219"/>
        <v>1.5679634272322582E-2</v>
      </c>
      <c r="G1564" s="2">
        <f t="shared" si="219"/>
        <v>2.3427836229654455E-3</v>
      </c>
      <c r="H1564" s="2">
        <f t="shared" si="220"/>
        <v>6.6927368445898709</v>
      </c>
      <c r="I1564" s="2">
        <f t="shared" si="221"/>
        <v>87.00072522689662</v>
      </c>
    </row>
    <row r="1565" spans="1:9" ht="13.5" x14ac:dyDescent="0.25">
      <c r="A1565" s="3">
        <f>TITRES_STAT!B1568</f>
        <v>44977</v>
      </c>
      <c r="B1565" s="5">
        <f>TITRES_STAT!D1568</f>
        <v>1.96</v>
      </c>
      <c r="C1565" s="2">
        <f t="shared" si="216"/>
        <v>5.0000000000000044E-2</v>
      </c>
      <c r="D1565" s="2">
        <f t="shared" si="217"/>
        <v>5.0000000000000044E-2</v>
      </c>
      <c r="E1565" s="2">
        <f t="shared" si="218"/>
        <v>0</v>
      </c>
      <c r="F1565" s="2">
        <f t="shared" ref="F1565:G1580" si="222">((F1564*13)+D1565)/14</f>
        <v>1.8131088967156688E-2</v>
      </c>
      <c r="G1565" s="2">
        <f t="shared" si="222"/>
        <v>2.1754419356107709E-3</v>
      </c>
      <c r="H1565" s="2">
        <f t="shared" si="220"/>
        <v>8.3344393938357424</v>
      </c>
      <c r="I1565" s="2">
        <f t="shared" si="221"/>
        <v>89.286983847574419</v>
      </c>
    </row>
    <row r="1566" spans="1:9" ht="13.5" x14ac:dyDescent="0.25">
      <c r="A1566" s="3">
        <f>TITRES_STAT!B1569</f>
        <v>44978</v>
      </c>
      <c r="B1566" s="5">
        <f>TITRES_STAT!D1569</f>
        <v>1.96</v>
      </c>
      <c r="C1566" s="2">
        <f t="shared" si="216"/>
        <v>0</v>
      </c>
      <c r="D1566" s="2">
        <f t="shared" si="217"/>
        <v>0</v>
      </c>
      <c r="E1566" s="2">
        <f t="shared" si="218"/>
        <v>0</v>
      </c>
      <c r="F1566" s="2">
        <f t="shared" si="222"/>
        <v>1.6836011183788354E-2</v>
      </c>
      <c r="G1566" s="2">
        <f t="shared" si="222"/>
        <v>2.0200532259242875E-3</v>
      </c>
      <c r="H1566" s="2">
        <f t="shared" si="220"/>
        <v>8.3344393938357424</v>
      </c>
      <c r="I1566" s="2">
        <f t="shared" si="221"/>
        <v>89.286983847574419</v>
      </c>
    </row>
    <row r="1567" spans="1:9" ht="13.5" x14ac:dyDescent="0.25">
      <c r="A1567" s="3">
        <f>TITRES_STAT!B1570</f>
        <v>44979</v>
      </c>
      <c r="B1567" s="5">
        <f>TITRES_STAT!D1570</f>
        <v>2.0299999999999998</v>
      </c>
      <c r="C1567" s="2">
        <f t="shared" si="216"/>
        <v>6.999999999999984E-2</v>
      </c>
      <c r="D1567" s="2">
        <f t="shared" si="217"/>
        <v>6.999999999999984E-2</v>
      </c>
      <c r="E1567" s="2">
        <f t="shared" si="218"/>
        <v>0</v>
      </c>
      <c r="F1567" s="2">
        <f t="shared" si="222"/>
        <v>2.0633438956374889E-2</v>
      </c>
      <c r="G1567" s="2">
        <f t="shared" si="222"/>
        <v>1.8757637097868384E-3</v>
      </c>
      <c r="H1567" s="2">
        <f t="shared" si="220"/>
        <v>11.000020337700036</v>
      </c>
      <c r="I1567" s="2">
        <f t="shared" si="221"/>
        <v>91.666680790045532</v>
      </c>
    </row>
    <row r="1568" spans="1:9" ht="13.5" x14ac:dyDescent="0.25">
      <c r="A1568" s="3">
        <f>TITRES_STAT!B1571</f>
        <v>44980</v>
      </c>
      <c r="B1568" s="5">
        <f>TITRES_STAT!D1571</f>
        <v>2.0299999999999998</v>
      </c>
      <c r="C1568" s="2">
        <f t="shared" si="216"/>
        <v>0</v>
      </c>
      <c r="D1568" s="2">
        <f t="shared" si="217"/>
        <v>0</v>
      </c>
      <c r="E1568" s="2">
        <f t="shared" si="218"/>
        <v>0</v>
      </c>
      <c r="F1568" s="2">
        <f t="shared" si="222"/>
        <v>1.9159621888062396E-2</v>
      </c>
      <c r="G1568" s="2">
        <f t="shared" si="222"/>
        <v>1.7417805876592072E-3</v>
      </c>
      <c r="H1568" s="2">
        <f t="shared" si="220"/>
        <v>11.000020337700034</v>
      </c>
      <c r="I1568" s="2">
        <f t="shared" si="221"/>
        <v>91.666680790045532</v>
      </c>
    </row>
    <row r="1569" spans="1:9" ht="13.5" x14ac:dyDescent="0.25">
      <c r="A1569" s="3">
        <f>TITRES_STAT!B1572</f>
        <v>44981</v>
      </c>
      <c r="B1569" s="5">
        <f>TITRES_STAT!D1572</f>
        <v>2.0299999999999998</v>
      </c>
      <c r="C1569" s="2">
        <f t="shared" si="216"/>
        <v>0</v>
      </c>
      <c r="D1569" s="2">
        <f t="shared" si="217"/>
        <v>0</v>
      </c>
      <c r="E1569" s="2">
        <f t="shared" si="218"/>
        <v>0</v>
      </c>
      <c r="F1569" s="2">
        <f t="shared" si="222"/>
        <v>1.779107746748651E-2</v>
      </c>
      <c r="G1569" s="2">
        <f t="shared" si="222"/>
        <v>1.6173676885406925E-3</v>
      </c>
      <c r="H1569" s="2">
        <f t="shared" si="220"/>
        <v>11.000020337700033</v>
      </c>
      <c r="I1569" s="2">
        <f t="shared" si="221"/>
        <v>91.666680790045532</v>
      </c>
    </row>
    <row r="1570" spans="1:9" ht="13.5" x14ac:dyDescent="0.25">
      <c r="A1570" s="3">
        <f>TITRES_STAT!B1573</f>
        <v>44984</v>
      </c>
      <c r="B1570" s="5">
        <f>TITRES_STAT!D1573</f>
        <v>2.0299999999999998</v>
      </c>
      <c r="C1570" s="2">
        <f t="shared" si="216"/>
        <v>0</v>
      </c>
      <c r="D1570" s="2">
        <f t="shared" si="217"/>
        <v>0</v>
      </c>
      <c r="E1570" s="2">
        <f t="shared" si="218"/>
        <v>0</v>
      </c>
      <c r="F1570" s="2">
        <f t="shared" si="222"/>
        <v>1.6520286219808902E-2</v>
      </c>
      <c r="G1570" s="2">
        <f t="shared" si="222"/>
        <v>1.5018414250735003E-3</v>
      </c>
      <c r="H1570" s="2">
        <f t="shared" si="220"/>
        <v>11.000020337700033</v>
      </c>
      <c r="I1570" s="2">
        <f t="shared" si="221"/>
        <v>91.666680790045532</v>
      </c>
    </row>
    <row r="1571" spans="1:9" ht="13.5" x14ac:dyDescent="0.25">
      <c r="A1571" s="3">
        <f>TITRES_STAT!B1574</f>
        <v>44985</v>
      </c>
      <c r="B1571" s="5">
        <f>TITRES_STAT!D1574</f>
        <v>2.0299999999999998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1.5340265775536837E-2</v>
      </c>
      <c r="G1571" s="2">
        <f t="shared" si="222"/>
        <v>1.3945670375682504E-3</v>
      </c>
      <c r="H1571" s="2">
        <f t="shared" si="220"/>
        <v>11.000020337700031</v>
      </c>
      <c r="I1571" s="2">
        <f t="shared" si="221"/>
        <v>91.666680790045532</v>
      </c>
    </row>
    <row r="1572" spans="1:9" ht="13.5" x14ac:dyDescent="0.25">
      <c r="A1572" s="3">
        <f>TITRES_STAT!B1575</f>
        <v>44986</v>
      </c>
      <c r="B1572" s="5">
        <f>TITRES_STAT!D1575</f>
        <v>2.12</v>
      </c>
      <c r="C1572" s="2">
        <f t="shared" si="216"/>
        <v>9.0000000000000302E-2</v>
      </c>
      <c r="D1572" s="2">
        <f t="shared" si="217"/>
        <v>9.0000000000000302E-2</v>
      </c>
      <c r="E1572" s="2">
        <f t="shared" si="218"/>
        <v>0</v>
      </c>
      <c r="F1572" s="2">
        <f t="shared" si="222"/>
        <v>2.0673103934427086E-2</v>
      </c>
      <c r="G1572" s="2">
        <f t="shared" si="222"/>
        <v>1.2949551063133754E-3</v>
      </c>
      <c r="H1572" s="2">
        <f t="shared" si="220"/>
        <v>15.964340256768912</v>
      </c>
      <c r="I1572" s="2">
        <f t="shared" si="221"/>
        <v>94.105282110213565</v>
      </c>
    </row>
    <row r="1573" spans="1:9" ht="13.5" x14ac:dyDescent="0.25">
      <c r="A1573" s="3">
        <f>TITRES_STAT!B1576</f>
        <v>44987</v>
      </c>
      <c r="B1573" s="5">
        <f>TITRES_STAT!D1576</f>
        <v>2.12</v>
      </c>
      <c r="C1573" s="2">
        <f t="shared" si="216"/>
        <v>0</v>
      </c>
      <c r="D1573" s="2">
        <f t="shared" si="217"/>
        <v>0</v>
      </c>
      <c r="E1573" s="2">
        <f t="shared" si="218"/>
        <v>0</v>
      </c>
      <c r="F1573" s="2">
        <f t="shared" si="222"/>
        <v>1.9196453653396582E-2</v>
      </c>
      <c r="G1573" s="2">
        <f t="shared" si="222"/>
        <v>1.2024583130052773E-3</v>
      </c>
      <c r="H1573" s="2">
        <f t="shared" si="220"/>
        <v>15.964340256768912</v>
      </c>
      <c r="I1573" s="2">
        <f t="shared" si="221"/>
        <v>94.105282110213565</v>
      </c>
    </row>
    <row r="1574" spans="1:9" ht="13.5" x14ac:dyDescent="0.25">
      <c r="A1574" s="3">
        <f>TITRES_STAT!B1577</f>
        <v>44988</v>
      </c>
      <c r="B1574" s="5">
        <f>TITRES_STAT!D1577</f>
        <v>2.1800000000000002</v>
      </c>
      <c r="C1574" s="2">
        <f t="shared" si="216"/>
        <v>6.0000000000000053E-2</v>
      </c>
      <c r="D1574" s="2">
        <f t="shared" si="217"/>
        <v>6.0000000000000053E-2</v>
      </c>
      <c r="E1574" s="2">
        <f t="shared" si="218"/>
        <v>0</v>
      </c>
      <c r="F1574" s="2">
        <f t="shared" si="222"/>
        <v>2.2110992678153973E-2</v>
      </c>
      <c r="G1574" s="2">
        <f t="shared" si="222"/>
        <v>1.1165684335049005E-3</v>
      </c>
      <c r="H1574" s="2">
        <f t="shared" si="220"/>
        <v>19.80263100287344</v>
      </c>
      <c r="I1574" s="2">
        <f t="shared" si="221"/>
        <v>95.192915742908326</v>
      </c>
    </row>
    <row r="1575" spans="1:9" ht="13.5" x14ac:dyDescent="0.25">
      <c r="A1575" s="3">
        <f>TITRES_STAT!B1578</f>
        <v>44991</v>
      </c>
      <c r="B1575" s="5">
        <f>TITRES_STAT!D1578</f>
        <v>2.1800000000000002</v>
      </c>
      <c r="C1575" s="2">
        <f t="shared" si="216"/>
        <v>0</v>
      </c>
      <c r="D1575" s="2">
        <f t="shared" si="217"/>
        <v>0</v>
      </c>
      <c r="E1575" s="2">
        <f t="shared" si="218"/>
        <v>0</v>
      </c>
      <c r="F1575" s="2">
        <f t="shared" si="222"/>
        <v>2.0531636058285833E-2</v>
      </c>
      <c r="G1575" s="2">
        <f t="shared" si="222"/>
        <v>1.0368135453974075E-3</v>
      </c>
      <c r="H1575" s="2">
        <f t="shared" si="220"/>
        <v>19.802631002873444</v>
      </c>
      <c r="I1575" s="2">
        <f t="shared" si="221"/>
        <v>95.192915742908326</v>
      </c>
    </row>
    <row r="1576" spans="1:9" ht="13.5" x14ac:dyDescent="0.25">
      <c r="A1576" s="3">
        <f>TITRES_STAT!B1579</f>
        <v>44992</v>
      </c>
      <c r="B1576" s="5">
        <f>TITRES_STAT!D1579</f>
        <v>2.1800000000000002</v>
      </c>
      <c r="C1576" s="2">
        <f t="shared" si="216"/>
        <v>0</v>
      </c>
      <c r="D1576" s="2">
        <f t="shared" si="217"/>
        <v>0</v>
      </c>
      <c r="E1576" s="2">
        <f t="shared" si="218"/>
        <v>0</v>
      </c>
      <c r="F1576" s="2">
        <f t="shared" si="222"/>
        <v>1.9065090625551128E-2</v>
      </c>
      <c r="G1576" s="2">
        <f t="shared" si="222"/>
        <v>9.6275543501187833E-4</v>
      </c>
      <c r="H1576" s="2">
        <f t="shared" si="220"/>
        <v>19.80263100287344</v>
      </c>
      <c r="I1576" s="2">
        <f t="shared" si="221"/>
        <v>95.192915742908326</v>
      </c>
    </row>
    <row r="1577" spans="1:9" ht="13.5" x14ac:dyDescent="0.25">
      <c r="A1577" s="3">
        <f>TITRES_STAT!B1580</f>
        <v>44993</v>
      </c>
      <c r="B1577" s="5">
        <f>TITRES_STAT!D1580</f>
        <v>2.1800000000000002</v>
      </c>
      <c r="C1577" s="2">
        <f t="shared" si="216"/>
        <v>0</v>
      </c>
      <c r="D1577" s="2">
        <f t="shared" si="217"/>
        <v>0</v>
      </c>
      <c r="E1577" s="2">
        <f t="shared" si="218"/>
        <v>0</v>
      </c>
      <c r="F1577" s="2">
        <f t="shared" si="222"/>
        <v>1.7703298438011762E-2</v>
      </c>
      <c r="G1577" s="2">
        <f t="shared" si="222"/>
        <v>8.9398718965388705E-4</v>
      </c>
      <c r="H1577" s="2">
        <f t="shared" si="220"/>
        <v>19.80263100287344</v>
      </c>
      <c r="I1577" s="2">
        <f t="shared" si="221"/>
        <v>95.192915742908326</v>
      </c>
    </row>
    <row r="1578" spans="1:9" ht="13.5" x14ac:dyDescent="0.25">
      <c r="A1578" s="3">
        <f>TITRES_STAT!B1581</f>
        <v>44994</v>
      </c>
      <c r="B1578" s="5">
        <f>TITRES_STAT!D1581</f>
        <v>2.15</v>
      </c>
      <c r="C1578" s="2">
        <f t="shared" si="216"/>
        <v>-3.0000000000000249E-2</v>
      </c>
      <c r="D1578" s="2">
        <f t="shared" si="217"/>
        <v>0</v>
      </c>
      <c r="E1578" s="2">
        <f t="shared" si="218"/>
        <v>3.0000000000000249E-2</v>
      </c>
      <c r="F1578" s="2">
        <f t="shared" si="222"/>
        <v>1.6438777121010922E-2</v>
      </c>
      <c r="G1578" s="2">
        <f t="shared" si="222"/>
        <v>2.9729881046786271E-3</v>
      </c>
      <c r="H1578" s="2">
        <f t="shared" si="220"/>
        <v>5.5293787066086884</v>
      </c>
      <c r="I1578" s="2">
        <f t="shared" si="221"/>
        <v>84.684607143588508</v>
      </c>
    </row>
    <row r="1579" spans="1:9" ht="13.5" x14ac:dyDescent="0.25">
      <c r="A1579" s="3">
        <f>TITRES_STAT!B1582</f>
        <v>44995</v>
      </c>
      <c r="B1579" s="5">
        <f>TITRES_STAT!D1582</f>
        <v>2.15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1.5264578755224427E-2</v>
      </c>
      <c r="G1579" s="2">
        <f t="shared" si="222"/>
        <v>2.7606318114872966E-3</v>
      </c>
      <c r="H1579" s="2">
        <f t="shared" si="220"/>
        <v>5.5293787066086884</v>
      </c>
      <c r="I1579" s="2">
        <f t="shared" si="221"/>
        <v>84.684607143588508</v>
      </c>
    </row>
    <row r="1580" spans="1:9" ht="13.5" x14ac:dyDescent="0.25">
      <c r="A1580" s="3">
        <f>TITRES_STAT!B1583</f>
        <v>44998</v>
      </c>
      <c r="B1580" s="5">
        <f>TITRES_STAT!D1583</f>
        <v>2.15</v>
      </c>
      <c r="C1580" s="2">
        <f t="shared" si="216"/>
        <v>0</v>
      </c>
      <c r="D1580" s="2">
        <f t="shared" si="217"/>
        <v>0</v>
      </c>
      <c r="E1580" s="2">
        <f t="shared" si="218"/>
        <v>0</v>
      </c>
      <c r="F1580" s="2">
        <f t="shared" si="222"/>
        <v>1.4174251701279825E-2</v>
      </c>
      <c r="G1580" s="2">
        <f t="shared" si="222"/>
        <v>2.5634438249524899E-3</v>
      </c>
      <c r="H1580" s="2">
        <f t="shared" si="220"/>
        <v>5.5293787066086875</v>
      </c>
      <c r="I1580" s="2">
        <f t="shared" si="221"/>
        <v>84.684607143588508</v>
      </c>
    </row>
    <row r="1581" spans="1:9" ht="13.5" x14ac:dyDescent="0.25">
      <c r="A1581" s="3">
        <f>TITRES_STAT!B1584</f>
        <v>44999</v>
      </c>
      <c r="B1581" s="5">
        <f>TITRES_STAT!D1584</f>
        <v>2.15</v>
      </c>
      <c r="C1581" s="2">
        <f t="shared" si="216"/>
        <v>0</v>
      </c>
      <c r="D1581" s="2">
        <f t="shared" si="217"/>
        <v>0</v>
      </c>
      <c r="E1581" s="2">
        <f t="shared" si="218"/>
        <v>0</v>
      </c>
      <c r="F1581" s="2">
        <f t="shared" ref="F1581:G1596" si="223">((F1580*13)+D1581)/14</f>
        <v>1.3161805151188409E-2</v>
      </c>
      <c r="G1581" s="2">
        <f t="shared" si="223"/>
        <v>2.3803406945987408E-3</v>
      </c>
      <c r="H1581" s="2">
        <f t="shared" si="220"/>
        <v>5.5293787066086875</v>
      </c>
      <c r="I1581" s="2">
        <f t="shared" si="221"/>
        <v>84.684607143588508</v>
      </c>
    </row>
    <row r="1582" spans="1:9" ht="13.5" x14ac:dyDescent="0.25">
      <c r="A1582" s="3">
        <f>TITRES_STAT!B1585</f>
        <v>45000</v>
      </c>
      <c r="B1582" s="5">
        <f>TITRES_STAT!D1585</f>
        <v>2.15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1.2221676211817809E-2</v>
      </c>
      <c r="G1582" s="2">
        <f t="shared" si="223"/>
        <v>2.2103163592702593E-3</v>
      </c>
      <c r="H1582" s="2">
        <f t="shared" si="220"/>
        <v>5.5293787066086875</v>
      </c>
      <c r="I1582" s="2">
        <f t="shared" si="221"/>
        <v>84.684607143588508</v>
      </c>
    </row>
    <row r="1583" spans="1:9" ht="13.5" x14ac:dyDescent="0.25">
      <c r="A1583" s="3">
        <f>TITRES_STAT!B1586</f>
        <v>45001</v>
      </c>
      <c r="B1583" s="5">
        <f>TITRES_STAT!D1586</f>
        <v>2.15</v>
      </c>
      <c r="C1583" s="2">
        <f t="shared" si="216"/>
        <v>0</v>
      </c>
      <c r="D1583" s="2">
        <f t="shared" si="217"/>
        <v>0</v>
      </c>
      <c r="E1583" s="2">
        <f t="shared" si="218"/>
        <v>0</v>
      </c>
      <c r="F1583" s="2">
        <f t="shared" si="223"/>
        <v>1.1348699339545108E-2</v>
      </c>
      <c r="G1583" s="2">
        <f t="shared" si="223"/>
        <v>2.0524366193223837E-3</v>
      </c>
      <c r="H1583" s="2">
        <f t="shared" si="220"/>
        <v>5.5293787066086866</v>
      </c>
      <c r="I1583" s="2">
        <f t="shared" si="221"/>
        <v>84.684607143588508</v>
      </c>
    </row>
    <row r="1584" spans="1:9" ht="13.5" x14ac:dyDescent="0.25">
      <c r="A1584" s="3">
        <f>TITRES_STAT!B1587</f>
        <v>45002</v>
      </c>
      <c r="B1584" s="5">
        <f>TITRES_STAT!D1587</f>
        <v>2.15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1.0538077958149029E-2</v>
      </c>
      <c r="G1584" s="2">
        <f t="shared" si="223"/>
        <v>1.9058340036564991E-3</v>
      </c>
      <c r="H1584" s="2">
        <f t="shared" si="220"/>
        <v>5.5293787066086875</v>
      </c>
      <c r="I1584" s="2">
        <f t="shared" si="221"/>
        <v>84.684607143588508</v>
      </c>
    </row>
    <row r="1585" spans="1:9" ht="13.5" x14ac:dyDescent="0.25">
      <c r="A1585" s="3">
        <f>TITRES_STAT!B1588</f>
        <v>45006</v>
      </c>
      <c r="B1585" s="5">
        <f>TITRES_STAT!D1588</f>
        <v>2.15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9.7853581039955267E-3</v>
      </c>
      <c r="G1585" s="2">
        <f t="shared" si="223"/>
        <v>1.7697030033953208E-3</v>
      </c>
      <c r="H1585" s="2">
        <f t="shared" si="220"/>
        <v>5.5293787066086866</v>
      </c>
      <c r="I1585" s="2">
        <f t="shared" si="221"/>
        <v>84.684607143588508</v>
      </c>
    </row>
    <row r="1586" spans="1:9" ht="13.5" x14ac:dyDescent="0.25">
      <c r="A1586" s="3">
        <f>TITRES_STAT!B1589</f>
        <v>45007</v>
      </c>
      <c r="B1586" s="5">
        <f>TITRES_STAT!D1589</f>
        <v>2.15</v>
      </c>
      <c r="C1586" s="2">
        <f t="shared" si="216"/>
        <v>0</v>
      </c>
      <c r="D1586" s="2">
        <f t="shared" si="217"/>
        <v>0</v>
      </c>
      <c r="E1586" s="2">
        <f t="shared" si="218"/>
        <v>0</v>
      </c>
      <c r="F1586" s="2">
        <f t="shared" si="223"/>
        <v>9.0864039537101315E-3</v>
      </c>
      <c r="G1586" s="2">
        <f t="shared" si="223"/>
        <v>1.6432956460099408E-3</v>
      </c>
      <c r="H1586" s="2">
        <f t="shared" si="220"/>
        <v>5.5293787066086857</v>
      </c>
      <c r="I1586" s="2">
        <f t="shared" si="221"/>
        <v>84.684607143588508</v>
      </c>
    </row>
    <row r="1587" spans="1:9" ht="13.5" x14ac:dyDescent="0.25">
      <c r="A1587" s="3">
        <f>TITRES_STAT!B1590</f>
        <v>45008</v>
      </c>
      <c r="B1587" s="5">
        <f>TITRES_STAT!D1590</f>
        <v>2.15</v>
      </c>
      <c r="C1587" s="2">
        <f t="shared" si="216"/>
        <v>0</v>
      </c>
      <c r="D1587" s="2">
        <f t="shared" si="217"/>
        <v>0</v>
      </c>
      <c r="E1587" s="2">
        <f t="shared" si="218"/>
        <v>0</v>
      </c>
      <c r="F1587" s="2">
        <f t="shared" si="223"/>
        <v>8.4373750998736931E-3</v>
      </c>
      <c r="G1587" s="2">
        <f t="shared" si="223"/>
        <v>1.5259173855806593E-3</v>
      </c>
      <c r="H1587" s="2">
        <f t="shared" si="220"/>
        <v>5.5293787066086857</v>
      </c>
      <c r="I1587" s="2">
        <f t="shared" si="221"/>
        <v>84.684607143588508</v>
      </c>
    </row>
    <row r="1588" spans="1:9" ht="13.5" x14ac:dyDescent="0.25">
      <c r="A1588" s="3">
        <f>TITRES_STAT!B1591</f>
        <v>45009</v>
      </c>
      <c r="B1588" s="5">
        <f>TITRES_STAT!D1591</f>
        <v>2.15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7.8347054498827153E-3</v>
      </c>
      <c r="G1588" s="2">
        <f t="shared" si="223"/>
        <v>1.4169232866106123E-3</v>
      </c>
      <c r="H1588" s="2">
        <f t="shared" si="220"/>
        <v>5.5293787066086857</v>
      </c>
      <c r="I1588" s="2">
        <f t="shared" si="221"/>
        <v>84.684607143588508</v>
      </c>
    </row>
    <row r="1589" spans="1:9" ht="13.5" x14ac:dyDescent="0.25">
      <c r="A1589" s="3">
        <f>TITRES_STAT!B1592</f>
        <v>45012</v>
      </c>
      <c r="B1589" s="5">
        <f>TITRES_STAT!D1592</f>
        <v>2.15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7.2750836320339494E-3</v>
      </c>
      <c r="G1589" s="2">
        <f t="shared" si="223"/>
        <v>1.3157144804241401E-3</v>
      </c>
      <c r="H1589" s="2">
        <f t="shared" si="220"/>
        <v>5.5293787066086848</v>
      </c>
      <c r="I1589" s="2">
        <f t="shared" si="221"/>
        <v>84.684607143588494</v>
      </c>
    </row>
    <row r="1590" spans="1:9" ht="13.5" x14ac:dyDescent="0.25">
      <c r="A1590" s="3">
        <f>TITRES_STAT!B1593</f>
        <v>45013</v>
      </c>
      <c r="B1590" s="5">
        <f>TITRES_STAT!D1593</f>
        <v>2.15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6.7554348011743814E-3</v>
      </c>
      <c r="G1590" s="2">
        <f t="shared" si="223"/>
        <v>1.2217348746795585E-3</v>
      </c>
      <c r="H1590" s="2">
        <f t="shared" si="220"/>
        <v>5.5293787066086848</v>
      </c>
      <c r="I1590" s="2">
        <f t="shared" si="221"/>
        <v>84.684607143588494</v>
      </c>
    </row>
    <row r="1591" spans="1:9" ht="13.5" x14ac:dyDescent="0.25">
      <c r="A1591" s="3">
        <f>TITRES_STAT!B1594</f>
        <v>45014</v>
      </c>
      <c r="B1591" s="5">
        <f>TITRES_STAT!D1594</f>
        <v>2.15</v>
      </c>
      <c r="C1591" s="2">
        <f t="shared" si="216"/>
        <v>0</v>
      </c>
      <c r="D1591" s="2">
        <f t="shared" si="217"/>
        <v>0</v>
      </c>
      <c r="E1591" s="2">
        <f t="shared" si="218"/>
        <v>0</v>
      </c>
      <c r="F1591" s="2">
        <f t="shared" si="223"/>
        <v>6.2729037439476403E-3</v>
      </c>
      <c r="G1591" s="2">
        <f t="shared" si="223"/>
        <v>1.1344680979167329E-3</v>
      </c>
      <c r="H1591" s="2">
        <f t="shared" si="220"/>
        <v>5.5293787066086857</v>
      </c>
      <c r="I1591" s="2">
        <f t="shared" si="221"/>
        <v>84.684607143588508</v>
      </c>
    </row>
    <row r="1592" spans="1:9" ht="13.5" x14ac:dyDescent="0.25">
      <c r="A1592" s="3">
        <f>TITRES_STAT!B1595</f>
        <v>45015</v>
      </c>
      <c r="B1592" s="5">
        <f>TITRES_STAT!D1595</f>
        <v>2.15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5.8248391908085227E-3</v>
      </c>
      <c r="G1592" s="2">
        <f t="shared" si="223"/>
        <v>1.053434662351252E-3</v>
      </c>
      <c r="H1592" s="2">
        <f t="shared" si="220"/>
        <v>5.5293787066086848</v>
      </c>
      <c r="I1592" s="2">
        <f t="shared" si="221"/>
        <v>84.684607143588494</v>
      </c>
    </row>
    <row r="1593" spans="1:9" ht="13.5" x14ac:dyDescent="0.25">
      <c r="A1593" s="3">
        <f>TITRES_STAT!B1596</f>
        <v>45016</v>
      </c>
      <c r="B1593" s="5">
        <f>TITRES_STAT!D1596</f>
        <v>2.15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5.4087792486079136E-3</v>
      </c>
      <c r="G1593" s="2">
        <f t="shared" si="223"/>
        <v>9.7818932932616245E-4</v>
      </c>
      <c r="H1593" s="2">
        <f t="shared" si="220"/>
        <v>5.5293787066086857</v>
      </c>
      <c r="I1593" s="2">
        <f t="shared" si="221"/>
        <v>84.684607143588508</v>
      </c>
    </row>
    <row r="1594" spans="1:9" ht="13.5" x14ac:dyDescent="0.25">
      <c r="A1594" s="3">
        <f>TITRES_STAT!B1597</f>
        <v>45019</v>
      </c>
      <c r="B1594" s="5">
        <f>TITRES_STAT!D1597</f>
        <v>2.15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5.022437873707348E-3</v>
      </c>
      <c r="G1594" s="2">
        <f t="shared" si="223"/>
        <v>9.0831866294572227E-4</v>
      </c>
      <c r="H1594" s="2">
        <f t="shared" si="220"/>
        <v>5.5293787066086848</v>
      </c>
      <c r="I1594" s="2">
        <f t="shared" si="221"/>
        <v>84.684607143588494</v>
      </c>
    </row>
    <row r="1595" spans="1:9" ht="13.5" x14ac:dyDescent="0.25">
      <c r="A1595" s="3">
        <f>TITRES_STAT!B1598</f>
        <v>45020</v>
      </c>
      <c r="B1595" s="5">
        <f>TITRES_STAT!D1598</f>
        <v>2.15</v>
      </c>
      <c r="C1595" s="2">
        <f t="shared" si="216"/>
        <v>0</v>
      </c>
      <c r="D1595" s="2">
        <f t="shared" si="217"/>
        <v>0</v>
      </c>
      <c r="E1595" s="2">
        <f t="shared" si="218"/>
        <v>0</v>
      </c>
      <c r="F1595" s="2">
        <f t="shared" si="223"/>
        <v>4.6636923112996801E-3</v>
      </c>
      <c r="G1595" s="2">
        <f t="shared" si="223"/>
        <v>8.4343875844959931E-4</v>
      </c>
      <c r="H1595" s="2">
        <f t="shared" si="220"/>
        <v>5.5293787066086848</v>
      </c>
      <c r="I1595" s="2">
        <f t="shared" si="221"/>
        <v>84.684607143588494</v>
      </c>
    </row>
    <row r="1596" spans="1:9" ht="13.5" x14ac:dyDescent="0.25">
      <c r="A1596" s="3">
        <f>TITRES_STAT!B1599</f>
        <v>45021</v>
      </c>
      <c r="B1596" s="5">
        <f>TITRES_STAT!D1599</f>
        <v>2.15</v>
      </c>
      <c r="C1596" s="2">
        <f t="shared" si="216"/>
        <v>0</v>
      </c>
      <c r="D1596" s="2">
        <f t="shared" si="217"/>
        <v>0</v>
      </c>
      <c r="E1596" s="2">
        <f t="shared" si="218"/>
        <v>0</v>
      </c>
      <c r="F1596" s="2">
        <f t="shared" si="223"/>
        <v>4.3305714319211317E-3</v>
      </c>
      <c r="G1596" s="2">
        <f t="shared" si="223"/>
        <v>7.8319313284605659E-4</v>
      </c>
      <c r="H1596" s="2">
        <f t="shared" si="220"/>
        <v>5.5293787066086839</v>
      </c>
      <c r="I1596" s="2">
        <f t="shared" si="221"/>
        <v>84.684607143588494</v>
      </c>
    </row>
    <row r="1597" spans="1:9" ht="13.5" x14ac:dyDescent="0.25">
      <c r="A1597" s="3">
        <f>TITRES_STAT!B1600</f>
        <v>45022</v>
      </c>
      <c r="B1597" s="5">
        <f>TITRES_STAT!D1600</f>
        <v>2.15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4.0212449010696228E-3</v>
      </c>
      <c r="G1597" s="2">
        <f t="shared" si="224"/>
        <v>7.2725076621419531E-4</v>
      </c>
      <c r="H1597" s="2">
        <f t="shared" si="220"/>
        <v>5.5293787066086857</v>
      </c>
      <c r="I1597" s="2">
        <f t="shared" si="221"/>
        <v>84.684607143588508</v>
      </c>
    </row>
    <row r="1598" spans="1:9" ht="13.5" x14ac:dyDescent="0.25">
      <c r="A1598" s="3">
        <f>TITRES_STAT!B1601</f>
        <v>45023</v>
      </c>
      <c r="B1598" s="5">
        <f>TITRES_STAT!D1601</f>
        <v>2.15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3.7340131224217928E-3</v>
      </c>
      <c r="G1598" s="2">
        <f t="shared" si="224"/>
        <v>6.7530428291318132E-4</v>
      </c>
      <c r="H1598" s="2">
        <f t="shared" si="220"/>
        <v>5.5293787066086857</v>
      </c>
      <c r="I1598" s="2">
        <f t="shared" si="221"/>
        <v>84.684607143588508</v>
      </c>
    </row>
    <row r="1599" spans="1:9" ht="13.5" x14ac:dyDescent="0.25">
      <c r="A1599" s="3">
        <f>TITRES_STAT!B1602</f>
        <v>45026</v>
      </c>
      <c r="B1599" s="5">
        <f>TITRES_STAT!D1602</f>
        <v>2.06</v>
      </c>
      <c r="C1599" s="2">
        <f t="shared" si="216"/>
        <v>-8.9999999999999858E-2</v>
      </c>
      <c r="D1599" s="2">
        <f t="shared" si="217"/>
        <v>0</v>
      </c>
      <c r="E1599" s="2">
        <f t="shared" si="218"/>
        <v>8.9999999999999858E-2</v>
      </c>
      <c r="F1599" s="2">
        <f t="shared" si="224"/>
        <v>3.4672978993916643E-3</v>
      </c>
      <c r="G1599" s="2">
        <f t="shared" si="224"/>
        <v>7.0556396912765159E-3</v>
      </c>
      <c r="H1599" s="2">
        <f t="shared" si="220"/>
        <v>0.491422188646988</v>
      </c>
      <c r="I1599" s="2">
        <f t="shared" si="221"/>
        <v>32.949904620421677</v>
      </c>
    </row>
    <row r="1600" spans="1:9" ht="13.5" x14ac:dyDescent="0.25">
      <c r="A1600" s="3">
        <f>TITRES_STAT!B1603</f>
        <v>45027</v>
      </c>
      <c r="B1600" s="5">
        <f>TITRES_STAT!D1603</f>
        <v>1.99</v>
      </c>
      <c r="C1600" s="2">
        <f t="shared" si="216"/>
        <v>-7.0000000000000062E-2</v>
      </c>
      <c r="D1600" s="2">
        <f t="shared" si="217"/>
        <v>0</v>
      </c>
      <c r="E1600" s="2">
        <f t="shared" si="218"/>
        <v>7.0000000000000062E-2</v>
      </c>
      <c r="F1600" s="2">
        <f t="shared" si="224"/>
        <v>3.2196337637208313E-3</v>
      </c>
      <c r="G1600" s="2">
        <f t="shared" si="224"/>
        <v>1.1551665427613914E-2</v>
      </c>
      <c r="H1600" s="2">
        <f t="shared" si="220"/>
        <v>0.27871598116271551</v>
      </c>
      <c r="I1600" s="2">
        <f t="shared" si="221"/>
        <v>21.796551014345155</v>
      </c>
    </row>
    <row r="1601" spans="1:9" ht="13.5" x14ac:dyDescent="0.25">
      <c r="A1601" s="3">
        <f>TITRES_STAT!B1604</f>
        <v>45028</v>
      </c>
      <c r="B1601" s="5">
        <f>TITRES_STAT!D1604</f>
        <v>1.99</v>
      </c>
      <c r="C1601" s="2">
        <f t="shared" si="216"/>
        <v>0</v>
      </c>
      <c r="D1601" s="2">
        <f t="shared" si="217"/>
        <v>0</v>
      </c>
      <c r="E1601" s="2">
        <f t="shared" si="218"/>
        <v>0</v>
      </c>
      <c r="F1601" s="2">
        <f t="shared" si="224"/>
        <v>2.9896599234550576E-3</v>
      </c>
      <c r="G1601" s="2">
        <f t="shared" si="224"/>
        <v>1.0726546468498634E-2</v>
      </c>
      <c r="H1601" s="2">
        <f t="shared" si="220"/>
        <v>0.27871598116271551</v>
      </c>
      <c r="I1601" s="2">
        <f t="shared" si="221"/>
        <v>21.796551014345155</v>
      </c>
    </row>
    <row r="1602" spans="1:9" ht="13.5" x14ac:dyDescent="0.25">
      <c r="A1602" s="3">
        <f>TITRES_STAT!B1605</f>
        <v>45029</v>
      </c>
      <c r="B1602" s="5">
        <f>TITRES_STAT!D1605</f>
        <v>1.99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2.7761127860654105E-3</v>
      </c>
      <c r="G1602" s="2">
        <f t="shared" si="224"/>
        <v>9.9603645778915898E-3</v>
      </c>
      <c r="H1602" s="2">
        <f t="shared" si="220"/>
        <v>0.27871598116271545</v>
      </c>
      <c r="I1602" s="2">
        <f t="shared" si="221"/>
        <v>21.796551014345155</v>
      </c>
    </row>
    <row r="1603" spans="1:9" ht="13.5" x14ac:dyDescent="0.25">
      <c r="A1603" s="3">
        <f>TITRES_STAT!B1606</f>
        <v>45030</v>
      </c>
      <c r="B1603" s="5">
        <f>TITRES_STAT!D1606</f>
        <v>1.99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2.5778190156321669E-3</v>
      </c>
      <c r="G1603" s="2">
        <f t="shared" si="224"/>
        <v>9.2489099651850478E-3</v>
      </c>
      <c r="H1603" s="2">
        <f t="shared" si="220"/>
        <v>0.27871598116271545</v>
      </c>
      <c r="I1603" s="2">
        <f t="shared" si="221"/>
        <v>21.796551014345155</v>
      </c>
    </row>
    <row r="1604" spans="1:9" ht="13.5" x14ac:dyDescent="0.25">
      <c r="A1604" s="3">
        <f>TITRES_STAT!B1607</f>
        <v>45033</v>
      </c>
      <c r="B1604" s="5">
        <f>TITRES_STAT!D1607</f>
        <v>1.99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2.3936890859441551E-3</v>
      </c>
      <c r="G1604" s="2">
        <f t="shared" si="224"/>
        <v>8.5882735391004019E-3</v>
      </c>
      <c r="H1604" s="2">
        <f t="shared" si="220"/>
        <v>0.27871598116271545</v>
      </c>
      <c r="I1604" s="2">
        <f t="shared" si="221"/>
        <v>21.796551014345155</v>
      </c>
    </row>
    <row r="1605" spans="1:9" ht="13.5" x14ac:dyDescent="0.25">
      <c r="A1605" s="3">
        <f>TITRES_STAT!B1608</f>
        <v>45034</v>
      </c>
      <c r="B1605" s="5">
        <f>TITRES_STAT!D1608</f>
        <v>1.91</v>
      </c>
      <c r="C1605" s="2">
        <f t="shared" si="225"/>
        <v>-8.0000000000000071E-2</v>
      </c>
      <c r="D1605" s="2">
        <f t="shared" si="226"/>
        <v>0</v>
      </c>
      <c r="E1605" s="2">
        <f t="shared" si="227"/>
        <v>8.0000000000000071E-2</v>
      </c>
      <c r="F1605" s="2">
        <f t="shared" si="224"/>
        <v>2.2227112940910012E-3</v>
      </c>
      <c r="G1605" s="2">
        <f t="shared" si="224"/>
        <v>1.3689111143450379E-2</v>
      </c>
      <c r="H1605" s="2">
        <f t="shared" si="220"/>
        <v>0.16237075371796278</v>
      </c>
      <c r="I1605" s="2">
        <f t="shared" si="221"/>
        <v>13.968929723894306</v>
      </c>
    </row>
    <row r="1606" spans="1:9" ht="13.5" x14ac:dyDescent="0.25">
      <c r="A1606" s="3">
        <f>TITRES_STAT!B1609</f>
        <v>45035</v>
      </c>
      <c r="B1606" s="5">
        <f>TITRES_STAT!D1609</f>
        <v>1.9</v>
      </c>
      <c r="C1606" s="2">
        <f t="shared" si="225"/>
        <v>-1.0000000000000009E-2</v>
      </c>
      <c r="D1606" s="2">
        <f t="shared" si="226"/>
        <v>0</v>
      </c>
      <c r="E1606" s="2">
        <f t="shared" si="227"/>
        <v>1.0000000000000009E-2</v>
      </c>
      <c r="F1606" s="2">
        <f t="shared" si="224"/>
        <v>2.0639462016559295E-3</v>
      </c>
      <c r="G1606" s="2">
        <f t="shared" si="224"/>
        <v>1.3425603204632496E-2</v>
      </c>
      <c r="H1606" s="2">
        <f t="shared" si="220"/>
        <v>0.15373210202903703</v>
      </c>
      <c r="I1606" s="2">
        <f t="shared" si="221"/>
        <v>13.32476592778103</v>
      </c>
    </row>
    <row r="1607" spans="1:9" ht="13.5" x14ac:dyDescent="0.25">
      <c r="A1607" s="3">
        <f>TITRES_STAT!B1610</f>
        <v>45036</v>
      </c>
      <c r="B1607" s="5">
        <f>TITRES_STAT!D1610</f>
        <v>1.9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1.9165214729662202E-3</v>
      </c>
      <c r="G1607" s="2">
        <f t="shared" si="224"/>
        <v>1.2466631547158746E-2</v>
      </c>
      <c r="H1607" s="2">
        <f t="shared" si="220"/>
        <v>0.15373210202903703</v>
      </c>
      <c r="I1607" s="2">
        <f t="shared" si="221"/>
        <v>13.32476592778103</v>
      </c>
    </row>
    <row r="1608" spans="1:9" ht="13.5" x14ac:dyDescent="0.25">
      <c r="A1608" s="3">
        <f>TITRES_STAT!B1611</f>
        <v>45040</v>
      </c>
      <c r="B1608" s="5">
        <f>TITRES_STAT!D1611</f>
        <v>1.9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1.7796270820400616E-3</v>
      </c>
      <c r="G1608" s="2">
        <f t="shared" si="224"/>
        <v>1.1576157865218834E-2</v>
      </c>
      <c r="H1608" s="2">
        <f t="shared" si="220"/>
        <v>0.15373210202903706</v>
      </c>
      <c r="I1608" s="2">
        <f t="shared" si="221"/>
        <v>13.32476592778103</v>
      </c>
    </row>
    <row r="1609" spans="1:9" ht="13.5" x14ac:dyDescent="0.25">
      <c r="A1609" s="3">
        <f>TITRES_STAT!B1612</f>
        <v>45041</v>
      </c>
      <c r="B1609" s="5">
        <f>TITRES_STAT!D1612</f>
        <v>1.9</v>
      </c>
      <c r="C1609" s="2">
        <f t="shared" si="225"/>
        <v>0</v>
      </c>
      <c r="D1609" s="2">
        <f t="shared" si="226"/>
        <v>0</v>
      </c>
      <c r="E1609" s="2">
        <f t="shared" si="227"/>
        <v>0</v>
      </c>
      <c r="F1609" s="2">
        <f t="shared" si="224"/>
        <v>1.6525108618943431E-3</v>
      </c>
      <c r="G1609" s="2">
        <f t="shared" si="224"/>
        <v>1.0749289446274632E-2</v>
      </c>
      <c r="H1609" s="2">
        <f t="shared" si="220"/>
        <v>0.15373210202903706</v>
      </c>
      <c r="I1609" s="2">
        <f t="shared" si="221"/>
        <v>13.32476592778103</v>
      </c>
    </row>
    <row r="1610" spans="1:9" ht="13.5" x14ac:dyDescent="0.25">
      <c r="A1610" s="3">
        <f>TITRES_STAT!B1613</f>
        <v>45042</v>
      </c>
      <c r="B1610" s="5">
        <f>TITRES_STAT!D1613</f>
        <v>1.9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1.5344743717590327E-3</v>
      </c>
      <c r="G1610" s="2">
        <f t="shared" si="224"/>
        <v>9.981483057255016E-3</v>
      </c>
      <c r="H1610" s="2">
        <f t="shared" si="220"/>
        <v>0.15373210202903703</v>
      </c>
      <c r="I1610" s="2">
        <f t="shared" si="221"/>
        <v>13.32476592778103</v>
      </c>
    </row>
    <row r="1611" spans="1:9" ht="13.5" x14ac:dyDescent="0.25">
      <c r="A1611" s="3">
        <f>TITRES_STAT!B1614</f>
        <v>45043</v>
      </c>
      <c r="B1611" s="5">
        <f>TITRES_STAT!D1614</f>
        <v>1.9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1.4248690594905304E-3</v>
      </c>
      <c r="G1611" s="2">
        <f t="shared" si="224"/>
        <v>9.2685199817368006E-3</v>
      </c>
      <c r="H1611" s="2">
        <f t="shared" si="220"/>
        <v>0.15373210202903703</v>
      </c>
      <c r="I1611" s="2">
        <f t="shared" si="221"/>
        <v>13.32476592778103</v>
      </c>
    </row>
    <row r="1612" spans="1:9" ht="13.5" x14ac:dyDescent="0.25">
      <c r="A1612" s="3">
        <f>TITRES_STAT!B1615</f>
        <v>45044</v>
      </c>
      <c r="B1612" s="5">
        <f>TITRES_STAT!D1615</f>
        <v>1.9</v>
      </c>
      <c r="C1612" s="2">
        <f t="shared" si="225"/>
        <v>0</v>
      </c>
      <c r="D1612" s="2">
        <f t="shared" si="226"/>
        <v>0</v>
      </c>
      <c r="E1612" s="2">
        <f t="shared" si="227"/>
        <v>0</v>
      </c>
      <c r="F1612" s="2">
        <f t="shared" si="224"/>
        <v>1.3230926980983496E-3</v>
      </c>
      <c r="G1612" s="2">
        <f t="shared" si="224"/>
        <v>8.6064828401841726E-3</v>
      </c>
      <c r="H1612" s="2">
        <f t="shared" si="220"/>
        <v>0.15373210202903703</v>
      </c>
      <c r="I1612" s="2">
        <f t="shared" si="221"/>
        <v>13.32476592778103</v>
      </c>
    </row>
    <row r="1613" spans="1:9" ht="13.5" x14ac:dyDescent="0.25">
      <c r="A1613" s="3">
        <f>TITRES_STAT!B1616</f>
        <v>45048</v>
      </c>
      <c r="B1613" s="5">
        <f>TITRES_STAT!D1616</f>
        <v>1.9</v>
      </c>
      <c r="C1613" s="2">
        <f t="shared" si="225"/>
        <v>0</v>
      </c>
      <c r="D1613" s="2">
        <f t="shared" si="226"/>
        <v>0</v>
      </c>
      <c r="E1613" s="2">
        <f t="shared" si="227"/>
        <v>0</v>
      </c>
      <c r="F1613" s="2">
        <f t="shared" ref="F1613:G1628" si="228">((F1612*13)+D1613)/14</f>
        <v>1.2285860768056103E-3</v>
      </c>
      <c r="G1613" s="2">
        <f t="shared" si="228"/>
        <v>7.9917340658853028E-3</v>
      </c>
      <c r="H1613" s="2">
        <f t="shared" si="220"/>
        <v>0.15373210202903703</v>
      </c>
      <c r="I1613" s="2">
        <f t="shared" si="221"/>
        <v>13.32476592778103</v>
      </c>
    </row>
    <row r="1614" spans="1:9" ht="13.5" x14ac:dyDescent="0.25">
      <c r="A1614" s="3">
        <f>TITRES_STAT!B1617</f>
        <v>45049</v>
      </c>
      <c r="B1614" s="5">
        <f>TITRES_STAT!D1617</f>
        <v>1.9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1.1408299284623522E-3</v>
      </c>
      <c r="G1614" s="2">
        <f t="shared" si="228"/>
        <v>7.4208959183220671E-3</v>
      </c>
      <c r="H1614" s="2">
        <f t="shared" si="220"/>
        <v>0.153732102029037</v>
      </c>
      <c r="I1614" s="2">
        <f t="shared" si="221"/>
        <v>13.32476592778103</v>
      </c>
    </row>
    <row r="1615" spans="1:9" ht="13.5" x14ac:dyDescent="0.25">
      <c r="A1615" s="3">
        <f>TITRES_STAT!B1618</f>
        <v>45050</v>
      </c>
      <c r="B1615" s="5">
        <f>TITRES_STAT!D1618</f>
        <v>1.9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1.0593420764293271E-3</v>
      </c>
      <c r="G1615" s="2">
        <f t="shared" si="228"/>
        <v>6.8908319241562047E-3</v>
      </c>
      <c r="H1615" s="2">
        <f t="shared" si="220"/>
        <v>0.153732102029037</v>
      </c>
      <c r="I1615" s="2">
        <f t="shared" si="221"/>
        <v>13.32476592778103</v>
      </c>
    </row>
    <row r="1616" spans="1:9" ht="13.5" x14ac:dyDescent="0.25">
      <c r="A1616" s="3">
        <f>TITRES_STAT!B1619</f>
        <v>45051</v>
      </c>
      <c r="B1616" s="5">
        <f>TITRES_STAT!D1619</f>
        <v>1.98</v>
      </c>
      <c r="C1616" s="2">
        <f t="shared" si="225"/>
        <v>8.0000000000000071E-2</v>
      </c>
      <c r="D1616" s="2">
        <f t="shared" si="226"/>
        <v>8.0000000000000071E-2</v>
      </c>
      <c r="E1616" s="2">
        <f t="shared" si="227"/>
        <v>0</v>
      </c>
      <c r="F1616" s="2">
        <f t="shared" si="228"/>
        <v>6.6979604995415229E-3</v>
      </c>
      <c r="G1616" s="2">
        <f t="shared" si="228"/>
        <v>6.3986296438593325E-3</v>
      </c>
      <c r="H1616" s="2">
        <f t="shared" si="220"/>
        <v>1.0467804627463404</v>
      </c>
      <c r="I1616" s="2">
        <f t="shared" si="221"/>
        <v>51.142781641651275</v>
      </c>
    </row>
    <row r="1617" spans="1:9" ht="13.5" x14ac:dyDescent="0.25">
      <c r="A1617" s="3">
        <f>TITRES_STAT!B1620</f>
        <v>45054</v>
      </c>
      <c r="B1617" s="5">
        <f>TITRES_STAT!D1620</f>
        <v>1.98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6.2195347495742712E-3</v>
      </c>
      <c r="G1617" s="2">
        <f t="shared" si="228"/>
        <v>5.941584669297951E-3</v>
      </c>
      <c r="H1617" s="2">
        <f t="shared" ref="H1617:H1680" si="229">F1617/G1617</f>
        <v>1.0467804627463404</v>
      </c>
      <c r="I1617" s="2">
        <f t="shared" ref="I1617:I1680" si="230">IF(G1617=0,100,100-(100/(1+H1617)))</f>
        <v>51.142781641651275</v>
      </c>
    </row>
    <row r="1618" spans="1:9" ht="13.5" x14ac:dyDescent="0.25">
      <c r="A1618" s="3">
        <f>TITRES_STAT!B1621</f>
        <v>45055</v>
      </c>
      <c r="B1618" s="5">
        <f>TITRES_STAT!D1621</f>
        <v>1.98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5.7752822674618232E-3</v>
      </c>
      <c r="G1618" s="2">
        <f t="shared" si="228"/>
        <v>5.5171857643480978E-3</v>
      </c>
      <c r="H1618" s="2">
        <f t="shared" si="229"/>
        <v>1.0467804627463404</v>
      </c>
      <c r="I1618" s="2">
        <f t="shared" si="230"/>
        <v>51.142781641651275</v>
      </c>
    </row>
    <row r="1619" spans="1:9" ht="13.5" x14ac:dyDescent="0.25">
      <c r="A1619" s="3">
        <f>TITRES_STAT!B1622</f>
        <v>45056</v>
      </c>
      <c r="B1619" s="5">
        <f>TITRES_STAT!D1622</f>
        <v>1.98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5.362762105500264E-3</v>
      </c>
      <c r="G1619" s="2">
        <f t="shared" si="228"/>
        <v>5.1231010668946622E-3</v>
      </c>
      <c r="H1619" s="2">
        <f t="shared" si="229"/>
        <v>1.0467804627463402</v>
      </c>
      <c r="I1619" s="2">
        <f t="shared" si="230"/>
        <v>51.142781641651261</v>
      </c>
    </row>
    <row r="1620" spans="1:9" ht="13.5" x14ac:dyDescent="0.25">
      <c r="A1620" s="3">
        <f>TITRES_STAT!B1623</f>
        <v>45057</v>
      </c>
      <c r="B1620" s="5">
        <f>TITRES_STAT!D1623</f>
        <v>1.98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4.9797076693931025E-3</v>
      </c>
      <c r="G1620" s="2">
        <f t="shared" si="228"/>
        <v>4.7571652764021866E-3</v>
      </c>
      <c r="H1620" s="2">
        <f t="shared" si="229"/>
        <v>1.0467804627463402</v>
      </c>
      <c r="I1620" s="2">
        <f t="shared" si="230"/>
        <v>51.142781641651261</v>
      </c>
    </row>
    <row r="1621" spans="1:9" ht="13.5" x14ac:dyDescent="0.25">
      <c r="A1621" s="3">
        <f>TITRES_STAT!B1624</f>
        <v>45058</v>
      </c>
      <c r="B1621" s="5">
        <f>TITRES_STAT!D1624</f>
        <v>1.98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4.6240142644364528E-3</v>
      </c>
      <c r="G1621" s="2">
        <f t="shared" si="228"/>
        <v>4.417367756659173E-3</v>
      </c>
      <c r="H1621" s="2">
        <f t="shared" si="229"/>
        <v>1.0467804627463404</v>
      </c>
      <c r="I1621" s="2">
        <f t="shared" si="230"/>
        <v>51.142781641651275</v>
      </c>
    </row>
    <row r="1622" spans="1:9" ht="13.5" x14ac:dyDescent="0.25">
      <c r="A1622" s="3">
        <f>TITRES_STAT!B1625</f>
        <v>45061</v>
      </c>
      <c r="B1622" s="5">
        <f>TITRES_STAT!D1625</f>
        <v>1.98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4.293727531262421E-3</v>
      </c>
      <c r="G1622" s="2">
        <f t="shared" si="228"/>
        <v>4.1018414883263752E-3</v>
      </c>
      <c r="H1622" s="2">
        <f t="shared" si="229"/>
        <v>1.0467804627463404</v>
      </c>
      <c r="I1622" s="2">
        <f t="shared" si="230"/>
        <v>51.142781641651275</v>
      </c>
    </row>
    <row r="1623" spans="1:9" ht="13.5" x14ac:dyDescent="0.25">
      <c r="A1623" s="3">
        <f>TITRES_STAT!B1626</f>
        <v>45062</v>
      </c>
      <c r="B1623" s="5">
        <f>TITRES_STAT!D1626</f>
        <v>1.98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3.9870327076008197E-3</v>
      </c>
      <c r="G1623" s="2">
        <f t="shared" si="228"/>
        <v>3.8088528105887772E-3</v>
      </c>
      <c r="H1623" s="2">
        <f t="shared" si="229"/>
        <v>1.0467804627463404</v>
      </c>
      <c r="I1623" s="2">
        <f t="shared" si="230"/>
        <v>51.142781641651275</v>
      </c>
    </row>
    <row r="1624" spans="1:9" ht="13.5" x14ac:dyDescent="0.25">
      <c r="A1624" s="3">
        <f>TITRES_STAT!B1627</f>
        <v>45063</v>
      </c>
      <c r="B1624" s="5">
        <f>TITRES_STAT!D1627</f>
        <v>1.98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3.7022446570579041E-3</v>
      </c>
      <c r="G1624" s="2">
        <f t="shared" si="228"/>
        <v>3.5367918955467215E-3</v>
      </c>
      <c r="H1624" s="2">
        <f t="shared" si="229"/>
        <v>1.0467804627463406</v>
      </c>
      <c r="I1624" s="2">
        <f t="shared" si="230"/>
        <v>51.142781641651283</v>
      </c>
    </row>
    <row r="1625" spans="1:9" ht="13.5" x14ac:dyDescent="0.25">
      <c r="A1625" s="3">
        <f>TITRES_STAT!B1628</f>
        <v>45064</v>
      </c>
      <c r="B1625" s="5">
        <f>TITRES_STAT!D1628</f>
        <v>1.98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3.4377986101251966E-3</v>
      </c>
      <c r="G1625" s="2">
        <f t="shared" si="228"/>
        <v>3.2841639030076696E-3</v>
      </c>
      <c r="H1625" s="2">
        <f t="shared" si="229"/>
        <v>1.0467804627463406</v>
      </c>
      <c r="I1625" s="2">
        <f t="shared" si="230"/>
        <v>51.142781641651283</v>
      </c>
    </row>
    <row r="1626" spans="1:9" ht="13.5" x14ac:dyDescent="0.25">
      <c r="A1626" s="3">
        <f>TITRES_STAT!B1629</f>
        <v>45065</v>
      </c>
      <c r="B1626" s="5">
        <f>TITRES_STAT!D1629</f>
        <v>1.98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3.1922415665448256E-3</v>
      </c>
      <c r="G1626" s="2">
        <f t="shared" si="228"/>
        <v>3.0495807670785501E-3</v>
      </c>
      <c r="H1626" s="2">
        <f t="shared" si="229"/>
        <v>1.0467804627463408</v>
      </c>
      <c r="I1626" s="2">
        <f t="shared" si="230"/>
        <v>51.142781641651283</v>
      </c>
    </row>
    <row r="1627" spans="1:9" ht="13.5" x14ac:dyDescent="0.25">
      <c r="A1627" s="3">
        <f>TITRES_STAT!B1630</f>
        <v>45068</v>
      </c>
      <c r="B1627" s="5">
        <f>TITRES_STAT!D1630</f>
        <v>1.98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2.9642243117916239E-3</v>
      </c>
      <c r="G1627" s="2">
        <f t="shared" si="228"/>
        <v>2.8317535694300823E-3</v>
      </c>
      <c r="H1627" s="2">
        <f t="shared" si="229"/>
        <v>1.0467804627463408</v>
      </c>
      <c r="I1627" s="2">
        <f t="shared" si="230"/>
        <v>51.142781641651283</v>
      </c>
    </row>
    <row r="1628" spans="1:9" ht="13.5" x14ac:dyDescent="0.25">
      <c r="A1628" s="3">
        <f>TITRES_STAT!B1631</f>
        <v>45069</v>
      </c>
      <c r="B1628" s="5">
        <f>TITRES_STAT!D1631</f>
        <v>1.98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2.7524940038065079E-3</v>
      </c>
      <c r="G1628" s="2">
        <f t="shared" si="228"/>
        <v>2.6294854573279333E-3</v>
      </c>
      <c r="H1628" s="2">
        <f t="shared" si="229"/>
        <v>1.0467804627463408</v>
      </c>
      <c r="I1628" s="2">
        <f t="shared" si="230"/>
        <v>51.142781641651283</v>
      </c>
    </row>
    <row r="1629" spans="1:9" ht="13.5" x14ac:dyDescent="0.25">
      <c r="A1629" s="3">
        <f>TITRES_STAT!B1632</f>
        <v>45070</v>
      </c>
      <c r="B1629" s="5">
        <f>TITRES_STAT!D1632</f>
        <v>1.9</v>
      </c>
      <c r="C1629" s="2">
        <f t="shared" si="225"/>
        <v>-8.0000000000000071E-2</v>
      </c>
      <c r="D1629" s="2">
        <f t="shared" si="226"/>
        <v>0</v>
      </c>
      <c r="E1629" s="2">
        <f t="shared" si="227"/>
        <v>8.0000000000000071E-2</v>
      </c>
      <c r="F1629" s="2">
        <f t="shared" ref="F1629:G1644" si="231">((F1628*13)+D1629)/14</f>
        <v>2.5558872892489002E-3</v>
      </c>
      <c r="G1629" s="2">
        <f t="shared" si="231"/>
        <v>8.1559507818045156E-3</v>
      </c>
      <c r="H1629" s="2">
        <f t="shared" si="229"/>
        <v>0.31337698787380452</v>
      </c>
      <c r="I1629" s="2">
        <f t="shared" si="230"/>
        <v>23.860398862410648</v>
      </c>
    </row>
    <row r="1630" spans="1:9" ht="13.5" x14ac:dyDescent="0.25">
      <c r="A1630" s="3">
        <f>TITRES_STAT!B1633</f>
        <v>45071</v>
      </c>
      <c r="B1630" s="5">
        <f>TITRES_STAT!D1633</f>
        <v>1.9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2.3733239114454075E-3</v>
      </c>
      <c r="G1630" s="2">
        <f t="shared" si="231"/>
        <v>7.573382868818479E-3</v>
      </c>
      <c r="H1630" s="2">
        <f t="shared" si="229"/>
        <v>0.31337698787380452</v>
      </c>
      <c r="I1630" s="2">
        <f t="shared" si="230"/>
        <v>23.860398862410648</v>
      </c>
    </row>
    <row r="1631" spans="1:9" ht="13.5" x14ac:dyDescent="0.25">
      <c r="A1631" s="3">
        <f>TITRES_STAT!B1634</f>
        <v>45072</v>
      </c>
      <c r="B1631" s="5">
        <f>TITRES_STAT!D1634</f>
        <v>1.9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2.2038007749135926E-3</v>
      </c>
      <c r="G1631" s="2">
        <f t="shared" si="231"/>
        <v>7.0324269496171588E-3</v>
      </c>
      <c r="H1631" s="2">
        <f t="shared" si="229"/>
        <v>0.31337698787380452</v>
      </c>
      <c r="I1631" s="2">
        <f t="shared" si="230"/>
        <v>23.860398862410648</v>
      </c>
    </row>
    <row r="1632" spans="1:9" ht="13.5" x14ac:dyDescent="0.25">
      <c r="A1632" s="3">
        <f>TITRES_STAT!B1635</f>
        <v>45075</v>
      </c>
      <c r="B1632" s="5">
        <f>TITRES_STAT!D1635</f>
        <v>1.9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2.046386433848336E-3</v>
      </c>
      <c r="G1632" s="2">
        <f t="shared" si="231"/>
        <v>6.5301107389302195E-3</v>
      </c>
      <c r="H1632" s="2">
        <f t="shared" si="229"/>
        <v>0.31337698787380452</v>
      </c>
      <c r="I1632" s="2">
        <f t="shared" si="230"/>
        <v>23.860398862410648</v>
      </c>
    </row>
    <row r="1633" spans="1:9" ht="13.5" x14ac:dyDescent="0.25">
      <c r="A1633" s="3">
        <f>TITRES_STAT!B1636</f>
        <v>45076</v>
      </c>
      <c r="B1633" s="5">
        <f>TITRES_STAT!D1636</f>
        <v>1.9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1.9002159742877406E-3</v>
      </c>
      <c r="G1633" s="2">
        <f t="shared" si="231"/>
        <v>6.0636742575780611E-3</v>
      </c>
      <c r="H1633" s="2">
        <f t="shared" si="229"/>
        <v>0.31337698787380452</v>
      </c>
      <c r="I1633" s="2">
        <f t="shared" si="230"/>
        <v>23.860398862410648</v>
      </c>
    </row>
    <row r="1634" spans="1:9" ht="13.5" x14ac:dyDescent="0.25">
      <c r="A1634" s="3">
        <f>TITRES_STAT!B1637</f>
        <v>45077</v>
      </c>
      <c r="B1634" s="5">
        <f>TITRES_STAT!D1637</f>
        <v>1.9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1.7644862618386161E-3</v>
      </c>
      <c r="G1634" s="2">
        <f t="shared" si="231"/>
        <v>5.630554667751057E-3</v>
      </c>
      <c r="H1634" s="2">
        <f t="shared" si="229"/>
        <v>0.31337698787380447</v>
      </c>
      <c r="I1634" s="2">
        <f t="shared" si="230"/>
        <v>23.860398862410648</v>
      </c>
    </row>
    <row r="1635" spans="1:9" ht="13.5" x14ac:dyDescent="0.25">
      <c r="A1635" s="3">
        <f>TITRES_STAT!B1638</f>
        <v>45078</v>
      </c>
      <c r="B1635" s="5">
        <f>TITRES_STAT!D1638</f>
        <v>1.9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1.6384515288501436E-3</v>
      </c>
      <c r="G1635" s="2">
        <f t="shared" si="231"/>
        <v>5.2283721914831239E-3</v>
      </c>
      <c r="H1635" s="2">
        <f t="shared" si="229"/>
        <v>0.31337698787380452</v>
      </c>
      <c r="I1635" s="2">
        <f t="shared" si="230"/>
        <v>23.860398862410648</v>
      </c>
    </row>
    <row r="1636" spans="1:9" ht="13.5" x14ac:dyDescent="0.25">
      <c r="A1636" s="3">
        <f>TITRES_STAT!B1639</f>
        <v>45079</v>
      </c>
      <c r="B1636" s="5">
        <f>TITRES_STAT!D1639</f>
        <v>1.9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1.5214192767894191E-3</v>
      </c>
      <c r="G1636" s="2">
        <f t="shared" si="231"/>
        <v>4.8549170349486146E-3</v>
      </c>
      <c r="H1636" s="2">
        <f t="shared" si="229"/>
        <v>0.31337698787380452</v>
      </c>
      <c r="I1636" s="2">
        <f t="shared" si="230"/>
        <v>23.860398862410648</v>
      </c>
    </row>
    <row r="1637" spans="1:9" ht="13.5" x14ac:dyDescent="0.25">
      <c r="A1637" s="3">
        <f>TITRES_STAT!B1640</f>
        <v>45082</v>
      </c>
      <c r="B1637" s="5">
        <f>TITRES_STAT!D1640</f>
        <v>1.9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1.4127464713044606E-3</v>
      </c>
      <c r="G1637" s="2">
        <f t="shared" si="231"/>
        <v>4.5081372467379996E-3</v>
      </c>
      <c r="H1637" s="2">
        <f t="shared" si="229"/>
        <v>0.31337698787380452</v>
      </c>
      <c r="I1637" s="2">
        <f t="shared" si="230"/>
        <v>23.860398862410648</v>
      </c>
    </row>
    <row r="1638" spans="1:9" ht="13.5" x14ac:dyDescent="0.25">
      <c r="A1638" s="3">
        <f>TITRES_STAT!B1641</f>
        <v>45083</v>
      </c>
      <c r="B1638" s="5">
        <f>TITRES_STAT!D1641</f>
        <v>1.9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1.3118360090684279E-3</v>
      </c>
      <c r="G1638" s="2">
        <f t="shared" si="231"/>
        <v>4.186127443399571E-3</v>
      </c>
      <c r="H1638" s="2">
        <f t="shared" si="229"/>
        <v>0.31337698787380458</v>
      </c>
      <c r="I1638" s="2">
        <f t="shared" si="230"/>
        <v>23.860398862410662</v>
      </c>
    </row>
    <row r="1639" spans="1:9" ht="13.5" x14ac:dyDescent="0.25">
      <c r="A1639" s="3">
        <f>TITRES_STAT!B1642</f>
        <v>45084</v>
      </c>
      <c r="B1639" s="5">
        <f>TITRES_STAT!D1642</f>
        <v>1.9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1.2181334369921117E-3</v>
      </c>
      <c r="G1639" s="2">
        <f t="shared" si="231"/>
        <v>3.8871183402996016E-3</v>
      </c>
      <c r="H1639" s="2">
        <f t="shared" si="229"/>
        <v>0.31337698787380458</v>
      </c>
      <c r="I1639" s="2">
        <f t="shared" si="230"/>
        <v>23.860398862410662</v>
      </c>
    </row>
    <row r="1640" spans="1:9" ht="13.5" x14ac:dyDescent="0.25">
      <c r="A1640" s="3">
        <f>TITRES_STAT!B1643</f>
        <v>45085</v>
      </c>
      <c r="B1640" s="5">
        <f>TITRES_STAT!D1643</f>
        <v>1.9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1.1311239057783895E-3</v>
      </c>
      <c r="G1640" s="2">
        <f t="shared" si="231"/>
        <v>3.6094670302782017E-3</v>
      </c>
      <c r="H1640" s="2">
        <f t="shared" si="229"/>
        <v>0.31337698787380458</v>
      </c>
      <c r="I1640" s="2">
        <f t="shared" si="230"/>
        <v>23.860398862410662</v>
      </c>
    </row>
    <row r="1641" spans="1:9" ht="13.5" x14ac:dyDescent="0.25">
      <c r="A1641" s="3">
        <f>TITRES_STAT!B1644</f>
        <v>45086</v>
      </c>
      <c r="B1641" s="5">
        <f>TITRES_STAT!D1644</f>
        <v>1.9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1.0503293410799332E-3</v>
      </c>
      <c r="G1641" s="2">
        <f t="shared" si="231"/>
        <v>3.3516479566869017E-3</v>
      </c>
      <c r="H1641" s="2">
        <f t="shared" si="229"/>
        <v>0.31337698787380464</v>
      </c>
      <c r="I1641" s="2">
        <f t="shared" si="230"/>
        <v>23.860398862410662</v>
      </c>
    </row>
    <row r="1642" spans="1:9" ht="13.5" x14ac:dyDescent="0.25">
      <c r="A1642" s="3">
        <f>TITRES_STAT!B1645</f>
        <v>45089</v>
      </c>
      <c r="B1642" s="5">
        <f>TITRES_STAT!D1645</f>
        <v>1.9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9.7530581671708089E-4</v>
      </c>
      <c r="G1642" s="2">
        <f t="shared" si="231"/>
        <v>3.1122445312092655E-3</v>
      </c>
      <c r="H1642" s="2">
        <f t="shared" si="229"/>
        <v>0.31337698787380469</v>
      </c>
      <c r="I1642" s="2">
        <f t="shared" si="230"/>
        <v>23.860398862410662</v>
      </c>
    </row>
    <row r="1643" spans="1:9" ht="13.5" x14ac:dyDescent="0.25">
      <c r="A1643" s="3">
        <f>TITRES_STAT!B1646</f>
        <v>45090</v>
      </c>
      <c r="B1643" s="5">
        <f>TITRES_STAT!D1646</f>
        <v>1.9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9.056411155230037E-4</v>
      </c>
      <c r="G1643" s="2">
        <f t="shared" si="231"/>
        <v>2.8899413504086036E-3</v>
      </c>
      <c r="H1643" s="2">
        <f t="shared" si="229"/>
        <v>0.31337698787380469</v>
      </c>
      <c r="I1643" s="2">
        <f t="shared" si="230"/>
        <v>23.860398862410662</v>
      </c>
    </row>
    <row r="1644" spans="1:9" ht="13.5" x14ac:dyDescent="0.25">
      <c r="A1644" s="3">
        <f>TITRES_STAT!B1647</f>
        <v>45091</v>
      </c>
      <c r="B1644" s="5">
        <f>TITRES_STAT!D1647</f>
        <v>1.9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8.4095246441421776E-4</v>
      </c>
      <c r="G1644" s="2">
        <f t="shared" si="231"/>
        <v>2.6835169682365607E-3</v>
      </c>
      <c r="H1644" s="2">
        <f t="shared" si="229"/>
        <v>0.31337698787380469</v>
      </c>
      <c r="I1644" s="2">
        <f t="shared" si="230"/>
        <v>23.860398862410662</v>
      </c>
    </row>
    <row r="1645" spans="1:9" ht="13.5" x14ac:dyDescent="0.25">
      <c r="A1645" s="3">
        <f>TITRES_STAT!B1648</f>
        <v>45092</v>
      </c>
      <c r="B1645" s="5">
        <f>TITRES_STAT!D1648</f>
        <v>1.9</v>
      </c>
      <c r="C1645" s="2">
        <f t="shared" si="225"/>
        <v>0</v>
      </c>
      <c r="D1645" s="2">
        <f t="shared" si="226"/>
        <v>0</v>
      </c>
      <c r="E1645" s="2">
        <f t="shared" si="227"/>
        <v>0</v>
      </c>
      <c r="F1645" s="2">
        <f t="shared" ref="F1645:G1660" si="232">((F1644*13)+D1645)/14</f>
        <v>7.8088443124177365E-4</v>
      </c>
      <c r="G1645" s="2">
        <f t="shared" si="232"/>
        <v>2.4918371847910919E-3</v>
      </c>
      <c r="H1645" s="2">
        <f t="shared" si="229"/>
        <v>0.31337698787380469</v>
      </c>
      <c r="I1645" s="2">
        <f t="shared" si="230"/>
        <v>23.860398862410662</v>
      </c>
    </row>
    <row r="1646" spans="1:9" ht="13.5" x14ac:dyDescent="0.25">
      <c r="A1646" s="3">
        <f>TITRES_STAT!B1649</f>
        <v>45093</v>
      </c>
      <c r="B1646" s="5">
        <f>TITRES_STAT!D1649</f>
        <v>1.9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7.2510697186736132E-4</v>
      </c>
      <c r="G1646" s="2">
        <f t="shared" si="232"/>
        <v>2.3138488144488711E-3</v>
      </c>
      <c r="H1646" s="2">
        <f t="shared" si="229"/>
        <v>0.31337698787380475</v>
      </c>
      <c r="I1646" s="2">
        <f t="shared" si="230"/>
        <v>23.860398862410676</v>
      </c>
    </row>
    <row r="1647" spans="1:9" ht="13.5" x14ac:dyDescent="0.25">
      <c r="A1647" s="3">
        <f>TITRES_STAT!B1650</f>
        <v>45096</v>
      </c>
      <c r="B1647" s="5">
        <f>TITRES_STAT!D1650</f>
        <v>1.9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6.7331361673397838E-4</v>
      </c>
      <c r="G1647" s="2">
        <f t="shared" si="232"/>
        <v>2.1485738991310946E-3</v>
      </c>
      <c r="H1647" s="2">
        <f t="shared" si="229"/>
        <v>0.31337698787380475</v>
      </c>
      <c r="I1647" s="2">
        <f t="shared" si="230"/>
        <v>23.860398862410676</v>
      </c>
    </row>
    <row r="1648" spans="1:9" ht="13.5" x14ac:dyDescent="0.25">
      <c r="A1648" s="3">
        <f>TITRES_STAT!B1651</f>
        <v>45097</v>
      </c>
      <c r="B1648" s="5">
        <f>TITRES_STAT!D1651</f>
        <v>1.9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6.2521978696726565E-4</v>
      </c>
      <c r="G1648" s="2">
        <f t="shared" si="232"/>
        <v>1.9951043349074452E-3</v>
      </c>
      <c r="H1648" s="2">
        <f t="shared" si="229"/>
        <v>0.31337698787380469</v>
      </c>
      <c r="I1648" s="2">
        <f t="shared" si="230"/>
        <v>23.860398862410662</v>
      </c>
    </row>
    <row r="1649" spans="1:9" ht="13.5" x14ac:dyDescent="0.25">
      <c r="A1649" s="3">
        <f>TITRES_STAT!B1652</f>
        <v>45098</v>
      </c>
      <c r="B1649" s="5">
        <f>TITRES_STAT!D1652</f>
        <v>1.9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5.8056123075531812E-4</v>
      </c>
      <c r="G1649" s="2">
        <f t="shared" si="232"/>
        <v>1.8525968824140563E-3</v>
      </c>
      <c r="H1649" s="2">
        <f t="shared" si="229"/>
        <v>0.31337698787380469</v>
      </c>
      <c r="I1649" s="2">
        <f t="shared" si="230"/>
        <v>23.860398862410662</v>
      </c>
    </row>
    <row r="1650" spans="1:9" ht="13.5" x14ac:dyDescent="0.25">
      <c r="A1650" s="3">
        <f>TITRES_STAT!B1653</f>
        <v>45099</v>
      </c>
      <c r="B1650" s="5">
        <f>TITRES_STAT!D1653</f>
        <v>1.9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5.3909257141565256E-4</v>
      </c>
      <c r="G1650" s="2">
        <f t="shared" si="232"/>
        <v>1.7202685336701951E-3</v>
      </c>
      <c r="H1650" s="2">
        <f t="shared" si="229"/>
        <v>0.31337698787380469</v>
      </c>
      <c r="I1650" s="2">
        <f t="shared" si="230"/>
        <v>23.860398862410662</v>
      </c>
    </row>
    <row r="1651" spans="1:9" ht="13.5" x14ac:dyDescent="0.25">
      <c r="A1651" s="3">
        <f>TITRES_STAT!B1654</f>
        <v>45100</v>
      </c>
      <c r="B1651" s="5">
        <f>TITRES_STAT!D1654</f>
        <v>1.9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5.0058595917167731E-4</v>
      </c>
      <c r="G1651" s="2">
        <f t="shared" si="232"/>
        <v>1.5973922098366097E-3</v>
      </c>
      <c r="H1651" s="2">
        <f t="shared" si="229"/>
        <v>0.31337698787380469</v>
      </c>
      <c r="I1651" s="2">
        <f t="shared" si="230"/>
        <v>23.860398862410662</v>
      </c>
    </row>
    <row r="1652" spans="1:9" ht="13.5" x14ac:dyDescent="0.25">
      <c r="A1652" s="3">
        <f>TITRES_STAT!B1655</f>
        <v>45103</v>
      </c>
      <c r="B1652" s="5">
        <f>TITRES_STAT!D1655</f>
        <v>1.9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4.648298192308432E-4</v>
      </c>
      <c r="G1652" s="2">
        <f t="shared" si="232"/>
        <v>1.4832927662768519E-3</v>
      </c>
      <c r="H1652" s="2">
        <f t="shared" si="229"/>
        <v>0.31337698787380469</v>
      </c>
      <c r="I1652" s="2">
        <f t="shared" si="230"/>
        <v>23.860398862410662</v>
      </c>
    </row>
    <row r="1653" spans="1:9" ht="13.5" x14ac:dyDescent="0.25">
      <c r="A1653" s="3">
        <f>TITRES_STAT!B1656</f>
        <v>45104</v>
      </c>
      <c r="B1653" s="5">
        <f>TITRES_STAT!D1656</f>
        <v>1.9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4.3162768928578298E-4</v>
      </c>
      <c r="G1653" s="2">
        <f t="shared" si="232"/>
        <v>1.3773432829713625E-3</v>
      </c>
      <c r="H1653" s="2">
        <f t="shared" si="229"/>
        <v>0.31337698787380464</v>
      </c>
      <c r="I1653" s="2">
        <f t="shared" si="230"/>
        <v>23.860398862410662</v>
      </c>
    </row>
    <row r="1654" spans="1:9" ht="13.5" x14ac:dyDescent="0.25">
      <c r="A1654" s="3">
        <f>TITRES_STAT!B1657</f>
        <v>45107</v>
      </c>
      <c r="B1654" s="5">
        <f>TITRES_STAT!D1657</f>
        <v>1.9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4.0079714005108417E-4</v>
      </c>
      <c r="G1654" s="2">
        <f t="shared" si="232"/>
        <v>1.2789616199019795E-3</v>
      </c>
      <c r="H1654" s="2">
        <f t="shared" si="229"/>
        <v>0.31337698787380464</v>
      </c>
      <c r="I1654" s="2">
        <f t="shared" si="230"/>
        <v>23.860398862410662</v>
      </c>
    </row>
    <row r="1655" spans="1:9" ht="13.5" x14ac:dyDescent="0.25">
      <c r="A1655" s="3">
        <f>TITRES_STAT!B1658</f>
        <v>45110</v>
      </c>
      <c r="B1655" s="5">
        <f>TITRES_STAT!D1658</f>
        <v>1.9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3.7216877290457815E-4</v>
      </c>
      <c r="G1655" s="2">
        <f t="shared" si="232"/>
        <v>1.1876072184804096E-3</v>
      </c>
      <c r="H1655" s="2">
        <f t="shared" si="229"/>
        <v>0.31337698787380464</v>
      </c>
      <c r="I1655" s="2">
        <f t="shared" si="230"/>
        <v>23.860398862410662</v>
      </c>
    </row>
    <row r="1656" spans="1:9" ht="13.5" x14ac:dyDescent="0.25">
      <c r="A1656" s="3">
        <f>TITRES_STAT!B1659</f>
        <v>45111</v>
      </c>
      <c r="B1656" s="5">
        <f>TITRES_STAT!D1659</f>
        <v>1.9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3.455852891256797E-4</v>
      </c>
      <c r="G1656" s="2">
        <f t="shared" si="232"/>
        <v>1.1027781314460947E-3</v>
      </c>
      <c r="H1656" s="2">
        <f t="shared" si="229"/>
        <v>0.31337698787380458</v>
      </c>
      <c r="I1656" s="2">
        <f t="shared" si="230"/>
        <v>23.860398862410662</v>
      </c>
    </row>
    <row r="1657" spans="1:9" ht="13.5" x14ac:dyDescent="0.25">
      <c r="A1657" s="3">
        <f>TITRES_STAT!B1660</f>
        <v>45112</v>
      </c>
      <c r="B1657" s="5">
        <f>TITRES_STAT!D1660</f>
        <v>1.9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3.2090062561670253E-4</v>
      </c>
      <c r="G1657" s="2">
        <f t="shared" si="232"/>
        <v>1.0240082649142308E-3</v>
      </c>
      <c r="H1657" s="2">
        <f t="shared" si="229"/>
        <v>0.31337698787380452</v>
      </c>
      <c r="I1657" s="2">
        <f t="shared" si="230"/>
        <v>23.860398862410648</v>
      </c>
    </row>
    <row r="1658" spans="1:9" ht="13.5" x14ac:dyDescent="0.25">
      <c r="A1658" s="3">
        <f>TITRES_STAT!B1661</f>
        <v>45113</v>
      </c>
      <c r="B1658" s="5">
        <f>TITRES_STAT!D1661</f>
        <v>1.9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2.9797915235836662E-4</v>
      </c>
      <c r="G1658" s="2">
        <f t="shared" si="232"/>
        <v>9.5086481742035715E-4</v>
      </c>
      <c r="H1658" s="2">
        <f t="shared" si="229"/>
        <v>0.31337698787380452</v>
      </c>
      <c r="I1658" s="2">
        <f t="shared" si="230"/>
        <v>23.860398862410648</v>
      </c>
    </row>
    <row r="1659" spans="1:9" ht="13.5" x14ac:dyDescent="0.25">
      <c r="A1659" s="3">
        <f>TITRES_STAT!B1662</f>
        <v>45114</v>
      </c>
      <c r="B1659" s="5">
        <f>TITRES_STAT!D1662</f>
        <v>1.9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2.7669492718991183E-4</v>
      </c>
      <c r="G1659" s="2">
        <f t="shared" si="232"/>
        <v>8.8294590189033162E-4</v>
      </c>
      <c r="H1659" s="2">
        <f t="shared" si="229"/>
        <v>0.31337698787380452</v>
      </c>
      <c r="I1659" s="2">
        <f t="shared" si="230"/>
        <v>23.860398862410648</v>
      </c>
    </row>
    <row r="1660" spans="1:9" ht="13.5" x14ac:dyDescent="0.25">
      <c r="A1660" s="3">
        <f>TITRES_STAT!B1663</f>
        <v>45117</v>
      </c>
      <c r="B1660" s="5">
        <f>TITRES_STAT!D1663</f>
        <v>1.9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2.5693100381920386E-4</v>
      </c>
      <c r="G1660" s="2">
        <f t="shared" si="232"/>
        <v>8.1987833746959362E-4</v>
      </c>
      <c r="H1660" s="2">
        <f t="shared" si="229"/>
        <v>0.31337698787380452</v>
      </c>
      <c r="I1660" s="2">
        <f t="shared" si="230"/>
        <v>23.860398862410648</v>
      </c>
    </row>
    <row r="1661" spans="1:9" ht="13.5" x14ac:dyDescent="0.25">
      <c r="A1661" s="3">
        <f>TITRES_STAT!B1664</f>
        <v>45118</v>
      </c>
      <c r="B1661" s="5">
        <f>TITRES_STAT!D1664</f>
        <v>1.9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2.3857878926068931E-4</v>
      </c>
      <c r="G1661" s="2">
        <f t="shared" si="233"/>
        <v>7.6131559907890837E-4</v>
      </c>
      <c r="H1661" s="2">
        <f t="shared" si="229"/>
        <v>0.31337698787380452</v>
      </c>
      <c r="I1661" s="2">
        <f t="shared" si="230"/>
        <v>23.860398862410648</v>
      </c>
    </row>
    <row r="1662" spans="1:9" ht="13.5" x14ac:dyDescent="0.25">
      <c r="A1662" s="3">
        <f>TITRES_STAT!B1665</f>
        <v>45119</v>
      </c>
      <c r="B1662" s="5">
        <f>TITRES_STAT!D1665</f>
        <v>1.9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2.2153744717064007E-4</v>
      </c>
      <c r="G1662" s="2">
        <f t="shared" si="233"/>
        <v>7.0693591343041497E-4</v>
      </c>
      <c r="H1662" s="2">
        <f t="shared" si="229"/>
        <v>0.31337698787380452</v>
      </c>
      <c r="I1662" s="2">
        <f t="shared" si="230"/>
        <v>23.860398862410648</v>
      </c>
    </row>
    <row r="1663" spans="1:9" ht="13.5" x14ac:dyDescent="0.25">
      <c r="A1663" s="3">
        <f>TITRES_STAT!B1666</f>
        <v>45120</v>
      </c>
      <c r="B1663" s="5">
        <f>TITRES_STAT!D1666</f>
        <v>1.9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2.0571334380130863E-4</v>
      </c>
      <c r="G1663" s="2">
        <f t="shared" si="233"/>
        <v>6.5644049104252814E-4</v>
      </c>
      <c r="H1663" s="2">
        <f t="shared" si="229"/>
        <v>0.31337698787380452</v>
      </c>
      <c r="I1663" s="2">
        <f t="shared" si="230"/>
        <v>23.860398862410648</v>
      </c>
    </row>
    <row r="1664" spans="1:9" ht="13.5" x14ac:dyDescent="0.25">
      <c r="A1664" s="3">
        <f>TITRES_STAT!B1667</f>
        <v>45121</v>
      </c>
      <c r="B1664" s="5">
        <f>TITRES_STAT!D1667</f>
        <v>1.9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1.9101953352978658E-4</v>
      </c>
      <c r="G1664" s="2">
        <f t="shared" si="233"/>
        <v>6.0955188453949032E-4</v>
      </c>
      <c r="H1664" s="2">
        <f t="shared" si="229"/>
        <v>0.31337698787380458</v>
      </c>
      <c r="I1664" s="2">
        <f t="shared" si="230"/>
        <v>23.860398862410662</v>
      </c>
    </row>
    <row r="1665" spans="1:9" ht="13.5" x14ac:dyDescent="0.25">
      <c r="A1665" s="3">
        <f>TITRES_STAT!B1668</f>
        <v>45124</v>
      </c>
      <c r="B1665" s="5">
        <f>TITRES_STAT!D1668</f>
        <v>1.9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1.7737528113480181E-4</v>
      </c>
      <c r="G1665" s="2">
        <f t="shared" si="233"/>
        <v>5.6601246421524108E-4</v>
      </c>
      <c r="H1665" s="2">
        <f t="shared" si="229"/>
        <v>0.31337698787380452</v>
      </c>
      <c r="I1665" s="2">
        <f t="shared" si="230"/>
        <v>23.860398862410648</v>
      </c>
    </row>
    <row r="1666" spans="1:9" ht="13.5" x14ac:dyDescent="0.25">
      <c r="A1666" s="3">
        <f>TITRES_STAT!B1669</f>
        <v>45125</v>
      </c>
      <c r="B1666" s="5">
        <f>TITRES_STAT!D1669</f>
        <v>1.9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1.647056181966017E-4</v>
      </c>
      <c r="G1666" s="2">
        <f t="shared" si="233"/>
        <v>5.2558300248558101E-4</v>
      </c>
      <c r="H1666" s="2">
        <f t="shared" si="229"/>
        <v>0.31337698787380452</v>
      </c>
      <c r="I1666" s="2">
        <f t="shared" si="230"/>
        <v>23.860398862410648</v>
      </c>
    </row>
    <row r="1667" spans="1:9" ht="13.5" x14ac:dyDescent="0.25">
      <c r="A1667" s="3">
        <f>TITRES_STAT!B1670</f>
        <v>45127</v>
      </c>
      <c r="B1667" s="5">
        <f>TITRES_STAT!D1670</f>
        <v>1.9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1.5294093118255872E-4</v>
      </c>
      <c r="G1667" s="2">
        <f t="shared" si="233"/>
        <v>4.8804135945089666E-4</v>
      </c>
      <c r="H1667" s="2">
        <f t="shared" si="229"/>
        <v>0.31337698787380452</v>
      </c>
      <c r="I1667" s="2">
        <f t="shared" si="230"/>
        <v>23.860398862410648</v>
      </c>
    </row>
    <row r="1668" spans="1:9" ht="13.5" x14ac:dyDescent="0.25">
      <c r="A1668" s="3">
        <f>TITRES_STAT!B1671</f>
        <v>45128</v>
      </c>
      <c r="B1668" s="5">
        <f>TITRES_STAT!D1671</f>
        <v>1.9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1.4201657895523311E-4</v>
      </c>
      <c r="G1668" s="2">
        <f t="shared" si="233"/>
        <v>4.5318126234726119E-4</v>
      </c>
      <c r="H1668" s="2">
        <f t="shared" si="229"/>
        <v>0.31337698787380452</v>
      </c>
      <c r="I1668" s="2">
        <f t="shared" si="230"/>
        <v>23.860398862410648</v>
      </c>
    </row>
    <row r="1669" spans="1:9" ht="13.5" x14ac:dyDescent="0.25">
      <c r="A1669" s="3">
        <f>TITRES_STAT!B1672</f>
        <v>45131</v>
      </c>
      <c r="B1669" s="5">
        <f>TITRES_STAT!D1672</f>
        <v>1.9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1.318725376012879E-4</v>
      </c>
      <c r="G1669" s="2">
        <f t="shared" si="233"/>
        <v>4.2081117217959967E-4</v>
      </c>
      <c r="H1669" s="2">
        <f t="shared" si="229"/>
        <v>0.31337698787380458</v>
      </c>
      <c r="I1669" s="2">
        <f t="shared" si="230"/>
        <v>23.860398862410662</v>
      </c>
    </row>
    <row r="1670" spans="1:9" ht="13.5" x14ac:dyDescent="0.25">
      <c r="A1670" s="3">
        <f>TITRES_STAT!B1673</f>
        <v>45133</v>
      </c>
      <c r="B1670" s="5">
        <f>TITRES_STAT!D1673</f>
        <v>1.9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1.2245307062976732E-4</v>
      </c>
      <c r="G1670" s="2">
        <f t="shared" si="233"/>
        <v>3.9075323130962828E-4</v>
      </c>
      <c r="H1670" s="2">
        <f t="shared" si="229"/>
        <v>0.31337698787380452</v>
      </c>
      <c r="I1670" s="2">
        <f t="shared" si="230"/>
        <v>23.860398862410648</v>
      </c>
    </row>
    <row r="1671" spans="1:9" ht="13.5" x14ac:dyDescent="0.25">
      <c r="A1671" s="3">
        <f>TITRES_STAT!B1674</f>
        <v>45134</v>
      </c>
      <c r="B1671" s="5">
        <f>TITRES_STAT!D1674</f>
        <v>1.9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1.1370642272764108E-4</v>
      </c>
      <c r="G1671" s="2">
        <f t="shared" si="233"/>
        <v>3.6284228621608338E-4</v>
      </c>
      <c r="H1671" s="2">
        <f t="shared" si="229"/>
        <v>0.31337698787380458</v>
      </c>
      <c r="I1671" s="2">
        <f t="shared" si="230"/>
        <v>23.860398862410662</v>
      </c>
    </row>
    <row r="1672" spans="1:9" ht="13.5" x14ac:dyDescent="0.25">
      <c r="A1672" s="3">
        <f>TITRES_STAT!B1675</f>
        <v>45135</v>
      </c>
      <c r="B1672" s="5">
        <f>TITRES_STAT!D1675</f>
        <v>1.9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1.0558453538995243E-4</v>
      </c>
      <c r="G1672" s="2">
        <f t="shared" si="233"/>
        <v>3.3692498005779171E-4</v>
      </c>
      <c r="H1672" s="2">
        <f t="shared" si="229"/>
        <v>0.31337698787380458</v>
      </c>
      <c r="I1672" s="2">
        <f t="shared" si="230"/>
        <v>23.860398862410662</v>
      </c>
    </row>
    <row r="1673" spans="1:9" ht="13.5" x14ac:dyDescent="0.25">
      <c r="A1673" s="3">
        <f>TITRES_STAT!B1676</f>
        <v>45138</v>
      </c>
      <c r="B1673" s="5">
        <f>TITRES_STAT!D1676</f>
        <v>1.9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9.8042782862098695E-5</v>
      </c>
      <c r="G1673" s="2">
        <f t="shared" si="233"/>
        <v>3.1285891005366373E-4</v>
      </c>
      <c r="H1673" s="2">
        <f t="shared" si="229"/>
        <v>0.31337698787380458</v>
      </c>
      <c r="I1673" s="2">
        <f t="shared" si="230"/>
        <v>23.860398862410662</v>
      </c>
    </row>
    <row r="1674" spans="1:9" ht="13.5" x14ac:dyDescent="0.25">
      <c r="A1674" s="3">
        <f>TITRES_STAT!B1677</f>
        <v>45139</v>
      </c>
      <c r="B1674" s="5">
        <f>TITRES_STAT!D1677</f>
        <v>1.9</v>
      </c>
      <c r="C1674" s="2">
        <f t="shared" si="234"/>
        <v>0</v>
      </c>
      <c r="D1674" s="2">
        <f t="shared" si="235"/>
        <v>0</v>
      </c>
      <c r="E1674" s="2">
        <f t="shared" si="236"/>
        <v>0</v>
      </c>
      <c r="F1674" s="2">
        <f t="shared" si="233"/>
        <v>9.1039726943377354E-5</v>
      </c>
      <c r="G1674" s="2">
        <f t="shared" si="233"/>
        <v>2.9051184504983059E-4</v>
      </c>
      <c r="H1674" s="2">
        <f t="shared" si="229"/>
        <v>0.31337698787380458</v>
      </c>
      <c r="I1674" s="2">
        <f t="shared" si="230"/>
        <v>23.860398862410662</v>
      </c>
    </row>
    <row r="1675" spans="1:9" ht="13.5" x14ac:dyDescent="0.25">
      <c r="A1675" s="3">
        <f>TITRES_STAT!B1678</f>
        <v>45140</v>
      </c>
      <c r="B1675" s="5">
        <f>TITRES_STAT!D1678</f>
        <v>1.9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8.4536889304564672E-5</v>
      </c>
      <c r="G1675" s="2">
        <f t="shared" si="233"/>
        <v>2.697609989748427E-4</v>
      </c>
      <c r="H1675" s="2">
        <f t="shared" si="229"/>
        <v>0.31337698787380452</v>
      </c>
      <c r="I1675" s="2">
        <f t="shared" si="230"/>
        <v>23.860398862410648</v>
      </c>
    </row>
    <row r="1676" spans="1:9" ht="13.5" x14ac:dyDescent="0.25">
      <c r="A1676" s="3">
        <f>TITRES_STAT!B1679</f>
        <v>45141</v>
      </c>
      <c r="B1676" s="5">
        <f>TITRES_STAT!D1679</f>
        <v>1.9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7.8498540068524345E-5</v>
      </c>
      <c r="G1676" s="2">
        <f t="shared" si="233"/>
        <v>2.5049235619092539E-4</v>
      </c>
      <c r="H1676" s="2">
        <f t="shared" si="229"/>
        <v>0.31337698787380452</v>
      </c>
      <c r="I1676" s="2">
        <f t="shared" si="230"/>
        <v>23.860398862410648</v>
      </c>
    </row>
    <row r="1677" spans="1:9" ht="13.5" x14ac:dyDescent="0.25">
      <c r="A1677" s="3">
        <f>TITRES_STAT!B1680</f>
        <v>45142</v>
      </c>
      <c r="B1677" s="5">
        <f>TITRES_STAT!D1680</f>
        <v>1.9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7.2891501492201191E-5</v>
      </c>
      <c r="G1677" s="2">
        <f t="shared" si="237"/>
        <v>2.3260004503443071E-4</v>
      </c>
      <c r="H1677" s="2">
        <f t="shared" si="229"/>
        <v>0.31337698787380458</v>
      </c>
      <c r="I1677" s="2">
        <f t="shared" si="230"/>
        <v>23.860398862410662</v>
      </c>
    </row>
    <row r="1678" spans="1:9" ht="13.5" x14ac:dyDescent="0.25">
      <c r="A1678" s="3">
        <f>TITRES_STAT!B1681</f>
        <v>45145</v>
      </c>
      <c r="B1678" s="5">
        <f>TITRES_STAT!D1681</f>
        <v>1.9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6.7684965671329682E-5</v>
      </c>
      <c r="G1678" s="2">
        <f t="shared" si="237"/>
        <v>2.1598575610339994E-4</v>
      </c>
      <c r="H1678" s="2">
        <f t="shared" si="229"/>
        <v>0.31337698787380458</v>
      </c>
      <c r="I1678" s="2">
        <f t="shared" si="230"/>
        <v>23.860398862410662</v>
      </c>
    </row>
    <row r="1679" spans="1:9" ht="13.5" x14ac:dyDescent="0.25">
      <c r="A1679" s="3">
        <f>TITRES_STAT!B1682</f>
        <v>45146</v>
      </c>
      <c r="B1679" s="5">
        <f>TITRES_STAT!D1682</f>
        <v>1.9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6.2850325266234705E-5</v>
      </c>
      <c r="G1679" s="2">
        <f t="shared" si="237"/>
        <v>2.0055820209601423E-4</v>
      </c>
      <c r="H1679" s="2">
        <f t="shared" si="229"/>
        <v>0.31337698787380464</v>
      </c>
      <c r="I1679" s="2">
        <f t="shared" si="230"/>
        <v>23.860398862410662</v>
      </c>
    </row>
    <row r="1680" spans="1:9" ht="13.5" x14ac:dyDescent="0.25">
      <c r="A1680" s="3">
        <f>TITRES_STAT!B1683</f>
        <v>45147</v>
      </c>
      <c r="B1680" s="5">
        <f>TITRES_STAT!D1683</f>
        <v>1.9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5.8361016318646513E-5</v>
      </c>
      <c r="G1680" s="2">
        <f t="shared" si="237"/>
        <v>1.8623261623201321E-4</v>
      </c>
      <c r="H1680" s="2">
        <f t="shared" si="229"/>
        <v>0.31337698787380464</v>
      </c>
      <c r="I1680" s="2">
        <f t="shared" si="230"/>
        <v>23.860398862410662</v>
      </c>
    </row>
    <row r="1681" spans="1:9" ht="13.5" x14ac:dyDescent="0.25">
      <c r="A1681" s="3">
        <f>TITRES_STAT!B1684</f>
        <v>45148</v>
      </c>
      <c r="B1681" s="5">
        <f>TITRES_STAT!D1684</f>
        <v>1.9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5.4192372295886054E-5</v>
      </c>
      <c r="G1681" s="2">
        <f t="shared" si="237"/>
        <v>1.7293028650115514E-4</v>
      </c>
      <c r="H1681" s="2">
        <f t="shared" ref="H1681:H1744" si="238">F1681/G1681</f>
        <v>0.31337698787380464</v>
      </c>
      <c r="I1681" s="2">
        <f t="shared" ref="I1681:I1744" si="239">IF(G1681=0,100,100-(100/(1+H1681)))</f>
        <v>23.860398862410662</v>
      </c>
    </row>
    <row r="1682" spans="1:9" ht="13.5" x14ac:dyDescent="0.25">
      <c r="A1682" s="3">
        <f>TITRES_STAT!B1685</f>
        <v>45149</v>
      </c>
      <c r="B1682" s="5">
        <f>TITRES_STAT!D1685</f>
        <v>1.9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5.0321488560465617E-5</v>
      </c>
      <c r="G1682" s="2">
        <f t="shared" si="237"/>
        <v>1.6057812317964406E-4</v>
      </c>
      <c r="H1682" s="2">
        <f t="shared" si="238"/>
        <v>0.31337698787380458</v>
      </c>
      <c r="I1682" s="2">
        <f t="shared" si="239"/>
        <v>23.860398862410662</v>
      </c>
    </row>
    <row r="1683" spans="1:9" ht="13.5" x14ac:dyDescent="0.25">
      <c r="A1683" s="3">
        <f>TITRES_STAT!B1686</f>
        <v>45152</v>
      </c>
      <c r="B1683" s="5">
        <f>TITRES_STAT!D1686</f>
        <v>1.9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4.6727096520432362E-5</v>
      </c>
      <c r="G1683" s="2">
        <f t="shared" si="237"/>
        <v>1.4910825723824092E-4</v>
      </c>
      <c r="H1683" s="2">
        <f t="shared" si="238"/>
        <v>0.31337698787380458</v>
      </c>
      <c r="I1683" s="2">
        <f t="shared" si="239"/>
        <v>23.860398862410662</v>
      </c>
    </row>
    <row r="1684" spans="1:9" ht="13.5" x14ac:dyDescent="0.25">
      <c r="A1684" s="3">
        <f>TITRES_STAT!B1687</f>
        <v>45153</v>
      </c>
      <c r="B1684" s="5">
        <f>TITRES_STAT!D1687</f>
        <v>1.9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4.3389446768972906E-5</v>
      </c>
      <c r="G1684" s="2">
        <f t="shared" si="237"/>
        <v>1.3845766743550943E-4</v>
      </c>
      <c r="H1684" s="2">
        <f t="shared" si="238"/>
        <v>0.31337698787380458</v>
      </c>
      <c r="I1684" s="2">
        <f t="shared" si="239"/>
        <v>23.860398862410662</v>
      </c>
    </row>
    <row r="1685" spans="1:9" ht="13.5" x14ac:dyDescent="0.25">
      <c r="A1685" s="3">
        <f>TITRES_STAT!B1688</f>
        <v>45154</v>
      </c>
      <c r="B1685" s="5">
        <f>TITRES_STAT!D1688</f>
        <v>1.9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4.0290200571189129E-5</v>
      </c>
      <c r="G1685" s="2">
        <f t="shared" si="237"/>
        <v>1.2856783404725875E-4</v>
      </c>
      <c r="H1685" s="2">
        <f t="shared" si="238"/>
        <v>0.31337698787380458</v>
      </c>
      <c r="I1685" s="2">
        <f t="shared" si="239"/>
        <v>23.860398862410662</v>
      </c>
    </row>
    <row r="1686" spans="1:9" ht="13.5" x14ac:dyDescent="0.25">
      <c r="A1686" s="3">
        <f>TITRES_STAT!B1689</f>
        <v>45155</v>
      </c>
      <c r="B1686" s="5">
        <f>TITRES_STAT!D1689</f>
        <v>1.9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3.7412329101818477E-5</v>
      </c>
      <c r="G1686" s="2">
        <f t="shared" si="237"/>
        <v>1.193844173295974E-4</v>
      </c>
      <c r="H1686" s="2">
        <f t="shared" si="238"/>
        <v>0.31337698787380464</v>
      </c>
      <c r="I1686" s="2">
        <f t="shared" si="239"/>
        <v>23.860398862410662</v>
      </c>
    </row>
    <row r="1687" spans="1:9" ht="13.5" x14ac:dyDescent="0.25">
      <c r="A1687" s="3">
        <f>TITRES_STAT!B1690</f>
        <v>45156</v>
      </c>
      <c r="B1687" s="5">
        <f>TITRES_STAT!D1690</f>
        <v>1.9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3.4740019880260012E-5</v>
      </c>
      <c r="G1687" s="2">
        <f t="shared" si="237"/>
        <v>1.1085695894891188E-4</v>
      </c>
      <c r="H1687" s="2">
        <f t="shared" si="238"/>
        <v>0.31337698787380458</v>
      </c>
      <c r="I1687" s="2">
        <f t="shared" si="239"/>
        <v>23.860398862410662</v>
      </c>
    </row>
    <row r="1688" spans="1:9" ht="13.5" x14ac:dyDescent="0.25">
      <c r="A1688" s="3">
        <f>TITRES_STAT!B1691</f>
        <v>45159</v>
      </c>
      <c r="B1688" s="5">
        <f>TITRES_STAT!D1691</f>
        <v>1.9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3.2258589888812867E-5</v>
      </c>
      <c r="G1688" s="2">
        <f t="shared" si="237"/>
        <v>1.0293860473827532E-4</v>
      </c>
      <c r="H1688" s="2">
        <f t="shared" si="238"/>
        <v>0.31337698787380458</v>
      </c>
      <c r="I1688" s="2">
        <f t="shared" si="239"/>
        <v>23.860398862410662</v>
      </c>
    </row>
    <row r="1689" spans="1:9" ht="13.5" x14ac:dyDescent="0.25">
      <c r="A1689" s="3">
        <f>TITRES_STAT!B1692</f>
        <v>45160</v>
      </c>
      <c r="B1689" s="5">
        <f>TITRES_STAT!D1692</f>
        <v>1.9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2.9954404896754804E-5</v>
      </c>
      <c r="G1689" s="2">
        <f t="shared" si="237"/>
        <v>9.5585847256969932E-5</v>
      </c>
      <c r="H1689" s="2">
        <f t="shared" si="238"/>
        <v>0.31337698787380458</v>
      </c>
      <c r="I1689" s="2">
        <f t="shared" si="239"/>
        <v>23.860398862410662</v>
      </c>
    </row>
    <row r="1690" spans="1:9" ht="13.5" x14ac:dyDescent="0.25">
      <c r="A1690" s="3">
        <f>TITRES_STAT!B1693</f>
        <v>45161</v>
      </c>
      <c r="B1690" s="5">
        <f>TITRES_STAT!D1693</f>
        <v>1.9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2.7814804546986604E-5</v>
      </c>
      <c r="G1690" s="2">
        <f t="shared" si="237"/>
        <v>8.8758286738614941E-5</v>
      </c>
      <c r="H1690" s="2">
        <f t="shared" si="238"/>
        <v>0.31337698787380458</v>
      </c>
      <c r="I1690" s="2">
        <f t="shared" si="239"/>
        <v>23.860398862410662</v>
      </c>
    </row>
    <row r="1691" spans="1:9" ht="13.5" x14ac:dyDescent="0.25">
      <c r="A1691" s="3">
        <f>TITRES_STAT!B1694</f>
        <v>45162</v>
      </c>
      <c r="B1691" s="5">
        <f>TITRES_STAT!D1694</f>
        <v>1.9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2.5828032793630418E-5</v>
      </c>
      <c r="G1691" s="2">
        <f t="shared" si="237"/>
        <v>8.2418409114428149E-5</v>
      </c>
      <c r="H1691" s="2">
        <f t="shared" si="238"/>
        <v>0.31337698787380464</v>
      </c>
      <c r="I1691" s="2">
        <f t="shared" si="239"/>
        <v>23.860398862410662</v>
      </c>
    </row>
    <row r="1692" spans="1:9" ht="13.5" x14ac:dyDescent="0.25">
      <c r="A1692" s="3">
        <f>TITRES_STAT!B1695</f>
        <v>45163</v>
      </c>
      <c r="B1692" s="5">
        <f>TITRES_STAT!D1695</f>
        <v>1.9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2.39831733083711E-5</v>
      </c>
      <c r="G1692" s="2">
        <f t="shared" si="237"/>
        <v>7.6531379891969E-5</v>
      </c>
      <c r="H1692" s="2">
        <f t="shared" si="238"/>
        <v>0.31337698787380458</v>
      </c>
      <c r="I1692" s="2">
        <f t="shared" si="239"/>
        <v>23.860398862410662</v>
      </c>
    </row>
    <row r="1693" spans="1:9" ht="13.5" x14ac:dyDescent="0.25">
      <c r="A1693" s="3">
        <f>TITRES_STAT!B1696</f>
        <v>45166</v>
      </c>
      <c r="B1693" s="5">
        <f>TITRES_STAT!D1696</f>
        <v>1.89</v>
      </c>
      <c r="C1693" s="2">
        <f t="shared" si="234"/>
        <v>-1.0000000000000009E-2</v>
      </c>
      <c r="D1693" s="2">
        <f t="shared" si="235"/>
        <v>0</v>
      </c>
      <c r="E1693" s="2">
        <f t="shared" si="236"/>
        <v>1.0000000000000009E-2</v>
      </c>
      <c r="F1693" s="2">
        <f t="shared" ref="F1693:G1708" si="240">((F1692*13)+D1693)/14</f>
        <v>2.2270089500630308E-5</v>
      </c>
      <c r="G1693" s="2">
        <f t="shared" si="240"/>
        <v>7.8535056704254322E-4</v>
      </c>
      <c r="H1693" s="2">
        <f t="shared" si="238"/>
        <v>2.8356877088017578E-2</v>
      </c>
      <c r="I1693" s="2">
        <f t="shared" si="239"/>
        <v>2.7574937961532697</v>
      </c>
    </row>
    <row r="1694" spans="1:9" ht="13.5" x14ac:dyDescent="0.25">
      <c r="A1694" s="3">
        <f>TITRES_STAT!B1697</f>
        <v>45167</v>
      </c>
      <c r="B1694" s="5">
        <f>TITRES_STAT!D1697</f>
        <v>1.89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2.0679368822013857E-5</v>
      </c>
      <c r="G1694" s="2">
        <f t="shared" si="240"/>
        <v>7.2925409796807585E-4</v>
      </c>
      <c r="H1694" s="2">
        <f t="shared" si="238"/>
        <v>2.8356877088017578E-2</v>
      </c>
      <c r="I1694" s="2">
        <f t="shared" si="239"/>
        <v>2.7574937961532697</v>
      </c>
    </row>
    <row r="1695" spans="1:9" ht="13.5" x14ac:dyDescent="0.25">
      <c r="A1695" s="3">
        <f>TITRES_STAT!B1698</f>
        <v>45168</v>
      </c>
      <c r="B1695" s="5">
        <f>TITRES_STAT!D1698</f>
        <v>1.89</v>
      </c>
      <c r="C1695" s="2">
        <f t="shared" si="234"/>
        <v>0</v>
      </c>
      <c r="D1695" s="2">
        <f t="shared" si="235"/>
        <v>0</v>
      </c>
      <c r="E1695" s="2">
        <f t="shared" si="236"/>
        <v>0</v>
      </c>
      <c r="F1695" s="2">
        <f t="shared" si="240"/>
        <v>1.9202271049012865E-5</v>
      </c>
      <c r="G1695" s="2">
        <f t="shared" si="240"/>
        <v>6.7716451954178477E-4</v>
      </c>
      <c r="H1695" s="2">
        <f t="shared" si="238"/>
        <v>2.8356877088017575E-2</v>
      </c>
      <c r="I1695" s="2">
        <f t="shared" si="239"/>
        <v>2.7574937961532697</v>
      </c>
    </row>
    <row r="1696" spans="1:9" ht="13.5" x14ac:dyDescent="0.25">
      <c r="A1696" s="3">
        <f>TITRES_STAT!B1699</f>
        <v>45169</v>
      </c>
      <c r="B1696" s="5">
        <f>TITRES_STAT!D1699</f>
        <v>1.89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1.783068025979766E-5</v>
      </c>
      <c r="G1696" s="2">
        <f t="shared" si="240"/>
        <v>6.2879562528880015E-4</v>
      </c>
      <c r="H1696" s="2">
        <f t="shared" si="238"/>
        <v>2.8356877088017571E-2</v>
      </c>
      <c r="I1696" s="2">
        <f t="shared" si="239"/>
        <v>2.7574937961532697</v>
      </c>
    </row>
    <row r="1697" spans="1:9" ht="13.5" x14ac:dyDescent="0.25">
      <c r="A1697" s="3">
        <f>TITRES_STAT!B1700</f>
        <v>45170</v>
      </c>
      <c r="B1697" s="5">
        <f>TITRES_STAT!D1700</f>
        <v>1.89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1.6557060241240684E-5</v>
      </c>
      <c r="G1697" s="2">
        <f t="shared" si="240"/>
        <v>5.8388165205388589E-4</v>
      </c>
      <c r="H1697" s="2">
        <f t="shared" si="238"/>
        <v>2.8356877088017571E-2</v>
      </c>
      <c r="I1697" s="2">
        <f t="shared" si="239"/>
        <v>2.7574937961532697</v>
      </c>
    </row>
    <row r="1698" spans="1:9" ht="13.5" x14ac:dyDescent="0.25">
      <c r="A1698" s="3">
        <f>TITRES_STAT!B1701</f>
        <v>45173</v>
      </c>
      <c r="B1698" s="5">
        <f>TITRES_STAT!D1701</f>
        <v>1.89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1.5374413081152064E-5</v>
      </c>
      <c r="G1698" s="2">
        <f t="shared" si="240"/>
        <v>5.4217581976432261E-4</v>
      </c>
      <c r="H1698" s="2">
        <f t="shared" si="238"/>
        <v>2.8356877088017571E-2</v>
      </c>
      <c r="I1698" s="2">
        <f t="shared" si="239"/>
        <v>2.7574937961532697</v>
      </c>
    </row>
    <row r="1699" spans="1:9" ht="13.5" x14ac:dyDescent="0.25">
      <c r="A1699" s="3">
        <f>TITRES_STAT!B1702</f>
        <v>45174</v>
      </c>
      <c r="B1699" s="5">
        <f>TITRES_STAT!D1702</f>
        <v>1.89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1.4276240718212629E-5</v>
      </c>
      <c r="G1699" s="2">
        <f t="shared" si="240"/>
        <v>5.0344897549544243E-4</v>
      </c>
      <c r="H1699" s="2">
        <f t="shared" si="238"/>
        <v>2.8356877088017568E-2</v>
      </c>
      <c r="I1699" s="2">
        <f t="shared" si="239"/>
        <v>2.7574937961532697</v>
      </c>
    </row>
    <row r="1700" spans="1:9" ht="13.5" x14ac:dyDescent="0.25">
      <c r="A1700" s="3">
        <f>TITRES_STAT!B1703</f>
        <v>45175</v>
      </c>
      <c r="B1700" s="5">
        <f>TITRES_STAT!D1703</f>
        <v>1.89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1.3256509238340298E-5</v>
      </c>
      <c r="G1700" s="2">
        <f t="shared" si="240"/>
        <v>4.6748833438862514E-4</v>
      </c>
      <c r="H1700" s="2">
        <f t="shared" si="238"/>
        <v>2.8356877088017565E-2</v>
      </c>
      <c r="I1700" s="2">
        <f t="shared" si="239"/>
        <v>2.7574937961532697</v>
      </c>
    </row>
    <row r="1701" spans="1:9" ht="13.5" x14ac:dyDescent="0.25">
      <c r="A1701" s="3">
        <f>TITRES_STAT!B1704</f>
        <v>45176</v>
      </c>
      <c r="B1701" s="5">
        <f>TITRES_STAT!D1704</f>
        <v>1.89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1.2309615721315991E-5</v>
      </c>
      <c r="G1701" s="2">
        <f t="shared" si="240"/>
        <v>4.3409631050372329E-4</v>
      </c>
      <c r="H1701" s="2">
        <f t="shared" si="238"/>
        <v>2.8356877088017568E-2</v>
      </c>
      <c r="I1701" s="2">
        <f t="shared" si="239"/>
        <v>2.7574937961532697</v>
      </c>
    </row>
    <row r="1702" spans="1:9" ht="13.5" x14ac:dyDescent="0.25">
      <c r="A1702" s="3">
        <f>TITRES_STAT!B1705</f>
        <v>45177</v>
      </c>
      <c r="B1702" s="5">
        <f>TITRES_STAT!D1705</f>
        <v>1.89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1.1430357455507706E-5</v>
      </c>
      <c r="G1702" s="2">
        <f t="shared" si="240"/>
        <v>4.0308943118202875E-4</v>
      </c>
      <c r="H1702" s="2">
        <f t="shared" si="238"/>
        <v>2.8356877088017568E-2</v>
      </c>
      <c r="I1702" s="2">
        <f t="shared" si="239"/>
        <v>2.7574937961532697</v>
      </c>
    </row>
    <row r="1703" spans="1:9" ht="13.5" x14ac:dyDescent="0.25">
      <c r="A1703" s="3">
        <f>TITRES_STAT!B1706</f>
        <v>45180</v>
      </c>
      <c r="B1703" s="5">
        <f>TITRES_STAT!D1706</f>
        <v>1.89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1.0613903351542871E-5</v>
      </c>
      <c r="G1703" s="2">
        <f t="shared" si="240"/>
        <v>3.7429732895474099E-4</v>
      </c>
      <c r="H1703" s="2">
        <f t="shared" si="238"/>
        <v>2.8356877088017571E-2</v>
      </c>
      <c r="I1703" s="2">
        <f t="shared" si="239"/>
        <v>2.7574937961532697</v>
      </c>
    </row>
    <row r="1704" spans="1:9" ht="13.5" x14ac:dyDescent="0.25">
      <c r="A1704" s="3">
        <f>TITRES_STAT!B1707</f>
        <v>45181</v>
      </c>
      <c r="B1704" s="5">
        <f>TITRES_STAT!D1707</f>
        <v>1.89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9.8557673978612376E-6</v>
      </c>
      <c r="G1704" s="2">
        <f t="shared" si="240"/>
        <v>3.4756180545797378E-4</v>
      </c>
      <c r="H1704" s="2">
        <f t="shared" si="238"/>
        <v>2.8356877088017571E-2</v>
      </c>
      <c r="I1704" s="2">
        <f t="shared" si="239"/>
        <v>2.7574937961532697</v>
      </c>
    </row>
    <row r="1705" spans="1:9" ht="13.5" x14ac:dyDescent="0.25">
      <c r="A1705" s="3">
        <f>TITRES_STAT!B1708</f>
        <v>45182</v>
      </c>
      <c r="B1705" s="5">
        <f>TITRES_STAT!D1708</f>
        <v>1.89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9.1517840122997203E-6</v>
      </c>
      <c r="G1705" s="2">
        <f t="shared" si="240"/>
        <v>3.2273596221097566E-4</v>
      </c>
      <c r="H1705" s="2">
        <f t="shared" si="238"/>
        <v>2.8356877088017571E-2</v>
      </c>
      <c r="I1705" s="2">
        <f t="shared" si="239"/>
        <v>2.7574937961532697</v>
      </c>
    </row>
    <row r="1706" spans="1:9" ht="13.5" x14ac:dyDescent="0.25">
      <c r="A1706" s="3">
        <f>TITRES_STAT!B1709</f>
        <v>45183</v>
      </c>
      <c r="B1706" s="5">
        <f>TITRES_STAT!D1709</f>
        <v>1.89</v>
      </c>
      <c r="C1706" s="2">
        <f t="shared" si="234"/>
        <v>0</v>
      </c>
      <c r="D1706" s="2">
        <f t="shared" si="235"/>
        <v>0</v>
      </c>
      <c r="E1706" s="2">
        <f t="shared" si="236"/>
        <v>0</v>
      </c>
      <c r="F1706" s="2">
        <f t="shared" si="240"/>
        <v>8.4980851542783115E-6</v>
      </c>
      <c r="G1706" s="2">
        <f t="shared" si="240"/>
        <v>2.9968339348162025E-4</v>
      </c>
      <c r="H1706" s="2">
        <f t="shared" si="238"/>
        <v>2.8356877088017571E-2</v>
      </c>
      <c r="I1706" s="2">
        <f t="shared" si="239"/>
        <v>2.7574937961532697</v>
      </c>
    </row>
    <row r="1707" spans="1:9" ht="13.5" x14ac:dyDescent="0.25">
      <c r="A1707" s="3">
        <f>TITRES_STAT!B1710</f>
        <v>45184</v>
      </c>
      <c r="B1707" s="5">
        <f>TITRES_STAT!D1710</f>
        <v>1.89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7.8910790718298599E-6</v>
      </c>
      <c r="G1707" s="2">
        <f t="shared" si="240"/>
        <v>2.7827743680436168E-4</v>
      </c>
      <c r="H1707" s="2">
        <f t="shared" si="238"/>
        <v>2.8356877088017568E-2</v>
      </c>
      <c r="I1707" s="2">
        <f t="shared" si="239"/>
        <v>2.7574937961532697</v>
      </c>
    </row>
    <row r="1708" spans="1:9" ht="13.5" x14ac:dyDescent="0.25">
      <c r="A1708" s="3">
        <f>TITRES_STAT!B1711</f>
        <v>45187</v>
      </c>
      <c r="B1708" s="5">
        <f>TITRES_STAT!D1711</f>
        <v>1.89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7.3274305666991559E-6</v>
      </c>
      <c r="G1708" s="2">
        <f t="shared" si="240"/>
        <v>2.5840047703262157E-4</v>
      </c>
      <c r="H1708" s="2">
        <f t="shared" si="238"/>
        <v>2.8356877088017565E-2</v>
      </c>
      <c r="I1708" s="2">
        <f t="shared" si="239"/>
        <v>2.7574937961532697</v>
      </c>
    </row>
    <row r="1709" spans="1:9" ht="13.5" x14ac:dyDescent="0.25">
      <c r="A1709" s="3">
        <f>TITRES_STAT!B1712</f>
        <v>45188</v>
      </c>
      <c r="B1709" s="5">
        <f>TITRES_STAT!D1712</f>
        <v>1.89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6.8040426690777882E-6</v>
      </c>
      <c r="G1709" s="2">
        <f t="shared" si="241"/>
        <v>2.3994330010172003E-4</v>
      </c>
      <c r="H1709" s="2">
        <f t="shared" si="238"/>
        <v>2.8356877088017568E-2</v>
      </c>
      <c r="I1709" s="2">
        <f t="shared" si="239"/>
        <v>2.7574937961532697</v>
      </c>
    </row>
    <row r="1710" spans="1:9" ht="13.5" x14ac:dyDescent="0.25">
      <c r="A1710" s="3">
        <f>TITRES_STAT!B1713</f>
        <v>45189</v>
      </c>
      <c r="B1710" s="5">
        <f>TITRES_STAT!D1713</f>
        <v>1.89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6.3180396212865182E-6</v>
      </c>
      <c r="G1710" s="2">
        <f t="shared" si="241"/>
        <v>2.2280449295159716E-4</v>
      </c>
      <c r="H1710" s="2">
        <f t="shared" si="238"/>
        <v>2.8356877088017571E-2</v>
      </c>
      <c r="I1710" s="2">
        <f t="shared" si="239"/>
        <v>2.7574937961532697</v>
      </c>
    </row>
    <row r="1711" spans="1:9" ht="13.5" x14ac:dyDescent="0.25">
      <c r="A1711" s="3">
        <f>TITRES_STAT!B1714</f>
        <v>45190</v>
      </c>
      <c r="B1711" s="5">
        <f>TITRES_STAT!D1714</f>
        <v>1.89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5.866751076908909E-6</v>
      </c>
      <c r="G1711" s="2">
        <f t="shared" si="241"/>
        <v>2.0688988631219736E-4</v>
      </c>
      <c r="H1711" s="2">
        <f t="shared" si="238"/>
        <v>2.8356877088017568E-2</v>
      </c>
      <c r="I1711" s="2">
        <f t="shared" si="239"/>
        <v>2.7574937961532697</v>
      </c>
    </row>
    <row r="1712" spans="1:9" ht="13.5" x14ac:dyDescent="0.25">
      <c r="A1712" s="3">
        <f>TITRES_STAT!B1715</f>
        <v>45191</v>
      </c>
      <c r="B1712" s="5">
        <f>TITRES_STAT!D1715</f>
        <v>1.89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5.4476974285582726E-6</v>
      </c>
      <c r="G1712" s="2">
        <f t="shared" si="241"/>
        <v>1.9211203728989752E-4</v>
      </c>
      <c r="H1712" s="2">
        <f t="shared" si="238"/>
        <v>2.8356877088017571E-2</v>
      </c>
      <c r="I1712" s="2">
        <f t="shared" si="239"/>
        <v>2.7574937961532697</v>
      </c>
    </row>
    <row r="1713" spans="1:9" ht="13.5" x14ac:dyDescent="0.25">
      <c r="A1713" s="3">
        <f>TITRES_STAT!B1716</f>
        <v>45194</v>
      </c>
      <c r="B1713" s="5">
        <f>TITRES_STAT!D1716</f>
        <v>1.89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5.058576183661253E-6</v>
      </c>
      <c r="G1713" s="2">
        <f t="shared" si="241"/>
        <v>1.7838974891204771E-4</v>
      </c>
      <c r="H1713" s="2">
        <f t="shared" si="238"/>
        <v>2.8356877088017571E-2</v>
      </c>
      <c r="I1713" s="2">
        <f t="shared" si="239"/>
        <v>2.7574937961532697</v>
      </c>
    </row>
    <row r="1714" spans="1:9" ht="13.5" x14ac:dyDescent="0.25">
      <c r="A1714" s="3">
        <f>TITRES_STAT!B1717</f>
        <v>45195</v>
      </c>
      <c r="B1714" s="5">
        <f>TITRES_STAT!D1717</f>
        <v>1.89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4.6972493133997353E-6</v>
      </c>
      <c r="G1714" s="2">
        <f t="shared" si="241"/>
        <v>1.6564762398975859E-4</v>
      </c>
      <c r="H1714" s="2">
        <f t="shared" si="238"/>
        <v>2.8356877088017571E-2</v>
      </c>
      <c r="I1714" s="2">
        <f t="shared" si="239"/>
        <v>2.7574937961532697</v>
      </c>
    </row>
    <row r="1715" spans="1:9" ht="13.5" x14ac:dyDescent="0.25">
      <c r="A1715" s="3">
        <f>TITRES_STAT!B1718</f>
        <v>45197</v>
      </c>
      <c r="B1715" s="5">
        <f>TITRES_STAT!D1718</f>
        <v>1.89</v>
      </c>
      <c r="C1715" s="2">
        <f t="shared" si="234"/>
        <v>0</v>
      </c>
      <c r="D1715" s="2">
        <f t="shared" si="235"/>
        <v>0</v>
      </c>
      <c r="E1715" s="2">
        <f t="shared" si="236"/>
        <v>0</v>
      </c>
      <c r="F1715" s="2">
        <f t="shared" si="241"/>
        <v>4.3617315052997543E-6</v>
      </c>
      <c r="G1715" s="2">
        <f t="shared" si="241"/>
        <v>1.5381565084763299E-4</v>
      </c>
      <c r="H1715" s="2">
        <f t="shared" si="238"/>
        <v>2.8356877088017568E-2</v>
      </c>
      <c r="I1715" s="2">
        <f t="shared" si="239"/>
        <v>2.7574937961532697</v>
      </c>
    </row>
    <row r="1716" spans="1:9" ht="13.5" x14ac:dyDescent="0.25">
      <c r="A1716" s="3">
        <f>TITRES_STAT!B1719</f>
        <v>45198</v>
      </c>
      <c r="B1716" s="5">
        <f>TITRES_STAT!D1719</f>
        <v>1.89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4.0501792549212001E-6</v>
      </c>
      <c r="G1716" s="2">
        <f t="shared" si="241"/>
        <v>1.4282881864423062E-4</v>
      </c>
      <c r="H1716" s="2">
        <f t="shared" si="238"/>
        <v>2.8356877088017571E-2</v>
      </c>
      <c r="I1716" s="2">
        <f t="shared" si="239"/>
        <v>2.7574937961532697</v>
      </c>
    </row>
    <row r="1717" spans="1:9" ht="13.5" x14ac:dyDescent="0.25">
      <c r="A1717" s="3">
        <f>TITRES_STAT!B1720</f>
        <v>45201</v>
      </c>
      <c r="B1717" s="5">
        <f>TITRES_STAT!D1720</f>
        <v>1.89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3.760880736712543E-6</v>
      </c>
      <c r="G1717" s="2">
        <f t="shared" si="241"/>
        <v>1.3262676016964273E-4</v>
      </c>
      <c r="H1717" s="2">
        <f t="shared" si="238"/>
        <v>2.8356877088017568E-2</v>
      </c>
      <c r="I1717" s="2">
        <f t="shared" si="239"/>
        <v>2.7574937961532697</v>
      </c>
    </row>
    <row r="1718" spans="1:9" ht="13.5" x14ac:dyDescent="0.25">
      <c r="A1718" s="3">
        <f>TITRES_STAT!B1721</f>
        <v>45202</v>
      </c>
      <c r="B1718" s="5">
        <f>TITRES_STAT!D1721</f>
        <v>1.89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3.4922463983759329E-6</v>
      </c>
      <c r="G1718" s="2">
        <f t="shared" si="241"/>
        <v>1.2315342015752539E-4</v>
      </c>
      <c r="H1718" s="2">
        <f t="shared" si="238"/>
        <v>2.8356877088017568E-2</v>
      </c>
      <c r="I1718" s="2">
        <f t="shared" si="239"/>
        <v>2.7574937961532697</v>
      </c>
    </row>
    <row r="1719" spans="1:9" ht="13.5" x14ac:dyDescent="0.25">
      <c r="A1719" s="3">
        <f>TITRES_STAT!B1722</f>
        <v>45203</v>
      </c>
      <c r="B1719" s="5">
        <f>TITRES_STAT!D1722</f>
        <v>1.89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3.2428002270633663E-6</v>
      </c>
      <c r="G1719" s="2">
        <f t="shared" si="241"/>
        <v>1.1435674728913074E-4</v>
      </c>
      <c r="H1719" s="2">
        <f t="shared" si="238"/>
        <v>2.8356877088017565E-2</v>
      </c>
      <c r="I1719" s="2">
        <f t="shared" si="239"/>
        <v>2.7574937961532697</v>
      </c>
    </row>
    <row r="1720" spans="1:9" ht="13.5" x14ac:dyDescent="0.25">
      <c r="A1720" s="3">
        <f>TITRES_STAT!B1723</f>
        <v>45204</v>
      </c>
      <c r="B1720" s="5">
        <f>TITRES_STAT!D1723</f>
        <v>1.89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3.0111716394159832E-6</v>
      </c>
      <c r="G1720" s="2">
        <f t="shared" si="241"/>
        <v>1.0618840819704997E-4</v>
      </c>
      <c r="H1720" s="2">
        <f t="shared" si="238"/>
        <v>2.8356877088017568E-2</v>
      </c>
      <c r="I1720" s="2">
        <f t="shared" si="239"/>
        <v>2.7574937961532697</v>
      </c>
    </row>
    <row r="1721" spans="1:9" ht="13.5" x14ac:dyDescent="0.25">
      <c r="A1721" s="3">
        <f>TITRES_STAT!B1724</f>
        <v>45205</v>
      </c>
      <c r="B1721" s="5">
        <f>TITRES_STAT!D1724</f>
        <v>1.89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2.79608795088627E-6</v>
      </c>
      <c r="G1721" s="2">
        <f t="shared" si="241"/>
        <v>9.8603521897260683E-5</v>
      </c>
      <c r="H1721" s="2">
        <f t="shared" si="238"/>
        <v>2.8356877088017568E-2</v>
      </c>
      <c r="I1721" s="2">
        <f t="shared" si="239"/>
        <v>2.7574937961532697</v>
      </c>
    </row>
    <row r="1722" spans="1:9" ht="13.5" x14ac:dyDescent="0.25">
      <c r="A1722" s="3">
        <f>TITRES_STAT!B1725</f>
        <v>45208</v>
      </c>
      <c r="B1722" s="5">
        <f>TITRES_STAT!D1725</f>
        <v>1.89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2.596367382965822E-6</v>
      </c>
      <c r="G1722" s="2">
        <f t="shared" si="241"/>
        <v>9.1560413190313491E-5</v>
      </c>
      <c r="H1722" s="2">
        <f t="shared" si="238"/>
        <v>2.8356877088017568E-2</v>
      </c>
      <c r="I1722" s="2">
        <f t="shared" si="239"/>
        <v>2.7574937961532697</v>
      </c>
    </row>
    <row r="1723" spans="1:9" ht="13.5" x14ac:dyDescent="0.25">
      <c r="A1723" s="3">
        <f>TITRES_STAT!B1726</f>
        <v>45209</v>
      </c>
      <c r="B1723" s="5">
        <f>TITRES_STAT!D1726</f>
        <v>1.89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2.4109125698968349E-6</v>
      </c>
      <c r="G1723" s="2">
        <f t="shared" si="241"/>
        <v>8.5020383676719663E-5</v>
      </c>
      <c r="H1723" s="2">
        <f t="shared" si="238"/>
        <v>2.8356877088017571E-2</v>
      </c>
      <c r="I1723" s="2">
        <f t="shared" si="239"/>
        <v>2.7574937961532697</v>
      </c>
    </row>
    <row r="1724" spans="1:9" ht="13.5" x14ac:dyDescent="0.25">
      <c r="A1724" s="3">
        <f>TITRES_STAT!B1727</f>
        <v>45210</v>
      </c>
      <c r="B1724" s="5">
        <f>TITRES_STAT!D1727</f>
        <v>1.89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2.2387045291899184E-6</v>
      </c>
      <c r="G1724" s="2">
        <f t="shared" si="241"/>
        <v>7.8947499128382534E-5</v>
      </c>
      <c r="H1724" s="2">
        <f t="shared" si="238"/>
        <v>2.8356877088017578E-2</v>
      </c>
      <c r="I1724" s="2">
        <f t="shared" si="239"/>
        <v>2.7574937961532697</v>
      </c>
    </row>
    <row r="1725" spans="1:9" ht="13.5" x14ac:dyDescent="0.25">
      <c r="A1725" s="3">
        <f>TITRES_STAT!B1728</f>
        <v>45211</v>
      </c>
      <c r="B1725" s="5">
        <f>TITRES_STAT!D1728</f>
        <v>1.89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2.0787970628192101E-6</v>
      </c>
      <c r="G1725" s="2">
        <f t="shared" si="242"/>
        <v>7.3308392047783787E-5</v>
      </c>
      <c r="H1725" s="2">
        <f t="shared" si="238"/>
        <v>2.8356877088017578E-2</v>
      </c>
      <c r="I1725" s="2">
        <f t="shared" si="239"/>
        <v>2.7574937961532697</v>
      </c>
    </row>
    <row r="1726" spans="1:9" ht="13.5" x14ac:dyDescent="0.25">
      <c r="A1726" s="3">
        <f>TITRES_STAT!B1729</f>
        <v>45212</v>
      </c>
      <c r="B1726" s="5">
        <f>TITRES_STAT!D1729</f>
        <v>1.89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1.9303115583321235E-6</v>
      </c>
      <c r="G1726" s="2">
        <f t="shared" si="242"/>
        <v>6.807207833008494E-5</v>
      </c>
      <c r="H1726" s="2">
        <f t="shared" si="238"/>
        <v>2.8356877088017578E-2</v>
      </c>
      <c r="I1726" s="2">
        <f t="shared" si="239"/>
        <v>2.7574937961532697</v>
      </c>
    </row>
    <row r="1727" spans="1:9" ht="13.5" x14ac:dyDescent="0.25">
      <c r="A1727" s="3">
        <f>TITRES_STAT!B1730</f>
        <v>45215</v>
      </c>
      <c r="B1727" s="5">
        <f>TITRES_STAT!D1730</f>
        <v>1.89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1.7924321613084003E-6</v>
      </c>
      <c r="G1727" s="2">
        <f t="shared" si="242"/>
        <v>6.3209787020793165E-5</v>
      </c>
      <c r="H1727" s="2">
        <f t="shared" si="238"/>
        <v>2.8356877088017575E-2</v>
      </c>
      <c r="I1727" s="2">
        <f t="shared" si="239"/>
        <v>2.7574937961532697</v>
      </c>
    </row>
    <row r="1728" spans="1:9" ht="13.5" x14ac:dyDescent="0.25">
      <c r="A1728" s="3">
        <f>TITRES_STAT!B1731</f>
        <v>45216</v>
      </c>
      <c r="B1728" s="5">
        <f>TITRES_STAT!D1731</f>
        <v>1.89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1.6644012926435146E-6</v>
      </c>
      <c r="G1728" s="2">
        <f t="shared" si="242"/>
        <v>5.8694802233593653E-5</v>
      </c>
      <c r="H1728" s="2">
        <f t="shared" si="238"/>
        <v>2.8356877088017575E-2</v>
      </c>
      <c r="I1728" s="2">
        <f t="shared" si="239"/>
        <v>2.7574937961532697</v>
      </c>
    </row>
    <row r="1729" spans="1:9" ht="13.5" x14ac:dyDescent="0.25">
      <c r="A1729" s="3">
        <f>TITRES_STAT!B1732</f>
        <v>45217</v>
      </c>
      <c r="B1729" s="5">
        <f>TITRES_STAT!D1732</f>
        <v>1.89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1.5455154860261207E-6</v>
      </c>
      <c r="G1729" s="2">
        <f t="shared" si="242"/>
        <v>5.4502316359765534E-5</v>
      </c>
      <c r="H1729" s="2">
        <f t="shared" si="238"/>
        <v>2.8356877088017575E-2</v>
      </c>
      <c r="I1729" s="2">
        <f t="shared" si="239"/>
        <v>2.7574937961532697</v>
      </c>
    </row>
    <row r="1730" spans="1:9" ht="13.5" x14ac:dyDescent="0.25">
      <c r="A1730" s="3">
        <f>TITRES_STAT!B1733</f>
        <v>45218</v>
      </c>
      <c r="B1730" s="5">
        <f>TITRES_STAT!D1733</f>
        <v>1.89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1.4351215227385405E-6</v>
      </c>
      <c r="G1730" s="2">
        <f t="shared" si="242"/>
        <v>5.0609293762639427E-5</v>
      </c>
      <c r="H1730" s="2">
        <f t="shared" si="238"/>
        <v>2.8356877088017571E-2</v>
      </c>
      <c r="I1730" s="2">
        <f t="shared" si="239"/>
        <v>2.7574937961532697</v>
      </c>
    </row>
    <row r="1731" spans="1:9" ht="13.5" x14ac:dyDescent="0.25">
      <c r="A1731" s="3">
        <f>TITRES_STAT!B1734</f>
        <v>45219</v>
      </c>
      <c r="B1731" s="5">
        <f>TITRES_STAT!D1734</f>
        <v>1.89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1.3326128425429303E-6</v>
      </c>
      <c r="G1731" s="2">
        <f t="shared" si="242"/>
        <v>4.6994344208165183E-5</v>
      </c>
      <c r="H1731" s="2">
        <f t="shared" si="238"/>
        <v>2.8356877088017565E-2</v>
      </c>
      <c r="I1731" s="2">
        <f t="shared" si="239"/>
        <v>2.7574937961532697</v>
      </c>
    </row>
    <row r="1732" spans="1:9" ht="13.5" x14ac:dyDescent="0.25">
      <c r="A1732" s="3">
        <f>TITRES_STAT!B1735</f>
        <v>45222</v>
      </c>
      <c r="B1732" s="5">
        <f>TITRES_STAT!D1735</f>
        <v>1.89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1.2374262109327209E-6</v>
      </c>
      <c r="G1732" s="2">
        <f t="shared" si="242"/>
        <v>4.3637605336153384E-5</v>
      </c>
      <c r="H1732" s="2">
        <f t="shared" si="238"/>
        <v>2.8356877088017565E-2</v>
      </c>
      <c r="I1732" s="2">
        <f t="shared" si="239"/>
        <v>2.7574937961532697</v>
      </c>
    </row>
    <row r="1733" spans="1:9" ht="13.5" x14ac:dyDescent="0.25">
      <c r="A1733" s="3">
        <f>TITRES_STAT!B1736</f>
        <v>45223</v>
      </c>
      <c r="B1733" s="5">
        <f>TITRES_STAT!D1736</f>
        <v>1.89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1.1490386244375265E-6</v>
      </c>
      <c r="G1733" s="2">
        <f t="shared" si="242"/>
        <v>4.0520633526428141E-5</v>
      </c>
      <c r="H1733" s="2">
        <f t="shared" si="238"/>
        <v>2.8356877088017565E-2</v>
      </c>
      <c r="I1733" s="2">
        <f t="shared" si="239"/>
        <v>2.7574937961532697</v>
      </c>
    </row>
    <row r="1734" spans="1:9" ht="13.5" x14ac:dyDescent="0.25">
      <c r="A1734" s="3">
        <f>TITRES_STAT!B1737</f>
        <v>45224</v>
      </c>
      <c r="B1734" s="5">
        <f>TITRES_STAT!D1737</f>
        <v>1.81</v>
      </c>
      <c r="C1734" s="2">
        <f t="shared" si="243"/>
        <v>-7.9999999999999849E-2</v>
      </c>
      <c r="D1734" s="2">
        <f t="shared" si="244"/>
        <v>0</v>
      </c>
      <c r="E1734" s="2">
        <f t="shared" si="245"/>
        <v>7.9999999999999849E-2</v>
      </c>
      <c r="F1734" s="2">
        <f t="shared" si="242"/>
        <v>1.0669644369777031E-6</v>
      </c>
      <c r="G1734" s="2">
        <f t="shared" si="242"/>
        <v>5.7519120168459583E-3</v>
      </c>
      <c r="H1734" s="2">
        <f t="shared" si="238"/>
        <v>1.8549735007295355E-4</v>
      </c>
      <c r="I1734" s="2">
        <f t="shared" si="239"/>
        <v>1.8546294718774448E-2</v>
      </c>
    </row>
    <row r="1735" spans="1:9" ht="13.5" x14ac:dyDescent="0.25">
      <c r="A1735" s="3">
        <f>TITRES_STAT!B1738</f>
        <v>45225</v>
      </c>
      <c r="B1735" s="5">
        <f>TITRES_STAT!D1738</f>
        <v>1.81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9.9075269147929584E-7</v>
      </c>
      <c r="G1735" s="2">
        <f t="shared" si="242"/>
        <v>5.3410611584998186E-3</v>
      </c>
      <c r="H1735" s="2">
        <f t="shared" si="238"/>
        <v>1.8549735007295358E-4</v>
      </c>
      <c r="I1735" s="2">
        <f t="shared" si="239"/>
        <v>1.8546294718774448E-2</v>
      </c>
    </row>
    <row r="1736" spans="1:9" ht="13.5" x14ac:dyDescent="0.25">
      <c r="A1736" s="3">
        <f>TITRES_STAT!B1739</f>
        <v>45226</v>
      </c>
      <c r="B1736" s="5">
        <f>TITRES_STAT!D1739</f>
        <v>1.81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9.1998464208791753E-7</v>
      </c>
      <c r="G1736" s="2">
        <f t="shared" si="242"/>
        <v>4.959556790035546E-3</v>
      </c>
      <c r="H1736" s="2">
        <f t="shared" si="238"/>
        <v>1.8549735007295355E-4</v>
      </c>
      <c r="I1736" s="2">
        <f t="shared" si="239"/>
        <v>1.8546294718774448E-2</v>
      </c>
    </row>
    <row r="1737" spans="1:9" ht="13.5" x14ac:dyDescent="0.25">
      <c r="A1737" s="3">
        <f>TITRES_STAT!B1740</f>
        <v>45229</v>
      </c>
      <c r="B1737" s="5">
        <f>TITRES_STAT!D1740</f>
        <v>1.89</v>
      </c>
      <c r="C1737" s="2">
        <f t="shared" si="243"/>
        <v>7.9999999999999849E-2</v>
      </c>
      <c r="D1737" s="2">
        <f t="shared" si="244"/>
        <v>7.9999999999999849E-2</v>
      </c>
      <c r="E1737" s="2">
        <f t="shared" si="245"/>
        <v>0</v>
      </c>
      <c r="F1737" s="2">
        <f t="shared" si="242"/>
        <v>5.7151399857390704E-3</v>
      </c>
      <c r="G1737" s="2">
        <f t="shared" si="242"/>
        <v>4.6053027336044354E-3</v>
      </c>
      <c r="H1737" s="2">
        <f t="shared" si="238"/>
        <v>1.2409911609146262</v>
      </c>
      <c r="I1737" s="2">
        <f t="shared" si="239"/>
        <v>55.376887805667856</v>
      </c>
    </row>
    <row r="1738" spans="1:9" ht="13.5" x14ac:dyDescent="0.25">
      <c r="A1738" s="3">
        <f>TITRES_STAT!B1741</f>
        <v>45230</v>
      </c>
      <c r="B1738" s="5">
        <f>TITRES_STAT!D1741</f>
        <v>1.89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5.3069157010434218E-3</v>
      </c>
      <c r="G1738" s="2">
        <f t="shared" si="242"/>
        <v>4.2763525383469761E-3</v>
      </c>
      <c r="H1738" s="2">
        <f t="shared" si="238"/>
        <v>1.240991160914626</v>
      </c>
      <c r="I1738" s="2">
        <f t="shared" si="239"/>
        <v>55.376887805667849</v>
      </c>
    </row>
    <row r="1739" spans="1:9" ht="13.5" x14ac:dyDescent="0.25">
      <c r="A1739" s="3">
        <f>TITRES_STAT!B1742</f>
        <v>45231</v>
      </c>
      <c r="B1739" s="5">
        <f>TITRES_STAT!D1742</f>
        <v>1.89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4.9278502938260348E-3</v>
      </c>
      <c r="G1739" s="2">
        <f t="shared" si="242"/>
        <v>3.9708987856079065E-3</v>
      </c>
      <c r="H1739" s="2">
        <f t="shared" si="238"/>
        <v>1.240991160914626</v>
      </c>
      <c r="I1739" s="2">
        <f t="shared" si="239"/>
        <v>55.376887805667849</v>
      </c>
    </row>
    <row r="1740" spans="1:9" ht="13.5" x14ac:dyDescent="0.25">
      <c r="A1740" s="3">
        <f>TITRES_STAT!B1743</f>
        <v>45232</v>
      </c>
      <c r="B1740" s="5">
        <f>TITRES_STAT!D1743</f>
        <v>1.89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4.5758609871241751E-3</v>
      </c>
      <c r="G1740" s="2">
        <f t="shared" si="242"/>
        <v>3.6872631580644848E-3</v>
      </c>
      <c r="H1740" s="2">
        <f t="shared" si="238"/>
        <v>1.240991160914626</v>
      </c>
      <c r="I1740" s="2">
        <f t="shared" si="239"/>
        <v>55.376887805667849</v>
      </c>
    </row>
    <row r="1741" spans="1:9" ht="13.5" x14ac:dyDescent="0.25">
      <c r="A1741" s="3">
        <f>TITRES_STAT!B1744</f>
        <v>45233</v>
      </c>
      <c r="B1741" s="5">
        <f>TITRES_STAT!D1744</f>
        <v>1.81</v>
      </c>
      <c r="C1741" s="2">
        <f t="shared" si="243"/>
        <v>-7.9999999999999849E-2</v>
      </c>
      <c r="D1741" s="2">
        <f t="shared" si="244"/>
        <v>0</v>
      </c>
      <c r="E1741" s="2">
        <f t="shared" si="245"/>
        <v>7.9999999999999849E-2</v>
      </c>
      <c r="F1741" s="2">
        <f t="shared" ref="F1741:G1756" si="246">((F1740*13)+D1741)/14</f>
        <v>4.2490137737581628E-3</v>
      </c>
      <c r="G1741" s="2">
        <f t="shared" si="246"/>
        <v>9.1381729324884389E-3</v>
      </c>
      <c r="H1741" s="2">
        <f t="shared" si="238"/>
        <v>0.46497410424920721</v>
      </c>
      <c r="I1741" s="2">
        <f t="shared" si="239"/>
        <v>31.739407741101644</v>
      </c>
    </row>
    <row r="1742" spans="1:9" ht="13.5" x14ac:dyDescent="0.25">
      <c r="A1742" s="3">
        <f>TITRES_STAT!B1745</f>
        <v>45236</v>
      </c>
      <c r="B1742" s="5">
        <f>TITRES_STAT!D1745</f>
        <v>1.81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3.9455127899182939E-3</v>
      </c>
      <c r="G1742" s="2">
        <f t="shared" si="246"/>
        <v>8.4854462944535507E-3</v>
      </c>
      <c r="H1742" s="2">
        <f t="shared" si="238"/>
        <v>0.46497410424920715</v>
      </c>
      <c r="I1742" s="2">
        <f t="shared" si="239"/>
        <v>31.739407741101644</v>
      </c>
    </row>
    <row r="1743" spans="1:9" ht="13.5" x14ac:dyDescent="0.25">
      <c r="A1743" s="3">
        <f>TITRES_STAT!B1746</f>
        <v>45237</v>
      </c>
      <c r="B1743" s="5">
        <f>TITRES_STAT!D1746</f>
        <v>1.81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3.6636904477812733E-3</v>
      </c>
      <c r="G1743" s="2">
        <f t="shared" si="246"/>
        <v>7.8793429877068687E-3</v>
      </c>
      <c r="H1743" s="2">
        <f t="shared" si="238"/>
        <v>0.46497410424920721</v>
      </c>
      <c r="I1743" s="2">
        <f t="shared" si="239"/>
        <v>31.739407741101644</v>
      </c>
    </row>
    <row r="1744" spans="1:9" ht="13.5" x14ac:dyDescent="0.25">
      <c r="A1744" s="3">
        <f>TITRES_STAT!B1747</f>
        <v>45238</v>
      </c>
      <c r="B1744" s="5">
        <f>TITRES_STAT!D1747</f>
        <v>1.81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3.401998272939754E-3</v>
      </c>
      <c r="G1744" s="2">
        <f t="shared" si="246"/>
        <v>7.3165327742992356E-3</v>
      </c>
      <c r="H1744" s="2">
        <f t="shared" si="238"/>
        <v>0.46497410424920721</v>
      </c>
      <c r="I1744" s="2">
        <f t="shared" si="239"/>
        <v>31.739407741101644</v>
      </c>
    </row>
    <row r="1745" spans="1:9" ht="13.5" x14ac:dyDescent="0.25">
      <c r="A1745" s="3">
        <f>TITRES_STAT!B1748</f>
        <v>45239</v>
      </c>
      <c r="B1745" s="5">
        <f>TITRES_STAT!D1748</f>
        <v>1.81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3.1589983963012003E-3</v>
      </c>
      <c r="G1745" s="2">
        <f t="shared" si="246"/>
        <v>6.7939232904207182E-3</v>
      </c>
      <c r="H1745" s="2">
        <f t="shared" ref="H1745:H1808" si="247">F1745/G1745</f>
        <v>0.46497410424920727</v>
      </c>
      <c r="I1745" s="2">
        <f t="shared" ref="I1745:I1808" si="248">IF(G1745=0,100,100-(100/(1+H1745)))</f>
        <v>31.739407741101644</v>
      </c>
    </row>
    <row r="1746" spans="1:9" ht="13.5" x14ac:dyDescent="0.25">
      <c r="A1746" s="3">
        <f>TITRES_STAT!B1749</f>
        <v>45240</v>
      </c>
      <c r="B1746" s="5">
        <f>TITRES_STAT!D1749</f>
        <v>1.81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2.9333556537082571E-3</v>
      </c>
      <c r="G1746" s="2">
        <f t="shared" si="246"/>
        <v>6.3086430553906669E-3</v>
      </c>
      <c r="H1746" s="2">
        <f t="shared" si="247"/>
        <v>0.46497410424920721</v>
      </c>
      <c r="I1746" s="2">
        <f t="shared" si="248"/>
        <v>31.739407741101644</v>
      </c>
    </row>
    <row r="1747" spans="1:9" ht="13.5" x14ac:dyDescent="0.25">
      <c r="A1747" s="3">
        <f>TITRES_STAT!B1750</f>
        <v>45243</v>
      </c>
      <c r="B1747" s="5">
        <f>TITRES_STAT!D1750</f>
        <v>1.81</v>
      </c>
      <c r="C1747" s="2">
        <f t="shared" si="243"/>
        <v>0</v>
      </c>
      <c r="D1747" s="2">
        <f t="shared" si="244"/>
        <v>0</v>
      </c>
      <c r="E1747" s="2">
        <f t="shared" si="245"/>
        <v>0</v>
      </c>
      <c r="F1747" s="2">
        <f t="shared" si="246"/>
        <v>2.723830249871953E-3</v>
      </c>
      <c r="G1747" s="2">
        <f t="shared" si="246"/>
        <v>5.8580256942913338E-3</v>
      </c>
      <c r="H1747" s="2">
        <f t="shared" si="247"/>
        <v>0.46497410424920721</v>
      </c>
      <c r="I1747" s="2">
        <f t="shared" si="248"/>
        <v>31.739407741101644</v>
      </c>
    </row>
    <row r="1748" spans="1:9" ht="13.5" x14ac:dyDescent="0.25">
      <c r="A1748" s="3">
        <f>TITRES_STAT!B1751</f>
        <v>45244</v>
      </c>
      <c r="B1748" s="5">
        <f>TITRES_STAT!D1751</f>
        <v>1.73</v>
      </c>
      <c r="C1748" s="2">
        <f t="shared" si="243"/>
        <v>-8.0000000000000071E-2</v>
      </c>
      <c r="D1748" s="2">
        <f t="shared" si="244"/>
        <v>0</v>
      </c>
      <c r="E1748" s="2">
        <f t="shared" si="245"/>
        <v>8.0000000000000071E-2</v>
      </c>
      <c r="F1748" s="2">
        <f t="shared" si="246"/>
        <v>2.5292709463096705E-3</v>
      </c>
      <c r="G1748" s="2">
        <f t="shared" si="246"/>
        <v>1.1153881001841958E-2</v>
      </c>
      <c r="H1748" s="2">
        <f t="shared" si="247"/>
        <v>0.22676151430089539</v>
      </c>
      <c r="I1748" s="2">
        <f t="shared" si="248"/>
        <v>18.484563760554707</v>
      </c>
    </row>
    <row r="1749" spans="1:9" ht="13.5" x14ac:dyDescent="0.25">
      <c r="A1749" s="3">
        <f>TITRES_STAT!B1752</f>
        <v>45245</v>
      </c>
      <c r="B1749" s="5">
        <f>TITRES_STAT!D1752</f>
        <v>1.71</v>
      </c>
      <c r="C1749" s="2">
        <f t="shared" si="243"/>
        <v>-2.0000000000000018E-2</v>
      </c>
      <c r="D1749" s="2">
        <f t="shared" si="244"/>
        <v>0</v>
      </c>
      <c r="E1749" s="2">
        <f t="shared" si="245"/>
        <v>2.0000000000000018E-2</v>
      </c>
      <c r="F1749" s="2">
        <f t="shared" si="246"/>
        <v>2.3486087358589799E-3</v>
      </c>
      <c r="G1749" s="2">
        <f t="shared" si="246"/>
        <v>1.1785746644567534E-2</v>
      </c>
      <c r="H1749" s="2">
        <f t="shared" si="247"/>
        <v>0.19927534560922675</v>
      </c>
      <c r="I1749" s="2">
        <f t="shared" si="248"/>
        <v>16.616313037603192</v>
      </c>
    </row>
    <row r="1750" spans="1:9" ht="13.5" x14ac:dyDescent="0.25">
      <c r="A1750" s="3">
        <f>TITRES_STAT!B1753</f>
        <v>45246</v>
      </c>
      <c r="B1750" s="5">
        <f>TITRES_STAT!D1753</f>
        <v>1.71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2.18085096901191E-3</v>
      </c>
      <c r="G1750" s="2">
        <f t="shared" si="246"/>
        <v>1.0943907598526996E-2</v>
      </c>
      <c r="H1750" s="2">
        <f t="shared" si="247"/>
        <v>0.19927534560922675</v>
      </c>
      <c r="I1750" s="2">
        <f t="shared" si="248"/>
        <v>16.616313037603192</v>
      </c>
    </row>
    <row r="1751" spans="1:9" ht="13.5" x14ac:dyDescent="0.25">
      <c r="A1751" s="3">
        <f>TITRES_STAT!B1754</f>
        <v>45247</v>
      </c>
      <c r="B1751" s="5">
        <f>TITRES_STAT!D1754</f>
        <v>1.64</v>
      </c>
      <c r="C1751" s="2">
        <f t="shared" si="243"/>
        <v>-7.0000000000000062E-2</v>
      </c>
      <c r="D1751" s="2">
        <f t="shared" si="244"/>
        <v>0</v>
      </c>
      <c r="E1751" s="2">
        <f t="shared" si="245"/>
        <v>7.0000000000000062E-2</v>
      </c>
      <c r="F1751" s="2">
        <f t="shared" si="246"/>
        <v>2.0250758997967734E-3</v>
      </c>
      <c r="G1751" s="2">
        <f t="shared" si="246"/>
        <v>1.5162199912917928E-2</v>
      </c>
      <c r="H1751" s="2">
        <f t="shared" si="247"/>
        <v>0.13356082306179357</v>
      </c>
      <c r="I1751" s="2">
        <f t="shared" si="248"/>
        <v>11.782413466005323</v>
      </c>
    </row>
    <row r="1752" spans="1:9" ht="13.5" x14ac:dyDescent="0.25">
      <c r="A1752" s="3">
        <f>TITRES_STAT!B1755</f>
        <v>45250</v>
      </c>
      <c r="B1752" s="5">
        <f>TITRES_STAT!D1755</f>
        <v>1.7</v>
      </c>
      <c r="C1752" s="2">
        <f t="shared" si="243"/>
        <v>6.0000000000000053E-2</v>
      </c>
      <c r="D1752" s="2">
        <f t="shared" si="244"/>
        <v>6.0000000000000053E-2</v>
      </c>
      <c r="E1752" s="2">
        <f t="shared" si="245"/>
        <v>0</v>
      </c>
      <c r="F1752" s="2">
        <f t="shared" si="246"/>
        <v>6.1661419069541507E-3</v>
      </c>
      <c r="G1752" s="2">
        <f t="shared" si="246"/>
        <v>1.407918563342379E-2</v>
      </c>
      <c r="H1752" s="2">
        <f t="shared" si="247"/>
        <v>0.43796154603685428</v>
      </c>
      <c r="I1752" s="2">
        <f t="shared" si="248"/>
        <v>30.45711112678319</v>
      </c>
    </row>
    <row r="1753" spans="1:9" ht="13.5" x14ac:dyDescent="0.25">
      <c r="A1753" s="3">
        <f>TITRES_STAT!B1756</f>
        <v>45251</v>
      </c>
      <c r="B1753" s="5">
        <f>TITRES_STAT!D1756</f>
        <v>1.77</v>
      </c>
      <c r="C1753" s="2">
        <f t="shared" si="243"/>
        <v>7.0000000000000062E-2</v>
      </c>
      <c r="D1753" s="2">
        <f t="shared" si="244"/>
        <v>7.0000000000000062E-2</v>
      </c>
      <c r="E1753" s="2">
        <f t="shared" si="245"/>
        <v>0</v>
      </c>
      <c r="F1753" s="2">
        <f t="shared" si="246"/>
        <v>1.0725703199314571E-2</v>
      </c>
      <c r="G1753" s="2">
        <f t="shared" si="246"/>
        <v>1.3073529516750662E-2</v>
      </c>
      <c r="H1753" s="2">
        <f t="shared" si="247"/>
        <v>0.82041373644141768</v>
      </c>
      <c r="I1753" s="2">
        <f t="shared" si="248"/>
        <v>45.06743274994065</v>
      </c>
    </row>
    <row r="1754" spans="1:9" ht="13.5" x14ac:dyDescent="0.25">
      <c r="A1754" s="3">
        <f>TITRES_STAT!B1757</f>
        <v>45252</v>
      </c>
      <c r="B1754" s="5">
        <f>TITRES_STAT!D1757</f>
        <v>1.7</v>
      </c>
      <c r="C1754" s="2">
        <f t="shared" si="243"/>
        <v>-7.0000000000000062E-2</v>
      </c>
      <c r="D1754" s="2">
        <f t="shared" si="244"/>
        <v>0</v>
      </c>
      <c r="E1754" s="2">
        <f t="shared" si="245"/>
        <v>7.0000000000000062E-2</v>
      </c>
      <c r="F1754" s="2">
        <f t="shared" si="246"/>
        <v>9.9595815422206749E-3</v>
      </c>
      <c r="G1754" s="2">
        <f t="shared" si="246"/>
        <v>1.7139705979839905E-2</v>
      </c>
      <c r="H1754" s="2">
        <f t="shared" si="247"/>
        <v>0.58108240327665783</v>
      </c>
      <c r="I1754" s="2">
        <f t="shared" si="248"/>
        <v>36.752189643779111</v>
      </c>
    </row>
    <row r="1755" spans="1:9" ht="13.5" x14ac:dyDescent="0.25">
      <c r="A1755" s="3">
        <f>TITRES_STAT!B1758</f>
        <v>45253</v>
      </c>
      <c r="B1755" s="5">
        <f>TITRES_STAT!D1758</f>
        <v>1.63</v>
      </c>
      <c r="C1755" s="2">
        <f t="shared" si="243"/>
        <v>-7.0000000000000062E-2</v>
      </c>
      <c r="D1755" s="2">
        <f t="shared" si="244"/>
        <v>0</v>
      </c>
      <c r="E1755" s="2">
        <f t="shared" si="245"/>
        <v>7.0000000000000062E-2</v>
      </c>
      <c r="F1755" s="2">
        <f t="shared" si="246"/>
        <v>9.2481828606334852E-3</v>
      </c>
      <c r="G1755" s="2">
        <f t="shared" si="246"/>
        <v>2.0915441266994201E-2</v>
      </c>
      <c r="H1755" s="2">
        <f t="shared" si="247"/>
        <v>0.44217010497539266</v>
      </c>
      <c r="I1755" s="2">
        <f t="shared" si="248"/>
        <v>30.660052059735165</v>
      </c>
    </row>
    <row r="1756" spans="1:9" ht="13.5" x14ac:dyDescent="0.25">
      <c r="A1756" s="3">
        <f>TITRES_STAT!B1759</f>
        <v>45254</v>
      </c>
      <c r="B1756" s="5">
        <f>TITRES_STAT!D1759</f>
        <v>1.63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8.5875983705882373E-3</v>
      </c>
      <c r="G1756" s="2">
        <f t="shared" si="246"/>
        <v>1.9421481176494615E-2</v>
      </c>
      <c r="H1756" s="2">
        <f t="shared" si="247"/>
        <v>0.44217010497539272</v>
      </c>
      <c r="I1756" s="2">
        <f t="shared" si="248"/>
        <v>30.660052059735165</v>
      </c>
    </row>
    <row r="1757" spans="1:9" ht="13.5" x14ac:dyDescent="0.25">
      <c r="A1757" s="3">
        <f>TITRES_STAT!B1760</f>
        <v>45257</v>
      </c>
      <c r="B1757" s="5">
        <f>TITRES_STAT!D1760</f>
        <v>1.63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7.9741984869747921E-3</v>
      </c>
      <c r="G1757" s="2">
        <f t="shared" si="249"/>
        <v>1.8034232521030712E-2</v>
      </c>
      <c r="H1757" s="2">
        <f t="shared" si="247"/>
        <v>0.44217010497539277</v>
      </c>
      <c r="I1757" s="2">
        <f t="shared" si="248"/>
        <v>30.660052059735165</v>
      </c>
    </row>
    <row r="1758" spans="1:9" ht="13.5" x14ac:dyDescent="0.25">
      <c r="A1758" s="3">
        <f>TITRES_STAT!B1761</f>
        <v>45258</v>
      </c>
      <c r="B1758" s="5">
        <f>TITRES_STAT!D1761</f>
        <v>1.63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7.4046128807623074E-3</v>
      </c>
      <c r="G1758" s="2">
        <f t="shared" si="249"/>
        <v>1.6746073055242804E-2</v>
      </c>
      <c r="H1758" s="2">
        <f t="shared" si="247"/>
        <v>0.44217010497539283</v>
      </c>
      <c r="I1758" s="2">
        <f t="shared" si="248"/>
        <v>30.660052059735165</v>
      </c>
    </row>
    <row r="1759" spans="1:9" ht="13.5" x14ac:dyDescent="0.25">
      <c r="A1759" s="3">
        <f>TITRES_STAT!B1762</f>
        <v>45259</v>
      </c>
      <c r="B1759" s="5">
        <f>TITRES_STAT!D1762</f>
        <v>1.63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6.8757119607078575E-3</v>
      </c>
      <c r="G1759" s="2">
        <f t="shared" si="249"/>
        <v>1.5549924979868318E-2</v>
      </c>
      <c r="H1759" s="2">
        <f t="shared" si="247"/>
        <v>0.44217010497539283</v>
      </c>
      <c r="I1759" s="2">
        <f t="shared" si="248"/>
        <v>30.660052059735165</v>
      </c>
    </row>
    <row r="1760" spans="1:9" ht="13.5" x14ac:dyDescent="0.25">
      <c r="A1760" s="3">
        <f>TITRES_STAT!B1763</f>
        <v>45260</v>
      </c>
      <c r="B1760" s="5">
        <f>TITRES_STAT!D1763</f>
        <v>1.56</v>
      </c>
      <c r="C1760" s="2">
        <f t="shared" si="243"/>
        <v>-6.999999999999984E-2</v>
      </c>
      <c r="D1760" s="2">
        <f t="shared" si="244"/>
        <v>0</v>
      </c>
      <c r="E1760" s="2">
        <f t="shared" si="245"/>
        <v>6.999999999999984E-2</v>
      </c>
      <c r="F1760" s="2">
        <f t="shared" si="249"/>
        <v>6.3845896778001532E-3</v>
      </c>
      <c r="G1760" s="2">
        <f t="shared" si="249"/>
        <v>1.9439216052734853E-2</v>
      </c>
      <c r="H1760" s="2">
        <f t="shared" si="247"/>
        <v>0.32843863973114912</v>
      </c>
      <c r="I1760" s="2">
        <f t="shared" si="248"/>
        <v>24.72365903159961</v>
      </c>
    </row>
    <row r="1761" spans="1:9" ht="13.5" x14ac:dyDescent="0.25">
      <c r="A1761" s="3">
        <f>TITRES_STAT!B1764</f>
        <v>45261</v>
      </c>
      <c r="B1761" s="5">
        <f>TITRES_STAT!D1764</f>
        <v>1.49</v>
      </c>
      <c r="C1761" s="2">
        <f t="shared" si="243"/>
        <v>-7.0000000000000062E-2</v>
      </c>
      <c r="D1761" s="2">
        <f t="shared" si="244"/>
        <v>0</v>
      </c>
      <c r="E1761" s="2">
        <f t="shared" si="245"/>
        <v>7.0000000000000062E-2</v>
      </c>
      <c r="F1761" s="2">
        <f t="shared" si="249"/>
        <v>5.9285475579572847E-3</v>
      </c>
      <c r="G1761" s="2">
        <f t="shared" si="249"/>
        <v>2.3050700620396655E-2</v>
      </c>
      <c r="H1761" s="2">
        <f t="shared" si="247"/>
        <v>0.25719598096343099</v>
      </c>
      <c r="I1761" s="2">
        <f t="shared" si="248"/>
        <v>20.457906711277673</v>
      </c>
    </row>
    <row r="1762" spans="1:9" ht="13.5" x14ac:dyDescent="0.25">
      <c r="A1762" s="3">
        <f>TITRES_STAT!B1765</f>
        <v>45264</v>
      </c>
      <c r="B1762" s="5">
        <f>TITRES_STAT!D1765</f>
        <v>1.43</v>
      </c>
      <c r="C1762" s="2">
        <f t="shared" si="243"/>
        <v>-6.0000000000000053E-2</v>
      </c>
      <c r="D1762" s="2">
        <f t="shared" si="244"/>
        <v>0</v>
      </c>
      <c r="E1762" s="2">
        <f t="shared" si="245"/>
        <v>6.0000000000000053E-2</v>
      </c>
      <c r="F1762" s="2">
        <f t="shared" si="249"/>
        <v>5.5050798752460505E-3</v>
      </c>
      <c r="G1762" s="2">
        <f t="shared" si="249"/>
        <v>2.5689936290368327E-2</v>
      </c>
      <c r="H1762" s="2">
        <f t="shared" si="247"/>
        <v>0.21428935490626402</v>
      </c>
      <c r="I1762" s="2">
        <f t="shared" si="248"/>
        <v>17.647305729926785</v>
      </c>
    </row>
    <row r="1763" spans="1:9" ht="13.5" x14ac:dyDescent="0.25">
      <c r="A1763" s="3">
        <f>TITRES_STAT!B1766</f>
        <v>45265</v>
      </c>
      <c r="B1763" s="5">
        <f>TITRES_STAT!D1766</f>
        <v>1.37</v>
      </c>
      <c r="C1763" s="2">
        <f t="shared" si="243"/>
        <v>-5.9999999999999831E-2</v>
      </c>
      <c r="D1763" s="2">
        <f t="shared" si="244"/>
        <v>0</v>
      </c>
      <c r="E1763" s="2">
        <f t="shared" si="245"/>
        <v>5.9999999999999831E-2</v>
      </c>
      <c r="F1763" s="2">
        <f t="shared" si="249"/>
        <v>5.1118598841570469E-3</v>
      </c>
      <c r="G1763" s="2">
        <f t="shared" si="249"/>
        <v>2.8140655126770577E-2</v>
      </c>
      <c r="H1763" s="2">
        <f t="shared" si="247"/>
        <v>0.18165390468447434</v>
      </c>
      <c r="I1763" s="2">
        <f t="shared" si="248"/>
        <v>15.372851895494691</v>
      </c>
    </row>
    <row r="1764" spans="1:9" ht="13.5" x14ac:dyDescent="0.25">
      <c r="A1764" s="3">
        <f>TITRES_STAT!B1767</f>
        <v>45266</v>
      </c>
      <c r="B1764" s="5">
        <f>TITRES_STAT!D1767</f>
        <v>1.37</v>
      </c>
      <c r="C1764" s="2">
        <f t="shared" si="243"/>
        <v>0</v>
      </c>
      <c r="D1764" s="2">
        <f t="shared" si="244"/>
        <v>0</v>
      </c>
      <c r="E1764" s="2">
        <f t="shared" si="245"/>
        <v>0</v>
      </c>
      <c r="F1764" s="2">
        <f t="shared" si="249"/>
        <v>4.746727035288687E-3</v>
      </c>
      <c r="G1764" s="2">
        <f t="shared" si="249"/>
        <v>2.6130608332001252E-2</v>
      </c>
      <c r="H1764" s="2">
        <f t="shared" si="247"/>
        <v>0.18165390468447434</v>
      </c>
      <c r="I1764" s="2">
        <f t="shared" si="248"/>
        <v>15.372851895494691</v>
      </c>
    </row>
    <row r="1765" spans="1:9" ht="13.5" x14ac:dyDescent="0.25">
      <c r="A1765" s="3">
        <f>TITRES_STAT!B1768</f>
        <v>45267</v>
      </c>
      <c r="B1765" s="5">
        <f>TITRES_STAT!D1768</f>
        <v>1.37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4.4076751041966381E-3</v>
      </c>
      <c r="G1765" s="2">
        <f t="shared" si="249"/>
        <v>2.4264136308286877E-2</v>
      </c>
      <c r="H1765" s="2">
        <f t="shared" si="247"/>
        <v>0.18165390468447437</v>
      </c>
      <c r="I1765" s="2">
        <f t="shared" si="248"/>
        <v>15.372851895494691</v>
      </c>
    </row>
    <row r="1766" spans="1:9" ht="13.5" x14ac:dyDescent="0.25">
      <c r="A1766" s="3">
        <f>TITRES_STAT!B1769</f>
        <v>45268</v>
      </c>
      <c r="B1766" s="5">
        <f>TITRES_STAT!D1769</f>
        <v>1.37</v>
      </c>
      <c r="C1766" s="2">
        <f t="shared" si="243"/>
        <v>0</v>
      </c>
      <c r="D1766" s="2">
        <f t="shared" si="244"/>
        <v>0</v>
      </c>
      <c r="E1766" s="2">
        <f t="shared" si="245"/>
        <v>0</v>
      </c>
      <c r="F1766" s="2">
        <f t="shared" si="249"/>
        <v>4.0928411681825927E-3</v>
      </c>
      <c r="G1766" s="2">
        <f t="shared" si="249"/>
        <v>2.2530983714837815E-2</v>
      </c>
      <c r="H1766" s="2">
        <f t="shared" si="247"/>
        <v>0.18165390468447437</v>
      </c>
      <c r="I1766" s="2">
        <f t="shared" si="248"/>
        <v>15.372851895494691</v>
      </c>
    </row>
    <row r="1767" spans="1:9" ht="13.5" x14ac:dyDescent="0.25">
      <c r="A1767" s="3">
        <f>TITRES_STAT!B1770</f>
        <v>45271</v>
      </c>
      <c r="B1767" s="5">
        <f>TITRES_STAT!D1770</f>
        <v>1.31</v>
      </c>
      <c r="C1767" s="2">
        <f t="shared" si="243"/>
        <v>-6.0000000000000053E-2</v>
      </c>
      <c r="D1767" s="2">
        <f t="shared" si="244"/>
        <v>0</v>
      </c>
      <c r="E1767" s="2">
        <f t="shared" si="245"/>
        <v>6.0000000000000053E-2</v>
      </c>
      <c r="F1767" s="2">
        <f t="shared" si="249"/>
        <v>3.8004953704552646E-3</v>
      </c>
      <c r="G1767" s="2">
        <f t="shared" si="249"/>
        <v>2.5207342020920832E-2</v>
      </c>
      <c r="H1767" s="2">
        <f t="shared" si="247"/>
        <v>0.15076938168653575</v>
      </c>
      <c r="I1767" s="2">
        <f t="shared" si="248"/>
        <v>13.101615674338873</v>
      </c>
    </row>
    <row r="1768" spans="1:9" ht="13.5" x14ac:dyDescent="0.25">
      <c r="A1768" s="3">
        <f>TITRES_STAT!B1771</f>
        <v>45272</v>
      </c>
      <c r="B1768" s="5">
        <f>TITRES_STAT!D1771</f>
        <v>1.26</v>
      </c>
      <c r="C1768" s="2">
        <f t="shared" si="243"/>
        <v>-5.0000000000000044E-2</v>
      </c>
      <c r="D1768" s="2">
        <f t="shared" si="244"/>
        <v>0</v>
      </c>
      <c r="E1768" s="2">
        <f t="shared" si="245"/>
        <v>5.0000000000000044E-2</v>
      </c>
      <c r="F1768" s="2">
        <f t="shared" si="249"/>
        <v>3.5290314154227459E-3</v>
      </c>
      <c r="G1768" s="2">
        <f t="shared" si="249"/>
        <v>2.6978246162283635E-2</v>
      </c>
      <c r="H1768" s="2">
        <f t="shared" si="247"/>
        <v>0.13081026076322314</v>
      </c>
      <c r="I1768" s="2">
        <f t="shared" si="248"/>
        <v>11.567834613999239</v>
      </c>
    </row>
    <row r="1769" spans="1:9" ht="13.5" x14ac:dyDescent="0.25">
      <c r="A1769" s="3">
        <f>TITRES_STAT!B1772</f>
        <v>45273</v>
      </c>
      <c r="B1769" s="5">
        <f>TITRES_STAT!D1772</f>
        <v>1.25</v>
      </c>
      <c r="C1769" s="2">
        <f t="shared" si="243"/>
        <v>-1.0000000000000009E-2</v>
      </c>
      <c r="D1769" s="2">
        <f t="shared" si="244"/>
        <v>0</v>
      </c>
      <c r="E1769" s="2">
        <f t="shared" si="245"/>
        <v>1.0000000000000009E-2</v>
      </c>
      <c r="F1769" s="2">
        <f t="shared" si="249"/>
        <v>3.2769577428925496E-3</v>
      </c>
      <c r="G1769" s="2">
        <f t="shared" si="249"/>
        <v>2.5765514293549091E-2</v>
      </c>
      <c r="H1769" s="2">
        <f t="shared" si="247"/>
        <v>0.1271838669920515</v>
      </c>
      <c r="I1769" s="2">
        <f t="shared" si="248"/>
        <v>11.283329252347116</v>
      </c>
    </row>
    <row r="1770" spans="1:9" ht="13.5" x14ac:dyDescent="0.25">
      <c r="A1770" s="3">
        <f>TITRES_STAT!B1773</f>
        <v>45274</v>
      </c>
      <c r="B1770" s="5">
        <f>TITRES_STAT!D1773</f>
        <v>1.25</v>
      </c>
      <c r="C1770" s="2">
        <f t="shared" si="243"/>
        <v>0</v>
      </c>
      <c r="D1770" s="2">
        <f t="shared" si="244"/>
        <v>0</v>
      </c>
      <c r="E1770" s="2">
        <f t="shared" si="245"/>
        <v>0</v>
      </c>
      <c r="F1770" s="2">
        <f t="shared" si="249"/>
        <v>3.0428893326859387E-3</v>
      </c>
      <c r="G1770" s="2">
        <f t="shared" si="249"/>
        <v>2.3925120415438445E-2</v>
      </c>
      <c r="H1770" s="2">
        <f t="shared" si="247"/>
        <v>0.12718386699205148</v>
      </c>
      <c r="I1770" s="2">
        <f t="shared" si="248"/>
        <v>11.283329252347116</v>
      </c>
    </row>
    <row r="1771" spans="1:9" ht="13.5" x14ac:dyDescent="0.25">
      <c r="A1771" s="3">
        <f>TITRES_STAT!B1774</f>
        <v>45275</v>
      </c>
      <c r="B1771" s="5">
        <f>TITRES_STAT!D1774</f>
        <v>1.3</v>
      </c>
      <c r="C1771" s="2">
        <f t="shared" si="243"/>
        <v>5.0000000000000044E-2</v>
      </c>
      <c r="D1771" s="2">
        <f t="shared" si="244"/>
        <v>5.0000000000000044E-2</v>
      </c>
      <c r="E1771" s="2">
        <f t="shared" si="245"/>
        <v>0</v>
      </c>
      <c r="F1771" s="2">
        <f t="shared" si="249"/>
        <v>6.3969686660655172E-3</v>
      </c>
      <c r="G1771" s="2">
        <f t="shared" si="249"/>
        <v>2.2216183242907129E-2</v>
      </c>
      <c r="H1771" s="2">
        <f t="shared" si="247"/>
        <v>0.2879418393394757</v>
      </c>
      <c r="I1771" s="2">
        <f t="shared" si="248"/>
        <v>22.356742404388967</v>
      </c>
    </row>
    <row r="1772" spans="1:9" ht="13.5" x14ac:dyDescent="0.25">
      <c r="A1772" s="3">
        <f>TITRES_STAT!B1775</f>
        <v>45278</v>
      </c>
      <c r="B1772" s="5">
        <f>TITRES_STAT!D1775</f>
        <v>1.3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5.9400423327751238E-3</v>
      </c>
      <c r="G1772" s="2">
        <f t="shared" si="249"/>
        <v>2.0629313011270908E-2</v>
      </c>
      <c r="H1772" s="2">
        <f t="shared" si="247"/>
        <v>0.2879418393394757</v>
      </c>
      <c r="I1772" s="2">
        <f t="shared" si="248"/>
        <v>22.356742404388967</v>
      </c>
    </row>
    <row r="1773" spans="1:9" ht="13.5" x14ac:dyDescent="0.25">
      <c r="A1773" s="3">
        <f>TITRES_STAT!B1776</f>
        <v>45279</v>
      </c>
      <c r="B1773" s="5">
        <f>TITRES_STAT!D1776</f>
        <v>1.25</v>
      </c>
      <c r="C1773" s="2">
        <f t="shared" si="243"/>
        <v>-5.0000000000000044E-2</v>
      </c>
      <c r="D1773" s="2">
        <f t="shared" si="244"/>
        <v>0</v>
      </c>
      <c r="E1773" s="2">
        <f t="shared" si="245"/>
        <v>5.0000000000000044E-2</v>
      </c>
      <c r="F1773" s="2">
        <f t="shared" ref="F1773:G1788" si="250">((F1772*13)+D1773)/14</f>
        <v>5.5157535947197578E-3</v>
      </c>
      <c r="G1773" s="2">
        <f t="shared" si="250"/>
        <v>2.2727219224751561E-2</v>
      </c>
      <c r="H1773" s="2">
        <f t="shared" si="247"/>
        <v>0.24269372949563092</v>
      </c>
      <c r="I1773" s="2">
        <f t="shared" si="248"/>
        <v>19.529649481222734</v>
      </c>
    </row>
    <row r="1774" spans="1:9" ht="13.5" x14ac:dyDescent="0.25">
      <c r="A1774" s="3">
        <f>TITRES_STAT!B1777</f>
        <v>45280</v>
      </c>
      <c r="B1774" s="5">
        <f>TITRES_STAT!D1777</f>
        <v>1.26</v>
      </c>
      <c r="C1774" s="2">
        <f t="shared" si="243"/>
        <v>1.0000000000000009E-2</v>
      </c>
      <c r="D1774" s="2">
        <f t="shared" si="244"/>
        <v>1.0000000000000009E-2</v>
      </c>
      <c r="E1774" s="2">
        <f t="shared" si="245"/>
        <v>0</v>
      </c>
      <c r="F1774" s="2">
        <f t="shared" si="250"/>
        <v>5.8360569093826326E-3</v>
      </c>
      <c r="G1774" s="2">
        <f t="shared" si="250"/>
        <v>2.1103846422983595E-2</v>
      </c>
      <c r="H1774" s="2">
        <f t="shared" si="247"/>
        <v>0.27653996301957307</v>
      </c>
      <c r="I1774" s="2">
        <f t="shared" si="248"/>
        <v>21.663243692381997</v>
      </c>
    </row>
    <row r="1775" spans="1:9" ht="13.5" x14ac:dyDescent="0.25">
      <c r="A1775" s="3">
        <f>TITRES_STAT!B1778</f>
        <v>45281</v>
      </c>
      <c r="B1775" s="5">
        <f>TITRES_STAT!D1778</f>
        <v>1.26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5.4191957015695879E-3</v>
      </c>
      <c r="G1775" s="2">
        <f t="shared" si="250"/>
        <v>1.959642882134191E-2</v>
      </c>
      <c r="H1775" s="2">
        <f t="shared" si="247"/>
        <v>0.27653996301957307</v>
      </c>
      <c r="I1775" s="2">
        <f t="shared" si="248"/>
        <v>21.663243692381997</v>
      </c>
    </row>
    <row r="1776" spans="1:9" ht="13.5" x14ac:dyDescent="0.25">
      <c r="A1776" s="3">
        <f>TITRES_STAT!B1779</f>
        <v>45282</v>
      </c>
      <c r="B1776" s="5">
        <f>TITRES_STAT!D1779</f>
        <v>1.26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5.032110294314618E-3</v>
      </c>
      <c r="G1776" s="2">
        <f t="shared" si="250"/>
        <v>1.8196683905531776E-2</v>
      </c>
      <c r="H1776" s="2">
        <f t="shared" si="247"/>
        <v>0.27653996301957307</v>
      </c>
      <c r="I1776" s="2">
        <f t="shared" si="248"/>
        <v>21.663243692381997</v>
      </c>
    </row>
    <row r="1777" spans="1:9" ht="13.5" x14ac:dyDescent="0.25">
      <c r="A1777" s="3">
        <f>TITRES_STAT!B1780</f>
        <v>45285</v>
      </c>
      <c r="B1777" s="5">
        <f>TITRES_STAT!D1780</f>
        <v>1.26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4.6726738447207174E-3</v>
      </c>
      <c r="G1777" s="2">
        <f t="shared" si="250"/>
        <v>1.6896920769422362E-2</v>
      </c>
      <c r="H1777" s="2">
        <f t="shared" si="247"/>
        <v>0.27653996301957318</v>
      </c>
      <c r="I1777" s="2">
        <f t="shared" si="248"/>
        <v>21.663243692381997</v>
      </c>
    </row>
    <row r="1778" spans="1:9" ht="13.5" x14ac:dyDescent="0.25">
      <c r="A1778" s="3">
        <f>TITRES_STAT!B1781</f>
        <v>45286</v>
      </c>
      <c r="B1778" s="5">
        <f>TITRES_STAT!D1781</f>
        <v>1.21</v>
      </c>
      <c r="C1778" s="2">
        <f t="shared" si="243"/>
        <v>-5.0000000000000044E-2</v>
      </c>
      <c r="D1778" s="2">
        <f t="shared" si="244"/>
        <v>0</v>
      </c>
      <c r="E1778" s="2">
        <f t="shared" si="245"/>
        <v>5.0000000000000044E-2</v>
      </c>
      <c r="F1778" s="2">
        <f t="shared" si="250"/>
        <v>4.3389114272406664E-3</v>
      </c>
      <c r="G1778" s="2">
        <f t="shared" si="250"/>
        <v>1.926142642874934E-2</v>
      </c>
      <c r="H1778" s="2">
        <f t="shared" si="247"/>
        <v>0.22526428368588874</v>
      </c>
      <c r="I1778" s="2">
        <f t="shared" si="248"/>
        <v>18.384954714279246</v>
      </c>
    </row>
    <row r="1779" spans="1:9" ht="13.5" x14ac:dyDescent="0.25">
      <c r="A1779" s="3">
        <f>TITRES_STAT!B1782</f>
        <v>45287</v>
      </c>
      <c r="B1779" s="5">
        <f>TITRES_STAT!D1782</f>
        <v>1.26</v>
      </c>
      <c r="C1779" s="2">
        <f t="shared" si="243"/>
        <v>5.0000000000000044E-2</v>
      </c>
      <c r="D1779" s="2">
        <f t="shared" si="244"/>
        <v>5.0000000000000044E-2</v>
      </c>
      <c r="E1779" s="2">
        <f t="shared" si="245"/>
        <v>0</v>
      </c>
      <c r="F1779" s="2">
        <f t="shared" si="250"/>
        <v>7.6004177538663365E-3</v>
      </c>
      <c r="G1779" s="2">
        <f t="shared" si="250"/>
        <v>1.7885610255267245E-2</v>
      </c>
      <c r="H1779" s="2">
        <f t="shared" si="247"/>
        <v>0.42494595629623777</v>
      </c>
      <c r="I1779" s="2">
        <f t="shared" si="248"/>
        <v>29.82189987055861</v>
      </c>
    </row>
    <row r="1780" spans="1:9" ht="13.5" x14ac:dyDescent="0.25">
      <c r="A1780" s="3">
        <f>TITRES_STAT!B1783</f>
        <v>45288</v>
      </c>
      <c r="B1780" s="5">
        <f>TITRES_STAT!D1783</f>
        <v>1.26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7.0575307714473125E-3</v>
      </c>
      <c r="G1780" s="2">
        <f t="shared" si="250"/>
        <v>1.6608066665605298E-2</v>
      </c>
      <c r="H1780" s="2">
        <f t="shared" si="247"/>
        <v>0.42494595629623777</v>
      </c>
      <c r="I1780" s="2">
        <f t="shared" si="248"/>
        <v>29.82189987055861</v>
      </c>
    </row>
    <row r="1781" spans="1:9" ht="13.5" x14ac:dyDescent="0.25">
      <c r="A1781" s="3">
        <f>TITRES_STAT!B1784</f>
        <v>45289</v>
      </c>
      <c r="B1781" s="5">
        <f>TITRES_STAT!D1784</f>
        <v>1.26</v>
      </c>
      <c r="C1781" s="2">
        <f t="shared" si="243"/>
        <v>0</v>
      </c>
      <c r="D1781" s="2">
        <f t="shared" si="244"/>
        <v>0</v>
      </c>
      <c r="E1781" s="2">
        <f t="shared" si="245"/>
        <v>0</v>
      </c>
      <c r="F1781" s="2">
        <f t="shared" si="250"/>
        <v>6.5534214306296476E-3</v>
      </c>
      <c r="G1781" s="2">
        <f t="shared" si="250"/>
        <v>1.5421776189490633E-2</v>
      </c>
      <c r="H1781" s="2">
        <f t="shared" si="247"/>
        <v>0.42494595629623783</v>
      </c>
      <c r="I1781" s="2">
        <f t="shared" si="248"/>
        <v>29.82189987055861</v>
      </c>
    </row>
    <row r="1782" spans="1:9" ht="13.5" x14ac:dyDescent="0.25">
      <c r="A1782" s="3">
        <f>TITRES_STAT!B1785</f>
        <v>45293</v>
      </c>
      <c r="B1782" s="5">
        <f>TITRES_STAT!D1785</f>
        <v>1.26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6.085319899870387E-3</v>
      </c>
      <c r="G1782" s="2">
        <f t="shared" si="250"/>
        <v>1.432022074738416E-2</v>
      </c>
      <c r="H1782" s="2">
        <f t="shared" si="247"/>
        <v>0.42494595629623783</v>
      </c>
      <c r="I1782" s="2">
        <f t="shared" si="248"/>
        <v>29.82189987055861</v>
      </c>
    </row>
    <row r="1783" spans="1:9" ht="13.5" x14ac:dyDescent="0.25">
      <c r="A1783" s="3">
        <f>TITRES_STAT!B1786</f>
        <v>45294</v>
      </c>
      <c r="B1783" s="5">
        <f>TITRES_STAT!D1786</f>
        <v>1.31</v>
      </c>
      <c r="C1783" s="2">
        <f t="shared" si="243"/>
        <v>5.0000000000000044E-2</v>
      </c>
      <c r="D1783" s="2">
        <f t="shared" si="244"/>
        <v>5.0000000000000044E-2</v>
      </c>
      <c r="E1783" s="2">
        <f t="shared" si="245"/>
        <v>0</v>
      </c>
      <c r="F1783" s="2">
        <f t="shared" si="250"/>
        <v>9.2220827641653624E-3</v>
      </c>
      <c r="G1783" s="2">
        <f t="shared" si="250"/>
        <v>1.329734783685672E-2</v>
      </c>
      <c r="H1783" s="2">
        <f t="shared" si="247"/>
        <v>0.69352797845929814</v>
      </c>
      <c r="I1783" s="2">
        <f t="shared" si="248"/>
        <v>40.951669371901446</v>
      </c>
    </row>
    <row r="1784" spans="1:9" ht="13.5" x14ac:dyDescent="0.25">
      <c r="A1784" s="3">
        <f>TITRES_STAT!B1787</f>
        <v>45295</v>
      </c>
      <c r="B1784" s="5">
        <f>TITRES_STAT!D1787</f>
        <v>1.35</v>
      </c>
      <c r="C1784" s="2">
        <f t="shared" si="243"/>
        <v>4.0000000000000036E-2</v>
      </c>
      <c r="D1784" s="2">
        <f t="shared" si="244"/>
        <v>4.0000000000000036E-2</v>
      </c>
      <c r="E1784" s="2">
        <f t="shared" si="245"/>
        <v>0</v>
      </c>
      <c r="F1784" s="2">
        <f t="shared" si="250"/>
        <v>1.1420505423867839E-2</v>
      </c>
      <c r="G1784" s="2">
        <f t="shared" si="250"/>
        <v>1.234753727708124E-2</v>
      </c>
      <c r="H1784" s="2">
        <f t="shared" si="247"/>
        <v>0.92492172063055023</v>
      </c>
      <c r="I1784" s="2">
        <f t="shared" si="248"/>
        <v>48.049835518899535</v>
      </c>
    </row>
    <row r="1785" spans="1:9" ht="13.5" x14ac:dyDescent="0.25">
      <c r="A1785" s="3">
        <f>TITRES_STAT!B1788</f>
        <v>45296</v>
      </c>
      <c r="B1785" s="5">
        <f>TITRES_STAT!D1788</f>
        <v>1.35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1.0604755036448709E-2</v>
      </c>
      <c r="G1785" s="2">
        <f t="shared" si="250"/>
        <v>1.1465570328718295E-2</v>
      </c>
      <c r="H1785" s="2">
        <f t="shared" si="247"/>
        <v>0.92492172063055023</v>
      </c>
      <c r="I1785" s="2">
        <f t="shared" si="248"/>
        <v>48.049835518899535</v>
      </c>
    </row>
    <row r="1786" spans="1:9" ht="13.5" x14ac:dyDescent="0.25">
      <c r="A1786" s="3">
        <f>TITRES_STAT!B1789</f>
        <v>45299</v>
      </c>
      <c r="B1786" s="5">
        <f>TITRES_STAT!D1789</f>
        <v>1.35</v>
      </c>
      <c r="C1786" s="2">
        <f t="shared" si="243"/>
        <v>0</v>
      </c>
      <c r="D1786" s="2">
        <f t="shared" si="244"/>
        <v>0</v>
      </c>
      <c r="E1786" s="2">
        <f t="shared" si="245"/>
        <v>0</v>
      </c>
      <c r="F1786" s="2">
        <f t="shared" si="250"/>
        <v>9.8472725338452308E-3</v>
      </c>
      <c r="G1786" s="2">
        <f t="shared" si="250"/>
        <v>1.0646601019524133E-2</v>
      </c>
      <c r="H1786" s="2">
        <f t="shared" si="247"/>
        <v>0.92492172063055023</v>
      </c>
      <c r="I1786" s="2">
        <f t="shared" si="248"/>
        <v>48.049835518899535</v>
      </c>
    </row>
    <row r="1787" spans="1:9" ht="13.5" x14ac:dyDescent="0.25">
      <c r="A1787" s="3">
        <f>TITRES_STAT!B1790</f>
        <v>45300</v>
      </c>
      <c r="B1787" s="5">
        <f>TITRES_STAT!D1790</f>
        <v>1.35</v>
      </c>
      <c r="C1787" s="2">
        <f t="shared" si="243"/>
        <v>0</v>
      </c>
      <c r="D1787" s="2">
        <f t="shared" si="244"/>
        <v>0</v>
      </c>
      <c r="E1787" s="2">
        <f t="shared" si="245"/>
        <v>0</v>
      </c>
      <c r="F1787" s="2">
        <f t="shared" si="250"/>
        <v>9.1438959242848578E-3</v>
      </c>
      <c r="G1787" s="2">
        <f t="shared" si="250"/>
        <v>9.8861295181295519E-3</v>
      </c>
      <c r="H1787" s="2">
        <f t="shared" si="247"/>
        <v>0.92492172063055023</v>
      </c>
      <c r="I1787" s="2">
        <f t="shared" si="248"/>
        <v>48.049835518899535</v>
      </c>
    </row>
    <row r="1788" spans="1:9" ht="13.5" x14ac:dyDescent="0.25">
      <c r="A1788" s="3">
        <f>TITRES_STAT!B1791</f>
        <v>45301</v>
      </c>
      <c r="B1788" s="5">
        <f>TITRES_STAT!D1791</f>
        <v>1.35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8.4907605011216546E-3</v>
      </c>
      <c r="G1788" s="2">
        <f t="shared" si="250"/>
        <v>9.1799774096917273E-3</v>
      </c>
      <c r="H1788" s="2">
        <f t="shared" si="247"/>
        <v>0.92492172063055034</v>
      </c>
      <c r="I1788" s="2">
        <f t="shared" si="248"/>
        <v>48.049835518899535</v>
      </c>
    </row>
    <row r="1789" spans="1:9" ht="13.5" x14ac:dyDescent="0.25">
      <c r="A1789" s="3">
        <f>TITRES_STAT!B1792</f>
        <v>45302</v>
      </c>
      <c r="B1789" s="5">
        <f>TITRES_STAT!D1792</f>
        <v>1.35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7.8842776081843938E-3</v>
      </c>
      <c r="G1789" s="2">
        <f t="shared" si="251"/>
        <v>8.5242647375708899E-3</v>
      </c>
      <c r="H1789" s="2">
        <f t="shared" si="247"/>
        <v>0.92492172063055034</v>
      </c>
      <c r="I1789" s="2">
        <f t="shared" si="248"/>
        <v>48.049835518899535</v>
      </c>
    </row>
    <row r="1790" spans="1:9" ht="13.5" x14ac:dyDescent="0.25">
      <c r="A1790" s="3">
        <f>TITRES_STAT!B1793</f>
        <v>45303</v>
      </c>
      <c r="B1790" s="5">
        <f>TITRES_STAT!D1793</f>
        <v>1.35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7.3211149218855081E-3</v>
      </c>
      <c r="G1790" s="2">
        <f t="shared" si="251"/>
        <v>7.9153886848872552E-3</v>
      </c>
      <c r="H1790" s="2">
        <f t="shared" si="247"/>
        <v>0.92492172063055023</v>
      </c>
      <c r="I1790" s="2">
        <f t="shared" si="248"/>
        <v>48.049835518899535</v>
      </c>
    </row>
    <row r="1791" spans="1:9" ht="13.5" x14ac:dyDescent="0.25">
      <c r="A1791" s="3">
        <f>TITRES_STAT!B1794</f>
        <v>45306</v>
      </c>
      <c r="B1791" s="5">
        <f>TITRES_STAT!D1794</f>
        <v>1.35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6.7981781417508292E-3</v>
      </c>
      <c r="G1791" s="2">
        <f t="shared" si="251"/>
        <v>7.3500037788238803E-3</v>
      </c>
      <c r="H1791" s="2">
        <f t="shared" si="247"/>
        <v>0.92492172063055023</v>
      </c>
      <c r="I1791" s="2">
        <f t="shared" si="248"/>
        <v>48.049835518899535</v>
      </c>
    </row>
    <row r="1792" spans="1:9" ht="13.5" x14ac:dyDescent="0.25">
      <c r="A1792" s="3">
        <f>TITRES_STAT!B1795</f>
        <v>45307</v>
      </c>
      <c r="B1792" s="5">
        <f>TITRES_STAT!D1795</f>
        <v>1.35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6.3125939887686269E-3</v>
      </c>
      <c r="G1792" s="2">
        <f t="shared" si="251"/>
        <v>6.8250035089078894E-3</v>
      </c>
      <c r="H1792" s="2">
        <f t="shared" si="247"/>
        <v>0.92492172063055011</v>
      </c>
      <c r="I1792" s="2">
        <f t="shared" si="248"/>
        <v>48.049835518899535</v>
      </c>
    </row>
    <row r="1793" spans="1:9" ht="13.5" x14ac:dyDescent="0.25">
      <c r="A1793" s="3">
        <f>TITRES_STAT!B1796</f>
        <v>45308</v>
      </c>
      <c r="B1793" s="5">
        <f>TITRES_STAT!D1796</f>
        <v>1.35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5.8616944181422966E-3</v>
      </c>
      <c r="G1793" s="2">
        <f t="shared" si="251"/>
        <v>6.337503258271612E-3</v>
      </c>
      <c r="H1793" s="2">
        <f t="shared" si="247"/>
        <v>0.92492172063055</v>
      </c>
      <c r="I1793" s="2">
        <f t="shared" si="248"/>
        <v>48.049835518899528</v>
      </c>
    </row>
    <row r="1794" spans="1:9" ht="13.5" x14ac:dyDescent="0.25">
      <c r="A1794" s="3">
        <f>TITRES_STAT!B1797</f>
        <v>45309</v>
      </c>
      <c r="B1794" s="5">
        <f>TITRES_STAT!D1797</f>
        <v>1.35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5.4430019597035617E-3</v>
      </c>
      <c r="G1794" s="2">
        <f t="shared" si="251"/>
        <v>5.8848244541093537E-3</v>
      </c>
      <c r="H1794" s="2">
        <f t="shared" si="247"/>
        <v>0.92492172063055023</v>
      </c>
      <c r="I1794" s="2">
        <f t="shared" si="248"/>
        <v>48.049835518899535</v>
      </c>
    </row>
    <row r="1795" spans="1:9" ht="13.5" x14ac:dyDescent="0.25">
      <c r="A1795" s="3">
        <f>TITRES_STAT!B1798</f>
        <v>45310</v>
      </c>
      <c r="B1795" s="5">
        <f>TITRES_STAT!D1798</f>
        <v>1.35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5.0542161054390215E-3</v>
      </c>
      <c r="G1795" s="2">
        <f t="shared" si="251"/>
        <v>5.4644798502443996E-3</v>
      </c>
      <c r="H1795" s="2">
        <f t="shared" si="247"/>
        <v>0.92492172063055023</v>
      </c>
      <c r="I1795" s="2">
        <f t="shared" si="248"/>
        <v>48.049835518899535</v>
      </c>
    </row>
    <row r="1796" spans="1:9" ht="13.5" x14ac:dyDescent="0.25">
      <c r="A1796" s="3">
        <f>TITRES_STAT!B1799</f>
        <v>45313</v>
      </c>
      <c r="B1796" s="5">
        <f>TITRES_STAT!D1799</f>
        <v>1.35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4.6932006693362338E-3</v>
      </c>
      <c r="G1796" s="2">
        <f t="shared" si="251"/>
        <v>5.074159860941228E-3</v>
      </c>
      <c r="H1796" s="2">
        <f t="shared" si="247"/>
        <v>0.92492172063055023</v>
      </c>
      <c r="I1796" s="2">
        <f t="shared" si="248"/>
        <v>48.049835518899535</v>
      </c>
    </row>
    <row r="1797" spans="1:9" ht="13.5" x14ac:dyDescent="0.25">
      <c r="A1797" s="3">
        <f>TITRES_STAT!B1800</f>
        <v>45314</v>
      </c>
      <c r="B1797" s="5">
        <f>TITRES_STAT!D1800</f>
        <v>1.35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4.3579720500979318E-3</v>
      </c>
      <c r="G1797" s="2">
        <f t="shared" si="251"/>
        <v>4.7117198708739967E-3</v>
      </c>
      <c r="H1797" s="2">
        <f t="shared" si="247"/>
        <v>0.92492172063055045</v>
      </c>
      <c r="I1797" s="2">
        <f t="shared" si="248"/>
        <v>48.049835518899542</v>
      </c>
    </row>
    <row r="1798" spans="1:9" ht="13.5" x14ac:dyDescent="0.25">
      <c r="A1798" s="3">
        <f>TITRES_STAT!B1801</f>
        <v>45315</v>
      </c>
      <c r="B1798" s="5">
        <f>TITRES_STAT!D1801</f>
        <v>1.35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4.046688332233794E-3</v>
      </c>
      <c r="G1798" s="2">
        <f t="shared" si="251"/>
        <v>4.3751684515258545E-3</v>
      </c>
      <c r="H1798" s="2">
        <f t="shared" si="247"/>
        <v>0.92492172063055034</v>
      </c>
      <c r="I1798" s="2">
        <f t="shared" si="248"/>
        <v>48.049835518899535</v>
      </c>
    </row>
    <row r="1799" spans="1:9" ht="13.5" x14ac:dyDescent="0.25">
      <c r="A1799" s="3">
        <f>TITRES_STAT!B1802</f>
        <v>45316</v>
      </c>
      <c r="B1799" s="5">
        <f>TITRES_STAT!D1802</f>
        <v>1.35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3.7576391656456661E-3</v>
      </c>
      <c r="G1799" s="2">
        <f t="shared" si="251"/>
        <v>4.0626564192740074E-3</v>
      </c>
      <c r="H1799" s="2">
        <f t="shared" si="247"/>
        <v>0.92492172063055045</v>
      </c>
      <c r="I1799" s="2">
        <f t="shared" si="248"/>
        <v>48.049835518899542</v>
      </c>
    </row>
    <row r="1800" spans="1:9" ht="13.5" x14ac:dyDescent="0.25">
      <c r="A1800" s="3">
        <f>TITRES_STAT!B1803</f>
        <v>45317</v>
      </c>
      <c r="B1800" s="5">
        <f>TITRES_STAT!D1803</f>
        <v>1.29</v>
      </c>
      <c r="C1800" s="2">
        <f t="shared" si="252"/>
        <v>-6.0000000000000053E-2</v>
      </c>
      <c r="D1800" s="2">
        <f t="shared" si="253"/>
        <v>0</v>
      </c>
      <c r="E1800" s="2">
        <f t="shared" si="254"/>
        <v>6.0000000000000053E-2</v>
      </c>
      <c r="F1800" s="2">
        <f t="shared" si="251"/>
        <v>3.4892363680995471E-3</v>
      </c>
      <c r="G1800" s="2">
        <f t="shared" si="251"/>
        <v>8.0581809607544394E-3</v>
      </c>
      <c r="H1800" s="2">
        <f t="shared" si="247"/>
        <v>0.43300546179008503</v>
      </c>
      <c r="I1800" s="2">
        <f t="shared" si="248"/>
        <v>30.216595354017855</v>
      </c>
    </row>
    <row r="1801" spans="1:9" ht="13.5" x14ac:dyDescent="0.25">
      <c r="A1801" s="3">
        <f>TITRES_STAT!B1804</f>
        <v>45320</v>
      </c>
      <c r="B1801" s="5">
        <f>TITRES_STAT!D1804</f>
        <v>1.29</v>
      </c>
      <c r="C1801" s="2">
        <f t="shared" si="252"/>
        <v>0</v>
      </c>
      <c r="D1801" s="2">
        <f t="shared" si="253"/>
        <v>0</v>
      </c>
      <c r="E1801" s="2">
        <f t="shared" si="254"/>
        <v>0</v>
      </c>
      <c r="F1801" s="2">
        <f t="shared" si="251"/>
        <v>3.2400051989495793E-3</v>
      </c>
      <c r="G1801" s="2">
        <f t="shared" si="251"/>
        <v>7.482596606414837E-3</v>
      </c>
      <c r="H1801" s="2">
        <f t="shared" si="247"/>
        <v>0.43300546179008498</v>
      </c>
      <c r="I1801" s="2">
        <f t="shared" si="248"/>
        <v>30.216595354017855</v>
      </c>
    </row>
    <row r="1802" spans="1:9" ht="13.5" x14ac:dyDescent="0.25">
      <c r="A1802" s="3">
        <f>TITRES_STAT!B1805</f>
        <v>45321</v>
      </c>
      <c r="B1802" s="5">
        <f>TITRES_STAT!D1805</f>
        <v>1.29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3.0085762561674668E-3</v>
      </c>
      <c r="G1802" s="2">
        <f t="shared" si="251"/>
        <v>6.9481254202423482E-3</v>
      </c>
      <c r="H1802" s="2">
        <f t="shared" si="247"/>
        <v>0.43300546179008503</v>
      </c>
      <c r="I1802" s="2">
        <f t="shared" si="248"/>
        <v>30.216595354017855</v>
      </c>
    </row>
    <row r="1803" spans="1:9" ht="13.5" x14ac:dyDescent="0.25">
      <c r="A1803" s="3">
        <f>TITRES_STAT!B1806</f>
        <v>45322</v>
      </c>
      <c r="B1803" s="5">
        <f>TITRES_STAT!D1806</f>
        <v>1.29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2.7936779521555051E-3</v>
      </c>
      <c r="G1803" s="2">
        <f t="shared" si="251"/>
        <v>6.4518307473678945E-3</v>
      </c>
      <c r="H1803" s="2">
        <f t="shared" si="247"/>
        <v>0.43300546179008509</v>
      </c>
      <c r="I1803" s="2">
        <f t="shared" si="248"/>
        <v>30.216595354017869</v>
      </c>
    </row>
    <row r="1804" spans="1:9" ht="13.5" x14ac:dyDescent="0.25">
      <c r="A1804" s="3">
        <f>TITRES_STAT!B1807</f>
        <v>45323</v>
      </c>
      <c r="B1804" s="5">
        <f>TITRES_STAT!D1807</f>
        <v>1.29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2.5941295270015402E-3</v>
      </c>
      <c r="G1804" s="2">
        <f t="shared" si="251"/>
        <v>5.9909856939844731E-3</v>
      </c>
      <c r="H1804" s="2">
        <f t="shared" si="247"/>
        <v>0.43300546179008509</v>
      </c>
      <c r="I1804" s="2">
        <f t="shared" si="248"/>
        <v>30.216595354017869</v>
      </c>
    </row>
    <row r="1805" spans="1:9" ht="13.5" x14ac:dyDescent="0.25">
      <c r="A1805" s="3">
        <f>TITRES_STAT!B1808</f>
        <v>45324</v>
      </c>
      <c r="B1805" s="5">
        <f>TITRES_STAT!D1808</f>
        <v>1.28</v>
      </c>
      <c r="C1805" s="2">
        <f t="shared" si="252"/>
        <v>-1.0000000000000009E-2</v>
      </c>
      <c r="D1805" s="2">
        <f t="shared" si="253"/>
        <v>0</v>
      </c>
      <c r="E1805" s="2">
        <f t="shared" si="254"/>
        <v>1.0000000000000009E-2</v>
      </c>
      <c r="F1805" s="2">
        <f t="shared" ref="F1805:G1820" si="255">((F1804*13)+D1805)/14</f>
        <v>2.4088345607871445E-3</v>
      </c>
      <c r="G1805" s="2">
        <f t="shared" si="255"/>
        <v>6.2773438586998685E-3</v>
      </c>
      <c r="H1805" s="2">
        <f t="shared" si="247"/>
        <v>0.38373468381036724</v>
      </c>
      <c r="I1805" s="2">
        <f t="shared" si="248"/>
        <v>27.731810751009249</v>
      </c>
    </row>
    <row r="1806" spans="1:9" ht="13.5" x14ac:dyDescent="0.25">
      <c r="A1806" s="3">
        <f>TITRES_STAT!B1809</f>
        <v>45327</v>
      </c>
      <c r="B1806" s="5">
        <f>TITRES_STAT!D1809</f>
        <v>1.28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2.2367749493023485E-3</v>
      </c>
      <c r="G1806" s="2">
        <f t="shared" si="255"/>
        <v>5.8289621545070201E-3</v>
      </c>
      <c r="H1806" s="2">
        <f t="shared" si="247"/>
        <v>0.38373468381036729</v>
      </c>
      <c r="I1806" s="2">
        <f t="shared" si="248"/>
        <v>27.731810751009249</v>
      </c>
    </row>
    <row r="1807" spans="1:9" ht="13.5" x14ac:dyDescent="0.25">
      <c r="A1807" s="3">
        <f>TITRES_STAT!B1810</f>
        <v>45328</v>
      </c>
      <c r="B1807" s="5">
        <f>TITRES_STAT!D1810</f>
        <v>1.28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2.0770053100664662E-3</v>
      </c>
      <c r="G1807" s="2">
        <f t="shared" si="255"/>
        <v>5.4126077148993756E-3</v>
      </c>
      <c r="H1807" s="2">
        <f t="shared" si="247"/>
        <v>0.38373468381036724</v>
      </c>
      <c r="I1807" s="2">
        <f t="shared" si="248"/>
        <v>27.731810751009249</v>
      </c>
    </row>
    <row r="1808" spans="1:9" ht="13.5" x14ac:dyDescent="0.25">
      <c r="A1808" s="3">
        <f>TITRES_STAT!B1811</f>
        <v>45329</v>
      </c>
      <c r="B1808" s="5">
        <f>TITRES_STAT!D1811</f>
        <v>1.28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1.9286477879188614E-3</v>
      </c>
      <c r="G1808" s="2">
        <f t="shared" si="255"/>
        <v>5.0259928781208486E-3</v>
      </c>
      <c r="H1808" s="2">
        <f t="shared" si="247"/>
        <v>0.38373468381036724</v>
      </c>
      <c r="I1808" s="2">
        <f t="shared" si="248"/>
        <v>27.731810751009249</v>
      </c>
    </row>
    <row r="1809" spans="1:9" ht="13.5" x14ac:dyDescent="0.25">
      <c r="A1809" s="3">
        <f>TITRES_STAT!B1812</f>
        <v>45330</v>
      </c>
      <c r="B1809" s="5">
        <f>TITRES_STAT!D1812</f>
        <v>1.28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1.7908872316389425E-3</v>
      </c>
      <c r="G1809" s="2">
        <f t="shared" si="255"/>
        <v>4.6669933868265026E-3</v>
      </c>
      <c r="H1809" s="2">
        <f t="shared" ref="H1809:H1872" si="256">F1809/G1809</f>
        <v>0.38373468381036718</v>
      </c>
      <c r="I1809" s="2">
        <f t="shared" ref="I1809:I1872" si="257">IF(G1809=0,100,100-(100/(1+H1809)))</f>
        <v>27.731810751009249</v>
      </c>
    </row>
    <row r="1810" spans="1:9" ht="13.5" x14ac:dyDescent="0.25">
      <c r="A1810" s="3">
        <f>TITRES_STAT!B1813</f>
        <v>45331</v>
      </c>
      <c r="B1810" s="5">
        <f>TITRES_STAT!D1813</f>
        <v>1.23</v>
      </c>
      <c r="C1810" s="2">
        <f t="shared" si="252"/>
        <v>-5.0000000000000044E-2</v>
      </c>
      <c r="D1810" s="2">
        <f t="shared" si="253"/>
        <v>0</v>
      </c>
      <c r="E1810" s="2">
        <f t="shared" si="254"/>
        <v>5.0000000000000044E-2</v>
      </c>
      <c r="F1810" s="2">
        <f t="shared" si="255"/>
        <v>1.6629667150933039E-3</v>
      </c>
      <c r="G1810" s="2">
        <f t="shared" si="255"/>
        <v>7.9050652877674689E-3</v>
      </c>
      <c r="H1810" s="2">
        <f t="shared" si="256"/>
        <v>0.21036723348340053</v>
      </c>
      <c r="I1810" s="2">
        <f t="shared" si="257"/>
        <v>17.380446831658688</v>
      </c>
    </row>
    <row r="1811" spans="1:9" ht="13.5" x14ac:dyDescent="0.25">
      <c r="A1811" s="3">
        <f>TITRES_STAT!B1814</f>
        <v>45334</v>
      </c>
      <c r="B1811" s="5">
        <f>TITRES_STAT!D1814</f>
        <v>1.23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1.5441833783009251E-3</v>
      </c>
      <c r="G1811" s="2">
        <f t="shared" si="255"/>
        <v>7.3404177672126494E-3</v>
      </c>
      <c r="H1811" s="2">
        <f t="shared" si="256"/>
        <v>0.21036723348340053</v>
      </c>
      <c r="I1811" s="2">
        <f t="shared" si="257"/>
        <v>17.380446831658688</v>
      </c>
    </row>
    <row r="1812" spans="1:9" ht="13.5" x14ac:dyDescent="0.25">
      <c r="A1812" s="3">
        <f>TITRES_STAT!B1815</f>
        <v>45335</v>
      </c>
      <c r="B1812" s="5">
        <f>TITRES_STAT!D1815</f>
        <v>1.23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1.4338845655651447E-3</v>
      </c>
      <c r="G1812" s="2">
        <f t="shared" si="255"/>
        <v>6.8161022124117454E-3</v>
      </c>
      <c r="H1812" s="2">
        <f t="shared" si="256"/>
        <v>0.21036723348340056</v>
      </c>
      <c r="I1812" s="2">
        <f t="shared" si="257"/>
        <v>17.380446831658688</v>
      </c>
    </row>
    <row r="1813" spans="1:9" ht="13.5" x14ac:dyDescent="0.25">
      <c r="A1813" s="3">
        <f>TITRES_STAT!B1816</f>
        <v>45336</v>
      </c>
      <c r="B1813" s="5">
        <f>TITRES_STAT!D1816</f>
        <v>1.23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1.3314642394533487E-3</v>
      </c>
      <c r="G1813" s="2">
        <f t="shared" si="255"/>
        <v>6.3292377686680491E-3</v>
      </c>
      <c r="H1813" s="2">
        <f t="shared" si="256"/>
        <v>0.21036723348340058</v>
      </c>
      <c r="I1813" s="2">
        <f t="shared" si="257"/>
        <v>17.380446831658688</v>
      </c>
    </row>
    <row r="1814" spans="1:9" ht="13.5" x14ac:dyDescent="0.25">
      <c r="A1814" s="3">
        <f>TITRES_STAT!B1817</f>
        <v>45337</v>
      </c>
      <c r="B1814" s="5">
        <f>TITRES_STAT!D1817</f>
        <v>1.23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1.2363596509209669E-3</v>
      </c>
      <c r="G1814" s="2">
        <f t="shared" si="255"/>
        <v>5.8771493566203313E-3</v>
      </c>
      <c r="H1814" s="2">
        <f t="shared" si="256"/>
        <v>0.21036723348340061</v>
      </c>
      <c r="I1814" s="2">
        <f t="shared" si="257"/>
        <v>17.380446831658688</v>
      </c>
    </row>
    <row r="1815" spans="1:9" ht="13.5" x14ac:dyDescent="0.25">
      <c r="A1815" s="3">
        <f>TITRES_STAT!B1818</f>
        <v>45338</v>
      </c>
      <c r="B1815" s="5">
        <f>TITRES_STAT!D1818</f>
        <v>1.23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1.1480482472837549E-3</v>
      </c>
      <c r="G1815" s="2">
        <f t="shared" si="255"/>
        <v>5.4573529740045926E-3</v>
      </c>
      <c r="H1815" s="2">
        <f t="shared" si="256"/>
        <v>0.21036723348340061</v>
      </c>
      <c r="I1815" s="2">
        <f t="shared" si="257"/>
        <v>17.380446831658688</v>
      </c>
    </row>
    <row r="1816" spans="1:9" ht="13.5" x14ac:dyDescent="0.25">
      <c r="A1816" s="3">
        <f>TITRES_STAT!B1819</f>
        <v>45341</v>
      </c>
      <c r="B1816" s="5">
        <f>TITRES_STAT!D1819</f>
        <v>1.23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1.0660448010492011E-3</v>
      </c>
      <c r="G1816" s="2">
        <f t="shared" si="255"/>
        <v>5.0675420472899788E-3</v>
      </c>
      <c r="H1816" s="2">
        <f t="shared" si="256"/>
        <v>0.21036723348340064</v>
      </c>
      <c r="I1816" s="2">
        <f t="shared" si="257"/>
        <v>17.380446831658688</v>
      </c>
    </row>
    <row r="1817" spans="1:9" ht="13.5" x14ac:dyDescent="0.25">
      <c r="A1817" s="3">
        <f>TITRES_STAT!B1820</f>
        <v>45342</v>
      </c>
      <c r="B1817" s="5">
        <f>TITRES_STAT!D1820</f>
        <v>1.23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9.8989874383140089E-4</v>
      </c>
      <c r="G1817" s="2">
        <f t="shared" si="255"/>
        <v>4.7055747581978375E-3</v>
      </c>
      <c r="H1817" s="2">
        <f t="shared" si="256"/>
        <v>0.21036723348340061</v>
      </c>
      <c r="I1817" s="2">
        <f t="shared" si="257"/>
        <v>17.380446831658688</v>
      </c>
    </row>
    <row r="1818" spans="1:9" ht="13.5" x14ac:dyDescent="0.25">
      <c r="A1818" s="3">
        <f>TITRES_STAT!B1821</f>
        <v>45343</v>
      </c>
      <c r="B1818" s="5">
        <f>TITRES_STAT!D1821</f>
        <v>1.23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9.1919169070058654E-4</v>
      </c>
      <c r="G1818" s="2">
        <f t="shared" si="255"/>
        <v>4.3694622754694209E-3</v>
      </c>
      <c r="H1818" s="2">
        <f t="shared" si="256"/>
        <v>0.21036723348340061</v>
      </c>
      <c r="I1818" s="2">
        <f t="shared" si="257"/>
        <v>17.380446831658688</v>
      </c>
    </row>
    <row r="1819" spans="1:9" ht="13.5" x14ac:dyDescent="0.25">
      <c r="A1819" s="3">
        <f>TITRES_STAT!B1822</f>
        <v>45344</v>
      </c>
      <c r="B1819" s="5">
        <f>TITRES_STAT!D1822</f>
        <v>1.23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8.5353514136483032E-4</v>
      </c>
      <c r="G1819" s="2">
        <f t="shared" si="255"/>
        <v>4.0573578272216056E-3</v>
      </c>
      <c r="H1819" s="2">
        <f t="shared" si="256"/>
        <v>0.21036723348340056</v>
      </c>
      <c r="I1819" s="2">
        <f t="shared" si="257"/>
        <v>17.380446831658688</v>
      </c>
    </row>
    <row r="1820" spans="1:9" ht="13.5" x14ac:dyDescent="0.25">
      <c r="A1820" s="3">
        <f>TITRES_STAT!B1823</f>
        <v>45345</v>
      </c>
      <c r="B1820" s="5">
        <f>TITRES_STAT!D1823</f>
        <v>1.23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7.9256834555305677E-4</v>
      </c>
      <c r="G1820" s="2">
        <f t="shared" si="255"/>
        <v>3.7675465538486337E-3</v>
      </c>
      <c r="H1820" s="2">
        <f t="shared" si="256"/>
        <v>0.21036723348340058</v>
      </c>
      <c r="I1820" s="2">
        <f t="shared" si="257"/>
        <v>17.380446831658688</v>
      </c>
    </row>
    <row r="1821" spans="1:9" ht="13.5" x14ac:dyDescent="0.25">
      <c r="A1821" s="3">
        <f>TITRES_STAT!B1824</f>
        <v>45348</v>
      </c>
      <c r="B1821" s="5">
        <f>TITRES_STAT!D1824</f>
        <v>1.18</v>
      </c>
      <c r="C1821" s="2">
        <f t="shared" si="252"/>
        <v>-5.0000000000000044E-2</v>
      </c>
      <c r="D1821" s="2">
        <f t="shared" si="253"/>
        <v>0</v>
      </c>
      <c r="E1821" s="2">
        <f t="shared" si="254"/>
        <v>5.0000000000000044E-2</v>
      </c>
      <c r="F1821" s="2">
        <f t="shared" ref="F1821:G1836" si="258">((F1820*13)+D1821)/14</f>
        <v>7.3595632087069564E-4</v>
      </c>
      <c r="G1821" s="2">
        <f t="shared" si="258"/>
        <v>7.0698646571451624E-3</v>
      </c>
      <c r="H1821" s="2">
        <f t="shared" si="256"/>
        <v>0.10409765342917859</v>
      </c>
      <c r="I1821" s="2">
        <f t="shared" si="257"/>
        <v>9.4283013015982249</v>
      </c>
    </row>
    <row r="1822" spans="1:9" ht="13.5" x14ac:dyDescent="0.25">
      <c r="A1822" s="3">
        <f>TITRES_STAT!B1825</f>
        <v>45349</v>
      </c>
      <c r="B1822" s="5">
        <f>TITRES_STAT!D1825</f>
        <v>1.1299999999999999</v>
      </c>
      <c r="C1822" s="2">
        <f t="shared" si="252"/>
        <v>-5.0000000000000044E-2</v>
      </c>
      <c r="D1822" s="2">
        <f t="shared" si="253"/>
        <v>0</v>
      </c>
      <c r="E1822" s="2">
        <f t="shared" si="254"/>
        <v>5.0000000000000044E-2</v>
      </c>
      <c r="F1822" s="2">
        <f t="shared" si="258"/>
        <v>6.8338801223707447E-4</v>
      </c>
      <c r="G1822" s="2">
        <f t="shared" si="258"/>
        <v>1.0136302895920509E-2</v>
      </c>
      <c r="H1822" s="2">
        <f t="shared" si="256"/>
        <v>6.7419849155466047E-2</v>
      </c>
      <c r="I1822" s="2">
        <f t="shared" si="257"/>
        <v>6.3161509699119875</v>
      </c>
    </row>
    <row r="1823" spans="1:9" ht="13.5" x14ac:dyDescent="0.25">
      <c r="A1823" s="3">
        <f>TITRES_STAT!B1826</f>
        <v>45350</v>
      </c>
      <c r="B1823" s="5">
        <f>TITRES_STAT!D1826</f>
        <v>1.08</v>
      </c>
      <c r="C1823" s="2">
        <f t="shared" si="252"/>
        <v>-4.9999999999999822E-2</v>
      </c>
      <c r="D1823" s="2">
        <f t="shared" si="253"/>
        <v>0</v>
      </c>
      <c r="E1823" s="2">
        <f t="shared" si="254"/>
        <v>4.9999999999999822E-2</v>
      </c>
      <c r="F1823" s="2">
        <f t="shared" si="258"/>
        <v>6.3457458279156918E-4</v>
      </c>
      <c r="G1823" s="2">
        <f t="shared" si="258"/>
        <v>1.2983709831926175E-2</v>
      </c>
      <c r="H1823" s="2">
        <f t="shared" si="256"/>
        <v>4.887467380325982E-2</v>
      </c>
      <c r="I1823" s="2">
        <f t="shared" si="257"/>
        <v>4.6597248483499243</v>
      </c>
    </row>
    <row r="1824" spans="1:9" ht="13.5" x14ac:dyDescent="0.25">
      <c r="A1824" s="3">
        <f>TITRES_STAT!B1827</f>
        <v>45351</v>
      </c>
      <c r="B1824" s="5">
        <f>TITRES_STAT!D1827</f>
        <v>1.04</v>
      </c>
      <c r="C1824" s="2">
        <f t="shared" si="252"/>
        <v>-4.0000000000000036E-2</v>
      </c>
      <c r="D1824" s="2">
        <f t="shared" si="253"/>
        <v>0</v>
      </c>
      <c r="E1824" s="2">
        <f t="shared" si="254"/>
        <v>4.0000000000000036E-2</v>
      </c>
      <c r="F1824" s="2">
        <f t="shared" si="258"/>
        <v>5.8924782687788571E-4</v>
      </c>
      <c r="G1824" s="2">
        <f t="shared" si="258"/>
        <v>1.491344484393145E-2</v>
      </c>
      <c r="H1824" s="2">
        <f t="shared" si="256"/>
        <v>3.9511181557603796E-2</v>
      </c>
      <c r="I1824" s="2">
        <f t="shared" si="257"/>
        <v>3.8009385813820842</v>
      </c>
    </row>
    <row r="1825" spans="1:9" ht="13.5" x14ac:dyDescent="0.25">
      <c r="A1825" s="3">
        <f>TITRES_STAT!B1828</f>
        <v>45352</v>
      </c>
      <c r="B1825" s="5">
        <f>TITRES_STAT!D1828</f>
        <v>1</v>
      </c>
      <c r="C1825" s="2">
        <f t="shared" si="252"/>
        <v>-4.0000000000000036E-2</v>
      </c>
      <c r="D1825" s="2">
        <f t="shared" si="253"/>
        <v>0</v>
      </c>
      <c r="E1825" s="2">
        <f t="shared" si="254"/>
        <v>4.0000000000000036E-2</v>
      </c>
      <c r="F1825" s="2">
        <f t="shared" si="258"/>
        <v>5.4715869638660816E-4</v>
      </c>
      <c r="G1825" s="2">
        <f t="shared" si="258"/>
        <v>1.6705341640793493E-2</v>
      </c>
      <c r="H1825" s="2">
        <f t="shared" si="256"/>
        <v>3.2753517297154686E-2</v>
      </c>
      <c r="I1825" s="2">
        <f t="shared" si="257"/>
        <v>3.1714747757891644</v>
      </c>
    </row>
    <row r="1826" spans="1:9" ht="13.5" x14ac:dyDescent="0.25">
      <c r="A1826" s="3">
        <f>TITRES_STAT!B1829</f>
        <v>45355</v>
      </c>
      <c r="B1826" s="5">
        <f>TITRES_STAT!D1829</f>
        <v>1.04</v>
      </c>
      <c r="C1826" s="2">
        <f t="shared" si="252"/>
        <v>4.0000000000000036E-2</v>
      </c>
      <c r="D1826" s="2">
        <f t="shared" si="253"/>
        <v>4.0000000000000036E-2</v>
      </c>
      <c r="E1826" s="2">
        <f t="shared" si="254"/>
        <v>0</v>
      </c>
      <c r="F1826" s="2">
        <f t="shared" si="258"/>
        <v>3.3652187895018529E-3</v>
      </c>
      <c r="G1826" s="2">
        <f t="shared" si="258"/>
        <v>1.5512102952165386E-2</v>
      </c>
      <c r="H1826" s="2">
        <f t="shared" si="256"/>
        <v>0.21694149399853557</v>
      </c>
      <c r="I1826" s="2">
        <f t="shared" si="257"/>
        <v>17.826780914974435</v>
      </c>
    </row>
    <row r="1827" spans="1:9" ht="13.5" x14ac:dyDescent="0.25">
      <c r="A1827" s="3">
        <f>TITRES_STAT!B1830</f>
        <v>45356</v>
      </c>
      <c r="B1827" s="5">
        <f>TITRES_STAT!D1830</f>
        <v>1.08</v>
      </c>
      <c r="C1827" s="2">
        <f t="shared" si="252"/>
        <v>4.0000000000000036E-2</v>
      </c>
      <c r="D1827" s="2">
        <f t="shared" si="253"/>
        <v>4.0000000000000036E-2</v>
      </c>
      <c r="E1827" s="2">
        <f t="shared" si="254"/>
        <v>0</v>
      </c>
      <c r="F1827" s="2">
        <f t="shared" si="258"/>
        <v>5.9819888759660086E-3</v>
      </c>
      <c r="G1827" s="2">
        <f t="shared" si="258"/>
        <v>1.4404095598439288E-2</v>
      </c>
      <c r="H1827" s="2">
        <f t="shared" si="256"/>
        <v>0.41529777660002259</v>
      </c>
      <c r="I1827" s="2">
        <f t="shared" si="257"/>
        <v>29.343491063604617</v>
      </c>
    </row>
    <row r="1828" spans="1:9" ht="13.5" x14ac:dyDescent="0.25">
      <c r="A1828" s="3">
        <f>TITRES_STAT!B1831</f>
        <v>45357</v>
      </c>
      <c r="B1828" s="5">
        <f>TITRES_STAT!D1831</f>
        <v>1.1200000000000001</v>
      </c>
      <c r="C1828" s="2">
        <f t="shared" si="252"/>
        <v>4.0000000000000036E-2</v>
      </c>
      <c r="D1828" s="2">
        <f t="shared" si="253"/>
        <v>4.0000000000000036E-2</v>
      </c>
      <c r="E1828" s="2">
        <f t="shared" si="254"/>
        <v>0</v>
      </c>
      <c r="F1828" s="2">
        <f t="shared" si="258"/>
        <v>8.4118468133970118E-3</v>
      </c>
      <c r="G1828" s="2">
        <f t="shared" si="258"/>
        <v>1.3375231627122198E-2</v>
      </c>
      <c r="H1828" s="2">
        <f t="shared" si="256"/>
        <v>0.62891223478623948</v>
      </c>
      <c r="I1828" s="2">
        <f t="shared" si="257"/>
        <v>38.609338266083498</v>
      </c>
    </row>
    <row r="1829" spans="1:9" ht="13.5" x14ac:dyDescent="0.25">
      <c r="A1829" s="3">
        <f>TITRES_STAT!B1832</f>
        <v>45358</v>
      </c>
      <c r="B1829" s="5">
        <f>TITRES_STAT!D1832</f>
        <v>1.17</v>
      </c>
      <c r="C1829" s="2">
        <f t="shared" si="252"/>
        <v>4.9999999999999822E-2</v>
      </c>
      <c r="D1829" s="2">
        <f t="shared" si="253"/>
        <v>4.9999999999999822E-2</v>
      </c>
      <c r="E1829" s="2">
        <f t="shared" si="254"/>
        <v>0</v>
      </c>
      <c r="F1829" s="2">
        <f t="shared" si="258"/>
        <v>1.1382429183868642E-2</v>
      </c>
      <c r="G1829" s="2">
        <f t="shared" si="258"/>
        <v>1.2419857939470614E-2</v>
      </c>
      <c r="H1829" s="2">
        <f t="shared" si="256"/>
        <v>0.91647015926768394</v>
      </c>
      <c r="I1829" s="2">
        <f t="shared" si="257"/>
        <v>47.820737246328051</v>
      </c>
    </row>
    <row r="1830" spans="1:9" ht="13.5" x14ac:dyDescent="0.25">
      <c r="A1830" s="3">
        <f>TITRES_STAT!B1833</f>
        <v>45359</v>
      </c>
      <c r="B1830" s="5">
        <f>TITRES_STAT!D1833</f>
        <v>1.22</v>
      </c>
      <c r="C1830" s="2">
        <f t="shared" si="252"/>
        <v>5.0000000000000044E-2</v>
      </c>
      <c r="D1830" s="2">
        <f t="shared" si="253"/>
        <v>5.0000000000000044E-2</v>
      </c>
      <c r="E1830" s="2">
        <f t="shared" si="254"/>
        <v>0</v>
      </c>
      <c r="F1830" s="2">
        <f t="shared" si="258"/>
        <v>1.4140827099306599E-2</v>
      </c>
      <c r="G1830" s="2">
        <f t="shared" si="258"/>
        <v>1.1532725229508429E-2</v>
      </c>
      <c r="H1830" s="2">
        <f t="shared" si="256"/>
        <v>1.226147924093856</v>
      </c>
      <c r="I1830" s="2">
        <f t="shared" si="257"/>
        <v>55.07935527657957</v>
      </c>
    </row>
    <row r="1831" spans="1:9" ht="13.5" x14ac:dyDescent="0.25">
      <c r="A1831" s="3">
        <f>TITRES_STAT!B1834</f>
        <v>45362</v>
      </c>
      <c r="B1831" s="5">
        <f>TITRES_STAT!D1834</f>
        <v>1.22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1.3130768020784698E-2</v>
      </c>
      <c r="G1831" s="2">
        <f t="shared" si="258"/>
        <v>1.0708959141686399E-2</v>
      </c>
      <c r="H1831" s="2">
        <f t="shared" si="256"/>
        <v>1.2261479240938558</v>
      </c>
      <c r="I1831" s="2">
        <f t="shared" si="257"/>
        <v>55.07935527657957</v>
      </c>
    </row>
    <row r="1832" spans="1:9" ht="13.5" x14ac:dyDescent="0.25">
      <c r="A1832" s="3">
        <f>TITRES_STAT!B1835</f>
        <v>45363</v>
      </c>
      <c r="B1832" s="5">
        <f>TITRES_STAT!D1835</f>
        <v>1.22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1.2192856019300077E-2</v>
      </c>
      <c r="G1832" s="2">
        <f t="shared" si="258"/>
        <v>9.9440334887087988E-3</v>
      </c>
      <c r="H1832" s="2">
        <f t="shared" si="256"/>
        <v>1.226147924093856</v>
      </c>
      <c r="I1832" s="2">
        <f t="shared" si="257"/>
        <v>55.07935527657957</v>
      </c>
    </row>
    <row r="1833" spans="1:9" ht="13.5" x14ac:dyDescent="0.25">
      <c r="A1833" s="3">
        <f>TITRES_STAT!B1836</f>
        <v>45364</v>
      </c>
      <c r="B1833" s="5">
        <f>TITRES_STAT!D1836</f>
        <v>1.22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1.1321937732207216E-2</v>
      </c>
      <c r="G1833" s="2">
        <f t="shared" si="258"/>
        <v>9.2337453823724564E-3</v>
      </c>
      <c r="H1833" s="2">
        <f t="shared" si="256"/>
        <v>1.226147924093856</v>
      </c>
      <c r="I1833" s="2">
        <f t="shared" si="257"/>
        <v>55.07935527657957</v>
      </c>
    </row>
    <row r="1834" spans="1:9" ht="13.5" x14ac:dyDescent="0.25">
      <c r="A1834" s="3">
        <f>TITRES_STAT!B1837</f>
        <v>45365</v>
      </c>
      <c r="B1834" s="5">
        <f>TITRES_STAT!D1837</f>
        <v>1.22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1.0513227894192415E-2</v>
      </c>
      <c r="G1834" s="2">
        <f t="shared" si="258"/>
        <v>8.5741921407744247E-3</v>
      </c>
      <c r="H1834" s="2">
        <f t="shared" si="256"/>
        <v>1.2261479240938558</v>
      </c>
      <c r="I1834" s="2">
        <f t="shared" si="257"/>
        <v>55.07935527657957</v>
      </c>
    </row>
    <row r="1835" spans="1:9" ht="13.5" x14ac:dyDescent="0.25">
      <c r="A1835" s="3">
        <f>TITRES_STAT!B1838</f>
        <v>45366</v>
      </c>
      <c r="B1835" s="5">
        <f>TITRES_STAT!D1838</f>
        <v>1.22</v>
      </c>
      <c r="C1835" s="2">
        <f t="shared" si="252"/>
        <v>0</v>
      </c>
      <c r="D1835" s="2">
        <f t="shared" si="253"/>
        <v>0</v>
      </c>
      <c r="E1835" s="2">
        <f t="shared" si="254"/>
        <v>0</v>
      </c>
      <c r="F1835" s="2">
        <f t="shared" si="258"/>
        <v>9.7622830446072416E-3</v>
      </c>
      <c r="G1835" s="2">
        <f t="shared" si="258"/>
        <v>7.9617498450048237E-3</v>
      </c>
      <c r="H1835" s="2">
        <f t="shared" si="256"/>
        <v>1.2261479240938558</v>
      </c>
      <c r="I1835" s="2">
        <f t="shared" si="257"/>
        <v>55.07935527657957</v>
      </c>
    </row>
    <row r="1836" spans="1:9" ht="13.5" x14ac:dyDescent="0.25">
      <c r="A1836" s="3">
        <f>TITRES_STAT!B1839</f>
        <v>45369</v>
      </c>
      <c r="B1836" s="5">
        <f>TITRES_STAT!D1839</f>
        <v>1.22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9.0649771128495805E-3</v>
      </c>
      <c r="G1836" s="2">
        <f t="shared" si="258"/>
        <v>7.393053427504479E-3</v>
      </c>
      <c r="H1836" s="2">
        <f t="shared" si="256"/>
        <v>1.2261479240938555</v>
      </c>
      <c r="I1836" s="2">
        <f t="shared" si="257"/>
        <v>55.07935527657957</v>
      </c>
    </row>
    <row r="1837" spans="1:9" ht="13.5" x14ac:dyDescent="0.25">
      <c r="A1837" s="3">
        <f>TITRES_STAT!B1840</f>
        <v>45370</v>
      </c>
      <c r="B1837" s="5">
        <f>TITRES_STAT!D1840</f>
        <v>1.22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8.4174787476460396E-3</v>
      </c>
      <c r="G1837" s="2">
        <f t="shared" si="259"/>
        <v>6.8649781826827308E-3</v>
      </c>
      <c r="H1837" s="2">
        <f t="shared" si="256"/>
        <v>1.2261479240938555</v>
      </c>
      <c r="I1837" s="2">
        <f t="shared" si="257"/>
        <v>55.07935527657957</v>
      </c>
    </row>
    <row r="1838" spans="1:9" ht="13.5" x14ac:dyDescent="0.25">
      <c r="A1838" s="3">
        <f>TITRES_STAT!B1841</f>
        <v>45372</v>
      </c>
      <c r="B1838" s="5">
        <f>TITRES_STAT!D1841</f>
        <v>1.22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7.8162302656713221E-3</v>
      </c>
      <c r="G1838" s="2">
        <f t="shared" si="259"/>
        <v>6.3746225982053923E-3</v>
      </c>
      <c r="H1838" s="2">
        <f t="shared" si="256"/>
        <v>1.2261479240938555</v>
      </c>
      <c r="I1838" s="2">
        <f t="shared" si="257"/>
        <v>55.07935527657957</v>
      </c>
    </row>
    <row r="1839" spans="1:9" ht="13.5" x14ac:dyDescent="0.25">
      <c r="A1839" s="3">
        <f>TITRES_STAT!B1842</f>
        <v>45373</v>
      </c>
      <c r="B1839" s="5">
        <f>TITRES_STAT!D1842</f>
        <v>1.22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7.2579281038376567E-3</v>
      </c>
      <c r="G1839" s="2">
        <f t="shared" si="259"/>
        <v>5.9192924126192925E-3</v>
      </c>
      <c r="H1839" s="2">
        <f t="shared" si="256"/>
        <v>1.2261479240938558</v>
      </c>
      <c r="I1839" s="2">
        <f t="shared" si="257"/>
        <v>55.07935527657957</v>
      </c>
    </row>
    <row r="1840" spans="1:9" ht="13.5" x14ac:dyDescent="0.25">
      <c r="A1840" s="3">
        <f>TITRES_STAT!B1843</f>
        <v>45376</v>
      </c>
      <c r="B1840" s="5">
        <f>TITRES_STAT!D1843</f>
        <v>1.22</v>
      </c>
      <c r="C1840" s="2">
        <f t="shared" si="252"/>
        <v>0</v>
      </c>
      <c r="D1840" s="2">
        <f t="shared" si="253"/>
        <v>0</v>
      </c>
      <c r="E1840" s="2">
        <f t="shared" si="254"/>
        <v>0</v>
      </c>
      <c r="F1840" s="2">
        <f t="shared" si="259"/>
        <v>6.7395046678492528E-3</v>
      </c>
      <c r="G1840" s="2">
        <f t="shared" si="259"/>
        <v>5.4964858117179148E-3</v>
      </c>
      <c r="H1840" s="2">
        <f t="shared" si="256"/>
        <v>1.2261479240938558</v>
      </c>
      <c r="I1840" s="2">
        <f t="shared" si="257"/>
        <v>55.07935527657957</v>
      </c>
    </row>
    <row r="1841" spans="1:9" ht="13.5" x14ac:dyDescent="0.25">
      <c r="A1841" s="3">
        <f>TITRES_STAT!B1844</f>
        <v>45377</v>
      </c>
      <c r="B1841" s="5">
        <f>TITRES_STAT!D1844</f>
        <v>1.22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6.2581114772885926E-3</v>
      </c>
      <c r="G1841" s="2">
        <f t="shared" si="259"/>
        <v>5.1038796823094923E-3</v>
      </c>
      <c r="H1841" s="2">
        <f t="shared" si="256"/>
        <v>1.226147924093856</v>
      </c>
      <c r="I1841" s="2">
        <f t="shared" si="257"/>
        <v>55.07935527657957</v>
      </c>
    </row>
    <row r="1842" spans="1:9" ht="13.5" x14ac:dyDescent="0.25">
      <c r="A1842" s="3">
        <f>TITRES_STAT!B1845</f>
        <v>45378</v>
      </c>
      <c r="B1842" s="5">
        <f>TITRES_STAT!D1845</f>
        <v>1.22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5.8111035146251209E-3</v>
      </c>
      <c r="G1842" s="2">
        <f t="shared" si="259"/>
        <v>4.7393168478588139E-3</v>
      </c>
      <c r="H1842" s="2">
        <f t="shared" si="256"/>
        <v>1.2261479240938558</v>
      </c>
      <c r="I1842" s="2">
        <f t="shared" si="257"/>
        <v>55.07935527657957</v>
      </c>
    </row>
    <row r="1843" spans="1:9" ht="13.5" x14ac:dyDescent="0.25">
      <c r="A1843" s="3">
        <f>TITRES_STAT!B1846</f>
        <v>45379</v>
      </c>
      <c r="B1843" s="5">
        <f>TITRES_STAT!D1846</f>
        <v>1.22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5.3960246921518976E-3</v>
      </c>
      <c r="G1843" s="2">
        <f t="shared" si="259"/>
        <v>4.4007942158688987E-3</v>
      </c>
      <c r="H1843" s="2">
        <f t="shared" si="256"/>
        <v>1.2261479240938558</v>
      </c>
      <c r="I1843" s="2">
        <f t="shared" si="257"/>
        <v>55.07935527657957</v>
      </c>
    </row>
    <row r="1844" spans="1:9" ht="13.5" x14ac:dyDescent="0.25">
      <c r="A1844" s="3">
        <f>TITRES_STAT!B1847</f>
        <v>45380</v>
      </c>
      <c r="B1844" s="5">
        <f>TITRES_STAT!D1847</f>
        <v>1.22</v>
      </c>
      <c r="C1844" s="2">
        <f t="shared" si="252"/>
        <v>0</v>
      </c>
      <c r="D1844" s="2">
        <f t="shared" si="253"/>
        <v>0</v>
      </c>
      <c r="E1844" s="2">
        <f t="shared" si="254"/>
        <v>0</v>
      </c>
      <c r="F1844" s="2">
        <f t="shared" si="259"/>
        <v>5.0105943569981898E-3</v>
      </c>
      <c r="G1844" s="2">
        <f t="shared" si="259"/>
        <v>4.0864517718782632E-3</v>
      </c>
      <c r="H1844" s="2">
        <f t="shared" si="256"/>
        <v>1.2261479240938555</v>
      </c>
      <c r="I1844" s="2">
        <f t="shared" si="257"/>
        <v>55.07935527657957</v>
      </c>
    </row>
    <row r="1845" spans="1:9" ht="13.5" x14ac:dyDescent="0.25">
      <c r="A1845" s="3">
        <f>TITRES_STAT!B1848</f>
        <v>45383</v>
      </c>
      <c r="B1845" s="5">
        <f>TITRES_STAT!D1848</f>
        <v>1.22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4.6526947600697482E-3</v>
      </c>
      <c r="G1845" s="2">
        <f t="shared" si="259"/>
        <v>3.7945623596012446E-3</v>
      </c>
      <c r="H1845" s="2">
        <f t="shared" si="256"/>
        <v>1.2261479240938555</v>
      </c>
      <c r="I1845" s="2">
        <f t="shared" si="257"/>
        <v>55.07935527657957</v>
      </c>
    </row>
    <row r="1846" spans="1:9" ht="13.5" x14ac:dyDescent="0.25">
      <c r="A1846" s="3">
        <f>TITRES_STAT!B1849</f>
        <v>45384</v>
      </c>
      <c r="B1846" s="5">
        <f>TITRES_STAT!D1849</f>
        <v>1.22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4.3203594200647661E-3</v>
      </c>
      <c r="G1846" s="2">
        <f t="shared" si="259"/>
        <v>3.5235221910582988E-3</v>
      </c>
      <c r="H1846" s="2">
        <f t="shared" si="256"/>
        <v>1.2261479240938555</v>
      </c>
      <c r="I1846" s="2">
        <f t="shared" si="257"/>
        <v>55.07935527657957</v>
      </c>
    </row>
    <row r="1847" spans="1:9" ht="13.5" x14ac:dyDescent="0.25">
      <c r="A1847" s="3">
        <f>TITRES_STAT!B1850</f>
        <v>45385</v>
      </c>
      <c r="B1847" s="5">
        <f>TITRES_STAT!D1850</f>
        <v>1.22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4.0117623186315685E-3</v>
      </c>
      <c r="G1847" s="2">
        <f t="shared" si="259"/>
        <v>3.2718420345541344E-3</v>
      </c>
      <c r="H1847" s="2">
        <f t="shared" si="256"/>
        <v>1.2261479240938555</v>
      </c>
      <c r="I1847" s="2">
        <f t="shared" si="257"/>
        <v>55.07935527657957</v>
      </c>
    </row>
    <row r="1848" spans="1:9" ht="13.5" x14ac:dyDescent="0.25">
      <c r="A1848" s="3">
        <f>TITRES_STAT!B1851</f>
        <v>45386</v>
      </c>
      <c r="B1848" s="5">
        <f>TITRES_STAT!D1851</f>
        <v>1.22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3.7252078673007424E-3</v>
      </c>
      <c r="G1848" s="2">
        <f t="shared" si="259"/>
        <v>3.0381390320859819E-3</v>
      </c>
      <c r="H1848" s="2">
        <f t="shared" si="256"/>
        <v>1.2261479240938555</v>
      </c>
      <c r="I1848" s="2">
        <f t="shared" si="257"/>
        <v>55.07935527657957</v>
      </c>
    </row>
    <row r="1849" spans="1:9" ht="13.5" x14ac:dyDescent="0.25">
      <c r="A1849" s="3">
        <f>TITRES_STAT!B1852</f>
        <v>45387</v>
      </c>
      <c r="B1849" s="5">
        <f>TITRES_STAT!D1852</f>
        <v>1.22</v>
      </c>
      <c r="C1849" s="2">
        <f t="shared" si="252"/>
        <v>0</v>
      </c>
      <c r="D1849" s="2">
        <f t="shared" si="253"/>
        <v>0</v>
      </c>
      <c r="E1849" s="2">
        <f t="shared" si="254"/>
        <v>0</v>
      </c>
      <c r="F1849" s="2">
        <f t="shared" si="259"/>
        <v>3.4591215910649751E-3</v>
      </c>
      <c r="G1849" s="2">
        <f t="shared" si="259"/>
        <v>2.8211291012226977E-3</v>
      </c>
      <c r="H1849" s="2">
        <f t="shared" si="256"/>
        <v>1.2261479240938555</v>
      </c>
      <c r="I1849" s="2">
        <f t="shared" si="257"/>
        <v>55.07935527657957</v>
      </c>
    </row>
    <row r="1850" spans="1:9" ht="13.5" x14ac:dyDescent="0.25">
      <c r="A1850" s="3">
        <f>TITRES_STAT!B1853</f>
        <v>45390</v>
      </c>
      <c r="B1850" s="5">
        <f>TITRES_STAT!D1853</f>
        <v>1.22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3.2120414774174768E-3</v>
      </c>
      <c r="G1850" s="2">
        <f t="shared" si="259"/>
        <v>2.6196198797067906E-3</v>
      </c>
      <c r="H1850" s="2">
        <f t="shared" si="256"/>
        <v>1.2261479240938555</v>
      </c>
      <c r="I1850" s="2">
        <f t="shared" si="257"/>
        <v>55.07935527657957</v>
      </c>
    </row>
    <row r="1851" spans="1:9" ht="13.5" x14ac:dyDescent="0.25">
      <c r="A1851" s="3">
        <f>TITRES_STAT!B1854</f>
        <v>45394</v>
      </c>
      <c r="B1851" s="5">
        <f>TITRES_STAT!D1854</f>
        <v>1.22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2.9826099433162283E-3</v>
      </c>
      <c r="G1851" s="2">
        <f t="shared" si="259"/>
        <v>2.4325041740134484E-3</v>
      </c>
      <c r="H1851" s="2">
        <f t="shared" si="256"/>
        <v>1.2261479240938555</v>
      </c>
      <c r="I1851" s="2">
        <f t="shared" si="257"/>
        <v>55.07935527657957</v>
      </c>
    </row>
    <row r="1852" spans="1:9" ht="13.5" x14ac:dyDescent="0.25">
      <c r="A1852" s="3">
        <f>TITRES_STAT!B1855</f>
        <v>45397</v>
      </c>
      <c r="B1852" s="5">
        <f>TITRES_STAT!D1855</f>
        <v>1.22</v>
      </c>
      <c r="C1852" s="2">
        <f t="shared" si="252"/>
        <v>0</v>
      </c>
      <c r="D1852" s="2">
        <f t="shared" si="253"/>
        <v>0</v>
      </c>
      <c r="E1852" s="2">
        <f t="shared" si="254"/>
        <v>0</v>
      </c>
      <c r="F1852" s="2">
        <f t="shared" si="259"/>
        <v>2.7695663759364979E-3</v>
      </c>
      <c r="G1852" s="2">
        <f t="shared" si="259"/>
        <v>2.2587538758696304E-3</v>
      </c>
      <c r="H1852" s="2">
        <f t="shared" si="256"/>
        <v>1.2261479240938558</v>
      </c>
      <c r="I1852" s="2">
        <f t="shared" si="257"/>
        <v>55.07935527657957</v>
      </c>
    </row>
    <row r="1853" spans="1:9" ht="13.5" x14ac:dyDescent="0.25">
      <c r="A1853" s="3">
        <f>TITRES_STAT!B1856</f>
        <v>45398</v>
      </c>
      <c r="B1853" s="5">
        <f>TITRES_STAT!D1856</f>
        <v>1.22</v>
      </c>
      <c r="C1853" s="2">
        <f t="shared" si="252"/>
        <v>0</v>
      </c>
      <c r="D1853" s="2">
        <f t="shared" si="253"/>
        <v>0</v>
      </c>
      <c r="E1853" s="2">
        <f t="shared" si="254"/>
        <v>0</v>
      </c>
      <c r="F1853" s="2">
        <f t="shared" ref="F1853:G1868" si="260">((F1852*13)+D1853)/14</f>
        <v>2.5717402062267478E-3</v>
      </c>
      <c r="G1853" s="2">
        <f t="shared" si="260"/>
        <v>2.0974143133075137E-3</v>
      </c>
      <c r="H1853" s="2">
        <f t="shared" si="256"/>
        <v>1.2261479240938558</v>
      </c>
      <c r="I1853" s="2">
        <f t="shared" si="257"/>
        <v>55.07935527657957</v>
      </c>
    </row>
    <row r="1854" spans="1:9" ht="13.5" x14ac:dyDescent="0.25">
      <c r="A1854" s="3">
        <f>TITRES_STAT!B1857</f>
        <v>45399</v>
      </c>
      <c r="B1854" s="5">
        <f>TITRES_STAT!D1857</f>
        <v>1.22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2.3880444772105516E-3</v>
      </c>
      <c r="G1854" s="2">
        <f t="shared" si="260"/>
        <v>1.9475990052141199E-3</v>
      </c>
      <c r="H1854" s="2">
        <f t="shared" si="256"/>
        <v>1.2261479240938558</v>
      </c>
      <c r="I1854" s="2">
        <f t="shared" si="257"/>
        <v>55.07935527657957</v>
      </c>
    </row>
    <row r="1855" spans="1:9" ht="13.5" x14ac:dyDescent="0.25">
      <c r="A1855" s="3">
        <f>TITRES_STAT!B1858</f>
        <v>45400</v>
      </c>
      <c r="B1855" s="5">
        <f>TITRES_STAT!D1858</f>
        <v>1.22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2.2174698716955123E-3</v>
      </c>
      <c r="G1855" s="2">
        <f t="shared" si="260"/>
        <v>1.8084847905559685E-3</v>
      </c>
      <c r="H1855" s="2">
        <f t="shared" si="256"/>
        <v>1.2261479240938558</v>
      </c>
      <c r="I1855" s="2">
        <f t="shared" si="257"/>
        <v>55.07935527657957</v>
      </c>
    </row>
    <row r="1856" spans="1:9" ht="13.5" x14ac:dyDescent="0.25">
      <c r="A1856" s="3">
        <f>TITRES_STAT!B1859</f>
        <v>45401</v>
      </c>
      <c r="B1856" s="5">
        <f>TITRES_STAT!D1859</f>
        <v>1.22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2.0590791665744046E-3</v>
      </c>
      <c r="G1856" s="2">
        <f t="shared" si="260"/>
        <v>1.6793073055162565E-3</v>
      </c>
      <c r="H1856" s="2">
        <f t="shared" si="256"/>
        <v>1.226147924093856</v>
      </c>
      <c r="I1856" s="2">
        <f t="shared" si="257"/>
        <v>55.07935527657957</v>
      </c>
    </row>
    <row r="1857" spans="1:9" ht="13.5" x14ac:dyDescent="0.25">
      <c r="A1857" s="3">
        <f>TITRES_STAT!B1860</f>
        <v>45404</v>
      </c>
      <c r="B1857" s="5">
        <f>TITRES_STAT!D1860</f>
        <v>1.22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1.9120020832476615E-3</v>
      </c>
      <c r="G1857" s="2">
        <f t="shared" si="260"/>
        <v>1.5593567836936668E-3</v>
      </c>
      <c r="H1857" s="2">
        <f t="shared" si="256"/>
        <v>1.226147924093856</v>
      </c>
      <c r="I1857" s="2">
        <f t="shared" si="257"/>
        <v>55.07935527657957</v>
      </c>
    </row>
    <row r="1858" spans="1:9" ht="13.5" x14ac:dyDescent="0.25">
      <c r="A1858" s="3">
        <f>TITRES_STAT!B1861</f>
        <v>45405</v>
      </c>
      <c r="B1858" s="5">
        <f>TITRES_STAT!D1861</f>
        <v>1.17</v>
      </c>
      <c r="C1858" s="2">
        <f t="shared" si="252"/>
        <v>-5.0000000000000044E-2</v>
      </c>
      <c r="D1858" s="2">
        <f t="shared" si="253"/>
        <v>0</v>
      </c>
      <c r="E1858" s="2">
        <f t="shared" si="254"/>
        <v>5.0000000000000044E-2</v>
      </c>
      <c r="F1858" s="2">
        <f t="shared" si="260"/>
        <v>1.7754305058728284E-3</v>
      </c>
      <c r="G1858" s="2">
        <f t="shared" si="260"/>
        <v>5.0194027277155511E-3</v>
      </c>
      <c r="H1858" s="2">
        <f t="shared" si="256"/>
        <v>0.35371349982926531</v>
      </c>
      <c r="I1858" s="2">
        <f t="shared" si="257"/>
        <v>26.129125540513314</v>
      </c>
    </row>
    <row r="1859" spans="1:9" ht="13.5" x14ac:dyDescent="0.25">
      <c r="A1859" s="3">
        <f>TITRES_STAT!B1862</f>
        <v>45406</v>
      </c>
      <c r="B1859" s="5">
        <f>TITRES_STAT!D1862</f>
        <v>1.17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1.6486140411676262E-3</v>
      </c>
      <c r="G1859" s="2">
        <f t="shared" si="260"/>
        <v>4.6608739614501541E-3</v>
      </c>
      <c r="H1859" s="2">
        <f t="shared" si="256"/>
        <v>0.35371349982926531</v>
      </c>
      <c r="I1859" s="2">
        <f t="shared" si="257"/>
        <v>26.129125540513314</v>
      </c>
    </row>
    <row r="1860" spans="1:9" ht="13.5" x14ac:dyDescent="0.25">
      <c r="A1860" s="3">
        <f>TITRES_STAT!B1863</f>
        <v>45407</v>
      </c>
      <c r="B1860" s="5">
        <f>TITRES_STAT!D1863</f>
        <v>1.17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1.5308558953699386E-3</v>
      </c>
      <c r="G1860" s="2">
        <f t="shared" si="260"/>
        <v>4.3279543927751433E-3</v>
      </c>
      <c r="H1860" s="2">
        <f t="shared" si="256"/>
        <v>0.35371349982926531</v>
      </c>
      <c r="I1860" s="2">
        <f t="shared" si="257"/>
        <v>26.129125540513314</v>
      </c>
    </row>
    <row r="1861" spans="1:9" ht="13.5" x14ac:dyDescent="0.25">
      <c r="A1861" s="3">
        <f>TITRES_STAT!B1864</f>
        <v>45408</v>
      </c>
      <c r="B1861" s="5">
        <f>TITRES_STAT!D1864</f>
        <v>1.17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1.4215090457006571E-3</v>
      </c>
      <c r="G1861" s="2">
        <f t="shared" si="260"/>
        <v>4.0188147932912043E-3</v>
      </c>
      <c r="H1861" s="2">
        <f t="shared" si="256"/>
        <v>0.35371349982926525</v>
      </c>
      <c r="I1861" s="2">
        <f t="shared" si="257"/>
        <v>26.129125540513314</v>
      </c>
    </row>
    <row r="1862" spans="1:9" ht="13.5" x14ac:dyDescent="0.25">
      <c r="A1862" s="3">
        <f>TITRES_STAT!B1865</f>
        <v>45411</v>
      </c>
      <c r="B1862" s="5">
        <f>TITRES_STAT!D1865</f>
        <v>1.17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1.3199726852934671E-3</v>
      </c>
      <c r="G1862" s="2">
        <f t="shared" si="260"/>
        <v>3.7317565937704041E-3</v>
      </c>
      <c r="H1862" s="2">
        <f t="shared" si="256"/>
        <v>0.3537134998292652</v>
      </c>
      <c r="I1862" s="2">
        <f t="shared" si="257"/>
        <v>26.129125540513314</v>
      </c>
    </row>
    <row r="1863" spans="1:9" ht="13.5" x14ac:dyDescent="0.25">
      <c r="A1863" s="3">
        <f>TITRES_STAT!B1866</f>
        <v>45412</v>
      </c>
      <c r="B1863" s="5">
        <f>TITRES_STAT!D1866</f>
        <v>1.17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1.2256889220582194E-3</v>
      </c>
      <c r="G1863" s="2">
        <f t="shared" si="260"/>
        <v>3.4652025513582326E-3</v>
      </c>
      <c r="H1863" s="2">
        <f t="shared" si="256"/>
        <v>0.35371349982926514</v>
      </c>
      <c r="I1863" s="2">
        <f t="shared" si="257"/>
        <v>26.1291255405133</v>
      </c>
    </row>
    <row r="1864" spans="1:9" ht="13.5" x14ac:dyDescent="0.25">
      <c r="A1864" s="3">
        <f>TITRES_STAT!B1867</f>
        <v>45414</v>
      </c>
      <c r="B1864" s="5">
        <f>TITRES_STAT!D1867</f>
        <v>1.2</v>
      </c>
      <c r="C1864" s="2">
        <f t="shared" si="261"/>
        <v>3.0000000000000027E-2</v>
      </c>
      <c r="D1864" s="2">
        <f t="shared" si="262"/>
        <v>3.0000000000000027E-2</v>
      </c>
      <c r="E1864" s="2">
        <f t="shared" si="263"/>
        <v>0</v>
      </c>
      <c r="F1864" s="2">
        <f t="shared" si="260"/>
        <v>3.2809968561969202E-3</v>
      </c>
      <c r="G1864" s="2">
        <f t="shared" si="260"/>
        <v>3.2176880834040729E-3</v>
      </c>
      <c r="H1864" s="2">
        <f t="shared" si="256"/>
        <v>1.0196752361173154</v>
      </c>
      <c r="I1864" s="2">
        <f t="shared" si="257"/>
        <v>50.487089106344136</v>
      </c>
    </row>
    <row r="1865" spans="1:9" ht="13.5" x14ac:dyDescent="0.25">
      <c r="A1865" s="3">
        <f>TITRES_STAT!B1868</f>
        <v>45415</v>
      </c>
      <c r="B1865" s="5">
        <f>TITRES_STAT!D1868</f>
        <v>1.25</v>
      </c>
      <c r="C1865" s="2">
        <f t="shared" si="261"/>
        <v>5.0000000000000044E-2</v>
      </c>
      <c r="D1865" s="2">
        <f t="shared" si="262"/>
        <v>5.0000000000000044E-2</v>
      </c>
      <c r="E1865" s="2">
        <f t="shared" si="263"/>
        <v>0</v>
      </c>
      <c r="F1865" s="2">
        <f t="shared" si="260"/>
        <v>6.6180685093257157E-3</v>
      </c>
      <c r="G1865" s="2">
        <f t="shared" si="260"/>
        <v>2.9878532203037817E-3</v>
      </c>
      <c r="H1865" s="2">
        <f t="shared" si="256"/>
        <v>2.2149911730445857</v>
      </c>
      <c r="I1865" s="2">
        <f t="shared" si="257"/>
        <v>68.895715534640075</v>
      </c>
    </row>
    <row r="1866" spans="1:9" ht="13.5" x14ac:dyDescent="0.25">
      <c r="A1866" s="3">
        <f>TITRES_STAT!B1869</f>
        <v>45418</v>
      </c>
      <c r="B1866" s="5">
        <f>TITRES_STAT!D1869</f>
        <v>1.25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6.1453493300881647E-3</v>
      </c>
      <c r="G1866" s="2">
        <f t="shared" si="260"/>
        <v>2.7744351331392262E-3</v>
      </c>
      <c r="H1866" s="2">
        <f t="shared" si="256"/>
        <v>2.2149911730445853</v>
      </c>
      <c r="I1866" s="2">
        <f t="shared" si="257"/>
        <v>68.895715534640061</v>
      </c>
    </row>
    <row r="1867" spans="1:9" ht="13.5" x14ac:dyDescent="0.25">
      <c r="A1867" s="3">
        <f>TITRES_STAT!B1870</f>
        <v>45419</v>
      </c>
      <c r="B1867" s="5">
        <f>TITRES_STAT!D1870</f>
        <v>1.25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5.7063958065104387E-3</v>
      </c>
      <c r="G1867" s="2">
        <f t="shared" si="260"/>
        <v>2.5762611950578529E-3</v>
      </c>
      <c r="H1867" s="2">
        <f t="shared" si="256"/>
        <v>2.2149911730445853</v>
      </c>
      <c r="I1867" s="2">
        <f t="shared" si="257"/>
        <v>68.895715534640061</v>
      </c>
    </row>
    <row r="1868" spans="1:9" ht="13.5" x14ac:dyDescent="0.25">
      <c r="A1868" s="3">
        <f>TITRES_STAT!B1871</f>
        <v>45420</v>
      </c>
      <c r="B1868" s="5">
        <f>TITRES_STAT!D1871</f>
        <v>1.25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5.2987961060454074E-3</v>
      </c>
      <c r="G1868" s="2">
        <f t="shared" si="260"/>
        <v>2.3922425382680063E-3</v>
      </c>
      <c r="H1868" s="2">
        <f t="shared" si="256"/>
        <v>2.2149911730445853</v>
      </c>
      <c r="I1868" s="2">
        <f t="shared" si="257"/>
        <v>68.895715534640061</v>
      </c>
    </row>
    <row r="1869" spans="1:9" ht="13.5" x14ac:dyDescent="0.25">
      <c r="A1869" s="3">
        <f>TITRES_STAT!B1872</f>
        <v>45421</v>
      </c>
      <c r="B1869" s="5">
        <f>TITRES_STAT!D1872</f>
        <v>1.25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4.9203106698993068E-3</v>
      </c>
      <c r="G1869" s="2">
        <f t="shared" si="264"/>
        <v>2.2213680712488632E-3</v>
      </c>
      <c r="H1869" s="2">
        <f t="shared" si="256"/>
        <v>2.2149911730445848</v>
      </c>
      <c r="I1869" s="2">
        <f t="shared" si="257"/>
        <v>68.895715534640061</v>
      </c>
    </row>
    <row r="1870" spans="1:9" ht="13.5" x14ac:dyDescent="0.25">
      <c r="A1870" s="3">
        <f>TITRES_STAT!B1873</f>
        <v>45422</v>
      </c>
      <c r="B1870" s="5">
        <f>TITRES_STAT!D1873</f>
        <v>1.25</v>
      </c>
      <c r="C1870" s="2">
        <f t="shared" si="261"/>
        <v>0</v>
      </c>
      <c r="D1870" s="2">
        <f t="shared" si="262"/>
        <v>0</v>
      </c>
      <c r="E1870" s="2">
        <f t="shared" si="263"/>
        <v>0</v>
      </c>
      <c r="F1870" s="2">
        <f t="shared" si="264"/>
        <v>4.5688599077636427E-3</v>
      </c>
      <c r="G1870" s="2">
        <f t="shared" si="264"/>
        <v>2.0626989233025156E-3</v>
      </c>
      <c r="H1870" s="2">
        <f t="shared" si="256"/>
        <v>2.2149911730445857</v>
      </c>
      <c r="I1870" s="2">
        <f t="shared" si="257"/>
        <v>68.895715534640075</v>
      </c>
    </row>
    <row r="1871" spans="1:9" ht="13.5" x14ac:dyDescent="0.25">
      <c r="A1871" s="3">
        <f>TITRES_STAT!B1874</f>
        <v>45425</v>
      </c>
      <c r="B1871" s="5">
        <f>TITRES_STAT!D1874</f>
        <v>1.25</v>
      </c>
      <c r="C1871" s="2">
        <f t="shared" si="261"/>
        <v>0</v>
      </c>
      <c r="D1871" s="2">
        <f t="shared" si="262"/>
        <v>0</v>
      </c>
      <c r="E1871" s="2">
        <f t="shared" si="263"/>
        <v>0</v>
      </c>
      <c r="F1871" s="2">
        <f t="shared" si="264"/>
        <v>4.2425127714948111E-3</v>
      </c>
      <c r="G1871" s="2">
        <f t="shared" si="264"/>
        <v>1.9153632859237643E-3</v>
      </c>
      <c r="H1871" s="2">
        <f t="shared" si="256"/>
        <v>2.2149911730445857</v>
      </c>
      <c r="I1871" s="2">
        <f t="shared" si="257"/>
        <v>68.895715534640075</v>
      </c>
    </row>
    <row r="1872" spans="1:9" ht="13.5" x14ac:dyDescent="0.25">
      <c r="A1872" s="3">
        <f>TITRES_STAT!B1875</f>
        <v>45426</v>
      </c>
      <c r="B1872" s="5">
        <f>TITRES_STAT!D1875</f>
        <v>1.28</v>
      </c>
      <c r="C1872" s="2">
        <f t="shared" si="261"/>
        <v>3.0000000000000027E-2</v>
      </c>
      <c r="D1872" s="2">
        <f t="shared" si="262"/>
        <v>3.0000000000000027E-2</v>
      </c>
      <c r="E1872" s="2">
        <f t="shared" si="263"/>
        <v>0</v>
      </c>
      <c r="F1872" s="2">
        <f t="shared" si="264"/>
        <v>6.0823332878166122E-3</v>
      </c>
      <c r="G1872" s="2">
        <f t="shared" si="264"/>
        <v>1.7785516226434953E-3</v>
      </c>
      <c r="H1872" s="2">
        <f t="shared" si="256"/>
        <v>3.4198238670049532</v>
      </c>
      <c r="I1872" s="2">
        <f t="shared" si="257"/>
        <v>77.374664011721364</v>
      </c>
    </row>
    <row r="1873" spans="1:9" ht="13.5" x14ac:dyDescent="0.25">
      <c r="A1873" s="3">
        <f>TITRES_STAT!B1876</f>
        <v>45427</v>
      </c>
      <c r="B1873" s="5">
        <f>TITRES_STAT!D1876</f>
        <v>1.28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5.6478809101154258E-3</v>
      </c>
      <c r="G1873" s="2">
        <f t="shared" si="264"/>
        <v>1.6515122210261027E-3</v>
      </c>
      <c r="H1873" s="2">
        <f t="shared" ref="H1873:H1936" si="265">F1873/G1873</f>
        <v>3.4198238670049532</v>
      </c>
      <c r="I1873" s="2">
        <f t="shared" ref="I1873:I1936" si="266">IF(G1873=0,100,100-(100/(1+H1873)))</f>
        <v>77.374664011721364</v>
      </c>
    </row>
    <row r="1874" spans="1:9" ht="13.5" x14ac:dyDescent="0.25">
      <c r="A1874" s="3">
        <f>TITRES_STAT!B1877</f>
        <v>45428</v>
      </c>
      <c r="B1874" s="5">
        <f>TITRES_STAT!D1877</f>
        <v>1.28</v>
      </c>
      <c r="C1874" s="2">
        <f t="shared" si="261"/>
        <v>0</v>
      </c>
      <c r="D1874" s="2">
        <f t="shared" si="262"/>
        <v>0</v>
      </c>
      <c r="E1874" s="2">
        <f t="shared" si="263"/>
        <v>0</v>
      </c>
      <c r="F1874" s="2">
        <f t="shared" si="264"/>
        <v>5.2444608451071807E-3</v>
      </c>
      <c r="G1874" s="2">
        <f t="shared" si="264"/>
        <v>1.533547062381381E-3</v>
      </c>
      <c r="H1874" s="2">
        <f t="shared" si="265"/>
        <v>3.4198238670049532</v>
      </c>
      <c r="I1874" s="2">
        <f t="shared" si="266"/>
        <v>77.374664011721364</v>
      </c>
    </row>
    <row r="1875" spans="1:9" ht="13.5" x14ac:dyDescent="0.25">
      <c r="A1875" s="3">
        <f>TITRES_STAT!B1878</f>
        <v>45429</v>
      </c>
      <c r="B1875" s="5">
        <f>TITRES_STAT!D1878</f>
        <v>1.28</v>
      </c>
      <c r="C1875" s="2">
        <f t="shared" si="261"/>
        <v>0</v>
      </c>
      <c r="D1875" s="2">
        <f t="shared" si="262"/>
        <v>0</v>
      </c>
      <c r="E1875" s="2">
        <f t="shared" si="263"/>
        <v>0</v>
      </c>
      <c r="F1875" s="2">
        <f t="shared" si="264"/>
        <v>4.8698564990280963E-3</v>
      </c>
      <c r="G1875" s="2">
        <f t="shared" si="264"/>
        <v>1.4240079864969966E-3</v>
      </c>
      <c r="H1875" s="2">
        <f t="shared" si="265"/>
        <v>3.4198238670049532</v>
      </c>
      <c r="I1875" s="2">
        <f t="shared" si="266"/>
        <v>77.374664011721364</v>
      </c>
    </row>
    <row r="1876" spans="1:9" ht="13.5" x14ac:dyDescent="0.25">
      <c r="A1876" s="3">
        <f>TITRES_STAT!B1879</f>
        <v>45432</v>
      </c>
      <c r="B1876" s="5">
        <f>TITRES_STAT!D1879</f>
        <v>1.28</v>
      </c>
      <c r="C1876" s="2">
        <f t="shared" si="261"/>
        <v>0</v>
      </c>
      <c r="D1876" s="2">
        <f t="shared" si="262"/>
        <v>0</v>
      </c>
      <c r="E1876" s="2">
        <f t="shared" si="263"/>
        <v>0</v>
      </c>
      <c r="F1876" s="2">
        <f t="shared" si="264"/>
        <v>4.5220096062403752E-3</v>
      </c>
      <c r="G1876" s="2">
        <f t="shared" si="264"/>
        <v>1.3222931303186398E-3</v>
      </c>
      <c r="H1876" s="2">
        <f t="shared" si="265"/>
        <v>3.4198238670049532</v>
      </c>
      <c r="I1876" s="2">
        <f t="shared" si="266"/>
        <v>77.374664011721364</v>
      </c>
    </row>
    <row r="1877" spans="1:9" ht="13.5" x14ac:dyDescent="0.25">
      <c r="A1877" s="3">
        <f>TITRES_STAT!B1880</f>
        <v>45433</v>
      </c>
      <c r="B1877" s="5">
        <f>TITRES_STAT!D1880</f>
        <v>1.28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4.1990089200803484E-3</v>
      </c>
      <c r="G1877" s="2">
        <f t="shared" si="264"/>
        <v>1.2278436210101655E-3</v>
      </c>
      <c r="H1877" s="2">
        <f t="shared" si="265"/>
        <v>3.4198238670049532</v>
      </c>
      <c r="I1877" s="2">
        <f t="shared" si="266"/>
        <v>77.374664011721364</v>
      </c>
    </row>
    <row r="1878" spans="1:9" ht="13.5" x14ac:dyDescent="0.25">
      <c r="A1878" s="3">
        <f>TITRES_STAT!B1881</f>
        <v>45434</v>
      </c>
      <c r="B1878" s="5">
        <f>TITRES_STAT!D1881</f>
        <v>1.28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3.8990797115031803E-3</v>
      </c>
      <c r="G1878" s="2">
        <f t="shared" si="264"/>
        <v>1.1401405052237253E-3</v>
      </c>
      <c r="H1878" s="2">
        <f t="shared" si="265"/>
        <v>3.4198238670049523</v>
      </c>
      <c r="I1878" s="2">
        <f t="shared" si="266"/>
        <v>77.374664011721364</v>
      </c>
    </row>
    <row r="1879" spans="1:9" ht="13.5" x14ac:dyDescent="0.25">
      <c r="A1879" s="3">
        <f>TITRES_STAT!B1882</f>
        <v>45435</v>
      </c>
      <c r="B1879" s="5">
        <f>TITRES_STAT!D1882</f>
        <v>1.28</v>
      </c>
      <c r="C1879" s="2">
        <f t="shared" si="261"/>
        <v>0</v>
      </c>
      <c r="D1879" s="2">
        <f t="shared" si="262"/>
        <v>0</v>
      </c>
      <c r="E1879" s="2">
        <f t="shared" si="263"/>
        <v>0</v>
      </c>
      <c r="F1879" s="2">
        <f t="shared" si="264"/>
        <v>3.6205740178243818E-3</v>
      </c>
      <c r="G1879" s="2">
        <f t="shared" si="264"/>
        <v>1.0587018977077449E-3</v>
      </c>
      <c r="H1879" s="2">
        <f t="shared" si="265"/>
        <v>3.4198238670049523</v>
      </c>
      <c r="I1879" s="2">
        <f t="shared" si="266"/>
        <v>77.374664011721364</v>
      </c>
    </row>
    <row r="1880" spans="1:9" ht="13.5" x14ac:dyDescent="0.25">
      <c r="A1880" s="3">
        <f>TITRES_STAT!B1883</f>
        <v>45436</v>
      </c>
      <c r="B1880" s="5">
        <f>TITRES_STAT!D1883</f>
        <v>1.28</v>
      </c>
      <c r="C1880" s="2">
        <f t="shared" si="261"/>
        <v>0</v>
      </c>
      <c r="D1880" s="2">
        <f t="shared" si="262"/>
        <v>0</v>
      </c>
      <c r="E1880" s="2">
        <f t="shared" si="263"/>
        <v>0</v>
      </c>
      <c r="F1880" s="2">
        <f t="shared" si="264"/>
        <v>3.361961587979783E-3</v>
      </c>
      <c r="G1880" s="2">
        <f t="shared" si="264"/>
        <v>9.8308033358576329E-4</v>
      </c>
      <c r="H1880" s="2">
        <f t="shared" si="265"/>
        <v>3.4198238670049519</v>
      </c>
      <c r="I1880" s="2">
        <f t="shared" si="266"/>
        <v>77.374664011721364</v>
      </c>
    </row>
    <row r="1881" spans="1:9" ht="13.5" x14ac:dyDescent="0.25">
      <c r="A1881" s="3">
        <f>TITRES_STAT!B1884</f>
        <v>45439</v>
      </c>
      <c r="B1881" s="5">
        <f>TITRES_STAT!D1884</f>
        <v>1.28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3.1218214745526557E-3</v>
      </c>
      <c r="G1881" s="2">
        <f t="shared" si="264"/>
        <v>9.128603097582087E-4</v>
      </c>
      <c r="H1881" s="2">
        <f t="shared" si="265"/>
        <v>3.4198238670049523</v>
      </c>
      <c r="I1881" s="2">
        <f t="shared" si="266"/>
        <v>77.374664011721364</v>
      </c>
    </row>
    <row r="1882" spans="1:9" ht="13.5" x14ac:dyDescent="0.25">
      <c r="A1882" s="3">
        <f>TITRES_STAT!B1885</f>
        <v>45440</v>
      </c>
      <c r="B1882" s="5">
        <f>TITRES_STAT!D1885</f>
        <v>1.28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2.8988342263703234E-3</v>
      </c>
      <c r="G1882" s="2">
        <f t="shared" si="264"/>
        <v>8.476560019183366E-4</v>
      </c>
      <c r="H1882" s="2">
        <f t="shared" si="265"/>
        <v>3.4198238670049528</v>
      </c>
      <c r="I1882" s="2">
        <f t="shared" si="266"/>
        <v>77.374664011721364</v>
      </c>
    </row>
    <row r="1883" spans="1:9" ht="13.5" x14ac:dyDescent="0.25">
      <c r="A1883" s="3">
        <f>TITRES_STAT!B1886</f>
        <v>45441</v>
      </c>
      <c r="B1883" s="5">
        <f>TITRES_STAT!D1886</f>
        <v>1.28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2.691774638772443E-3</v>
      </c>
      <c r="G1883" s="2">
        <f t="shared" si="264"/>
        <v>7.8710914463845532E-4</v>
      </c>
      <c r="H1883" s="2">
        <f t="shared" si="265"/>
        <v>3.4198238670049528</v>
      </c>
      <c r="I1883" s="2">
        <f t="shared" si="266"/>
        <v>77.374664011721364</v>
      </c>
    </row>
    <row r="1884" spans="1:9" ht="13.5" x14ac:dyDescent="0.25">
      <c r="A1884" s="3">
        <f>TITRES_STAT!B1887</f>
        <v>45442</v>
      </c>
      <c r="B1884" s="5">
        <f>TITRES_STAT!D1887</f>
        <v>1.23</v>
      </c>
      <c r="C1884" s="2">
        <f t="shared" si="261"/>
        <v>-5.0000000000000044E-2</v>
      </c>
      <c r="D1884" s="2">
        <f t="shared" si="262"/>
        <v>0</v>
      </c>
      <c r="E1884" s="2">
        <f t="shared" si="263"/>
        <v>5.0000000000000044E-2</v>
      </c>
      <c r="F1884" s="2">
        <f t="shared" si="264"/>
        <v>2.4995050217172686E-3</v>
      </c>
      <c r="G1884" s="2">
        <f t="shared" si="264"/>
        <v>4.3023156343071408E-3</v>
      </c>
      <c r="H1884" s="2">
        <f t="shared" si="265"/>
        <v>0.58096737528644782</v>
      </c>
      <c r="I1884" s="2">
        <f t="shared" si="266"/>
        <v>36.747587860956664</v>
      </c>
    </row>
    <row r="1885" spans="1:9" ht="13.5" x14ac:dyDescent="0.25">
      <c r="A1885" s="3">
        <f>TITRES_STAT!B1888</f>
        <v>45443</v>
      </c>
      <c r="B1885" s="5">
        <f>TITRES_STAT!D1888</f>
        <v>1.18</v>
      </c>
      <c r="C1885" s="2">
        <f t="shared" si="261"/>
        <v>-5.0000000000000044E-2</v>
      </c>
      <c r="D1885" s="2">
        <f t="shared" si="262"/>
        <v>0</v>
      </c>
      <c r="E1885" s="2">
        <f t="shared" si="263"/>
        <v>5.0000000000000044E-2</v>
      </c>
      <c r="F1885" s="2">
        <f t="shared" ref="F1885:G1900" si="267">((F1884*13)+D1885)/14</f>
        <v>2.3209689487374637E-3</v>
      </c>
      <c r="G1885" s="2">
        <f t="shared" si="267"/>
        <v>7.5664359461423483E-3</v>
      </c>
      <c r="H1885" s="2">
        <f t="shared" si="265"/>
        <v>0.30674533760122297</v>
      </c>
      <c r="I1885" s="2">
        <f t="shared" si="266"/>
        <v>23.473995182895536</v>
      </c>
    </row>
    <row r="1886" spans="1:9" ht="13.5" x14ac:dyDescent="0.25">
      <c r="A1886" s="3">
        <f>TITRES_STAT!B1889</f>
        <v>45446</v>
      </c>
      <c r="B1886" s="5">
        <f>TITRES_STAT!D1889</f>
        <v>1.18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2.1551854523990735E-3</v>
      </c>
      <c r="G1886" s="2">
        <f t="shared" si="267"/>
        <v>7.0259762357036083E-3</v>
      </c>
      <c r="H1886" s="2">
        <f t="shared" si="265"/>
        <v>0.30674533760122302</v>
      </c>
      <c r="I1886" s="2">
        <f t="shared" si="266"/>
        <v>23.473995182895536</v>
      </c>
    </row>
    <row r="1887" spans="1:9" ht="13.5" x14ac:dyDescent="0.25">
      <c r="A1887" s="3">
        <f>TITRES_STAT!B1890</f>
        <v>45447</v>
      </c>
      <c r="B1887" s="5">
        <f>TITRES_STAT!D1890</f>
        <v>1.18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2.0012436343705684E-3</v>
      </c>
      <c r="G1887" s="2">
        <f t="shared" si="267"/>
        <v>6.5241207902962074E-3</v>
      </c>
      <c r="H1887" s="2">
        <f t="shared" si="265"/>
        <v>0.30674533760122308</v>
      </c>
      <c r="I1887" s="2">
        <f t="shared" si="266"/>
        <v>23.473995182895536</v>
      </c>
    </row>
    <row r="1888" spans="1:9" ht="13.5" x14ac:dyDescent="0.25">
      <c r="A1888" s="3">
        <f>TITRES_STAT!B1891</f>
        <v>45448</v>
      </c>
      <c r="B1888" s="5">
        <f>TITRES_STAT!D1891</f>
        <v>1.18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1.8582976604869564E-3</v>
      </c>
      <c r="G1888" s="2">
        <f t="shared" si="267"/>
        <v>6.0581121624179073E-3</v>
      </c>
      <c r="H1888" s="2">
        <f t="shared" si="265"/>
        <v>0.30674533760122308</v>
      </c>
      <c r="I1888" s="2">
        <f t="shared" si="266"/>
        <v>23.473995182895536</v>
      </c>
    </row>
    <row r="1889" spans="1:9" ht="13.5" x14ac:dyDescent="0.25">
      <c r="A1889" s="3">
        <f>TITRES_STAT!B1892</f>
        <v>45449</v>
      </c>
      <c r="B1889" s="5">
        <f>TITRES_STAT!D1892</f>
        <v>1.18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1.7255621133093167E-3</v>
      </c>
      <c r="G1889" s="2">
        <f t="shared" si="267"/>
        <v>5.6253898651023428E-3</v>
      </c>
      <c r="H1889" s="2">
        <f t="shared" si="265"/>
        <v>0.30674533760122302</v>
      </c>
      <c r="I1889" s="2">
        <f t="shared" si="266"/>
        <v>23.473995182895536</v>
      </c>
    </row>
    <row r="1890" spans="1:9" ht="13.5" x14ac:dyDescent="0.25">
      <c r="A1890" s="3">
        <f>TITRES_STAT!B1893</f>
        <v>45450</v>
      </c>
      <c r="B1890" s="5">
        <f>TITRES_STAT!D1893</f>
        <v>1.18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1.6023076766443656E-3</v>
      </c>
      <c r="G1890" s="2">
        <f t="shared" si="267"/>
        <v>5.2235763033093184E-3</v>
      </c>
      <c r="H1890" s="2">
        <f t="shared" si="265"/>
        <v>0.30674533760122308</v>
      </c>
      <c r="I1890" s="2">
        <f t="shared" si="266"/>
        <v>23.473995182895536</v>
      </c>
    </row>
    <row r="1891" spans="1:9" ht="13.5" x14ac:dyDescent="0.25">
      <c r="A1891" s="3">
        <f>TITRES_STAT!B1894</f>
        <v>45453</v>
      </c>
      <c r="B1891" s="5">
        <f>TITRES_STAT!D1894</f>
        <v>1.18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1.4878571283126253E-3</v>
      </c>
      <c r="G1891" s="2">
        <f t="shared" si="267"/>
        <v>4.8504637102157952E-3</v>
      </c>
      <c r="H1891" s="2">
        <f t="shared" si="265"/>
        <v>0.30674533760122308</v>
      </c>
      <c r="I1891" s="2">
        <f t="shared" si="266"/>
        <v>23.473995182895536</v>
      </c>
    </row>
    <row r="1892" spans="1:9" ht="13.5" x14ac:dyDescent="0.25">
      <c r="A1892" s="3">
        <f>TITRES_STAT!B1895</f>
        <v>45454</v>
      </c>
      <c r="B1892" s="5">
        <f>TITRES_STAT!D1895</f>
        <v>1.1299999999999999</v>
      </c>
      <c r="C1892" s="2">
        <f t="shared" si="261"/>
        <v>-5.0000000000000044E-2</v>
      </c>
      <c r="D1892" s="2">
        <f t="shared" si="262"/>
        <v>0</v>
      </c>
      <c r="E1892" s="2">
        <f t="shared" si="263"/>
        <v>5.0000000000000044E-2</v>
      </c>
      <c r="F1892" s="2">
        <f t="shared" si="267"/>
        <v>1.3815816191474377E-3</v>
      </c>
      <c r="G1892" s="2">
        <f t="shared" si="267"/>
        <v>8.0754305880575278E-3</v>
      </c>
      <c r="H1892" s="2">
        <f t="shared" si="265"/>
        <v>0.17108457612038799</v>
      </c>
      <c r="I1892" s="2">
        <f t="shared" si="266"/>
        <v>14.609070908197197</v>
      </c>
    </row>
    <row r="1893" spans="1:9" ht="13.5" x14ac:dyDescent="0.25">
      <c r="A1893" s="3">
        <f>TITRES_STAT!B1896</f>
        <v>45455</v>
      </c>
      <c r="B1893" s="5">
        <f>TITRES_STAT!D1896</f>
        <v>1.08</v>
      </c>
      <c r="C1893" s="2">
        <f t="shared" si="261"/>
        <v>-4.9999999999999822E-2</v>
      </c>
      <c r="D1893" s="2">
        <f t="shared" si="262"/>
        <v>0</v>
      </c>
      <c r="E1893" s="2">
        <f t="shared" si="263"/>
        <v>4.9999999999999822E-2</v>
      </c>
      <c r="F1893" s="2">
        <f t="shared" si="267"/>
        <v>1.2828972177797635E-3</v>
      </c>
      <c r="G1893" s="2">
        <f t="shared" si="267"/>
        <v>1.1070042688910551E-2</v>
      </c>
      <c r="H1893" s="2">
        <f t="shared" si="265"/>
        <v>0.11588909400186051</v>
      </c>
      <c r="I1893" s="2">
        <f t="shared" si="266"/>
        <v>10.385359497174832</v>
      </c>
    </row>
    <row r="1894" spans="1:9" ht="13.5" x14ac:dyDescent="0.25">
      <c r="A1894" s="3">
        <f>TITRES_STAT!B1897</f>
        <v>45456</v>
      </c>
      <c r="B1894" s="5">
        <f>TITRES_STAT!D1897</f>
        <v>1.04</v>
      </c>
      <c r="C1894" s="2">
        <f t="shared" si="261"/>
        <v>-4.0000000000000036E-2</v>
      </c>
      <c r="D1894" s="2">
        <f t="shared" si="262"/>
        <v>0</v>
      </c>
      <c r="E1894" s="2">
        <f t="shared" si="263"/>
        <v>4.0000000000000036E-2</v>
      </c>
      <c r="F1894" s="2">
        <f t="shared" si="267"/>
        <v>1.1912617022240661E-3</v>
      </c>
      <c r="G1894" s="2">
        <f t="shared" si="267"/>
        <v>1.3136468211131227E-2</v>
      </c>
      <c r="H1894" s="2">
        <f t="shared" si="265"/>
        <v>9.0683559924778473E-2</v>
      </c>
      <c r="I1894" s="2">
        <f t="shared" si="266"/>
        <v>8.3143785472509251</v>
      </c>
    </row>
    <row r="1895" spans="1:9" ht="13.5" x14ac:dyDescent="0.25">
      <c r="A1895" s="3">
        <f>TITRES_STAT!B1898</f>
        <v>45457</v>
      </c>
      <c r="B1895" s="5">
        <f>TITRES_STAT!D1898</f>
        <v>1.08</v>
      </c>
      <c r="C1895" s="2">
        <f t="shared" si="261"/>
        <v>4.0000000000000036E-2</v>
      </c>
      <c r="D1895" s="2">
        <f t="shared" si="262"/>
        <v>4.0000000000000036E-2</v>
      </c>
      <c r="E1895" s="2">
        <f t="shared" si="263"/>
        <v>0</v>
      </c>
      <c r="F1895" s="2">
        <f t="shared" si="267"/>
        <v>3.9633144377794931E-3</v>
      </c>
      <c r="G1895" s="2">
        <f t="shared" si="267"/>
        <v>1.2198149053193283E-2</v>
      </c>
      <c r="H1895" s="2">
        <f t="shared" si="265"/>
        <v>0.32491113368892305</v>
      </c>
      <c r="I1895" s="2">
        <f t="shared" si="266"/>
        <v>24.523239742448197</v>
      </c>
    </row>
    <row r="1896" spans="1:9" ht="13.5" x14ac:dyDescent="0.25">
      <c r="A1896" s="3">
        <f>TITRES_STAT!B1899</f>
        <v>45461</v>
      </c>
      <c r="B1896" s="5">
        <f>TITRES_STAT!D1899</f>
        <v>1.1200000000000001</v>
      </c>
      <c r="C1896" s="2">
        <f t="shared" si="261"/>
        <v>4.0000000000000036E-2</v>
      </c>
      <c r="D1896" s="2">
        <f t="shared" si="262"/>
        <v>4.0000000000000036E-2</v>
      </c>
      <c r="E1896" s="2">
        <f t="shared" si="263"/>
        <v>0</v>
      </c>
      <c r="F1896" s="2">
        <f t="shared" si="267"/>
        <v>6.5373634065095318E-3</v>
      </c>
      <c r="G1896" s="2">
        <f t="shared" si="267"/>
        <v>1.1326852692250906E-2</v>
      </c>
      <c r="H1896" s="2">
        <f t="shared" si="265"/>
        <v>0.57715621312723253</v>
      </c>
      <c r="I1896" s="2">
        <f t="shared" si="266"/>
        <v>36.594739843989828</v>
      </c>
    </row>
    <row r="1897" spans="1:9" ht="13.5" x14ac:dyDescent="0.25">
      <c r="A1897" s="3">
        <f>TITRES_STAT!B1900</f>
        <v>45462</v>
      </c>
      <c r="B1897" s="5">
        <f>TITRES_STAT!D1900</f>
        <v>1.17</v>
      </c>
      <c r="C1897" s="2">
        <f t="shared" si="261"/>
        <v>4.9999999999999822E-2</v>
      </c>
      <c r="D1897" s="2">
        <f t="shared" si="262"/>
        <v>4.9999999999999822E-2</v>
      </c>
      <c r="E1897" s="2">
        <f t="shared" si="263"/>
        <v>0</v>
      </c>
      <c r="F1897" s="2">
        <f t="shared" si="267"/>
        <v>9.6418374489016957E-3</v>
      </c>
      <c r="G1897" s="2">
        <f t="shared" si="267"/>
        <v>1.0517791785661557E-2</v>
      </c>
      <c r="H1897" s="2">
        <f t="shared" si="265"/>
        <v>0.91671689698649372</v>
      </c>
      <c r="I1897" s="2">
        <f t="shared" si="266"/>
        <v>47.827454248865706</v>
      </c>
    </row>
    <row r="1898" spans="1:9" ht="13.5" x14ac:dyDescent="0.25">
      <c r="A1898" s="3">
        <f>TITRES_STAT!B1901</f>
        <v>45463</v>
      </c>
      <c r="B1898" s="5">
        <f>TITRES_STAT!D1901</f>
        <v>1.17</v>
      </c>
      <c r="C1898" s="2">
        <f t="shared" si="261"/>
        <v>0</v>
      </c>
      <c r="D1898" s="2">
        <f t="shared" si="262"/>
        <v>0</v>
      </c>
      <c r="E1898" s="2">
        <f t="shared" si="263"/>
        <v>0</v>
      </c>
      <c r="F1898" s="2">
        <f t="shared" si="267"/>
        <v>8.9531347739801453E-3</v>
      </c>
      <c r="G1898" s="2">
        <f t="shared" si="267"/>
        <v>9.766520943828589E-3</v>
      </c>
      <c r="H1898" s="2">
        <f t="shared" si="265"/>
        <v>0.91671689698649361</v>
      </c>
      <c r="I1898" s="2">
        <f t="shared" si="266"/>
        <v>47.827454248865706</v>
      </c>
    </row>
    <row r="1899" spans="1:9" ht="13.5" x14ac:dyDescent="0.25">
      <c r="A1899" s="3">
        <f>TITRES_STAT!B1902</f>
        <v>45464</v>
      </c>
      <c r="B1899" s="5">
        <f>TITRES_STAT!D1902</f>
        <v>1.17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8.3136251472672781E-3</v>
      </c>
      <c r="G1899" s="2">
        <f t="shared" si="267"/>
        <v>9.0689123049836895E-3</v>
      </c>
      <c r="H1899" s="2">
        <f t="shared" si="265"/>
        <v>0.91671689698649372</v>
      </c>
      <c r="I1899" s="2">
        <f t="shared" si="266"/>
        <v>47.827454248865706</v>
      </c>
    </row>
    <row r="1900" spans="1:9" ht="13.5" x14ac:dyDescent="0.25">
      <c r="A1900" s="3">
        <f>TITRES_STAT!B1903</f>
        <v>45467</v>
      </c>
      <c r="B1900" s="5">
        <f>TITRES_STAT!D1903</f>
        <v>1.1200000000000001</v>
      </c>
      <c r="C1900" s="2">
        <f t="shared" si="261"/>
        <v>-4.9999999999999822E-2</v>
      </c>
      <c r="D1900" s="2">
        <f t="shared" si="262"/>
        <v>0</v>
      </c>
      <c r="E1900" s="2">
        <f t="shared" si="263"/>
        <v>4.9999999999999822E-2</v>
      </c>
      <c r="F1900" s="2">
        <f t="shared" si="267"/>
        <v>7.7197947796053294E-3</v>
      </c>
      <c r="G1900" s="2">
        <f t="shared" si="267"/>
        <v>1.1992561426056271E-2</v>
      </c>
      <c r="H1900" s="2">
        <f t="shared" si="265"/>
        <v>0.64371525859625867</v>
      </c>
      <c r="I1900" s="2">
        <f t="shared" si="266"/>
        <v>39.162212264549687</v>
      </c>
    </row>
    <row r="1901" spans="1:9" ht="13.5" x14ac:dyDescent="0.25">
      <c r="A1901" s="3">
        <f>TITRES_STAT!B1904</f>
        <v>45468</v>
      </c>
      <c r="B1901" s="5">
        <f>TITRES_STAT!D1904</f>
        <v>1.07</v>
      </c>
      <c r="C1901" s="2">
        <f t="shared" si="261"/>
        <v>-5.0000000000000044E-2</v>
      </c>
      <c r="D1901" s="2">
        <f t="shared" si="262"/>
        <v>0</v>
      </c>
      <c r="E1901" s="2">
        <f t="shared" si="263"/>
        <v>5.0000000000000044E-2</v>
      </c>
      <c r="F1901" s="2">
        <f t="shared" ref="F1901:G1916" si="268">((F1900*13)+D1901)/14</f>
        <v>7.1683808667763766E-3</v>
      </c>
      <c r="G1901" s="2">
        <f t="shared" si="268"/>
        <v>1.4707378467052255E-2</v>
      </c>
      <c r="H1901" s="2">
        <f t="shared" si="265"/>
        <v>0.48740031289975422</v>
      </c>
      <c r="I1901" s="2">
        <f t="shared" si="266"/>
        <v>32.768603628269062</v>
      </c>
    </row>
    <row r="1902" spans="1:9" ht="13.5" x14ac:dyDescent="0.25">
      <c r="A1902" s="3">
        <f>TITRES_STAT!B1905</f>
        <v>45469</v>
      </c>
      <c r="B1902" s="5">
        <f>TITRES_STAT!D1905</f>
        <v>1.07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6.6563536620066355E-3</v>
      </c>
      <c r="G1902" s="2">
        <f t="shared" si="268"/>
        <v>1.3656851433691381E-2</v>
      </c>
      <c r="H1902" s="2">
        <f t="shared" si="265"/>
        <v>0.48740031289975416</v>
      </c>
      <c r="I1902" s="2">
        <f t="shared" si="266"/>
        <v>32.768603628269062</v>
      </c>
    </row>
    <row r="1903" spans="1:9" ht="13.5" x14ac:dyDescent="0.25">
      <c r="A1903" s="3">
        <f>TITRES_STAT!B1906</f>
        <v>45470</v>
      </c>
      <c r="B1903" s="5">
        <f>TITRES_STAT!D1906</f>
        <v>1.1100000000000001</v>
      </c>
      <c r="C1903" s="2">
        <f t="shared" si="261"/>
        <v>4.0000000000000036E-2</v>
      </c>
      <c r="D1903" s="2">
        <f t="shared" si="262"/>
        <v>4.0000000000000036E-2</v>
      </c>
      <c r="E1903" s="2">
        <f t="shared" si="263"/>
        <v>0</v>
      </c>
      <c r="F1903" s="2">
        <f t="shared" si="268"/>
        <v>9.0380426861490226E-3</v>
      </c>
      <c r="G1903" s="2">
        <f t="shared" si="268"/>
        <v>1.2681362045570568E-2</v>
      </c>
      <c r="H1903" s="2">
        <f t="shared" si="265"/>
        <v>0.71270283536348455</v>
      </c>
      <c r="I1903" s="2">
        <f t="shared" si="266"/>
        <v>41.612755035360742</v>
      </c>
    </row>
    <row r="1904" spans="1:9" ht="13.5" x14ac:dyDescent="0.25">
      <c r="A1904" s="3">
        <f>TITRES_STAT!B1907</f>
        <v>45471</v>
      </c>
      <c r="B1904" s="5">
        <f>TITRES_STAT!D1907</f>
        <v>1.1499999999999999</v>
      </c>
      <c r="C1904" s="2">
        <f t="shared" si="261"/>
        <v>3.9999999999999813E-2</v>
      </c>
      <c r="D1904" s="2">
        <f t="shared" si="262"/>
        <v>3.9999999999999813E-2</v>
      </c>
      <c r="E1904" s="2">
        <f t="shared" si="263"/>
        <v>0</v>
      </c>
      <c r="F1904" s="2">
        <f t="shared" si="268"/>
        <v>1.1249611065709793E-2</v>
      </c>
      <c r="G1904" s="2">
        <f t="shared" si="268"/>
        <v>1.1775550470886955E-2</v>
      </c>
      <c r="H1904" s="2">
        <f t="shared" si="265"/>
        <v>0.95533632109365441</v>
      </c>
      <c r="I1904" s="2">
        <f t="shared" si="266"/>
        <v>48.857902898224573</v>
      </c>
    </row>
    <row r="1905" spans="1:9" ht="13.5" x14ac:dyDescent="0.25">
      <c r="A1905" s="3">
        <f>TITRES_STAT!B1908</f>
        <v>45474</v>
      </c>
      <c r="B1905" s="5">
        <f>TITRES_STAT!D1908</f>
        <v>1.1499999999999999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1.0446067418159094E-2</v>
      </c>
      <c r="G1905" s="2">
        <f t="shared" si="268"/>
        <v>1.0934439722966458E-2</v>
      </c>
      <c r="H1905" s="2">
        <f t="shared" si="265"/>
        <v>0.95533632109365441</v>
      </c>
      <c r="I1905" s="2">
        <f t="shared" si="266"/>
        <v>48.857902898224573</v>
      </c>
    </row>
    <row r="1906" spans="1:9" ht="13.5" x14ac:dyDescent="0.25">
      <c r="A1906" s="3">
        <f>TITRES_STAT!B1909</f>
        <v>45475</v>
      </c>
      <c r="B1906" s="5">
        <f>TITRES_STAT!D1909</f>
        <v>1.1499999999999999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9.6999197454334437E-3</v>
      </c>
      <c r="G1906" s="2">
        <f t="shared" si="268"/>
        <v>1.015340831418314E-2</v>
      </c>
      <c r="H1906" s="2">
        <f t="shared" si="265"/>
        <v>0.95533632109365429</v>
      </c>
      <c r="I1906" s="2">
        <f t="shared" si="266"/>
        <v>48.857902898224573</v>
      </c>
    </row>
    <row r="1907" spans="1:9" ht="13.5" x14ac:dyDescent="0.25">
      <c r="A1907" s="3">
        <f>TITRES_STAT!B1910</f>
        <v>45476</v>
      </c>
      <c r="B1907" s="5">
        <f>TITRES_STAT!D1910</f>
        <v>1.17</v>
      </c>
      <c r="C1907" s="2">
        <f t="shared" si="261"/>
        <v>2.0000000000000018E-2</v>
      </c>
      <c r="D1907" s="2">
        <f t="shared" si="262"/>
        <v>2.0000000000000018E-2</v>
      </c>
      <c r="E1907" s="2">
        <f t="shared" si="263"/>
        <v>0</v>
      </c>
      <c r="F1907" s="2">
        <f t="shared" si="268"/>
        <v>1.0435639763616769E-2</v>
      </c>
      <c r="G1907" s="2">
        <f t="shared" si="268"/>
        <v>9.4281648631700608E-3</v>
      </c>
      <c r="H1907" s="2">
        <f t="shared" si="265"/>
        <v>1.1068580063106748</v>
      </c>
      <c r="I1907" s="2">
        <f t="shared" si="266"/>
        <v>52.535956528408718</v>
      </c>
    </row>
    <row r="1908" spans="1:9" ht="13.5" x14ac:dyDescent="0.25">
      <c r="A1908" s="3">
        <f>TITRES_STAT!B1911</f>
        <v>45477</v>
      </c>
      <c r="B1908" s="5">
        <f>TITRES_STAT!D1911</f>
        <v>1.17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9.6902369233584276E-3</v>
      </c>
      <c r="G1908" s="2">
        <f t="shared" si="268"/>
        <v>8.7547245158007703E-3</v>
      </c>
      <c r="H1908" s="2">
        <f t="shared" si="265"/>
        <v>1.1068580063106748</v>
      </c>
      <c r="I1908" s="2">
        <f t="shared" si="266"/>
        <v>52.535956528408718</v>
      </c>
    </row>
    <row r="1909" spans="1:9" ht="13.5" x14ac:dyDescent="0.25">
      <c r="A1909" s="3">
        <f>TITRES_STAT!B1912</f>
        <v>45478</v>
      </c>
      <c r="B1909" s="5">
        <f>TITRES_STAT!D1912</f>
        <v>1.17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8.9980771431185397E-3</v>
      </c>
      <c r="G1909" s="2">
        <f t="shared" si="268"/>
        <v>8.1293870503864295E-3</v>
      </c>
      <c r="H1909" s="2">
        <f t="shared" si="265"/>
        <v>1.1068580063106748</v>
      </c>
      <c r="I1909" s="2">
        <f t="shared" si="266"/>
        <v>52.535956528408718</v>
      </c>
    </row>
    <row r="1910" spans="1:9" ht="13.5" x14ac:dyDescent="0.25">
      <c r="A1910" s="3">
        <f>TITRES_STAT!B1913</f>
        <v>45481</v>
      </c>
      <c r="B1910" s="5">
        <f>TITRES_STAT!D1913</f>
        <v>1.17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8.3553573471815013E-3</v>
      </c>
      <c r="G1910" s="2">
        <f t="shared" si="268"/>
        <v>7.5487165467873988E-3</v>
      </c>
      <c r="H1910" s="2">
        <f t="shared" si="265"/>
        <v>1.1068580063106748</v>
      </c>
      <c r="I1910" s="2">
        <f t="shared" si="266"/>
        <v>52.535956528408718</v>
      </c>
    </row>
    <row r="1911" spans="1:9" ht="13.5" x14ac:dyDescent="0.25">
      <c r="A1911" s="3">
        <f>TITRES_STAT!B1914</f>
        <v>45482</v>
      </c>
      <c r="B1911" s="5">
        <f>TITRES_STAT!D1914</f>
        <v>1.17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7.7585461080971084E-3</v>
      </c>
      <c r="G1911" s="2">
        <f t="shared" si="268"/>
        <v>7.0095225077311555E-3</v>
      </c>
      <c r="H1911" s="2">
        <f t="shared" si="265"/>
        <v>1.1068580063106748</v>
      </c>
      <c r="I1911" s="2">
        <f t="shared" si="266"/>
        <v>52.535956528408718</v>
      </c>
    </row>
    <row r="1912" spans="1:9" ht="13.5" x14ac:dyDescent="0.25">
      <c r="A1912" s="3">
        <f>TITRES_STAT!B1915</f>
        <v>45483</v>
      </c>
      <c r="B1912" s="5">
        <f>TITRES_STAT!D1915</f>
        <v>1.17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7.2043642432330288E-3</v>
      </c>
      <c r="G1912" s="2">
        <f t="shared" si="268"/>
        <v>6.5088423286075014E-3</v>
      </c>
      <c r="H1912" s="2">
        <f t="shared" si="265"/>
        <v>1.1068580063106748</v>
      </c>
      <c r="I1912" s="2">
        <f t="shared" si="266"/>
        <v>52.535956528408718</v>
      </c>
    </row>
    <row r="1913" spans="1:9" ht="13.5" x14ac:dyDescent="0.25">
      <c r="A1913" s="3">
        <f>TITRES_STAT!B1916</f>
        <v>45484</v>
      </c>
      <c r="B1913" s="5">
        <f>TITRES_STAT!D1916</f>
        <v>1.17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6.6897667972878128E-3</v>
      </c>
      <c r="G1913" s="2">
        <f t="shared" si="268"/>
        <v>6.0439250194212505E-3</v>
      </c>
      <c r="H1913" s="2">
        <f t="shared" si="265"/>
        <v>1.106858006310675</v>
      </c>
      <c r="I1913" s="2">
        <f t="shared" si="266"/>
        <v>52.535956528408725</v>
      </c>
    </row>
    <row r="1914" spans="1:9" ht="13.5" x14ac:dyDescent="0.25">
      <c r="A1914" s="3">
        <f>TITRES_STAT!B1917</f>
        <v>45485</v>
      </c>
      <c r="B1914" s="5">
        <f>TITRES_STAT!D1917</f>
        <v>1.17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6.2119263117672548E-3</v>
      </c>
      <c r="G1914" s="2">
        <f t="shared" si="268"/>
        <v>5.612216089462589E-3</v>
      </c>
      <c r="H1914" s="2">
        <f t="shared" si="265"/>
        <v>1.1068580063106752</v>
      </c>
      <c r="I1914" s="2">
        <f t="shared" si="266"/>
        <v>52.53595652840874</v>
      </c>
    </row>
    <row r="1915" spans="1:9" ht="13.5" x14ac:dyDescent="0.25">
      <c r="A1915" s="3">
        <f>TITRES_STAT!B1918</f>
        <v>45488</v>
      </c>
      <c r="B1915" s="5">
        <f>TITRES_STAT!D1918</f>
        <v>1.17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5.7682172894981659E-3</v>
      </c>
      <c r="G1915" s="2">
        <f t="shared" si="268"/>
        <v>5.2113435116438326E-3</v>
      </c>
      <c r="H1915" s="2">
        <f t="shared" si="265"/>
        <v>1.1068580063106752</v>
      </c>
      <c r="I1915" s="2">
        <f t="shared" si="266"/>
        <v>52.53595652840874</v>
      </c>
    </row>
    <row r="1916" spans="1:9" ht="13.5" x14ac:dyDescent="0.25">
      <c r="A1916" s="3">
        <f>TITRES_STAT!B1919</f>
        <v>45489</v>
      </c>
      <c r="B1916" s="5">
        <f>TITRES_STAT!D1919</f>
        <v>1.17</v>
      </c>
      <c r="C1916" s="2">
        <f t="shared" si="261"/>
        <v>0</v>
      </c>
      <c r="D1916" s="2">
        <f t="shared" si="262"/>
        <v>0</v>
      </c>
      <c r="E1916" s="2">
        <f t="shared" si="263"/>
        <v>0</v>
      </c>
      <c r="F1916" s="2">
        <f t="shared" si="268"/>
        <v>5.3562017688197254E-3</v>
      </c>
      <c r="G1916" s="2">
        <f t="shared" si="268"/>
        <v>4.8391046893835592E-3</v>
      </c>
      <c r="H1916" s="2">
        <f t="shared" si="265"/>
        <v>1.1068580063106752</v>
      </c>
      <c r="I1916" s="2">
        <f t="shared" si="266"/>
        <v>52.53595652840874</v>
      </c>
    </row>
    <row r="1917" spans="1:9" ht="13.5" x14ac:dyDescent="0.25">
      <c r="A1917" s="3">
        <f>TITRES_STAT!B1920</f>
        <v>45490</v>
      </c>
      <c r="B1917" s="5">
        <f>TITRES_STAT!D1920</f>
        <v>1.17</v>
      </c>
      <c r="C1917" s="2">
        <f t="shared" si="261"/>
        <v>0</v>
      </c>
      <c r="D1917" s="2">
        <f t="shared" si="262"/>
        <v>0</v>
      </c>
      <c r="E1917" s="2">
        <f t="shared" si="263"/>
        <v>0</v>
      </c>
      <c r="F1917" s="2">
        <f t="shared" ref="F1917:G1932" si="269">((F1916*13)+D1917)/14</f>
        <v>4.9736159281897454E-3</v>
      </c>
      <c r="G1917" s="2">
        <f t="shared" si="269"/>
        <v>4.4934543544275906E-3</v>
      </c>
      <c r="H1917" s="2">
        <f t="shared" si="265"/>
        <v>1.1068580063106752</v>
      </c>
      <c r="I1917" s="2">
        <f t="shared" si="266"/>
        <v>52.53595652840874</v>
      </c>
    </row>
    <row r="1918" spans="1:9" ht="13.5" x14ac:dyDescent="0.25">
      <c r="A1918" s="3">
        <f>TITRES_STAT!B1921</f>
        <v>45491</v>
      </c>
      <c r="B1918" s="5">
        <f>TITRES_STAT!D1921</f>
        <v>1.17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4.6183576476047641E-3</v>
      </c>
      <c r="G1918" s="2">
        <f t="shared" si="269"/>
        <v>4.1724933291113339E-3</v>
      </c>
      <c r="H1918" s="2">
        <f t="shared" si="265"/>
        <v>1.1068580063106754</v>
      </c>
      <c r="I1918" s="2">
        <f t="shared" si="266"/>
        <v>52.53595652840874</v>
      </c>
    </row>
    <row r="1919" spans="1:9" ht="13.5" x14ac:dyDescent="0.25">
      <c r="A1919" s="3">
        <f>TITRES_STAT!B1922</f>
        <v>45492</v>
      </c>
      <c r="B1919" s="5">
        <f>TITRES_STAT!D1922</f>
        <v>1.17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4.2884749584901375E-3</v>
      </c>
      <c r="G1919" s="2">
        <f t="shared" si="269"/>
        <v>3.8744580913176669E-3</v>
      </c>
      <c r="H1919" s="2">
        <f t="shared" si="265"/>
        <v>1.1068580063106754</v>
      </c>
      <c r="I1919" s="2">
        <f t="shared" si="266"/>
        <v>52.53595652840874</v>
      </c>
    </row>
    <row r="1920" spans="1:9" ht="13.5" x14ac:dyDescent="0.25">
      <c r="A1920" s="3">
        <f>TITRES_STAT!B1923</f>
        <v>45495</v>
      </c>
      <c r="B1920" s="5">
        <f>TITRES_STAT!D1923</f>
        <v>1.17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3.982155318597985E-3</v>
      </c>
      <c r="G1920" s="2">
        <f t="shared" si="269"/>
        <v>3.5977110847949766E-3</v>
      </c>
      <c r="H1920" s="2">
        <f t="shared" si="265"/>
        <v>1.1068580063106754</v>
      </c>
      <c r="I1920" s="2">
        <f t="shared" si="266"/>
        <v>52.53595652840874</v>
      </c>
    </row>
    <row r="1921" spans="1:9" ht="13.5" x14ac:dyDescent="0.25">
      <c r="A1921" s="3">
        <f>TITRES_STAT!B1924</f>
        <v>45496</v>
      </c>
      <c r="B1921" s="5">
        <f>TITRES_STAT!D1924</f>
        <v>1.17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3.6977156529838435E-3</v>
      </c>
      <c r="G1921" s="2">
        <f t="shared" si="269"/>
        <v>3.3407317215953356E-3</v>
      </c>
      <c r="H1921" s="2">
        <f t="shared" si="265"/>
        <v>1.1068580063106754</v>
      </c>
      <c r="I1921" s="2">
        <f t="shared" si="266"/>
        <v>52.53595652840874</v>
      </c>
    </row>
    <row r="1922" spans="1:9" ht="13.5" x14ac:dyDescent="0.25">
      <c r="A1922" s="3">
        <f>TITRES_STAT!B1925</f>
        <v>45497</v>
      </c>
      <c r="B1922" s="5">
        <f>TITRES_STAT!D1925</f>
        <v>1.17</v>
      </c>
      <c r="C1922" s="2">
        <f t="shared" si="261"/>
        <v>0</v>
      </c>
      <c r="D1922" s="2">
        <f t="shared" si="262"/>
        <v>0</v>
      </c>
      <c r="E1922" s="2">
        <f t="shared" si="263"/>
        <v>0</v>
      </c>
      <c r="F1922" s="2">
        <f t="shared" si="269"/>
        <v>3.4335931063421408E-3</v>
      </c>
      <c r="G1922" s="2">
        <f t="shared" si="269"/>
        <v>3.1021080271956686E-3</v>
      </c>
      <c r="H1922" s="2">
        <f t="shared" si="265"/>
        <v>1.1068580063106757</v>
      </c>
      <c r="I1922" s="2">
        <f t="shared" si="266"/>
        <v>52.53595652840874</v>
      </c>
    </row>
    <row r="1923" spans="1:9" ht="13.5" x14ac:dyDescent="0.25">
      <c r="A1923" s="3">
        <f>TITRES_STAT!B1926</f>
        <v>45499</v>
      </c>
      <c r="B1923" s="5">
        <f>TITRES_STAT!D1926</f>
        <v>1.17</v>
      </c>
      <c r="C1923" s="2">
        <f t="shared" ref="C1923:C1986" si="270">B1923-B1922</f>
        <v>0</v>
      </c>
      <c r="D1923" s="2">
        <f t="shared" ref="D1923:D1986" si="271">IF(C1923&gt;0,C1923,0)</f>
        <v>0</v>
      </c>
      <c r="E1923" s="2">
        <f t="shared" ref="E1923:E1986" si="272">IF(C1923&lt;0,-C1923,0)</f>
        <v>0</v>
      </c>
      <c r="F1923" s="2">
        <f t="shared" si="269"/>
        <v>3.1883364558891311E-3</v>
      </c>
      <c r="G1923" s="2">
        <f t="shared" si="269"/>
        <v>2.8805288823959782E-3</v>
      </c>
      <c r="H1923" s="2">
        <f t="shared" si="265"/>
        <v>1.1068580063106757</v>
      </c>
      <c r="I1923" s="2">
        <f t="shared" si="266"/>
        <v>52.53595652840874</v>
      </c>
    </row>
    <row r="1924" spans="1:9" ht="13.5" x14ac:dyDescent="0.25">
      <c r="A1924" s="3">
        <f>TITRES_STAT!B1927</f>
        <v>45502</v>
      </c>
      <c r="B1924" s="5">
        <f>TITRES_STAT!D1927</f>
        <v>1.17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2.960598137611336E-3</v>
      </c>
      <c r="G1924" s="2">
        <f t="shared" si="269"/>
        <v>2.6747768193676942E-3</v>
      </c>
      <c r="H1924" s="2">
        <f t="shared" si="265"/>
        <v>1.1068580063106757</v>
      </c>
      <c r="I1924" s="2">
        <f t="shared" si="266"/>
        <v>52.53595652840874</v>
      </c>
    </row>
    <row r="1925" spans="1:9" ht="13.5" x14ac:dyDescent="0.25">
      <c r="A1925" s="3">
        <f>TITRES_STAT!B1928</f>
        <v>45503</v>
      </c>
      <c r="B1925" s="5">
        <f>TITRES_STAT!D1928</f>
        <v>1.17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2.7491268420676692E-3</v>
      </c>
      <c r="G1925" s="2">
        <f t="shared" si="269"/>
        <v>2.4837213322700018E-3</v>
      </c>
      <c r="H1925" s="2">
        <f t="shared" si="265"/>
        <v>1.1068580063106757</v>
      </c>
      <c r="I1925" s="2">
        <f t="shared" si="266"/>
        <v>52.53595652840874</v>
      </c>
    </row>
    <row r="1926" spans="1:9" ht="13.5" x14ac:dyDescent="0.25">
      <c r="A1926" s="3">
        <f>TITRES_STAT!B1929</f>
        <v>45504</v>
      </c>
      <c r="B1926" s="5">
        <f>TITRES_STAT!D1929</f>
        <v>1.17</v>
      </c>
      <c r="C1926" s="2">
        <f t="shared" si="270"/>
        <v>0</v>
      </c>
      <c r="D1926" s="2">
        <f t="shared" si="271"/>
        <v>0</v>
      </c>
      <c r="E1926" s="2">
        <f t="shared" si="272"/>
        <v>0</v>
      </c>
      <c r="F1926" s="2">
        <f t="shared" si="269"/>
        <v>2.5527606390628355E-3</v>
      </c>
      <c r="G1926" s="2">
        <f t="shared" si="269"/>
        <v>2.3063126656792873E-3</v>
      </c>
      <c r="H1926" s="2">
        <f t="shared" si="265"/>
        <v>1.1068580063106754</v>
      </c>
      <c r="I1926" s="2">
        <f t="shared" si="266"/>
        <v>52.53595652840874</v>
      </c>
    </row>
    <row r="1927" spans="1:9" ht="13.5" x14ac:dyDescent="0.25">
      <c r="A1927" s="3">
        <f>TITRES_STAT!B1930</f>
        <v>45505</v>
      </c>
      <c r="B1927" s="5">
        <f>TITRES_STAT!D1930</f>
        <v>1.17</v>
      </c>
      <c r="C1927" s="2">
        <f t="shared" si="270"/>
        <v>0</v>
      </c>
      <c r="D1927" s="2">
        <f t="shared" si="271"/>
        <v>0</v>
      </c>
      <c r="E1927" s="2">
        <f t="shared" si="272"/>
        <v>0</v>
      </c>
      <c r="F1927" s="2">
        <f t="shared" si="269"/>
        <v>2.3704205934154897E-3</v>
      </c>
      <c r="G1927" s="2">
        <f t="shared" si="269"/>
        <v>2.1415760467021956E-3</v>
      </c>
      <c r="H1927" s="2">
        <f t="shared" si="265"/>
        <v>1.1068580063106752</v>
      </c>
      <c r="I1927" s="2">
        <f t="shared" si="266"/>
        <v>52.53595652840874</v>
      </c>
    </row>
    <row r="1928" spans="1:9" ht="13.5" x14ac:dyDescent="0.25">
      <c r="A1928" s="3">
        <f>TITRES_STAT!B1931</f>
        <v>45506</v>
      </c>
      <c r="B1928" s="5">
        <f>TITRES_STAT!D1931</f>
        <v>1.17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2.2011048367429546E-3</v>
      </c>
      <c r="G1928" s="2">
        <f t="shared" si="269"/>
        <v>1.98860632908061E-3</v>
      </c>
      <c r="H1928" s="2">
        <f t="shared" si="265"/>
        <v>1.1068580063106752</v>
      </c>
      <c r="I1928" s="2">
        <f t="shared" si="266"/>
        <v>52.53595652840874</v>
      </c>
    </row>
    <row r="1929" spans="1:9" ht="13.5" x14ac:dyDescent="0.25">
      <c r="A1929" s="3">
        <f>TITRES_STAT!B1932</f>
        <v>45509</v>
      </c>
      <c r="B1929" s="5">
        <f>TITRES_STAT!D1932</f>
        <v>1.17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2.0438830626898865E-3</v>
      </c>
      <c r="G1929" s="2">
        <f t="shared" si="269"/>
        <v>1.8465630198605664E-3</v>
      </c>
      <c r="H1929" s="2">
        <f t="shared" si="265"/>
        <v>1.1068580063106754</v>
      </c>
      <c r="I1929" s="2">
        <f t="shared" si="266"/>
        <v>52.53595652840874</v>
      </c>
    </row>
    <row r="1930" spans="1:9" ht="13.5" x14ac:dyDescent="0.25">
      <c r="A1930" s="3">
        <f>TITRES_STAT!B1933</f>
        <v>45510</v>
      </c>
      <c r="B1930" s="5">
        <f>TITRES_STAT!D1933</f>
        <v>1.17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1.8978914153548947E-3</v>
      </c>
      <c r="G1930" s="2">
        <f t="shared" si="269"/>
        <v>1.7146656612990975E-3</v>
      </c>
      <c r="H1930" s="2">
        <f t="shared" si="265"/>
        <v>1.1068580063106752</v>
      </c>
      <c r="I1930" s="2">
        <f t="shared" si="266"/>
        <v>52.53595652840874</v>
      </c>
    </row>
    <row r="1931" spans="1:9" ht="13.5" x14ac:dyDescent="0.25">
      <c r="A1931" s="3">
        <f>TITRES_STAT!B1934</f>
        <v>45511</v>
      </c>
      <c r="B1931" s="5">
        <f>TITRES_STAT!D1934</f>
        <v>1.17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1.762327742829545E-3</v>
      </c>
      <c r="G1931" s="2">
        <f t="shared" si="269"/>
        <v>1.5921895426348764E-3</v>
      </c>
      <c r="H1931" s="2">
        <f t="shared" si="265"/>
        <v>1.1068580063106752</v>
      </c>
      <c r="I1931" s="2">
        <f t="shared" si="266"/>
        <v>52.53595652840874</v>
      </c>
    </row>
    <row r="1932" spans="1:9" ht="13.5" x14ac:dyDescent="0.25">
      <c r="A1932" s="3">
        <f>TITRES_STAT!B1935</f>
        <v>45512</v>
      </c>
      <c r="B1932" s="5">
        <f>TITRES_STAT!D1935</f>
        <v>1.1200000000000001</v>
      </c>
      <c r="C1932" s="2">
        <f t="shared" si="270"/>
        <v>-4.9999999999999822E-2</v>
      </c>
      <c r="D1932" s="2">
        <f t="shared" si="271"/>
        <v>0</v>
      </c>
      <c r="E1932" s="2">
        <f t="shared" si="272"/>
        <v>4.9999999999999822E-2</v>
      </c>
      <c r="F1932" s="2">
        <f t="shared" si="269"/>
        <v>1.6364471897702918E-3</v>
      </c>
      <c r="G1932" s="2">
        <f t="shared" si="269"/>
        <v>5.0498902895895151E-3</v>
      </c>
      <c r="H1932" s="2">
        <f t="shared" si="265"/>
        <v>0.32405598853184431</v>
      </c>
      <c r="I1932" s="2">
        <f t="shared" si="266"/>
        <v>24.474492871798276</v>
      </c>
    </row>
    <row r="1933" spans="1:9" ht="13.5" x14ac:dyDescent="0.25">
      <c r="A1933" s="3">
        <f>TITRES_STAT!B1936</f>
        <v>45513</v>
      </c>
      <c r="B1933" s="5">
        <f>TITRES_STAT!D1936</f>
        <v>1.1200000000000001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1.5195581047866996E-3</v>
      </c>
      <c r="G1933" s="2">
        <f t="shared" si="273"/>
        <v>4.6891838403331212E-3</v>
      </c>
      <c r="H1933" s="2">
        <f t="shared" si="265"/>
        <v>0.32405598853184431</v>
      </c>
      <c r="I1933" s="2">
        <f t="shared" si="266"/>
        <v>24.474492871798276</v>
      </c>
    </row>
    <row r="1934" spans="1:9" ht="13.5" x14ac:dyDescent="0.25">
      <c r="A1934" s="3">
        <f>TITRES_STAT!B1937</f>
        <v>45516</v>
      </c>
      <c r="B1934" s="5">
        <f>TITRES_STAT!D1937</f>
        <v>1.1200000000000001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1.4110182401590782E-3</v>
      </c>
      <c r="G1934" s="2">
        <f t="shared" si="273"/>
        <v>4.3542421374521837E-3</v>
      </c>
      <c r="H1934" s="2">
        <f t="shared" si="265"/>
        <v>0.32405598853184431</v>
      </c>
      <c r="I1934" s="2">
        <f t="shared" si="266"/>
        <v>24.474492871798276</v>
      </c>
    </row>
    <row r="1935" spans="1:9" ht="13.5" x14ac:dyDescent="0.25">
      <c r="A1935" s="3">
        <f>TITRES_STAT!B1938</f>
        <v>45518</v>
      </c>
      <c r="B1935" s="5">
        <f>TITRES_STAT!D1938</f>
        <v>1.1200000000000001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1.3102312230048583E-3</v>
      </c>
      <c r="G1935" s="2">
        <f t="shared" si="273"/>
        <v>4.0432248419198851E-3</v>
      </c>
      <c r="H1935" s="2">
        <f t="shared" si="265"/>
        <v>0.32405598853184431</v>
      </c>
      <c r="I1935" s="2">
        <f t="shared" si="266"/>
        <v>24.474492871798276</v>
      </c>
    </row>
    <row r="1936" spans="1:9" ht="13.5" x14ac:dyDescent="0.25">
      <c r="A1936" s="3">
        <f>TITRES_STAT!B1939</f>
        <v>45519</v>
      </c>
      <c r="B1936" s="5">
        <f>TITRES_STAT!D1939</f>
        <v>1.1200000000000001</v>
      </c>
      <c r="C1936" s="2">
        <f t="shared" si="270"/>
        <v>0</v>
      </c>
      <c r="D1936" s="2">
        <f t="shared" si="271"/>
        <v>0</v>
      </c>
      <c r="E1936" s="2">
        <f t="shared" si="272"/>
        <v>0</v>
      </c>
      <c r="F1936" s="2">
        <f t="shared" si="273"/>
        <v>1.2166432785045112E-3</v>
      </c>
      <c r="G1936" s="2">
        <f t="shared" si="273"/>
        <v>3.754423067497036E-3</v>
      </c>
      <c r="H1936" s="2">
        <f t="shared" si="265"/>
        <v>0.32405598853184431</v>
      </c>
      <c r="I1936" s="2">
        <f t="shared" si="266"/>
        <v>24.474492871798276</v>
      </c>
    </row>
    <row r="1937" spans="1:9" ht="13.5" x14ac:dyDescent="0.25">
      <c r="A1937" s="3">
        <f>TITRES_STAT!B1940</f>
        <v>45520</v>
      </c>
      <c r="B1937" s="5">
        <f>TITRES_STAT!D1940</f>
        <v>1.1200000000000001</v>
      </c>
      <c r="C1937" s="2">
        <f t="shared" si="270"/>
        <v>0</v>
      </c>
      <c r="D1937" s="2">
        <f t="shared" si="271"/>
        <v>0</v>
      </c>
      <c r="E1937" s="2">
        <f t="shared" si="272"/>
        <v>0</v>
      </c>
      <c r="F1937" s="2">
        <f t="shared" si="273"/>
        <v>1.1297401871827606E-3</v>
      </c>
      <c r="G1937" s="2">
        <f t="shared" si="273"/>
        <v>3.4862499912472478E-3</v>
      </c>
      <c r="H1937" s="2">
        <f t="shared" ref="H1937:H2000" si="274">F1937/G1937</f>
        <v>0.32405598853184436</v>
      </c>
      <c r="I1937" s="2">
        <f t="shared" ref="I1937:I2000" si="275">IF(G1937=0,100,100-(100/(1+H1937)))</f>
        <v>24.474492871798276</v>
      </c>
    </row>
    <row r="1938" spans="1:9" ht="13.5" x14ac:dyDescent="0.25">
      <c r="A1938" s="3">
        <f>TITRES_STAT!B1941</f>
        <v>45523</v>
      </c>
      <c r="B1938" s="5">
        <f>TITRES_STAT!D1941</f>
        <v>1.1200000000000001</v>
      </c>
      <c r="C1938" s="2">
        <f t="shared" si="270"/>
        <v>0</v>
      </c>
      <c r="D1938" s="2">
        <f t="shared" si="271"/>
        <v>0</v>
      </c>
      <c r="E1938" s="2">
        <f t="shared" si="272"/>
        <v>0</v>
      </c>
      <c r="F1938" s="2">
        <f t="shared" si="273"/>
        <v>1.0490444595268491E-3</v>
      </c>
      <c r="G1938" s="2">
        <f t="shared" si="273"/>
        <v>3.2372321347295873E-3</v>
      </c>
      <c r="H1938" s="2">
        <f t="shared" si="274"/>
        <v>0.32405598853184436</v>
      </c>
      <c r="I1938" s="2">
        <f t="shared" si="275"/>
        <v>24.474492871798276</v>
      </c>
    </row>
    <row r="1939" spans="1:9" ht="13.5" x14ac:dyDescent="0.25">
      <c r="A1939" s="3">
        <f>TITRES_STAT!B1942</f>
        <v>45524</v>
      </c>
      <c r="B1939" s="5">
        <f>TITRES_STAT!D1942</f>
        <v>1.1200000000000001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9.7411271241778857E-4</v>
      </c>
      <c r="G1939" s="2">
        <f t="shared" si="273"/>
        <v>3.006001267963188E-3</v>
      </c>
      <c r="H1939" s="2">
        <f t="shared" si="274"/>
        <v>0.32405598853184442</v>
      </c>
      <c r="I1939" s="2">
        <f t="shared" si="275"/>
        <v>24.474492871798276</v>
      </c>
    </row>
    <row r="1940" spans="1:9" ht="13.5" x14ac:dyDescent="0.25">
      <c r="A1940" s="3">
        <f>TITRES_STAT!B1943</f>
        <v>45525</v>
      </c>
      <c r="B1940" s="5">
        <f>TITRES_STAT!D1943</f>
        <v>1.1200000000000001</v>
      </c>
      <c r="C1940" s="2">
        <f t="shared" si="270"/>
        <v>0</v>
      </c>
      <c r="D1940" s="2">
        <f t="shared" si="271"/>
        <v>0</v>
      </c>
      <c r="E1940" s="2">
        <f t="shared" si="272"/>
        <v>0</v>
      </c>
      <c r="F1940" s="2">
        <f t="shared" si="273"/>
        <v>9.0453323295937511E-4</v>
      </c>
      <c r="G1940" s="2">
        <f t="shared" si="273"/>
        <v>2.791286891680103E-3</v>
      </c>
      <c r="H1940" s="2">
        <f t="shared" si="274"/>
        <v>0.32405598853184442</v>
      </c>
      <c r="I1940" s="2">
        <f t="shared" si="275"/>
        <v>24.474492871798276</v>
      </c>
    </row>
    <row r="1941" spans="1:9" ht="13.5" x14ac:dyDescent="0.25">
      <c r="A1941" s="3">
        <f>TITRES_STAT!B1944</f>
        <v>45526</v>
      </c>
      <c r="B1941" s="5">
        <f>TITRES_STAT!D1944</f>
        <v>1.1200000000000001</v>
      </c>
      <c r="C1941" s="2">
        <f t="shared" si="270"/>
        <v>0</v>
      </c>
      <c r="D1941" s="2">
        <f t="shared" si="271"/>
        <v>0</v>
      </c>
      <c r="E1941" s="2">
        <f t="shared" si="272"/>
        <v>0</v>
      </c>
      <c r="F1941" s="2">
        <f t="shared" si="273"/>
        <v>8.399237163194197E-4</v>
      </c>
      <c r="G1941" s="2">
        <f t="shared" si="273"/>
        <v>2.5919092565600955E-3</v>
      </c>
      <c r="H1941" s="2">
        <f t="shared" si="274"/>
        <v>0.32405598853184442</v>
      </c>
      <c r="I1941" s="2">
        <f t="shared" si="275"/>
        <v>24.474492871798276</v>
      </c>
    </row>
    <row r="1942" spans="1:9" ht="13.5" x14ac:dyDescent="0.25">
      <c r="A1942" s="3">
        <f>TITRES_STAT!B1945</f>
        <v>45527</v>
      </c>
      <c r="B1942" s="5">
        <f>TITRES_STAT!D1945</f>
        <v>1.1200000000000001</v>
      </c>
      <c r="C1942" s="2">
        <f t="shared" si="270"/>
        <v>0</v>
      </c>
      <c r="D1942" s="2">
        <f t="shared" si="271"/>
        <v>0</v>
      </c>
      <c r="E1942" s="2">
        <f t="shared" si="272"/>
        <v>0</v>
      </c>
      <c r="F1942" s="2">
        <f t="shared" si="273"/>
        <v>7.7992916515374686E-4</v>
      </c>
      <c r="G1942" s="2">
        <f t="shared" si="273"/>
        <v>2.4067728810915172E-3</v>
      </c>
      <c r="H1942" s="2">
        <f t="shared" si="274"/>
        <v>0.32405598853184442</v>
      </c>
      <c r="I1942" s="2">
        <f t="shared" si="275"/>
        <v>24.474492871798276</v>
      </c>
    </row>
    <row r="1943" spans="1:9" ht="13.5" x14ac:dyDescent="0.25">
      <c r="A1943" s="3">
        <f>TITRES_STAT!B1946</f>
        <v>45530</v>
      </c>
      <c r="B1943" s="5">
        <f>TITRES_STAT!D1946</f>
        <v>1.1200000000000001</v>
      </c>
      <c r="C1943" s="2">
        <f t="shared" si="270"/>
        <v>0</v>
      </c>
      <c r="D1943" s="2">
        <f t="shared" si="271"/>
        <v>0</v>
      </c>
      <c r="E1943" s="2">
        <f t="shared" si="272"/>
        <v>0</v>
      </c>
      <c r="F1943" s="2">
        <f t="shared" si="273"/>
        <v>7.2421993907133633E-4</v>
      </c>
      <c r="G1943" s="2">
        <f t="shared" si="273"/>
        <v>2.2348605324421233E-3</v>
      </c>
      <c r="H1943" s="2">
        <f t="shared" si="274"/>
        <v>0.32405598853184436</v>
      </c>
      <c r="I1943" s="2">
        <f t="shared" si="275"/>
        <v>24.474492871798276</v>
      </c>
    </row>
    <row r="1944" spans="1:9" ht="13.5" x14ac:dyDescent="0.25">
      <c r="A1944" s="3">
        <f>TITRES_STAT!B1947</f>
        <v>45531</v>
      </c>
      <c r="B1944" s="5">
        <f>TITRES_STAT!D1947</f>
        <v>1.1200000000000001</v>
      </c>
      <c r="C1944" s="2">
        <f t="shared" si="270"/>
        <v>0</v>
      </c>
      <c r="D1944" s="2">
        <f t="shared" si="271"/>
        <v>0</v>
      </c>
      <c r="E1944" s="2">
        <f t="shared" si="272"/>
        <v>0</v>
      </c>
      <c r="F1944" s="2">
        <f t="shared" si="273"/>
        <v>6.7248994342338376E-4</v>
      </c>
      <c r="G1944" s="2">
        <f t="shared" si="273"/>
        <v>2.0752276372676859E-3</v>
      </c>
      <c r="H1944" s="2">
        <f t="shared" si="274"/>
        <v>0.32405598853184442</v>
      </c>
      <c r="I1944" s="2">
        <f t="shared" si="275"/>
        <v>24.474492871798276</v>
      </c>
    </row>
    <row r="1945" spans="1:9" ht="13.5" x14ac:dyDescent="0.25">
      <c r="A1945" s="3">
        <f>TITRES_STAT!B1948</f>
        <v>45532</v>
      </c>
      <c r="B1945" s="5">
        <f>TITRES_STAT!D1948</f>
        <v>1.07</v>
      </c>
      <c r="C1945" s="2">
        <f t="shared" si="270"/>
        <v>-5.0000000000000044E-2</v>
      </c>
      <c r="D1945" s="2">
        <f t="shared" si="271"/>
        <v>0</v>
      </c>
      <c r="E1945" s="2">
        <f t="shared" si="272"/>
        <v>5.0000000000000044E-2</v>
      </c>
      <c r="F1945" s="2">
        <f t="shared" si="273"/>
        <v>6.2445494746457054E-4</v>
      </c>
      <c r="G1945" s="2">
        <f t="shared" si="273"/>
        <v>5.4984256631771403E-3</v>
      </c>
      <c r="H1945" s="2">
        <f t="shared" si="274"/>
        <v>0.11356977173421372</v>
      </c>
      <c r="I1945" s="2">
        <f t="shared" si="275"/>
        <v>10.198711802076502</v>
      </c>
    </row>
    <row r="1946" spans="1:9" ht="13.5" x14ac:dyDescent="0.25">
      <c r="A1946" s="3">
        <f>TITRES_STAT!B1949</f>
        <v>45533</v>
      </c>
      <c r="B1946" s="5">
        <f>TITRES_STAT!D1949</f>
        <v>1.03</v>
      </c>
      <c r="C1946" s="2">
        <f t="shared" si="270"/>
        <v>-4.0000000000000036E-2</v>
      </c>
      <c r="D1946" s="2">
        <f t="shared" si="271"/>
        <v>0</v>
      </c>
      <c r="E1946" s="2">
        <f t="shared" si="272"/>
        <v>4.0000000000000036E-2</v>
      </c>
      <c r="F1946" s="2">
        <f t="shared" si="273"/>
        <v>5.7985102264567271E-4</v>
      </c>
      <c r="G1946" s="2">
        <f t="shared" si="273"/>
        <v>7.9628238300930611E-3</v>
      </c>
      <c r="H1946" s="2">
        <f t="shared" si="274"/>
        <v>7.2819772861770826E-2</v>
      </c>
      <c r="I1946" s="2">
        <f t="shared" si="275"/>
        <v>6.7876986147936407</v>
      </c>
    </row>
    <row r="1947" spans="1:9" ht="13.5" x14ac:dyDescent="0.25">
      <c r="A1947" s="3">
        <f>TITRES_STAT!B1950</f>
        <v>45534</v>
      </c>
      <c r="B1947" s="5">
        <f>TITRES_STAT!D1950</f>
        <v>1.03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5.3843309245669611E-4</v>
      </c>
      <c r="G1947" s="2">
        <f t="shared" si="273"/>
        <v>7.394050699372128E-3</v>
      </c>
      <c r="H1947" s="2">
        <f t="shared" si="274"/>
        <v>7.2819772861770826E-2</v>
      </c>
      <c r="I1947" s="2">
        <f t="shared" si="275"/>
        <v>6.7876986147936407</v>
      </c>
    </row>
    <row r="1948" spans="1:9" ht="13.5" x14ac:dyDescent="0.25">
      <c r="A1948" s="3">
        <f>TITRES_STAT!B1951</f>
        <v>45537</v>
      </c>
      <c r="B1948" s="5">
        <f>TITRES_STAT!D1951</f>
        <v>1.03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4.9997358585264636E-4</v>
      </c>
      <c r="G1948" s="2">
        <f t="shared" si="273"/>
        <v>6.8659042208455475E-3</v>
      </c>
      <c r="H1948" s="2">
        <f t="shared" si="274"/>
        <v>7.2819772861770826E-2</v>
      </c>
      <c r="I1948" s="2">
        <f t="shared" si="275"/>
        <v>6.7876986147936407</v>
      </c>
    </row>
    <row r="1949" spans="1:9" ht="13.5" x14ac:dyDescent="0.25">
      <c r="A1949" s="3">
        <f>TITRES_STAT!B1952</f>
        <v>45538</v>
      </c>
      <c r="B1949" s="5">
        <f>TITRES_STAT!D1952</f>
        <v>0.99</v>
      </c>
      <c r="C1949" s="2">
        <f t="shared" si="270"/>
        <v>-4.0000000000000036E-2</v>
      </c>
      <c r="D1949" s="2">
        <f t="shared" si="271"/>
        <v>0</v>
      </c>
      <c r="E1949" s="2">
        <f t="shared" si="272"/>
        <v>4.0000000000000036E-2</v>
      </c>
      <c r="F1949" s="2">
        <f t="shared" ref="F1949:G1964" si="276">((F1948*13)+D1949)/14</f>
        <v>4.6426118686317163E-4</v>
      </c>
      <c r="G1949" s="2">
        <f t="shared" si="276"/>
        <v>9.2326253479280106E-3</v>
      </c>
      <c r="H1949" s="2">
        <f t="shared" si="274"/>
        <v>5.0284850664644519E-2</v>
      </c>
      <c r="I1949" s="2">
        <f t="shared" si="275"/>
        <v>4.7877345496150951</v>
      </c>
    </row>
    <row r="1950" spans="1:9" ht="13.5" x14ac:dyDescent="0.25">
      <c r="A1950" s="3">
        <f>TITRES_STAT!B1953</f>
        <v>45539</v>
      </c>
      <c r="B1950" s="5">
        <f>TITRES_STAT!D1953</f>
        <v>1.03</v>
      </c>
      <c r="C1950" s="2">
        <f t="shared" si="270"/>
        <v>4.0000000000000036E-2</v>
      </c>
      <c r="D1950" s="2">
        <f t="shared" si="271"/>
        <v>4.0000000000000036E-2</v>
      </c>
      <c r="E1950" s="2">
        <f t="shared" si="272"/>
        <v>0</v>
      </c>
      <c r="F1950" s="2">
        <f t="shared" si="276"/>
        <v>3.2882425306586622E-3</v>
      </c>
      <c r="G1950" s="2">
        <f t="shared" si="276"/>
        <v>8.573152108790295E-3</v>
      </c>
      <c r="H1950" s="2">
        <f t="shared" si="274"/>
        <v>0.3835511710199489</v>
      </c>
      <c r="I1950" s="2">
        <f t="shared" si="275"/>
        <v>27.722225173442368</v>
      </c>
    </row>
    <row r="1951" spans="1:9" ht="13.5" x14ac:dyDescent="0.25">
      <c r="A1951" s="3">
        <f>TITRES_STAT!B1954</f>
        <v>45540</v>
      </c>
      <c r="B1951" s="5">
        <f>TITRES_STAT!D1954</f>
        <v>1</v>
      </c>
      <c r="C1951" s="2">
        <f t="shared" si="270"/>
        <v>-3.0000000000000027E-2</v>
      </c>
      <c r="D1951" s="2">
        <f t="shared" si="271"/>
        <v>0</v>
      </c>
      <c r="E1951" s="2">
        <f t="shared" si="272"/>
        <v>3.0000000000000027E-2</v>
      </c>
      <c r="F1951" s="2">
        <f t="shared" si="276"/>
        <v>3.0533680641830437E-3</v>
      </c>
      <c r="G1951" s="2">
        <f t="shared" si="276"/>
        <v>1.0103641243876705E-2</v>
      </c>
      <c r="H1951" s="2">
        <f t="shared" si="274"/>
        <v>0.30220471911881591</v>
      </c>
      <c r="I1951" s="2">
        <f t="shared" si="275"/>
        <v>23.207158957564957</v>
      </c>
    </row>
    <row r="1952" spans="1:9" ht="13.5" x14ac:dyDescent="0.25">
      <c r="A1952" s="3">
        <f>TITRES_STAT!B1955</f>
        <v>45541</v>
      </c>
      <c r="B1952" s="5">
        <f>TITRES_STAT!D1955</f>
        <v>1.04</v>
      </c>
      <c r="C1952" s="2">
        <f t="shared" si="270"/>
        <v>4.0000000000000036E-2</v>
      </c>
      <c r="D1952" s="2">
        <f t="shared" si="271"/>
        <v>4.0000000000000036E-2</v>
      </c>
      <c r="E1952" s="2">
        <f t="shared" si="272"/>
        <v>0</v>
      </c>
      <c r="F1952" s="2">
        <f t="shared" si="276"/>
        <v>5.6924132024556862E-3</v>
      </c>
      <c r="G1952" s="2">
        <f t="shared" si="276"/>
        <v>9.3819525835997977E-3</v>
      </c>
      <c r="H1952" s="2">
        <f t="shared" si="274"/>
        <v>0.60674077722438691</v>
      </c>
      <c r="I1952" s="2">
        <f t="shared" si="275"/>
        <v>37.762206936237696</v>
      </c>
    </row>
    <row r="1953" spans="1:9" ht="13.5" x14ac:dyDescent="0.25">
      <c r="A1953" s="3">
        <f>TITRES_STAT!B1956</f>
        <v>45544</v>
      </c>
      <c r="B1953" s="5">
        <f>TITRES_STAT!D1956</f>
        <v>1.04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5.2858122594231375E-3</v>
      </c>
      <c r="G1953" s="2">
        <f t="shared" si="276"/>
        <v>8.7118131133426691E-3</v>
      </c>
      <c r="H1953" s="2">
        <f t="shared" si="274"/>
        <v>0.60674077722438702</v>
      </c>
      <c r="I1953" s="2">
        <f t="shared" si="275"/>
        <v>37.762206936237696</v>
      </c>
    </row>
    <row r="1954" spans="1:9" ht="13.5" x14ac:dyDescent="0.25">
      <c r="A1954" s="3">
        <f>TITRES_STAT!B1957</f>
        <v>45545</v>
      </c>
      <c r="B1954" s="5">
        <f>TITRES_STAT!D1957</f>
        <v>1.08</v>
      </c>
      <c r="C1954" s="2">
        <f t="shared" si="270"/>
        <v>4.0000000000000036E-2</v>
      </c>
      <c r="D1954" s="2">
        <f t="shared" si="271"/>
        <v>4.0000000000000036E-2</v>
      </c>
      <c r="E1954" s="2">
        <f t="shared" si="272"/>
        <v>0</v>
      </c>
      <c r="F1954" s="2">
        <f t="shared" si="276"/>
        <v>7.7653970980357733E-3</v>
      </c>
      <c r="G1954" s="2">
        <f t="shared" si="276"/>
        <v>8.0895407481039079E-3</v>
      </c>
      <c r="H1954" s="2">
        <f t="shared" si="274"/>
        <v>0.95993052508646926</v>
      </c>
      <c r="I1954" s="2">
        <f t="shared" si="275"/>
        <v>48.97778328362525</v>
      </c>
    </row>
    <row r="1955" spans="1:9" ht="13.5" x14ac:dyDescent="0.25">
      <c r="A1955" s="3">
        <f>TITRES_STAT!B1958</f>
        <v>45546</v>
      </c>
      <c r="B1955" s="5">
        <f>TITRES_STAT!D1958</f>
        <v>1.1200000000000001</v>
      </c>
      <c r="C1955" s="2">
        <f t="shared" si="270"/>
        <v>4.0000000000000036E-2</v>
      </c>
      <c r="D1955" s="2">
        <f t="shared" si="271"/>
        <v>4.0000000000000036E-2</v>
      </c>
      <c r="E1955" s="2">
        <f t="shared" si="272"/>
        <v>0</v>
      </c>
      <c r="F1955" s="2">
        <f t="shared" si="276"/>
        <v>1.0067868733890364E-2</v>
      </c>
      <c r="G1955" s="2">
        <f t="shared" si="276"/>
        <v>7.5117164089536287E-3</v>
      </c>
      <c r="H1955" s="2">
        <f t="shared" si="274"/>
        <v>1.3402887150917886</v>
      </c>
      <c r="I1955" s="2">
        <f t="shared" si="275"/>
        <v>57.270229371644902</v>
      </c>
    </row>
    <row r="1956" spans="1:9" ht="13.5" x14ac:dyDescent="0.25">
      <c r="A1956" s="3">
        <f>TITRES_STAT!B1959</f>
        <v>45547</v>
      </c>
      <c r="B1956" s="5">
        <f>TITRES_STAT!D1959</f>
        <v>1.17</v>
      </c>
      <c r="C1956" s="2">
        <f t="shared" si="270"/>
        <v>4.9999999999999822E-2</v>
      </c>
      <c r="D1956" s="2">
        <f t="shared" si="271"/>
        <v>4.9999999999999822E-2</v>
      </c>
      <c r="E1956" s="2">
        <f t="shared" si="272"/>
        <v>0</v>
      </c>
      <c r="F1956" s="2">
        <f t="shared" si="276"/>
        <v>1.2920163824326755E-2</v>
      </c>
      <c r="G1956" s="2">
        <f t="shared" si="276"/>
        <v>6.9751652368855123E-3</v>
      </c>
      <c r="H1956" s="2">
        <f t="shared" si="274"/>
        <v>1.8523093554835626</v>
      </c>
      <c r="I1956" s="2">
        <f t="shared" si="275"/>
        <v>64.940689267189725</v>
      </c>
    </row>
    <row r="1957" spans="1:9" ht="13.5" x14ac:dyDescent="0.25">
      <c r="A1957" s="3">
        <f>TITRES_STAT!B1960</f>
        <v>45548</v>
      </c>
      <c r="B1957" s="5">
        <f>TITRES_STAT!D1960</f>
        <v>1.17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1.1997294979731985E-2</v>
      </c>
      <c r="G1957" s="2">
        <f t="shared" si="276"/>
        <v>6.4769391485365469E-3</v>
      </c>
      <c r="H1957" s="2">
        <f t="shared" si="274"/>
        <v>1.8523093554835626</v>
      </c>
      <c r="I1957" s="2">
        <f t="shared" si="275"/>
        <v>64.940689267189725</v>
      </c>
    </row>
    <row r="1958" spans="1:9" ht="13.5" x14ac:dyDescent="0.25">
      <c r="A1958" s="3">
        <f>TITRES_STAT!B1961</f>
        <v>45551</v>
      </c>
      <c r="B1958" s="5">
        <f>TITRES_STAT!D1961</f>
        <v>1.17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1.1140345338322559E-2</v>
      </c>
      <c r="G1958" s="2">
        <f t="shared" si="276"/>
        <v>6.0143006379267941E-3</v>
      </c>
      <c r="H1958" s="2">
        <f t="shared" si="274"/>
        <v>1.8523093554835626</v>
      </c>
      <c r="I1958" s="2">
        <f t="shared" si="275"/>
        <v>64.940689267189725</v>
      </c>
    </row>
    <row r="1959" spans="1:9" ht="13.5" x14ac:dyDescent="0.25">
      <c r="A1959" s="3">
        <f>TITRES_STAT!B1962</f>
        <v>45552</v>
      </c>
      <c r="B1959" s="5">
        <f>TITRES_STAT!D1962</f>
        <v>1.17</v>
      </c>
      <c r="C1959" s="2">
        <f t="shared" si="270"/>
        <v>0</v>
      </c>
      <c r="D1959" s="2">
        <f t="shared" si="271"/>
        <v>0</v>
      </c>
      <c r="E1959" s="2">
        <f t="shared" si="272"/>
        <v>0</v>
      </c>
      <c r="F1959" s="2">
        <f t="shared" si="276"/>
        <v>1.0344606385585233E-2</v>
      </c>
      <c r="G1959" s="2">
        <f t="shared" si="276"/>
        <v>5.5847077352177369E-3</v>
      </c>
      <c r="H1959" s="2">
        <f t="shared" si="274"/>
        <v>1.8523093554835626</v>
      </c>
      <c r="I1959" s="2">
        <f t="shared" si="275"/>
        <v>64.940689267189725</v>
      </c>
    </row>
    <row r="1960" spans="1:9" ht="13.5" x14ac:dyDescent="0.25">
      <c r="A1960" s="3">
        <f>TITRES_STAT!B1963</f>
        <v>45553</v>
      </c>
      <c r="B1960" s="5">
        <f>TITRES_STAT!D1963</f>
        <v>1.1200000000000001</v>
      </c>
      <c r="C1960" s="2">
        <f t="shared" si="270"/>
        <v>-4.9999999999999822E-2</v>
      </c>
      <c r="D1960" s="2">
        <f t="shared" si="271"/>
        <v>0</v>
      </c>
      <c r="E1960" s="2">
        <f t="shared" si="272"/>
        <v>4.9999999999999822E-2</v>
      </c>
      <c r="F1960" s="2">
        <f t="shared" si="276"/>
        <v>9.6057059294720019E-3</v>
      </c>
      <c r="G1960" s="2">
        <f t="shared" si="276"/>
        <v>8.7572286112736E-3</v>
      </c>
      <c r="H1960" s="2">
        <f t="shared" si="274"/>
        <v>1.0968887939166183</v>
      </c>
      <c r="I1960" s="2">
        <f t="shared" si="275"/>
        <v>52.310298815027942</v>
      </c>
    </row>
    <row r="1961" spans="1:9" ht="13.5" x14ac:dyDescent="0.25">
      <c r="A1961" s="3">
        <f>TITRES_STAT!B1964</f>
        <v>45554</v>
      </c>
      <c r="B1961" s="5">
        <f>TITRES_STAT!D1964</f>
        <v>1.17</v>
      </c>
      <c r="C1961" s="2">
        <f t="shared" si="270"/>
        <v>4.9999999999999822E-2</v>
      </c>
      <c r="D1961" s="2">
        <f t="shared" si="271"/>
        <v>4.9999999999999822E-2</v>
      </c>
      <c r="E1961" s="2">
        <f t="shared" si="272"/>
        <v>0</v>
      </c>
      <c r="F1961" s="2">
        <f t="shared" si="276"/>
        <v>1.2491012648795418E-2</v>
      </c>
      <c r="G1961" s="2">
        <f t="shared" si="276"/>
        <v>8.1317122818969131E-3</v>
      </c>
      <c r="H1961" s="2">
        <f t="shared" si="274"/>
        <v>1.536086400474759</v>
      </c>
      <c r="I1961" s="2">
        <f t="shared" si="275"/>
        <v>60.569166736086025</v>
      </c>
    </row>
    <row r="1962" spans="1:9" ht="13.5" x14ac:dyDescent="0.25">
      <c r="A1962" s="3">
        <f>TITRES_STAT!B1965</f>
        <v>45555</v>
      </c>
      <c r="B1962" s="5">
        <f>TITRES_STAT!D1965</f>
        <v>1.17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1.1598797459595744E-2</v>
      </c>
      <c r="G1962" s="2">
        <f t="shared" si="276"/>
        <v>7.5508756903328476E-3</v>
      </c>
      <c r="H1962" s="2">
        <f t="shared" si="274"/>
        <v>1.536086400474759</v>
      </c>
      <c r="I1962" s="2">
        <f t="shared" si="275"/>
        <v>60.569166736086025</v>
      </c>
    </row>
    <row r="1963" spans="1:9" ht="13.5" x14ac:dyDescent="0.25">
      <c r="A1963" s="3">
        <f>TITRES_STAT!B1966</f>
        <v>45558</v>
      </c>
      <c r="B1963" s="5">
        <f>TITRES_STAT!D1966</f>
        <v>1.17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1.0770311926767476E-2</v>
      </c>
      <c r="G1963" s="2">
        <f t="shared" si="276"/>
        <v>7.0115274267376435E-3</v>
      </c>
      <c r="H1963" s="2">
        <f t="shared" si="274"/>
        <v>1.536086400474759</v>
      </c>
      <c r="I1963" s="2">
        <f t="shared" si="275"/>
        <v>60.569166736086025</v>
      </c>
    </row>
    <row r="1964" spans="1:9" ht="13.5" x14ac:dyDescent="0.25">
      <c r="A1964" s="3">
        <f>TITRES_STAT!B1967</f>
        <v>45559</v>
      </c>
      <c r="B1964" s="5">
        <f>TITRES_STAT!D1967</f>
        <v>1.17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1.0001003931998372E-2</v>
      </c>
      <c r="G1964" s="2">
        <f t="shared" si="276"/>
        <v>6.5107040391135258E-3</v>
      </c>
      <c r="H1964" s="2">
        <f t="shared" si="274"/>
        <v>1.5360864004747592</v>
      </c>
      <c r="I1964" s="2">
        <f t="shared" si="275"/>
        <v>60.569166736086025</v>
      </c>
    </row>
    <row r="1965" spans="1:9" ht="13.5" x14ac:dyDescent="0.25">
      <c r="A1965" s="3">
        <f>TITRES_STAT!B1968</f>
        <v>45560</v>
      </c>
      <c r="B1965" s="5">
        <f>TITRES_STAT!D1968</f>
        <v>1.17</v>
      </c>
      <c r="C1965" s="2">
        <f t="shared" si="270"/>
        <v>0</v>
      </c>
      <c r="D1965" s="2">
        <f t="shared" si="271"/>
        <v>0</v>
      </c>
      <c r="E1965" s="2">
        <f t="shared" si="272"/>
        <v>0</v>
      </c>
      <c r="F1965" s="2">
        <f t="shared" ref="F1965:G1980" si="277">((F1964*13)+D1965)/14</f>
        <v>9.286646508284202E-3</v>
      </c>
      <c r="G1965" s="2">
        <f t="shared" si="277"/>
        <v>6.045653750605417E-3</v>
      </c>
      <c r="H1965" s="2">
        <f t="shared" si="274"/>
        <v>1.5360864004747592</v>
      </c>
      <c r="I1965" s="2">
        <f t="shared" si="275"/>
        <v>60.569166736086025</v>
      </c>
    </row>
    <row r="1966" spans="1:9" ht="13.5" x14ac:dyDescent="0.25">
      <c r="A1966" s="3">
        <f>TITRES_STAT!B1969</f>
        <v>45561</v>
      </c>
      <c r="B1966" s="5">
        <f>TITRES_STAT!D1969</f>
        <v>1.17</v>
      </c>
      <c r="C1966" s="2">
        <f t="shared" si="270"/>
        <v>0</v>
      </c>
      <c r="D1966" s="2">
        <f t="shared" si="271"/>
        <v>0</v>
      </c>
      <c r="E1966" s="2">
        <f t="shared" si="272"/>
        <v>0</v>
      </c>
      <c r="F1966" s="2">
        <f t="shared" si="277"/>
        <v>8.6233146148353302E-3</v>
      </c>
      <c r="G1966" s="2">
        <f t="shared" si="277"/>
        <v>5.6138213398478866E-3</v>
      </c>
      <c r="H1966" s="2">
        <f t="shared" si="274"/>
        <v>1.5360864004747592</v>
      </c>
      <c r="I1966" s="2">
        <f t="shared" si="275"/>
        <v>60.569166736086025</v>
      </c>
    </row>
    <row r="1967" spans="1:9" ht="13.5" x14ac:dyDescent="0.25">
      <c r="A1967" s="3">
        <f>TITRES_STAT!B1970</f>
        <v>45562</v>
      </c>
      <c r="B1967" s="5">
        <f>TITRES_STAT!D1970</f>
        <v>1.17</v>
      </c>
      <c r="C1967" s="2">
        <f t="shared" si="270"/>
        <v>0</v>
      </c>
      <c r="D1967" s="2">
        <f t="shared" si="271"/>
        <v>0</v>
      </c>
      <c r="E1967" s="2">
        <f t="shared" si="272"/>
        <v>0</v>
      </c>
      <c r="F1967" s="2">
        <f t="shared" si="277"/>
        <v>8.0073635709185208E-3</v>
      </c>
      <c r="G1967" s="2">
        <f t="shared" si="277"/>
        <v>5.2128341012873235E-3</v>
      </c>
      <c r="H1967" s="2">
        <f t="shared" si="274"/>
        <v>1.5360864004747592</v>
      </c>
      <c r="I1967" s="2">
        <f t="shared" si="275"/>
        <v>60.569166736086025</v>
      </c>
    </row>
    <row r="1968" spans="1:9" ht="13.5" x14ac:dyDescent="0.25">
      <c r="A1968" s="3">
        <f>TITRES_STAT!B1971</f>
        <v>45565</v>
      </c>
      <c r="B1968" s="5">
        <f>TITRES_STAT!D1971</f>
        <v>1.22</v>
      </c>
      <c r="C1968" s="2">
        <f t="shared" si="270"/>
        <v>5.0000000000000044E-2</v>
      </c>
      <c r="D1968" s="2">
        <f t="shared" si="271"/>
        <v>5.0000000000000044E-2</v>
      </c>
      <c r="E1968" s="2">
        <f t="shared" si="272"/>
        <v>0</v>
      </c>
      <c r="F1968" s="2">
        <f t="shared" si="277"/>
        <v>1.1006837601567201E-2</v>
      </c>
      <c r="G1968" s="2">
        <f t="shared" si="277"/>
        <v>4.8404888083382284E-3</v>
      </c>
      <c r="H1968" s="2">
        <f t="shared" si="274"/>
        <v>2.2739103502536389</v>
      </c>
      <c r="I1968" s="2">
        <f t="shared" si="275"/>
        <v>69.455486161295553</v>
      </c>
    </row>
    <row r="1969" spans="1:9" ht="13.5" x14ac:dyDescent="0.25">
      <c r="A1969" s="3">
        <f>TITRES_STAT!B1972</f>
        <v>45566</v>
      </c>
      <c r="B1969" s="5">
        <f>TITRES_STAT!D1972</f>
        <v>1.27</v>
      </c>
      <c r="C1969" s="2">
        <f t="shared" si="270"/>
        <v>5.0000000000000044E-2</v>
      </c>
      <c r="D1969" s="2">
        <f t="shared" si="271"/>
        <v>5.0000000000000044E-2</v>
      </c>
      <c r="E1969" s="2">
        <f t="shared" si="272"/>
        <v>0</v>
      </c>
      <c r="F1969" s="2">
        <f t="shared" si="277"/>
        <v>1.3792063487169546E-2</v>
      </c>
      <c r="G1969" s="2">
        <f t="shared" si="277"/>
        <v>4.4947396077426403E-3</v>
      </c>
      <c r="H1969" s="2">
        <f t="shared" si="274"/>
        <v>3.0684899884770482</v>
      </c>
      <c r="I1969" s="2">
        <f t="shared" si="275"/>
        <v>75.420856316907674</v>
      </c>
    </row>
    <row r="1970" spans="1:9" ht="13.5" x14ac:dyDescent="0.25">
      <c r="A1970" s="3">
        <f>TITRES_STAT!B1973</f>
        <v>45567</v>
      </c>
      <c r="B1970" s="5">
        <f>TITRES_STAT!D1973</f>
        <v>1.22</v>
      </c>
      <c r="C1970" s="2">
        <f t="shared" si="270"/>
        <v>-5.0000000000000044E-2</v>
      </c>
      <c r="D1970" s="2">
        <f t="shared" si="271"/>
        <v>0</v>
      </c>
      <c r="E1970" s="2">
        <f t="shared" si="272"/>
        <v>5.0000000000000044E-2</v>
      </c>
      <c r="F1970" s="2">
        <f t="shared" si="277"/>
        <v>1.2806916095228865E-2</v>
      </c>
      <c r="G1970" s="2">
        <f t="shared" si="277"/>
        <v>7.7451153500467402E-3</v>
      </c>
      <c r="H1970" s="2">
        <f t="shared" si="274"/>
        <v>1.6535474962489201</v>
      </c>
      <c r="I1970" s="2">
        <f t="shared" si="275"/>
        <v>62.314599553480406</v>
      </c>
    </row>
    <row r="1971" spans="1:9" ht="13.5" x14ac:dyDescent="0.25">
      <c r="A1971" s="3">
        <f>TITRES_STAT!B1974</f>
        <v>45568</v>
      </c>
      <c r="B1971" s="5">
        <f>TITRES_STAT!D1974</f>
        <v>1.17</v>
      </c>
      <c r="C1971" s="2">
        <f t="shared" si="270"/>
        <v>-5.0000000000000044E-2</v>
      </c>
      <c r="D1971" s="2">
        <f t="shared" si="271"/>
        <v>0</v>
      </c>
      <c r="E1971" s="2">
        <f t="shared" si="272"/>
        <v>5.0000000000000044E-2</v>
      </c>
      <c r="F1971" s="2">
        <f t="shared" si="277"/>
        <v>1.1892136374141089E-2</v>
      </c>
      <c r="G1971" s="2">
        <f t="shared" si="277"/>
        <v>1.0763321396471976E-2</v>
      </c>
      <c r="H1971" s="2">
        <f t="shared" si="274"/>
        <v>1.1048760820279062</v>
      </c>
      <c r="I1971" s="2">
        <f t="shared" si="275"/>
        <v>52.491264994727509</v>
      </c>
    </row>
    <row r="1972" spans="1:9" ht="13.5" x14ac:dyDescent="0.25">
      <c r="A1972" s="3">
        <f>TITRES_STAT!B1975</f>
        <v>45569</v>
      </c>
      <c r="B1972" s="5">
        <f>TITRES_STAT!D1975</f>
        <v>1.1200000000000001</v>
      </c>
      <c r="C1972" s="2">
        <f t="shared" si="270"/>
        <v>-4.9999999999999822E-2</v>
      </c>
      <c r="D1972" s="2">
        <f t="shared" si="271"/>
        <v>0</v>
      </c>
      <c r="E1972" s="2">
        <f t="shared" si="272"/>
        <v>4.9999999999999822E-2</v>
      </c>
      <c r="F1972" s="2">
        <f t="shared" si="277"/>
        <v>1.104269806170244E-2</v>
      </c>
      <c r="G1972" s="2">
        <f t="shared" si="277"/>
        <v>1.3565941296723965E-2</v>
      </c>
      <c r="H1972" s="2">
        <f t="shared" si="274"/>
        <v>0.81400161036883878</v>
      </c>
      <c r="I1972" s="2">
        <f t="shared" si="275"/>
        <v>44.873257317744539</v>
      </c>
    </row>
    <row r="1973" spans="1:9" ht="13.5" x14ac:dyDescent="0.25">
      <c r="A1973" s="3">
        <f>TITRES_STAT!B1976</f>
        <v>45572</v>
      </c>
      <c r="B1973" s="5">
        <f>TITRES_STAT!D1976</f>
        <v>1.07</v>
      </c>
      <c r="C1973" s="2">
        <f t="shared" si="270"/>
        <v>-5.0000000000000044E-2</v>
      </c>
      <c r="D1973" s="2">
        <f t="shared" si="271"/>
        <v>0</v>
      </c>
      <c r="E1973" s="2">
        <f t="shared" si="272"/>
        <v>5.0000000000000044E-2</v>
      </c>
      <c r="F1973" s="2">
        <f t="shared" si="277"/>
        <v>1.025393391443798E-2</v>
      </c>
      <c r="G1973" s="2">
        <f t="shared" si="277"/>
        <v>1.6168374061243683E-2</v>
      </c>
      <c r="H1973" s="2">
        <f t="shared" si="274"/>
        <v>0.63419697463686953</v>
      </c>
      <c r="I1973" s="2">
        <f t="shared" si="275"/>
        <v>38.807866155656832</v>
      </c>
    </row>
    <row r="1974" spans="1:9" ht="13.5" x14ac:dyDescent="0.25">
      <c r="A1974" s="3">
        <f>TITRES_STAT!B1977</f>
        <v>45573</v>
      </c>
      <c r="B1974" s="5">
        <f>TITRES_STAT!D1977</f>
        <v>1.03</v>
      </c>
      <c r="C1974" s="2">
        <f t="shared" si="270"/>
        <v>-4.0000000000000036E-2</v>
      </c>
      <c r="D1974" s="2">
        <f t="shared" si="271"/>
        <v>0</v>
      </c>
      <c r="E1974" s="2">
        <f t="shared" si="272"/>
        <v>4.0000000000000036E-2</v>
      </c>
      <c r="F1974" s="2">
        <f t="shared" si="277"/>
        <v>9.5215100634066952E-3</v>
      </c>
      <c r="G1974" s="2">
        <f t="shared" si="277"/>
        <v>1.7870633056869138E-2</v>
      </c>
      <c r="H1974" s="2">
        <f t="shared" si="274"/>
        <v>0.53280205760516153</v>
      </c>
      <c r="I1974" s="2">
        <f t="shared" si="275"/>
        <v>34.760004069775817</v>
      </c>
    </row>
    <row r="1975" spans="1:9" ht="13.5" x14ac:dyDescent="0.25">
      <c r="A1975" s="3">
        <f>TITRES_STAT!B1978</f>
        <v>45574</v>
      </c>
      <c r="B1975" s="5">
        <f>TITRES_STAT!D1978</f>
        <v>0.99</v>
      </c>
      <c r="C1975" s="2">
        <f t="shared" si="270"/>
        <v>-4.0000000000000036E-2</v>
      </c>
      <c r="D1975" s="2">
        <f t="shared" si="271"/>
        <v>0</v>
      </c>
      <c r="E1975" s="2">
        <f t="shared" si="272"/>
        <v>4.0000000000000036E-2</v>
      </c>
      <c r="F1975" s="2">
        <f t="shared" si="277"/>
        <v>8.8414022017347885E-3</v>
      </c>
      <c r="G1975" s="2">
        <f t="shared" si="277"/>
        <v>1.9451302124235632E-2</v>
      </c>
      <c r="H1975" s="2">
        <f t="shared" si="274"/>
        <v>0.4545403770536634</v>
      </c>
      <c r="I1975" s="2">
        <f t="shared" si="275"/>
        <v>31.249760008339294</v>
      </c>
    </row>
    <row r="1976" spans="1:9" ht="13.5" x14ac:dyDescent="0.25">
      <c r="A1976" s="3">
        <f>TITRES_STAT!B1979</f>
        <v>45575</v>
      </c>
      <c r="B1976" s="5">
        <f>TITRES_STAT!D1979</f>
        <v>0.95</v>
      </c>
      <c r="C1976" s="2">
        <f t="shared" si="270"/>
        <v>-4.0000000000000036E-2</v>
      </c>
      <c r="D1976" s="2">
        <f t="shared" si="271"/>
        <v>0</v>
      </c>
      <c r="E1976" s="2">
        <f t="shared" si="272"/>
        <v>4.0000000000000036E-2</v>
      </c>
      <c r="F1976" s="2">
        <f t="shared" si="277"/>
        <v>8.2098734730394456E-3</v>
      </c>
      <c r="G1976" s="2">
        <f t="shared" si="277"/>
        <v>2.0919066258218804E-2</v>
      </c>
      <c r="H1976" s="2">
        <f t="shared" si="274"/>
        <v>0.39245888758605096</v>
      </c>
      <c r="I1976" s="2">
        <f t="shared" si="275"/>
        <v>28.184594251569806</v>
      </c>
    </row>
    <row r="1977" spans="1:9" ht="13.5" x14ac:dyDescent="0.25">
      <c r="A1977" s="3">
        <f>TITRES_STAT!B1980</f>
        <v>45576</v>
      </c>
      <c r="B1977" s="5">
        <f>TITRES_STAT!D1980</f>
        <v>0.91</v>
      </c>
      <c r="C1977" s="2">
        <f t="shared" si="270"/>
        <v>-3.9999999999999925E-2</v>
      </c>
      <c r="D1977" s="2">
        <f t="shared" si="271"/>
        <v>0</v>
      </c>
      <c r="E1977" s="2">
        <f t="shared" si="272"/>
        <v>3.9999999999999925E-2</v>
      </c>
      <c r="F1977" s="2">
        <f t="shared" si="277"/>
        <v>7.6234539392509137E-3</v>
      </c>
      <c r="G1977" s="2">
        <f t="shared" si="277"/>
        <v>2.2281990096917455E-2</v>
      </c>
      <c r="H1977" s="2">
        <f t="shared" si="274"/>
        <v>0.34213523595029161</v>
      </c>
      <c r="I1977" s="2">
        <f t="shared" si="275"/>
        <v>25.491860044047243</v>
      </c>
    </row>
    <row r="1978" spans="1:9" ht="13.5" x14ac:dyDescent="0.25">
      <c r="A1978" s="3">
        <f>TITRES_STAT!B1981</f>
        <v>45579</v>
      </c>
      <c r="B1978" s="5">
        <f>TITRES_STAT!D1981</f>
        <v>0.87</v>
      </c>
      <c r="C1978" s="2">
        <f t="shared" si="270"/>
        <v>-4.0000000000000036E-2</v>
      </c>
      <c r="D1978" s="2">
        <f t="shared" si="271"/>
        <v>0</v>
      </c>
      <c r="E1978" s="2">
        <f t="shared" si="272"/>
        <v>4.0000000000000036E-2</v>
      </c>
      <c r="F1978" s="2">
        <f t="shared" si="277"/>
        <v>7.0789215150187049E-3</v>
      </c>
      <c r="G1978" s="2">
        <f t="shared" si="277"/>
        <v>2.3547562232851926E-2</v>
      </c>
      <c r="H1978" s="2">
        <f t="shared" si="274"/>
        <v>0.30062226590668839</v>
      </c>
      <c r="I1978" s="2">
        <f t="shared" si="275"/>
        <v>23.113725928497686</v>
      </c>
    </row>
    <row r="1979" spans="1:9" ht="13.5" x14ac:dyDescent="0.25">
      <c r="A1979" s="3">
        <f>TITRES_STAT!B1982</f>
        <v>45581</v>
      </c>
      <c r="B1979" s="5">
        <f>TITRES_STAT!D1982</f>
        <v>0.84</v>
      </c>
      <c r="C1979" s="2">
        <f t="shared" si="270"/>
        <v>-3.0000000000000027E-2</v>
      </c>
      <c r="D1979" s="2">
        <f t="shared" si="271"/>
        <v>0</v>
      </c>
      <c r="E1979" s="2">
        <f t="shared" si="272"/>
        <v>3.0000000000000027E-2</v>
      </c>
      <c r="F1979" s="2">
        <f t="shared" si="277"/>
        <v>6.5732842639459402E-3</v>
      </c>
      <c r="G1979" s="2">
        <f t="shared" si="277"/>
        <v>2.4008450644791075E-2</v>
      </c>
      <c r="H1979" s="2">
        <f t="shared" si="274"/>
        <v>0.27379043992462271</v>
      </c>
      <c r="I1979" s="2">
        <f t="shared" si="275"/>
        <v>21.494150948473475</v>
      </c>
    </row>
    <row r="1980" spans="1:9" ht="13.5" x14ac:dyDescent="0.25">
      <c r="A1980" s="3">
        <f>TITRES_STAT!B1983</f>
        <v>45582</v>
      </c>
      <c r="B1980" s="5">
        <f>TITRES_STAT!D1983</f>
        <v>0.81</v>
      </c>
      <c r="C1980" s="2">
        <f t="shared" si="270"/>
        <v>-2.9999999999999916E-2</v>
      </c>
      <c r="D1980" s="2">
        <f t="shared" si="271"/>
        <v>0</v>
      </c>
      <c r="E1980" s="2">
        <f t="shared" si="272"/>
        <v>2.9999999999999916E-2</v>
      </c>
      <c r="F1980" s="2">
        <f t="shared" si="277"/>
        <v>6.1037639593783726E-3</v>
      </c>
      <c r="G1980" s="2">
        <f t="shared" si="277"/>
        <v>2.4436418455877424E-2</v>
      </c>
      <c r="H1980" s="2">
        <f t="shared" si="274"/>
        <v>0.2497814469170011</v>
      </c>
      <c r="I1980" s="2">
        <f t="shared" si="275"/>
        <v>19.986010156669366</v>
      </c>
    </row>
    <row r="1981" spans="1:9" ht="13.5" x14ac:dyDescent="0.25">
      <c r="A1981" s="3">
        <f>TITRES_STAT!B1984</f>
        <v>45583</v>
      </c>
      <c r="B1981" s="5">
        <f>TITRES_STAT!D1984</f>
        <v>0.78</v>
      </c>
      <c r="C1981" s="2">
        <f t="shared" si="270"/>
        <v>-3.0000000000000027E-2</v>
      </c>
      <c r="D1981" s="2">
        <f t="shared" si="271"/>
        <v>0</v>
      </c>
      <c r="E1981" s="2">
        <f t="shared" si="272"/>
        <v>3.0000000000000027E-2</v>
      </c>
      <c r="F1981" s="2">
        <f t="shared" ref="F1981:G1996" si="278">((F1980*13)+D1981)/14</f>
        <v>5.6677808194227752E-3</v>
      </c>
      <c r="G1981" s="2">
        <f t="shared" si="278"/>
        <v>2.4833817137600467E-2</v>
      </c>
      <c r="H1981" s="2">
        <f t="shared" si="274"/>
        <v>0.22822833831861003</v>
      </c>
      <c r="I1981" s="2">
        <f t="shared" si="275"/>
        <v>18.581914388251661</v>
      </c>
    </row>
    <row r="1982" spans="1:9" ht="13.5" x14ac:dyDescent="0.25">
      <c r="A1982" s="3">
        <f>TITRES_STAT!B1985</f>
        <v>45586</v>
      </c>
      <c r="B1982" s="5">
        <f>TITRES_STAT!D1985</f>
        <v>0.75</v>
      </c>
      <c r="C1982" s="2">
        <f t="shared" si="270"/>
        <v>-3.0000000000000027E-2</v>
      </c>
      <c r="D1982" s="2">
        <f t="shared" si="271"/>
        <v>0</v>
      </c>
      <c r="E1982" s="2">
        <f t="shared" si="272"/>
        <v>3.0000000000000027E-2</v>
      </c>
      <c r="F1982" s="2">
        <f t="shared" si="278"/>
        <v>5.2629393323211484E-3</v>
      </c>
      <c r="G1982" s="2">
        <f t="shared" si="278"/>
        <v>2.5202830199200436E-2</v>
      </c>
      <c r="H1982" s="2">
        <f t="shared" si="274"/>
        <v>0.2088233460577025</v>
      </c>
      <c r="I1982" s="2">
        <f t="shared" si="275"/>
        <v>17.274926625030162</v>
      </c>
    </row>
    <row r="1983" spans="1:9" ht="13.5" x14ac:dyDescent="0.25">
      <c r="A1983" s="3">
        <f>TITRES_STAT!B1986</f>
        <v>45587</v>
      </c>
      <c r="B1983" s="5">
        <f>TITRES_STAT!D1986</f>
        <v>0.75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4.8870150942982096E-3</v>
      </c>
      <c r="G1983" s="2">
        <f t="shared" si="278"/>
        <v>2.3402628042114688E-2</v>
      </c>
      <c r="H1983" s="2">
        <f t="shared" si="274"/>
        <v>0.20882334605770256</v>
      </c>
      <c r="I1983" s="2">
        <f t="shared" si="275"/>
        <v>17.274926625030162</v>
      </c>
    </row>
    <row r="1984" spans="1:9" ht="13.5" x14ac:dyDescent="0.25">
      <c r="A1984" s="3">
        <f>TITRES_STAT!B1987</f>
        <v>45588</v>
      </c>
      <c r="B1984" s="5">
        <f>TITRES_STAT!D1987</f>
        <v>0.75</v>
      </c>
      <c r="C1984" s="2">
        <f t="shared" si="270"/>
        <v>0</v>
      </c>
      <c r="D1984" s="2">
        <f t="shared" si="271"/>
        <v>0</v>
      </c>
      <c r="E1984" s="2">
        <f t="shared" si="272"/>
        <v>0</v>
      </c>
      <c r="F1984" s="2">
        <f t="shared" si="278"/>
        <v>4.5379425875626224E-3</v>
      </c>
      <c r="G1984" s="2">
        <f t="shared" si="278"/>
        <v>2.1731011753392211E-2</v>
      </c>
      <c r="H1984" s="2">
        <f t="shared" si="274"/>
        <v>0.2088233460577025</v>
      </c>
      <c r="I1984" s="2">
        <f t="shared" si="275"/>
        <v>17.274926625030162</v>
      </c>
    </row>
    <row r="1985" spans="1:9" ht="13.5" x14ac:dyDescent="0.25">
      <c r="A1985" s="3">
        <f>TITRES_STAT!B1988</f>
        <v>45589</v>
      </c>
      <c r="B1985" s="5">
        <f>TITRES_STAT!D1988</f>
        <v>0.75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4.2138038313081494E-3</v>
      </c>
      <c r="G1985" s="2">
        <f t="shared" si="278"/>
        <v>2.0178796628149913E-2</v>
      </c>
      <c r="H1985" s="2">
        <f t="shared" si="274"/>
        <v>0.2088233460577025</v>
      </c>
      <c r="I1985" s="2">
        <f t="shared" si="275"/>
        <v>17.274926625030162</v>
      </c>
    </row>
    <row r="1986" spans="1:9" ht="13.5" x14ac:dyDescent="0.25">
      <c r="A1986" s="3">
        <f>TITRES_STAT!B1989</f>
        <v>45590</v>
      </c>
      <c r="B1986" s="5">
        <f>TITRES_STAT!D1989</f>
        <v>0.75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3.9128178433575677E-3</v>
      </c>
      <c r="G1986" s="2">
        <f t="shared" si="278"/>
        <v>1.8737454011853488E-2</v>
      </c>
      <c r="H1986" s="2">
        <f t="shared" si="274"/>
        <v>0.20882334605770253</v>
      </c>
      <c r="I1986" s="2">
        <f t="shared" si="275"/>
        <v>17.274926625030162</v>
      </c>
    </row>
    <row r="1987" spans="1:9" ht="13.5" x14ac:dyDescent="0.25">
      <c r="A1987" s="3">
        <f>TITRES_STAT!B1990</f>
        <v>45593</v>
      </c>
      <c r="B1987" s="5">
        <f>TITRES_STAT!D1990</f>
        <v>0.72</v>
      </c>
      <c r="C1987" s="2">
        <f t="shared" ref="C1987:C2050" si="279">B1987-B1986</f>
        <v>-3.0000000000000027E-2</v>
      </c>
      <c r="D1987" s="2">
        <f t="shared" ref="D1987:D2050" si="280">IF(C1987&gt;0,C1987,0)</f>
        <v>0</v>
      </c>
      <c r="E1987" s="2">
        <f t="shared" ref="E1987:E2050" si="281">IF(C1987&lt;0,-C1987,0)</f>
        <v>3.0000000000000027E-2</v>
      </c>
      <c r="F1987" s="2">
        <f t="shared" si="278"/>
        <v>3.6333308545463128E-3</v>
      </c>
      <c r="G1987" s="2">
        <f t="shared" si="278"/>
        <v>1.9541921582435385E-2</v>
      </c>
      <c r="H1987" s="2">
        <f t="shared" si="274"/>
        <v>0.18592495314340085</v>
      </c>
      <c r="I1987" s="2">
        <f t="shared" si="275"/>
        <v>15.677632269275563</v>
      </c>
    </row>
    <row r="1988" spans="1:9" ht="13.5" x14ac:dyDescent="0.25">
      <c r="A1988" s="3">
        <f>TITRES_STAT!B1991</f>
        <v>45594</v>
      </c>
      <c r="B1988" s="5">
        <f>TITRES_STAT!D1991</f>
        <v>0.75</v>
      </c>
      <c r="C1988" s="2">
        <f t="shared" si="279"/>
        <v>3.0000000000000027E-2</v>
      </c>
      <c r="D1988" s="2">
        <f t="shared" si="280"/>
        <v>3.0000000000000027E-2</v>
      </c>
      <c r="E1988" s="2">
        <f t="shared" si="281"/>
        <v>0</v>
      </c>
      <c r="F1988" s="2">
        <f t="shared" si="278"/>
        <v>5.5166643649358638E-3</v>
      </c>
      <c r="G1988" s="2">
        <f t="shared" si="278"/>
        <v>1.8146070040832858E-2</v>
      </c>
      <c r="H1988" s="2">
        <f t="shared" si="274"/>
        <v>0.30401427705955569</v>
      </c>
      <c r="I1988" s="2">
        <f t="shared" si="275"/>
        <v>23.31372304796254</v>
      </c>
    </row>
    <row r="1989" spans="1:9" ht="13.5" x14ac:dyDescent="0.25">
      <c r="A1989" s="3">
        <f>TITRES_STAT!B1992</f>
        <v>45595</v>
      </c>
      <c r="B1989" s="5">
        <f>TITRES_STAT!D1992</f>
        <v>0.75</v>
      </c>
      <c r="C1989" s="2">
        <f t="shared" si="279"/>
        <v>0</v>
      </c>
      <c r="D1989" s="2">
        <f t="shared" si="280"/>
        <v>0</v>
      </c>
      <c r="E1989" s="2">
        <f t="shared" si="281"/>
        <v>0</v>
      </c>
      <c r="F1989" s="2">
        <f t="shared" si="278"/>
        <v>5.1226169102975882E-3</v>
      </c>
      <c r="G1989" s="2">
        <f t="shared" si="278"/>
        <v>1.6849922180773368E-2</v>
      </c>
      <c r="H1989" s="2">
        <f t="shared" si="274"/>
        <v>0.30401427705955575</v>
      </c>
      <c r="I1989" s="2">
        <f t="shared" si="275"/>
        <v>23.31372304796254</v>
      </c>
    </row>
    <row r="1990" spans="1:9" ht="13.5" x14ac:dyDescent="0.25">
      <c r="A1990" s="3">
        <f>TITRES_STAT!B1993</f>
        <v>45596</v>
      </c>
      <c r="B1990" s="5">
        <f>TITRES_STAT!D1993</f>
        <v>0.75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4.7567157024191887E-3</v>
      </c>
      <c r="G1990" s="2">
        <f t="shared" si="278"/>
        <v>1.5646356310718128E-2</v>
      </c>
      <c r="H1990" s="2">
        <f t="shared" si="274"/>
        <v>0.30401427705955569</v>
      </c>
      <c r="I1990" s="2">
        <f t="shared" si="275"/>
        <v>23.31372304796254</v>
      </c>
    </row>
    <row r="1991" spans="1:9" ht="13.5" x14ac:dyDescent="0.25">
      <c r="A1991" s="3">
        <f>TITRES_STAT!B1994</f>
        <v>45597</v>
      </c>
      <c r="B1991" s="5">
        <f>TITRES_STAT!D1994</f>
        <v>0.78</v>
      </c>
      <c r="C1991" s="2">
        <f t="shared" si="279"/>
        <v>3.0000000000000027E-2</v>
      </c>
      <c r="D1991" s="2">
        <f t="shared" si="280"/>
        <v>3.0000000000000027E-2</v>
      </c>
      <c r="E1991" s="2">
        <f t="shared" si="281"/>
        <v>0</v>
      </c>
      <c r="F1991" s="2">
        <f t="shared" si="278"/>
        <v>6.5598074379606764E-3</v>
      </c>
      <c r="G1991" s="2">
        <f t="shared" si="278"/>
        <v>1.4528759431381119E-2</v>
      </c>
      <c r="H1991" s="2">
        <f t="shared" si="274"/>
        <v>0.451504993866988</v>
      </c>
      <c r="I1991" s="2">
        <f t="shared" si="275"/>
        <v>31.105989698604006</v>
      </c>
    </row>
    <row r="1992" spans="1:9" ht="13.5" x14ac:dyDescent="0.25">
      <c r="A1992" s="3">
        <f>TITRES_STAT!B1995</f>
        <v>45600</v>
      </c>
      <c r="B1992" s="5">
        <f>TITRES_STAT!D1995</f>
        <v>0.78</v>
      </c>
      <c r="C1992" s="2">
        <f t="shared" si="279"/>
        <v>0</v>
      </c>
      <c r="D1992" s="2">
        <f t="shared" si="280"/>
        <v>0</v>
      </c>
      <c r="E1992" s="2">
        <f t="shared" si="281"/>
        <v>0</v>
      </c>
      <c r="F1992" s="2">
        <f t="shared" si="278"/>
        <v>6.0912497638206274E-3</v>
      </c>
      <c r="G1992" s="2">
        <f t="shared" si="278"/>
        <v>1.3490990900568182E-2</v>
      </c>
      <c r="H1992" s="2">
        <f t="shared" si="274"/>
        <v>0.45150499386698795</v>
      </c>
      <c r="I1992" s="2">
        <f t="shared" si="275"/>
        <v>31.105989698604006</v>
      </c>
    </row>
    <row r="1993" spans="1:9" ht="13.5" x14ac:dyDescent="0.25">
      <c r="A1993" s="3">
        <f>TITRES_STAT!B1996</f>
        <v>45601</v>
      </c>
      <c r="B1993" s="5">
        <f>TITRES_STAT!D1996</f>
        <v>0.78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5.6561604949762964E-3</v>
      </c>
      <c r="G1993" s="2">
        <f t="shared" si="278"/>
        <v>1.2527348693384741E-2</v>
      </c>
      <c r="H1993" s="2">
        <f t="shared" si="274"/>
        <v>0.45150499386698789</v>
      </c>
      <c r="I1993" s="2">
        <f t="shared" si="275"/>
        <v>31.105989698604006</v>
      </c>
    </row>
    <row r="1994" spans="1:9" ht="13.5" x14ac:dyDescent="0.25">
      <c r="A1994" s="3">
        <f>TITRES_STAT!B1997</f>
        <v>45602</v>
      </c>
      <c r="B1994" s="5">
        <f>TITRES_STAT!D1997</f>
        <v>0.76</v>
      </c>
      <c r="C1994" s="2">
        <f t="shared" si="279"/>
        <v>-2.0000000000000018E-2</v>
      </c>
      <c r="D1994" s="2">
        <f t="shared" si="280"/>
        <v>0</v>
      </c>
      <c r="E1994" s="2">
        <f t="shared" si="281"/>
        <v>2.0000000000000018E-2</v>
      </c>
      <c r="F1994" s="2">
        <f t="shared" si="278"/>
        <v>5.2521490310494185E-3</v>
      </c>
      <c r="G1994" s="2">
        <f t="shared" si="278"/>
        <v>1.3061109501000118E-2</v>
      </c>
      <c r="H1994" s="2">
        <f t="shared" si="274"/>
        <v>0.40212120039627952</v>
      </c>
      <c r="I1994" s="2">
        <f t="shared" si="275"/>
        <v>28.679489353889565</v>
      </c>
    </row>
    <row r="1995" spans="1:9" ht="13.5" x14ac:dyDescent="0.25">
      <c r="A1995" s="3">
        <f>TITRES_STAT!B1998</f>
        <v>45603</v>
      </c>
      <c r="B1995" s="5">
        <f>TITRES_STAT!D1998</f>
        <v>0.73</v>
      </c>
      <c r="C1995" s="2">
        <f t="shared" si="279"/>
        <v>-3.0000000000000027E-2</v>
      </c>
      <c r="D1995" s="2">
        <f t="shared" si="280"/>
        <v>0</v>
      </c>
      <c r="E1995" s="2">
        <f t="shared" si="281"/>
        <v>3.0000000000000027E-2</v>
      </c>
      <c r="F1995" s="2">
        <f t="shared" si="278"/>
        <v>4.8769955288316029E-3</v>
      </c>
      <c r="G1995" s="2">
        <f t="shared" si="278"/>
        <v>1.4271030250928683E-2</v>
      </c>
      <c r="H1995" s="2">
        <f t="shared" si="274"/>
        <v>0.341740956544762</v>
      </c>
      <c r="I1995" s="2">
        <f t="shared" si="275"/>
        <v>25.469965337035688</v>
      </c>
    </row>
    <row r="1996" spans="1:9" ht="13.5" x14ac:dyDescent="0.25">
      <c r="A1996" s="3">
        <f>TITRES_STAT!B1999</f>
        <v>45604</v>
      </c>
      <c r="B1996" s="5">
        <f>TITRES_STAT!D1999</f>
        <v>0.73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4.5286387053436314E-3</v>
      </c>
      <c r="G1996" s="2">
        <f t="shared" si="278"/>
        <v>1.3251670947290919E-2</v>
      </c>
      <c r="H1996" s="2">
        <f t="shared" si="274"/>
        <v>0.341740956544762</v>
      </c>
      <c r="I1996" s="2">
        <f t="shared" si="275"/>
        <v>25.469965337035688</v>
      </c>
    </row>
    <row r="1997" spans="1:9" ht="13.5" x14ac:dyDescent="0.25">
      <c r="A1997" s="3">
        <f>TITRES_STAT!B2000</f>
        <v>45607</v>
      </c>
      <c r="B1997" s="5">
        <f>TITRES_STAT!D2000</f>
        <v>0.73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4.2051645121048004E-3</v>
      </c>
      <c r="G1997" s="2">
        <f t="shared" si="282"/>
        <v>1.2305123022484423E-2</v>
      </c>
      <c r="H1997" s="2">
        <f t="shared" si="274"/>
        <v>0.34174095654476205</v>
      </c>
      <c r="I1997" s="2">
        <f t="shared" si="275"/>
        <v>25.469965337035688</v>
      </c>
    </row>
    <row r="1998" spans="1:9" ht="13.5" x14ac:dyDescent="0.25">
      <c r="A1998" s="3">
        <f>TITRES_STAT!B2001</f>
        <v>45608</v>
      </c>
      <c r="B1998" s="5">
        <f>TITRES_STAT!D2001</f>
        <v>0.7</v>
      </c>
      <c r="C1998" s="2">
        <f t="shared" si="279"/>
        <v>-3.0000000000000027E-2</v>
      </c>
      <c r="D1998" s="2">
        <f t="shared" si="280"/>
        <v>0</v>
      </c>
      <c r="E1998" s="2">
        <f t="shared" si="281"/>
        <v>3.0000000000000027E-2</v>
      </c>
      <c r="F1998" s="2">
        <f t="shared" si="282"/>
        <v>3.9047956183830288E-3</v>
      </c>
      <c r="G1998" s="2">
        <f t="shared" si="282"/>
        <v>1.3569042806592681E-2</v>
      </c>
      <c r="H1998" s="2">
        <f t="shared" si="274"/>
        <v>0.28777237083266016</v>
      </c>
      <c r="I1998" s="2">
        <f t="shared" si="275"/>
        <v>22.346524692604604</v>
      </c>
    </row>
    <row r="1999" spans="1:9" ht="13.5" x14ac:dyDescent="0.25">
      <c r="A1999" s="3">
        <f>TITRES_STAT!B2002</f>
        <v>45609</v>
      </c>
      <c r="B1999" s="5">
        <f>TITRES_STAT!D2002</f>
        <v>0.7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3.6258816456413842E-3</v>
      </c>
      <c r="G1999" s="2">
        <f t="shared" si="282"/>
        <v>1.2599825463264632E-2</v>
      </c>
      <c r="H1999" s="2">
        <f t="shared" si="274"/>
        <v>0.28777237083266022</v>
      </c>
      <c r="I1999" s="2">
        <f t="shared" si="275"/>
        <v>22.346524692604618</v>
      </c>
    </row>
    <row r="2000" spans="1:9" ht="13.5" x14ac:dyDescent="0.25">
      <c r="A2000" s="3">
        <f>TITRES_STAT!B2003</f>
        <v>45610</v>
      </c>
      <c r="B2000" s="5">
        <f>TITRES_STAT!D2003</f>
        <v>0.7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3.3668900995241424E-3</v>
      </c>
      <c r="G2000" s="2">
        <f t="shared" si="282"/>
        <v>1.1699837930174302E-2</v>
      </c>
      <c r="H2000" s="2">
        <f t="shared" si="274"/>
        <v>0.28777237083266016</v>
      </c>
      <c r="I2000" s="2">
        <f t="shared" si="275"/>
        <v>22.346524692604604</v>
      </c>
    </row>
    <row r="2001" spans="1:9" ht="13.5" x14ac:dyDescent="0.25">
      <c r="A2001" s="3">
        <f>TITRES_STAT!B2004</f>
        <v>45611</v>
      </c>
      <c r="B2001" s="5">
        <f>TITRES_STAT!D2004</f>
        <v>0.7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3.1263979495581322E-3</v>
      </c>
      <c r="G2001" s="2">
        <f t="shared" si="282"/>
        <v>1.0864135220876137E-2</v>
      </c>
      <c r="H2001" s="2">
        <f t="shared" ref="H2001:H2064" si="283">F2001/G2001</f>
        <v>0.28777237083266016</v>
      </c>
      <c r="I2001" s="2">
        <f t="shared" ref="I2001:I2064" si="284">IF(G2001=0,100,100-(100/(1+H2001)))</f>
        <v>22.346524692604604</v>
      </c>
    </row>
    <row r="2002" spans="1:9" ht="13.5" x14ac:dyDescent="0.25">
      <c r="A2002" s="3">
        <f>TITRES_STAT!B2005</f>
        <v>45614</v>
      </c>
      <c r="B2002" s="5">
        <f>TITRES_STAT!D2005</f>
        <v>0.7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2.90308381030398E-3</v>
      </c>
      <c r="G2002" s="2">
        <f t="shared" si="282"/>
        <v>1.0088125562242128E-2</v>
      </c>
      <c r="H2002" s="2">
        <f t="shared" si="283"/>
        <v>0.28777237083266016</v>
      </c>
      <c r="I2002" s="2">
        <f t="shared" si="284"/>
        <v>22.346524692604604</v>
      </c>
    </row>
    <row r="2003" spans="1:9" ht="13.5" x14ac:dyDescent="0.25">
      <c r="A2003" s="3">
        <f>TITRES_STAT!B2006</f>
        <v>45615</v>
      </c>
      <c r="B2003" s="5">
        <f>TITRES_STAT!D2006</f>
        <v>0.67</v>
      </c>
      <c r="C2003" s="2">
        <f t="shared" si="279"/>
        <v>-2.9999999999999916E-2</v>
      </c>
      <c r="D2003" s="2">
        <f t="shared" si="280"/>
        <v>0</v>
      </c>
      <c r="E2003" s="2">
        <f t="shared" si="281"/>
        <v>2.9999999999999916E-2</v>
      </c>
      <c r="F2003" s="2">
        <f t="shared" si="282"/>
        <v>2.695720680996553E-3</v>
      </c>
      <c r="G2003" s="2">
        <f t="shared" si="282"/>
        <v>1.1510402307796255E-2</v>
      </c>
      <c r="H2003" s="2">
        <f t="shared" si="283"/>
        <v>0.23419864996123382</v>
      </c>
      <c r="I2003" s="2">
        <f t="shared" si="284"/>
        <v>18.975766175776485</v>
      </c>
    </row>
    <row r="2004" spans="1:9" ht="13.5" x14ac:dyDescent="0.25">
      <c r="A2004" s="3">
        <f>TITRES_STAT!B2007</f>
        <v>45616</v>
      </c>
      <c r="B2004" s="5">
        <f>TITRES_STAT!D2007</f>
        <v>0.64</v>
      </c>
      <c r="C2004" s="2">
        <f t="shared" si="279"/>
        <v>-3.0000000000000027E-2</v>
      </c>
      <c r="D2004" s="2">
        <f t="shared" si="280"/>
        <v>0</v>
      </c>
      <c r="E2004" s="2">
        <f t="shared" si="281"/>
        <v>3.0000000000000027E-2</v>
      </c>
      <c r="F2004" s="2">
        <f t="shared" si="282"/>
        <v>2.5031692037825134E-3</v>
      </c>
      <c r="G2004" s="2">
        <f t="shared" si="282"/>
        <v>1.2831087857239382E-2</v>
      </c>
      <c r="H2004" s="2">
        <f t="shared" si="283"/>
        <v>0.19508628041777529</v>
      </c>
      <c r="I2004" s="2">
        <f t="shared" si="284"/>
        <v>16.324033135881834</v>
      </c>
    </row>
    <row r="2005" spans="1:9" ht="13.5" x14ac:dyDescent="0.25">
      <c r="A2005" s="3">
        <f>TITRES_STAT!B2008</f>
        <v>45617</v>
      </c>
      <c r="B2005" s="5">
        <f>TITRES_STAT!D2008</f>
        <v>0.64</v>
      </c>
      <c r="C2005" s="2">
        <f t="shared" si="279"/>
        <v>0</v>
      </c>
      <c r="D2005" s="2">
        <f t="shared" si="280"/>
        <v>0</v>
      </c>
      <c r="E2005" s="2">
        <f t="shared" si="281"/>
        <v>0</v>
      </c>
      <c r="F2005" s="2">
        <f t="shared" si="282"/>
        <v>2.3243714035123338E-3</v>
      </c>
      <c r="G2005" s="2">
        <f t="shared" si="282"/>
        <v>1.1914581581722284E-2</v>
      </c>
      <c r="H2005" s="2">
        <f t="shared" si="283"/>
        <v>0.19508628041777526</v>
      </c>
      <c r="I2005" s="2">
        <f t="shared" si="284"/>
        <v>16.324033135881834</v>
      </c>
    </row>
    <row r="2006" spans="1:9" ht="13.5" x14ac:dyDescent="0.25">
      <c r="A2006" s="3">
        <f>TITRES_STAT!B2009</f>
        <v>45618</v>
      </c>
      <c r="B2006" s="5">
        <f>TITRES_STAT!D2009</f>
        <v>0.64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2.1583448746900244E-3</v>
      </c>
      <c r="G2006" s="2">
        <f t="shared" si="282"/>
        <v>1.1063540040170693E-2</v>
      </c>
      <c r="H2006" s="2">
        <f t="shared" si="283"/>
        <v>0.19508628041777526</v>
      </c>
      <c r="I2006" s="2">
        <f t="shared" si="284"/>
        <v>16.324033135881834</v>
      </c>
    </row>
    <row r="2007" spans="1:9" ht="13.5" x14ac:dyDescent="0.25">
      <c r="A2007" s="3">
        <f>TITRES_STAT!B2010</f>
        <v>45621</v>
      </c>
      <c r="B2007" s="5">
        <f>TITRES_STAT!D2010</f>
        <v>0.66</v>
      </c>
      <c r="C2007" s="2">
        <f t="shared" si="279"/>
        <v>2.0000000000000018E-2</v>
      </c>
      <c r="D2007" s="2">
        <f t="shared" si="280"/>
        <v>2.0000000000000018E-2</v>
      </c>
      <c r="E2007" s="2">
        <f t="shared" si="281"/>
        <v>0</v>
      </c>
      <c r="F2007" s="2">
        <f t="shared" si="282"/>
        <v>3.4327488122121671E-3</v>
      </c>
      <c r="G2007" s="2">
        <f t="shared" si="282"/>
        <v>1.0273287180158502E-2</v>
      </c>
      <c r="H2007" s="2">
        <f t="shared" si="283"/>
        <v>0.33414317657176645</v>
      </c>
      <c r="I2007" s="2">
        <f t="shared" si="284"/>
        <v>25.045526030450915</v>
      </c>
    </row>
    <row r="2008" spans="1:9" ht="13.5" x14ac:dyDescent="0.25">
      <c r="A2008" s="3">
        <f>TITRES_STAT!B2011</f>
        <v>45622</v>
      </c>
      <c r="B2008" s="5">
        <f>TITRES_STAT!D2011</f>
        <v>0.68</v>
      </c>
      <c r="C2008" s="2">
        <f t="shared" si="279"/>
        <v>2.0000000000000018E-2</v>
      </c>
      <c r="D2008" s="2">
        <f t="shared" si="280"/>
        <v>2.0000000000000018E-2</v>
      </c>
      <c r="E2008" s="2">
        <f t="shared" si="281"/>
        <v>0</v>
      </c>
      <c r="F2008" s="2">
        <f t="shared" si="282"/>
        <v>4.6161238970541573E-3</v>
      </c>
      <c r="G2008" s="2">
        <f t="shared" si="282"/>
        <v>9.5394809530043225E-3</v>
      </c>
      <c r="H2008" s="2">
        <f t="shared" si="283"/>
        <v>0.48389675704529556</v>
      </c>
      <c r="I2008" s="2">
        <f t="shared" si="284"/>
        <v>32.609866875699666</v>
      </c>
    </row>
    <row r="2009" spans="1:9" ht="13.5" x14ac:dyDescent="0.25">
      <c r="A2009" s="3">
        <f>TITRES_STAT!B2012</f>
        <v>45623</v>
      </c>
      <c r="B2009" s="5">
        <f>TITRES_STAT!D2012</f>
        <v>0.71</v>
      </c>
      <c r="C2009" s="2">
        <f t="shared" si="279"/>
        <v>2.9999999999999916E-2</v>
      </c>
      <c r="D2009" s="2">
        <f t="shared" si="280"/>
        <v>2.9999999999999916E-2</v>
      </c>
      <c r="E2009" s="2">
        <f t="shared" si="281"/>
        <v>0</v>
      </c>
      <c r="F2009" s="2">
        <f t="shared" si="282"/>
        <v>6.4292579044074255E-3</v>
      </c>
      <c r="G2009" s="2">
        <f t="shared" si="282"/>
        <v>8.8580894563611567E-3</v>
      </c>
      <c r="H2009" s="2">
        <f t="shared" si="283"/>
        <v>0.72580638704099532</v>
      </c>
      <c r="I2009" s="2">
        <f t="shared" si="284"/>
        <v>42.056072598354234</v>
      </c>
    </row>
    <row r="2010" spans="1:9" ht="13.5" x14ac:dyDescent="0.25">
      <c r="A2010" s="3">
        <f>TITRES_STAT!B2013</f>
        <v>45624</v>
      </c>
      <c r="B2010" s="5">
        <f>TITRES_STAT!D2013</f>
        <v>0.74</v>
      </c>
      <c r="C2010" s="2">
        <f t="shared" si="279"/>
        <v>3.0000000000000027E-2</v>
      </c>
      <c r="D2010" s="2">
        <f t="shared" si="280"/>
        <v>3.0000000000000027E-2</v>
      </c>
      <c r="E2010" s="2">
        <f t="shared" si="281"/>
        <v>0</v>
      </c>
      <c r="F2010" s="2">
        <f t="shared" si="282"/>
        <v>8.1128823398068962E-3</v>
      </c>
      <c r="G2010" s="2">
        <f t="shared" si="282"/>
        <v>8.2253687809067891E-3</v>
      </c>
      <c r="H2010" s="2">
        <f t="shared" si="283"/>
        <v>0.98632445011328818</v>
      </c>
      <c r="I2010" s="2">
        <f t="shared" si="284"/>
        <v>49.655757399403406</v>
      </c>
    </row>
    <row r="2011" spans="1:9" ht="13.5" x14ac:dyDescent="0.25">
      <c r="A2011" s="3">
        <f>TITRES_STAT!B2014</f>
        <v>45625</v>
      </c>
      <c r="B2011" s="5">
        <f>TITRES_STAT!D2014</f>
        <v>0.77</v>
      </c>
      <c r="C2011" s="2">
        <f t="shared" si="279"/>
        <v>3.0000000000000027E-2</v>
      </c>
      <c r="D2011" s="2">
        <f t="shared" si="280"/>
        <v>3.0000000000000027E-2</v>
      </c>
      <c r="E2011" s="2">
        <f t="shared" si="281"/>
        <v>0</v>
      </c>
      <c r="F2011" s="2">
        <f t="shared" si="282"/>
        <v>9.6762478869635484E-3</v>
      </c>
      <c r="G2011" s="2">
        <f t="shared" si="282"/>
        <v>7.6378424394134472E-3</v>
      </c>
      <c r="H2011" s="2">
        <f t="shared" si="283"/>
        <v>1.2668823641911422</v>
      </c>
      <c r="I2011" s="2">
        <f t="shared" si="284"/>
        <v>55.886550806670762</v>
      </c>
    </row>
    <row r="2012" spans="1:9" ht="13.5" x14ac:dyDescent="0.25">
      <c r="A2012" s="3">
        <f>TITRES_STAT!B2015</f>
        <v>45628</v>
      </c>
      <c r="B2012" s="5">
        <f>TITRES_STAT!D2015</f>
        <v>0.8</v>
      </c>
      <c r="C2012" s="2">
        <f t="shared" si="279"/>
        <v>3.0000000000000027E-2</v>
      </c>
      <c r="D2012" s="2">
        <f t="shared" si="280"/>
        <v>3.0000000000000027E-2</v>
      </c>
      <c r="E2012" s="2">
        <f t="shared" si="281"/>
        <v>0</v>
      </c>
      <c r="F2012" s="2">
        <f t="shared" si="282"/>
        <v>1.1127944466466155E-2</v>
      </c>
      <c r="G2012" s="2">
        <f t="shared" si="282"/>
        <v>7.0922822651696294E-3</v>
      </c>
      <c r="H2012" s="2">
        <f t="shared" si="283"/>
        <v>1.569021656274985</v>
      </c>
      <c r="I2012" s="2">
        <f t="shared" si="284"/>
        <v>61.074676129823899</v>
      </c>
    </row>
    <row r="2013" spans="1:9" ht="13.5" x14ac:dyDescent="0.25">
      <c r="A2013" s="3">
        <f>TITRES_STAT!B2016</f>
        <v>45629</v>
      </c>
      <c r="B2013" s="5">
        <f>TITRES_STAT!D2016</f>
        <v>0.83</v>
      </c>
      <c r="C2013" s="2">
        <f t="shared" si="279"/>
        <v>2.9999999999999916E-2</v>
      </c>
      <c r="D2013" s="2">
        <f t="shared" si="280"/>
        <v>2.9999999999999916E-2</v>
      </c>
      <c r="E2013" s="2">
        <f t="shared" si="281"/>
        <v>0</v>
      </c>
      <c r="F2013" s="2">
        <f t="shared" ref="F2013:G2028" si="285">((F2012*13)+D2013)/14</f>
        <v>1.2475948433147139E-2</v>
      </c>
      <c r="G2013" s="2">
        <f t="shared" si="285"/>
        <v>6.5856906748003709E-3</v>
      </c>
      <c r="H2013" s="2">
        <f t="shared" si="283"/>
        <v>1.8944024323652759</v>
      </c>
      <c r="I2013" s="2">
        <f t="shared" si="284"/>
        <v>65.450554186315742</v>
      </c>
    </row>
    <row r="2014" spans="1:9" ht="13.5" x14ac:dyDescent="0.25">
      <c r="A2014" s="3">
        <f>TITRES_STAT!B2017</f>
        <v>45630</v>
      </c>
      <c r="B2014" s="5">
        <f>TITRES_STAT!D2017</f>
        <v>0.86</v>
      </c>
      <c r="C2014" s="2">
        <f t="shared" si="279"/>
        <v>3.0000000000000027E-2</v>
      </c>
      <c r="D2014" s="2">
        <f t="shared" si="280"/>
        <v>3.0000000000000027E-2</v>
      </c>
      <c r="E2014" s="2">
        <f t="shared" si="281"/>
        <v>0</v>
      </c>
      <c r="F2014" s="2">
        <f t="shared" si="285"/>
        <v>1.372766640220806E-2</v>
      </c>
      <c r="G2014" s="2">
        <f t="shared" si="285"/>
        <v>6.1152841980289165E-3</v>
      </c>
      <c r="H2014" s="2">
        <f t="shared" si="283"/>
        <v>2.2448124989240519</v>
      </c>
      <c r="I2014" s="2">
        <f t="shared" si="284"/>
        <v>69.181578278202821</v>
      </c>
    </row>
    <row r="2015" spans="1:9" ht="13.5" x14ac:dyDescent="0.25">
      <c r="A2015" s="3">
        <f>TITRES_STAT!B2018</f>
        <v>45631</v>
      </c>
      <c r="B2015" s="5">
        <f>TITRES_STAT!D2018</f>
        <v>0.89</v>
      </c>
      <c r="C2015" s="2">
        <f t="shared" si="279"/>
        <v>3.0000000000000027E-2</v>
      </c>
      <c r="D2015" s="2">
        <f t="shared" si="280"/>
        <v>3.0000000000000027E-2</v>
      </c>
      <c r="E2015" s="2">
        <f t="shared" si="281"/>
        <v>0</v>
      </c>
      <c r="F2015" s="2">
        <f t="shared" si="285"/>
        <v>1.4889975944907485E-2</v>
      </c>
      <c r="G2015" s="2">
        <f t="shared" si="285"/>
        <v>5.6784781838839938E-3</v>
      </c>
      <c r="H2015" s="2">
        <f t="shared" si="283"/>
        <v>2.6221771859873493</v>
      </c>
      <c r="I2015" s="2">
        <f t="shared" si="284"/>
        <v>72.392294781476423</v>
      </c>
    </row>
    <row r="2016" spans="1:9" ht="13.5" x14ac:dyDescent="0.25">
      <c r="A2016" s="3">
        <f>TITRES_STAT!B2019</f>
        <v>45632</v>
      </c>
      <c r="B2016" s="5">
        <f>TITRES_STAT!D2019</f>
        <v>0.93</v>
      </c>
      <c r="C2016" s="2">
        <f t="shared" si="279"/>
        <v>4.0000000000000036E-2</v>
      </c>
      <c r="D2016" s="2">
        <f t="shared" si="280"/>
        <v>4.0000000000000036E-2</v>
      </c>
      <c r="E2016" s="2">
        <f t="shared" si="281"/>
        <v>0</v>
      </c>
      <c r="F2016" s="2">
        <f t="shared" si="285"/>
        <v>1.668354909169981E-2</v>
      </c>
      <c r="G2016" s="2">
        <f t="shared" si="285"/>
        <v>5.2728725993208521E-3</v>
      </c>
      <c r="H2016" s="2">
        <f t="shared" si="283"/>
        <v>3.1640341725397758</v>
      </c>
      <c r="I2016" s="2">
        <f t="shared" si="284"/>
        <v>75.984827247705596</v>
      </c>
    </row>
    <row r="2017" spans="1:9" ht="13.5" x14ac:dyDescent="0.25">
      <c r="A2017" s="3">
        <f>TITRES_STAT!B2020</f>
        <v>45635</v>
      </c>
      <c r="B2017" s="5">
        <f>TITRES_STAT!D2020</f>
        <v>0.95</v>
      </c>
      <c r="C2017" s="2">
        <f t="shared" si="279"/>
        <v>1.9999999999999907E-2</v>
      </c>
      <c r="D2017" s="2">
        <f t="shared" si="280"/>
        <v>1.9999999999999907E-2</v>
      </c>
      <c r="E2017" s="2">
        <f t="shared" si="281"/>
        <v>0</v>
      </c>
      <c r="F2017" s="2">
        <f t="shared" si="285"/>
        <v>1.6920438442292674E-2</v>
      </c>
      <c r="G2017" s="2">
        <f t="shared" si="285"/>
        <v>4.8962388422265062E-3</v>
      </c>
      <c r="H2017" s="2">
        <f t="shared" si="283"/>
        <v>3.4558033191449269</v>
      </c>
      <c r="I2017" s="2">
        <f t="shared" si="284"/>
        <v>77.557357711383432</v>
      </c>
    </row>
    <row r="2018" spans="1:9" ht="13.5" x14ac:dyDescent="0.25">
      <c r="A2018" s="3">
        <f>TITRES_STAT!B2021</f>
        <v>45636</v>
      </c>
      <c r="B2018" s="5">
        <f>TITRES_STAT!D2021</f>
        <v>0.99</v>
      </c>
      <c r="C2018" s="2">
        <f t="shared" si="279"/>
        <v>4.0000000000000036E-2</v>
      </c>
      <c r="D2018" s="2">
        <f t="shared" si="280"/>
        <v>4.0000000000000036E-2</v>
      </c>
      <c r="E2018" s="2">
        <f t="shared" si="281"/>
        <v>0</v>
      </c>
      <c r="F2018" s="2">
        <f t="shared" si="285"/>
        <v>1.8568978553557484E-2</v>
      </c>
      <c r="G2018" s="2">
        <f t="shared" si="285"/>
        <v>4.5465074963531842E-3</v>
      </c>
      <c r="H2018" s="2">
        <f t="shared" si="283"/>
        <v>4.0842291733714102</v>
      </c>
      <c r="I2018" s="2">
        <f t="shared" si="284"/>
        <v>80.331335077547493</v>
      </c>
    </row>
    <row r="2019" spans="1:9" ht="13.5" x14ac:dyDescent="0.25">
      <c r="A2019" s="3">
        <f>TITRES_STAT!B2022</f>
        <v>45637</v>
      </c>
      <c r="B2019" s="5">
        <f>TITRES_STAT!D2022</f>
        <v>1.03</v>
      </c>
      <c r="C2019" s="2">
        <f t="shared" si="279"/>
        <v>4.0000000000000036E-2</v>
      </c>
      <c r="D2019" s="2">
        <f t="shared" si="280"/>
        <v>4.0000000000000036E-2</v>
      </c>
      <c r="E2019" s="2">
        <f t="shared" si="281"/>
        <v>0</v>
      </c>
      <c r="F2019" s="2">
        <f t="shared" si="285"/>
        <v>2.0099765799731956E-2</v>
      </c>
      <c r="G2019" s="2">
        <f t="shared" si="285"/>
        <v>4.2217569608993854E-3</v>
      </c>
      <c r="H2019" s="2">
        <f t="shared" si="283"/>
        <v>4.7609954779230081</v>
      </c>
      <c r="I2019" s="2">
        <f t="shared" si="284"/>
        <v>82.641888822302519</v>
      </c>
    </row>
    <row r="2020" spans="1:9" ht="13.5" x14ac:dyDescent="0.25">
      <c r="A2020" s="3">
        <f>TITRES_STAT!B2023</f>
        <v>45638</v>
      </c>
      <c r="B2020" s="5">
        <f>TITRES_STAT!D2023</f>
        <v>0.99</v>
      </c>
      <c r="C2020" s="2">
        <f t="shared" si="279"/>
        <v>-4.0000000000000036E-2</v>
      </c>
      <c r="D2020" s="2">
        <f t="shared" si="280"/>
        <v>0</v>
      </c>
      <c r="E2020" s="2">
        <f t="shared" si="281"/>
        <v>4.0000000000000036E-2</v>
      </c>
      <c r="F2020" s="2">
        <f t="shared" si="285"/>
        <v>1.8664068242608245E-2</v>
      </c>
      <c r="G2020" s="2">
        <f t="shared" si="285"/>
        <v>6.7773457494065747E-3</v>
      </c>
      <c r="H2020" s="2">
        <f t="shared" si="283"/>
        <v>2.7538905248035301</v>
      </c>
      <c r="I2020" s="2">
        <f t="shared" si="284"/>
        <v>73.360970614550951</v>
      </c>
    </row>
    <row r="2021" spans="1:9" ht="13.5" x14ac:dyDescent="0.25">
      <c r="A2021" s="3">
        <f>TITRES_STAT!B2024</f>
        <v>45639</v>
      </c>
      <c r="B2021" s="5">
        <f>TITRES_STAT!D2024</f>
        <v>1.03</v>
      </c>
      <c r="C2021" s="2">
        <f t="shared" si="279"/>
        <v>4.0000000000000036E-2</v>
      </c>
      <c r="D2021" s="2">
        <f t="shared" si="280"/>
        <v>4.0000000000000036E-2</v>
      </c>
      <c r="E2021" s="2">
        <f t="shared" si="281"/>
        <v>0</v>
      </c>
      <c r="F2021" s="2">
        <f t="shared" si="285"/>
        <v>2.0188063368136229E-2</v>
      </c>
      <c r="G2021" s="2">
        <f t="shared" si="285"/>
        <v>6.2932496244489629E-3</v>
      </c>
      <c r="H2021" s="2">
        <f t="shared" si="283"/>
        <v>3.2078917209491586</v>
      </c>
      <c r="I2021" s="2">
        <f t="shared" si="284"/>
        <v>76.235129934036564</v>
      </c>
    </row>
    <row r="2022" spans="1:9" ht="13.5" x14ac:dyDescent="0.25">
      <c r="A2022" s="3">
        <f>TITRES_STAT!B2025</f>
        <v>45642</v>
      </c>
      <c r="B2022" s="5">
        <f>TITRES_STAT!D2025</f>
        <v>1.07</v>
      </c>
      <c r="C2022" s="2">
        <f t="shared" si="279"/>
        <v>4.0000000000000036E-2</v>
      </c>
      <c r="D2022" s="2">
        <f t="shared" si="280"/>
        <v>4.0000000000000036E-2</v>
      </c>
      <c r="E2022" s="2">
        <f t="shared" si="281"/>
        <v>0</v>
      </c>
      <c r="F2022" s="2">
        <f t="shared" si="285"/>
        <v>2.1603201698983644E-2</v>
      </c>
      <c r="G2022" s="2">
        <f t="shared" si="285"/>
        <v>5.8437317941311805E-3</v>
      </c>
      <c r="H2022" s="2">
        <f t="shared" si="283"/>
        <v>3.6968160860290662</v>
      </c>
      <c r="I2022" s="2">
        <f t="shared" si="284"/>
        <v>78.708981112235705</v>
      </c>
    </row>
    <row r="2023" spans="1:9" ht="13.5" x14ac:dyDescent="0.25">
      <c r="A2023" s="3">
        <f>TITRES_STAT!B2026</f>
        <v>45644</v>
      </c>
      <c r="B2023" s="5">
        <f>TITRES_STAT!D2026</f>
        <v>1.1100000000000001</v>
      </c>
      <c r="C2023" s="2">
        <f t="shared" si="279"/>
        <v>4.0000000000000036E-2</v>
      </c>
      <c r="D2023" s="2">
        <f t="shared" si="280"/>
        <v>4.0000000000000036E-2</v>
      </c>
      <c r="E2023" s="2">
        <f t="shared" si="281"/>
        <v>0</v>
      </c>
      <c r="F2023" s="2">
        <f t="shared" si="285"/>
        <v>2.2917258720484814E-2</v>
      </c>
      <c r="G2023" s="2">
        <f t="shared" si="285"/>
        <v>5.4263223802646669E-3</v>
      </c>
      <c r="H2023" s="2">
        <f t="shared" si="283"/>
        <v>4.2233500176535834</v>
      </c>
      <c r="I2023" s="2">
        <f t="shared" si="284"/>
        <v>80.855198356988211</v>
      </c>
    </row>
    <row r="2024" spans="1:9" ht="13.5" x14ac:dyDescent="0.25">
      <c r="A2024" s="3">
        <f>TITRES_STAT!B2027</f>
        <v>45645</v>
      </c>
      <c r="B2024" s="5">
        <f>TITRES_STAT!D2027</f>
        <v>1.07</v>
      </c>
      <c r="C2024" s="2">
        <f t="shared" si="279"/>
        <v>-4.0000000000000036E-2</v>
      </c>
      <c r="D2024" s="2">
        <f t="shared" si="280"/>
        <v>0</v>
      </c>
      <c r="E2024" s="2">
        <f t="shared" si="281"/>
        <v>4.0000000000000036E-2</v>
      </c>
      <c r="F2024" s="2">
        <f t="shared" si="285"/>
        <v>2.1280311669021612E-2</v>
      </c>
      <c r="G2024" s="2">
        <f t="shared" si="285"/>
        <v>7.8958707816743356E-3</v>
      </c>
      <c r="H2024" s="2">
        <f t="shared" si="283"/>
        <v>2.6951190384740666</v>
      </c>
      <c r="I2024" s="2">
        <f t="shared" si="284"/>
        <v>72.937272396697693</v>
      </c>
    </row>
    <row r="2025" spans="1:9" ht="13.5" x14ac:dyDescent="0.25">
      <c r="A2025" s="3">
        <f>TITRES_STAT!B2028</f>
        <v>45646</v>
      </c>
      <c r="B2025" s="5">
        <f>TITRES_STAT!D2028</f>
        <v>1.1100000000000001</v>
      </c>
      <c r="C2025" s="2">
        <f t="shared" si="279"/>
        <v>4.0000000000000036E-2</v>
      </c>
      <c r="D2025" s="2">
        <f t="shared" si="280"/>
        <v>4.0000000000000036E-2</v>
      </c>
      <c r="E2025" s="2">
        <f t="shared" si="281"/>
        <v>0</v>
      </c>
      <c r="F2025" s="2">
        <f t="shared" si="285"/>
        <v>2.2617432264091498E-2</v>
      </c>
      <c r="G2025" s="2">
        <f t="shared" si="285"/>
        <v>7.3318800115547405E-3</v>
      </c>
      <c r="H2025" s="2">
        <f t="shared" si="283"/>
        <v>3.0848066564711041</v>
      </c>
      <c r="I2025" s="2">
        <f t="shared" si="284"/>
        <v>75.519037151591704</v>
      </c>
    </row>
    <row r="2026" spans="1:9" ht="13.5" x14ac:dyDescent="0.25">
      <c r="A2026" s="3">
        <f>TITRES_STAT!B2029</f>
        <v>45649</v>
      </c>
      <c r="B2026" s="5">
        <f>TITRES_STAT!D2029</f>
        <v>1.1499999999999999</v>
      </c>
      <c r="C2026" s="2">
        <f t="shared" si="279"/>
        <v>3.9999999999999813E-2</v>
      </c>
      <c r="D2026" s="2">
        <f t="shared" si="280"/>
        <v>3.9999999999999813E-2</v>
      </c>
      <c r="E2026" s="2">
        <f t="shared" si="281"/>
        <v>0</v>
      </c>
      <c r="F2026" s="2">
        <f t="shared" si="285"/>
        <v>2.3859044245227806E-2</v>
      </c>
      <c r="G2026" s="2">
        <f t="shared" si="285"/>
        <v>6.8081742964436875E-3</v>
      </c>
      <c r="H2026" s="2">
        <f t="shared" si="283"/>
        <v>3.5044702450832959</v>
      </c>
      <c r="I2026" s="2">
        <f t="shared" si="284"/>
        <v>77.799831154584339</v>
      </c>
    </row>
    <row r="2027" spans="1:9" ht="13.5" x14ac:dyDescent="0.25">
      <c r="A2027" s="3">
        <f>TITRES_STAT!B2030</f>
        <v>45650</v>
      </c>
      <c r="B2027" s="5">
        <f>TITRES_STAT!D2030</f>
        <v>1.2</v>
      </c>
      <c r="C2027" s="2">
        <f t="shared" si="279"/>
        <v>5.0000000000000044E-2</v>
      </c>
      <c r="D2027" s="2">
        <f t="shared" si="280"/>
        <v>5.0000000000000044E-2</v>
      </c>
      <c r="E2027" s="2">
        <f t="shared" si="281"/>
        <v>0</v>
      </c>
      <c r="F2027" s="2">
        <f t="shared" si="285"/>
        <v>2.572625537056868E-2</v>
      </c>
      <c r="G2027" s="2">
        <f t="shared" si="285"/>
        <v>6.3218761324119951E-3</v>
      </c>
      <c r="H2027" s="2">
        <f t="shared" si="283"/>
        <v>4.0694019989843273</v>
      </c>
      <c r="I2027" s="2">
        <f t="shared" si="284"/>
        <v>80.27380743921367</v>
      </c>
    </row>
    <row r="2028" spans="1:9" ht="13.5" x14ac:dyDescent="0.25">
      <c r="A2028" s="3">
        <f>TITRES_STAT!B2031</f>
        <v>45651</v>
      </c>
      <c r="B2028" s="5">
        <f>TITRES_STAT!D2031</f>
        <v>1.25</v>
      </c>
      <c r="C2028" s="2">
        <f t="shared" si="279"/>
        <v>5.0000000000000044E-2</v>
      </c>
      <c r="D2028" s="2">
        <f t="shared" si="280"/>
        <v>5.0000000000000044E-2</v>
      </c>
      <c r="E2028" s="2">
        <f t="shared" si="281"/>
        <v>0</v>
      </c>
      <c r="F2028" s="2">
        <f t="shared" si="285"/>
        <v>2.7460094272670921E-2</v>
      </c>
      <c r="G2028" s="2">
        <f t="shared" si="285"/>
        <v>5.8703135515254246E-3</v>
      </c>
      <c r="H2028" s="2">
        <f t="shared" si="283"/>
        <v>4.6777900416469755</v>
      </c>
      <c r="I2028" s="2">
        <f t="shared" si="284"/>
        <v>82.387513580725383</v>
      </c>
    </row>
    <row r="2029" spans="1:9" ht="13.5" x14ac:dyDescent="0.25">
      <c r="A2029" s="3">
        <f>TITRES_STAT!B2032</f>
        <v>45652</v>
      </c>
      <c r="B2029" s="5">
        <f>TITRES_STAT!D2032</f>
        <v>1.3</v>
      </c>
      <c r="C2029" s="2">
        <f t="shared" si="279"/>
        <v>5.0000000000000044E-2</v>
      </c>
      <c r="D2029" s="2">
        <f t="shared" si="280"/>
        <v>5.0000000000000044E-2</v>
      </c>
      <c r="E2029" s="2">
        <f t="shared" si="281"/>
        <v>0</v>
      </c>
      <c r="F2029" s="2">
        <f t="shared" ref="F2029:G2044" si="286">((F2028*13)+D2029)/14</f>
        <v>2.9070087538908718E-2</v>
      </c>
      <c r="G2029" s="2">
        <f t="shared" si="286"/>
        <v>5.4510054407021797E-3</v>
      </c>
      <c r="H2029" s="2">
        <f t="shared" si="283"/>
        <v>5.3329771645144444</v>
      </c>
      <c r="I2029" s="2">
        <f t="shared" si="284"/>
        <v>84.209638310346392</v>
      </c>
    </row>
    <row r="2030" spans="1:9" ht="13.5" x14ac:dyDescent="0.25">
      <c r="A2030" s="3">
        <f>TITRES_STAT!B2033</f>
        <v>45653</v>
      </c>
      <c r="B2030" s="5">
        <f>TITRES_STAT!D2033</f>
        <v>1.35</v>
      </c>
      <c r="C2030" s="2">
        <f t="shared" si="279"/>
        <v>5.0000000000000044E-2</v>
      </c>
      <c r="D2030" s="2">
        <f t="shared" si="280"/>
        <v>5.0000000000000044E-2</v>
      </c>
      <c r="E2030" s="2">
        <f t="shared" si="281"/>
        <v>0</v>
      </c>
      <c r="F2030" s="2">
        <f t="shared" si="286"/>
        <v>3.0565081286129527E-2</v>
      </c>
      <c r="G2030" s="2">
        <f t="shared" si="286"/>
        <v>5.0616479092234533E-3</v>
      </c>
      <c r="H2030" s="2">
        <f t="shared" si="283"/>
        <v>6.0385632968332548</v>
      </c>
      <c r="I2030" s="2">
        <f t="shared" si="284"/>
        <v>85.792555130534751</v>
      </c>
    </row>
    <row r="2031" spans="1:9" ht="13.5" x14ac:dyDescent="0.25">
      <c r="A2031" s="3">
        <f>TITRES_STAT!B2034</f>
        <v>45656</v>
      </c>
      <c r="B2031" s="5">
        <f>TITRES_STAT!D2034</f>
        <v>1.41</v>
      </c>
      <c r="C2031" s="2">
        <f t="shared" si="279"/>
        <v>5.9999999999999831E-2</v>
      </c>
      <c r="D2031" s="2">
        <f t="shared" si="280"/>
        <v>5.9999999999999831E-2</v>
      </c>
      <c r="E2031" s="2">
        <f t="shared" si="281"/>
        <v>0</v>
      </c>
      <c r="F2031" s="2">
        <f t="shared" si="286"/>
        <v>3.2667575479977409E-2</v>
      </c>
      <c r="G2031" s="2">
        <f t="shared" si="286"/>
        <v>4.7001016299932068E-3</v>
      </c>
      <c r="H2031" s="2">
        <f t="shared" si="283"/>
        <v>6.9503976832144847</v>
      </c>
      <c r="I2031" s="2">
        <f t="shared" si="284"/>
        <v>87.422012837027268</v>
      </c>
    </row>
    <row r="2032" spans="1:9" ht="13.5" x14ac:dyDescent="0.25">
      <c r="A2032" s="3">
        <f>TITRES_STAT!B2035</f>
        <v>45657</v>
      </c>
      <c r="B2032" s="5">
        <f>TITRES_STAT!D2035</f>
        <v>1.47</v>
      </c>
      <c r="C2032" s="2">
        <f t="shared" si="279"/>
        <v>6.0000000000000053E-2</v>
      </c>
      <c r="D2032" s="2">
        <f t="shared" si="280"/>
        <v>6.0000000000000053E-2</v>
      </c>
      <c r="E2032" s="2">
        <f t="shared" si="281"/>
        <v>0</v>
      </c>
      <c r="F2032" s="2">
        <f t="shared" si="286"/>
        <v>3.461989151712188E-2</v>
      </c>
      <c r="G2032" s="2">
        <f t="shared" si="286"/>
        <v>4.3643800849936919E-3</v>
      </c>
      <c r="H2032" s="2">
        <f t="shared" si="283"/>
        <v>7.9323731762404277</v>
      </c>
      <c r="I2032" s="2">
        <f t="shared" si="284"/>
        <v>88.804766882557715</v>
      </c>
    </row>
    <row r="2033" spans="1:9" ht="13.5" x14ac:dyDescent="0.25">
      <c r="A2033" s="3">
        <f>TITRES_STAT!B2036</f>
        <v>45659</v>
      </c>
      <c r="B2033" s="5">
        <f>TITRES_STAT!D2036</f>
        <v>1.47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3.2147042123041744E-2</v>
      </c>
      <c r="G2033" s="2">
        <f t="shared" si="286"/>
        <v>4.0526386503512857E-3</v>
      </c>
      <c r="H2033" s="2">
        <f t="shared" si="283"/>
        <v>7.9323731762404268</v>
      </c>
      <c r="I2033" s="2">
        <f t="shared" si="284"/>
        <v>88.804766882557715</v>
      </c>
    </row>
    <row r="2034" spans="1:9" ht="13.5" x14ac:dyDescent="0.25">
      <c r="A2034" s="3">
        <f>TITRES_STAT!B2037</f>
        <v>45660</v>
      </c>
      <c r="B2034" s="5">
        <f>TITRES_STAT!D2037</f>
        <v>1.53</v>
      </c>
      <c r="C2034" s="2">
        <f t="shared" si="279"/>
        <v>6.0000000000000053E-2</v>
      </c>
      <c r="D2034" s="2">
        <f t="shared" si="280"/>
        <v>6.0000000000000053E-2</v>
      </c>
      <c r="E2034" s="2">
        <f t="shared" si="281"/>
        <v>0</v>
      </c>
      <c r="F2034" s="2">
        <f t="shared" si="286"/>
        <v>3.4136539114253052E-2</v>
      </c>
      <c r="G2034" s="2">
        <f t="shared" si="286"/>
        <v>3.7631644610404795E-3</v>
      </c>
      <c r="H2034" s="2">
        <f t="shared" si="283"/>
        <v>9.0712323279154852</v>
      </c>
      <c r="I2034" s="2">
        <f t="shared" si="284"/>
        <v>90.070728512257674</v>
      </c>
    </row>
    <row r="2035" spans="1:9" ht="13.5" x14ac:dyDescent="0.25">
      <c r="A2035" s="3">
        <f>TITRES_STAT!B2038</f>
        <v>45663</v>
      </c>
      <c r="B2035" s="5">
        <f>TITRES_STAT!D2038</f>
        <v>1.53</v>
      </c>
      <c r="C2035" s="2">
        <f t="shared" si="279"/>
        <v>0</v>
      </c>
      <c r="D2035" s="2">
        <f t="shared" si="280"/>
        <v>0</v>
      </c>
      <c r="E2035" s="2">
        <f t="shared" si="281"/>
        <v>0</v>
      </c>
      <c r="F2035" s="2">
        <f t="shared" si="286"/>
        <v>3.1698214891806402E-2</v>
      </c>
      <c r="G2035" s="2">
        <f t="shared" si="286"/>
        <v>3.4943669995375882E-3</v>
      </c>
      <c r="H2035" s="2">
        <f t="shared" si="283"/>
        <v>9.0712323279154834</v>
      </c>
      <c r="I2035" s="2">
        <f t="shared" si="284"/>
        <v>90.070728512257674</v>
      </c>
    </row>
    <row r="2036" spans="1:9" ht="13.5" x14ac:dyDescent="0.25">
      <c r="A2036" s="3">
        <f>TITRES_STAT!B2039</f>
        <v>45664</v>
      </c>
      <c r="B2036" s="5">
        <f>TITRES_STAT!D2039</f>
        <v>1.59</v>
      </c>
      <c r="C2036" s="2">
        <f t="shared" si="279"/>
        <v>6.0000000000000053E-2</v>
      </c>
      <c r="D2036" s="2">
        <f t="shared" si="280"/>
        <v>6.0000000000000053E-2</v>
      </c>
      <c r="E2036" s="2">
        <f t="shared" si="281"/>
        <v>0</v>
      </c>
      <c r="F2036" s="2">
        <f t="shared" si="286"/>
        <v>3.3719770970963091E-2</v>
      </c>
      <c r="G2036" s="2">
        <f t="shared" si="286"/>
        <v>3.2447693567134749E-3</v>
      </c>
      <c r="H2036" s="2">
        <f t="shared" si="283"/>
        <v>10.392039391396617</v>
      </c>
      <c r="I2036" s="2">
        <f t="shared" si="284"/>
        <v>91.221940465240934</v>
      </c>
    </row>
    <row r="2037" spans="1:9" ht="13.5" x14ac:dyDescent="0.25">
      <c r="A2037" s="3">
        <f>TITRES_STAT!B2040</f>
        <v>45665</v>
      </c>
      <c r="B2037" s="5">
        <f>TITRES_STAT!D2040</f>
        <v>1.59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3.1311215901608583E-2</v>
      </c>
      <c r="G2037" s="2">
        <f t="shared" si="286"/>
        <v>3.0130001169482268E-3</v>
      </c>
      <c r="H2037" s="2">
        <f t="shared" si="283"/>
        <v>10.392039391396615</v>
      </c>
      <c r="I2037" s="2">
        <f t="shared" si="284"/>
        <v>91.22194046524092</v>
      </c>
    </row>
    <row r="2038" spans="1:9" ht="13.5" x14ac:dyDescent="0.25">
      <c r="A2038" s="3">
        <f>TITRES_STAT!B2041</f>
        <v>45666</v>
      </c>
      <c r="B2038" s="5">
        <f>TITRES_STAT!D2041</f>
        <v>1.52</v>
      </c>
      <c r="C2038" s="2">
        <f t="shared" si="279"/>
        <v>-7.0000000000000062E-2</v>
      </c>
      <c r="D2038" s="2">
        <f t="shared" si="280"/>
        <v>0</v>
      </c>
      <c r="E2038" s="2">
        <f t="shared" si="281"/>
        <v>7.0000000000000062E-2</v>
      </c>
      <c r="F2038" s="2">
        <f t="shared" si="286"/>
        <v>2.9074700480065111E-2</v>
      </c>
      <c r="G2038" s="2">
        <f t="shared" si="286"/>
        <v>7.7977858228805014E-3</v>
      </c>
      <c r="H2038" s="2">
        <f t="shared" si="283"/>
        <v>3.7285841315047712</v>
      </c>
      <c r="I2038" s="2">
        <f t="shared" si="284"/>
        <v>78.852020558598554</v>
      </c>
    </row>
    <row r="2039" spans="1:9" ht="13.5" x14ac:dyDescent="0.25">
      <c r="A2039" s="3">
        <f>TITRES_STAT!B2042</f>
        <v>45667</v>
      </c>
      <c r="B2039" s="5">
        <f>TITRES_STAT!D2042</f>
        <v>1.58</v>
      </c>
      <c r="C2039" s="2">
        <f t="shared" si="279"/>
        <v>6.0000000000000053E-2</v>
      </c>
      <c r="D2039" s="2">
        <f t="shared" si="280"/>
        <v>6.0000000000000053E-2</v>
      </c>
      <c r="E2039" s="2">
        <f t="shared" si="281"/>
        <v>0</v>
      </c>
      <c r="F2039" s="2">
        <f t="shared" si="286"/>
        <v>3.1283650445774754E-2</v>
      </c>
      <c r="G2039" s="2">
        <f t="shared" si="286"/>
        <v>7.2408011212461796E-3</v>
      </c>
      <c r="H2039" s="2">
        <f t="shared" si="283"/>
        <v>4.3204681252715682</v>
      </c>
      <c r="I2039" s="2">
        <f t="shared" si="284"/>
        <v>81.204661385900934</v>
      </c>
    </row>
    <row r="2040" spans="1:9" ht="13.5" x14ac:dyDescent="0.25">
      <c r="A2040" s="3">
        <f>TITRES_STAT!B2043</f>
        <v>45670</v>
      </c>
      <c r="B2040" s="5">
        <f>TITRES_STAT!D2043</f>
        <v>1.65</v>
      </c>
      <c r="C2040" s="2">
        <f t="shared" si="279"/>
        <v>6.999999999999984E-2</v>
      </c>
      <c r="D2040" s="2">
        <f t="shared" si="280"/>
        <v>6.999999999999984E-2</v>
      </c>
      <c r="E2040" s="2">
        <f t="shared" si="281"/>
        <v>0</v>
      </c>
      <c r="F2040" s="2">
        <f t="shared" si="286"/>
        <v>3.4049103985362261E-2</v>
      </c>
      <c r="G2040" s="2">
        <f t="shared" si="286"/>
        <v>6.7236010411571663E-3</v>
      </c>
      <c r="H2040" s="2">
        <f t="shared" si="283"/>
        <v>5.0641172456452344</v>
      </c>
      <c r="I2040" s="2">
        <f t="shared" si="284"/>
        <v>83.50955366639522</v>
      </c>
    </row>
    <row r="2041" spans="1:9" ht="13.5" x14ac:dyDescent="0.25">
      <c r="A2041" s="3">
        <f>TITRES_STAT!B2044</f>
        <v>45671</v>
      </c>
      <c r="B2041" s="5">
        <f>TITRES_STAT!D2044</f>
        <v>1.65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3.161702512926496E-2</v>
      </c>
      <c r="G2041" s="2">
        <f t="shared" si="286"/>
        <v>6.2433438239316548E-3</v>
      </c>
      <c r="H2041" s="2">
        <f t="shared" si="283"/>
        <v>5.0641172456452352</v>
      </c>
      <c r="I2041" s="2">
        <f t="shared" si="284"/>
        <v>83.50955366639522</v>
      </c>
    </row>
    <row r="2042" spans="1:9" ht="13.5" x14ac:dyDescent="0.25">
      <c r="A2042" s="3">
        <f>TITRES_STAT!B2045</f>
        <v>45672</v>
      </c>
      <c r="B2042" s="5">
        <f>TITRES_STAT!D2045</f>
        <v>1.65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2.9358666191460322E-2</v>
      </c>
      <c r="G2042" s="2">
        <f t="shared" si="286"/>
        <v>5.7973906936508229E-3</v>
      </c>
      <c r="H2042" s="2">
        <f t="shared" si="283"/>
        <v>5.0641172456452344</v>
      </c>
      <c r="I2042" s="2">
        <f t="shared" si="284"/>
        <v>83.50955366639522</v>
      </c>
    </row>
    <row r="2043" spans="1:9" ht="13.5" x14ac:dyDescent="0.25">
      <c r="A2043" s="3">
        <f>TITRES_STAT!B2046</f>
        <v>45673</v>
      </c>
      <c r="B2043" s="5">
        <f>TITRES_STAT!D2046</f>
        <v>1.65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2.7261618606356012E-2</v>
      </c>
      <c r="G2043" s="2">
        <f t="shared" si="286"/>
        <v>5.3832913583900504E-3</v>
      </c>
      <c r="H2043" s="2">
        <f t="shared" si="283"/>
        <v>5.0641172456452344</v>
      </c>
      <c r="I2043" s="2">
        <f t="shared" si="284"/>
        <v>83.50955366639522</v>
      </c>
    </row>
    <row r="2044" spans="1:9" ht="13.5" x14ac:dyDescent="0.25">
      <c r="A2044" s="3">
        <f>TITRES_STAT!B2047</f>
        <v>45674</v>
      </c>
      <c r="B2044" s="5">
        <f>TITRES_STAT!D2047</f>
        <v>1.65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2.531436013447344E-2</v>
      </c>
      <c r="G2044" s="2">
        <f t="shared" si="286"/>
        <v>4.9987705470764749E-3</v>
      </c>
      <c r="H2044" s="2">
        <f t="shared" si="283"/>
        <v>5.0641172456452344</v>
      </c>
      <c r="I2044" s="2">
        <f t="shared" si="284"/>
        <v>83.50955366639522</v>
      </c>
    </row>
    <row r="2045" spans="1:9" ht="13.5" x14ac:dyDescent="0.25">
      <c r="A2045" s="3">
        <f>TITRES_STAT!B2048</f>
        <v>45677</v>
      </c>
      <c r="B2045" s="5">
        <f>TITRES_STAT!D2048</f>
        <v>1.65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2.350619155343962E-2</v>
      </c>
      <c r="G2045" s="2">
        <f t="shared" si="287"/>
        <v>4.6417155079995836E-3</v>
      </c>
      <c r="H2045" s="2">
        <f t="shared" si="283"/>
        <v>5.0641172456452344</v>
      </c>
      <c r="I2045" s="2">
        <f t="shared" si="284"/>
        <v>83.50955366639522</v>
      </c>
    </row>
    <row r="2046" spans="1:9" ht="13.5" x14ac:dyDescent="0.25">
      <c r="A2046" s="3">
        <f>TITRES_STAT!B2049</f>
        <v>45678</v>
      </c>
      <c r="B2046" s="5">
        <f>TITRES_STAT!D2049</f>
        <v>1.72</v>
      </c>
      <c r="C2046" s="2">
        <f t="shared" si="279"/>
        <v>7.0000000000000062E-2</v>
      </c>
      <c r="D2046" s="2">
        <f t="shared" si="280"/>
        <v>7.0000000000000062E-2</v>
      </c>
      <c r="E2046" s="2">
        <f t="shared" si="281"/>
        <v>0</v>
      </c>
      <c r="F2046" s="2">
        <f t="shared" si="287"/>
        <v>2.6827177871051079E-2</v>
      </c>
      <c r="G2046" s="2">
        <f t="shared" si="287"/>
        <v>4.3101644002853275E-3</v>
      </c>
      <c r="H2046" s="2">
        <f t="shared" si="283"/>
        <v>6.2241658042730696</v>
      </c>
      <c r="I2046" s="2">
        <f t="shared" si="284"/>
        <v>86.157571308669247</v>
      </c>
    </row>
    <row r="2047" spans="1:9" ht="13.5" x14ac:dyDescent="0.25">
      <c r="A2047" s="3">
        <f>TITRES_STAT!B2050</f>
        <v>45679</v>
      </c>
      <c r="B2047" s="5">
        <f>TITRES_STAT!D2050</f>
        <v>1.72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2.4910950880261715E-2</v>
      </c>
      <c r="G2047" s="2">
        <f t="shared" si="287"/>
        <v>4.0022955145506611E-3</v>
      </c>
      <c r="H2047" s="2">
        <f t="shared" si="283"/>
        <v>6.2241658042730696</v>
      </c>
      <c r="I2047" s="2">
        <f t="shared" si="284"/>
        <v>86.157571308669247</v>
      </c>
    </row>
    <row r="2048" spans="1:9" ht="13.5" x14ac:dyDescent="0.25">
      <c r="A2048" s="3">
        <f>TITRES_STAT!B2051</f>
        <v>45680</v>
      </c>
      <c r="B2048" s="5">
        <f>TITRES_STAT!D2051</f>
        <v>1.72</v>
      </c>
      <c r="C2048" s="2">
        <f t="shared" si="279"/>
        <v>0</v>
      </c>
      <c r="D2048" s="2">
        <f t="shared" si="280"/>
        <v>0</v>
      </c>
      <c r="E2048" s="2">
        <f t="shared" si="281"/>
        <v>0</v>
      </c>
      <c r="F2048" s="2">
        <f t="shared" si="287"/>
        <v>2.3131597245957307E-2</v>
      </c>
      <c r="G2048" s="2">
        <f t="shared" si="287"/>
        <v>3.7164172635113278E-3</v>
      </c>
      <c r="H2048" s="2">
        <f t="shared" si="283"/>
        <v>6.2241658042730705</v>
      </c>
      <c r="I2048" s="2">
        <f t="shared" si="284"/>
        <v>86.157571308669247</v>
      </c>
    </row>
    <row r="2049" spans="1:9" ht="13.5" x14ac:dyDescent="0.25">
      <c r="A2049" s="3">
        <f>TITRES_STAT!B2052</f>
        <v>45681</v>
      </c>
      <c r="B2049" s="5">
        <f>TITRES_STAT!D2052</f>
        <v>1.72</v>
      </c>
      <c r="C2049" s="2">
        <f t="shared" si="279"/>
        <v>0</v>
      </c>
      <c r="D2049" s="2">
        <f t="shared" si="280"/>
        <v>0</v>
      </c>
      <c r="E2049" s="2">
        <f t="shared" si="281"/>
        <v>0</v>
      </c>
      <c r="F2049" s="2">
        <f t="shared" si="287"/>
        <v>2.1479340299817497E-2</v>
      </c>
      <c r="G2049" s="2">
        <f t="shared" si="287"/>
        <v>3.4509588875462328E-3</v>
      </c>
      <c r="H2049" s="2">
        <f t="shared" si="283"/>
        <v>6.2241658042730696</v>
      </c>
      <c r="I2049" s="2">
        <f t="shared" si="284"/>
        <v>86.157571308669247</v>
      </c>
    </row>
    <row r="2050" spans="1:9" ht="13.5" x14ac:dyDescent="0.25">
      <c r="A2050" s="3">
        <f>TITRES_STAT!B2053</f>
        <v>45684</v>
      </c>
      <c r="B2050" s="5">
        <f>TITRES_STAT!D2053</f>
        <v>1.72</v>
      </c>
      <c r="C2050" s="2">
        <f t="shared" si="279"/>
        <v>0</v>
      </c>
      <c r="D2050" s="2">
        <f t="shared" si="280"/>
        <v>0</v>
      </c>
      <c r="E2050" s="2">
        <f t="shared" si="281"/>
        <v>0</v>
      </c>
      <c r="F2050" s="2">
        <f t="shared" si="287"/>
        <v>1.9945101706973389E-2</v>
      </c>
      <c r="G2050" s="2">
        <f t="shared" si="287"/>
        <v>3.2044618241500733E-3</v>
      </c>
      <c r="H2050" s="2">
        <f t="shared" si="283"/>
        <v>6.2241658042730696</v>
      </c>
      <c r="I2050" s="2">
        <f t="shared" si="284"/>
        <v>86.157571308669247</v>
      </c>
    </row>
    <row r="2051" spans="1:9" ht="13.5" x14ac:dyDescent="0.25">
      <c r="A2051" s="3">
        <f>TITRES_STAT!B2054</f>
        <v>45685</v>
      </c>
      <c r="B2051" s="5">
        <f>TITRES_STAT!D2054</f>
        <v>1.72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1.852045158504672E-2</v>
      </c>
      <c r="G2051" s="2">
        <f t="shared" si="287"/>
        <v>2.9755716938536397E-3</v>
      </c>
      <c r="H2051" s="2">
        <f t="shared" si="283"/>
        <v>6.2241658042730696</v>
      </c>
      <c r="I2051" s="2">
        <f t="shared" si="284"/>
        <v>86.157571308669247</v>
      </c>
    </row>
    <row r="2052" spans="1:9" ht="13.5" x14ac:dyDescent="0.25">
      <c r="A2052" s="3">
        <f>TITRES_STAT!B2055</f>
        <v>45686</v>
      </c>
      <c r="B2052" s="5">
        <f>TITRES_STAT!D2055</f>
        <v>1.72</v>
      </c>
      <c r="C2052" s="2">
        <f t="shared" si="288"/>
        <v>0</v>
      </c>
      <c r="D2052" s="2">
        <f t="shared" si="289"/>
        <v>0</v>
      </c>
      <c r="E2052" s="2">
        <f t="shared" si="290"/>
        <v>0</v>
      </c>
      <c r="F2052" s="2">
        <f t="shared" si="287"/>
        <v>1.7197562186114811E-2</v>
      </c>
      <c r="G2052" s="2">
        <f t="shared" si="287"/>
        <v>2.7630308585783795E-3</v>
      </c>
      <c r="H2052" s="2">
        <f t="shared" si="283"/>
        <v>6.2241658042730696</v>
      </c>
      <c r="I2052" s="2">
        <f t="shared" si="284"/>
        <v>86.157571308669247</v>
      </c>
    </row>
    <row r="2053" spans="1:9" ht="13.5" x14ac:dyDescent="0.25">
      <c r="A2053" s="3">
        <f>TITRES_STAT!B2056</f>
        <v>45687</v>
      </c>
      <c r="B2053" s="5">
        <f>TITRES_STAT!D2056</f>
        <v>1.72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1.5969164887106611E-2</v>
      </c>
      <c r="G2053" s="2">
        <f t="shared" si="287"/>
        <v>2.5656715115370669E-3</v>
      </c>
      <c r="H2053" s="2">
        <f t="shared" si="283"/>
        <v>6.2241658042730705</v>
      </c>
      <c r="I2053" s="2">
        <f t="shared" si="284"/>
        <v>86.157571308669247</v>
      </c>
    </row>
    <row r="2054" spans="1:9" ht="13.5" x14ac:dyDescent="0.25">
      <c r="A2054" s="3">
        <f>TITRES_STAT!B2057</f>
        <v>45688</v>
      </c>
      <c r="B2054" s="5">
        <f>TITRES_STAT!D2057</f>
        <v>1.72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1.4828510252313283E-2</v>
      </c>
      <c r="G2054" s="2">
        <f t="shared" si="287"/>
        <v>2.382409260712991E-3</v>
      </c>
      <c r="H2054" s="2">
        <f t="shared" si="283"/>
        <v>6.2241658042730696</v>
      </c>
      <c r="I2054" s="2">
        <f t="shared" si="284"/>
        <v>86.157571308669247</v>
      </c>
    </row>
    <row r="2055" spans="1:9" ht="13.5" x14ac:dyDescent="0.25">
      <c r="A2055" s="3">
        <f>TITRES_STAT!B2058</f>
        <v>45691</v>
      </c>
      <c r="B2055" s="5">
        <f>TITRES_STAT!D2058</f>
        <v>1.72</v>
      </c>
      <c r="C2055" s="2">
        <f t="shared" si="288"/>
        <v>0</v>
      </c>
      <c r="D2055" s="2">
        <f t="shared" si="289"/>
        <v>0</v>
      </c>
      <c r="E2055" s="2">
        <f t="shared" si="290"/>
        <v>0</v>
      </c>
      <c r="F2055" s="2">
        <f t="shared" si="287"/>
        <v>1.376933094857662E-2</v>
      </c>
      <c r="G2055" s="2">
        <f t="shared" si="287"/>
        <v>2.2122371706620628E-3</v>
      </c>
      <c r="H2055" s="2">
        <f t="shared" si="283"/>
        <v>6.2241658042730705</v>
      </c>
      <c r="I2055" s="2">
        <f t="shared" si="284"/>
        <v>86.157571308669247</v>
      </c>
    </row>
    <row r="2056" spans="1:9" ht="13.5" x14ac:dyDescent="0.25">
      <c r="A2056" s="3">
        <f>TITRES_STAT!B2059</f>
        <v>45692</v>
      </c>
      <c r="B2056" s="5">
        <f>TITRES_STAT!D2059</f>
        <v>1.72</v>
      </c>
      <c r="C2056" s="2">
        <f t="shared" si="288"/>
        <v>0</v>
      </c>
      <c r="D2056" s="2">
        <f t="shared" si="289"/>
        <v>0</v>
      </c>
      <c r="E2056" s="2">
        <f t="shared" si="290"/>
        <v>0</v>
      </c>
      <c r="F2056" s="2">
        <f t="shared" si="287"/>
        <v>1.2785807309392576E-2</v>
      </c>
      <c r="G2056" s="2">
        <f t="shared" si="287"/>
        <v>2.0542202299004869E-3</v>
      </c>
      <c r="H2056" s="2">
        <f t="shared" si="283"/>
        <v>6.2241658042730705</v>
      </c>
      <c r="I2056" s="2">
        <f t="shared" si="284"/>
        <v>86.157571308669247</v>
      </c>
    </row>
    <row r="2057" spans="1:9" ht="13.5" x14ac:dyDescent="0.25">
      <c r="A2057" s="3">
        <f>TITRES_STAT!B2060</f>
        <v>45693</v>
      </c>
      <c r="B2057" s="5">
        <f>TITRES_STAT!D2060</f>
        <v>1.72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1.1872535358721677E-2</v>
      </c>
      <c r="G2057" s="2">
        <f t="shared" si="287"/>
        <v>1.9074902134790237E-3</v>
      </c>
      <c r="H2057" s="2">
        <f t="shared" si="283"/>
        <v>6.2241658042730696</v>
      </c>
      <c r="I2057" s="2">
        <f t="shared" si="284"/>
        <v>86.157571308669247</v>
      </c>
    </row>
    <row r="2058" spans="1:9" ht="13.5" x14ac:dyDescent="0.25">
      <c r="A2058" s="3">
        <f>TITRES_STAT!B2061</f>
        <v>45694</v>
      </c>
      <c r="B2058" s="5">
        <f>TITRES_STAT!D2061</f>
        <v>1.72</v>
      </c>
      <c r="C2058" s="2">
        <f t="shared" si="288"/>
        <v>0</v>
      </c>
      <c r="D2058" s="2">
        <f t="shared" si="289"/>
        <v>0</v>
      </c>
      <c r="E2058" s="2">
        <f t="shared" si="290"/>
        <v>0</v>
      </c>
      <c r="F2058" s="2">
        <f t="shared" si="287"/>
        <v>1.1024497118812985E-2</v>
      </c>
      <c r="G2058" s="2">
        <f t="shared" si="287"/>
        <v>1.7712409125162363E-3</v>
      </c>
      <c r="H2058" s="2">
        <f t="shared" si="283"/>
        <v>6.2241658042730696</v>
      </c>
      <c r="I2058" s="2">
        <f t="shared" si="284"/>
        <v>86.157571308669247</v>
      </c>
    </row>
    <row r="2059" spans="1:9" ht="13.5" x14ac:dyDescent="0.25">
      <c r="A2059" s="3">
        <f>TITRES_STAT!B2062</f>
        <v>45695</v>
      </c>
      <c r="B2059" s="5">
        <f>TITRES_STAT!D2062</f>
        <v>1.72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1.0237033038897772E-2</v>
      </c>
      <c r="G2059" s="2">
        <f t="shared" si="287"/>
        <v>1.6447237044793623E-3</v>
      </c>
      <c r="H2059" s="2">
        <f t="shared" si="283"/>
        <v>6.2241658042730696</v>
      </c>
      <c r="I2059" s="2">
        <f t="shared" si="284"/>
        <v>86.157571308669247</v>
      </c>
    </row>
    <row r="2060" spans="1:9" ht="13.5" x14ac:dyDescent="0.25">
      <c r="A2060" s="3">
        <f>TITRES_STAT!B2063</f>
        <v>45698</v>
      </c>
      <c r="B2060" s="5">
        <f>TITRES_STAT!D2063</f>
        <v>1.72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9.5058163932622165E-3</v>
      </c>
      <c r="G2060" s="2">
        <f t="shared" si="287"/>
        <v>1.5272434398736936E-3</v>
      </c>
      <c r="H2060" s="2">
        <f t="shared" si="283"/>
        <v>6.2241658042730688</v>
      </c>
      <c r="I2060" s="2">
        <f t="shared" si="284"/>
        <v>86.157571308669247</v>
      </c>
    </row>
    <row r="2061" spans="1:9" ht="13.5" x14ac:dyDescent="0.25">
      <c r="A2061" s="3">
        <f>TITRES_STAT!B2064</f>
        <v>45699</v>
      </c>
      <c r="B2061" s="5">
        <f>TITRES_STAT!D2064</f>
        <v>1.72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8.8268295080292016E-3</v>
      </c>
      <c r="G2061" s="2">
        <f t="shared" si="291"/>
        <v>1.4181546227398582E-3</v>
      </c>
      <c r="H2061" s="2">
        <f t="shared" si="283"/>
        <v>6.2241658042730696</v>
      </c>
      <c r="I2061" s="2">
        <f t="shared" si="284"/>
        <v>86.157571308669247</v>
      </c>
    </row>
    <row r="2062" spans="1:9" ht="13.5" x14ac:dyDescent="0.25">
      <c r="A2062" s="3">
        <f>TITRES_STAT!B2065</f>
        <v>45700</v>
      </c>
      <c r="B2062" s="5">
        <f>TITRES_STAT!D2065</f>
        <v>1.65</v>
      </c>
      <c r="C2062" s="2">
        <f t="shared" si="288"/>
        <v>-7.0000000000000062E-2</v>
      </c>
      <c r="D2062" s="2">
        <f t="shared" si="289"/>
        <v>0</v>
      </c>
      <c r="E2062" s="2">
        <f t="shared" si="290"/>
        <v>7.0000000000000062E-2</v>
      </c>
      <c r="F2062" s="2">
        <f t="shared" si="291"/>
        <v>8.1963416860271164E-3</v>
      </c>
      <c r="G2062" s="2">
        <f t="shared" si="291"/>
        <v>6.3168578639727297E-3</v>
      </c>
      <c r="H2062" s="2">
        <f t="shared" si="283"/>
        <v>1.2975346070035463</v>
      </c>
      <c r="I2062" s="2">
        <f t="shared" si="284"/>
        <v>56.475084338154801</v>
      </c>
    </row>
    <row r="2063" spans="1:9" ht="13.5" x14ac:dyDescent="0.25">
      <c r="A2063" s="3">
        <f>TITRES_STAT!B2066</f>
        <v>45701</v>
      </c>
      <c r="B2063" s="5">
        <f>TITRES_STAT!D2066</f>
        <v>1.65</v>
      </c>
      <c r="C2063" s="2">
        <f t="shared" si="288"/>
        <v>0</v>
      </c>
      <c r="D2063" s="2">
        <f t="shared" si="289"/>
        <v>0</v>
      </c>
      <c r="E2063" s="2">
        <f t="shared" si="290"/>
        <v>0</v>
      </c>
      <c r="F2063" s="2">
        <f t="shared" si="291"/>
        <v>7.6108887084537511E-3</v>
      </c>
      <c r="G2063" s="2">
        <f t="shared" si="291"/>
        <v>5.8656537308318197E-3</v>
      </c>
      <c r="H2063" s="2">
        <f t="shared" si="283"/>
        <v>1.2975346070035465</v>
      </c>
      <c r="I2063" s="2">
        <f t="shared" si="284"/>
        <v>56.475084338154815</v>
      </c>
    </row>
    <row r="2064" spans="1:9" ht="13.5" x14ac:dyDescent="0.25">
      <c r="A2064" s="3">
        <f>TITRES_STAT!B2067</f>
        <v>45702</v>
      </c>
      <c r="B2064" s="5">
        <f>TITRES_STAT!D2067</f>
        <v>1.65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7.0672538007070544E-3</v>
      </c>
      <c r="G2064" s="2">
        <f t="shared" si="291"/>
        <v>5.4466784643438324E-3</v>
      </c>
      <c r="H2064" s="2">
        <f t="shared" si="283"/>
        <v>1.2975346070035465</v>
      </c>
      <c r="I2064" s="2">
        <f t="shared" si="284"/>
        <v>56.475084338154815</v>
      </c>
    </row>
    <row r="2065" spans="1:9" ht="13.5" x14ac:dyDescent="0.25">
      <c r="A2065" s="3">
        <f>TITRES_STAT!B2068</f>
        <v>45705</v>
      </c>
      <c r="B2065" s="5">
        <f>TITRES_STAT!D2068</f>
        <v>1.65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6.5624499577994072E-3</v>
      </c>
      <c r="G2065" s="2">
        <f t="shared" si="291"/>
        <v>5.057630002604987E-3</v>
      </c>
      <c r="H2065" s="2">
        <f t="shared" ref="H2065:H2128" si="292">F2065/G2065</f>
        <v>1.2975346070035465</v>
      </c>
      <c r="I2065" s="2">
        <f t="shared" ref="I2065:I2128" si="293">IF(G2065=0,100,100-(100/(1+H2065)))</f>
        <v>56.475084338154815</v>
      </c>
    </row>
    <row r="2066" spans="1:9" ht="13.5" x14ac:dyDescent="0.25">
      <c r="A2066" s="3">
        <f>TITRES_STAT!B2069</f>
        <v>45706</v>
      </c>
      <c r="B2066" s="5">
        <f>TITRES_STAT!D2069</f>
        <v>1.65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6.0937035322423064E-3</v>
      </c>
      <c r="G2066" s="2">
        <f t="shared" si="291"/>
        <v>4.6963707167046306E-3</v>
      </c>
      <c r="H2066" s="2">
        <f t="shared" si="292"/>
        <v>1.2975346070035465</v>
      </c>
      <c r="I2066" s="2">
        <f t="shared" si="293"/>
        <v>56.475084338154815</v>
      </c>
    </row>
    <row r="2067" spans="1:9" ht="13.5" x14ac:dyDescent="0.25">
      <c r="A2067" s="3">
        <f>TITRES_STAT!B2070</f>
        <v>45707</v>
      </c>
      <c r="B2067" s="5">
        <f>TITRES_STAT!D2070</f>
        <v>1.58</v>
      </c>
      <c r="C2067" s="2">
        <f t="shared" si="288"/>
        <v>-6.999999999999984E-2</v>
      </c>
      <c r="D2067" s="2">
        <f t="shared" si="289"/>
        <v>0</v>
      </c>
      <c r="E2067" s="2">
        <f t="shared" si="290"/>
        <v>6.999999999999984E-2</v>
      </c>
      <c r="F2067" s="2">
        <f t="shared" si="291"/>
        <v>5.6584389942249983E-3</v>
      </c>
      <c r="G2067" s="2">
        <f t="shared" si="291"/>
        <v>9.3609156655114316E-3</v>
      </c>
      <c r="H2067" s="2">
        <f t="shared" si="292"/>
        <v>0.60447494629958842</v>
      </c>
      <c r="I2067" s="2">
        <f t="shared" si="293"/>
        <v>37.674315058249626</v>
      </c>
    </row>
    <row r="2068" spans="1:9" ht="13.5" x14ac:dyDescent="0.25">
      <c r="A2068" s="3">
        <f>TITRES_STAT!B2071</f>
        <v>45708</v>
      </c>
      <c r="B2068" s="5">
        <f>TITRES_STAT!D2071</f>
        <v>1.58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5.2542647803517839E-3</v>
      </c>
      <c r="G2068" s="2">
        <f t="shared" si="291"/>
        <v>8.6922788322606158E-3</v>
      </c>
      <c r="H2068" s="2">
        <f t="shared" si="292"/>
        <v>0.60447494629958831</v>
      </c>
      <c r="I2068" s="2">
        <f t="shared" si="293"/>
        <v>37.674315058249618</v>
      </c>
    </row>
    <row r="2069" spans="1:9" ht="13.5" x14ac:dyDescent="0.25">
      <c r="A2069" s="3">
        <f>TITRES_STAT!B2072</f>
        <v>45709</v>
      </c>
      <c r="B2069" s="5">
        <f>TITRES_STAT!D2072</f>
        <v>1.58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4.8789601531837997E-3</v>
      </c>
      <c r="G2069" s="2">
        <f t="shared" si="291"/>
        <v>8.0714017728134285E-3</v>
      </c>
      <c r="H2069" s="2">
        <f t="shared" si="292"/>
        <v>0.60447494629958842</v>
      </c>
      <c r="I2069" s="2">
        <f t="shared" si="293"/>
        <v>37.674315058249626</v>
      </c>
    </row>
    <row r="2070" spans="1:9" ht="13.5" x14ac:dyDescent="0.25">
      <c r="A2070" s="3">
        <f>TITRES_STAT!B2073</f>
        <v>45712</v>
      </c>
      <c r="B2070" s="5">
        <f>TITRES_STAT!D2073</f>
        <v>1.58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4.5304629993849566E-3</v>
      </c>
      <c r="G2070" s="2">
        <f t="shared" si="291"/>
        <v>7.494873074755326E-3</v>
      </c>
      <c r="H2070" s="2">
        <f t="shared" si="292"/>
        <v>0.60447494629958842</v>
      </c>
      <c r="I2070" s="2">
        <f t="shared" si="293"/>
        <v>37.674315058249626</v>
      </c>
    </row>
    <row r="2071" spans="1:9" ht="13.5" x14ac:dyDescent="0.25">
      <c r="A2071" s="3">
        <f>TITRES_STAT!B2074</f>
        <v>45713</v>
      </c>
      <c r="B2071" s="5">
        <f>TITRES_STAT!D2074</f>
        <v>1.51</v>
      </c>
      <c r="C2071" s="2">
        <f t="shared" si="288"/>
        <v>-7.0000000000000062E-2</v>
      </c>
      <c r="D2071" s="2">
        <f t="shared" si="289"/>
        <v>0</v>
      </c>
      <c r="E2071" s="2">
        <f t="shared" si="290"/>
        <v>7.0000000000000062E-2</v>
      </c>
      <c r="F2071" s="2">
        <f t="shared" si="291"/>
        <v>4.2068584994288888E-3</v>
      </c>
      <c r="G2071" s="2">
        <f t="shared" si="291"/>
        <v>1.1959524997987093E-2</v>
      </c>
      <c r="H2071" s="2">
        <f t="shared" si="292"/>
        <v>0.35175799207217218</v>
      </c>
      <c r="I2071" s="2">
        <f t="shared" si="293"/>
        <v>26.022260947238493</v>
      </c>
    </row>
    <row r="2072" spans="1:9" ht="13.5" x14ac:dyDescent="0.25">
      <c r="A2072" s="3">
        <f>TITRES_STAT!B2075</f>
        <v>45714</v>
      </c>
      <c r="B2072" s="5">
        <f>TITRES_STAT!D2075</f>
        <v>1.45</v>
      </c>
      <c r="C2072" s="2">
        <f t="shared" si="288"/>
        <v>-6.0000000000000053E-2</v>
      </c>
      <c r="D2072" s="2">
        <f t="shared" si="289"/>
        <v>0</v>
      </c>
      <c r="E2072" s="2">
        <f t="shared" si="290"/>
        <v>6.0000000000000053E-2</v>
      </c>
      <c r="F2072" s="2">
        <f t="shared" si="291"/>
        <v>3.9063686066125401E-3</v>
      </c>
      <c r="G2072" s="2">
        <f t="shared" si="291"/>
        <v>1.5390987498130877E-2</v>
      </c>
      <c r="H2072" s="2">
        <f t="shared" si="292"/>
        <v>0.25380883501379881</v>
      </c>
      <c r="I2072" s="2">
        <f t="shared" si="293"/>
        <v>20.243024927400953</v>
      </c>
    </row>
    <row r="2073" spans="1:9" ht="13.5" x14ac:dyDescent="0.25">
      <c r="A2073" s="3">
        <f>TITRES_STAT!B2076</f>
        <v>45715</v>
      </c>
      <c r="B2073" s="5">
        <f>TITRES_STAT!D2076</f>
        <v>1.39</v>
      </c>
      <c r="C2073" s="2">
        <f t="shared" si="288"/>
        <v>-6.0000000000000053E-2</v>
      </c>
      <c r="D2073" s="2">
        <f t="shared" si="289"/>
        <v>0</v>
      </c>
      <c r="E2073" s="2">
        <f t="shared" si="290"/>
        <v>6.0000000000000053E-2</v>
      </c>
      <c r="F2073" s="2">
        <f t="shared" si="291"/>
        <v>3.6273422775687869E-3</v>
      </c>
      <c r="G2073" s="2">
        <f t="shared" si="291"/>
        <v>1.8577345533978679E-2</v>
      </c>
      <c r="H2073" s="2">
        <f t="shared" si="292"/>
        <v>0.19525622059051648</v>
      </c>
      <c r="I2073" s="2">
        <f t="shared" si="293"/>
        <v>16.335930089872278</v>
      </c>
    </row>
    <row r="2074" spans="1:9" ht="13.5" x14ac:dyDescent="0.25">
      <c r="A2074" s="3">
        <f>TITRES_STAT!B2077</f>
        <v>45716</v>
      </c>
      <c r="B2074" s="5">
        <f>TITRES_STAT!D2077</f>
        <v>1.33</v>
      </c>
      <c r="C2074" s="2">
        <f t="shared" si="288"/>
        <v>-5.9999999999999831E-2</v>
      </c>
      <c r="D2074" s="2">
        <f t="shared" si="289"/>
        <v>0</v>
      </c>
      <c r="E2074" s="2">
        <f t="shared" si="290"/>
        <v>5.9999999999999831E-2</v>
      </c>
      <c r="F2074" s="2">
        <f t="shared" si="291"/>
        <v>3.3682464005995879E-3</v>
      </c>
      <c r="G2074" s="2">
        <f t="shared" si="291"/>
        <v>2.1536106567265904E-2</v>
      </c>
      <c r="H2074" s="2">
        <f t="shared" si="292"/>
        <v>0.15639996905100756</v>
      </c>
      <c r="I2074" s="2">
        <f t="shared" si="293"/>
        <v>13.52472961231193</v>
      </c>
    </row>
    <row r="2075" spans="1:9" ht="13.5" x14ac:dyDescent="0.25">
      <c r="A2075" s="3">
        <f>TITRES_STAT!B2078</f>
        <v>45719</v>
      </c>
      <c r="B2075" s="5">
        <f>TITRES_STAT!D2078</f>
        <v>1.28</v>
      </c>
      <c r="C2075" s="2">
        <f t="shared" si="288"/>
        <v>-5.0000000000000044E-2</v>
      </c>
      <c r="D2075" s="2">
        <f t="shared" si="289"/>
        <v>0</v>
      </c>
      <c r="E2075" s="2">
        <f t="shared" si="290"/>
        <v>5.0000000000000044E-2</v>
      </c>
      <c r="F2075" s="2">
        <f t="shared" si="291"/>
        <v>3.1276573719853313E-3</v>
      </c>
      <c r="G2075" s="2">
        <f t="shared" si="291"/>
        <v>2.35692418124612E-2</v>
      </c>
      <c r="H2075" s="2">
        <f t="shared" si="292"/>
        <v>0.13270080543412813</v>
      </c>
      <c r="I2075" s="2">
        <f t="shared" si="293"/>
        <v>11.715433130928872</v>
      </c>
    </row>
    <row r="2076" spans="1:9" ht="13.5" x14ac:dyDescent="0.25">
      <c r="A2076" s="3">
        <f>TITRES_STAT!B2079</f>
        <v>45720</v>
      </c>
      <c r="B2076" s="5">
        <f>TITRES_STAT!D2079</f>
        <v>1.23</v>
      </c>
      <c r="C2076" s="2">
        <f t="shared" si="288"/>
        <v>-5.0000000000000044E-2</v>
      </c>
      <c r="D2076" s="2">
        <f t="shared" si="289"/>
        <v>0</v>
      </c>
      <c r="E2076" s="2">
        <f t="shared" si="290"/>
        <v>5.0000000000000044E-2</v>
      </c>
      <c r="F2076" s="2">
        <f t="shared" si="291"/>
        <v>2.904253273986379E-3</v>
      </c>
      <c r="G2076" s="2">
        <f t="shared" si="291"/>
        <v>2.545715311157112E-2</v>
      </c>
      <c r="H2076" s="2">
        <f t="shared" si="292"/>
        <v>0.11408397715400076</v>
      </c>
      <c r="I2076" s="2">
        <f t="shared" si="293"/>
        <v>10.240159583430653</v>
      </c>
    </row>
    <row r="2077" spans="1:9" ht="13.5" x14ac:dyDescent="0.25">
      <c r="A2077" s="3">
        <f>TITRES_STAT!B2080</f>
        <v>45721</v>
      </c>
      <c r="B2077" s="5">
        <f>TITRES_STAT!D2080</f>
        <v>1.18</v>
      </c>
      <c r="C2077" s="2">
        <f t="shared" si="288"/>
        <v>-5.0000000000000044E-2</v>
      </c>
      <c r="D2077" s="2">
        <f t="shared" si="289"/>
        <v>0</v>
      </c>
      <c r="E2077" s="2">
        <f t="shared" si="290"/>
        <v>5.0000000000000044E-2</v>
      </c>
      <c r="F2077" s="2">
        <f t="shared" ref="F2077:G2092" si="294">((F2076*13)+D2077)/14</f>
        <v>2.6968066115587801E-3</v>
      </c>
      <c r="G2077" s="2">
        <f t="shared" si="294"/>
        <v>2.7210213603601759E-2</v>
      </c>
      <c r="H2077" s="2">
        <f t="shared" si="292"/>
        <v>9.9110086045109527E-2</v>
      </c>
      <c r="I2077" s="2">
        <f t="shared" si="293"/>
        <v>9.0173029347527773</v>
      </c>
    </row>
    <row r="2078" spans="1:9" ht="13.5" x14ac:dyDescent="0.25">
      <c r="A2078" s="3">
        <f>TITRES_STAT!B2081</f>
        <v>45722</v>
      </c>
      <c r="B2078" s="5">
        <f>TITRES_STAT!D2081</f>
        <v>1.1299999999999999</v>
      </c>
      <c r="C2078" s="2">
        <f t="shared" si="288"/>
        <v>-5.0000000000000044E-2</v>
      </c>
      <c r="D2078" s="2">
        <f t="shared" si="289"/>
        <v>0</v>
      </c>
      <c r="E2078" s="2">
        <f t="shared" si="290"/>
        <v>5.0000000000000044E-2</v>
      </c>
      <c r="F2078" s="2">
        <f t="shared" si="294"/>
        <v>2.5041775678760099E-3</v>
      </c>
      <c r="G2078" s="2">
        <f t="shared" si="294"/>
        <v>2.8838055489058777E-2</v>
      </c>
      <c r="H2078" s="2">
        <f t="shared" si="292"/>
        <v>8.6835867585666457E-2</v>
      </c>
      <c r="I2078" s="2">
        <f t="shared" si="293"/>
        <v>7.9897866987557649</v>
      </c>
    </row>
    <row r="2079" spans="1:9" ht="13.5" x14ac:dyDescent="0.25">
      <c r="A2079" s="3">
        <f>TITRES_STAT!B2082</f>
        <v>45723</v>
      </c>
      <c r="B2079" s="5">
        <f>TITRES_STAT!D2082</f>
        <v>1.08</v>
      </c>
      <c r="C2079" s="2">
        <f t="shared" si="288"/>
        <v>-4.9999999999999822E-2</v>
      </c>
      <c r="D2079" s="2">
        <f t="shared" si="289"/>
        <v>0</v>
      </c>
      <c r="E2079" s="2">
        <f t="shared" si="290"/>
        <v>4.9999999999999822E-2</v>
      </c>
      <c r="F2079" s="2">
        <f t="shared" si="294"/>
        <v>2.3253077415991519E-3</v>
      </c>
      <c r="G2079" s="2">
        <f t="shared" si="294"/>
        <v>3.0349622954125993E-2</v>
      </c>
      <c r="H2079" s="2">
        <f t="shared" si="292"/>
        <v>7.6617351889804258E-2</v>
      </c>
      <c r="I2079" s="2">
        <f t="shared" si="293"/>
        <v>7.1164886721653318</v>
      </c>
    </row>
    <row r="2080" spans="1:9" ht="13.5" x14ac:dyDescent="0.25">
      <c r="A2080" s="3">
        <f>TITRES_STAT!B2083</f>
        <v>45726</v>
      </c>
      <c r="B2080" s="5">
        <f>TITRES_STAT!D2083</f>
        <v>1.04</v>
      </c>
      <c r="C2080" s="2">
        <f t="shared" si="288"/>
        <v>-4.0000000000000036E-2</v>
      </c>
      <c r="D2080" s="2">
        <f t="shared" si="289"/>
        <v>0</v>
      </c>
      <c r="E2080" s="2">
        <f t="shared" si="290"/>
        <v>4.0000000000000036E-2</v>
      </c>
      <c r="F2080" s="2">
        <f t="shared" si="294"/>
        <v>2.1592143314849268E-3</v>
      </c>
      <c r="G2080" s="2">
        <f t="shared" si="294"/>
        <v>3.1038935600259856E-2</v>
      </c>
      <c r="H2080" s="2">
        <f t="shared" si="292"/>
        <v>6.9564702839450779E-2</v>
      </c>
      <c r="I2080" s="2">
        <f t="shared" si="293"/>
        <v>6.5040200611307029</v>
      </c>
    </row>
    <row r="2081" spans="1:9" ht="13.5" x14ac:dyDescent="0.25">
      <c r="A2081" s="3">
        <f>TITRES_STAT!B2084</f>
        <v>45727</v>
      </c>
      <c r="B2081" s="5">
        <f>TITRES_STAT!D2084</f>
        <v>1</v>
      </c>
      <c r="C2081" s="2">
        <f t="shared" si="288"/>
        <v>-4.0000000000000036E-2</v>
      </c>
      <c r="D2081" s="2">
        <f t="shared" si="289"/>
        <v>0</v>
      </c>
      <c r="E2081" s="2">
        <f t="shared" si="290"/>
        <v>4.0000000000000036E-2</v>
      </c>
      <c r="F2081" s="2">
        <f t="shared" si="294"/>
        <v>2.0049847363788607E-3</v>
      </c>
      <c r="G2081" s="2">
        <f t="shared" si="294"/>
        <v>3.1679011628812724E-2</v>
      </c>
      <c r="H2081" s="2">
        <f t="shared" si="292"/>
        <v>6.3290634186177863E-2</v>
      </c>
      <c r="I2081" s="2">
        <f t="shared" si="293"/>
        <v>5.9523362805334301</v>
      </c>
    </row>
    <row r="2082" spans="1:9" ht="13.5" x14ac:dyDescent="0.25">
      <c r="A2082" s="3">
        <f>TITRES_STAT!B2085</f>
        <v>45728</v>
      </c>
      <c r="B2082" s="5">
        <f>TITRES_STAT!D2085</f>
        <v>0.96</v>
      </c>
      <c r="C2082" s="2">
        <f t="shared" si="288"/>
        <v>-4.0000000000000036E-2</v>
      </c>
      <c r="D2082" s="2">
        <f t="shared" si="289"/>
        <v>0</v>
      </c>
      <c r="E2082" s="2">
        <f t="shared" si="290"/>
        <v>4.0000000000000036E-2</v>
      </c>
      <c r="F2082" s="2">
        <f t="shared" si="294"/>
        <v>1.8617715409232278E-3</v>
      </c>
      <c r="G2082" s="2">
        <f t="shared" si="294"/>
        <v>3.2273367941040389E-2</v>
      </c>
      <c r="H2082" s="2">
        <f t="shared" si="292"/>
        <v>5.7687550438629873E-2</v>
      </c>
      <c r="I2082" s="2">
        <f t="shared" si="293"/>
        <v>5.4541202091966028</v>
      </c>
    </row>
    <row r="2083" spans="1:9" ht="13.5" x14ac:dyDescent="0.25">
      <c r="A2083" s="3">
        <f>TITRES_STAT!B2086</f>
        <v>45729</v>
      </c>
      <c r="B2083" s="5">
        <f>TITRES_STAT!D2086</f>
        <v>0.92</v>
      </c>
      <c r="C2083" s="2">
        <f t="shared" si="288"/>
        <v>-3.9999999999999925E-2</v>
      </c>
      <c r="D2083" s="2">
        <f t="shared" si="289"/>
        <v>0</v>
      </c>
      <c r="E2083" s="2">
        <f t="shared" si="290"/>
        <v>3.9999999999999925E-2</v>
      </c>
      <c r="F2083" s="2">
        <f t="shared" si="294"/>
        <v>1.7287878594287114E-3</v>
      </c>
      <c r="G2083" s="2">
        <f t="shared" si="294"/>
        <v>3.2825270230966069E-2</v>
      </c>
      <c r="H2083" s="2">
        <f t="shared" si="292"/>
        <v>5.2666370977742655E-2</v>
      </c>
      <c r="I2083" s="2">
        <f t="shared" si="293"/>
        <v>5.0031398769607165</v>
      </c>
    </row>
    <row r="2084" spans="1:9" ht="13.5" x14ac:dyDescent="0.25">
      <c r="A2084" s="3">
        <f>TITRES_STAT!B2087</f>
        <v>45730</v>
      </c>
      <c r="B2084" s="5">
        <f>TITRES_STAT!D2087</f>
        <v>0.88</v>
      </c>
      <c r="C2084" s="2">
        <f t="shared" si="288"/>
        <v>-4.0000000000000036E-2</v>
      </c>
      <c r="D2084" s="2">
        <f t="shared" si="289"/>
        <v>0</v>
      </c>
      <c r="E2084" s="2">
        <f t="shared" si="290"/>
        <v>4.0000000000000036E-2</v>
      </c>
      <c r="F2084" s="2">
        <f t="shared" si="294"/>
        <v>1.6053030123266607E-3</v>
      </c>
      <c r="G2084" s="2">
        <f t="shared" si="294"/>
        <v>3.3337750928754205E-2</v>
      </c>
      <c r="H2084" s="2">
        <f t="shared" si="292"/>
        <v>4.8152708794223661E-2</v>
      </c>
      <c r="I2084" s="2">
        <f t="shared" si="293"/>
        <v>4.5940547012102542</v>
      </c>
    </row>
    <row r="2085" spans="1:9" ht="13.5" x14ac:dyDescent="0.25">
      <c r="A2085" s="3">
        <f>TITRES_STAT!B2088</f>
        <v>45733</v>
      </c>
      <c r="B2085" s="5">
        <f>TITRES_STAT!D2088</f>
        <v>0.85</v>
      </c>
      <c r="C2085" s="2">
        <f t="shared" si="288"/>
        <v>-3.0000000000000027E-2</v>
      </c>
      <c r="D2085" s="2">
        <f t="shared" si="289"/>
        <v>0</v>
      </c>
      <c r="E2085" s="2">
        <f t="shared" si="290"/>
        <v>3.0000000000000027E-2</v>
      </c>
      <c r="F2085" s="2">
        <f t="shared" si="294"/>
        <v>1.490638511446185E-3</v>
      </c>
      <c r="G2085" s="2">
        <f t="shared" si="294"/>
        <v>3.309934014812891E-2</v>
      </c>
      <c r="H2085" s="2">
        <f t="shared" si="292"/>
        <v>4.5035293899369472E-2</v>
      </c>
      <c r="I2085" s="2">
        <f t="shared" si="293"/>
        <v>4.3094519546156249</v>
      </c>
    </row>
    <row r="2086" spans="1:9" ht="13.5" x14ac:dyDescent="0.25">
      <c r="A2086" s="3">
        <f>TITRES_STAT!B2089</f>
        <v>45734</v>
      </c>
      <c r="B2086" s="5">
        <f>TITRES_STAT!D2089</f>
        <v>0.82</v>
      </c>
      <c r="C2086" s="2">
        <f t="shared" si="288"/>
        <v>-3.0000000000000027E-2</v>
      </c>
      <c r="D2086" s="2">
        <f t="shared" si="289"/>
        <v>0</v>
      </c>
      <c r="E2086" s="2">
        <f t="shared" si="290"/>
        <v>3.0000000000000027E-2</v>
      </c>
      <c r="F2086" s="2">
        <f t="shared" si="294"/>
        <v>1.3841643320571717E-3</v>
      </c>
      <c r="G2086" s="2">
        <f t="shared" si="294"/>
        <v>3.2877958708976848E-2</v>
      </c>
      <c r="H2086" s="2">
        <f t="shared" si="292"/>
        <v>4.210006905566329E-2</v>
      </c>
      <c r="I2086" s="2">
        <f t="shared" si="293"/>
        <v>4.0399257524100989</v>
      </c>
    </row>
    <row r="2087" spans="1:9" ht="13.5" x14ac:dyDescent="0.25">
      <c r="A2087" s="3">
        <f>TITRES_STAT!B2090</f>
        <v>45735</v>
      </c>
      <c r="B2087" s="5">
        <f>TITRES_STAT!D2090</f>
        <v>0.79</v>
      </c>
      <c r="C2087" s="2">
        <f t="shared" si="288"/>
        <v>-2.9999999999999916E-2</v>
      </c>
      <c r="D2087" s="2">
        <f t="shared" si="289"/>
        <v>0</v>
      </c>
      <c r="E2087" s="2">
        <f t="shared" si="290"/>
        <v>2.9999999999999916E-2</v>
      </c>
      <c r="F2087" s="2">
        <f t="shared" si="294"/>
        <v>1.2852954511959453E-3</v>
      </c>
      <c r="G2087" s="2">
        <f t="shared" si="294"/>
        <v>3.267239022976421E-2</v>
      </c>
      <c r="H2087" s="2">
        <f t="shared" si="292"/>
        <v>3.9338886508066204E-2</v>
      </c>
      <c r="I2087" s="2">
        <f t="shared" si="293"/>
        <v>3.7849913073334136</v>
      </c>
    </row>
    <row r="2088" spans="1:9" ht="13.5" x14ac:dyDescent="0.25">
      <c r="A2088" s="3">
        <f>TITRES_STAT!B2091</f>
        <v>45737</v>
      </c>
      <c r="B2088" s="5">
        <f>TITRES_STAT!D2091</f>
        <v>0.76</v>
      </c>
      <c r="C2088" s="2">
        <f t="shared" si="288"/>
        <v>-3.0000000000000027E-2</v>
      </c>
      <c r="D2088" s="2">
        <f t="shared" si="289"/>
        <v>0</v>
      </c>
      <c r="E2088" s="2">
        <f t="shared" si="290"/>
        <v>3.0000000000000027E-2</v>
      </c>
      <c r="F2088" s="2">
        <f t="shared" si="294"/>
        <v>1.1934886332533778E-3</v>
      </c>
      <c r="G2088" s="2">
        <f t="shared" si="294"/>
        <v>3.2481505213352482E-2</v>
      </c>
      <c r="H2088" s="2">
        <f t="shared" si="292"/>
        <v>3.6743636891641313E-2</v>
      </c>
      <c r="I2088" s="2">
        <f t="shared" si="293"/>
        <v>3.5441391279531729</v>
      </c>
    </row>
    <row r="2089" spans="1:9" ht="13.5" x14ac:dyDescent="0.25">
      <c r="A2089" s="3">
        <f>TITRES_STAT!B2092</f>
        <v>45740</v>
      </c>
      <c r="B2089" s="5">
        <f>TITRES_STAT!D2092</f>
        <v>0.73</v>
      </c>
      <c r="C2089" s="2">
        <f t="shared" si="288"/>
        <v>-3.0000000000000027E-2</v>
      </c>
      <c r="D2089" s="2">
        <f t="shared" si="289"/>
        <v>0</v>
      </c>
      <c r="E2089" s="2">
        <f t="shared" si="290"/>
        <v>3.0000000000000027E-2</v>
      </c>
      <c r="F2089" s="2">
        <f t="shared" si="294"/>
        <v>1.1082394451638509E-3</v>
      </c>
      <c r="G2089" s="2">
        <f t="shared" si="294"/>
        <v>3.2304254840970166E-2</v>
      </c>
      <c r="H2089" s="2">
        <f t="shared" si="292"/>
        <v>3.4306299607267714E-2</v>
      </c>
      <c r="I2089" s="2">
        <f t="shared" si="293"/>
        <v>3.3168414057125943</v>
      </c>
    </row>
    <row r="2090" spans="1:9" ht="13.5" x14ac:dyDescent="0.25">
      <c r="A2090" s="3">
        <f>TITRES_STAT!B2093</f>
        <v>45741</v>
      </c>
      <c r="B2090" s="5">
        <f>TITRES_STAT!D2093</f>
        <v>0.7</v>
      </c>
      <c r="C2090" s="2">
        <f t="shared" si="288"/>
        <v>-3.0000000000000027E-2</v>
      </c>
      <c r="D2090" s="2">
        <f t="shared" si="289"/>
        <v>0</v>
      </c>
      <c r="E2090" s="2">
        <f t="shared" si="290"/>
        <v>3.0000000000000027E-2</v>
      </c>
      <c r="F2090" s="2">
        <f t="shared" si="294"/>
        <v>1.0290794847950045E-3</v>
      </c>
      <c r="G2090" s="2">
        <f t="shared" si="294"/>
        <v>3.2139665209472298E-2</v>
      </c>
      <c r="H2090" s="2">
        <f t="shared" si="292"/>
        <v>3.2018985826016352E-2</v>
      </c>
      <c r="I2090" s="2">
        <f t="shared" si="293"/>
        <v>3.1025578274985577</v>
      </c>
    </row>
    <row r="2091" spans="1:9" ht="13.5" x14ac:dyDescent="0.25">
      <c r="A2091" s="3">
        <f>TITRES_STAT!B2094</f>
        <v>45742</v>
      </c>
      <c r="B2091" s="5">
        <f>TITRES_STAT!D2094</f>
        <v>0.67</v>
      </c>
      <c r="C2091" s="2">
        <f t="shared" si="288"/>
        <v>-2.9999999999999916E-2</v>
      </c>
      <c r="D2091" s="2">
        <f t="shared" si="289"/>
        <v>0</v>
      </c>
      <c r="E2091" s="2">
        <f t="shared" si="290"/>
        <v>2.9999999999999916E-2</v>
      </c>
      <c r="F2091" s="2">
        <f t="shared" si="294"/>
        <v>9.5557380730964712E-4</v>
      </c>
      <c r="G2091" s="2">
        <f t="shared" si="294"/>
        <v>3.198683198022427E-2</v>
      </c>
      <c r="H2091" s="2">
        <f t="shared" si="292"/>
        <v>2.9873974637451648E-2</v>
      </c>
      <c r="I2091" s="2">
        <f t="shared" si="293"/>
        <v>2.9007408064630624</v>
      </c>
    </row>
    <row r="2092" spans="1:9" ht="13.5" x14ac:dyDescent="0.25">
      <c r="A2092" s="3">
        <f>TITRES_STAT!B2095</f>
        <v>45743</v>
      </c>
      <c r="B2092" s="5">
        <f>TITRES_STAT!D2095</f>
        <v>0.64</v>
      </c>
      <c r="C2092" s="2">
        <f t="shared" si="288"/>
        <v>-3.0000000000000027E-2</v>
      </c>
      <c r="D2092" s="2">
        <f t="shared" si="289"/>
        <v>0</v>
      </c>
      <c r="E2092" s="2">
        <f t="shared" si="290"/>
        <v>3.0000000000000027E-2</v>
      </c>
      <c r="F2092" s="2">
        <f t="shared" si="294"/>
        <v>8.8731853535895812E-4</v>
      </c>
      <c r="G2092" s="2">
        <f t="shared" si="294"/>
        <v>3.1844915410208251E-2</v>
      </c>
      <c r="H2092" s="2">
        <f t="shared" si="292"/>
        <v>2.7863742890474691E-2</v>
      </c>
      <c r="I2092" s="2">
        <f t="shared" si="293"/>
        <v>2.7108401364677519</v>
      </c>
    </row>
    <row r="2093" spans="1:9" ht="13.5" x14ac:dyDescent="0.25">
      <c r="A2093" s="3">
        <f>TITRES_STAT!B2096</f>
        <v>45744</v>
      </c>
      <c r="B2093" s="5">
        <f>TITRES_STAT!D2096</f>
        <v>0.62</v>
      </c>
      <c r="C2093" s="2">
        <f t="shared" si="288"/>
        <v>-2.0000000000000018E-2</v>
      </c>
      <c r="D2093" s="2">
        <f t="shared" si="289"/>
        <v>0</v>
      </c>
      <c r="E2093" s="2">
        <f t="shared" si="290"/>
        <v>2.0000000000000018E-2</v>
      </c>
      <c r="F2093" s="2">
        <f t="shared" ref="F2093:G2108" si="295">((F2092*13)+D2093)/14</f>
        <v>8.2393863997617532E-4</v>
      </c>
      <c r="G2093" s="2">
        <f t="shared" si="295"/>
        <v>3.0998850023764807E-2</v>
      </c>
      <c r="H2093" s="2">
        <f t="shared" si="292"/>
        <v>2.6579651804648077E-2</v>
      </c>
      <c r="I2093" s="2">
        <f t="shared" si="293"/>
        <v>2.5891465662623574</v>
      </c>
    </row>
    <row r="2094" spans="1:9" ht="13.5" x14ac:dyDescent="0.25">
      <c r="A2094" s="3">
        <f>TITRES_STAT!B2097</f>
        <v>45749</v>
      </c>
      <c r="B2094" s="5">
        <f>TITRES_STAT!D2097</f>
        <v>0.6</v>
      </c>
      <c r="C2094" s="2">
        <f t="shared" si="288"/>
        <v>-2.0000000000000018E-2</v>
      </c>
      <c r="D2094" s="2">
        <f t="shared" si="289"/>
        <v>0</v>
      </c>
      <c r="E2094" s="2">
        <f t="shared" si="290"/>
        <v>2.0000000000000018E-2</v>
      </c>
      <c r="F2094" s="2">
        <f t="shared" si="295"/>
        <v>7.6508587997787712E-4</v>
      </c>
      <c r="G2094" s="2">
        <f t="shared" si="295"/>
        <v>3.0213217879210181E-2</v>
      </c>
      <c r="H2094" s="2">
        <f t="shared" si="292"/>
        <v>2.5322886262450561E-2</v>
      </c>
      <c r="I2094" s="2">
        <f t="shared" si="293"/>
        <v>2.4697474914227939</v>
      </c>
    </row>
    <row r="2095" spans="1:9" ht="13.5" x14ac:dyDescent="0.25">
      <c r="A2095" s="3">
        <f>TITRES_STAT!B2098</f>
        <v>45750</v>
      </c>
      <c r="B2095" s="5">
        <f>TITRES_STAT!D2098</f>
        <v>0.57999999999999996</v>
      </c>
      <c r="C2095" s="2">
        <f t="shared" si="288"/>
        <v>-2.0000000000000018E-2</v>
      </c>
      <c r="D2095" s="2">
        <f t="shared" si="289"/>
        <v>0</v>
      </c>
      <c r="E2095" s="2">
        <f t="shared" si="290"/>
        <v>2.0000000000000018E-2</v>
      </c>
      <c r="F2095" s="2">
        <f t="shared" si="295"/>
        <v>7.1043688855088592E-4</v>
      </c>
      <c r="G2095" s="2">
        <f t="shared" si="295"/>
        <v>2.9483702316409455E-2</v>
      </c>
      <c r="H2095" s="2">
        <f t="shared" si="292"/>
        <v>2.4095918515480499E-2</v>
      </c>
      <c r="I2095" s="2">
        <f t="shared" si="293"/>
        <v>2.3528966456979674</v>
      </c>
    </row>
    <row r="2096" spans="1:9" ht="13.5" x14ac:dyDescent="0.25">
      <c r="A2096" s="3">
        <f>TITRES_STAT!B2099</f>
        <v>45751</v>
      </c>
      <c r="B2096" s="5">
        <f>TITRES_STAT!D2099</f>
        <v>0.56000000000000005</v>
      </c>
      <c r="C2096" s="2">
        <f t="shared" si="288"/>
        <v>-1.9999999999999907E-2</v>
      </c>
      <c r="D2096" s="2">
        <f t="shared" si="289"/>
        <v>0</v>
      </c>
      <c r="E2096" s="2">
        <f t="shared" si="290"/>
        <v>1.9999999999999907E-2</v>
      </c>
      <c r="F2096" s="2">
        <f t="shared" si="295"/>
        <v>6.5969139651153694E-4</v>
      </c>
      <c r="G2096" s="2">
        <f t="shared" si="295"/>
        <v>2.8806295008094486E-2</v>
      </c>
      <c r="H2096" s="2">
        <f t="shared" si="292"/>
        <v>2.2900945655321713E-2</v>
      </c>
      <c r="I2096" s="2">
        <f t="shared" si="293"/>
        <v>2.2388233926844521</v>
      </c>
    </row>
    <row r="2097" spans="1:9" ht="13.5" x14ac:dyDescent="0.25">
      <c r="A2097" s="3">
        <f>TITRES_STAT!B2100</f>
        <v>45754</v>
      </c>
      <c r="B2097" s="5">
        <f>TITRES_STAT!D2100</f>
        <v>0.54</v>
      </c>
      <c r="C2097" s="2">
        <f t="shared" si="288"/>
        <v>-2.0000000000000018E-2</v>
      </c>
      <c r="D2097" s="2">
        <f t="shared" si="289"/>
        <v>0</v>
      </c>
      <c r="E2097" s="2">
        <f t="shared" si="290"/>
        <v>2.0000000000000018E-2</v>
      </c>
      <c r="F2097" s="2">
        <f t="shared" si="295"/>
        <v>6.1257058247499857E-4</v>
      </c>
      <c r="G2097" s="2">
        <f t="shared" si="295"/>
        <v>2.8177273936087738E-2</v>
      </c>
      <c r="H2097" s="2">
        <f t="shared" si="292"/>
        <v>2.1739881007099678E-2</v>
      </c>
      <c r="I2097" s="2">
        <f t="shared" si="293"/>
        <v>2.1277314717001445</v>
      </c>
    </row>
    <row r="2098" spans="1:9" ht="13.5" x14ac:dyDescent="0.25">
      <c r="A2098" s="3">
        <f>TITRES_STAT!B2101</f>
        <v>45755</v>
      </c>
      <c r="B2098" s="5">
        <f>TITRES_STAT!D2101</f>
        <v>0.52</v>
      </c>
      <c r="C2098" s="2">
        <f t="shared" si="288"/>
        <v>-2.0000000000000018E-2</v>
      </c>
      <c r="D2098" s="2">
        <f t="shared" si="289"/>
        <v>0</v>
      </c>
      <c r="E2098" s="2">
        <f t="shared" si="290"/>
        <v>2.0000000000000018E-2</v>
      </c>
      <c r="F2098" s="2">
        <f t="shared" si="295"/>
        <v>5.6881554086964158E-4</v>
      </c>
      <c r="G2098" s="2">
        <f t="shared" si="295"/>
        <v>2.75931829406529E-2</v>
      </c>
      <c r="H2098" s="2">
        <f t="shared" si="292"/>
        <v>2.0614350366648295E-2</v>
      </c>
      <c r="I2098" s="2">
        <f t="shared" si="293"/>
        <v>2.0197982087203314</v>
      </c>
    </row>
    <row r="2099" spans="1:9" ht="13.5" x14ac:dyDescent="0.25">
      <c r="A2099" s="3">
        <f>TITRES_STAT!B2102</f>
        <v>45757</v>
      </c>
      <c r="B2099" s="5">
        <f>TITRES_STAT!D2102</f>
        <v>0.54</v>
      </c>
      <c r="C2099" s="2">
        <f t="shared" si="288"/>
        <v>2.0000000000000018E-2</v>
      </c>
      <c r="D2099" s="2">
        <f t="shared" si="289"/>
        <v>2.0000000000000018E-2</v>
      </c>
      <c r="E2099" s="2">
        <f t="shared" si="290"/>
        <v>0</v>
      </c>
      <c r="F2099" s="2">
        <f t="shared" si="295"/>
        <v>1.9567572879503827E-3</v>
      </c>
      <c r="G2099" s="2">
        <f t="shared" si="295"/>
        <v>2.5622241302034835E-2</v>
      </c>
      <c r="H2099" s="2">
        <f t="shared" si="292"/>
        <v>7.6369481689136362E-2</v>
      </c>
      <c r="I2099" s="2">
        <f t="shared" si="293"/>
        <v>7.0950991261188818</v>
      </c>
    </row>
    <row r="2100" spans="1:9" ht="13.5" x14ac:dyDescent="0.25">
      <c r="A2100" s="3">
        <f>TITRES_STAT!B2103</f>
        <v>45758</v>
      </c>
      <c r="B2100" s="5">
        <f>TITRES_STAT!D2103</f>
        <v>0.56000000000000005</v>
      </c>
      <c r="C2100" s="2">
        <f t="shared" si="288"/>
        <v>2.0000000000000018E-2</v>
      </c>
      <c r="D2100" s="2">
        <f t="shared" si="289"/>
        <v>2.0000000000000018E-2</v>
      </c>
      <c r="E2100" s="2">
        <f t="shared" si="290"/>
        <v>0</v>
      </c>
      <c r="F2100" s="2">
        <f t="shared" si="295"/>
        <v>3.245560338811071E-3</v>
      </c>
      <c r="G2100" s="2">
        <f t="shared" si="295"/>
        <v>2.3792081209032347E-2</v>
      </c>
      <c r="H2100" s="2">
        <f t="shared" si="292"/>
        <v>0.13641346926720044</v>
      </c>
      <c r="I2100" s="2">
        <f t="shared" si="293"/>
        <v>12.003858890828226</v>
      </c>
    </row>
    <row r="2101" spans="1:9" ht="13.5" x14ac:dyDescent="0.25">
      <c r="A2101" s="3">
        <f>TITRES_STAT!B2104</f>
        <v>45761</v>
      </c>
      <c r="B2101" s="5">
        <f>TITRES_STAT!D2104</f>
        <v>0.57999999999999996</v>
      </c>
      <c r="C2101" s="2">
        <f t="shared" si="288"/>
        <v>1.9999999999999907E-2</v>
      </c>
      <c r="D2101" s="2">
        <f t="shared" si="289"/>
        <v>1.9999999999999907E-2</v>
      </c>
      <c r="E2101" s="2">
        <f t="shared" si="290"/>
        <v>0</v>
      </c>
      <c r="F2101" s="2">
        <f t="shared" si="295"/>
        <v>4.4423060288959881E-3</v>
      </c>
      <c r="G2101" s="2">
        <f t="shared" si="295"/>
        <v>2.2092646836958607E-2</v>
      </c>
      <c r="H2101" s="2">
        <f t="shared" si="292"/>
        <v>0.20107622512049986</v>
      </c>
      <c r="I2101" s="2">
        <f t="shared" si="293"/>
        <v>16.741337553353574</v>
      </c>
    </row>
    <row r="2102" spans="1:9" ht="13.5" x14ac:dyDescent="0.25">
      <c r="A2102" s="3">
        <f>TITRES_STAT!B2105</f>
        <v>45762</v>
      </c>
      <c r="B2102" s="5">
        <f>TITRES_STAT!D2105</f>
        <v>0.6</v>
      </c>
      <c r="C2102" s="2">
        <f t="shared" si="288"/>
        <v>2.0000000000000018E-2</v>
      </c>
      <c r="D2102" s="2">
        <f t="shared" si="289"/>
        <v>2.0000000000000018E-2</v>
      </c>
      <c r="E2102" s="2">
        <f t="shared" si="290"/>
        <v>0</v>
      </c>
      <c r="F2102" s="2">
        <f t="shared" si="295"/>
        <v>5.5535698839748477E-3</v>
      </c>
      <c r="G2102" s="2">
        <f t="shared" si="295"/>
        <v>2.0514600634318706E-2</v>
      </c>
      <c r="H2102" s="2">
        <f t="shared" si="292"/>
        <v>0.27071303911636119</v>
      </c>
      <c r="I2102" s="2">
        <f t="shared" si="293"/>
        <v>21.304026226457225</v>
      </c>
    </row>
    <row r="2103" spans="1:9" ht="13.5" x14ac:dyDescent="0.25">
      <c r="A2103" s="3">
        <f>TITRES_STAT!B2106</f>
        <v>45763</v>
      </c>
      <c r="B2103" s="5">
        <f>TITRES_STAT!D2106</f>
        <v>0.62</v>
      </c>
      <c r="C2103" s="2">
        <f t="shared" si="288"/>
        <v>2.0000000000000018E-2</v>
      </c>
      <c r="D2103" s="2">
        <f t="shared" si="289"/>
        <v>2.0000000000000018E-2</v>
      </c>
      <c r="E2103" s="2">
        <f t="shared" si="290"/>
        <v>0</v>
      </c>
      <c r="F2103" s="2">
        <f t="shared" si="295"/>
        <v>6.585457749405217E-3</v>
      </c>
      <c r="G2103" s="2">
        <f t="shared" si="295"/>
        <v>1.9049272017581657E-2</v>
      </c>
      <c r="H2103" s="2">
        <f t="shared" si="292"/>
        <v>0.34570653111190408</v>
      </c>
      <c r="I2103" s="2">
        <f t="shared" si="293"/>
        <v>25.689593021909502</v>
      </c>
    </row>
    <row r="2104" spans="1:9" ht="13.5" x14ac:dyDescent="0.25">
      <c r="A2104" s="3">
        <f>TITRES_STAT!B2107</f>
        <v>45764</v>
      </c>
      <c r="B2104" s="5">
        <f>TITRES_STAT!D2107</f>
        <v>0.64</v>
      </c>
      <c r="C2104" s="2">
        <f t="shared" si="288"/>
        <v>2.0000000000000018E-2</v>
      </c>
      <c r="D2104" s="2">
        <f t="shared" si="289"/>
        <v>2.0000000000000018E-2</v>
      </c>
      <c r="E2104" s="2">
        <f t="shared" si="290"/>
        <v>0</v>
      </c>
      <c r="F2104" s="2">
        <f t="shared" si="295"/>
        <v>7.5436393387334167E-3</v>
      </c>
      <c r="G2104" s="2">
        <f t="shared" si="295"/>
        <v>1.7688609730611541E-2</v>
      </c>
      <c r="H2104" s="2">
        <f t="shared" si="292"/>
        <v>0.42646875326095024</v>
      </c>
      <c r="I2104" s="2">
        <f t="shared" si="293"/>
        <v>29.89681703759932</v>
      </c>
    </row>
    <row r="2105" spans="1:9" ht="13.5" x14ac:dyDescent="0.25">
      <c r="A2105" s="3">
        <f>TITRES_STAT!B2108</f>
        <v>45765</v>
      </c>
      <c r="B2105" s="5">
        <f>TITRES_STAT!D2108</f>
        <v>0.66</v>
      </c>
      <c r="C2105" s="2">
        <f t="shared" si="288"/>
        <v>2.0000000000000018E-2</v>
      </c>
      <c r="D2105" s="2">
        <f t="shared" si="289"/>
        <v>2.0000000000000018E-2</v>
      </c>
      <c r="E2105" s="2">
        <f t="shared" si="290"/>
        <v>0</v>
      </c>
      <c r="F2105" s="2">
        <f t="shared" si="295"/>
        <v>8.4333793859667459E-3</v>
      </c>
      <c r="G2105" s="2">
        <f t="shared" si="295"/>
        <v>1.6425137606996432E-2</v>
      </c>
      <c r="H2105" s="2">
        <f t="shared" si="292"/>
        <v>0.51344345403684621</v>
      </c>
      <c r="I2105" s="2">
        <f t="shared" si="293"/>
        <v>33.925512887007798</v>
      </c>
    </row>
    <row r="2106" spans="1:9" ht="13.5" x14ac:dyDescent="0.25">
      <c r="A2106" s="3">
        <f>TITRES_STAT!B2109</f>
        <v>45768</v>
      </c>
      <c r="B2106" s="5">
        <f>TITRES_STAT!D2109</f>
        <v>0.68</v>
      </c>
      <c r="C2106" s="2">
        <f t="shared" si="288"/>
        <v>2.0000000000000018E-2</v>
      </c>
      <c r="D2106" s="2">
        <f t="shared" si="289"/>
        <v>2.0000000000000018E-2</v>
      </c>
      <c r="E2106" s="2">
        <f t="shared" si="290"/>
        <v>0</v>
      </c>
      <c r="F2106" s="2">
        <f t="shared" si="295"/>
        <v>9.2595665726834097E-3</v>
      </c>
      <c r="G2106" s="2">
        <f t="shared" si="295"/>
        <v>1.5251913492210972E-2</v>
      </c>
      <c r="H2106" s="2">
        <f t="shared" si="292"/>
        <v>0.60710851641088803</v>
      </c>
      <c r="I2106" s="2">
        <f t="shared" si="293"/>
        <v>37.776448211893438</v>
      </c>
    </row>
    <row r="2107" spans="1:9" ht="13.5" x14ac:dyDescent="0.25">
      <c r="A2107" s="3">
        <f>TITRES_STAT!B2110</f>
        <v>45769</v>
      </c>
      <c r="B2107" s="5">
        <f>TITRES_STAT!D2110</f>
        <v>0.71</v>
      </c>
      <c r="C2107" s="2">
        <f t="shared" si="288"/>
        <v>2.9999999999999916E-2</v>
      </c>
      <c r="D2107" s="2">
        <f t="shared" si="289"/>
        <v>2.9999999999999916E-2</v>
      </c>
      <c r="E2107" s="2">
        <f t="shared" si="290"/>
        <v>0</v>
      </c>
      <c r="F2107" s="2">
        <f t="shared" si="295"/>
        <v>1.0741026103206017E-2</v>
      </c>
      <c r="G2107" s="2">
        <f t="shared" si="295"/>
        <v>1.4162491099910189E-2</v>
      </c>
      <c r="H2107" s="2">
        <f t="shared" si="292"/>
        <v>0.75841361716895495</v>
      </c>
      <c r="I2107" s="2">
        <f t="shared" si="293"/>
        <v>43.130558690167597</v>
      </c>
    </row>
    <row r="2108" spans="1:9" ht="13.5" x14ac:dyDescent="0.25">
      <c r="A2108" s="3">
        <f>TITRES_STAT!B2111</f>
        <v>45770</v>
      </c>
      <c r="B2108" s="5">
        <f>TITRES_STAT!D2111</f>
        <v>0.74</v>
      </c>
      <c r="C2108" s="2">
        <f t="shared" si="288"/>
        <v>3.0000000000000027E-2</v>
      </c>
      <c r="D2108" s="2">
        <f t="shared" si="289"/>
        <v>3.0000000000000027E-2</v>
      </c>
      <c r="E2108" s="2">
        <f t="shared" si="290"/>
        <v>0</v>
      </c>
      <c r="F2108" s="2">
        <f t="shared" si="295"/>
        <v>1.2116667095834161E-2</v>
      </c>
      <c r="G2108" s="2">
        <f t="shared" si="295"/>
        <v>1.3150884592773747E-2</v>
      </c>
      <c r="H2108" s="2">
        <f t="shared" si="292"/>
        <v>0.92135757183148914</v>
      </c>
      <c r="I2108" s="2">
        <f t="shared" si="293"/>
        <v>47.953467139030586</v>
      </c>
    </row>
    <row r="2109" spans="1:9" ht="13.5" x14ac:dyDescent="0.25">
      <c r="A2109" s="3">
        <f>TITRES_STAT!B2112</f>
        <v>45771</v>
      </c>
      <c r="B2109" s="5">
        <f>TITRES_STAT!D2112</f>
        <v>0.72</v>
      </c>
      <c r="C2109" s="2">
        <f t="shared" si="288"/>
        <v>-2.0000000000000018E-2</v>
      </c>
      <c r="D2109" s="2">
        <f t="shared" si="289"/>
        <v>0</v>
      </c>
      <c r="E2109" s="2">
        <f t="shared" si="290"/>
        <v>2.0000000000000018E-2</v>
      </c>
      <c r="F2109" s="2">
        <f t="shared" ref="F2109:G2124" si="296">((F2108*13)+D2109)/14</f>
        <v>1.125119087470315E-2</v>
      </c>
      <c r="G2109" s="2">
        <f t="shared" si="296"/>
        <v>1.3640107121861337E-2</v>
      </c>
      <c r="H2109" s="2">
        <f t="shared" si="292"/>
        <v>0.82486088812826019</v>
      </c>
      <c r="I2109" s="2">
        <f t="shared" si="293"/>
        <v>45.201302383893548</v>
      </c>
    </row>
    <row r="2110" spans="1:9" ht="13.5" x14ac:dyDescent="0.25">
      <c r="A2110" s="3">
        <f>TITRES_STAT!B2113</f>
        <v>45772</v>
      </c>
      <c r="B2110" s="5">
        <f>TITRES_STAT!D2113</f>
        <v>0.74</v>
      </c>
      <c r="C2110" s="2">
        <f t="shared" si="288"/>
        <v>2.0000000000000018E-2</v>
      </c>
      <c r="D2110" s="2">
        <f t="shared" si="289"/>
        <v>2.0000000000000018E-2</v>
      </c>
      <c r="E2110" s="2">
        <f t="shared" si="290"/>
        <v>0</v>
      </c>
      <c r="F2110" s="2">
        <f t="shared" si="296"/>
        <v>1.1876105812224355E-2</v>
      </c>
      <c r="G2110" s="2">
        <f t="shared" si="296"/>
        <v>1.2665813756014098E-2</v>
      </c>
      <c r="H2110" s="2">
        <f t="shared" si="292"/>
        <v>0.93765043770560996</v>
      </c>
      <c r="I2110" s="2">
        <f t="shared" si="293"/>
        <v>48.391103960727335</v>
      </c>
    </row>
    <row r="2111" spans="1:9" ht="13.5" x14ac:dyDescent="0.25">
      <c r="A2111" s="3">
        <f>TITRES_STAT!B2114</f>
        <v>45775</v>
      </c>
      <c r="B2111" s="5">
        <f>TITRES_STAT!D2114</f>
        <v>0.77</v>
      </c>
      <c r="C2111" s="2">
        <f t="shared" si="288"/>
        <v>3.0000000000000027E-2</v>
      </c>
      <c r="D2111" s="2">
        <f t="shared" si="289"/>
        <v>3.0000000000000027E-2</v>
      </c>
      <c r="E2111" s="2">
        <f t="shared" si="290"/>
        <v>0</v>
      </c>
      <c r="F2111" s="2">
        <f t="shared" si="296"/>
        <v>1.3170669682779761E-2</v>
      </c>
      <c r="G2111" s="2">
        <f t="shared" si="296"/>
        <v>1.1761112773441662E-2</v>
      </c>
      <c r="H2111" s="2">
        <f t="shared" si="292"/>
        <v>1.1198489408690211</v>
      </c>
      <c r="I2111" s="2">
        <f t="shared" si="293"/>
        <v>52.826827387518698</v>
      </c>
    </row>
    <row r="2112" spans="1:9" ht="13.5" x14ac:dyDescent="0.25">
      <c r="A2112" s="3">
        <f>TITRES_STAT!B2115</f>
        <v>45776</v>
      </c>
      <c r="B2112" s="5">
        <f>TITRES_STAT!D2115</f>
        <v>0.74</v>
      </c>
      <c r="C2112" s="2">
        <f t="shared" si="288"/>
        <v>-3.0000000000000027E-2</v>
      </c>
      <c r="D2112" s="2">
        <f t="shared" si="289"/>
        <v>0</v>
      </c>
      <c r="E2112" s="2">
        <f t="shared" si="290"/>
        <v>3.0000000000000027E-2</v>
      </c>
      <c r="F2112" s="2">
        <f t="shared" si="296"/>
        <v>1.2229907562581206E-2</v>
      </c>
      <c r="G2112" s="2">
        <f t="shared" si="296"/>
        <v>1.3063890432481545E-2</v>
      </c>
      <c r="H2112" s="2">
        <f t="shared" si="292"/>
        <v>0.9361612167362674</v>
      </c>
      <c r="I2112" s="2">
        <f t="shared" si="293"/>
        <v>48.351408376742931</v>
      </c>
    </row>
    <row r="2113" spans="1:9" ht="13.5" x14ac:dyDescent="0.25">
      <c r="A2113" s="3">
        <f>TITRES_STAT!B2116</f>
        <v>45777</v>
      </c>
      <c r="B2113" s="5">
        <f>TITRES_STAT!D2116</f>
        <v>0.77</v>
      </c>
      <c r="C2113" s="2">
        <f t="shared" si="288"/>
        <v>3.0000000000000027E-2</v>
      </c>
      <c r="D2113" s="2">
        <f t="shared" si="289"/>
        <v>3.0000000000000027E-2</v>
      </c>
      <c r="E2113" s="2">
        <f t="shared" si="290"/>
        <v>0</v>
      </c>
      <c r="F2113" s="2">
        <f t="shared" si="296"/>
        <v>1.3499199879539693E-2</v>
      </c>
      <c r="G2113" s="2">
        <f t="shared" si="296"/>
        <v>1.2130755401590006E-2</v>
      </c>
      <c r="H2113" s="2">
        <f t="shared" si="292"/>
        <v>1.1128078534804453</v>
      </c>
      <c r="I2113" s="2">
        <f t="shared" si="293"/>
        <v>52.669619324223362</v>
      </c>
    </row>
    <row r="2114" spans="1:9" ht="13.5" x14ac:dyDescent="0.25">
      <c r="A2114" s="3">
        <f>TITRES_STAT!B2117</f>
        <v>45779</v>
      </c>
      <c r="B2114" s="5">
        <f>TITRES_STAT!D2117</f>
        <v>0.79</v>
      </c>
      <c r="C2114" s="2">
        <f t="shared" si="288"/>
        <v>2.0000000000000018E-2</v>
      </c>
      <c r="D2114" s="2">
        <f t="shared" si="289"/>
        <v>2.0000000000000018E-2</v>
      </c>
      <c r="E2114" s="2">
        <f t="shared" si="290"/>
        <v>0</v>
      </c>
      <c r="F2114" s="2">
        <f t="shared" si="296"/>
        <v>1.3963542745286859E-2</v>
      </c>
      <c r="G2114" s="2">
        <f t="shared" si="296"/>
        <v>1.1264272872905006E-2</v>
      </c>
      <c r="H2114" s="2">
        <f t="shared" si="292"/>
        <v>1.2396310798608809</v>
      </c>
      <c r="I2114" s="2">
        <f t="shared" si="293"/>
        <v>55.349789124103552</v>
      </c>
    </row>
    <row r="2115" spans="1:9" ht="13.5" x14ac:dyDescent="0.25">
      <c r="A2115" s="3">
        <f>TITRES_STAT!B2118</f>
        <v>45782</v>
      </c>
      <c r="B2115" s="5">
        <f>TITRES_STAT!D2118</f>
        <v>0.8</v>
      </c>
      <c r="C2115" s="2">
        <f t="shared" ref="C2115:C2178" si="297">B2115-B2114</f>
        <v>1.0000000000000009E-2</v>
      </c>
      <c r="D2115" s="2">
        <f t="shared" ref="D2115:D2178" si="298">IF(C2115&gt;0,C2115,0)</f>
        <v>1.0000000000000009E-2</v>
      </c>
      <c r="E2115" s="2">
        <f t="shared" ref="E2115:E2178" si="299">IF(C2115&lt;0,-C2115,0)</f>
        <v>0</v>
      </c>
      <c r="F2115" s="2">
        <f t="shared" si="296"/>
        <v>1.3680432549194942E-2</v>
      </c>
      <c r="G2115" s="2">
        <f t="shared" si="296"/>
        <v>1.0459681953411791E-2</v>
      </c>
      <c r="H2115" s="2">
        <f t="shared" si="292"/>
        <v>1.3079205094503463</v>
      </c>
      <c r="I2115" s="2">
        <f t="shared" si="293"/>
        <v>56.670951364864827</v>
      </c>
    </row>
    <row r="2116" spans="1:9" ht="13.5" x14ac:dyDescent="0.25">
      <c r="A2116" s="3">
        <f>TITRES_STAT!B2119</f>
        <v>45783</v>
      </c>
      <c r="B2116" s="5">
        <f>TITRES_STAT!D2119</f>
        <v>0.83</v>
      </c>
      <c r="C2116" s="2">
        <f t="shared" si="297"/>
        <v>2.9999999999999916E-2</v>
      </c>
      <c r="D2116" s="2">
        <f t="shared" si="298"/>
        <v>2.9999999999999916E-2</v>
      </c>
      <c r="E2116" s="2">
        <f t="shared" si="299"/>
        <v>0</v>
      </c>
      <c r="F2116" s="2">
        <f t="shared" si="296"/>
        <v>1.4846115938538155E-2</v>
      </c>
      <c r="G2116" s="2">
        <f t="shared" si="296"/>
        <v>9.7125618138823762E-3</v>
      </c>
      <c r="H2116" s="2">
        <f t="shared" si="292"/>
        <v>1.5285478973547719</v>
      </c>
      <c r="I2116" s="2">
        <f t="shared" si="293"/>
        <v>60.451609358630499</v>
      </c>
    </row>
    <row r="2117" spans="1:9" ht="13.5" x14ac:dyDescent="0.25">
      <c r="A2117" s="3">
        <f>TITRES_STAT!B2120</f>
        <v>45784</v>
      </c>
      <c r="B2117" s="5">
        <f>TITRES_STAT!D2120</f>
        <v>0.8</v>
      </c>
      <c r="C2117" s="2">
        <f t="shared" si="297"/>
        <v>-2.9999999999999916E-2</v>
      </c>
      <c r="D2117" s="2">
        <f t="shared" si="298"/>
        <v>0</v>
      </c>
      <c r="E2117" s="2">
        <f t="shared" si="299"/>
        <v>2.9999999999999916E-2</v>
      </c>
      <c r="F2117" s="2">
        <f t="shared" si="296"/>
        <v>1.3785679085785429E-2</v>
      </c>
      <c r="G2117" s="2">
        <f t="shared" si="296"/>
        <v>1.11616645414622E-2</v>
      </c>
      <c r="H2117" s="2">
        <f t="shared" si="292"/>
        <v>1.2350916867798536</v>
      </c>
      <c r="I2117" s="2">
        <f t="shared" si="293"/>
        <v>55.259106106706419</v>
      </c>
    </row>
    <row r="2118" spans="1:9" ht="13.5" x14ac:dyDescent="0.25">
      <c r="A2118" s="3">
        <f>TITRES_STAT!B2121</f>
        <v>45785</v>
      </c>
      <c r="B2118" s="5">
        <f>TITRES_STAT!D2121</f>
        <v>0.8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1.2800987722515042E-2</v>
      </c>
      <c r="G2118" s="2">
        <f t="shared" si="296"/>
        <v>1.0364402788500615E-2</v>
      </c>
      <c r="H2118" s="2">
        <f t="shared" si="292"/>
        <v>1.2350916867798536</v>
      </c>
      <c r="I2118" s="2">
        <f t="shared" si="293"/>
        <v>55.259106106706419</v>
      </c>
    </row>
    <row r="2119" spans="1:9" ht="13.5" x14ac:dyDescent="0.25">
      <c r="A2119" s="3">
        <f>TITRES_STAT!B2122</f>
        <v>45786</v>
      </c>
      <c r="B2119" s="5">
        <f>TITRES_STAT!D2122</f>
        <v>0.77</v>
      </c>
      <c r="C2119" s="2">
        <f t="shared" si="297"/>
        <v>-3.0000000000000027E-2</v>
      </c>
      <c r="D2119" s="2">
        <f t="shared" si="298"/>
        <v>0</v>
      </c>
      <c r="E2119" s="2">
        <f t="shared" si="299"/>
        <v>3.0000000000000027E-2</v>
      </c>
      <c r="F2119" s="2">
        <f t="shared" si="296"/>
        <v>1.1886631456621111E-2</v>
      </c>
      <c r="G2119" s="2">
        <f t="shared" si="296"/>
        <v>1.1766945446464861E-2</v>
      </c>
      <c r="H2119" s="2">
        <f t="shared" si="292"/>
        <v>1.0101713746104097</v>
      </c>
      <c r="I2119" s="2">
        <f t="shared" si="293"/>
        <v>50.252997698078886</v>
      </c>
    </row>
    <row r="2120" spans="1:9" ht="13.5" x14ac:dyDescent="0.25">
      <c r="A2120" s="3">
        <f>TITRES_STAT!B2123</f>
        <v>45789</v>
      </c>
      <c r="B2120" s="5">
        <f>TITRES_STAT!D2123</f>
        <v>0.75</v>
      </c>
      <c r="C2120" s="2">
        <f t="shared" si="297"/>
        <v>-2.0000000000000018E-2</v>
      </c>
      <c r="D2120" s="2">
        <f t="shared" si="298"/>
        <v>0</v>
      </c>
      <c r="E2120" s="2">
        <f t="shared" si="299"/>
        <v>2.0000000000000018E-2</v>
      </c>
      <c r="F2120" s="2">
        <f t="shared" si="296"/>
        <v>1.1037586352576746E-2</v>
      </c>
      <c r="G2120" s="2">
        <f t="shared" si="296"/>
        <v>1.2355020771717374E-2</v>
      </c>
      <c r="H2120" s="2">
        <f t="shared" si="292"/>
        <v>0.89336849824190934</v>
      </c>
      <c r="I2120" s="2">
        <f t="shared" si="293"/>
        <v>47.184079542437097</v>
      </c>
    </row>
    <row r="2121" spans="1:9" ht="13.5" x14ac:dyDescent="0.25">
      <c r="A2121" s="3">
        <f>TITRES_STAT!B2124</f>
        <v>45790</v>
      </c>
      <c r="B2121" s="5">
        <f>TITRES_STAT!D2124</f>
        <v>0.72</v>
      </c>
      <c r="C2121" s="2">
        <f t="shared" si="297"/>
        <v>-3.0000000000000027E-2</v>
      </c>
      <c r="D2121" s="2">
        <f t="shared" si="298"/>
        <v>0</v>
      </c>
      <c r="E2121" s="2">
        <f t="shared" si="299"/>
        <v>3.0000000000000027E-2</v>
      </c>
      <c r="F2121" s="2">
        <f t="shared" si="296"/>
        <v>1.0249187327392693E-2</v>
      </c>
      <c r="G2121" s="2">
        <f t="shared" si="296"/>
        <v>1.3615376430880422E-2</v>
      </c>
      <c r="H2121" s="2">
        <f t="shared" si="292"/>
        <v>0.7527656234422555</v>
      </c>
      <c r="I2121" s="2">
        <f t="shared" si="293"/>
        <v>42.947306438147699</v>
      </c>
    </row>
    <row r="2122" spans="1:9" ht="13.5" x14ac:dyDescent="0.25">
      <c r="A2122" s="3">
        <f>TITRES_STAT!B2125</f>
        <v>45791</v>
      </c>
      <c r="B2122" s="5">
        <f>TITRES_STAT!D2125</f>
        <v>0.69</v>
      </c>
      <c r="C2122" s="2">
        <f t="shared" si="297"/>
        <v>-3.0000000000000027E-2</v>
      </c>
      <c r="D2122" s="2">
        <f t="shared" si="298"/>
        <v>0</v>
      </c>
      <c r="E2122" s="2">
        <f t="shared" si="299"/>
        <v>3.0000000000000027E-2</v>
      </c>
      <c r="F2122" s="2">
        <f t="shared" si="296"/>
        <v>9.5171025182932151E-3</v>
      </c>
      <c r="G2122" s="2">
        <f t="shared" si="296"/>
        <v>1.4785706685817537E-2</v>
      </c>
      <c r="H2122" s="2">
        <f t="shared" si="292"/>
        <v>0.64366910020080592</v>
      </c>
      <c r="I2122" s="2">
        <f t="shared" si="293"/>
        <v>39.160503785230816</v>
      </c>
    </row>
    <row r="2123" spans="1:9" ht="13.5" x14ac:dyDescent="0.25">
      <c r="A2123" s="3">
        <f>TITRES_STAT!B2126</f>
        <v>45792</v>
      </c>
      <c r="B2123" s="5">
        <f>TITRES_STAT!D2126</f>
        <v>0.69</v>
      </c>
      <c r="C2123" s="2">
        <f t="shared" si="297"/>
        <v>0</v>
      </c>
      <c r="D2123" s="2">
        <f t="shared" si="298"/>
        <v>0</v>
      </c>
      <c r="E2123" s="2">
        <f t="shared" si="299"/>
        <v>0</v>
      </c>
      <c r="F2123" s="2">
        <f t="shared" si="296"/>
        <v>8.8373094812722718E-3</v>
      </c>
      <c r="G2123" s="2">
        <f t="shared" si="296"/>
        <v>1.3729584779687712E-2</v>
      </c>
      <c r="H2123" s="2">
        <f t="shared" si="292"/>
        <v>0.64366910020080614</v>
      </c>
      <c r="I2123" s="2">
        <f t="shared" si="293"/>
        <v>39.160503785230823</v>
      </c>
    </row>
    <row r="2124" spans="1:9" ht="13.5" x14ac:dyDescent="0.25">
      <c r="A2124" s="3">
        <f>TITRES_STAT!B2127</f>
        <v>45793</v>
      </c>
      <c r="B2124" s="5">
        <f>TITRES_STAT!D2127</f>
        <v>0.69</v>
      </c>
      <c r="C2124" s="2">
        <f t="shared" si="297"/>
        <v>0</v>
      </c>
      <c r="D2124" s="2">
        <f t="shared" si="298"/>
        <v>0</v>
      </c>
      <c r="E2124" s="2">
        <f t="shared" si="299"/>
        <v>0</v>
      </c>
      <c r="F2124" s="2">
        <f t="shared" si="296"/>
        <v>8.2060730897528227E-3</v>
      </c>
      <c r="G2124" s="2">
        <f t="shared" si="296"/>
        <v>1.2748900152567161E-2</v>
      </c>
      <c r="H2124" s="2">
        <f t="shared" si="292"/>
        <v>0.64366910020080603</v>
      </c>
      <c r="I2124" s="2">
        <f t="shared" si="293"/>
        <v>39.160503785230816</v>
      </c>
    </row>
    <row r="2125" spans="1:9" ht="13.5" x14ac:dyDescent="0.25">
      <c r="A2125" s="3">
        <f>TITRES_STAT!B2128</f>
        <v>45796</v>
      </c>
      <c r="B2125" s="5">
        <f>TITRES_STAT!D2128</f>
        <v>0.69</v>
      </c>
      <c r="C2125" s="2">
        <f t="shared" si="297"/>
        <v>0</v>
      </c>
      <c r="D2125" s="2">
        <f t="shared" si="298"/>
        <v>0</v>
      </c>
      <c r="E2125" s="2">
        <f t="shared" si="299"/>
        <v>0</v>
      </c>
      <c r="F2125" s="2">
        <f t="shared" ref="F2125:G2140" si="300">((F2124*13)+D2125)/14</f>
        <v>7.6199250119133354E-3</v>
      </c>
      <c r="G2125" s="2">
        <f t="shared" si="300"/>
        <v>1.1838264427383793E-2</v>
      </c>
      <c r="H2125" s="2">
        <f t="shared" si="292"/>
        <v>0.64366910020080592</v>
      </c>
      <c r="I2125" s="2">
        <f t="shared" si="293"/>
        <v>39.160503785230816</v>
      </c>
    </row>
    <row r="2126" spans="1:9" ht="13.5" x14ac:dyDescent="0.25">
      <c r="A2126" s="3">
        <f>TITRES_STAT!B2129</f>
        <v>45797</v>
      </c>
      <c r="B2126" s="5">
        <f>TITRES_STAT!D2129</f>
        <v>0.7</v>
      </c>
      <c r="C2126" s="2">
        <f t="shared" si="297"/>
        <v>1.0000000000000009E-2</v>
      </c>
      <c r="D2126" s="2">
        <f t="shared" si="298"/>
        <v>1.0000000000000009E-2</v>
      </c>
      <c r="E2126" s="2">
        <f t="shared" si="299"/>
        <v>0</v>
      </c>
      <c r="F2126" s="2">
        <f t="shared" si="300"/>
        <v>7.7899303682052402E-3</v>
      </c>
      <c r="G2126" s="2">
        <f t="shared" si="300"/>
        <v>1.0992674111142093E-2</v>
      </c>
      <c r="H2126" s="2">
        <f t="shared" si="292"/>
        <v>0.70864744005368308</v>
      </c>
      <c r="I2126" s="2">
        <f t="shared" si="293"/>
        <v>41.474175622293295</v>
      </c>
    </row>
    <row r="2127" spans="1:9" ht="13.5" x14ac:dyDescent="0.25">
      <c r="A2127" s="3">
        <f>TITRES_STAT!B2130</f>
        <v>45798</v>
      </c>
      <c r="B2127" s="5">
        <f>TITRES_STAT!D2130</f>
        <v>0.7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7.2335067704762945E-3</v>
      </c>
      <c r="G2127" s="2">
        <f t="shared" si="300"/>
        <v>1.0207483103203371E-2</v>
      </c>
      <c r="H2127" s="2">
        <f t="shared" si="292"/>
        <v>0.70864744005368319</v>
      </c>
      <c r="I2127" s="2">
        <f t="shared" si="293"/>
        <v>41.474175622293302</v>
      </c>
    </row>
    <row r="2128" spans="1:9" ht="13.5" x14ac:dyDescent="0.25">
      <c r="A2128" s="3">
        <f>TITRES_STAT!B2131</f>
        <v>45799</v>
      </c>
      <c r="B2128" s="5">
        <f>TITRES_STAT!D2131</f>
        <v>0.7</v>
      </c>
      <c r="C2128" s="2">
        <f t="shared" si="297"/>
        <v>0</v>
      </c>
      <c r="D2128" s="2">
        <f t="shared" si="298"/>
        <v>0</v>
      </c>
      <c r="E2128" s="2">
        <f t="shared" si="299"/>
        <v>0</v>
      </c>
      <c r="F2128" s="2">
        <f t="shared" si="300"/>
        <v>6.7168277154422739E-3</v>
      </c>
      <c r="G2128" s="2">
        <f t="shared" si="300"/>
        <v>9.478377167260273E-3</v>
      </c>
      <c r="H2128" s="2">
        <f t="shared" si="292"/>
        <v>0.70864744005368319</v>
      </c>
      <c r="I2128" s="2">
        <f t="shared" si="293"/>
        <v>41.474175622293302</v>
      </c>
    </row>
    <row r="2129" spans="1:9" ht="13.5" x14ac:dyDescent="0.25">
      <c r="A2129" s="3">
        <f>TITRES_STAT!B2132</f>
        <v>45800</v>
      </c>
      <c r="B2129" s="5">
        <f>TITRES_STAT!D2132</f>
        <v>0.7</v>
      </c>
      <c r="C2129" s="2">
        <f t="shared" si="297"/>
        <v>0</v>
      </c>
      <c r="D2129" s="2">
        <f t="shared" si="298"/>
        <v>0</v>
      </c>
      <c r="E2129" s="2">
        <f t="shared" si="299"/>
        <v>0</v>
      </c>
      <c r="F2129" s="2">
        <f t="shared" si="300"/>
        <v>6.2370543071963973E-3</v>
      </c>
      <c r="G2129" s="2">
        <f t="shared" si="300"/>
        <v>8.8013502267416822E-3</v>
      </c>
      <c r="H2129" s="2">
        <f t="shared" ref="H2129:H2192" si="301">F2129/G2129</f>
        <v>0.70864744005368319</v>
      </c>
      <c r="I2129" s="2">
        <f t="shared" ref="I2129:I2192" si="302">IF(G2129=0,100,100-(100/(1+H2129)))</f>
        <v>41.474175622293302</v>
      </c>
    </row>
    <row r="2130" spans="1:9" ht="13.5" x14ac:dyDescent="0.25">
      <c r="A2130" s="3">
        <f>TITRES_STAT!B2133</f>
        <v>45803</v>
      </c>
      <c r="B2130" s="5">
        <f>TITRES_STAT!D2133</f>
        <v>0.7</v>
      </c>
      <c r="C2130" s="2">
        <f t="shared" si="297"/>
        <v>0</v>
      </c>
      <c r="D2130" s="2">
        <f t="shared" si="298"/>
        <v>0</v>
      </c>
      <c r="E2130" s="2">
        <f t="shared" si="299"/>
        <v>0</v>
      </c>
      <c r="F2130" s="2">
        <f t="shared" si="300"/>
        <v>5.7915504281109403E-3</v>
      </c>
      <c r="G2130" s="2">
        <f t="shared" si="300"/>
        <v>8.1726823534029915E-3</v>
      </c>
      <c r="H2130" s="2">
        <f t="shared" si="301"/>
        <v>0.70864744005368308</v>
      </c>
      <c r="I2130" s="2">
        <f t="shared" si="302"/>
        <v>41.474175622293295</v>
      </c>
    </row>
    <row r="2131" spans="1:9" ht="13.5" x14ac:dyDescent="0.25">
      <c r="A2131" s="3">
        <f>TITRES_STAT!B2134</f>
        <v>45804</v>
      </c>
      <c r="B2131" s="5">
        <f>TITRES_STAT!D2134</f>
        <v>0.7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5.3778682546744439E-3</v>
      </c>
      <c r="G2131" s="2">
        <f t="shared" si="300"/>
        <v>7.5889193281599206E-3</v>
      </c>
      <c r="H2131" s="2">
        <f t="shared" si="301"/>
        <v>0.70864744005368308</v>
      </c>
      <c r="I2131" s="2">
        <f t="shared" si="302"/>
        <v>41.474175622293295</v>
      </c>
    </row>
    <row r="2132" spans="1:9" ht="13.5" x14ac:dyDescent="0.25">
      <c r="A2132" s="3">
        <f>TITRES_STAT!B2135</f>
        <v>45805</v>
      </c>
      <c r="B2132" s="5">
        <f>TITRES_STAT!D2135</f>
        <v>0.7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4.9937348079119844E-3</v>
      </c>
      <c r="G2132" s="2">
        <f t="shared" si="300"/>
        <v>7.0468536618627838E-3</v>
      </c>
      <c r="H2132" s="2">
        <f t="shared" si="301"/>
        <v>0.70864744005368308</v>
      </c>
      <c r="I2132" s="2">
        <f t="shared" si="302"/>
        <v>41.474175622293295</v>
      </c>
    </row>
    <row r="2133" spans="1:9" ht="13.5" x14ac:dyDescent="0.25">
      <c r="A2133" s="3">
        <f>TITRES_STAT!B2136</f>
        <v>45806</v>
      </c>
      <c r="B2133" s="5">
        <f>TITRES_STAT!D2136</f>
        <v>0.73</v>
      </c>
      <c r="C2133" s="2">
        <f t="shared" si="297"/>
        <v>3.0000000000000027E-2</v>
      </c>
      <c r="D2133" s="2">
        <f t="shared" si="298"/>
        <v>3.0000000000000027E-2</v>
      </c>
      <c r="E2133" s="2">
        <f t="shared" si="299"/>
        <v>0</v>
      </c>
      <c r="F2133" s="2">
        <f t="shared" si="300"/>
        <v>6.7798966073468452E-3</v>
      </c>
      <c r="G2133" s="2">
        <f t="shared" si="300"/>
        <v>6.5435069717297281E-3</v>
      </c>
      <c r="H2133" s="2">
        <f t="shared" si="301"/>
        <v>1.0361258323156688</v>
      </c>
      <c r="I2133" s="2">
        <f t="shared" si="302"/>
        <v>50.887121801175311</v>
      </c>
    </row>
    <row r="2134" spans="1:9" ht="13.5" x14ac:dyDescent="0.25">
      <c r="A2134" s="3">
        <f>TITRES_STAT!B2137</f>
        <v>45807</v>
      </c>
      <c r="B2134" s="5">
        <f>TITRES_STAT!D2137</f>
        <v>0.73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6.2956182782506415E-3</v>
      </c>
      <c r="G2134" s="2">
        <f t="shared" si="300"/>
        <v>6.076113616606176E-3</v>
      </c>
      <c r="H2134" s="2">
        <f t="shared" si="301"/>
        <v>1.0361258323156686</v>
      </c>
      <c r="I2134" s="2">
        <f t="shared" si="302"/>
        <v>50.887121801175297</v>
      </c>
    </row>
    <row r="2135" spans="1:9" ht="13.5" x14ac:dyDescent="0.25">
      <c r="A2135" s="3">
        <f>TITRES_STAT!B2138</f>
        <v>45810</v>
      </c>
      <c r="B2135" s="5">
        <f>TITRES_STAT!D2138</f>
        <v>0.76</v>
      </c>
      <c r="C2135" s="2">
        <f t="shared" si="297"/>
        <v>3.0000000000000027E-2</v>
      </c>
      <c r="D2135" s="2">
        <f t="shared" si="298"/>
        <v>3.0000000000000027E-2</v>
      </c>
      <c r="E2135" s="2">
        <f t="shared" si="299"/>
        <v>0</v>
      </c>
      <c r="F2135" s="2">
        <f t="shared" si="300"/>
        <v>7.9887884012327399E-3</v>
      </c>
      <c r="G2135" s="2">
        <f t="shared" si="300"/>
        <v>5.6421055011343065E-3</v>
      </c>
      <c r="H2135" s="2">
        <f t="shared" si="301"/>
        <v>1.4159232576609297</v>
      </c>
      <c r="I2135" s="2">
        <f t="shared" si="302"/>
        <v>58.607956737492195</v>
      </c>
    </row>
    <row r="2136" spans="1:9" ht="13.5" x14ac:dyDescent="0.25">
      <c r="A2136" s="3">
        <f>TITRES_STAT!B2139</f>
        <v>45811</v>
      </c>
      <c r="B2136" s="5">
        <f>TITRES_STAT!D2139</f>
        <v>0.76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7.4181606582875443E-3</v>
      </c>
      <c r="G2136" s="2">
        <f t="shared" si="300"/>
        <v>5.2390979653389996E-3</v>
      </c>
      <c r="H2136" s="2">
        <f t="shared" si="301"/>
        <v>1.4159232576609295</v>
      </c>
      <c r="I2136" s="2">
        <f t="shared" si="302"/>
        <v>58.607956737492188</v>
      </c>
    </row>
    <row r="2137" spans="1:9" ht="13.5" x14ac:dyDescent="0.25">
      <c r="A2137" s="3">
        <f>TITRES_STAT!B2140</f>
        <v>45812</v>
      </c>
      <c r="B2137" s="5">
        <f>TITRES_STAT!D2140</f>
        <v>0.76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6.8882920398384345E-3</v>
      </c>
      <c r="G2137" s="2">
        <f t="shared" si="300"/>
        <v>4.8648766821004991E-3</v>
      </c>
      <c r="H2137" s="2">
        <f t="shared" si="301"/>
        <v>1.4159232576609297</v>
      </c>
      <c r="I2137" s="2">
        <f t="shared" si="302"/>
        <v>58.607956737492195</v>
      </c>
    </row>
    <row r="2138" spans="1:9" ht="13.5" x14ac:dyDescent="0.25">
      <c r="A2138" s="3">
        <f>TITRES_STAT!B2141</f>
        <v>45813</v>
      </c>
      <c r="B2138" s="5">
        <f>TITRES_STAT!D2141</f>
        <v>0.79</v>
      </c>
      <c r="C2138" s="2">
        <f t="shared" si="297"/>
        <v>3.0000000000000027E-2</v>
      </c>
      <c r="D2138" s="2">
        <f t="shared" si="298"/>
        <v>3.0000000000000027E-2</v>
      </c>
      <c r="E2138" s="2">
        <f t="shared" si="299"/>
        <v>0</v>
      </c>
      <c r="F2138" s="2">
        <f t="shared" si="300"/>
        <v>8.5391283227071197E-3</v>
      </c>
      <c r="G2138" s="2">
        <f t="shared" si="300"/>
        <v>4.5173854905218918E-3</v>
      </c>
      <c r="H2138" s="2">
        <f t="shared" si="301"/>
        <v>1.8902810797580609</v>
      </c>
      <c r="I2138" s="2">
        <f t="shared" si="302"/>
        <v>65.401288926414452</v>
      </c>
    </row>
    <row r="2139" spans="1:9" ht="13.5" x14ac:dyDescent="0.25">
      <c r="A2139" s="3">
        <f>TITRES_STAT!B2142</f>
        <v>45817</v>
      </c>
      <c r="B2139" s="5">
        <f>TITRES_STAT!D2142</f>
        <v>0.8</v>
      </c>
      <c r="C2139" s="2">
        <f t="shared" si="297"/>
        <v>1.0000000000000009E-2</v>
      </c>
      <c r="D2139" s="2">
        <f t="shared" si="298"/>
        <v>1.0000000000000009E-2</v>
      </c>
      <c r="E2139" s="2">
        <f t="shared" si="299"/>
        <v>0</v>
      </c>
      <c r="F2139" s="2">
        <f t="shared" si="300"/>
        <v>8.6434762996566127E-3</v>
      </c>
      <c r="G2139" s="2">
        <f t="shared" si="300"/>
        <v>4.1947150983417565E-3</v>
      </c>
      <c r="H2139" s="2">
        <f t="shared" si="301"/>
        <v>2.0605633748698517</v>
      </c>
      <c r="I2139" s="2">
        <f t="shared" si="302"/>
        <v>67.326276978579983</v>
      </c>
    </row>
    <row r="2140" spans="1:9" ht="13.5" x14ac:dyDescent="0.25">
      <c r="A2140" s="3">
        <f>TITRES_STAT!B2143</f>
        <v>45818</v>
      </c>
      <c r="B2140" s="5">
        <f>TITRES_STAT!D2143</f>
        <v>0.8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8.0260851353954263E-3</v>
      </c>
      <c r="G2140" s="2">
        <f t="shared" si="300"/>
        <v>3.8950925913173451E-3</v>
      </c>
      <c r="H2140" s="2">
        <f t="shared" si="301"/>
        <v>2.0605633748698522</v>
      </c>
      <c r="I2140" s="2">
        <f t="shared" si="302"/>
        <v>67.326276978579983</v>
      </c>
    </row>
    <row r="2141" spans="1:9" ht="13.5" x14ac:dyDescent="0.25">
      <c r="A2141" s="3">
        <f>TITRES_STAT!B2144</f>
        <v>45819</v>
      </c>
      <c r="B2141" s="5">
        <f>TITRES_STAT!D2144</f>
        <v>0.8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7.4527933400100393E-3</v>
      </c>
      <c r="G2141" s="2">
        <f t="shared" si="303"/>
        <v>3.6168716919375348E-3</v>
      </c>
      <c r="H2141" s="2">
        <f t="shared" si="301"/>
        <v>2.0605633748698522</v>
      </c>
      <c r="I2141" s="2">
        <f t="shared" si="302"/>
        <v>67.326276978579983</v>
      </c>
    </row>
    <row r="2142" spans="1:9" ht="13.5" x14ac:dyDescent="0.25">
      <c r="A2142" s="3">
        <f>TITRES_STAT!B2145</f>
        <v>45820</v>
      </c>
      <c r="B2142" s="5">
        <f>TITRES_STAT!D2145</f>
        <v>0.8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6.9204509585807511E-3</v>
      </c>
      <c r="G2142" s="2">
        <f t="shared" si="303"/>
        <v>3.3585237139419966E-3</v>
      </c>
      <c r="H2142" s="2">
        <f t="shared" si="301"/>
        <v>2.0605633748698522</v>
      </c>
      <c r="I2142" s="2">
        <f t="shared" si="302"/>
        <v>67.326276978579983</v>
      </c>
    </row>
    <row r="2143" spans="1:9" ht="13.5" x14ac:dyDescent="0.25">
      <c r="A2143" s="3">
        <f>TITRES_STAT!B2146</f>
        <v>45821</v>
      </c>
      <c r="B2143" s="5">
        <f>TITRES_STAT!D2146</f>
        <v>0.8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6.4261330329678399E-3</v>
      </c>
      <c r="G2143" s="2">
        <f t="shared" si="303"/>
        <v>3.11862916294614E-3</v>
      </c>
      <c r="H2143" s="2">
        <f t="shared" si="301"/>
        <v>2.0605633748698522</v>
      </c>
      <c r="I2143" s="2">
        <f t="shared" si="302"/>
        <v>67.326276978579983</v>
      </c>
    </row>
    <row r="2144" spans="1:9" ht="13.5" x14ac:dyDescent="0.25">
      <c r="A2144" s="3">
        <f>TITRES_STAT!B2147</f>
        <v>45824</v>
      </c>
      <c r="B2144" s="5">
        <f>TITRES_STAT!D2147</f>
        <v>0.8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5.967123530612994E-3</v>
      </c>
      <c r="G2144" s="2">
        <f t="shared" si="303"/>
        <v>2.8958699370214155E-3</v>
      </c>
      <c r="H2144" s="2">
        <f t="shared" si="301"/>
        <v>2.0605633748698522</v>
      </c>
      <c r="I2144" s="2">
        <f t="shared" si="302"/>
        <v>67.326276978579983</v>
      </c>
    </row>
    <row r="2145" spans="1:9" ht="13.5" x14ac:dyDescent="0.25">
      <c r="A2145" s="3">
        <f>TITRES_STAT!B2148</f>
        <v>45825</v>
      </c>
      <c r="B2145" s="5">
        <f>TITRES_STAT!D2148</f>
        <v>0.79</v>
      </c>
      <c r="C2145" s="2">
        <f t="shared" si="297"/>
        <v>-1.0000000000000009E-2</v>
      </c>
      <c r="D2145" s="2">
        <f t="shared" si="298"/>
        <v>0</v>
      </c>
      <c r="E2145" s="2">
        <f t="shared" si="299"/>
        <v>1.0000000000000009E-2</v>
      </c>
      <c r="F2145" s="2">
        <f t="shared" si="303"/>
        <v>5.5409004212834947E-3</v>
      </c>
      <c r="G2145" s="2">
        <f t="shared" si="303"/>
        <v>3.4033077986627435E-3</v>
      </c>
      <c r="H2145" s="2">
        <f t="shared" si="301"/>
        <v>1.6280926525248971</v>
      </c>
      <c r="I2145" s="2">
        <f t="shared" si="302"/>
        <v>61.949591121178074</v>
      </c>
    </row>
    <row r="2146" spans="1:9" ht="13.5" x14ac:dyDescent="0.25">
      <c r="A2146" s="3">
        <f>TITRES_STAT!B2149</f>
        <v>45826</v>
      </c>
      <c r="B2146" s="5">
        <f>TITRES_STAT!D2149</f>
        <v>0.79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5.145121819763245E-3</v>
      </c>
      <c r="G2146" s="2">
        <f t="shared" si="303"/>
        <v>3.1602143844725477E-3</v>
      </c>
      <c r="H2146" s="2">
        <f t="shared" si="301"/>
        <v>1.6280926525248971</v>
      </c>
      <c r="I2146" s="2">
        <f t="shared" si="302"/>
        <v>61.949591121178074</v>
      </c>
    </row>
    <row r="2147" spans="1:9" ht="13.5" x14ac:dyDescent="0.25">
      <c r="A2147" s="3">
        <f>TITRES_STAT!B2150</f>
        <v>45827</v>
      </c>
      <c r="B2147" s="5">
        <f>TITRES_STAT!D2150</f>
        <v>0.79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4.7776131183515846E-3</v>
      </c>
      <c r="G2147" s="2">
        <f t="shared" si="303"/>
        <v>2.9344847855816516E-3</v>
      </c>
      <c r="H2147" s="2">
        <f t="shared" si="301"/>
        <v>1.6280926525248969</v>
      </c>
      <c r="I2147" s="2">
        <f t="shared" si="302"/>
        <v>61.949591121178074</v>
      </c>
    </row>
    <row r="2148" spans="1:9" ht="13.5" x14ac:dyDescent="0.25">
      <c r="A2148" s="3">
        <f>TITRES_STAT!B2151</f>
        <v>45828</v>
      </c>
      <c r="B2148" s="5">
        <f>TITRES_STAT!D2151</f>
        <v>0.79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4.4363550384693288E-3</v>
      </c>
      <c r="G2148" s="2">
        <f t="shared" si="303"/>
        <v>2.7248787294686765E-3</v>
      </c>
      <c r="H2148" s="2">
        <f t="shared" si="301"/>
        <v>1.6280926525248971</v>
      </c>
      <c r="I2148" s="2">
        <f t="shared" si="302"/>
        <v>61.949591121178074</v>
      </c>
    </row>
    <row r="2149" spans="1:9" ht="13.5" x14ac:dyDescent="0.25">
      <c r="A2149" s="3">
        <f>TITRES_STAT!B2152</f>
        <v>45831</v>
      </c>
      <c r="B2149" s="5">
        <f>TITRES_STAT!D2152</f>
        <v>0.79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4.11947253572152E-3</v>
      </c>
      <c r="G2149" s="2">
        <f t="shared" si="303"/>
        <v>2.5302445345066283E-3</v>
      </c>
      <c r="H2149" s="2">
        <f t="shared" si="301"/>
        <v>1.6280926525248971</v>
      </c>
      <c r="I2149" s="2">
        <f t="shared" si="302"/>
        <v>61.949591121178074</v>
      </c>
    </row>
    <row r="2150" spans="1:9" ht="13.5" x14ac:dyDescent="0.25">
      <c r="A2150" s="3">
        <f>TITRES_STAT!B2153</f>
        <v>45832</v>
      </c>
      <c r="B2150" s="5">
        <f>TITRES_STAT!D2153</f>
        <v>0.79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3.8252244974556972E-3</v>
      </c>
      <c r="G2150" s="2">
        <f t="shared" si="303"/>
        <v>2.3495127820418694E-3</v>
      </c>
      <c r="H2150" s="2">
        <f t="shared" si="301"/>
        <v>1.6280926525248969</v>
      </c>
      <c r="I2150" s="2">
        <f t="shared" si="302"/>
        <v>61.949591121178074</v>
      </c>
    </row>
    <row r="2151" spans="1:9" ht="13.5" x14ac:dyDescent="0.25">
      <c r="A2151" s="3">
        <f>TITRES_STAT!B2154</f>
        <v>45833</v>
      </c>
      <c r="B2151" s="5">
        <f>TITRES_STAT!D2154</f>
        <v>0.79</v>
      </c>
      <c r="C2151" s="2">
        <f t="shared" si="297"/>
        <v>0</v>
      </c>
      <c r="D2151" s="2">
        <f t="shared" si="298"/>
        <v>0</v>
      </c>
      <c r="E2151" s="2">
        <f t="shared" si="299"/>
        <v>0</v>
      </c>
      <c r="F2151" s="2">
        <f t="shared" si="303"/>
        <v>3.5519941762088619E-3</v>
      </c>
      <c r="G2151" s="2">
        <f t="shared" si="303"/>
        <v>2.1816904404674503E-3</v>
      </c>
      <c r="H2151" s="2">
        <f t="shared" si="301"/>
        <v>1.6280926525248969</v>
      </c>
      <c r="I2151" s="2">
        <f t="shared" si="302"/>
        <v>61.949591121178074</v>
      </c>
    </row>
    <row r="2152" spans="1:9" ht="13.5" x14ac:dyDescent="0.25">
      <c r="A2152" s="3">
        <f>TITRES_STAT!B2155</f>
        <v>45835</v>
      </c>
      <c r="B2152" s="5">
        <f>TITRES_STAT!D2155</f>
        <v>0.79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3.2982803064796574E-3</v>
      </c>
      <c r="G2152" s="2">
        <f t="shared" si="303"/>
        <v>2.0258554090054896E-3</v>
      </c>
      <c r="H2152" s="2">
        <f t="shared" si="301"/>
        <v>1.6280926525248969</v>
      </c>
      <c r="I2152" s="2">
        <f t="shared" si="302"/>
        <v>61.949591121178074</v>
      </c>
    </row>
    <row r="2153" spans="1:9" ht="13.5" x14ac:dyDescent="0.25">
      <c r="A2153" s="3">
        <f>TITRES_STAT!B2156</f>
        <v>45838</v>
      </c>
      <c r="B2153" s="5">
        <f>TITRES_STAT!D2156</f>
        <v>0.79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3.0626888560168247E-3</v>
      </c>
      <c r="G2153" s="2">
        <f t="shared" si="303"/>
        <v>1.8811514512193834E-3</v>
      </c>
      <c r="H2153" s="2">
        <f t="shared" si="301"/>
        <v>1.6280926525248967</v>
      </c>
      <c r="I2153" s="2">
        <f t="shared" si="302"/>
        <v>61.949591121178074</v>
      </c>
    </row>
    <row r="2154" spans="1:9" ht="13.5" x14ac:dyDescent="0.25">
      <c r="A2154" s="3">
        <f>TITRES_STAT!B2157</f>
        <v>45839</v>
      </c>
      <c r="B2154" s="5">
        <f>TITRES_STAT!D2157</f>
        <v>0.82</v>
      </c>
      <c r="C2154" s="2">
        <f t="shared" si="297"/>
        <v>2.9999999999999916E-2</v>
      </c>
      <c r="D2154" s="2">
        <f t="shared" si="298"/>
        <v>2.9999999999999916E-2</v>
      </c>
      <c r="E2154" s="2">
        <f t="shared" si="299"/>
        <v>0</v>
      </c>
      <c r="F2154" s="2">
        <f t="shared" si="303"/>
        <v>4.9867825091584744E-3</v>
      </c>
      <c r="G2154" s="2">
        <f t="shared" si="303"/>
        <v>1.746783490417999E-3</v>
      </c>
      <c r="H2154" s="2">
        <f t="shared" si="301"/>
        <v>2.8548372116599037</v>
      </c>
      <c r="I2154" s="2">
        <f t="shared" si="302"/>
        <v>74.058567324834002</v>
      </c>
    </row>
    <row r="2155" spans="1:9" ht="13.5" x14ac:dyDescent="0.25">
      <c r="A2155" s="3">
        <f>TITRES_STAT!B2158</f>
        <v>45840</v>
      </c>
      <c r="B2155" s="5">
        <f>TITRES_STAT!D2158</f>
        <v>0.82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4.6305837585042973E-3</v>
      </c>
      <c r="G2155" s="2">
        <f t="shared" si="303"/>
        <v>1.6220132411024278E-3</v>
      </c>
      <c r="H2155" s="2">
        <f t="shared" si="301"/>
        <v>2.8548372116599032</v>
      </c>
      <c r="I2155" s="2">
        <f t="shared" si="302"/>
        <v>74.058567324834002</v>
      </c>
    </row>
    <row r="2156" spans="1:9" ht="13.5" x14ac:dyDescent="0.25">
      <c r="A2156" s="3">
        <f>TITRES_STAT!B2159</f>
        <v>45841</v>
      </c>
      <c r="B2156" s="5">
        <f>TITRES_STAT!D2159</f>
        <v>0.82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4.2998277757539905E-3</v>
      </c>
      <c r="G2156" s="2">
        <f t="shared" si="303"/>
        <v>1.5061551524522543E-3</v>
      </c>
      <c r="H2156" s="2">
        <f t="shared" si="301"/>
        <v>2.8548372116599037</v>
      </c>
      <c r="I2156" s="2">
        <f t="shared" si="302"/>
        <v>74.058567324834002</v>
      </c>
    </row>
    <row r="2157" spans="1:9" ht="13.5" x14ac:dyDescent="0.25">
      <c r="A2157" s="3">
        <f>TITRES_STAT!B2160</f>
        <v>45842</v>
      </c>
      <c r="B2157" s="5">
        <f>TITRES_STAT!D2160</f>
        <v>0.82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3.9926972203429912E-3</v>
      </c>
      <c r="G2157" s="2">
        <f t="shared" si="304"/>
        <v>1.3985726415628075E-3</v>
      </c>
      <c r="H2157" s="2">
        <f t="shared" si="301"/>
        <v>2.8548372116599037</v>
      </c>
      <c r="I2157" s="2">
        <f t="shared" si="302"/>
        <v>74.058567324834002</v>
      </c>
    </row>
    <row r="2158" spans="1:9" ht="13.5" x14ac:dyDescent="0.25">
      <c r="A2158" s="3">
        <f>TITRES_STAT!B2161</f>
        <v>45845</v>
      </c>
      <c r="B2158" s="5">
        <f>TITRES_STAT!D2161</f>
        <v>0.82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3.7075045617470633E-3</v>
      </c>
      <c r="G2158" s="2">
        <f t="shared" si="304"/>
        <v>1.2986745957368929E-3</v>
      </c>
      <c r="H2158" s="2">
        <f t="shared" si="301"/>
        <v>2.8548372116599032</v>
      </c>
      <c r="I2158" s="2">
        <f t="shared" si="302"/>
        <v>74.058567324834002</v>
      </c>
    </row>
    <row r="2159" spans="1:9" ht="13.5" x14ac:dyDescent="0.25">
      <c r="A2159" s="3">
        <f>TITRES_STAT!B2162</f>
        <v>45846</v>
      </c>
      <c r="B2159" s="5">
        <f>TITRES_STAT!D2162</f>
        <v>0.82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3.4426828073365586E-3</v>
      </c>
      <c r="G2159" s="2">
        <f t="shared" si="304"/>
        <v>1.2059121246128291E-3</v>
      </c>
      <c r="H2159" s="2">
        <f t="shared" si="301"/>
        <v>2.8548372116599028</v>
      </c>
      <c r="I2159" s="2">
        <f t="shared" si="302"/>
        <v>74.058567324834002</v>
      </c>
    </row>
    <row r="2160" spans="1:9" ht="13.5" x14ac:dyDescent="0.25">
      <c r="A2160" s="3">
        <f>TITRES_STAT!B2163</f>
        <v>45847</v>
      </c>
      <c r="B2160" s="5">
        <f>TITRES_STAT!D2163</f>
        <v>0.82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3.1967768925268043E-3</v>
      </c>
      <c r="G2160" s="2">
        <f t="shared" si="304"/>
        <v>1.1197755442833412E-3</v>
      </c>
      <c r="H2160" s="2">
        <f t="shared" si="301"/>
        <v>2.8548372116599032</v>
      </c>
      <c r="I2160" s="2">
        <f t="shared" si="302"/>
        <v>74.058567324834002</v>
      </c>
    </row>
    <row r="2161" spans="1:9" ht="13.5" x14ac:dyDescent="0.25">
      <c r="A2161" s="3">
        <f>TITRES_STAT!B2164</f>
        <v>45848</v>
      </c>
      <c r="B2161" s="5">
        <f>TITRES_STAT!D2164</f>
        <v>0.82</v>
      </c>
      <c r="C2161" s="2">
        <f t="shared" si="297"/>
        <v>0</v>
      </c>
      <c r="D2161" s="2">
        <f t="shared" si="298"/>
        <v>0</v>
      </c>
      <c r="E2161" s="2">
        <f t="shared" si="299"/>
        <v>0</v>
      </c>
      <c r="F2161" s="2">
        <f t="shared" si="304"/>
        <v>2.9684356859177468E-3</v>
      </c>
      <c r="G2161" s="2">
        <f t="shared" si="304"/>
        <v>1.0397915768345311E-3</v>
      </c>
      <c r="H2161" s="2">
        <f t="shared" si="301"/>
        <v>2.8548372116599032</v>
      </c>
      <c r="I2161" s="2">
        <f t="shared" si="302"/>
        <v>74.058567324834002</v>
      </c>
    </row>
    <row r="2162" spans="1:9" ht="13.5" x14ac:dyDescent="0.25">
      <c r="A2162" s="3">
        <f>TITRES_STAT!B2165</f>
        <v>45849</v>
      </c>
      <c r="B2162" s="5">
        <f>TITRES_STAT!D2165</f>
        <v>0.82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2.7564045654950506E-3</v>
      </c>
      <c r="G2162" s="2">
        <f t="shared" si="304"/>
        <v>9.655207499177789E-4</v>
      </c>
      <c r="H2162" s="2">
        <f t="shared" si="301"/>
        <v>2.8548372116599032</v>
      </c>
      <c r="I2162" s="2">
        <f t="shared" si="302"/>
        <v>74.058567324834002</v>
      </c>
    </row>
    <row r="2163" spans="1:9" ht="13.5" x14ac:dyDescent="0.25">
      <c r="A2163" s="3">
        <f>TITRES_STAT!B2166</f>
        <v>45852</v>
      </c>
      <c r="B2163" s="5">
        <f>TITRES_STAT!D2166</f>
        <v>0.82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2.5595185251025472E-3</v>
      </c>
      <c r="G2163" s="2">
        <f t="shared" si="304"/>
        <v>8.9655498206650899E-4</v>
      </c>
      <c r="H2163" s="2">
        <f t="shared" si="301"/>
        <v>2.8548372116599032</v>
      </c>
      <c r="I2163" s="2">
        <f t="shared" si="302"/>
        <v>74.058567324834002</v>
      </c>
    </row>
    <row r="2164" spans="1:9" ht="13.5" x14ac:dyDescent="0.25">
      <c r="A2164" s="3">
        <f>TITRES_STAT!B2167</f>
        <v>45853</v>
      </c>
      <c r="B2164" s="5">
        <f>TITRES_STAT!D2167</f>
        <v>0.81</v>
      </c>
      <c r="C2164" s="2">
        <f t="shared" si="297"/>
        <v>-9.9999999999998979E-3</v>
      </c>
      <c r="D2164" s="2">
        <f t="shared" si="298"/>
        <v>0</v>
      </c>
      <c r="E2164" s="2">
        <f t="shared" si="299"/>
        <v>9.9999999999998979E-3</v>
      </c>
      <c r="F2164" s="2">
        <f t="shared" si="304"/>
        <v>2.3766957733095083E-3</v>
      </c>
      <c r="G2164" s="2">
        <f t="shared" si="304"/>
        <v>1.5468010547760368E-3</v>
      </c>
      <c r="H2164" s="2">
        <f t="shared" si="301"/>
        <v>1.5365232432257638</v>
      </c>
      <c r="I2164" s="2">
        <f t="shared" si="302"/>
        <v>60.575957556443541</v>
      </c>
    </row>
    <row r="2165" spans="1:9" ht="13.5" x14ac:dyDescent="0.25">
      <c r="A2165" s="3">
        <f>TITRES_STAT!B2168</f>
        <v>45854</v>
      </c>
      <c r="B2165" s="5">
        <f>TITRES_STAT!D2168</f>
        <v>0.82</v>
      </c>
      <c r="C2165" s="2">
        <f t="shared" si="297"/>
        <v>9.9999999999998979E-3</v>
      </c>
      <c r="D2165" s="2">
        <f t="shared" si="298"/>
        <v>9.9999999999998979E-3</v>
      </c>
      <c r="E2165" s="2">
        <f t="shared" si="299"/>
        <v>0</v>
      </c>
      <c r="F2165" s="2">
        <f t="shared" si="304"/>
        <v>2.9212175037873936E-3</v>
      </c>
      <c r="G2165" s="2">
        <f t="shared" si="304"/>
        <v>1.436315265149177E-3</v>
      </c>
      <c r="H2165" s="2">
        <f t="shared" si="301"/>
        <v>2.0338275131288763</v>
      </c>
      <c r="I2165" s="2">
        <f t="shared" si="302"/>
        <v>67.038337028967391</v>
      </c>
    </row>
    <row r="2166" spans="1:9" ht="13.5" x14ac:dyDescent="0.25">
      <c r="A2166" s="3">
        <f>TITRES_STAT!B2169</f>
        <v>45855</v>
      </c>
      <c r="B2166" s="5">
        <f>TITRES_STAT!D2169</f>
        <v>0.82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2.7125591106597229E-3</v>
      </c>
      <c r="G2166" s="2">
        <f t="shared" si="304"/>
        <v>1.3337213176385213E-3</v>
      </c>
      <c r="H2166" s="2">
        <f t="shared" si="301"/>
        <v>2.0338275131288772</v>
      </c>
      <c r="I2166" s="2">
        <f t="shared" si="302"/>
        <v>67.038337028967419</v>
      </c>
    </row>
    <row r="2167" spans="1:9" ht="13.5" x14ac:dyDescent="0.25">
      <c r="A2167" s="3">
        <f>TITRES_STAT!B2170</f>
        <v>45856</v>
      </c>
      <c r="B2167" s="5">
        <f>TITRES_STAT!D2170</f>
        <v>0.82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2.5188048884697426E-3</v>
      </c>
      <c r="G2167" s="2">
        <f t="shared" si="304"/>
        <v>1.2384555092357697E-3</v>
      </c>
      <c r="H2167" s="2">
        <f t="shared" si="301"/>
        <v>2.0338275131288772</v>
      </c>
      <c r="I2167" s="2">
        <f t="shared" si="302"/>
        <v>67.038337028967419</v>
      </c>
    </row>
    <row r="2168" spans="1:9" ht="13.5" x14ac:dyDescent="0.25">
      <c r="A2168" s="3">
        <f>TITRES_STAT!B2171</f>
        <v>45859</v>
      </c>
      <c r="B2168" s="5">
        <f>TITRES_STAT!D2171</f>
        <v>0.82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2.3388902535790468E-3</v>
      </c>
      <c r="G2168" s="2">
        <f t="shared" si="304"/>
        <v>1.1499944014332147E-3</v>
      </c>
      <c r="H2168" s="2">
        <f t="shared" si="301"/>
        <v>2.0338275131288772</v>
      </c>
      <c r="I2168" s="2">
        <f t="shared" si="302"/>
        <v>67.038337028967419</v>
      </c>
    </row>
    <row r="2169" spans="1:9" ht="13.5" x14ac:dyDescent="0.25">
      <c r="A2169" s="3">
        <f>TITRES_STAT!B2172</f>
        <v>45860</v>
      </c>
      <c r="B2169" s="5">
        <f>TITRES_STAT!D2172</f>
        <v>0.82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2.1718266640376863E-3</v>
      </c>
      <c r="G2169" s="2">
        <f t="shared" si="304"/>
        <v>1.067851944187985E-3</v>
      </c>
      <c r="H2169" s="2">
        <f t="shared" si="301"/>
        <v>2.0338275131288772</v>
      </c>
      <c r="I2169" s="2">
        <f t="shared" si="302"/>
        <v>67.038337028967419</v>
      </c>
    </row>
    <row r="2170" spans="1:9" ht="13.5" x14ac:dyDescent="0.25">
      <c r="A2170" s="3">
        <f>TITRES_STAT!B2173</f>
        <v>45861</v>
      </c>
      <c r="B2170" s="5">
        <f>TITRES_STAT!D2173</f>
        <v>0.82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2.0166961880349944E-3</v>
      </c>
      <c r="G2170" s="2">
        <f t="shared" si="304"/>
        <v>9.9157680531741462E-4</v>
      </c>
      <c r="H2170" s="2">
        <f t="shared" si="301"/>
        <v>2.0338275131288772</v>
      </c>
      <c r="I2170" s="2">
        <f t="shared" si="302"/>
        <v>67.038337028967419</v>
      </c>
    </row>
    <row r="2171" spans="1:9" ht="13.5" x14ac:dyDescent="0.25">
      <c r="A2171" s="3">
        <f>TITRES_STAT!B2174</f>
        <v>45862</v>
      </c>
      <c r="B2171" s="5">
        <f>TITRES_STAT!D2174</f>
        <v>0.82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1.8726464603182091E-3</v>
      </c>
      <c r="G2171" s="2">
        <f t="shared" si="304"/>
        <v>9.2074989065188504E-4</v>
      </c>
      <c r="H2171" s="2">
        <f t="shared" si="301"/>
        <v>2.0338275131288772</v>
      </c>
      <c r="I2171" s="2">
        <f t="shared" si="302"/>
        <v>67.038337028967419</v>
      </c>
    </row>
    <row r="2172" spans="1:9" ht="13.5" x14ac:dyDescent="0.25">
      <c r="A2172" s="3">
        <f>TITRES_STAT!B2175</f>
        <v>45866</v>
      </c>
      <c r="B2172" s="5">
        <f>TITRES_STAT!D2175</f>
        <v>0.82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1.7388859988669084E-3</v>
      </c>
      <c r="G2172" s="2">
        <f t="shared" si="304"/>
        <v>8.5498204131960747E-4</v>
      </c>
      <c r="H2172" s="2">
        <f t="shared" si="301"/>
        <v>2.0338275131288772</v>
      </c>
      <c r="I2172" s="2">
        <f t="shared" si="302"/>
        <v>67.038337028967419</v>
      </c>
    </row>
    <row r="2173" spans="1:9" ht="13.5" x14ac:dyDescent="0.25">
      <c r="A2173" s="3">
        <f>TITRES_STAT!B2176</f>
        <v>45867</v>
      </c>
      <c r="B2173" s="5">
        <f>TITRES_STAT!D2176</f>
        <v>0.82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1.6146798560907007E-3</v>
      </c>
      <c r="G2173" s="2">
        <f t="shared" si="305"/>
        <v>7.9391189551106408E-4</v>
      </c>
      <c r="H2173" s="2">
        <f t="shared" si="301"/>
        <v>2.0338275131288777</v>
      </c>
      <c r="I2173" s="2">
        <f t="shared" si="302"/>
        <v>67.038337028967419</v>
      </c>
    </row>
    <row r="2174" spans="1:9" ht="13.5" x14ac:dyDescent="0.25">
      <c r="A2174" s="3">
        <f>TITRES_STAT!B2177</f>
        <v>45868</v>
      </c>
      <c r="B2174" s="5">
        <f>TITRES_STAT!D2177</f>
        <v>0.82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1.4993455806556507E-3</v>
      </c>
      <c r="G2174" s="2">
        <f t="shared" si="305"/>
        <v>7.3720390297455946E-4</v>
      </c>
      <c r="H2174" s="2">
        <f t="shared" si="301"/>
        <v>2.0338275131288777</v>
      </c>
      <c r="I2174" s="2">
        <f t="shared" si="302"/>
        <v>67.038337028967419</v>
      </c>
    </row>
    <row r="2175" spans="1:9" ht="13.5" x14ac:dyDescent="0.25">
      <c r="A2175" s="3">
        <f>TITRES_STAT!B2178</f>
        <v>45869</v>
      </c>
      <c r="B2175" s="5">
        <f>TITRES_STAT!D2178</f>
        <v>0.82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1.3922494677516756E-3</v>
      </c>
      <c r="G2175" s="2">
        <f t="shared" si="305"/>
        <v>6.8454648133351944E-4</v>
      </c>
      <c r="H2175" s="2">
        <f t="shared" si="301"/>
        <v>2.0338275131288777</v>
      </c>
      <c r="I2175" s="2">
        <f t="shared" si="302"/>
        <v>67.038337028967419</v>
      </c>
    </row>
    <row r="2176" spans="1:9" ht="13.5" x14ac:dyDescent="0.25">
      <c r="A2176" s="3">
        <f>TITRES_STAT!B2179</f>
        <v>45870</v>
      </c>
      <c r="B2176" s="5">
        <f>TITRES_STAT!D2179</f>
        <v>0.82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1.2928030771979845E-3</v>
      </c>
      <c r="G2176" s="2">
        <f t="shared" si="305"/>
        <v>6.3565030409541094E-4</v>
      </c>
      <c r="H2176" s="2">
        <f t="shared" si="301"/>
        <v>2.0338275131288777</v>
      </c>
      <c r="I2176" s="2">
        <f t="shared" si="302"/>
        <v>67.038337028967419</v>
      </c>
    </row>
    <row r="2177" spans="1:9" ht="13.5" x14ac:dyDescent="0.25">
      <c r="A2177" s="3">
        <f>TITRES_STAT!B2180</f>
        <v>45873</v>
      </c>
      <c r="B2177" s="5">
        <f>TITRES_STAT!D2180</f>
        <v>0.82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1.2004600002552715E-3</v>
      </c>
      <c r="G2177" s="2">
        <f t="shared" si="305"/>
        <v>5.9024671094573869E-4</v>
      </c>
      <c r="H2177" s="2">
        <f t="shared" si="301"/>
        <v>2.0338275131288781</v>
      </c>
      <c r="I2177" s="2">
        <f t="shared" si="302"/>
        <v>67.038337028967419</v>
      </c>
    </row>
    <row r="2178" spans="1:9" ht="13.5" x14ac:dyDescent="0.25">
      <c r="A2178" s="3">
        <f>TITRES_STAT!B2181</f>
        <v>45874</v>
      </c>
      <c r="B2178" s="5">
        <f>TITRES_STAT!D2181</f>
        <v>0.82</v>
      </c>
      <c r="C2178" s="2">
        <f t="shared" si="297"/>
        <v>0</v>
      </c>
      <c r="D2178" s="2">
        <f t="shared" si="298"/>
        <v>0</v>
      </c>
      <c r="E2178" s="2">
        <f t="shared" si="299"/>
        <v>0</v>
      </c>
      <c r="F2178" s="2">
        <f t="shared" si="305"/>
        <v>1.1147128573798951E-3</v>
      </c>
      <c r="G2178" s="2">
        <f t="shared" si="305"/>
        <v>5.4808623159247169E-4</v>
      </c>
      <c r="H2178" s="2">
        <f t="shared" si="301"/>
        <v>2.0338275131288781</v>
      </c>
      <c r="I2178" s="2">
        <f t="shared" si="302"/>
        <v>67.038337028967419</v>
      </c>
    </row>
    <row r="2179" spans="1:9" ht="13.5" x14ac:dyDescent="0.25">
      <c r="A2179" s="3">
        <f>TITRES_STAT!B2182</f>
        <v>45875</v>
      </c>
      <c r="B2179" s="5">
        <f>TITRES_STAT!D2182</f>
        <v>0.82</v>
      </c>
      <c r="C2179" s="2">
        <f t="shared" ref="C2179:C2237" si="306">B2179-B2178</f>
        <v>0</v>
      </c>
      <c r="D2179" s="2">
        <f t="shared" ref="D2179:D2237" si="307">IF(C2179&gt;0,C2179,0)</f>
        <v>0</v>
      </c>
      <c r="E2179" s="2">
        <f t="shared" ref="E2179:E2237" si="308">IF(C2179&lt;0,-C2179,0)</f>
        <v>0</v>
      </c>
      <c r="F2179" s="2">
        <f t="shared" si="305"/>
        <v>1.0350905104241884E-3</v>
      </c>
      <c r="G2179" s="2">
        <f t="shared" si="305"/>
        <v>5.0893721505015227E-4</v>
      </c>
      <c r="H2179" s="2">
        <f t="shared" si="301"/>
        <v>2.0338275131288786</v>
      </c>
      <c r="I2179" s="2">
        <f t="shared" si="302"/>
        <v>67.038337028967419</v>
      </c>
    </row>
    <row r="2180" spans="1:9" ht="13.5" x14ac:dyDescent="0.25">
      <c r="A2180" s="3">
        <f>TITRES_STAT!B2183</f>
        <v>45876</v>
      </c>
      <c r="B2180" s="5">
        <f>TITRES_STAT!D2183</f>
        <v>0.82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9.6115547396531773E-4</v>
      </c>
      <c r="G2180" s="2">
        <f t="shared" si="305"/>
        <v>4.7258455683228423E-4</v>
      </c>
      <c r="H2180" s="2">
        <f t="shared" si="301"/>
        <v>2.0338275131288786</v>
      </c>
      <c r="I2180" s="2">
        <f t="shared" si="302"/>
        <v>67.038337028967419</v>
      </c>
    </row>
    <row r="2181" spans="1:9" ht="13.5" x14ac:dyDescent="0.25">
      <c r="A2181" s="3">
        <f>TITRES_STAT!B2184</f>
        <v>45877</v>
      </c>
      <c r="B2181" s="5">
        <f>TITRES_STAT!D2184</f>
        <v>0.82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8.925015115392236E-4</v>
      </c>
      <c r="G2181" s="2">
        <f t="shared" si="305"/>
        <v>4.3882851705854967E-4</v>
      </c>
      <c r="H2181" s="2">
        <f t="shared" si="301"/>
        <v>2.0338275131288781</v>
      </c>
      <c r="I2181" s="2">
        <f t="shared" si="302"/>
        <v>67.038337028967419</v>
      </c>
    </row>
    <row r="2182" spans="1:9" ht="13.5" x14ac:dyDescent="0.25">
      <c r="A2182" s="3">
        <f>TITRES_STAT!B2185</f>
        <v>45880</v>
      </c>
      <c r="B2182" s="5">
        <f>TITRES_STAT!D2185</f>
        <v>0.82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8.2875140357213629E-4</v>
      </c>
      <c r="G2182" s="2">
        <f t="shared" si="305"/>
        <v>4.0748362298293893E-4</v>
      </c>
      <c r="H2182" s="2">
        <f t="shared" si="301"/>
        <v>2.0338275131288786</v>
      </c>
      <c r="I2182" s="2">
        <f t="shared" si="302"/>
        <v>67.038337028967419</v>
      </c>
    </row>
    <row r="2183" spans="1:9" ht="13.5" x14ac:dyDescent="0.25">
      <c r="A2183" s="3">
        <f>TITRES_STAT!B2186</f>
        <v>45881</v>
      </c>
      <c r="B2183" s="5">
        <f>TITRES_STAT!D2186</f>
        <v>0.82</v>
      </c>
      <c r="C2183" s="2">
        <f t="shared" si="306"/>
        <v>0</v>
      </c>
      <c r="D2183" s="2">
        <f t="shared" si="307"/>
        <v>0</v>
      </c>
      <c r="E2183" s="2">
        <f t="shared" si="308"/>
        <v>0</v>
      </c>
      <c r="F2183" s="2">
        <f t="shared" si="305"/>
        <v>7.6955487474555516E-4</v>
      </c>
      <c r="G2183" s="2">
        <f t="shared" si="305"/>
        <v>3.7837764991272905E-4</v>
      </c>
      <c r="H2183" s="2">
        <f t="shared" si="301"/>
        <v>2.0338275131288786</v>
      </c>
      <c r="I2183" s="2">
        <f t="shared" si="302"/>
        <v>67.038337028967419</v>
      </c>
    </row>
    <row r="2184" spans="1:9" ht="13.5" x14ac:dyDescent="0.25">
      <c r="A2184" s="3">
        <f>TITRES_STAT!B2187</f>
        <v>45883</v>
      </c>
      <c r="B2184" s="5">
        <f>TITRES_STAT!D2187</f>
        <v>0.82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7.1458666940658693E-4</v>
      </c>
      <c r="G2184" s="2">
        <f t="shared" si="305"/>
        <v>3.5135067491896268E-4</v>
      </c>
      <c r="H2184" s="2">
        <f t="shared" si="301"/>
        <v>2.0338275131288786</v>
      </c>
      <c r="I2184" s="2">
        <f t="shared" si="302"/>
        <v>67.038337028967419</v>
      </c>
    </row>
    <row r="2185" spans="1:9" ht="13.5" x14ac:dyDescent="0.25">
      <c r="A2185" s="3">
        <f>TITRES_STAT!B2188</f>
        <v>45884</v>
      </c>
      <c r="B2185" s="5">
        <f>TITRES_STAT!D2188</f>
        <v>0.8</v>
      </c>
      <c r="C2185" s="2">
        <f t="shared" si="306"/>
        <v>-1.9999999999999907E-2</v>
      </c>
      <c r="D2185" s="2">
        <f t="shared" si="307"/>
        <v>0</v>
      </c>
      <c r="E2185" s="2">
        <f t="shared" si="308"/>
        <v>1.9999999999999907E-2</v>
      </c>
      <c r="F2185" s="2">
        <f t="shared" si="305"/>
        <v>6.6354476444897348E-4</v>
      </c>
      <c r="G2185" s="2">
        <f t="shared" si="305"/>
        <v>1.7548256267104587E-3</v>
      </c>
      <c r="H2185" s="2">
        <f t="shared" si="301"/>
        <v>0.37812575468984561</v>
      </c>
      <c r="I2185" s="2">
        <f t="shared" si="302"/>
        <v>27.437681459987274</v>
      </c>
    </row>
    <row r="2186" spans="1:9" ht="13.5" x14ac:dyDescent="0.25">
      <c r="A2186" s="3">
        <f>TITRES_STAT!B2189</f>
        <v>45887</v>
      </c>
      <c r="B2186" s="5">
        <f>TITRES_STAT!D2189</f>
        <v>0.8</v>
      </c>
      <c r="C2186" s="2">
        <f t="shared" si="306"/>
        <v>0</v>
      </c>
      <c r="D2186" s="2">
        <f t="shared" si="307"/>
        <v>0</v>
      </c>
      <c r="E2186" s="2">
        <f t="shared" si="308"/>
        <v>0</v>
      </c>
      <c r="F2186" s="2">
        <f t="shared" si="305"/>
        <v>6.1614870984547532E-4</v>
      </c>
      <c r="G2186" s="2">
        <f t="shared" si="305"/>
        <v>1.6294809390882833E-3</v>
      </c>
      <c r="H2186" s="2">
        <f t="shared" si="301"/>
        <v>0.37812575468984555</v>
      </c>
      <c r="I2186" s="2">
        <f t="shared" si="302"/>
        <v>27.437681459987274</v>
      </c>
    </row>
    <row r="2187" spans="1:9" ht="13.5" x14ac:dyDescent="0.25">
      <c r="A2187" s="3">
        <f>TITRES_STAT!B2190</f>
        <v>45888</v>
      </c>
      <c r="B2187" s="5">
        <f>TITRES_STAT!D2190</f>
        <v>0.8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5.721380877136556E-4</v>
      </c>
      <c r="G2187" s="2">
        <f t="shared" si="305"/>
        <v>1.5130894434391203E-3</v>
      </c>
      <c r="H2187" s="2">
        <f t="shared" si="301"/>
        <v>0.37812575468984544</v>
      </c>
      <c r="I2187" s="2">
        <f t="shared" si="302"/>
        <v>27.437681459987274</v>
      </c>
    </row>
    <row r="2188" spans="1:9" ht="13.5" x14ac:dyDescent="0.25">
      <c r="A2188" s="3">
        <f>TITRES_STAT!B2191</f>
        <v>45889</v>
      </c>
      <c r="B2188" s="5">
        <f>TITRES_STAT!D2191</f>
        <v>0.8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5.3127108144839451E-4</v>
      </c>
      <c r="G2188" s="2">
        <f t="shared" si="305"/>
        <v>1.4050116260506118E-3</v>
      </c>
      <c r="H2188" s="2">
        <f t="shared" si="301"/>
        <v>0.37812575468984544</v>
      </c>
      <c r="I2188" s="2">
        <f t="shared" si="302"/>
        <v>27.437681459987274</v>
      </c>
    </row>
    <row r="2189" spans="1:9" ht="13.5" x14ac:dyDescent="0.25">
      <c r="A2189" s="3">
        <f>TITRES_STAT!B2192</f>
        <v>45890</v>
      </c>
      <c r="B2189" s="5">
        <f>TITRES_STAT!D2192</f>
        <v>0.77</v>
      </c>
      <c r="C2189" s="2">
        <f t="shared" si="306"/>
        <v>-3.0000000000000027E-2</v>
      </c>
      <c r="D2189" s="2">
        <f t="shared" si="307"/>
        <v>0</v>
      </c>
      <c r="E2189" s="2">
        <f t="shared" si="308"/>
        <v>3.0000000000000027E-2</v>
      </c>
      <c r="F2189" s="2">
        <f t="shared" ref="F2189:G2204" si="309">((F2188*13)+D2189)/14</f>
        <v>4.9332314705922346E-4</v>
      </c>
      <c r="G2189" s="2">
        <f t="shared" si="309"/>
        <v>3.447510795618427E-3</v>
      </c>
      <c r="H2189" s="2">
        <f t="shared" si="301"/>
        <v>0.14309546113277055</v>
      </c>
      <c r="I2189" s="2">
        <f t="shared" si="302"/>
        <v>12.518242438909482</v>
      </c>
    </row>
    <row r="2190" spans="1:9" ht="13.5" x14ac:dyDescent="0.25">
      <c r="A2190" s="3">
        <f>TITRES_STAT!B2193</f>
        <v>45891</v>
      </c>
      <c r="B2190" s="5">
        <f>TITRES_STAT!D2193</f>
        <v>0.74</v>
      </c>
      <c r="C2190" s="2">
        <f t="shared" si="306"/>
        <v>-3.0000000000000027E-2</v>
      </c>
      <c r="D2190" s="2">
        <f t="shared" si="307"/>
        <v>0</v>
      </c>
      <c r="E2190" s="2">
        <f t="shared" si="308"/>
        <v>3.0000000000000027E-2</v>
      </c>
      <c r="F2190" s="2">
        <f t="shared" si="309"/>
        <v>4.5808577941213607E-4</v>
      </c>
      <c r="G2190" s="2">
        <f t="shared" si="309"/>
        <v>5.3441171673599703E-3</v>
      </c>
      <c r="H2190" s="2">
        <f t="shared" si="301"/>
        <v>8.5717764986510112E-2</v>
      </c>
      <c r="I2190" s="2">
        <f t="shared" si="302"/>
        <v>7.895032001026081</v>
      </c>
    </row>
    <row r="2191" spans="1:9" ht="13.5" x14ac:dyDescent="0.25">
      <c r="A2191" s="3">
        <f>TITRES_STAT!B2194</f>
        <v>45894</v>
      </c>
      <c r="B2191" s="5">
        <f>TITRES_STAT!D2194</f>
        <v>0.71</v>
      </c>
      <c r="C2191" s="2">
        <f t="shared" si="306"/>
        <v>-3.0000000000000027E-2</v>
      </c>
      <c r="D2191" s="2">
        <f t="shared" si="307"/>
        <v>0</v>
      </c>
      <c r="E2191" s="2">
        <f t="shared" si="308"/>
        <v>3.0000000000000027E-2</v>
      </c>
      <c r="F2191" s="2">
        <f t="shared" si="309"/>
        <v>4.2536536659698354E-4</v>
      </c>
      <c r="G2191" s="2">
        <f t="shared" si="309"/>
        <v>7.1052516554056889E-3</v>
      </c>
      <c r="H2191" s="2">
        <f t="shared" si="301"/>
        <v>5.9866333696057726E-2</v>
      </c>
      <c r="I2191" s="2">
        <f t="shared" si="302"/>
        <v>5.6484796047145522</v>
      </c>
    </row>
    <row r="2192" spans="1:9" ht="13.5" x14ac:dyDescent="0.25">
      <c r="A2192" s="3">
        <f>TITRES_STAT!B2195</f>
        <v>45895</v>
      </c>
      <c r="B2192" s="5">
        <f>TITRES_STAT!D2195</f>
        <v>0.74</v>
      </c>
      <c r="C2192" s="2">
        <f t="shared" si="306"/>
        <v>3.0000000000000027E-2</v>
      </c>
      <c r="D2192" s="2">
        <f t="shared" si="307"/>
        <v>3.0000000000000027E-2</v>
      </c>
      <c r="E2192" s="2">
        <f t="shared" si="308"/>
        <v>0</v>
      </c>
      <c r="F2192" s="2">
        <f t="shared" si="309"/>
        <v>2.5378392689829154E-3</v>
      </c>
      <c r="G2192" s="2">
        <f t="shared" si="309"/>
        <v>6.5977336800195682E-3</v>
      </c>
      <c r="H2192" s="2">
        <f t="shared" si="301"/>
        <v>0.38465318426969131</v>
      </c>
      <c r="I2192" s="2">
        <f t="shared" si="302"/>
        <v>27.779749372588853</v>
      </c>
    </row>
    <row r="2193" spans="1:9" ht="13.5" x14ac:dyDescent="0.25">
      <c r="A2193" s="3">
        <f>TITRES_STAT!B2196</f>
        <v>45896</v>
      </c>
      <c r="B2193" s="5">
        <f>TITRES_STAT!D2196</f>
        <v>0.74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2.3565650354841357E-3</v>
      </c>
      <c r="G2193" s="2">
        <f t="shared" si="309"/>
        <v>6.1264669885895988E-3</v>
      </c>
      <c r="H2193" s="2">
        <f t="shared" ref="H2193:H2237" si="310">F2193/G2193</f>
        <v>0.38465318426969131</v>
      </c>
      <c r="I2193" s="2">
        <f t="shared" ref="I2193:I2237" si="311">IF(G2193=0,100,100-(100/(1+H2193)))</f>
        <v>27.779749372588853</v>
      </c>
    </row>
    <row r="2194" spans="1:9" ht="13.5" x14ac:dyDescent="0.25">
      <c r="A2194" s="3">
        <f>TITRES_STAT!B2197</f>
        <v>45897</v>
      </c>
      <c r="B2194" s="5">
        <f>TITRES_STAT!D2197</f>
        <v>0.74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2.1882389615209834E-3</v>
      </c>
      <c r="G2194" s="2">
        <f t="shared" si="309"/>
        <v>5.6888622036903409E-3</v>
      </c>
      <c r="H2194" s="2">
        <f t="shared" si="310"/>
        <v>0.38465318426969142</v>
      </c>
      <c r="I2194" s="2">
        <f t="shared" si="311"/>
        <v>27.779749372588867</v>
      </c>
    </row>
    <row r="2195" spans="1:9" ht="13.5" x14ac:dyDescent="0.25">
      <c r="A2195" s="3">
        <f>TITRES_STAT!B2198</f>
        <v>45898</v>
      </c>
      <c r="B2195" s="5">
        <f>TITRES_STAT!D2198</f>
        <v>0.74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2.0319361785551991E-3</v>
      </c>
      <c r="G2195" s="2">
        <f t="shared" si="309"/>
        <v>5.2825149034267452E-3</v>
      </c>
      <c r="H2195" s="2">
        <f t="shared" si="310"/>
        <v>0.38465318426969142</v>
      </c>
      <c r="I2195" s="2">
        <f t="shared" si="311"/>
        <v>27.779749372588867</v>
      </c>
    </row>
    <row r="2196" spans="1:9" ht="13.5" x14ac:dyDescent="0.25">
      <c r="A2196" s="3">
        <f>TITRES_STAT!B2199</f>
        <v>45901</v>
      </c>
      <c r="B2196" s="5">
        <f>TITRES_STAT!D2199</f>
        <v>0.74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1.8867978800869707E-3</v>
      </c>
      <c r="G2196" s="2">
        <f t="shared" si="309"/>
        <v>4.9051924103248341E-3</v>
      </c>
      <c r="H2196" s="2">
        <f t="shared" si="310"/>
        <v>0.38465318426969153</v>
      </c>
      <c r="I2196" s="2">
        <f t="shared" si="311"/>
        <v>27.779749372588881</v>
      </c>
    </row>
    <row r="2197" spans="1:9" ht="13.5" x14ac:dyDescent="0.25">
      <c r="A2197" s="3">
        <f>TITRES_STAT!B2200</f>
        <v>45902</v>
      </c>
      <c r="B2197" s="5">
        <f>TITRES_STAT!D2200</f>
        <v>0.73</v>
      </c>
      <c r="C2197" s="2">
        <f t="shared" si="306"/>
        <v>-1.0000000000000009E-2</v>
      </c>
      <c r="D2197" s="2">
        <f t="shared" si="307"/>
        <v>0</v>
      </c>
      <c r="E2197" s="2">
        <f t="shared" si="308"/>
        <v>1.0000000000000009E-2</v>
      </c>
      <c r="F2197" s="2">
        <f t="shared" si="309"/>
        <v>1.7520266029379013E-3</v>
      </c>
      <c r="G2197" s="2">
        <f t="shared" si="309"/>
        <v>5.2691072381587751E-3</v>
      </c>
      <c r="H2197" s="2">
        <f t="shared" si="310"/>
        <v>0.33250919439440474</v>
      </c>
      <c r="I2197" s="2">
        <f t="shared" si="311"/>
        <v>24.953613513002637</v>
      </c>
    </row>
    <row r="2198" spans="1:9" ht="13.5" x14ac:dyDescent="0.25">
      <c r="A2198" s="3">
        <f>TITRES_STAT!B2201</f>
        <v>45903</v>
      </c>
      <c r="B2198" s="5">
        <f>TITRES_STAT!D2201</f>
        <v>0.73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1.626881845585194E-3</v>
      </c>
      <c r="G2198" s="2">
        <f t="shared" si="309"/>
        <v>4.8927424354331481E-3</v>
      </c>
      <c r="H2198" s="2">
        <f t="shared" si="310"/>
        <v>0.33250919439440474</v>
      </c>
      <c r="I2198" s="2">
        <f t="shared" si="311"/>
        <v>24.953613513002637</v>
      </c>
    </row>
    <row r="2199" spans="1:9" ht="13.5" x14ac:dyDescent="0.25">
      <c r="A2199" s="3">
        <f>TITRES_STAT!B2202</f>
        <v>45905</v>
      </c>
      <c r="B2199" s="5">
        <f>TITRES_STAT!D2202</f>
        <v>0.73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1.5106759994719661E-3</v>
      </c>
      <c r="G2199" s="2">
        <f t="shared" si="309"/>
        <v>4.5432608329022085E-3</v>
      </c>
      <c r="H2199" s="2">
        <f t="shared" si="310"/>
        <v>0.33250919439440485</v>
      </c>
      <c r="I2199" s="2">
        <f t="shared" si="311"/>
        <v>24.953613513002651</v>
      </c>
    </row>
    <row r="2200" spans="1:9" ht="13.5" x14ac:dyDescent="0.25">
      <c r="A2200" s="3">
        <f>TITRES_STAT!B2203</f>
        <v>45908</v>
      </c>
      <c r="B2200" s="5">
        <f>TITRES_STAT!D2203</f>
        <v>0.73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1.4027705709382542E-3</v>
      </c>
      <c r="G2200" s="2">
        <f t="shared" si="309"/>
        <v>4.2187422019806225E-3</v>
      </c>
      <c r="H2200" s="2">
        <f t="shared" si="310"/>
        <v>0.33250919439440479</v>
      </c>
      <c r="I2200" s="2">
        <f t="shared" si="311"/>
        <v>24.953613513002637</v>
      </c>
    </row>
    <row r="2201" spans="1:9" ht="13.5" x14ac:dyDescent="0.25">
      <c r="A2201" s="3">
        <f>TITRES_STAT!B2204</f>
        <v>45909</v>
      </c>
      <c r="B2201" s="5">
        <f>TITRES_STAT!D2204</f>
        <v>0.73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1.3025726730140931E-3</v>
      </c>
      <c r="G2201" s="2">
        <f t="shared" si="309"/>
        <v>3.9174034732677209E-3</v>
      </c>
      <c r="H2201" s="2">
        <f t="shared" si="310"/>
        <v>0.33250919439440479</v>
      </c>
      <c r="I2201" s="2">
        <f t="shared" si="311"/>
        <v>24.953613513002637</v>
      </c>
    </row>
    <row r="2202" spans="1:9" ht="13.5" x14ac:dyDescent="0.25">
      <c r="A2202" s="3">
        <f>TITRES_STAT!B2205</f>
        <v>45910</v>
      </c>
      <c r="B2202" s="5">
        <f>TITRES_STAT!D2205</f>
        <v>0.73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1.2095317677988007E-3</v>
      </c>
      <c r="G2202" s="2">
        <f t="shared" si="309"/>
        <v>3.6375889394628835E-3</v>
      </c>
      <c r="H2202" s="2">
        <f t="shared" si="310"/>
        <v>0.33250919439440479</v>
      </c>
      <c r="I2202" s="2">
        <f t="shared" si="311"/>
        <v>24.953613513002637</v>
      </c>
    </row>
    <row r="2203" spans="1:9" ht="13.5" x14ac:dyDescent="0.25">
      <c r="A2203" s="3">
        <f>TITRES_STAT!B2206</f>
        <v>45911</v>
      </c>
      <c r="B2203" s="5">
        <f>TITRES_STAT!D2206</f>
        <v>0.73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1.1231366415274577E-3</v>
      </c>
      <c r="G2203" s="2">
        <f t="shared" si="309"/>
        <v>3.3777611580726773E-3</v>
      </c>
      <c r="H2203" s="2">
        <f t="shared" si="310"/>
        <v>0.33250919439440479</v>
      </c>
      <c r="I2203" s="2">
        <f t="shared" si="311"/>
        <v>24.953613513002637</v>
      </c>
    </row>
    <row r="2204" spans="1:9" ht="13.5" x14ac:dyDescent="0.25">
      <c r="A2204" s="3">
        <f>TITRES_STAT!B2207</f>
        <v>45912</v>
      </c>
      <c r="B2204" s="5">
        <f>TITRES_STAT!D2207</f>
        <v>0.76</v>
      </c>
      <c r="C2204" s="2">
        <f t="shared" si="306"/>
        <v>3.0000000000000027E-2</v>
      </c>
      <c r="D2204" s="2">
        <f t="shared" si="307"/>
        <v>3.0000000000000027E-2</v>
      </c>
      <c r="E2204" s="2">
        <f t="shared" si="308"/>
        <v>0</v>
      </c>
      <c r="F2204" s="2">
        <f t="shared" si="309"/>
        <v>3.1857697385612128E-3</v>
      </c>
      <c r="G2204" s="2">
        <f t="shared" si="309"/>
        <v>3.1364925039246289E-3</v>
      </c>
      <c r="H2204" s="2">
        <f t="shared" si="310"/>
        <v>1.0157109365238157</v>
      </c>
      <c r="I2204" s="2">
        <f t="shared" si="311"/>
        <v>50.389712042514141</v>
      </c>
    </row>
    <row r="2205" spans="1:9" ht="13.5" x14ac:dyDescent="0.25">
      <c r="A2205" s="3">
        <f>TITRES_STAT!B2208</f>
        <v>45915</v>
      </c>
      <c r="B2205" s="5">
        <f>TITRES_STAT!D2208</f>
        <v>0.79</v>
      </c>
      <c r="C2205" s="2">
        <f t="shared" si="306"/>
        <v>3.0000000000000027E-2</v>
      </c>
      <c r="D2205" s="2">
        <f t="shared" si="307"/>
        <v>3.0000000000000027E-2</v>
      </c>
      <c r="E2205" s="2">
        <f t="shared" si="308"/>
        <v>0</v>
      </c>
      <c r="F2205" s="2">
        <f t="shared" ref="F2205:G2220" si="312">((F2204*13)+D2205)/14</f>
        <v>5.1010719000925565E-3</v>
      </c>
      <c r="G2205" s="2">
        <f t="shared" si="312"/>
        <v>2.9124573250728695E-3</v>
      </c>
      <c r="H2205" s="2">
        <f t="shared" si="310"/>
        <v>1.7514666588170276</v>
      </c>
      <c r="I2205" s="2">
        <f t="shared" si="311"/>
        <v>63.655747134150538</v>
      </c>
    </row>
    <row r="2206" spans="1:9" ht="13.5" x14ac:dyDescent="0.25">
      <c r="A2206" s="3">
        <f>TITRES_STAT!B2209</f>
        <v>45916</v>
      </c>
      <c r="B2206" s="5">
        <f>TITRES_STAT!D2209</f>
        <v>0.79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4.7367096215145173E-3</v>
      </c>
      <c r="G2206" s="2">
        <f t="shared" si="312"/>
        <v>2.704424658996236E-3</v>
      </c>
      <c r="H2206" s="2">
        <f t="shared" si="310"/>
        <v>1.7514666588170278</v>
      </c>
      <c r="I2206" s="2">
        <f t="shared" si="311"/>
        <v>63.655747134150538</v>
      </c>
    </row>
    <row r="2207" spans="1:9" ht="13.5" x14ac:dyDescent="0.25">
      <c r="A2207" s="3">
        <f>TITRES_STAT!B2210</f>
        <v>45917</v>
      </c>
      <c r="B2207" s="5">
        <f>TITRES_STAT!D2210</f>
        <v>0.79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4.3983732199777666E-3</v>
      </c>
      <c r="G2207" s="2">
        <f t="shared" si="312"/>
        <v>2.5112514690679333E-3</v>
      </c>
      <c r="H2207" s="2">
        <f t="shared" si="310"/>
        <v>1.7514666588170282</v>
      </c>
      <c r="I2207" s="2">
        <f t="shared" si="311"/>
        <v>63.655747134150545</v>
      </c>
    </row>
    <row r="2208" spans="1:9" ht="13.5" x14ac:dyDescent="0.25">
      <c r="A2208" s="3">
        <f>TITRES_STAT!B2211</f>
        <v>45918</v>
      </c>
      <c r="B2208" s="5">
        <f>TITRES_STAT!D2211</f>
        <v>0.79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4.0842037042650688E-3</v>
      </c>
      <c r="G2208" s="2">
        <f t="shared" si="312"/>
        <v>2.3318763641345095E-3</v>
      </c>
      <c r="H2208" s="2">
        <f t="shared" si="310"/>
        <v>1.751466658817028</v>
      </c>
      <c r="I2208" s="2">
        <f t="shared" si="311"/>
        <v>63.655747134150545</v>
      </c>
    </row>
    <row r="2209" spans="1:9" ht="13.5" x14ac:dyDescent="0.25">
      <c r="A2209" s="3">
        <f>TITRES_STAT!B2212</f>
        <v>45919</v>
      </c>
      <c r="B2209" s="5">
        <f>TITRES_STAT!D2212</f>
        <v>0.79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3.7924748682461353E-3</v>
      </c>
      <c r="G2209" s="2">
        <f t="shared" si="312"/>
        <v>2.1653137666963304E-3</v>
      </c>
      <c r="H2209" s="2">
        <f t="shared" si="310"/>
        <v>1.7514666588170278</v>
      </c>
      <c r="I2209" s="2">
        <f t="shared" si="311"/>
        <v>63.655747134150538</v>
      </c>
    </row>
    <row r="2210" spans="1:9" ht="13.5" x14ac:dyDescent="0.25">
      <c r="A2210" s="3">
        <f>TITRES_STAT!B2213</f>
        <v>45922</v>
      </c>
      <c r="B2210" s="5">
        <f>TITRES_STAT!D2213</f>
        <v>0.79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3.521583806228554E-3</v>
      </c>
      <c r="G2210" s="2">
        <f t="shared" si="312"/>
        <v>2.0106484976465926E-3</v>
      </c>
      <c r="H2210" s="2">
        <f t="shared" si="310"/>
        <v>1.7514666588170278</v>
      </c>
      <c r="I2210" s="2">
        <f t="shared" si="311"/>
        <v>63.655747134150538</v>
      </c>
    </row>
    <row r="2211" spans="1:9" ht="13.5" x14ac:dyDescent="0.25">
      <c r="A2211" s="3">
        <f>TITRES_STAT!B2214</f>
        <v>45923</v>
      </c>
      <c r="B2211" s="5">
        <f>TITRES_STAT!D2214</f>
        <v>0.79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3.2700421057836574E-3</v>
      </c>
      <c r="G2211" s="2">
        <f t="shared" si="312"/>
        <v>1.8670307478146932E-3</v>
      </c>
      <c r="H2211" s="2">
        <f t="shared" si="310"/>
        <v>1.7514666588170278</v>
      </c>
      <c r="I2211" s="2">
        <f t="shared" si="311"/>
        <v>63.655747134150538</v>
      </c>
    </row>
    <row r="2212" spans="1:9" ht="13.5" x14ac:dyDescent="0.25">
      <c r="A2212" s="3">
        <f>TITRES_STAT!B2215</f>
        <v>45924</v>
      </c>
      <c r="B2212" s="5">
        <f>TITRES_STAT!D2215</f>
        <v>0.79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3.0364676696562529E-3</v>
      </c>
      <c r="G2212" s="2">
        <f t="shared" si="312"/>
        <v>1.7336714086850723E-3</v>
      </c>
      <c r="H2212" s="2">
        <f t="shared" si="310"/>
        <v>1.7514666588170273</v>
      </c>
      <c r="I2212" s="2">
        <f t="shared" si="311"/>
        <v>63.655747134150538</v>
      </c>
    </row>
    <row r="2213" spans="1:9" ht="13.5" x14ac:dyDescent="0.25">
      <c r="A2213" s="3">
        <f>TITRES_STAT!B2216</f>
        <v>45925</v>
      </c>
      <c r="B2213" s="5">
        <f>TITRES_STAT!D2216</f>
        <v>0.79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2.8195771218236633E-3</v>
      </c>
      <c r="G2213" s="2">
        <f t="shared" si="312"/>
        <v>1.6098377366361386E-3</v>
      </c>
      <c r="H2213" s="2">
        <f t="shared" si="310"/>
        <v>1.7514666588170273</v>
      </c>
      <c r="I2213" s="2">
        <f t="shared" si="311"/>
        <v>63.655747134150538</v>
      </c>
    </row>
    <row r="2214" spans="1:9" ht="13.5" x14ac:dyDescent="0.25">
      <c r="A2214" s="3">
        <f>TITRES_STAT!B2217</f>
        <v>45926</v>
      </c>
      <c r="B2214" s="5">
        <f>TITRES_STAT!D2217</f>
        <v>0.79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2.6181787559791158E-3</v>
      </c>
      <c r="G2214" s="2">
        <f t="shared" si="312"/>
        <v>1.4948493268764143E-3</v>
      </c>
      <c r="H2214" s="2">
        <f t="shared" si="310"/>
        <v>1.7514666588170273</v>
      </c>
      <c r="I2214" s="2">
        <f t="shared" si="311"/>
        <v>63.655747134150538</v>
      </c>
    </row>
    <row r="2215" spans="1:9" ht="13.5" x14ac:dyDescent="0.25">
      <c r="A2215" s="3">
        <f>TITRES_STAT!B2218</f>
        <v>45929</v>
      </c>
      <c r="B2215" s="5">
        <f>TITRES_STAT!D2218</f>
        <v>0.76</v>
      </c>
      <c r="C2215" s="2">
        <f t="shared" si="306"/>
        <v>-3.0000000000000027E-2</v>
      </c>
      <c r="D2215" s="2">
        <f t="shared" si="307"/>
        <v>0</v>
      </c>
      <c r="E2215" s="2">
        <f t="shared" si="308"/>
        <v>3.0000000000000027E-2</v>
      </c>
      <c r="F2215" s="2">
        <f t="shared" si="312"/>
        <v>2.4311659876948932E-3</v>
      </c>
      <c r="G2215" s="2">
        <f t="shared" si="312"/>
        <v>3.530931517813815E-3</v>
      </c>
      <c r="H2215" s="2">
        <f t="shared" si="310"/>
        <v>0.68853388275288774</v>
      </c>
      <c r="I2215" s="2">
        <f t="shared" si="311"/>
        <v>40.777024955539659</v>
      </c>
    </row>
    <row r="2216" spans="1:9" ht="13.5" x14ac:dyDescent="0.25">
      <c r="A2216" s="3">
        <f>TITRES_STAT!B2219</f>
        <v>45930</v>
      </c>
      <c r="B2216" s="5">
        <f>TITRES_STAT!D2219</f>
        <v>0.73</v>
      </c>
      <c r="C2216" s="2">
        <f t="shared" si="306"/>
        <v>-3.0000000000000027E-2</v>
      </c>
      <c r="D2216" s="2">
        <f t="shared" si="307"/>
        <v>0</v>
      </c>
      <c r="E2216" s="2">
        <f t="shared" si="308"/>
        <v>3.0000000000000027E-2</v>
      </c>
      <c r="F2216" s="2">
        <f t="shared" si="312"/>
        <v>2.2575112742881155E-3</v>
      </c>
      <c r="G2216" s="2">
        <f t="shared" si="312"/>
        <v>5.421579266541402E-3</v>
      </c>
      <c r="H2216" s="2">
        <f t="shared" si="310"/>
        <v>0.41639366747251372</v>
      </c>
      <c r="I2216" s="2">
        <f t="shared" si="311"/>
        <v>29.398159356045994</v>
      </c>
    </row>
    <row r="2217" spans="1:9" ht="13.5" x14ac:dyDescent="0.25">
      <c r="A2217" s="3">
        <f>TITRES_STAT!B2220</f>
        <v>45931</v>
      </c>
      <c r="B2217" s="5">
        <f>TITRES_STAT!D2220</f>
        <v>0.7</v>
      </c>
      <c r="C2217" s="2">
        <f t="shared" si="306"/>
        <v>-3.0000000000000027E-2</v>
      </c>
      <c r="D2217" s="2">
        <f t="shared" si="307"/>
        <v>0</v>
      </c>
      <c r="E2217" s="2">
        <f t="shared" si="308"/>
        <v>3.0000000000000027E-2</v>
      </c>
      <c r="F2217" s="2">
        <f t="shared" si="312"/>
        <v>2.0962604689818217E-3</v>
      </c>
      <c r="G2217" s="2">
        <f t="shared" si="312"/>
        <v>7.1771807475027325E-3</v>
      </c>
      <c r="H2217" s="2">
        <f t="shared" si="310"/>
        <v>0.29207296607532224</v>
      </c>
      <c r="I2217" s="2">
        <f t="shared" si="311"/>
        <v>22.604990100713536</v>
      </c>
    </row>
    <row r="2218" spans="1:9" ht="13.5" x14ac:dyDescent="0.25">
      <c r="A2218" s="3">
        <f>TITRES_STAT!B2221</f>
        <v>45932</v>
      </c>
      <c r="B2218" s="5">
        <f>TITRES_STAT!D2221</f>
        <v>0.67</v>
      </c>
      <c r="C2218" s="2">
        <f t="shared" si="306"/>
        <v>-2.9999999999999916E-2</v>
      </c>
      <c r="D2218" s="2">
        <f t="shared" si="307"/>
        <v>0</v>
      </c>
      <c r="E2218" s="2">
        <f t="shared" si="308"/>
        <v>2.9999999999999916E-2</v>
      </c>
      <c r="F2218" s="2">
        <f t="shared" si="312"/>
        <v>1.946527578340263E-3</v>
      </c>
      <c r="G2218" s="2">
        <f t="shared" si="312"/>
        <v>8.8073821226811021E-3</v>
      </c>
      <c r="H2218" s="2">
        <f t="shared" si="310"/>
        <v>0.22101091461984962</v>
      </c>
      <c r="I2218" s="2">
        <f t="shared" si="311"/>
        <v>18.100650204970464</v>
      </c>
    </row>
    <row r="2219" spans="1:9" ht="13.5" x14ac:dyDescent="0.25">
      <c r="A2219" s="3">
        <f>TITRES_STAT!B2222</f>
        <v>45933</v>
      </c>
      <c r="B2219" s="5">
        <f>TITRES_STAT!D2222</f>
        <v>0.64</v>
      </c>
      <c r="C2219" s="2">
        <f t="shared" si="306"/>
        <v>-3.0000000000000027E-2</v>
      </c>
      <c r="D2219" s="2">
        <f t="shared" si="307"/>
        <v>0</v>
      </c>
      <c r="E2219" s="2">
        <f t="shared" si="308"/>
        <v>3.0000000000000027E-2</v>
      </c>
      <c r="F2219" s="2">
        <f t="shared" si="312"/>
        <v>1.8074898941731012E-3</v>
      </c>
      <c r="G2219" s="2">
        <f t="shared" si="312"/>
        <v>1.0321140542489596E-2</v>
      </c>
      <c r="H2219" s="2">
        <f t="shared" si="310"/>
        <v>0.17512501517948623</v>
      </c>
      <c r="I2219" s="2">
        <f t="shared" si="311"/>
        <v>14.902671027961915</v>
      </c>
    </row>
    <row r="2220" spans="1:9" ht="13.5" x14ac:dyDescent="0.25">
      <c r="A2220" s="3">
        <f>TITRES_STAT!B2223</f>
        <v>45936</v>
      </c>
      <c r="B2220" s="5">
        <f>TITRES_STAT!D2223</f>
        <v>0.65</v>
      </c>
      <c r="C2220" s="2">
        <f t="shared" si="306"/>
        <v>1.0000000000000009E-2</v>
      </c>
      <c r="D2220" s="2">
        <f t="shared" si="307"/>
        <v>1.0000000000000009E-2</v>
      </c>
      <c r="E2220" s="2">
        <f t="shared" si="308"/>
        <v>0</v>
      </c>
      <c r="F2220" s="2">
        <f t="shared" si="312"/>
        <v>2.3926691874464516E-3</v>
      </c>
      <c r="G2220" s="2">
        <f t="shared" si="312"/>
        <v>9.5839162180260534E-3</v>
      </c>
      <c r="H2220" s="2">
        <f t="shared" si="310"/>
        <v>0.24965464357317352</v>
      </c>
      <c r="I2220" s="2">
        <f t="shared" si="311"/>
        <v>19.977891080317093</v>
      </c>
    </row>
    <row r="2221" spans="1:9" ht="13.5" x14ac:dyDescent="0.25">
      <c r="A2221" s="3">
        <f>TITRES_STAT!B2224</f>
        <v>45937</v>
      </c>
      <c r="B2221" s="5">
        <f>TITRES_STAT!D2224</f>
        <v>0.65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2.2217642454859907E-3</v>
      </c>
      <c r="G2221" s="2">
        <f t="shared" si="313"/>
        <v>8.8993507738813361E-3</v>
      </c>
      <c r="H2221" s="2">
        <f t="shared" si="310"/>
        <v>0.24965464357317349</v>
      </c>
      <c r="I2221" s="2">
        <f t="shared" si="311"/>
        <v>19.977891080317093</v>
      </c>
    </row>
    <row r="2222" spans="1:9" ht="13.5" x14ac:dyDescent="0.25">
      <c r="A2222" s="3">
        <f>TITRES_STAT!B2225</f>
        <v>45938</v>
      </c>
      <c r="B2222" s="5">
        <f>TITRES_STAT!D2225</f>
        <v>0.65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2.0630667993798485E-3</v>
      </c>
      <c r="G2222" s="2">
        <f t="shared" si="313"/>
        <v>8.2636828614612405E-3</v>
      </c>
      <c r="H2222" s="2">
        <f t="shared" si="310"/>
        <v>0.24965464357317349</v>
      </c>
      <c r="I2222" s="2">
        <f t="shared" si="311"/>
        <v>19.977891080317093</v>
      </c>
    </row>
    <row r="2223" spans="1:9" ht="13.5" x14ac:dyDescent="0.25">
      <c r="A2223" s="3">
        <f>TITRES_STAT!B2226</f>
        <v>45939</v>
      </c>
      <c r="B2223" s="5">
        <f>TITRES_STAT!D2226</f>
        <v>0.65</v>
      </c>
      <c r="C2223" s="2">
        <f t="shared" si="306"/>
        <v>0</v>
      </c>
      <c r="D2223" s="2">
        <f t="shared" si="307"/>
        <v>0</v>
      </c>
      <c r="E2223" s="2">
        <f t="shared" si="308"/>
        <v>0</v>
      </c>
      <c r="F2223" s="2">
        <f t="shared" si="313"/>
        <v>1.9157048851384307E-3</v>
      </c>
      <c r="G2223" s="2">
        <f t="shared" si="313"/>
        <v>7.6734197999282954E-3</v>
      </c>
      <c r="H2223" s="2">
        <f t="shared" si="310"/>
        <v>0.24965464357317349</v>
      </c>
      <c r="I2223" s="2">
        <f t="shared" si="311"/>
        <v>19.977891080317093</v>
      </c>
    </row>
    <row r="2224" spans="1:9" ht="13.5" x14ac:dyDescent="0.25">
      <c r="A2224" s="3">
        <f>TITRES_STAT!B2227</f>
        <v>45940</v>
      </c>
      <c r="B2224" s="5">
        <f>TITRES_STAT!D2227</f>
        <v>0.65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1.778868821914257E-3</v>
      </c>
      <c r="G2224" s="2">
        <f t="shared" si="313"/>
        <v>7.1253183856477024E-3</v>
      </c>
      <c r="H2224" s="2">
        <f t="shared" si="310"/>
        <v>0.24965464357317349</v>
      </c>
      <c r="I2224" s="2">
        <f t="shared" si="311"/>
        <v>19.977891080317093</v>
      </c>
    </row>
    <row r="2225" spans="1:9" ht="13.5" x14ac:dyDescent="0.25">
      <c r="A2225" s="3">
        <f>TITRES_STAT!B2228</f>
        <v>45943</v>
      </c>
      <c r="B2225" s="5">
        <f>TITRES_STAT!D2228</f>
        <v>0.65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1.6518067632060958E-3</v>
      </c>
      <c r="G2225" s="2">
        <f t="shared" si="313"/>
        <v>6.6163670723871516E-3</v>
      </c>
      <c r="H2225" s="2">
        <f t="shared" si="310"/>
        <v>0.24965464357317352</v>
      </c>
      <c r="I2225" s="2">
        <f t="shared" si="311"/>
        <v>19.977891080317093</v>
      </c>
    </row>
    <row r="2226" spans="1:9" ht="13.5" x14ac:dyDescent="0.25">
      <c r="A2226" s="3">
        <f>TITRES_STAT!B2229</f>
        <v>45944</v>
      </c>
      <c r="B2226" s="5">
        <f>TITRES_STAT!D2229</f>
        <v>0.65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1.5338205658342319E-3</v>
      </c>
      <c r="G2226" s="2">
        <f t="shared" si="313"/>
        <v>6.1437694243594984E-3</v>
      </c>
      <c r="H2226" s="2">
        <f t="shared" si="310"/>
        <v>0.24965464357317349</v>
      </c>
      <c r="I2226" s="2">
        <f t="shared" si="311"/>
        <v>19.977891080317093</v>
      </c>
    </row>
    <row r="2227" spans="1:9" ht="13.5" x14ac:dyDescent="0.25">
      <c r="A2227" s="3">
        <f>TITRES_STAT!B2230</f>
        <v>45946</v>
      </c>
      <c r="B2227" s="5">
        <f>TITRES_STAT!D2230</f>
        <v>0.65</v>
      </c>
      <c r="C2227" s="2">
        <f t="shared" si="306"/>
        <v>0</v>
      </c>
      <c r="D2227" s="2">
        <f t="shared" si="307"/>
        <v>0</v>
      </c>
      <c r="E2227" s="2">
        <f t="shared" si="308"/>
        <v>0</v>
      </c>
      <c r="F2227" s="2">
        <f t="shared" si="313"/>
        <v>1.4242619539889295E-3</v>
      </c>
      <c r="G2227" s="2">
        <f t="shared" si="313"/>
        <v>5.7049287511909625E-3</v>
      </c>
      <c r="H2227" s="2">
        <f t="shared" si="310"/>
        <v>0.24965464357317349</v>
      </c>
      <c r="I2227" s="2">
        <f t="shared" si="311"/>
        <v>19.977891080317093</v>
      </c>
    </row>
    <row r="2228" spans="1:9" ht="13.5" x14ac:dyDescent="0.25">
      <c r="A2228" s="3">
        <f>TITRES_STAT!B2231</f>
        <v>45947</v>
      </c>
      <c r="B2228" s="5">
        <f>TITRES_STAT!D2231</f>
        <v>0.65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1.3225289572754346E-3</v>
      </c>
      <c r="G2228" s="2">
        <f t="shared" si="313"/>
        <v>5.2974338403916077E-3</v>
      </c>
      <c r="H2228" s="2">
        <f t="shared" si="310"/>
        <v>0.24965464357317352</v>
      </c>
      <c r="I2228" s="2">
        <f t="shared" si="311"/>
        <v>19.977891080317093</v>
      </c>
    </row>
    <row r="2229" spans="1:9" ht="13.5" x14ac:dyDescent="0.25">
      <c r="A2229" s="3">
        <f>TITRES_STAT!B2232</f>
        <v>45950</v>
      </c>
      <c r="B2229" s="5">
        <f>TITRES_STAT!D2232</f>
        <v>0.65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1.2280626031843322E-3</v>
      </c>
      <c r="G2229" s="2">
        <f t="shared" si="313"/>
        <v>4.9190457089350647E-3</v>
      </c>
      <c r="H2229" s="2">
        <f t="shared" si="310"/>
        <v>0.24965464357317352</v>
      </c>
      <c r="I2229" s="2">
        <f t="shared" si="311"/>
        <v>19.977891080317093</v>
      </c>
    </row>
    <row r="2230" spans="1:9" ht="13.5" x14ac:dyDescent="0.25">
      <c r="A2230" s="3">
        <f>TITRES_STAT!B2233</f>
        <v>45951</v>
      </c>
      <c r="B2230" s="5">
        <f>TITRES_STAT!D2233</f>
        <v>0.65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1.1403438458140228E-3</v>
      </c>
      <c r="G2230" s="2">
        <f t="shared" si="313"/>
        <v>4.5676853011539882E-3</v>
      </c>
      <c r="H2230" s="2">
        <f t="shared" si="310"/>
        <v>0.24965464357317355</v>
      </c>
      <c r="I2230" s="2">
        <f t="shared" si="311"/>
        <v>19.977891080317093</v>
      </c>
    </row>
    <row r="2231" spans="1:9" ht="13.5" x14ac:dyDescent="0.25">
      <c r="A2231" s="3">
        <f>TITRES_STAT!B2234</f>
        <v>45952</v>
      </c>
      <c r="B2231" s="5">
        <f>TITRES_STAT!D2234</f>
        <v>0.65</v>
      </c>
      <c r="C2231" s="2">
        <f t="shared" si="306"/>
        <v>0</v>
      </c>
      <c r="D2231" s="2">
        <f t="shared" si="307"/>
        <v>0</v>
      </c>
      <c r="E2231" s="2">
        <f t="shared" si="308"/>
        <v>0</v>
      </c>
      <c r="F2231" s="2">
        <f t="shared" si="313"/>
        <v>1.0588907139701641E-3</v>
      </c>
      <c r="G2231" s="2">
        <f t="shared" si="313"/>
        <v>4.241422065357275E-3</v>
      </c>
      <c r="H2231" s="2">
        <f t="shared" si="310"/>
        <v>0.24965464357317355</v>
      </c>
      <c r="I2231" s="2">
        <f t="shared" si="311"/>
        <v>19.977891080317093</v>
      </c>
    </row>
    <row r="2232" spans="1:9" ht="13.5" x14ac:dyDescent="0.25">
      <c r="A2232" s="3">
        <f>TITRES_STAT!B2235</f>
        <v>45953</v>
      </c>
      <c r="B2232" s="5">
        <f>TITRES_STAT!D2235</f>
        <v>0.65</v>
      </c>
      <c r="C2232" s="2">
        <f t="shared" si="306"/>
        <v>0</v>
      </c>
      <c r="D2232" s="2">
        <f t="shared" si="307"/>
        <v>0</v>
      </c>
      <c r="E2232" s="2">
        <f t="shared" si="308"/>
        <v>0</v>
      </c>
      <c r="F2232" s="2">
        <f t="shared" si="313"/>
        <v>9.8325566297229527E-4</v>
      </c>
      <c r="G2232" s="2">
        <f t="shared" si="313"/>
        <v>3.9384633464031845E-3</v>
      </c>
      <c r="H2232" s="2">
        <f t="shared" si="310"/>
        <v>0.24965464357317352</v>
      </c>
      <c r="I2232" s="2">
        <f t="shared" si="311"/>
        <v>19.977891080317093</v>
      </c>
    </row>
    <row r="2233" spans="1:9" ht="13.5" x14ac:dyDescent="0.25">
      <c r="A2233" s="3">
        <f>TITRES_STAT!B2236</f>
        <v>45954</v>
      </c>
      <c r="B2233" s="5">
        <f>TITRES_STAT!D2236</f>
        <v>0.64</v>
      </c>
      <c r="C2233" s="2">
        <f t="shared" si="306"/>
        <v>-1.0000000000000009E-2</v>
      </c>
      <c r="D2233" s="2">
        <f t="shared" si="307"/>
        <v>0</v>
      </c>
      <c r="E2233" s="2">
        <f t="shared" si="308"/>
        <v>1.0000000000000009E-2</v>
      </c>
      <c r="F2233" s="2">
        <f t="shared" si="313"/>
        <v>9.1302311561713132E-4</v>
      </c>
      <c r="G2233" s="2">
        <f t="shared" si="313"/>
        <v>4.371430250231529E-3</v>
      </c>
      <c r="H2233" s="2">
        <f t="shared" si="310"/>
        <v>0.20886141682548265</v>
      </c>
      <c r="I2233" s="2">
        <f t="shared" si="311"/>
        <v>17.277531892279342</v>
      </c>
    </row>
    <row r="2234" spans="1:9" ht="13.5" x14ac:dyDescent="0.25">
      <c r="A2234" s="3">
        <f>TITRES_STAT!B2237</f>
        <v>45957</v>
      </c>
      <c r="B2234" s="5">
        <f>TITRES_STAT!D2237</f>
        <v>0.64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8.4780717878733629E-4</v>
      </c>
      <c r="G2234" s="2">
        <f t="shared" si="313"/>
        <v>4.0591852323578481E-3</v>
      </c>
      <c r="H2234" s="2">
        <f t="shared" si="310"/>
        <v>0.20886141682548268</v>
      </c>
      <c r="I2234" s="2">
        <f t="shared" si="311"/>
        <v>17.277531892279342</v>
      </c>
    </row>
    <row r="2235" spans="1:9" ht="13.5" x14ac:dyDescent="0.25">
      <c r="A2235" s="3">
        <f>TITRES_STAT!B2238</f>
        <v>45958</v>
      </c>
      <c r="B2235" s="5">
        <f>TITRES_STAT!D2238</f>
        <v>0.64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7.872495231596694E-4</v>
      </c>
      <c r="G2235" s="2">
        <f t="shared" si="313"/>
        <v>3.7692434300465733E-3</v>
      </c>
      <c r="H2235" s="2">
        <f t="shared" si="310"/>
        <v>0.20886141682548268</v>
      </c>
      <c r="I2235" s="2">
        <f t="shared" si="311"/>
        <v>17.277531892279342</v>
      </c>
    </row>
    <row r="2236" spans="1:9" ht="13.5" x14ac:dyDescent="0.25">
      <c r="A2236" s="3">
        <f>TITRES_STAT!B2239</f>
        <v>45959</v>
      </c>
      <c r="B2236" s="5">
        <f>TITRES_STAT!D2239</f>
        <v>0.62</v>
      </c>
      <c r="C2236" s="2">
        <f t="shared" si="306"/>
        <v>-2.0000000000000018E-2</v>
      </c>
      <c r="D2236" s="2">
        <f t="shared" si="307"/>
        <v>0</v>
      </c>
      <c r="E2236" s="2">
        <f t="shared" si="308"/>
        <v>2.0000000000000018E-2</v>
      </c>
      <c r="F2236" s="2">
        <f t="shared" si="313"/>
        <v>7.3101741436255017E-4</v>
      </c>
      <c r="G2236" s="2">
        <f t="shared" si="313"/>
        <v>4.9285831850432475E-3</v>
      </c>
      <c r="H2236" s="2">
        <f t="shared" si="310"/>
        <v>0.14832202012557399</v>
      </c>
      <c r="I2236" s="2">
        <f t="shared" si="311"/>
        <v>12.916413473404816</v>
      </c>
    </row>
    <row r="2237" spans="1:9" ht="13.5" x14ac:dyDescent="0.25">
      <c r="A2237" s="3">
        <f>TITRES_STAT!B2240</f>
        <v>45960</v>
      </c>
      <c r="B2237" s="5">
        <f>TITRES_STAT!D2240</f>
        <v>0.64</v>
      </c>
      <c r="C2237" s="2">
        <f t="shared" si="306"/>
        <v>2.0000000000000018E-2</v>
      </c>
      <c r="D2237" s="2">
        <f t="shared" si="307"/>
        <v>2.0000000000000018E-2</v>
      </c>
      <c r="E2237" s="2">
        <f t="shared" si="308"/>
        <v>0</v>
      </c>
      <c r="F2237" s="2">
        <f t="shared" ref="F2237:G2237" si="314">((F2236*13)+D2237)/14</f>
        <v>2.1073733133366549E-3</v>
      </c>
      <c r="G2237" s="2">
        <f t="shared" si="314"/>
        <v>4.576541528968729E-3</v>
      </c>
      <c r="H2237" s="2">
        <f t="shared" si="310"/>
        <v>0.46047289202935021</v>
      </c>
      <c r="I2237" s="2">
        <f t="shared" si="311"/>
        <v>31.529026970813248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237"/>
  <sheetViews>
    <sheetView tabSelected="1" topLeftCell="A2221" workbookViewId="0">
      <selection activeCell="K2229" sqref="K2229"/>
    </sheetView>
  </sheetViews>
  <sheetFormatPr defaultRowHeight="12.5" x14ac:dyDescent="0.25"/>
  <cols>
    <col min="1" max="1" width="11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42703</v>
      </c>
      <c r="B2" s="5">
        <f>TITRES_STAT!D5</f>
        <v>4.3819999999999997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42704</v>
      </c>
      <c r="B3" s="5">
        <f>TITRES_STAT!D6</f>
        <v>4.3819999999999997</v>
      </c>
      <c r="C3" s="4" t="s">
        <v>40</v>
      </c>
      <c r="D3" s="4" t="s">
        <v>41</v>
      </c>
      <c r="E3" s="2"/>
      <c r="F3" s="2"/>
      <c r="G3" s="2"/>
      <c r="H3" s="2"/>
    </row>
    <row r="4" spans="1:8" ht="13.5" x14ac:dyDescent="0.25">
      <c r="A4" s="3">
        <f>TITRES_STAT!B7</f>
        <v>42705</v>
      </c>
      <c r="B4" s="5">
        <f>TITRES_STAT!D7</f>
        <v>4.3819999999999997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42706</v>
      </c>
      <c r="B5" s="5">
        <f>TITRES_STAT!D8</f>
        <v>4.3819999999999997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42709</v>
      </c>
      <c r="B6" s="5">
        <f>TITRES_STAT!D9</f>
        <v>4.3819999999999997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42710</v>
      </c>
      <c r="B7" s="5">
        <f>TITRES_STAT!D10</f>
        <v>4.3819999999999997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42711</v>
      </c>
      <c r="B8" s="5">
        <f>TITRES_STAT!D11</f>
        <v>4.3819999999999997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42712</v>
      </c>
      <c r="B9" s="5">
        <f>TITRES_STAT!D12</f>
        <v>4.3819999999999997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42713</v>
      </c>
      <c r="B10" s="5">
        <f>TITRES_STAT!D13</f>
        <v>4.3819999999999997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42717</v>
      </c>
      <c r="B11" s="5">
        <f>TITRES_STAT!D14</f>
        <v>4.3819999999999997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42718</v>
      </c>
      <c r="B12" s="5">
        <f>TITRES_STAT!D15</f>
        <v>4.3819999999999997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42719</v>
      </c>
      <c r="B13" s="5">
        <f>TITRES_STAT!D16</f>
        <v>4.3819999999999997</v>
      </c>
      <c r="C13" s="2">
        <f>AVERAGE(B2:B13)</f>
        <v>4.3819999999999988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42720</v>
      </c>
      <c r="B14" s="5">
        <f>TITRES_STAT!D17</f>
        <v>4.3819999999999997</v>
      </c>
      <c r="C14" s="2">
        <f>$C$4*B4+C13*(1-$C$4)</f>
        <v>4.3819999999999988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42723</v>
      </c>
      <c r="B15" s="5">
        <f>TITRES_STAT!D18</f>
        <v>4.3819999999999997</v>
      </c>
      <c r="C15" s="2">
        <f t="shared" ref="C15:C78" si="0">$C$4*B5+C14*(1-$C$4)</f>
        <v>4.3819999999999988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42724</v>
      </c>
      <c r="B16" s="5">
        <f>TITRES_STAT!D19</f>
        <v>4.3819999999999997</v>
      </c>
      <c r="C16" s="2">
        <f t="shared" si="0"/>
        <v>4.3819999999999988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42725</v>
      </c>
      <c r="B17" s="5">
        <f>TITRES_STAT!D20</f>
        <v>4.3819999999999997</v>
      </c>
      <c r="C17" s="2">
        <f t="shared" si="0"/>
        <v>4.3819999999999988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42726</v>
      </c>
      <c r="B18" s="5">
        <f>TITRES_STAT!D21</f>
        <v>4.3819999999999997</v>
      </c>
      <c r="C18" s="2">
        <f t="shared" si="0"/>
        <v>4.3819999999999988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42727</v>
      </c>
      <c r="B19" s="5">
        <f>TITRES_STAT!D22</f>
        <v>4.3819999999999997</v>
      </c>
      <c r="C19" s="2">
        <f t="shared" si="0"/>
        <v>4.3819999999999988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42730</v>
      </c>
      <c r="B20" s="5">
        <f>TITRES_STAT!D23</f>
        <v>4.3819999999999997</v>
      </c>
      <c r="C20" s="2">
        <f t="shared" si="0"/>
        <v>4.3819999999999988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42731</v>
      </c>
      <c r="B21" s="5">
        <f>TITRES_STAT!D24</f>
        <v>4.3819999999999997</v>
      </c>
      <c r="C21" s="2">
        <f t="shared" si="0"/>
        <v>4.3819999999999988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42732</v>
      </c>
      <c r="B22" s="5">
        <f>TITRES_STAT!D25</f>
        <v>4.3819999999999997</v>
      </c>
      <c r="C22" s="2">
        <f t="shared" si="0"/>
        <v>4.3819999999999988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42733</v>
      </c>
      <c r="B23" s="5">
        <f>TITRES_STAT!D26</f>
        <v>4.3819999999999997</v>
      </c>
      <c r="C23" s="2">
        <f t="shared" si="0"/>
        <v>4.3819999999999988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42734</v>
      </c>
      <c r="B24" s="5">
        <f>TITRES_STAT!D27</f>
        <v>4.3819999999999997</v>
      </c>
      <c r="C24" s="2">
        <f t="shared" si="0"/>
        <v>4.3819999999999988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42737</v>
      </c>
      <c r="B25" s="5">
        <f>TITRES_STAT!D28</f>
        <v>4.3819999999999997</v>
      </c>
      <c r="C25" s="2">
        <f t="shared" si="0"/>
        <v>4.3819999999999988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42738</v>
      </c>
      <c r="B26" s="5">
        <f>TITRES_STAT!D29</f>
        <v>4.3819999999999997</v>
      </c>
      <c r="C26" s="2">
        <f t="shared" si="0"/>
        <v>4.3819999999999988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42739</v>
      </c>
      <c r="B27" s="5">
        <f>TITRES_STAT!D30</f>
        <v>4.3819999999999997</v>
      </c>
      <c r="C27" s="2">
        <f t="shared" si="0"/>
        <v>4.3819999999999988</v>
      </c>
      <c r="D27" s="2">
        <f>AVERAGE(B2:B27)</f>
        <v>4.3820000000000014</v>
      </c>
      <c r="E27" s="2">
        <f>C27-D27</f>
        <v>0</v>
      </c>
      <c r="F27" s="2"/>
      <c r="G27" s="2"/>
      <c r="H27" s="2"/>
    </row>
    <row r="28" spans="1:8" ht="13.5" x14ac:dyDescent="0.25">
      <c r="A28" s="3">
        <f>TITRES_STAT!B31</f>
        <v>42740</v>
      </c>
      <c r="B28" s="5">
        <f>TITRES_STAT!D31</f>
        <v>4.3819999999999997</v>
      </c>
      <c r="C28" s="2">
        <f t="shared" si="0"/>
        <v>4.3819999999999988</v>
      </c>
      <c r="D28" s="2">
        <f>$D$4*B28+(1-$D$4)*D27</f>
        <v>4.3820000000000014</v>
      </c>
      <c r="E28" s="2">
        <f t="shared" ref="E28:E91" si="1">C28-D28</f>
        <v>0</v>
      </c>
      <c r="F28" s="2"/>
      <c r="G28" s="2"/>
      <c r="H28" s="2"/>
    </row>
    <row r="29" spans="1:8" ht="13.5" x14ac:dyDescent="0.25">
      <c r="A29" s="3">
        <f>TITRES_STAT!B32</f>
        <v>42741</v>
      </c>
      <c r="B29" s="5">
        <f>TITRES_STAT!D32</f>
        <v>4.3819999999999997</v>
      </c>
      <c r="C29" s="2">
        <f t="shared" si="0"/>
        <v>4.3819999999999988</v>
      </c>
      <c r="D29" s="2">
        <f t="shared" ref="D29:D92" si="2">$D$4*B29+(1-$D$4)*D28</f>
        <v>4.3820000000000014</v>
      </c>
      <c r="E29" s="2">
        <f t="shared" si="1"/>
        <v>0</v>
      </c>
      <c r="F29" s="2"/>
      <c r="G29" s="2"/>
      <c r="H29" s="2"/>
    </row>
    <row r="30" spans="1:8" ht="13.5" x14ac:dyDescent="0.25">
      <c r="A30" s="3">
        <f>TITRES_STAT!B33</f>
        <v>42744</v>
      </c>
      <c r="B30" s="5">
        <f>TITRES_STAT!D33</f>
        <v>4.3819999999999997</v>
      </c>
      <c r="C30" s="2">
        <f t="shared" si="0"/>
        <v>4.3819999999999988</v>
      </c>
      <c r="D30" s="2">
        <f t="shared" si="2"/>
        <v>4.3820000000000014</v>
      </c>
      <c r="E30" s="2">
        <f t="shared" si="1"/>
        <v>0</v>
      </c>
      <c r="F30" s="2"/>
      <c r="G30" s="2"/>
      <c r="H30" s="2"/>
    </row>
    <row r="31" spans="1:8" ht="13.5" x14ac:dyDescent="0.25">
      <c r="A31" s="3">
        <f>TITRES_STAT!B34</f>
        <v>42745</v>
      </c>
      <c r="B31" s="5">
        <f>TITRES_STAT!D34</f>
        <v>4.3819999999999997</v>
      </c>
      <c r="C31" s="2">
        <f t="shared" si="0"/>
        <v>4.3819999999999988</v>
      </c>
      <c r="D31" s="2">
        <f t="shared" si="2"/>
        <v>4.3820000000000014</v>
      </c>
      <c r="E31" s="2">
        <f t="shared" si="1"/>
        <v>0</v>
      </c>
      <c r="F31" s="2"/>
      <c r="G31" s="2"/>
      <c r="H31" s="2"/>
    </row>
    <row r="32" spans="1:8" ht="13.5" x14ac:dyDescent="0.25">
      <c r="A32" s="3">
        <f>TITRES_STAT!B35</f>
        <v>42746</v>
      </c>
      <c r="B32" s="5">
        <f>TITRES_STAT!D35</f>
        <v>4.3819999999999997</v>
      </c>
      <c r="C32" s="2">
        <f t="shared" si="0"/>
        <v>4.3819999999999988</v>
      </c>
      <c r="D32" s="2">
        <f t="shared" si="2"/>
        <v>4.3820000000000014</v>
      </c>
      <c r="E32" s="2">
        <f t="shared" si="1"/>
        <v>0</v>
      </c>
      <c r="F32" s="2"/>
      <c r="G32" s="2"/>
      <c r="H32" s="2"/>
    </row>
    <row r="33" spans="1:8" ht="13.5" x14ac:dyDescent="0.25">
      <c r="A33" s="3">
        <f>TITRES_STAT!B36</f>
        <v>42747</v>
      </c>
      <c r="B33" s="5">
        <f>TITRES_STAT!D36</f>
        <v>4.3819999999999997</v>
      </c>
      <c r="C33" s="2">
        <f t="shared" si="0"/>
        <v>4.3819999999999988</v>
      </c>
      <c r="D33" s="2">
        <f t="shared" si="2"/>
        <v>4.3820000000000014</v>
      </c>
      <c r="E33" s="2">
        <f t="shared" si="1"/>
        <v>0</v>
      </c>
      <c r="F33" s="2"/>
      <c r="G33" s="2"/>
      <c r="H33" s="2"/>
    </row>
    <row r="34" spans="1:8" ht="13.5" x14ac:dyDescent="0.25">
      <c r="A34" s="3">
        <f>TITRES_STAT!B37</f>
        <v>42748</v>
      </c>
      <c r="B34" s="5">
        <f>TITRES_STAT!D37</f>
        <v>4.3819999999999997</v>
      </c>
      <c r="C34" s="2">
        <f t="shared" si="0"/>
        <v>4.3819999999999988</v>
      </c>
      <c r="D34" s="2">
        <f t="shared" si="2"/>
        <v>4.3820000000000014</v>
      </c>
      <c r="E34" s="2">
        <f t="shared" si="1"/>
        <v>0</v>
      </c>
      <c r="F34" s="2"/>
      <c r="G34" s="2"/>
      <c r="H34" s="2"/>
    </row>
    <row r="35" spans="1:8" ht="13.5" x14ac:dyDescent="0.25">
      <c r="A35" s="3">
        <f>TITRES_STAT!B38</f>
        <v>42751</v>
      </c>
      <c r="B35" s="5">
        <f>TITRES_STAT!D38</f>
        <v>4.3819999999999997</v>
      </c>
      <c r="C35" s="2">
        <f t="shared" si="0"/>
        <v>4.3819999999999988</v>
      </c>
      <c r="D35" s="2">
        <f t="shared" si="2"/>
        <v>4.3820000000000014</v>
      </c>
      <c r="E35" s="2">
        <f t="shared" si="1"/>
        <v>0</v>
      </c>
      <c r="F35" s="2">
        <f>AVERAGE(E27:E35)</f>
        <v>0</v>
      </c>
      <c r="G35" s="2">
        <f>E35-F35</f>
        <v>0</v>
      </c>
      <c r="H35" s="2" t="str">
        <f>IF(G35&lt;0,"Hold","Sell")</f>
        <v>Sell</v>
      </c>
    </row>
    <row r="36" spans="1:8" ht="13.5" x14ac:dyDescent="0.25">
      <c r="A36" s="3">
        <f>TITRES_STAT!B39</f>
        <v>42752</v>
      </c>
      <c r="B36" s="5">
        <f>TITRES_STAT!D39</f>
        <v>4.3819999999999997</v>
      </c>
      <c r="C36" s="2">
        <f t="shared" si="0"/>
        <v>4.3819999999999988</v>
      </c>
      <c r="D36" s="2">
        <f t="shared" si="2"/>
        <v>4.3820000000000014</v>
      </c>
      <c r="E36" s="2">
        <f t="shared" si="1"/>
        <v>0</v>
      </c>
      <c r="F36" s="2">
        <f>(E36*(2/(10)))+((1-(2/10))*F35)</f>
        <v>0</v>
      </c>
      <c r="G36" s="2">
        <f t="shared" ref="G36:G99" si="3">E36-F36</f>
        <v>0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42753</v>
      </c>
      <c r="B37" s="5">
        <f>TITRES_STAT!D40</f>
        <v>4.3819999999999997</v>
      </c>
      <c r="C37" s="2">
        <f t="shared" si="0"/>
        <v>4.3819999999999988</v>
      </c>
      <c r="D37" s="2">
        <f t="shared" si="2"/>
        <v>4.3820000000000014</v>
      </c>
      <c r="E37" s="2">
        <f t="shared" si="1"/>
        <v>0</v>
      </c>
      <c r="F37" s="2">
        <f t="shared" ref="F37:F100" si="5">(E37*(2/(10)))+((1-(2/10))*F36)</f>
        <v>0</v>
      </c>
      <c r="G37" s="2">
        <f t="shared" si="3"/>
        <v>0</v>
      </c>
      <c r="H37" s="2" t="str">
        <f t="shared" si="4"/>
        <v>Sell</v>
      </c>
    </row>
    <row r="38" spans="1:8" ht="13.5" x14ac:dyDescent="0.25">
      <c r="A38" s="3">
        <f>TITRES_STAT!B41</f>
        <v>42754</v>
      </c>
      <c r="B38" s="5">
        <f>TITRES_STAT!D41</f>
        <v>4.3819999999999997</v>
      </c>
      <c r="C38" s="2">
        <f t="shared" si="0"/>
        <v>4.3819999999999988</v>
      </c>
      <c r="D38" s="2">
        <f t="shared" si="2"/>
        <v>4.3820000000000014</v>
      </c>
      <c r="E38" s="2">
        <f t="shared" si="1"/>
        <v>0</v>
      </c>
      <c r="F38" s="2">
        <f t="shared" si="5"/>
        <v>0</v>
      </c>
      <c r="G38" s="2">
        <f t="shared" si="3"/>
        <v>0</v>
      </c>
      <c r="H38" s="2" t="str">
        <f t="shared" si="4"/>
        <v>Sell</v>
      </c>
    </row>
    <row r="39" spans="1:8" ht="13.5" x14ac:dyDescent="0.25">
      <c r="A39" s="3">
        <f>TITRES_STAT!B42</f>
        <v>42755</v>
      </c>
      <c r="B39" s="5">
        <f>TITRES_STAT!D42</f>
        <v>4.3819999999999997</v>
      </c>
      <c r="C39" s="2">
        <f t="shared" si="0"/>
        <v>4.3819999999999988</v>
      </c>
      <c r="D39" s="2">
        <f t="shared" si="2"/>
        <v>4.3820000000000014</v>
      </c>
      <c r="E39" s="2">
        <f t="shared" si="1"/>
        <v>0</v>
      </c>
      <c r="F39" s="2">
        <f t="shared" si="5"/>
        <v>0</v>
      </c>
      <c r="G39" s="2">
        <f t="shared" si="3"/>
        <v>0</v>
      </c>
      <c r="H39" s="2" t="str">
        <f t="shared" si="4"/>
        <v>Sell</v>
      </c>
    </row>
    <row r="40" spans="1:8" ht="13.5" x14ac:dyDescent="0.25">
      <c r="A40" s="3">
        <f>TITRES_STAT!B43</f>
        <v>42758</v>
      </c>
      <c r="B40" s="5">
        <f>TITRES_STAT!D43</f>
        <v>4.3819999999999997</v>
      </c>
      <c r="C40" s="2">
        <f t="shared" si="0"/>
        <v>4.3819999999999988</v>
      </c>
      <c r="D40" s="2">
        <f t="shared" si="2"/>
        <v>4.3820000000000014</v>
      </c>
      <c r="E40" s="2">
        <f t="shared" si="1"/>
        <v>0</v>
      </c>
      <c r="F40" s="2">
        <f t="shared" si="5"/>
        <v>0</v>
      </c>
      <c r="G40" s="2">
        <f t="shared" si="3"/>
        <v>0</v>
      </c>
      <c r="H40" s="2" t="str">
        <f t="shared" si="4"/>
        <v>Sell</v>
      </c>
    </row>
    <row r="41" spans="1:8" ht="13.5" x14ac:dyDescent="0.25">
      <c r="A41" s="3">
        <f>TITRES_STAT!B44</f>
        <v>42759</v>
      </c>
      <c r="B41" s="5">
        <f>TITRES_STAT!D44</f>
        <v>4.3819999999999997</v>
      </c>
      <c r="C41" s="2">
        <f t="shared" si="0"/>
        <v>4.3819999999999988</v>
      </c>
      <c r="D41" s="2">
        <f t="shared" si="2"/>
        <v>4.3820000000000014</v>
      </c>
      <c r="E41" s="2">
        <f t="shared" si="1"/>
        <v>0</v>
      </c>
      <c r="F41" s="2">
        <f t="shared" si="5"/>
        <v>0</v>
      </c>
      <c r="G41" s="2">
        <f t="shared" si="3"/>
        <v>0</v>
      </c>
      <c r="H41" s="2" t="str">
        <f t="shared" si="4"/>
        <v>Sell</v>
      </c>
    </row>
    <row r="42" spans="1:8" ht="13.5" x14ac:dyDescent="0.25">
      <c r="A42" s="3">
        <f>TITRES_STAT!B45</f>
        <v>42760</v>
      </c>
      <c r="B42" s="5">
        <f>TITRES_STAT!D45</f>
        <v>4.3819999999999997</v>
      </c>
      <c r="C42" s="2">
        <f t="shared" si="0"/>
        <v>4.3819999999999988</v>
      </c>
      <c r="D42" s="2">
        <f t="shared" si="2"/>
        <v>4.3820000000000014</v>
      </c>
      <c r="E42" s="2">
        <f t="shared" si="1"/>
        <v>0</v>
      </c>
      <c r="F42" s="2">
        <f t="shared" si="5"/>
        <v>0</v>
      </c>
      <c r="G42" s="2">
        <f t="shared" si="3"/>
        <v>0</v>
      </c>
      <c r="H42" s="2" t="str">
        <f t="shared" si="4"/>
        <v>Sell</v>
      </c>
    </row>
    <row r="43" spans="1:8" ht="13.5" x14ac:dyDescent="0.25">
      <c r="A43" s="3">
        <f>TITRES_STAT!B46</f>
        <v>42761</v>
      </c>
      <c r="B43" s="5">
        <f>TITRES_STAT!D46</f>
        <v>4.3819999999999997</v>
      </c>
      <c r="C43" s="2">
        <f t="shared" si="0"/>
        <v>4.3819999999999988</v>
      </c>
      <c r="D43" s="2">
        <f t="shared" si="2"/>
        <v>4.3820000000000014</v>
      </c>
      <c r="E43" s="2">
        <f t="shared" si="1"/>
        <v>0</v>
      </c>
      <c r="F43" s="2">
        <f t="shared" si="5"/>
        <v>0</v>
      </c>
      <c r="G43" s="2">
        <f t="shared" si="3"/>
        <v>0</v>
      </c>
      <c r="H43" s="2" t="str">
        <f t="shared" si="4"/>
        <v>Sell</v>
      </c>
    </row>
    <row r="44" spans="1:8" ht="13.5" x14ac:dyDescent="0.25">
      <c r="A44" s="3">
        <f>TITRES_STAT!B47</f>
        <v>42762</v>
      </c>
      <c r="B44" s="5">
        <f>TITRES_STAT!D47</f>
        <v>4.3819999999999997</v>
      </c>
      <c r="C44" s="2">
        <f t="shared" si="0"/>
        <v>4.3819999999999988</v>
      </c>
      <c r="D44" s="2">
        <f t="shared" si="2"/>
        <v>4.3820000000000014</v>
      </c>
      <c r="E44" s="2">
        <f t="shared" si="1"/>
        <v>0</v>
      </c>
      <c r="F44" s="2">
        <f t="shared" si="5"/>
        <v>0</v>
      </c>
      <c r="G44" s="2">
        <f t="shared" si="3"/>
        <v>0</v>
      </c>
      <c r="H44" s="2" t="str">
        <f t="shared" si="4"/>
        <v>Sell</v>
      </c>
    </row>
    <row r="45" spans="1:8" ht="13.5" x14ac:dyDescent="0.25">
      <c r="A45" s="3">
        <f>TITRES_STAT!B48</f>
        <v>42765</v>
      </c>
      <c r="B45" s="5">
        <f>TITRES_STAT!D48</f>
        <v>4.3819999999999997</v>
      </c>
      <c r="C45" s="2">
        <f t="shared" si="0"/>
        <v>4.3819999999999988</v>
      </c>
      <c r="D45" s="2">
        <f t="shared" si="2"/>
        <v>4.3820000000000014</v>
      </c>
      <c r="E45" s="2">
        <f t="shared" si="1"/>
        <v>0</v>
      </c>
      <c r="F45" s="2">
        <f t="shared" si="5"/>
        <v>0</v>
      </c>
      <c r="G45" s="2">
        <f t="shared" si="3"/>
        <v>0</v>
      </c>
      <c r="H45" s="2" t="str">
        <f t="shared" si="4"/>
        <v>Sell</v>
      </c>
    </row>
    <row r="46" spans="1:8" ht="13.5" x14ac:dyDescent="0.25">
      <c r="A46" s="3">
        <f>TITRES_STAT!B49</f>
        <v>42766</v>
      </c>
      <c r="B46" s="5">
        <f>TITRES_STAT!D49</f>
        <v>4.3819999999999997</v>
      </c>
      <c r="C46" s="2">
        <f t="shared" si="0"/>
        <v>4.3819999999999988</v>
      </c>
      <c r="D46" s="2">
        <f t="shared" si="2"/>
        <v>4.3820000000000014</v>
      </c>
      <c r="E46" s="2">
        <f t="shared" si="1"/>
        <v>0</v>
      </c>
      <c r="F46" s="2">
        <f t="shared" si="5"/>
        <v>0</v>
      </c>
      <c r="G46" s="2">
        <f t="shared" si="3"/>
        <v>0</v>
      </c>
      <c r="H46" s="2" t="str">
        <f t="shared" si="4"/>
        <v>Sell</v>
      </c>
    </row>
    <row r="47" spans="1:8" ht="13.5" x14ac:dyDescent="0.25">
      <c r="A47" s="3">
        <f>TITRES_STAT!B50</f>
        <v>42767</v>
      </c>
      <c r="B47" s="5">
        <f>TITRES_STAT!D50</f>
        <v>4.3819999999999997</v>
      </c>
      <c r="C47" s="2">
        <f t="shared" si="0"/>
        <v>4.3819999999999988</v>
      </c>
      <c r="D47" s="2">
        <f t="shared" si="2"/>
        <v>4.3820000000000014</v>
      </c>
      <c r="E47" s="2">
        <f t="shared" si="1"/>
        <v>0</v>
      </c>
      <c r="F47" s="2">
        <f t="shared" si="5"/>
        <v>0</v>
      </c>
      <c r="G47" s="2">
        <f t="shared" si="3"/>
        <v>0</v>
      </c>
      <c r="H47" s="2" t="str">
        <f t="shared" si="4"/>
        <v>Sell</v>
      </c>
    </row>
    <row r="48" spans="1:8" ht="13.5" x14ac:dyDescent="0.25">
      <c r="A48" s="3">
        <f>TITRES_STAT!B51</f>
        <v>42768</v>
      </c>
      <c r="B48" s="5">
        <f>TITRES_STAT!D51</f>
        <v>4.3819999999999997</v>
      </c>
      <c r="C48" s="2">
        <f t="shared" si="0"/>
        <v>4.3819999999999988</v>
      </c>
      <c r="D48" s="2">
        <f t="shared" si="2"/>
        <v>4.3820000000000014</v>
      </c>
      <c r="E48" s="2">
        <f t="shared" si="1"/>
        <v>0</v>
      </c>
      <c r="F48" s="2">
        <f t="shared" si="5"/>
        <v>0</v>
      </c>
      <c r="G48" s="2">
        <f t="shared" si="3"/>
        <v>0</v>
      </c>
      <c r="H48" s="2" t="str">
        <f t="shared" si="4"/>
        <v>Sell</v>
      </c>
    </row>
    <row r="49" spans="1:8" ht="13.5" x14ac:dyDescent="0.25">
      <c r="A49" s="3">
        <f>TITRES_STAT!B52</f>
        <v>42769</v>
      </c>
      <c r="B49" s="5">
        <f>TITRES_STAT!D52</f>
        <v>4.3819999999999997</v>
      </c>
      <c r="C49" s="2">
        <f t="shared" si="0"/>
        <v>4.3819999999999988</v>
      </c>
      <c r="D49" s="2">
        <f t="shared" si="2"/>
        <v>4.3820000000000014</v>
      </c>
      <c r="E49" s="2">
        <f t="shared" si="1"/>
        <v>0</v>
      </c>
      <c r="F49" s="2">
        <f t="shared" si="5"/>
        <v>0</v>
      </c>
      <c r="G49" s="2">
        <f t="shared" si="3"/>
        <v>0</v>
      </c>
      <c r="H49" s="2" t="str">
        <f t="shared" si="4"/>
        <v>Sell</v>
      </c>
    </row>
    <row r="50" spans="1:8" ht="13.5" x14ac:dyDescent="0.25">
      <c r="A50" s="3">
        <f>TITRES_STAT!B53</f>
        <v>42772</v>
      </c>
      <c r="B50" s="5">
        <f>TITRES_STAT!D53</f>
        <v>4.3819999999999997</v>
      </c>
      <c r="C50" s="2">
        <f t="shared" si="0"/>
        <v>4.3819999999999988</v>
      </c>
      <c r="D50" s="2">
        <f t="shared" si="2"/>
        <v>4.3820000000000014</v>
      </c>
      <c r="E50" s="2">
        <f t="shared" si="1"/>
        <v>0</v>
      </c>
      <c r="F50" s="2">
        <f t="shared" si="5"/>
        <v>0</v>
      </c>
      <c r="G50" s="2">
        <f t="shared" si="3"/>
        <v>0</v>
      </c>
      <c r="H50" s="2" t="str">
        <f t="shared" si="4"/>
        <v>Sell</v>
      </c>
    </row>
    <row r="51" spans="1:8" ht="13.5" x14ac:dyDescent="0.25">
      <c r="A51" s="3">
        <f>TITRES_STAT!B54</f>
        <v>42773</v>
      </c>
      <c r="B51" s="5">
        <f>TITRES_STAT!D54</f>
        <v>4.3819999999999997</v>
      </c>
      <c r="C51" s="2">
        <f t="shared" si="0"/>
        <v>4.3819999999999988</v>
      </c>
      <c r="D51" s="2">
        <f t="shared" si="2"/>
        <v>4.3820000000000014</v>
      </c>
      <c r="E51" s="2">
        <f t="shared" si="1"/>
        <v>0</v>
      </c>
      <c r="F51" s="2">
        <f t="shared" si="5"/>
        <v>0</v>
      </c>
      <c r="G51" s="2">
        <f t="shared" si="3"/>
        <v>0</v>
      </c>
      <c r="H51" s="2" t="str">
        <f t="shared" si="4"/>
        <v>Sell</v>
      </c>
    </row>
    <row r="52" spans="1:8" ht="13.5" x14ac:dyDescent="0.25">
      <c r="A52" s="3">
        <f>TITRES_STAT!B55</f>
        <v>42774</v>
      </c>
      <c r="B52" s="5">
        <f>TITRES_STAT!D55</f>
        <v>4.3819999999999997</v>
      </c>
      <c r="C52" s="2">
        <f t="shared" si="0"/>
        <v>4.3819999999999988</v>
      </c>
      <c r="D52" s="2">
        <f t="shared" si="2"/>
        <v>4.3820000000000014</v>
      </c>
      <c r="E52" s="2">
        <f t="shared" si="1"/>
        <v>0</v>
      </c>
      <c r="F52" s="2">
        <f t="shared" si="5"/>
        <v>0</v>
      </c>
      <c r="G52" s="2">
        <f t="shared" si="3"/>
        <v>0</v>
      </c>
      <c r="H52" s="2" t="str">
        <f t="shared" si="4"/>
        <v>Sell</v>
      </c>
    </row>
    <row r="53" spans="1:8" ht="13.5" x14ac:dyDescent="0.25">
      <c r="A53" s="3">
        <f>TITRES_STAT!B56</f>
        <v>42775</v>
      </c>
      <c r="B53" s="5">
        <f>TITRES_STAT!D56</f>
        <v>4.3819999999999997</v>
      </c>
      <c r="C53" s="2">
        <f t="shared" si="0"/>
        <v>4.3819999999999988</v>
      </c>
      <c r="D53" s="2">
        <f t="shared" si="2"/>
        <v>4.3820000000000014</v>
      </c>
      <c r="E53" s="2">
        <f t="shared" si="1"/>
        <v>0</v>
      </c>
      <c r="F53" s="2">
        <f t="shared" si="5"/>
        <v>0</v>
      </c>
      <c r="G53" s="2">
        <f t="shared" si="3"/>
        <v>0</v>
      </c>
      <c r="H53" s="2" t="str">
        <f t="shared" si="4"/>
        <v>Sell</v>
      </c>
    </row>
    <row r="54" spans="1:8" ht="13.5" x14ac:dyDescent="0.25">
      <c r="A54" s="3">
        <f>TITRES_STAT!B57</f>
        <v>42776</v>
      </c>
      <c r="B54" s="5">
        <f>TITRES_STAT!D57</f>
        <v>4.3819999999999997</v>
      </c>
      <c r="C54" s="2">
        <f t="shared" si="0"/>
        <v>4.3819999999999988</v>
      </c>
      <c r="D54" s="2">
        <f t="shared" si="2"/>
        <v>4.3820000000000014</v>
      </c>
      <c r="E54" s="2">
        <f t="shared" si="1"/>
        <v>0</v>
      </c>
      <c r="F54" s="2">
        <f t="shared" si="5"/>
        <v>0</v>
      </c>
      <c r="G54" s="2">
        <f t="shared" si="3"/>
        <v>0</v>
      </c>
      <c r="H54" s="2" t="str">
        <f t="shared" si="4"/>
        <v>Sell</v>
      </c>
    </row>
    <row r="55" spans="1:8" ht="13.5" x14ac:dyDescent="0.25">
      <c r="A55" s="3">
        <f>TITRES_STAT!B58</f>
        <v>42779</v>
      </c>
      <c r="B55" s="5">
        <f>TITRES_STAT!D58</f>
        <v>4.3819999999999997</v>
      </c>
      <c r="C55" s="2">
        <f t="shared" si="0"/>
        <v>4.3819999999999988</v>
      </c>
      <c r="D55" s="2">
        <f t="shared" si="2"/>
        <v>4.3820000000000014</v>
      </c>
      <c r="E55" s="2">
        <f t="shared" si="1"/>
        <v>0</v>
      </c>
      <c r="F55" s="2">
        <f t="shared" si="5"/>
        <v>0</v>
      </c>
      <c r="G55" s="2">
        <f t="shared" si="3"/>
        <v>0</v>
      </c>
      <c r="H55" s="2" t="str">
        <f t="shared" si="4"/>
        <v>Sell</v>
      </c>
    </row>
    <row r="56" spans="1:8" ht="13.5" x14ac:dyDescent="0.25">
      <c r="A56" s="3">
        <f>TITRES_STAT!B59</f>
        <v>42780</v>
      </c>
      <c r="B56" s="5">
        <f>TITRES_STAT!D59</f>
        <v>4.3819999999999997</v>
      </c>
      <c r="C56" s="2">
        <f t="shared" si="0"/>
        <v>4.3819999999999988</v>
      </c>
      <c r="D56" s="2">
        <f t="shared" si="2"/>
        <v>4.3820000000000014</v>
      </c>
      <c r="E56" s="2">
        <f t="shared" si="1"/>
        <v>0</v>
      </c>
      <c r="F56" s="2">
        <f t="shared" si="5"/>
        <v>0</v>
      </c>
      <c r="G56" s="2">
        <f t="shared" si="3"/>
        <v>0</v>
      </c>
      <c r="H56" s="2" t="str">
        <f t="shared" si="4"/>
        <v>Sell</v>
      </c>
    </row>
    <row r="57" spans="1:8" ht="13.5" x14ac:dyDescent="0.25">
      <c r="A57" s="3">
        <f>TITRES_STAT!B60</f>
        <v>42781</v>
      </c>
      <c r="B57" s="5">
        <f>TITRES_STAT!D60</f>
        <v>4.3819999999999997</v>
      </c>
      <c r="C57" s="2">
        <f t="shared" si="0"/>
        <v>4.3819999999999988</v>
      </c>
      <c r="D57" s="2">
        <f t="shared" si="2"/>
        <v>4.3820000000000014</v>
      </c>
      <c r="E57" s="2">
        <f t="shared" si="1"/>
        <v>0</v>
      </c>
      <c r="F57" s="2">
        <f t="shared" si="5"/>
        <v>0</v>
      </c>
      <c r="G57" s="2">
        <f t="shared" si="3"/>
        <v>0</v>
      </c>
      <c r="H57" s="2" t="str">
        <f t="shared" si="4"/>
        <v>Sell</v>
      </c>
    </row>
    <row r="58" spans="1:8" ht="13.5" x14ac:dyDescent="0.25">
      <c r="A58" s="3">
        <f>TITRES_STAT!B61</f>
        <v>42782</v>
      </c>
      <c r="B58" s="5">
        <f>TITRES_STAT!D61</f>
        <v>4.3819999999999997</v>
      </c>
      <c r="C58" s="2">
        <f t="shared" si="0"/>
        <v>4.3819999999999988</v>
      </c>
      <c r="D58" s="2">
        <f t="shared" si="2"/>
        <v>4.3820000000000014</v>
      </c>
      <c r="E58" s="2">
        <f t="shared" si="1"/>
        <v>0</v>
      </c>
      <c r="F58" s="2">
        <f t="shared" si="5"/>
        <v>0</v>
      </c>
      <c r="G58" s="2">
        <f t="shared" si="3"/>
        <v>0</v>
      </c>
      <c r="H58" s="2" t="str">
        <f t="shared" si="4"/>
        <v>Sell</v>
      </c>
    </row>
    <row r="59" spans="1:8" ht="13.5" x14ac:dyDescent="0.25">
      <c r="A59" s="3">
        <f>TITRES_STAT!B62</f>
        <v>42783</v>
      </c>
      <c r="B59" s="5">
        <f>TITRES_STAT!D62</f>
        <v>4.3819999999999997</v>
      </c>
      <c r="C59" s="2">
        <f t="shared" si="0"/>
        <v>4.3819999999999988</v>
      </c>
      <c r="D59" s="2">
        <f t="shared" si="2"/>
        <v>4.3820000000000014</v>
      </c>
      <c r="E59" s="2">
        <f t="shared" si="1"/>
        <v>0</v>
      </c>
      <c r="F59" s="2">
        <f t="shared" si="5"/>
        <v>0</v>
      </c>
      <c r="G59" s="2">
        <f t="shared" si="3"/>
        <v>0</v>
      </c>
      <c r="H59" s="2" t="str">
        <f t="shared" si="4"/>
        <v>Sell</v>
      </c>
    </row>
    <row r="60" spans="1:8" ht="13.5" x14ac:dyDescent="0.25">
      <c r="A60" s="3">
        <f>TITRES_STAT!B63</f>
        <v>42786</v>
      </c>
      <c r="B60" s="5">
        <f>TITRES_STAT!D63</f>
        <v>4.3819999999999997</v>
      </c>
      <c r="C60" s="2">
        <f t="shared" si="0"/>
        <v>4.3819999999999988</v>
      </c>
      <c r="D60" s="2">
        <f t="shared" si="2"/>
        <v>4.3820000000000014</v>
      </c>
      <c r="E60" s="2">
        <f t="shared" si="1"/>
        <v>0</v>
      </c>
      <c r="F60" s="2">
        <f t="shared" si="5"/>
        <v>0</v>
      </c>
      <c r="G60" s="2">
        <f t="shared" si="3"/>
        <v>0</v>
      </c>
      <c r="H60" s="2" t="str">
        <f t="shared" si="4"/>
        <v>Sell</v>
      </c>
    </row>
    <row r="61" spans="1:8" ht="13.5" x14ac:dyDescent="0.25">
      <c r="A61" s="3">
        <f>TITRES_STAT!B64</f>
        <v>42787</v>
      </c>
      <c r="B61" s="5">
        <f>TITRES_STAT!D64</f>
        <v>4.3819999999999997</v>
      </c>
      <c r="C61" s="2">
        <f t="shared" si="0"/>
        <v>4.3819999999999988</v>
      </c>
      <c r="D61" s="2">
        <f t="shared" si="2"/>
        <v>4.3820000000000014</v>
      </c>
      <c r="E61" s="2">
        <f t="shared" si="1"/>
        <v>0</v>
      </c>
      <c r="F61" s="2">
        <f t="shared" si="5"/>
        <v>0</v>
      </c>
      <c r="G61" s="2">
        <f t="shared" si="3"/>
        <v>0</v>
      </c>
      <c r="H61" s="2" t="str">
        <f t="shared" si="4"/>
        <v>Sell</v>
      </c>
    </row>
    <row r="62" spans="1:8" ht="13.5" x14ac:dyDescent="0.25">
      <c r="A62" s="3">
        <f>TITRES_STAT!B65</f>
        <v>42788</v>
      </c>
      <c r="B62" s="5">
        <f>TITRES_STAT!D65</f>
        <v>4.3819999999999997</v>
      </c>
      <c r="C62" s="2">
        <f t="shared" si="0"/>
        <v>4.3819999999999988</v>
      </c>
      <c r="D62" s="2">
        <f t="shared" si="2"/>
        <v>4.3820000000000014</v>
      </c>
      <c r="E62" s="2">
        <f t="shared" si="1"/>
        <v>0</v>
      </c>
      <c r="F62" s="2">
        <f t="shared" si="5"/>
        <v>0</v>
      </c>
      <c r="G62" s="2">
        <f t="shared" si="3"/>
        <v>0</v>
      </c>
      <c r="H62" s="2" t="str">
        <f t="shared" si="4"/>
        <v>Sell</v>
      </c>
    </row>
    <row r="63" spans="1:8" ht="13.5" x14ac:dyDescent="0.25">
      <c r="A63" s="3">
        <f>TITRES_STAT!B66</f>
        <v>42789</v>
      </c>
      <c r="B63" s="5">
        <f>TITRES_STAT!D66</f>
        <v>4.3819999999999997</v>
      </c>
      <c r="C63" s="2">
        <f t="shared" si="0"/>
        <v>4.3819999999999988</v>
      </c>
      <c r="D63" s="2">
        <f t="shared" si="2"/>
        <v>4.3820000000000014</v>
      </c>
      <c r="E63" s="2">
        <f t="shared" si="1"/>
        <v>0</v>
      </c>
      <c r="F63" s="2">
        <f t="shared" si="5"/>
        <v>0</v>
      </c>
      <c r="G63" s="2">
        <f t="shared" si="3"/>
        <v>0</v>
      </c>
      <c r="H63" s="2" t="str">
        <f t="shared" si="4"/>
        <v>Sell</v>
      </c>
    </row>
    <row r="64" spans="1:8" ht="13.5" x14ac:dyDescent="0.25">
      <c r="A64" s="3">
        <f>TITRES_STAT!B67</f>
        <v>42790</v>
      </c>
      <c r="B64" s="5">
        <f>TITRES_STAT!D67</f>
        <v>4.3819999999999997</v>
      </c>
      <c r="C64" s="2">
        <f t="shared" si="0"/>
        <v>4.3819999999999988</v>
      </c>
      <c r="D64" s="2">
        <f t="shared" si="2"/>
        <v>4.3820000000000014</v>
      </c>
      <c r="E64" s="2">
        <f t="shared" si="1"/>
        <v>0</v>
      </c>
      <c r="F64" s="2">
        <f t="shared" si="5"/>
        <v>0</v>
      </c>
      <c r="G64" s="2">
        <f t="shared" si="3"/>
        <v>0</v>
      </c>
      <c r="H64" s="2" t="str">
        <f t="shared" si="4"/>
        <v>Sell</v>
      </c>
    </row>
    <row r="65" spans="1:8" ht="13.5" x14ac:dyDescent="0.25">
      <c r="A65" s="3">
        <f>TITRES_STAT!B68</f>
        <v>42793</v>
      </c>
      <c r="B65" s="5">
        <f>TITRES_STAT!D68</f>
        <v>4.3819999999999997</v>
      </c>
      <c r="C65" s="2">
        <f t="shared" si="0"/>
        <v>4.3819999999999988</v>
      </c>
      <c r="D65" s="2">
        <f t="shared" si="2"/>
        <v>4.3820000000000014</v>
      </c>
      <c r="E65" s="2">
        <f t="shared" si="1"/>
        <v>0</v>
      </c>
      <c r="F65" s="2">
        <f t="shared" si="5"/>
        <v>0</v>
      </c>
      <c r="G65" s="2">
        <f t="shared" si="3"/>
        <v>0</v>
      </c>
      <c r="H65" s="2" t="str">
        <f t="shared" si="4"/>
        <v>Sell</v>
      </c>
    </row>
    <row r="66" spans="1:8" ht="13.5" x14ac:dyDescent="0.25">
      <c r="A66" s="3">
        <f>TITRES_STAT!B69</f>
        <v>42794</v>
      </c>
      <c r="B66" s="5">
        <f>TITRES_STAT!D69</f>
        <v>4.3819999999999997</v>
      </c>
      <c r="C66" s="2">
        <f t="shared" si="0"/>
        <v>4.3819999999999988</v>
      </c>
      <c r="D66" s="2">
        <f t="shared" si="2"/>
        <v>4.3820000000000014</v>
      </c>
      <c r="E66" s="2">
        <f t="shared" si="1"/>
        <v>0</v>
      </c>
      <c r="F66" s="2">
        <f t="shared" si="5"/>
        <v>0</v>
      </c>
      <c r="G66" s="2">
        <f t="shared" si="3"/>
        <v>0</v>
      </c>
      <c r="H66" s="2" t="str">
        <f t="shared" si="4"/>
        <v>Sell</v>
      </c>
    </row>
    <row r="67" spans="1:8" ht="13.5" x14ac:dyDescent="0.25">
      <c r="A67" s="3">
        <f>TITRES_STAT!B70</f>
        <v>42795</v>
      </c>
      <c r="B67" s="5">
        <f>TITRES_STAT!D70</f>
        <v>4.3819999999999997</v>
      </c>
      <c r="C67" s="2">
        <f t="shared" si="0"/>
        <v>4.3819999999999988</v>
      </c>
      <c r="D67" s="2">
        <f t="shared" si="2"/>
        <v>4.3820000000000014</v>
      </c>
      <c r="E67" s="2">
        <f t="shared" si="1"/>
        <v>0</v>
      </c>
      <c r="F67" s="2">
        <f t="shared" si="5"/>
        <v>0</v>
      </c>
      <c r="G67" s="2">
        <f t="shared" si="3"/>
        <v>0</v>
      </c>
      <c r="H67" s="2" t="str">
        <f t="shared" si="4"/>
        <v>Sell</v>
      </c>
    </row>
    <row r="68" spans="1:8" ht="13.5" x14ac:dyDescent="0.25">
      <c r="A68" s="3">
        <f>TITRES_STAT!B71</f>
        <v>42796</v>
      </c>
      <c r="B68" s="5">
        <f>TITRES_STAT!D71</f>
        <v>4.4203999999999999</v>
      </c>
      <c r="C68" s="2">
        <f t="shared" si="0"/>
        <v>4.3819999999999988</v>
      </c>
      <c r="D68" s="2">
        <f t="shared" si="2"/>
        <v>4.3848444444444459</v>
      </c>
      <c r="E68" s="2">
        <f t="shared" si="1"/>
        <v>-2.8444444444470918E-3</v>
      </c>
      <c r="F68" s="2">
        <f t="shared" si="5"/>
        <v>-5.6888888888941838E-4</v>
      </c>
      <c r="G68" s="2">
        <f t="shared" si="3"/>
        <v>-2.2755555555576735E-3</v>
      </c>
      <c r="H68" s="2" t="str">
        <f t="shared" si="4"/>
        <v>Hold</v>
      </c>
    </row>
    <row r="69" spans="1:8" ht="13.5" x14ac:dyDescent="0.25">
      <c r="A69" s="3">
        <f>TITRES_STAT!B72</f>
        <v>42797</v>
      </c>
      <c r="B69" s="5">
        <f>TITRES_STAT!D72</f>
        <v>4.4012000000000002</v>
      </c>
      <c r="C69" s="2">
        <f t="shared" si="0"/>
        <v>4.3819999999999988</v>
      </c>
      <c r="D69" s="2">
        <f t="shared" si="2"/>
        <v>4.3860559670781907</v>
      </c>
      <c r="E69" s="2">
        <f t="shared" si="1"/>
        <v>-4.0559670781918911E-3</v>
      </c>
      <c r="F69" s="2">
        <f t="shared" si="5"/>
        <v>-1.266304526749913E-3</v>
      </c>
      <c r="G69" s="2">
        <f t="shared" si="3"/>
        <v>-2.7896625514419781E-3</v>
      </c>
      <c r="H69" s="2" t="str">
        <f t="shared" si="4"/>
        <v>Hold</v>
      </c>
    </row>
    <row r="70" spans="1:8" ht="13.5" x14ac:dyDescent="0.25">
      <c r="A70" s="3">
        <f>TITRES_STAT!B73</f>
        <v>42800</v>
      </c>
      <c r="B70" s="5">
        <f>TITRES_STAT!D73</f>
        <v>4.3819999999999997</v>
      </c>
      <c r="C70" s="2">
        <f t="shared" si="0"/>
        <v>4.3819999999999988</v>
      </c>
      <c r="D70" s="2">
        <f t="shared" si="2"/>
        <v>4.3857555250723994</v>
      </c>
      <c r="E70" s="2">
        <f t="shared" si="1"/>
        <v>-3.7555250724006228E-3</v>
      </c>
      <c r="F70" s="2">
        <f t="shared" si="5"/>
        <v>-1.7641486358800549E-3</v>
      </c>
      <c r="G70" s="2">
        <f t="shared" si="3"/>
        <v>-1.991376436520568E-3</v>
      </c>
      <c r="H70" s="2" t="str">
        <f t="shared" si="4"/>
        <v>Hold</v>
      </c>
    </row>
    <row r="71" spans="1:8" ht="13.5" x14ac:dyDescent="0.25">
      <c r="A71" s="3">
        <f>TITRES_STAT!B74</f>
        <v>42801</v>
      </c>
      <c r="B71" s="5">
        <f>TITRES_STAT!D74</f>
        <v>4.3723999999999998</v>
      </c>
      <c r="C71" s="2">
        <f t="shared" si="0"/>
        <v>4.3819999999999988</v>
      </c>
      <c r="D71" s="2">
        <f t="shared" si="2"/>
        <v>4.3847662269188881</v>
      </c>
      <c r="E71" s="2">
        <f t="shared" si="1"/>
        <v>-2.7662269188892807E-3</v>
      </c>
      <c r="F71" s="2">
        <f t="shared" si="5"/>
        <v>-1.9645642924819001E-3</v>
      </c>
      <c r="G71" s="2">
        <f t="shared" si="3"/>
        <v>-8.0166262640738069E-4</v>
      </c>
      <c r="H71" s="2" t="str">
        <f t="shared" si="4"/>
        <v>Hold</v>
      </c>
    </row>
    <row r="72" spans="1:8" ht="13.5" x14ac:dyDescent="0.25">
      <c r="A72" s="3">
        <f>TITRES_STAT!B75</f>
        <v>42802</v>
      </c>
      <c r="B72" s="5">
        <f>TITRES_STAT!D75</f>
        <v>4.3819999999999997</v>
      </c>
      <c r="C72" s="2">
        <f t="shared" si="0"/>
        <v>4.3819999999999988</v>
      </c>
      <c r="D72" s="2">
        <f t="shared" si="2"/>
        <v>4.3845613212211925</v>
      </c>
      <c r="E72" s="2">
        <f t="shared" si="1"/>
        <v>-2.5613212211936798E-3</v>
      </c>
      <c r="F72" s="2">
        <f t="shared" si="5"/>
        <v>-2.0839156782242563E-3</v>
      </c>
      <c r="G72" s="2">
        <f t="shared" si="3"/>
        <v>-4.7740554296942352E-4</v>
      </c>
      <c r="H72" s="2" t="str">
        <f t="shared" si="4"/>
        <v>Hold</v>
      </c>
    </row>
    <row r="73" spans="1:8" ht="13.5" x14ac:dyDescent="0.25">
      <c r="A73" s="3">
        <f>TITRES_STAT!B76</f>
        <v>42803</v>
      </c>
      <c r="B73" s="5">
        <f>TITRES_STAT!D76</f>
        <v>4.3723999999999998</v>
      </c>
      <c r="C73" s="2">
        <f t="shared" si="0"/>
        <v>4.3819999999999988</v>
      </c>
      <c r="D73" s="2">
        <f t="shared" si="2"/>
        <v>4.383660482612215</v>
      </c>
      <c r="E73" s="2">
        <f t="shared" si="1"/>
        <v>-1.6604826122161853E-3</v>
      </c>
      <c r="F73" s="2">
        <f t="shared" si="5"/>
        <v>-1.9992290650226422E-3</v>
      </c>
      <c r="G73" s="2">
        <f t="shared" si="3"/>
        <v>3.3874645280645684E-4</v>
      </c>
      <c r="H73" s="2" t="str">
        <f t="shared" si="4"/>
        <v>Sell</v>
      </c>
    </row>
    <row r="74" spans="1:8" ht="13.5" x14ac:dyDescent="0.25">
      <c r="A74" s="3">
        <f>TITRES_STAT!B77</f>
        <v>42804</v>
      </c>
      <c r="B74" s="5">
        <f>TITRES_STAT!D77</f>
        <v>4.3723999999999998</v>
      </c>
      <c r="C74" s="2">
        <f t="shared" si="0"/>
        <v>4.3819999999999988</v>
      </c>
      <c r="D74" s="2">
        <f t="shared" si="2"/>
        <v>4.3828263727890882</v>
      </c>
      <c r="E74" s="2">
        <f t="shared" si="1"/>
        <v>-8.2637278908936906E-4</v>
      </c>
      <c r="F74" s="2">
        <f t="shared" si="5"/>
        <v>-1.7646578098359878E-3</v>
      </c>
      <c r="G74" s="2">
        <f t="shared" si="3"/>
        <v>9.3828502074661869E-4</v>
      </c>
      <c r="H74" s="2" t="str">
        <f t="shared" si="4"/>
        <v>Sell</v>
      </c>
    </row>
    <row r="75" spans="1:8" ht="13.5" x14ac:dyDescent="0.25">
      <c r="A75" s="3">
        <f>TITRES_STAT!B78</f>
        <v>42807</v>
      </c>
      <c r="B75" s="5">
        <f>TITRES_STAT!D78</f>
        <v>4.3819999999999997</v>
      </c>
      <c r="C75" s="2">
        <f t="shared" si="0"/>
        <v>4.3819999999999988</v>
      </c>
      <c r="D75" s="2">
        <f t="shared" si="2"/>
        <v>4.3827651599898969</v>
      </c>
      <c r="E75" s="2">
        <f t="shared" si="1"/>
        <v>-7.6515998989812317E-4</v>
      </c>
      <c r="F75" s="2">
        <f t="shared" si="5"/>
        <v>-1.5647582458484148E-3</v>
      </c>
      <c r="G75" s="2">
        <f t="shared" si="3"/>
        <v>7.9959825595029167E-4</v>
      </c>
      <c r="H75" s="2" t="str">
        <f t="shared" si="4"/>
        <v>Sell</v>
      </c>
    </row>
    <row r="76" spans="1:8" ht="13.5" x14ac:dyDescent="0.25">
      <c r="A76" s="3">
        <f>TITRES_STAT!B79</f>
        <v>42808</v>
      </c>
      <c r="B76" s="5">
        <f>TITRES_STAT!D79</f>
        <v>4.3723999999999998</v>
      </c>
      <c r="C76" s="2">
        <f t="shared" si="0"/>
        <v>4.3819999999999988</v>
      </c>
      <c r="D76" s="2">
        <f t="shared" si="2"/>
        <v>4.3819973703610158</v>
      </c>
      <c r="E76" s="2">
        <f t="shared" si="1"/>
        <v>2.6296389830093858E-6</v>
      </c>
      <c r="F76" s="2">
        <f t="shared" si="5"/>
        <v>-1.25128066888213E-3</v>
      </c>
      <c r="G76" s="2">
        <f t="shared" si="3"/>
        <v>1.2539103078651394E-3</v>
      </c>
      <c r="H76" s="2" t="str">
        <f t="shared" si="4"/>
        <v>Sell</v>
      </c>
    </row>
    <row r="77" spans="1:8" ht="13.5" x14ac:dyDescent="0.25">
      <c r="A77" s="3">
        <f>TITRES_STAT!B80</f>
        <v>42809</v>
      </c>
      <c r="B77" s="5">
        <f>TITRES_STAT!D80</f>
        <v>4.3723999999999998</v>
      </c>
      <c r="C77" s="2">
        <f t="shared" si="0"/>
        <v>4.3819999999999988</v>
      </c>
      <c r="D77" s="2">
        <f t="shared" si="2"/>
        <v>4.3812864540379772</v>
      </c>
      <c r="E77" s="2">
        <f t="shared" si="1"/>
        <v>7.1354596202155562E-4</v>
      </c>
      <c r="F77" s="2">
        <f t="shared" si="5"/>
        <v>-8.5831534270139288E-4</v>
      </c>
      <c r="G77" s="2">
        <f t="shared" si="3"/>
        <v>1.5718613047229486E-3</v>
      </c>
      <c r="H77" s="2" t="str">
        <f t="shared" si="4"/>
        <v>Sell</v>
      </c>
    </row>
    <row r="78" spans="1:8" ht="13.5" x14ac:dyDescent="0.25">
      <c r="A78" s="3">
        <f>TITRES_STAT!B81</f>
        <v>42810</v>
      </c>
      <c r="B78" s="5">
        <f>TITRES_STAT!D81</f>
        <v>4.4203999999999999</v>
      </c>
      <c r="C78" s="2">
        <f t="shared" si="0"/>
        <v>4.3879076923076914</v>
      </c>
      <c r="D78" s="2">
        <f t="shared" si="2"/>
        <v>4.3841837537388679</v>
      </c>
      <c r="E78" s="2">
        <f t="shared" si="1"/>
        <v>3.7239385688234705E-3</v>
      </c>
      <c r="F78" s="2">
        <f t="shared" si="5"/>
        <v>5.8135439603579841E-5</v>
      </c>
      <c r="G78" s="2">
        <f t="shared" si="3"/>
        <v>3.6658031292198905E-3</v>
      </c>
      <c r="H78" s="2" t="str">
        <f t="shared" si="4"/>
        <v>Sell</v>
      </c>
    </row>
    <row r="79" spans="1:8" ht="13.5" x14ac:dyDescent="0.25">
      <c r="A79" s="3">
        <f>TITRES_STAT!B82</f>
        <v>42811</v>
      </c>
      <c r="B79" s="5">
        <f>TITRES_STAT!D82</f>
        <v>4.4203999999999999</v>
      </c>
      <c r="C79" s="2">
        <f t="shared" ref="C79:C142" si="6">$C$4*B69+C78*(1-$C$4)</f>
        <v>4.3899526627218926</v>
      </c>
      <c r="D79" s="2">
        <f t="shared" si="2"/>
        <v>4.3868664386471004</v>
      </c>
      <c r="E79" s="2">
        <f t="shared" si="1"/>
        <v>3.0862240747921987E-3</v>
      </c>
      <c r="F79" s="2">
        <f t="shared" si="5"/>
        <v>6.6375316664130362E-4</v>
      </c>
      <c r="G79" s="2">
        <f t="shared" si="3"/>
        <v>2.4224709081508951E-3</v>
      </c>
      <c r="H79" s="2" t="str">
        <f t="shared" si="4"/>
        <v>Sell</v>
      </c>
    </row>
    <row r="80" spans="1:8" ht="13.5" x14ac:dyDescent="0.25">
      <c r="A80" s="3">
        <f>TITRES_STAT!B83</f>
        <v>42815</v>
      </c>
      <c r="B80" s="5">
        <f>TITRES_STAT!D83</f>
        <v>4.4203999999999999</v>
      </c>
      <c r="C80" s="2">
        <f t="shared" si="6"/>
        <v>4.3887291761492939</v>
      </c>
      <c r="D80" s="2">
        <f t="shared" si="2"/>
        <v>4.3893504061547226</v>
      </c>
      <c r="E80" s="2">
        <f t="shared" si="1"/>
        <v>-6.2123000542868567E-4</v>
      </c>
      <c r="F80" s="2">
        <f t="shared" si="5"/>
        <v>4.0675653222730583E-4</v>
      </c>
      <c r="G80" s="2">
        <f t="shared" si="3"/>
        <v>-1.0279865376559916E-3</v>
      </c>
      <c r="H80" s="2" t="str">
        <f t="shared" si="4"/>
        <v>Hold</v>
      </c>
    </row>
    <row r="81" spans="1:8" ht="13.5" x14ac:dyDescent="0.25">
      <c r="A81" s="3">
        <f>TITRES_STAT!B84</f>
        <v>42816</v>
      </c>
      <c r="B81" s="5">
        <f>TITRES_STAT!D84</f>
        <v>4.4203999999999999</v>
      </c>
      <c r="C81" s="2">
        <f t="shared" si="6"/>
        <v>4.3862169952032488</v>
      </c>
      <c r="D81" s="2">
        <f t="shared" si="2"/>
        <v>4.3916503760691876</v>
      </c>
      <c r="E81" s="2">
        <f t="shared" si="1"/>
        <v>-5.4333808659388083E-3</v>
      </c>
      <c r="F81" s="2">
        <f t="shared" si="5"/>
        <v>-7.6127094740591694E-4</v>
      </c>
      <c r="G81" s="2">
        <f t="shared" si="3"/>
        <v>-4.6721099185328911E-3</v>
      </c>
      <c r="H81" s="2" t="str">
        <f t="shared" si="4"/>
        <v>Hold</v>
      </c>
    </row>
    <row r="82" spans="1:8" ht="13.5" x14ac:dyDescent="0.25">
      <c r="A82" s="3">
        <f>TITRES_STAT!B85</f>
        <v>42817</v>
      </c>
      <c r="B82" s="5">
        <f>TITRES_STAT!D85</f>
        <v>4.4108000000000001</v>
      </c>
      <c r="C82" s="2">
        <f t="shared" si="6"/>
        <v>4.3855682267104417</v>
      </c>
      <c r="D82" s="2">
        <f t="shared" si="2"/>
        <v>4.3930688667307294</v>
      </c>
      <c r="E82" s="2">
        <f t="shared" si="1"/>
        <v>-7.5006400202877188E-3</v>
      </c>
      <c r="F82" s="2">
        <f t="shared" si="5"/>
        <v>-2.1091447619822775E-3</v>
      </c>
      <c r="G82" s="2">
        <f t="shared" si="3"/>
        <v>-5.3914952583054409E-3</v>
      </c>
      <c r="H82" s="2" t="str">
        <f t="shared" si="4"/>
        <v>Hold</v>
      </c>
    </row>
    <row r="83" spans="1:8" ht="13.5" x14ac:dyDescent="0.25">
      <c r="A83" s="3">
        <f>TITRES_STAT!B86</f>
        <v>42818</v>
      </c>
      <c r="B83" s="5">
        <f>TITRES_STAT!D86</f>
        <v>4.3243</v>
      </c>
      <c r="C83" s="2">
        <f t="shared" si="6"/>
        <v>4.383542345678066</v>
      </c>
      <c r="D83" s="2">
        <f t="shared" si="2"/>
        <v>4.3879748766025273</v>
      </c>
      <c r="E83" s="2">
        <f t="shared" si="1"/>
        <v>-4.4325309244612754E-3</v>
      </c>
      <c r="F83" s="2">
        <f t="shared" si="5"/>
        <v>-2.5738219944780772E-3</v>
      </c>
      <c r="G83" s="2">
        <f t="shared" si="3"/>
        <v>-1.8587089299831982E-3</v>
      </c>
      <c r="H83" s="2" t="str">
        <f t="shared" si="4"/>
        <v>Hold</v>
      </c>
    </row>
    <row r="84" spans="1:8" ht="13.5" x14ac:dyDescent="0.25">
      <c r="A84" s="3">
        <f>TITRES_STAT!B87</f>
        <v>42821</v>
      </c>
      <c r="B84" s="5">
        <f>TITRES_STAT!D87</f>
        <v>4.3243</v>
      </c>
      <c r="C84" s="2">
        <f t="shared" si="6"/>
        <v>4.381828138650671</v>
      </c>
      <c r="D84" s="2">
        <f t="shared" si="2"/>
        <v>4.3832582190764136</v>
      </c>
      <c r="E84" s="2">
        <f t="shared" si="1"/>
        <v>-1.4300804257425526E-3</v>
      </c>
      <c r="F84" s="2">
        <f t="shared" si="5"/>
        <v>-2.3450736807309725E-3</v>
      </c>
      <c r="G84" s="2">
        <f t="shared" si="3"/>
        <v>9.1499325498841993E-4</v>
      </c>
      <c r="H84" s="2" t="str">
        <f t="shared" si="4"/>
        <v>Sell</v>
      </c>
    </row>
    <row r="85" spans="1:8" ht="13.5" x14ac:dyDescent="0.25">
      <c r="A85" s="3">
        <f>TITRES_STAT!B88</f>
        <v>42822</v>
      </c>
      <c r="B85" s="5">
        <f>TITRES_STAT!D88</f>
        <v>4.4493</v>
      </c>
      <c r="C85" s="2">
        <f t="shared" si="6"/>
        <v>4.3818545788582597</v>
      </c>
      <c r="D85" s="2">
        <f t="shared" si="2"/>
        <v>4.3881502028485313</v>
      </c>
      <c r="E85" s="2">
        <f t="shared" si="1"/>
        <v>-6.2956239902716149E-3</v>
      </c>
      <c r="F85" s="2">
        <f t="shared" si="5"/>
        <v>-3.135183742639101E-3</v>
      </c>
      <c r="G85" s="2">
        <f t="shared" si="3"/>
        <v>-3.1604402476325139E-3</v>
      </c>
      <c r="H85" s="2" t="str">
        <f t="shared" si="4"/>
        <v>Hold</v>
      </c>
    </row>
    <row r="86" spans="1:8" ht="13.5" x14ac:dyDescent="0.25">
      <c r="A86" s="3">
        <f>TITRES_STAT!B89</f>
        <v>42823</v>
      </c>
      <c r="B86" s="5">
        <f>TITRES_STAT!D89</f>
        <v>4.4684999999999997</v>
      </c>
      <c r="C86" s="2">
        <f t="shared" si="6"/>
        <v>4.3804000282646811</v>
      </c>
      <c r="D86" s="2">
        <f t="shared" si="2"/>
        <v>4.394102039674566</v>
      </c>
      <c r="E86" s="2">
        <f t="shared" si="1"/>
        <v>-1.3702011409884918E-2</v>
      </c>
      <c r="F86" s="2">
        <f t="shared" si="5"/>
        <v>-5.248549276088265E-3</v>
      </c>
      <c r="G86" s="2">
        <f t="shared" si="3"/>
        <v>-8.4534621337966527E-3</v>
      </c>
      <c r="H86" s="2" t="str">
        <f t="shared" si="4"/>
        <v>Hold</v>
      </c>
    </row>
    <row r="87" spans="1:8" ht="13.5" x14ac:dyDescent="0.25">
      <c r="A87" s="3">
        <f>TITRES_STAT!B90</f>
        <v>42824</v>
      </c>
      <c r="B87" s="5">
        <f>TITRES_STAT!D90</f>
        <v>4.5742000000000003</v>
      </c>
      <c r="C87" s="2">
        <f t="shared" si="6"/>
        <v>4.3791692546854994</v>
      </c>
      <c r="D87" s="2">
        <f t="shared" si="2"/>
        <v>4.407442629328302</v>
      </c>
      <c r="E87" s="2">
        <f t="shared" si="1"/>
        <v>-2.8273374642802551E-2</v>
      </c>
      <c r="F87" s="2">
        <f t="shared" si="5"/>
        <v>-9.8535143494311236E-3</v>
      </c>
      <c r="G87" s="2">
        <f t="shared" si="3"/>
        <v>-1.8419860293371428E-2</v>
      </c>
      <c r="H87" s="2" t="str">
        <f t="shared" si="4"/>
        <v>Hold</v>
      </c>
    </row>
    <row r="88" spans="1:8" ht="13.5" x14ac:dyDescent="0.25">
      <c r="A88" s="3">
        <f>TITRES_STAT!B91</f>
        <v>42825</v>
      </c>
      <c r="B88" s="5">
        <f>TITRES_STAT!D91</f>
        <v>4.5742000000000003</v>
      </c>
      <c r="C88" s="2">
        <f t="shared" si="6"/>
        <v>4.3855124462723456</v>
      </c>
      <c r="D88" s="2">
        <f t="shared" si="2"/>
        <v>4.4197950271558355</v>
      </c>
      <c r="E88" s="2">
        <f t="shared" si="1"/>
        <v>-3.4282580883489899E-2</v>
      </c>
      <c r="F88" s="2">
        <f t="shared" si="5"/>
        <v>-1.4739327656242879E-2</v>
      </c>
      <c r="G88" s="2">
        <f t="shared" si="3"/>
        <v>-1.954325322724702E-2</v>
      </c>
      <c r="H88" s="2" t="str">
        <f t="shared" si="4"/>
        <v>Hold</v>
      </c>
    </row>
    <row r="89" spans="1:8" ht="13.5" x14ac:dyDescent="0.25">
      <c r="A89" s="3">
        <f>TITRES_STAT!B92</f>
        <v>42828</v>
      </c>
      <c r="B89" s="5">
        <f>TITRES_STAT!D92</f>
        <v>4.7759999999999998</v>
      </c>
      <c r="C89" s="2">
        <f t="shared" si="6"/>
        <v>4.3908797622304458</v>
      </c>
      <c r="D89" s="2">
        <f t="shared" si="2"/>
        <v>4.4461805806998473</v>
      </c>
      <c r="E89" s="2">
        <f t="shared" si="1"/>
        <v>-5.5300818469401491E-2</v>
      </c>
      <c r="F89" s="2">
        <f t="shared" si="5"/>
        <v>-2.28516258188746E-2</v>
      </c>
      <c r="G89" s="2">
        <f t="shared" si="3"/>
        <v>-3.2449192650526891E-2</v>
      </c>
      <c r="H89" s="2" t="str">
        <f t="shared" si="4"/>
        <v>Hold</v>
      </c>
    </row>
    <row r="90" spans="1:8" ht="13.5" x14ac:dyDescent="0.25">
      <c r="A90" s="3">
        <f>TITRES_STAT!B93</f>
        <v>42829</v>
      </c>
      <c r="B90" s="5">
        <f>TITRES_STAT!D93</f>
        <v>4.7759999999999998</v>
      </c>
      <c r="C90" s="2">
        <f t="shared" si="6"/>
        <v>4.395421337271916</v>
      </c>
      <c r="D90" s="2">
        <f t="shared" si="2"/>
        <v>4.4706116487961545</v>
      </c>
      <c r="E90" s="2">
        <f t="shared" si="1"/>
        <v>-7.5190311524238496E-2</v>
      </c>
      <c r="F90" s="2">
        <f t="shared" si="5"/>
        <v>-3.3319362959947377E-2</v>
      </c>
      <c r="G90" s="2">
        <f t="shared" si="3"/>
        <v>-4.1870948564291119E-2</v>
      </c>
      <c r="H90" s="2" t="str">
        <f t="shared" si="4"/>
        <v>Hold</v>
      </c>
    </row>
    <row r="91" spans="1:8" ht="13.5" x14ac:dyDescent="0.25">
      <c r="A91" s="3">
        <f>TITRES_STAT!B94</f>
        <v>42830</v>
      </c>
      <c r="B91" s="5">
        <f>TITRES_STAT!D94</f>
        <v>4.7568000000000001</v>
      </c>
      <c r="C91" s="2">
        <f t="shared" si="6"/>
        <v>4.3992642084608518</v>
      </c>
      <c r="D91" s="2">
        <f t="shared" si="2"/>
        <v>4.4918107859223655</v>
      </c>
      <c r="E91" s="2">
        <f t="shared" si="1"/>
        <v>-9.2546577461513735E-2</v>
      </c>
      <c r="F91" s="2">
        <f t="shared" si="5"/>
        <v>-4.5164805860260657E-2</v>
      </c>
      <c r="G91" s="2">
        <f t="shared" si="3"/>
        <v>-4.7381771601253078E-2</v>
      </c>
      <c r="H91" s="2" t="str">
        <f t="shared" si="4"/>
        <v>Hold</v>
      </c>
    </row>
    <row r="92" spans="1:8" ht="13.5" x14ac:dyDescent="0.25">
      <c r="A92" s="3">
        <f>TITRES_STAT!B95</f>
        <v>42831</v>
      </c>
      <c r="B92" s="5">
        <f>TITRES_STAT!D95</f>
        <v>4.6222000000000003</v>
      </c>
      <c r="C92" s="2">
        <f t="shared" si="6"/>
        <v>4.4010389456207211</v>
      </c>
      <c r="D92" s="2">
        <f t="shared" si="2"/>
        <v>4.5014692462244126</v>
      </c>
      <c r="E92" s="2">
        <f t="shared" ref="E92:E155" si="7">C92-D92</f>
        <v>-0.10043030060369151</v>
      </c>
      <c r="F92" s="2">
        <f t="shared" si="5"/>
        <v>-5.6217904808946832E-2</v>
      </c>
      <c r="G92" s="2">
        <f t="shared" si="3"/>
        <v>-4.4212395794744681E-2</v>
      </c>
      <c r="H92" s="2" t="str">
        <f t="shared" si="4"/>
        <v>Hold</v>
      </c>
    </row>
    <row r="93" spans="1:8" ht="13.5" x14ac:dyDescent="0.25">
      <c r="A93" s="3">
        <f>TITRES_STAT!B96</f>
        <v>42832</v>
      </c>
      <c r="B93" s="5">
        <f>TITRES_STAT!D96</f>
        <v>4.8239999999999998</v>
      </c>
      <c r="C93" s="2">
        <f t="shared" si="6"/>
        <v>4.3892329539867641</v>
      </c>
      <c r="D93" s="2">
        <f t="shared" ref="D93:D156" si="8">$D$4*B93+(1-$D$4)*D92</f>
        <v>4.5253604131707519</v>
      </c>
      <c r="E93" s="2">
        <f t="shared" si="7"/>
        <v>-0.13612745918398783</v>
      </c>
      <c r="F93" s="2">
        <f t="shared" si="5"/>
        <v>-7.2199815683955032E-2</v>
      </c>
      <c r="G93" s="2">
        <f t="shared" si="3"/>
        <v>-6.3927643500032799E-2</v>
      </c>
      <c r="H93" s="2" t="str">
        <f t="shared" si="4"/>
        <v>Hold</v>
      </c>
    </row>
    <row r="94" spans="1:8" ht="13.5" x14ac:dyDescent="0.25">
      <c r="A94" s="3">
        <f>TITRES_STAT!B97</f>
        <v>42835</v>
      </c>
      <c r="B94" s="5">
        <f>TITRES_STAT!D97</f>
        <v>4.8239999999999998</v>
      </c>
      <c r="C94" s="2">
        <f t="shared" si="6"/>
        <v>4.3792432687580307</v>
      </c>
      <c r="D94" s="2">
        <f t="shared" si="8"/>
        <v>4.5474818640469925</v>
      </c>
      <c r="E94" s="2">
        <f t="shared" si="7"/>
        <v>-0.16823859528896179</v>
      </c>
      <c r="F94" s="2">
        <f t="shared" si="5"/>
        <v>-9.1407571604956384E-2</v>
      </c>
      <c r="G94" s="2">
        <f t="shared" si="3"/>
        <v>-7.6831023684005406E-2</v>
      </c>
      <c r="H94" s="2" t="str">
        <f t="shared" si="4"/>
        <v>Hold</v>
      </c>
    </row>
    <row r="95" spans="1:8" ht="13.5" x14ac:dyDescent="0.25">
      <c r="A95" s="3">
        <f>TITRES_STAT!B98</f>
        <v>42836</v>
      </c>
      <c r="B95" s="5">
        <f>TITRES_STAT!D98</f>
        <v>4.9682000000000004</v>
      </c>
      <c r="C95" s="2">
        <f t="shared" si="6"/>
        <v>4.3900212274106414</v>
      </c>
      <c r="D95" s="2">
        <f t="shared" si="8"/>
        <v>4.5786461704138821</v>
      </c>
      <c r="E95" s="2">
        <f t="shared" si="7"/>
        <v>-0.18862494300324073</v>
      </c>
      <c r="F95" s="2">
        <f t="shared" si="5"/>
        <v>-0.11085104588461325</v>
      </c>
      <c r="G95" s="2">
        <f t="shared" si="3"/>
        <v>-7.7773897118627477E-2</v>
      </c>
      <c r="H95" s="2" t="str">
        <f t="shared" si="4"/>
        <v>Hold</v>
      </c>
    </row>
    <row r="96" spans="1:8" ht="13.5" x14ac:dyDescent="0.25">
      <c r="A96" s="3">
        <f>TITRES_STAT!B99</f>
        <v>42837</v>
      </c>
      <c r="B96" s="5">
        <f>TITRES_STAT!D99</f>
        <v>4.9682000000000004</v>
      </c>
      <c r="C96" s="2">
        <f t="shared" si="6"/>
        <v>4.4020948847320813</v>
      </c>
      <c r="D96" s="2">
        <f t="shared" si="8"/>
        <v>4.6075020096424835</v>
      </c>
      <c r="E96" s="2">
        <f t="shared" si="7"/>
        <v>-0.20540712491040214</v>
      </c>
      <c r="F96" s="2">
        <f t="shared" si="5"/>
        <v>-0.12976226168977104</v>
      </c>
      <c r="G96" s="2">
        <f t="shared" si="3"/>
        <v>-7.5644863220631103E-2</v>
      </c>
      <c r="H96" s="2" t="str">
        <f t="shared" si="4"/>
        <v>Hold</v>
      </c>
    </row>
    <row r="97" spans="1:8" ht="13.5" x14ac:dyDescent="0.25">
      <c r="A97" s="3">
        <f>TITRES_STAT!B100</f>
        <v>42838</v>
      </c>
      <c r="B97" s="5">
        <f>TITRES_STAT!D100</f>
        <v>4.9682000000000004</v>
      </c>
      <c r="C97" s="2">
        <f t="shared" si="6"/>
        <v>4.4285725947732999</v>
      </c>
      <c r="D97" s="2">
        <f t="shared" si="8"/>
        <v>4.6342203792985961</v>
      </c>
      <c r="E97" s="2">
        <f t="shared" si="7"/>
        <v>-0.2056477845252962</v>
      </c>
      <c r="F97" s="2">
        <f t="shared" si="5"/>
        <v>-0.14493936625687606</v>
      </c>
      <c r="G97" s="2">
        <f t="shared" si="3"/>
        <v>-6.0708418268420133E-2</v>
      </c>
      <c r="H97" s="2" t="str">
        <f t="shared" si="4"/>
        <v>Hold</v>
      </c>
    </row>
    <row r="98" spans="1:8" ht="13.5" x14ac:dyDescent="0.25">
      <c r="A98" s="3">
        <f>TITRES_STAT!B101</f>
        <v>42839</v>
      </c>
      <c r="B98" s="5">
        <f>TITRES_STAT!D101</f>
        <v>4.9682000000000004</v>
      </c>
      <c r="C98" s="2">
        <f t="shared" si="6"/>
        <v>4.4509768109620236</v>
      </c>
      <c r="D98" s="2">
        <f t="shared" si="8"/>
        <v>4.6589596104616637</v>
      </c>
      <c r="E98" s="2">
        <f t="shared" si="7"/>
        <v>-0.20798279949964016</v>
      </c>
      <c r="F98" s="2">
        <f t="shared" si="5"/>
        <v>-0.15754805290542889</v>
      </c>
      <c r="G98" s="2">
        <f t="shared" si="3"/>
        <v>-5.0434746594211266E-2</v>
      </c>
      <c r="H98" s="2" t="str">
        <f t="shared" si="4"/>
        <v>Hold</v>
      </c>
    </row>
    <row r="99" spans="1:8" ht="13.5" x14ac:dyDescent="0.25">
      <c r="A99" s="3">
        <f>TITRES_STAT!B102</f>
        <v>42842</v>
      </c>
      <c r="B99" s="5">
        <f>TITRES_STAT!D102</f>
        <v>4.9682000000000004</v>
      </c>
      <c r="C99" s="2">
        <f t="shared" si="6"/>
        <v>4.5009803785063278</v>
      </c>
      <c r="D99" s="2">
        <f t="shared" si="8"/>
        <v>4.6818663059830223</v>
      </c>
      <c r="E99" s="2">
        <f t="shared" si="7"/>
        <v>-0.18088592747669452</v>
      </c>
      <c r="F99" s="2">
        <f t="shared" si="5"/>
        <v>-0.16221562781968202</v>
      </c>
      <c r="G99" s="2">
        <f t="shared" si="3"/>
        <v>-1.8670299657012501E-2</v>
      </c>
      <c r="H99" s="2" t="str">
        <f t="shared" si="4"/>
        <v>Hold</v>
      </c>
    </row>
    <row r="100" spans="1:8" ht="13.5" x14ac:dyDescent="0.25">
      <c r="A100" s="3">
        <f>TITRES_STAT!B103</f>
        <v>42843</v>
      </c>
      <c r="B100" s="5">
        <f>TITRES_STAT!D103</f>
        <v>4.9682000000000004</v>
      </c>
      <c r="C100" s="2">
        <f t="shared" si="6"/>
        <v>4.5432910895053542</v>
      </c>
      <c r="D100" s="2">
        <f t="shared" si="8"/>
        <v>4.7030762092435401</v>
      </c>
      <c r="E100" s="2">
        <f t="shared" si="7"/>
        <v>-0.15978511973818588</v>
      </c>
      <c r="F100" s="2">
        <f t="shared" si="5"/>
        <v>-0.16172952620338282</v>
      </c>
      <c r="G100" s="2">
        <f t="shared" ref="G100:G163" si="9">E100-F100</f>
        <v>1.9444064651969462E-3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42844</v>
      </c>
      <c r="B101" s="5">
        <f>TITRES_STAT!D104</f>
        <v>4.8913000000000002</v>
      </c>
      <c r="C101" s="2">
        <f t="shared" si="6"/>
        <v>4.5761386141968385</v>
      </c>
      <c r="D101" s="2">
        <f t="shared" si="8"/>
        <v>4.7170187122625373</v>
      </c>
      <c r="E101" s="2">
        <f t="shared" si="7"/>
        <v>-0.14088009806569879</v>
      </c>
      <c r="F101" s="2">
        <f t="shared" ref="F101:F164" si="11">(E101*(2/(10)))+((1-(2/10))*F100)</f>
        <v>-0.15755964057584601</v>
      </c>
      <c r="G101" s="2">
        <f t="shared" si="9"/>
        <v>1.6679542510147222E-2</v>
      </c>
      <c r="H101" s="2" t="str">
        <f t="shared" si="10"/>
        <v>Sell</v>
      </c>
    </row>
    <row r="102" spans="1:8" ht="13.5" x14ac:dyDescent="0.25">
      <c r="A102" s="3">
        <f>TITRES_STAT!B105</f>
        <v>42845</v>
      </c>
      <c r="B102" s="5">
        <f>TITRES_STAT!D105</f>
        <v>4.8913000000000002</v>
      </c>
      <c r="C102" s="2">
        <f t="shared" si="6"/>
        <v>4.5832249812434789</v>
      </c>
      <c r="D102" s="2">
        <f t="shared" si="8"/>
        <v>4.7299284372801278</v>
      </c>
      <c r="E102" s="2">
        <f t="shared" si="7"/>
        <v>-0.14670345603664892</v>
      </c>
      <c r="F102" s="2">
        <f t="shared" si="11"/>
        <v>-0.1553884036680066</v>
      </c>
      <c r="G102" s="2">
        <f t="shared" si="9"/>
        <v>8.6849476313576868E-3</v>
      </c>
      <c r="H102" s="2" t="str">
        <f t="shared" si="10"/>
        <v>Sell</v>
      </c>
    </row>
    <row r="103" spans="1:8" ht="13.5" x14ac:dyDescent="0.25">
      <c r="A103" s="3">
        <f>TITRES_STAT!B106</f>
        <v>42846</v>
      </c>
      <c r="B103" s="5">
        <f>TITRES_STAT!D106</f>
        <v>4.8239999999999998</v>
      </c>
      <c r="C103" s="2">
        <f t="shared" si="6"/>
        <v>4.6202672918214054</v>
      </c>
      <c r="D103" s="2">
        <f t="shared" si="8"/>
        <v>4.7368967011853034</v>
      </c>
      <c r="E103" s="2">
        <f t="shared" si="7"/>
        <v>-0.11662940936389798</v>
      </c>
      <c r="F103" s="2">
        <f t="shared" si="11"/>
        <v>-0.14763660480718488</v>
      </c>
      <c r="G103" s="2">
        <f t="shared" si="9"/>
        <v>3.1007195443286895E-2</v>
      </c>
      <c r="H103" s="2" t="str">
        <f t="shared" si="10"/>
        <v>Sell</v>
      </c>
    </row>
    <row r="104" spans="1:8" ht="13.5" x14ac:dyDescent="0.25">
      <c r="A104" s="3">
        <f>TITRES_STAT!B107</f>
        <v>42849</v>
      </c>
      <c r="B104" s="5">
        <f>TITRES_STAT!D107</f>
        <v>4.8048000000000002</v>
      </c>
      <c r="C104" s="2">
        <f t="shared" si="6"/>
        <v>4.6516107853873425</v>
      </c>
      <c r="D104" s="2">
        <f t="shared" si="8"/>
        <v>4.7419265751715773</v>
      </c>
      <c r="E104" s="2">
        <f t="shared" si="7"/>
        <v>-9.0315789784234823E-2</v>
      </c>
      <c r="F104" s="2">
        <f t="shared" si="11"/>
        <v>-0.13617244180259488</v>
      </c>
      <c r="G104" s="2">
        <f t="shared" si="9"/>
        <v>4.5856652018360061E-2</v>
      </c>
      <c r="H104" s="2" t="str">
        <f t="shared" si="10"/>
        <v>Sell</v>
      </c>
    </row>
    <row r="105" spans="1:8" ht="13.5" x14ac:dyDescent="0.25">
      <c r="A105" s="3">
        <f>TITRES_STAT!B108</f>
        <v>42850</v>
      </c>
      <c r="B105" s="5">
        <f>TITRES_STAT!D108</f>
        <v>4.8048000000000002</v>
      </c>
      <c r="C105" s="2">
        <f t="shared" si="6"/>
        <v>4.7003168184046746</v>
      </c>
      <c r="D105" s="2">
        <f t="shared" si="8"/>
        <v>4.7465838658996091</v>
      </c>
      <c r="E105" s="2">
        <f t="shared" si="7"/>
        <v>-4.6267047494934488E-2</v>
      </c>
      <c r="F105" s="2">
        <f t="shared" si="11"/>
        <v>-0.11819136294106281</v>
      </c>
      <c r="G105" s="2">
        <f t="shared" si="9"/>
        <v>7.1924315446128317E-2</v>
      </c>
      <c r="H105" s="2" t="str">
        <f t="shared" si="10"/>
        <v>Sell</v>
      </c>
    </row>
    <row r="106" spans="1:8" ht="13.5" x14ac:dyDescent="0.25">
      <c r="A106" s="3">
        <f>TITRES_STAT!B109</f>
        <v>42851</v>
      </c>
      <c r="B106" s="5">
        <f>TITRES_STAT!D109</f>
        <v>4.7952000000000004</v>
      </c>
      <c r="C106" s="2">
        <f t="shared" si="6"/>
        <v>4.7415296155731861</v>
      </c>
      <c r="D106" s="2">
        <f t="shared" si="8"/>
        <v>4.7501850610181569</v>
      </c>
      <c r="E106" s="2">
        <f t="shared" si="7"/>
        <v>-8.6554454449707663E-3</v>
      </c>
      <c r="F106" s="2">
        <f t="shared" si="11"/>
        <v>-9.6284179441844406E-2</v>
      </c>
      <c r="G106" s="2">
        <f t="shared" si="9"/>
        <v>8.762873399687364E-2</v>
      </c>
      <c r="H106" s="2" t="str">
        <f t="shared" si="10"/>
        <v>Sell</v>
      </c>
    </row>
    <row r="107" spans="1:8" ht="13.5" x14ac:dyDescent="0.25">
      <c r="A107" s="3">
        <f>TITRES_STAT!B110</f>
        <v>42852</v>
      </c>
      <c r="B107" s="5">
        <f>TITRES_STAT!D110</f>
        <v>4.7952000000000004</v>
      </c>
      <c r="C107" s="2">
        <f t="shared" si="6"/>
        <v>4.7764019824080801</v>
      </c>
      <c r="D107" s="2">
        <f t="shared" si="8"/>
        <v>4.7535195009427378</v>
      </c>
      <c r="E107" s="2">
        <f t="shared" si="7"/>
        <v>2.288248146534233E-2</v>
      </c>
      <c r="F107" s="2">
        <f t="shared" si="11"/>
        <v>-7.2450847260407056E-2</v>
      </c>
      <c r="G107" s="2">
        <f t="shared" si="9"/>
        <v>9.5333328725749386E-2</v>
      </c>
      <c r="H107" s="2" t="str">
        <f t="shared" si="10"/>
        <v>Sell</v>
      </c>
    </row>
    <row r="108" spans="1:8" ht="13.5" x14ac:dyDescent="0.25">
      <c r="A108" s="3">
        <f>TITRES_STAT!B111</f>
        <v>42853</v>
      </c>
      <c r="B108" s="5">
        <f>TITRES_STAT!D111</f>
        <v>4.7952000000000004</v>
      </c>
      <c r="C108" s="2">
        <f t="shared" si="6"/>
        <v>4.805909369729914</v>
      </c>
      <c r="D108" s="2">
        <f t="shared" si="8"/>
        <v>4.7566069453173494</v>
      </c>
      <c r="E108" s="2">
        <f t="shared" si="7"/>
        <v>4.9302424412564605E-2</v>
      </c>
      <c r="F108" s="2">
        <f t="shared" si="11"/>
        <v>-4.8100192925812725E-2</v>
      </c>
      <c r="G108" s="2">
        <f t="shared" si="9"/>
        <v>9.7402617338377323E-2</v>
      </c>
      <c r="H108" s="2" t="str">
        <f t="shared" si="10"/>
        <v>Sell</v>
      </c>
    </row>
    <row r="109" spans="1:8" ht="13.5" x14ac:dyDescent="0.25">
      <c r="A109" s="3">
        <f>TITRES_STAT!B112</f>
        <v>42857</v>
      </c>
      <c r="B109" s="5">
        <f>TITRES_STAT!D112</f>
        <v>4.6607000000000003</v>
      </c>
      <c r="C109" s="2">
        <f t="shared" si="6"/>
        <v>4.8308771590022346</v>
      </c>
      <c r="D109" s="2">
        <f t="shared" si="8"/>
        <v>4.7495027271456944</v>
      </c>
      <c r="E109" s="2">
        <f t="shared" si="7"/>
        <v>8.1374431856540141E-2</v>
      </c>
      <c r="F109" s="2">
        <f t="shared" si="11"/>
        <v>-2.2205267969342156E-2</v>
      </c>
      <c r="G109" s="2">
        <f t="shared" si="9"/>
        <v>0.1035796998258823</v>
      </c>
      <c r="H109" s="2" t="str">
        <f t="shared" si="10"/>
        <v>Sell</v>
      </c>
    </row>
    <row r="110" spans="1:8" ht="13.5" x14ac:dyDescent="0.25">
      <c r="A110" s="3">
        <f>TITRES_STAT!B113</f>
        <v>42858</v>
      </c>
      <c r="B110" s="5">
        <f>TITRES_STAT!D113</f>
        <v>4.6125999999999996</v>
      </c>
      <c r="C110" s="2">
        <f t="shared" si="6"/>
        <v>4.8520037499249682</v>
      </c>
      <c r="D110" s="2">
        <f t="shared" si="8"/>
        <v>4.7393617843941618</v>
      </c>
      <c r="E110" s="2">
        <f t="shared" si="7"/>
        <v>0.11264196553080641</v>
      </c>
      <c r="F110" s="2">
        <f t="shared" si="11"/>
        <v>4.7641787306875565E-3</v>
      </c>
      <c r="G110" s="2">
        <f t="shared" si="9"/>
        <v>0.10787778680011885</v>
      </c>
      <c r="H110" s="2" t="str">
        <f t="shared" si="10"/>
        <v>Sell</v>
      </c>
    </row>
    <row r="111" spans="1:8" ht="13.5" x14ac:dyDescent="0.25">
      <c r="A111" s="3">
        <f>TITRES_STAT!B114</f>
        <v>42859</v>
      </c>
      <c r="B111" s="5">
        <f>TITRES_STAT!D114</f>
        <v>4.4781000000000004</v>
      </c>
      <c r="C111" s="2">
        <f t="shared" si="6"/>
        <v>4.8580493268595886</v>
      </c>
      <c r="D111" s="2">
        <f t="shared" si="8"/>
        <v>4.7200090596242239</v>
      </c>
      <c r="E111" s="2">
        <f t="shared" si="7"/>
        <v>0.13804026723536467</v>
      </c>
      <c r="F111" s="2">
        <f t="shared" si="11"/>
        <v>3.1419396431622983E-2</v>
      </c>
      <c r="G111" s="2">
        <f t="shared" si="9"/>
        <v>0.10662087080374169</v>
      </c>
      <c r="H111" s="2" t="str">
        <f t="shared" si="10"/>
        <v>Sell</v>
      </c>
    </row>
    <row r="112" spans="1:8" ht="13.5" x14ac:dyDescent="0.25">
      <c r="A112" s="3">
        <f>TITRES_STAT!B115</f>
        <v>42860</v>
      </c>
      <c r="B112" s="5">
        <f>TITRES_STAT!D115</f>
        <v>4.5549999999999997</v>
      </c>
      <c r="C112" s="2">
        <f t="shared" si="6"/>
        <v>4.8631648150350371</v>
      </c>
      <c r="D112" s="2">
        <f t="shared" si="8"/>
        <v>4.7077861663187255</v>
      </c>
      <c r="E112" s="2">
        <f t="shared" si="7"/>
        <v>0.15537864871631157</v>
      </c>
      <c r="F112" s="2">
        <f t="shared" si="11"/>
        <v>5.6211246888560704E-2</v>
      </c>
      <c r="G112" s="2">
        <f t="shared" si="9"/>
        <v>9.916740182775087E-2</v>
      </c>
      <c r="H112" s="2" t="str">
        <f t="shared" si="10"/>
        <v>Sell</v>
      </c>
    </row>
    <row r="113" spans="1:8" ht="13.5" x14ac:dyDescent="0.25">
      <c r="A113" s="3">
        <f>TITRES_STAT!B116</f>
        <v>42863</v>
      </c>
      <c r="B113" s="5">
        <f>TITRES_STAT!D116</f>
        <v>4.5357000000000003</v>
      </c>
      <c r="C113" s="2">
        <f t="shared" si="6"/>
        <v>4.8571394588757997</v>
      </c>
      <c r="D113" s="2">
        <f t="shared" si="8"/>
        <v>4.6950390428877089</v>
      </c>
      <c r="E113" s="2">
        <f t="shared" si="7"/>
        <v>0.16210041598809077</v>
      </c>
      <c r="F113" s="2">
        <f t="shared" si="11"/>
        <v>7.7389080708466729E-2</v>
      </c>
      <c r="G113" s="2">
        <f t="shared" si="9"/>
        <v>8.4711335279624045E-2</v>
      </c>
      <c r="H113" s="2" t="str">
        <f t="shared" si="10"/>
        <v>Sell</v>
      </c>
    </row>
    <row r="114" spans="1:8" ht="13.5" x14ac:dyDescent="0.25">
      <c r="A114" s="3">
        <f>TITRES_STAT!B117</f>
        <v>42864</v>
      </c>
      <c r="B114" s="5">
        <f>TITRES_STAT!D117</f>
        <v>4.5357000000000003</v>
      </c>
      <c r="C114" s="2">
        <f t="shared" si="6"/>
        <v>4.8490872344333695</v>
      </c>
      <c r="D114" s="2">
        <f t="shared" si="8"/>
        <v>4.6832361508219531</v>
      </c>
      <c r="E114" s="2">
        <f t="shared" si="7"/>
        <v>0.16585108361141643</v>
      </c>
      <c r="F114" s="2">
        <f t="shared" si="11"/>
        <v>9.5081481289056663E-2</v>
      </c>
      <c r="G114" s="2">
        <f t="shared" si="9"/>
        <v>7.0769602322359765E-2</v>
      </c>
      <c r="H114" s="2" t="str">
        <f t="shared" si="10"/>
        <v>Sell</v>
      </c>
    </row>
    <row r="115" spans="1:8" ht="13.5" x14ac:dyDescent="0.25">
      <c r="A115" s="3">
        <f>TITRES_STAT!B118</f>
        <v>42865</v>
      </c>
      <c r="B115" s="5">
        <f>TITRES_STAT!D118</f>
        <v>4.5164999999999997</v>
      </c>
      <c r="C115" s="2">
        <f t="shared" si="6"/>
        <v>4.842273813751313</v>
      </c>
      <c r="D115" s="2">
        <f t="shared" si="8"/>
        <v>4.6708853248351412</v>
      </c>
      <c r="E115" s="2">
        <f t="shared" si="7"/>
        <v>0.17138848891617187</v>
      </c>
      <c r="F115" s="2">
        <f t="shared" si="11"/>
        <v>0.11034288281447971</v>
      </c>
      <c r="G115" s="2">
        <f t="shared" si="9"/>
        <v>6.1045606101692157E-2</v>
      </c>
      <c r="H115" s="2" t="str">
        <f t="shared" si="10"/>
        <v>Sell</v>
      </c>
    </row>
    <row r="116" spans="1:8" ht="13.5" x14ac:dyDescent="0.25">
      <c r="A116" s="3">
        <f>TITRES_STAT!B119</f>
        <v>42866</v>
      </c>
      <c r="B116" s="5">
        <f>TITRES_STAT!D119</f>
        <v>4.5164999999999997</v>
      </c>
      <c r="C116" s="2">
        <f t="shared" si="6"/>
        <v>4.8350316885588027</v>
      </c>
      <c r="D116" s="2">
        <f t="shared" si="8"/>
        <v>4.6594493748473527</v>
      </c>
      <c r="E116" s="2">
        <f t="shared" si="7"/>
        <v>0.17558231371145006</v>
      </c>
      <c r="F116" s="2">
        <f t="shared" si="11"/>
        <v>0.1233907689938738</v>
      </c>
      <c r="G116" s="2">
        <f t="shared" si="9"/>
        <v>5.2191544717576255E-2</v>
      </c>
      <c r="H116" s="2" t="str">
        <f t="shared" si="10"/>
        <v>Sell</v>
      </c>
    </row>
    <row r="117" spans="1:8" ht="13.5" x14ac:dyDescent="0.25">
      <c r="A117" s="3">
        <f>TITRES_STAT!B120</f>
        <v>42867</v>
      </c>
      <c r="B117" s="5">
        <f>TITRES_STAT!D120</f>
        <v>4.5164999999999997</v>
      </c>
      <c r="C117" s="2">
        <f t="shared" si="6"/>
        <v>4.8289037364728324</v>
      </c>
      <c r="D117" s="2">
        <f t="shared" si="8"/>
        <v>4.6488605322660668</v>
      </c>
      <c r="E117" s="2">
        <f t="shared" si="7"/>
        <v>0.18004320420676567</v>
      </c>
      <c r="F117" s="2">
        <f t="shared" si="11"/>
        <v>0.13472125603645219</v>
      </c>
      <c r="G117" s="2">
        <f t="shared" si="9"/>
        <v>4.5321948170313486E-2</v>
      </c>
      <c r="H117" s="2" t="str">
        <f t="shared" si="10"/>
        <v>Sell</v>
      </c>
    </row>
    <row r="118" spans="1:8" ht="13.5" x14ac:dyDescent="0.25">
      <c r="A118" s="3">
        <f>TITRES_STAT!B121</f>
        <v>42870</v>
      </c>
      <c r="B118" s="5">
        <f>TITRES_STAT!D121</f>
        <v>4.5164999999999997</v>
      </c>
      <c r="C118" s="2">
        <f t="shared" si="6"/>
        <v>4.8237185462462424</v>
      </c>
      <c r="D118" s="2">
        <f t="shared" si="8"/>
        <v>4.6390560483945062</v>
      </c>
      <c r="E118" s="2">
        <f t="shared" si="7"/>
        <v>0.18466249785173616</v>
      </c>
      <c r="F118" s="2">
        <f t="shared" si="11"/>
        <v>0.14470950439950897</v>
      </c>
      <c r="G118" s="2">
        <f t="shared" si="9"/>
        <v>3.9952993452227192E-2</v>
      </c>
      <c r="H118" s="2" t="str">
        <f t="shared" si="10"/>
        <v>Sell</v>
      </c>
    </row>
    <row r="119" spans="1:8" ht="13.5" x14ac:dyDescent="0.25">
      <c r="A119" s="3">
        <f>TITRES_STAT!B122</f>
        <v>42871</v>
      </c>
      <c r="B119" s="5">
        <f>TITRES_STAT!D122</f>
        <v>4.4203999999999999</v>
      </c>
      <c r="C119" s="2">
        <f t="shared" si="6"/>
        <v>4.7986387699006663</v>
      </c>
      <c r="D119" s="2">
        <f t="shared" si="8"/>
        <v>4.6228593040689878</v>
      </c>
      <c r="E119" s="2">
        <f t="shared" si="7"/>
        <v>0.17577946583167847</v>
      </c>
      <c r="F119" s="2">
        <f t="shared" si="11"/>
        <v>0.15092349668594288</v>
      </c>
      <c r="G119" s="2">
        <f t="shared" si="9"/>
        <v>2.4855969145735596E-2</v>
      </c>
      <c r="H119" s="2" t="str">
        <f t="shared" si="10"/>
        <v>Sell</v>
      </c>
    </row>
    <row r="120" spans="1:8" ht="13.5" x14ac:dyDescent="0.25">
      <c r="A120" s="3">
        <f>TITRES_STAT!B123</f>
        <v>42872</v>
      </c>
      <c r="B120" s="5">
        <f>TITRES_STAT!D123</f>
        <v>4.4108000000000001</v>
      </c>
      <c r="C120" s="2">
        <f t="shared" si="6"/>
        <v>4.7700174206851793</v>
      </c>
      <c r="D120" s="2">
        <f t="shared" si="8"/>
        <v>4.6071512074712846</v>
      </c>
      <c r="E120" s="2">
        <f t="shared" si="7"/>
        <v>0.16286621321389472</v>
      </c>
      <c r="F120" s="2">
        <f t="shared" si="11"/>
        <v>0.15331203999153326</v>
      </c>
      <c r="G120" s="2">
        <f t="shared" si="9"/>
        <v>9.5541732223614617E-3</v>
      </c>
      <c r="H120" s="2" t="str">
        <f t="shared" si="10"/>
        <v>Sell</v>
      </c>
    </row>
    <row r="121" spans="1:8" ht="13.5" x14ac:dyDescent="0.25">
      <c r="A121" s="3">
        <f>TITRES_STAT!B124</f>
        <v>42873</v>
      </c>
      <c r="B121" s="5">
        <f>TITRES_STAT!D124</f>
        <v>4.4203999999999999</v>
      </c>
      <c r="C121" s="2">
        <f t="shared" si="6"/>
        <v>4.7251070482720747</v>
      </c>
      <c r="D121" s="2">
        <f t="shared" si="8"/>
        <v>4.5933177846956337</v>
      </c>
      <c r="E121" s="2">
        <f t="shared" si="7"/>
        <v>0.13178926357644105</v>
      </c>
      <c r="F121" s="2">
        <f t="shared" si="11"/>
        <v>0.14900748470851483</v>
      </c>
      <c r="G121" s="2">
        <f t="shared" si="9"/>
        <v>-1.7218221132073774E-2</v>
      </c>
      <c r="H121" s="2" t="str">
        <f t="shared" si="10"/>
        <v>Hold</v>
      </c>
    </row>
    <row r="122" spans="1:8" ht="13.5" x14ac:dyDescent="0.25">
      <c r="A122" s="3">
        <f>TITRES_STAT!B125</f>
        <v>42874</v>
      </c>
      <c r="B122" s="5">
        <f>TITRES_STAT!D125</f>
        <v>4.4203999999999999</v>
      </c>
      <c r="C122" s="2">
        <f t="shared" si="6"/>
        <v>4.6989367331532943</v>
      </c>
      <c r="D122" s="2">
        <f t="shared" si="8"/>
        <v>4.5805090599033651</v>
      </c>
      <c r="E122" s="2">
        <f t="shared" si="7"/>
        <v>0.1184276732499292</v>
      </c>
      <c r="F122" s="2">
        <f t="shared" si="11"/>
        <v>0.1428915224167977</v>
      </c>
      <c r="G122" s="2">
        <f t="shared" si="9"/>
        <v>-2.4463849166868501E-2</v>
      </c>
      <c r="H122" s="2" t="str">
        <f t="shared" si="10"/>
        <v>Hold</v>
      </c>
    </row>
    <row r="123" spans="1:8" ht="13.5" x14ac:dyDescent="0.25">
      <c r="A123" s="3">
        <f>TITRES_STAT!B126</f>
        <v>42877</v>
      </c>
      <c r="B123" s="5">
        <f>TITRES_STAT!D126</f>
        <v>4.4203999999999999</v>
      </c>
      <c r="C123" s="2">
        <f t="shared" si="6"/>
        <v>4.6738233895912495</v>
      </c>
      <c r="D123" s="2">
        <f t="shared" si="8"/>
        <v>4.5686491295401535</v>
      </c>
      <c r="E123" s="2">
        <f t="shared" si="7"/>
        <v>0.10517426005109609</v>
      </c>
      <c r="F123" s="2">
        <f t="shared" si="11"/>
        <v>0.13534806994365739</v>
      </c>
      <c r="G123" s="2">
        <f t="shared" si="9"/>
        <v>-3.0173809892561299E-2</v>
      </c>
      <c r="H123" s="2" t="str">
        <f t="shared" si="10"/>
        <v>Hold</v>
      </c>
    </row>
    <row r="124" spans="1:8" ht="13.5" x14ac:dyDescent="0.25">
      <c r="A124" s="3">
        <f>TITRES_STAT!B127</f>
        <v>42878</v>
      </c>
      <c r="B124" s="5">
        <f>TITRES_STAT!D127</f>
        <v>4.2282000000000002</v>
      </c>
      <c r="C124" s="2">
        <f t="shared" si="6"/>
        <v>4.6525736373464417</v>
      </c>
      <c r="D124" s="2">
        <f t="shared" si="8"/>
        <v>4.5434306755001419</v>
      </c>
      <c r="E124" s="2">
        <f t="shared" si="7"/>
        <v>0.10914296184629979</v>
      </c>
      <c r="F124" s="2">
        <f t="shared" si="11"/>
        <v>0.13010704832418588</v>
      </c>
      <c r="G124" s="2">
        <f t="shared" si="9"/>
        <v>-2.0964086477886085E-2</v>
      </c>
      <c r="H124" s="2" t="str">
        <f t="shared" si="10"/>
        <v>Hold</v>
      </c>
    </row>
    <row r="125" spans="1:8" ht="13.5" x14ac:dyDescent="0.25">
      <c r="A125" s="3">
        <f>TITRES_STAT!B128</f>
        <v>42879</v>
      </c>
      <c r="B125" s="5">
        <f>TITRES_STAT!D128</f>
        <v>4.3532000000000002</v>
      </c>
      <c r="C125" s="2">
        <f t="shared" si="6"/>
        <v>4.6316392316008352</v>
      </c>
      <c r="D125" s="2">
        <f t="shared" si="8"/>
        <v>4.5293395143519835</v>
      </c>
      <c r="E125" s="2">
        <f t="shared" si="7"/>
        <v>0.10229971724885178</v>
      </c>
      <c r="F125" s="2">
        <f t="shared" si="11"/>
        <v>0.12454558210911906</v>
      </c>
      <c r="G125" s="2">
        <f t="shared" si="9"/>
        <v>-2.2245864860267278E-2</v>
      </c>
      <c r="H125" s="2" t="str">
        <f t="shared" si="10"/>
        <v>Hold</v>
      </c>
    </row>
    <row r="126" spans="1:8" ht="13.5" x14ac:dyDescent="0.25">
      <c r="A126" s="3">
        <f>TITRES_STAT!B129</f>
        <v>42880</v>
      </c>
      <c r="B126" s="5">
        <f>TITRES_STAT!D129</f>
        <v>4.3532000000000002</v>
      </c>
      <c r="C126" s="2">
        <f t="shared" si="6"/>
        <v>4.6139255036622453</v>
      </c>
      <c r="D126" s="2">
        <f t="shared" si="8"/>
        <v>4.5162921429185037</v>
      </c>
      <c r="E126" s="2">
        <f t="shared" si="7"/>
        <v>9.7633360743741626E-2</v>
      </c>
      <c r="F126" s="2">
        <f t="shared" si="11"/>
        <v>0.11916313783604358</v>
      </c>
      <c r="G126" s="2">
        <f t="shared" si="9"/>
        <v>-2.1529777092301958E-2</v>
      </c>
      <c r="H126" s="2" t="str">
        <f t="shared" si="10"/>
        <v>Hold</v>
      </c>
    </row>
    <row r="127" spans="1:8" ht="13.5" x14ac:dyDescent="0.25">
      <c r="A127" s="3">
        <f>TITRES_STAT!B130</f>
        <v>42881</v>
      </c>
      <c r="B127" s="5">
        <f>TITRES_STAT!D130</f>
        <v>4.3532000000000002</v>
      </c>
      <c r="C127" s="2">
        <f t="shared" si="6"/>
        <v>4.5989369646372849</v>
      </c>
      <c r="D127" s="2">
        <f t="shared" si="8"/>
        <v>4.5042112434430592</v>
      </c>
      <c r="E127" s="2">
        <f t="shared" si="7"/>
        <v>9.4725721194225621E-2</v>
      </c>
      <c r="F127" s="2">
        <f t="shared" si="11"/>
        <v>0.11427565450768</v>
      </c>
      <c r="G127" s="2">
        <f t="shared" si="9"/>
        <v>-1.9549933313454379E-2</v>
      </c>
      <c r="H127" s="2" t="str">
        <f t="shared" si="10"/>
        <v>Hold</v>
      </c>
    </row>
    <row r="128" spans="1:8" ht="13.5" x14ac:dyDescent="0.25">
      <c r="A128" s="3">
        <f>TITRES_STAT!B131</f>
        <v>42884</v>
      </c>
      <c r="B128" s="5">
        <f>TITRES_STAT!D131</f>
        <v>4.3147000000000002</v>
      </c>
      <c r="C128" s="2">
        <f t="shared" si="6"/>
        <v>4.5862543546930876</v>
      </c>
      <c r="D128" s="2">
        <f t="shared" si="8"/>
        <v>4.4901733735583882</v>
      </c>
      <c r="E128" s="2">
        <f t="shared" si="7"/>
        <v>9.6080981134699428E-2</v>
      </c>
      <c r="F128" s="2">
        <f t="shared" si="11"/>
        <v>0.11063671983308389</v>
      </c>
      <c r="G128" s="2">
        <f t="shared" si="9"/>
        <v>-1.455573869838446E-2</v>
      </c>
      <c r="H128" s="2" t="str">
        <f t="shared" si="10"/>
        <v>Hold</v>
      </c>
    </row>
    <row r="129" spans="1:8" ht="13.5" x14ac:dyDescent="0.25">
      <c r="A129" s="3">
        <f>TITRES_STAT!B132</f>
        <v>42885</v>
      </c>
      <c r="B129" s="5">
        <f>TITRES_STAT!D132</f>
        <v>4.3147000000000002</v>
      </c>
      <c r="C129" s="2">
        <f t="shared" si="6"/>
        <v>4.5607383001249202</v>
      </c>
      <c r="D129" s="2">
        <f t="shared" si="8"/>
        <v>4.4771753458873969</v>
      </c>
      <c r="E129" s="2">
        <f t="shared" si="7"/>
        <v>8.3562954237523357E-2</v>
      </c>
      <c r="F129" s="2">
        <f t="shared" si="11"/>
        <v>0.1052219667139718</v>
      </c>
      <c r="G129" s="2">
        <f t="shared" si="9"/>
        <v>-2.1659012476448442E-2</v>
      </c>
      <c r="H129" s="2" t="str">
        <f t="shared" si="10"/>
        <v>Hold</v>
      </c>
    </row>
    <row r="130" spans="1:8" ht="13.5" x14ac:dyDescent="0.25">
      <c r="A130" s="3">
        <f>TITRES_STAT!B133</f>
        <v>42886</v>
      </c>
      <c r="B130" s="5">
        <f>TITRES_STAT!D133</f>
        <v>4.3147000000000002</v>
      </c>
      <c r="C130" s="2">
        <f t="shared" si="6"/>
        <v>4.5376708693364707</v>
      </c>
      <c r="D130" s="2">
        <f t="shared" si="8"/>
        <v>4.4651401350809232</v>
      </c>
      <c r="E130" s="2">
        <f t="shared" si="7"/>
        <v>7.2530734255547458E-2</v>
      </c>
      <c r="F130" s="2">
        <f t="shared" si="11"/>
        <v>9.8683720222286941E-2</v>
      </c>
      <c r="G130" s="2">
        <f t="shared" si="9"/>
        <v>-2.6152985966739484E-2</v>
      </c>
      <c r="H130" s="2" t="str">
        <f t="shared" si="10"/>
        <v>Hold</v>
      </c>
    </row>
    <row r="131" spans="1:8" ht="13.5" x14ac:dyDescent="0.25">
      <c r="A131" s="3">
        <f>TITRES_STAT!B134</f>
        <v>42887</v>
      </c>
      <c r="B131" s="5">
        <f>TITRES_STAT!D134</f>
        <v>4.3147000000000002</v>
      </c>
      <c r="C131" s="2">
        <f t="shared" si="6"/>
        <v>4.5196291971308602</v>
      </c>
      <c r="D131" s="2">
        <f t="shared" si="8"/>
        <v>4.453996421371226</v>
      </c>
      <c r="E131" s="2">
        <f t="shared" si="7"/>
        <v>6.5632775759634221E-2</v>
      </c>
      <c r="F131" s="2">
        <f t="shared" si="11"/>
        <v>9.2073531329756403E-2</v>
      </c>
      <c r="G131" s="2">
        <f t="shared" si="9"/>
        <v>-2.6440755570122182E-2</v>
      </c>
      <c r="H131" s="2" t="str">
        <f t="shared" si="10"/>
        <v>Hold</v>
      </c>
    </row>
    <row r="132" spans="1:8" ht="13.5" x14ac:dyDescent="0.25">
      <c r="A132" s="3">
        <f>TITRES_STAT!B135</f>
        <v>42888</v>
      </c>
      <c r="B132" s="5">
        <f>TITRES_STAT!D135</f>
        <v>4.3051000000000004</v>
      </c>
      <c r="C132" s="2">
        <f t="shared" si="6"/>
        <v>4.5043631668030359</v>
      </c>
      <c r="D132" s="2">
        <f t="shared" si="8"/>
        <v>4.4429670568252098</v>
      </c>
      <c r="E132" s="2">
        <f t="shared" si="7"/>
        <v>6.1396109977826185E-2</v>
      </c>
      <c r="F132" s="2">
        <f t="shared" si="11"/>
        <v>8.5938047059370359E-2</v>
      </c>
      <c r="G132" s="2">
        <f t="shared" si="9"/>
        <v>-2.4541937081544174E-2</v>
      </c>
      <c r="H132" s="2" t="str">
        <f t="shared" si="10"/>
        <v>Hold</v>
      </c>
    </row>
    <row r="133" spans="1:8" ht="13.5" x14ac:dyDescent="0.25">
      <c r="A133" s="3">
        <f>TITRES_STAT!B136</f>
        <v>42891</v>
      </c>
      <c r="B133" s="5">
        <f>TITRES_STAT!D136</f>
        <v>4.3051000000000004</v>
      </c>
      <c r="C133" s="2">
        <f t="shared" si="6"/>
        <v>4.4914457565256454</v>
      </c>
      <c r="D133" s="2">
        <f t="shared" si="8"/>
        <v>4.432754682245565</v>
      </c>
      <c r="E133" s="2">
        <f t="shared" si="7"/>
        <v>5.8691074280080358E-2</v>
      </c>
      <c r="F133" s="2">
        <f t="shared" si="11"/>
        <v>8.0488652503512365E-2</v>
      </c>
      <c r="G133" s="2">
        <f t="shared" si="9"/>
        <v>-2.1797578223432007E-2</v>
      </c>
      <c r="H133" s="2" t="str">
        <f t="shared" si="10"/>
        <v>Hold</v>
      </c>
    </row>
    <row r="134" spans="1:8" ht="13.5" x14ac:dyDescent="0.25">
      <c r="A134" s="3">
        <f>TITRES_STAT!B137</f>
        <v>42892</v>
      </c>
      <c r="B134" s="5">
        <f>TITRES_STAT!D137</f>
        <v>4.2763</v>
      </c>
      <c r="C134" s="2">
        <f t="shared" si="6"/>
        <v>4.4509464093678535</v>
      </c>
      <c r="D134" s="2">
        <f t="shared" si="8"/>
        <v>4.4211654465236716</v>
      </c>
      <c r="E134" s="2">
        <f t="shared" si="7"/>
        <v>2.9780962844181857E-2</v>
      </c>
      <c r="F134" s="2">
        <f t="shared" si="11"/>
        <v>7.034711457164626E-2</v>
      </c>
      <c r="G134" s="2">
        <f t="shared" si="9"/>
        <v>-4.0566151727464403E-2</v>
      </c>
      <c r="H134" s="2" t="str">
        <f t="shared" si="10"/>
        <v>Hold</v>
      </c>
    </row>
    <row r="135" spans="1:8" ht="13.5" x14ac:dyDescent="0.25">
      <c r="A135" s="3">
        <f>TITRES_STAT!B138</f>
        <v>42893</v>
      </c>
      <c r="B135" s="5">
        <f>TITRES_STAT!D138</f>
        <v>4.3051000000000004</v>
      </c>
      <c r="C135" s="2">
        <f t="shared" si="6"/>
        <v>4.435908500234337</v>
      </c>
      <c r="D135" s="2">
        <f t="shared" si="8"/>
        <v>4.4125680060404369</v>
      </c>
      <c r="E135" s="2">
        <f t="shared" si="7"/>
        <v>2.3340494193900163E-2</v>
      </c>
      <c r="F135" s="2">
        <f t="shared" si="11"/>
        <v>6.0945790496097045E-2</v>
      </c>
      <c r="G135" s="2">
        <f t="shared" si="9"/>
        <v>-3.7605296302196882E-2</v>
      </c>
      <c r="H135" s="2" t="str">
        <f t="shared" si="10"/>
        <v>Hold</v>
      </c>
    </row>
    <row r="136" spans="1:8" ht="13.5" x14ac:dyDescent="0.25">
      <c r="A136" s="3">
        <f>TITRES_STAT!B139</f>
        <v>42894</v>
      </c>
      <c r="B136" s="5">
        <f>TITRES_STAT!D139</f>
        <v>4.3051000000000004</v>
      </c>
      <c r="C136" s="2">
        <f t="shared" si="6"/>
        <v>4.4231841155829006</v>
      </c>
      <c r="D136" s="2">
        <f t="shared" si="8"/>
        <v>4.4046074130004049</v>
      </c>
      <c r="E136" s="2">
        <f t="shared" si="7"/>
        <v>1.8576702582495663E-2</v>
      </c>
      <c r="F136" s="2">
        <f t="shared" si="11"/>
        <v>5.2471972913376769E-2</v>
      </c>
      <c r="G136" s="2">
        <f t="shared" si="9"/>
        <v>-3.3895270330881105E-2</v>
      </c>
      <c r="H136" s="2" t="str">
        <f t="shared" si="10"/>
        <v>Hold</v>
      </c>
    </row>
    <row r="137" spans="1:8" ht="13.5" x14ac:dyDescent="0.25">
      <c r="A137" s="3">
        <f>TITRES_STAT!B140</f>
        <v>42895</v>
      </c>
      <c r="B137" s="5">
        <f>TITRES_STAT!D140</f>
        <v>4.3051000000000004</v>
      </c>
      <c r="C137" s="2">
        <f t="shared" si="6"/>
        <v>4.4124173285701467</v>
      </c>
      <c r="D137" s="2">
        <f t="shared" si="8"/>
        <v>4.3972364935188937</v>
      </c>
      <c r="E137" s="2">
        <f t="shared" si="7"/>
        <v>1.5180835051253005E-2</v>
      </c>
      <c r="F137" s="2">
        <f t="shared" si="11"/>
        <v>4.5013745340952017E-2</v>
      </c>
      <c r="G137" s="2">
        <f t="shared" si="9"/>
        <v>-2.9832910289699012E-2</v>
      </c>
      <c r="H137" s="2" t="str">
        <f t="shared" si="10"/>
        <v>Hold</v>
      </c>
    </row>
    <row r="138" spans="1:8" ht="13.5" x14ac:dyDescent="0.25">
      <c r="A138" s="3">
        <f>TITRES_STAT!B141</f>
        <v>42898</v>
      </c>
      <c r="B138" s="5">
        <f>TITRES_STAT!D141</f>
        <v>4.3051000000000004</v>
      </c>
      <c r="C138" s="2">
        <f t="shared" si="6"/>
        <v>4.3973838934055083</v>
      </c>
      <c r="D138" s="2">
        <f t="shared" si="8"/>
        <v>4.3904115680730502</v>
      </c>
      <c r="E138" s="2">
        <f t="shared" si="7"/>
        <v>6.9723253324580625E-3</v>
      </c>
      <c r="F138" s="2">
        <f t="shared" si="11"/>
        <v>3.7405461339253231E-2</v>
      </c>
      <c r="G138" s="2">
        <f t="shared" si="9"/>
        <v>-3.0433136006795168E-2</v>
      </c>
      <c r="H138" s="2" t="str">
        <f t="shared" si="10"/>
        <v>Hold</v>
      </c>
    </row>
    <row r="139" spans="1:8" ht="13.5" x14ac:dyDescent="0.25">
      <c r="A139" s="3">
        <f>TITRES_STAT!B142</f>
        <v>42899</v>
      </c>
      <c r="B139" s="5">
        <f>TITRES_STAT!D142</f>
        <v>4.3051000000000004</v>
      </c>
      <c r="C139" s="2">
        <f t="shared" si="6"/>
        <v>4.3846632944200454</v>
      </c>
      <c r="D139" s="2">
        <f t="shared" si="8"/>
        <v>4.3840921926602316</v>
      </c>
      <c r="E139" s="2">
        <f t="shared" si="7"/>
        <v>5.7110175981378575E-4</v>
      </c>
      <c r="F139" s="2">
        <f t="shared" si="11"/>
        <v>3.003858942336534E-2</v>
      </c>
      <c r="G139" s="2">
        <f t="shared" si="9"/>
        <v>-2.9467487663551555E-2</v>
      </c>
      <c r="H139" s="2" t="str">
        <f t="shared" si="10"/>
        <v>Hold</v>
      </c>
    </row>
    <row r="140" spans="1:8" ht="13.5" x14ac:dyDescent="0.25">
      <c r="A140" s="3">
        <f>TITRES_STAT!B143</f>
        <v>42900</v>
      </c>
      <c r="B140" s="5">
        <f>TITRES_STAT!D143</f>
        <v>4.2282000000000002</v>
      </c>
      <c r="C140" s="2">
        <f t="shared" si="6"/>
        <v>4.3738997106631157</v>
      </c>
      <c r="D140" s="2">
        <f t="shared" si="8"/>
        <v>4.3725446228335478</v>
      </c>
      <c r="E140" s="2">
        <f t="shared" si="7"/>
        <v>1.3550878295678359E-3</v>
      </c>
      <c r="F140" s="2">
        <f t="shared" si="11"/>
        <v>2.4301889104605841E-2</v>
      </c>
      <c r="G140" s="2">
        <f t="shared" si="9"/>
        <v>-2.2946801275038006E-2</v>
      </c>
      <c r="H140" s="2" t="str">
        <f t="shared" si="10"/>
        <v>Hold</v>
      </c>
    </row>
    <row r="141" spans="1:8" ht="13.5" x14ac:dyDescent="0.25">
      <c r="A141" s="3">
        <f>TITRES_STAT!B144</f>
        <v>42901</v>
      </c>
      <c r="B141" s="5">
        <f>TITRES_STAT!D144</f>
        <v>4.2282000000000002</v>
      </c>
      <c r="C141" s="2">
        <f t="shared" si="6"/>
        <v>4.3647920628687897</v>
      </c>
      <c r="D141" s="2">
        <f t="shared" si="8"/>
        <v>4.3618524285495814</v>
      </c>
      <c r="E141" s="2">
        <f t="shared" si="7"/>
        <v>2.9396343192082952E-3</v>
      </c>
      <c r="F141" s="2">
        <f t="shared" si="11"/>
        <v>2.0029438147526335E-2</v>
      </c>
      <c r="G141" s="2">
        <f t="shared" si="9"/>
        <v>-1.708980382831804E-2</v>
      </c>
      <c r="H141" s="2" t="str">
        <f t="shared" si="10"/>
        <v>Hold</v>
      </c>
    </row>
    <row r="142" spans="1:8" ht="13.5" x14ac:dyDescent="0.25">
      <c r="A142" s="3">
        <f>TITRES_STAT!B145</f>
        <v>42902</v>
      </c>
      <c r="B142" s="5">
        <f>TITRES_STAT!D145</f>
        <v>4.2282000000000002</v>
      </c>
      <c r="C142" s="2">
        <f t="shared" si="6"/>
        <v>4.3556086685812838</v>
      </c>
      <c r="D142" s="2">
        <f t="shared" si="8"/>
        <v>4.3519522486570201</v>
      </c>
      <c r="E142" s="2">
        <f t="shared" si="7"/>
        <v>3.6564199242636874E-3</v>
      </c>
      <c r="F142" s="2">
        <f t="shared" si="11"/>
        <v>1.6754834502873805E-2</v>
      </c>
      <c r="G142" s="2">
        <f t="shared" si="9"/>
        <v>-1.3098414578610117E-2</v>
      </c>
      <c r="H142" s="2" t="str">
        <f t="shared" si="10"/>
        <v>Hold</v>
      </c>
    </row>
    <row r="143" spans="1:8" ht="13.5" x14ac:dyDescent="0.25">
      <c r="A143" s="3">
        <f>TITRES_STAT!B146</f>
        <v>42905</v>
      </c>
      <c r="B143" s="5">
        <f>TITRES_STAT!D146</f>
        <v>4.1321000000000003</v>
      </c>
      <c r="C143" s="2">
        <f t="shared" ref="C143:C206" si="12">$C$4*B133+C142*(1-$C$4)</f>
        <v>4.3478381041841629</v>
      </c>
      <c r="D143" s="2">
        <f t="shared" si="8"/>
        <v>4.3356668969046481</v>
      </c>
      <c r="E143" s="2">
        <f t="shared" si="7"/>
        <v>1.2171207279514817E-2</v>
      </c>
      <c r="F143" s="2">
        <f t="shared" si="11"/>
        <v>1.5838109058202009E-2</v>
      </c>
      <c r="G143" s="2">
        <f t="shared" si="9"/>
        <v>-3.6669017786871913E-3</v>
      </c>
      <c r="H143" s="2" t="str">
        <f t="shared" si="10"/>
        <v>Hold</v>
      </c>
    </row>
    <row r="144" spans="1:8" ht="13.5" x14ac:dyDescent="0.25">
      <c r="A144" s="3">
        <f>TITRES_STAT!B147</f>
        <v>42906</v>
      </c>
      <c r="B144" s="5">
        <f>TITRES_STAT!D147</f>
        <v>4.2282000000000002</v>
      </c>
      <c r="C144" s="2">
        <f t="shared" si="12"/>
        <v>4.336832242001984</v>
      </c>
      <c r="D144" s="2">
        <f t="shared" si="8"/>
        <v>4.3277063860228226</v>
      </c>
      <c r="E144" s="2">
        <f t="shared" si="7"/>
        <v>9.1258559791613791E-3</v>
      </c>
      <c r="F144" s="2">
        <f t="shared" si="11"/>
        <v>1.4495658442393883E-2</v>
      </c>
      <c r="G144" s="2">
        <f t="shared" si="9"/>
        <v>-5.3698024632325043E-3</v>
      </c>
      <c r="H144" s="2" t="str">
        <f t="shared" si="10"/>
        <v>Hold</v>
      </c>
    </row>
    <row r="145" spans="1:8" ht="13.5" x14ac:dyDescent="0.25">
      <c r="A145" s="3">
        <f>TITRES_STAT!B148</f>
        <v>42907</v>
      </c>
      <c r="B145" s="5">
        <f>TITRES_STAT!D148</f>
        <v>4.2282000000000002</v>
      </c>
      <c r="C145" s="2">
        <f t="shared" si="12"/>
        <v>4.331950358617064</v>
      </c>
      <c r="D145" s="2">
        <f t="shared" si="8"/>
        <v>4.3203355426137247</v>
      </c>
      <c r="E145" s="2">
        <f t="shared" si="7"/>
        <v>1.1614816003339357E-2</v>
      </c>
      <c r="F145" s="2">
        <f t="shared" si="11"/>
        <v>1.3919489954582979E-2</v>
      </c>
      <c r="G145" s="2">
        <f t="shared" si="9"/>
        <v>-2.3046739512436222E-3</v>
      </c>
      <c r="H145" s="2" t="str">
        <f t="shared" si="10"/>
        <v>Hold</v>
      </c>
    </row>
    <row r="146" spans="1:8" ht="13.5" x14ac:dyDescent="0.25">
      <c r="A146" s="3">
        <f>TITRES_STAT!B149</f>
        <v>42908</v>
      </c>
      <c r="B146" s="5">
        <f>TITRES_STAT!D149</f>
        <v>4.2282000000000002</v>
      </c>
      <c r="C146" s="2">
        <f t="shared" si="12"/>
        <v>4.3278195342144388</v>
      </c>
      <c r="D146" s="2">
        <f t="shared" si="8"/>
        <v>4.3135106876053007</v>
      </c>
      <c r="E146" s="2">
        <f t="shared" si="7"/>
        <v>1.4308846609138115E-2</v>
      </c>
      <c r="F146" s="2">
        <f t="shared" si="11"/>
        <v>1.3997361285494007E-2</v>
      </c>
      <c r="G146" s="2">
        <f t="shared" si="9"/>
        <v>3.1148532364410828E-4</v>
      </c>
      <c r="H146" s="2" t="str">
        <f t="shared" si="10"/>
        <v>Sell</v>
      </c>
    </row>
    <row r="147" spans="1:8" ht="13.5" x14ac:dyDescent="0.25">
      <c r="A147" s="3">
        <f>TITRES_STAT!B150</f>
        <v>42909</v>
      </c>
      <c r="B147" s="5">
        <f>TITRES_STAT!D150</f>
        <v>4.2282000000000002</v>
      </c>
      <c r="C147" s="2">
        <f t="shared" si="12"/>
        <v>4.3243242212583715</v>
      </c>
      <c r="D147" s="2">
        <f t="shared" si="8"/>
        <v>4.3071913774123152</v>
      </c>
      <c r="E147" s="2">
        <f t="shared" si="7"/>
        <v>1.7132843846056289E-2</v>
      </c>
      <c r="F147" s="2">
        <f t="shared" si="11"/>
        <v>1.4624457797606464E-2</v>
      </c>
      <c r="G147" s="2">
        <f t="shared" si="9"/>
        <v>2.5083860484498254E-3</v>
      </c>
      <c r="H147" s="2" t="str">
        <f t="shared" si="10"/>
        <v>Sell</v>
      </c>
    </row>
    <row r="148" spans="1:8" ht="13.5" x14ac:dyDescent="0.25">
      <c r="A148" s="3">
        <f>TITRES_STAT!B151</f>
        <v>42914</v>
      </c>
      <c r="B148" s="5">
        <f>TITRES_STAT!D151</f>
        <v>4.2282000000000002</v>
      </c>
      <c r="C148" s="2">
        <f t="shared" si="12"/>
        <v>4.321366648757083</v>
      </c>
      <c r="D148" s="2">
        <f t="shared" si="8"/>
        <v>4.3013401642706626</v>
      </c>
      <c r="E148" s="2">
        <f t="shared" si="7"/>
        <v>2.0026484486420415E-2</v>
      </c>
      <c r="F148" s="2">
        <f t="shared" si="11"/>
        <v>1.5704863135369253E-2</v>
      </c>
      <c r="G148" s="2">
        <f t="shared" si="9"/>
        <v>4.3216213510511615E-3</v>
      </c>
      <c r="H148" s="2" t="str">
        <f t="shared" si="10"/>
        <v>Sell</v>
      </c>
    </row>
    <row r="149" spans="1:8" ht="13.5" x14ac:dyDescent="0.25">
      <c r="A149" s="3">
        <f>TITRES_STAT!B152</f>
        <v>42915</v>
      </c>
      <c r="B149" s="5">
        <f>TITRES_STAT!D152</f>
        <v>4.2089999999999996</v>
      </c>
      <c r="C149" s="2">
        <f t="shared" si="12"/>
        <v>4.318864087409839</v>
      </c>
      <c r="D149" s="2">
        <f t="shared" si="8"/>
        <v>4.2945001521024651</v>
      </c>
      <c r="E149" s="2">
        <f t="shared" si="7"/>
        <v>2.4363935307373907E-2</v>
      </c>
      <c r="F149" s="2">
        <f t="shared" si="11"/>
        <v>1.7436677569770187E-2</v>
      </c>
      <c r="G149" s="2">
        <f t="shared" si="9"/>
        <v>6.9272577376037203E-3</v>
      </c>
      <c r="H149" s="2" t="str">
        <f t="shared" si="10"/>
        <v>Sell</v>
      </c>
    </row>
    <row r="150" spans="1:8" ht="13.5" x14ac:dyDescent="0.25">
      <c r="A150" s="3">
        <f>TITRES_STAT!B153</f>
        <v>42916</v>
      </c>
      <c r="B150" s="5">
        <f>TITRES_STAT!D153</f>
        <v>4.2089999999999996</v>
      </c>
      <c r="C150" s="2">
        <f t="shared" si="12"/>
        <v>4.3049157662698638</v>
      </c>
      <c r="D150" s="2">
        <f t="shared" si="8"/>
        <v>4.2881668075022823</v>
      </c>
      <c r="E150" s="2">
        <f t="shared" si="7"/>
        <v>1.6748958767581534E-2</v>
      </c>
      <c r="F150" s="2">
        <f t="shared" si="11"/>
        <v>1.7299133809332456E-2</v>
      </c>
      <c r="G150" s="2">
        <f t="shared" si="9"/>
        <v>-5.5017504175092213E-4</v>
      </c>
      <c r="H150" s="2" t="str">
        <f t="shared" si="10"/>
        <v>Hold</v>
      </c>
    </row>
    <row r="151" spans="1:8" ht="13.5" x14ac:dyDescent="0.25">
      <c r="A151" s="3">
        <f>TITRES_STAT!B154</f>
        <v>42919</v>
      </c>
      <c r="B151" s="5">
        <f>TITRES_STAT!D154</f>
        <v>4.2089999999999996</v>
      </c>
      <c r="C151" s="2">
        <f t="shared" si="12"/>
        <v>4.2931133406898851</v>
      </c>
      <c r="D151" s="2">
        <f t="shared" si="8"/>
        <v>4.2823025995391504</v>
      </c>
      <c r="E151" s="2">
        <f t="shared" si="7"/>
        <v>1.0810741150734771E-2</v>
      </c>
      <c r="F151" s="2">
        <f t="shared" si="11"/>
        <v>1.600145527761292E-2</v>
      </c>
      <c r="G151" s="2">
        <f t="shared" si="9"/>
        <v>-5.1907141268781494E-3</v>
      </c>
      <c r="H151" s="2" t="str">
        <f t="shared" si="10"/>
        <v>Hold</v>
      </c>
    </row>
    <row r="152" spans="1:8" ht="13.5" x14ac:dyDescent="0.25">
      <c r="A152" s="3">
        <f>TITRES_STAT!B155</f>
        <v>42920</v>
      </c>
      <c r="B152" s="5">
        <f>TITRES_STAT!D155</f>
        <v>4.0841000000000003</v>
      </c>
      <c r="C152" s="2">
        <f t="shared" si="12"/>
        <v>4.2831266728914414</v>
      </c>
      <c r="D152" s="2">
        <f t="shared" si="8"/>
        <v>4.2676209254992132</v>
      </c>
      <c r="E152" s="2">
        <f t="shared" si="7"/>
        <v>1.5505747392228209E-2</v>
      </c>
      <c r="F152" s="2">
        <f t="shared" si="11"/>
        <v>1.5902313700535978E-2</v>
      </c>
      <c r="G152" s="2">
        <f t="shared" si="9"/>
        <v>-3.9656630830776918E-4</v>
      </c>
      <c r="H152" s="2" t="str">
        <f t="shared" si="10"/>
        <v>Hold</v>
      </c>
    </row>
    <row r="153" spans="1:8" ht="13.5" x14ac:dyDescent="0.25">
      <c r="A153" s="3">
        <f>TITRES_STAT!B156</f>
        <v>42921</v>
      </c>
      <c r="B153" s="5">
        <f>TITRES_STAT!D156</f>
        <v>3.9015</v>
      </c>
      <c r="C153" s="2">
        <f t="shared" si="12"/>
        <v>4.2598918001389121</v>
      </c>
      <c r="D153" s="2">
        <f t="shared" si="8"/>
        <v>4.2405008569437159</v>
      </c>
      <c r="E153" s="2">
        <f t="shared" si="7"/>
        <v>1.9390943195196186E-2</v>
      </c>
      <c r="F153" s="2">
        <f t="shared" si="11"/>
        <v>1.6600039599468021E-2</v>
      </c>
      <c r="G153" s="2">
        <f t="shared" si="9"/>
        <v>2.7909035957281655E-3</v>
      </c>
      <c r="H153" s="2" t="str">
        <f t="shared" si="10"/>
        <v>Sell</v>
      </c>
    </row>
    <row r="154" spans="1:8" ht="13.5" x14ac:dyDescent="0.25">
      <c r="A154" s="3">
        <f>TITRES_STAT!B157</f>
        <v>42922</v>
      </c>
      <c r="B154" s="5">
        <f>TITRES_STAT!D157</f>
        <v>3.7766000000000002</v>
      </c>
      <c r="C154" s="2">
        <f t="shared" si="12"/>
        <v>4.2550161385790792</v>
      </c>
      <c r="D154" s="2">
        <f t="shared" si="8"/>
        <v>4.2061378305034411</v>
      </c>
      <c r="E154" s="2">
        <f t="shared" si="7"/>
        <v>4.8878308075638088E-2</v>
      </c>
      <c r="F154" s="2">
        <f t="shared" si="11"/>
        <v>2.3055693294702036E-2</v>
      </c>
      <c r="G154" s="2">
        <f t="shared" si="9"/>
        <v>2.5822614780936053E-2</v>
      </c>
      <c r="H154" s="2" t="str">
        <f t="shared" si="10"/>
        <v>Sell</v>
      </c>
    </row>
    <row r="155" spans="1:8" ht="13.5" x14ac:dyDescent="0.25">
      <c r="A155" s="3">
        <f>TITRES_STAT!B158</f>
        <v>42923</v>
      </c>
      <c r="B155" s="5">
        <f>TITRES_STAT!D158</f>
        <v>3.7766000000000002</v>
      </c>
      <c r="C155" s="2">
        <f t="shared" si="12"/>
        <v>4.2508905787976827</v>
      </c>
      <c r="D155" s="2">
        <f t="shared" si="8"/>
        <v>4.1743202134291124</v>
      </c>
      <c r="E155" s="2">
        <f t="shared" si="7"/>
        <v>7.6570365368570315E-2</v>
      </c>
      <c r="F155" s="2">
        <f t="shared" si="11"/>
        <v>3.3758627709475693E-2</v>
      </c>
      <c r="G155" s="2">
        <f t="shared" si="9"/>
        <v>4.2811737659094622E-2</v>
      </c>
      <c r="H155" s="2" t="str">
        <f t="shared" si="10"/>
        <v>Sell</v>
      </c>
    </row>
    <row r="156" spans="1:8" ht="13.5" x14ac:dyDescent="0.25">
      <c r="A156" s="3">
        <f>TITRES_STAT!B159</f>
        <v>42926</v>
      </c>
      <c r="B156" s="5">
        <f>TITRES_STAT!D159</f>
        <v>3.8822999999999999</v>
      </c>
      <c r="C156" s="2">
        <f t="shared" si="12"/>
        <v>4.2473997205211163</v>
      </c>
      <c r="D156" s="2">
        <f t="shared" si="8"/>
        <v>4.1526890865084374</v>
      </c>
      <c r="E156" s="2">
        <f t="shared" ref="E156:E219" si="13">C156-D156</f>
        <v>9.4710634012678874E-2</v>
      </c>
      <c r="F156" s="2">
        <f t="shared" si="11"/>
        <v>4.5949028970116337E-2</v>
      </c>
      <c r="G156" s="2">
        <f t="shared" si="9"/>
        <v>4.8761605042562536E-2</v>
      </c>
      <c r="H156" s="2" t="str">
        <f t="shared" si="10"/>
        <v>Sell</v>
      </c>
    </row>
    <row r="157" spans="1:8" ht="13.5" x14ac:dyDescent="0.25">
      <c r="A157" s="3">
        <f>TITRES_STAT!B160</f>
        <v>42927</v>
      </c>
      <c r="B157" s="5">
        <f>TITRES_STAT!D160</f>
        <v>3.9975999999999998</v>
      </c>
      <c r="C157" s="2">
        <f t="shared" si="12"/>
        <v>4.244445917364021</v>
      </c>
      <c r="D157" s="2">
        <f t="shared" ref="D157:D220" si="14">$D$4*B157+(1-$D$4)*D156</f>
        <v>4.1412010060263311</v>
      </c>
      <c r="E157" s="2">
        <f t="shared" si="13"/>
        <v>0.10324491133768987</v>
      </c>
      <c r="F157" s="2">
        <f t="shared" si="11"/>
        <v>5.7408205443631045E-2</v>
      </c>
      <c r="G157" s="2">
        <f t="shared" si="9"/>
        <v>4.5836705894058825E-2</v>
      </c>
      <c r="H157" s="2" t="str">
        <f t="shared" si="10"/>
        <v>Sell</v>
      </c>
    </row>
    <row r="158" spans="1:8" ht="13.5" x14ac:dyDescent="0.25">
      <c r="A158" s="3">
        <f>TITRES_STAT!B161</f>
        <v>42928</v>
      </c>
      <c r="B158" s="5">
        <f>TITRES_STAT!D161</f>
        <v>4.1993999999999998</v>
      </c>
      <c r="C158" s="2">
        <f t="shared" si="12"/>
        <v>4.2419465454618637</v>
      </c>
      <c r="D158" s="2">
        <f t="shared" si="14"/>
        <v>4.1455120426169731</v>
      </c>
      <c r="E158" s="2">
        <f t="shared" si="13"/>
        <v>9.6434502844890524E-2</v>
      </c>
      <c r="F158" s="2">
        <f t="shared" si="11"/>
        <v>6.5213464923882941E-2</v>
      </c>
      <c r="G158" s="2">
        <f t="shared" si="9"/>
        <v>3.1221037921007583E-2</v>
      </c>
      <c r="H158" s="2" t="str">
        <f t="shared" si="10"/>
        <v>Sell</v>
      </c>
    </row>
    <row r="159" spans="1:8" ht="13.5" x14ac:dyDescent="0.25">
      <c r="A159" s="3">
        <f>TITRES_STAT!B162</f>
        <v>42929</v>
      </c>
      <c r="B159" s="5">
        <f>TITRES_STAT!D162</f>
        <v>4.2763</v>
      </c>
      <c r="C159" s="2">
        <f t="shared" si="12"/>
        <v>4.2368778461600387</v>
      </c>
      <c r="D159" s="2">
        <f t="shared" si="14"/>
        <v>4.1552000394601603</v>
      </c>
      <c r="E159" s="2">
        <f t="shared" si="13"/>
        <v>8.1677806699878452E-2</v>
      </c>
      <c r="F159" s="2">
        <f t="shared" si="11"/>
        <v>6.8506333279082038E-2</v>
      </c>
      <c r="G159" s="2">
        <f t="shared" si="9"/>
        <v>1.3171473420796415E-2</v>
      </c>
      <c r="H159" s="2" t="str">
        <f t="shared" si="10"/>
        <v>Sell</v>
      </c>
    </row>
    <row r="160" spans="1:8" ht="13.5" x14ac:dyDescent="0.25">
      <c r="A160" s="3">
        <f>TITRES_STAT!B163</f>
        <v>42930</v>
      </c>
      <c r="B160" s="5">
        <f>TITRES_STAT!D163</f>
        <v>4.2763</v>
      </c>
      <c r="C160" s="2">
        <f t="shared" si="12"/>
        <v>4.232588946750802</v>
      </c>
      <c r="D160" s="2">
        <f t="shared" si="14"/>
        <v>4.164170406907556</v>
      </c>
      <c r="E160" s="2">
        <f t="shared" si="13"/>
        <v>6.8418539843245973E-2</v>
      </c>
      <c r="F160" s="2">
        <f t="shared" si="11"/>
        <v>6.8488774591914825E-2</v>
      </c>
      <c r="G160" s="2">
        <f t="shared" si="9"/>
        <v>-7.0234748668851488E-5</v>
      </c>
      <c r="H160" s="2" t="str">
        <f t="shared" si="10"/>
        <v>Hold</v>
      </c>
    </row>
    <row r="161" spans="1:8" ht="13.5" x14ac:dyDescent="0.25">
      <c r="A161" s="3">
        <f>TITRES_STAT!B164</f>
        <v>42933</v>
      </c>
      <c r="B161" s="5">
        <f>TITRES_STAT!D164</f>
        <v>4.2717999999999998</v>
      </c>
      <c r="C161" s="2">
        <f t="shared" si="12"/>
        <v>4.2289598780199089</v>
      </c>
      <c r="D161" s="2">
        <f t="shared" si="14"/>
        <v>4.1721429693588483</v>
      </c>
      <c r="E161" s="2">
        <f t="shared" si="13"/>
        <v>5.6816908661060594E-2</v>
      </c>
      <c r="F161" s="2">
        <f t="shared" si="11"/>
        <v>6.6154401405743982E-2</v>
      </c>
      <c r="G161" s="2">
        <f t="shared" si="9"/>
        <v>-9.3374927446833872E-3</v>
      </c>
      <c r="H161" s="2" t="str">
        <f t="shared" si="10"/>
        <v>Hold</v>
      </c>
    </row>
    <row r="162" spans="1:8" ht="13.5" x14ac:dyDescent="0.25">
      <c r="A162" s="3">
        <f>TITRES_STAT!B165</f>
        <v>42934</v>
      </c>
      <c r="B162" s="5">
        <f>TITRES_STAT!D165</f>
        <v>4.2717999999999998</v>
      </c>
      <c r="C162" s="2">
        <f t="shared" si="12"/>
        <v>4.2066737429399232</v>
      </c>
      <c r="D162" s="2">
        <f t="shared" si="14"/>
        <v>4.1795249716285632</v>
      </c>
      <c r="E162" s="2">
        <f t="shared" si="13"/>
        <v>2.7148771311360065E-2</v>
      </c>
      <c r="F162" s="2">
        <f t="shared" si="11"/>
        <v>5.8353275386867201E-2</v>
      </c>
      <c r="G162" s="2">
        <f t="shared" si="9"/>
        <v>-3.1204504075507136E-2</v>
      </c>
      <c r="H162" s="2" t="str">
        <f t="shared" si="10"/>
        <v>Hold</v>
      </c>
    </row>
    <row r="163" spans="1:8" ht="13.5" x14ac:dyDescent="0.25">
      <c r="A163" s="3">
        <f>TITRES_STAT!B166</f>
        <v>42935</v>
      </c>
      <c r="B163" s="5">
        <f>TITRES_STAT!D166</f>
        <v>4.2717999999999998</v>
      </c>
      <c r="C163" s="2">
        <f t="shared" si="12"/>
        <v>4.1597239363337817</v>
      </c>
      <c r="D163" s="2">
        <f t="shared" si="14"/>
        <v>4.1863601589153365</v>
      </c>
      <c r="E163" s="2">
        <f t="shared" si="13"/>
        <v>-2.6636222581554847E-2</v>
      </c>
      <c r="F163" s="2">
        <f t="shared" si="11"/>
        <v>4.1355375793182797E-2</v>
      </c>
      <c r="G163" s="2">
        <f t="shared" si="9"/>
        <v>-6.7991598374737644E-2</v>
      </c>
      <c r="H163" s="2" t="str">
        <f t="shared" si="10"/>
        <v>Hold</v>
      </c>
    </row>
    <row r="164" spans="1:8" ht="13.5" x14ac:dyDescent="0.25">
      <c r="A164" s="3">
        <f>TITRES_STAT!B167</f>
        <v>42936</v>
      </c>
      <c r="B164" s="5">
        <f>TITRES_STAT!D167</f>
        <v>4.2621000000000002</v>
      </c>
      <c r="C164" s="2">
        <f t="shared" si="12"/>
        <v>4.1007817922824312</v>
      </c>
      <c r="D164" s="2">
        <f t="shared" si="14"/>
        <v>4.1919705175142008</v>
      </c>
      <c r="E164" s="2">
        <f t="shared" si="13"/>
        <v>-9.1188725231769574E-2</v>
      </c>
      <c r="F164" s="2">
        <f t="shared" si="11"/>
        <v>1.4846555588192322E-2</v>
      </c>
      <c r="G164" s="2">
        <f t="shared" ref="G164:G227" si="15">E164-F164</f>
        <v>-0.1060352808199619</v>
      </c>
      <c r="H164" s="2" t="str">
        <f t="shared" ref="H164:H227" si="16">IF(G164&lt;0,"Hold","Sell")</f>
        <v>Hold</v>
      </c>
    </row>
    <row r="165" spans="1:8" ht="13.5" x14ac:dyDescent="0.25">
      <c r="A165" s="3">
        <f>TITRES_STAT!B168</f>
        <v>42937</v>
      </c>
      <c r="B165" s="5">
        <f>TITRES_STAT!D168</f>
        <v>4.2621000000000002</v>
      </c>
      <c r="C165" s="2">
        <f t="shared" si="12"/>
        <v>4.0509076703928262</v>
      </c>
      <c r="D165" s="2">
        <f t="shared" si="14"/>
        <v>4.1971652939946305</v>
      </c>
      <c r="E165" s="2">
        <f t="shared" si="13"/>
        <v>-0.14625762360180428</v>
      </c>
      <c r="F165" s="2">
        <f t="shared" ref="F165:F228" si="17">(E165*(2/(10)))+((1-(2/10))*F164)</f>
        <v>-1.7374280249806997E-2</v>
      </c>
      <c r="G165" s="2">
        <f t="shared" si="15"/>
        <v>-0.12888334335199728</v>
      </c>
      <c r="H165" s="2" t="str">
        <f t="shared" si="16"/>
        <v>Hold</v>
      </c>
    </row>
    <row r="166" spans="1:8" ht="13.5" x14ac:dyDescent="0.25">
      <c r="A166" s="3">
        <f>TITRES_STAT!B169</f>
        <v>42940</v>
      </c>
      <c r="B166" s="5">
        <f>TITRES_STAT!D169</f>
        <v>4.2621000000000002</v>
      </c>
      <c r="C166" s="2">
        <f t="shared" si="12"/>
        <v>4.0249680287939293</v>
      </c>
      <c r="D166" s="2">
        <f t="shared" si="14"/>
        <v>4.2019752722172505</v>
      </c>
      <c r="E166" s="2">
        <f t="shared" si="13"/>
        <v>-0.17700724342332119</v>
      </c>
      <c r="F166" s="2">
        <f t="shared" si="17"/>
        <v>-4.9300872884509836E-2</v>
      </c>
      <c r="G166" s="2">
        <f t="shared" si="15"/>
        <v>-0.12770637053881134</v>
      </c>
      <c r="H166" s="2" t="str">
        <f t="shared" si="16"/>
        <v>Hold</v>
      </c>
    </row>
    <row r="167" spans="1:8" ht="13.5" x14ac:dyDescent="0.25">
      <c r="A167" s="3">
        <f>TITRES_STAT!B170</f>
        <v>42942</v>
      </c>
      <c r="B167" s="5">
        <f>TITRES_STAT!D170</f>
        <v>4.2621000000000002</v>
      </c>
      <c r="C167" s="2">
        <f t="shared" si="12"/>
        <v>4.0207575628256329</v>
      </c>
      <c r="D167" s="2">
        <f t="shared" si="14"/>
        <v>4.2064289557567136</v>
      </c>
      <c r="E167" s="2">
        <f t="shared" si="13"/>
        <v>-0.1856713929310807</v>
      </c>
      <c r="F167" s="2">
        <f t="shared" si="17"/>
        <v>-7.6574976893824018E-2</v>
      </c>
      <c r="G167" s="2">
        <f t="shared" si="15"/>
        <v>-0.10909641603725669</v>
      </c>
      <c r="H167" s="2" t="str">
        <f t="shared" si="16"/>
        <v>Hold</v>
      </c>
    </row>
    <row r="168" spans="1:8" ht="13.5" x14ac:dyDescent="0.25">
      <c r="A168" s="3">
        <f>TITRES_STAT!B171</f>
        <v>42943</v>
      </c>
      <c r="B168" s="5">
        <f>TITRES_STAT!D171</f>
        <v>4.2621000000000002</v>
      </c>
      <c r="C168" s="2">
        <f t="shared" si="12"/>
        <v>4.048241014698613</v>
      </c>
      <c r="D168" s="2">
        <f t="shared" si="14"/>
        <v>4.2105527368117714</v>
      </c>
      <c r="E168" s="2">
        <f t="shared" si="13"/>
        <v>-0.16231172211315847</v>
      </c>
      <c r="F168" s="2">
        <f t="shared" si="17"/>
        <v>-9.372232593769092E-2</v>
      </c>
      <c r="G168" s="2">
        <f t="shared" si="15"/>
        <v>-6.8589396175467554E-2</v>
      </c>
      <c r="H168" s="2" t="str">
        <f t="shared" si="16"/>
        <v>Hold</v>
      </c>
    </row>
    <row r="169" spans="1:8" ht="13.5" x14ac:dyDescent="0.25">
      <c r="A169" s="3">
        <f>TITRES_STAT!B172</f>
        <v>42944</v>
      </c>
      <c r="B169" s="5">
        <f>TITRES_STAT!D172</f>
        <v>4.2523</v>
      </c>
      <c r="C169" s="2">
        <f t="shared" si="12"/>
        <v>4.0833270124372882</v>
      </c>
      <c r="D169" s="2">
        <f t="shared" si="14"/>
        <v>4.2136451266775659</v>
      </c>
      <c r="E169" s="2">
        <f t="shared" si="13"/>
        <v>-0.13031811424027762</v>
      </c>
      <c r="F169" s="2">
        <f t="shared" si="17"/>
        <v>-0.10104148359820826</v>
      </c>
      <c r="G169" s="2">
        <f t="shared" si="15"/>
        <v>-2.9276630642069354E-2</v>
      </c>
      <c r="H169" s="2" t="str">
        <f t="shared" si="16"/>
        <v>Hold</v>
      </c>
    </row>
    <row r="170" spans="1:8" ht="13.5" x14ac:dyDescent="0.25">
      <c r="A170" s="3">
        <f>TITRES_STAT!B173</f>
        <v>42947</v>
      </c>
      <c r="B170" s="5">
        <f>TITRES_STAT!D173</f>
        <v>4.2523</v>
      </c>
      <c r="C170" s="2">
        <f t="shared" si="12"/>
        <v>4.1130151643700135</v>
      </c>
      <c r="D170" s="2">
        <f t="shared" si="14"/>
        <v>4.2165084506273756</v>
      </c>
      <c r="E170" s="2">
        <f t="shared" si="13"/>
        <v>-0.10349328625736209</v>
      </c>
      <c r="F170" s="2">
        <f t="shared" si="17"/>
        <v>-0.10153184413003903</v>
      </c>
      <c r="G170" s="2">
        <f t="shared" si="15"/>
        <v>-1.9614421273230626E-3</v>
      </c>
      <c r="H170" s="2" t="str">
        <f t="shared" si="16"/>
        <v>Hold</v>
      </c>
    </row>
    <row r="171" spans="1:8" ht="13.5" x14ac:dyDescent="0.25">
      <c r="A171" s="3">
        <f>TITRES_STAT!B174</f>
        <v>42948</v>
      </c>
      <c r="B171" s="5">
        <f>TITRES_STAT!D174</f>
        <v>4.2523</v>
      </c>
      <c r="C171" s="2">
        <f t="shared" si="12"/>
        <v>4.1374436006207809</v>
      </c>
      <c r="D171" s="2">
        <f t="shared" si="14"/>
        <v>4.2191596765068295</v>
      </c>
      <c r="E171" s="2">
        <f t="shared" si="13"/>
        <v>-8.1716075886048678E-2</v>
      </c>
      <c r="F171" s="2">
        <f t="shared" si="17"/>
        <v>-9.7568690481240977E-2</v>
      </c>
      <c r="G171" s="2">
        <f t="shared" si="15"/>
        <v>1.5852614595192299E-2</v>
      </c>
      <c r="H171" s="2" t="str">
        <f t="shared" si="16"/>
        <v>Sell</v>
      </c>
    </row>
    <row r="172" spans="1:8" ht="13.5" x14ac:dyDescent="0.25">
      <c r="A172" s="3">
        <f>TITRES_STAT!B175</f>
        <v>42949</v>
      </c>
      <c r="B172" s="5">
        <f>TITRES_STAT!D175</f>
        <v>4.3791000000000002</v>
      </c>
      <c r="C172" s="2">
        <f t="shared" si="12"/>
        <v>4.1581138159098909</v>
      </c>
      <c r="D172" s="2">
        <f t="shared" si="14"/>
        <v>4.2310071078766942</v>
      </c>
      <c r="E172" s="2">
        <f t="shared" si="13"/>
        <v>-7.2893291966803275E-2</v>
      </c>
      <c r="F172" s="2">
        <f t="shared" si="17"/>
        <v>-9.2633610778353442E-2</v>
      </c>
      <c r="G172" s="2">
        <f t="shared" si="15"/>
        <v>1.9740318811550167E-2</v>
      </c>
      <c r="H172" s="2" t="str">
        <f t="shared" si="16"/>
        <v>Sell</v>
      </c>
    </row>
    <row r="173" spans="1:8" ht="13.5" x14ac:dyDescent="0.25">
      <c r="A173" s="3">
        <f>TITRES_STAT!B176</f>
        <v>42950</v>
      </c>
      <c r="B173" s="5">
        <f>TITRES_STAT!D176</f>
        <v>4.5058999999999996</v>
      </c>
      <c r="C173" s="2">
        <f t="shared" si="12"/>
        <v>4.1756039980775999</v>
      </c>
      <c r="D173" s="2">
        <f t="shared" si="14"/>
        <v>4.2513695443302728</v>
      </c>
      <c r="E173" s="2">
        <f t="shared" si="13"/>
        <v>-7.5765546252672955E-2</v>
      </c>
      <c r="F173" s="2">
        <f t="shared" si="17"/>
        <v>-8.9259997873217353E-2</v>
      </c>
      <c r="G173" s="2">
        <f t="shared" si="15"/>
        <v>1.3494451620544398E-2</v>
      </c>
      <c r="H173" s="2" t="str">
        <f t="shared" si="16"/>
        <v>Sell</v>
      </c>
    </row>
    <row r="174" spans="1:8" ht="13.5" x14ac:dyDescent="0.25">
      <c r="A174" s="3">
        <f>TITRES_STAT!B177</f>
        <v>42951</v>
      </c>
      <c r="B174" s="5">
        <f>TITRES_STAT!D177</f>
        <v>4.4668999999999999</v>
      </c>
      <c r="C174" s="2">
        <f t="shared" si="12"/>
        <v>4.1889110752964305</v>
      </c>
      <c r="D174" s="2">
        <f t="shared" si="14"/>
        <v>4.2673347632687708</v>
      </c>
      <c r="E174" s="2">
        <f t="shared" si="13"/>
        <v>-7.8423687972340339E-2</v>
      </c>
      <c r="F174" s="2">
        <f t="shared" si="17"/>
        <v>-8.709273589304195E-2</v>
      </c>
      <c r="G174" s="2">
        <f t="shared" si="15"/>
        <v>8.6690479207016113E-3</v>
      </c>
      <c r="H174" s="2" t="str">
        <f t="shared" si="16"/>
        <v>Sell</v>
      </c>
    </row>
    <row r="175" spans="1:8" ht="13.5" x14ac:dyDescent="0.25">
      <c r="A175" s="3">
        <f>TITRES_STAT!B178</f>
        <v>42954</v>
      </c>
      <c r="B175" s="5">
        <f>TITRES_STAT!D178</f>
        <v>4.4668999999999999</v>
      </c>
      <c r="C175" s="2">
        <f t="shared" si="12"/>
        <v>4.2001709098662108</v>
      </c>
      <c r="D175" s="2">
        <f t="shared" si="14"/>
        <v>4.2821173733970097</v>
      </c>
      <c r="E175" s="2">
        <f t="shared" si="13"/>
        <v>-8.194646353079893E-2</v>
      </c>
      <c r="F175" s="2">
        <f t="shared" si="17"/>
        <v>-8.6063481420593349E-2</v>
      </c>
      <c r="G175" s="2">
        <f t="shared" si="15"/>
        <v>4.1170178897944193E-3</v>
      </c>
      <c r="H175" s="2" t="str">
        <f t="shared" si="16"/>
        <v>Sell</v>
      </c>
    </row>
    <row r="176" spans="1:8" ht="13.5" x14ac:dyDescent="0.25">
      <c r="A176" s="3">
        <f>TITRES_STAT!B179</f>
        <v>42955</v>
      </c>
      <c r="B176" s="5">
        <f>TITRES_STAT!D179</f>
        <v>4.4668999999999999</v>
      </c>
      <c r="C176" s="2">
        <f t="shared" si="12"/>
        <v>4.2096984621944857</v>
      </c>
      <c r="D176" s="2">
        <f t="shared" si="14"/>
        <v>4.2958049753676013</v>
      </c>
      <c r="E176" s="2">
        <f t="shared" si="13"/>
        <v>-8.6106513173115573E-2</v>
      </c>
      <c r="F176" s="2">
        <f t="shared" si="17"/>
        <v>-8.6072087771097788E-2</v>
      </c>
      <c r="G176" s="2">
        <f t="shared" si="15"/>
        <v>-3.4425402017784767E-5</v>
      </c>
      <c r="H176" s="2" t="str">
        <f t="shared" si="16"/>
        <v>Hold</v>
      </c>
    </row>
    <row r="177" spans="1:8" ht="13.5" x14ac:dyDescent="0.25">
      <c r="A177" s="3">
        <f>TITRES_STAT!B180</f>
        <v>42956</v>
      </c>
      <c r="B177" s="5">
        <f>TITRES_STAT!D180</f>
        <v>4.4668999999999999</v>
      </c>
      <c r="C177" s="2">
        <f t="shared" si="12"/>
        <v>4.217760237241488</v>
      </c>
      <c r="D177" s="2">
        <f t="shared" si="14"/>
        <v>4.3084786808959272</v>
      </c>
      <c r="E177" s="2">
        <f t="shared" si="13"/>
        <v>-9.0718443654439263E-2</v>
      </c>
      <c r="F177" s="2">
        <f t="shared" si="17"/>
        <v>-8.7001358947766089E-2</v>
      </c>
      <c r="G177" s="2">
        <f t="shared" si="15"/>
        <v>-3.7170847066731738E-3</v>
      </c>
      <c r="H177" s="2" t="str">
        <f t="shared" si="16"/>
        <v>Hold</v>
      </c>
    </row>
    <row r="178" spans="1:8" ht="13.5" x14ac:dyDescent="0.25">
      <c r="A178" s="3">
        <f>TITRES_STAT!B181</f>
        <v>42957</v>
      </c>
      <c r="B178" s="5">
        <f>TITRES_STAT!D181</f>
        <v>4.4668999999999999</v>
      </c>
      <c r="C178" s="2">
        <f t="shared" si="12"/>
        <v>4.2245817392043357</v>
      </c>
      <c r="D178" s="2">
        <f t="shared" si="14"/>
        <v>4.3202135934221548</v>
      </c>
      <c r="E178" s="2">
        <f t="shared" si="13"/>
        <v>-9.5631854217819168E-2</v>
      </c>
      <c r="F178" s="2">
        <f t="shared" si="17"/>
        <v>-8.8727458001776713E-2</v>
      </c>
      <c r="G178" s="2">
        <f t="shared" si="15"/>
        <v>-6.9043962160424549E-3</v>
      </c>
      <c r="H178" s="2" t="str">
        <f t="shared" si="16"/>
        <v>Hold</v>
      </c>
    </row>
    <row r="179" spans="1:8" ht="13.5" x14ac:dyDescent="0.25">
      <c r="A179" s="3">
        <f>TITRES_STAT!B182</f>
        <v>42958</v>
      </c>
      <c r="B179" s="5">
        <f>TITRES_STAT!D182</f>
        <v>4.2717999999999998</v>
      </c>
      <c r="C179" s="2">
        <f t="shared" si="12"/>
        <v>4.2288460870190532</v>
      </c>
      <c r="D179" s="2">
        <f t="shared" si="14"/>
        <v>4.3166274013168104</v>
      </c>
      <c r="E179" s="2">
        <f t="shared" si="13"/>
        <v>-8.7781314297757262E-2</v>
      </c>
      <c r="F179" s="2">
        <f t="shared" si="17"/>
        <v>-8.8538229260972823E-2</v>
      </c>
      <c r="G179" s="2">
        <f t="shared" si="15"/>
        <v>7.5691496321556029E-4</v>
      </c>
      <c r="H179" s="2" t="str">
        <f t="shared" si="16"/>
        <v>Sell</v>
      </c>
    </row>
    <row r="180" spans="1:8" ht="13.5" x14ac:dyDescent="0.25">
      <c r="A180" s="3">
        <f>TITRES_STAT!B183</f>
        <v>42961</v>
      </c>
      <c r="B180" s="5">
        <f>TITRES_STAT!D183</f>
        <v>4.2717999999999998</v>
      </c>
      <c r="C180" s="2">
        <f t="shared" si="12"/>
        <v>4.232454381323814</v>
      </c>
      <c r="D180" s="2">
        <f t="shared" si="14"/>
        <v>4.3133068530711203</v>
      </c>
      <c r="E180" s="2">
        <f t="shared" si="13"/>
        <v>-8.0852471747306254E-2</v>
      </c>
      <c r="F180" s="2">
        <f t="shared" si="17"/>
        <v>-8.7001077758239509E-2</v>
      </c>
      <c r="G180" s="2">
        <f t="shared" si="15"/>
        <v>6.1486060109332552E-3</v>
      </c>
      <c r="H180" s="2" t="str">
        <f t="shared" si="16"/>
        <v>Sell</v>
      </c>
    </row>
    <row r="181" spans="1:8" ht="13.5" x14ac:dyDescent="0.25">
      <c r="A181" s="3">
        <f>TITRES_STAT!B184</f>
        <v>42962</v>
      </c>
      <c r="B181" s="5">
        <f>TITRES_STAT!D184</f>
        <v>4.1449999999999996</v>
      </c>
      <c r="C181" s="2">
        <f t="shared" si="12"/>
        <v>4.2355075534278424</v>
      </c>
      <c r="D181" s="2">
        <f t="shared" si="14"/>
        <v>4.300839678769556</v>
      </c>
      <c r="E181" s="2">
        <f t="shared" si="13"/>
        <v>-6.5332125341713621E-2</v>
      </c>
      <c r="F181" s="2">
        <f t="shared" si="17"/>
        <v>-8.2667287274934331E-2</v>
      </c>
      <c r="G181" s="2">
        <f t="shared" si="15"/>
        <v>1.7335161933220711E-2</v>
      </c>
      <c r="H181" s="2" t="str">
        <f t="shared" si="16"/>
        <v>Sell</v>
      </c>
    </row>
    <row r="182" spans="1:8" ht="13.5" x14ac:dyDescent="0.25">
      <c r="A182" s="3">
        <f>TITRES_STAT!B185</f>
        <v>42963</v>
      </c>
      <c r="B182" s="5">
        <f>TITRES_STAT!D185</f>
        <v>4.2621000000000002</v>
      </c>
      <c r="C182" s="2">
        <f t="shared" si="12"/>
        <v>4.257598699054328</v>
      </c>
      <c r="D182" s="2">
        <f t="shared" si="14"/>
        <v>4.2979700729347741</v>
      </c>
      <c r="E182" s="2">
        <f t="shared" si="13"/>
        <v>-4.0371373880446093E-2</v>
      </c>
      <c r="F182" s="2">
        <f t="shared" si="17"/>
        <v>-7.4208104596036675E-2</v>
      </c>
      <c r="G182" s="2">
        <f t="shared" si="15"/>
        <v>3.3836730715590582E-2</v>
      </c>
      <c r="H182" s="2" t="str">
        <f t="shared" si="16"/>
        <v>Sell</v>
      </c>
    </row>
    <row r="183" spans="1:8" ht="13.5" x14ac:dyDescent="0.25">
      <c r="A183" s="3">
        <f>TITRES_STAT!B186</f>
        <v>42964</v>
      </c>
      <c r="B183" s="5">
        <f>TITRES_STAT!D186</f>
        <v>4.1353</v>
      </c>
      <c r="C183" s="2">
        <f t="shared" si="12"/>
        <v>4.2957988991998155</v>
      </c>
      <c r="D183" s="2">
        <f t="shared" si="14"/>
        <v>4.2859204379025684</v>
      </c>
      <c r="E183" s="2">
        <f t="shared" si="13"/>
        <v>9.8784612972471209E-3</v>
      </c>
      <c r="F183" s="2">
        <f t="shared" si="17"/>
        <v>-5.7390791417379919E-2</v>
      </c>
      <c r="G183" s="2">
        <f t="shared" si="15"/>
        <v>6.726925271462704E-2</v>
      </c>
      <c r="H183" s="2" t="str">
        <f t="shared" si="16"/>
        <v>Sell</v>
      </c>
    </row>
    <row r="184" spans="1:8" ht="13.5" x14ac:dyDescent="0.25">
      <c r="A184" s="3">
        <f>TITRES_STAT!B187</f>
        <v>42965</v>
      </c>
      <c r="B184" s="5">
        <f>TITRES_STAT!D187</f>
        <v>3.95</v>
      </c>
      <c r="C184" s="2">
        <f t="shared" si="12"/>
        <v>4.3221221454767669</v>
      </c>
      <c r="D184" s="2">
        <f t="shared" si="14"/>
        <v>4.2610374425023778</v>
      </c>
      <c r="E184" s="2">
        <f t="shared" si="13"/>
        <v>6.108470297438906E-2</v>
      </c>
      <c r="F184" s="2">
        <f t="shared" si="17"/>
        <v>-3.3695692539026129E-2</v>
      </c>
      <c r="G184" s="2">
        <f t="shared" si="15"/>
        <v>9.4780395513415189E-2</v>
      </c>
      <c r="H184" s="2" t="str">
        <f t="shared" si="16"/>
        <v>Sell</v>
      </c>
    </row>
    <row r="185" spans="1:8" ht="13.5" x14ac:dyDescent="0.25">
      <c r="A185" s="3">
        <f>TITRES_STAT!B188</f>
        <v>42968</v>
      </c>
      <c r="B185" s="5">
        <f>TITRES_STAT!D188</f>
        <v>3.9401999999999999</v>
      </c>
      <c r="C185" s="2">
        <f t="shared" si="12"/>
        <v>4.3443956615572645</v>
      </c>
      <c r="D185" s="2">
        <f t="shared" si="14"/>
        <v>4.2372717060207199</v>
      </c>
      <c r="E185" s="2">
        <f t="shared" si="13"/>
        <v>0.10712395553654463</v>
      </c>
      <c r="F185" s="2">
        <f t="shared" si="17"/>
        <v>-5.5317629239119773E-3</v>
      </c>
      <c r="G185" s="2">
        <f t="shared" si="15"/>
        <v>0.11265571846045661</v>
      </c>
      <c r="H185" s="2" t="str">
        <f t="shared" si="16"/>
        <v>Sell</v>
      </c>
    </row>
    <row r="186" spans="1:8" ht="13.5" x14ac:dyDescent="0.25">
      <c r="A186" s="3">
        <f>TITRES_STAT!B189</f>
        <v>42969</v>
      </c>
      <c r="B186" s="5">
        <f>TITRES_STAT!D189</f>
        <v>4.0963000000000003</v>
      </c>
      <c r="C186" s="2">
        <f t="shared" si="12"/>
        <v>4.3632424828561467</v>
      </c>
      <c r="D186" s="2">
        <f t="shared" si="14"/>
        <v>4.2268293574265927</v>
      </c>
      <c r="E186" s="2">
        <f t="shared" si="13"/>
        <v>0.13641312542955397</v>
      </c>
      <c r="F186" s="2">
        <f t="shared" si="17"/>
        <v>2.2857214746781214E-2</v>
      </c>
      <c r="G186" s="2">
        <f t="shared" si="15"/>
        <v>0.11355591068277276</v>
      </c>
      <c r="H186" s="2" t="str">
        <f t="shared" si="16"/>
        <v>Sell</v>
      </c>
    </row>
    <row r="187" spans="1:8" ht="13.5" x14ac:dyDescent="0.25">
      <c r="A187" s="3">
        <f>TITRES_STAT!B190</f>
        <v>42970</v>
      </c>
      <c r="B187" s="5">
        <f>TITRES_STAT!D190</f>
        <v>3.9207000000000001</v>
      </c>
      <c r="C187" s="2">
        <f t="shared" si="12"/>
        <v>4.3791897931859705</v>
      </c>
      <c r="D187" s="2">
        <f t="shared" si="14"/>
        <v>4.2041531087283266</v>
      </c>
      <c r="E187" s="2">
        <f t="shared" si="13"/>
        <v>0.17503668445764387</v>
      </c>
      <c r="F187" s="2">
        <f t="shared" si="17"/>
        <v>5.3293108688953747E-2</v>
      </c>
      <c r="G187" s="2">
        <f t="shared" si="15"/>
        <v>0.12174357576869012</v>
      </c>
      <c r="H187" s="2" t="str">
        <f t="shared" si="16"/>
        <v>Sell</v>
      </c>
    </row>
    <row r="188" spans="1:8" ht="13.5" x14ac:dyDescent="0.25">
      <c r="A188" s="3">
        <f>TITRES_STAT!B191</f>
        <v>42971</v>
      </c>
      <c r="B188" s="5">
        <f>TITRES_STAT!D191</f>
        <v>4.0963000000000003</v>
      </c>
      <c r="C188" s="2">
        <f t="shared" si="12"/>
        <v>4.3926836711573598</v>
      </c>
      <c r="D188" s="2">
        <f t="shared" si="14"/>
        <v>4.1961639895632654</v>
      </c>
      <c r="E188" s="2">
        <f t="shared" si="13"/>
        <v>0.19651968159409439</v>
      </c>
      <c r="F188" s="2">
        <f t="shared" si="17"/>
        <v>8.193842326998188E-2</v>
      </c>
      <c r="G188" s="2">
        <f t="shared" si="15"/>
        <v>0.11458125832411251</v>
      </c>
      <c r="H188" s="2" t="str">
        <f t="shared" si="16"/>
        <v>Sell</v>
      </c>
    </row>
    <row r="189" spans="1:8" ht="13.5" x14ac:dyDescent="0.25">
      <c r="A189" s="3">
        <f>TITRES_STAT!B192</f>
        <v>42972</v>
      </c>
      <c r="B189" s="5">
        <f>TITRES_STAT!D192</f>
        <v>3.9792000000000001</v>
      </c>
      <c r="C189" s="2">
        <f t="shared" si="12"/>
        <v>4.3740861832869964</v>
      </c>
      <c r="D189" s="2">
        <f t="shared" si="14"/>
        <v>4.1800925829289497</v>
      </c>
      <c r="E189" s="2">
        <f t="shared" si="13"/>
        <v>0.19399360035804669</v>
      </c>
      <c r="F189" s="2">
        <f t="shared" si="17"/>
        <v>0.10434945868759485</v>
      </c>
      <c r="G189" s="2">
        <f t="shared" si="15"/>
        <v>8.9644141670451843E-2</v>
      </c>
      <c r="H189" s="2" t="str">
        <f t="shared" si="16"/>
        <v>Sell</v>
      </c>
    </row>
    <row r="190" spans="1:8" ht="13.5" x14ac:dyDescent="0.25">
      <c r="A190" s="3">
        <f>TITRES_STAT!B193</f>
        <v>42975</v>
      </c>
      <c r="B190" s="5">
        <f>TITRES_STAT!D193</f>
        <v>3.9792000000000001</v>
      </c>
      <c r="C190" s="2">
        <f t="shared" si="12"/>
        <v>4.3583498473966893</v>
      </c>
      <c r="D190" s="2">
        <f t="shared" si="14"/>
        <v>4.1652116508601384</v>
      </c>
      <c r="E190" s="2">
        <f t="shared" si="13"/>
        <v>0.19313819653655084</v>
      </c>
      <c r="F190" s="2">
        <f t="shared" si="17"/>
        <v>0.12210720625738605</v>
      </c>
      <c r="G190" s="2">
        <f t="shared" si="15"/>
        <v>7.1030990279164791E-2</v>
      </c>
      <c r="H190" s="2" t="str">
        <f t="shared" si="16"/>
        <v>Sell</v>
      </c>
    </row>
    <row r="191" spans="1:8" ht="13.5" x14ac:dyDescent="0.25">
      <c r="A191" s="3">
        <f>TITRES_STAT!B194</f>
        <v>42976</v>
      </c>
      <c r="B191" s="5">
        <f>TITRES_STAT!D194</f>
        <v>4.0963000000000003</v>
      </c>
      <c r="C191" s="2">
        <f t="shared" si="12"/>
        <v>4.3255267939510444</v>
      </c>
      <c r="D191" s="2">
        <f t="shared" si="14"/>
        <v>4.1601070841297574</v>
      </c>
      <c r="E191" s="2">
        <f t="shared" si="13"/>
        <v>0.16541970982128706</v>
      </c>
      <c r="F191" s="2">
        <f t="shared" si="17"/>
        <v>0.13076970697016627</v>
      </c>
      <c r="G191" s="2">
        <f t="shared" si="15"/>
        <v>3.4650002851120798E-2</v>
      </c>
      <c r="H191" s="2" t="str">
        <f t="shared" si="16"/>
        <v>Sell</v>
      </c>
    </row>
    <row r="192" spans="1:8" ht="13.5" x14ac:dyDescent="0.25">
      <c r="A192" s="3">
        <f>TITRES_STAT!B195</f>
        <v>42977</v>
      </c>
      <c r="B192" s="5">
        <f>TITRES_STAT!D195</f>
        <v>4.2133000000000003</v>
      </c>
      <c r="C192" s="2">
        <f t="shared" si="12"/>
        <v>4.3157688256508839</v>
      </c>
      <c r="D192" s="2">
        <f t="shared" si="14"/>
        <v>4.1640473001201457</v>
      </c>
      <c r="E192" s="2">
        <f t="shared" si="13"/>
        <v>0.15172152553073825</v>
      </c>
      <c r="F192" s="2">
        <f t="shared" si="17"/>
        <v>0.13496007068228066</v>
      </c>
      <c r="G192" s="2">
        <f t="shared" si="15"/>
        <v>1.6761454848457591E-2</v>
      </c>
      <c r="H192" s="2" t="str">
        <f t="shared" si="16"/>
        <v>Sell</v>
      </c>
    </row>
    <row r="193" spans="1:8" ht="13.5" x14ac:dyDescent="0.25">
      <c r="A193" s="3">
        <f>TITRES_STAT!B196</f>
        <v>42978</v>
      </c>
      <c r="B193" s="5">
        <f>TITRES_STAT!D196</f>
        <v>4.2133000000000003</v>
      </c>
      <c r="C193" s="2">
        <f t="shared" si="12"/>
        <v>4.2880043909353631</v>
      </c>
      <c r="D193" s="2">
        <f t="shared" si="14"/>
        <v>4.1676956482593948</v>
      </c>
      <c r="E193" s="2">
        <f t="shared" si="13"/>
        <v>0.12030874267596836</v>
      </c>
      <c r="F193" s="2">
        <f t="shared" si="17"/>
        <v>0.13202980508101819</v>
      </c>
      <c r="G193" s="2">
        <f t="shared" si="15"/>
        <v>-1.1721062405049831E-2</v>
      </c>
      <c r="H193" s="2" t="str">
        <f t="shared" si="16"/>
        <v>Hold</v>
      </c>
    </row>
    <row r="194" spans="1:8" ht="13.5" x14ac:dyDescent="0.25">
      <c r="A194" s="3">
        <f>TITRES_STAT!B197</f>
        <v>42982</v>
      </c>
      <c r="B194" s="5">
        <f>TITRES_STAT!D197</f>
        <v>4.2133000000000003</v>
      </c>
      <c r="C194" s="2">
        <f t="shared" si="12"/>
        <v>4.2360037154068459</v>
      </c>
      <c r="D194" s="2">
        <f t="shared" si="14"/>
        <v>4.1710737483883289</v>
      </c>
      <c r="E194" s="2">
        <f t="shared" si="13"/>
        <v>6.4929967018517054E-2</v>
      </c>
      <c r="F194" s="2">
        <f t="shared" si="17"/>
        <v>0.11860983746851797</v>
      </c>
      <c r="G194" s="2">
        <f t="shared" si="15"/>
        <v>-5.3679870450000916E-2</v>
      </c>
      <c r="H194" s="2" t="str">
        <f t="shared" si="16"/>
        <v>Hold</v>
      </c>
    </row>
    <row r="195" spans="1:8" ht="13.5" x14ac:dyDescent="0.25">
      <c r="A195" s="3">
        <f>TITRES_STAT!B198</f>
        <v>42983</v>
      </c>
      <c r="B195" s="5">
        <f>TITRES_STAT!D198</f>
        <v>4.0279999999999996</v>
      </c>
      <c r="C195" s="2">
        <f t="shared" si="12"/>
        <v>4.1904954514981005</v>
      </c>
      <c r="D195" s="2">
        <f t="shared" si="14"/>
        <v>4.160475692952156</v>
      </c>
      <c r="E195" s="2">
        <f t="shared" si="13"/>
        <v>3.0019758545944519E-2</v>
      </c>
      <c r="F195" s="2">
        <f t="shared" si="17"/>
        <v>0.10089182168400329</v>
      </c>
      <c r="G195" s="2">
        <f t="shared" si="15"/>
        <v>-7.0872063138058772E-2</v>
      </c>
      <c r="H195" s="2" t="str">
        <f t="shared" si="16"/>
        <v>Hold</v>
      </c>
    </row>
    <row r="196" spans="1:8" ht="13.5" x14ac:dyDescent="0.25">
      <c r="A196" s="3">
        <f>TITRES_STAT!B199</f>
        <v>42984</v>
      </c>
      <c r="B196" s="5">
        <f>TITRES_STAT!D199</f>
        <v>4.1449999999999996</v>
      </c>
      <c r="C196" s="2">
        <f t="shared" si="12"/>
        <v>4.176003843575316</v>
      </c>
      <c r="D196" s="2">
        <f t="shared" si="14"/>
        <v>4.1593293453260705</v>
      </c>
      <c r="E196" s="2">
        <f t="shared" si="13"/>
        <v>1.6674498249245495E-2</v>
      </c>
      <c r="F196" s="2">
        <f t="shared" si="17"/>
        <v>8.4048356997051737E-2</v>
      </c>
      <c r="G196" s="2">
        <f t="shared" si="15"/>
        <v>-6.7373858747806242E-2</v>
      </c>
      <c r="H196" s="2" t="str">
        <f t="shared" si="16"/>
        <v>Hold</v>
      </c>
    </row>
    <row r="197" spans="1:8" ht="13.5" x14ac:dyDescent="0.25">
      <c r="A197" s="3">
        <f>TITRES_STAT!B200</f>
        <v>42985</v>
      </c>
      <c r="B197" s="5">
        <f>TITRES_STAT!D200</f>
        <v>4.2523</v>
      </c>
      <c r="C197" s="2">
        <f t="shared" si="12"/>
        <v>4.1367263291791136</v>
      </c>
      <c r="D197" s="2">
        <f t="shared" si="14"/>
        <v>4.1662160604871028</v>
      </c>
      <c r="E197" s="2">
        <f t="shared" si="13"/>
        <v>-2.9489731307989153E-2</v>
      </c>
      <c r="F197" s="2">
        <f t="shared" si="17"/>
        <v>6.1340739336043559E-2</v>
      </c>
      <c r="G197" s="2">
        <f t="shared" si="15"/>
        <v>-9.0830470644032713E-2</v>
      </c>
      <c r="H197" s="2" t="str">
        <f t="shared" si="16"/>
        <v>Hold</v>
      </c>
    </row>
    <row r="198" spans="1:8" ht="13.5" x14ac:dyDescent="0.25">
      <c r="A198" s="3">
        <f>TITRES_STAT!B201</f>
        <v>42986</v>
      </c>
      <c r="B198" s="5">
        <f>TITRES_STAT!D201</f>
        <v>4.2523</v>
      </c>
      <c r="C198" s="2">
        <f t="shared" si="12"/>
        <v>4.1305068939207885</v>
      </c>
      <c r="D198" s="2">
        <f t="shared" si="14"/>
        <v>4.1725926485991698</v>
      </c>
      <c r="E198" s="2">
        <f t="shared" si="13"/>
        <v>-4.2085754678381271E-2</v>
      </c>
      <c r="F198" s="2">
        <f t="shared" si="17"/>
        <v>4.0655440533158595E-2</v>
      </c>
      <c r="G198" s="2">
        <f t="shared" si="15"/>
        <v>-8.2741195211539859E-2</v>
      </c>
      <c r="H198" s="2" t="str">
        <f t="shared" si="16"/>
        <v>Hold</v>
      </c>
    </row>
    <row r="199" spans="1:8" ht="13.5" x14ac:dyDescent="0.25">
      <c r="A199" s="3">
        <f>TITRES_STAT!B202</f>
        <v>42989</v>
      </c>
      <c r="B199" s="5">
        <f>TITRES_STAT!D202</f>
        <v>4.3010999999999999</v>
      </c>
      <c r="C199" s="2">
        <f t="shared" si="12"/>
        <v>4.1072289102406669</v>
      </c>
      <c r="D199" s="2">
        <f t="shared" si="14"/>
        <v>4.1821117116658986</v>
      </c>
      <c r="E199" s="2">
        <f t="shared" si="13"/>
        <v>-7.4882801425231627E-2</v>
      </c>
      <c r="F199" s="2">
        <f t="shared" si="17"/>
        <v>1.7547792141480549E-2</v>
      </c>
      <c r="G199" s="2">
        <f t="shared" si="15"/>
        <v>-9.2430593566712183E-2</v>
      </c>
      <c r="H199" s="2" t="str">
        <f t="shared" si="16"/>
        <v>Hold</v>
      </c>
    </row>
    <row r="200" spans="1:8" ht="13.5" x14ac:dyDescent="0.25">
      <c r="A200" s="3">
        <f>TITRES_STAT!B203</f>
        <v>42990</v>
      </c>
      <c r="B200" s="5">
        <f>TITRES_STAT!D203</f>
        <v>4.3010999999999999</v>
      </c>
      <c r="C200" s="2">
        <f t="shared" si="12"/>
        <v>4.0875321548190264</v>
      </c>
      <c r="D200" s="2">
        <f t="shared" si="14"/>
        <v>4.1909256589499062</v>
      </c>
      <c r="E200" s="2">
        <f t="shared" si="13"/>
        <v>-0.10339350413087978</v>
      </c>
      <c r="F200" s="2">
        <f t="shared" si="17"/>
        <v>-6.640467112991516E-3</v>
      </c>
      <c r="G200" s="2">
        <f t="shared" si="15"/>
        <v>-9.675303701788826E-2</v>
      </c>
      <c r="H200" s="2" t="str">
        <f t="shared" si="16"/>
        <v>Hold</v>
      </c>
    </row>
    <row r="201" spans="1:8" ht="13.5" x14ac:dyDescent="0.25">
      <c r="A201" s="3">
        <f>TITRES_STAT!B204</f>
        <v>42991</v>
      </c>
      <c r="B201" s="5">
        <f>TITRES_STAT!D204</f>
        <v>4.3010999999999999</v>
      </c>
      <c r="C201" s="2">
        <f t="shared" si="12"/>
        <v>4.0888810540776381</v>
      </c>
      <c r="D201" s="2">
        <f t="shared" si="14"/>
        <v>4.1990867212499126</v>
      </c>
      <c r="E201" s="2">
        <f t="shared" si="13"/>
        <v>-0.11020566717227442</v>
      </c>
      <c r="F201" s="2">
        <f t="shared" si="17"/>
        <v>-2.73535071248481E-2</v>
      </c>
      <c r="G201" s="2">
        <f t="shared" si="15"/>
        <v>-8.2852160047426321E-2</v>
      </c>
      <c r="H201" s="2" t="str">
        <f t="shared" si="16"/>
        <v>Hold</v>
      </c>
    </row>
    <row r="202" spans="1:8" ht="13.5" x14ac:dyDescent="0.25">
      <c r="A202" s="3">
        <f>TITRES_STAT!B205</f>
        <v>42992</v>
      </c>
      <c r="B202" s="5">
        <f>TITRES_STAT!D205</f>
        <v>4.3010999999999999</v>
      </c>
      <c r="C202" s="2">
        <f t="shared" si="12"/>
        <v>4.1080224303733868</v>
      </c>
      <c r="D202" s="2">
        <f t="shared" si="14"/>
        <v>4.2066432604165858</v>
      </c>
      <c r="E202" s="2">
        <f t="shared" si="13"/>
        <v>-9.8620830043198993E-2</v>
      </c>
      <c r="F202" s="2">
        <f t="shared" si="17"/>
        <v>-4.1606971708518278E-2</v>
      </c>
      <c r="G202" s="2">
        <f t="shared" si="15"/>
        <v>-5.7013858334680714E-2</v>
      </c>
      <c r="H202" s="2" t="str">
        <f t="shared" si="16"/>
        <v>Hold</v>
      </c>
    </row>
    <row r="203" spans="1:8" ht="13.5" x14ac:dyDescent="0.25">
      <c r="A203" s="3">
        <f>TITRES_STAT!B206</f>
        <v>42993</v>
      </c>
      <c r="B203" s="5">
        <f>TITRES_STAT!D206</f>
        <v>4.3010999999999999</v>
      </c>
      <c r="C203" s="2">
        <f t="shared" si="12"/>
        <v>4.1242189795467121</v>
      </c>
      <c r="D203" s="2">
        <f t="shared" si="14"/>
        <v>4.2136400559412834</v>
      </c>
      <c r="E203" s="2">
        <f t="shared" si="13"/>
        <v>-8.9421076394571308E-2</v>
      </c>
      <c r="F203" s="2">
        <f t="shared" si="17"/>
        <v>-5.1169792645728886E-2</v>
      </c>
      <c r="G203" s="2">
        <f t="shared" si="15"/>
        <v>-3.8251283748842423E-2</v>
      </c>
      <c r="H203" s="2" t="str">
        <f t="shared" si="16"/>
        <v>Hold</v>
      </c>
    </row>
    <row r="204" spans="1:8" ht="13.5" x14ac:dyDescent="0.25">
      <c r="A204" s="3">
        <f>TITRES_STAT!B207</f>
        <v>42996</v>
      </c>
      <c r="B204" s="5">
        <f>TITRES_STAT!D207</f>
        <v>4.3010999999999999</v>
      </c>
      <c r="C204" s="2">
        <f t="shared" si="12"/>
        <v>4.1379237519241414</v>
      </c>
      <c r="D204" s="2">
        <f t="shared" si="14"/>
        <v>4.2201185703160036</v>
      </c>
      <c r="E204" s="2">
        <f t="shared" si="13"/>
        <v>-8.2194818391862157E-2</v>
      </c>
      <c r="F204" s="2">
        <f t="shared" si="17"/>
        <v>-5.7374797794955537E-2</v>
      </c>
      <c r="G204" s="2">
        <f t="shared" si="15"/>
        <v>-2.482002059690662E-2</v>
      </c>
      <c r="H204" s="2" t="str">
        <f t="shared" si="16"/>
        <v>Hold</v>
      </c>
    </row>
    <row r="205" spans="1:8" ht="13.5" x14ac:dyDescent="0.25">
      <c r="A205" s="3">
        <f>TITRES_STAT!B208</f>
        <v>42997</v>
      </c>
      <c r="B205" s="5">
        <f>TITRES_STAT!D208</f>
        <v>4.3010999999999999</v>
      </c>
      <c r="C205" s="2">
        <f t="shared" si="12"/>
        <v>4.1210124054742732</v>
      </c>
      <c r="D205" s="2">
        <f t="shared" si="14"/>
        <v>4.2261171947370402</v>
      </c>
      <c r="E205" s="2">
        <f t="shared" si="13"/>
        <v>-0.10510478926276701</v>
      </c>
      <c r="F205" s="2">
        <f t="shared" si="17"/>
        <v>-6.6920796088517837E-2</v>
      </c>
      <c r="G205" s="2">
        <f t="shared" si="15"/>
        <v>-3.818399317424917E-2</v>
      </c>
      <c r="H205" s="2" t="str">
        <f t="shared" si="16"/>
        <v>Hold</v>
      </c>
    </row>
    <row r="206" spans="1:8" ht="13.5" x14ac:dyDescent="0.25">
      <c r="A206" s="3">
        <f>TITRES_STAT!B209</f>
        <v>42998</v>
      </c>
      <c r="B206" s="5">
        <f>TITRES_STAT!D209</f>
        <v>4.3010999999999999</v>
      </c>
      <c r="C206" s="2">
        <f t="shared" si="12"/>
        <v>4.1247028046320775</v>
      </c>
      <c r="D206" s="2">
        <f t="shared" si="14"/>
        <v>4.231671476608371</v>
      </c>
      <c r="E206" s="2">
        <f t="shared" si="13"/>
        <v>-0.10696867197629345</v>
      </c>
      <c r="F206" s="2">
        <f t="shared" si="17"/>
        <v>-7.4930371266072965E-2</v>
      </c>
      <c r="G206" s="2">
        <f t="shared" si="15"/>
        <v>-3.2038300710220485E-2</v>
      </c>
      <c r="H206" s="2" t="str">
        <f t="shared" si="16"/>
        <v>Hold</v>
      </c>
    </row>
    <row r="207" spans="1:8" ht="13.5" x14ac:dyDescent="0.25">
      <c r="A207" s="3">
        <f>TITRES_STAT!B210</f>
        <v>43000</v>
      </c>
      <c r="B207" s="5">
        <f>TITRES_STAT!D210</f>
        <v>4.3010999999999999</v>
      </c>
      <c r="C207" s="2">
        <f t="shared" ref="C207:C270" si="18">$C$4*B197+C206*(1-$C$4)</f>
        <v>4.1443331423809884</v>
      </c>
      <c r="D207" s="2">
        <f t="shared" si="14"/>
        <v>4.236814330192936</v>
      </c>
      <c r="E207" s="2">
        <f t="shared" si="13"/>
        <v>-9.2481187811947585E-2</v>
      </c>
      <c r="F207" s="2">
        <f t="shared" si="17"/>
        <v>-7.8440534575247897E-2</v>
      </c>
      <c r="G207" s="2">
        <f t="shared" si="15"/>
        <v>-1.4040653236699688E-2</v>
      </c>
      <c r="H207" s="2" t="str">
        <f t="shared" si="16"/>
        <v>Hold</v>
      </c>
    </row>
    <row r="208" spans="1:8" ht="13.5" x14ac:dyDescent="0.25">
      <c r="A208" s="3">
        <f>TITRES_STAT!B211</f>
        <v>43003</v>
      </c>
      <c r="B208" s="5">
        <f>TITRES_STAT!D211</f>
        <v>4.3010999999999999</v>
      </c>
      <c r="C208" s="2">
        <f t="shared" si="18"/>
        <v>4.1609434281685287</v>
      </c>
      <c r="D208" s="2">
        <f t="shared" si="14"/>
        <v>4.241576231660126</v>
      </c>
      <c r="E208" s="2">
        <f t="shared" si="13"/>
        <v>-8.0632803491597294E-2</v>
      </c>
      <c r="F208" s="2">
        <f t="shared" si="17"/>
        <v>-7.8878988358517782E-2</v>
      </c>
      <c r="G208" s="2">
        <f t="shared" si="15"/>
        <v>-1.7538151330795115E-3</v>
      </c>
      <c r="H208" s="2" t="str">
        <f t="shared" si="16"/>
        <v>Hold</v>
      </c>
    </row>
    <row r="209" spans="1:8" ht="13.5" x14ac:dyDescent="0.25">
      <c r="A209" s="3">
        <f>TITRES_STAT!B212</f>
        <v>43004</v>
      </c>
      <c r="B209" s="5">
        <f>TITRES_STAT!D212</f>
        <v>4.3010999999999999</v>
      </c>
      <c r="C209" s="2">
        <f t="shared" si="18"/>
        <v>4.1825059776810622</v>
      </c>
      <c r="D209" s="2">
        <f t="shared" si="14"/>
        <v>4.2459853996853019</v>
      </c>
      <c r="E209" s="2">
        <f t="shared" si="13"/>
        <v>-6.3479422004239616E-2</v>
      </c>
      <c r="F209" s="2">
        <f t="shared" si="17"/>
        <v>-7.5799075087662163E-2</v>
      </c>
      <c r="G209" s="2">
        <f t="shared" si="15"/>
        <v>1.2319653083422547E-2</v>
      </c>
      <c r="H209" s="2" t="str">
        <f t="shared" si="16"/>
        <v>Sell</v>
      </c>
    </row>
    <row r="210" spans="1:8" ht="13.5" x14ac:dyDescent="0.25">
      <c r="A210" s="3">
        <f>TITRES_STAT!B213</f>
        <v>43005</v>
      </c>
      <c r="B210" s="5">
        <f>TITRES_STAT!D213</f>
        <v>4.3010999999999999</v>
      </c>
      <c r="C210" s="2">
        <f t="shared" si="18"/>
        <v>4.2007512118839756</v>
      </c>
      <c r="D210" s="2">
        <f t="shared" si="14"/>
        <v>4.2500679626715758</v>
      </c>
      <c r="E210" s="2">
        <f t="shared" si="13"/>
        <v>-4.9316750787600228E-2</v>
      </c>
      <c r="F210" s="2">
        <f t="shared" si="17"/>
        <v>-7.0502610227649781E-2</v>
      </c>
      <c r="G210" s="2">
        <f t="shared" si="15"/>
        <v>2.1185859440049554E-2</v>
      </c>
      <c r="H210" s="2" t="str">
        <f t="shared" si="16"/>
        <v>Sell</v>
      </c>
    </row>
    <row r="211" spans="1:8" ht="13.5" x14ac:dyDescent="0.25">
      <c r="A211" s="3">
        <f>TITRES_STAT!B214</f>
        <v>43006</v>
      </c>
      <c r="B211" s="5">
        <f>TITRES_STAT!D214</f>
        <v>4.1742999999999997</v>
      </c>
      <c r="C211" s="2">
        <f t="shared" si="18"/>
        <v>4.2161894869787488</v>
      </c>
      <c r="D211" s="2">
        <f t="shared" si="14"/>
        <v>4.2444555209921999</v>
      </c>
      <c r="E211" s="2">
        <f t="shared" si="13"/>
        <v>-2.8266034013451069E-2</v>
      </c>
      <c r="F211" s="2">
        <f t="shared" si="17"/>
        <v>-6.2055294984810043E-2</v>
      </c>
      <c r="G211" s="2">
        <f t="shared" si="15"/>
        <v>3.3789260971358974E-2</v>
      </c>
      <c r="H211" s="2" t="str">
        <f t="shared" si="16"/>
        <v>Sell</v>
      </c>
    </row>
    <row r="212" spans="1:8" ht="13.5" x14ac:dyDescent="0.25">
      <c r="A212" s="3">
        <f>TITRES_STAT!B215</f>
        <v>43007</v>
      </c>
      <c r="B212" s="5">
        <f>TITRES_STAT!D215</f>
        <v>4.0571999999999999</v>
      </c>
      <c r="C212" s="2">
        <f t="shared" si="18"/>
        <v>4.2292526428281718</v>
      </c>
      <c r="D212" s="2">
        <f t="shared" si="14"/>
        <v>4.2305847416594444</v>
      </c>
      <c r="E212" s="2">
        <f t="shared" si="13"/>
        <v>-1.3320988312726101E-3</v>
      </c>
      <c r="F212" s="2">
        <f t="shared" si="17"/>
        <v>-4.9910655754102556E-2</v>
      </c>
      <c r="G212" s="2">
        <f t="shared" si="15"/>
        <v>4.8578556922829946E-2</v>
      </c>
      <c r="H212" s="2" t="str">
        <f t="shared" si="16"/>
        <v>Sell</v>
      </c>
    </row>
    <row r="213" spans="1:8" ht="13.5" x14ac:dyDescent="0.25">
      <c r="A213" s="3">
        <f>TITRES_STAT!B216</f>
        <v>43010</v>
      </c>
      <c r="B213" s="5">
        <f>TITRES_STAT!D216</f>
        <v>4.0571999999999999</v>
      </c>
      <c r="C213" s="2">
        <f t="shared" si="18"/>
        <v>4.2403060823930687</v>
      </c>
      <c r="D213" s="2">
        <f t="shared" si="14"/>
        <v>4.2177414274624487</v>
      </c>
      <c r="E213" s="2">
        <f t="shared" si="13"/>
        <v>2.2564654930619987E-2</v>
      </c>
      <c r="F213" s="2">
        <f t="shared" si="17"/>
        <v>-3.5415593617158049E-2</v>
      </c>
      <c r="G213" s="2">
        <f t="shared" si="15"/>
        <v>5.7980248547778036E-2</v>
      </c>
      <c r="H213" s="2" t="str">
        <f t="shared" si="16"/>
        <v>Sell</v>
      </c>
    </row>
    <row r="214" spans="1:8" ht="13.5" x14ac:dyDescent="0.25">
      <c r="A214" s="3">
        <f>TITRES_STAT!B217</f>
        <v>43011</v>
      </c>
      <c r="B214" s="5">
        <f>TITRES_STAT!D217</f>
        <v>4.1645000000000003</v>
      </c>
      <c r="C214" s="2">
        <f t="shared" si="18"/>
        <v>4.2496589927941351</v>
      </c>
      <c r="D214" s="2">
        <f t="shared" si="14"/>
        <v>4.2137976180207861</v>
      </c>
      <c r="E214" s="2">
        <f t="shared" si="13"/>
        <v>3.5861374773348942E-2</v>
      </c>
      <c r="F214" s="2">
        <f t="shared" si="17"/>
        <v>-2.1160199939056649E-2</v>
      </c>
      <c r="G214" s="2">
        <f t="shared" si="15"/>
        <v>5.7021574712405591E-2</v>
      </c>
      <c r="H214" s="2" t="str">
        <f t="shared" si="16"/>
        <v>Sell</v>
      </c>
    </row>
    <row r="215" spans="1:8" ht="13.5" x14ac:dyDescent="0.25">
      <c r="A215" s="3">
        <f>TITRES_STAT!B218</f>
        <v>43012</v>
      </c>
      <c r="B215" s="5">
        <f>TITRES_STAT!D218</f>
        <v>4.0475000000000003</v>
      </c>
      <c r="C215" s="2">
        <f t="shared" si="18"/>
        <v>4.2575729939027296</v>
      </c>
      <c r="D215" s="2">
        <f t="shared" si="14"/>
        <v>4.2014792759451725</v>
      </c>
      <c r="E215" s="2">
        <f t="shared" si="13"/>
        <v>5.6093717957557132E-2</v>
      </c>
      <c r="F215" s="2">
        <f t="shared" si="17"/>
        <v>-5.7094163597338939E-3</v>
      </c>
      <c r="G215" s="2">
        <f t="shared" si="15"/>
        <v>6.1803134317291022E-2</v>
      </c>
      <c r="H215" s="2" t="str">
        <f t="shared" si="16"/>
        <v>Sell</v>
      </c>
    </row>
    <row r="216" spans="1:8" ht="13.5" x14ac:dyDescent="0.25">
      <c r="A216" s="3">
        <f>TITRES_STAT!B219</f>
        <v>43013</v>
      </c>
      <c r="B216" s="5">
        <f>TITRES_STAT!D219</f>
        <v>4.0475000000000003</v>
      </c>
      <c r="C216" s="2">
        <f t="shared" si="18"/>
        <v>4.2642694563792327</v>
      </c>
      <c r="D216" s="2">
        <f t="shared" si="14"/>
        <v>4.1900734036529377</v>
      </c>
      <c r="E216" s="2">
        <f t="shared" si="13"/>
        <v>7.4196052726295036E-2</v>
      </c>
      <c r="F216" s="2">
        <f t="shared" si="17"/>
        <v>1.0271677457471894E-2</v>
      </c>
      <c r="G216" s="2">
        <f t="shared" si="15"/>
        <v>6.3924375268823136E-2</v>
      </c>
      <c r="H216" s="2" t="str">
        <f t="shared" si="16"/>
        <v>Sell</v>
      </c>
    </row>
    <row r="217" spans="1:8" ht="13.5" x14ac:dyDescent="0.25">
      <c r="A217" s="3">
        <f>TITRES_STAT!B220</f>
        <v>43014</v>
      </c>
      <c r="B217" s="5">
        <f>TITRES_STAT!D220</f>
        <v>4.1449999999999996</v>
      </c>
      <c r="C217" s="2">
        <f t="shared" si="18"/>
        <v>4.2699356938593507</v>
      </c>
      <c r="D217" s="2">
        <f t="shared" si="14"/>
        <v>4.1867346330119792</v>
      </c>
      <c r="E217" s="2">
        <f t="shared" si="13"/>
        <v>8.3201060847371444E-2</v>
      </c>
      <c r="F217" s="2">
        <f t="shared" si="17"/>
        <v>2.4857554135451806E-2</v>
      </c>
      <c r="G217" s="2">
        <f t="shared" si="15"/>
        <v>5.8343506711919638E-2</v>
      </c>
      <c r="H217" s="2" t="str">
        <f t="shared" si="16"/>
        <v>Sell</v>
      </c>
    </row>
    <row r="218" spans="1:8" ht="13.5" x14ac:dyDescent="0.25">
      <c r="A218" s="3">
        <f>TITRES_STAT!B221</f>
        <v>43017</v>
      </c>
      <c r="B218" s="5">
        <f>TITRES_STAT!D221</f>
        <v>4.1449999999999996</v>
      </c>
      <c r="C218" s="2">
        <f t="shared" si="18"/>
        <v>4.2747302024963734</v>
      </c>
      <c r="D218" s="2">
        <f t="shared" si="14"/>
        <v>4.1836431787147959</v>
      </c>
      <c r="E218" s="2">
        <f t="shared" si="13"/>
        <v>9.1087023781577514E-2</v>
      </c>
      <c r="F218" s="2">
        <f t="shared" si="17"/>
        <v>3.8103448064676949E-2</v>
      </c>
      <c r="G218" s="2">
        <f t="shared" si="15"/>
        <v>5.2983575716900565E-2</v>
      </c>
      <c r="H218" s="2" t="str">
        <f t="shared" si="16"/>
        <v>Sell</v>
      </c>
    </row>
    <row r="219" spans="1:8" ht="13.5" x14ac:dyDescent="0.25">
      <c r="A219" s="3">
        <f>TITRES_STAT!B222</f>
        <v>43018</v>
      </c>
      <c r="B219" s="5">
        <f>TITRES_STAT!D222</f>
        <v>4.0279999999999996</v>
      </c>
      <c r="C219" s="2">
        <f t="shared" si="18"/>
        <v>4.2787870944200082</v>
      </c>
      <c r="D219" s="2">
        <f t="shared" si="14"/>
        <v>4.1721140543655517</v>
      </c>
      <c r="E219" s="2">
        <f t="shared" si="13"/>
        <v>0.10667304005445644</v>
      </c>
      <c r="F219" s="2">
        <f t="shared" si="17"/>
        <v>5.1817366462632852E-2</v>
      </c>
      <c r="G219" s="2">
        <f t="shared" si="15"/>
        <v>5.4855673591823584E-2</v>
      </c>
      <c r="H219" s="2" t="str">
        <f t="shared" si="16"/>
        <v>Sell</v>
      </c>
    </row>
    <row r="220" spans="1:8" ht="13.5" x14ac:dyDescent="0.25">
      <c r="A220" s="3">
        <f>TITRES_STAT!B223</f>
        <v>43019</v>
      </c>
      <c r="B220" s="5">
        <f>TITRES_STAT!D223</f>
        <v>4.0963000000000003</v>
      </c>
      <c r="C220" s="2">
        <f t="shared" si="18"/>
        <v>4.2822198491246226</v>
      </c>
      <c r="D220" s="2">
        <f t="shared" si="14"/>
        <v>4.1664981984866216</v>
      </c>
      <c r="E220" s="2">
        <f t="shared" ref="E220:E283" si="19">C220-D220</f>
        <v>0.11572165063800099</v>
      </c>
      <c r="F220" s="2">
        <f t="shared" si="17"/>
        <v>6.4598223297706481E-2</v>
      </c>
      <c r="G220" s="2">
        <f t="shared" si="15"/>
        <v>5.1123427340294514E-2</v>
      </c>
      <c r="H220" s="2" t="str">
        <f t="shared" si="16"/>
        <v>Sell</v>
      </c>
    </row>
    <row r="221" spans="1:8" ht="13.5" x14ac:dyDescent="0.25">
      <c r="A221" s="3">
        <f>TITRES_STAT!B224</f>
        <v>43020</v>
      </c>
      <c r="B221" s="5">
        <f>TITRES_STAT!D224</f>
        <v>3.9792000000000001</v>
      </c>
      <c r="C221" s="2">
        <f t="shared" si="18"/>
        <v>4.2656167954131421</v>
      </c>
      <c r="D221" s="2">
        <f t="shared" ref="D221:D284" si="20">$D$4*B221+(1-$D$4)*D220</f>
        <v>4.1526242578579833</v>
      </c>
      <c r="E221" s="2">
        <f t="shared" si="19"/>
        <v>0.11299253755515881</v>
      </c>
      <c r="F221" s="2">
        <f t="shared" si="17"/>
        <v>7.4277086149196953E-2</v>
      </c>
      <c r="G221" s="2">
        <f t="shared" si="15"/>
        <v>3.8715451405961859E-2</v>
      </c>
      <c r="H221" s="2" t="str">
        <f t="shared" si="16"/>
        <v>Sell</v>
      </c>
    </row>
    <row r="222" spans="1:8" ht="13.5" x14ac:dyDescent="0.25">
      <c r="A222" s="3">
        <f>TITRES_STAT!B225</f>
        <v>43021</v>
      </c>
      <c r="B222" s="5">
        <f>TITRES_STAT!D225</f>
        <v>3.8037000000000001</v>
      </c>
      <c r="C222" s="2">
        <f t="shared" si="18"/>
        <v>4.2335526730418893</v>
      </c>
      <c r="D222" s="2">
        <f t="shared" si="20"/>
        <v>4.1267780165351695</v>
      </c>
      <c r="E222" s="2">
        <f t="shared" si="19"/>
        <v>0.1067746565067198</v>
      </c>
      <c r="F222" s="2">
        <f t="shared" si="17"/>
        <v>8.077660022070153E-2</v>
      </c>
      <c r="G222" s="2">
        <f t="shared" si="15"/>
        <v>2.599805628601827E-2</v>
      </c>
      <c r="H222" s="2" t="str">
        <f t="shared" si="16"/>
        <v>Sell</v>
      </c>
    </row>
    <row r="223" spans="1:8" ht="13.5" x14ac:dyDescent="0.25">
      <c r="A223" s="3">
        <f>TITRES_STAT!B226</f>
        <v>43024</v>
      </c>
      <c r="B223" s="5">
        <f>TITRES_STAT!D226</f>
        <v>3.911</v>
      </c>
      <c r="C223" s="2">
        <f t="shared" si="18"/>
        <v>4.2064214925739067</v>
      </c>
      <c r="D223" s="2">
        <f t="shared" si="20"/>
        <v>4.1107944597547865</v>
      </c>
      <c r="E223" s="2">
        <f t="shared" si="19"/>
        <v>9.5627032819120217E-2</v>
      </c>
      <c r="F223" s="2">
        <f t="shared" si="17"/>
        <v>8.3746686740385268E-2</v>
      </c>
      <c r="G223" s="2">
        <f t="shared" si="15"/>
        <v>1.1880346078734949E-2</v>
      </c>
      <c r="H223" s="2" t="str">
        <f t="shared" si="16"/>
        <v>Sell</v>
      </c>
    </row>
    <row r="224" spans="1:8" ht="13.5" x14ac:dyDescent="0.25">
      <c r="A224" s="3">
        <f>TITRES_STAT!B227</f>
        <v>43025</v>
      </c>
      <c r="B224" s="5">
        <f>TITRES_STAT!D227</f>
        <v>3.911</v>
      </c>
      <c r="C224" s="2">
        <f t="shared" si="18"/>
        <v>4.1999720321779215</v>
      </c>
      <c r="D224" s="2">
        <f t="shared" si="20"/>
        <v>4.0959948701433211</v>
      </c>
      <c r="E224" s="2">
        <f t="shared" si="19"/>
        <v>0.10397716203460039</v>
      </c>
      <c r="F224" s="2">
        <f t="shared" si="17"/>
        <v>8.7792781799228295E-2</v>
      </c>
      <c r="G224" s="2">
        <f t="shared" si="15"/>
        <v>1.6184380235372095E-2</v>
      </c>
      <c r="H224" s="2" t="str">
        <f t="shared" si="16"/>
        <v>Sell</v>
      </c>
    </row>
    <row r="225" spans="1:8" ht="13.5" x14ac:dyDescent="0.25">
      <c r="A225" s="3">
        <f>TITRES_STAT!B228</f>
        <v>43026</v>
      </c>
      <c r="B225" s="5">
        <f>TITRES_STAT!D228</f>
        <v>4.0865</v>
      </c>
      <c r="C225" s="2">
        <f t="shared" si="18"/>
        <v>4.1765147964582408</v>
      </c>
      <c r="D225" s="2">
        <f t="shared" si="20"/>
        <v>4.0952915464290012</v>
      </c>
      <c r="E225" s="2">
        <f t="shared" si="19"/>
        <v>8.122325002923958E-2</v>
      </c>
      <c r="F225" s="2">
        <f t="shared" si="17"/>
        <v>8.6478875445230557E-2</v>
      </c>
      <c r="G225" s="2">
        <f t="shared" si="15"/>
        <v>-5.2556254159909777E-3</v>
      </c>
      <c r="H225" s="2" t="str">
        <f t="shared" si="16"/>
        <v>Hold</v>
      </c>
    </row>
    <row r="226" spans="1:8" ht="13.5" x14ac:dyDescent="0.25">
      <c r="A226" s="3">
        <f>TITRES_STAT!B229</f>
        <v>43027</v>
      </c>
      <c r="B226" s="5">
        <f>TITRES_STAT!D229</f>
        <v>4.1353</v>
      </c>
      <c r="C226" s="2">
        <f t="shared" si="18"/>
        <v>4.1566663662338961</v>
      </c>
      <c r="D226" s="2">
        <f t="shared" si="20"/>
        <v>4.0982551355824084</v>
      </c>
      <c r="E226" s="2">
        <f t="shared" si="19"/>
        <v>5.8411230651487678E-2</v>
      </c>
      <c r="F226" s="2">
        <f t="shared" si="17"/>
        <v>8.0865346486481998E-2</v>
      </c>
      <c r="G226" s="2">
        <f t="shared" si="15"/>
        <v>-2.245411583499432E-2</v>
      </c>
      <c r="H226" s="2" t="str">
        <f t="shared" si="16"/>
        <v>Hold</v>
      </c>
    </row>
    <row r="227" spans="1:8" ht="13.5" x14ac:dyDescent="0.25">
      <c r="A227" s="3">
        <f>TITRES_STAT!B230</f>
        <v>43028</v>
      </c>
      <c r="B227" s="5">
        <f>TITRES_STAT!D230</f>
        <v>4.0182000000000002</v>
      </c>
      <c r="C227" s="2">
        <f t="shared" si="18"/>
        <v>4.1548715406594505</v>
      </c>
      <c r="D227" s="2">
        <f t="shared" si="20"/>
        <v>4.0923251255392676</v>
      </c>
      <c r="E227" s="2">
        <f t="shared" si="19"/>
        <v>6.2546415120182886E-2</v>
      </c>
      <c r="F227" s="2">
        <f t="shared" si="17"/>
        <v>7.7201560213222178E-2</v>
      </c>
      <c r="G227" s="2">
        <f t="shared" si="15"/>
        <v>-1.4655145093039293E-2</v>
      </c>
      <c r="H227" s="2" t="str">
        <f t="shared" si="16"/>
        <v>Hold</v>
      </c>
    </row>
    <row r="228" spans="1:8" ht="13.5" x14ac:dyDescent="0.25">
      <c r="A228" s="3">
        <f>TITRES_STAT!B231</f>
        <v>43031</v>
      </c>
      <c r="B228" s="5">
        <f>TITRES_STAT!D231</f>
        <v>4.0963000000000003</v>
      </c>
      <c r="C228" s="2">
        <f t="shared" si="18"/>
        <v>4.1533528420964583</v>
      </c>
      <c r="D228" s="2">
        <f t="shared" si="20"/>
        <v>4.0926195606845068</v>
      </c>
      <c r="E228" s="2">
        <f t="shared" si="19"/>
        <v>6.0733281411951445E-2</v>
      </c>
      <c r="F228" s="2">
        <f t="shared" si="17"/>
        <v>7.3907904452968035E-2</v>
      </c>
      <c r="G228" s="2">
        <f t="shared" ref="G228:G291" si="21">E228-F228</f>
        <v>-1.3174623041016589E-2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43032</v>
      </c>
      <c r="B229" s="5">
        <f>TITRES_STAT!D232</f>
        <v>4.0963000000000003</v>
      </c>
      <c r="C229" s="2">
        <f t="shared" si="18"/>
        <v>4.1340677894662337</v>
      </c>
      <c r="D229" s="2">
        <f t="shared" si="20"/>
        <v>4.0928921858189877</v>
      </c>
      <c r="E229" s="2">
        <f t="shared" si="19"/>
        <v>4.1175603647245929E-2</v>
      </c>
      <c r="F229" s="2">
        <f t="shared" ref="F229:F292" si="23">(E229*(2/(10)))+((1-(2/10))*F228)</f>
        <v>6.7361444291823613E-2</v>
      </c>
      <c r="G229" s="2">
        <f t="shared" si="21"/>
        <v>-2.6185840644577685E-2</v>
      </c>
      <c r="H229" s="2" t="str">
        <f t="shared" si="22"/>
        <v>Hold</v>
      </c>
    </row>
    <row r="230" spans="1:8" ht="13.5" x14ac:dyDescent="0.25">
      <c r="A230" s="3">
        <f>TITRES_STAT!B233</f>
        <v>43033</v>
      </c>
      <c r="B230" s="5">
        <f>TITRES_STAT!D233</f>
        <v>3.9792000000000001</v>
      </c>
      <c r="C230" s="2">
        <f t="shared" si="18"/>
        <v>4.1282573603175825</v>
      </c>
      <c r="D230" s="2">
        <f t="shared" si="20"/>
        <v>4.084470542424989</v>
      </c>
      <c r="E230" s="2">
        <f t="shared" si="19"/>
        <v>4.3786817892593533E-2</v>
      </c>
      <c r="F230" s="2">
        <f t="shared" si="23"/>
        <v>6.2646519011977597E-2</v>
      </c>
      <c r="G230" s="2">
        <f t="shared" si="21"/>
        <v>-1.8859701119384065E-2</v>
      </c>
      <c r="H230" s="2" t="str">
        <f t="shared" si="22"/>
        <v>Hold</v>
      </c>
    </row>
    <row r="231" spans="1:8" ht="13.5" x14ac:dyDescent="0.25">
      <c r="A231" s="3">
        <f>TITRES_STAT!B234</f>
        <v>43034</v>
      </c>
      <c r="B231" s="5">
        <f>TITRES_STAT!D234</f>
        <v>4.0768000000000004</v>
      </c>
      <c r="C231" s="2">
        <f t="shared" si="18"/>
        <v>4.1053254587302623</v>
      </c>
      <c r="D231" s="2">
        <f t="shared" si="20"/>
        <v>4.0839023540972121</v>
      </c>
      <c r="E231" s="2">
        <f t="shared" si="19"/>
        <v>2.1423104633050194E-2</v>
      </c>
      <c r="F231" s="2">
        <f t="shared" si="23"/>
        <v>5.4401836136192122E-2</v>
      </c>
      <c r="G231" s="2">
        <f t="shared" si="21"/>
        <v>-3.2978731503141928E-2</v>
      </c>
      <c r="H231" s="2" t="str">
        <f t="shared" si="22"/>
        <v>Hold</v>
      </c>
    </row>
    <row r="232" spans="1:8" ht="13.5" x14ac:dyDescent="0.25">
      <c r="A232" s="3">
        <f>TITRES_STAT!B235</f>
        <v>43035</v>
      </c>
      <c r="B232" s="5">
        <f>TITRES_STAT!D235</f>
        <v>4.0768000000000004</v>
      </c>
      <c r="C232" s="2">
        <f t="shared" si="18"/>
        <v>4.0589215420025297</v>
      </c>
      <c r="D232" s="2">
        <f t="shared" si="20"/>
        <v>4.0833762537937153</v>
      </c>
      <c r="E232" s="2">
        <f t="shared" si="19"/>
        <v>-2.4454711791185524E-2</v>
      </c>
      <c r="F232" s="2">
        <f t="shared" si="23"/>
        <v>3.8630526550716596E-2</v>
      </c>
      <c r="G232" s="2">
        <f t="shared" si="21"/>
        <v>-6.308523834190212E-2</v>
      </c>
      <c r="H232" s="2" t="str">
        <f t="shared" si="22"/>
        <v>Hold</v>
      </c>
    </row>
    <row r="233" spans="1:8" ht="13.5" x14ac:dyDescent="0.25">
      <c r="A233" s="3">
        <f>TITRES_STAT!B236</f>
        <v>43038</v>
      </c>
      <c r="B233" s="5">
        <f>TITRES_STAT!D236</f>
        <v>3.9597000000000002</v>
      </c>
      <c r="C233" s="2">
        <f t="shared" si="18"/>
        <v>4.0361643816944479</v>
      </c>
      <c r="D233" s="2">
        <f t="shared" si="20"/>
        <v>4.0742150498089957</v>
      </c>
      <c r="E233" s="2">
        <f t="shared" si="19"/>
        <v>-3.8050668114547825E-2</v>
      </c>
      <c r="F233" s="2">
        <f t="shared" si="23"/>
        <v>2.3294287617663712E-2</v>
      </c>
      <c r="G233" s="2">
        <f t="shared" si="21"/>
        <v>-6.1344955732211534E-2</v>
      </c>
      <c r="H233" s="2" t="str">
        <f t="shared" si="22"/>
        <v>Hold</v>
      </c>
    </row>
    <row r="234" spans="1:8" ht="13.5" x14ac:dyDescent="0.25">
      <c r="A234" s="3">
        <f>TITRES_STAT!B237</f>
        <v>43039</v>
      </c>
      <c r="B234" s="5">
        <f>TITRES_STAT!D237</f>
        <v>3.9597000000000002</v>
      </c>
      <c r="C234" s="2">
        <f t="shared" si="18"/>
        <v>4.0169083229722249</v>
      </c>
      <c r="D234" s="2">
        <f t="shared" si="20"/>
        <v>4.0657324535268478</v>
      </c>
      <c r="E234" s="2">
        <f t="shared" si="19"/>
        <v>-4.8824130554622869E-2</v>
      </c>
      <c r="F234" s="2">
        <f t="shared" si="23"/>
        <v>8.8706039832063977E-3</v>
      </c>
      <c r="G234" s="2">
        <f t="shared" si="21"/>
        <v>-5.7694734537829265E-2</v>
      </c>
      <c r="H234" s="2" t="str">
        <f t="shared" si="22"/>
        <v>Hold</v>
      </c>
    </row>
    <row r="235" spans="1:8" ht="13.5" x14ac:dyDescent="0.25">
      <c r="A235" s="3">
        <f>TITRES_STAT!B238</f>
        <v>43040</v>
      </c>
      <c r="B235" s="5">
        <f>TITRES_STAT!D238</f>
        <v>3.9597000000000002</v>
      </c>
      <c r="C235" s="2">
        <f t="shared" si="18"/>
        <v>4.0276147348226523</v>
      </c>
      <c r="D235" s="2">
        <f t="shared" si="20"/>
        <v>4.0578781977100444</v>
      </c>
      <c r="E235" s="2">
        <f t="shared" si="19"/>
        <v>-3.0263462887392123E-2</v>
      </c>
      <c r="F235" s="2">
        <f t="shared" si="23"/>
        <v>1.0437906090866936E-3</v>
      </c>
      <c r="G235" s="2">
        <f t="shared" si="21"/>
        <v>-3.1307253496478817E-2</v>
      </c>
      <c r="H235" s="2" t="str">
        <f t="shared" si="22"/>
        <v>Hold</v>
      </c>
    </row>
    <row r="236" spans="1:8" ht="13.5" x14ac:dyDescent="0.25">
      <c r="A236" s="3">
        <f>TITRES_STAT!B239</f>
        <v>43041</v>
      </c>
      <c r="B236" s="5">
        <f>TITRES_STAT!D239</f>
        <v>3.7841999999999998</v>
      </c>
      <c r="C236" s="2">
        <f t="shared" si="18"/>
        <v>4.0441816986960903</v>
      </c>
      <c r="D236" s="2">
        <f t="shared" si="20"/>
        <v>4.0376057386204112</v>
      </c>
      <c r="E236" s="2">
        <f t="shared" si="19"/>
        <v>6.575960075679177E-3</v>
      </c>
      <c r="F236" s="2">
        <f t="shared" si="23"/>
        <v>2.1502245024051904E-3</v>
      </c>
      <c r="G236" s="2">
        <f t="shared" si="21"/>
        <v>4.4257355732739865E-3</v>
      </c>
      <c r="H236" s="2" t="str">
        <f t="shared" si="22"/>
        <v>Sell</v>
      </c>
    </row>
    <row r="237" spans="1:8" ht="13.5" x14ac:dyDescent="0.25">
      <c r="A237" s="3">
        <f>TITRES_STAT!B240</f>
        <v>43042</v>
      </c>
      <c r="B237" s="5">
        <f>TITRES_STAT!D240</f>
        <v>3.7938999999999998</v>
      </c>
      <c r="C237" s="2">
        <f t="shared" si="18"/>
        <v>4.0401845142813073</v>
      </c>
      <c r="D237" s="2">
        <f t="shared" si="20"/>
        <v>4.0195534616855664</v>
      </c>
      <c r="E237" s="2">
        <f t="shared" si="19"/>
        <v>2.063105259574094E-2</v>
      </c>
      <c r="F237" s="2">
        <f t="shared" si="23"/>
        <v>5.8463901210723404E-3</v>
      </c>
      <c r="G237" s="2">
        <f t="shared" si="21"/>
        <v>1.47846624746686E-2</v>
      </c>
      <c r="H237" s="2" t="str">
        <f t="shared" si="22"/>
        <v>Sell</v>
      </c>
    </row>
    <row r="238" spans="1:8" ht="13.5" x14ac:dyDescent="0.25">
      <c r="A238" s="3">
        <f>TITRES_STAT!B241</f>
        <v>43045</v>
      </c>
      <c r="B238" s="5">
        <f>TITRES_STAT!D241</f>
        <v>3.7938999999999998</v>
      </c>
      <c r="C238" s="2">
        <f t="shared" si="18"/>
        <v>4.0488176659303372</v>
      </c>
      <c r="D238" s="2">
        <f t="shared" si="20"/>
        <v>4.0028383904495985</v>
      </c>
      <c r="E238" s="2">
        <f t="shared" si="19"/>
        <v>4.5979275480738657E-2</v>
      </c>
      <c r="F238" s="2">
        <f t="shared" si="23"/>
        <v>1.3872967193005604E-2</v>
      </c>
      <c r="G238" s="2">
        <f t="shared" si="21"/>
        <v>3.2106308287733053E-2</v>
      </c>
      <c r="H238" s="2" t="str">
        <f t="shared" si="22"/>
        <v>Sell</v>
      </c>
    </row>
    <row r="239" spans="1:8" ht="13.5" x14ac:dyDescent="0.25">
      <c r="A239" s="3">
        <f>TITRES_STAT!B242</f>
        <v>43046</v>
      </c>
      <c r="B239" s="5">
        <f>TITRES_STAT!D242</f>
        <v>3.7938999999999998</v>
      </c>
      <c r="C239" s="2">
        <f t="shared" si="18"/>
        <v>4.0561226404025934</v>
      </c>
      <c r="D239" s="2">
        <f t="shared" si="20"/>
        <v>3.9873614726385171</v>
      </c>
      <c r="E239" s="2">
        <f t="shared" si="19"/>
        <v>6.8761167764076259E-2</v>
      </c>
      <c r="F239" s="2">
        <f t="shared" si="23"/>
        <v>2.4850607307219739E-2</v>
      </c>
      <c r="G239" s="2">
        <f t="shared" si="21"/>
        <v>4.3910560456856519E-2</v>
      </c>
      <c r="H239" s="2" t="str">
        <f t="shared" si="22"/>
        <v>Sell</v>
      </c>
    </row>
    <row r="240" spans="1:8" ht="13.5" x14ac:dyDescent="0.25">
      <c r="A240" s="3">
        <f>TITRES_STAT!B243</f>
        <v>43047</v>
      </c>
      <c r="B240" s="5">
        <f>TITRES_STAT!D243</f>
        <v>3.6280999999999999</v>
      </c>
      <c r="C240" s="2">
        <f t="shared" si="18"/>
        <v>4.0442883880329639</v>
      </c>
      <c r="D240" s="2">
        <f t="shared" si="20"/>
        <v>3.9607495117023306</v>
      </c>
      <c r="E240" s="2">
        <f t="shared" si="19"/>
        <v>8.3538876330633283E-2</v>
      </c>
      <c r="F240" s="2">
        <f t="shared" si="23"/>
        <v>3.658826111190245E-2</v>
      </c>
      <c r="G240" s="2">
        <f t="shared" si="21"/>
        <v>4.6950615218730833E-2</v>
      </c>
      <c r="H240" s="2" t="str">
        <f t="shared" si="22"/>
        <v>Sell</v>
      </c>
    </row>
    <row r="241" spans="1:8" ht="13.5" x14ac:dyDescent="0.25">
      <c r="A241" s="3">
        <f>TITRES_STAT!B244</f>
        <v>43048</v>
      </c>
      <c r="B241" s="5">
        <f>TITRES_STAT!D244</f>
        <v>3.5598000000000001</v>
      </c>
      <c r="C241" s="2">
        <f t="shared" si="18"/>
        <v>4.049290174489431</v>
      </c>
      <c r="D241" s="2">
        <f t="shared" si="20"/>
        <v>3.9310495478725285</v>
      </c>
      <c r="E241" s="2">
        <f t="shared" si="19"/>
        <v>0.11824062661690249</v>
      </c>
      <c r="F241" s="2">
        <f t="shared" si="23"/>
        <v>5.2918734212902455E-2</v>
      </c>
      <c r="G241" s="2">
        <f t="shared" si="21"/>
        <v>6.5321892404000034E-2</v>
      </c>
      <c r="H241" s="2" t="str">
        <f t="shared" si="22"/>
        <v>Sell</v>
      </c>
    </row>
    <row r="242" spans="1:8" ht="13.5" x14ac:dyDescent="0.25">
      <c r="A242" s="3">
        <f>TITRES_STAT!B245</f>
        <v>43049</v>
      </c>
      <c r="B242" s="5">
        <f>TITRES_STAT!D245</f>
        <v>3.6280999999999999</v>
      </c>
      <c r="C242" s="2">
        <f t="shared" si="18"/>
        <v>4.0535224553372107</v>
      </c>
      <c r="D242" s="2">
        <f t="shared" si="20"/>
        <v>3.9086088406227115</v>
      </c>
      <c r="E242" s="2">
        <f t="shared" si="19"/>
        <v>0.14491361471449915</v>
      </c>
      <c r="F242" s="2">
        <f t="shared" si="23"/>
        <v>7.1317710313221788E-2</v>
      </c>
      <c r="G242" s="2">
        <f t="shared" si="21"/>
        <v>7.3595904401277362E-2</v>
      </c>
      <c r="H242" s="2" t="str">
        <f t="shared" si="22"/>
        <v>Sell</v>
      </c>
    </row>
    <row r="243" spans="1:8" ht="13.5" x14ac:dyDescent="0.25">
      <c r="A243" s="3">
        <f>TITRES_STAT!B246</f>
        <v>43052</v>
      </c>
      <c r="B243" s="5">
        <f>TITRES_STAT!D246</f>
        <v>3.4721000000000002</v>
      </c>
      <c r="C243" s="2">
        <f t="shared" si="18"/>
        <v>4.0390882314391785</v>
      </c>
      <c r="D243" s="2">
        <f t="shared" si="20"/>
        <v>3.8762748524284367</v>
      </c>
      <c r="E243" s="2">
        <f t="shared" si="19"/>
        <v>0.16281337901074178</v>
      </c>
      <c r="F243" s="2">
        <f t="shared" si="23"/>
        <v>8.9616844052725797E-2</v>
      </c>
      <c r="G243" s="2">
        <f t="shared" si="21"/>
        <v>7.319653495801598E-2</v>
      </c>
      <c r="H243" s="2" t="str">
        <f t="shared" si="22"/>
        <v>Sell</v>
      </c>
    </row>
    <row r="244" spans="1:8" ht="13.5" x14ac:dyDescent="0.25">
      <c r="A244" s="3">
        <f>TITRES_STAT!B247</f>
        <v>43053</v>
      </c>
      <c r="B244" s="5">
        <f>TITRES_STAT!D247</f>
        <v>3.3647999999999998</v>
      </c>
      <c r="C244" s="2">
        <f t="shared" si="18"/>
        <v>4.0268746573716125</v>
      </c>
      <c r="D244" s="2">
        <f t="shared" si="20"/>
        <v>3.8383878263226268</v>
      </c>
      <c r="E244" s="2">
        <f t="shared" si="19"/>
        <v>0.18848683104898578</v>
      </c>
      <c r="F244" s="2">
        <f t="shared" si="23"/>
        <v>0.1093908414519778</v>
      </c>
      <c r="G244" s="2">
        <f t="shared" si="21"/>
        <v>7.9095989597007976E-2</v>
      </c>
      <c r="H244" s="2" t="str">
        <f t="shared" si="22"/>
        <v>Sell</v>
      </c>
    </row>
    <row r="245" spans="1:8" ht="13.5" x14ac:dyDescent="0.25">
      <c r="A245" s="3">
        <f>TITRES_STAT!B248</f>
        <v>43054</v>
      </c>
      <c r="B245" s="5">
        <f>TITRES_STAT!D248</f>
        <v>3.2185000000000001</v>
      </c>
      <c r="C245" s="2">
        <f t="shared" si="18"/>
        <v>4.0165400946990566</v>
      </c>
      <c r="D245" s="2">
        <f t="shared" si="20"/>
        <v>3.7924702095579876</v>
      </c>
      <c r="E245" s="2">
        <f t="shared" si="19"/>
        <v>0.22406988514106896</v>
      </c>
      <c r="F245" s="2">
        <f t="shared" si="23"/>
        <v>0.13232665018979606</v>
      </c>
      <c r="G245" s="2">
        <f t="shared" si="21"/>
        <v>9.1743234951272901E-2</v>
      </c>
      <c r="H245" s="2" t="str">
        <f t="shared" si="22"/>
        <v>Sell</v>
      </c>
    </row>
    <row r="246" spans="1:8" ht="13.5" x14ac:dyDescent="0.25">
      <c r="A246" s="3">
        <f>TITRES_STAT!B249</f>
        <v>43055</v>
      </c>
      <c r="B246" s="5">
        <f>TITRES_STAT!D249</f>
        <v>3.2477</v>
      </c>
      <c r="C246" s="2">
        <f t="shared" si="18"/>
        <v>3.9807954647453556</v>
      </c>
      <c r="D246" s="2">
        <f t="shared" si="20"/>
        <v>3.7521168607018405</v>
      </c>
      <c r="E246" s="2">
        <f t="shared" si="19"/>
        <v>0.22867860404351514</v>
      </c>
      <c r="F246" s="2">
        <f t="shared" si="23"/>
        <v>0.15159704096053989</v>
      </c>
      <c r="G246" s="2">
        <f t="shared" si="21"/>
        <v>7.7081563082975257E-2</v>
      </c>
      <c r="H246" s="2" t="str">
        <f t="shared" si="22"/>
        <v>Sell</v>
      </c>
    </row>
    <row r="247" spans="1:8" ht="13.5" x14ac:dyDescent="0.25">
      <c r="A247" s="3">
        <f>TITRES_STAT!B250</f>
        <v>43056</v>
      </c>
      <c r="B247" s="5">
        <f>TITRES_STAT!D250</f>
        <v>3.2477</v>
      </c>
      <c r="C247" s="2">
        <f t="shared" si="18"/>
        <v>3.9520423163229932</v>
      </c>
      <c r="D247" s="2">
        <f t="shared" si="20"/>
        <v>3.7147526487980005</v>
      </c>
      <c r="E247" s="2">
        <f t="shared" si="19"/>
        <v>0.2372896675249927</v>
      </c>
      <c r="F247" s="2">
        <f t="shared" si="23"/>
        <v>0.16873556627343045</v>
      </c>
      <c r="G247" s="2">
        <f t="shared" si="21"/>
        <v>6.8554101251562249E-2</v>
      </c>
      <c r="H247" s="2" t="str">
        <f t="shared" si="22"/>
        <v>Sell</v>
      </c>
    </row>
    <row r="248" spans="1:8" ht="13.5" x14ac:dyDescent="0.25">
      <c r="A248" s="3">
        <f>TITRES_STAT!B251</f>
        <v>43059</v>
      </c>
      <c r="B248" s="5">
        <f>TITRES_STAT!D251</f>
        <v>3.2477</v>
      </c>
      <c r="C248" s="2">
        <f t="shared" si="18"/>
        <v>3.9277127291963789</v>
      </c>
      <c r="D248" s="2">
        <f t="shared" si="20"/>
        <v>3.6801561562944447</v>
      </c>
      <c r="E248" s="2">
        <f t="shared" si="19"/>
        <v>0.24755657290193422</v>
      </c>
      <c r="F248" s="2">
        <f t="shared" si="23"/>
        <v>0.18449976759913123</v>
      </c>
      <c r="G248" s="2">
        <f t="shared" si="21"/>
        <v>6.3056805302802998E-2</v>
      </c>
      <c r="H248" s="2" t="str">
        <f t="shared" si="22"/>
        <v>Sell</v>
      </c>
    </row>
    <row r="249" spans="1:8" ht="13.5" x14ac:dyDescent="0.25">
      <c r="A249" s="3">
        <f>TITRES_STAT!B252</f>
        <v>43060</v>
      </c>
      <c r="B249" s="5">
        <f>TITRES_STAT!D252</f>
        <v>3.2477</v>
      </c>
      <c r="C249" s="2">
        <f t="shared" si="18"/>
        <v>3.907126155473859</v>
      </c>
      <c r="D249" s="2">
        <f t="shared" si="20"/>
        <v>3.6481223669393006</v>
      </c>
      <c r="E249" s="2">
        <f t="shared" si="19"/>
        <v>0.25900378853455841</v>
      </c>
      <c r="F249" s="2">
        <f t="shared" si="23"/>
        <v>0.19940057178621667</v>
      </c>
      <c r="G249" s="2">
        <f t="shared" si="21"/>
        <v>5.9603216748341736E-2</v>
      </c>
      <c r="H249" s="2" t="str">
        <f t="shared" si="22"/>
        <v>Sell</v>
      </c>
    </row>
    <row r="250" spans="1:8" ht="13.5" x14ac:dyDescent="0.25">
      <c r="A250" s="3">
        <f>TITRES_STAT!B253</f>
        <v>43061</v>
      </c>
      <c r="B250" s="5">
        <f>TITRES_STAT!D253</f>
        <v>3.2770000000000001</v>
      </c>
      <c r="C250" s="2">
        <f t="shared" si="18"/>
        <v>3.8641990546317269</v>
      </c>
      <c r="D250" s="2">
        <f t="shared" si="20"/>
        <v>3.6206318212400932</v>
      </c>
      <c r="E250" s="2">
        <f t="shared" si="19"/>
        <v>0.24356723339163366</v>
      </c>
      <c r="F250" s="2">
        <f t="shared" si="23"/>
        <v>0.20823390410730008</v>
      </c>
      <c r="G250" s="2">
        <f t="shared" si="21"/>
        <v>3.5333329284333581E-2</v>
      </c>
      <c r="H250" s="2" t="str">
        <f t="shared" si="22"/>
        <v>Sell</v>
      </c>
    </row>
    <row r="251" spans="1:8" ht="13.5" x14ac:dyDescent="0.25">
      <c r="A251" s="3">
        <f>TITRES_STAT!B254</f>
        <v>43062</v>
      </c>
      <c r="B251" s="5">
        <f>TITRES_STAT!D254</f>
        <v>3.3744999999999998</v>
      </c>
      <c r="C251" s="2">
        <f t="shared" si="18"/>
        <v>3.8173684308422304</v>
      </c>
      <c r="D251" s="2">
        <f t="shared" si="20"/>
        <v>3.6023998344815675</v>
      </c>
      <c r="E251" s="2">
        <f t="shared" si="19"/>
        <v>0.2149685963606629</v>
      </c>
      <c r="F251" s="2">
        <f t="shared" si="23"/>
        <v>0.20958084255797266</v>
      </c>
      <c r="G251" s="2">
        <f t="shared" si="21"/>
        <v>5.3877538026902427E-3</v>
      </c>
      <c r="H251" s="2" t="str">
        <f t="shared" si="22"/>
        <v>Sell</v>
      </c>
    </row>
    <row r="252" spans="1:8" ht="13.5" x14ac:dyDescent="0.25">
      <c r="A252" s="3">
        <f>TITRES_STAT!B255</f>
        <v>43063</v>
      </c>
      <c r="B252" s="5">
        <f>TITRES_STAT!D255</f>
        <v>3.4622999999999999</v>
      </c>
      <c r="C252" s="2">
        <f t="shared" si="18"/>
        <v>3.7882502107126563</v>
      </c>
      <c r="D252" s="2">
        <f t="shared" si="20"/>
        <v>3.5920220689644147</v>
      </c>
      <c r="E252" s="2">
        <f t="shared" si="19"/>
        <v>0.19622814174824166</v>
      </c>
      <c r="F252" s="2">
        <f t="shared" si="23"/>
        <v>0.20691030239602648</v>
      </c>
      <c r="G252" s="2">
        <f t="shared" si="21"/>
        <v>-1.0682160647784822E-2</v>
      </c>
      <c r="H252" s="2" t="str">
        <f t="shared" si="22"/>
        <v>Hold</v>
      </c>
    </row>
    <row r="253" spans="1:8" ht="13.5" x14ac:dyDescent="0.25">
      <c r="A253" s="3">
        <f>TITRES_STAT!B256</f>
        <v>43066</v>
      </c>
      <c r="B253" s="5">
        <f>TITRES_STAT!D256</f>
        <v>3.4136000000000002</v>
      </c>
      <c r="C253" s="2">
        <f t="shared" si="18"/>
        <v>3.7396117167568628</v>
      </c>
      <c r="D253" s="2">
        <f t="shared" si="20"/>
        <v>3.578805619411495</v>
      </c>
      <c r="E253" s="2">
        <f t="shared" si="19"/>
        <v>0.16080609734536777</v>
      </c>
      <c r="F253" s="2">
        <f t="shared" si="23"/>
        <v>0.19768946138589474</v>
      </c>
      <c r="G253" s="2">
        <f t="shared" si="21"/>
        <v>-3.6883364040526972E-2</v>
      </c>
      <c r="H253" s="2" t="str">
        <f t="shared" si="22"/>
        <v>Hold</v>
      </c>
    </row>
    <row r="254" spans="1:8" ht="13.5" x14ac:dyDescent="0.25">
      <c r="A254" s="3">
        <f>TITRES_STAT!B257</f>
        <v>43067</v>
      </c>
      <c r="B254" s="5">
        <f>TITRES_STAT!D257</f>
        <v>3.4037999999999999</v>
      </c>
      <c r="C254" s="2">
        <f t="shared" si="18"/>
        <v>3.6819483757173455</v>
      </c>
      <c r="D254" s="2">
        <f t="shared" si="20"/>
        <v>3.5658422401958285</v>
      </c>
      <c r="E254" s="2">
        <f t="shared" si="19"/>
        <v>0.11610613552151694</v>
      </c>
      <c r="F254" s="2">
        <f t="shared" si="23"/>
        <v>0.18137279621301919</v>
      </c>
      <c r="G254" s="2">
        <f t="shared" si="21"/>
        <v>-6.5266660691502248E-2</v>
      </c>
      <c r="H254" s="2" t="str">
        <f t="shared" si="22"/>
        <v>Hold</v>
      </c>
    </row>
    <row r="255" spans="1:8" ht="13.5" x14ac:dyDescent="0.25">
      <c r="A255" s="3">
        <f>TITRES_STAT!B258</f>
        <v>43068</v>
      </c>
      <c r="B255" s="5">
        <f>TITRES_STAT!D258</f>
        <v>3.4136000000000002</v>
      </c>
      <c r="C255" s="2">
        <f t="shared" si="18"/>
        <v>3.6106486256069847</v>
      </c>
      <c r="D255" s="2">
        <f t="shared" si="20"/>
        <v>3.5545650372183597</v>
      </c>
      <c r="E255" s="2">
        <f t="shared" si="19"/>
        <v>5.6083588388625039E-2</v>
      </c>
      <c r="F255" s="2">
        <f t="shared" si="23"/>
        <v>0.15631495464814035</v>
      </c>
      <c r="G255" s="2">
        <f t="shared" si="21"/>
        <v>-0.10023136625951531</v>
      </c>
      <c r="H255" s="2" t="str">
        <f t="shared" si="22"/>
        <v>Hold</v>
      </c>
    </row>
    <row r="256" spans="1:8" ht="13.5" x14ac:dyDescent="0.25">
      <c r="A256" s="3">
        <f>TITRES_STAT!B259</f>
        <v>43069</v>
      </c>
      <c r="B256" s="5">
        <f>TITRES_STAT!D259</f>
        <v>3.3647999999999998</v>
      </c>
      <c r="C256" s="2">
        <f t="shared" si="18"/>
        <v>3.5548103755136022</v>
      </c>
      <c r="D256" s="2">
        <f t="shared" si="20"/>
        <v>3.5405083677947773</v>
      </c>
      <c r="E256" s="2">
        <f t="shared" si="19"/>
        <v>1.4302007718824949E-2</v>
      </c>
      <c r="F256" s="2">
        <f t="shared" si="23"/>
        <v>0.12791236526227728</v>
      </c>
      <c r="G256" s="2">
        <f t="shared" si="21"/>
        <v>-0.11361035754345233</v>
      </c>
      <c r="H256" s="2" t="str">
        <f t="shared" si="22"/>
        <v>Hold</v>
      </c>
    </row>
    <row r="257" spans="1:8" ht="13.5" x14ac:dyDescent="0.25">
      <c r="A257" s="3">
        <f>TITRES_STAT!B260</f>
        <v>43073</v>
      </c>
      <c r="B257" s="5">
        <f>TITRES_STAT!D260</f>
        <v>3.3062999999999998</v>
      </c>
      <c r="C257" s="2">
        <f t="shared" si="18"/>
        <v>3.5075626254345864</v>
      </c>
      <c r="D257" s="2">
        <f t="shared" si="20"/>
        <v>3.5231595998099792</v>
      </c>
      <c r="E257" s="2">
        <f t="shared" si="19"/>
        <v>-1.5596974375392758E-2</v>
      </c>
      <c r="F257" s="2">
        <f t="shared" si="23"/>
        <v>9.9210497334743283E-2</v>
      </c>
      <c r="G257" s="2">
        <f t="shared" si="21"/>
        <v>-0.11480747171013604</v>
      </c>
      <c r="H257" s="2" t="str">
        <f t="shared" si="22"/>
        <v>Hold</v>
      </c>
    </row>
    <row r="258" spans="1:8" ht="13.5" x14ac:dyDescent="0.25">
      <c r="A258" s="3">
        <f>TITRES_STAT!B261</f>
        <v>43074</v>
      </c>
      <c r="B258" s="5">
        <f>TITRES_STAT!D261</f>
        <v>3.4037999999999999</v>
      </c>
      <c r="C258" s="2">
        <f t="shared" si="18"/>
        <v>3.4675837599831114</v>
      </c>
      <c r="D258" s="2">
        <f t="shared" si="20"/>
        <v>3.5143181479722028</v>
      </c>
      <c r="E258" s="2">
        <f t="shared" si="19"/>
        <v>-4.6734387989091353E-2</v>
      </c>
      <c r="F258" s="2">
        <f t="shared" si="23"/>
        <v>7.0021520269976364E-2</v>
      </c>
      <c r="G258" s="2">
        <f t="shared" si="21"/>
        <v>-0.11675590825906772</v>
      </c>
      <c r="H258" s="2" t="str">
        <f t="shared" si="22"/>
        <v>Hold</v>
      </c>
    </row>
    <row r="259" spans="1:8" ht="13.5" x14ac:dyDescent="0.25">
      <c r="A259" s="3">
        <f>TITRES_STAT!B262</f>
        <v>43075</v>
      </c>
      <c r="B259" s="5">
        <f>TITRES_STAT!D262</f>
        <v>3.4037999999999999</v>
      </c>
      <c r="C259" s="2">
        <f t="shared" si="18"/>
        <v>3.433755489216479</v>
      </c>
      <c r="D259" s="2">
        <f t="shared" si="20"/>
        <v>3.5061316184927804</v>
      </c>
      <c r="E259" s="2">
        <f t="shared" si="19"/>
        <v>-7.2376129276301437E-2</v>
      </c>
      <c r="F259" s="2">
        <f t="shared" si="23"/>
        <v>4.1541990360720808E-2</v>
      </c>
      <c r="G259" s="2">
        <f t="shared" si="21"/>
        <v>-0.11391811963702225</v>
      </c>
      <c r="H259" s="2" t="str">
        <f t="shared" si="22"/>
        <v>Hold</v>
      </c>
    </row>
    <row r="260" spans="1:8" ht="13.5" x14ac:dyDescent="0.25">
      <c r="A260" s="3">
        <f>TITRES_STAT!B263</f>
        <v>43076</v>
      </c>
      <c r="B260" s="5">
        <f>TITRES_STAT!D263</f>
        <v>3.4136000000000002</v>
      </c>
      <c r="C260" s="2">
        <f t="shared" si="18"/>
        <v>3.4096392601062515</v>
      </c>
      <c r="D260" s="2">
        <f t="shared" si="20"/>
        <v>3.4992774245303524</v>
      </c>
      <c r="E260" s="2">
        <f t="shared" si="19"/>
        <v>-8.9638164424100886E-2</v>
      </c>
      <c r="F260" s="2">
        <f t="shared" si="23"/>
        <v>1.530595940375647E-2</v>
      </c>
      <c r="G260" s="2">
        <f t="shared" si="21"/>
        <v>-0.10494412382785735</v>
      </c>
      <c r="H260" s="2" t="str">
        <f t="shared" si="22"/>
        <v>Hold</v>
      </c>
    </row>
    <row r="261" spans="1:8" ht="13.5" x14ac:dyDescent="0.25">
      <c r="A261" s="3">
        <f>TITRES_STAT!B264</f>
        <v>43077</v>
      </c>
      <c r="B261" s="5">
        <f>TITRES_STAT!D264</f>
        <v>3.4136000000000002</v>
      </c>
      <c r="C261" s="2">
        <f t="shared" si="18"/>
        <v>3.404233220089905</v>
      </c>
      <c r="D261" s="2">
        <f t="shared" si="20"/>
        <v>3.4929309486392155</v>
      </c>
      <c r="E261" s="2">
        <f t="shared" si="19"/>
        <v>-8.8697728549310462E-2</v>
      </c>
      <c r="F261" s="2">
        <f t="shared" si="23"/>
        <v>-5.4947781868569141E-3</v>
      </c>
      <c r="G261" s="2">
        <f t="shared" si="21"/>
        <v>-8.3202950362453551E-2</v>
      </c>
      <c r="H261" s="2" t="str">
        <f t="shared" si="22"/>
        <v>Hold</v>
      </c>
    </row>
    <row r="262" spans="1:8" ht="13.5" x14ac:dyDescent="0.25">
      <c r="A262" s="3">
        <f>TITRES_STAT!B265</f>
        <v>43080</v>
      </c>
      <c r="B262" s="5">
        <f>TITRES_STAT!D265</f>
        <v>3.4136000000000002</v>
      </c>
      <c r="C262" s="2">
        <f t="shared" si="18"/>
        <v>3.4131665708453043</v>
      </c>
      <c r="D262" s="2">
        <f t="shared" si="20"/>
        <v>3.4870545820733478</v>
      </c>
      <c r="E262" s="2">
        <f t="shared" si="19"/>
        <v>-7.388801122804356E-2</v>
      </c>
      <c r="F262" s="2">
        <f t="shared" si="23"/>
        <v>-1.9173424795094245E-2</v>
      </c>
      <c r="G262" s="2">
        <f t="shared" si="21"/>
        <v>-5.4714586432949311E-2</v>
      </c>
      <c r="H262" s="2" t="str">
        <f t="shared" si="22"/>
        <v>Hold</v>
      </c>
    </row>
    <row r="263" spans="1:8" ht="13.5" x14ac:dyDescent="0.25">
      <c r="A263" s="3">
        <f>TITRES_STAT!B266</f>
        <v>43081</v>
      </c>
      <c r="B263" s="5">
        <f>TITRES_STAT!D266</f>
        <v>3.4037999999999999</v>
      </c>
      <c r="C263" s="2">
        <f t="shared" si="18"/>
        <v>3.4132332522537192</v>
      </c>
      <c r="D263" s="2">
        <f t="shared" si="20"/>
        <v>3.4808875759938402</v>
      </c>
      <c r="E263" s="2">
        <f t="shared" si="19"/>
        <v>-6.7654323740121036E-2</v>
      </c>
      <c r="F263" s="2">
        <f t="shared" si="23"/>
        <v>-2.8869604584099606E-2</v>
      </c>
      <c r="G263" s="2">
        <f t="shared" si="21"/>
        <v>-3.8784719156021427E-2</v>
      </c>
      <c r="H263" s="2" t="str">
        <f t="shared" si="22"/>
        <v>Hold</v>
      </c>
    </row>
    <row r="264" spans="1:8" ht="13.5" x14ac:dyDescent="0.25">
      <c r="A264" s="3">
        <f>TITRES_STAT!B267</f>
        <v>43082</v>
      </c>
      <c r="B264" s="5">
        <f>TITRES_STAT!D267</f>
        <v>3.4916</v>
      </c>
      <c r="C264" s="2">
        <f t="shared" si="18"/>
        <v>3.4117819826762239</v>
      </c>
      <c r="D264" s="2">
        <f t="shared" si="20"/>
        <v>3.4816810888831853</v>
      </c>
      <c r="E264" s="2">
        <f t="shared" si="19"/>
        <v>-6.9899106206961381E-2</v>
      </c>
      <c r="F264" s="2">
        <f t="shared" si="23"/>
        <v>-3.7075504908671966E-2</v>
      </c>
      <c r="G264" s="2">
        <f t="shared" si="21"/>
        <v>-3.2823601298289415E-2</v>
      </c>
      <c r="H264" s="2" t="str">
        <f t="shared" si="22"/>
        <v>Hold</v>
      </c>
    </row>
    <row r="265" spans="1:8" ht="13.5" x14ac:dyDescent="0.25">
      <c r="A265" s="3">
        <f>TITRES_STAT!B268</f>
        <v>43083</v>
      </c>
      <c r="B265" s="5">
        <f>TITRES_STAT!D268</f>
        <v>3.6964000000000001</v>
      </c>
      <c r="C265" s="2">
        <f t="shared" si="18"/>
        <v>3.4120616776491124</v>
      </c>
      <c r="D265" s="2">
        <f t="shared" si="20"/>
        <v>3.4975861934103567</v>
      </c>
      <c r="E265" s="2">
        <f t="shared" si="19"/>
        <v>-8.5524515761244313E-2</v>
      </c>
      <c r="F265" s="2">
        <f t="shared" si="23"/>
        <v>-4.6765307079186441E-2</v>
      </c>
      <c r="G265" s="2">
        <f t="shared" si="21"/>
        <v>-3.8759208682057872E-2</v>
      </c>
      <c r="H265" s="2" t="str">
        <f t="shared" si="22"/>
        <v>Hold</v>
      </c>
    </row>
    <row r="266" spans="1:8" ht="13.5" x14ac:dyDescent="0.25">
      <c r="A266" s="3">
        <f>TITRES_STAT!B269</f>
        <v>43084</v>
      </c>
      <c r="B266" s="5">
        <f>TITRES_STAT!D269</f>
        <v>3.911</v>
      </c>
      <c r="C266" s="2">
        <f t="shared" si="18"/>
        <v>3.4047906503184797</v>
      </c>
      <c r="D266" s="2">
        <f t="shared" si="20"/>
        <v>3.5282094383429228</v>
      </c>
      <c r="E266" s="2">
        <f t="shared" si="19"/>
        <v>-0.12341878802444306</v>
      </c>
      <c r="F266" s="2">
        <f t="shared" si="23"/>
        <v>-6.2096003268237769E-2</v>
      </c>
      <c r="G266" s="2">
        <f t="shared" si="21"/>
        <v>-6.1322784756205291E-2</v>
      </c>
      <c r="H266" s="2" t="str">
        <f t="shared" si="22"/>
        <v>Hold</v>
      </c>
    </row>
    <row r="267" spans="1:8" ht="13.5" x14ac:dyDescent="0.25">
      <c r="A267" s="3">
        <f>TITRES_STAT!B270</f>
        <v>43087</v>
      </c>
      <c r="B267" s="5">
        <f>TITRES_STAT!D270</f>
        <v>4.1449999999999996</v>
      </c>
      <c r="C267" s="2">
        <f t="shared" si="18"/>
        <v>3.3896382425771749</v>
      </c>
      <c r="D267" s="2">
        <f t="shared" si="20"/>
        <v>3.573897628095299</v>
      </c>
      <c r="E267" s="2">
        <f t="shared" si="19"/>
        <v>-0.18425938551812404</v>
      </c>
      <c r="F267" s="2">
        <f t="shared" si="23"/>
        <v>-8.6528679718215026E-2</v>
      </c>
      <c r="G267" s="2">
        <f t="shared" si="21"/>
        <v>-9.7730705799909015E-2</v>
      </c>
      <c r="H267" s="2" t="str">
        <f t="shared" si="22"/>
        <v>Hold</v>
      </c>
    </row>
    <row r="268" spans="1:8" ht="13.5" x14ac:dyDescent="0.25">
      <c r="A268" s="3">
        <f>TITRES_STAT!B271</f>
        <v>43088</v>
      </c>
      <c r="B268" s="5">
        <f>TITRES_STAT!D271</f>
        <v>4.3888999999999996</v>
      </c>
      <c r="C268" s="2">
        <f t="shared" si="18"/>
        <v>3.3918169744883788</v>
      </c>
      <c r="D268" s="2">
        <f t="shared" si="20"/>
        <v>3.634268174162314</v>
      </c>
      <c r="E268" s="2">
        <f t="shared" si="19"/>
        <v>-0.24245119967393514</v>
      </c>
      <c r="F268" s="2">
        <f t="shared" si="23"/>
        <v>-0.11771318370935906</v>
      </c>
      <c r="G268" s="2">
        <f t="shared" si="21"/>
        <v>-0.12473801596457608</v>
      </c>
      <c r="H268" s="2" t="str">
        <f t="shared" si="22"/>
        <v>Hold</v>
      </c>
    </row>
    <row r="269" spans="1:8" ht="13.5" x14ac:dyDescent="0.25">
      <c r="A269" s="3">
        <f>TITRES_STAT!B272</f>
        <v>43089</v>
      </c>
      <c r="B269" s="5">
        <f>TITRES_STAT!D272</f>
        <v>4.3888999999999996</v>
      </c>
      <c r="C269" s="2">
        <f t="shared" si="18"/>
        <v>3.3936605168747822</v>
      </c>
      <c r="D269" s="2">
        <f t="shared" si="20"/>
        <v>3.6901668279280684</v>
      </c>
      <c r="E269" s="2">
        <f t="shared" si="19"/>
        <v>-0.29650631105328618</v>
      </c>
      <c r="F269" s="2">
        <f t="shared" si="23"/>
        <v>-0.15347180917814449</v>
      </c>
      <c r="G269" s="2">
        <f t="shared" si="21"/>
        <v>-0.14303450187514169</v>
      </c>
      <c r="H269" s="2" t="str">
        <f t="shared" si="22"/>
        <v>Hold</v>
      </c>
    </row>
    <row r="270" spans="1:8" ht="13.5" x14ac:dyDescent="0.25">
      <c r="A270" s="3">
        <f>TITRES_STAT!B273</f>
        <v>43090</v>
      </c>
      <c r="B270" s="5">
        <f>TITRES_STAT!D273</f>
        <v>4.3693</v>
      </c>
      <c r="C270" s="2">
        <f t="shared" si="18"/>
        <v>3.3967281296632774</v>
      </c>
      <c r="D270" s="2">
        <f t="shared" si="20"/>
        <v>3.7404729888222858</v>
      </c>
      <c r="E270" s="2">
        <f t="shared" si="19"/>
        <v>-0.34374485915900843</v>
      </c>
      <c r="F270" s="2">
        <f t="shared" si="23"/>
        <v>-0.19152641917431729</v>
      </c>
      <c r="G270" s="2">
        <f t="shared" si="21"/>
        <v>-0.15221843998469115</v>
      </c>
      <c r="H270" s="2" t="str">
        <f t="shared" si="22"/>
        <v>Hold</v>
      </c>
    </row>
    <row r="271" spans="1:8" ht="13.5" x14ac:dyDescent="0.25">
      <c r="A271" s="3">
        <f>TITRES_STAT!B274</f>
        <v>43091</v>
      </c>
      <c r="B271" s="5">
        <f>TITRES_STAT!D274</f>
        <v>4.3693</v>
      </c>
      <c r="C271" s="2">
        <f t="shared" ref="C271:C334" si="24">$C$4*B261+C270*(1-$C$4)</f>
        <v>3.3993238020227734</v>
      </c>
      <c r="D271" s="2">
        <f t="shared" si="20"/>
        <v>3.7870527674280421</v>
      </c>
      <c r="E271" s="2">
        <f t="shared" si="19"/>
        <v>-0.38772896540526869</v>
      </c>
      <c r="F271" s="2">
        <f t="shared" si="23"/>
        <v>-0.23076692842050758</v>
      </c>
      <c r="G271" s="2">
        <f t="shared" si="21"/>
        <v>-0.15696203698476111</v>
      </c>
      <c r="H271" s="2" t="str">
        <f t="shared" si="22"/>
        <v>Hold</v>
      </c>
    </row>
    <row r="272" spans="1:8" ht="13.5" x14ac:dyDescent="0.25">
      <c r="A272" s="3">
        <f>TITRES_STAT!B275</f>
        <v>43094</v>
      </c>
      <c r="B272" s="5">
        <f>TITRES_STAT!D275</f>
        <v>4.2912999999999997</v>
      </c>
      <c r="C272" s="2">
        <f t="shared" si="24"/>
        <v>3.4015201401731159</v>
      </c>
      <c r="D272" s="2">
        <f t="shared" si="20"/>
        <v>3.8244044142852243</v>
      </c>
      <c r="E272" s="2">
        <f t="shared" si="19"/>
        <v>-0.42288427411210838</v>
      </c>
      <c r="F272" s="2">
        <f t="shared" si="23"/>
        <v>-0.26919039755882773</v>
      </c>
      <c r="G272" s="2">
        <f t="shared" si="21"/>
        <v>-0.15369387655328065</v>
      </c>
      <c r="H272" s="2" t="str">
        <f t="shared" si="22"/>
        <v>Hold</v>
      </c>
    </row>
    <row r="273" spans="1:8" ht="13.5" x14ac:dyDescent="0.25">
      <c r="A273" s="3">
        <f>TITRES_STAT!B276</f>
        <v>43095</v>
      </c>
      <c r="B273" s="5">
        <f>TITRES_STAT!D276</f>
        <v>4.2912999999999997</v>
      </c>
      <c r="C273" s="2">
        <f t="shared" si="24"/>
        <v>3.4018708878387907</v>
      </c>
      <c r="D273" s="2">
        <f t="shared" si="20"/>
        <v>3.8589892724863191</v>
      </c>
      <c r="E273" s="2">
        <f t="shared" si="19"/>
        <v>-0.45711838464752841</v>
      </c>
      <c r="F273" s="2">
        <f t="shared" si="23"/>
        <v>-0.30677599497656788</v>
      </c>
      <c r="G273" s="2">
        <f t="shared" si="21"/>
        <v>-0.15034238967096053</v>
      </c>
      <c r="H273" s="2" t="str">
        <f t="shared" si="22"/>
        <v>Hold</v>
      </c>
    </row>
    <row r="274" spans="1:8" ht="13.5" x14ac:dyDescent="0.25">
      <c r="A274" s="3">
        <f>TITRES_STAT!B277</f>
        <v>43096</v>
      </c>
      <c r="B274" s="5">
        <f>TITRES_STAT!D277</f>
        <v>4.3693</v>
      </c>
      <c r="C274" s="2">
        <f t="shared" si="24"/>
        <v>3.415675366632823</v>
      </c>
      <c r="D274" s="2">
        <f t="shared" si="20"/>
        <v>3.896790067116962</v>
      </c>
      <c r="E274" s="2">
        <f t="shared" si="19"/>
        <v>-0.48111470048413896</v>
      </c>
      <c r="F274" s="2">
        <f t="shared" si="23"/>
        <v>-0.34164373607808213</v>
      </c>
      <c r="G274" s="2">
        <f t="shared" si="21"/>
        <v>-0.13947096440605683</v>
      </c>
      <c r="H274" s="2" t="str">
        <f t="shared" si="22"/>
        <v>Hold</v>
      </c>
    </row>
    <row r="275" spans="1:8" ht="13.5" x14ac:dyDescent="0.25">
      <c r="A275" s="3">
        <f>TITRES_STAT!B278</f>
        <v>43097</v>
      </c>
      <c r="B275" s="5">
        <f>TITRES_STAT!D278</f>
        <v>4.3596000000000004</v>
      </c>
      <c r="C275" s="2">
        <f t="shared" si="24"/>
        <v>3.4588637717662349</v>
      </c>
      <c r="D275" s="2">
        <f t="shared" si="20"/>
        <v>3.9310722843675574</v>
      </c>
      <c r="E275" s="2">
        <f t="shared" si="19"/>
        <v>-0.47220851260132246</v>
      </c>
      <c r="F275" s="2">
        <f t="shared" si="23"/>
        <v>-0.36775669138273021</v>
      </c>
      <c r="G275" s="2">
        <f t="shared" si="21"/>
        <v>-0.10445182121859226</v>
      </c>
      <c r="H275" s="2" t="str">
        <f t="shared" si="22"/>
        <v>Hold</v>
      </c>
    </row>
    <row r="276" spans="1:8" ht="13.5" x14ac:dyDescent="0.25">
      <c r="A276" s="3">
        <f>TITRES_STAT!B279</f>
        <v>43098</v>
      </c>
      <c r="B276" s="5">
        <f>TITRES_STAT!D279</f>
        <v>4.1742999999999997</v>
      </c>
      <c r="C276" s="2">
        <f t="shared" si="24"/>
        <v>3.5284231914945066</v>
      </c>
      <c r="D276" s="2">
        <f t="shared" si="20"/>
        <v>3.9490891521921831</v>
      </c>
      <c r="E276" s="2">
        <f t="shared" si="19"/>
        <v>-0.42066596069767659</v>
      </c>
      <c r="F276" s="2">
        <f t="shared" si="23"/>
        <v>-0.37833854524571953</v>
      </c>
      <c r="G276" s="2">
        <f t="shared" si="21"/>
        <v>-4.2327415451957062E-2</v>
      </c>
      <c r="H276" s="2" t="str">
        <f t="shared" si="22"/>
        <v>Hold</v>
      </c>
    </row>
    <row r="277" spans="1:8" ht="13.5" x14ac:dyDescent="0.25">
      <c r="A277" s="3">
        <f>TITRES_STAT!B280</f>
        <v>43102</v>
      </c>
      <c r="B277" s="5">
        <f>TITRES_STAT!D280</f>
        <v>4.1742999999999997</v>
      </c>
      <c r="C277" s="2">
        <f t="shared" si="24"/>
        <v>3.623281162033813</v>
      </c>
      <c r="D277" s="2">
        <f t="shared" si="20"/>
        <v>3.9657714372149844</v>
      </c>
      <c r="E277" s="2">
        <f t="shared" si="19"/>
        <v>-0.34249027518117137</v>
      </c>
      <c r="F277" s="2">
        <f t="shared" si="23"/>
        <v>-0.37116889123280994</v>
      </c>
      <c r="G277" s="2">
        <f t="shared" si="21"/>
        <v>2.8678616051638572E-2</v>
      </c>
      <c r="H277" s="2" t="str">
        <f t="shared" si="22"/>
        <v>Sell</v>
      </c>
    </row>
    <row r="278" spans="1:8" ht="13.5" x14ac:dyDescent="0.25">
      <c r="A278" s="3">
        <f>TITRES_STAT!B281</f>
        <v>43103</v>
      </c>
      <c r="B278" s="5">
        <f>TITRES_STAT!D281</f>
        <v>4.1645000000000003</v>
      </c>
      <c r="C278" s="2">
        <f t="shared" si="24"/>
        <v>3.7410686755670723</v>
      </c>
      <c r="D278" s="2">
        <f t="shared" si="20"/>
        <v>3.9804920714953558</v>
      </c>
      <c r="E278" s="2">
        <f t="shared" si="19"/>
        <v>-0.23942339592828343</v>
      </c>
      <c r="F278" s="2">
        <f t="shared" si="23"/>
        <v>-0.34481979217190467</v>
      </c>
      <c r="G278" s="2">
        <f t="shared" si="21"/>
        <v>0.10539639624362124</v>
      </c>
      <c r="H278" s="2" t="str">
        <f t="shared" si="22"/>
        <v>Sell</v>
      </c>
    </row>
    <row r="279" spans="1:8" ht="13.5" x14ac:dyDescent="0.25">
      <c r="A279" s="3">
        <f>TITRES_STAT!B282</f>
        <v>43104</v>
      </c>
      <c r="B279" s="5">
        <f>TITRES_STAT!D282</f>
        <v>4.1449999999999996</v>
      </c>
      <c r="C279" s="2">
        <f t="shared" si="24"/>
        <v>3.8407350331721379</v>
      </c>
      <c r="D279" s="2">
        <f t="shared" si="20"/>
        <v>3.9926778439771811</v>
      </c>
      <c r="E279" s="2">
        <f t="shared" si="19"/>
        <v>-0.15194281080504313</v>
      </c>
      <c r="F279" s="2">
        <f t="shared" si="23"/>
        <v>-0.30624439589853236</v>
      </c>
      <c r="G279" s="2">
        <f t="shared" si="21"/>
        <v>0.15430158509348924</v>
      </c>
      <c r="H279" s="2" t="str">
        <f t="shared" si="22"/>
        <v>Sell</v>
      </c>
    </row>
    <row r="280" spans="1:8" ht="13.5" x14ac:dyDescent="0.25">
      <c r="A280" s="3">
        <f>TITRES_STAT!B283</f>
        <v>43105</v>
      </c>
      <c r="B280" s="5">
        <f>TITRES_STAT!D283</f>
        <v>4.1449999999999996</v>
      </c>
      <c r="C280" s="2">
        <f t="shared" si="24"/>
        <v>3.9220527203764246</v>
      </c>
      <c r="D280" s="2">
        <f t="shared" si="20"/>
        <v>4.003960966645538</v>
      </c>
      <c r="E280" s="2">
        <f t="shared" si="19"/>
        <v>-8.1908246269113416E-2</v>
      </c>
      <c r="F280" s="2">
        <f t="shared" si="23"/>
        <v>-0.2613771659726486</v>
      </c>
      <c r="G280" s="2">
        <f t="shared" si="21"/>
        <v>0.17946891970353518</v>
      </c>
      <c r="H280" s="2" t="str">
        <f t="shared" si="22"/>
        <v>Sell</v>
      </c>
    </row>
    <row r="281" spans="1:8" ht="13.5" x14ac:dyDescent="0.25">
      <c r="A281" s="3">
        <f>TITRES_STAT!B284</f>
        <v>43108</v>
      </c>
      <c r="B281" s="5">
        <f>TITRES_STAT!D284</f>
        <v>4.0279999999999996</v>
      </c>
      <c r="C281" s="2">
        <f t="shared" si="24"/>
        <v>3.990859994164667</v>
      </c>
      <c r="D281" s="2">
        <f t="shared" si="20"/>
        <v>4.0057416357829059</v>
      </c>
      <c r="E281" s="2">
        <f t="shared" si="19"/>
        <v>-1.4881641618238906E-2</v>
      </c>
      <c r="F281" s="2">
        <f t="shared" si="23"/>
        <v>-0.21207806110176666</v>
      </c>
      <c r="G281" s="2">
        <f t="shared" si="21"/>
        <v>0.19719641948352776</v>
      </c>
      <c r="H281" s="2" t="str">
        <f t="shared" si="22"/>
        <v>Sell</v>
      </c>
    </row>
    <row r="282" spans="1:8" ht="13.5" x14ac:dyDescent="0.25">
      <c r="A282" s="3">
        <f>TITRES_STAT!B285</f>
        <v>43109</v>
      </c>
      <c r="B282" s="5">
        <f>TITRES_STAT!D285</f>
        <v>4.0279999999999996</v>
      </c>
      <c r="C282" s="2">
        <f t="shared" si="24"/>
        <v>4.0370815335239492</v>
      </c>
      <c r="D282" s="2">
        <f t="shared" si="20"/>
        <v>4.0073904035026908</v>
      </c>
      <c r="E282" s="2">
        <f t="shared" si="19"/>
        <v>2.9691130021258338E-2</v>
      </c>
      <c r="F282" s="2">
        <f t="shared" si="23"/>
        <v>-0.16372422287716168</v>
      </c>
      <c r="G282" s="2">
        <f t="shared" si="21"/>
        <v>0.19341535289842002</v>
      </c>
      <c r="H282" s="2" t="str">
        <f t="shared" si="22"/>
        <v>Sell</v>
      </c>
    </row>
    <row r="283" spans="1:8" ht="13.5" x14ac:dyDescent="0.25">
      <c r="A283" s="3">
        <f>TITRES_STAT!B286</f>
        <v>43110</v>
      </c>
      <c r="B283" s="5">
        <f>TITRES_STAT!D286</f>
        <v>4.0279999999999996</v>
      </c>
      <c r="C283" s="2">
        <f t="shared" si="24"/>
        <v>4.0761920668279572</v>
      </c>
      <c r="D283" s="2">
        <f t="shared" si="20"/>
        <v>4.0089170402802692</v>
      </c>
      <c r="E283" s="2">
        <f t="shared" si="19"/>
        <v>6.7275026547688022E-2</v>
      </c>
      <c r="F283" s="2">
        <f t="shared" si="23"/>
        <v>-0.11752437299219173</v>
      </c>
      <c r="G283" s="2">
        <f t="shared" si="21"/>
        <v>0.18479939953987976</v>
      </c>
      <c r="H283" s="2" t="str">
        <f t="shared" si="22"/>
        <v>Sell</v>
      </c>
    </row>
    <row r="284" spans="1:8" ht="13.5" x14ac:dyDescent="0.25">
      <c r="A284" s="3">
        <f>TITRES_STAT!B287</f>
        <v>43111</v>
      </c>
      <c r="B284" s="5">
        <f>TITRES_STAT!D287</f>
        <v>3.8523999999999998</v>
      </c>
      <c r="C284" s="2">
        <f t="shared" si="24"/>
        <v>4.1212855950082714</v>
      </c>
      <c r="D284" s="2">
        <f t="shared" si="20"/>
        <v>3.9973231854446936</v>
      </c>
      <c r="E284" s="2">
        <f t="shared" ref="E284:E347" si="25">C284-D284</f>
        <v>0.12396240956357785</v>
      </c>
      <c r="F284" s="2">
        <f t="shared" si="23"/>
        <v>-6.9227016481037823E-2</v>
      </c>
      <c r="G284" s="2">
        <f t="shared" si="21"/>
        <v>0.19318942604461567</v>
      </c>
      <c r="H284" s="2" t="str">
        <f t="shared" si="22"/>
        <v>Sell</v>
      </c>
    </row>
    <row r="285" spans="1:8" ht="13.5" x14ac:dyDescent="0.25">
      <c r="A285" s="3">
        <f>TITRES_STAT!B288</f>
        <v>43112</v>
      </c>
      <c r="B285" s="5">
        <f>TITRES_STAT!D288</f>
        <v>3.6865999999999999</v>
      </c>
      <c r="C285" s="2">
        <f t="shared" si="24"/>
        <v>4.1579493496223838</v>
      </c>
      <c r="D285" s="2">
        <f t="shared" ref="D285:D348" si="26">$D$4*B285+(1-$D$4)*D284</f>
        <v>3.9743066531895312</v>
      </c>
      <c r="E285" s="2">
        <f t="shared" si="25"/>
        <v>0.18364269643285258</v>
      </c>
      <c r="F285" s="2">
        <f t="shared" si="23"/>
        <v>-1.8653073898259744E-2</v>
      </c>
      <c r="G285" s="2">
        <f t="shared" si="21"/>
        <v>0.20229577033111232</v>
      </c>
      <c r="H285" s="2" t="str">
        <f t="shared" si="22"/>
        <v>Sell</v>
      </c>
    </row>
    <row r="286" spans="1:8" ht="13.5" x14ac:dyDescent="0.25">
      <c r="A286" s="3">
        <f>TITRES_STAT!B289</f>
        <v>43115</v>
      </c>
      <c r="B286" s="5">
        <f>TITRES_STAT!D289</f>
        <v>3.5695999999999999</v>
      </c>
      <c r="C286" s="2">
        <f t="shared" si="24"/>
        <v>4.1604648342958637</v>
      </c>
      <c r="D286" s="2">
        <f t="shared" si="26"/>
        <v>3.9443283825828992</v>
      </c>
      <c r="E286" s="2">
        <f t="shared" si="25"/>
        <v>0.21613645171296447</v>
      </c>
      <c r="F286" s="2">
        <f t="shared" si="23"/>
        <v>2.8304831223985104E-2</v>
      </c>
      <c r="G286" s="2">
        <f t="shared" si="21"/>
        <v>0.18783162048897936</v>
      </c>
      <c r="H286" s="2" t="str">
        <f t="shared" si="22"/>
        <v>Sell</v>
      </c>
    </row>
    <row r="287" spans="1:8" ht="13.5" x14ac:dyDescent="0.25">
      <c r="A287" s="3">
        <f>TITRES_STAT!B290</f>
        <v>43116</v>
      </c>
      <c r="B287" s="5">
        <f>TITRES_STAT!D290</f>
        <v>3.5695999999999999</v>
      </c>
      <c r="C287" s="2">
        <f t="shared" si="24"/>
        <v>4.162593321327269</v>
      </c>
      <c r="D287" s="2">
        <f t="shared" si="26"/>
        <v>3.9165707246137953</v>
      </c>
      <c r="E287" s="2">
        <f t="shared" si="25"/>
        <v>0.24602259671347371</v>
      </c>
      <c r="F287" s="2">
        <f t="shared" si="23"/>
        <v>7.1848384321882827E-2</v>
      </c>
      <c r="G287" s="2">
        <f t="shared" si="21"/>
        <v>0.17417421239159087</v>
      </c>
      <c r="H287" s="2" t="str">
        <f t="shared" si="22"/>
        <v>Sell</v>
      </c>
    </row>
    <row r="288" spans="1:8" ht="13.5" x14ac:dyDescent="0.25">
      <c r="A288" s="3">
        <f>TITRES_STAT!B291</f>
        <v>43117</v>
      </c>
      <c r="B288" s="5">
        <f>TITRES_STAT!D291</f>
        <v>3.5695999999999999</v>
      </c>
      <c r="C288" s="2">
        <f t="shared" si="24"/>
        <v>4.1628866565076894</v>
      </c>
      <c r="D288" s="2">
        <f t="shared" si="26"/>
        <v>3.8908691894572178</v>
      </c>
      <c r="E288" s="2">
        <f t="shared" si="25"/>
        <v>0.27201746705047158</v>
      </c>
      <c r="F288" s="2">
        <f t="shared" si="23"/>
        <v>0.11188220086760059</v>
      </c>
      <c r="G288" s="2">
        <f t="shared" si="21"/>
        <v>0.16013526618287099</v>
      </c>
      <c r="H288" s="2" t="str">
        <f t="shared" si="22"/>
        <v>Sell</v>
      </c>
    </row>
    <row r="289" spans="1:8" ht="13.5" x14ac:dyDescent="0.25">
      <c r="A289" s="3">
        <f>TITRES_STAT!B292</f>
        <v>43118</v>
      </c>
      <c r="B289" s="5">
        <f>TITRES_STAT!D292</f>
        <v>3.5695999999999999</v>
      </c>
      <c r="C289" s="2">
        <f t="shared" si="24"/>
        <v>4.160134863198814</v>
      </c>
      <c r="D289" s="2">
        <f t="shared" si="26"/>
        <v>3.8670714717196462</v>
      </c>
      <c r="E289" s="2">
        <f t="shared" si="25"/>
        <v>0.29306339147916782</v>
      </c>
      <c r="F289" s="2">
        <f t="shared" si="23"/>
        <v>0.14811843898991406</v>
      </c>
      <c r="G289" s="2">
        <f t="shared" si="21"/>
        <v>0.14494495248925376</v>
      </c>
      <c r="H289" s="2" t="str">
        <f t="shared" si="22"/>
        <v>Sell</v>
      </c>
    </row>
    <row r="290" spans="1:8" ht="13.5" x14ac:dyDescent="0.25">
      <c r="A290" s="3">
        <f>TITRES_STAT!B293</f>
        <v>43119</v>
      </c>
      <c r="B290" s="5">
        <f>TITRES_STAT!D293</f>
        <v>3.5695999999999999</v>
      </c>
      <c r="C290" s="2">
        <f t="shared" si="24"/>
        <v>4.1578064227066891</v>
      </c>
      <c r="D290" s="2">
        <f t="shared" si="26"/>
        <v>3.8450365478885611</v>
      </c>
      <c r="E290" s="2">
        <f t="shared" si="25"/>
        <v>0.31276987481812801</v>
      </c>
      <c r="F290" s="2">
        <f t="shared" si="23"/>
        <v>0.18104872615555687</v>
      </c>
      <c r="G290" s="2">
        <f t="shared" si="21"/>
        <v>0.13172114866257115</v>
      </c>
      <c r="H290" s="2" t="str">
        <f t="shared" si="22"/>
        <v>Sell</v>
      </c>
    </row>
    <row r="291" spans="1:8" ht="13.5" x14ac:dyDescent="0.25">
      <c r="A291" s="3">
        <f>TITRES_STAT!B294</f>
        <v>43122</v>
      </c>
      <c r="B291" s="5">
        <f>TITRES_STAT!D294</f>
        <v>3.5695999999999999</v>
      </c>
      <c r="C291" s="2">
        <f t="shared" si="24"/>
        <v>4.1378362038287371</v>
      </c>
      <c r="D291" s="2">
        <f t="shared" si="26"/>
        <v>3.8246338406375564</v>
      </c>
      <c r="E291" s="2">
        <f t="shared" si="25"/>
        <v>0.31320236319118067</v>
      </c>
      <c r="F291" s="2">
        <f t="shared" si="23"/>
        <v>0.20747945356268163</v>
      </c>
      <c r="G291" s="2">
        <f t="shared" si="21"/>
        <v>0.10572290962849903</v>
      </c>
      <c r="H291" s="2" t="str">
        <f t="shared" si="22"/>
        <v>Sell</v>
      </c>
    </row>
    <row r="292" spans="1:8" ht="13.5" x14ac:dyDescent="0.25">
      <c r="A292" s="3">
        <f>TITRES_STAT!B295</f>
        <v>43123</v>
      </c>
      <c r="B292" s="5">
        <f>TITRES_STAT!D295</f>
        <v>3.4721000000000002</v>
      </c>
      <c r="C292" s="2">
        <f t="shared" si="24"/>
        <v>4.1209383263166233</v>
      </c>
      <c r="D292" s="2">
        <f t="shared" si="26"/>
        <v>3.7985202228125523</v>
      </c>
      <c r="E292" s="2">
        <f t="shared" si="25"/>
        <v>0.32241810350407096</v>
      </c>
      <c r="F292" s="2">
        <f t="shared" si="23"/>
        <v>0.23046718355095952</v>
      </c>
      <c r="G292" s="2">
        <f t="shared" ref="G292:G355" si="27">E292-F292</f>
        <v>9.1950919953111443E-2</v>
      </c>
      <c r="H292" s="2" t="str">
        <f t="shared" ref="H292:H355" si="28">IF(G292&lt;0,"Hold","Sell")</f>
        <v>Sell</v>
      </c>
    </row>
    <row r="293" spans="1:8" ht="13.5" x14ac:dyDescent="0.25">
      <c r="A293" s="3">
        <f>TITRES_STAT!B296</f>
        <v>43124</v>
      </c>
      <c r="B293" s="5">
        <f>TITRES_STAT!D296</f>
        <v>3.4721000000000002</v>
      </c>
      <c r="C293" s="2">
        <f t="shared" si="24"/>
        <v>4.1066401222679119</v>
      </c>
      <c r="D293" s="2">
        <f t="shared" si="26"/>
        <v>3.7743409470486595</v>
      </c>
      <c r="E293" s="2">
        <f t="shared" si="25"/>
        <v>0.33229917521925234</v>
      </c>
      <c r="F293" s="2">
        <f t="shared" ref="F293:F356" si="29">(E293*(2/(10)))+((1-(2/10))*F292)</f>
        <v>0.25083358188461813</v>
      </c>
      <c r="G293" s="2">
        <f t="shared" si="27"/>
        <v>8.1465593334634212E-2</v>
      </c>
      <c r="H293" s="2" t="str">
        <f t="shared" si="28"/>
        <v>Sell</v>
      </c>
    </row>
    <row r="294" spans="1:8" ht="13.5" x14ac:dyDescent="0.25">
      <c r="A294" s="3">
        <f>TITRES_STAT!B297</f>
        <v>43125</v>
      </c>
      <c r="B294" s="5">
        <f>TITRES_STAT!D297</f>
        <v>3.4721000000000002</v>
      </c>
      <c r="C294" s="2">
        <f t="shared" si="24"/>
        <v>4.0675262573036175</v>
      </c>
      <c r="D294" s="2">
        <f t="shared" si="26"/>
        <v>3.7519527287487588</v>
      </c>
      <c r="E294" s="2">
        <f t="shared" si="25"/>
        <v>0.31557352855485865</v>
      </c>
      <c r="F294" s="2">
        <f t="shared" si="29"/>
        <v>0.26378157121866624</v>
      </c>
      <c r="G294" s="2">
        <f t="shared" si="27"/>
        <v>5.1791957336192407E-2</v>
      </c>
      <c r="H294" s="2" t="str">
        <f t="shared" si="28"/>
        <v>Sell</v>
      </c>
    </row>
    <row r="295" spans="1:8" ht="13.5" x14ac:dyDescent="0.25">
      <c r="A295" s="3">
        <f>TITRES_STAT!B298</f>
        <v>43126</v>
      </c>
      <c r="B295" s="5">
        <f>TITRES_STAT!D298</f>
        <v>3.3744999999999998</v>
      </c>
      <c r="C295" s="2">
        <f t="shared" si="24"/>
        <v>4.008922217718446</v>
      </c>
      <c r="D295" s="2">
        <f t="shared" si="26"/>
        <v>3.7239932673599618</v>
      </c>
      <c r="E295" s="2">
        <f t="shared" si="25"/>
        <v>0.2849289503584842</v>
      </c>
      <c r="F295" s="2">
        <f t="shared" si="29"/>
        <v>0.26801104704662987</v>
      </c>
      <c r="G295" s="2">
        <f t="shared" si="27"/>
        <v>1.6917903311854332E-2</v>
      </c>
      <c r="H295" s="2" t="str">
        <f t="shared" si="28"/>
        <v>Sell</v>
      </c>
    </row>
    <row r="296" spans="1:8" ht="13.5" x14ac:dyDescent="0.25">
      <c r="A296" s="3">
        <f>TITRES_STAT!B299</f>
        <v>43129</v>
      </c>
      <c r="B296" s="5">
        <f>TITRES_STAT!D299</f>
        <v>3.3744999999999998</v>
      </c>
      <c r="C296" s="2">
        <f t="shared" si="24"/>
        <v>3.9413341842233005</v>
      </c>
      <c r="D296" s="2">
        <f t="shared" si="26"/>
        <v>3.6981048771851501</v>
      </c>
      <c r="E296" s="2">
        <f t="shared" si="25"/>
        <v>0.24322930703815038</v>
      </c>
      <c r="F296" s="2">
        <f t="shared" si="29"/>
        <v>0.26305469904493395</v>
      </c>
      <c r="G296" s="2">
        <f t="shared" si="27"/>
        <v>-1.9825392006783571E-2</v>
      </c>
      <c r="H296" s="2" t="str">
        <f t="shared" si="28"/>
        <v>Hold</v>
      </c>
    </row>
    <row r="297" spans="1:8" ht="13.5" x14ac:dyDescent="0.25">
      <c r="A297" s="3">
        <f>TITRES_STAT!B300</f>
        <v>43130</v>
      </c>
      <c r="B297" s="5">
        <f>TITRES_STAT!D300</f>
        <v>3.3744999999999998</v>
      </c>
      <c r="C297" s="2">
        <f t="shared" si="24"/>
        <v>3.8841443097274082</v>
      </c>
      <c r="D297" s="2">
        <f t="shared" si="26"/>
        <v>3.6741341455418057</v>
      </c>
      <c r="E297" s="2">
        <f t="shared" si="25"/>
        <v>0.21001016418560248</v>
      </c>
      <c r="F297" s="2">
        <f t="shared" si="29"/>
        <v>0.25244579207306767</v>
      </c>
      <c r="G297" s="2">
        <f t="shared" si="27"/>
        <v>-4.2435627887465188E-2</v>
      </c>
      <c r="H297" s="2" t="str">
        <f t="shared" si="28"/>
        <v>Hold</v>
      </c>
    </row>
    <row r="298" spans="1:8" ht="13.5" x14ac:dyDescent="0.25">
      <c r="A298" s="3">
        <f>TITRES_STAT!B301</f>
        <v>43131</v>
      </c>
      <c r="B298" s="5">
        <f>TITRES_STAT!D301</f>
        <v>3.3744999999999998</v>
      </c>
      <c r="C298" s="2">
        <f t="shared" si="24"/>
        <v>3.8357528774616529</v>
      </c>
      <c r="D298" s="2">
        <f t="shared" si="26"/>
        <v>3.6519390236498204</v>
      </c>
      <c r="E298" s="2">
        <f t="shared" si="25"/>
        <v>0.18381385381183257</v>
      </c>
      <c r="F298" s="2">
        <f t="shared" si="29"/>
        <v>0.23871940442082068</v>
      </c>
      <c r="G298" s="2">
        <f t="shared" si="27"/>
        <v>-5.4905550608988107E-2</v>
      </c>
      <c r="H298" s="2" t="str">
        <f t="shared" si="28"/>
        <v>Hold</v>
      </c>
    </row>
    <row r="299" spans="1:8" ht="13.5" x14ac:dyDescent="0.25">
      <c r="A299" s="3">
        <f>TITRES_STAT!B302</f>
        <v>43132</v>
      </c>
      <c r="B299" s="5">
        <f>TITRES_STAT!D302</f>
        <v>3.3744999999999998</v>
      </c>
      <c r="C299" s="2">
        <f t="shared" si="24"/>
        <v>3.794806280929091</v>
      </c>
      <c r="D299" s="2">
        <f t="shared" si="26"/>
        <v>3.6313879848609449</v>
      </c>
      <c r="E299" s="2">
        <f t="shared" si="25"/>
        <v>0.16341829606814606</v>
      </c>
      <c r="F299" s="2">
        <f t="shared" si="29"/>
        <v>0.22365918275028579</v>
      </c>
      <c r="G299" s="2">
        <f t="shared" si="27"/>
        <v>-6.0240886682139727E-2</v>
      </c>
      <c r="H299" s="2" t="str">
        <f t="shared" si="28"/>
        <v>Hold</v>
      </c>
    </row>
    <row r="300" spans="1:8" ht="13.5" x14ac:dyDescent="0.25">
      <c r="A300" s="3">
        <f>TITRES_STAT!B303</f>
        <v>43133</v>
      </c>
      <c r="B300" s="5">
        <f>TITRES_STAT!D303</f>
        <v>3.3744999999999998</v>
      </c>
      <c r="C300" s="2">
        <f t="shared" si="24"/>
        <v>3.760159160786154</v>
      </c>
      <c r="D300" s="2">
        <f t="shared" si="26"/>
        <v>3.612359245241616</v>
      </c>
      <c r="E300" s="2">
        <f t="shared" si="25"/>
        <v>0.14779991554453797</v>
      </c>
      <c r="F300" s="2">
        <f t="shared" si="29"/>
        <v>0.20848732930913624</v>
      </c>
      <c r="G300" s="2">
        <f t="shared" si="27"/>
        <v>-6.0687413764598269E-2</v>
      </c>
      <c r="H300" s="2" t="str">
        <f t="shared" si="28"/>
        <v>Hold</v>
      </c>
    </row>
    <row r="301" spans="1:8" ht="13.5" x14ac:dyDescent="0.25">
      <c r="A301" s="3">
        <f>TITRES_STAT!B304</f>
        <v>43136</v>
      </c>
      <c r="B301" s="5">
        <f>TITRES_STAT!D304</f>
        <v>3.3744999999999998</v>
      </c>
      <c r="C301" s="2">
        <f t="shared" si="24"/>
        <v>3.7308423668190533</v>
      </c>
      <c r="D301" s="2">
        <f t="shared" si="26"/>
        <v>3.5947400418903852</v>
      </c>
      <c r="E301" s="2">
        <f t="shared" si="25"/>
        <v>0.13610232492866814</v>
      </c>
      <c r="F301" s="2">
        <f t="shared" si="29"/>
        <v>0.19401032843304264</v>
      </c>
      <c r="G301" s="2">
        <f t="shared" si="27"/>
        <v>-5.79080035043745E-2</v>
      </c>
      <c r="H301" s="2" t="str">
        <f t="shared" si="28"/>
        <v>Hold</v>
      </c>
    </row>
    <row r="302" spans="1:8" ht="13.5" x14ac:dyDescent="0.25">
      <c r="A302" s="3">
        <f>TITRES_STAT!B305</f>
        <v>43137</v>
      </c>
      <c r="B302" s="5">
        <f>TITRES_STAT!D305</f>
        <v>3.2867999999999999</v>
      </c>
      <c r="C302" s="2">
        <f t="shared" si="24"/>
        <v>3.6910358488468913</v>
      </c>
      <c r="D302" s="2">
        <f t="shared" si="26"/>
        <v>3.571929668417023</v>
      </c>
      <c r="E302" s="2">
        <f t="shared" si="25"/>
        <v>0.11910618042986831</v>
      </c>
      <c r="F302" s="2">
        <f t="shared" si="29"/>
        <v>0.17902949883240779</v>
      </c>
      <c r="G302" s="2">
        <f t="shared" si="27"/>
        <v>-5.9923318402539477E-2</v>
      </c>
      <c r="H302" s="2" t="str">
        <f t="shared" si="28"/>
        <v>Hold</v>
      </c>
    </row>
    <row r="303" spans="1:8" ht="13.5" x14ac:dyDescent="0.25">
      <c r="A303" s="3">
        <f>TITRES_STAT!B306</f>
        <v>43138</v>
      </c>
      <c r="B303" s="5">
        <f>TITRES_STAT!D306</f>
        <v>3.2867999999999999</v>
      </c>
      <c r="C303" s="2">
        <f t="shared" si="24"/>
        <v>3.6573534105627541</v>
      </c>
      <c r="D303" s="2">
        <f t="shared" si="26"/>
        <v>3.550808952237984</v>
      </c>
      <c r="E303" s="2">
        <f t="shared" si="25"/>
        <v>0.10654445832477011</v>
      </c>
      <c r="F303" s="2">
        <f t="shared" si="29"/>
        <v>0.16453249073088028</v>
      </c>
      <c r="G303" s="2">
        <f t="shared" si="27"/>
        <v>-5.7988032406110168E-2</v>
      </c>
      <c r="H303" s="2" t="str">
        <f t="shared" si="28"/>
        <v>Hold</v>
      </c>
    </row>
    <row r="304" spans="1:8" ht="13.5" x14ac:dyDescent="0.25">
      <c r="A304" s="3">
        <f>TITRES_STAT!B307</f>
        <v>43139</v>
      </c>
      <c r="B304" s="5">
        <f>TITRES_STAT!D307</f>
        <v>3.2867999999999999</v>
      </c>
      <c r="C304" s="2">
        <f t="shared" si="24"/>
        <v>3.628852885860792</v>
      </c>
      <c r="D304" s="2">
        <f t="shared" si="26"/>
        <v>3.5312527335536887</v>
      </c>
      <c r="E304" s="2">
        <f t="shared" si="25"/>
        <v>9.7600152307103283E-2</v>
      </c>
      <c r="F304" s="2">
        <f t="shared" si="29"/>
        <v>0.1511460230461249</v>
      </c>
      <c r="G304" s="2">
        <f t="shared" si="27"/>
        <v>-5.3545870739021617E-2</v>
      </c>
      <c r="H304" s="2" t="str">
        <f t="shared" si="28"/>
        <v>Hold</v>
      </c>
    </row>
    <row r="305" spans="1:8" ht="13.5" x14ac:dyDescent="0.25">
      <c r="A305" s="3">
        <f>TITRES_STAT!B308</f>
        <v>43140</v>
      </c>
      <c r="B305" s="5">
        <f>TITRES_STAT!D308</f>
        <v>3.2770000000000001</v>
      </c>
      <c r="C305" s="2">
        <f t="shared" si="24"/>
        <v>3.5897216726514394</v>
      </c>
      <c r="D305" s="2">
        <f t="shared" si="26"/>
        <v>3.5124191977348969</v>
      </c>
      <c r="E305" s="2">
        <f t="shared" si="25"/>
        <v>7.7302474916542518E-2</v>
      </c>
      <c r="F305" s="2">
        <f t="shared" si="29"/>
        <v>0.13637731342020842</v>
      </c>
      <c r="G305" s="2">
        <f t="shared" si="27"/>
        <v>-5.9074838503665905E-2</v>
      </c>
      <c r="H305" s="2" t="str">
        <f t="shared" si="28"/>
        <v>Hold</v>
      </c>
    </row>
    <row r="306" spans="1:8" ht="13.5" x14ac:dyDescent="0.25">
      <c r="A306" s="3">
        <f>TITRES_STAT!B309</f>
        <v>43143</v>
      </c>
      <c r="B306" s="5">
        <f>TITRES_STAT!D309</f>
        <v>3.1892</v>
      </c>
      <c r="C306" s="2">
        <f t="shared" si="24"/>
        <v>3.5566106460896796</v>
      </c>
      <c r="D306" s="2">
        <f t="shared" si="26"/>
        <v>3.4884770349397192</v>
      </c>
      <c r="E306" s="2">
        <f t="shared" si="25"/>
        <v>6.8133611149960416E-2</v>
      </c>
      <c r="F306" s="2">
        <f t="shared" si="29"/>
        <v>0.12272857296615883</v>
      </c>
      <c r="G306" s="2">
        <f t="shared" si="27"/>
        <v>-5.4594961816198412E-2</v>
      </c>
      <c r="H306" s="2" t="str">
        <f t="shared" si="28"/>
        <v>Hold</v>
      </c>
    </row>
    <row r="307" spans="1:8" ht="13.5" x14ac:dyDescent="0.25">
      <c r="A307" s="3">
        <f>TITRES_STAT!B310</f>
        <v>43144</v>
      </c>
      <c r="B307" s="5">
        <f>TITRES_STAT!D310</f>
        <v>3.1892</v>
      </c>
      <c r="C307" s="2">
        <f t="shared" si="24"/>
        <v>3.5285936236143445</v>
      </c>
      <c r="D307" s="2">
        <f t="shared" si="26"/>
        <v>3.4663083656849252</v>
      </c>
      <c r="E307" s="2">
        <f t="shared" si="25"/>
        <v>6.2285257929419302E-2</v>
      </c>
      <c r="F307" s="2">
        <f t="shared" si="29"/>
        <v>0.11063990995881093</v>
      </c>
      <c r="G307" s="2">
        <f t="shared" si="27"/>
        <v>-4.8354652029391626E-2</v>
      </c>
      <c r="H307" s="2" t="str">
        <f t="shared" si="28"/>
        <v>Hold</v>
      </c>
    </row>
    <row r="308" spans="1:8" ht="13.5" x14ac:dyDescent="0.25">
      <c r="A308" s="3">
        <f>TITRES_STAT!B311</f>
        <v>43145</v>
      </c>
      <c r="B308" s="5">
        <f>TITRES_STAT!D311</f>
        <v>3.1892</v>
      </c>
      <c r="C308" s="2">
        <f t="shared" si="24"/>
        <v>3.5048869122890607</v>
      </c>
      <c r="D308" s="2">
        <f t="shared" si="26"/>
        <v>3.4457818200786345</v>
      </c>
      <c r="E308" s="2">
        <f t="shared" si="25"/>
        <v>5.9105092210426147E-2</v>
      </c>
      <c r="F308" s="2">
        <f t="shared" si="29"/>
        <v>0.10033294640913398</v>
      </c>
      <c r="G308" s="2">
        <f t="shared" si="27"/>
        <v>-4.1227854198707836E-2</v>
      </c>
      <c r="H308" s="2" t="str">
        <f t="shared" si="28"/>
        <v>Hold</v>
      </c>
    </row>
    <row r="309" spans="1:8" ht="13.5" x14ac:dyDescent="0.25">
      <c r="A309" s="3">
        <f>TITRES_STAT!B312</f>
        <v>43146</v>
      </c>
      <c r="B309" s="5">
        <f>TITRES_STAT!D312</f>
        <v>3.1892</v>
      </c>
      <c r="C309" s="2">
        <f t="shared" si="24"/>
        <v>3.4848273873215132</v>
      </c>
      <c r="D309" s="2">
        <f t="shared" si="26"/>
        <v>3.4267757593320689</v>
      </c>
      <c r="E309" s="2">
        <f t="shared" si="25"/>
        <v>5.8051627989444299E-2</v>
      </c>
      <c r="F309" s="2">
        <f t="shared" si="29"/>
        <v>9.1876682725196057E-2</v>
      </c>
      <c r="G309" s="2">
        <f t="shared" si="27"/>
        <v>-3.3825054735751758E-2</v>
      </c>
      <c r="H309" s="2" t="str">
        <f t="shared" si="28"/>
        <v>Hold</v>
      </c>
    </row>
    <row r="310" spans="1:8" ht="13.5" x14ac:dyDescent="0.25">
      <c r="A310" s="3">
        <f>TITRES_STAT!B313</f>
        <v>43147</v>
      </c>
      <c r="B310" s="5">
        <f>TITRES_STAT!D313</f>
        <v>3.1892</v>
      </c>
      <c r="C310" s="2">
        <f t="shared" si="24"/>
        <v>3.4678539431182034</v>
      </c>
      <c r="D310" s="2">
        <f t="shared" si="26"/>
        <v>3.4091775549371008</v>
      </c>
      <c r="E310" s="2">
        <f t="shared" si="25"/>
        <v>5.8676388181102546E-2</v>
      </c>
      <c r="F310" s="2">
        <f t="shared" si="29"/>
        <v>8.5236623816377352E-2</v>
      </c>
      <c r="G310" s="2">
        <f t="shared" si="27"/>
        <v>-2.6560235635274806E-2</v>
      </c>
      <c r="H310" s="2" t="str">
        <f t="shared" si="28"/>
        <v>Hold</v>
      </c>
    </row>
    <row r="311" spans="1:8" ht="13.5" x14ac:dyDescent="0.25">
      <c r="A311" s="3">
        <f>TITRES_STAT!B314</f>
        <v>43150</v>
      </c>
      <c r="B311" s="5">
        <f>TITRES_STAT!D314</f>
        <v>3.1892</v>
      </c>
      <c r="C311" s="2">
        <f t="shared" si="24"/>
        <v>3.4534917980230952</v>
      </c>
      <c r="D311" s="2">
        <f t="shared" si="26"/>
        <v>3.3928829212380562</v>
      </c>
      <c r="E311" s="2">
        <f t="shared" si="25"/>
        <v>6.0608876785039012E-2</v>
      </c>
      <c r="F311" s="2">
        <f t="shared" si="29"/>
        <v>8.0311074410109679E-2</v>
      </c>
      <c r="G311" s="2">
        <f t="shared" si="27"/>
        <v>-1.9702197625070667E-2</v>
      </c>
      <c r="H311" s="2" t="str">
        <f t="shared" si="28"/>
        <v>Hold</v>
      </c>
    </row>
    <row r="312" spans="1:8" ht="13.5" x14ac:dyDescent="0.25">
      <c r="A312" s="3">
        <f>TITRES_STAT!B315</f>
        <v>43151</v>
      </c>
      <c r="B312" s="5">
        <f>TITRES_STAT!D315</f>
        <v>3.1892</v>
      </c>
      <c r="C312" s="2">
        <f t="shared" si="24"/>
        <v>3.4278469060195422</v>
      </c>
      <c r="D312" s="2">
        <f t="shared" si="26"/>
        <v>3.3777952974426446</v>
      </c>
      <c r="E312" s="2">
        <f t="shared" si="25"/>
        <v>5.005160857689761E-2</v>
      </c>
      <c r="F312" s="2">
        <f t="shared" si="29"/>
        <v>7.4259181243467268E-2</v>
      </c>
      <c r="G312" s="2">
        <f t="shared" si="27"/>
        <v>-2.4207572666569657E-2</v>
      </c>
      <c r="H312" s="2" t="str">
        <f t="shared" si="28"/>
        <v>Hold</v>
      </c>
    </row>
    <row r="313" spans="1:8" ht="13.5" x14ac:dyDescent="0.25">
      <c r="A313" s="3">
        <f>TITRES_STAT!B316</f>
        <v>43152</v>
      </c>
      <c r="B313" s="5">
        <f>TITRES_STAT!D316</f>
        <v>3.1892</v>
      </c>
      <c r="C313" s="2">
        <f t="shared" si="24"/>
        <v>3.4061473820165356</v>
      </c>
      <c r="D313" s="2">
        <f t="shared" si="26"/>
        <v>3.3638252754098561</v>
      </c>
      <c r="E313" s="2">
        <f t="shared" si="25"/>
        <v>4.2322106606679455E-2</v>
      </c>
      <c r="F313" s="2">
        <f t="shared" si="29"/>
        <v>6.7871766316109708E-2</v>
      </c>
      <c r="G313" s="2">
        <f t="shared" si="27"/>
        <v>-2.5549659709430253E-2</v>
      </c>
      <c r="H313" s="2" t="str">
        <f t="shared" si="28"/>
        <v>Hold</v>
      </c>
    </row>
    <row r="314" spans="1:8" ht="13.5" x14ac:dyDescent="0.25">
      <c r="A314" s="3">
        <f>TITRES_STAT!B317</f>
        <v>43153</v>
      </c>
      <c r="B314" s="5">
        <f>TITRES_STAT!D317</f>
        <v>3.1892</v>
      </c>
      <c r="C314" s="2">
        <f t="shared" si="24"/>
        <v>3.3877862463216837</v>
      </c>
      <c r="D314" s="2">
        <f t="shared" si="26"/>
        <v>3.350890069823941</v>
      </c>
      <c r="E314" s="2">
        <f t="shared" si="25"/>
        <v>3.6896176497742683E-2</v>
      </c>
      <c r="F314" s="2">
        <f t="shared" si="29"/>
        <v>6.1676648352436303E-2</v>
      </c>
      <c r="G314" s="2">
        <f t="shared" si="27"/>
        <v>-2.478047185469362E-2</v>
      </c>
      <c r="H314" s="2" t="str">
        <f t="shared" si="28"/>
        <v>Hold</v>
      </c>
    </row>
    <row r="315" spans="1:8" ht="13.5" x14ac:dyDescent="0.25">
      <c r="A315" s="3">
        <f>TITRES_STAT!B318</f>
        <v>43154</v>
      </c>
      <c r="B315" s="5">
        <f>TITRES_STAT!D318</f>
        <v>3.1795</v>
      </c>
      <c r="C315" s="2">
        <f t="shared" si="24"/>
        <v>3.3707422084260399</v>
      </c>
      <c r="D315" s="2">
        <f t="shared" si="26"/>
        <v>3.3381945090962417</v>
      </c>
      <c r="E315" s="2">
        <f t="shared" si="25"/>
        <v>3.2547699329798174E-2</v>
      </c>
      <c r="F315" s="2">
        <f t="shared" si="29"/>
        <v>5.585085854790868E-2</v>
      </c>
      <c r="G315" s="2">
        <f t="shared" si="27"/>
        <v>-2.3303159218110506E-2</v>
      </c>
      <c r="H315" s="2" t="str">
        <f t="shared" si="28"/>
        <v>Hold</v>
      </c>
    </row>
    <row r="316" spans="1:8" ht="13.5" x14ac:dyDescent="0.25">
      <c r="A316" s="3">
        <f>TITRES_STAT!B319</f>
        <v>43157</v>
      </c>
      <c r="B316" s="5">
        <f>TITRES_STAT!D319</f>
        <v>3.0428999999999999</v>
      </c>
      <c r="C316" s="2">
        <f t="shared" si="24"/>
        <v>3.3428126378989571</v>
      </c>
      <c r="D316" s="2">
        <f t="shared" si="26"/>
        <v>3.3163208417557795</v>
      </c>
      <c r="E316" s="2">
        <f t="shared" si="25"/>
        <v>2.6491796143177648E-2</v>
      </c>
      <c r="F316" s="2">
        <f t="shared" si="29"/>
        <v>4.9979046066962476E-2</v>
      </c>
      <c r="G316" s="2">
        <f t="shared" si="27"/>
        <v>-2.3487249923784828E-2</v>
      </c>
      <c r="H316" s="2" t="str">
        <f t="shared" si="28"/>
        <v>Hold</v>
      </c>
    </row>
    <row r="317" spans="1:8" ht="13.5" x14ac:dyDescent="0.25">
      <c r="A317" s="3">
        <f>TITRES_STAT!B320</f>
        <v>43158</v>
      </c>
      <c r="B317" s="5">
        <f>TITRES_STAT!D320</f>
        <v>3.0428999999999999</v>
      </c>
      <c r="C317" s="2">
        <f t="shared" si="24"/>
        <v>3.3191799243760407</v>
      </c>
      <c r="D317" s="2">
        <f t="shared" si="26"/>
        <v>3.2960674460701664</v>
      </c>
      <c r="E317" s="2">
        <f t="shared" si="25"/>
        <v>2.3112478305874262E-2</v>
      </c>
      <c r="F317" s="2">
        <f t="shared" si="29"/>
        <v>4.4605732514744839E-2</v>
      </c>
      <c r="G317" s="2">
        <f t="shared" si="27"/>
        <v>-2.1493254208870577E-2</v>
      </c>
      <c r="H317" s="2" t="str">
        <f t="shared" si="28"/>
        <v>Hold</v>
      </c>
    </row>
    <row r="318" spans="1:8" ht="13.5" x14ac:dyDescent="0.25">
      <c r="A318" s="3">
        <f>TITRES_STAT!B321</f>
        <v>43159</v>
      </c>
      <c r="B318" s="5">
        <f>TITRES_STAT!D321</f>
        <v>3.0428999999999999</v>
      </c>
      <c r="C318" s="2">
        <f t="shared" si="24"/>
        <v>3.2991830129335731</v>
      </c>
      <c r="D318" s="2">
        <f t="shared" si="26"/>
        <v>3.2773143019168209</v>
      </c>
      <c r="E318" s="2">
        <f t="shared" si="25"/>
        <v>2.186871101675214E-2</v>
      </c>
      <c r="F318" s="2">
        <f t="shared" si="29"/>
        <v>4.0058328215146301E-2</v>
      </c>
      <c r="G318" s="2">
        <f t="shared" si="27"/>
        <v>-1.818961719839416E-2</v>
      </c>
      <c r="H318" s="2" t="str">
        <f t="shared" si="28"/>
        <v>Hold</v>
      </c>
    </row>
    <row r="319" spans="1:8" ht="13.5" x14ac:dyDescent="0.25">
      <c r="A319" s="3">
        <f>TITRES_STAT!B322</f>
        <v>43160</v>
      </c>
      <c r="B319" s="5">
        <f>TITRES_STAT!D322</f>
        <v>2.9064000000000001</v>
      </c>
      <c r="C319" s="2">
        <f t="shared" si="24"/>
        <v>3.2822625494053312</v>
      </c>
      <c r="D319" s="2">
        <f t="shared" si="26"/>
        <v>3.2498391684415009</v>
      </c>
      <c r="E319" s="2">
        <f t="shared" si="25"/>
        <v>3.2423380963830351E-2</v>
      </c>
      <c r="F319" s="2">
        <f t="shared" si="29"/>
        <v>3.8531338764883113E-2</v>
      </c>
      <c r="G319" s="2">
        <f t="shared" si="27"/>
        <v>-6.107957801052763E-3</v>
      </c>
      <c r="H319" s="2" t="str">
        <f t="shared" si="28"/>
        <v>Hold</v>
      </c>
    </row>
    <row r="320" spans="1:8" ht="13.5" x14ac:dyDescent="0.25">
      <c r="A320" s="3">
        <f>TITRES_STAT!B323</f>
        <v>43161</v>
      </c>
      <c r="B320" s="5">
        <f>TITRES_STAT!D323</f>
        <v>3.0331999999999999</v>
      </c>
      <c r="C320" s="2">
        <f t="shared" si="24"/>
        <v>3.2679452341122035</v>
      </c>
      <c r="D320" s="2">
        <f t="shared" si="26"/>
        <v>3.2337918226310189</v>
      </c>
      <c r="E320" s="2">
        <f t="shared" si="25"/>
        <v>3.4153411481184559E-2</v>
      </c>
      <c r="F320" s="2">
        <f t="shared" si="29"/>
        <v>3.7655753308143407E-2</v>
      </c>
      <c r="G320" s="2">
        <f t="shared" si="27"/>
        <v>-3.5023418269588477E-3</v>
      </c>
      <c r="H320" s="2" t="str">
        <f t="shared" si="28"/>
        <v>Hold</v>
      </c>
    </row>
    <row r="321" spans="1:8" ht="13.5" x14ac:dyDescent="0.25">
      <c r="A321" s="3">
        <f>TITRES_STAT!B324</f>
        <v>43164</v>
      </c>
      <c r="B321" s="5">
        <f>TITRES_STAT!D324</f>
        <v>3.0331999999999999</v>
      </c>
      <c r="C321" s="2">
        <f t="shared" si="24"/>
        <v>3.2558305827103262</v>
      </c>
      <c r="D321" s="2">
        <f t="shared" si="26"/>
        <v>3.2189331691027951</v>
      </c>
      <c r="E321" s="2">
        <f t="shared" si="25"/>
        <v>3.6897413607531071E-2</v>
      </c>
      <c r="F321" s="2">
        <f t="shared" si="29"/>
        <v>3.750408536802094E-2</v>
      </c>
      <c r="G321" s="2">
        <f t="shared" si="27"/>
        <v>-6.0667176048986859E-4</v>
      </c>
      <c r="H321" s="2" t="str">
        <f t="shared" si="28"/>
        <v>Hold</v>
      </c>
    </row>
    <row r="322" spans="1:8" ht="13.5" x14ac:dyDescent="0.25">
      <c r="A322" s="3">
        <f>TITRES_STAT!B325</f>
        <v>43165</v>
      </c>
      <c r="B322" s="5">
        <f>TITRES_STAT!D325</f>
        <v>3.0331999999999999</v>
      </c>
      <c r="C322" s="2">
        <f t="shared" si="24"/>
        <v>3.2455797238318147</v>
      </c>
      <c r="D322" s="2">
        <f t="shared" si="26"/>
        <v>3.205175156576662</v>
      </c>
      <c r="E322" s="2">
        <f t="shared" si="25"/>
        <v>4.0404567255152735E-2</v>
      </c>
      <c r="F322" s="2">
        <f t="shared" si="29"/>
        <v>3.8084181745447303E-2</v>
      </c>
      <c r="G322" s="2">
        <f t="shared" si="27"/>
        <v>2.3203855097054318E-3</v>
      </c>
      <c r="H322" s="2" t="str">
        <f t="shared" si="28"/>
        <v>Sell</v>
      </c>
    </row>
    <row r="323" spans="1:8" ht="13.5" x14ac:dyDescent="0.25">
      <c r="A323" s="3">
        <f>TITRES_STAT!B326</f>
        <v>43166</v>
      </c>
      <c r="B323" s="5">
        <f>TITRES_STAT!D326</f>
        <v>3.121</v>
      </c>
      <c r="C323" s="2">
        <f t="shared" si="24"/>
        <v>3.2369059201653818</v>
      </c>
      <c r="D323" s="2">
        <f t="shared" si="26"/>
        <v>3.1989399597932051</v>
      </c>
      <c r="E323" s="2">
        <f t="shared" si="25"/>
        <v>3.7965960372176699E-2</v>
      </c>
      <c r="F323" s="2">
        <f t="shared" si="29"/>
        <v>3.8060537470793181E-2</v>
      </c>
      <c r="G323" s="2">
        <f t="shared" si="27"/>
        <v>-9.4577098616481503E-5</v>
      </c>
      <c r="H323" s="2" t="str">
        <f t="shared" si="28"/>
        <v>Hold</v>
      </c>
    </row>
    <row r="324" spans="1:8" ht="13.5" x14ac:dyDescent="0.25">
      <c r="A324" s="3">
        <f>TITRES_STAT!B327</f>
        <v>43167</v>
      </c>
      <c r="B324" s="5">
        <f>TITRES_STAT!D327</f>
        <v>3.121</v>
      </c>
      <c r="C324" s="2">
        <f t="shared" si="24"/>
        <v>3.2295665478322464</v>
      </c>
      <c r="D324" s="2">
        <f t="shared" si="26"/>
        <v>3.1931666294381529</v>
      </c>
      <c r="E324" s="2">
        <f t="shared" si="25"/>
        <v>3.6399918394093511E-2</v>
      </c>
      <c r="F324" s="2">
        <f t="shared" si="29"/>
        <v>3.772841365545325E-2</v>
      </c>
      <c r="G324" s="2">
        <f t="shared" si="27"/>
        <v>-1.3284952613597384E-3</v>
      </c>
      <c r="H324" s="2" t="str">
        <f t="shared" si="28"/>
        <v>Hold</v>
      </c>
    </row>
    <row r="325" spans="1:8" ht="13.5" x14ac:dyDescent="0.25">
      <c r="A325" s="3">
        <f>TITRES_STAT!B328</f>
        <v>43168</v>
      </c>
      <c r="B325" s="5">
        <f>TITRES_STAT!D328</f>
        <v>3.121</v>
      </c>
      <c r="C325" s="2">
        <f t="shared" si="24"/>
        <v>3.2218640020119005</v>
      </c>
      <c r="D325" s="2">
        <f t="shared" si="26"/>
        <v>3.1878209531834747</v>
      </c>
      <c r="E325" s="2">
        <f t="shared" si="25"/>
        <v>3.4043048828425793E-2</v>
      </c>
      <c r="F325" s="2">
        <f t="shared" si="29"/>
        <v>3.699134069004776E-2</v>
      </c>
      <c r="G325" s="2">
        <f t="shared" si="27"/>
        <v>-2.9482918616219669E-3</v>
      </c>
      <c r="H325" s="2" t="str">
        <f t="shared" si="28"/>
        <v>Hold</v>
      </c>
    </row>
    <row r="326" spans="1:8" ht="13.5" x14ac:dyDescent="0.25">
      <c r="A326" s="3">
        <f>TITRES_STAT!B329</f>
        <v>43171</v>
      </c>
      <c r="B326" s="5">
        <f>TITRES_STAT!D329</f>
        <v>3.121</v>
      </c>
      <c r="C326" s="2">
        <f t="shared" si="24"/>
        <v>3.1943310786254542</v>
      </c>
      <c r="D326" s="2">
        <f t="shared" si="26"/>
        <v>3.1828712529476615</v>
      </c>
      <c r="E326" s="2">
        <f t="shared" si="25"/>
        <v>1.145982567779269E-2</v>
      </c>
      <c r="F326" s="2">
        <f t="shared" si="29"/>
        <v>3.1885037687596748E-2</v>
      </c>
      <c r="G326" s="2">
        <f t="shared" si="27"/>
        <v>-2.0425212009804058E-2</v>
      </c>
      <c r="H326" s="2" t="str">
        <f t="shared" si="28"/>
        <v>Hold</v>
      </c>
    </row>
    <row r="327" spans="1:8" ht="13.5" x14ac:dyDescent="0.25">
      <c r="A327" s="3">
        <f>TITRES_STAT!B330</f>
        <v>43172</v>
      </c>
      <c r="B327" s="5">
        <f>TITRES_STAT!D330</f>
        <v>3.121</v>
      </c>
      <c r="C327" s="2">
        <f t="shared" si="24"/>
        <v>3.1710339896061535</v>
      </c>
      <c r="D327" s="2">
        <f t="shared" si="26"/>
        <v>3.1782881971737602</v>
      </c>
      <c r="E327" s="2">
        <f t="shared" si="25"/>
        <v>-7.2542075676067519E-3</v>
      </c>
      <c r="F327" s="2">
        <f t="shared" si="29"/>
        <v>2.4057188636556048E-2</v>
      </c>
      <c r="G327" s="2">
        <f t="shared" si="27"/>
        <v>-3.1311396204162803E-2</v>
      </c>
      <c r="H327" s="2" t="str">
        <f t="shared" si="28"/>
        <v>Hold</v>
      </c>
    </row>
    <row r="328" spans="1:8" ht="13.5" x14ac:dyDescent="0.25">
      <c r="A328" s="3">
        <f>TITRES_STAT!B331</f>
        <v>43173</v>
      </c>
      <c r="B328" s="5">
        <f>TITRES_STAT!D331</f>
        <v>3.121</v>
      </c>
      <c r="C328" s="2">
        <f t="shared" si="24"/>
        <v>3.1513210681282837</v>
      </c>
      <c r="D328" s="2">
        <f t="shared" si="26"/>
        <v>3.1740446270127407</v>
      </c>
      <c r="E328" s="2">
        <f t="shared" si="25"/>
        <v>-2.2723558884456985E-2</v>
      </c>
      <c r="F328" s="2">
        <f t="shared" si="29"/>
        <v>1.470103913235344E-2</v>
      </c>
      <c r="G328" s="2">
        <f t="shared" si="27"/>
        <v>-3.7424598016810424E-2</v>
      </c>
      <c r="H328" s="2" t="str">
        <f t="shared" si="28"/>
        <v>Hold</v>
      </c>
    </row>
    <row r="329" spans="1:8" ht="13.5" x14ac:dyDescent="0.25">
      <c r="A329" s="3">
        <f>TITRES_STAT!B332</f>
        <v>43174</v>
      </c>
      <c r="B329" s="5">
        <f>TITRES_STAT!D332</f>
        <v>3.121</v>
      </c>
      <c r="C329" s="2">
        <f t="shared" si="24"/>
        <v>3.1136409038008552</v>
      </c>
      <c r="D329" s="2">
        <f t="shared" si="26"/>
        <v>3.170115395382167</v>
      </c>
      <c r="E329" s="2">
        <f t="shared" si="25"/>
        <v>-5.6474491581311792E-2</v>
      </c>
      <c r="F329" s="2">
        <f t="shared" si="29"/>
        <v>4.6593298962039308E-4</v>
      </c>
      <c r="G329" s="2">
        <f t="shared" si="27"/>
        <v>-5.6940424570932187E-2</v>
      </c>
      <c r="H329" s="2" t="str">
        <f t="shared" si="28"/>
        <v>Hold</v>
      </c>
    </row>
    <row r="330" spans="1:8" ht="13.5" x14ac:dyDescent="0.25">
      <c r="A330" s="3">
        <f>TITRES_STAT!B333</f>
        <v>43175</v>
      </c>
      <c r="B330" s="5">
        <f>TITRES_STAT!D333</f>
        <v>3.121</v>
      </c>
      <c r="C330" s="2">
        <f t="shared" si="24"/>
        <v>3.1012653801391852</v>
      </c>
      <c r="D330" s="2">
        <f t="shared" si="26"/>
        <v>3.1664772179464507</v>
      </c>
      <c r="E330" s="2">
        <f t="shared" si="25"/>
        <v>-6.5211837807265471E-2</v>
      </c>
      <c r="F330" s="2">
        <f t="shared" si="29"/>
        <v>-1.2669621169756781E-2</v>
      </c>
      <c r="G330" s="2">
        <f t="shared" si="27"/>
        <v>-5.2542216637508687E-2</v>
      </c>
      <c r="H330" s="2" t="str">
        <f t="shared" si="28"/>
        <v>Hold</v>
      </c>
    </row>
    <row r="331" spans="1:8" ht="13.5" x14ac:dyDescent="0.25">
      <c r="A331" s="3">
        <f>TITRES_STAT!B334</f>
        <v>43178</v>
      </c>
      <c r="B331" s="5">
        <f>TITRES_STAT!D334</f>
        <v>3.1015000000000001</v>
      </c>
      <c r="C331" s="2">
        <f t="shared" si="24"/>
        <v>3.090793783194695</v>
      </c>
      <c r="D331" s="2">
        <f t="shared" si="26"/>
        <v>3.1616640906911582</v>
      </c>
      <c r="E331" s="2">
        <f t="shared" si="25"/>
        <v>-7.087030749646317E-2</v>
      </c>
      <c r="F331" s="2">
        <f t="shared" si="29"/>
        <v>-2.4309758435098063E-2</v>
      </c>
      <c r="G331" s="2">
        <f t="shared" si="27"/>
        <v>-4.6560549061365107E-2</v>
      </c>
      <c r="H331" s="2" t="str">
        <f t="shared" si="28"/>
        <v>Hold</v>
      </c>
    </row>
    <row r="332" spans="1:8" ht="13.5" x14ac:dyDescent="0.25">
      <c r="A332" s="3">
        <f>TITRES_STAT!B335</f>
        <v>43180</v>
      </c>
      <c r="B332" s="5">
        <f>TITRES_STAT!D335</f>
        <v>3.1015000000000001</v>
      </c>
      <c r="C332" s="2">
        <f t="shared" si="24"/>
        <v>3.081933201164742</v>
      </c>
      <c r="D332" s="2">
        <f t="shared" si="26"/>
        <v>3.157207491380702</v>
      </c>
      <c r="E332" s="2">
        <f t="shared" si="25"/>
        <v>-7.5274290215959994E-2</v>
      </c>
      <c r="F332" s="2">
        <f t="shared" si="29"/>
        <v>-3.4502664791270454E-2</v>
      </c>
      <c r="G332" s="2">
        <f t="shared" si="27"/>
        <v>-4.0771625424689539E-2</v>
      </c>
      <c r="H332" s="2" t="str">
        <f t="shared" si="28"/>
        <v>Hold</v>
      </c>
    </row>
    <row r="333" spans="1:8" ht="13.5" x14ac:dyDescent="0.25">
      <c r="A333" s="3">
        <f>TITRES_STAT!B336</f>
        <v>43181</v>
      </c>
      <c r="B333" s="5">
        <f>TITRES_STAT!D336</f>
        <v>3.1015000000000001</v>
      </c>
      <c r="C333" s="2">
        <f t="shared" si="24"/>
        <v>3.0879434779086279</v>
      </c>
      <c r="D333" s="2">
        <f t="shared" si="26"/>
        <v>3.153081010537687</v>
      </c>
      <c r="E333" s="2">
        <f t="shared" si="25"/>
        <v>-6.5137532629059081E-2</v>
      </c>
      <c r="F333" s="2">
        <f t="shared" si="29"/>
        <v>-4.0629638358828185E-2</v>
      </c>
      <c r="G333" s="2">
        <f t="shared" si="27"/>
        <v>-2.4507894270230896E-2</v>
      </c>
      <c r="H333" s="2" t="str">
        <f t="shared" si="28"/>
        <v>Hold</v>
      </c>
    </row>
    <row r="334" spans="1:8" ht="13.5" x14ac:dyDescent="0.25">
      <c r="A334" s="3">
        <f>TITRES_STAT!B337</f>
        <v>43182</v>
      </c>
      <c r="B334" s="5">
        <f>TITRES_STAT!D337</f>
        <v>3.1015000000000001</v>
      </c>
      <c r="C334" s="2">
        <f t="shared" si="24"/>
        <v>3.0930290966919158</v>
      </c>
      <c r="D334" s="2">
        <f t="shared" si="26"/>
        <v>3.1492601949423027</v>
      </c>
      <c r="E334" s="2">
        <f t="shared" si="25"/>
        <v>-5.6231098250386857E-2</v>
      </c>
      <c r="F334" s="2">
        <f t="shared" si="29"/>
        <v>-4.374993033713992E-2</v>
      </c>
      <c r="G334" s="2">
        <f t="shared" si="27"/>
        <v>-1.2481167913246938E-2</v>
      </c>
      <c r="H334" s="2" t="str">
        <f t="shared" si="28"/>
        <v>Hold</v>
      </c>
    </row>
    <row r="335" spans="1:8" ht="13.5" x14ac:dyDescent="0.25">
      <c r="A335" s="3">
        <f>TITRES_STAT!B338</f>
        <v>43185</v>
      </c>
      <c r="B335" s="5">
        <f>TITRES_STAT!D338</f>
        <v>3.1015000000000001</v>
      </c>
      <c r="C335" s="2">
        <f t="shared" ref="C335:C398" si="30">$C$4*B325+C334*(1-$C$4)</f>
        <v>3.097332312585467</v>
      </c>
      <c r="D335" s="2">
        <f t="shared" si="26"/>
        <v>3.1457224027243544</v>
      </c>
      <c r="E335" s="2">
        <f t="shared" si="25"/>
        <v>-4.8390090138887398E-2</v>
      </c>
      <c r="F335" s="2">
        <f t="shared" si="29"/>
        <v>-4.4677962297489417E-2</v>
      </c>
      <c r="G335" s="2">
        <f t="shared" si="27"/>
        <v>-3.7121278413979816E-3</v>
      </c>
      <c r="H335" s="2" t="str">
        <f t="shared" si="28"/>
        <v>Hold</v>
      </c>
    </row>
    <row r="336" spans="1:8" ht="13.5" x14ac:dyDescent="0.25">
      <c r="A336" s="3">
        <f>TITRES_STAT!B339</f>
        <v>43186</v>
      </c>
      <c r="B336" s="5">
        <f>TITRES_STAT!D339</f>
        <v>3.1015000000000001</v>
      </c>
      <c r="C336" s="2">
        <f t="shared" si="30"/>
        <v>3.100973495264626</v>
      </c>
      <c r="D336" s="2">
        <f t="shared" si="26"/>
        <v>3.142446669189217</v>
      </c>
      <c r="E336" s="2">
        <f t="shared" si="25"/>
        <v>-4.1473173924591045E-2</v>
      </c>
      <c r="F336" s="2">
        <f t="shared" si="29"/>
        <v>-4.4037004622909742E-2</v>
      </c>
      <c r="G336" s="2">
        <f t="shared" si="27"/>
        <v>2.5638306983186976E-3</v>
      </c>
      <c r="H336" s="2" t="str">
        <f t="shared" si="28"/>
        <v>Sell</v>
      </c>
    </row>
    <row r="337" spans="1:8" ht="13.5" x14ac:dyDescent="0.25">
      <c r="A337" s="3">
        <f>TITRES_STAT!B340</f>
        <v>43187</v>
      </c>
      <c r="B337" s="5">
        <f>TITRES_STAT!D340</f>
        <v>3.1015000000000001</v>
      </c>
      <c r="C337" s="2">
        <f t="shared" si="30"/>
        <v>3.1040544959931449</v>
      </c>
      <c r="D337" s="2">
        <f t="shared" si="26"/>
        <v>3.1394135825826086</v>
      </c>
      <c r="E337" s="2">
        <f t="shared" si="25"/>
        <v>-3.535908658946374E-2</v>
      </c>
      <c r="F337" s="2">
        <f t="shared" si="29"/>
        <v>-4.2301421016220545E-2</v>
      </c>
      <c r="G337" s="2">
        <f t="shared" si="27"/>
        <v>6.9423344267568049E-3</v>
      </c>
      <c r="H337" s="2" t="str">
        <f t="shared" si="28"/>
        <v>Sell</v>
      </c>
    </row>
    <row r="338" spans="1:8" ht="13.5" x14ac:dyDescent="0.25">
      <c r="A338" s="3">
        <f>TITRES_STAT!B341</f>
        <v>43188</v>
      </c>
      <c r="B338" s="5">
        <f>TITRES_STAT!D341</f>
        <v>3.1015000000000001</v>
      </c>
      <c r="C338" s="2">
        <f t="shared" si="30"/>
        <v>3.106661496609584</v>
      </c>
      <c r="D338" s="2">
        <f t="shared" si="26"/>
        <v>3.136605169057971</v>
      </c>
      <c r="E338" s="2">
        <f t="shared" si="25"/>
        <v>-2.9943672448387026E-2</v>
      </c>
      <c r="F338" s="2">
        <f t="shared" si="29"/>
        <v>-3.9829871302653842E-2</v>
      </c>
      <c r="G338" s="2">
        <f t="shared" si="27"/>
        <v>9.8861988542668158E-3</v>
      </c>
      <c r="H338" s="2" t="str">
        <f t="shared" si="28"/>
        <v>Sell</v>
      </c>
    </row>
    <row r="339" spans="1:8" ht="13.5" x14ac:dyDescent="0.25">
      <c r="A339" s="3">
        <f>TITRES_STAT!B342</f>
        <v>43189</v>
      </c>
      <c r="B339" s="5">
        <f>TITRES_STAT!D342</f>
        <v>3.1015000000000001</v>
      </c>
      <c r="C339" s="2">
        <f t="shared" si="30"/>
        <v>3.1088674202081097</v>
      </c>
      <c r="D339" s="2">
        <f t="shared" si="26"/>
        <v>3.1340047861647879</v>
      </c>
      <c r="E339" s="2">
        <f t="shared" si="25"/>
        <v>-2.5137365956678259E-2</v>
      </c>
      <c r="F339" s="2">
        <f t="shared" si="29"/>
        <v>-3.6891370233458731E-2</v>
      </c>
      <c r="G339" s="2">
        <f t="shared" si="27"/>
        <v>1.1754004276780472E-2</v>
      </c>
      <c r="H339" s="2" t="str">
        <f t="shared" si="28"/>
        <v>Sell</v>
      </c>
    </row>
    <row r="340" spans="1:8" ht="13.5" x14ac:dyDescent="0.25">
      <c r="A340" s="3">
        <f>TITRES_STAT!B343</f>
        <v>43192</v>
      </c>
      <c r="B340" s="5">
        <f>TITRES_STAT!D343</f>
        <v>3.1795</v>
      </c>
      <c r="C340" s="2">
        <f t="shared" si="30"/>
        <v>3.1107339709453234</v>
      </c>
      <c r="D340" s="2">
        <f t="shared" si="26"/>
        <v>3.1373748020044334</v>
      </c>
      <c r="E340" s="2">
        <f t="shared" si="25"/>
        <v>-2.6640831059109971E-2</v>
      </c>
      <c r="F340" s="2">
        <f t="shared" si="29"/>
        <v>-3.4841262398588979E-2</v>
      </c>
      <c r="G340" s="2">
        <f t="shared" si="27"/>
        <v>8.2004313394790085E-3</v>
      </c>
      <c r="H340" s="2" t="str">
        <f t="shared" si="28"/>
        <v>Sell</v>
      </c>
    </row>
    <row r="341" spans="1:8" ht="13.5" x14ac:dyDescent="0.25">
      <c r="A341" s="3">
        <f>TITRES_STAT!B344</f>
        <v>43193</v>
      </c>
      <c r="B341" s="5">
        <f>TITRES_STAT!D344</f>
        <v>3.1795</v>
      </c>
      <c r="C341" s="2">
        <f t="shared" si="30"/>
        <v>3.1093133600306579</v>
      </c>
      <c r="D341" s="2">
        <f t="shared" si="26"/>
        <v>3.1404951870411422</v>
      </c>
      <c r="E341" s="2">
        <f t="shared" si="25"/>
        <v>-3.118182701048422E-2</v>
      </c>
      <c r="F341" s="2">
        <f t="shared" si="29"/>
        <v>-3.4109375320968027E-2</v>
      </c>
      <c r="G341" s="2">
        <f t="shared" si="27"/>
        <v>2.9275483104838074E-3</v>
      </c>
      <c r="H341" s="2" t="str">
        <f t="shared" si="28"/>
        <v>Sell</v>
      </c>
    </row>
    <row r="342" spans="1:8" ht="13.5" x14ac:dyDescent="0.25">
      <c r="A342" s="3">
        <f>TITRES_STAT!B345</f>
        <v>43194</v>
      </c>
      <c r="B342" s="5">
        <f>TITRES_STAT!D345</f>
        <v>3.1795</v>
      </c>
      <c r="C342" s="2">
        <f t="shared" si="30"/>
        <v>3.108111304641326</v>
      </c>
      <c r="D342" s="2">
        <f t="shared" si="26"/>
        <v>3.1433844324455023</v>
      </c>
      <c r="E342" s="2">
        <f t="shared" si="25"/>
        <v>-3.5273127804176241E-2</v>
      </c>
      <c r="F342" s="2">
        <f t="shared" si="29"/>
        <v>-3.4342125817609676E-2</v>
      </c>
      <c r="G342" s="2">
        <f t="shared" si="27"/>
        <v>-9.310019865665653E-4</v>
      </c>
      <c r="H342" s="2" t="str">
        <f t="shared" si="28"/>
        <v>Hold</v>
      </c>
    </row>
    <row r="343" spans="1:8" ht="13.5" x14ac:dyDescent="0.25">
      <c r="A343" s="3">
        <f>TITRES_STAT!B346</f>
        <v>43195</v>
      </c>
      <c r="B343" s="5">
        <f>TITRES_STAT!D346</f>
        <v>3.1795</v>
      </c>
      <c r="C343" s="2">
        <f t="shared" si="30"/>
        <v>3.1070941808503525</v>
      </c>
      <c r="D343" s="2">
        <f t="shared" si="26"/>
        <v>3.1460596596717614</v>
      </c>
      <c r="E343" s="2">
        <f t="shared" si="25"/>
        <v>-3.8965478821408883E-2</v>
      </c>
      <c r="F343" s="2">
        <f t="shared" si="29"/>
        <v>-3.5266796418369523E-2</v>
      </c>
      <c r="G343" s="2">
        <f t="shared" si="27"/>
        <v>-3.6986824030393606E-3</v>
      </c>
      <c r="H343" s="2" t="str">
        <f t="shared" si="28"/>
        <v>Hold</v>
      </c>
    </row>
    <row r="344" spans="1:8" ht="13.5" x14ac:dyDescent="0.25">
      <c r="A344" s="3">
        <f>TITRES_STAT!B347</f>
        <v>43196</v>
      </c>
      <c r="B344" s="5">
        <f>TITRES_STAT!D347</f>
        <v>3.1795</v>
      </c>
      <c r="C344" s="2">
        <f t="shared" si="30"/>
        <v>3.106233537642606</v>
      </c>
      <c r="D344" s="2">
        <f t="shared" si="26"/>
        <v>3.1485367219182976</v>
      </c>
      <c r="E344" s="2">
        <f t="shared" si="25"/>
        <v>-4.2303184275691574E-2</v>
      </c>
      <c r="F344" s="2">
        <f t="shared" si="29"/>
        <v>-3.6674073989833939E-2</v>
      </c>
      <c r="G344" s="2">
        <f t="shared" si="27"/>
        <v>-5.6291102858576358E-3</v>
      </c>
      <c r="H344" s="2" t="str">
        <f t="shared" si="28"/>
        <v>Hold</v>
      </c>
    </row>
    <row r="345" spans="1:8" ht="13.5" x14ac:dyDescent="0.25">
      <c r="A345" s="3">
        <f>TITRES_STAT!B348</f>
        <v>43200</v>
      </c>
      <c r="B345" s="5">
        <f>TITRES_STAT!D348</f>
        <v>3.1795</v>
      </c>
      <c r="C345" s="2">
        <f t="shared" si="30"/>
        <v>3.1055053010822049</v>
      </c>
      <c r="D345" s="2">
        <f t="shared" si="26"/>
        <v>3.1508302980724978</v>
      </c>
      <c r="E345" s="2">
        <f t="shared" si="25"/>
        <v>-4.532499699029291E-2</v>
      </c>
      <c r="F345" s="2">
        <f t="shared" si="29"/>
        <v>-3.8404258589925737E-2</v>
      </c>
      <c r="G345" s="2">
        <f t="shared" si="27"/>
        <v>-6.9207384003671726E-3</v>
      </c>
      <c r="H345" s="2" t="str">
        <f t="shared" si="28"/>
        <v>Hold</v>
      </c>
    </row>
    <row r="346" spans="1:8" ht="13.5" x14ac:dyDescent="0.25">
      <c r="A346" s="3">
        <f>TITRES_STAT!B349</f>
        <v>43201</v>
      </c>
      <c r="B346" s="5">
        <f>TITRES_STAT!D349</f>
        <v>3.1795</v>
      </c>
      <c r="C346" s="2">
        <f t="shared" si="30"/>
        <v>3.1048891009157118</v>
      </c>
      <c r="D346" s="2">
        <f t="shared" si="26"/>
        <v>3.1529539796967576</v>
      </c>
      <c r="E346" s="2">
        <f t="shared" si="25"/>
        <v>-4.8064878781045817E-2</v>
      </c>
      <c r="F346" s="2">
        <f t="shared" si="29"/>
        <v>-4.0336382628149758E-2</v>
      </c>
      <c r="G346" s="2">
        <f t="shared" si="27"/>
        <v>-7.7284961528960583E-3</v>
      </c>
      <c r="H346" s="2" t="str">
        <f t="shared" si="28"/>
        <v>Hold</v>
      </c>
    </row>
    <row r="347" spans="1:8" ht="13.5" x14ac:dyDescent="0.25">
      <c r="A347" s="3">
        <f>TITRES_STAT!B350</f>
        <v>43202</v>
      </c>
      <c r="B347" s="5">
        <f>TITRES_STAT!D350</f>
        <v>3.1404999999999998</v>
      </c>
      <c r="C347" s="2">
        <f t="shared" si="30"/>
        <v>3.1043677007748327</v>
      </c>
      <c r="D347" s="2">
        <f t="shared" si="26"/>
        <v>3.1520314626821828</v>
      </c>
      <c r="E347" s="2">
        <f t="shared" si="25"/>
        <v>-4.7663761907350111E-2</v>
      </c>
      <c r="F347" s="2">
        <f t="shared" si="29"/>
        <v>-4.1801858483989832E-2</v>
      </c>
      <c r="G347" s="2">
        <f t="shared" si="27"/>
        <v>-5.861903423360279E-3</v>
      </c>
      <c r="H347" s="2" t="str">
        <f t="shared" si="28"/>
        <v>Hold</v>
      </c>
    </row>
    <row r="348" spans="1:8" ht="13.5" x14ac:dyDescent="0.25">
      <c r="A348" s="3">
        <f>TITRES_STAT!B351</f>
        <v>43203</v>
      </c>
      <c r="B348" s="5">
        <f>TITRES_STAT!D351</f>
        <v>3.1404999999999998</v>
      </c>
      <c r="C348" s="2">
        <f t="shared" si="30"/>
        <v>3.1039265160402429</v>
      </c>
      <c r="D348" s="2">
        <f t="shared" si="26"/>
        <v>3.1511772802612801</v>
      </c>
      <c r="E348" s="2">
        <f t="shared" ref="E348:E411" si="31">C348-D348</f>
        <v>-4.7250764221037134E-2</v>
      </c>
      <c r="F348" s="2">
        <f t="shared" si="29"/>
        <v>-4.2891639631399296E-2</v>
      </c>
      <c r="G348" s="2">
        <f t="shared" si="27"/>
        <v>-4.3591245896378375E-3</v>
      </c>
      <c r="H348" s="2" t="str">
        <f t="shared" si="28"/>
        <v>Hold</v>
      </c>
    </row>
    <row r="349" spans="1:8" ht="13.5" x14ac:dyDescent="0.25">
      <c r="A349" s="3">
        <f>TITRES_STAT!B352</f>
        <v>43206</v>
      </c>
      <c r="B349" s="5">
        <f>TITRES_STAT!D352</f>
        <v>3.1404999999999998</v>
      </c>
      <c r="C349" s="2">
        <f t="shared" si="30"/>
        <v>3.1035532058802056</v>
      </c>
      <c r="D349" s="2">
        <f t="shared" ref="D349:D412" si="32">$D$4*B349+(1-$D$4)*D348</f>
        <v>3.1503863706122961</v>
      </c>
      <c r="E349" s="2">
        <f t="shared" si="31"/>
        <v>-4.6833164732090538E-2</v>
      </c>
      <c r="F349" s="2">
        <f t="shared" si="29"/>
        <v>-4.3679944651537551E-2</v>
      </c>
      <c r="G349" s="2">
        <f t="shared" si="27"/>
        <v>-3.1532200805529861E-3</v>
      </c>
      <c r="H349" s="2" t="str">
        <f t="shared" si="28"/>
        <v>Hold</v>
      </c>
    </row>
    <row r="350" spans="1:8" ht="13.5" x14ac:dyDescent="0.25">
      <c r="A350" s="3">
        <f>TITRES_STAT!B353</f>
        <v>43207</v>
      </c>
      <c r="B350" s="5">
        <f>TITRES_STAT!D353</f>
        <v>3.1404999999999998</v>
      </c>
      <c r="C350" s="2">
        <f t="shared" si="30"/>
        <v>3.1152373280524817</v>
      </c>
      <c r="D350" s="2">
        <f t="shared" si="32"/>
        <v>3.1496540468632372</v>
      </c>
      <c r="E350" s="2">
        <f t="shared" si="31"/>
        <v>-3.4416718810755587E-2</v>
      </c>
      <c r="F350" s="2">
        <f t="shared" si="29"/>
        <v>-4.182729948338116E-2</v>
      </c>
      <c r="G350" s="2">
        <f t="shared" si="27"/>
        <v>7.4105806726255732E-3</v>
      </c>
      <c r="H350" s="2" t="str">
        <f t="shared" si="28"/>
        <v>Sell</v>
      </c>
    </row>
    <row r="351" spans="1:8" ht="13.5" x14ac:dyDescent="0.25">
      <c r="A351" s="3">
        <f>TITRES_STAT!B354</f>
        <v>43208</v>
      </c>
      <c r="B351" s="5">
        <f>TITRES_STAT!D354</f>
        <v>3.1404999999999998</v>
      </c>
      <c r="C351" s="2">
        <f t="shared" si="30"/>
        <v>3.1251238929674843</v>
      </c>
      <c r="D351" s="2">
        <f t="shared" si="32"/>
        <v>3.1489759693178123</v>
      </c>
      <c r="E351" s="2">
        <f t="shared" si="31"/>
        <v>-2.3852076350328044E-2</v>
      </c>
      <c r="F351" s="2">
        <f t="shared" si="29"/>
        <v>-3.8232254856770537E-2</v>
      </c>
      <c r="G351" s="2">
        <f t="shared" si="27"/>
        <v>1.4380178506442493E-2</v>
      </c>
      <c r="H351" s="2" t="str">
        <f t="shared" si="28"/>
        <v>Sell</v>
      </c>
    </row>
    <row r="352" spans="1:8" ht="13.5" x14ac:dyDescent="0.25">
      <c r="A352" s="3">
        <f>TITRES_STAT!B355</f>
        <v>43209</v>
      </c>
      <c r="B352" s="5">
        <f>TITRES_STAT!D355</f>
        <v>3.1404999999999998</v>
      </c>
      <c r="C352" s="2">
        <f t="shared" si="30"/>
        <v>3.1334894478955633</v>
      </c>
      <c r="D352" s="2">
        <f t="shared" si="32"/>
        <v>3.1483481197387149</v>
      </c>
      <c r="E352" s="2">
        <f t="shared" si="31"/>
        <v>-1.4858671843151594E-2</v>
      </c>
      <c r="F352" s="2">
        <f t="shared" si="29"/>
        <v>-3.3557538254046747E-2</v>
      </c>
      <c r="G352" s="2">
        <f t="shared" si="27"/>
        <v>1.8698866410895153E-2</v>
      </c>
      <c r="H352" s="2" t="str">
        <f t="shared" si="28"/>
        <v>Sell</v>
      </c>
    </row>
    <row r="353" spans="1:8" ht="13.5" x14ac:dyDescent="0.25">
      <c r="A353" s="3">
        <f>TITRES_STAT!B356</f>
        <v>43210</v>
      </c>
      <c r="B353" s="5">
        <f>TITRES_STAT!D356</f>
        <v>3.1697000000000002</v>
      </c>
      <c r="C353" s="2">
        <f t="shared" si="30"/>
        <v>3.1405679943731686</v>
      </c>
      <c r="D353" s="2">
        <f t="shared" si="32"/>
        <v>3.14992974049881</v>
      </c>
      <c r="E353" s="2">
        <f t="shared" si="31"/>
        <v>-9.3617461256414458E-3</v>
      </c>
      <c r="F353" s="2">
        <f t="shared" si="29"/>
        <v>-2.8718379828365687E-2</v>
      </c>
      <c r="G353" s="2">
        <f t="shared" si="27"/>
        <v>1.9356633702724241E-2</v>
      </c>
      <c r="H353" s="2" t="str">
        <f t="shared" si="28"/>
        <v>Sell</v>
      </c>
    </row>
    <row r="354" spans="1:8" ht="13.5" x14ac:dyDescent="0.25">
      <c r="A354" s="3">
        <f>TITRES_STAT!B357</f>
        <v>43213</v>
      </c>
      <c r="B354" s="5">
        <f>TITRES_STAT!D357</f>
        <v>3.1795</v>
      </c>
      <c r="C354" s="2">
        <f t="shared" si="30"/>
        <v>3.1465575337003733</v>
      </c>
      <c r="D354" s="2">
        <f t="shared" si="32"/>
        <v>3.1521201300914909</v>
      </c>
      <c r="E354" s="2">
        <f t="shared" si="31"/>
        <v>-5.562596391117669E-3</v>
      </c>
      <c r="F354" s="2">
        <f t="shared" si="29"/>
        <v>-2.4087223140916086E-2</v>
      </c>
      <c r="G354" s="2">
        <f t="shared" si="27"/>
        <v>1.8524626749798417E-2</v>
      </c>
      <c r="H354" s="2" t="str">
        <f t="shared" si="28"/>
        <v>Sell</v>
      </c>
    </row>
    <row r="355" spans="1:8" ht="13.5" x14ac:dyDescent="0.25">
      <c r="A355" s="3">
        <f>TITRES_STAT!B358</f>
        <v>43214</v>
      </c>
      <c r="B355" s="5">
        <f>TITRES_STAT!D358</f>
        <v>3.1795</v>
      </c>
      <c r="C355" s="2">
        <f t="shared" si="30"/>
        <v>3.1516256054387775</v>
      </c>
      <c r="D355" s="2">
        <f t="shared" si="32"/>
        <v>3.1541482686032327</v>
      </c>
      <c r="E355" s="2">
        <f t="shared" si="31"/>
        <v>-2.5226631644552633E-3</v>
      </c>
      <c r="F355" s="2">
        <f t="shared" si="29"/>
        <v>-1.9774311145623925E-2</v>
      </c>
      <c r="G355" s="2">
        <f t="shared" si="27"/>
        <v>1.7251647981168662E-2</v>
      </c>
      <c r="H355" s="2" t="str">
        <f t="shared" si="28"/>
        <v>Sell</v>
      </c>
    </row>
    <row r="356" spans="1:8" ht="13.5" x14ac:dyDescent="0.25">
      <c r="A356" s="3">
        <f>TITRES_STAT!B359</f>
        <v>43215</v>
      </c>
      <c r="B356" s="5">
        <f>TITRES_STAT!D359</f>
        <v>3.1795</v>
      </c>
      <c r="C356" s="2">
        <f t="shared" si="30"/>
        <v>3.1559139738328117</v>
      </c>
      <c r="D356" s="2">
        <f t="shared" si="32"/>
        <v>3.1560261746326232</v>
      </c>
      <c r="E356" s="2">
        <f t="shared" si="31"/>
        <v>-1.1220079981155706E-4</v>
      </c>
      <c r="F356" s="2">
        <f t="shared" si="29"/>
        <v>-1.5841889076461453E-2</v>
      </c>
      <c r="G356" s="2">
        <f t="shared" ref="G356:G419" si="33">E356-F356</f>
        <v>1.5729688276649896E-2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43216</v>
      </c>
      <c r="B357" s="5">
        <f>TITRES_STAT!D360</f>
        <v>3.1795</v>
      </c>
      <c r="C357" s="2">
        <f t="shared" si="30"/>
        <v>3.1535425932431482</v>
      </c>
      <c r="D357" s="2">
        <f t="shared" si="32"/>
        <v>3.1577649765116882</v>
      </c>
      <c r="E357" s="2">
        <f t="shared" si="31"/>
        <v>-4.2223832685399643E-3</v>
      </c>
      <c r="F357" s="2">
        <f t="shared" ref="F357:F420" si="35">(E357*(2/(10)))+((1-(2/10))*F356)</f>
        <v>-1.3517987914877155E-2</v>
      </c>
      <c r="G357" s="2">
        <f t="shared" si="33"/>
        <v>9.2956046463371911E-3</v>
      </c>
      <c r="H357" s="2" t="str">
        <f t="shared" si="34"/>
        <v>Sell</v>
      </c>
    </row>
    <row r="358" spans="1:8" ht="13.5" x14ac:dyDescent="0.25">
      <c r="A358" s="3">
        <f>TITRES_STAT!B361</f>
        <v>43217</v>
      </c>
      <c r="B358" s="5">
        <f>TITRES_STAT!D361</f>
        <v>3.1795</v>
      </c>
      <c r="C358" s="2">
        <f t="shared" si="30"/>
        <v>3.1515360404365103</v>
      </c>
      <c r="D358" s="2">
        <f t="shared" si="32"/>
        <v>3.1593749782515634</v>
      </c>
      <c r="E358" s="2">
        <f t="shared" si="31"/>
        <v>-7.8389378150531819E-3</v>
      </c>
      <c r="F358" s="2">
        <f t="shared" si="35"/>
        <v>-1.2382177894912361E-2</v>
      </c>
      <c r="G358" s="2">
        <f t="shared" si="33"/>
        <v>4.5432400798591788E-3</v>
      </c>
      <c r="H358" s="2" t="str">
        <f t="shared" si="34"/>
        <v>Sell</v>
      </c>
    </row>
    <row r="359" spans="1:8" ht="13.5" x14ac:dyDescent="0.25">
      <c r="A359" s="3">
        <f>TITRES_STAT!B362</f>
        <v>43220</v>
      </c>
      <c r="B359" s="5">
        <f>TITRES_STAT!D362</f>
        <v>3.1795</v>
      </c>
      <c r="C359" s="2">
        <f t="shared" si="30"/>
        <v>3.1498381880616626</v>
      </c>
      <c r="D359" s="2">
        <f t="shared" si="32"/>
        <v>3.1608657206032995</v>
      </c>
      <c r="E359" s="2">
        <f t="shared" si="31"/>
        <v>-1.1027532541636909E-2</v>
      </c>
      <c r="F359" s="2">
        <f t="shared" si="35"/>
        <v>-1.211124882425727E-2</v>
      </c>
      <c r="G359" s="2">
        <f t="shared" si="33"/>
        <v>1.0837162826203613E-3</v>
      </c>
      <c r="H359" s="2" t="str">
        <f t="shared" si="34"/>
        <v>Sell</v>
      </c>
    </row>
    <row r="360" spans="1:8" ht="13.5" x14ac:dyDescent="0.25">
      <c r="A360" s="3">
        <f>TITRES_STAT!B363</f>
        <v>43222</v>
      </c>
      <c r="B360" s="5">
        <f>TITRES_STAT!D363</f>
        <v>3.1795</v>
      </c>
      <c r="C360" s="2">
        <f t="shared" si="30"/>
        <v>3.1484015437444839</v>
      </c>
      <c r="D360" s="2">
        <f t="shared" si="32"/>
        <v>3.162246037595648</v>
      </c>
      <c r="E360" s="2">
        <f t="shared" si="31"/>
        <v>-1.3844493851164152E-2</v>
      </c>
      <c r="F360" s="2">
        <f t="shared" si="35"/>
        <v>-1.2457897829638648E-2</v>
      </c>
      <c r="G360" s="2">
        <f t="shared" si="33"/>
        <v>-1.386596021525504E-3</v>
      </c>
      <c r="H360" s="2" t="str">
        <f t="shared" si="34"/>
        <v>Hold</v>
      </c>
    </row>
    <row r="361" spans="1:8" ht="13.5" x14ac:dyDescent="0.25">
      <c r="A361" s="3">
        <f>TITRES_STAT!B364</f>
        <v>43223</v>
      </c>
      <c r="B361" s="5">
        <f>TITRES_STAT!D364</f>
        <v>3.1795</v>
      </c>
      <c r="C361" s="2">
        <f t="shared" si="30"/>
        <v>3.1471859216299478</v>
      </c>
      <c r="D361" s="2">
        <f t="shared" si="32"/>
        <v>3.1635241088848596</v>
      </c>
      <c r="E361" s="2">
        <f t="shared" si="31"/>
        <v>-1.6338187254911762E-2</v>
      </c>
      <c r="F361" s="2">
        <f t="shared" si="35"/>
        <v>-1.3233955714693272E-2</v>
      </c>
      <c r="G361" s="2">
        <f t="shared" si="33"/>
        <v>-3.1042315402184904E-3</v>
      </c>
      <c r="H361" s="2" t="str">
        <f t="shared" si="34"/>
        <v>Hold</v>
      </c>
    </row>
    <row r="362" spans="1:8" ht="13.5" x14ac:dyDescent="0.25">
      <c r="A362" s="3">
        <f>TITRES_STAT!B365</f>
        <v>43224</v>
      </c>
      <c r="B362" s="5">
        <f>TITRES_STAT!D365</f>
        <v>3.1795</v>
      </c>
      <c r="C362" s="2">
        <f t="shared" si="30"/>
        <v>3.1461573183022638</v>
      </c>
      <c r="D362" s="2">
        <f t="shared" si="32"/>
        <v>3.164707508226722</v>
      </c>
      <c r="E362" s="2">
        <f t="shared" si="31"/>
        <v>-1.8550189924458227E-2</v>
      </c>
      <c r="F362" s="2">
        <f t="shared" si="35"/>
        <v>-1.4297202556646264E-2</v>
      </c>
      <c r="G362" s="2">
        <f t="shared" si="33"/>
        <v>-4.2529873678119629E-3</v>
      </c>
      <c r="H362" s="2" t="str">
        <f t="shared" si="34"/>
        <v>Hold</v>
      </c>
    </row>
    <row r="363" spans="1:8" ht="13.5" x14ac:dyDescent="0.25">
      <c r="A363" s="3">
        <f>TITRES_STAT!B366</f>
        <v>43227</v>
      </c>
      <c r="B363" s="5">
        <f>TITRES_STAT!D366</f>
        <v>3.1795</v>
      </c>
      <c r="C363" s="2">
        <f t="shared" si="30"/>
        <v>3.1497792693326847</v>
      </c>
      <c r="D363" s="2">
        <f t="shared" si="32"/>
        <v>3.1658032483580762</v>
      </c>
      <c r="E363" s="2">
        <f t="shared" si="31"/>
        <v>-1.6023979025391544E-2</v>
      </c>
      <c r="F363" s="2">
        <f t="shared" si="35"/>
        <v>-1.4642557850395321E-2</v>
      </c>
      <c r="G363" s="2">
        <f t="shared" si="33"/>
        <v>-1.3814211749962231E-3</v>
      </c>
      <c r="H363" s="2" t="str">
        <f t="shared" si="34"/>
        <v>Hold</v>
      </c>
    </row>
    <row r="364" spans="1:8" ht="13.5" x14ac:dyDescent="0.25">
      <c r="A364" s="3">
        <f>TITRES_STAT!B367</f>
        <v>43228</v>
      </c>
      <c r="B364" s="5">
        <f>TITRES_STAT!D367</f>
        <v>3.121</v>
      </c>
      <c r="C364" s="2">
        <f t="shared" si="30"/>
        <v>3.1543516894353485</v>
      </c>
      <c r="D364" s="2">
        <f t="shared" si="32"/>
        <v>3.1624844892204411</v>
      </c>
      <c r="E364" s="2">
        <f t="shared" si="31"/>
        <v>-8.1327997850926259E-3</v>
      </c>
      <c r="F364" s="2">
        <f t="shared" si="35"/>
        <v>-1.3340606237334782E-2</v>
      </c>
      <c r="G364" s="2">
        <f t="shared" si="33"/>
        <v>5.2078064522421558E-3</v>
      </c>
      <c r="H364" s="2" t="str">
        <f t="shared" si="34"/>
        <v>Sell</v>
      </c>
    </row>
    <row r="365" spans="1:8" ht="13.5" x14ac:dyDescent="0.25">
      <c r="A365" s="3">
        <f>TITRES_STAT!B368</f>
        <v>43229</v>
      </c>
      <c r="B365" s="5">
        <f>TITRES_STAT!D368</f>
        <v>3.0331999999999999</v>
      </c>
      <c r="C365" s="2">
        <f t="shared" si="30"/>
        <v>3.1582206602914487</v>
      </c>
      <c r="D365" s="2">
        <f t="shared" si="32"/>
        <v>3.152907860389297</v>
      </c>
      <c r="E365" s="2">
        <f t="shared" si="31"/>
        <v>5.3127999021516104E-3</v>
      </c>
      <c r="F365" s="2">
        <f t="shared" si="35"/>
        <v>-9.6099250094375047E-3</v>
      </c>
      <c r="G365" s="2">
        <f t="shared" si="33"/>
        <v>1.4922724911589115E-2</v>
      </c>
      <c r="H365" s="2" t="str">
        <f t="shared" si="34"/>
        <v>Sell</v>
      </c>
    </row>
    <row r="366" spans="1:8" ht="13.5" x14ac:dyDescent="0.25">
      <c r="A366" s="3">
        <f>TITRES_STAT!B369</f>
        <v>43230</v>
      </c>
      <c r="B366" s="5">
        <f>TITRES_STAT!D369</f>
        <v>3.0234000000000001</v>
      </c>
      <c r="C366" s="2">
        <f t="shared" si="30"/>
        <v>3.1614944048619948</v>
      </c>
      <c r="D366" s="2">
        <f t="shared" si="32"/>
        <v>3.1433146855456453</v>
      </c>
      <c r="E366" s="2">
        <f t="shared" si="31"/>
        <v>1.8179719316349541E-2</v>
      </c>
      <c r="F366" s="2">
        <f t="shared" si="35"/>
        <v>-4.0519961442800952E-3</v>
      </c>
      <c r="G366" s="2">
        <f t="shared" si="33"/>
        <v>2.2231715460629638E-2</v>
      </c>
      <c r="H366" s="2" t="str">
        <f t="shared" si="34"/>
        <v>Sell</v>
      </c>
    </row>
    <row r="367" spans="1:8" ht="13.5" x14ac:dyDescent="0.25">
      <c r="A367" s="3">
        <f>TITRES_STAT!B370</f>
        <v>43231</v>
      </c>
      <c r="B367" s="5">
        <f>TITRES_STAT!D370</f>
        <v>3.0234000000000001</v>
      </c>
      <c r="C367" s="2">
        <f t="shared" si="30"/>
        <v>3.1642644964216879</v>
      </c>
      <c r="D367" s="2">
        <f t="shared" si="32"/>
        <v>3.1344321162459678</v>
      </c>
      <c r="E367" s="2">
        <f t="shared" si="31"/>
        <v>2.9832380175720097E-2</v>
      </c>
      <c r="F367" s="2">
        <f t="shared" si="35"/>
        <v>2.7248791197199435E-3</v>
      </c>
      <c r="G367" s="2">
        <f t="shared" si="33"/>
        <v>2.7107501056000155E-2</v>
      </c>
      <c r="H367" s="2" t="str">
        <f t="shared" si="34"/>
        <v>Sell</v>
      </c>
    </row>
    <row r="368" spans="1:8" ht="13.5" x14ac:dyDescent="0.25">
      <c r="A368" s="3">
        <f>TITRES_STAT!B371</f>
        <v>43234</v>
      </c>
      <c r="B368" s="5">
        <f>TITRES_STAT!D371</f>
        <v>3.0234000000000001</v>
      </c>
      <c r="C368" s="2">
        <f t="shared" si="30"/>
        <v>3.1666084200491205</v>
      </c>
      <c r="D368" s="2">
        <f t="shared" si="32"/>
        <v>3.1262075150425628</v>
      </c>
      <c r="E368" s="2">
        <f t="shared" si="31"/>
        <v>4.0400905006557686E-2</v>
      </c>
      <c r="F368" s="2">
        <f t="shared" si="35"/>
        <v>1.0260084297087493E-2</v>
      </c>
      <c r="G368" s="2">
        <f t="shared" si="33"/>
        <v>3.0140820709470193E-2</v>
      </c>
      <c r="H368" s="2" t="str">
        <f t="shared" si="34"/>
        <v>Sell</v>
      </c>
    </row>
    <row r="369" spans="1:8" ht="13.5" x14ac:dyDescent="0.25">
      <c r="A369" s="3">
        <f>TITRES_STAT!B372</f>
        <v>43235</v>
      </c>
      <c r="B369" s="5">
        <f>TITRES_STAT!D372</f>
        <v>3.0234000000000001</v>
      </c>
      <c r="C369" s="2">
        <f t="shared" si="30"/>
        <v>3.1685917400415633</v>
      </c>
      <c r="D369" s="2">
        <f t="shared" si="32"/>
        <v>3.1185921435579282</v>
      </c>
      <c r="E369" s="2">
        <f t="shared" si="31"/>
        <v>4.9999596483635056E-2</v>
      </c>
      <c r="F369" s="2">
        <f t="shared" si="35"/>
        <v>1.8207986734397007E-2</v>
      </c>
      <c r="G369" s="2">
        <f t="shared" si="33"/>
        <v>3.1791609749238045E-2</v>
      </c>
      <c r="H369" s="2" t="str">
        <f t="shared" si="34"/>
        <v>Sell</v>
      </c>
    </row>
    <row r="370" spans="1:8" ht="13.5" x14ac:dyDescent="0.25">
      <c r="A370" s="3">
        <f>TITRES_STAT!B373</f>
        <v>43236</v>
      </c>
      <c r="B370" s="5">
        <f>TITRES_STAT!D373</f>
        <v>2.9357000000000002</v>
      </c>
      <c r="C370" s="2">
        <f t="shared" si="30"/>
        <v>3.1702699338813227</v>
      </c>
      <c r="D370" s="2">
        <f t="shared" si="32"/>
        <v>3.1050445773684521</v>
      </c>
      <c r="E370" s="2">
        <f t="shared" si="31"/>
        <v>6.5225356512870647E-2</v>
      </c>
      <c r="F370" s="2">
        <f t="shared" si="35"/>
        <v>2.7611460690091738E-2</v>
      </c>
      <c r="G370" s="2">
        <f t="shared" si="33"/>
        <v>3.7613895822778909E-2</v>
      </c>
      <c r="H370" s="2" t="str">
        <f t="shared" si="34"/>
        <v>Sell</v>
      </c>
    </row>
    <row r="371" spans="1:8" ht="13.5" x14ac:dyDescent="0.25">
      <c r="A371" s="3">
        <f>TITRES_STAT!B374</f>
        <v>43237</v>
      </c>
      <c r="B371" s="5">
        <f>TITRES_STAT!D374</f>
        <v>2.9357000000000002</v>
      </c>
      <c r="C371" s="2">
        <f t="shared" si="30"/>
        <v>3.1716899440534267</v>
      </c>
      <c r="D371" s="2">
        <f t="shared" si="32"/>
        <v>3.0925005346004184</v>
      </c>
      <c r="E371" s="2">
        <f t="shared" si="31"/>
        <v>7.9189409453008341E-2</v>
      </c>
      <c r="F371" s="2">
        <f t="shared" si="35"/>
        <v>3.7927050442675067E-2</v>
      </c>
      <c r="G371" s="2">
        <f t="shared" si="33"/>
        <v>4.1262359010333274E-2</v>
      </c>
      <c r="H371" s="2" t="str">
        <f t="shared" si="34"/>
        <v>Sell</v>
      </c>
    </row>
    <row r="372" spans="1:8" ht="13.5" x14ac:dyDescent="0.25">
      <c r="A372" s="3">
        <f>TITRES_STAT!B375</f>
        <v>43238</v>
      </c>
      <c r="B372" s="5">
        <f>TITRES_STAT!D375</f>
        <v>2.8965999999999998</v>
      </c>
      <c r="C372" s="2">
        <f t="shared" si="30"/>
        <v>3.17289149112213</v>
      </c>
      <c r="D372" s="2">
        <f t="shared" si="32"/>
        <v>3.0779893838892765</v>
      </c>
      <c r="E372" s="2">
        <f t="shared" si="31"/>
        <v>9.4902107232853528E-2</v>
      </c>
      <c r="F372" s="2">
        <f t="shared" si="35"/>
        <v>4.9322061800710762E-2</v>
      </c>
      <c r="G372" s="2">
        <f t="shared" si="33"/>
        <v>4.5580045432142766E-2</v>
      </c>
      <c r="H372" s="2" t="str">
        <f t="shared" si="34"/>
        <v>Sell</v>
      </c>
    </row>
    <row r="373" spans="1:8" ht="13.5" x14ac:dyDescent="0.25">
      <c r="A373" s="3">
        <f>TITRES_STAT!B376</f>
        <v>43241</v>
      </c>
      <c r="B373" s="5">
        <f>TITRES_STAT!D376</f>
        <v>2.8965999999999998</v>
      </c>
      <c r="C373" s="2">
        <f t="shared" si="30"/>
        <v>3.1739081847956485</v>
      </c>
      <c r="D373" s="2">
        <f t="shared" si="32"/>
        <v>3.0645531332308118</v>
      </c>
      <c r="E373" s="2">
        <f t="shared" si="31"/>
        <v>0.10935505156483671</v>
      </c>
      <c r="F373" s="2">
        <f t="shared" si="35"/>
        <v>6.1328659753535957E-2</v>
      </c>
      <c r="G373" s="2">
        <f t="shared" si="33"/>
        <v>4.8026391811300757E-2</v>
      </c>
      <c r="H373" s="2" t="str">
        <f t="shared" si="34"/>
        <v>Sell</v>
      </c>
    </row>
    <row r="374" spans="1:8" ht="13.5" x14ac:dyDescent="0.25">
      <c r="A374" s="3">
        <f>TITRES_STAT!B377</f>
        <v>43242</v>
      </c>
      <c r="B374" s="5">
        <f>TITRES_STAT!D377</f>
        <v>2.8283999999999998</v>
      </c>
      <c r="C374" s="2">
        <f t="shared" si="30"/>
        <v>3.1657684640578565</v>
      </c>
      <c r="D374" s="2">
        <f t="shared" si="32"/>
        <v>3.047060308547048</v>
      </c>
      <c r="E374" s="2">
        <f t="shared" si="31"/>
        <v>0.11870815551080849</v>
      </c>
      <c r="F374" s="2">
        <f t="shared" si="35"/>
        <v>7.2804558904990463E-2</v>
      </c>
      <c r="G374" s="2">
        <f t="shared" si="33"/>
        <v>4.5903596605818026E-2</v>
      </c>
      <c r="H374" s="2" t="str">
        <f t="shared" si="34"/>
        <v>Sell</v>
      </c>
    </row>
    <row r="375" spans="1:8" ht="13.5" x14ac:dyDescent="0.25">
      <c r="A375" s="3">
        <f>TITRES_STAT!B378</f>
        <v>43243</v>
      </c>
      <c r="B375" s="5">
        <f>TITRES_STAT!D378</f>
        <v>2.7795999999999998</v>
      </c>
      <c r="C375" s="2">
        <f t="shared" si="30"/>
        <v>3.1453733157412631</v>
      </c>
      <c r="D375" s="2">
        <f t="shared" si="32"/>
        <v>3.0272484338398593</v>
      </c>
      <c r="E375" s="2">
        <f t="shared" si="31"/>
        <v>0.1181248819014038</v>
      </c>
      <c r="F375" s="2">
        <f t="shared" si="35"/>
        <v>8.1868623504273139E-2</v>
      </c>
      <c r="G375" s="2">
        <f t="shared" si="33"/>
        <v>3.6256258397130661E-2</v>
      </c>
      <c r="H375" s="2" t="str">
        <f t="shared" si="34"/>
        <v>Sell</v>
      </c>
    </row>
    <row r="376" spans="1:8" ht="13.5" x14ac:dyDescent="0.25">
      <c r="A376" s="3">
        <f>TITRES_STAT!B379</f>
        <v>43244</v>
      </c>
      <c r="B376" s="5">
        <f>TITRES_STAT!D379</f>
        <v>2.7795999999999998</v>
      </c>
      <c r="C376" s="2">
        <f t="shared" si="30"/>
        <v>3.1266081902426075</v>
      </c>
      <c r="D376" s="2">
        <f t="shared" si="32"/>
        <v>3.0089041054072774</v>
      </c>
      <c r="E376" s="2">
        <f t="shared" si="31"/>
        <v>0.11770408483533013</v>
      </c>
      <c r="F376" s="2">
        <f t="shared" si="35"/>
        <v>8.9035715770484539E-2</v>
      </c>
      <c r="G376" s="2">
        <f t="shared" si="33"/>
        <v>2.8668369064845586E-2</v>
      </c>
      <c r="H376" s="2" t="str">
        <f t="shared" si="34"/>
        <v>Sell</v>
      </c>
    </row>
    <row r="377" spans="1:8" ht="13.5" x14ac:dyDescent="0.25">
      <c r="A377" s="3">
        <f>TITRES_STAT!B380</f>
        <v>43245</v>
      </c>
      <c r="B377" s="5">
        <f>TITRES_STAT!D380</f>
        <v>2.7795999999999998</v>
      </c>
      <c r="C377" s="2">
        <f t="shared" si="30"/>
        <v>3.1107300071283603</v>
      </c>
      <c r="D377" s="2">
        <f t="shared" si="32"/>
        <v>2.9919186161178497</v>
      </c>
      <c r="E377" s="2">
        <f t="shared" si="31"/>
        <v>0.11881139101051064</v>
      </c>
      <c r="F377" s="2">
        <f t="shared" si="35"/>
        <v>9.4990850818489764E-2</v>
      </c>
      <c r="G377" s="2">
        <f t="shared" si="33"/>
        <v>2.3820540192020873E-2</v>
      </c>
      <c r="H377" s="2" t="str">
        <f t="shared" si="34"/>
        <v>Sell</v>
      </c>
    </row>
    <row r="378" spans="1:8" ht="13.5" x14ac:dyDescent="0.25">
      <c r="A378" s="3">
        <f>TITRES_STAT!B381</f>
        <v>43248</v>
      </c>
      <c r="B378" s="5">
        <f>TITRES_STAT!D381</f>
        <v>2.7016</v>
      </c>
      <c r="C378" s="2">
        <f t="shared" si="30"/>
        <v>3.0972946214163048</v>
      </c>
      <c r="D378" s="2">
        <f t="shared" si="32"/>
        <v>2.9704135334424535</v>
      </c>
      <c r="E378" s="2">
        <f t="shared" si="31"/>
        <v>0.12688108797385134</v>
      </c>
      <c r="F378" s="2">
        <f t="shared" si="35"/>
        <v>0.10136889824956208</v>
      </c>
      <c r="G378" s="2">
        <f t="shared" si="33"/>
        <v>2.5512189724289258E-2</v>
      </c>
      <c r="H378" s="2" t="str">
        <f t="shared" si="34"/>
        <v>Sell</v>
      </c>
    </row>
    <row r="379" spans="1:8" ht="13.5" x14ac:dyDescent="0.25">
      <c r="A379" s="3">
        <f>TITRES_STAT!B382</f>
        <v>43249</v>
      </c>
      <c r="B379" s="5">
        <f>TITRES_STAT!D382</f>
        <v>2.6236000000000002</v>
      </c>
      <c r="C379" s="2">
        <f t="shared" si="30"/>
        <v>3.085926218121489</v>
      </c>
      <c r="D379" s="2">
        <f t="shared" si="32"/>
        <v>2.9447236420763456</v>
      </c>
      <c r="E379" s="2">
        <f t="shared" si="31"/>
        <v>0.14120257604514341</v>
      </c>
      <c r="F379" s="2">
        <f t="shared" si="35"/>
        <v>0.10933563380867836</v>
      </c>
      <c r="G379" s="2">
        <f t="shared" si="33"/>
        <v>3.1866942236465051E-2</v>
      </c>
      <c r="H379" s="2" t="str">
        <f t="shared" si="34"/>
        <v>Sell</v>
      </c>
    </row>
    <row r="380" spans="1:8" ht="13.5" x14ac:dyDescent="0.25">
      <c r="A380" s="3">
        <f>TITRES_STAT!B383</f>
        <v>43250</v>
      </c>
      <c r="B380" s="5">
        <f>TITRES_STAT!D383</f>
        <v>2.6236000000000002</v>
      </c>
      <c r="C380" s="2">
        <f t="shared" si="30"/>
        <v>3.0628144922566447</v>
      </c>
      <c r="D380" s="2">
        <f t="shared" si="32"/>
        <v>2.9209367056262461</v>
      </c>
      <c r="E380" s="2">
        <f t="shared" si="31"/>
        <v>0.14187778663039863</v>
      </c>
      <c r="F380" s="2">
        <f t="shared" si="35"/>
        <v>0.11584406437302243</v>
      </c>
      <c r="G380" s="2">
        <f t="shared" si="33"/>
        <v>2.6033722257376199E-2</v>
      </c>
      <c r="H380" s="2" t="str">
        <f t="shared" si="34"/>
        <v>Sell</v>
      </c>
    </row>
    <row r="381" spans="1:8" ht="13.5" x14ac:dyDescent="0.25">
      <c r="A381" s="3">
        <f>TITRES_STAT!B384</f>
        <v>43251</v>
      </c>
      <c r="B381" s="5">
        <f>TITRES_STAT!D384</f>
        <v>2.6236000000000002</v>
      </c>
      <c r="C381" s="2">
        <f t="shared" si="30"/>
        <v>3.0432584165248531</v>
      </c>
      <c r="D381" s="2">
        <f t="shared" si="32"/>
        <v>2.8989117644687465</v>
      </c>
      <c r="E381" s="2">
        <f t="shared" si="31"/>
        <v>0.14434665205610653</v>
      </c>
      <c r="F381" s="2">
        <f t="shared" si="35"/>
        <v>0.12154458190963925</v>
      </c>
      <c r="G381" s="2">
        <f t="shared" si="33"/>
        <v>2.2802070146467276E-2</v>
      </c>
      <c r="H381" s="2" t="str">
        <f t="shared" si="34"/>
        <v>Sell</v>
      </c>
    </row>
    <row r="382" spans="1:8" ht="13.5" x14ac:dyDescent="0.25">
      <c r="A382" s="3">
        <f>TITRES_STAT!B385</f>
        <v>43252</v>
      </c>
      <c r="B382" s="5">
        <f>TITRES_STAT!D385</f>
        <v>2.7016</v>
      </c>
      <c r="C382" s="2">
        <f t="shared" si="30"/>
        <v>3.0206955832133371</v>
      </c>
      <c r="D382" s="2">
        <f t="shared" si="32"/>
        <v>2.8842960782118023</v>
      </c>
      <c r="E382" s="2">
        <f t="shared" si="31"/>
        <v>0.13639950500153475</v>
      </c>
      <c r="F382" s="2">
        <f t="shared" si="35"/>
        <v>0.12451556652801835</v>
      </c>
      <c r="G382" s="2">
        <f t="shared" si="33"/>
        <v>1.1883938473516403E-2</v>
      </c>
      <c r="H382" s="2" t="str">
        <f t="shared" si="34"/>
        <v>Sell</v>
      </c>
    </row>
    <row r="383" spans="1:8" ht="13.5" x14ac:dyDescent="0.25">
      <c r="A383" s="3">
        <f>TITRES_STAT!B386</f>
        <v>43255</v>
      </c>
      <c r="B383" s="5">
        <f>TITRES_STAT!D386</f>
        <v>2.7795999999999998</v>
      </c>
      <c r="C383" s="2">
        <f t="shared" si="30"/>
        <v>3.00160395502667</v>
      </c>
      <c r="D383" s="2">
        <f t="shared" si="32"/>
        <v>2.8765408131590764</v>
      </c>
      <c r="E383" s="2">
        <f t="shared" si="31"/>
        <v>0.1250631418675936</v>
      </c>
      <c r="F383" s="2">
        <f t="shared" si="35"/>
        <v>0.12462508159593341</v>
      </c>
      <c r="G383" s="2">
        <f t="shared" si="33"/>
        <v>4.3806027166018446E-4</v>
      </c>
      <c r="H383" s="2" t="str">
        <f t="shared" si="34"/>
        <v>Sell</v>
      </c>
    </row>
    <row r="384" spans="1:8" ht="13.5" x14ac:dyDescent="0.25">
      <c r="A384" s="3">
        <f>TITRES_STAT!B387</f>
        <v>43256</v>
      </c>
      <c r="B384" s="5">
        <f>TITRES_STAT!D387</f>
        <v>2.8576000000000001</v>
      </c>
      <c r="C384" s="2">
        <f t="shared" si="30"/>
        <v>2.9749571927148746</v>
      </c>
      <c r="D384" s="2">
        <f t="shared" si="32"/>
        <v>2.8751377899621078</v>
      </c>
      <c r="E384" s="2">
        <f t="shared" si="31"/>
        <v>9.9819402752766795E-2</v>
      </c>
      <c r="F384" s="2">
        <f t="shared" si="35"/>
        <v>0.1196639458273001</v>
      </c>
      <c r="G384" s="2">
        <f t="shared" si="33"/>
        <v>-1.9844543074533302E-2</v>
      </c>
      <c r="H384" s="2" t="str">
        <f t="shared" si="34"/>
        <v>Hold</v>
      </c>
    </row>
    <row r="385" spans="1:8" ht="13.5" x14ac:dyDescent="0.25">
      <c r="A385" s="3">
        <f>TITRES_STAT!B388</f>
        <v>43257</v>
      </c>
      <c r="B385" s="5">
        <f>TITRES_STAT!D388</f>
        <v>2.9843999999999999</v>
      </c>
      <c r="C385" s="2">
        <f t="shared" si="30"/>
        <v>2.9449022399895091</v>
      </c>
      <c r="D385" s="2">
        <f t="shared" si="32"/>
        <v>2.8832312870019519</v>
      </c>
      <c r="E385" s="2">
        <f t="shared" si="31"/>
        <v>6.1670952987557204E-2</v>
      </c>
      <c r="F385" s="2">
        <f t="shared" si="35"/>
        <v>0.10806534725935152</v>
      </c>
      <c r="G385" s="2">
        <f t="shared" si="33"/>
        <v>-4.6394394271794315E-2</v>
      </c>
      <c r="H385" s="2" t="str">
        <f t="shared" si="34"/>
        <v>Hold</v>
      </c>
    </row>
    <row r="386" spans="1:8" ht="13.5" x14ac:dyDescent="0.25">
      <c r="A386" s="3">
        <f>TITRES_STAT!B389</f>
        <v>43258</v>
      </c>
      <c r="B386" s="5">
        <f>TITRES_STAT!D389</f>
        <v>3.0722</v>
      </c>
      <c r="C386" s="2">
        <f t="shared" si="30"/>
        <v>2.9194711261449688</v>
      </c>
      <c r="D386" s="2">
        <f t="shared" si="32"/>
        <v>2.8972289694462519</v>
      </c>
      <c r="E386" s="2">
        <f t="shared" si="31"/>
        <v>2.2242156698716986E-2</v>
      </c>
      <c r="F386" s="2">
        <f t="shared" si="35"/>
        <v>9.0900709147224618E-2</v>
      </c>
      <c r="G386" s="2">
        <f t="shared" si="33"/>
        <v>-6.8658552448507632E-2</v>
      </c>
      <c r="H386" s="2" t="str">
        <f t="shared" si="34"/>
        <v>Hold</v>
      </c>
    </row>
    <row r="387" spans="1:8" ht="13.5" x14ac:dyDescent="0.25">
      <c r="A387" s="3">
        <f>TITRES_STAT!B390</f>
        <v>43259</v>
      </c>
      <c r="B387" s="5">
        <f>TITRES_STAT!D390</f>
        <v>3.0722</v>
      </c>
      <c r="C387" s="2">
        <f t="shared" si="30"/>
        <v>2.8979524913534354</v>
      </c>
      <c r="D387" s="2">
        <f t="shared" si="32"/>
        <v>2.9101897865243074</v>
      </c>
      <c r="E387" s="2">
        <f t="shared" si="31"/>
        <v>-1.223729517087202E-2</v>
      </c>
      <c r="F387" s="2">
        <f t="shared" si="35"/>
        <v>7.0273108283605293E-2</v>
      </c>
      <c r="G387" s="2">
        <f t="shared" si="33"/>
        <v>-8.2510403454477313E-2</v>
      </c>
      <c r="H387" s="2" t="str">
        <f t="shared" si="34"/>
        <v>Hold</v>
      </c>
    </row>
    <row r="388" spans="1:8" ht="13.5" x14ac:dyDescent="0.25">
      <c r="A388" s="3">
        <f>TITRES_STAT!B391</f>
        <v>43262</v>
      </c>
      <c r="B388" s="5">
        <f>TITRES_STAT!D391</f>
        <v>3.0722</v>
      </c>
      <c r="C388" s="2">
        <f t="shared" si="30"/>
        <v>2.8677444157605994</v>
      </c>
      <c r="D388" s="2">
        <f t="shared" si="32"/>
        <v>2.9221905430780626</v>
      </c>
      <c r="E388" s="2">
        <f t="shared" si="31"/>
        <v>-5.4446127317463233E-2</v>
      </c>
      <c r="F388" s="2">
        <f t="shared" si="35"/>
        <v>4.5329261163391588E-2</v>
      </c>
      <c r="G388" s="2">
        <f t="shared" si="33"/>
        <v>-9.9775388480854821E-2</v>
      </c>
      <c r="H388" s="2" t="str">
        <f t="shared" si="34"/>
        <v>Hold</v>
      </c>
    </row>
    <row r="389" spans="1:8" ht="13.5" x14ac:dyDescent="0.25">
      <c r="A389" s="3">
        <f>TITRES_STAT!B392</f>
        <v>43263</v>
      </c>
      <c r="B389" s="5">
        <f>TITRES_STAT!D392</f>
        <v>3.0722</v>
      </c>
      <c r="C389" s="2">
        <f t="shared" si="30"/>
        <v>2.8301837364128151</v>
      </c>
      <c r="D389" s="2">
        <f t="shared" si="32"/>
        <v>2.9333023547019099</v>
      </c>
      <c r="E389" s="2">
        <f t="shared" si="31"/>
        <v>-0.10311861828909485</v>
      </c>
      <c r="F389" s="2">
        <f t="shared" si="35"/>
        <v>1.5639685272894301E-2</v>
      </c>
      <c r="G389" s="2">
        <f t="shared" si="33"/>
        <v>-0.11875830356198916</v>
      </c>
      <c r="H389" s="2" t="str">
        <f t="shared" si="34"/>
        <v>Hold</v>
      </c>
    </row>
    <row r="390" spans="1:8" ht="13.5" x14ac:dyDescent="0.25">
      <c r="A390" s="3">
        <f>TITRES_STAT!B393</f>
        <v>43264</v>
      </c>
      <c r="B390" s="5">
        <f>TITRES_STAT!D393</f>
        <v>2.9258999999999999</v>
      </c>
      <c r="C390" s="2">
        <f t="shared" si="30"/>
        <v>2.798401623118536</v>
      </c>
      <c r="D390" s="2">
        <f t="shared" si="32"/>
        <v>2.9327540321313981</v>
      </c>
      <c r="E390" s="2">
        <f t="shared" si="31"/>
        <v>-0.13435240901286205</v>
      </c>
      <c r="F390" s="2">
        <f t="shared" si="35"/>
        <v>-1.4358733584256971E-2</v>
      </c>
      <c r="G390" s="2">
        <f t="shared" si="33"/>
        <v>-0.11999367542860508</v>
      </c>
      <c r="H390" s="2" t="str">
        <f t="shared" si="34"/>
        <v>Hold</v>
      </c>
    </row>
    <row r="391" spans="1:8" ht="13.5" x14ac:dyDescent="0.25">
      <c r="A391" s="3">
        <f>TITRES_STAT!B394</f>
        <v>43265</v>
      </c>
      <c r="B391" s="5">
        <f>TITRES_STAT!D394</f>
        <v>2.9161000000000001</v>
      </c>
      <c r="C391" s="2">
        <f t="shared" si="30"/>
        <v>2.7715090657156845</v>
      </c>
      <c r="D391" s="2">
        <f t="shared" si="32"/>
        <v>2.9315204001216646</v>
      </c>
      <c r="E391" s="2">
        <f t="shared" si="31"/>
        <v>-0.16001133440598014</v>
      </c>
      <c r="F391" s="2">
        <f t="shared" si="35"/>
        <v>-4.3489253748601603E-2</v>
      </c>
      <c r="G391" s="2">
        <f t="shared" si="33"/>
        <v>-0.11652208065737854</v>
      </c>
      <c r="H391" s="2" t="str">
        <f t="shared" si="34"/>
        <v>Hold</v>
      </c>
    </row>
    <row r="392" spans="1:8" ht="13.5" x14ac:dyDescent="0.25">
      <c r="A392" s="3">
        <f>TITRES_STAT!B395</f>
        <v>43269</v>
      </c>
      <c r="B392" s="5">
        <f>TITRES_STAT!D395</f>
        <v>2.9161000000000001</v>
      </c>
      <c r="C392" s="2">
        <f t="shared" si="30"/>
        <v>2.7607538248363488</v>
      </c>
      <c r="D392" s="2">
        <f t="shared" si="32"/>
        <v>2.9303781482608002</v>
      </c>
      <c r="E392" s="2">
        <f t="shared" si="31"/>
        <v>-0.16962432342445144</v>
      </c>
      <c r="F392" s="2">
        <f t="shared" si="35"/>
        <v>-6.8716267683771565E-2</v>
      </c>
      <c r="G392" s="2">
        <f t="shared" si="33"/>
        <v>-0.10090805574067988</v>
      </c>
      <c r="H392" s="2" t="str">
        <f t="shared" si="34"/>
        <v>Hold</v>
      </c>
    </row>
    <row r="393" spans="1:8" ht="13.5" x14ac:dyDescent="0.25">
      <c r="A393" s="3">
        <f>TITRES_STAT!B396</f>
        <v>43270</v>
      </c>
      <c r="B393" s="5">
        <f>TITRES_STAT!D396</f>
        <v>2.8771</v>
      </c>
      <c r="C393" s="2">
        <f t="shared" si="30"/>
        <v>2.7636532363999873</v>
      </c>
      <c r="D393" s="2">
        <f t="shared" si="32"/>
        <v>2.9264316187600001</v>
      </c>
      <c r="E393" s="2">
        <f t="shared" si="31"/>
        <v>-0.16277838236001285</v>
      </c>
      <c r="F393" s="2">
        <f t="shared" si="35"/>
        <v>-8.7528690619019828E-2</v>
      </c>
      <c r="G393" s="2">
        <f t="shared" si="33"/>
        <v>-7.5249691740993024E-2</v>
      </c>
      <c r="H393" s="2" t="str">
        <f t="shared" si="34"/>
        <v>Hold</v>
      </c>
    </row>
    <row r="394" spans="1:8" ht="13.5" x14ac:dyDescent="0.25">
      <c r="A394" s="3">
        <f>TITRES_STAT!B397</f>
        <v>43271</v>
      </c>
      <c r="B394" s="5">
        <f>TITRES_STAT!D397</f>
        <v>2.8771</v>
      </c>
      <c r="C394" s="2">
        <f t="shared" si="30"/>
        <v>2.7781065846461432</v>
      </c>
      <c r="D394" s="2">
        <f t="shared" si="32"/>
        <v>2.9227774247777778</v>
      </c>
      <c r="E394" s="2">
        <f t="shared" si="31"/>
        <v>-0.14467084013163456</v>
      </c>
      <c r="F394" s="2">
        <f t="shared" si="35"/>
        <v>-9.8957120521542777E-2</v>
      </c>
      <c r="G394" s="2">
        <f t="shared" si="33"/>
        <v>-4.5713719610091783E-2</v>
      </c>
      <c r="H394" s="2" t="str">
        <f t="shared" si="34"/>
        <v>Hold</v>
      </c>
    </row>
    <row r="395" spans="1:8" ht="13.5" x14ac:dyDescent="0.25">
      <c r="A395" s="3">
        <f>TITRES_STAT!B398</f>
        <v>43272</v>
      </c>
      <c r="B395" s="5">
        <f>TITRES_STAT!D398</f>
        <v>2.8283999999999998</v>
      </c>
      <c r="C395" s="2">
        <f t="shared" si="30"/>
        <v>2.8098440331621211</v>
      </c>
      <c r="D395" s="2">
        <f t="shared" si="32"/>
        <v>2.9157865044238682</v>
      </c>
      <c r="E395" s="2">
        <f t="shared" si="31"/>
        <v>-0.10594247126174716</v>
      </c>
      <c r="F395" s="2">
        <f t="shared" si="35"/>
        <v>-0.10035419066958366</v>
      </c>
      <c r="G395" s="2">
        <f t="shared" si="33"/>
        <v>-5.5882805921634998E-3</v>
      </c>
      <c r="H395" s="2" t="str">
        <f t="shared" si="34"/>
        <v>Hold</v>
      </c>
    </row>
    <row r="396" spans="1:8" ht="13.5" x14ac:dyDescent="0.25">
      <c r="A396" s="3">
        <f>TITRES_STAT!B399</f>
        <v>43273</v>
      </c>
      <c r="B396" s="5">
        <f>TITRES_STAT!D399</f>
        <v>2.8089</v>
      </c>
      <c r="C396" s="2">
        <f t="shared" si="30"/>
        <v>2.8502064895987176</v>
      </c>
      <c r="D396" s="2">
        <f t="shared" si="32"/>
        <v>2.9078689855776561</v>
      </c>
      <c r="E396" s="2">
        <f t="shared" si="31"/>
        <v>-5.7662495978938466E-2</v>
      </c>
      <c r="F396" s="2">
        <f t="shared" si="35"/>
        <v>-9.1815851731454623E-2</v>
      </c>
      <c r="G396" s="2">
        <f t="shared" si="33"/>
        <v>3.4153355752516157E-2</v>
      </c>
      <c r="H396" s="2" t="str">
        <f t="shared" si="34"/>
        <v>Sell</v>
      </c>
    </row>
    <row r="397" spans="1:8" ht="13.5" x14ac:dyDescent="0.25">
      <c r="A397" s="3">
        <f>TITRES_STAT!B400</f>
        <v>43276</v>
      </c>
      <c r="B397" s="5">
        <f>TITRES_STAT!D400</f>
        <v>2.7307999999999999</v>
      </c>
      <c r="C397" s="2">
        <f t="shared" si="30"/>
        <v>2.8843593373527607</v>
      </c>
      <c r="D397" s="2">
        <f t="shared" si="32"/>
        <v>2.8947527644237558</v>
      </c>
      <c r="E397" s="2">
        <f t="shared" si="31"/>
        <v>-1.0393427070995109E-2</v>
      </c>
      <c r="F397" s="2">
        <f t="shared" si="35"/>
        <v>-7.5531366799362717E-2</v>
      </c>
      <c r="G397" s="2">
        <f t="shared" si="33"/>
        <v>6.5137939728367608E-2</v>
      </c>
      <c r="H397" s="2" t="str">
        <f t="shared" si="34"/>
        <v>Sell</v>
      </c>
    </row>
    <row r="398" spans="1:8" ht="13.5" x14ac:dyDescent="0.25">
      <c r="A398" s="3">
        <f>TITRES_STAT!B401</f>
        <v>43277</v>
      </c>
      <c r="B398" s="5">
        <f>TITRES_STAT!D401</f>
        <v>2.8089</v>
      </c>
      <c r="C398" s="2">
        <f t="shared" si="30"/>
        <v>2.913257900836951</v>
      </c>
      <c r="D398" s="2">
        <f t="shared" si="32"/>
        <v>2.8883933003923667</v>
      </c>
      <c r="E398" s="2">
        <f t="shared" si="31"/>
        <v>2.4864600444584273E-2</v>
      </c>
      <c r="F398" s="2">
        <f t="shared" si="35"/>
        <v>-5.5452173350573328E-2</v>
      </c>
      <c r="G398" s="2">
        <f t="shared" si="33"/>
        <v>8.0316773795157601E-2</v>
      </c>
      <c r="H398" s="2" t="str">
        <f t="shared" si="34"/>
        <v>Sell</v>
      </c>
    </row>
    <row r="399" spans="1:8" ht="13.5" x14ac:dyDescent="0.25">
      <c r="A399" s="3">
        <f>TITRES_STAT!B402</f>
        <v>43278</v>
      </c>
      <c r="B399" s="5">
        <f>TITRES_STAT!D402</f>
        <v>2.7016</v>
      </c>
      <c r="C399" s="2">
        <f t="shared" ref="C399:C462" si="36">$C$4*B389+C398*(1-$C$4)</f>
        <v>2.9377105314774199</v>
      </c>
      <c r="D399" s="2">
        <f t="shared" si="32"/>
        <v>2.8745567596225619</v>
      </c>
      <c r="E399" s="2">
        <f t="shared" si="31"/>
        <v>6.3153771854858043E-2</v>
      </c>
      <c r="F399" s="2">
        <f t="shared" si="35"/>
        <v>-3.1730984309487058E-2</v>
      </c>
      <c r="G399" s="2">
        <f t="shared" si="33"/>
        <v>9.4884756164345108E-2</v>
      </c>
      <c r="H399" s="2" t="str">
        <f t="shared" si="34"/>
        <v>Sell</v>
      </c>
    </row>
    <row r="400" spans="1:8" ht="13.5" x14ac:dyDescent="0.25">
      <c r="A400" s="3">
        <f>TITRES_STAT!B403</f>
        <v>43279</v>
      </c>
      <c r="B400" s="5">
        <f>TITRES_STAT!D403</f>
        <v>2.6236000000000002</v>
      </c>
      <c r="C400" s="2">
        <f t="shared" si="36"/>
        <v>2.9358935266347399</v>
      </c>
      <c r="D400" s="2">
        <f t="shared" si="32"/>
        <v>2.8559673700208905</v>
      </c>
      <c r="E400" s="2">
        <f t="shared" si="31"/>
        <v>7.9926156613849386E-2</v>
      </c>
      <c r="F400" s="2">
        <f t="shared" si="35"/>
        <v>-9.399556124819769E-3</v>
      </c>
      <c r="G400" s="2">
        <f t="shared" si="33"/>
        <v>8.9325712738669155E-2</v>
      </c>
      <c r="H400" s="2" t="str">
        <f t="shared" si="34"/>
        <v>Sell</v>
      </c>
    </row>
    <row r="401" spans="1:8" ht="13.5" x14ac:dyDescent="0.25">
      <c r="A401" s="3">
        <f>TITRES_STAT!B404</f>
        <v>43280</v>
      </c>
      <c r="B401" s="5">
        <f>TITRES_STAT!D404</f>
        <v>2.6137999999999999</v>
      </c>
      <c r="C401" s="2">
        <f t="shared" si="36"/>
        <v>2.9328483686909337</v>
      </c>
      <c r="D401" s="2">
        <f t="shared" si="32"/>
        <v>2.8380290463156395</v>
      </c>
      <c r="E401" s="2">
        <f t="shared" si="31"/>
        <v>9.4819322375294224E-2</v>
      </c>
      <c r="F401" s="2">
        <f t="shared" si="35"/>
        <v>1.1444219575203031E-2</v>
      </c>
      <c r="G401" s="2">
        <f t="shared" si="33"/>
        <v>8.3375102800091194E-2</v>
      </c>
      <c r="H401" s="2" t="str">
        <f t="shared" si="34"/>
        <v>Sell</v>
      </c>
    </row>
    <row r="402" spans="1:8" ht="13.5" x14ac:dyDescent="0.25">
      <c r="A402" s="3">
        <f>TITRES_STAT!B405</f>
        <v>43283</v>
      </c>
      <c r="B402" s="5">
        <f>TITRES_STAT!D405</f>
        <v>2.5358000000000001</v>
      </c>
      <c r="C402" s="2">
        <f t="shared" si="36"/>
        <v>2.9302716965846365</v>
      </c>
      <c r="D402" s="2">
        <f t="shared" si="32"/>
        <v>2.8156417095515178</v>
      </c>
      <c r="E402" s="2">
        <f t="shared" si="31"/>
        <v>0.11462998703311866</v>
      </c>
      <c r="F402" s="2">
        <f t="shared" si="35"/>
        <v>3.2081373066786156E-2</v>
      </c>
      <c r="G402" s="2">
        <f t="shared" si="33"/>
        <v>8.2548613966332507E-2</v>
      </c>
      <c r="H402" s="2" t="str">
        <f t="shared" si="34"/>
        <v>Sell</v>
      </c>
    </row>
    <row r="403" spans="1:8" ht="13.5" x14ac:dyDescent="0.25">
      <c r="A403" s="3">
        <f>TITRES_STAT!B406</f>
        <v>43284</v>
      </c>
      <c r="B403" s="5">
        <f>TITRES_STAT!D406</f>
        <v>2.5358000000000001</v>
      </c>
      <c r="C403" s="2">
        <f t="shared" si="36"/>
        <v>2.9220914355716152</v>
      </c>
      <c r="D403" s="2">
        <f t="shared" si="32"/>
        <v>2.7949126940291831</v>
      </c>
      <c r="E403" s="2">
        <f t="shared" si="31"/>
        <v>0.12717874154243214</v>
      </c>
      <c r="F403" s="2">
        <f t="shared" si="35"/>
        <v>5.1100846761915356E-2</v>
      </c>
      <c r="G403" s="2">
        <f t="shared" si="33"/>
        <v>7.6077894780516783E-2</v>
      </c>
      <c r="H403" s="2" t="str">
        <f t="shared" si="34"/>
        <v>Sell</v>
      </c>
    </row>
    <row r="404" spans="1:8" ht="13.5" x14ac:dyDescent="0.25">
      <c r="A404" s="3">
        <f>TITRES_STAT!B407</f>
        <v>43285</v>
      </c>
      <c r="B404" s="5">
        <f>TITRES_STAT!D407</f>
        <v>2.5259999999999998</v>
      </c>
      <c r="C404" s="2">
        <f t="shared" si="36"/>
        <v>2.9151696762529049</v>
      </c>
      <c r="D404" s="2">
        <f t="shared" si="32"/>
        <v>2.7749932352122069</v>
      </c>
      <c r="E404" s="2">
        <f t="shared" si="31"/>
        <v>0.14017644104069804</v>
      </c>
      <c r="F404" s="2">
        <f t="shared" si="35"/>
        <v>6.8915965617671895E-2</v>
      </c>
      <c r="G404" s="2">
        <f t="shared" si="33"/>
        <v>7.1260475423026146E-2</v>
      </c>
      <c r="H404" s="2" t="str">
        <f t="shared" si="34"/>
        <v>Sell</v>
      </c>
    </row>
    <row r="405" spans="1:8" ht="13.5" x14ac:dyDescent="0.25">
      <c r="A405" s="3">
        <f>TITRES_STAT!B408</f>
        <v>43286</v>
      </c>
      <c r="B405" s="5">
        <f>TITRES_STAT!D408</f>
        <v>2.5163000000000002</v>
      </c>
      <c r="C405" s="2">
        <f t="shared" si="36"/>
        <v>2.9018204952909192</v>
      </c>
      <c r="D405" s="2">
        <f t="shared" si="32"/>
        <v>2.7558307733446359</v>
      </c>
      <c r="E405" s="2">
        <f t="shared" si="31"/>
        <v>0.14598972194628335</v>
      </c>
      <c r="F405" s="2">
        <f t="shared" si="35"/>
        <v>8.4330716883394191E-2</v>
      </c>
      <c r="G405" s="2">
        <f t="shared" si="33"/>
        <v>6.1659005062889155E-2</v>
      </c>
      <c r="H405" s="2" t="str">
        <f t="shared" si="34"/>
        <v>Sell</v>
      </c>
    </row>
    <row r="406" spans="1:8" ht="13.5" x14ac:dyDescent="0.25">
      <c r="A406" s="3">
        <f>TITRES_STAT!B409</f>
        <v>43287</v>
      </c>
      <c r="B406" s="5">
        <f>TITRES_STAT!D409</f>
        <v>2.3797000000000001</v>
      </c>
      <c r="C406" s="2">
        <f t="shared" si="36"/>
        <v>2.8875250344769317</v>
      </c>
      <c r="D406" s="2">
        <f t="shared" si="32"/>
        <v>2.7279692345783668</v>
      </c>
      <c r="E406" s="2">
        <f t="shared" si="31"/>
        <v>0.15955579989856483</v>
      </c>
      <c r="F406" s="2">
        <f t="shared" si="35"/>
        <v>9.9375733486428308E-2</v>
      </c>
      <c r="G406" s="2">
        <f t="shared" si="33"/>
        <v>6.0180066412136524E-2</v>
      </c>
      <c r="H406" s="2" t="str">
        <f t="shared" si="34"/>
        <v>Sell</v>
      </c>
    </row>
    <row r="407" spans="1:8" ht="13.5" x14ac:dyDescent="0.25">
      <c r="A407" s="3">
        <f>TITRES_STAT!B410</f>
        <v>43290</v>
      </c>
      <c r="B407" s="5">
        <f>TITRES_STAT!D410</f>
        <v>2.3797000000000001</v>
      </c>
      <c r="C407" s="2">
        <f t="shared" si="36"/>
        <v>2.8634134907112498</v>
      </c>
      <c r="D407" s="2">
        <f t="shared" si="32"/>
        <v>2.7021715134984881</v>
      </c>
      <c r="E407" s="2">
        <f t="shared" si="31"/>
        <v>0.16124197721276179</v>
      </c>
      <c r="F407" s="2">
        <f t="shared" si="35"/>
        <v>0.11174898223169502</v>
      </c>
      <c r="G407" s="2">
        <f t="shared" si="33"/>
        <v>4.9492994981066768E-2</v>
      </c>
      <c r="H407" s="2" t="str">
        <f t="shared" si="34"/>
        <v>Sell</v>
      </c>
    </row>
    <row r="408" spans="1:8" ht="13.5" x14ac:dyDescent="0.25">
      <c r="A408" s="3">
        <f>TITRES_STAT!B411</f>
        <v>43291</v>
      </c>
      <c r="B408" s="5">
        <f>TITRES_STAT!D411</f>
        <v>2.331</v>
      </c>
      <c r="C408" s="2">
        <f t="shared" si="36"/>
        <v>2.8550267998325962</v>
      </c>
      <c r="D408" s="2">
        <f t="shared" si="32"/>
        <v>2.674677327313415</v>
      </c>
      <c r="E408" s="2">
        <f t="shared" si="31"/>
        <v>0.18034947251918121</v>
      </c>
      <c r="F408" s="2">
        <f t="shared" si="35"/>
        <v>0.12546908028919226</v>
      </c>
      <c r="G408" s="2">
        <f t="shared" si="33"/>
        <v>5.4880392229988945E-2</v>
      </c>
      <c r="H408" s="2" t="str">
        <f t="shared" si="34"/>
        <v>Sell</v>
      </c>
    </row>
    <row r="409" spans="1:8" ht="13.5" x14ac:dyDescent="0.25">
      <c r="A409" s="3">
        <f>TITRES_STAT!B412</f>
        <v>43292</v>
      </c>
      <c r="B409" s="5">
        <f>TITRES_STAT!D412</f>
        <v>2.2627000000000002</v>
      </c>
      <c r="C409" s="2">
        <f t="shared" si="36"/>
        <v>2.8314226767814272</v>
      </c>
      <c r="D409" s="2">
        <f t="shared" si="32"/>
        <v>2.6441604882531617</v>
      </c>
      <c r="E409" s="2">
        <f t="shared" si="31"/>
        <v>0.18726218852826548</v>
      </c>
      <c r="F409" s="2">
        <f t="shared" si="35"/>
        <v>0.13782770193700691</v>
      </c>
      <c r="G409" s="2">
        <f t="shared" si="33"/>
        <v>4.943448659125857E-2</v>
      </c>
      <c r="H409" s="2" t="str">
        <f t="shared" si="34"/>
        <v>Sell</v>
      </c>
    </row>
    <row r="410" spans="1:8" ht="13.5" x14ac:dyDescent="0.25">
      <c r="A410" s="3">
        <f>TITRES_STAT!B413</f>
        <v>43293</v>
      </c>
      <c r="B410" s="5">
        <f>TITRES_STAT!D413</f>
        <v>2.3895</v>
      </c>
      <c r="C410" s="2">
        <f t="shared" si="36"/>
        <v>2.7994499572765923</v>
      </c>
      <c r="D410" s="2">
        <f t="shared" si="32"/>
        <v>2.6252967483825573</v>
      </c>
      <c r="E410" s="2">
        <f t="shared" si="31"/>
        <v>0.17415320889403496</v>
      </c>
      <c r="F410" s="2">
        <f t="shared" si="35"/>
        <v>0.14509280332841254</v>
      </c>
      <c r="G410" s="2">
        <f t="shared" si="33"/>
        <v>2.9060405565622421E-2</v>
      </c>
      <c r="H410" s="2" t="str">
        <f t="shared" si="34"/>
        <v>Sell</v>
      </c>
    </row>
    <row r="411" spans="1:8" ht="13.5" x14ac:dyDescent="0.25">
      <c r="A411" s="3">
        <f>TITRES_STAT!B414</f>
        <v>43294</v>
      </c>
      <c r="B411" s="5">
        <f>TITRES_STAT!D414</f>
        <v>2.2822</v>
      </c>
      <c r="C411" s="2">
        <f t="shared" si="36"/>
        <v>2.7708884253878856</v>
      </c>
      <c r="D411" s="2">
        <f t="shared" si="32"/>
        <v>2.5998821744282936</v>
      </c>
      <c r="E411" s="2">
        <f t="shared" si="31"/>
        <v>0.17100625095959199</v>
      </c>
      <c r="F411" s="2">
        <f t="shared" si="35"/>
        <v>0.15027549285464842</v>
      </c>
      <c r="G411" s="2">
        <f t="shared" si="33"/>
        <v>2.073075810494357E-2</v>
      </c>
      <c r="H411" s="2" t="str">
        <f t="shared" si="34"/>
        <v>Sell</v>
      </c>
    </row>
    <row r="412" spans="1:8" ht="13.5" x14ac:dyDescent="0.25">
      <c r="A412" s="3">
        <f>TITRES_STAT!B415</f>
        <v>43297</v>
      </c>
      <c r="B412" s="5">
        <f>TITRES_STAT!D415</f>
        <v>2.3407</v>
      </c>
      <c r="C412" s="2">
        <f t="shared" si="36"/>
        <v>2.7347209753282109</v>
      </c>
      <c r="D412" s="2">
        <f t="shared" si="32"/>
        <v>2.5806834948410127</v>
      </c>
      <c r="E412" s="2">
        <f t="shared" ref="E412:E475" si="37">C412-D412</f>
        <v>0.15403748048719823</v>
      </c>
      <c r="F412" s="2">
        <f t="shared" si="35"/>
        <v>0.15102789038115838</v>
      </c>
      <c r="G412" s="2">
        <f t="shared" si="33"/>
        <v>3.00959010603985E-3</v>
      </c>
      <c r="H412" s="2" t="str">
        <f t="shared" si="34"/>
        <v>Sell</v>
      </c>
    </row>
    <row r="413" spans="1:8" ht="13.5" x14ac:dyDescent="0.25">
      <c r="A413" s="3">
        <f>TITRES_STAT!B416</f>
        <v>43298</v>
      </c>
      <c r="B413" s="5">
        <f>TITRES_STAT!D416</f>
        <v>2.3407</v>
      </c>
      <c r="C413" s="2">
        <f t="shared" si="36"/>
        <v>2.7041177483546397</v>
      </c>
      <c r="D413" s="2">
        <f t="shared" ref="D413:D476" si="38">$D$4*B413+(1-$D$4)*D412</f>
        <v>2.5629069396676041</v>
      </c>
      <c r="E413" s="2">
        <f t="shared" si="37"/>
        <v>0.14121080868703562</v>
      </c>
      <c r="F413" s="2">
        <f t="shared" si="35"/>
        <v>0.14906447404233383</v>
      </c>
      <c r="G413" s="2">
        <f t="shared" si="33"/>
        <v>-7.8536653552982172E-3</v>
      </c>
      <c r="H413" s="2" t="str">
        <f t="shared" si="34"/>
        <v>Hold</v>
      </c>
    </row>
    <row r="414" spans="1:8" ht="13.5" x14ac:dyDescent="0.25">
      <c r="A414" s="3">
        <f>TITRES_STAT!B417</f>
        <v>43299</v>
      </c>
      <c r="B414" s="5">
        <f>TITRES_STAT!D417</f>
        <v>2.3407</v>
      </c>
      <c r="C414" s="2">
        <f t="shared" si="36"/>
        <v>2.676715017838541</v>
      </c>
      <c r="D414" s="2">
        <f t="shared" si="38"/>
        <v>2.5464471663588926</v>
      </c>
      <c r="E414" s="2">
        <f t="shared" si="37"/>
        <v>0.13026785147964848</v>
      </c>
      <c r="F414" s="2">
        <f t="shared" si="35"/>
        <v>0.14530514952979678</v>
      </c>
      <c r="G414" s="2">
        <f t="shared" si="33"/>
        <v>-1.5037298050148307E-2</v>
      </c>
      <c r="H414" s="2" t="str">
        <f t="shared" si="34"/>
        <v>Hold</v>
      </c>
    </row>
    <row r="415" spans="1:8" ht="13.5" x14ac:dyDescent="0.25">
      <c r="A415" s="3">
        <f>TITRES_STAT!B418</f>
        <v>43300</v>
      </c>
      <c r="B415" s="5">
        <f>TITRES_STAT!D418</f>
        <v>2.3016999999999999</v>
      </c>
      <c r="C415" s="2">
        <f t="shared" si="36"/>
        <v>2.6520357843249194</v>
      </c>
      <c r="D415" s="2">
        <f t="shared" si="38"/>
        <v>2.5283177466286042</v>
      </c>
      <c r="E415" s="2">
        <f t="shared" si="37"/>
        <v>0.12371803769631518</v>
      </c>
      <c r="F415" s="2">
        <f t="shared" si="35"/>
        <v>0.14098772716310048</v>
      </c>
      <c r="G415" s="2">
        <f t="shared" si="33"/>
        <v>-1.726968946678531E-2</v>
      </c>
      <c r="H415" s="2" t="str">
        <f t="shared" si="34"/>
        <v>Hold</v>
      </c>
    </row>
    <row r="416" spans="1:8" ht="13.5" x14ac:dyDescent="0.25">
      <c r="A416" s="3">
        <f>TITRES_STAT!B419</f>
        <v>43301</v>
      </c>
      <c r="B416" s="5">
        <f>TITRES_STAT!D419</f>
        <v>2.3407</v>
      </c>
      <c r="C416" s="2">
        <f t="shared" si="36"/>
        <v>2.6101379713518549</v>
      </c>
      <c r="D416" s="2">
        <f t="shared" si="38"/>
        <v>2.5144201357672262</v>
      </c>
      <c r="E416" s="2">
        <f t="shared" si="37"/>
        <v>9.5717835584628652E-2</v>
      </c>
      <c r="F416" s="2">
        <f t="shared" si="35"/>
        <v>0.13193374884740611</v>
      </c>
      <c r="G416" s="2">
        <f t="shared" si="33"/>
        <v>-3.6215913262777455E-2</v>
      </c>
      <c r="H416" s="2" t="str">
        <f t="shared" si="34"/>
        <v>Hold</v>
      </c>
    </row>
    <row r="417" spans="1:8" ht="13.5" x14ac:dyDescent="0.25">
      <c r="A417" s="3">
        <f>TITRES_STAT!B420</f>
        <v>43304</v>
      </c>
      <c r="B417" s="5">
        <f>TITRES_STAT!D420</f>
        <v>2.3992</v>
      </c>
      <c r="C417" s="2">
        <f t="shared" si="36"/>
        <v>2.5746859757592619</v>
      </c>
      <c r="D417" s="2">
        <f t="shared" si="38"/>
        <v>2.5058853108955796</v>
      </c>
      <c r="E417" s="2">
        <f t="shared" si="37"/>
        <v>6.8800664863682304E-2</v>
      </c>
      <c r="F417" s="2">
        <f t="shared" si="35"/>
        <v>0.11930713205066135</v>
      </c>
      <c r="G417" s="2">
        <f t="shared" si="33"/>
        <v>-5.0506467186979043E-2</v>
      </c>
      <c r="H417" s="2" t="str">
        <f t="shared" si="34"/>
        <v>Hold</v>
      </c>
    </row>
    <row r="418" spans="1:8" ht="13.5" x14ac:dyDescent="0.25">
      <c r="A418" s="3">
        <f>TITRES_STAT!B421</f>
        <v>43305</v>
      </c>
      <c r="B418" s="5">
        <f>TITRES_STAT!D421</f>
        <v>2.4186999999999999</v>
      </c>
      <c r="C418" s="2">
        <f t="shared" si="36"/>
        <v>2.5371958256424527</v>
      </c>
      <c r="D418" s="2">
        <f t="shared" si="38"/>
        <v>2.4994271397181294</v>
      </c>
      <c r="E418" s="2">
        <f t="shared" si="37"/>
        <v>3.7768685924323364E-2</v>
      </c>
      <c r="F418" s="2">
        <f t="shared" si="35"/>
        <v>0.10299944282539375</v>
      </c>
      <c r="G418" s="2">
        <f t="shared" si="33"/>
        <v>-6.5230756901070386E-2</v>
      </c>
      <c r="H418" s="2" t="str">
        <f t="shared" si="34"/>
        <v>Hold</v>
      </c>
    </row>
    <row r="419" spans="1:8" ht="13.5" x14ac:dyDescent="0.25">
      <c r="A419" s="3">
        <f>TITRES_STAT!B422</f>
        <v>43307</v>
      </c>
      <c r="B419" s="5">
        <f>TITRES_STAT!D422</f>
        <v>2.3504999999999998</v>
      </c>
      <c r="C419" s="2">
        <f t="shared" si="36"/>
        <v>2.4949656986205366</v>
      </c>
      <c r="D419" s="2">
        <f t="shared" si="38"/>
        <v>2.4883954997390085</v>
      </c>
      <c r="E419" s="2">
        <f t="shared" si="37"/>
        <v>6.5701988815280998E-3</v>
      </c>
      <c r="F419" s="2">
        <f t="shared" si="35"/>
        <v>8.3713594036620625E-2</v>
      </c>
      <c r="G419" s="2">
        <f t="shared" si="33"/>
        <v>-7.7143395155092526E-2</v>
      </c>
      <c r="H419" s="2" t="str">
        <f t="shared" si="34"/>
        <v>Hold</v>
      </c>
    </row>
    <row r="420" spans="1:8" ht="13.5" x14ac:dyDescent="0.25">
      <c r="A420" s="3">
        <f>TITRES_STAT!B423</f>
        <v>43308</v>
      </c>
      <c r="B420" s="5">
        <f>TITRES_STAT!D423</f>
        <v>2.2822</v>
      </c>
      <c r="C420" s="2">
        <f t="shared" si="36"/>
        <v>2.4787402065250697</v>
      </c>
      <c r="D420" s="2">
        <f t="shared" si="38"/>
        <v>2.4731217590176002</v>
      </c>
      <c r="E420" s="2">
        <f t="shared" si="37"/>
        <v>5.6184475074694262E-3</v>
      </c>
      <c r="F420" s="2">
        <f t="shared" si="35"/>
        <v>6.8094564730790383E-2</v>
      </c>
      <c r="G420" s="2">
        <f t="shared" ref="G420:G483" si="39">E420-F420</f>
        <v>-6.2476117223320957E-2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43311</v>
      </c>
      <c r="B421" s="5">
        <f>TITRES_STAT!D424</f>
        <v>2.2528999999999999</v>
      </c>
      <c r="C421" s="2">
        <f t="shared" si="36"/>
        <v>2.4485032516750591</v>
      </c>
      <c r="D421" s="2">
        <f t="shared" si="38"/>
        <v>2.4568090361274075</v>
      </c>
      <c r="E421" s="2">
        <f t="shared" si="37"/>
        <v>-8.3057844523484192E-3</v>
      </c>
      <c r="F421" s="2">
        <f t="shared" ref="F421:F484" si="41">(E421*(2/(10)))+((1-(2/10))*F420)</f>
        <v>5.2814494894162629E-2</v>
      </c>
      <c r="G421" s="2">
        <f t="shared" si="39"/>
        <v>-6.1120279346511049E-2</v>
      </c>
      <c r="H421" s="2" t="str">
        <f t="shared" si="40"/>
        <v>Hold</v>
      </c>
    </row>
    <row r="422" spans="1:8" ht="13.5" x14ac:dyDescent="0.25">
      <c r="A422" s="3">
        <f>TITRES_STAT!B425</f>
        <v>43312</v>
      </c>
      <c r="B422" s="5">
        <f>TITRES_STAT!D425</f>
        <v>2.2528999999999999</v>
      </c>
      <c r="C422" s="2">
        <f t="shared" si="36"/>
        <v>2.4319181360327424</v>
      </c>
      <c r="D422" s="2">
        <f t="shared" si="38"/>
        <v>2.4417046630809329</v>
      </c>
      <c r="E422" s="2">
        <f t="shared" si="37"/>
        <v>-9.7865270481904965E-3</v>
      </c>
      <c r="F422" s="2">
        <f t="shared" si="41"/>
        <v>4.0294290505692006E-2</v>
      </c>
      <c r="G422" s="2">
        <f t="shared" si="39"/>
        <v>-5.0080817553882502E-2</v>
      </c>
      <c r="H422" s="2" t="str">
        <f t="shared" si="40"/>
        <v>Hold</v>
      </c>
    </row>
    <row r="423" spans="1:8" ht="13.5" x14ac:dyDescent="0.25">
      <c r="A423" s="3">
        <f>TITRES_STAT!B426</f>
        <v>43313</v>
      </c>
      <c r="B423" s="5">
        <f>TITRES_STAT!D426</f>
        <v>2.2528999999999999</v>
      </c>
      <c r="C423" s="2">
        <f t="shared" si="36"/>
        <v>2.4178845766430896</v>
      </c>
      <c r="D423" s="2">
        <f t="shared" si="38"/>
        <v>2.4277191324823453</v>
      </c>
      <c r="E423" s="2">
        <f t="shared" si="37"/>
        <v>-9.834555839255632E-3</v>
      </c>
      <c r="F423" s="2">
        <f t="shared" si="41"/>
        <v>3.026852123670248E-2</v>
      </c>
      <c r="G423" s="2">
        <f t="shared" si="39"/>
        <v>-4.0103077075958116E-2</v>
      </c>
      <c r="H423" s="2" t="str">
        <f t="shared" si="40"/>
        <v>Hold</v>
      </c>
    </row>
    <row r="424" spans="1:8" ht="13.5" x14ac:dyDescent="0.25">
      <c r="A424" s="3">
        <f>TITRES_STAT!B427</f>
        <v>43314</v>
      </c>
      <c r="B424" s="5">
        <f>TITRES_STAT!D427</f>
        <v>2.2528999999999999</v>
      </c>
      <c r="C424" s="2">
        <f t="shared" si="36"/>
        <v>2.4060100263903066</v>
      </c>
      <c r="D424" s="2">
        <f t="shared" si="38"/>
        <v>2.4147695671132827</v>
      </c>
      <c r="E424" s="2">
        <f t="shared" si="37"/>
        <v>-8.7595407229761335E-3</v>
      </c>
      <c r="F424" s="2">
        <f t="shared" si="41"/>
        <v>2.2462908844766757E-2</v>
      </c>
      <c r="G424" s="2">
        <f t="shared" si="39"/>
        <v>-3.122244956774289E-2</v>
      </c>
      <c r="H424" s="2" t="str">
        <f t="shared" si="40"/>
        <v>Hold</v>
      </c>
    </row>
    <row r="425" spans="1:8" ht="13.5" x14ac:dyDescent="0.25">
      <c r="A425" s="3">
        <f>TITRES_STAT!B428</f>
        <v>43315</v>
      </c>
      <c r="B425" s="5">
        <f>TITRES_STAT!D428</f>
        <v>2.2528999999999999</v>
      </c>
      <c r="C425" s="2">
        <f t="shared" si="36"/>
        <v>2.3899623300225672</v>
      </c>
      <c r="D425" s="2">
        <f t="shared" si="38"/>
        <v>2.402779228808595</v>
      </c>
      <c r="E425" s="2">
        <f t="shared" si="37"/>
        <v>-1.2816898786027764E-2</v>
      </c>
      <c r="F425" s="2">
        <f t="shared" si="41"/>
        <v>1.5406947318607853E-2</v>
      </c>
      <c r="G425" s="2">
        <f t="shared" si="39"/>
        <v>-2.8223846104635616E-2</v>
      </c>
      <c r="H425" s="2" t="str">
        <f t="shared" si="40"/>
        <v>Hold</v>
      </c>
    </row>
    <row r="426" spans="1:8" ht="13.5" x14ac:dyDescent="0.25">
      <c r="A426" s="3">
        <f>TITRES_STAT!B429</f>
        <v>43318</v>
      </c>
      <c r="B426" s="5">
        <f>TITRES_STAT!D429</f>
        <v>2.2528999999999999</v>
      </c>
      <c r="C426" s="2">
        <f t="shared" si="36"/>
        <v>2.3823835100190953</v>
      </c>
      <c r="D426" s="2">
        <f t="shared" si="38"/>
        <v>2.3916770637116618</v>
      </c>
      <c r="E426" s="2">
        <f t="shared" si="37"/>
        <v>-9.2935536925664586E-3</v>
      </c>
      <c r="F426" s="2">
        <f t="shared" si="41"/>
        <v>1.0466847116372991E-2</v>
      </c>
      <c r="G426" s="2">
        <f t="shared" si="39"/>
        <v>-1.9760400808939448E-2</v>
      </c>
      <c r="H426" s="2" t="str">
        <f t="shared" si="40"/>
        <v>Hold</v>
      </c>
    </row>
    <row r="427" spans="1:8" ht="13.5" x14ac:dyDescent="0.25">
      <c r="A427" s="3">
        <f>TITRES_STAT!B430</f>
        <v>43319</v>
      </c>
      <c r="B427" s="5">
        <f>TITRES_STAT!D430</f>
        <v>2.2139000000000002</v>
      </c>
      <c r="C427" s="2">
        <f t="shared" si="36"/>
        <v>2.3849706623238496</v>
      </c>
      <c r="D427" s="2">
        <f t="shared" si="38"/>
        <v>2.378508392325613</v>
      </c>
      <c r="E427" s="2">
        <f t="shared" si="37"/>
        <v>6.462269998236625E-3</v>
      </c>
      <c r="F427" s="2">
        <f t="shared" si="41"/>
        <v>9.6659316927457193E-3</v>
      </c>
      <c r="G427" s="2">
        <f t="shared" si="39"/>
        <v>-3.2036616945090943E-3</v>
      </c>
      <c r="H427" s="2" t="str">
        <f t="shared" si="40"/>
        <v>Hold</v>
      </c>
    </row>
    <row r="428" spans="1:8" ht="13.5" x14ac:dyDescent="0.25">
      <c r="A428" s="3">
        <f>TITRES_STAT!B431</f>
        <v>43320</v>
      </c>
      <c r="B428" s="5">
        <f>TITRES_STAT!D431</f>
        <v>2.2724000000000002</v>
      </c>
      <c r="C428" s="2">
        <f t="shared" si="36"/>
        <v>2.3901597911971035</v>
      </c>
      <c r="D428" s="2">
        <f t="shared" si="38"/>
        <v>2.3706485114126048</v>
      </c>
      <c r="E428" s="2">
        <f t="shared" si="37"/>
        <v>1.9511279784498736E-2</v>
      </c>
      <c r="F428" s="2">
        <f t="shared" si="41"/>
        <v>1.1635001311096323E-2</v>
      </c>
      <c r="G428" s="2">
        <f t="shared" si="39"/>
        <v>7.8762784734024132E-3</v>
      </c>
      <c r="H428" s="2" t="str">
        <f t="shared" si="40"/>
        <v>Sell</v>
      </c>
    </row>
    <row r="429" spans="1:8" ht="13.5" x14ac:dyDescent="0.25">
      <c r="A429" s="3">
        <f>TITRES_STAT!B432</f>
        <v>43321</v>
      </c>
      <c r="B429" s="5">
        <f>TITRES_STAT!D432</f>
        <v>2.37</v>
      </c>
      <c r="C429" s="2">
        <f t="shared" si="36"/>
        <v>2.3840582848590874</v>
      </c>
      <c r="D429" s="2">
        <f t="shared" si="38"/>
        <v>2.3706004735301898</v>
      </c>
      <c r="E429" s="2">
        <f t="shared" si="37"/>
        <v>1.3457811328897673E-2</v>
      </c>
      <c r="F429" s="2">
        <f t="shared" si="41"/>
        <v>1.1999563314656594E-2</v>
      </c>
      <c r="G429" s="2">
        <f t="shared" si="39"/>
        <v>1.4582480142410793E-3</v>
      </c>
      <c r="H429" s="2" t="str">
        <f t="shared" si="40"/>
        <v>Sell</v>
      </c>
    </row>
    <row r="430" spans="1:8" ht="13.5" x14ac:dyDescent="0.25">
      <c r="A430" s="3">
        <f>TITRES_STAT!B433</f>
        <v>43322</v>
      </c>
      <c r="B430" s="5">
        <f>TITRES_STAT!D433</f>
        <v>2.4674999999999998</v>
      </c>
      <c r="C430" s="2">
        <f t="shared" si="36"/>
        <v>2.368387779496151</v>
      </c>
      <c r="D430" s="2">
        <f t="shared" si="38"/>
        <v>2.3777782162316572</v>
      </c>
      <c r="E430" s="2">
        <f t="shared" si="37"/>
        <v>-9.3904367355062135E-3</v>
      </c>
      <c r="F430" s="2">
        <f t="shared" si="41"/>
        <v>7.7215633046240333E-3</v>
      </c>
      <c r="G430" s="2">
        <f t="shared" si="39"/>
        <v>-1.7112000040130249E-2</v>
      </c>
      <c r="H430" s="2" t="str">
        <f t="shared" si="40"/>
        <v>Hold</v>
      </c>
    </row>
    <row r="431" spans="1:8" ht="13.5" x14ac:dyDescent="0.25">
      <c r="A431" s="3">
        <f>TITRES_STAT!B434</f>
        <v>43326</v>
      </c>
      <c r="B431" s="5">
        <f>TITRES_STAT!D434</f>
        <v>2.5065</v>
      </c>
      <c r="C431" s="2">
        <f t="shared" si="36"/>
        <v>2.3506204288044352</v>
      </c>
      <c r="D431" s="2">
        <f t="shared" si="38"/>
        <v>2.3873131631774602</v>
      </c>
      <c r="E431" s="2">
        <f t="shared" si="37"/>
        <v>-3.6692734373025004E-2</v>
      </c>
      <c r="F431" s="2">
        <f t="shared" si="41"/>
        <v>-1.1612962309057737E-3</v>
      </c>
      <c r="G431" s="2">
        <f t="shared" si="39"/>
        <v>-3.5531438142119232E-2</v>
      </c>
      <c r="H431" s="2" t="str">
        <f t="shared" si="40"/>
        <v>Hold</v>
      </c>
    </row>
    <row r="432" spans="1:8" ht="13.5" x14ac:dyDescent="0.25">
      <c r="A432" s="3">
        <f>TITRES_STAT!B435</f>
        <v>43327</v>
      </c>
      <c r="B432" s="5">
        <f>TITRES_STAT!D435</f>
        <v>2.5065</v>
      </c>
      <c r="C432" s="2">
        <f t="shared" si="36"/>
        <v>2.3355865166806762</v>
      </c>
      <c r="D432" s="2">
        <f t="shared" si="38"/>
        <v>2.3961418177569076</v>
      </c>
      <c r="E432" s="2">
        <f t="shared" si="37"/>
        <v>-6.0555301076231416E-2</v>
      </c>
      <c r="F432" s="2">
        <f t="shared" si="41"/>
        <v>-1.3040097199970903E-2</v>
      </c>
      <c r="G432" s="2">
        <f t="shared" si="39"/>
        <v>-4.7515203876260514E-2</v>
      </c>
      <c r="H432" s="2" t="str">
        <f t="shared" si="40"/>
        <v>Hold</v>
      </c>
    </row>
    <row r="433" spans="1:8" ht="13.5" x14ac:dyDescent="0.25">
      <c r="A433" s="3">
        <f>TITRES_STAT!B436</f>
        <v>43328</v>
      </c>
      <c r="B433" s="5">
        <f>TITRES_STAT!D436</f>
        <v>2.4382999999999999</v>
      </c>
      <c r="C433" s="2">
        <f t="shared" si="36"/>
        <v>2.3228655141144183</v>
      </c>
      <c r="D433" s="2">
        <f t="shared" si="38"/>
        <v>2.3992646460712108</v>
      </c>
      <c r="E433" s="2">
        <f t="shared" si="37"/>
        <v>-7.6399131956792488E-2</v>
      </c>
      <c r="F433" s="2">
        <f t="shared" si="41"/>
        <v>-2.5711904151335223E-2</v>
      </c>
      <c r="G433" s="2">
        <f t="shared" si="39"/>
        <v>-5.0687227805457265E-2</v>
      </c>
      <c r="H433" s="2" t="str">
        <f t="shared" si="40"/>
        <v>Hold</v>
      </c>
    </row>
    <row r="434" spans="1:8" ht="13.5" x14ac:dyDescent="0.25">
      <c r="A434" s="3">
        <f>TITRES_STAT!B437</f>
        <v>43329</v>
      </c>
      <c r="B434" s="5">
        <f>TITRES_STAT!D437</f>
        <v>2.4382999999999999</v>
      </c>
      <c r="C434" s="2">
        <f t="shared" si="36"/>
        <v>2.3121015888660463</v>
      </c>
      <c r="D434" s="2">
        <f t="shared" si="38"/>
        <v>2.4021561537696399</v>
      </c>
      <c r="E434" s="2">
        <f t="shared" si="37"/>
        <v>-9.0054564903593537E-2</v>
      </c>
      <c r="F434" s="2">
        <f t="shared" si="41"/>
        <v>-3.8580436301786883E-2</v>
      </c>
      <c r="G434" s="2">
        <f t="shared" si="39"/>
        <v>-5.1474128601806654E-2</v>
      </c>
      <c r="H434" s="2" t="str">
        <f t="shared" si="40"/>
        <v>Hold</v>
      </c>
    </row>
    <row r="435" spans="1:8" ht="13.5" x14ac:dyDescent="0.25">
      <c r="A435" s="3">
        <f>TITRES_STAT!B438</f>
        <v>43332</v>
      </c>
      <c r="B435" s="5">
        <f>TITRES_STAT!D438</f>
        <v>2.37</v>
      </c>
      <c r="C435" s="2">
        <f t="shared" si="36"/>
        <v>2.3029936521174239</v>
      </c>
      <c r="D435" s="2">
        <f t="shared" si="38"/>
        <v>2.3997742164533702</v>
      </c>
      <c r="E435" s="2">
        <f t="shared" si="37"/>
        <v>-9.6780564335946284E-2</v>
      </c>
      <c r="F435" s="2">
        <f t="shared" si="41"/>
        <v>-5.0220461908618771E-2</v>
      </c>
      <c r="G435" s="2">
        <f t="shared" si="39"/>
        <v>-4.6560102427327513E-2</v>
      </c>
      <c r="H435" s="2" t="str">
        <f t="shared" si="40"/>
        <v>Hold</v>
      </c>
    </row>
    <row r="436" spans="1:8" ht="13.5" x14ac:dyDescent="0.25">
      <c r="A436" s="3">
        <f>TITRES_STAT!B439</f>
        <v>43335</v>
      </c>
      <c r="B436" s="5">
        <f>TITRES_STAT!D439</f>
        <v>2.37</v>
      </c>
      <c r="C436" s="2">
        <f t="shared" si="36"/>
        <v>2.2952869364070509</v>
      </c>
      <c r="D436" s="2">
        <f t="shared" si="38"/>
        <v>2.3975687189383055</v>
      </c>
      <c r="E436" s="2">
        <f t="shared" si="37"/>
        <v>-0.10228178253125453</v>
      </c>
      <c r="F436" s="2">
        <f t="shared" si="41"/>
        <v>-6.0632726033145928E-2</v>
      </c>
      <c r="G436" s="2">
        <f t="shared" si="39"/>
        <v>-4.16490564981086E-2</v>
      </c>
      <c r="H436" s="2" t="str">
        <f t="shared" si="40"/>
        <v>Hold</v>
      </c>
    </row>
    <row r="437" spans="1:8" ht="13.5" x14ac:dyDescent="0.25">
      <c r="A437" s="3">
        <f>TITRES_STAT!B440</f>
        <v>43336</v>
      </c>
      <c r="B437" s="5">
        <f>TITRES_STAT!D440</f>
        <v>2.4674999999999998</v>
      </c>
      <c r="C437" s="2">
        <f t="shared" si="36"/>
        <v>2.2827658692675046</v>
      </c>
      <c r="D437" s="2">
        <f t="shared" si="38"/>
        <v>2.4027488138317645</v>
      </c>
      <c r="E437" s="2">
        <f t="shared" si="37"/>
        <v>-0.11998294456425995</v>
      </c>
      <c r="F437" s="2">
        <f t="shared" si="41"/>
        <v>-7.2502769739368741E-2</v>
      </c>
      <c r="G437" s="2">
        <f t="shared" si="39"/>
        <v>-4.7480174824891211E-2</v>
      </c>
      <c r="H437" s="2" t="str">
        <f t="shared" si="40"/>
        <v>Hold</v>
      </c>
    </row>
    <row r="438" spans="1:8" ht="13.5" x14ac:dyDescent="0.25">
      <c r="A438" s="3">
        <f>TITRES_STAT!B441</f>
        <v>43339</v>
      </c>
      <c r="B438" s="5">
        <f>TITRES_STAT!D441</f>
        <v>2.5065</v>
      </c>
      <c r="C438" s="2">
        <f t="shared" si="36"/>
        <v>2.2811711201494269</v>
      </c>
      <c r="D438" s="2">
        <f t="shared" si="38"/>
        <v>2.4104340868812635</v>
      </c>
      <c r="E438" s="2">
        <f t="shared" si="37"/>
        <v>-0.12926296673183657</v>
      </c>
      <c r="F438" s="2">
        <f t="shared" si="41"/>
        <v>-8.3854809137862307E-2</v>
      </c>
      <c r="G438" s="2">
        <f t="shared" si="39"/>
        <v>-4.5408157593974263E-2</v>
      </c>
      <c r="H438" s="2" t="str">
        <f t="shared" si="40"/>
        <v>Hold</v>
      </c>
    </row>
    <row r="439" spans="1:8" ht="13.5" x14ac:dyDescent="0.25">
      <c r="A439" s="3">
        <f>TITRES_STAT!B442</f>
        <v>43340</v>
      </c>
      <c r="B439" s="5">
        <f>TITRES_STAT!D442</f>
        <v>2.5065</v>
      </c>
      <c r="C439" s="2">
        <f t="shared" si="36"/>
        <v>2.2948371016648998</v>
      </c>
      <c r="D439" s="2">
        <f t="shared" si="38"/>
        <v>2.4175500804456145</v>
      </c>
      <c r="E439" s="2">
        <f t="shared" si="37"/>
        <v>-0.12271297878071463</v>
      </c>
      <c r="F439" s="2">
        <f t="shared" si="41"/>
        <v>-9.1626443066432778E-2</v>
      </c>
      <c r="G439" s="2">
        <f t="shared" si="39"/>
        <v>-3.1086535714281854E-2</v>
      </c>
      <c r="H439" s="2" t="str">
        <f t="shared" si="40"/>
        <v>Hold</v>
      </c>
    </row>
    <row r="440" spans="1:8" ht="13.5" x14ac:dyDescent="0.25">
      <c r="A440" s="3">
        <f>TITRES_STAT!B443</f>
        <v>43341</v>
      </c>
      <c r="B440" s="5">
        <f>TITRES_STAT!D443</f>
        <v>2.5065</v>
      </c>
      <c r="C440" s="2">
        <f t="shared" si="36"/>
        <v>2.3214006244856846</v>
      </c>
      <c r="D440" s="2">
        <f t="shared" si="38"/>
        <v>2.4241389633755688</v>
      </c>
      <c r="E440" s="2">
        <f t="shared" si="37"/>
        <v>-0.10273833888988415</v>
      </c>
      <c r="F440" s="2">
        <f t="shared" si="41"/>
        <v>-9.384882223112305E-2</v>
      </c>
      <c r="G440" s="2">
        <f t="shared" si="39"/>
        <v>-8.8895166587611013E-3</v>
      </c>
      <c r="H440" s="2" t="str">
        <f t="shared" si="40"/>
        <v>Hold</v>
      </c>
    </row>
    <row r="441" spans="1:8" ht="13.5" x14ac:dyDescent="0.25">
      <c r="A441" s="3">
        <f>TITRES_STAT!B444</f>
        <v>43342</v>
      </c>
      <c r="B441" s="5">
        <f>TITRES_STAT!D444</f>
        <v>2.5065</v>
      </c>
      <c r="C441" s="2">
        <f t="shared" si="36"/>
        <v>2.3498774514878868</v>
      </c>
      <c r="D441" s="2">
        <f t="shared" si="38"/>
        <v>2.4302397809033045</v>
      </c>
      <c r="E441" s="2">
        <f t="shared" si="37"/>
        <v>-8.0362329415417655E-2</v>
      </c>
      <c r="F441" s="2">
        <f t="shared" si="41"/>
        <v>-9.1151523667981973E-2</v>
      </c>
      <c r="G441" s="2">
        <f t="shared" si="39"/>
        <v>1.0789194252564319E-2</v>
      </c>
      <c r="H441" s="2" t="str">
        <f t="shared" si="40"/>
        <v>Sell</v>
      </c>
    </row>
    <row r="442" spans="1:8" ht="13.5" x14ac:dyDescent="0.25">
      <c r="A442" s="3">
        <f>TITRES_STAT!B445</f>
        <v>43343</v>
      </c>
      <c r="B442" s="5">
        <f>TITRES_STAT!D445</f>
        <v>2.4382999999999999</v>
      </c>
      <c r="C442" s="2">
        <f t="shared" si="36"/>
        <v>2.373973228182058</v>
      </c>
      <c r="D442" s="2">
        <f t="shared" si="38"/>
        <v>2.4308368341697264</v>
      </c>
      <c r="E442" s="2">
        <f t="shared" si="37"/>
        <v>-5.6863605987668375E-2</v>
      </c>
      <c r="F442" s="2">
        <f t="shared" si="41"/>
        <v>-8.4293940131919251E-2</v>
      </c>
      <c r="G442" s="2">
        <f t="shared" si="39"/>
        <v>2.7430334144250876E-2</v>
      </c>
      <c r="H442" s="2" t="str">
        <f t="shared" si="40"/>
        <v>Sell</v>
      </c>
    </row>
    <row r="443" spans="1:8" ht="13.5" x14ac:dyDescent="0.25">
      <c r="A443" s="3">
        <f>TITRES_STAT!B446</f>
        <v>43346</v>
      </c>
      <c r="B443" s="5">
        <f>TITRES_STAT!D446</f>
        <v>2.37</v>
      </c>
      <c r="C443" s="2">
        <f t="shared" si="36"/>
        <v>2.3838696546155878</v>
      </c>
      <c r="D443" s="2">
        <f t="shared" si="38"/>
        <v>2.4263304020090057</v>
      </c>
      <c r="E443" s="2">
        <f t="shared" si="37"/>
        <v>-4.2460747393417986E-2</v>
      </c>
      <c r="F443" s="2">
        <f t="shared" si="41"/>
        <v>-7.5927301584218995E-2</v>
      </c>
      <c r="G443" s="2">
        <f t="shared" si="39"/>
        <v>3.3466554190801009E-2</v>
      </c>
      <c r="H443" s="2" t="str">
        <f t="shared" si="40"/>
        <v>Sell</v>
      </c>
    </row>
    <row r="444" spans="1:8" ht="13.5" x14ac:dyDescent="0.25">
      <c r="A444" s="3">
        <f>TITRES_STAT!B447</f>
        <v>43347</v>
      </c>
      <c r="B444" s="5">
        <f>TITRES_STAT!D447</f>
        <v>2.37</v>
      </c>
      <c r="C444" s="2">
        <f t="shared" si="36"/>
        <v>2.3922435539054976</v>
      </c>
      <c r="D444" s="2">
        <f t="shared" si="38"/>
        <v>2.4221577796379683</v>
      </c>
      <c r="E444" s="2">
        <f t="shared" si="37"/>
        <v>-2.9914225732470712E-2</v>
      </c>
      <c r="F444" s="2">
        <f t="shared" si="41"/>
        <v>-6.6724686413869333E-2</v>
      </c>
      <c r="G444" s="2">
        <f t="shared" si="39"/>
        <v>3.6810460681398621E-2</v>
      </c>
      <c r="H444" s="2" t="str">
        <f t="shared" si="40"/>
        <v>Sell</v>
      </c>
    </row>
    <row r="445" spans="1:8" ht="13.5" x14ac:dyDescent="0.25">
      <c r="A445" s="3">
        <f>TITRES_STAT!B448</f>
        <v>43348</v>
      </c>
      <c r="B445" s="5">
        <f>TITRES_STAT!D448</f>
        <v>2.44</v>
      </c>
      <c r="C445" s="2">
        <f t="shared" si="36"/>
        <v>2.388821468689267</v>
      </c>
      <c r="D445" s="2">
        <f t="shared" si="38"/>
        <v>2.4234794255907115</v>
      </c>
      <c r="E445" s="2">
        <f t="shared" si="37"/>
        <v>-3.4657956901444464E-2</v>
      </c>
      <c r="F445" s="2">
        <f t="shared" si="41"/>
        <v>-6.0311340511384363E-2</v>
      </c>
      <c r="G445" s="2">
        <f t="shared" si="39"/>
        <v>2.5653383609939899E-2</v>
      </c>
      <c r="H445" s="2" t="str">
        <f t="shared" si="40"/>
        <v>Sell</v>
      </c>
    </row>
    <row r="446" spans="1:8" ht="13.5" x14ac:dyDescent="0.25">
      <c r="A446" s="3">
        <f>TITRES_STAT!B449</f>
        <v>43349</v>
      </c>
      <c r="B446" s="5">
        <f>TITRES_STAT!D449</f>
        <v>2.4500000000000002</v>
      </c>
      <c r="C446" s="2">
        <f t="shared" si="36"/>
        <v>2.3859258581216873</v>
      </c>
      <c r="D446" s="2">
        <f t="shared" si="38"/>
        <v>2.4254439125839924</v>
      </c>
      <c r="E446" s="2">
        <f t="shared" si="37"/>
        <v>-3.9518054462305052E-2</v>
      </c>
      <c r="F446" s="2">
        <f t="shared" si="41"/>
        <v>-5.6152683301568508E-2</v>
      </c>
      <c r="G446" s="2">
        <f t="shared" si="39"/>
        <v>1.6634628839263456E-2</v>
      </c>
      <c r="H446" s="2" t="str">
        <f t="shared" si="40"/>
        <v>Sell</v>
      </c>
    </row>
    <row r="447" spans="1:8" ht="13.5" x14ac:dyDescent="0.25">
      <c r="A447" s="3">
        <f>TITRES_STAT!B450</f>
        <v>43350</v>
      </c>
      <c r="B447" s="5">
        <f>TITRES_STAT!D450</f>
        <v>2.56</v>
      </c>
      <c r="C447" s="2">
        <f t="shared" si="36"/>
        <v>2.3984757261029661</v>
      </c>
      <c r="D447" s="2">
        <f t="shared" si="38"/>
        <v>2.4354110301703633</v>
      </c>
      <c r="E447" s="2">
        <f t="shared" si="37"/>
        <v>-3.6935304067397201E-2</v>
      </c>
      <c r="F447" s="2">
        <f t="shared" si="41"/>
        <v>-5.2309207454734247E-2</v>
      </c>
      <c r="G447" s="2">
        <f t="shared" si="39"/>
        <v>1.5373903387337046E-2</v>
      </c>
      <c r="H447" s="2" t="str">
        <f t="shared" si="40"/>
        <v>Sell</v>
      </c>
    </row>
    <row r="448" spans="1:8" ht="13.5" x14ac:dyDescent="0.25">
      <c r="A448" s="3">
        <f>TITRES_STAT!B451</f>
        <v>43353</v>
      </c>
      <c r="B448" s="5">
        <f>TITRES_STAT!D451</f>
        <v>2.5</v>
      </c>
      <c r="C448" s="2">
        <f t="shared" si="36"/>
        <v>2.4150948451640479</v>
      </c>
      <c r="D448" s="2">
        <f t="shared" si="38"/>
        <v>2.4401953983058919</v>
      </c>
      <c r="E448" s="2">
        <f t="shared" si="37"/>
        <v>-2.5100553141844006E-2</v>
      </c>
      <c r="F448" s="2">
        <f t="shared" si="41"/>
        <v>-4.6867476592156204E-2</v>
      </c>
      <c r="G448" s="2">
        <f t="shared" si="39"/>
        <v>2.1766923450312198E-2</v>
      </c>
      <c r="H448" s="2" t="str">
        <f t="shared" si="40"/>
        <v>Sell</v>
      </c>
    </row>
    <row r="449" spans="1:8" ht="13.5" x14ac:dyDescent="0.25">
      <c r="A449" s="3">
        <f>TITRES_STAT!B452</f>
        <v>43355</v>
      </c>
      <c r="B449" s="5">
        <f>TITRES_STAT!D452</f>
        <v>2.5</v>
      </c>
      <c r="C449" s="2">
        <f t="shared" si="36"/>
        <v>2.429157176677271</v>
      </c>
      <c r="D449" s="2">
        <f t="shared" si="38"/>
        <v>2.4446253688017516</v>
      </c>
      <c r="E449" s="2">
        <f t="shared" si="37"/>
        <v>-1.5468192124480584E-2</v>
      </c>
      <c r="F449" s="2">
        <f t="shared" si="41"/>
        <v>-4.0587619698621083E-2</v>
      </c>
      <c r="G449" s="2">
        <f t="shared" si="39"/>
        <v>2.5119427574140499E-2</v>
      </c>
      <c r="H449" s="2" t="str">
        <f t="shared" si="40"/>
        <v>Sell</v>
      </c>
    </row>
    <row r="450" spans="1:8" ht="13.5" x14ac:dyDescent="0.25">
      <c r="A450" s="3">
        <f>TITRES_STAT!B453</f>
        <v>43356</v>
      </c>
      <c r="B450" s="5">
        <f>TITRES_STAT!D453</f>
        <v>2.5</v>
      </c>
      <c r="C450" s="2">
        <f t="shared" si="36"/>
        <v>2.4410560725730752</v>
      </c>
      <c r="D450" s="2">
        <f t="shared" si="38"/>
        <v>2.448727193334955</v>
      </c>
      <c r="E450" s="2">
        <f t="shared" si="37"/>
        <v>-7.6711207618798127E-3</v>
      </c>
      <c r="F450" s="2">
        <f t="shared" si="41"/>
        <v>-3.4004319911272826E-2</v>
      </c>
      <c r="G450" s="2">
        <f t="shared" si="39"/>
        <v>2.6333199149393013E-2</v>
      </c>
      <c r="H450" s="2" t="str">
        <f t="shared" si="40"/>
        <v>Sell</v>
      </c>
    </row>
    <row r="451" spans="1:8" ht="13.5" x14ac:dyDescent="0.25">
      <c r="A451" s="3">
        <f>TITRES_STAT!B454</f>
        <v>43357</v>
      </c>
      <c r="B451" s="5">
        <f>TITRES_STAT!D454</f>
        <v>2.5</v>
      </c>
      <c r="C451" s="2">
        <f t="shared" si="36"/>
        <v>2.4511243691002944</v>
      </c>
      <c r="D451" s="2">
        <f t="shared" si="38"/>
        <v>2.4525251790138474</v>
      </c>
      <c r="E451" s="2">
        <f t="shared" si="37"/>
        <v>-1.4008099135529584E-3</v>
      </c>
      <c r="F451" s="2">
        <f t="shared" si="41"/>
        <v>-2.7483617911728854E-2</v>
      </c>
      <c r="G451" s="2">
        <f t="shared" si="39"/>
        <v>2.6082807998175896E-2</v>
      </c>
      <c r="H451" s="2" t="str">
        <f t="shared" si="40"/>
        <v>Sell</v>
      </c>
    </row>
    <row r="452" spans="1:8" ht="13.5" x14ac:dyDescent="0.25">
      <c r="A452" s="3">
        <f>TITRES_STAT!B455</f>
        <v>43360</v>
      </c>
      <c r="B452" s="5">
        <f>TITRES_STAT!D455</f>
        <v>2.56</v>
      </c>
      <c r="C452" s="2">
        <f t="shared" si="36"/>
        <v>2.4491513892387107</v>
      </c>
      <c r="D452" s="2">
        <f t="shared" si="38"/>
        <v>2.4604862768646738</v>
      </c>
      <c r="E452" s="2">
        <f t="shared" si="37"/>
        <v>-1.133488762596313E-2</v>
      </c>
      <c r="F452" s="2">
        <f t="shared" si="41"/>
        <v>-2.4253871854575709E-2</v>
      </c>
      <c r="G452" s="2">
        <f t="shared" si="39"/>
        <v>1.2918984228612578E-2</v>
      </c>
      <c r="H452" s="2" t="str">
        <f t="shared" si="40"/>
        <v>Sell</v>
      </c>
    </row>
    <row r="453" spans="1:8" ht="13.5" x14ac:dyDescent="0.25">
      <c r="A453" s="3">
        <f>TITRES_STAT!B456</f>
        <v>43361</v>
      </c>
      <c r="B453" s="5">
        <f>TITRES_STAT!D456</f>
        <v>2.63</v>
      </c>
      <c r="C453" s="2">
        <f t="shared" si="36"/>
        <v>2.4369742524327549</v>
      </c>
      <c r="D453" s="2">
        <f t="shared" si="38"/>
        <v>2.4730428489487721</v>
      </c>
      <c r="E453" s="2">
        <f t="shared" si="37"/>
        <v>-3.6068596516017237E-2</v>
      </c>
      <c r="F453" s="2">
        <f t="shared" si="41"/>
        <v>-2.6616816786864016E-2</v>
      </c>
      <c r="G453" s="2">
        <f t="shared" si="39"/>
        <v>-9.4517797291532209E-3</v>
      </c>
      <c r="H453" s="2" t="str">
        <f t="shared" si="40"/>
        <v>Hold</v>
      </c>
    </row>
    <row r="454" spans="1:8" ht="13.5" x14ac:dyDescent="0.25">
      <c r="A454" s="3">
        <f>TITRES_STAT!B457</f>
        <v>43362</v>
      </c>
      <c r="B454" s="5">
        <f>TITRES_STAT!D457</f>
        <v>2.63</v>
      </c>
      <c r="C454" s="2">
        <f t="shared" si="36"/>
        <v>2.4266705212892541</v>
      </c>
      <c r="D454" s="2">
        <f t="shared" si="38"/>
        <v>2.4846693045821966</v>
      </c>
      <c r="E454" s="2">
        <f t="shared" si="37"/>
        <v>-5.7998783292942502E-2</v>
      </c>
      <c r="F454" s="2">
        <f t="shared" si="41"/>
        <v>-3.2893210088079716E-2</v>
      </c>
      <c r="G454" s="2">
        <f t="shared" si="39"/>
        <v>-2.5105573204862786E-2</v>
      </c>
      <c r="H454" s="2" t="str">
        <f t="shared" si="40"/>
        <v>Hold</v>
      </c>
    </row>
    <row r="455" spans="1:8" ht="13.5" x14ac:dyDescent="0.25">
      <c r="A455" s="3">
        <f>TITRES_STAT!B458</f>
        <v>43363</v>
      </c>
      <c r="B455" s="5">
        <f>TITRES_STAT!D458</f>
        <v>2.7</v>
      </c>
      <c r="C455" s="2">
        <f t="shared" si="36"/>
        <v>2.4287212103216764</v>
      </c>
      <c r="D455" s="2">
        <f t="shared" si="38"/>
        <v>2.500619726464997</v>
      </c>
      <c r="E455" s="2">
        <f t="shared" si="37"/>
        <v>-7.1898516143320546E-2</v>
      </c>
      <c r="F455" s="2">
        <f t="shared" si="41"/>
        <v>-4.0694271299127879E-2</v>
      </c>
      <c r="G455" s="2">
        <f t="shared" si="39"/>
        <v>-3.1204244844192666E-2</v>
      </c>
      <c r="H455" s="2" t="str">
        <f t="shared" si="40"/>
        <v>Hold</v>
      </c>
    </row>
    <row r="456" spans="1:8" ht="13.5" x14ac:dyDescent="0.25">
      <c r="A456" s="3">
        <f>TITRES_STAT!B459</f>
        <v>43364</v>
      </c>
      <c r="B456" s="5">
        <f>TITRES_STAT!D459</f>
        <v>2.7</v>
      </c>
      <c r="C456" s="2">
        <f t="shared" si="36"/>
        <v>2.4319948702721876</v>
      </c>
      <c r="D456" s="2">
        <f t="shared" si="38"/>
        <v>2.515388635615738</v>
      </c>
      <c r="E456" s="2">
        <f t="shared" si="37"/>
        <v>-8.3393765343550363E-2</v>
      </c>
      <c r="F456" s="2">
        <f t="shared" si="41"/>
        <v>-4.9234170108012384E-2</v>
      </c>
      <c r="G456" s="2">
        <f t="shared" si="39"/>
        <v>-3.4159595235537979E-2</v>
      </c>
      <c r="H456" s="2" t="str">
        <f t="shared" si="40"/>
        <v>Hold</v>
      </c>
    </row>
    <row r="457" spans="1:8" ht="13.5" x14ac:dyDescent="0.25">
      <c r="A457" s="3">
        <f>TITRES_STAT!B460</f>
        <v>43367</v>
      </c>
      <c r="B457" s="5">
        <f>TITRES_STAT!D460</f>
        <v>2.7</v>
      </c>
      <c r="C457" s="2">
        <f t="shared" si="36"/>
        <v>2.4516879671533895</v>
      </c>
      <c r="D457" s="2">
        <f t="shared" si="38"/>
        <v>2.529063551496054</v>
      </c>
      <c r="E457" s="2">
        <f t="shared" si="37"/>
        <v>-7.737558434266445E-2</v>
      </c>
      <c r="F457" s="2">
        <f t="shared" si="41"/>
        <v>-5.4862452954942798E-2</v>
      </c>
      <c r="G457" s="2">
        <f t="shared" si="39"/>
        <v>-2.2513131387721652E-2</v>
      </c>
      <c r="H457" s="2" t="str">
        <f t="shared" si="40"/>
        <v>Hold</v>
      </c>
    </row>
    <row r="458" spans="1:8" ht="13.5" x14ac:dyDescent="0.25">
      <c r="A458" s="3">
        <f>TITRES_STAT!B461</f>
        <v>43368</v>
      </c>
      <c r="B458" s="5">
        <f>TITRES_STAT!D461</f>
        <v>2.7</v>
      </c>
      <c r="C458" s="2">
        <f t="shared" si="36"/>
        <v>2.4591205875913293</v>
      </c>
      <c r="D458" s="2">
        <f t="shared" si="38"/>
        <v>2.5417255106444947</v>
      </c>
      <c r="E458" s="2">
        <f t="shared" si="37"/>
        <v>-8.2604923053165358E-2</v>
      </c>
      <c r="F458" s="2">
        <f t="shared" si="41"/>
        <v>-6.0410946974587307E-2</v>
      </c>
      <c r="G458" s="2">
        <f t="shared" si="39"/>
        <v>-2.2193976078578051E-2</v>
      </c>
      <c r="H458" s="2" t="str">
        <f t="shared" si="40"/>
        <v>Hold</v>
      </c>
    </row>
    <row r="459" spans="1:8" ht="13.5" x14ac:dyDescent="0.25">
      <c r="A459" s="3">
        <f>TITRES_STAT!B462</f>
        <v>43369</v>
      </c>
      <c r="B459" s="5">
        <f>TITRES_STAT!D462</f>
        <v>2.7</v>
      </c>
      <c r="C459" s="2">
        <f t="shared" si="36"/>
        <v>2.4654097279618941</v>
      </c>
      <c r="D459" s="2">
        <f t="shared" si="38"/>
        <v>2.5534495468930509</v>
      </c>
      <c r="E459" s="2">
        <f t="shared" si="37"/>
        <v>-8.8039818931156866E-2</v>
      </c>
      <c r="F459" s="2">
        <f t="shared" si="41"/>
        <v>-6.5936721365901216E-2</v>
      </c>
      <c r="G459" s="2">
        <f t="shared" si="39"/>
        <v>-2.210309756525565E-2</v>
      </c>
      <c r="H459" s="2" t="str">
        <f t="shared" si="40"/>
        <v>Hold</v>
      </c>
    </row>
    <row r="460" spans="1:8" ht="13.5" x14ac:dyDescent="0.25">
      <c r="A460" s="3">
        <f>TITRES_STAT!B463</f>
        <v>43370</v>
      </c>
      <c r="B460" s="5">
        <f>TITRES_STAT!D463</f>
        <v>2.63</v>
      </c>
      <c r="C460" s="2">
        <f t="shared" si="36"/>
        <v>2.470731308275449</v>
      </c>
      <c r="D460" s="2">
        <f t="shared" si="38"/>
        <v>2.5591199508268989</v>
      </c>
      <c r="E460" s="2">
        <f t="shared" si="37"/>
        <v>-8.8388642551449959E-2</v>
      </c>
      <c r="F460" s="2">
        <f t="shared" si="41"/>
        <v>-7.0427105603010964E-2</v>
      </c>
      <c r="G460" s="2">
        <f t="shared" si="39"/>
        <v>-1.7961536948438994E-2</v>
      </c>
      <c r="H460" s="2" t="str">
        <f t="shared" si="40"/>
        <v>Hold</v>
      </c>
    </row>
    <row r="461" spans="1:8" ht="13.5" x14ac:dyDescent="0.25">
      <c r="A461" s="3">
        <f>TITRES_STAT!B464</f>
        <v>43371</v>
      </c>
      <c r="B461" s="5">
        <f>TITRES_STAT!D464</f>
        <v>2.63</v>
      </c>
      <c r="C461" s="2">
        <f t="shared" si="36"/>
        <v>2.4752341839253797</v>
      </c>
      <c r="D461" s="2">
        <f t="shared" si="38"/>
        <v>2.5643703248397212</v>
      </c>
      <c r="E461" s="2">
        <f t="shared" si="37"/>
        <v>-8.9136140914341411E-2</v>
      </c>
      <c r="F461" s="2">
        <f t="shared" si="41"/>
        <v>-7.4168912665277059E-2</v>
      </c>
      <c r="G461" s="2">
        <f t="shared" si="39"/>
        <v>-1.4967228249064352E-2</v>
      </c>
      <c r="H461" s="2" t="str">
        <f t="shared" si="40"/>
        <v>Hold</v>
      </c>
    </row>
    <row r="462" spans="1:8" ht="13.5" x14ac:dyDescent="0.25">
      <c r="A462" s="3">
        <f>TITRES_STAT!B465</f>
        <v>43374</v>
      </c>
      <c r="B462" s="5">
        <f>TITRES_STAT!D465</f>
        <v>2.63</v>
      </c>
      <c r="C462" s="2">
        <f t="shared" si="36"/>
        <v>2.4882750787060908</v>
      </c>
      <c r="D462" s="2">
        <f t="shared" si="38"/>
        <v>2.569231782259001</v>
      </c>
      <c r="E462" s="2">
        <f t="shared" si="37"/>
        <v>-8.0956703552910181E-2</v>
      </c>
      <c r="F462" s="2">
        <f t="shared" si="41"/>
        <v>-7.5526470842803686E-2</v>
      </c>
      <c r="G462" s="2">
        <f t="shared" si="39"/>
        <v>-5.4302327101064946E-3</v>
      </c>
      <c r="H462" s="2" t="str">
        <f t="shared" si="40"/>
        <v>Hold</v>
      </c>
    </row>
    <row r="463" spans="1:8" ht="13.5" x14ac:dyDescent="0.25">
      <c r="A463" s="3">
        <f>TITRES_STAT!B466</f>
        <v>43375</v>
      </c>
      <c r="B463" s="5">
        <f>TITRES_STAT!D466</f>
        <v>2.56</v>
      </c>
      <c r="C463" s="2">
        <f t="shared" ref="C463:C526" si="42">$C$4*B453+C462*(1-$C$4)</f>
        <v>2.5100789127513075</v>
      </c>
      <c r="D463" s="2">
        <f t="shared" si="38"/>
        <v>2.5685479465361123</v>
      </c>
      <c r="E463" s="2">
        <f t="shared" si="37"/>
        <v>-5.8469033784804836E-2</v>
      </c>
      <c r="F463" s="2">
        <f t="shared" si="41"/>
        <v>-7.2114983431203927E-2</v>
      </c>
      <c r="G463" s="2">
        <f t="shared" si="39"/>
        <v>1.3645949646399091E-2</v>
      </c>
      <c r="H463" s="2" t="str">
        <f t="shared" si="40"/>
        <v>Sell</v>
      </c>
    </row>
    <row r="464" spans="1:8" ht="13.5" x14ac:dyDescent="0.25">
      <c r="A464" s="3">
        <f>TITRES_STAT!B467</f>
        <v>43376</v>
      </c>
      <c r="B464" s="5">
        <f>TITRES_STAT!D467</f>
        <v>2.4500000000000002</v>
      </c>
      <c r="C464" s="2">
        <f t="shared" si="42"/>
        <v>2.528528310789568</v>
      </c>
      <c r="D464" s="2">
        <f t="shared" si="38"/>
        <v>2.5597666171630671</v>
      </c>
      <c r="E464" s="2">
        <f t="shared" si="37"/>
        <v>-3.1238306373499114E-2</v>
      </c>
      <c r="F464" s="2">
        <f t="shared" si="41"/>
        <v>-6.3939648019662967E-2</v>
      </c>
      <c r="G464" s="2">
        <f t="shared" si="39"/>
        <v>3.2701341646163853E-2</v>
      </c>
      <c r="H464" s="2" t="str">
        <f t="shared" si="40"/>
        <v>Sell</v>
      </c>
    </row>
    <row r="465" spans="1:8" ht="13.5" x14ac:dyDescent="0.25">
      <c r="A465" s="3">
        <f>TITRES_STAT!B468</f>
        <v>43377</v>
      </c>
      <c r="B465" s="5">
        <f>TITRES_STAT!D468</f>
        <v>2.38</v>
      </c>
      <c r="C465" s="2">
        <f t="shared" si="42"/>
        <v>2.5549085706680956</v>
      </c>
      <c r="D465" s="2">
        <f t="shared" si="38"/>
        <v>2.5464505714472843</v>
      </c>
      <c r="E465" s="2">
        <f t="shared" si="37"/>
        <v>8.457999220811363E-3</v>
      </c>
      <c r="F465" s="2">
        <f t="shared" si="41"/>
        <v>-4.946011857156811E-2</v>
      </c>
      <c r="G465" s="2">
        <f t="shared" si="39"/>
        <v>5.7918117792379473E-2</v>
      </c>
      <c r="H465" s="2" t="str">
        <f t="shared" si="40"/>
        <v>Sell</v>
      </c>
    </row>
    <row r="466" spans="1:8" ht="13.5" x14ac:dyDescent="0.25">
      <c r="A466" s="3">
        <f>TITRES_STAT!B469</f>
        <v>43378</v>
      </c>
      <c r="B466" s="5">
        <f>TITRES_STAT!D469</f>
        <v>2.25</v>
      </c>
      <c r="C466" s="2">
        <f t="shared" si="42"/>
        <v>2.5772303290268499</v>
      </c>
      <c r="D466" s="2">
        <f t="shared" si="38"/>
        <v>2.5244912698585966</v>
      </c>
      <c r="E466" s="2">
        <f t="shared" si="37"/>
        <v>5.2739059168253277E-2</v>
      </c>
      <c r="F466" s="2">
        <f t="shared" si="41"/>
        <v>-2.9020283023603832E-2</v>
      </c>
      <c r="G466" s="2">
        <f t="shared" si="39"/>
        <v>8.1759342191857112E-2</v>
      </c>
      <c r="H466" s="2" t="str">
        <f t="shared" si="40"/>
        <v>Sell</v>
      </c>
    </row>
    <row r="467" spans="1:8" ht="13.5" x14ac:dyDescent="0.25">
      <c r="A467" s="3">
        <f>TITRES_STAT!B470</f>
        <v>43381</v>
      </c>
      <c r="B467" s="5">
        <f>TITRES_STAT!D470</f>
        <v>2.13</v>
      </c>
      <c r="C467" s="2">
        <f t="shared" si="42"/>
        <v>2.5961179707150266</v>
      </c>
      <c r="D467" s="2">
        <f t="shared" si="38"/>
        <v>2.4952696943135151</v>
      </c>
      <c r="E467" s="2">
        <f t="shared" si="37"/>
        <v>0.10084827640151151</v>
      </c>
      <c r="F467" s="2">
        <f t="shared" si="41"/>
        <v>-3.0465711385807628E-3</v>
      </c>
      <c r="G467" s="2">
        <f t="shared" si="39"/>
        <v>0.10389484754009226</v>
      </c>
      <c r="H467" s="2" t="str">
        <f t="shared" si="40"/>
        <v>Sell</v>
      </c>
    </row>
    <row r="468" spans="1:8" ht="13.5" x14ac:dyDescent="0.25">
      <c r="A468" s="3">
        <f>TITRES_STAT!B471</f>
        <v>43382</v>
      </c>
      <c r="B468" s="5">
        <f>TITRES_STAT!D471</f>
        <v>2.13</v>
      </c>
      <c r="C468" s="2">
        <f t="shared" si="42"/>
        <v>2.6120998213742532</v>
      </c>
      <c r="D468" s="2">
        <f t="shared" si="38"/>
        <v>2.4682126799199211</v>
      </c>
      <c r="E468" s="2">
        <f t="shared" si="37"/>
        <v>0.14388714145433212</v>
      </c>
      <c r="F468" s="2">
        <f t="shared" si="41"/>
        <v>2.6340171380001814E-2</v>
      </c>
      <c r="G468" s="2">
        <f t="shared" si="39"/>
        <v>0.11754697007433031</v>
      </c>
      <c r="H468" s="2" t="str">
        <f t="shared" si="40"/>
        <v>Sell</v>
      </c>
    </row>
    <row r="469" spans="1:8" ht="13.5" x14ac:dyDescent="0.25">
      <c r="A469" s="3">
        <f>TITRES_STAT!B472</f>
        <v>43383</v>
      </c>
      <c r="B469" s="5">
        <f>TITRES_STAT!D472</f>
        <v>2.0299999999999998</v>
      </c>
      <c r="C469" s="2">
        <f t="shared" si="42"/>
        <v>2.625622925778214</v>
      </c>
      <c r="D469" s="2">
        <f t="shared" si="38"/>
        <v>2.4357524814073344</v>
      </c>
      <c r="E469" s="2">
        <f t="shared" si="37"/>
        <v>0.18987044437087963</v>
      </c>
      <c r="F469" s="2">
        <f t="shared" si="41"/>
        <v>5.904622597817738E-2</v>
      </c>
      <c r="G469" s="2">
        <f t="shared" si="39"/>
        <v>0.13082421839270225</v>
      </c>
      <c r="H469" s="2" t="str">
        <f t="shared" si="40"/>
        <v>Sell</v>
      </c>
    </row>
    <row r="470" spans="1:8" ht="13.5" x14ac:dyDescent="0.25">
      <c r="A470" s="3">
        <f>TITRES_STAT!B473</f>
        <v>43384</v>
      </c>
      <c r="B470" s="5">
        <f>TITRES_STAT!D473</f>
        <v>1.92</v>
      </c>
      <c r="C470" s="2">
        <f t="shared" si="42"/>
        <v>2.626296321812335</v>
      </c>
      <c r="D470" s="2">
        <f t="shared" si="38"/>
        <v>2.3975485938956802</v>
      </c>
      <c r="E470" s="2">
        <f t="shared" si="37"/>
        <v>0.22874772791665476</v>
      </c>
      <c r="F470" s="2">
        <f t="shared" si="41"/>
        <v>9.298652636587286E-2</v>
      </c>
      <c r="G470" s="2">
        <f t="shared" si="39"/>
        <v>0.13576120155078192</v>
      </c>
      <c r="H470" s="2" t="str">
        <f t="shared" si="40"/>
        <v>Sell</v>
      </c>
    </row>
    <row r="471" spans="1:8" ht="13.5" x14ac:dyDescent="0.25">
      <c r="A471" s="3">
        <f>TITRES_STAT!B474</f>
        <v>43385</v>
      </c>
      <c r="B471" s="5">
        <f>TITRES_STAT!D474</f>
        <v>1.82</v>
      </c>
      <c r="C471" s="2">
        <f t="shared" si="42"/>
        <v>2.6268661184565909</v>
      </c>
      <c r="D471" s="2">
        <f t="shared" si="38"/>
        <v>2.3547672165700742</v>
      </c>
      <c r="E471" s="2">
        <f t="shared" si="37"/>
        <v>0.27209890188651675</v>
      </c>
      <c r="F471" s="2">
        <f t="shared" si="41"/>
        <v>0.12880900147000163</v>
      </c>
      <c r="G471" s="2">
        <f t="shared" si="39"/>
        <v>0.14328990041651513</v>
      </c>
      <c r="H471" s="2" t="str">
        <f t="shared" si="40"/>
        <v>Sell</v>
      </c>
    </row>
    <row r="472" spans="1:8" ht="13.5" x14ac:dyDescent="0.25">
      <c r="A472" s="3">
        <f>TITRES_STAT!B475</f>
        <v>43389</v>
      </c>
      <c r="B472" s="5">
        <f>TITRES_STAT!D475</f>
        <v>1.72</v>
      </c>
      <c r="C472" s="2">
        <f t="shared" si="42"/>
        <v>2.6273482540786537</v>
      </c>
      <c r="D472" s="2">
        <f t="shared" si="38"/>
        <v>2.3077474227500683</v>
      </c>
      <c r="E472" s="2">
        <f t="shared" si="37"/>
        <v>0.31960083132858541</v>
      </c>
      <c r="F472" s="2">
        <f t="shared" si="41"/>
        <v>0.16696736744171839</v>
      </c>
      <c r="G472" s="2">
        <f t="shared" si="39"/>
        <v>0.15263346388686702</v>
      </c>
      <c r="H472" s="2" t="str">
        <f t="shared" si="40"/>
        <v>Sell</v>
      </c>
    </row>
    <row r="473" spans="1:8" ht="13.5" x14ac:dyDescent="0.25">
      <c r="A473" s="3">
        <f>TITRES_STAT!B476</f>
        <v>43390</v>
      </c>
      <c r="B473" s="5">
        <f>TITRES_STAT!D476</f>
        <v>1.62</v>
      </c>
      <c r="C473" s="2">
        <f t="shared" si="42"/>
        <v>2.6169869842203992</v>
      </c>
      <c r="D473" s="2">
        <f t="shared" si="38"/>
        <v>2.2568031692130264</v>
      </c>
      <c r="E473" s="2">
        <f t="shared" si="37"/>
        <v>0.36018381500737284</v>
      </c>
      <c r="F473" s="2">
        <f t="shared" si="41"/>
        <v>0.20561065695484929</v>
      </c>
      <c r="G473" s="2">
        <f t="shared" si="39"/>
        <v>0.15457315805252356</v>
      </c>
      <c r="H473" s="2" t="str">
        <f t="shared" si="40"/>
        <v>Sell</v>
      </c>
    </row>
    <row r="474" spans="1:8" ht="13.5" x14ac:dyDescent="0.25">
      <c r="A474" s="3">
        <f>TITRES_STAT!B477</f>
        <v>43391</v>
      </c>
      <c r="B474" s="5">
        <f>TITRES_STAT!D477</f>
        <v>1.69</v>
      </c>
      <c r="C474" s="2">
        <f t="shared" si="42"/>
        <v>2.5912966789557226</v>
      </c>
      <c r="D474" s="2">
        <f t="shared" si="38"/>
        <v>2.2148177492713206</v>
      </c>
      <c r="E474" s="2">
        <f t="shared" si="37"/>
        <v>0.376478929684402</v>
      </c>
      <c r="F474" s="2">
        <f t="shared" si="41"/>
        <v>0.23978431150075985</v>
      </c>
      <c r="G474" s="2">
        <f t="shared" si="39"/>
        <v>0.13669461818364215</v>
      </c>
      <c r="H474" s="2" t="str">
        <f t="shared" si="40"/>
        <v>Sell</v>
      </c>
    </row>
    <row r="475" spans="1:8" ht="13.5" x14ac:dyDescent="0.25">
      <c r="A475" s="3">
        <f>TITRES_STAT!B478</f>
        <v>43392</v>
      </c>
      <c r="B475" s="5">
        <f>TITRES_STAT!D478</f>
        <v>1.79</v>
      </c>
      <c r="C475" s="2">
        <f t="shared" si="42"/>
        <v>2.5587894975779193</v>
      </c>
      <c r="D475" s="2">
        <f t="shared" si="38"/>
        <v>2.1833497678438154</v>
      </c>
      <c r="E475" s="2">
        <f t="shared" si="37"/>
        <v>0.37543972973410389</v>
      </c>
      <c r="F475" s="2">
        <f t="shared" si="41"/>
        <v>0.26691539514742868</v>
      </c>
      <c r="G475" s="2">
        <f t="shared" si="39"/>
        <v>0.10852433458667521</v>
      </c>
      <c r="H475" s="2" t="str">
        <f t="shared" si="40"/>
        <v>Sell</v>
      </c>
    </row>
    <row r="476" spans="1:8" ht="13.5" x14ac:dyDescent="0.25">
      <c r="A476" s="3">
        <f>TITRES_STAT!B479</f>
        <v>43395</v>
      </c>
      <c r="B476" s="5">
        <f>TITRES_STAT!D479</f>
        <v>1.82</v>
      </c>
      <c r="C476" s="2">
        <f t="shared" si="42"/>
        <v>2.5112834210274704</v>
      </c>
      <c r="D476" s="2">
        <f t="shared" si="38"/>
        <v>2.1564349702257548</v>
      </c>
      <c r="E476" s="2">
        <f t="shared" ref="E476:E539" si="43">C476-D476</f>
        <v>0.35484845080171556</v>
      </c>
      <c r="F476" s="2">
        <f t="shared" si="41"/>
        <v>0.28450200627828609</v>
      </c>
      <c r="G476" s="2">
        <f t="shared" si="39"/>
        <v>7.0346444523429474E-2</v>
      </c>
      <c r="H476" s="2" t="str">
        <f t="shared" si="40"/>
        <v>Sell</v>
      </c>
    </row>
    <row r="477" spans="1:8" ht="13.5" x14ac:dyDescent="0.25">
      <c r="A477" s="3">
        <f>TITRES_STAT!B480</f>
        <v>43396</v>
      </c>
      <c r="B477" s="5">
        <f>TITRES_STAT!D480</f>
        <v>1.74</v>
      </c>
      <c r="C477" s="2">
        <f t="shared" si="42"/>
        <v>2.4526244331770899</v>
      </c>
      <c r="D477" s="2">
        <f t="shared" ref="D477:D540" si="44">$D$4*B477+(1-$D$4)*D476</f>
        <v>2.1255879353942175</v>
      </c>
      <c r="E477" s="2">
        <f t="shared" si="43"/>
        <v>0.32703649778287236</v>
      </c>
      <c r="F477" s="2">
        <f t="shared" si="41"/>
        <v>0.29300890457920337</v>
      </c>
      <c r="G477" s="2">
        <f t="shared" si="39"/>
        <v>3.4027593203668993E-2</v>
      </c>
      <c r="H477" s="2" t="str">
        <f t="shared" si="40"/>
        <v>Sell</v>
      </c>
    </row>
    <row r="478" spans="1:8" ht="13.5" x14ac:dyDescent="0.25">
      <c r="A478" s="3">
        <f>TITRES_STAT!B481</f>
        <v>43397</v>
      </c>
      <c r="B478" s="5">
        <f>TITRES_STAT!D481</f>
        <v>1.79</v>
      </c>
      <c r="C478" s="2">
        <f t="shared" si="42"/>
        <v>2.4029899049959988</v>
      </c>
      <c r="D478" s="2">
        <f t="shared" si="44"/>
        <v>2.1007295698094608</v>
      </c>
      <c r="E478" s="2">
        <f t="shared" si="43"/>
        <v>0.30226033518653805</v>
      </c>
      <c r="F478" s="2">
        <f t="shared" si="41"/>
        <v>0.29485919070067029</v>
      </c>
      <c r="G478" s="2">
        <f t="shared" si="39"/>
        <v>7.4011444858677611E-3</v>
      </c>
      <c r="H478" s="2" t="str">
        <f t="shared" si="40"/>
        <v>Sell</v>
      </c>
    </row>
    <row r="479" spans="1:8" ht="13.5" x14ac:dyDescent="0.25">
      <c r="A479" s="3">
        <f>TITRES_STAT!B482</f>
        <v>43398</v>
      </c>
      <c r="B479" s="5">
        <f>TITRES_STAT!D482</f>
        <v>1.71</v>
      </c>
      <c r="C479" s="2">
        <f t="shared" si="42"/>
        <v>2.3456068426889218</v>
      </c>
      <c r="D479" s="2">
        <f t="shared" si="44"/>
        <v>2.0717866387124637</v>
      </c>
      <c r="E479" s="2">
        <f t="shared" si="43"/>
        <v>0.27382020397645812</v>
      </c>
      <c r="F479" s="2">
        <f t="shared" si="41"/>
        <v>0.2906513933558279</v>
      </c>
      <c r="G479" s="2">
        <f t="shared" si="39"/>
        <v>-1.6831189379369782E-2</v>
      </c>
      <c r="H479" s="2" t="str">
        <f t="shared" si="40"/>
        <v>Hold</v>
      </c>
    </row>
    <row r="480" spans="1:8" ht="13.5" x14ac:dyDescent="0.25">
      <c r="A480" s="3">
        <f>TITRES_STAT!B483</f>
        <v>43399</v>
      </c>
      <c r="B480" s="5">
        <f>TITRES_STAT!D483</f>
        <v>1.71</v>
      </c>
      <c r="C480" s="2">
        <f t="shared" si="42"/>
        <v>2.2801288668906263</v>
      </c>
      <c r="D480" s="2">
        <f t="shared" si="44"/>
        <v>2.0449876284374664</v>
      </c>
      <c r="E480" s="2">
        <f t="shared" si="43"/>
        <v>0.23514123845315993</v>
      </c>
      <c r="F480" s="2">
        <f t="shared" si="41"/>
        <v>0.27954936237529432</v>
      </c>
      <c r="G480" s="2">
        <f t="shared" si="39"/>
        <v>-4.440812392213439E-2</v>
      </c>
      <c r="H480" s="2" t="str">
        <f t="shared" si="40"/>
        <v>Hold</v>
      </c>
    </row>
    <row r="481" spans="1:8" ht="13.5" x14ac:dyDescent="0.25">
      <c r="A481" s="3">
        <f>TITRES_STAT!B484</f>
        <v>43402</v>
      </c>
      <c r="B481" s="5">
        <f>TITRES_STAT!D484</f>
        <v>1.73</v>
      </c>
      <c r="C481" s="2">
        <f t="shared" si="42"/>
        <v>2.2093398104459148</v>
      </c>
      <c r="D481" s="2">
        <f t="shared" si="44"/>
        <v>2.0216552115161726</v>
      </c>
      <c r="E481" s="2">
        <f t="shared" si="43"/>
        <v>0.18768459892974221</v>
      </c>
      <c r="F481" s="2">
        <f t="shared" si="41"/>
        <v>0.26117640968618394</v>
      </c>
      <c r="G481" s="2">
        <f t="shared" si="39"/>
        <v>-7.3491810756441733E-2</v>
      </c>
      <c r="H481" s="2" t="str">
        <f t="shared" si="40"/>
        <v>Hold</v>
      </c>
    </row>
    <row r="482" spans="1:8" ht="13.5" x14ac:dyDescent="0.25">
      <c r="A482" s="3">
        <f>TITRES_STAT!B485</f>
        <v>43403</v>
      </c>
      <c r="B482" s="5">
        <f>TITRES_STAT!D485</f>
        <v>1.79</v>
      </c>
      <c r="C482" s="2">
        <f t="shared" si="42"/>
        <v>2.1340567626850047</v>
      </c>
      <c r="D482" s="2">
        <f t="shared" si="44"/>
        <v>2.0044955662186785</v>
      </c>
      <c r="E482" s="2">
        <f t="shared" si="43"/>
        <v>0.12956119646632613</v>
      </c>
      <c r="F482" s="2">
        <f t="shared" si="41"/>
        <v>0.23485336704221238</v>
      </c>
      <c r="G482" s="2">
        <f t="shared" si="39"/>
        <v>-0.10529217057588625</v>
      </c>
      <c r="H482" s="2" t="str">
        <f t="shared" si="40"/>
        <v>Hold</v>
      </c>
    </row>
    <row r="483" spans="1:8" ht="13.5" x14ac:dyDescent="0.25">
      <c r="A483" s="3">
        <f>TITRES_STAT!B486</f>
        <v>43404</v>
      </c>
      <c r="B483" s="5">
        <f>TITRES_STAT!D486</f>
        <v>1.74</v>
      </c>
      <c r="C483" s="2">
        <f t="shared" si="42"/>
        <v>2.0549711068873115</v>
      </c>
      <c r="D483" s="2">
        <f t="shared" si="44"/>
        <v>1.9849033020543319</v>
      </c>
      <c r="E483" s="2">
        <f t="shared" si="43"/>
        <v>7.0067804832979697E-2</v>
      </c>
      <c r="F483" s="2">
        <f t="shared" si="41"/>
        <v>0.20189625460036587</v>
      </c>
      <c r="G483" s="2">
        <f t="shared" si="39"/>
        <v>-0.13182844976738617</v>
      </c>
      <c r="H483" s="2" t="str">
        <f t="shared" si="40"/>
        <v>Hold</v>
      </c>
    </row>
    <row r="484" spans="1:8" ht="13.5" x14ac:dyDescent="0.25">
      <c r="A484" s="3">
        <f>TITRES_STAT!B487</f>
        <v>43405</v>
      </c>
      <c r="B484" s="5">
        <f>TITRES_STAT!D487</f>
        <v>1.69</v>
      </c>
      <c r="C484" s="2">
        <f t="shared" si="42"/>
        <v>1.9988217058277251</v>
      </c>
      <c r="D484" s="2">
        <f t="shared" si="44"/>
        <v>1.9630586130132701</v>
      </c>
      <c r="E484" s="2">
        <f t="shared" si="43"/>
        <v>3.5763092814455E-2</v>
      </c>
      <c r="F484" s="2">
        <f t="shared" si="41"/>
        <v>0.16866962224318371</v>
      </c>
      <c r="G484" s="2">
        <f t="shared" ref="G484:G547" si="45">E484-F484</f>
        <v>-0.13290652942872871</v>
      </c>
      <c r="H484" s="2" t="str">
        <f t="shared" ref="H484:H547" si="46">IF(G484&lt;0,"Hold","Sell")</f>
        <v>Hold</v>
      </c>
    </row>
    <row r="485" spans="1:8" ht="13.5" x14ac:dyDescent="0.25">
      <c r="A485" s="3">
        <f>TITRES_STAT!B488</f>
        <v>43406</v>
      </c>
      <c r="B485" s="5">
        <f>TITRES_STAT!D488</f>
        <v>1.78</v>
      </c>
      <c r="C485" s="2">
        <f t="shared" si="42"/>
        <v>1.9666952895465366</v>
      </c>
      <c r="D485" s="2">
        <f t="shared" si="44"/>
        <v>1.9494987157530279</v>
      </c>
      <c r="E485" s="2">
        <f t="shared" si="43"/>
        <v>1.7196573793508696E-2</v>
      </c>
      <c r="F485" s="2">
        <f t="shared" ref="F485:F548" si="47">(E485*(2/(10)))+((1-(2/10))*F484)</f>
        <v>0.13837501255324872</v>
      </c>
      <c r="G485" s="2">
        <f t="shared" si="45"/>
        <v>-0.12117843875974002</v>
      </c>
      <c r="H485" s="2" t="str">
        <f t="shared" si="46"/>
        <v>Hold</v>
      </c>
    </row>
    <row r="486" spans="1:8" ht="13.5" x14ac:dyDescent="0.25">
      <c r="A486" s="3">
        <f>TITRES_STAT!B489</f>
        <v>43409</v>
      </c>
      <c r="B486" s="5">
        <f>TITRES_STAT!D489</f>
        <v>1.68</v>
      </c>
      <c r="C486" s="2">
        <f t="shared" si="42"/>
        <v>1.944126783462454</v>
      </c>
      <c r="D486" s="2">
        <f t="shared" si="44"/>
        <v>1.9295358479194702</v>
      </c>
      <c r="E486" s="2">
        <f t="shared" si="43"/>
        <v>1.4590935542983852E-2</v>
      </c>
      <c r="F486" s="2">
        <f t="shared" si="47"/>
        <v>0.11361819715119575</v>
      </c>
      <c r="G486" s="2">
        <f t="shared" si="45"/>
        <v>-9.9027261608211903E-2</v>
      </c>
      <c r="H486" s="2" t="str">
        <f t="shared" si="46"/>
        <v>Hold</v>
      </c>
    </row>
    <row r="487" spans="1:8" ht="13.5" x14ac:dyDescent="0.25">
      <c r="A487" s="3">
        <f>TITRES_STAT!B490</f>
        <v>43410</v>
      </c>
      <c r="B487" s="5">
        <f>TITRES_STAT!D490</f>
        <v>1.63</v>
      </c>
      <c r="C487" s="2">
        <f t="shared" si="42"/>
        <v>1.9127226629297687</v>
      </c>
      <c r="D487" s="2">
        <f t="shared" si="44"/>
        <v>1.9073480073328428</v>
      </c>
      <c r="E487" s="2">
        <f t="shared" si="43"/>
        <v>5.374655596925848E-3</v>
      </c>
      <c r="F487" s="2">
        <f t="shared" si="47"/>
        <v>9.1969488840341784E-2</v>
      </c>
      <c r="G487" s="2">
        <f t="shared" si="45"/>
        <v>-8.6594833243415936E-2</v>
      </c>
      <c r="H487" s="2" t="str">
        <f t="shared" si="46"/>
        <v>Hold</v>
      </c>
    </row>
    <row r="488" spans="1:8" ht="13.5" x14ac:dyDescent="0.25">
      <c r="A488" s="3">
        <f>TITRES_STAT!B491</f>
        <v>43411</v>
      </c>
      <c r="B488" s="5">
        <f>TITRES_STAT!D491</f>
        <v>1.62</v>
      </c>
      <c r="C488" s="2">
        <f t="shared" si="42"/>
        <v>1.8938422532482657</v>
      </c>
      <c r="D488" s="2">
        <f t="shared" si="44"/>
        <v>1.8860629697526323</v>
      </c>
      <c r="E488" s="2">
        <f t="shared" si="43"/>
        <v>7.7792834956333934E-3</v>
      </c>
      <c r="F488" s="2">
        <f t="shared" si="47"/>
        <v>7.5131447771400114E-2</v>
      </c>
      <c r="G488" s="2">
        <f t="shared" si="45"/>
        <v>-6.7352164275766721E-2</v>
      </c>
      <c r="H488" s="2" t="str">
        <f t="shared" si="46"/>
        <v>Hold</v>
      </c>
    </row>
    <row r="489" spans="1:8" ht="13.5" x14ac:dyDescent="0.25">
      <c r="A489" s="3">
        <f>TITRES_STAT!B492</f>
        <v>43412</v>
      </c>
      <c r="B489" s="5">
        <f>TITRES_STAT!D492</f>
        <v>1.71</v>
      </c>
      <c r="C489" s="2">
        <f t="shared" si="42"/>
        <v>1.8655588296716092</v>
      </c>
      <c r="D489" s="2">
        <f t="shared" si="44"/>
        <v>1.8730212682894745</v>
      </c>
      <c r="E489" s="2">
        <f t="shared" si="43"/>
        <v>-7.4624386178652191E-3</v>
      </c>
      <c r="F489" s="2">
        <f t="shared" si="47"/>
        <v>5.8612670493547049E-2</v>
      </c>
      <c r="G489" s="2">
        <f t="shared" si="45"/>
        <v>-6.6075109111412261E-2</v>
      </c>
      <c r="H489" s="2" t="str">
        <f t="shared" si="46"/>
        <v>Hold</v>
      </c>
    </row>
    <row r="490" spans="1:8" ht="13.5" x14ac:dyDescent="0.25">
      <c r="A490" s="3">
        <f>TITRES_STAT!B493</f>
        <v>43413</v>
      </c>
      <c r="B490" s="5">
        <f>TITRES_STAT!D493</f>
        <v>1.81</v>
      </c>
      <c r="C490" s="2">
        <f t="shared" si="42"/>
        <v>1.8416267020298234</v>
      </c>
      <c r="D490" s="2">
        <f t="shared" si="44"/>
        <v>1.8683530261939578</v>
      </c>
      <c r="E490" s="2">
        <f t="shared" si="43"/>
        <v>-2.6726324164134452E-2</v>
      </c>
      <c r="F490" s="2">
        <f t="shared" si="47"/>
        <v>4.1544871562010748E-2</v>
      </c>
      <c r="G490" s="2">
        <f t="shared" si="45"/>
        <v>-6.8271195726145206E-2</v>
      </c>
      <c r="H490" s="2" t="str">
        <f t="shared" si="46"/>
        <v>Hold</v>
      </c>
    </row>
    <row r="491" spans="1:8" ht="13.5" x14ac:dyDescent="0.25">
      <c r="A491" s="3">
        <f>TITRES_STAT!B494</f>
        <v>43416</v>
      </c>
      <c r="B491" s="5">
        <f>TITRES_STAT!D494</f>
        <v>1.91</v>
      </c>
      <c r="C491" s="2">
        <f t="shared" si="42"/>
        <v>1.8244533632560045</v>
      </c>
      <c r="D491" s="2">
        <f t="shared" si="44"/>
        <v>1.8714379872166276</v>
      </c>
      <c r="E491" s="2">
        <f t="shared" si="43"/>
        <v>-4.6984623960623084E-2</v>
      </c>
      <c r="F491" s="2">
        <f t="shared" si="47"/>
        <v>2.3838972457483981E-2</v>
      </c>
      <c r="G491" s="2">
        <f t="shared" si="45"/>
        <v>-7.0823596418107065E-2</v>
      </c>
      <c r="H491" s="2" t="str">
        <f t="shared" si="46"/>
        <v>Hold</v>
      </c>
    </row>
    <row r="492" spans="1:8" ht="13.5" x14ac:dyDescent="0.25">
      <c r="A492" s="3">
        <f>TITRES_STAT!B495</f>
        <v>43417</v>
      </c>
      <c r="B492" s="5">
        <f>TITRES_STAT!D495</f>
        <v>2.02</v>
      </c>
      <c r="C492" s="2">
        <f t="shared" si="42"/>
        <v>1.8191528458320037</v>
      </c>
      <c r="D492" s="2">
        <f t="shared" si="44"/>
        <v>1.8824425807561367</v>
      </c>
      <c r="E492" s="2">
        <f t="shared" si="43"/>
        <v>-6.3289734924133034E-2</v>
      </c>
      <c r="F492" s="2">
        <f t="shared" si="47"/>
        <v>6.4132309811605805E-3</v>
      </c>
      <c r="G492" s="2">
        <f t="shared" si="45"/>
        <v>-6.970296590529361E-2</v>
      </c>
      <c r="H492" s="2" t="str">
        <f t="shared" si="46"/>
        <v>Hold</v>
      </c>
    </row>
    <row r="493" spans="1:8" ht="13.5" x14ac:dyDescent="0.25">
      <c r="A493" s="3">
        <f>TITRES_STAT!B496</f>
        <v>43418</v>
      </c>
      <c r="B493" s="5">
        <f>TITRES_STAT!D496</f>
        <v>2.14</v>
      </c>
      <c r="C493" s="2">
        <f t="shared" si="42"/>
        <v>1.8069754849347723</v>
      </c>
      <c r="D493" s="2">
        <f t="shared" si="44"/>
        <v>1.9015209081075339</v>
      </c>
      <c r="E493" s="2">
        <f t="shared" si="43"/>
        <v>-9.45454231727616E-2</v>
      </c>
      <c r="F493" s="2">
        <f t="shared" si="47"/>
        <v>-1.3778499849623855E-2</v>
      </c>
      <c r="G493" s="2">
        <f t="shared" si="45"/>
        <v>-8.0766923323137743E-2</v>
      </c>
      <c r="H493" s="2" t="str">
        <f t="shared" si="46"/>
        <v>Hold</v>
      </c>
    </row>
    <row r="494" spans="1:8" ht="13.5" x14ac:dyDescent="0.25">
      <c r="A494" s="3">
        <f>TITRES_STAT!B497</f>
        <v>43419</v>
      </c>
      <c r="B494" s="5">
        <f>TITRES_STAT!D497</f>
        <v>2.23</v>
      </c>
      <c r="C494" s="2">
        <f t="shared" si="42"/>
        <v>1.7889792564832689</v>
      </c>
      <c r="D494" s="2">
        <f t="shared" si="44"/>
        <v>1.9258526926921611</v>
      </c>
      <c r="E494" s="2">
        <f t="shared" si="43"/>
        <v>-0.13687343620889214</v>
      </c>
      <c r="F494" s="2">
        <f t="shared" si="47"/>
        <v>-3.8397487121477517E-2</v>
      </c>
      <c r="G494" s="2">
        <f t="shared" si="45"/>
        <v>-9.8475949087414624E-2</v>
      </c>
      <c r="H494" s="2" t="str">
        <f t="shared" si="46"/>
        <v>Hold</v>
      </c>
    </row>
    <row r="495" spans="1:8" ht="13.5" x14ac:dyDescent="0.25">
      <c r="A495" s="3">
        <f>TITRES_STAT!B498</f>
        <v>43420</v>
      </c>
      <c r="B495" s="5">
        <f>TITRES_STAT!D498</f>
        <v>2.2000000000000002</v>
      </c>
      <c r="C495" s="2">
        <f t="shared" si="42"/>
        <v>1.7875978324089199</v>
      </c>
      <c r="D495" s="2">
        <f t="shared" si="44"/>
        <v>1.9461599006408898</v>
      </c>
      <c r="E495" s="2">
        <f t="shared" si="43"/>
        <v>-0.15856206823196994</v>
      </c>
      <c r="F495" s="2">
        <f t="shared" si="47"/>
        <v>-6.2430403343576003E-2</v>
      </c>
      <c r="G495" s="2">
        <f t="shared" si="45"/>
        <v>-9.6131664888393947E-2</v>
      </c>
      <c r="H495" s="2" t="str">
        <f t="shared" si="46"/>
        <v>Hold</v>
      </c>
    </row>
    <row r="496" spans="1:8" ht="13.5" x14ac:dyDescent="0.25">
      <c r="A496" s="3">
        <f>TITRES_STAT!B499</f>
        <v>43423</v>
      </c>
      <c r="B496" s="5">
        <f>TITRES_STAT!D499</f>
        <v>2.33</v>
      </c>
      <c r="C496" s="2">
        <f t="shared" si="42"/>
        <v>1.7710443197306245</v>
      </c>
      <c r="D496" s="2">
        <f t="shared" si="44"/>
        <v>1.9745925005934166</v>
      </c>
      <c r="E496" s="2">
        <f t="shared" si="43"/>
        <v>-0.20354818086279214</v>
      </c>
      <c r="F496" s="2">
        <f t="shared" si="47"/>
        <v>-9.0653958847419239E-2</v>
      </c>
      <c r="G496" s="2">
        <f t="shared" si="45"/>
        <v>-0.1128942220153729</v>
      </c>
      <c r="H496" s="2" t="str">
        <f t="shared" si="46"/>
        <v>Hold</v>
      </c>
    </row>
    <row r="497" spans="1:8" ht="13.5" x14ac:dyDescent="0.25">
      <c r="A497" s="3">
        <f>TITRES_STAT!B500</f>
        <v>43425</v>
      </c>
      <c r="B497" s="5">
        <f>TITRES_STAT!D500</f>
        <v>2.4300000000000002</v>
      </c>
      <c r="C497" s="2">
        <f t="shared" si="42"/>
        <v>1.7493451936182205</v>
      </c>
      <c r="D497" s="2">
        <f t="shared" si="44"/>
        <v>2.008326389438349</v>
      </c>
      <c r="E497" s="2">
        <f t="shared" si="43"/>
        <v>-0.25898119582012846</v>
      </c>
      <c r="F497" s="2">
        <f t="shared" si="47"/>
        <v>-0.12431940624196108</v>
      </c>
      <c r="G497" s="2">
        <f t="shared" si="45"/>
        <v>-0.13466178957816738</v>
      </c>
      <c r="H497" s="2" t="str">
        <f t="shared" si="46"/>
        <v>Hold</v>
      </c>
    </row>
    <row r="498" spans="1:8" ht="13.5" x14ac:dyDescent="0.25">
      <c r="A498" s="3">
        <f>TITRES_STAT!B501</f>
        <v>43426</v>
      </c>
      <c r="B498" s="5">
        <f>TITRES_STAT!D501</f>
        <v>2.57</v>
      </c>
      <c r="C498" s="2">
        <f t="shared" si="42"/>
        <v>1.7294459330615712</v>
      </c>
      <c r="D498" s="2">
        <f t="shared" si="44"/>
        <v>2.0499318420725454</v>
      </c>
      <c r="E498" s="2">
        <f t="shared" si="43"/>
        <v>-0.32048590901097418</v>
      </c>
      <c r="F498" s="2">
        <f t="shared" si="47"/>
        <v>-0.16355270679576372</v>
      </c>
      <c r="G498" s="2">
        <f t="shared" si="45"/>
        <v>-0.15693320221521045</v>
      </c>
      <c r="H498" s="2" t="str">
        <f t="shared" si="46"/>
        <v>Hold</v>
      </c>
    </row>
    <row r="499" spans="1:8" ht="13.5" x14ac:dyDescent="0.25">
      <c r="A499" s="3">
        <f>TITRES_STAT!B502</f>
        <v>43427</v>
      </c>
      <c r="B499" s="5">
        <f>TITRES_STAT!D502</f>
        <v>2.71</v>
      </c>
      <c r="C499" s="2">
        <f t="shared" si="42"/>
        <v>1.7264542510520986</v>
      </c>
      <c r="D499" s="2">
        <f t="shared" si="44"/>
        <v>2.0988257796968015</v>
      </c>
      <c r="E499" s="2">
        <f t="shared" si="43"/>
        <v>-0.37237152864470291</v>
      </c>
      <c r="F499" s="2">
        <f t="shared" si="47"/>
        <v>-0.20531647116555157</v>
      </c>
      <c r="G499" s="2">
        <f t="shared" si="45"/>
        <v>-0.16705505747915134</v>
      </c>
      <c r="H499" s="2" t="str">
        <f t="shared" si="46"/>
        <v>Hold</v>
      </c>
    </row>
    <row r="500" spans="1:8" ht="13.5" x14ac:dyDescent="0.25">
      <c r="A500" s="3">
        <f>TITRES_STAT!B503</f>
        <v>43430</v>
      </c>
      <c r="B500" s="5">
        <f>TITRES_STAT!D503</f>
        <v>2.83</v>
      </c>
      <c r="C500" s="2">
        <f t="shared" si="42"/>
        <v>1.7393074431979296</v>
      </c>
      <c r="D500" s="2">
        <f t="shared" si="44"/>
        <v>2.1529868330525943</v>
      </c>
      <c r="E500" s="2">
        <f t="shared" si="43"/>
        <v>-0.41367938985466468</v>
      </c>
      <c r="F500" s="2">
        <f t="shared" si="47"/>
        <v>-0.24698905490337419</v>
      </c>
      <c r="G500" s="2">
        <f t="shared" si="45"/>
        <v>-0.16669033495129049</v>
      </c>
      <c r="H500" s="2" t="str">
        <f t="shared" si="46"/>
        <v>Hold</v>
      </c>
    </row>
    <row r="501" spans="1:8" ht="13.5" x14ac:dyDescent="0.25">
      <c r="A501" s="3">
        <f>TITRES_STAT!B504</f>
        <v>43431</v>
      </c>
      <c r="B501" s="5">
        <f>TITRES_STAT!D504</f>
        <v>2.83</v>
      </c>
      <c r="C501" s="2">
        <f t="shared" si="42"/>
        <v>1.7655678365520944</v>
      </c>
      <c r="D501" s="2">
        <f t="shared" si="44"/>
        <v>2.20313595653018</v>
      </c>
      <c r="E501" s="2">
        <f t="shared" si="43"/>
        <v>-0.43756811997808565</v>
      </c>
      <c r="F501" s="2">
        <f t="shared" si="47"/>
        <v>-0.28510486791831646</v>
      </c>
      <c r="G501" s="2">
        <f t="shared" si="45"/>
        <v>-0.15246325205976918</v>
      </c>
      <c r="H501" s="2" t="str">
        <f t="shared" si="46"/>
        <v>Hold</v>
      </c>
    </row>
    <row r="502" spans="1:8" ht="13.5" x14ac:dyDescent="0.25">
      <c r="A502" s="3">
        <f>TITRES_STAT!B505</f>
        <v>43432</v>
      </c>
      <c r="B502" s="5">
        <f>TITRES_STAT!D505</f>
        <v>2.74</v>
      </c>
      <c r="C502" s="2">
        <f t="shared" si="42"/>
        <v>1.8047112463133108</v>
      </c>
      <c r="D502" s="2">
        <f t="shared" si="44"/>
        <v>2.2429036634538706</v>
      </c>
      <c r="E502" s="2">
        <f t="shared" si="43"/>
        <v>-0.43819241714055979</v>
      </c>
      <c r="F502" s="2">
        <f t="shared" si="47"/>
        <v>-0.31572237776276513</v>
      </c>
      <c r="G502" s="2">
        <f t="shared" si="45"/>
        <v>-0.12247003937779466</v>
      </c>
      <c r="H502" s="2" t="str">
        <f t="shared" si="46"/>
        <v>Hold</v>
      </c>
    </row>
    <row r="503" spans="1:8" ht="13.5" x14ac:dyDescent="0.25">
      <c r="A503" s="3">
        <f>TITRES_STAT!B506</f>
        <v>43433</v>
      </c>
      <c r="B503" s="5">
        <f>TITRES_STAT!D506</f>
        <v>2.86</v>
      </c>
      <c r="C503" s="2">
        <f t="shared" si="42"/>
        <v>1.8562941314958783</v>
      </c>
      <c r="D503" s="2">
        <f t="shared" si="44"/>
        <v>2.2886145031980285</v>
      </c>
      <c r="E503" s="2">
        <f t="shared" si="43"/>
        <v>-0.43232037170215021</v>
      </c>
      <c r="F503" s="2">
        <f t="shared" si="47"/>
        <v>-0.33904197655064217</v>
      </c>
      <c r="G503" s="2">
        <f t="shared" si="45"/>
        <v>-9.3278395151508042E-2</v>
      </c>
      <c r="H503" s="2" t="str">
        <f t="shared" si="46"/>
        <v>Hold</v>
      </c>
    </row>
    <row r="504" spans="1:8" ht="13.5" x14ac:dyDescent="0.25">
      <c r="A504" s="3">
        <f>TITRES_STAT!B507</f>
        <v>43434</v>
      </c>
      <c r="B504" s="5">
        <f>TITRES_STAT!D507</f>
        <v>2.77</v>
      </c>
      <c r="C504" s="2">
        <f t="shared" si="42"/>
        <v>1.9137873420349738</v>
      </c>
      <c r="D504" s="2">
        <f t="shared" si="44"/>
        <v>2.3242726881463227</v>
      </c>
      <c r="E504" s="2">
        <f t="shared" si="43"/>
        <v>-0.4104853461113489</v>
      </c>
      <c r="F504" s="2">
        <f t="shared" si="47"/>
        <v>-0.3533306504627835</v>
      </c>
      <c r="G504" s="2">
        <f t="shared" si="45"/>
        <v>-5.7154695648565401E-2</v>
      </c>
      <c r="H504" s="2" t="str">
        <f t="shared" si="46"/>
        <v>Hold</v>
      </c>
    </row>
    <row r="505" spans="1:8" ht="13.5" x14ac:dyDescent="0.25">
      <c r="A505" s="3">
        <f>TITRES_STAT!B508</f>
        <v>43437</v>
      </c>
      <c r="B505" s="5">
        <f>TITRES_STAT!D508</f>
        <v>2.74</v>
      </c>
      <c r="C505" s="2">
        <f t="shared" si="42"/>
        <v>1.9578200586449777</v>
      </c>
      <c r="D505" s="2">
        <f t="shared" si="44"/>
        <v>2.3550673038391876</v>
      </c>
      <c r="E505" s="2">
        <f t="shared" si="43"/>
        <v>-0.39724724519420995</v>
      </c>
      <c r="F505" s="2">
        <f t="shared" si="47"/>
        <v>-0.36211396940906881</v>
      </c>
      <c r="G505" s="2">
        <f t="shared" si="45"/>
        <v>-3.5133275785141138E-2</v>
      </c>
      <c r="H505" s="2" t="str">
        <f t="shared" si="46"/>
        <v>Hold</v>
      </c>
    </row>
    <row r="506" spans="1:8" ht="13.5" x14ac:dyDescent="0.25">
      <c r="A506" s="3">
        <f>TITRES_STAT!B509</f>
        <v>43438</v>
      </c>
      <c r="B506" s="5">
        <f>TITRES_STAT!D509</f>
        <v>2.88</v>
      </c>
      <c r="C506" s="2">
        <f t="shared" si="42"/>
        <v>2.0150785111611351</v>
      </c>
      <c r="D506" s="2">
        <f t="shared" si="44"/>
        <v>2.3939512072585072</v>
      </c>
      <c r="E506" s="2">
        <f t="shared" si="43"/>
        <v>-0.37887269609737206</v>
      </c>
      <c r="F506" s="2">
        <f t="shared" si="47"/>
        <v>-0.36546571474672945</v>
      </c>
      <c r="G506" s="2">
        <f t="shared" si="45"/>
        <v>-1.3406981350642611E-2</v>
      </c>
      <c r="H506" s="2" t="str">
        <f t="shared" si="46"/>
        <v>Hold</v>
      </c>
    </row>
    <row r="507" spans="1:8" ht="13.5" x14ac:dyDescent="0.25">
      <c r="A507" s="3">
        <f>TITRES_STAT!B510</f>
        <v>43439</v>
      </c>
      <c r="B507" s="5">
        <f>TITRES_STAT!D510</f>
        <v>3</v>
      </c>
      <c r="C507" s="2">
        <f t="shared" si="42"/>
        <v>2.0789125863671143</v>
      </c>
      <c r="D507" s="2">
        <f t="shared" si="44"/>
        <v>2.438843710424544</v>
      </c>
      <c r="E507" s="2">
        <f t="shared" si="43"/>
        <v>-0.35993112405742966</v>
      </c>
      <c r="F507" s="2">
        <f t="shared" si="47"/>
        <v>-0.3643587966088695</v>
      </c>
      <c r="G507" s="2">
        <f t="shared" si="45"/>
        <v>4.4276725514398318E-3</v>
      </c>
      <c r="H507" s="2" t="str">
        <f t="shared" si="46"/>
        <v>Sell</v>
      </c>
    </row>
    <row r="508" spans="1:8" ht="13.5" x14ac:dyDescent="0.25">
      <c r="A508" s="3">
        <f>TITRES_STAT!B511</f>
        <v>43440</v>
      </c>
      <c r="B508" s="5">
        <f>TITRES_STAT!D511</f>
        <v>3</v>
      </c>
      <c r="C508" s="2">
        <f t="shared" si="42"/>
        <v>2.1544644961567889</v>
      </c>
      <c r="D508" s="2">
        <f t="shared" si="44"/>
        <v>2.4804108429856888</v>
      </c>
      <c r="E508" s="2">
        <f t="shared" si="43"/>
        <v>-0.32594634682889989</v>
      </c>
      <c r="F508" s="2">
        <f t="shared" si="47"/>
        <v>-0.35667630665287564</v>
      </c>
      <c r="G508" s="2">
        <f t="shared" si="45"/>
        <v>3.072995982397575E-2</v>
      </c>
      <c r="H508" s="2" t="str">
        <f t="shared" si="46"/>
        <v>Sell</v>
      </c>
    </row>
    <row r="509" spans="1:8" ht="13.5" x14ac:dyDescent="0.25">
      <c r="A509" s="3">
        <f>TITRES_STAT!B512</f>
        <v>43441</v>
      </c>
      <c r="B509" s="5">
        <f>TITRES_STAT!D512</f>
        <v>3.01</v>
      </c>
      <c r="C509" s="2">
        <f t="shared" si="42"/>
        <v>2.2399314967480519</v>
      </c>
      <c r="D509" s="2">
        <f t="shared" si="44"/>
        <v>2.5196396694311933</v>
      </c>
      <c r="E509" s="2">
        <f t="shared" si="43"/>
        <v>-0.27970817268314141</v>
      </c>
      <c r="F509" s="2">
        <f t="shared" si="47"/>
        <v>-0.34128267985892879</v>
      </c>
      <c r="G509" s="2">
        <f t="shared" si="45"/>
        <v>6.1574507175787385E-2</v>
      </c>
      <c r="H509" s="2" t="str">
        <f t="shared" si="46"/>
        <v>Sell</v>
      </c>
    </row>
    <row r="510" spans="1:8" ht="13.5" x14ac:dyDescent="0.25">
      <c r="A510" s="3">
        <f>TITRES_STAT!B513</f>
        <v>43444</v>
      </c>
      <c r="B510" s="5">
        <f>TITRES_STAT!D513</f>
        <v>2.98</v>
      </c>
      <c r="C510" s="2">
        <f t="shared" si="42"/>
        <v>2.330711266479121</v>
      </c>
      <c r="D510" s="2">
        <f t="shared" si="44"/>
        <v>2.5537404346585126</v>
      </c>
      <c r="E510" s="2">
        <f t="shared" si="43"/>
        <v>-0.22302916817939167</v>
      </c>
      <c r="F510" s="2">
        <f t="shared" si="47"/>
        <v>-0.31763197752302136</v>
      </c>
      <c r="G510" s="2">
        <f t="shared" si="45"/>
        <v>9.460280934362969E-2</v>
      </c>
      <c r="H510" s="2" t="str">
        <f t="shared" si="46"/>
        <v>Sell</v>
      </c>
    </row>
    <row r="511" spans="1:8" ht="13.5" x14ac:dyDescent="0.25">
      <c r="A511" s="3">
        <f>TITRES_STAT!B514</f>
        <v>43445</v>
      </c>
      <c r="B511" s="5">
        <f>TITRES_STAT!D514</f>
        <v>2.97</v>
      </c>
      <c r="C511" s="2">
        <f t="shared" si="42"/>
        <v>2.4075249177900253</v>
      </c>
      <c r="D511" s="2">
        <f t="shared" si="44"/>
        <v>2.5845744765356602</v>
      </c>
      <c r="E511" s="2">
        <f t="shared" si="43"/>
        <v>-0.17704955874563488</v>
      </c>
      <c r="F511" s="2">
        <f t="shared" si="47"/>
        <v>-0.2895154937675441</v>
      </c>
      <c r="G511" s="2">
        <f t="shared" si="45"/>
        <v>0.11246593502190921</v>
      </c>
      <c r="H511" s="2" t="str">
        <f t="shared" si="46"/>
        <v>Sell</v>
      </c>
    </row>
    <row r="512" spans="1:8" ht="13.5" x14ac:dyDescent="0.25">
      <c r="A512" s="3">
        <f>TITRES_STAT!B515</f>
        <v>43446</v>
      </c>
      <c r="B512" s="5">
        <f>TITRES_STAT!D515</f>
        <v>3.06</v>
      </c>
      <c r="C512" s="2">
        <f t="shared" si="42"/>
        <v>2.4586749304377138</v>
      </c>
      <c r="D512" s="2">
        <f t="shared" si="44"/>
        <v>2.6197911819774631</v>
      </c>
      <c r="E512" s="2">
        <f t="shared" si="43"/>
        <v>-0.16111625153974929</v>
      </c>
      <c r="F512" s="2">
        <f t="shared" si="47"/>
        <v>-0.26383564532198517</v>
      </c>
      <c r="G512" s="2">
        <f t="shared" si="45"/>
        <v>0.10271939378223588</v>
      </c>
      <c r="H512" s="2" t="str">
        <f t="shared" si="46"/>
        <v>Sell</v>
      </c>
    </row>
    <row r="513" spans="1:8" ht="13.5" x14ac:dyDescent="0.25">
      <c r="A513" s="3">
        <f>TITRES_STAT!B516</f>
        <v>43447</v>
      </c>
      <c r="B513" s="5">
        <f>TITRES_STAT!D516</f>
        <v>2.99</v>
      </c>
      <c r="C513" s="2">
        <f t="shared" si="42"/>
        <v>2.5204172488319116</v>
      </c>
      <c r="D513" s="2">
        <f t="shared" si="44"/>
        <v>2.6472140573865399</v>
      </c>
      <c r="E513" s="2">
        <f t="shared" si="43"/>
        <v>-0.12679680855462827</v>
      </c>
      <c r="F513" s="2">
        <f t="shared" si="47"/>
        <v>-0.23642787796851381</v>
      </c>
      <c r="G513" s="2">
        <f t="shared" si="45"/>
        <v>0.10963106941388553</v>
      </c>
      <c r="H513" s="2" t="str">
        <f t="shared" si="46"/>
        <v>Sell</v>
      </c>
    </row>
    <row r="514" spans="1:8" ht="13.5" x14ac:dyDescent="0.25">
      <c r="A514" s="3">
        <f>TITRES_STAT!B517</f>
        <v>43448</v>
      </c>
      <c r="B514" s="5">
        <f>TITRES_STAT!D517</f>
        <v>2.96</v>
      </c>
      <c r="C514" s="2">
        <f t="shared" si="42"/>
        <v>2.5588145951654639</v>
      </c>
      <c r="D514" s="2">
        <f t="shared" si="44"/>
        <v>2.6703833864690183</v>
      </c>
      <c r="E514" s="2">
        <f t="shared" si="43"/>
        <v>-0.11156879130355435</v>
      </c>
      <c r="F514" s="2">
        <f t="shared" si="47"/>
        <v>-0.21145606063552191</v>
      </c>
      <c r="G514" s="2">
        <f t="shared" si="45"/>
        <v>9.9887269331967565E-2</v>
      </c>
      <c r="H514" s="2" t="str">
        <f t="shared" si="46"/>
        <v>Sell</v>
      </c>
    </row>
    <row r="515" spans="1:8" ht="13.5" x14ac:dyDescent="0.25">
      <c r="A515" s="3">
        <f>TITRES_STAT!B518</f>
        <v>43451</v>
      </c>
      <c r="B515" s="5">
        <f>TITRES_STAT!D518</f>
        <v>2.9</v>
      </c>
      <c r="C515" s="2">
        <f t="shared" si="42"/>
        <v>2.5866892728323156</v>
      </c>
      <c r="D515" s="2">
        <f t="shared" si="44"/>
        <v>2.6873920245083505</v>
      </c>
      <c r="E515" s="2">
        <f t="shared" si="43"/>
        <v>-0.10070275167603482</v>
      </c>
      <c r="F515" s="2">
        <f t="shared" si="47"/>
        <v>-0.18930539884362452</v>
      </c>
      <c r="G515" s="2">
        <f t="shared" si="45"/>
        <v>8.8602647167589699E-2</v>
      </c>
      <c r="H515" s="2" t="str">
        <f t="shared" si="46"/>
        <v>Sell</v>
      </c>
    </row>
    <row r="516" spans="1:8" ht="13.5" x14ac:dyDescent="0.25">
      <c r="A516" s="3">
        <f>TITRES_STAT!B519</f>
        <v>43452</v>
      </c>
      <c r="B516" s="5">
        <f>TITRES_STAT!D519</f>
        <v>2.77</v>
      </c>
      <c r="C516" s="2">
        <f t="shared" si="42"/>
        <v>2.6318140000888821</v>
      </c>
      <c r="D516" s="2">
        <f t="shared" si="44"/>
        <v>2.6935111338040283</v>
      </c>
      <c r="E516" s="2">
        <f t="shared" si="43"/>
        <v>-6.169713371514618E-2</v>
      </c>
      <c r="F516" s="2">
        <f t="shared" si="47"/>
        <v>-0.16378374581792887</v>
      </c>
      <c r="G516" s="2">
        <f t="shared" si="45"/>
        <v>0.10208661210278269</v>
      </c>
      <c r="H516" s="2" t="str">
        <f t="shared" si="46"/>
        <v>Sell</v>
      </c>
    </row>
    <row r="517" spans="1:8" ht="13.5" x14ac:dyDescent="0.25">
      <c r="A517" s="3">
        <f>TITRES_STAT!B520</f>
        <v>43453</v>
      </c>
      <c r="B517" s="5">
        <f>TITRES_STAT!D520</f>
        <v>2.68</v>
      </c>
      <c r="C517" s="2">
        <f t="shared" si="42"/>
        <v>2.6884580000752081</v>
      </c>
      <c r="D517" s="2">
        <f t="shared" si="44"/>
        <v>2.6925103090778038</v>
      </c>
      <c r="E517" s="2">
        <f t="shared" si="43"/>
        <v>-4.0523090025956776E-3</v>
      </c>
      <c r="F517" s="2">
        <f t="shared" si="47"/>
        <v>-0.13183745845486225</v>
      </c>
      <c r="G517" s="2">
        <f t="shared" si="45"/>
        <v>0.12778514945226657</v>
      </c>
      <c r="H517" s="2" t="str">
        <f t="shared" si="46"/>
        <v>Sell</v>
      </c>
    </row>
    <row r="518" spans="1:8" ht="13.5" x14ac:dyDescent="0.25">
      <c r="A518" s="3">
        <f>TITRES_STAT!B521</f>
        <v>43454</v>
      </c>
      <c r="B518" s="5">
        <f>TITRES_STAT!D521</f>
        <v>2.56</v>
      </c>
      <c r="C518" s="2">
        <f t="shared" si="42"/>
        <v>2.7363875385251761</v>
      </c>
      <c r="D518" s="2">
        <f t="shared" si="44"/>
        <v>2.6826947306275963</v>
      </c>
      <c r="E518" s="2">
        <f t="shared" si="43"/>
        <v>5.3692807897579797E-2</v>
      </c>
      <c r="F518" s="2">
        <f t="shared" si="47"/>
        <v>-9.4731405184373854E-2</v>
      </c>
      <c r="G518" s="2">
        <f t="shared" si="45"/>
        <v>0.14842421308195364</v>
      </c>
      <c r="H518" s="2" t="str">
        <f t="shared" si="46"/>
        <v>Sell</v>
      </c>
    </row>
    <row r="519" spans="1:8" ht="13.5" x14ac:dyDescent="0.25">
      <c r="A519" s="3">
        <f>TITRES_STAT!B522</f>
        <v>43455</v>
      </c>
      <c r="B519" s="5">
        <f>TITRES_STAT!D522</f>
        <v>2.7</v>
      </c>
      <c r="C519" s="2">
        <f t="shared" si="42"/>
        <v>2.7784817633674566</v>
      </c>
      <c r="D519" s="2">
        <f t="shared" si="44"/>
        <v>2.6839766024329599</v>
      </c>
      <c r="E519" s="2">
        <f t="shared" si="43"/>
        <v>9.4505160934496679E-2</v>
      </c>
      <c r="F519" s="2">
        <f t="shared" si="47"/>
        <v>-5.688409196059975E-2</v>
      </c>
      <c r="G519" s="2">
        <f t="shared" si="45"/>
        <v>0.15138925289509642</v>
      </c>
      <c r="H519" s="2" t="str">
        <f t="shared" si="46"/>
        <v>Sell</v>
      </c>
    </row>
    <row r="520" spans="1:8" ht="13.5" x14ac:dyDescent="0.25">
      <c r="A520" s="3">
        <f>TITRES_STAT!B523</f>
        <v>43458</v>
      </c>
      <c r="B520" s="5">
        <f>TITRES_STAT!D523</f>
        <v>2.83</v>
      </c>
      <c r="C520" s="2">
        <f t="shared" si="42"/>
        <v>2.8094845690032324</v>
      </c>
      <c r="D520" s="2">
        <f t="shared" si="44"/>
        <v>2.6947931504008888</v>
      </c>
      <c r="E520" s="2">
        <f t="shared" si="43"/>
        <v>0.11469141860234355</v>
      </c>
      <c r="F520" s="2">
        <f t="shared" si="47"/>
        <v>-2.2568989848011093E-2</v>
      </c>
      <c r="G520" s="2">
        <f t="shared" si="45"/>
        <v>0.13726040845035464</v>
      </c>
      <c r="H520" s="2" t="str">
        <f t="shared" si="46"/>
        <v>Sell</v>
      </c>
    </row>
    <row r="521" spans="1:8" ht="13.5" x14ac:dyDescent="0.25">
      <c r="A521" s="3">
        <f>TITRES_STAT!B524</f>
        <v>43459</v>
      </c>
      <c r="B521" s="5">
        <f>TITRES_STAT!D524</f>
        <v>2.78</v>
      </c>
      <c r="C521" s="2">
        <f t="shared" si="42"/>
        <v>2.8341792506950427</v>
      </c>
      <c r="D521" s="2">
        <f t="shared" si="44"/>
        <v>2.7011047688897118</v>
      </c>
      <c r="E521" s="2">
        <f t="shared" si="43"/>
        <v>0.13307448180533088</v>
      </c>
      <c r="F521" s="2">
        <f t="shared" si="47"/>
        <v>8.5597044826573009E-3</v>
      </c>
      <c r="G521" s="2">
        <f t="shared" si="45"/>
        <v>0.12451477732267358</v>
      </c>
      <c r="H521" s="2" t="str">
        <f t="shared" si="46"/>
        <v>Sell</v>
      </c>
    </row>
    <row r="522" spans="1:8" ht="13.5" x14ac:dyDescent="0.25">
      <c r="A522" s="3">
        <f>TITRES_STAT!B525</f>
        <v>43460</v>
      </c>
      <c r="B522" s="5">
        <f>TITRES_STAT!D525</f>
        <v>2.69</v>
      </c>
      <c r="C522" s="2">
        <f t="shared" si="42"/>
        <v>2.8689209044342672</v>
      </c>
      <c r="D522" s="2">
        <f t="shared" si="44"/>
        <v>2.7002821934163999</v>
      </c>
      <c r="E522" s="2">
        <f t="shared" si="43"/>
        <v>0.16863871101786732</v>
      </c>
      <c r="F522" s="2">
        <f t="shared" si="47"/>
        <v>4.0575505789699304E-2</v>
      </c>
      <c r="G522" s="2">
        <f t="shared" si="45"/>
        <v>0.128063205228168</v>
      </c>
      <c r="H522" s="2" t="str">
        <f t="shared" si="46"/>
        <v>Sell</v>
      </c>
    </row>
    <row r="523" spans="1:8" ht="13.5" x14ac:dyDescent="0.25">
      <c r="A523" s="3">
        <f>TITRES_STAT!B526</f>
        <v>43461</v>
      </c>
      <c r="B523" s="5">
        <f>TITRES_STAT!D526</f>
        <v>2.57</v>
      </c>
      <c r="C523" s="2">
        <f t="shared" si="42"/>
        <v>2.8875484575982262</v>
      </c>
      <c r="D523" s="2">
        <f t="shared" si="44"/>
        <v>2.690631660570741</v>
      </c>
      <c r="E523" s="2">
        <f t="shared" si="43"/>
        <v>0.19691679702748521</v>
      </c>
      <c r="F523" s="2">
        <f t="shared" si="47"/>
        <v>7.184376403725648E-2</v>
      </c>
      <c r="G523" s="2">
        <f t="shared" si="45"/>
        <v>0.12507303299022873</v>
      </c>
      <c r="H523" s="2" t="str">
        <f t="shared" si="46"/>
        <v>Sell</v>
      </c>
    </row>
    <row r="524" spans="1:8" ht="13.5" x14ac:dyDescent="0.25">
      <c r="A524" s="3">
        <f>TITRES_STAT!B527</f>
        <v>43462</v>
      </c>
      <c r="B524" s="5">
        <f>TITRES_STAT!D527</f>
        <v>2.46</v>
      </c>
      <c r="C524" s="2">
        <f t="shared" si="42"/>
        <v>2.8986948487369606</v>
      </c>
      <c r="D524" s="2">
        <f t="shared" si="44"/>
        <v>2.6735478338617975</v>
      </c>
      <c r="E524" s="2">
        <f t="shared" si="43"/>
        <v>0.22514701487516309</v>
      </c>
      <c r="F524" s="2">
        <f t="shared" si="47"/>
        <v>0.1025044142048378</v>
      </c>
      <c r="G524" s="2">
        <f t="shared" si="45"/>
        <v>0.12264260067032529</v>
      </c>
      <c r="H524" s="2" t="str">
        <f t="shared" si="46"/>
        <v>Sell</v>
      </c>
    </row>
    <row r="525" spans="1:8" ht="13.5" x14ac:dyDescent="0.25">
      <c r="A525" s="3">
        <f>TITRES_STAT!B528</f>
        <v>43465</v>
      </c>
      <c r="B525" s="5">
        <f>TITRES_STAT!D528</f>
        <v>2.35</v>
      </c>
      <c r="C525" s="2">
        <f t="shared" si="42"/>
        <v>2.8988956412389668</v>
      </c>
      <c r="D525" s="2">
        <f t="shared" si="44"/>
        <v>2.6495813276498126</v>
      </c>
      <c r="E525" s="2">
        <f t="shared" si="43"/>
        <v>0.24931431358915424</v>
      </c>
      <c r="F525" s="2">
        <f t="shared" si="47"/>
        <v>0.13186639408170109</v>
      </c>
      <c r="G525" s="2">
        <f t="shared" si="45"/>
        <v>0.11744791950745315</v>
      </c>
      <c r="H525" s="2" t="str">
        <f t="shared" si="46"/>
        <v>Sell</v>
      </c>
    </row>
    <row r="526" spans="1:8" ht="13.5" x14ac:dyDescent="0.25">
      <c r="A526" s="3">
        <f>TITRES_STAT!B529</f>
        <v>43467</v>
      </c>
      <c r="B526" s="5">
        <f>TITRES_STAT!D529</f>
        <v>2.25</v>
      </c>
      <c r="C526" s="2">
        <f t="shared" si="42"/>
        <v>2.8790655425868183</v>
      </c>
      <c r="D526" s="2">
        <f t="shared" si="44"/>
        <v>2.6199827107868634</v>
      </c>
      <c r="E526" s="2">
        <f t="shared" si="43"/>
        <v>0.25908283179995495</v>
      </c>
      <c r="F526" s="2">
        <f t="shared" si="47"/>
        <v>0.15730968162535186</v>
      </c>
      <c r="G526" s="2">
        <f t="shared" si="45"/>
        <v>0.10177315017460309</v>
      </c>
      <c r="H526" s="2" t="str">
        <f t="shared" si="46"/>
        <v>Sell</v>
      </c>
    </row>
    <row r="527" spans="1:8" ht="13.5" x14ac:dyDescent="0.25">
      <c r="A527" s="3">
        <f>TITRES_STAT!B530</f>
        <v>43468</v>
      </c>
      <c r="B527" s="5">
        <f>TITRES_STAT!D530</f>
        <v>2.16</v>
      </c>
      <c r="C527" s="2">
        <f t="shared" ref="C527:C590" si="48">$C$4*B517+C526*(1-$C$4)</f>
        <v>2.8484400744965384</v>
      </c>
      <c r="D527" s="2">
        <f t="shared" si="44"/>
        <v>2.5859099173952442</v>
      </c>
      <c r="E527" s="2">
        <f t="shared" si="43"/>
        <v>0.26253015710129413</v>
      </c>
      <c r="F527" s="2">
        <f t="shared" si="47"/>
        <v>0.17835377672054034</v>
      </c>
      <c r="G527" s="2">
        <f t="shared" si="45"/>
        <v>8.4176380380753785E-2</v>
      </c>
      <c r="H527" s="2" t="str">
        <f t="shared" si="46"/>
        <v>Sell</v>
      </c>
    </row>
    <row r="528" spans="1:8" ht="13.5" x14ac:dyDescent="0.25">
      <c r="A528" s="3">
        <f>TITRES_STAT!B531</f>
        <v>43469</v>
      </c>
      <c r="B528" s="5">
        <f>TITRES_STAT!D531</f>
        <v>2.0299999999999998</v>
      </c>
      <c r="C528" s="2">
        <f t="shared" si="48"/>
        <v>2.8040646784201479</v>
      </c>
      <c r="D528" s="2">
        <f t="shared" si="44"/>
        <v>2.5447314049955967</v>
      </c>
      <c r="E528" s="2">
        <f t="shared" si="43"/>
        <v>0.25933327342455126</v>
      </c>
      <c r="F528" s="2">
        <f t="shared" si="47"/>
        <v>0.19454967606134252</v>
      </c>
      <c r="G528" s="2">
        <f t="shared" si="45"/>
        <v>6.4783597363208739E-2</v>
      </c>
      <c r="H528" s="2" t="str">
        <f t="shared" si="46"/>
        <v>Sell</v>
      </c>
    </row>
    <row r="529" spans="1:8" ht="13.5" x14ac:dyDescent="0.25">
      <c r="A529" s="3">
        <f>TITRES_STAT!B532</f>
        <v>43472</v>
      </c>
      <c r="B529" s="5">
        <f>TITRES_STAT!D532</f>
        <v>1.94</v>
      </c>
      <c r="C529" s="2">
        <f t="shared" si="48"/>
        <v>2.7880547278939711</v>
      </c>
      <c r="D529" s="2">
        <f t="shared" si="44"/>
        <v>2.4999364861070341</v>
      </c>
      <c r="E529" s="2">
        <f t="shared" si="43"/>
        <v>0.28811824178693701</v>
      </c>
      <c r="F529" s="2">
        <f t="shared" si="47"/>
        <v>0.21326338920646143</v>
      </c>
      <c r="G529" s="2">
        <f t="shared" si="45"/>
        <v>7.4854852580475584E-2</v>
      </c>
      <c r="H529" s="2" t="str">
        <f t="shared" si="46"/>
        <v>Sell</v>
      </c>
    </row>
    <row r="530" spans="1:8" ht="13.5" x14ac:dyDescent="0.25">
      <c r="A530" s="3">
        <f>TITRES_STAT!B533</f>
        <v>43473</v>
      </c>
      <c r="B530" s="5">
        <f>TITRES_STAT!D533</f>
        <v>1.94</v>
      </c>
      <c r="C530" s="2">
        <f t="shared" si="48"/>
        <v>2.7945078466795139</v>
      </c>
      <c r="D530" s="2">
        <f t="shared" si="44"/>
        <v>2.4584597093583649</v>
      </c>
      <c r="E530" s="2">
        <f t="shared" si="43"/>
        <v>0.33604813732114902</v>
      </c>
      <c r="F530" s="2">
        <f t="shared" si="47"/>
        <v>0.23782033882939896</v>
      </c>
      <c r="G530" s="2">
        <f t="shared" si="45"/>
        <v>9.8227798491750062E-2</v>
      </c>
      <c r="H530" s="2" t="str">
        <f t="shared" si="46"/>
        <v>Sell</v>
      </c>
    </row>
    <row r="531" spans="1:8" ht="13.5" x14ac:dyDescent="0.25">
      <c r="A531" s="3">
        <f>TITRES_STAT!B534</f>
        <v>43474</v>
      </c>
      <c r="B531" s="5">
        <f>TITRES_STAT!D534</f>
        <v>2.04</v>
      </c>
      <c r="C531" s="2">
        <f t="shared" si="48"/>
        <v>2.792275870267281</v>
      </c>
      <c r="D531" s="2">
        <f t="shared" si="44"/>
        <v>2.4274626938503379</v>
      </c>
      <c r="E531" s="2">
        <f t="shared" si="43"/>
        <v>0.36481317641694311</v>
      </c>
      <c r="F531" s="2">
        <f t="shared" si="47"/>
        <v>0.26321890634690781</v>
      </c>
      <c r="G531" s="2">
        <f t="shared" si="45"/>
        <v>0.1015942700700353</v>
      </c>
      <c r="H531" s="2" t="str">
        <f t="shared" si="46"/>
        <v>Sell</v>
      </c>
    </row>
    <row r="532" spans="1:8" ht="13.5" x14ac:dyDescent="0.25">
      <c r="A532" s="3">
        <f>TITRES_STAT!B535</f>
        <v>43475</v>
      </c>
      <c r="B532" s="5">
        <f>TITRES_STAT!D535</f>
        <v>2.04</v>
      </c>
      <c r="C532" s="2">
        <f t="shared" si="48"/>
        <v>2.7765411209953919</v>
      </c>
      <c r="D532" s="2">
        <f t="shared" si="44"/>
        <v>2.3987617535651276</v>
      </c>
      <c r="E532" s="2">
        <f t="shared" si="43"/>
        <v>0.3777793674302643</v>
      </c>
      <c r="F532" s="2">
        <f t="shared" si="47"/>
        <v>0.28613099856357915</v>
      </c>
      <c r="G532" s="2">
        <f t="shared" si="45"/>
        <v>9.1648368866685148E-2</v>
      </c>
      <c r="H532" s="2" t="str">
        <f t="shared" si="46"/>
        <v>Sell</v>
      </c>
    </row>
    <row r="533" spans="1:8" ht="13.5" x14ac:dyDescent="0.25">
      <c r="A533" s="3">
        <f>TITRES_STAT!B536</f>
        <v>43476</v>
      </c>
      <c r="B533" s="5">
        <f>TITRES_STAT!D536</f>
        <v>1.95</v>
      </c>
      <c r="C533" s="2">
        <f t="shared" si="48"/>
        <v>2.7447655639191777</v>
      </c>
      <c r="D533" s="2">
        <f t="shared" si="44"/>
        <v>2.3655201421899328</v>
      </c>
      <c r="E533" s="2">
        <f t="shared" si="43"/>
        <v>0.37924542172924491</v>
      </c>
      <c r="F533" s="2">
        <f t="shared" si="47"/>
        <v>0.30475388319671232</v>
      </c>
      <c r="G533" s="2">
        <f t="shared" si="45"/>
        <v>7.4491538532532597E-2</v>
      </c>
      <c r="H533" s="2" t="str">
        <f t="shared" si="46"/>
        <v>Sell</v>
      </c>
    </row>
    <row r="534" spans="1:8" ht="13.5" x14ac:dyDescent="0.25">
      <c r="A534" s="3">
        <f>TITRES_STAT!B537</f>
        <v>43480</v>
      </c>
      <c r="B534" s="5">
        <f>TITRES_STAT!D537</f>
        <v>1.89</v>
      </c>
      <c r="C534" s="2">
        <f t="shared" si="48"/>
        <v>2.7009554771623812</v>
      </c>
      <c r="D534" s="2">
        <f t="shared" si="44"/>
        <v>2.3302964279536416</v>
      </c>
      <c r="E534" s="2">
        <f t="shared" si="43"/>
        <v>0.3706590492087396</v>
      </c>
      <c r="F534" s="2">
        <f t="shared" si="47"/>
        <v>0.31793491639911781</v>
      </c>
      <c r="G534" s="2">
        <f t="shared" si="45"/>
        <v>5.2724132809621793E-2</v>
      </c>
      <c r="H534" s="2" t="str">
        <f t="shared" si="46"/>
        <v>Sell</v>
      </c>
    </row>
    <row r="535" spans="1:8" ht="13.5" x14ac:dyDescent="0.25">
      <c r="A535" s="3">
        <f>TITRES_STAT!B538</f>
        <v>43481</v>
      </c>
      <c r="B535" s="5">
        <f>TITRES_STAT!D538</f>
        <v>1.78</v>
      </c>
      <c r="C535" s="2">
        <f t="shared" si="48"/>
        <v>2.6469623268297071</v>
      </c>
      <c r="D535" s="2">
        <f t="shared" si="44"/>
        <v>2.2895337295867053</v>
      </c>
      <c r="E535" s="2">
        <f t="shared" si="43"/>
        <v>0.3574285972430018</v>
      </c>
      <c r="F535" s="2">
        <f t="shared" si="47"/>
        <v>0.32583365256789465</v>
      </c>
      <c r="G535" s="2">
        <f t="shared" si="45"/>
        <v>3.1594944675107151E-2</v>
      </c>
      <c r="H535" s="2" t="str">
        <f t="shared" si="46"/>
        <v>Sell</v>
      </c>
    </row>
    <row r="536" spans="1:8" ht="13.5" x14ac:dyDescent="0.25">
      <c r="A536" s="3">
        <f>TITRES_STAT!B539</f>
        <v>43482</v>
      </c>
      <c r="B536" s="5">
        <f>TITRES_STAT!D539</f>
        <v>1.78</v>
      </c>
      <c r="C536" s="2">
        <f t="shared" si="48"/>
        <v>2.585891199625137</v>
      </c>
      <c r="D536" s="2">
        <f t="shared" si="44"/>
        <v>2.2517904903580606</v>
      </c>
      <c r="E536" s="2">
        <f t="shared" si="43"/>
        <v>0.33410070926707647</v>
      </c>
      <c r="F536" s="2">
        <f t="shared" si="47"/>
        <v>0.32748706390773102</v>
      </c>
      <c r="G536" s="2">
        <f t="shared" si="45"/>
        <v>6.6136453593454436E-3</v>
      </c>
      <c r="H536" s="2" t="str">
        <f t="shared" si="46"/>
        <v>Sell</v>
      </c>
    </row>
    <row r="537" spans="1:8" ht="13.5" x14ac:dyDescent="0.25">
      <c r="A537" s="3">
        <f>TITRES_STAT!B540</f>
        <v>43483</v>
      </c>
      <c r="B537" s="5">
        <f>TITRES_STAT!D540</f>
        <v>1.85</v>
      </c>
      <c r="C537" s="2">
        <f t="shared" si="48"/>
        <v>2.5203694766058851</v>
      </c>
      <c r="D537" s="2">
        <f t="shared" si="44"/>
        <v>2.2220282318130189</v>
      </c>
      <c r="E537" s="2">
        <f t="shared" si="43"/>
        <v>0.29834124479286617</v>
      </c>
      <c r="F537" s="2">
        <f t="shared" si="47"/>
        <v>0.32165790008475809</v>
      </c>
      <c r="G537" s="2">
        <f t="shared" si="45"/>
        <v>-2.3316655291891919E-2</v>
      </c>
      <c r="H537" s="2" t="str">
        <f t="shared" si="46"/>
        <v>Hold</v>
      </c>
    </row>
    <row r="538" spans="1:8" ht="13.5" x14ac:dyDescent="0.25">
      <c r="A538" s="3">
        <f>TITRES_STAT!B541</f>
        <v>43486</v>
      </c>
      <c r="B538" s="5">
        <f>TITRES_STAT!D541</f>
        <v>1.85</v>
      </c>
      <c r="C538" s="2">
        <f t="shared" si="48"/>
        <v>2.4449280186665181</v>
      </c>
      <c r="D538" s="2">
        <f t="shared" si="44"/>
        <v>2.1944705850120543</v>
      </c>
      <c r="E538" s="2">
        <f t="shared" si="43"/>
        <v>0.25045743365446382</v>
      </c>
      <c r="F538" s="2">
        <f t="shared" si="47"/>
        <v>0.30741780679869923</v>
      </c>
      <c r="G538" s="2">
        <f t="shared" si="45"/>
        <v>-5.696037314423541E-2</v>
      </c>
      <c r="H538" s="2" t="str">
        <f t="shared" si="46"/>
        <v>Hold</v>
      </c>
    </row>
    <row r="539" spans="1:8" ht="13.5" x14ac:dyDescent="0.25">
      <c r="A539" s="3">
        <f>TITRES_STAT!B542</f>
        <v>43487</v>
      </c>
      <c r="B539" s="5">
        <f>TITRES_STAT!D542</f>
        <v>1.82</v>
      </c>
      <c r="C539" s="2">
        <f t="shared" si="48"/>
        <v>2.3672467850255154</v>
      </c>
      <c r="D539" s="2">
        <f t="shared" si="44"/>
        <v>2.1667320231593092</v>
      </c>
      <c r="E539" s="2">
        <f t="shared" si="43"/>
        <v>0.2005147618662062</v>
      </c>
      <c r="F539" s="2">
        <f t="shared" si="47"/>
        <v>0.28603719781220061</v>
      </c>
      <c r="G539" s="2">
        <f t="shared" si="45"/>
        <v>-8.5522435945994402E-2</v>
      </c>
      <c r="H539" s="2" t="str">
        <f t="shared" si="46"/>
        <v>Hold</v>
      </c>
    </row>
    <row r="540" spans="1:8" ht="13.5" x14ac:dyDescent="0.25">
      <c r="A540" s="3">
        <f>TITRES_STAT!B543</f>
        <v>43488</v>
      </c>
      <c r="B540" s="5">
        <f>TITRES_STAT!D543</f>
        <v>1.8</v>
      </c>
      <c r="C540" s="2">
        <f t="shared" si="48"/>
        <v>2.3015165104062056</v>
      </c>
      <c r="D540" s="2">
        <f t="shared" si="44"/>
        <v>2.1395666881104716</v>
      </c>
      <c r="E540" s="2">
        <f t="shared" ref="E540:E603" si="49">C540-D540</f>
        <v>0.16194982229573407</v>
      </c>
      <c r="F540" s="2">
        <f t="shared" si="47"/>
        <v>0.26121972270890731</v>
      </c>
      <c r="G540" s="2">
        <f t="shared" si="45"/>
        <v>-9.926990041317324E-2</v>
      </c>
      <c r="H540" s="2" t="str">
        <f t="shared" si="46"/>
        <v>Hold</v>
      </c>
    </row>
    <row r="541" spans="1:8" ht="13.5" x14ac:dyDescent="0.25">
      <c r="A541" s="3">
        <f>TITRES_STAT!B544</f>
        <v>43489</v>
      </c>
      <c r="B541" s="5">
        <f>TITRES_STAT!D544</f>
        <v>1.72</v>
      </c>
      <c r="C541" s="2">
        <f t="shared" si="48"/>
        <v>2.2612832011129433</v>
      </c>
      <c r="D541" s="2">
        <f t="shared" ref="D541:D604" si="50">$D$4*B541+(1-$D$4)*D540</f>
        <v>2.1084876741763625</v>
      </c>
      <c r="E541" s="2">
        <f t="shared" si="49"/>
        <v>0.15279552693658083</v>
      </c>
      <c r="F541" s="2">
        <f t="shared" si="47"/>
        <v>0.23953488355444202</v>
      </c>
      <c r="G541" s="2">
        <f t="shared" si="45"/>
        <v>-8.6739356617861196E-2</v>
      </c>
      <c r="H541" s="2" t="str">
        <f t="shared" si="46"/>
        <v>Hold</v>
      </c>
    </row>
    <row r="542" spans="1:8" ht="13.5" x14ac:dyDescent="0.25">
      <c r="A542" s="3">
        <f>TITRES_STAT!B545</f>
        <v>43490</v>
      </c>
      <c r="B542" s="5">
        <f>TITRES_STAT!D545</f>
        <v>1.7</v>
      </c>
      <c r="C542" s="2">
        <f t="shared" si="48"/>
        <v>2.227239631710952</v>
      </c>
      <c r="D542" s="2">
        <f t="shared" si="50"/>
        <v>2.0782293279410764</v>
      </c>
      <c r="E542" s="2">
        <f t="shared" si="49"/>
        <v>0.14901030376987556</v>
      </c>
      <c r="F542" s="2">
        <f t="shared" si="47"/>
        <v>0.22142996759752875</v>
      </c>
      <c r="G542" s="2">
        <f t="shared" si="45"/>
        <v>-7.2419663827653191E-2</v>
      </c>
      <c r="H542" s="2" t="str">
        <f t="shared" si="46"/>
        <v>Hold</v>
      </c>
    </row>
    <row r="543" spans="1:8" ht="13.5" x14ac:dyDescent="0.25">
      <c r="A543" s="3">
        <f>TITRES_STAT!B546</f>
        <v>43493</v>
      </c>
      <c r="B543" s="5">
        <f>TITRES_STAT!D546</f>
        <v>1.7</v>
      </c>
      <c r="C543" s="2">
        <f t="shared" si="48"/>
        <v>2.1845873806784977</v>
      </c>
      <c r="D543" s="2">
        <f t="shared" si="50"/>
        <v>2.0502123406861816</v>
      </c>
      <c r="E543" s="2">
        <f t="shared" si="49"/>
        <v>0.13437503999231604</v>
      </c>
      <c r="F543" s="2">
        <f t="shared" si="47"/>
        <v>0.20401898207648622</v>
      </c>
      <c r="G543" s="2">
        <f t="shared" si="45"/>
        <v>-6.9643942084170185E-2</v>
      </c>
      <c r="H543" s="2" t="str">
        <f t="shared" si="46"/>
        <v>Hold</v>
      </c>
    </row>
    <row r="544" spans="1:8" ht="13.5" x14ac:dyDescent="0.25">
      <c r="A544" s="3">
        <f>TITRES_STAT!B547</f>
        <v>43494</v>
      </c>
      <c r="B544" s="5">
        <f>TITRES_STAT!D547</f>
        <v>1.7</v>
      </c>
      <c r="C544" s="2">
        <f t="shared" si="48"/>
        <v>2.1392662451894982</v>
      </c>
      <c r="D544" s="2">
        <f t="shared" si="50"/>
        <v>2.0242706858205386</v>
      </c>
      <c r="E544" s="2">
        <f t="shared" si="49"/>
        <v>0.11499555936895955</v>
      </c>
      <c r="F544" s="2">
        <f t="shared" si="47"/>
        <v>0.18621429753498089</v>
      </c>
      <c r="G544" s="2">
        <f t="shared" si="45"/>
        <v>-7.1218738166021339E-2</v>
      </c>
      <c r="H544" s="2" t="str">
        <f t="shared" si="46"/>
        <v>Hold</v>
      </c>
    </row>
    <row r="545" spans="1:8" ht="13.5" x14ac:dyDescent="0.25">
      <c r="A545" s="3">
        <f>TITRES_STAT!B548</f>
        <v>43495</v>
      </c>
      <c r="B545" s="5">
        <f>TITRES_STAT!D548</f>
        <v>1.63</v>
      </c>
      <c r="C545" s="2">
        <f t="shared" si="48"/>
        <v>2.0839945151603443</v>
      </c>
      <c r="D545" s="2">
        <f t="shared" si="50"/>
        <v>1.995065449833832</v>
      </c>
      <c r="E545" s="2">
        <f t="shared" si="49"/>
        <v>8.8929065326512236E-2</v>
      </c>
      <c r="F545" s="2">
        <f t="shared" si="47"/>
        <v>0.16675725109328715</v>
      </c>
      <c r="G545" s="2">
        <f t="shared" si="45"/>
        <v>-7.7828185766774916E-2</v>
      </c>
      <c r="H545" s="2" t="str">
        <f t="shared" si="46"/>
        <v>Hold</v>
      </c>
    </row>
    <row r="546" spans="1:8" ht="13.5" x14ac:dyDescent="0.25">
      <c r="A546" s="3">
        <f>TITRES_STAT!B549</f>
        <v>43496</v>
      </c>
      <c r="B546" s="5">
        <f>TITRES_STAT!D549</f>
        <v>1.62</v>
      </c>
      <c r="C546" s="2">
        <f t="shared" si="48"/>
        <v>2.0372261282125992</v>
      </c>
      <c r="D546" s="2">
        <f t="shared" si="50"/>
        <v>1.9672828239202147</v>
      </c>
      <c r="E546" s="2">
        <f t="shared" si="49"/>
        <v>6.9943304292384489E-2</v>
      </c>
      <c r="F546" s="2">
        <f t="shared" si="47"/>
        <v>0.14739446173310661</v>
      </c>
      <c r="G546" s="2">
        <f t="shared" si="45"/>
        <v>-7.7451157440722118E-2</v>
      </c>
      <c r="H546" s="2" t="str">
        <f t="shared" si="46"/>
        <v>Hold</v>
      </c>
    </row>
    <row r="547" spans="1:8" ht="13.5" x14ac:dyDescent="0.25">
      <c r="A547" s="3">
        <f>TITRES_STAT!B550</f>
        <v>43497</v>
      </c>
      <c r="B547" s="5">
        <f>TITRES_STAT!D550</f>
        <v>1.58</v>
      </c>
      <c r="C547" s="2">
        <f t="shared" si="48"/>
        <v>2.0084221084875837</v>
      </c>
      <c r="D547" s="2">
        <f t="shared" si="50"/>
        <v>1.9385952073335322</v>
      </c>
      <c r="E547" s="2">
        <f t="shared" si="49"/>
        <v>6.9826901154051546E-2</v>
      </c>
      <c r="F547" s="2">
        <f t="shared" si="47"/>
        <v>0.1318809496172956</v>
      </c>
      <c r="G547" s="2">
        <f t="shared" si="45"/>
        <v>-6.2054048463244055E-2</v>
      </c>
      <c r="H547" s="2" t="str">
        <f t="shared" si="46"/>
        <v>Hold</v>
      </c>
    </row>
    <row r="548" spans="1:8" ht="13.5" x14ac:dyDescent="0.25">
      <c r="A548" s="3">
        <f>TITRES_STAT!B551</f>
        <v>43500</v>
      </c>
      <c r="B548" s="5">
        <f>TITRES_STAT!D551</f>
        <v>1.58</v>
      </c>
      <c r="C548" s="2">
        <f t="shared" si="48"/>
        <v>1.9840494764125709</v>
      </c>
      <c r="D548" s="2">
        <f t="shared" si="50"/>
        <v>1.9120325993829002</v>
      </c>
      <c r="E548" s="2">
        <f t="shared" si="49"/>
        <v>7.2016877029670745E-2</v>
      </c>
      <c r="F548" s="2">
        <f t="shared" si="47"/>
        <v>0.11990813509977064</v>
      </c>
      <c r="G548" s="2">
        <f t="shared" ref="G548:G611" si="51">E548-F548</f>
        <v>-4.789125807009989E-2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43501</v>
      </c>
      <c r="B549" s="5">
        <f>TITRES_STAT!D552</f>
        <v>1.62</v>
      </c>
      <c r="C549" s="2">
        <f t="shared" si="48"/>
        <v>1.9588110954260216</v>
      </c>
      <c r="D549" s="2">
        <f t="shared" si="50"/>
        <v>1.8904005549841667</v>
      </c>
      <c r="E549" s="2">
        <f t="shared" si="49"/>
        <v>6.8410540441854906E-2</v>
      </c>
      <c r="F549" s="2">
        <f t="shared" ref="F549:F612" si="53">(E549*(2/(10)))+((1-(2/10))*F548)</f>
        <v>0.10960861616818748</v>
      </c>
      <c r="G549" s="2">
        <f t="shared" si="51"/>
        <v>-4.1198075726332578E-2</v>
      </c>
      <c r="H549" s="2" t="str">
        <f t="shared" si="52"/>
        <v>Hold</v>
      </c>
    </row>
    <row r="550" spans="1:8" ht="13.5" x14ac:dyDescent="0.25">
      <c r="A550" s="3">
        <f>TITRES_STAT!B553</f>
        <v>43502</v>
      </c>
      <c r="B550" s="5">
        <f>TITRES_STAT!D553</f>
        <v>1.62</v>
      </c>
      <c r="C550" s="2">
        <f t="shared" si="48"/>
        <v>1.9343786192066337</v>
      </c>
      <c r="D550" s="2">
        <f t="shared" si="50"/>
        <v>1.8703708842445987</v>
      </c>
      <c r="E550" s="2">
        <f t="shared" si="49"/>
        <v>6.4007734962034935E-2</v>
      </c>
      <c r="F550" s="2">
        <f t="shared" si="53"/>
        <v>0.10048843992695698</v>
      </c>
      <c r="G550" s="2">
        <f t="shared" si="51"/>
        <v>-3.6480704964922048E-2</v>
      </c>
      <c r="H550" s="2" t="str">
        <f t="shared" si="52"/>
        <v>Hold</v>
      </c>
    </row>
    <row r="551" spans="1:8" ht="13.5" x14ac:dyDescent="0.25">
      <c r="A551" s="3">
        <f>TITRES_STAT!B554</f>
        <v>43503</v>
      </c>
      <c r="B551" s="5">
        <f>TITRES_STAT!D554</f>
        <v>1.62</v>
      </c>
      <c r="C551" s="2">
        <f t="shared" si="48"/>
        <v>1.901397293174844</v>
      </c>
      <c r="D551" s="2">
        <f t="shared" si="50"/>
        <v>1.851824892819073</v>
      </c>
      <c r="E551" s="2">
        <f t="shared" si="49"/>
        <v>4.9572400355770929E-2</v>
      </c>
      <c r="F551" s="2">
        <f t="shared" si="53"/>
        <v>9.0305232012719769E-2</v>
      </c>
      <c r="G551" s="2">
        <f t="shared" si="51"/>
        <v>-4.073283165694884E-2</v>
      </c>
      <c r="H551" s="2" t="str">
        <f t="shared" si="52"/>
        <v>Hold</v>
      </c>
    </row>
    <row r="552" spans="1:8" ht="13.5" x14ac:dyDescent="0.25">
      <c r="A552" s="3">
        <f>TITRES_STAT!B555</f>
        <v>43504</v>
      </c>
      <c r="B552" s="5">
        <f>TITRES_STAT!D555</f>
        <v>1.62</v>
      </c>
      <c r="C552" s="2">
        <f t="shared" si="48"/>
        <v>1.870413094224868</v>
      </c>
      <c r="D552" s="2">
        <f t="shared" si="50"/>
        <v>1.8346526785361785</v>
      </c>
      <c r="E552" s="2">
        <f t="shared" si="49"/>
        <v>3.5760415688689484E-2</v>
      </c>
      <c r="F552" s="2">
        <f t="shared" si="53"/>
        <v>7.9396268747913709E-2</v>
      </c>
      <c r="G552" s="2">
        <f t="shared" si="51"/>
        <v>-4.3635853059224225E-2</v>
      </c>
      <c r="H552" s="2" t="str">
        <f t="shared" si="52"/>
        <v>Hold</v>
      </c>
    </row>
    <row r="553" spans="1:8" ht="13.5" x14ac:dyDescent="0.25">
      <c r="A553" s="3">
        <f>TITRES_STAT!B556</f>
        <v>43507</v>
      </c>
      <c r="B553" s="5">
        <f>TITRES_STAT!D556</f>
        <v>1.66</v>
      </c>
      <c r="C553" s="2">
        <f t="shared" si="48"/>
        <v>1.8441956951133498</v>
      </c>
      <c r="D553" s="2">
        <f t="shared" si="50"/>
        <v>1.8217154430890541</v>
      </c>
      <c r="E553" s="2">
        <f t="shared" si="49"/>
        <v>2.248025202429571E-2</v>
      </c>
      <c r="F553" s="2">
        <f t="shared" si="53"/>
        <v>6.8013065403190118E-2</v>
      </c>
      <c r="G553" s="2">
        <f t="shared" si="51"/>
        <v>-4.5532813378894407E-2</v>
      </c>
      <c r="H553" s="2" t="str">
        <f t="shared" si="52"/>
        <v>Hold</v>
      </c>
    </row>
    <row r="554" spans="1:8" ht="13.5" x14ac:dyDescent="0.25">
      <c r="A554" s="3">
        <f>TITRES_STAT!B557</f>
        <v>43508</v>
      </c>
      <c r="B554" s="5">
        <f>TITRES_STAT!D557</f>
        <v>1.65</v>
      </c>
      <c r="C554" s="2">
        <f t="shared" si="48"/>
        <v>1.8220117420189883</v>
      </c>
      <c r="D554" s="2">
        <f t="shared" si="50"/>
        <v>1.808995780638013</v>
      </c>
      <c r="E554" s="2">
        <f t="shared" si="49"/>
        <v>1.3015961380975272E-2</v>
      </c>
      <c r="F554" s="2">
        <f t="shared" si="53"/>
        <v>5.7013644598747151E-2</v>
      </c>
      <c r="G554" s="2">
        <f t="shared" si="51"/>
        <v>-4.399768321777188E-2</v>
      </c>
      <c r="H554" s="2" t="str">
        <f t="shared" si="52"/>
        <v>Hold</v>
      </c>
    </row>
    <row r="555" spans="1:8" ht="13.5" x14ac:dyDescent="0.25">
      <c r="A555" s="3">
        <f>TITRES_STAT!B558</f>
        <v>43509</v>
      </c>
      <c r="B555" s="5">
        <f>TITRES_STAT!D558</f>
        <v>1.61</v>
      </c>
      <c r="C555" s="2">
        <f t="shared" si="48"/>
        <v>1.7924714740160668</v>
      </c>
      <c r="D555" s="2">
        <f t="shared" si="50"/>
        <v>1.7942553524426046</v>
      </c>
      <c r="E555" s="2">
        <f t="shared" si="49"/>
        <v>-1.7838784265378216E-3</v>
      </c>
      <c r="F555" s="2">
        <f t="shared" si="53"/>
        <v>4.5254139993690157E-2</v>
      </c>
      <c r="G555" s="2">
        <f t="shared" si="51"/>
        <v>-4.7038018420227978E-2</v>
      </c>
      <c r="H555" s="2" t="str">
        <f t="shared" si="52"/>
        <v>Hold</v>
      </c>
    </row>
    <row r="556" spans="1:8" ht="13.5" x14ac:dyDescent="0.25">
      <c r="A556" s="3">
        <f>TITRES_STAT!B559</f>
        <v>43510</v>
      </c>
      <c r="B556" s="5">
        <f>TITRES_STAT!D559</f>
        <v>1.58</v>
      </c>
      <c r="C556" s="2">
        <f t="shared" si="48"/>
        <v>1.7659374010905182</v>
      </c>
      <c r="D556" s="2">
        <f t="shared" si="50"/>
        <v>1.7783845855950042</v>
      </c>
      <c r="E556" s="2">
        <f t="shared" si="49"/>
        <v>-1.2447184504486009E-2</v>
      </c>
      <c r="F556" s="2">
        <f t="shared" si="53"/>
        <v>3.3713875094054928E-2</v>
      </c>
      <c r="G556" s="2">
        <f t="shared" si="51"/>
        <v>-4.6161059598540936E-2</v>
      </c>
      <c r="H556" s="2" t="str">
        <f t="shared" si="52"/>
        <v>Hold</v>
      </c>
    </row>
    <row r="557" spans="1:8" ht="13.5" x14ac:dyDescent="0.25">
      <c r="A557" s="3">
        <f>TITRES_STAT!B560</f>
        <v>43511</v>
      </c>
      <c r="B557" s="5">
        <f>TITRES_STAT!D560</f>
        <v>1.58</v>
      </c>
      <c r="C557" s="2">
        <f t="shared" si="48"/>
        <v>1.7373316470765925</v>
      </c>
      <c r="D557" s="2">
        <f t="shared" si="50"/>
        <v>1.7636894311064855</v>
      </c>
      <c r="E557" s="2">
        <f t="shared" si="49"/>
        <v>-2.6357784029892972E-2</v>
      </c>
      <c r="F557" s="2">
        <f t="shared" si="53"/>
        <v>2.1699543269265348E-2</v>
      </c>
      <c r="G557" s="2">
        <f t="shared" si="51"/>
        <v>-4.805732729915832E-2</v>
      </c>
      <c r="H557" s="2" t="str">
        <f t="shared" si="52"/>
        <v>Hold</v>
      </c>
    </row>
    <row r="558" spans="1:8" ht="13.5" x14ac:dyDescent="0.25">
      <c r="A558" s="3">
        <f>TITRES_STAT!B561</f>
        <v>43514</v>
      </c>
      <c r="B558" s="5">
        <f>TITRES_STAT!D561</f>
        <v>1.61</v>
      </c>
      <c r="C558" s="2">
        <f t="shared" si="48"/>
        <v>1.7131267782955784</v>
      </c>
      <c r="D558" s="2">
        <f t="shared" si="50"/>
        <v>1.7523050288023012</v>
      </c>
      <c r="E558" s="2">
        <f t="shared" si="49"/>
        <v>-3.9178250506722856E-2</v>
      </c>
      <c r="F558" s="2">
        <f t="shared" si="53"/>
        <v>9.5239845140677078E-3</v>
      </c>
      <c r="G558" s="2">
        <f t="shared" si="51"/>
        <v>-4.870223502079056E-2</v>
      </c>
      <c r="H558" s="2" t="str">
        <f t="shared" si="52"/>
        <v>Hold</v>
      </c>
    </row>
    <row r="559" spans="1:8" ht="13.5" x14ac:dyDescent="0.25">
      <c r="A559" s="3">
        <f>TITRES_STAT!B562</f>
        <v>43515</v>
      </c>
      <c r="B559" s="5">
        <f>TITRES_STAT!D562</f>
        <v>1.62</v>
      </c>
      <c r="C559" s="2">
        <f t="shared" si="48"/>
        <v>1.6987995816347201</v>
      </c>
      <c r="D559" s="2">
        <f t="shared" si="50"/>
        <v>1.742504656298427</v>
      </c>
      <c r="E559" s="2">
        <f t="shared" si="49"/>
        <v>-4.3705074663706878E-2</v>
      </c>
      <c r="F559" s="2">
        <f t="shared" si="53"/>
        <v>-1.121827321487209E-3</v>
      </c>
      <c r="G559" s="2">
        <f t="shared" si="51"/>
        <v>-4.2583247342219667E-2</v>
      </c>
      <c r="H559" s="2" t="str">
        <f t="shared" si="52"/>
        <v>Hold</v>
      </c>
    </row>
    <row r="560" spans="1:8" ht="13.5" x14ac:dyDescent="0.25">
      <c r="A560" s="3">
        <f>TITRES_STAT!B563</f>
        <v>43516</v>
      </c>
      <c r="B560" s="5">
        <f>TITRES_STAT!D563</f>
        <v>1.54</v>
      </c>
      <c r="C560" s="2">
        <f t="shared" si="48"/>
        <v>1.6866765690755323</v>
      </c>
      <c r="D560" s="2">
        <f t="shared" si="50"/>
        <v>1.7275043113874324</v>
      </c>
      <c r="E560" s="2">
        <f t="shared" si="49"/>
        <v>-4.0827742311900117E-2</v>
      </c>
      <c r="F560" s="2">
        <f t="shared" si="53"/>
        <v>-9.0630103195697906E-3</v>
      </c>
      <c r="G560" s="2">
        <f t="shared" si="51"/>
        <v>-3.1764731992330326E-2</v>
      </c>
      <c r="H560" s="2" t="str">
        <f t="shared" si="52"/>
        <v>Hold</v>
      </c>
    </row>
    <row r="561" spans="1:8" ht="13.5" x14ac:dyDescent="0.25">
      <c r="A561" s="3">
        <f>TITRES_STAT!B564</f>
        <v>43517</v>
      </c>
      <c r="B561" s="5">
        <f>TITRES_STAT!D564</f>
        <v>1.55</v>
      </c>
      <c r="C561" s="2">
        <f t="shared" si="48"/>
        <v>1.6764186353716042</v>
      </c>
      <c r="D561" s="2">
        <f t="shared" si="50"/>
        <v>1.7143558438772524</v>
      </c>
      <c r="E561" s="2">
        <f t="shared" si="49"/>
        <v>-3.793720850564819E-2</v>
      </c>
      <c r="F561" s="2">
        <f t="shared" si="53"/>
        <v>-1.483784995678547E-2</v>
      </c>
      <c r="G561" s="2">
        <f t="shared" si="51"/>
        <v>-2.309935854886272E-2</v>
      </c>
      <c r="H561" s="2" t="str">
        <f t="shared" si="52"/>
        <v>Hold</v>
      </c>
    </row>
    <row r="562" spans="1:8" ht="13.5" x14ac:dyDescent="0.25">
      <c r="A562" s="3">
        <f>TITRES_STAT!B565</f>
        <v>43518</v>
      </c>
      <c r="B562" s="5">
        <f>TITRES_STAT!D565</f>
        <v>1.59</v>
      </c>
      <c r="C562" s="2">
        <f t="shared" si="48"/>
        <v>1.6677388453144344</v>
      </c>
      <c r="D562" s="2">
        <f t="shared" si="50"/>
        <v>1.7051442998863449</v>
      </c>
      <c r="E562" s="2">
        <f t="shared" si="49"/>
        <v>-3.7405454571910468E-2</v>
      </c>
      <c r="F562" s="2">
        <f t="shared" si="53"/>
        <v>-1.9351370879810471E-2</v>
      </c>
      <c r="G562" s="2">
        <f t="shared" si="51"/>
        <v>-1.8054083692099997E-2</v>
      </c>
      <c r="H562" s="2" t="str">
        <f t="shared" si="52"/>
        <v>Hold</v>
      </c>
    </row>
    <row r="563" spans="1:8" ht="13.5" x14ac:dyDescent="0.25">
      <c r="A563" s="3">
        <f>TITRES_STAT!B566</f>
        <v>43521</v>
      </c>
      <c r="B563" s="5">
        <f>TITRES_STAT!D566</f>
        <v>1.62</v>
      </c>
      <c r="C563" s="2">
        <f t="shared" si="48"/>
        <v>1.6665482537275982</v>
      </c>
      <c r="D563" s="2">
        <f t="shared" si="50"/>
        <v>1.6988373147095785</v>
      </c>
      <c r="E563" s="2">
        <f t="shared" si="49"/>
        <v>-3.2289060981980366E-2</v>
      </c>
      <c r="F563" s="2">
        <f t="shared" si="53"/>
        <v>-2.1938908900244448E-2</v>
      </c>
      <c r="G563" s="2">
        <f t="shared" si="51"/>
        <v>-1.0350152081735918E-2</v>
      </c>
      <c r="H563" s="2" t="str">
        <f t="shared" si="52"/>
        <v>Hold</v>
      </c>
    </row>
    <row r="564" spans="1:8" ht="13.5" x14ac:dyDescent="0.25">
      <c r="A564" s="3">
        <f>TITRES_STAT!B567</f>
        <v>43522</v>
      </c>
      <c r="B564" s="5">
        <f>TITRES_STAT!D567</f>
        <v>1.6</v>
      </c>
      <c r="C564" s="2">
        <f t="shared" si="48"/>
        <v>1.6640023685387368</v>
      </c>
      <c r="D564" s="2">
        <f t="shared" si="50"/>
        <v>1.6915160321384985</v>
      </c>
      <c r="E564" s="2">
        <f t="shared" si="49"/>
        <v>-2.7513663599761706E-2</v>
      </c>
      <c r="F564" s="2">
        <f t="shared" si="53"/>
        <v>-2.3053859840147899E-2</v>
      </c>
      <c r="G564" s="2">
        <f t="shared" si="51"/>
        <v>-4.4598037596138076E-3</v>
      </c>
      <c r="H564" s="2" t="str">
        <f t="shared" si="52"/>
        <v>Hold</v>
      </c>
    </row>
    <row r="565" spans="1:8" ht="13.5" x14ac:dyDescent="0.25">
      <c r="A565" s="3">
        <f>TITRES_STAT!B568</f>
        <v>43523</v>
      </c>
      <c r="B565" s="5">
        <f>TITRES_STAT!D568</f>
        <v>1.62</v>
      </c>
      <c r="C565" s="2">
        <f t="shared" si="48"/>
        <v>1.6556943118404697</v>
      </c>
      <c r="D565" s="2">
        <f t="shared" si="50"/>
        <v>1.6862185482763876</v>
      </c>
      <c r="E565" s="2">
        <f t="shared" si="49"/>
        <v>-3.0524236435917951E-2</v>
      </c>
      <c r="F565" s="2">
        <f t="shared" si="53"/>
        <v>-2.4547935159301908E-2</v>
      </c>
      <c r="G565" s="2">
        <f t="shared" si="51"/>
        <v>-5.9763012766160424E-3</v>
      </c>
      <c r="H565" s="2" t="str">
        <f t="shared" si="52"/>
        <v>Hold</v>
      </c>
    </row>
    <row r="566" spans="1:8" ht="13.5" x14ac:dyDescent="0.25">
      <c r="A566" s="3">
        <f>TITRES_STAT!B569</f>
        <v>43524</v>
      </c>
      <c r="B566" s="5">
        <f>TITRES_STAT!D569</f>
        <v>1.62</v>
      </c>
      <c r="C566" s="2">
        <f t="shared" si="48"/>
        <v>1.6440490330957822</v>
      </c>
      <c r="D566" s="2">
        <f t="shared" si="50"/>
        <v>1.6813134706262849</v>
      </c>
      <c r="E566" s="2">
        <f t="shared" si="49"/>
        <v>-3.7264437530502681E-2</v>
      </c>
      <c r="F566" s="2">
        <f t="shared" si="53"/>
        <v>-2.7091235633542064E-2</v>
      </c>
      <c r="G566" s="2">
        <f t="shared" si="51"/>
        <v>-1.0173201896960617E-2</v>
      </c>
      <c r="H566" s="2" t="str">
        <f t="shared" si="52"/>
        <v>Hold</v>
      </c>
    </row>
    <row r="567" spans="1:8" ht="13.5" x14ac:dyDescent="0.25">
      <c r="A567" s="3">
        <f>TITRES_STAT!B570</f>
        <v>43525</v>
      </c>
      <c r="B567" s="5">
        <f>TITRES_STAT!D570</f>
        <v>1.58</v>
      </c>
      <c r="C567" s="2">
        <f t="shared" si="48"/>
        <v>1.6341953356964312</v>
      </c>
      <c r="D567" s="2">
        <f t="shared" si="50"/>
        <v>1.673808769098412</v>
      </c>
      <c r="E567" s="2">
        <f t="shared" si="49"/>
        <v>-3.9613433401980869E-2</v>
      </c>
      <c r="F567" s="2">
        <f t="shared" si="53"/>
        <v>-2.9595675187229824E-2</v>
      </c>
      <c r="G567" s="2">
        <f t="shared" si="51"/>
        <v>-1.0017758214751045E-2</v>
      </c>
      <c r="H567" s="2" t="str">
        <f t="shared" si="52"/>
        <v>Hold</v>
      </c>
    </row>
    <row r="568" spans="1:8" ht="13.5" x14ac:dyDescent="0.25">
      <c r="A568" s="3">
        <f>TITRES_STAT!B571</f>
        <v>43528</v>
      </c>
      <c r="B568" s="5">
        <f>TITRES_STAT!D571</f>
        <v>1.58</v>
      </c>
      <c r="C568" s="2">
        <f t="shared" si="48"/>
        <v>1.6304729763585186</v>
      </c>
      <c r="D568" s="2">
        <f t="shared" si="50"/>
        <v>1.6668599713874186</v>
      </c>
      <c r="E568" s="2">
        <f t="shared" si="49"/>
        <v>-3.6386995028899971E-2</v>
      </c>
      <c r="F568" s="2">
        <f t="shared" si="53"/>
        <v>-3.0953939155563857E-2</v>
      </c>
      <c r="G568" s="2">
        <f t="shared" si="51"/>
        <v>-5.4330558733361144E-3</v>
      </c>
      <c r="H568" s="2" t="str">
        <f t="shared" si="52"/>
        <v>Hold</v>
      </c>
    </row>
    <row r="569" spans="1:8" ht="13.5" x14ac:dyDescent="0.25">
      <c r="A569" s="3">
        <f>TITRES_STAT!B572</f>
        <v>43529</v>
      </c>
      <c r="B569" s="5">
        <f>TITRES_STAT!D572</f>
        <v>1.56</v>
      </c>
      <c r="C569" s="2">
        <f t="shared" si="48"/>
        <v>1.6288617492264388</v>
      </c>
      <c r="D569" s="2">
        <f t="shared" si="50"/>
        <v>1.6589444179513135</v>
      </c>
      <c r="E569" s="2">
        <f t="shared" si="49"/>
        <v>-3.008266872487475E-2</v>
      </c>
      <c r="F569" s="2">
        <f t="shared" si="53"/>
        <v>-3.0779685069426039E-2</v>
      </c>
      <c r="G569" s="2">
        <f t="shared" si="51"/>
        <v>6.970163445512885E-4</v>
      </c>
      <c r="H569" s="2" t="str">
        <f t="shared" si="52"/>
        <v>Sell</v>
      </c>
    </row>
    <row r="570" spans="1:8" ht="13.5" x14ac:dyDescent="0.25">
      <c r="A570" s="3">
        <f>TITRES_STAT!B573</f>
        <v>43530</v>
      </c>
      <c r="B570" s="5">
        <f>TITRES_STAT!D573</f>
        <v>1.55</v>
      </c>
      <c r="C570" s="2">
        <f t="shared" si="48"/>
        <v>1.6151907108839099</v>
      </c>
      <c r="D570" s="2">
        <f t="shared" si="50"/>
        <v>1.6508744610660311</v>
      </c>
      <c r="E570" s="2">
        <f t="shared" si="49"/>
        <v>-3.5683750182121221E-2</v>
      </c>
      <c r="F570" s="2">
        <f t="shared" si="53"/>
        <v>-3.176049809196508E-2</v>
      </c>
      <c r="G570" s="2">
        <f t="shared" si="51"/>
        <v>-3.9232520901561416E-3</v>
      </c>
      <c r="H570" s="2" t="str">
        <f t="shared" si="52"/>
        <v>Hold</v>
      </c>
    </row>
    <row r="571" spans="1:8" ht="13.5" x14ac:dyDescent="0.25">
      <c r="A571" s="3">
        <f>TITRES_STAT!B574</f>
        <v>43531</v>
      </c>
      <c r="B571" s="5">
        <f>TITRES_STAT!D574</f>
        <v>1.55</v>
      </c>
      <c r="C571" s="2">
        <f t="shared" si="48"/>
        <v>1.6051613707479238</v>
      </c>
      <c r="D571" s="2">
        <f t="shared" si="50"/>
        <v>1.6434022787648437</v>
      </c>
      <c r="E571" s="2">
        <f t="shared" si="49"/>
        <v>-3.8240908016919928E-2</v>
      </c>
      <c r="F571" s="2">
        <f t="shared" si="53"/>
        <v>-3.3056580076956055E-2</v>
      </c>
      <c r="G571" s="2">
        <f t="shared" si="51"/>
        <v>-5.1843279399638731E-3</v>
      </c>
      <c r="H571" s="2" t="str">
        <f t="shared" si="52"/>
        <v>Hold</v>
      </c>
    </row>
    <row r="572" spans="1:8" ht="13.5" x14ac:dyDescent="0.25">
      <c r="A572" s="3">
        <f>TITRES_STAT!B575</f>
        <v>43532</v>
      </c>
      <c r="B572" s="5">
        <f>TITRES_STAT!D575</f>
        <v>1.55</v>
      </c>
      <c r="C572" s="2">
        <f t="shared" si="48"/>
        <v>1.6028288521713201</v>
      </c>
      <c r="D572" s="2">
        <f t="shared" si="50"/>
        <v>1.6364835914489295</v>
      </c>
      <c r="E572" s="2">
        <f t="shared" si="49"/>
        <v>-3.3654739277609425E-2</v>
      </c>
      <c r="F572" s="2">
        <f t="shared" si="53"/>
        <v>-3.317621191708673E-2</v>
      </c>
      <c r="G572" s="2">
        <f t="shared" si="51"/>
        <v>-4.7852736052269446E-4</v>
      </c>
      <c r="H572" s="2" t="str">
        <f t="shared" si="52"/>
        <v>Hold</v>
      </c>
    </row>
    <row r="573" spans="1:8" ht="13.5" x14ac:dyDescent="0.25">
      <c r="A573" s="3">
        <f>TITRES_STAT!B576</f>
        <v>43535</v>
      </c>
      <c r="B573" s="5">
        <f>TITRES_STAT!D576</f>
        <v>1.55</v>
      </c>
      <c r="C573" s="2">
        <f t="shared" si="48"/>
        <v>1.6054705672218863</v>
      </c>
      <c r="D573" s="2">
        <f t="shared" si="50"/>
        <v>1.6300773994897497</v>
      </c>
      <c r="E573" s="2">
        <f t="shared" si="49"/>
        <v>-2.4606832267863421E-2</v>
      </c>
      <c r="F573" s="2">
        <f t="shared" si="53"/>
        <v>-3.1462335987242067E-2</v>
      </c>
      <c r="G573" s="2">
        <f t="shared" si="51"/>
        <v>6.8555037193786458E-3</v>
      </c>
      <c r="H573" s="2" t="str">
        <f t="shared" si="52"/>
        <v>Sell</v>
      </c>
    </row>
    <row r="574" spans="1:8" ht="13.5" x14ac:dyDescent="0.25">
      <c r="A574" s="3">
        <f>TITRES_STAT!B577</f>
        <v>43536</v>
      </c>
      <c r="B574" s="5">
        <f>TITRES_STAT!D577</f>
        <v>1.47</v>
      </c>
      <c r="C574" s="2">
        <f t="shared" si="48"/>
        <v>1.6046289414954422</v>
      </c>
      <c r="D574" s="2">
        <f t="shared" si="50"/>
        <v>1.6182198143423607</v>
      </c>
      <c r="E574" s="2">
        <f t="shared" si="49"/>
        <v>-1.3590872846918511E-2</v>
      </c>
      <c r="F574" s="2">
        <f t="shared" si="53"/>
        <v>-2.7888043359177359E-2</v>
      </c>
      <c r="G574" s="2">
        <f t="shared" si="51"/>
        <v>1.4297170512258848E-2</v>
      </c>
      <c r="H574" s="2" t="str">
        <f t="shared" si="52"/>
        <v>Sell</v>
      </c>
    </row>
    <row r="575" spans="1:8" ht="13.5" x14ac:dyDescent="0.25">
      <c r="A575" s="3">
        <f>TITRES_STAT!B578</f>
        <v>43537</v>
      </c>
      <c r="B575" s="5">
        <f>TITRES_STAT!D578</f>
        <v>1.47</v>
      </c>
      <c r="C575" s="2">
        <f t="shared" si="48"/>
        <v>1.6069937197269129</v>
      </c>
      <c r="D575" s="2">
        <f t="shared" si="50"/>
        <v>1.6072405688355191</v>
      </c>
      <c r="E575" s="2">
        <f t="shared" si="49"/>
        <v>-2.4684910860628406E-4</v>
      </c>
      <c r="F575" s="2">
        <f t="shared" si="53"/>
        <v>-2.2359804509063146E-2</v>
      </c>
      <c r="G575" s="2">
        <f t="shared" si="51"/>
        <v>2.2112955400456862E-2</v>
      </c>
      <c r="H575" s="2" t="str">
        <f t="shared" si="52"/>
        <v>Sell</v>
      </c>
    </row>
    <row r="576" spans="1:8" ht="13.5" x14ac:dyDescent="0.25">
      <c r="A576" s="3">
        <f>TITRES_STAT!B579</f>
        <v>43538</v>
      </c>
      <c r="B576" s="5">
        <f>TITRES_STAT!D579</f>
        <v>1.49</v>
      </c>
      <c r="C576" s="2">
        <f t="shared" si="48"/>
        <v>1.6089946859227724</v>
      </c>
      <c r="D576" s="2">
        <f t="shared" si="50"/>
        <v>1.5985560822551104</v>
      </c>
      <c r="E576" s="2">
        <f t="shared" si="49"/>
        <v>1.0438603667662028E-2</v>
      </c>
      <c r="F576" s="2">
        <f t="shared" si="53"/>
        <v>-1.5800122873718112E-2</v>
      </c>
      <c r="G576" s="2">
        <f t="shared" si="51"/>
        <v>2.6238726541380139E-2</v>
      </c>
      <c r="H576" s="2" t="str">
        <f t="shared" si="52"/>
        <v>Sell</v>
      </c>
    </row>
    <row r="577" spans="1:8" ht="13.5" x14ac:dyDescent="0.25">
      <c r="A577" s="3">
        <f>TITRES_STAT!B580</f>
        <v>43539</v>
      </c>
      <c r="B577" s="5">
        <f>TITRES_STAT!D580</f>
        <v>1.54</v>
      </c>
      <c r="C577" s="2">
        <f t="shared" si="48"/>
        <v>1.6045339650115766</v>
      </c>
      <c r="D577" s="2">
        <f t="shared" si="50"/>
        <v>1.5942185946806577</v>
      </c>
      <c r="E577" s="2">
        <f t="shared" si="49"/>
        <v>1.0315370330918894E-2</v>
      </c>
      <c r="F577" s="2">
        <f t="shared" si="53"/>
        <v>-1.0577024232790711E-2</v>
      </c>
      <c r="G577" s="2">
        <f t="shared" si="51"/>
        <v>2.0892394563709605E-2</v>
      </c>
      <c r="H577" s="2" t="str">
        <f t="shared" si="52"/>
        <v>Sell</v>
      </c>
    </row>
    <row r="578" spans="1:8" ht="13.5" x14ac:dyDescent="0.25">
      <c r="A578" s="3">
        <f>TITRES_STAT!B581</f>
        <v>43542</v>
      </c>
      <c r="B578" s="5">
        <f>TITRES_STAT!D581</f>
        <v>1.55</v>
      </c>
      <c r="C578" s="2">
        <f t="shared" si="48"/>
        <v>1.6007595088559496</v>
      </c>
      <c r="D578" s="2">
        <f t="shared" si="50"/>
        <v>1.5909431432228311</v>
      </c>
      <c r="E578" s="2">
        <f t="shared" si="49"/>
        <v>9.8163656331184956E-3</v>
      </c>
      <c r="F578" s="2">
        <f t="shared" si="53"/>
        <v>-6.4983462596088695E-3</v>
      </c>
      <c r="G578" s="2">
        <f t="shared" si="51"/>
        <v>1.6314711892727367E-2</v>
      </c>
      <c r="H578" s="2" t="str">
        <f t="shared" si="52"/>
        <v>Sell</v>
      </c>
    </row>
    <row r="579" spans="1:8" ht="13.5" x14ac:dyDescent="0.25">
      <c r="A579" s="3">
        <f>TITRES_STAT!B582</f>
        <v>43543</v>
      </c>
      <c r="B579" s="5">
        <f>TITRES_STAT!D582</f>
        <v>1.59</v>
      </c>
      <c r="C579" s="2">
        <f t="shared" si="48"/>
        <v>1.5944888151858034</v>
      </c>
      <c r="D579" s="2">
        <f t="shared" si="50"/>
        <v>1.5908732807618806</v>
      </c>
      <c r="E579" s="2">
        <f t="shared" si="49"/>
        <v>3.6155344239228171E-3</v>
      </c>
      <c r="F579" s="2">
        <f t="shared" si="53"/>
        <v>-4.4755701229025327E-3</v>
      </c>
      <c r="G579" s="2">
        <f t="shared" si="51"/>
        <v>8.0911045468253506E-3</v>
      </c>
      <c r="H579" s="2" t="str">
        <f t="shared" si="52"/>
        <v>Sell</v>
      </c>
    </row>
    <row r="580" spans="1:8" ht="13.5" x14ac:dyDescent="0.25">
      <c r="A580" s="3">
        <f>TITRES_STAT!B583</f>
        <v>43545</v>
      </c>
      <c r="B580" s="5">
        <f>TITRES_STAT!D583</f>
        <v>1.61</v>
      </c>
      <c r="C580" s="2">
        <f t="shared" si="48"/>
        <v>1.5876443820802952</v>
      </c>
      <c r="D580" s="2">
        <f t="shared" si="50"/>
        <v>1.592290074779519</v>
      </c>
      <c r="E580" s="2">
        <f t="shared" si="49"/>
        <v>-4.645692699223769E-3</v>
      </c>
      <c r="F580" s="2">
        <f t="shared" si="53"/>
        <v>-4.5095946381667803E-3</v>
      </c>
      <c r="G580" s="2">
        <f t="shared" si="51"/>
        <v>-1.3609806105698875E-4</v>
      </c>
      <c r="H580" s="2" t="str">
        <f t="shared" si="52"/>
        <v>Hold</v>
      </c>
    </row>
    <row r="581" spans="1:8" ht="13.5" x14ac:dyDescent="0.25">
      <c r="A581" s="3">
        <f>TITRES_STAT!B584</f>
        <v>43546</v>
      </c>
      <c r="B581" s="5">
        <f>TITRES_STAT!D584</f>
        <v>1.6</v>
      </c>
      <c r="C581" s="2">
        <f t="shared" si="48"/>
        <v>1.5818529386833267</v>
      </c>
      <c r="D581" s="2">
        <f t="shared" si="50"/>
        <v>1.5928611803514063</v>
      </c>
      <c r="E581" s="2">
        <f t="shared" si="49"/>
        <v>-1.1008241668079677E-2</v>
      </c>
      <c r="F581" s="2">
        <f t="shared" si="53"/>
        <v>-5.8093240441493598E-3</v>
      </c>
      <c r="G581" s="2">
        <f t="shared" si="51"/>
        <v>-5.1989176239303171E-3</v>
      </c>
      <c r="H581" s="2" t="str">
        <f t="shared" si="52"/>
        <v>Hold</v>
      </c>
    </row>
    <row r="582" spans="1:8" ht="13.5" x14ac:dyDescent="0.25">
      <c r="A582" s="3">
        <f>TITRES_STAT!B585</f>
        <v>43549</v>
      </c>
      <c r="B582" s="5">
        <f>TITRES_STAT!D585</f>
        <v>1.6</v>
      </c>
      <c r="C582" s="2">
        <f t="shared" si="48"/>
        <v>1.5769524865781994</v>
      </c>
      <c r="D582" s="2">
        <f t="shared" si="50"/>
        <v>1.5933899818068578</v>
      </c>
      <c r="E582" s="2">
        <f t="shared" si="49"/>
        <v>-1.6437495228658339E-2</v>
      </c>
      <c r="F582" s="2">
        <f t="shared" si="53"/>
        <v>-7.9349582810511569E-3</v>
      </c>
      <c r="G582" s="2">
        <f t="shared" si="51"/>
        <v>-8.5025369476071817E-3</v>
      </c>
      <c r="H582" s="2" t="str">
        <f t="shared" si="52"/>
        <v>Hold</v>
      </c>
    </row>
    <row r="583" spans="1:8" ht="13.5" x14ac:dyDescent="0.25">
      <c r="A583" s="3">
        <f>TITRES_STAT!B586</f>
        <v>43550</v>
      </c>
      <c r="B583" s="5">
        <f>TITRES_STAT!D586</f>
        <v>1.64</v>
      </c>
      <c r="C583" s="2">
        <f t="shared" si="48"/>
        <v>1.5728059501815534</v>
      </c>
      <c r="D583" s="2">
        <f t="shared" si="50"/>
        <v>1.5968425757470905</v>
      </c>
      <c r="E583" s="2">
        <f t="shared" si="49"/>
        <v>-2.4036625565537095E-2</v>
      </c>
      <c r="F583" s="2">
        <f t="shared" si="53"/>
        <v>-1.1155291737948346E-2</v>
      </c>
      <c r="G583" s="2">
        <f t="shared" si="51"/>
        <v>-1.2881333827588749E-2</v>
      </c>
      <c r="H583" s="2" t="str">
        <f t="shared" si="52"/>
        <v>Hold</v>
      </c>
    </row>
    <row r="584" spans="1:8" ht="13.5" x14ac:dyDescent="0.25">
      <c r="A584" s="3">
        <f>TITRES_STAT!B587</f>
        <v>43551</v>
      </c>
      <c r="B584" s="5">
        <f>TITRES_STAT!D587</f>
        <v>1.62</v>
      </c>
      <c r="C584" s="2">
        <f t="shared" si="48"/>
        <v>1.5569896501536222</v>
      </c>
      <c r="D584" s="2">
        <f t="shared" si="50"/>
        <v>1.5985579405065655</v>
      </c>
      <c r="E584" s="2">
        <f t="shared" si="49"/>
        <v>-4.1568290352943293E-2</v>
      </c>
      <c r="F584" s="2">
        <f t="shared" si="53"/>
        <v>-1.7237891460947338E-2</v>
      </c>
      <c r="G584" s="2">
        <f t="shared" si="51"/>
        <v>-2.4330398891995956E-2</v>
      </c>
      <c r="H584" s="2" t="str">
        <f t="shared" si="52"/>
        <v>Hold</v>
      </c>
    </row>
    <row r="585" spans="1:8" ht="13.5" x14ac:dyDescent="0.25">
      <c r="A585" s="3">
        <f>TITRES_STAT!B588</f>
        <v>43552</v>
      </c>
      <c r="B585" s="5">
        <f>TITRES_STAT!D588</f>
        <v>1.62</v>
      </c>
      <c r="C585" s="2">
        <f t="shared" si="48"/>
        <v>1.5436066270530648</v>
      </c>
      <c r="D585" s="2">
        <f t="shared" si="50"/>
        <v>1.6001462412097829</v>
      </c>
      <c r="E585" s="2">
        <f t="shared" si="49"/>
        <v>-5.6539614156718043E-2</v>
      </c>
      <c r="F585" s="2">
        <f t="shared" si="53"/>
        <v>-2.5098236000101481E-2</v>
      </c>
      <c r="G585" s="2">
        <f t="shared" si="51"/>
        <v>-3.1441378156616559E-2</v>
      </c>
      <c r="H585" s="2" t="str">
        <f t="shared" si="52"/>
        <v>Hold</v>
      </c>
    </row>
    <row r="586" spans="1:8" ht="13.5" x14ac:dyDescent="0.25">
      <c r="A586" s="3">
        <f>TITRES_STAT!B589</f>
        <v>43553</v>
      </c>
      <c r="B586" s="5">
        <f>TITRES_STAT!D589</f>
        <v>1.58</v>
      </c>
      <c r="C586" s="2">
        <f t="shared" si="48"/>
        <v>1.5353594536602855</v>
      </c>
      <c r="D586" s="2">
        <f t="shared" si="50"/>
        <v>1.5986539270460953</v>
      </c>
      <c r="E586" s="2">
        <f t="shared" si="49"/>
        <v>-6.3294473385809846E-2</v>
      </c>
      <c r="F586" s="2">
        <f t="shared" si="53"/>
        <v>-3.2737483477243159E-2</v>
      </c>
      <c r="G586" s="2">
        <f t="shared" si="51"/>
        <v>-3.0556989908566687E-2</v>
      </c>
      <c r="H586" s="2" t="str">
        <f t="shared" si="52"/>
        <v>Hold</v>
      </c>
    </row>
    <row r="587" spans="1:8" ht="13.5" x14ac:dyDescent="0.25">
      <c r="A587" s="3">
        <f>TITRES_STAT!B590</f>
        <v>43556</v>
      </c>
      <c r="B587" s="5">
        <f>TITRES_STAT!D590</f>
        <v>1.58</v>
      </c>
      <c r="C587" s="2">
        <f t="shared" si="48"/>
        <v>1.5360733838663956</v>
      </c>
      <c r="D587" s="2">
        <f t="shared" si="50"/>
        <v>1.5972721546723105</v>
      </c>
      <c r="E587" s="2">
        <f t="shared" si="49"/>
        <v>-6.1198770805914959E-2</v>
      </c>
      <c r="F587" s="2">
        <f t="shared" si="53"/>
        <v>-3.8429740942977519E-2</v>
      </c>
      <c r="G587" s="2">
        <f t="shared" si="51"/>
        <v>-2.276902986293744E-2</v>
      </c>
      <c r="H587" s="2" t="str">
        <f t="shared" si="52"/>
        <v>Hold</v>
      </c>
    </row>
    <row r="588" spans="1:8" ht="13.5" x14ac:dyDescent="0.25">
      <c r="A588" s="3">
        <f>TITRES_STAT!B591</f>
        <v>43557</v>
      </c>
      <c r="B588" s="5">
        <f>TITRES_STAT!D591</f>
        <v>1.58</v>
      </c>
      <c r="C588" s="2">
        <f t="shared" si="48"/>
        <v>1.5382159401946425</v>
      </c>
      <c r="D588" s="2">
        <f t="shared" si="50"/>
        <v>1.5959927358076951</v>
      </c>
      <c r="E588" s="2">
        <f t="shared" si="49"/>
        <v>-5.7776795613052601E-2</v>
      </c>
      <c r="F588" s="2">
        <f t="shared" si="53"/>
        <v>-4.2299151876992541E-2</v>
      </c>
      <c r="G588" s="2">
        <f t="shared" si="51"/>
        <v>-1.5477643736060059E-2</v>
      </c>
      <c r="H588" s="2" t="str">
        <f t="shared" si="52"/>
        <v>Hold</v>
      </c>
    </row>
    <row r="589" spans="1:8" ht="13.5" x14ac:dyDescent="0.25">
      <c r="A589" s="3">
        <f>TITRES_STAT!B592</f>
        <v>43558</v>
      </c>
      <c r="B589" s="5">
        <f>TITRES_STAT!D592</f>
        <v>1.58</v>
      </c>
      <c r="C589" s="2">
        <f t="shared" si="48"/>
        <v>1.546182718626236</v>
      </c>
      <c r="D589" s="2">
        <f t="shared" si="50"/>
        <v>1.5948080887108287</v>
      </c>
      <c r="E589" s="2">
        <f t="shared" si="49"/>
        <v>-4.8625370084592667E-2</v>
      </c>
      <c r="F589" s="2">
        <f t="shared" si="53"/>
        <v>-4.3564395518512572E-2</v>
      </c>
      <c r="G589" s="2">
        <f t="shared" si="51"/>
        <v>-5.0609745660800953E-3</v>
      </c>
      <c r="H589" s="2" t="str">
        <f t="shared" si="52"/>
        <v>Hold</v>
      </c>
    </row>
    <row r="590" spans="1:8" ht="13.5" x14ac:dyDescent="0.25">
      <c r="A590" s="3">
        <f>TITRES_STAT!B593</f>
        <v>43559</v>
      </c>
      <c r="B590" s="5">
        <f>TITRES_STAT!D593</f>
        <v>1.62</v>
      </c>
      <c r="C590" s="2">
        <f t="shared" si="48"/>
        <v>1.5560007619145073</v>
      </c>
      <c r="D590" s="2">
        <f t="shared" si="50"/>
        <v>1.5966741562137301</v>
      </c>
      <c r="E590" s="2">
        <f t="shared" si="49"/>
        <v>-4.0673394299222787E-2</v>
      </c>
      <c r="F590" s="2">
        <f t="shared" si="53"/>
        <v>-4.2986195274654616E-2</v>
      </c>
      <c r="G590" s="2">
        <f t="shared" si="51"/>
        <v>2.3128009754318293E-3</v>
      </c>
      <c r="H590" s="2" t="str">
        <f t="shared" si="52"/>
        <v>Sell</v>
      </c>
    </row>
    <row r="591" spans="1:8" ht="13.5" x14ac:dyDescent="0.25">
      <c r="A591" s="3">
        <f>TITRES_STAT!B594</f>
        <v>43560</v>
      </c>
      <c r="B591" s="5">
        <f>TITRES_STAT!D594</f>
        <v>1.7</v>
      </c>
      <c r="C591" s="2">
        <f t="shared" ref="C591:C654" si="54">$C$4*B581+C590*(1-$C$4)</f>
        <v>1.5627698754661217</v>
      </c>
      <c r="D591" s="2">
        <f t="shared" si="50"/>
        <v>1.6043279224201206</v>
      </c>
      <c r="E591" s="2">
        <f t="shared" si="49"/>
        <v>-4.1558046953998895E-2</v>
      </c>
      <c r="F591" s="2">
        <f t="shared" si="53"/>
        <v>-4.2700565610523475E-2</v>
      </c>
      <c r="G591" s="2">
        <f t="shared" si="51"/>
        <v>1.1425186565245798E-3</v>
      </c>
      <c r="H591" s="2" t="str">
        <f t="shared" si="52"/>
        <v>Sell</v>
      </c>
    </row>
    <row r="592" spans="1:8" ht="13.5" x14ac:dyDescent="0.25">
      <c r="A592" s="3">
        <f>TITRES_STAT!B595</f>
        <v>43563</v>
      </c>
      <c r="B592" s="5">
        <f>TITRES_STAT!D595</f>
        <v>1.7</v>
      </c>
      <c r="C592" s="2">
        <f t="shared" si="54"/>
        <v>1.5684975869328721</v>
      </c>
      <c r="D592" s="2">
        <f t="shared" si="50"/>
        <v>1.6114147429815933</v>
      </c>
      <c r="E592" s="2">
        <f t="shared" si="49"/>
        <v>-4.291715604872115E-2</v>
      </c>
      <c r="F592" s="2">
        <f t="shared" si="53"/>
        <v>-4.274388369816301E-2</v>
      </c>
      <c r="G592" s="2">
        <f t="shared" si="51"/>
        <v>-1.7327235055814016E-4</v>
      </c>
      <c r="H592" s="2" t="str">
        <f t="shared" si="52"/>
        <v>Hold</v>
      </c>
    </row>
    <row r="593" spans="1:8" ht="13.5" x14ac:dyDescent="0.25">
      <c r="A593" s="3">
        <f>TITRES_STAT!B596</f>
        <v>43565</v>
      </c>
      <c r="B593" s="5">
        <f>TITRES_STAT!D596</f>
        <v>1.77</v>
      </c>
      <c r="C593" s="2">
        <f t="shared" si="54"/>
        <v>1.5794979581739688</v>
      </c>
      <c r="D593" s="2">
        <f t="shared" si="50"/>
        <v>1.6231617990570308</v>
      </c>
      <c r="E593" s="2">
        <f t="shared" si="49"/>
        <v>-4.3663840883062077E-2</v>
      </c>
      <c r="F593" s="2">
        <f t="shared" si="53"/>
        <v>-4.2927875135142825E-2</v>
      </c>
      <c r="G593" s="2">
        <f t="shared" si="51"/>
        <v>-7.3596574791925246E-4</v>
      </c>
      <c r="H593" s="2" t="str">
        <f t="shared" si="52"/>
        <v>Hold</v>
      </c>
    </row>
    <row r="594" spans="1:8" ht="13.5" x14ac:dyDescent="0.25">
      <c r="A594" s="3">
        <f>TITRES_STAT!B597</f>
        <v>43566</v>
      </c>
      <c r="B594" s="5">
        <f>TITRES_STAT!D597</f>
        <v>1.71</v>
      </c>
      <c r="C594" s="2">
        <f t="shared" si="54"/>
        <v>1.5857290415318199</v>
      </c>
      <c r="D594" s="2">
        <f t="shared" si="50"/>
        <v>1.6295942583861398</v>
      </c>
      <c r="E594" s="2">
        <f t="shared" si="49"/>
        <v>-4.3865216854319877E-2</v>
      </c>
      <c r="F594" s="2">
        <f t="shared" si="53"/>
        <v>-4.3115343478978232E-2</v>
      </c>
      <c r="G594" s="2">
        <f t="shared" si="51"/>
        <v>-7.4987337534164478E-4</v>
      </c>
      <c r="H594" s="2" t="str">
        <f t="shared" si="52"/>
        <v>Hold</v>
      </c>
    </row>
    <row r="595" spans="1:8" ht="13.5" x14ac:dyDescent="0.25">
      <c r="A595" s="3">
        <f>TITRES_STAT!B598</f>
        <v>43567</v>
      </c>
      <c r="B595" s="5">
        <f>TITRES_STAT!D598</f>
        <v>1.7</v>
      </c>
      <c r="C595" s="2">
        <f t="shared" si="54"/>
        <v>1.5910014966807706</v>
      </c>
      <c r="D595" s="2">
        <f t="shared" si="50"/>
        <v>1.6348094985056851</v>
      </c>
      <c r="E595" s="2">
        <f t="shared" si="49"/>
        <v>-4.3808001824914511E-2</v>
      </c>
      <c r="F595" s="2">
        <f t="shared" si="53"/>
        <v>-4.3253875148165491E-2</v>
      </c>
      <c r="G595" s="2">
        <f t="shared" si="51"/>
        <v>-5.5412667674901994E-4</v>
      </c>
      <c r="H595" s="2" t="str">
        <f t="shared" si="52"/>
        <v>Hold</v>
      </c>
    </row>
    <row r="596" spans="1:8" ht="13.5" x14ac:dyDescent="0.25">
      <c r="A596" s="3">
        <f>TITRES_STAT!B599</f>
        <v>43570</v>
      </c>
      <c r="B596" s="5">
        <f>TITRES_STAT!D599</f>
        <v>1.65</v>
      </c>
      <c r="C596" s="2">
        <f t="shared" si="54"/>
        <v>1.589308958729883</v>
      </c>
      <c r="D596" s="2">
        <f t="shared" si="50"/>
        <v>1.6359347208385973</v>
      </c>
      <c r="E596" s="2">
        <f t="shared" si="49"/>
        <v>-4.6625762108714275E-2</v>
      </c>
      <c r="F596" s="2">
        <f t="shared" si="53"/>
        <v>-4.3928252540275256E-2</v>
      </c>
      <c r="G596" s="2">
        <f t="shared" si="51"/>
        <v>-2.6975095684390188E-3</v>
      </c>
      <c r="H596" s="2" t="str">
        <f t="shared" si="52"/>
        <v>Hold</v>
      </c>
    </row>
    <row r="597" spans="1:8" ht="13.5" x14ac:dyDescent="0.25">
      <c r="A597" s="3">
        <f>TITRES_STAT!B600</f>
        <v>43571</v>
      </c>
      <c r="B597" s="5">
        <f>TITRES_STAT!D600</f>
        <v>1.71</v>
      </c>
      <c r="C597" s="2">
        <f t="shared" si="54"/>
        <v>1.587876811232978</v>
      </c>
      <c r="D597" s="2">
        <f t="shared" si="50"/>
        <v>1.6414210378135161</v>
      </c>
      <c r="E597" s="2">
        <f t="shared" si="49"/>
        <v>-5.3544226580538146E-2</v>
      </c>
      <c r="F597" s="2">
        <f t="shared" si="53"/>
        <v>-4.5851447348327835E-2</v>
      </c>
      <c r="G597" s="2">
        <f t="shared" si="51"/>
        <v>-7.6927792322103103E-3</v>
      </c>
      <c r="H597" s="2" t="str">
        <f t="shared" si="52"/>
        <v>Hold</v>
      </c>
    </row>
    <row r="598" spans="1:8" ht="13.5" x14ac:dyDescent="0.25">
      <c r="A598" s="3">
        <f>TITRES_STAT!B601</f>
        <v>43572</v>
      </c>
      <c r="B598" s="5">
        <f>TITRES_STAT!D601</f>
        <v>1.77</v>
      </c>
      <c r="C598" s="2">
        <f t="shared" si="54"/>
        <v>1.5866649941202122</v>
      </c>
      <c r="D598" s="2">
        <f t="shared" si="50"/>
        <v>1.6509454053828854</v>
      </c>
      <c r="E598" s="2">
        <f t="shared" si="49"/>
        <v>-6.4280411262673143E-2</v>
      </c>
      <c r="F598" s="2">
        <f t="shared" si="53"/>
        <v>-4.9537240131196897E-2</v>
      </c>
      <c r="G598" s="2">
        <f t="shared" si="51"/>
        <v>-1.4743171131476246E-2</v>
      </c>
      <c r="H598" s="2" t="str">
        <f t="shared" si="52"/>
        <v>Hold</v>
      </c>
    </row>
    <row r="599" spans="1:8" ht="13.5" x14ac:dyDescent="0.25">
      <c r="A599" s="3">
        <f>TITRES_STAT!B602</f>
        <v>43573</v>
      </c>
      <c r="B599" s="5">
        <f>TITRES_STAT!D602</f>
        <v>1.8</v>
      </c>
      <c r="C599" s="2">
        <f t="shared" si="54"/>
        <v>1.5856396104094104</v>
      </c>
      <c r="D599" s="2">
        <f t="shared" si="50"/>
        <v>1.6619864864656346</v>
      </c>
      <c r="E599" s="2">
        <f t="shared" si="49"/>
        <v>-7.6346876056224255E-2</v>
      </c>
      <c r="F599" s="2">
        <f t="shared" si="53"/>
        <v>-5.4899167316202369E-2</v>
      </c>
      <c r="G599" s="2">
        <f t="shared" si="51"/>
        <v>-2.1447708740021887E-2</v>
      </c>
      <c r="H599" s="2" t="str">
        <f t="shared" si="52"/>
        <v>Hold</v>
      </c>
    </row>
    <row r="600" spans="1:8" ht="13.5" x14ac:dyDescent="0.25">
      <c r="A600" s="3">
        <f>TITRES_STAT!B603</f>
        <v>43574</v>
      </c>
      <c r="B600" s="5">
        <f>TITRES_STAT!D603</f>
        <v>1.85</v>
      </c>
      <c r="C600" s="2">
        <f t="shared" si="54"/>
        <v>1.5909258241925781</v>
      </c>
      <c r="D600" s="2">
        <f t="shared" si="50"/>
        <v>1.6759134133941063</v>
      </c>
      <c r="E600" s="2">
        <f t="shared" si="49"/>
        <v>-8.4987589201528158E-2</v>
      </c>
      <c r="F600" s="2">
        <f t="shared" si="53"/>
        <v>-6.0916851693267535E-2</v>
      </c>
      <c r="G600" s="2">
        <f t="shared" si="51"/>
        <v>-2.4070737508260623E-2</v>
      </c>
      <c r="H600" s="2" t="str">
        <f t="shared" si="52"/>
        <v>Hold</v>
      </c>
    </row>
    <row r="601" spans="1:8" ht="13.5" x14ac:dyDescent="0.25">
      <c r="A601" s="3">
        <f>TITRES_STAT!B604</f>
        <v>43577</v>
      </c>
      <c r="B601" s="5">
        <f>TITRES_STAT!D604</f>
        <v>1.86</v>
      </c>
      <c r="C601" s="2">
        <f t="shared" si="54"/>
        <v>1.6077064666244891</v>
      </c>
      <c r="D601" s="2">
        <f t="shared" si="50"/>
        <v>1.6895494568463947</v>
      </c>
      <c r="E601" s="2">
        <f t="shared" si="49"/>
        <v>-8.1842990221905554E-2</v>
      </c>
      <c r="F601" s="2">
        <f t="shared" si="53"/>
        <v>-6.5102079398995136E-2</v>
      </c>
      <c r="G601" s="2">
        <f t="shared" si="51"/>
        <v>-1.6740910822910418E-2</v>
      </c>
      <c r="H601" s="2" t="str">
        <f t="shared" si="52"/>
        <v>Hold</v>
      </c>
    </row>
    <row r="602" spans="1:8" ht="13.5" x14ac:dyDescent="0.25">
      <c r="A602" s="3">
        <f>TITRES_STAT!B605</f>
        <v>43578</v>
      </c>
      <c r="B602" s="5">
        <f>TITRES_STAT!D605</f>
        <v>1.8</v>
      </c>
      <c r="C602" s="2">
        <f t="shared" si="54"/>
        <v>1.621905471759183</v>
      </c>
      <c r="D602" s="2">
        <f t="shared" si="50"/>
        <v>1.6977309785614765</v>
      </c>
      <c r="E602" s="2">
        <f t="shared" si="49"/>
        <v>-7.5825506802293496E-2</v>
      </c>
      <c r="F602" s="2">
        <f t="shared" si="53"/>
        <v>-6.7246764879654808E-2</v>
      </c>
      <c r="G602" s="2">
        <f t="shared" si="51"/>
        <v>-8.5787419226386885E-3</v>
      </c>
      <c r="H602" s="2" t="str">
        <f t="shared" si="52"/>
        <v>Hold</v>
      </c>
    </row>
    <row r="603" spans="1:8" ht="13.5" x14ac:dyDescent="0.25">
      <c r="A603" s="3">
        <f>TITRES_STAT!B606</f>
        <v>43579</v>
      </c>
      <c r="B603" s="5">
        <f>TITRES_STAT!D606</f>
        <v>1.79</v>
      </c>
      <c r="C603" s="2">
        <f t="shared" si="54"/>
        <v>1.6446892453346933</v>
      </c>
      <c r="D603" s="2">
        <f t="shared" si="50"/>
        <v>1.704565720890256</v>
      </c>
      <c r="E603" s="2">
        <f t="shared" si="49"/>
        <v>-5.9876475555562747E-2</v>
      </c>
      <c r="F603" s="2">
        <f t="shared" si="53"/>
        <v>-6.5772707014836396E-2</v>
      </c>
      <c r="G603" s="2">
        <f t="shared" si="51"/>
        <v>5.8962314592736487E-3</v>
      </c>
      <c r="H603" s="2" t="str">
        <f t="shared" si="52"/>
        <v>Sell</v>
      </c>
    </row>
    <row r="604" spans="1:8" ht="13.5" x14ac:dyDescent="0.25">
      <c r="A604" s="3">
        <f>TITRES_STAT!B607</f>
        <v>43580</v>
      </c>
      <c r="B604" s="5">
        <f>TITRES_STAT!D607</f>
        <v>1.75</v>
      </c>
      <c r="C604" s="2">
        <f t="shared" si="54"/>
        <v>1.6547370537447406</v>
      </c>
      <c r="D604" s="2">
        <f t="shared" si="50"/>
        <v>1.7079312230465333</v>
      </c>
      <c r="E604" s="2">
        <f t="shared" ref="E604:E667" si="55">C604-D604</f>
        <v>-5.3194169301792771E-2</v>
      </c>
      <c r="F604" s="2">
        <f t="shared" si="53"/>
        <v>-6.3256999472227682E-2</v>
      </c>
      <c r="G604" s="2">
        <f t="shared" si="51"/>
        <v>1.0062830170434911E-2</v>
      </c>
      <c r="H604" s="2" t="str">
        <f t="shared" si="52"/>
        <v>Sell</v>
      </c>
    </row>
    <row r="605" spans="1:8" ht="13.5" x14ac:dyDescent="0.25">
      <c r="A605" s="3">
        <f>TITRES_STAT!B608</f>
        <v>43581</v>
      </c>
      <c r="B605" s="5">
        <f>TITRES_STAT!D608</f>
        <v>1.79</v>
      </c>
      <c r="C605" s="2">
        <f t="shared" si="54"/>
        <v>1.6617005839378574</v>
      </c>
      <c r="D605" s="2">
        <f t="shared" ref="D605:D668" si="56">$D$4*B605+(1-$D$4)*D604</f>
        <v>1.7140103917097531</v>
      </c>
      <c r="E605" s="2">
        <f t="shared" si="55"/>
        <v>-5.2309807771895755E-2</v>
      </c>
      <c r="F605" s="2">
        <f t="shared" si="53"/>
        <v>-6.1067561132161302E-2</v>
      </c>
      <c r="G605" s="2">
        <f t="shared" si="51"/>
        <v>8.7577533602655466E-3</v>
      </c>
      <c r="H605" s="2" t="str">
        <f t="shared" si="52"/>
        <v>Sell</v>
      </c>
    </row>
    <row r="606" spans="1:8" ht="13.5" x14ac:dyDescent="0.25">
      <c r="A606" s="3">
        <f>TITRES_STAT!B609</f>
        <v>43584</v>
      </c>
      <c r="B606" s="5">
        <f>TITRES_STAT!D609</f>
        <v>1.78</v>
      </c>
      <c r="C606" s="2">
        <f t="shared" si="54"/>
        <v>1.6599004941012638</v>
      </c>
      <c r="D606" s="2">
        <f t="shared" si="56"/>
        <v>1.718898510842364</v>
      </c>
      <c r="E606" s="2">
        <f t="shared" si="55"/>
        <v>-5.8998016741100168E-2</v>
      </c>
      <c r="F606" s="2">
        <f t="shared" si="53"/>
        <v>-6.0653652253949079E-2</v>
      </c>
      <c r="G606" s="2">
        <f t="shared" si="51"/>
        <v>1.6556355128489117E-3</v>
      </c>
      <c r="H606" s="2" t="str">
        <f t="shared" si="52"/>
        <v>Sell</v>
      </c>
    </row>
    <row r="607" spans="1:8" ht="13.5" x14ac:dyDescent="0.25">
      <c r="A607" s="3">
        <f>TITRES_STAT!B610</f>
        <v>43585</v>
      </c>
      <c r="B607" s="5">
        <f>TITRES_STAT!D610</f>
        <v>1.8</v>
      </c>
      <c r="C607" s="2">
        <f t="shared" si="54"/>
        <v>1.6676081103933771</v>
      </c>
      <c r="D607" s="2">
        <f t="shared" si="56"/>
        <v>1.7249060285577444</v>
      </c>
      <c r="E607" s="2">
        <f t="shared" si="55"/>
        <v>-5.7297918164367356E-2</v>
      </c>
      <c r="F607" s="2">
        <f t="shared" si="53"/>
        <v>-5.9982505436032736E-2</v>
      </c>
      <c r="G607" s="2">
        <f t="shared" si="51"/>
        <v>2.6845872716653799E-3</v>
      </c>
      <c r="H607" s="2" t="str">
        <f t="shared" si="52"/>
        <v>Sell</v>
      </c>
    </row>
    <row r="608" spans="1:8" ht="13.5" x14ac:dyDescent="0.25">
      <c r="A608" s="3">
        <f>TITRES_STAT!B611</f>
        <v>43587</v>
      </c>
      <c r="B608" s="5">
        <f>TITRES_STAT!D611</f>
        <v>1.75</v>
      </c>
      <c r="C608" s="2">
        <f t="shared" si="54"/>
        <v>1.683360708794396</v>
      </c>
      <c r="D608" s="2">
        <f t="shared" si="56"/>
        <v>1.7267648412571708</v>
      </c>
      <c r="E608" s="2">
        <f t="shared" si="55"/>
        <v>-4.3404132462774747E-2</v>
      </c>
      <c r="F608" s="2">
        <f t="shared" si="53"/>
        <v>-5.666683084138114E-2</v>
      </c>
      <c r="G608" s="2">
        <f t="shared" si="51"/>
        <v>1.3262698378606393E-2</v>
      </c>
      <c r="H608" s="2" t="str">
        <f t="shared" si="52"/>
        <v>Sell</v>
      </c>
    </row>
    <row r="609" spans="1:8" ht="13.5" x14ac:dyDescent="0.25">
      <c r="A609" s="3">
        <f>TITRES_STAT!B612</f>
        <v>43588</v>
      </c>
      <c r="B609" s="5">
        <f>TITRES_STAT!D612</f>
        <v>1.8</v>
      </c>
      <c r="C609" s="2">
        <f t="shared" si="54"/>
        <v>1.7013052151337198</v>
      </c>
      <c r="D609" s="2">
        <f t="shared" si="56"/>
        <v>1.7321896678307136</v>
      </c>
      <c r="E609" s="2">
        <f t="shared" si="55"/>
        <v>-3.0884452696993803E-2</v>
      </c>
      <c r="F609" s="2">
        <f t="shared" si="53"/>
        <v>-5.1510355212503675E-2</v>
      </c>
      <c r="G609" s="2">
        <f t="shared" si="51"/>
        <v>2.0625902515509872E-2</v>
      </c>
      <c r="H609" s="2" t="str">
        <f t="shared" si="52"/>
        <v>Sell</v>
      </c>
    </row>
    <row r="610" spans="1:8" ht="13.5" x14ac:dyDescent="0.25">
      <c r="A610" s="3">
        <f>TITRES_STAT!B613</f>
        <v>43591</v>
      </c>
      <c r="B610" s="5">
        <f>TITRES_STAT!D613</f>
        <v>1.8</v>
      </c>
      <c r="C610" s="2">
        <f t="shared" si="54"/>
        <v>1.7241813358823783</v>
      </c>
      <c r="D610" s="2">
        <f t="shared" si="56"/>
        <v>1.7372126553988088</v>
      </c>
      <c r="E610" s="2">
        <f t="shared" si="55"/>
        <v>-1.303131951643044E-2</v>
      </c>
      <c r="F610" s="2">
        <f t="shared" si="53"/>
        <v>-4.3814548073289029E-2</v>
      </c>
      <c r="G610" s="2">
        <f t="shared" si="51"/>
        <v>3.078322855685859E-2</v>
      </c>
      <c r="H610" s="2" t="str">
        <f t="shared" si="52"/>
        <v>Sell</v>
      </c>
    </row>
    <row r="611" spans="1:8" ht="13.5" x14ac:dyDescent="0.25">
      <c r="A611" s="3">
        <f>TITRES_STAT!B614</f>
        <v>43592</v>
      </c>
      <c r="B611" s="5">
        <f>TITRES_STAT!D614</f>
        <v>1.8</v>
      </c>
      <c r="C611" s="2">
        <f t="shared" si="54"/>
        <v>1.745076514977397</v>
      </c>
      <c r="D611" s="2">
        <f t="shared" si="56"/>
        <v>1.7418635698137117</v>
      </c>
      <c r="E611" s="2">
        <f t="shared" si="55"/>
        <v>3.2129451636853101E-3</v>
      </c>
      <c r="F611" s="2">
        <f t="shared" si="53"/>
        <v>-3.4409049425894164E-2</v>
      </c>
      <c r="G611" s="2">
        <f t="shared" si="51"/>
        <v>3.7621994589579474E-2</v>
      </c>
      <c r="H611" s="2" t="str">
        <f t="shared" si="52"/>
        <v>Sell</v>
      </c>
    </row>
    <row r="612" spans="1:8" ht="13.5" x14ac:dyDescent="0.25">
      <c r="A612" s="3">
        <f>TITRES_STAT!B615</f>
        <v>43593</v>
      </c>
      <c r="B612" s="5">
        <f>TITRES_STAT!D615</f>
        <v>1.75</v>
      </c>
      <c r="C612" s="2">
        <f t="shared" si="54"/>
        <v>1.7535262819039512</v>
      </c>
      <c r="D612" s="2">
        <f t="shared" si="56"/>
        <v>1.7424662683460292</v>
      </c>
      <c r="E612" s="2">
        <f t="shared" si="55"/>
        <v>1.1060013557921966E-2</v>
      </c>
      <c r="F612" s="2">
        <f t="shared" si="53"/>
        <v>-2.5315236829130939E-2</v>
      </c>
      <c r="G612" s="2">
        <f t="shared" ref="G612:G675" si="57">E612-F612</f>
        <v>3.6375250387052901E-2</v>
      </c>
      <c r="H612" s="2" t="str">
        <f t="shared" ref="H612:H675" si="58">IF(G612&lt;0,"Hold","Sell")</f>
        <v>Sell</v>
      </c>
    </row>
    <row r="613" spans="1:8" ht="13.5" x14ac:dyDescent="0.25">
      <c r="A613" s="3">
        <f>TITRES_STAT!B616</f>
        <v>43594</v>
      </c>
      <c r="B613" s="5">
        <f>TITRES_STAT!D616</f>
        <v>1.75</v>
      </c>
      <c r="C613" s="2">
        <f t="shared" si="54"/>
        <v>1.7591376231494971</v>
      </c>
      <c r="D613" s="2">
        <f t="shared" si="56"/>
        <v>1.7430243225426196</v>
      </c>
      <c r="E613" s="2">
        <f t="shared" si="55"/>
        <v>1.6113300606877434E-2</v>
      </c>
      <c r="F613" s="2">
        <f t="shared" ref="F613:F676" si="59">(E613*(2/(10)))+((1-(2/10))*F612)</f>
        <v>-1.7029529341929264E-2</v>
      </c>
      <c r="G613" s="2">
        <f t="shared" si="57"/>
        <v>3.3142829948806699E-2</v>
      </c>
      <c r="H613" s="2" t="str">
        <f t="shared" si="58"/>
        <v>Sell</v>
      </c>
    </row>
    <row r="614" spans="1:8" ht="13.5" x14ac:dyDescent="0.25">
      <c r="A614" s="3">
        <f>TITRES_STAT!B617</f>
        <v>43595</v>
      </c>
      <c r="B614" s="5">
        <f>TITRES_STAT!D617</f>
        <v>1.8</v>
      </c>
      <c r="C614" s="2">
        <f t="shared" si="54"/>
        <v>1.7577318349726512</v>
      </c>
      <c r="D614" s="2">
        <f t="shared" si="56"/>
        <v>1.7472447430950182</v>
      </c>
      <c r="E614" s="2">
        <f t="shared" si="55"/>
        <v>1.048709187763297E-2</v>
      </c>
      <c r="F614" s="2">
        <f t="shared" si="59"/>
        <v>-1.1526205098016818E-2</v>
      </c>
      <c r="G614" s="2">
        <f t="shared" si="57"/>
        <v>2.2013296975649788E-2</v>
      </c>
      <c r="H614" s="2" t="str">
        <f t="shared" si="58"/>
        <v>Sell</v>
      </c>
    </row>
    <row r="615" spans="1:8" ht="13.5" x14ac:dyDescent="0.25">
      <c r="A615" s="3">
        <f>TITRES_STAT!B618</f>
        <v>43598</v>
      </c>
      <c r="B615" s="5">
        <f>TITRES_STAT!D618</f>
        <v>1.8</v>
      </c>
      <c r="C615" s="2">
        <f t="shared" si="54"/>
        <v>1.7626961680537816</v>
      </c>
      <c r="D615" s="2">
        <f t="shared" si="56"/>
        <v>1.7511525399027945</v>
      </c>
      <c r="E615" s="2">
        <f t="shared" si="55"/>
        <v>1.1543628150987084E-2</v>
      </c>
      <c r="F615" s="2">
        <f t="shared" si="59"/>
        <v>-6.9122384482160374E-3</v>
      </c>
      <c r="G615" s="2">
        <f t="shared" si="57"/>
        <v>1.8455866599203122E-2</v>
      </c>
      <c r="H615" s="2" t="str">
        <f t="shared" si="58"/>
        <v>Sell</v>
      </c>
    </row>
    <row r="616" spans="1:8" ht="13.5" x14ac:dyDescent="0.25">
      <c r="A616" s="3">
        <f>TITRES_STAT!B619</f>
        <v>43599</v>
      </c>
      <c r="B616" s="5">
        <f>TITRES_STAT!D619</f>
        <v>1.8</v>
      </c>
      <c r="C616" s="2">
        <f t="shared" si="54"/>
        <v>1.7653582960455074</v>
      </c>
      <c r="D616" s="2">
        <f t="shared" si="56"/>
        <v>1.7547708702803653</v>
      </c>
      <c r="E616" s="2">
        <f t="shared" si="55"/>
        <v>1.0587425765142155E-2</v>
      </c>
      <c r="F616" s="2">
        <f t="shared" si="59"/>
        <v>-3.4123056055443989E-3</v>
      </c>
      <c r="G616" s="2">
        <f t="shared" si="57"/>
        <v>1.3999731370686554E-2</v>
      </c>
      <c r="H616" s="2" t="str">
        <f t="shared" si="58"/>
        <v>Sell</v>
      </c>
    </row>
    <row r="617" spans="1:8" ht="13.5" x14ac:dyDescent="0.25">
      <c r="A617" s="3">
        <f>TITRES_STAT!B620</f>
        <v>43600</v>
      </c>
      <c r="B617" s="5">
        <f>TITRES_STAT!D620</f>
        <v>1.8</v>
      </c>
      <c r="C617" s="2">
        <f t="shared" si="54"/>
        <v>1.7706877889615833</v>
      </c>
      <c r="D617" s="2">
        <f t="shared" si="56"/>
        <v>1.7581211761855233</v>
      </c>
      <c r="E617" s="2">
        <f t="shared" si="55"/>
        <v>1.2566612776059971E-2</v>
      </c>
      <c r="F617" s="2">
        <f t="shared" si="59"/>
        <v>-2.1652192922352485E-4</v>
      </c>
      <c r="G617" s="2">
        <f t="shared" si="57"/>
        <v>1.2783134705283496E-2</v>
      </c>
      <c r="H617" s="2" t="str">
        <f t="shared" si="58"/>
        <v>Sell</v>
      </c>
    </row>
    <row r="618" spans="1:8" ht="13.5" x14ac:dyDescent="0.25">
      <c r="A618" s="3">
        <f>TITRES_STAT!B621</f>
        <v>43601</v>
      </c>
      <c r="B618" s="5">
        <f>TITRES_STAT!D621</f>
        <v>1.8</v>
      </c>
      <c r="C618" s="2">
        <f t="shared" si="54"/>
        <v>1.7675050521982629</v>
      </c>
      <c r="D618" s="2">
        <f t="shared" si="56"/>
        <v>1.7612233112828919</v>
      </c>
      <c r="E618" s="2">
        <f t="shared" si="55"/>
        <v>6.2817409153710368E-3</v>
      </c>
      <c r="F618" s="2">
        <f t="shared" si="59"/>
        <v>1.0831306396953877E-3</v>
      </c>
      <c r="G618" s="2">
        <f t="shared" si="57"/>
        <v>5.1986102756756492E-3</v>
      </c>
      <c r="H618" s="2" t="str">
        <f t="shared" si="58"/>
        <v>Sell</v>
      </c>
    </row>
    <row r="619" spans="1:8" ht="13.5" x14ac:dyDescent="0.25">
      <c r="A619" s="3">
        <f>TITRES_STAT!B622</f>
        <v>43602</v>
      </c>
      <c r="B619" s="5">
        <f>TITRES_STAT!D622</f>
        <v>1.85</v>
      </c>
      <c r="C619" s="2">
        <f t="shared" si="54"/>
        <v>1.7725042749369919</v>
      </c>
      <c r="D619" s="2">
        <f t="shared" si="56"/>
        <v>1.7677993622989741</v>
      </c>
      <c r="E619" s="2">
        <f t="shared" si="55"/>
        <v>4.7049126380178663E-3</v>
      </c>
      <c r="F619" s="2">
        <f t="shared" si="59"/>
        <v>1.8074870393598834E-3</v>
      </c>
      <c r="G619" s="2">
        <f t="shared" si="57"/>
        <v>2.8974255986579829E-3</v>
      </c>
      <c r="H619" s="2" t="str">
        <f t="shared" si="58"/>
        <v>Sell</v>
      </c>
    </row>
    <row r="620" spans="1:8" ht="13.5" x14ac:dyDescent="0.25">
      <c r="A620" s="3">
        <f>TITRES_STAT!B623</f>
        <v>43605</v>
      </c>
      <c r="B620" s="5">
        <f>TITRES_STAT!D623</f>
        <v>1.85</v>
      </c>
      <c r="C620" s="2">
        <f t="shared" si="54"/>
        <v>1.7767343864851468</v>
      </c>
      <c r="D620" s="2">
        <f t="shared" si="56"/>
        <v>1.773888298424976</v>
      </c>
      <c r="E620" s="2">
        <f t="shared" si="55"/>
        <v>2.8460880601708372E-3</v>
      </c>
      <c r="F620" s="2">
        <f t="shared" si="59"/>
        <v>2.0152072435220742E-3</v>
      </c>
      <c r="G620" s="2">
        <f t="shared" si="57"/>
        <v>8.3088081664876292E-4</v>
      </c>
      <c r="H620" s="2" t="str">
        <f t="shared" si="58"/>
        <v>Sell</v>
      </c>
    </row>
    <row r="621" spans="1:8" ht="13.5" x14ac:dyDescent="0.25">
      <c r="A621" s="3">
        <f>TITRES_STAT!B624</f>
        <v>43606</v>
      </c>
      <c r="B621" s="5">
        <f>TITRES_STAT!D624</f>
        <v>1.85</v>
      </c>
      <c r="C621" s="2">
        <f t="shared" si="54"/>
        <v>1.7803137116412779</v>
      </c>
      <c r="D621" s="2">
        <f t="shared" si="56"/>
        <v>1.7795262022453482</v>
      </c>
      <c r="E621" s="2">
        <f t="shared" si="55"/>
        <v>7.87509395929753E-4</v>
      </c>
      <c r="F621" s="2">
        <f t="shared" si="59"/>
        <v>1.76966767400361E-3</v>
      </c>
      <c r="G621" s="2">
        <f t="shared" si="57"/>
        <v>-9.8215827807385703E-4</v>
      </c>
      <c r="H621" s="2" t="str">
        <f t="shared" si="58"/>
        <v>Hold</v>
      </c>
    </row>
    <row r="622" spans="1:8" ht="13.5" x14ac:dyDescent="0.25">
      <c r="A622" s="3">
        <f>TITRES_STAT!B625</f>
        <v>43607</v>
      </c>
      <c r="B622" s="5">
        <f>TITRES_STAT!D625</f>
        <v>1.8</v>
      </c>
      <c r="C622" s="2">
        <f t="shared" si="54"/>
        <v>1.7756500636964661</v>
      </c>
      <c r="D622" s="2">
        <f t="shared" si="56"/>
        <v>1.7810427798568038</v>
      </c>
      <c r="E622" s="2">
        <f t="shared" si="55"/>
        <v>-5.3927161603377627E-3</v>
      </c>
      <c r="F622" s="2">
        <f t="shared" si="59"/>
        <v>3.371909071353354E-4</v>
      </c>
      <c r="G622" s="2">
        <f t="shared" si="57"/>
        <v>-5.7299070674730977E-3</v>
      </c>
      <c r="H622" s="2" t="str">
        <f t="shared" si="58"/>
        <v>Hold</v>
      </c>
    </row>
    <row r="623" spans="1:8" ht="13.5" x14ac:dyDescent="0.25">
      <c r="A623" s="3">
        <f>TITRES_STAT!B626</f>
        <v>43608</v>
      </c>
      <c r="B623" s="5">
        <f>TITRES_STAT!D626</f>
        <v>1.85</v>
      </c>
      <c r="C623" s="2">
        <f t="shared" si="54"/>
        <v>1.7717039000508561</v>
      </c>
      <c r="D623" s="2">
        <f t="shared" si="56"/>
        <v>1.7861507220896331</v>
      </c>
      <c r="E623" s="2">
        <f t="shared" si="55"/>
        <v>-1.4446822038777007E-2</v>
      </c>
      <c r="F623" s="2">
        <f t="shared" si="59"/>
        <v>-2.6196116820471332E-3</v>
      </c>
      <c r="G623" s="2">
        <f t="shared" si="57"/>
        <v>-1.1827210356729874E-2</v>
      </c>
      <c r="H623" s="2" t="str">
        <f t="shared" si="58"/>
        <v>Hold</v>
      </c>
    </row>
    <row r="624" spans="1:8" ht="13.5" x14ac:dyDescent="0.25">
      <c r="A624" s="3">
        <f>TITRES_STAT!B627</f>
        <v>43609</v>
      </c>
      <c r="B624" s="5">
        <f>TITRES_STAT!D627</f>
        <v>1.85</v>
      </c>
      <c r="C624" s="2">
        <f t="shared" si="54"/>
        <v>1.7760571461968784</v>
      </c>
      <c r="D624" s="2">
        <f t="shared" si="56"/>
        <v>1.7908802982311418</v>
      </c>
      <c r="E624" s="2">
        <f t="shared" si="55"/>
        <v>-1.4823152034263432E-2</v>
      </c>
      <c r="F624" s="2">
        <f t="shared" si="59"/>
        <v>-5.0603197524903935E-3</v>
      </c>
      <c r="G624" s="2">
        <f t="shared" si="57"/>
        <v>-9.762832281773038E-3</v>
      </c>
      <c r="H624" s="2" t="str">
        <f t="shared" si="58"/>
        <v>Hold</v>
      </c>
    </row>
    <row r="625" spans="1:8" ht="13.5" x14ac:dyDescent="0.25">
      <c r="A625" s="3">
        <f>TITRES_STAT!B628</f>
        <v>43612</v>
      </c>
      <c r="B625" s="5">
        <f>TITRES_STAT!D628</f>
        <v>1.86</v>
      </c>
      <c r="C625" s="2">
        <f t="shared" si="54"/>
        <v>1.7797406621665894</v>
      </c>
      <c r="D625" s="2">
        <f t="shared" si="56"/>
        <v>1.7960002761399461</v>
      </c>
      <c r="E625" s="2">
        <f t="shared" si="55"/>
        <v>-1.6259613973356624E-2</v>
      </c>
      <c r="F625" s="2">
        <f t="shared" si="59"/>
        <v>-7.3001785966636396E-3</v>
      </c>
      <c r="G625" s="2">
        <f t="shared" si="57"/>
        <v>-8.9594353766929841E-3</v>
      </c>
      <c r="H625" s="2" t="str">
        <f t="shared" si="58"/>
        <v>Hold</v>
      </c>
    </row>
    <row r="626" spans="1:8" ht="13.5" x14ac:dyDescent="0.25">
      <c r="A626" s="3">
        <f>TITRES_STAT!B629</f>
        <v>43613</v>
      </c>
      <c r="B626" s="5">
        <f>TITRES_STAT!D629</f>
        <v>1.81</v>
      </c>
      <c r="C626" s="2">
        <f t="shared" si="54"/>
        <v>1.7828574833717297</v>
      </c>
      <c r="D626" s="2">
        <f t="shared" si="56"/>
        <v>1.7970372927221723</v>
      </c>
      <c r="E626" s="2">
        <f t="shared" si="55"/>
        <v>-1.4179809350442607E-2</v>
      </c>
      <c r="F626" s="2">
        <f t="shared" si="59"/>
        <v>-8.6761047474194341E-3</v>
      </c>
      <c r="G626" s="2">
        <f t="shared" si="57"/>
        <v>-5.503704603023173E-3</v>
      </c>
      <c r="H626" s="2" t="str">
        <f t="shared" si="58"/>
        <v>Hold</v>
      </c>
    </row>
    <row r="627" spans="1:8" ht="13.5" x14ac:dyDescent="0.25">
      <c r="A627" s="3">
        <f>TITRES_STAT!B630</f>
        <v>43614</v>
      </c>
      <c r="B627" s="5">
        <f>TITRES_STAT!D630</f>
        <v>1.86</v>
      </c>
      <c r="C627" s="2">
        <f t="shared" si="54"/>
        <v>1.7854947936222327</v>
      </c>
      <c r="D627" s="2">
        <f t="shared" si="56"/>
        <v>1.8017011969649743</v>
      </c>
      <c r="E627" s="2">
        <f t="shared" si="55"/>
        <v>-1.6206403342741593E-2</v>
      </c>
      <c r="F627" s="2">
        <f t="shared" si="59"/>
        <v>-1.0182164466483866E-2</v>
      </c>
      <c r="G627" s="2">
        <f t="shared" si="57"/>
        <v>-6.0242388762577273E-3</v>
      </c>
      <c r="H627" s="2" t="str">
        <f t="shared" si="58"/>
        <v>Hold</v>
      </c>
    </row>
    <row r="628" spans="1:8" ht="13.5" x14ac:dyDescent="0.25">
      <c r="A628" s="3">
        <f>TITRES_STAT!B631</f>
        <v>43615</v>
      </c>
      <c r="B628" s="5">
        <f>TITRES_STAT!D631</f>
        <v>1.86</v>
      </c>
      <c r="C628" s="2">
        <f t="shared" si="54"/>
        <v>1.7877263638341971</v>
      </c>
      <c r="D628" s="2">
        <f t="shared" si="56"/>
        <v>1.8060196268194206</v>
      </c>
      <c r="E628" s="2">
        <f t="shared" si="55"/>
        <v>-1.8293262985223491E-2</v>
      </c>
      <c r="F628" s="2">
        <f t="shared" si="59"/>
        <v>-1.1804384170231792E-2</v>
      </c>
      <c r="G628" s="2">
        <f t="shared" si="57"/>
        <v>-6.4888788149916991E-3</v>
      </c>
      <c r="H628" s="2" t="str">
        <f t="shared" si="58"/>
        <v>Hold</v>
      </c>
    </row>
    <row r="629" spans="1:8" ht="13.5" x14ac:dyDescent="0.25">
      <c r="A629" s="3">
        <f>TITRES_STAT!B632</f>
        <v>43616</v>
      </c>
      <c r="B629" s="5">
        <f>TITRES_STAT!D632</f>
        <v>1.86</v>
      </c>
      <c r="C629" s="2">
        <f t="shared" si="54"/>
        <v>1.7973069232443208</v>
      </c>
      <c r="D629" s="2">
        <f t="shared" si="56"/>
        <v>1.810018172980945</v>
      </c>
      <c r="E629" s="2">
        <f t="shared" si="55"/>
        <v>-1.2711249736624186E-2</v>
      </c>
      <c r="F629" s="2">
        <f t="shared" si="59"/>
        <v>-1.198575728351027E-2</v>
      </c>
      <c r="G629" s="2">
        <f t="shared" si="57"/>
        <v>-7.2549245311391564E-4</v>
      </c>
      <c r="H629" s="2" t="str">
        <f t="shared" si="58"/>
        <v>Hold</v>
      </c>
    </row>
    <row r="630" spans="1:8" ht="13.5" x14ac:dyDescent="0.25">
      <c r="A630" s="3">
        <f>TITRES_STAT!B633</f>
        <v>43619</v>
      </c>
      <c r="B630" s="5">
        <f>TITRES_STAT!D633</f>
        <v>1.9</v>
      </c>
      <c r="C630" s="2">
        <f t="shared" si="54"/>
        <v>1.8054135504375024</v>
      </c>
      <c r="D630" s="2">
        <f t="shared" si="56"/>
        <v>1.8166834935008751</v>
      </c>
      <c r="E630" s="2">
        <f t="shared" si="55"/>
        <v>-1.12699430633727E-2</v>
      </c>
      <c r="F630" s="2">
        <f t="shared" si="59"/>
        <v>-1.1842594439482757E-2</v>
      </c>
      <c r="G630" s="2">
        <f t="shared" si="57"/>
        <v>5.726513761100567E-4</v>
      </c>
      <c r="H630" s="2" t="str">
        <f t="shared" si="58"/>
        <v>Sell</v>
      </c>
    </row>
    <row r="631" spans="1:8" ht="13.5" x14ac:dyDescent="0.25">
      <c r="A631" s="3">
        <f>TITRES_STAT!B634</f>
        <v>43623</v>
      </c>
      <c r="B631" s="5">
        <f>TITRES_STAT!D634</f>
        <v>1.9</v>
      </c>
      <c r="C631" s="2">
        <f t="shared" si="54"/>
        <v>1.8122730042163482</v>
      </c>
      <c r="D631" s="2">
        <f t="shared" si="56"/>
        <v>1.8228550865748843</v>
      </c>
      <c r="E631" s="2">
        <f t="shared" si="55"/>
        <v>-1.0582082358536082E-2</v>
      </c>
      <c r="F631" s="2">
        <f t="shared" si="59"/>
        <v>-1.1590492023293422E-2</v>
      </c>
      <c r="G631" s="2">
        <f t="shared" si="57"/>
        <v>1.0084096647573395E-3</v>
      </c>
      <c r="H631" s="2" t="str">
        <f t="shared" si="58"/>
        <v>Sell</v>
      </c>
    </row>
    <row r="632" spans="1:8" ht="13.5" x14ac:dyDescent="0.25">
      <c r="A632" s="3">
        <f>TITRES_STAT!B635</f>
        <v>43626</v>
      </c>
      <c r="B632" s="5">
        <f>TITRES_STAT!D635</f>
        <v>1.9</v>
      </c>
      <c r="C632" s="2">
        <f t="shared" si="54"/>
        <v>1.8103848497215256</v>
      </c>
      <c r="D632" s="2">
        <f t="shared" si="56"/>
        <v>1.8285695246063742</v>
      </c>
      <c r="E632" s="2">
        <f t="shared" si="55"/>
        <v>-1.8184674884848651E-2</v>
      </c>
      <c r="F632" s="2">
        <f t="shared" si="59"/>
        <v>-1.2909328595604468E-2</v>
      </c>
      <c r="G632" s="2">
        <f t="shared" si="57"/>
        <v>-5.2753462892441826E-3</v>
      </c>
      <c r="H632" s="2" t="str">
        <f t="shared" si="58"/>
        <v>Hold</v>
      </c>
    </row>
    <row r="633" spans="1:8" ht="13.5" x14ac:dyDescent="0.25">
      <c r="A633" s="3">
        <f>TITRES_STAT!B636</f>
        <v>43627</v>
      </c>
      <c r="B633" s="5">
        <f>TITRES_STAT!D636</f>
        <v>1.9</v>
      </c>
      <c r="C633" s="2">
        <f t="shared" si="54"/>
        <v>1.8164794882259063</v>
      </c>
      <c r="D633" s="2">
        <f t="shared" si="56"/>
        <v>1.8338606709318279</v>
      </c>
      <c r="E633" s="2">
        <f t="shared" si="55"/>
        <v>-1.7381182705921594E-2</v>
      </c>
      <c r="F633" s="2">
        <f t="shared" si="59"/>
        <v>-1.3803699417667894E-2</v>
      </c>
      <c r="G633" s="2">
        <f t="shared" si="57"/>
        <v>-3.5774832882536998E-3</v>
      </c>
      <c r="H633" s="2" t="str">
        <f t="shared" si="58"/>
        <v>Hold</v>
      </c>
    </row>
    <row r="634" spans="1:8" ht="13.5" x14ac:dyDescent="0.25">
      <c r="A634" s="3">
        <f>TITRES_STAT!B637</f>
        <v>43628</v>
      </c>
      <c r="B634" s="5">
        <f>TITRES_STAT!D637</f>
        <v>1.9</v>
      </c>
      <c r="C634" s="2">
        <f t="shared" si="54"/>
        <v>1.8216364900373054</v>
      </c>
      <c r="D634" s="2">
        <f t="shared" si="56"/>
        <v>1.8387598804924332</v>
      </c>
      <c r="E634" s="2">
        <f t="shared" si="55"/>
        <v>-1.7123390455127785E-2</v>
      </c>
      <c r="F634" s="2">
        <f t="shared" si="59"/>
        <v>-1.4467637625159874E-2</v>
      </c>
      <c r="G634" s="2">
        <f t="shared" si="57"/>
        <v>-2.6557528299679112E-3</v>
      </c>
      <c r="H634" s="2" t="str">
        <f t="shared" si="58"/>
        <v>Hold</v>
      </c>
    </row>
    <row r="635" spans="1:8" ht="13.5" x14ac:dyDescent="0.25">
      <c r="A635" s="3">
        <f>TITRES_STAT!B638</f>
        <v>43629</v>
      </c>
      <c r="B635" s="5">
        <f>TITRES_STAT!D638</f>
        <v>1.9</v>
      </c>
      <c r="C635" s="2">
        <f t="shared" si="54"/>
        <v>1.8275385684931047</v>
      </c>
      <c r="D635" s="2">
        <f t="shared" si="56"/>
        <v>1.8432961856411421</v>
      </c>
      <c r="E635" s="2">
        <f t="shared" si="55"/>
        <v>-1.5757617148037362E-2</v>
      </c>
      <c r="F635" s="2">
        <f t="shared" si="59"/>
        <v>-1.4725633529735372E-2</v>
      </c>
      <c r="G635" s="2">
        <f t="shared" si="57"/>
        <v>-1.0319836183019897E-3</v>
      </c>
      <c r="H635" s="2" t="str">
        <f t="shared" si="58"/>
        <v>Hold</v>
      </c>
    </row>
    <row r="636" spans="1:8" ht="13.5" x14ac:dyDescent="0.25">
      <c r="A636" s="3">
        <f>TITRES_STAT!B639</f>
        <v>43630</v>
      </c>
      <c r="B636" s="5">
        <f>TITRES_STAT!D639</f>
        <v>1.82</v>
      </c>
      <c r="C636" s="2">
        <f t="shared" si="54"/>
        <v>1.8248403271864733</v>
      </c>
      <c r="D636" s="2">
        <f t="shared" si="56"/>
        <v>1.8415705422603166</v>
      </c>
      <c r="E636" s="2">
        <f t="shared" si="55"/>
        <v>-1.6730215073843313E-2</v>
      </c>
      <c r="F636" s="2">
        <f t="shared" si="59"/>
        <v>-1.512654983855696E-2</v>
      </c>
      <c r="G636" s="2">
        <f t="shared" si="57"/>
        <v>-1.6036652352863535E-3</v>
      </c>
      <c r="H636" s="2" t="str">
        <f t="shared" si="58"/>
        <v>Hold</v>
      </c>
    </row>
    <row r="637" spans="1:8" ht="13.5" x14ac:dyDescent="0.25">
      <c r="A637" s="3">
        <f>TITRES_STAT!B640</f>
        <v>43633</v>
      </c>
      <c r="B637" s="5">
        <f>TITRES_STAT!D640</f>
        <v>1.82</v>
      </c>
      <c r="C637" s="2">
        <f t="shared" si="54"/>
        <v>1.8302495076193235</v>
      </c>
      <c r="D637" s="2">
        <f t="shared" si="56"/>
        <v>1.8399727243151078</v>
      </c>
      <c r="E637" s="2">
        <f t="shared" si="55"/>
        <v>-9.7232166957843535E-3</v>
      </c>
      <c r="F637" s="2">
        <f t="shared" si="59"/>
        <v>-1.4045883210002439E-2</v>
      </c>
      <c r="G637" s="2">
        <f t="shared" si="57"/>
        <v>4.3226665142180858E-3</v>
      </c>
      <c r="H637" s="2" t="str">
        <f t="shared" si="58"/>
        <v>Sell</v>
      </c>
    </row>
    <row r="638" spans="1:8" ht="13.5" x14ac:dyDescent="0.25">
      <c r="A638" s="3">
        <f>TITRES_STAT!B641</f>
        <v>43634</v>
      </c>
      <c r="B638" s="5">
        <f>TITRES_STAT!D641</f>
        <v>1.82</v>
      </c>
      <c r="C638" s="2">
        <f t="shared" si="54"/>
        <v>1.8348265064471199</v>
      </c>
      <c r="D638" s="2">
        <f t="shared" si="56"/>
        <v>1.8384932632547293</v>
      </c>
      <c r="E638" s="2">
        <f t="shared" si="55"/>
        <v>-3.666756807609417E-3</v>
      </c>
      <c r="F638" s="2">
        <f t="shared" si="59"/>
        <v>-1.1970057929523836E-2</v>
      </c>
      <c r="G638" s="2">
        <f t="shared" si="57"/>
        <v>8.3033011219144186E-3</v>
      </c>
      <c r="H638" s="2" t="str">
        <f t="shared" si="58"/>
        <v>Sell</v>
      </c>
    </row>
    <row r="639" spans="1:8" ht="13.5" x14ac:dyDescent="0.25">
      <c r="A639" s="3">
        <f>TITRES_STAT!B642</f>
        <v>43635</v>
      </c>
      <c r="B639" s="5">
        <f>TITRES_STAT!D642</f>
        <v>1.82</v>
      </c>
      <c r="C639" s="2">
        <f t="shared" si="54"/>
        <v>1.8386993516091015</v>
      </c>
      <c r="D639" s="2">
        <f t="shared" si="56"/>
        <v>1.8371233919025269</v>
      </c>
      <c r="E639" s="2">
        <f t="shared" si="55"/>
        <v>1.5759597065745368E-3</v>
      </c>
      <c r="F639" s="2">
        <f t="shared" si="59"/>
        <v>-9.2608544023041611E-3</v>
      </c>
      <c r="G639" s="2">
        <f t="shared" si="57"/>
        <v>1.0836814108878698E-2</v>
      </c>
      <c r="H639" s="2" t="str">
        <f t="shared" si="58"/>
        <v>Sell</v>
      </c>
    </row>
    <row r="640" spans="1:8" ht="13.5" x14ac:dyDescent="0.25">
      <c r="A640" s="3">
        <f>TITRES_STAT!B643</f>
        <v>43636</v>
      </c>
      <c r="B640" s="5">
        <f>TITRES_STAT!D643</f>
        <v>1.82</v>
      </c>
      <c r="C640" s="2">
        <f t="shared" si="54"/>
        <v>1.8481302205923167</v>
      </c>
      <c r="D640" s="2">
        <f t="shared" si="56"/>
        <v>1.8358549925023397</v>
      </c>
      <c r="E640" s="2">
        <f t="shared" si="55"/>
        <v>1.2275228089976942E-2</v>
      </c>
      <c r="F640" s="2">
        <f t="shared" si="59"/>
        <v>-4.9536379038479404E-3</v>
      </c>
      <c r="G640" s="2">
        <f t="shared" si="57"/>
        <v>1.7228865993824883E-2</v>
      </c>
      <c r="H640" s="2" t="str">
        <f t="shared" si="58"/>
        <v>Sell</v>
      </c>
    </row>
    <row r="641" spans="1:8" ht="13.5" x14ac:dyDescent="0.25">
      <c r="A641" s="3">
        <f>TITRES_STAT!B644</f>
        <v>43637</v>
      </c>
      <c r="B641" s="5">
        <f>TITRES_STAT!D644</f>
        <v>1.85</v>
      </c>
      <c r="C641" s="2">
        <f t="shared" si="54"/>
        <v>1.8561101866550374</v>
      </c>
      <c r="D641" s="2">
        <f t="shared" si="56"/>
        <v>1.8369027708354999</v>
      </c>
      <c r="E641" s="2">
        <f t="shared" si="55"/>
        <v>1.9207415819537443E-2</v>
      </c>
      <c r="F641" s="2">
        <f t="shared" si="59"/>
        <v>-1.2142715917086346E-4</v>
      </c>
      <c r="G641" s="2">
        <f t="shared" si="57"/>
        <v>1.9328842978708308E-2</v>
      </c>
      <c r="H641" s="2" t="str">
        <f t="shared" si="58"/>
        <v>Sell</v>
      </c>
    </row>
    <row r="642" spans="1:8" ht="13.5" x14ac:dyDescent="0.25">
      <c r="A642" s="3">
        <f>TITRES_STAT!B645</f>
        <v>43640</v>
      </c>
      <c r="B642" s="5">
        <f>TITRES_STAT!D645</f>
        <v>1.85</v>
      </c>
      <c r="C642" s="2">
        <f t="shared" si="54"/>
        <v>1.8628624656311854</v>
      </c>
      <c r="D642" s="2">
        <f t="shared" si="56"/>
        <v>1.8378729359587962</v>
      </c>
      <c r="E642" s="2">
        <f t="shared" si="55"/>
        <v>2.498952967238921E-2</v>
      </c>
      <c r="F642" s="2">
        <f t="shared" si="59"/>
        <v>4.9007642071411516E-3</v>
      </c>
      <c r="G642" s="2">
        <f t="shared" si="57"/>
        <v>2.0088765465248057E-2</v>
      </c>
      <c r="H642" s="2" t="str">
        <f t="shared" si="58"/>
        <v>Sell</v>
      </c>
    </row>
    <row r="643" spans="1:8" ht="13.5" x14ac:dyDescent="0.25">
      <c r="A643" s="3">
        <f>TITRES_STAT!B646</f>
        <v>43641</v>
      </c>
      <c r="B643" s="5">
        <f>TITRES_STAT!D646</f>
        <v>1.8</v>
      </c>
      <c r="C643" s="2">
        <f t="shared" si="54"/>
        <v>1.8685759324571569</v>
      </c>
      <c r="D643" s="2">
        <f t="shared" si="56"/>
        <v>1.8350675332951816</v>
      </c>
      <c r="E643" s="2">
        <f t="shared" si="55"/>
        <v>3.3508399161975344E-2</v>
      </c>
      <c r="F643" s="2">
        <f t="shared" si="59"/>
        <v>1.0622291198107991E-2</v>
      </c>
      <c r="G643" s="2">
        <f t="shared" si="57"/>
        <v>2.2886107963867353E-2</v>
      </c>
      <c r="H643" s="2" t="str">
        <f t="shared" si="58"/>
        <v>Sell</v>
      </c>
    </row>
    <row r="644" spans="1:8" ht="13.5" x14ac:dyDescent="0.25">
      <c r="A644" s="3">
        <f>TITRES_STAT!B647</f>
        <v>43642</v>
      </c>
      <c r="B644" s="5">
        <f>TITRES_STAT!D647</f>
        <v>1.8</v>
      </c>
      <c r="C644" s="2">
        <f t="shared" si="54"/>
        <v>1.8734104043868252</v>
      </c>
      <c r="D644" s="2">
        <f t="shared" si="56"/>
        <v>1.8324699382362792</v>
      </c>
      <c r="E644" s="2">
        <f t="shared" si="55"/>
        <v>4.0940466150545918E-2</v>
      </c>
      <c r="F644" s="2">
        <f t="shared" si="59"/>
        <v>1.6685926188595577E-2</v>
      </c>
      <c r="G644" s="2">
        <f t="shared" si="57"/>
        <v>2.4254539961950341E-2</v>
      </c>
      <c r="H644" s="2" t="str">
        <f t="shared" si="58"/>
        <v>Sell</v>
      </c>
    </row>
    <row r="645" spans="1:8" ht="13.5" x14ac:dyDescent="0.25">
      <c r="A645" s="3">
        <f>TITRES_STAT!B648</f>
        <v>43643</v>
      </c>
      <c r="B645" s="5">
        <f>TITRES_STAT!D648</f>
        <v>1.8</v>
      </c>
      <c r="C645" s="2">
        <f t="shared" si="54"/>
        <v>1.8775011114042368</v>
      </c>
      <c r="D645" s="2">
        <f t="shared" si="56"/>
        <v>1.8300647576261844</v>
      </c>
      <c r="E645" s="2">
        <f t="shared" si="55"/>
        <v>4.7436353778052442E-2</v>
      </c>
      <c r="F645" s="2">
        <f t="shared" si="59"/>
        <v>2.2836011706486952E-2</v>
      </c>
      <c r="G645" s="2">
        <f t="shared" si="57"/>
        <v>2.460034207156549E-2</v>
      </c>
      <c r="H645" s="2" t="str">
        <f t="shared" si="58"/>
        <v>Sell</v>
      </c>
    </row>
    <row r="646" spans="1:8" ht="13.5" x14ac:dyDescent="0.25">
      <c r="A646" s="3">
        <f>TITRES_STAT!B649</f>
        <v>43644</v>
      </c>
      <c r="B646" s="5">
        <f>TITRES_STAT!D649</f>
        <v>1.8</v>
      </c>
      <c r="C646" s="2">
        <f t="shared" si="54"/>
        <v>1.8686547865728158</v>
      </c>
      <c r="D646" s="2">
        <f t="shared" si="56"/>
        <v>1.8278377385427633</v>
      </c>
      <c r="E646" s="2">
        <f t="shared" si="55"/>
        <v>4.0817048030052483E-2</v>
      </c>
      <c r="F646" s="2">
        <f t="shared" si="59"/>
        <v>2.6432218971200058E-2</v>
      </c>
      <c r="G646" s="2">
        <f t="shared" si="57"/>
        <v>1.4384829058852425E-2</v>
      </c>
      <c r="H646" s="2" t="str">
        <f t="shared" si="58"/>
        <v>Sell</v>
      </c>
    </row>
    <row r="647" spans="1:8" ht="13.5" x14ac:dyDescent="0.25">
      <c r="A647" s="3">
        <f>TITRES_STAT!B650</f>
        <v>43647</v>
      </c>
      <c r="B647" s="5">
        <f>TITRES_STAT!D650</f>
        <v>1.85</v>
      </c>
      <c r="C647" s="2">
        <f t="shared" si="54"/>
        <v>1.8611694347923826</v>
      </c>
      <c r="D647" s="2">
        <f t="shared" si="56"/>
        <v>1.8294793875395956</v>
      </c>
      <c r="E647" s="2">
        <f t="shared" si="55"/>
        <v>3.1690047252787013E-2</v>
      </c>
      <c r="F647" s="2">
        <f t="shared" si="59"/>
        <v>2.7483784627517452E-2</v>
      </c>
      <c r="G647" s="2">
        <f t="shared" si="57"/>
        <v>4.2062626252695606E-3</v>
      </c>
      <c r="H647" s="2" t="str">
        <f t="shared" si="58"/>
        <v>Sell</v>
      </c>
    </row>
    <row r="648" spans="1:8" ht="13.5" x14ac:dyDescent="0.25">
      <c r="A648" s="3">
        <f>TITRES_STAT!B651</f>
        <v>43648</v>
      </c>
      <c r="B648" s="5">
        <f>TITRES_STAT!D651</f>
        <v>1.85</v>
      </c>
      <c r="C648" s="2">
        <f t="shared" si="54"/>
        <v>1.8548356755935544</v>
      </c>
      <c r="D648" s="2">
        <f t="shared" si="56"/>
        <v>1.8309994329070329</v>
      </c>
      <c r="E648" s="2">
        <f t="shared" si="55"/>
        <v>2.3836242686521514E-2</v>
      </c>
      <c r="F648" s="2">
        <f t="shared" si="59"/>
        <v>2.6754276239318267E-2</v>
      </c>
      <c r="G648" s="2">
        <f t="shared" si="57"/>
        <v>-2.9180335527967532E-3</v>
      </c>
      <c r="H648" s="2" t="str">
        <f t="shared" si="58"/>
        <v>Hold</v>
      </c>
    </row>
    <row r="649" spans="1:8" ht="13.5" x14ac:dyDescent="0.25">
      <c r="A649" s="3">
        <f>TITRES_STAT!B652</f>
        <v>43649</v>
      </c>
      <c r="B649" s="5">
        <f>TITRES_STAT!D652</f>
        <v>1.85</v>
      </c>
      <c r="C649" s="2">
        <f t="shared" si="54"/>
        <v>1.8494763408868538</v>
      </c>
      <c r="D649" s="2">
        <f t="shared" si="56"/>
        <v>1.8324068823213269</v>
      </c>
      <c r="E649" s="2">
        <f t="shared" si="55"/>
        <v>1.7069458565526885E-2</v>
      </c>
      <c r="F649" s="2">
        <f t="shared" si="59"/>
        <v>2.4817312704559995E-2</v>
      </c>
      <c r="G649" s="2">
        <f t="shared" si="57"/>
        <v>-7.7478541390331099E-3</v>
      </c>
      <c r="H649" s="2" t="str">
        <f t="shared" si="58"/>
        <v>Hold</v>
      </c>
    </row>
    <row r="650" spans="1:8" ht="13.5" x14ac:dyDescent="0.25">
      <c r="A650" s="3">
        <f>TITRES_STAT!B653</f>
        <v>43650</v>
      </c>
      <c r="B650" s="5">
        <f>TITRES_STAT!D653</f>
        <v>1.85</v>
      </c>
      <c r="C650" s="2">
        <f t="shared" si="54"/>
        <v>1.8449415192119532</v>
      </c>
      <c r="D650" s="2">
        <f t="shared" si="56"/>
        <v>1.8337100762234508</v>
      </c>
      <c r="E650" s="2">
        <f t="shared" si="55"/>
        <v>1.1231442988502316E-2</v>
      </c>
      <c r="F650" s="2">
        <f t="shared" si="59"/>
        <v>2.2100138761348462E-2</v>
      </c>
      <c r="G650" s="2">
        <f t="shared" si="57"/>
        <v>-1.0868695772846146E-2</v>
      </c>
      <c r="H650" s="2" t="str">
        <f t="shared" si="58"/>
        <v>Hold</v>
      </c>
    </row>
    <row r="651" spans="1:8" ht="13.5" x14ac:dyDescent="0.25">
      <c r="A651" s="3">
        <f>TITRES_STAT!B654</f>
        <v>43651</v>
      </c>
      <c r="B651" s="5">
        <f>TITRES_STAT!D654</f>
        <v>1.85</v>
      </c>
      <c r="C651" s="2">
        <f t="shared" si="54"/>
        <v>1.8457197470254989</v>
      </c>
      <c r="D651" s="2">
        <f t="shared" si="56"/>
        <v>1.8349167372439359</v>
      </c>
      <c r="E651" s="2">
        <f t="shared" si="55"/>
        <v>1.0803009781563011E-2</v>
      </c>
      <c r="F651" s="2">
        <f t="shared" si="59"/>
        <v>1.9840712965391374E-2</v>
      </c>
      <c r="G651" s="2">
        <f t="shared" si="57"/>
        <v>-9.0377031838283634E-3</v>
      </c>
      <c r="H651" s="2" t="str">
        <f t="shared" si="58"/>
        <v>Hold</v>
      </c>
    </row>
    <row r="652" spans="1:8" ht="13.5" x14ac:dyDescent="0.25">
      <c r="A652" s="3">
        <f>TITRES_STAT!B655</f>
        <v>43654</v>
      </c>
      <c r="B652" s="5">
        <f>TITRES_STAT!D655</f>
        <v>1.85</v>
      </c>
      <c r="C652" s="2">
        <f t="shared" si="54"/>
        <v>1.8463782474831145</v>
      </c>
      <c r="D652" s="2">
        <f t="shared" si="56"/>
        <v>1.8360340159666073</v>
      </c>
      <c r="E652" s="2">
        <f t="shared" si="55"/>
        <v>1.0344231516507207E-2</v>
      </c>
      <c r="F652" s="2">
        <f t="shared" si="59"/>
        <v>1.7941416675614542E-2</v>
      </c>
      <c r="G652" s="2">
        <f t="shared" si="57"/>
        <v>-7.5971851591073343E-3</v>
      </c>
      <c r="H652" s="2" t="str">
        <f t="shared" si="58"/>
        <v>Hold</v>
      </c>
    </row>
    <row r="653" spans="1:8" ht="13.5" x14ac:dyDescent="0.25">
      <c r="A653" s="3">
        <f>TITRES_STAT!B656</f>
        <v>43655</v>
      </c>
      <c r="B653" s="5">
        <f>TITRES_STAT!D656</f>
        <v>1.8</v>
      </c>
      <c r="C653" s="2">
        <f t="shared" si="54"/>
        <v>1.8392431324857124</v>
      </c>
      <c r="D653" s="2">
        <f t="shared" si="56"/>
        <v>1.8333648295987104</v>
      </c>
      <c r="E653" s="2">
        <f t="shared" si="55"/>
        <v>5.8783028870019738E-3</v>
      </c>
      <c r="F653" s="2">
        <f t="shared" si="59"/>
        <v>1.5528793917892029E-2</v>
      </c>
      <c r="G653" s="2">
        <f t="shared" si="57"/>
        <v>-9.650491030890055E-3</v>
      </c>
      <c r="H653" s="2" t="str">
        <f t="shared" si="58"/>
        <v>Hold</v>
      </c>
    </row>
    <row r="654" spans="1:8" ht="13.5" x14ac:dyDescent="0.25">
      <c r="A654" s="3">
        <f>TITRES_STAT!B657</f>
        <v>43656</v>
      </c>
      <c r="B654" s="5">
        <f>TITRES_STAT!D657</f>
        <v>1.85</v>
      </c>
      <c r="C654" s="2">
        <f t="shared" si="54"/>
        <v>1.8332057274879103</v>
      </c>
      <c r="D654" s="2">
        <f t="shared" si="56"/>
        <v>1.8345970644432503</v>
      </c>
      <c r="E654" s="2">
        <f t="shared" si="55"/>
        <v>-1.3913369553399946E-3</v>
      </c>
      <c r="F654" s="2">
        <f t="shared" si="59"/>
        <v>1.2144767743245624E-2</v>
      </c>
      <c r="G654" s="2">
        <f t="shared" si="57"/>
        <v>-1.3536104698585618E-2</v>
      </c>
      <c r="H654" s="2" t="str">
        <f t="shared" si="58"/>
        <v>Hold</v>
      </c>
    </row>
    <row r="655" spans="1:8" ht="13.5" x14ac:dyDescent="0.25">
      <c r="A655" s="3">
        <f>TITRES_STAT!B658</f>
        <v>43657</v>
      </c>
      <c r="B655" s="5">
        <f>TITRES_STAT!D658</f>
        <v>1.85</v>
      </c>
      <c r="C655" s="2">
        <f t="shared" ref="C655:C718" si="60">$C$4*B645+C654*(1-$C$4)</f>
        <v>1.828097154028232</v>
      </c>
      <c r="D655" s="2">
        <f t="shared" si="56"/>
        <v>1.8357380226326392</v>
      </c>
      <c r="E655" s="2">
        <f t="shared" si="55"/>
        <v>-7.6408686044071583E-3</v>
      </c>
      <c r="F655" s="2">
        <f t="shared" si="59"/>
        <v>8.1876404737150684E-3</v>
      </c>
      <c r="G655" s="2">
        <f t="shared" si="57"/>
        <v>-1.5828509078122228E-2</v>
      </c>
      <c r="H655" s="2" t="str">
        <f t="shared" si="58"/>
        <v>Hold</v>
      </c>
    </row>
    <row r="656" spans="1:8" ht="13.5" x14ac:dyDescent="0.25">
      <c r="A656" s="3">
        <f>TITRES_STAT!B659</f>
        <v>43658</v>
      </c>
      <c r="B656" s="5">
        <f>TITRES_STAT!D659</f>
        <v>1.8</v>
      </c>
      <c r="C656" s="2">
        <f t="shared" si="60"/>
        <v>1.8237745149469657</v>
      </c>
      <c r="D656" s="2">
        <f t="shared" si="56"/>
        <v>1.8330907616968881</v>
      </c>
      <c r="E656" s="2">
        <f t="shared" si="55"/>
        <v>-9.3162467499223744E-3</v>
      </c>
      <c r="F656" s="2">
        <f t="shared" si="59"/>
        <v>4.6868630289875809E-3</v>
      </c>
      <c r="G656" s="2">
        <f t="shared" si="57"/>
        <v>-1.4003109778909955E-2</v>
      </c>
      <c r="H656" s="2" t="str">
        <f t="shared" si="58"/>
        <v>Hold</v>
      </c>
    </row>
    <row r="657" spans="1:8" ht="13.5" x14ac:dyDescent="0.25">
      <c r="A657" s="3">
        <f>TITRES_STAT!B660</f>
        <v>43661</v>
      </c>
      <c r="B657" s="5">
        <f>TITRES_STAT!D660</f>
        <v>1.8</v>
      </c>
      <c r="C657" s="2">
        <f t="shared" si="60"/>
        <v>1.8278092049551249</v>
      </c>
      <c r="D657" s="2">
        <f t="shared" si="56"/>
        <v>1.8306395941637852</v>
      </c>
      <c r="E657" s="2">
        <f t="shared" si="55"/>
        <v>-2.8303892086603E-3</v>
      </c>
      <c r="F657" s="2">
        <f t="shared" si="59"/>
        <v>3.1834125814580051E-3</v>
      </c>
      <c r="G657" s="2">
        <f t="shared" si="57"/>
        <v>-6.013801790118305E-3</v>
      </c>
      <c r="H657" s="2" t="str">
        <f t="shared" si="58"/>
        <v>Hold</v>
      </c>
    </row>
    <row r="658" spans="1:8" ht="13.5" x14ac:dyDescent="0.25">
      <c r="A658" s="3">
        <f>TITRES_STAT!B661</f>
        <v>43662</v>
      </c>
      <c r="B658" s="5">
        <f>TITRES_STAT!D661</f>
        <v>1.8</v>
      </c>
      <c r="C658" s="2">
        <f t="shared" si="60"/>
        <v>1.8312231734235673</v>
      </c>
      <c r="D658" s="2">
        <f t="shared" si="56"/>
        <v>1.8283699945960974</v>
      </c>
      <c r="E658" s="2">
        <f t="shared" si="55"/>
        <v>2.8531788274699377E-3</v>
      </c>
      <c r="F658" s="2">
        <f t="shared" si="59"/>
        <v>3.1173658306603916E-3</v>
      </c>
      <c r="G658" s="2">
        <f t="shared" si="57"/>
        <v>-2.6418700319045391E-4</v>
      </c>
      <c r="H658" s="2" t="str">
        <f t="shared" si="58"/>
        <v>Hold</v>
      </c>
    </row>
    <row r="659" spans="1:8" ht="13.5" x14ac:dyDescent="0.25">
      <c r="A659" s="3">
        <f>TITRES_STAT!B662</f>
        <v>43663</v>
      </c>
      <c r="B659" s="5">
        <f>TITRES_STAT!D662</f>
        <v>1.84</v>
      </c>
      <c r="C659" s="2">
        <f t="shared" si="60"/>
        <v>1.8341119159737878</v>
      </c>
      <c r="D659" s="2">
        <f t="shared" si="56"/>
        <v>1.8292314764778681</v>
      </c>
      <c r="E659" s="2">
        <f t="shared" si="55"/>
        <v>4.8804394959196529E-3</v>
      </c>
      <c r="F659" s="2">
        <f t="shared" si="59"/>
        <v>3.4699805637122441E-3</v>
      </c>
      <c r="G659" s="2">
        <f t="shared" si="57"/>
        <v>1.4104589322074088E-3</v>
      </c>
      <c r="H659" s="2" t="str">
        <f t="shared" si="58"/>
        <v>Sell</v>
      </c>
    </row>
    <row r="660" spans="1:8" ht="13.5" x14ac:dyDescent="0.25">
      <c r="A660" s="3">
        <f>TITRES_STAT!B663</f>
        <v>43664</v>
      </c>
      <c r="B660" s="5">
        <f>TITRES_STAT!D663</f>
        <v>1.84</v>
      </c>
      <c r="C660" s="2">
        <f t="shared" si="60"/>
        <v>1.8365562365932051</v>
      </c>
      <c r="D660" s="2">
        <f t="shared" si="56"/>
        <v>1.830029144886915</v>
      </c>
      <c r="E660" s="2">
        <f t="shared" si="55"/>
        <v>6.5270917062900669E-3</v>
      </c>
      <c r="F660" s="2">
        <f t="shared" si="59"/>
        <v>4.081402792227809E-3</v>
      </c>
      <c r="G660" s="2">
        <f t="shared" si="57"/>
        <v>2.4456889140622579E-3</v>
      </c>
      <c r="H660" s="2" t="str">
        <f t="shared" si="58"/>
        <v>Sell</v>
      </c>
    </row>
    <row r="661" spans="1:8" ht="13.5" x14ac:dyDescent="0.25">
      <c r="A661" s="3">
        <f>TITRES_STAT!B664</f>
        <v>43665</v>
      </c>
      <c r="B661" s="5">
        <f>TITRES_STAT!D664</f>
        <v>1.84</v>
      </c>
      <c r="C661" s="2">
        <f t="shared" si="60"/>
        <v>1.8386245078865582</v>
      </c>
      <c r="D661" s="2">
        <f t="shared" si="56"/>
        <v>1.8307677267471436</v>
      </c>
      <c r="E661" s="2">
        <f t="shared" si="55"/>
        <v>7.8567811394145703E-3</v>
      </c>
      <c r="F661" s="2">
        <f t="shared" si="59"/>
        <v>4.8364784616651618E-3</v>
      </c>
      <c r="G661" s="2">
        <f t="shared" si="57"/>
        <v>3.0203026777494086E-3</v>
      </c>
      <c r="H661" s="2" t="str">
        <f t="shared" si="58"/>
        <v>Sell</v>
      </c>
    </row>
    <row r="662" spans="1:8" ht="13.5" x14ac:dyDescent="0.25">
      <c r="A662" s="3">
        <f>TITRES_STAT!B665</f>
        <v>43668</v>
      </c>
      <c r="B662" s="5">
        <f>TITRES_STAT!D665</f>
        <v>1.84</v>
      </c>
      <c r="C662" s="2">
        <f t="shared" si="60"/>
        <v>1.8403745835963186</v>
      </c>
      <c r="D662" s="2">
        <f t="shared" si="56"/>
        <v>1.8314515988399478</v>
      </c>
      <c r="E662" s="2">
        <f t="shared" si="55"/>
        <v>8.9229847563707665E-3</v>
      </c>
      <c r="F662" s="2">
        <f t="shared" si="59"/>
        <v>5.6537797206062832E-3</v>
      </c>
      <c r="G662" s="2">
        <f t="shared" si="57"/>
        <v>3.2692050357644832E-3</v>
      </c>
      <c r="H662" s="2" t="str">
        <f t="shared" si="58"/>
        <v>Sell</v>
      </c>
    </row>
    <row r="663" spans="1:8" ht="13.5" x14ac:dyDescent="0.25">
      <c r="A663" s="3">
        <f>TITRES_STAT!B666</f>
        <v>43669</v>
      </c>
      <c r="B663" s="5">
        <f>TITRES_STAT!D666</f>
        <v>1.84</v>
      </c>
      <c r="C663" s="2">
        <f t="shared" si="60"/>
        <v>1.8341631091968851</v>
      </c>
      <c r="D663" s="2">
        <f t="shared" si="56"/>
        <v>1.8320848137406924</v>
      </c>
      <c r="E663" s="2">
        <f t="shared" si="55"/>
        <v>2.078295456192647E-3</v>
      </c>
      <c r="F663" s="2">
        <f t="shared" si="59"/>
        <v>4.938682867723556E-3</v>
      </c>
      <c r="G663" s="2">
        <f t="shared" si="57"/>
        <v>-2.860387411530909E-3</v>
      </c>
      <c r="H663" s="2" t="str">
        <f t="shared" si="58"/>
        <v>Hold</v>
      </c>
    </row>
    <row r="664" spans="1:8" ht="13.5" x14ac:dyDescent="0.25">
      <c r="A664" s="3">
        <f>TITRES_STAT!B667</f>
        <v>43670</v>
      </c>
      <c r="B664" s="5">
        <f>TITRES_STAT!D667</f>
        <v>1.84</v>
      </c>
      <c r="C664" s="2">
        <f t="shared" si="60"/>
        <v>1.836599553935826</v>
      </c>
      <c r="D664" s="2">
        <f t="shared" si="56"/>
        <v>1.8326711238339746</v>
      </c>
      <c r="E664" s="2">
        <f t="shared" si="55"/>
        <v>3.928430101851399E-3</v>
      </c>
      <c r="F664" s="2">
        <f t="shared" si="59"/>
        <v>4.7366323145491248E-3</v>
      </c>
      <c r="G664" s="2">
        <f t="shared" si="57"/>
        <v>-8.082022126977258E-4</v>
      </c>
      <c r="H664" s="2" t="str">
        <f t="shared" si="58"/>
        <v>Hold</v>
      </c>
    </row>
    <row r="665" spans="1:8" ht="13.5" x14ac:dyDescent="0.25">
      <c r="A665" s="3">
        <f>TITRES_STAT!B668</f>
        <v>43672</v>
      </c>
      <c r="B665" s="5">
        <f>TITRES_STAT!D668</f>
        <v>1.84</v>
      </c>
      <c r="C665" s="2">
        <f t="shared" si="60"/>
        <v>1.838661161022622</v>
      </c>
      <c r="D665" s="2">
        <f t="shared" si="56"/>
        <v>1.8332140035499764</v>
      </c>
      <c r="E665" s="2">
        <f t="shared" si="55"/>
        <v>5.4471574726455696E-3</v>
      </c>
      <c r="F665" s="2">
        <f t="shared" si="59"/>
        <v>4.8787373461684144E-3</v>
      </c>
      <c r="G665" s="2">
        <f t="shared" si="57"/>
        <v>5.6842012647715517E-4</v>
      </c>
      <c r="H665" s="2" t="str">
        <f t="shared" si="58"/>
        <v>Sell</v>
      </c>
    </row>
    <row r="666" spans="1:8" ht="13.5" x14ac:dyDescent="0.25">
      <c r="A666" s="3">
        <f>TITRES_STAT!B669</f>
        <v>43675</v>
      </c>
      <c r="B666" s="5">
        <f>TITRES_STAT!D669</f>
        <v>1.84</v>
      </c>
      <c r="C666" s="2">
        <f t="shared" si="60"/>
        <v>1.832713290096065</v>
      </c>
      <c r="D666" s="2">
        <f t="shared" si="56"/>
        <v>1.833716669953682</v>
      </c>
      <c r="E666" s="2">
        <f t="shared" si="55"/>
        <v>-1.0033798576170039E-3</v>
      </c>
      <c r="F666" s="2">
        <f t="shared" si="59"/>
        <v>3.702313905411331E-3</v>
      </c>
      <c r="G666" s="2">
        <f t="shared" si="57"/>
        <v>-4.7056937630283353E-3</v>
      </c>
      <c r="H666" s="2" t="str">
        <f t="shared" si="58"/>
        <v>Hold</v>
      </c>
    </row>
    <row r="667" spans="1:8" ht="13.5" x14ac:dyDescent="0.25">
      <c r="A667" s="3">
        <f>TITRES_STAT!B670</f>
        <v>43676</v>
      </c>
      <c r="B667" s="5">
        <f>TITRES_STAT!D670</f>
        <v>1.84</v>
      </c>
      <c r="C667" s="2">
        <f t="shared" si="60"/>
        <v>1.8276804762351317</v>
      </c>
      <c r="D667" s="2">
        <f t="shared" si="56"/>
        <v>1.8341821018089648</v>
      </c>
      <c r="E667" s="2">
        <f t="shared" si="55"/>
        <v>-6.5016255738330475E-3</v>
      </c>
      <c r="F667" s="2">
        <f t="shared" si="59"/>
        <v>1.6615260095624554E-3</v>
      </c>
      <c r="G667" s="2">
        <f t="shared" si="57"/>
        <v>-8.1631515833955025E-3</v>
      </c>
      <c r="H667" s="2" t="str">
        <f t="shared" si="58"/>
        <v>Hold</v>
      </c>
    </row>
    <row r="668" spans="1:8" ht="13.5" x14ac:dyDescent="0.25">
      <c r="A668" s="3">
        <f>TITRES_STAT!B671</f>
        <v>43677</v>
      </c>
      <c r="B668" s="5">
        <f>TITRES_STAT!D671</f>
        <v>1.84</v>
      </c>
      <c r="C668" s="2">
        <f t="shared" si="60"/>
        <v>1.8234219414297268</v>
      </c>
      <c r="D668" s="2">
        <f t="shared" si="56"/>
        <v>1.834613057230523</v>
      </c>
      <c r="E668" s="2">
        <f t="shared" ref="E668:E731" si="61">C668-D668</f>
        <v>-1.1191115800796236E-2</v>
      </c>
      <c r="F668" s="2">
        <f t="shared" si="59"/>
        <v>-9.0900235250928317E-4</v>
      </c>
      <c r="G668" s="2">
        <f t="shared" si="57"/>
        <v>-1.0282113448286953E-2</v>
      </c>
      <c r="H668" s="2" t="str">
        <f t="shared" si="58"/>
        <v>Hold</v>
      </c>
    </row>
    <row r="669" spans="1:8" ht="13.5" x14ac:dyDescent="0.25">
      <c r="A669" s="3">
        <f>TITRES_STAT!B672</f>
        <v>43678</v>
      </c>
      <c r="B669" s="5">
        <f>TITRES_STAT!D672</f>
        <v>1.84</v>
      </c>
      <c r="C669" s="2">
        <f t="shared" si="60"/>
        <v>1.8259724119789995</v>
      </c>
      <c r="D669" s="2">
        <f t="shared" ref="D669:D732" si="62">$D$4*B669+(1-$D$4)*D668</f>
        <v>1.835012090028262</v>
      </c>
      <c r="E669" s="2">
        <f t="shared" si="61"/>
        <v>-9.0396780492625339E-3</v>
      </c>
      <c r="F669" s="2">
        <f t="shared" si="59"/>
        <v>-2.5351374918599337E-3</v>
      </c>
      <c r="G669" s="2">
        <f t="shared" si="57"/>
        <v>-6.5045405574026003E-3</v>
      </c>
      <c r="H669" s="2" t="str">
        <f t="shared" si="58"/>
        <v>Hold</v>
      </c>
    </row>
    <row r="670" spans="1:8" ht="13.5" x14ac:dyDescent="0.25">
      <c r="A670" s="3">
        <f>TITRES_STAT!B673</f>
        <v>43679</v>
      </c>
      <c r="B670" s="5">
        <f>TITRES_STAT!D673</f>
        <v>1.84</v>
      </c>
      <c r="C670" s="2">
        <f t="shared" si="60"/>
        <v>1.8281305024437686</v>
      </c>
      <c r="D670" s="2">
        <f t="shared" si="62"/>
        <v>1.8353815648409835</v>
      </c>
      <c r="E670" s="2">
        <f t="shared" si="61"/>
        <v>-7.2510623972148469E-3</v>
      </c>
      <c r="F670" s="2">
        <f t="shared" si="59"/>
        <v>-3.4783224729309165E-3</v>
      </c>
      <c r="G670" s="2">
        <f t="shared" si="57"/>
        <v>-3.7727399242839304E-3</v>
      </c>
      <c r="H670" s="2" t="str">
        <f t="shared" si="58"/>
        <v>Hold</v>
      </c>
    </row>
    <row r="671" spans="1:8" ht="13.5" x14ac:dyDescent="0.25">
      <c r="A671" s="3">
        <f>TITRES_STAT!B674</f>
        <v>43682</v>
      </c>
      <c r="B671" s="5">
        <f>TITRES_STAT!D674</f>
        <v>1.84</v>
      </c>
      <c r="C671" s="2">
        <f t="shared" si="60"/>
        <v>1.8299565789908812</v>
      </c>
      <c r="D671" s="2">
        <f t="shared" si="62"/>
        <v>1.8357236711490588</v>
      </c>
      <c r="E671" s="2">
        <f t="shared" si="61"/>
        <v>-5.7670921581776113E-3</v>
      </c>
      <c r="F671" s="2">
        <f t="shared" si="59"/>
        <v>-3.9360764099802556E-3</v>
      </c>
      <c r="G671" s="2">
        <f t="shared" si="57"/>
        <v>-1.8310157481973557E-3</v>
      </c>
      <c r="H671" s="2" t="str">
        <f t="shared" si="58"/>
        <v>Hold</v>
      </c>
    </row>
    <row r="672" spans="1:8" ht="13.5" x14ac:dyDescent="0.25">
      <c r="A672" s="3">
        <f>TITRES_STAT!B675</f>
        <v>43683</v>
      </c>
      <c r="B672" s="5">
        <f>TITRES_STAT!D675</f>
        <v>1.84</v>
      </c>
      <c r="C672" s="2">
        <f t="shared" si="60"/>
        <v>1.8315017206845918</v>
      </c>
      <c r="D672" s="2">
        <f t="shared" si="62"/>
        <v>1.8360404362491285</v>
      </c>
      <c r="E672" s="2">
        <f t="shared" si="61"/>
        <v>-4.5387155645366661E-3</v>
      </c>
      <c r="F672" s="2">
        <f t="shared" si="59"/>
        <v>-4.0566042408915377E-3</v>
      </c>
      <c r="G672" s="2">
        <f t="shared" si="57"/>
        <v>-4.821113236451284E-4</v>
      </c>
      <c r="H672" s="2" t="str">
        <f t="shared" si="58"/>
        <v>Hold</v>
      </c>
    </row>
    <row r="673" spans="1:8" ht="13.5" x14ac:dyDescent="0.25">
      <c r="A673" s="3">
        <f>TITRES_STAT!B676</f>
        <v>43684</v>
      </c>
      <c r="B673" s="5">
        <f>TITRES_STAT!D676</f>
        <v>1.84</v>
      </c>
      <c r="C673" s="2">
        <f t="shared" si="60"/>
        <v>1.8328091482715778</v>
      </c>
      <c r="D673" s="2">
        <f t="shared" si="62"/>
        <v>1.8363337372677115</v>
      </c>
      <c r="E673" s="2">
        <f t="shared" si="61"/>
        <v>-3.5245889961337262E-3</v>
      </c>
      <c r="F673" s="2">
        <f t="shared" si="59"/>
        <v>-3.9502011919399756E-3</v>
      </c>
      <c r="G673" s="2">
        <f t="shared" si="57"/>
        <v>4.2561219580624938E-4</v>
      </c>
      <c r="H673" s="2" t="str">
        <f t="shared" si="58"/>
        <v>Sell</v>
      </c>
    </row>
    <row r="674" spans="1:8" ht="13.5" x14ac:dyDescent="0.25">
      <c r="A674" s="3">
        <f>TITRES_STAT!B677</f>
        <v>43685</v>
      </c>
      <c r="B674" s="5">
        <f>TITRES_STAT!D677</f>
        <v>1.84</v>
      </c>
      <c r="C674" s="2">
        <f t="shared" si="60"/>
        <v>1.8339154331528738</v>
      </c>
      <c r="D674" s="2">
        <f t="shared" si="62"/>
        <v>1.8366053122849182</v>
      </c>
      <c r="E674" s="2">
        <f t="shared" si="61"/>
        <v>-2.6898791320444371E-3</v>
      </c>
      <c r="F674" s="2">
        <f t="shared" si="59"/>
        <v>-3.6981367799608683E-3</v>
      </c>
      <c r="G674" s="2">
        <f t="shared" si="57"/>
        <v>1.0082576479164313E-3</v>
      </c>
      <c r="H674" s="2" t="str">
        <f t="shared" si="58"/>
        <v>Sell</v>
      </c>
    </row>
    <row r="675" spans="1:8" ht="13.5" x14ac:dyDescent="0.25">
      <c r="A675" s="3">
        <f>TITRES_STAT!B678</f>
        <v>43686</v>
      </c>
      <c r="B675" s="5">
        <f>TITRES_STAT!D678</f>
        <v>1.84</v>
      </c>
      <c r="C675" s="2">
        <f t="shared" si="60"/>
        <v>1.8348515203601239</v>
      </c>
      <c r="D675" s="2">
        <f t="shared" si="62"/>
        <v>1.8368567706341836</v>
      </c>
      <c r="E675" s="2">
        <f t="shared" si="61"/>
        <v>-2.0052502740597333E-3</v>
      </c>
      <c r="F675" s="2">
        <f t="shared" si="59"/>
        <v>-3.3595594787806417E-3</v>
      </c>
      <c r="G675" s="2">
        <f t="shared" si="57"/>
        <v>1.3543092047209083E-3</v>
      </c>
      <c r="H675" s="2" t="str">
        <f t="shared" si="58"/>
        <v>Sell</v>
      </c>
    </row>
    <row r="676" spans="1:8" ht="13.5" x14ac:dyDescent="0.25">
      <c r="A676" s="3">
        <f>TITRES_STAT!B679</f>
        <v>43691</v>
      </c>
      <c r="B676" s="5">
        <f>TITRES_STAT!D679</f>
        <v>1.84</v>
      </c>
      <c r="C676" s="2">
        <f t="shared" si="60"/>
        <v>1.835643594150874</v>
      </c>
      <c r="D676" s="2">
        <f t="shared" si="62"/>
        <v>1.8370896024390591</v>
      </c>
      <c r="E676" s="2">
        <f t="shared" si="61"/>
        <v>-1.4460082881850855E-3</v>
      </c>
      <c r="F676" s="2">
        <f t="shared" si="59"/>
        <v>-2.9768492406615308E-3</v>
      </c>
      <c r="G676" s="2">
        <f t="shared" ref="G676:G739" si="63">E676-F676</f>
        <v>1.5308409524764453E-3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43692</v>
      </c>
      <c r="B677" s="5">
        <f>TITRES_STAT!D680</f>
        <v>1.83</v>
      </c>
      <c r="C677" s="2">
        <f t="shared" si="60"/>
        <v>1.8363138104353549</v>
      </c>
      <c r="D677" s="2">
        <f t="shared" si="62"/>
        <v>1.8365644467028326</v>
      </c>
      <c r="E677" s="2">
        <f t="shared" si="61"/>
        <v>-2.5063626747767742E-4</v>
      </c>
      <c r="F677" s="2">
        <f t="shared" ref="F677:F740" si="65">(E677*(2/(10)))+((1-(2/10))*F676)</f>
        <v>-2.4316066460247604E-3</v>
      </c>
      <c r="G677" s="2">
        <f t="shared" si="63"/>
        <v>2.180970378547083E-3</v>
      </c>
      <c r="H677" s="2" t="str">
        <f t="shared" si="64"/>
        <v>Sell</v>
      </c>
    </row>
    <row r="678" spans="1:8" ht="13.5" x14ac:dyDescent="0.25">
      <c r="A678" s="3">
        <f>TITRES_STAT!B681</f>
        <v>43693</v>
      </c>
      <c r="B678" s="5">
        <f>TITRES_STAT!D681</f>
        <v>1.83</v>
      </c>
      <c r="C678" s="2">
        <f t="shared" si="60"/>
        <v>1.8368809165222233</v>
      </c>
      <c r="D678" s="2">
        <f t="shared" si="62"/>
        <v>1.8360781913915116</v>
      </c>
      <c r="E678" s="2">
        <f t="shared" si="61"/>
        <v>8.0272513071166784E-4</v>
      </c>
      <c r="F678" s="2">
        <f t="shared" si="65"/>
        <v>-1.7847402906774749E-3</v>
      </c>
      <c r="G678" s="2">
        <f t="shared" si="63"/>
        <v>2.5874654213891429E-3</v>
      </c>
      <c r="H678" s="2" t="str">
        <f t="shared" si="64"/>
        <v>Sell</v>
      </c>
    </row>
    <row r="679" spans="1:8" ht="13.5" x14ac:dyDescent="0.25">
      <c r="A679" s="3">
        <f>TITRES_STAT!B682</f>
        <v>43696</v>
      </c>
      <c r="B679" s="5">
        <f>TITRES_STAT!D682</f>
        <v>1.83</v>
      </c>
      <c r="C679" s="2">
        <f t="shared" si="60"/>
        <v>1.8373607755188042</v>
      </c>
      <c r="D679" s="2">
        <f t="shared" si="62"/>
        <v>1.8356279549921406</v>
      </c>
      <c r="E679" s="2">
        <f t="shared" si="61"/>
        <v>1.7328205266635699E-3</v>
      </c>
      <c r="F679" s="2">
        <f t="shared" si="65"/>
        <v>-1.081228127209266E-3</v>
      </c>
      <c r="G679" s="2">
        <f t="shared" si="63"/>
        <v>2.8140486538728356E-3</v>
      </c>
      <c r="H679" s="2" t="str">
        <f t="shared" si="64"/>
        <v>Sell</v>
      </c>
    </row>
    <row r="680" spans="1:8" ht="13.5" x14ac:dyDescent="0.25">
      <c r="A680" s="3">
        <f>TITRES_STAT!B683</f>
        <v>43697</v>
      </c>
      <c r="B680" s="5">
        <f>TITRES_STAT!D683</f>
        <v>1.8</v>
      </c>
      <c r="C680" s="2">
        <f t="shared" si="60"/>
        <v>1.8377668100543727</v>
      </c>
      <c r="D680" s="2">
        <f t="shared" si="62"/>
        <v>1.8329888472149449</v>
      </c>
      <c r="E680" s="2">
        <f t="shared" si="61"/>
        <v>4.777962839427774E-3</v>
      </c>
      <c r="F680" s="2">
        <f t="shared" si="65"/>
        <v>9.0610066118142077E-5</v>
      </c>
      <c r="G680" s="2">
        <f t="shared" si="63"/>
        <v>4.6873527733096321E-3</v>
      </c>
      <c r="H680" s="2" t="str">
        <f t="shared" si="64"/>
        <v>Sell</v>
      </c>
    </row>
    <row r="681" spans="1:8" ht="13.5" x14ac:dyDescent="0.25">
      <c r="A681" s="3">
        <f>TITRES_STAT!B684</f>
        <v>43698</v>
      </c>
      <c r="B681" s="5">
        <f>TITRES_STAT!D684</f>
        <v>1.8</v>
      </c>
      <c r="C681" s="2">
        <f t="shared" si="60"/>
        <v>1.8381103777383152</v>
      </c>
      <c r="D681" s="2">
        <f t="shared" si="62"/>
        <v>1.8305452289027269</v>
      </c>
      <c r="E681" s="2">
        <f t="shared" si="61"/>
        <v>7.5651488355883423E-3</v>
      </c>
      <c r="F681" s="2">
        <f t="shared" si="65"/>
        <v>1.5855178200121823E-3</v>
      </c>
      <c r="G681" s="2">
        <f t="shared" si="63"/>
        <v>5.9796310155761602E-3</v>
      </c>
      <c r="H681" s="2" t="str">
        <f t="shared" si="64"/>
        <v>Sell</v>
      </c>
    </row>
    <row r="682" spans="1:8" ht="13.5" x14ac:dyDescent="0.25">
      <c r="A682" s="3">
        <f>TITRES_STAT!B685</f>
        <v>43699</v>
      </c>
      <c r="B682" s="5">
        <f>TITRES_STAT!D685</f>
        <v>1.8</v>
      </c>
      <c r="C682" s="2">
        <f t="shared" si="60"/>
        <v>1.8384010888554974</v>
      </c>
      <c r="D682" s="2">
        <f t="shared" si="62"/>
        <v>1.8282826193543766</v>
      </c>
      <c r="E682" s="2">
        <f t="shared" si="61"/>
        <v>1.0118469501120719E-2</v>
      </c>
      <c r="F682" s="2">
        <f t="shared" si="65"/>
        <v>3.2921081562338897E-3</v>
      </c>
      <c r="G682" s="2">
        <f t="shared" si="63"/>
        <v>6.8263613448868296E-3</v>
      </c>
      <c r="H682" s="2" t="str">
        <f t="shared" si="64"/>
        <v>Sell</v>
      </c>
    </row>
    <row r="683" spans="1:8" ht="13.5" x14ac:dyDescent="0.25">
      <c r="A683" s="3">
        <f>TITRES_STAT!B686</f>
        <v>43700</v>
      </c>
      <c r="B683" s="5">
        <f>TITRES_STAT!D686</f>
        <v>1.72</v>
      </c>
      <c r="C683" s="2">
        <f t="shared" si="60"/>
        <v>1.8386470751854209</v>
      </c>
      <c r="D683" s="2">
        <f t="shared" si="62"/>
        <v>1.8202616845873858</v>
      </c>
      <c r="E683" s="2">
        <f t="shared" si="61"/>
        <v>1.8385390598035123E-2</v>
      </c>
      <c r="F683" s="2">
        <f t="shared" si="65"/>
        <v>6.3107646445941367E-3</v>
      </c>
      <c r="G683" s="2">
        <f t="shared" si="63"/>
        <v>1.2074625953440986E-2</v>
      </c>
      <c r="H683" s="2" t="str">
        <f t="shared" si="64"/>
        <v>Sell</v>
      </c>
    </row>
    <row r="684" spans="1:8" ht="13.5" x14ac:dyDescent="0.25">
      <c r="A684" s="3">
        <f>TITRES_STAT!B687</f>
        <v>43703</v>
      </c>
      <c r="B684" s="5">
        <f>TITRES_STAT!D687</f>
        <v>1.65</v>
      </c>
      <c r="C684" s="2">
        <f t="shared" si="60"/>
        <v>1.8388552174645869</v>
      </c>
      <c r="D684" s="2">
        <f t="shared" si="62"/>
        <v>1.8076497079512832</v>
      </c>
      <c r="E684" s="2">
        <f t="shared" si="61"/>
        <v>3.1205509513303697E-2</v>
      </c>
      <c r="F684" s="2">
        <f t="shared" si="65"/>
        <v>1.1289713618336049E-2</v>
      </c>
      <c r="G684" s="2">
        <f t="shared" si="63"/>
        <v>1.9915795894967649E-2</v>
      </c>
      <c r="H684" s="2" t="str">
        <f t="shared" si="64"/>
        <v>Sell</v>
      </c>
    </row>
    <row r="685" spans="1:8" ht="13.5" x14ac:dyDescent="0.25">
      <c r="A685" s="3">
        <f>TITRES_STAT!B688</f>
        <v>43704</v>
      </c>
      <c r="B685" s="5">
        <f>TITRES_STAT!D688</f>
        <v>1.69</v>
      </c>
      <c r="C685" s="2">
        <f t="shared" si="60"/>
        <v>1.8390313378546503</v>
      </c>
      <c r="D685" s="2">
        <f t="shared" si="62"/>
        <v>1.7989349147697067</v>
      </c>
      <c r="E685" s="2">
        <f t="shared" si="61"/>
        <v>4.0096423084943655E-2</v>
      </c>
      <c r="F685" s="2">
        <f t="shared" si="65"/>
        <v>1.7051055511657569E-2</v>
      </c>
      <c r="G685" s="2">
        <f t="shared" si="63"/>
        <v>2.3045367573286086E-2</v>
      </c>
      <c r="H685" s="2" t="str">
        <f t="shared" si="64"/>
        <v>Sell</v>
      </c>
    </row>
    <row r="686" spans="1:8" ht="13.5" x14ac:dyDescent="0.25">
      <c r="A686" s="3">
        <f>TITRES_STAT!B689</f>
        <v>43705</v>
      </c>
      <c r="B686" s="5">
        <f>TITRES_STAT!D689</f>
        <v>1.79</v>
      </c>
      <c r="C686" s="2">
        <f t="shared" si="60"/>
        <v>1.8391803628000889</v>
      </c>
      <c r="D686" s="2">
        <f t="shared" si="62"/>
        <v>1.7982730692312099</v>
      </c>
      <c r="E686" s="2">
        <f t="shared" si="61"/>
        <v>4.0907293568879011E-2</v>
      </c>
      <c r="F686" s="2">
        <f t="shared" si="65"/>
        <v>2.182230312310186E-2</v>
      </c>
      <c r="G686" s="2">
        <f t="shared" si="63"/>
        <v>1.9084990445777151E-2</v>
      </c>
      <c r="H686" s="2" t="str">
        <f t="shared" si="64"/>
        <v>Sell</v>
      </c>
    </row>
    <row r="687" spans="1:8" ht="13.5" x14ac:dyDescent="0.25">
      <c r="A687" s="3">
        <f>TITRES_STAT!B690</f>
        <v>43706</v>
      </c>
      <c r="B687" s="5">
        <f>TITRES_STAT!D690</f>
        <v>1.84</v>
      </c>
      <c r="C687" s="2">
        <f t="shared" si="60"/>
        <v>1.8377679992923828</v>
      </c>
      <c r="D687" s="2">
        <f t="shared" si="62"/>
        <v>1.801363952991861</v>
      </c>
      <c r="E687" s="2">
        <f t="shared" si="61"/>
        <v>3.6404046300521742E-2</v>
      </c>
      <c r="F687" s="2">
        <f t="shared" si="65"/>
        <v>2.473865175858584E-2</v>
      </c>
      <c r="G687" s="2">
        <f t="shared" si="63"/>
        <v>1.1665394541935901E-2</v>
      </c>
      <c r="H687" s="2" t="str">
        <f t="shared" si="64"/>
        <v>Sell</v>
      </c>
    </row>
    <row r="688" spans="1:8" ht="13.5" x14ac:dyDescent="0.25">
      <c r="A688" s="3">
        <f>TITRES_STAT!B691</f>
        <v>43707</v>
      </c>
      <c r="B688" s="5">
        <f>TITRES_STAT!D691</f>
        <v>1.9</v>
      </c>
      <c r="C688" s="2">
        <f t="shared" si="60"/>
        <v>1.8365729224781699</v>
      </c>
      <c r="D688" s="2">
        <f t="shared" si="62"/>
        <v>1.8086703268443158</v>
      </c>
      <c r="E688" s="2">
        <f t="shared" si="61"/>
        <v>2.790259563385411E-2</v>
      </c>
      <c r="F688" s="2">
        <f t="shared" si="65"/>
        <v>2.5371440533639496E-2</v>
      </c>
      <c r="G688" s="2">
        <f t="shared" si="63"/>
        <v>2.5311551002146146E-3</v>
      </c>
      <c r="H688" s="2" t="str">
        <f t="shared" si="64"/>
        <v>Sell</v>
      </c>
    </row>
    <row r="689" spans="1:8" ht="13.5" x14ac:dyDescent="0.25">
      <c r="A689" s="3">
        <f>TITRES_STAT!B692</f>
        <v>43710</v>
      </c>
      <c r="B689" s="5">
        <f>TITRES_STAT!D692</f>
        <v>1.9</v>
      </c>
      <c r="C689" s="2">
        <f t="shared" si="60"/>
        <v>1.8355617036353746</v>
      </c>
      <c r="D689" s="2">
        <f t="shared" si="62"/>
        <v>1.815435487818811</v>
      </c>
      <c r="E689" s="2">
        <f t="shared" si="61"/>
        <v>2.0126215816563597E-2</v>
      </c>
      <c r="F689" s="2">
        <f t="shared" si="65"/>
        <v>2.4322395590224317E-2</v>
      </c>
      <c r="G689" s="2">
        <f t="shared" si="63"/>
        <v>-4.1961797736607201E-3</v>
      </c>
      <c r="H689" s="2" t="str">
        <f t="shared" si="64"/>
        <v>Hold</v>
      </c>
    </row>
    <row r="690" spans="1:8" ht="13.5" x14ac:dyDescent="0.25">
      <c r="A690" s="3">
        <f>TITRES_STAT!B693</f>
        <v>43711</v>
      </c>
      <c r="B690" s="5">
        <f>TITRES_STAT!D693</f>
        <v>1.9</v>
      </c>
      <c r="C690" s="2">
        <f t="shared" si="60"/>
        <v>1.8300906723068553</v>
      </c>
      <c r="D690" s="2">
        <f t="shared" si="62"/>
        <v>1.8216995257581585</v>
      </c>
      <c r="E690" s="2">
        <f t="shared" si="61"/>
        <v>8.3911465486967707E-3</v>
      </c>
      <c r="F690" s="2">
        <f t="shared" si="65"/>
        <v>2.1136145781918809E-2</v>
      </c>
      <c r="G690" s="2">
        <f t="shared" si="63"/>
        <v>-1.2744999233222039E-2</v>
      </c>
      <c r="H690" s="2" t="str">
        <f t="shared" si="64"/>
        <v>Hold</v>
      </c>
    </row>
    <row r="691" spans="1:8" ht="13.5" x14ac:dyDescent="0.25">
      <c r="A691" s="3">
        <f>TITRES_STAT!B694</f>
        <v>43712</v>
      </c>
      <c r="B691" s="5">
        <f>TITRES_STAT!D694</f>
        <v>1.9</v>
      </c>
      <c r="C691" s="2">
        <f t="shared" si="60"/>
        <v>1.8254613381058005</v>
      </c>
      <c r="D691" s="2">
        <f t="shared" si="62"/>
        <v>1.8274995608871838</v>
      </c>
      <c r="E691" s="2">
        <f t="shared" si="61"/>
        <v>-2.0382227813833254E-3</v>
      </c>
      <c r="F691" s="2">
        <f t="shared" si="65"/>
        <v>1.6501272069258381E-2</v>
      </c>
      <c r="G691" s="2">
        <f t="shared" si="63"/>
        <v>-1.8539494850641706E-2</v>
      </c>
      <c r="H691" s="2" t="str">
        <f t="shared" si="64"/>
        <v>Hold</v>
      </c>
    </row>
    <row r="692" spans="1:8" ht="13.5" x14ac:dyDescent="0.25">
      <c r="A692" s="3">
        <f>TITRES_STAT!B695</f>
        <v>43713</v>
      </c>
      <c r="B692" s="5">
        <f>TITRES_STAT!D695</f>
        <v>1.9</v>
      </c>
      <c r="C692" s="2">
        <f t="shared" si="60"/>
        <v>1.8215442091664467</v>
      </c>
      <c r="D692" s="2">
        <f t="shared" si="62"/>
        <v>1.8328699637844292</v>
      </c>
      <c r="E692" s="2">
        <f t="shared" si="61"/>
        <v>-1.1325754617982575E-2</v>
      </c>
      <c r="F692" s="2">
        <f t="shared" si="65"/>
        <v>1.093586673181019E-2</v>
      </c>
      <c r="G692" s="2">
        <f t="shared" si="63"/>
        <v>-2.2261621349792766E-2</v>
      </c>
      <c r="H692" s="2" t="str">
        <f t="shared" si="64"/>
        <v>Hold</v>
      </c>
    </row>
    <row r="693" spans="1:8" ht="13.5" x14ac:dyDescent="0.25">
      <c r="A693" s="3">
        <f>TITRES_STAT!B696</f>
        <v>43714</v>
      </c>
      <c r="B693" s="5">
        <f>TITRES_STAT!D696</f>
        <v>1.95</v>
      </c>
      <c r="C693" s="2">
        <f t="shared" si="60"/>
        <v>1.8059220231408395</v>
      </c>
      <c r="D693" s="2">
        <f t="shared" si="62"/>
        <v>1.8415462627633603</v>
      </c>
      <c r="E693" s="2">
        <f t="shared" si="61"/>
        <v>-3.5624239622520815E-2</v>
      </c>
      <c r="F693" s="2">
        <f t="shared" si="65"/>
        <v>1.6238454609439892E-3</v>
      </c>
      <c r="G693" s="2">
        <f t="shared" si="63"/>
        <v>-3.7248085083464805E-2</v>
      </c>
      <c r="H693" s="2" t="str">
        <f t="shared" si="64"/>
        <v>Hold</v>
      </c>
    </row>
    <row r="694" spans="1:8" ht="13.5" x14ac:dyDescent="0.25">
      <c r="A694" s="3">
        <f>TITRES_STAT!B697</f>
        <v>43717</v>
      </c>
      <c r="B694" s="5">
        <f>TITRES_STAT!D697</f>
        <v>1.94</v>
      </c>
      <c r="C694" s="2">
        <f t="shared" si="60"/>
        <v>1.7819340195807103</v>
      </c>
      <c r="D694" s="2">
        <f t="shared" si="62"/>
        <v>1.8488391321882967</v>
      </c>
      <c r="E694" s="2">
        <f t="shared" si="61"/>
        <v>-6.6905112607586359E-2</v>
      </c>
      <c r="F694" s="2">
        <f t="shared" si="65"/>
        <v>-1.2081946152762082E-2</v>
      </c>
      <c r="G694" s="2">
        <f t="shared" si="63"/>
        <v>-5.4823166454824275E-2</v>
      </c>
      <c r="H694" s="2" t="str">
        <f t="shared" si="64"/>
        <v>Hold</v>
      </c>
    </row>
    <row r="695" spans="1:8" ht="13.5" x14ac:dyDescent="0.25">
      <c r="A695" s="3">
        <f>TITRES_STAT!B698</f>
        <v>43718</v>
      </c>
      <c r="B695" s="5">
        <f>TITRES_STAT!D698</f>
        <v>1.94</v>
      </c>
      <c r="C695" s="2">
        <f t="shared" si="60"/>
        <v>1.767790324260601</v>
      </c>
      <c r="D695" s="2">
        <f t="shared" si="62"/>
        <v>1.8555917890632376</v>
      </c>
      <c r="E695" s="2">
        <f t="shared" si="61"/>
        <v>-8.780146480263662E-2</v>
      </c>
      <c r="F695" s="2">
        <f t="shared" si="65"/>
        <v>-2.7225849882736991E-2</v>
      </c>
      <c r="G695" s="2">
        <f t="shared" si="63"/>
        <v>-6.0575614919899629E-2</v>
      </c>
      <c r="H695" s="2" t="str">
        <f t="shared" si="64"/>
        <v>Hold</v>
      </c>
    </row>
    <row r="696" spans="1:8" ht="13.5" x14ac:dyDescent="0.25">
      <c r="A696" s="3">
        <f>TITRES_STAT!B699</f>
        <v>43719</v>
      </c>
      <c r="B696" s="5">
        <f>TITRES_STAT!D699</f>
        <v>1.94</v>
      </c>
      <c r="C696" s="2">
        <f t="shared" si="60"/>
        <v>1.7712071974512777</v>
      </c>
      <c r="D696" s="2">
        <f t="shared" si="62"/>
        <v>1.8618442491326275</v>
      </c>
      <c r="E696" s="2">
        <f t="shared" si="61"/>
        <v>-9.0637051681349723E-2</v>
      </c>
      <c r="F696" s="2">
        <f t="shared" si="65"/>
        <v>-3.9908090242459539E-2</v>
      </c>
      <c r="G696" s="2">
        <f t="shared" si="63"/>
        <v>-5.0728961438890184E-2</v>
      </c>
      <c r="H696" s="2" t="str">
        <f t="shared" si="64"/>
        <v>Hold</v>
      </c>
    </row>
    <row r="697" spans="1:8" ht="13.5" x14ac:dyDescent="0.25">
      <c r="A697" s="3">
        <f>TITRES_STAT!B700</f>
        <v>43720</v>
      </c>
      <c r="B697" s="5">
        <f>TITRES_STAT!D700</f>
        <v>1.94</v>
      </c>
      <c r="C697" s="2">
        <f t="shared" si="60"/>
        <v>1.7817907055356965</v>
      </c>
      <c r="D697" s="2">
        <f t="shared" si="62"/>
        <v>1.8676335640116921</v>
      </c>
      <c r="E697" s="2">
        <f t="shared" si="61"/>
        <v>-8.5842858475995598E-2</v>
      </c>
      <c r="F697" s="2">
        <f t="shared" si="65"/>
        <v>-4.9095043889166752E-2</v>
      </c>
      <c r="G697" s="2">
        <f t="shared" si="63"/>
        <v>-3.6747814586828846E-2</v>
      </c>
      <c r="H697" s="2" t="str">
        <f t="shared" si="64"/>
        <v>Hold</v>
      </c>
    </row>
    <row r="698" spans="1:8" ht="13.5" x14ac:dyDescent="0.25">
      <c r="A698" s="3">
        <f>TITRES_STAT!B701</f>
        <v>43721</v>
      </c>
      <c r="B698" s="5">
        <f>TITRES_STAT!D701</f>
        <v>1.94</v>
      </c>
      <c r="C698" s="2">
        <f t="shared" si="60"/>
        <v>1.7999767508378972</v>
      </c>
      <c r="D698" s="2">
        <f t="shared" si="62"/>
        <v>1.8729940407515668</v>
      </c>
      <c r="E698" s="2">
        <f t="shared" si="61"/>
        <v>-7.3017289913669625E-2</v>
      </c>
      <c r="F698" s="2">
        <f t="shared" si="65"/>
        <v>-5.3879493094067324E-2</v>
      </c>
      <c r="G698" s="2">
        <f t="shared" si="63"/>
        <v>-1.9137796819602301E-2</v>
      </c>
      <c r="H698" s="2" t="str">
        <f t="shared" si="64"/>
        <v>Hold</v>
      </c>
    </row>
    <row r="699" spans="1:8" ht="13.5" x14ac:dyDescent="0.25">
      <c r="A699" s="3">
        <f>TITRES_STAT!B702</f>
        <v>43724</v>
      </c>
      <c r="B699" s="5">
        <f>TITRES_STAT!D702</f>
        <v>1.94</v>
      </c>
      <c r="C699" s="2">
        <f t="shared" si="60"/>
        <v>1.8153649430166823</v>
      </c>
      <c r="D699" s="2">
        <f t="shared" si="62"/>
        <v>1.8779574451403396</v>
      </c>
      <c r="E699" s="2">
        <f t="shared" si="61"/>
        <v>-6.2592502123657301E-2</v>
      </c>
      <c r="F699" s="2">
        <f t="shared" si="65"/>
        <v>-5.5622094899985319E-2</v>
      </c>
      <c r="G699" s="2">
        <f t="shared" si="63"/>
        <v>-6.9704072236719816E-3</v>
      </c>
      <c r="H699" s="2" t="str">
        <f t="shared" si="64"/>
        <v>Hold</v>
      </c>
    </row>
    <row r="700" spans="1:8" ht="13.5" x14ac:dyDescent="0.25">
      <c r="A700" s="3">
        <f>TITRES_STAT!B703</f>
        <v>43725</v>
      </c>
      <c r="B700" s="5">
        <f>TITRES_STAT!D703</f>
        <v>1.94</v>
      </c>
      <c r="C700" s="2">
        <f t="shared" si="60"/>
        <v>1.8283857210141159</v>
      </c>
      <c r="D700" s="2">
        <f t="shared" si="62"/>
        <v>1.8825531899447587</v>
      </c>
      <c r="E700" s="2">
        <f t="shared" si="61"/>
        <v>-5.4167468930642837E-2</v>
      </c>
      <c r="F700" s="2">
        <f t="shared" si="65"/>
        <v>-5.5331169706116831E-2</v>
      </c>
      <c r="G700" s="2">
        <f t="shared" si="63"/>
        <v>1.1637007754739942E-3</v>
      </c>
      <c r="H700" s="2" t="str">
        <f t="shared" si="64"/>
        <v>Sell</v>
      </c>
    </row>
    <row r="701" spans="1:8" ht="13.5" x14ac:dyDescent="0.25">
      <c r="A701" s="3">
        <f>TITRES_STAT!B704</f>
        <v>43726</v>
      </c>
      <c r="B701" s="5">
        <f>TITRES_STAT!D704</f>
        <v>1.94</v>
      </c>
      <c r="C701" s="2">
        <f t="shared" si="60"/>
        <v>1.8394033023965597</v>
      </c>
      <c r="D701" s="2">
        <f t="shared" si="62"/>
        <v>1.8868085092081099</v>
      </c>
      <c r="E701" s="2">
        <f t="shared" si="61"/>
        <v>-4.7405206811550249E-2</v>
      </c>
      <c r="F701" s="2">
        <f t="shared" si="65"/>
        <v>-5.3745977127203519E-2</v>
      </c>
      <c r="G701" s="2">
        <f t="shared" si="63"/>
        <v>6.3407703156532699E-3</v>
      </c>
      <c r="H701" s="2" t="str">
        <f t="shared" si="64"/>
        <v>Sell</v>
      </c>
    </row>
    <row r="702" spans="1:8" ht="13.5" x14ac:dyDescent="0.25">
      <c r="A702" s="3">
        <f>TITRES_STAT!B705</f>
        <v>43727</v>
      </c>
      <c r="B702" s="5">
        <f>TITRES_STAT!D705</f>
        <v>1.94</v>
      </c>
      <c r="C702" s="2">
        <f t="shared" si="60"/>
        <v>1.8487258712586274</v>
      </c>
      <c r="D702" s="2">
        <f t="shared" si="62"/>
        <v>1.8907486196371388</v>
      </c>
      <c r="E702" s="2">
        <f t="shared" si="61"/>
        <v>-4.2022748378511388E-2</v>
      </c>
      <c r="F702" s="2">
        <f t="shared" si="65"/>
        <v>-5.1401331377465095E-2</v>
      </c>
      <c r="G702" s="2">
        <f t="shared" si="63"/>
        <v>9.3785829989537078E-3</v>
      </c>
      <c r="H702" s="2" t="str">
        <f t="shared" si="64"/>
        <v>Sell</v>
      </c>
    </row>
    <row r="703" spans="1:8" ht="13.5" x14ac:dyDescent="0.25">
      <c r="A703" s="3">
        <f>TITRES_STAT!B706</f>
        <v>43728</v>
      </c>
      <c r="B703" s="5">
        <f>TITRES_STAT!D706</f>
        <v>1.94</v>
      </c>
      <c r="C703" s="2">
        <f t="shared" si="60"/>
        <v>1.8643065064496078</v>
      </c>
      <c r="D703" s="2">
        <f t="shared" si="62"/>
        <v>1.8943968700343878</v>
      </c>
      <c r="E703" s="2">
        <f t="shared" si="61"/>
        <v>-3.0090363584780011E-2</v>
      </c>
      <c r="F703" s="2">
        <f t="shared" si="65"/>
        <v>-4.7139137818928083E-2</v>
      </c>
      <c r="G703" s="2">
        <f t="shared" si="63"/>
        <v>1.7048774234148072E-2</v>
      </c>
      <c r="H703" s="2" t="str">
        <f t="shared" si="64"/>
        <v>Sell</v>
      </c>
    </row>
    <row r="704" spans="1:8" ht="13.5" x14ac:dyDescent="0.25">
      <c r="A704" s="3">
        <f>TITRES_STAT!B707</f>
        <v>43731</v>
      </c>
      <c r="B704" s="5">
        <f>TITRES_STAT!D707</f>
        <v>1.94</v>
      </c>
      <c r="C704" s="2">
        <f t="shared" si="60"/>
        <v>1.8759516593035142</v>
      </c>
      <c r="D704" s="2">
        <f t="shared" si="62"/>
        <v>1.8977748796614702</v>
      </c>
      <c r="E704" s="2">
        <f t="shared" si="61"/>
        <v>-2.182322035795603E-2</v>
      </c>
      <c r="F704" s="2">
        <f t="shared" si="65"/>
        <v>-4.2075954326733674E-2</v>
      </c>
      <c r="G704" s="2">
        <f t="shared" si="63"/>
        <v>2.0252733968777643E-2</v>
      </c>
      <c r="H704" s="2" t="str">
        <f t="shared" si="64"/>
        <v>Sell</v>
      </c>
    </row>
    <row r="705" spans="1:8" ht="13.5" x14ac:dyDescent="0.25">
      <c r="A705" s="3">
        <f>TITRES_STAT!B708</f>
        <v>43732</v>
      </c>
      <c r="B705" s="5">
        <f>TITRES_STAT!D708</f>
        <v>1.94</v>
      </c>
      <c r="C705" s="2">
        <f t="shared" si="60"/>
        <v>1.8858052501798968</v>
      </c>
      <c r="D705" s="2">
        <f t="shared" si="62"/>
        <v>1.9009026663532131</v>
      </c>
      <c r="E705" s="2">
        <f t="shared" si="61"/>
        <v>-1.5097416173316391E-2</v>
      </c>
      <c r="F705" s="2">
        <f t="shared" si="65"/>
        <v>-3.6680246696050217E-2</v>
      </c>
      <c r="G705" s="2">
        <f t="shared" si="63"/>
        <v>2.1582830522733826E-2</v>
      </c>
      <c r="H705" s="2" t="str">
        <f t="shared" si="64"/>
        <v>Sell</v>
      </c>
    </row>
    <row r="706" spans="1:8" ht="13.5" x14ac:dyDescent="0.25">
      <c r="A706" s="3">
        <f>TITRES_STAT!B709</f>
        <v>43733</v>
      </c>
      <c r="B706" s="5">
        <f>TITRES_STAT!D709</f>
        <v>1.97</v>
      </c>
      <c r="C706" s="2">
        <f t="shared" si="60"/>
        <v>1.8941429039983739</v>
      </c>
      <c r="D706" s="2">
        <f t="shared" si="62"/>
        <v>1.9060209873640863</v>
      </c>
      <c r="E706" s="2">
        <f t="shared" si="61"/>
        <v>-1.1878083365712389E-2</v>
      </c>
      <c r="F706" s="2">
        <f t="shared" si="65"/>
        <v>-3.1719814029982654E-2</v>
      </c>
      <c r="G706" s="2">
        <f t="shared" si="63"/>
        <v>1.9841730664270266E-2</v>
      </c>
      <c r="H706" s="2" t="str">
        <f t="shared" si="64"/>
        <v>Sell</v>
      </c>
    </row>
    <row r="707" spans="1:8" ht="13.5" x14ac:dyDescent="0.25">
      <c r="A707" s="3">
        <f>TITRES_STAT!B710</f>
        <v>43734</v>
      </c>
      <c r="B707" s="5">
        <f>TITRES_STAT!D710</f>
        <v>1.92</v>
      </c>
      <c r="C707" s="2">
        <f t="shared" si="60"/>
        <v>1.9011978418447777</v>
      </c>
      <c r="D707" s="2">
        <f t="shared" si="62"/>
        <v>1.9070564697815615</v>
      </c>
      <c r="E707" s="2">
        <f t="shared" si="61"/>
        <v>-5.8586279367838223E-3</v>
      </c>
      <c r="F707" s="2">
        <f t="shared" si="65"/>
        <v>-2.6547576811342892E-2</v>
      </c>
      <c r="G707" s="2">
        <f t="shared" si="63"/>
        <v>2.068894887455907E-2</v>
      </c>
      <c r="H707" s="2" t="str">
        <f t="shared" si="64"/>
        <v>Sell</v>
      </c>
    </row>
    <row r="708" spans="1:8" ht="13.5" x14ac:dyDescent="0.25">
      <c r="A708" s="3">
        <f>TITRES_STAT!B711</f>
        <v>43735</v>
      </c>
      <c r="B708" s="5">
        <f>TITRES_STAT!D711</f>
        <v>1.92</v>
      </c>
      <c r="C708" s="2">
        <f t="shared" si="60"/>
        <v>1.9071674046378888</v>
      </c>
      <c r="D708" s="2">
        <f t="shared" si="62"/>
        <v>1.9080152497977423</v>
      </c>
      <c r="E708" s="2">
        <f t="shared" si="61"/>
        <v>-8.4784515985347753E-4</v>
      </c>
      <c r="F708" s="2">
        <f t="shared" si="65"/>
        <v>-2.140763048104501E-2</v>
      </c>
      <c r="G708" s="2">
        <f t="shared" si="63"/>
        <v>2.0559785321191532E-2</v>
      </c>
      <c r="H708" s="2" t="str">
        <f t="shared" si="64"/>
        <v>Sell</v>
      </c>
    </row>
    <row r="709" spans="1:8" ht="13.5" x14ac:dyDescent="0.25">
      <c r="A709" s="3">
        <f>TITRES_STAT!B712</f>
        <v>43738</v>
      </c>
      <c r="B709" s="5">
        <f>TITRES_STAT!D712</f>
        <v>1.92</v>
      </c>
      <c r="C709" s="2">
        <f t="shared" si="60"/>
        <v>1.9122185731551364</v>
      </c>
      <c r="D709" s="2">
        <f t="shared" si="62"/>
        <v>1.9089030090719836</v>
      </c>
      <c r="E709" s="2">
        <f t="shared" si="61"/>
        <v>3.315564083152811E-3</v>
      </c>
      <c r="F709" s="2">
        <f t="shared" si="65"/>
        <v>-1.6462991568205448E-2</v>
      </c>
      <c r="G709" s="2">
        <f t="shared" si="63"/>
        <v>1.9778555651358259E-2</v>
      </c>
      <c r="H709" s="2" t="str">
        <f t="shared" si="64"/>
        <v>Sell</v>
      </c>
    </row>
    <row r="710" spans="1:8" ht="13.5" x14ac:dyDescent="0.25">
      <c r="A710" s="3">
        <f>TITRES_STAT!B713</f>
        <v>43739</v>
      </c>
      <c r="B710" s="5">
        <f>TITRES_STAT!D713</f>
        <v>1.92</v>
      </c>
      <c r="C710" s="2">
        <f t="shared" si="60"/>
        <v>1.916492638823577</v>
      </c>
      <c r="D710" s="2">
        <f t="shared" si="62"/>
        <v>1.9097250083999848</v>
      </c>
      <c r="E710" s="2">
        <f t="shared" si="61"/>
        <v>6.7676304235921858E-3</v>
      </c>
      <c r="F710" s="2">
        <f t="shared" si="65"/>
        <v>-1.181686716984592E-2</v>
      </c>
      <c r="G710" s="2">
        <f t="shared" si="63"/>
        <v>1.8584497593438106E-2</v>
      </c>
      <c r="H710" s="2" t="str">
        <f t="shared" si="64"/>
        <v>Sell</v>
      </c>
    </row>
    <row r="711" spans="1:8" ht="13.5" x14ac:dyDescent="0.25">
      <c r="A711" s="3">
        <f>TITRES_STAT!B714</f>
        <v>43740</v>
      </c>
      <c r="B711" s="5">
        <f>TITRES_STAT!D714</f>
        <v>1.92</v>
      </c>
      <c r="C711" s="2">
        <f t="shared" si="60"/>
        <v>1.920109155927642</v>
      </c>
      <c r="D711" s="2">
        <f t="shared" si="62"/>
        <v>1.9104861188888749</v>
      </c>
      <c r="E711" s="2">
        <f t="shared" si="61"/>
        <v>9.6230370387671016E-3</v>
      </c>
      <c r="F711" s="2">
        <f t="shared" si="65"/>
        <v>-7.5288863281233161E-3</v>
      </c>
      <c r="G711" s="2">
        <f t="shared" si="63"/>
        <v>1.7151923366890417E-2</v>
      </c>
      <c r="H711" s="2" t="str">
        <f t="shared" si="64"/>
        <v>Sell</v>
      </c>
    </row>
    <row r="712" spans="1:8" ht="13.5" x14ac:dyDescent="0.25">
      <c r="A712" s="3">
        <f>TITRES_STAT!B715</f>
        <v>43741</v>
      </c>
      <c r="B712" s="5">
        <f>TITRES_STAT!D715</f>
        <v>1.92</v>
      </c>
      <c r="C712" s="2">
        <f t="shared" si="60"/>
        <v>1.9231692857849279</v>
      </c>
      <c r="D712" s="2">
        <f t="shared" si="62"/>
        <v>1.9111908508230324</v>
      </c>
      <c r="E712" s="2">
        <f t="shared" si="61"/>
        <v>1.1978434961895434E-2</v>
      </c>
      <c r="F712" s="2">
        <f t="shared" si="65"/>
        <v>-3.6274220701195663E-3</v>
      </c>
      <c r="G712" s="2">
        <f t="shared" si="63"/>
        <v>1.5605857032015001E-2</v>
      </c>
      <c r="H712" s="2" t="str">
        <f t="shared" si="64"/>
        <v>Sell</v>
      </c>
    </row>
    <row r="713" spans="1:8" ht="13.5" x14ac:dyDescent="0.25">
      <c r="A713" s="3">
        <f>TITRES_STAT!B716</f>
        <v>43742</v>
      </c>
      <c r="B713" s="5">
        <f>TITRES_STAT!D716</f>
        <v>1.97</v>
      </c>
      <c r="C713" s="2">
        <f t="shared" si="60"/>
        <v>1.9257586264334003</v>
      </c>
      <c r="D713" s="2">
        <f t="shared" si="62"/>
        <v>1.9155470840954005</v>
      </c>
      <c r="E713" s="2">
        <f t="shared" si="61"/>
        <v>1.0211542337999813E-2</v>
      </c>
      <c r="F713" s="2">
        <f t="shared" si="65"/>
        <v>-8.5962918849569062E-4</v>
      </c>
      <c r="G713" s="2">
        <f t="shared" si="63"/>
        <v>1.1071171526495503E-2</v>
      </c>
      <c r="H713" s="2" t="str">
        <f t="shared" si="64"/>
        <v>Sell</v>
      </c>
    </row>
    <row r="714" spans="1:8" ht="13.5" x14ac:dyDescent="0.25">
      <c r="A714" s="3">
        <f>TITRES_STAT!B717</f>
        <v>43745</v>
      </c>
      <c r="B714" s="5">
        <f>TITRES_STAT!D717</f>
        <v>1.97</v>
      </c>
      <c r="C714" s="2">
        <f t="shared" si="60"/>
        <v>1.927949606982108</v>
      </c>
      <c r="D714" s="2">
        <f t="shared" si="62"/>
        <v>1.919580633421667</v>
      </c>
      <c r="E714" s="2">
        <f t="shared" si="61"/>
        <v>8.3689735604410842E-3</v>
      </c>
      <c r="F714" s="2">
        <f t="shared" si="65"/>
        <v>9.8609136129166426E-4</v>
      </c>
      <c r="G714" s="2">
        <f t="shared" si="63"/>
        <v>7.3828821991494195E-3</v>
      </c>
      <c r="H714" s="2" t="str">
        <f t="shared" si="64"/>
        <v>Sell</v>
      </c>
    </row>
    <row r="715" spans="1:8" ht="13.5" x14ac:dyDescent="0.25">
      <c r="A715" s="3">
        <f>TITRES_STAT!B718</f>
        <v>43746</v>
      </c>
      <c r="B715" s="5">
        <f>TITRES_STAT!D718</f>
        <v>1.97</v>
      </c>
      <c r="C715" s="2">
        <f t="shared" si="60"/>
        <v>1.9298035136002452</v>
      </c>
      <c r="D715" s="2">
        <f t="shared" si="62"/>
        <v>1.9233154013163585</v>
      </c>
      <c r="E715" s="2">
        <f t="shared" si="61"/>
        <v>6.4881122838866823E-3</v>
      </c>
      <c r="F715" s="2">
        <f t="shared" si="65"/>
        <v>2.0864955458106678E-3</v>
      </c>
      <c r="G715" s="2">
        <f t="shared" si="63"/>
        <v>4.4016167380760141E-3</v>
      </c>
      <c r="H715" s="2" t="str">
        <f t="shared" si="64"/>
        <v>Sell</v>
      </c>
    </row>
    <row r="716" spans="1:8" ht="13.5" x14ac:dyDescent="0.25">
      <c r="A716" s="3">
        <f>TITRES_STAT!B719</f>
        <v>43747</v>
      </c>
      <c r="B716" s="5">
        <f>TITRES_STAT!D719</f>
        <v>1.97</v>
      </c>
      <c r="C716" s="2">
        <f t="shared" si="60"/>
        <v>1.9359875884309765</v>
      </c>
      <c r="D716" s="2">
        <f t="shared" si="62"/>
        <v>1.926773519737369</v>
      </c>
      <c r="E716" s="2">
        <f t="shared" si="61"/>
        <v>9.2140686936075245E-3</v>
      </c>
      <c r="F716" s="2">
        <f t="shared" si="65"/>
        <v>3.5120101753700391E-3</v>
      </c>
      <c r="G716" s="2">
        <f t="shared" si="63"/>
        <v>5.7020585182374853E-3</v>
      </c>
      <c r="H716" s="2" t="str">
        <f t="shared" si="64"/>
        <v>Sell</v>
      </c>
    </row>
    <row r="717" spans="1:8" ht="13.5" x14ac:dyDescent="0.25">
      <c r="A717" s="3">
        <f>TITRES_STAT!B720</f>
        <v>43748</v>
      </c>
      <c r="B717" s="5">
        <f>TITRES_STAT!D720</f>
        <v>2</v>
      </c>
      <c r="C717" s="2">
        <f t="shared" si="60"/>
        <v>1.9335279594415955</v>
      </c>
      <c r="D717" s="2">
        <f t="shared" si="62"/>
        <v>1.9321977034605269</v>
      </c>
      <c r="E717" s="2">
        <f t="shared" si="61"/>
        <v>1.3302559810686176E-3</v>
      </c>
      <c r="F717" s="2">
        <f t="shared" si="65"/>
        <v>3.0756593365097551E-3</v>
      </c>
      <c r="G717" s="2">
        <f t="shared" si="63"/>
        <v>-1.7454033554411374E-3</v>
      </c>
      <c r="H717" s="2" t="str">
        <f t="shared" si="64"/>
        <v>Hold</v>
      </c>
    </row>
    <row r="718" spans="1:8" ht="13.5" x14ac:dyDescent="0.25">
      <c r="A718" s="3">
        <f>TITRES_STAT!B721</f>
        <v>43749</v>
      </c>
      <c r="B718" s="5">
        <f>TITRES_STAT!D721</f>
        <v>2</v>
      </c>
      <c r="C718" s="2">
        <f t="shared" si="60"/>
        <v>1.9314467349121192</v>
      </c>
      <c r="D718" s="2">
        <f t="shared" si="62"/>
        <v>1.9372200957967842</v>
      </c>
      <c r="E718" s="2">
        <f t="shared" si="61"/>
        <v>-5.7733608846650686E-3</v>
      </c>
      <c r="F718" s="2">
        <f t="shared" si="65"/>
        <v>1.3058552922747904E-3</v>
      </c>
      <c r="G718" s="2">
        <f t="shared" si="63"/>
        <v>-7.0792161769398588E-3</v>
      </c>
      <c r="H718" s="2" t="str">
        <f t="shared" si="64"/>
        <v>Hold</v>
      </c>
    </row>
    <row r="719" spans="1:8" ht="13.5" x14ac:dyDescent="0.25">
      <c r="A719" s="3">
        <f>TITRES_STAT!B722</f>
        <v>43752</v>
      </c>
      <c r="B719" s="5">
        <f>TITRES_STAT!D722</f>
        <v>2</v>
      </c>
      <c r="C719" s="2">
        <f t="shared" ref="C719:C782" si="66">$C$4*B709+C718*(1-$C$4)</f>
        <v>1.9296856987717932</v>
      </c>
      <c r="D719" s="2">
        <f t="shared" si="62"/>
        <v>1.9418704590710965</v>
      </c>
      <c r="E719" s="2">
        <f t="shared" si="61"/>
        <v>-1.2184760299303266E-2</v>
      </c>
      <c r="F719" s="2">
        <f t="shared" si="65"/>
        <v>-1.392267826040821E-3</v>
      </c>
      <c r="G719" s="2">
        <f t="shared" si="63"/>
        <v>-1.0792492473262444E-2</v>
      </c>
      <c r="H719" s="2" t="str">
        <f t="shared" si="64"/>
        <v>Hold</v>
      </c>
    </row>
    <row r="720" spans="1:8" ht="13.5" x14ac:dyDescent="0.25">
      <c r="A720" s="3">
        <f>TITRES_STAT!B723</f>
        <v>43754</v>
      </c>
      <c r="B720" s="5">
        <f>TITRES_STAT!D723</f>
        <v>1.94</v>
      </c>
      <c r="C720" s="2">
        <f t="shared" si="66"/>
        <v>1.9281955912684403</v>
      </c>
      <c r="D720" s="2">
        <f t="shared" si="62"/>
        <v>1.9417319065473115</v>
      </c>
      <c r="E720" s="2">
        <f t="shared" si="61"/>
        <v>-1.3536315278871225E-2</v>
      </c>
      <c r="F720" s="2">
        <f t="shared" si="65"/>
        <v>-3.8210773166069021E-3</v>
      </c>
      <c r="G720" s="2">
        <f t="shared" si="63"/>
        <v>-9.7152379622643219E-3</v>
      </c>
      <c r="H720" s="2" t="str">
        <f t="shared" si="64"/>
        <v>Hold</v>
      </c>
    </row>
    <row r="721" spans="1:8" ht="13.5" x14ac:dyDescent="0.25">
      <c r="A721" s="3">
        <f>TITRES_STAT!B724</f>
        <v>43755</v>
      </c>
      <c r="B721" s="5">
        <f>TITRES_STAT!D724</f>
        <v>1.94</v>
      </c>
      <c r="C721" s="2">
        <f t="shared" si="66"/>
        <v>1.9269347310732956</v>
      </c>
      <c r="D721" s="2">
        <f t="shared" si="62"/>
        <v>1.9416036171734365</v>
      </c>
      <c r="E721" s="2">
        <f t="shared" si="61"/>
        <v>-1.4668886100140943E-2</v>
      </c>
      <c r="F721" s="2">
        <f t="shared" si="65"/>
        <v>-5.99063907331371E-3</v>
      </c>
      <c r="G721" s="2">
        <f t="shared" si="63"/>
        <v>-8.6782470268272332E-3</v>
      </c>
      <c r="H721" s="2" t="str">
        <f t="shared" si="64"/>
        <v>Hold</v>
      </c>
    </row>
    <row r="722" spans="1:8" ht="13.5" x14ac:dyDescent="0.25">
      <c r="A722" s="3">
        <f>TITRES_STAT!B725</f>
        <v>43756</v>
      </c>
      <c r="B722" s="5">
        <f>TITRES_STAT!D725</f>
        <v>1.99</v>
      </c>
      <c r="C722" s="2">
        <f t="shared" si="66"/>
        <v>1.9258678493697117</v>
      </c>
      <c r="D722" s="2">
        <f t="shared" si="62"/>
        <v>1.9451885344198487</v>
      </c>
      <c r="E722" s="2">
        <f t="shared" si="61"/>
        <v>-1.9320685050137065E-2</v>
      </c>
      <c r="F722" s="2">
        <f t="shared" si="65"/>
        <v>-8.6566482686783811E-3</v>
      </c>
      <c r="G722" s="2">
        <f t="shared" si="63"/>
        <v>-1.0664036781458684E-2</v>
      </c>
      <c r="H722" s="2" t="str">
        <f t="shared" si="64"/>
        <v>Hold</v>
      </c>
    </row>
    <row r="723" spans="1:8" ht="13.5" x14ac:dyDescent="0.25">
      <c r="A723" s="3">
        <f>TITRES_STAT!B726</f>
        <v>43759</v>
      </c>
      <c r="B723" s="5">
        <f>TITRES_STAT!D726</f>
        <v>1.99</v>
      </c>
      <c r="C723" s="2">
        <f t="shared" si="66"/>
        <v>1.9326574110051407</v>
      </c>
      <c r="D723" s="2">
        <f t="shared" si="62"/>
        <v>1.9485079022406007</v>
      </c>
      <c r="E723" s="2">
        <f t="shared" si="61"/>
        <v>-1.5850491235460007E-2</v>
      </c>
      <c r="F723" s="2">
        <f t="shared" si="65"/>
        <v>-1.0095416862034707E-2</v>
      </c>
      <c r="G723" s="2">
        <f t="shared" si="63"/>
        <v>-5.7550743734253E-3</v>
      </c>
      <c r="H723" s="2" t="str">
        <f t="shared" si="64"/>
        <v>Hold</v>
      </c>
    </row>
    <row r="724" spans="1:8" ht="13.5" x14ac:dyDescent="0.25">
      <c r="A724" s="3">
        <f>TITRES_STAT!B727</f>
        <v>43760</v>
      </c>
      <c r="B724" s="5">
        <f>TITRES_STAT!D727</f>
        <v>1.99</v>
      </c>
      <c r="C724" s="2">
        <f t="shared" si="66"/>
        <v>1.9384024246966574</v>
      </c>
      <c r="D724" s="2">
        <f t="shared" si="62"/>
        <v>1.9515813909635191</v>
      </c>
      <c r="E724" s="2">
        <f t="shared" si="61"/>
        <v>-1.3178966266861769E-2</v>
      </c>
      <c r="F724" s="2">
        <f t="shared" si="65"/>
        <v>-1.0712126743000119E-2</v>
      </c>
      <c r="G724" s="2">
        <f t="shared" si="63"/>
        <v>-2.4668395238616504E-3</v>
      </c>
      <c r="H724" s="2" t="str">
        <f t="shared" si="64"/>
        <v>Hold</v>
      </c>
    </row>
    <row r="725" spans="1:8" ht="13.5" x14ac:dyDescent="0.25">
      <c r="A725" s="3">
        <f>TITRES_STAT!B728</f>
        <v>43761</v>
      </c>
      <c r="B725" s="5">
        <f>TITRES_STAT!D728</f>
        <v>1.99</v>
      </c>
      <c r="C725" s="2">
        <f t="shared" si="66"/>
        <v>1.9432635901279407</v>
      </c>
      <c r="D725" s="2">
        <f t="shared" si="62"/>
        <v>1.9544272138551104</v>
      </c>
      <c r="E725" s="2">
        <f t="shared" si="61"/>
        <v>-1.1163623727169725E-2</v>
      </c>
      <c r="F725" s="2">
        <f t="shared" si="65"/>
        <v>-1.0802426139834041E-2</v>
      </c>
      <c r="G725" s="2">
        <f t="shared" si="63"/>
        <v>-3.6119758733568416E-4</v>
      </c>
      <c r="H725" s="2" t="str">
        <f t="shared" si="64"/>
        <v>Hold</v>
      </c>
    </row>
    <row r="726" spans="1:8" ht="13.5" x14ac:dyDescent="0.25">
      <c r="A726" s="3">
        <f>TITRES_STAT!B729</f>
        <v>43762</v>
      </c>
      <c r="B726" s="5">
        <f>TITRES_STAT!D729</f>
        <v>1.99</v>
      </c>
      <c r="C726" s="2">
        <f t="shared" si="66"/>
        <v>1.9473768839544112</v>
      </c>
      <c r="D726" s="2">
        <f t="shared" si="62"/>
        <v>1.9570622350510283</v>
      </c>
      <c r="E726" s="2">
        <f t="shared" si="61"/>
        <v>-9.6853510966170564E-3</v>
      </c>
      <c r="F726" s="2">
        <f t="shared" si="65"/>
        <v>-1.0579011131190644E-2</v>
      </c>
      <c r="G726" s="2">
        <f t="shared" si="63"/>
        <v>8.9366003457358803E-4</v>
      </c>
      <c r="H726" s="2" t="str">
        <f t="shared" si="64"/>
        <v>Sell</v>
      </c>
    </row>
    <row r="727" spans="1:8" ht="13.5" x14ac:dyDescent="0.25">
      <c r="A727" s="3">
        <f>TITRES_STAT!B730</f>
        <v>43763</v>
      </c>
      <c r="B727" s="5">
        <f>TITRES_STAT!D730</f>
        <v>2</v>
      </c>
      <c r="C727" s="2">
        <f t="shared" si="66"/>
        <v>1.9554727479614249</v>
      </c>
      <c r="D727" s="2">
        <f t="shared" si="62"/>
        <v>1.9602428102324336</v>
      </c>
      <c r="E727" s="2">
        <f t="shared" si="61"/>
        <v>-4.7700622710087348E-3</v>
      </c>
      <c r="F727" s="2">
        <f t="shared" si="65"/>
        <v>-9.4172213591542618E-3</v>
      </c>
      <c r="G727" s="2">
        <f t="shared" si="63"/>
        <v>4.647159088145527E-3</v>
      </c>
      <c r="H727" s="2" t="str">
        <f t="shared" si="64"/>
        <v>Sell</v>
      </c>
    </row>
    <row r="728" spans="1:8" ht="13.5" x14ac:dyDescent="0.25">
      <c r="A728" s="3">
        <f>TITRES_STAT!B731</f>
        <v>43766</v>
      </c>
      <c r="B728" s="5">
        <f>TITRES_STAT!D731</f>
        <v>2</v>
      </c>
      <c r="C728" s="2">
        <f t="shared" si="66"/>
        <v>1.9623230944288981</v>
      </c>
      <c r="D728" s="2">
        <f t="shared" si="62"/>
        <v>1.9631877872522534</v>
      </c>
      <c r="E728" s="2">
        <f t="shared" si="61"/>
        <v>-8.646928233553286E-4</v>
      </c>
      <c r="F728" s="2">
        <f t="shared" si="65"/>
        <v>-7.706715651994476E-3</v>
      </c>
      <c r="G728" s="2">
        <f t="shared" si="63"/>
        <v>6.8420228286391474E-3</v>
      </c>
      <c r="H728" s="2" t="str">
        <f t="shared" si="64"/>
        <v>Sell</v>
      </c>
    </row>
    <row r="729" spans="1:8" ht="13.5" x14ac:dyDescent="0.25">
      <c r="A729" s="3">
        <f>TITRES_STAT!B732</f>
        <v>43767</v>
      </c>
      <c r="B729" s="5">
        <f>TITRES_STAT!D732</f>
        <v>2</v>
      </c>
      <c r="C729" s="2">
        <f t="shared" si="66"/>
        <v>1.9681195414398369</v>
      </c>
      <c r="D729" s="2">
        <f t="shared" si="62"/>
        <v>1.9659146178261606</v>
      </c>
      <c r="E729" s="2">
        <f t="shared" si="61"/>
        <v>2.2049236136763017E-3</v>
      </c>
      <c r="F729" s="2">
        <f t="shared" si="65"/>
        <v>-5.7243877988603208E-3</v>
      </c>
      <c r="G729" s="2">
        <f t="shared" si="63"/>
        <v>7.9293114125366226E-3</v>
      </c>
      <c r="H729" s="2" t="str">
        <f t="shared" si="64"/>
        <v>Sell</v>
      </c>
    </row>
    <row r="730" spans="1:8" ht="13.5" x14ac:dyDescent="0.25">
      <c r="A730" s="3">
        <f>TITRES_STAT!B733</f>
        <v>43768</v>
      </c>
      <c r="B730" s="5">
        <f>TITRES_STAT!D733</f>
        <v>2</v>
      </c>
      <c r="C730" s="2">
        <f t="shared" si="66"/>
        <v>1.9637934581414003</v>
      </c>
      <c r="D730" s="2">
        <f t="shared" si="62"/>
        <v>1.9684394609501488</v>
      </c>
      <c r="E730" s="2">
        <f t="shared" si="61"/>
        <v>-4.646002808748495E-3</v>
      </c>
      <c r="F730" s="2">
        <f t="shared" si="65"/>
        <v>-5.5087108008379567E-3</v>
      </c>
      <c r="G730" s="2">
        <f t="shared" si="63"/>
        <v>8.6270799208946168E-4</v>
      </c>
      <c r="H730" s="2" t="str">
        <f t="shared" si="64"/>
        <v>Sell</v>
      </c>
    </row>
    <row r="731" spans="1:8" ht="13.5" x14ac:dyDescent="0.25">
      <c r="A731" s="3">
        <f>TITRES_STAT!B734</f>
        <v>43769</v>
      </c>
      <c r="B731" s="5">
        <f>TITRES_STAT!D734</f>
        <v>2</v>
      </c>
      <c r="C731" s="2">
        <f t="shared" si="66"/>
        <v>1.9601329261196465</v>
      </c>
      <c r="D731" s="2">
        <f t="shared" si="62"/>
        <v>1.9707772786575453</v>
      </c>
      <c r="E731" s="2">
        <f t="shared" si="61"/>
        <v>-1.0644352537898749E-2</v>
      </c>
      <c r="F731" s="2">
        <f t="shared" si="65"/>
        <v>-6.5358391482501152E-3</v>
      </c>
      <c r="G731" s="2">
        <f t="shared" si="63"/>
        <v>-4.1085133896486339E-3</v>
      </c>
      <c r="H731" s="2" t="str">
        <f t="shared" si="64"/>
        <v>Hold</v>
      </c>
    </row>
    <row r="732" spans="1:8" ht="13.5" x14ac:dyDescent="0.25">
      <c r="A732" s="3">
        <f>TITRES_STAT!B735</f>
        <v>43770</v>
      </c>
      <c r="B732" s="5">
        <f>TITRES_STAT!D735</f>
        <v>2.06</v>
      </c>
      <c r="C732" s="2">
        <f t="shared" si="66"/>
        <v>1.9647278605627778</v>
      </c>
      <c r="D732" s="2">
        <f t="shared" si="62"/>
        <v>1.9773863691273568</v>
      </c>
      <c r="E732" s="2">
        <f t="shared" ref="E732:E795" si="67">C732-D732</f>
        <v>-1.2658508564578952E-2</v>
      </c>
      <c r="F732" s="2">
        <f t="shared" si="65"/>
        <v>-7.7603730315158829E-3</v>
      </c>
      <c r="G732" s="2">
        <f t="shared" si="63"/>
        <v>-4.898135533063069E-3</v>
      </c>
      <c r="H732" s="2" t="str">
        <f t="shared" si="64"/>
        <v>Hold</v>
      </c>
    </row>
    <row r="733" spans="1:8" ht="13.5" x14ac:dyDescent="0.25">
      <c r="A733" s="3">
        <f>TITRES_STAT!B736</f>
        <v>43773</v>
      </c>
      <c r="B733" s="5">
        <f>TITRES_STAT!D736</f>
        <v>2.06</v>
      </c>
      <c r="C733" s="2">
        <f t="shared" si="66"/>
        <v>1.9686158820146582</v>
      </c>
      <c r="D733" s="2">
        <f t="shared" ref="D733:D796" si="68">$D$4*B733+(1-$D$4)*D732</f>
        <v>1.9835058973401452</v>
      </c>
      <c r="E733" s="2">
        <f t="shared" si="67"/>
        <v>-1.4890015325486949E-2</v>
      </c>
      <c r="F733" s="2">
        <f t="shared" si="65"/>
        <v>-9.1863014903100955E-3</v>
      </c>
      <c r="G733" s="2">
        <f t="shared" si="63"/>
        <v>-5.7037138351768539E-3</v>
      </c>
      <c r="H733" s="2" t="str">
        <f t="shared" si="64"/>
        <v>Hold</v>
      </c>
    </row>
    <row r="734" spans="1:8" ht="13.5" x14ac:dyDescent="0.25">
      <c r="A734" s="3">
        <f>TITRES_STAT!B737</f>
        <v>43774</v>
      </c>
      <c r="B734" s="5">
        <f>TITRES_STAT!D737</f>
        <v>2.06</v>
      </c>
      <c r="C734" s="2">
        <f t="shared" si="66"/>
        <v>1.9719057463200955</v>
      </c>
      <c r="D734" s="2">
        <f t="shared" si="68"/>
        <v>1.989172127166801</v>
      </c>
      <c r="E734" s="2">
        <f t="shared" si="67"/>
        <v>-1.7266380846705509E-2</v>
      </c>
      <c r="F734" s="2">
        <f t="shared" si="65"/>
        <v>-1.0802317361589178E-2</v>
      </c>
      <c r="G734" s="2">
        <f t="shared" si="63"/>
        <v>-6.4640634851163316E-3</v>
      </c>
      <c r="H734" s="2" t="str">
        <f t="shared" si="64"/>
        <v>Hold</v>
      </c>
    </row>
    <row r="735" spans="1:8" ht="13.5" x14ac:dyDescent="0.25">
      <c r="A735" s="3">
        <f>TITRES_STAT!B738</f>
        <v>43775</v>
      </c>
      <c r="B735" s="5">
        <f>TITRES_STAT!D738</f>
        <v>2.06</v>
      </c>
      <c r="C735" s="2">
        <f t="shared" si="66"/>
        <v>1.9746894776554655</v>
      </c>
      <c r="D735" s="2">
        <f t="shared" si="68"/>
        <v>1.9944186362655565</v>
      </c>
      <c r="E735" s="2">
        <f t="shared" si="67"/>
        <v>-1.9729158610090947E-2</v>
      </c>
      <c r="F735" s="2">
        <f t="shared" si="65"/>
        <v>-1.2587685611289531E-2</v>
      </c>
      <c r="G735" s="2">
        <f t="shared" si="63"/>
        <v>-7.141472998801416E-3</v>
      </c>
      <c r="H735" s="2" t="str">
        <f t="shared" si="64"/>
        <v>Hold</v>
      </c>
    </row>
    <row r="736" spans="1:8" ht="13.5" x14ac:dyDescent="0.25">
      <c r="A736" s="3">
        <f>TITRES_STAT!B739</f>
        <v>43776</v>
      </c>
      <c r="B736" s="5">
        <f>TITRES_STAT!D739</f>
        <v>2.06</v>
      </c>
      <c r="C736" s="2">
        <f t="shared" si="66"/>
        <v>1.9770449426315477</v>
      </c>
      <c r="D736" s="2">
        <f t="shared" si="68"/>
        <v>1.9992765150607006</v>
      </c>
      <c r="E736" s="2">
        <f t="shared" si="67"/>
        <v>-2.2231572429152857E-2</v>
      </c>
      <c r="F736" s="2">
        <f t="shared" si="65"/>
        <v>-1.4516462974862197E-2</v>
      </c>
      <c r="G736" s="2">
        <f t="shared" si="63"/>
        <v>-7.7151094542906602E-3</v>
      </c>
      <c r="H736" s="2" t="str">
        <f t="shared" si="64"/>
        <v>Hold</v>
      </c>
    </row>
    <row r="737" spans="1:8" ht="13.5" x14ac:dyDescent="0.25">
      <c r="A737" s="3">
        <f>TITRES_STAT!B740</f>
        <v>43777</v>
      </c>
      <c r="B737" s="5">
        <f>TITRES_STAT!D740</f>
        <v>2.1</v>
      </c>
      <c r="C737" s="2">
        <f t="shared" si="66"/>
        <v>1.9805764899190019</v>
      </c>
      <c r="D737" s="2">
        <f t="shared" si="68"/>
        <v>2.0067375139450934</v>
      </c>
      <c r="E737" s="2">
        <f t="shared" si="67"/>
        <v>-2.616102402609144E-2</v>
      </c>
      <c r="F737" s="2">
        <f t="shared" si="65"/>
        <v>-1.6845375185108046E-2</v>
      </c>
      <c r="G737" s="2">
        <f t="shared" si="63"/>
        <v>-9.3156488409833933E-3</v>
      </c>
      <c r="H737" s="2" t="str">
        <f t="shared" si="64"/>
        <v>Hold</v>
      </c>
    </row>
    <row r="738" spans="1:8" ht="13.5" x14ac:dyDescent="0.25">
      <c r="A738" s="3">
        <f>TITRES_STAT!B741</f>
        <v>43780</v>
      </c>
      <c r="B738" s="5">
        <f>TITRES_STAT!D741</f>
        <v>2.1</v>
      </c>
      <c r="C738" s="2">
        <f t="shared" si="66"/>
        <v>1.9835647222391555</v>
      </c>
      <c r="D738" s="2">
        <f t="shared" si="68"/>
        <v>2.0136458462454567</v>
      </c>
      <c r="E738" s="2">
        <f t="shared" si="67"/>
        <v>-3.0081124006301252E-2</v>
      </c>
      <c r="F738" s="2">
        <f t="shared" si="65"/>
        <v>-1.9492524949346689E-2</v>
      </c>
      <c r="G738" s="2">
        <f t="shared" si="63"/>
        <v>-1.0588599056954563E-2</v>
      </c>
      <c r="H738" s="2" t="str">
        <f t="shared" si="64"/>
        <v>Hold</v>
      </c>
    </row>
    <row r="739" spans="1:8" ht="13.5" x14ac:dyDescent="0.25">
      <c r="A739" s="3">
        <f>TITRES_STAT!B742</f>
        <v>43781</v>
      </c>
      <c r="B739" s="5">
        <f>TITRES_STAT!D742</f>
        <v>2.1</v>
      </c>
      <c r="C739" s="2">
        <f t="shared" si="66"/>
        <v>1.9860932265100546</v>
      </c>
      <c r="D739" s="2">
        <f t="shared" si="68"/>
        <v>2.0200424502272747</v>
      </c>
      <c r="E739" s="2">
        <f t="shared" si="67"/>
        <v>-3.3949223717220089E-2</v>
      </c>
      <c r="F739" s="2">
        <f t="shared" si="65"/>
        <v>-2.238386470292137E-2</v>
      </c>
      <c r="G739" s="2">
        <f t="shared" si="63"/>
        <v>-1.1565359014298719E-2</v>
      </c>
      <c r="H739" s="2" t="str">
        <f t="shared" si="64"/>
        <v>Hold</v>
      </c>
    </row>
    <row r="740" spans="1:8" ht="13.5" x14ac:dyDescent="0.25">
      <c r="A740" s="3">
        <f>TITRES_STAT!B743</f>
        <v>43782</v>
      </c>
      <c r="B740" s="5">
        <f>TITRES_STAT!D743</f>
        <v>2.1</v>
      </c>
      <c r="C740" s="2">
        <f t="shared" si="66"/>
        <v>1.9882327301238925</v>
      </c>
      <c r="D740" s="2">
        <f t="shared" si="68"/>
        <v>2.025965231691921</v>
      </c>
      <c r="E740" s="2">
        <f t="shared" si="67"/>
        <v>-3.7732501568028542E-2</v>
      </c>
      <c r="F740" s="2">
        <f t="shared" si="65"/>
        <v>-2.5453592075942805E-2</v>
      </c>
      <c r="G740" s="2">
        <f t="shared" ref="G740:G803" si="69">E740-F740</f>
        <v>-1.2278909492085738E-2</v>
      </c>
      <c r="H740" s="2" t="str">
        <f t="shared" ref="H740:H803" si="70">IF(G740&lt;0,"Hold","Sell")</f>
        <v>Hold</v>
      </c>
    </row>
    <row r="741" spans="1:8" ht="13.5" x14ac:dyDescent="0.25">
      <c r="A741" s="3">
        <f>TITRES_STAT!B744</f>
        <v>43783</v>
      </c>
      <c r="B741" s="5">
        <f>TITRES_STAT!D744</f>
        <v>2.1</v>
      </c>
      <c r="C741" s="2">
        <f t="shared" si="66"/>
        <v>1.9900430793356012</v>
      </c>
      <c r="D741" s="2">
        <f t="shared" si="68"/>
        <v>2.0314492886036306</v>
      </c>
      <c r="E741" s="2">
        <f t="shared" si="67"/>
        <v>-4.1406209268029404E-2</v>
      </c>
      <c r="F741" s="2">
        <f t="shared" ref="F741:F804" si="71">(E741*(2/(10)))+((1-(2/10))*F740)</f>
        <v>-2.8644115514360129E-2</v>
      </c>
      <c r="G741" s="2">
        <f t="shared" si="69"/>
        <v>-1.2762093753669275E-2</v>
      </c>
      <c r="H741" s="2" t="str">
        <f t="shared" si="70"/>
        <v>Hold</v>
      </c>
    </row>
    <row r="742" spans="1:8" ht="13.5" x14ac:dyDescent="0.25">
      <c r="A742" s="3">
        <f>TITRES_STAT!B745</f>
        <v>43784</v>
      </c>
      <c r="B742" s="5">
        <f>TITRES_STAT!D745</f>
        <v>2.1</v>
      </c>
      <c r="C742" s="2">
        <f t="shared" si="66"/>
        <v>2.0008056825147396</v>
      </c>
      <c r="D742" s="2">
        <f t="shared" si="68"/>
        <v>2.0365271190774359</v>
      </c>
      <c r="E742" s="2">
        <f t="shared" si="67"/>
        <v>-3.5721436562696329E-2</v>
      </c>
      <c r="F742" s="2">
        <f t="shared" si="71"/>
        <v>-3.0059579724027369E-2</v>
      </c>
      <c r="G742" s="2">
        <f t="shared" si="69"/>
        <v>-5.6618568386689605E-3</v>
      </c>
      <c r="H742" s="2" t="str">
        <f t="shared" si="70"/>
        <v>Hold</v>
      </c>
    </row>
    <row r="743" spans="1:8" ht="13.5" x14ac:dyDescent="0.25">
      <c r="A743" s="3">
        <f>TITRES_STAT!B746</f>
        <v>43787</v>
      </c>
      <c r="B743" s="5">
        <f>TITRES_STAT!D746</f>
        <v>2.1</v>
      </c>
      <c r="C743" s="2">
        <f t="shared" si="66"/>
        <v>2.0099125005893952</v>
      </c>
      <c r="D743" s="2">
        <f t="shared" si="68"/>
        <v>2.041228813960589</v>
      </c>
      <c r="E743" s="2">
        <f t="shared" si="67"/>
        <v>-3.1316313371193782E-2</v>
      </c>
      <c r="F743" s="2">
        <f t="shared" si="71"/>
        <v>-3.0310926453460653E-2</v>
      </c>
      <c r="G743" s="2">
        <f t="shared" si="69"/>
        <v>-1.0053869177331295E-3</v>
      </c>
      <c r="H743" s="2" t="str">
        <f t="shared" si="70"/>
        <v>Hold</v>
      </c>
    </row>
    <row r="744" spans="1:8" ht="13.5" x14ac:dyDescent="0.25">
      <c r="A744" s="3">
        <f>TITRES_STAT!B747</f>
        <v>43788</v>
      </c>
      <c r="B744" s="5">
        <f>TITRES_STAT!D747</f>
        <v>2.1</v>
      </c>
      <c r="C744" s="2">
        <f t="shared" si="66"/>
        <v>2.0176182697294882</v>
      </c>
      <c r="D744" s="2">
        <f t="shared" si="68"/>
        <v>2.0455822351486934</v>
      </c>
      <c r="E744" s="2">
        <f t="shared" si="67"/>
        <v>-2.7963965419205206E-2</v>
      </c>
      <c r="F744" s="2">
        <f t="shared" si="71"/>
        <v>-2.9841534246609566E-2</v>
      </c>
      <c r="G744" s="2">
        <f t="shared" si="69"/>
        <v>1.8775688274043599E-3</v>
      </c>
      <c r="H744" s="2" t="str">
        <f t="shared" si="70"/>
        <v>Sell</v>
      </c>
    </row>
    <row r="745" spans="1:8" ht="13.5" x14ac:dyDescent="0.25">
      <c r="A745" s="3">
        <f>TITRES_STAT!B748</f>
        <v>43789</v>
      </c>
      <c r="B745" s="5">
        <f>TITRES_STAT!D748</f>
        <v>2.1</v>
      </c>
      <c r="C745" s="2">
        <f t="shared" si="66"/>
        <v>2.0241385359249517</v>
      </c>
      <c r="D745" s="2">
        <f t="shared" si="68"/>
        <v>2.0496131806932345</v>
      </c>
      <c r="E745" s="2">
        <f t="shared" si="67"/>
        <v>-2.5474644768282761E-2</v>
      </c>
      <c r="F745" s="2">
        <f t="shared" si="71"/>
        <v>-2.8968156350944206E-2</v>
      </c>
      <c r="G745" s="2">
        <f t="shared" si="69"/>
        <v>3.4935115826614446E-3</v>
      </c>
      <c r="H745" s="2" t="str">
        <f t="shared" si="70"/>
        <v>Sell</v>
      </c>
    </row>
    <row r="746" spans="1:8" ht="13.5" x14ac:dyDescent="0.25">
      <c r="A746" s="3">
        <f>TITRES_STAT!B749</f>
        <v>43790</v>
      </c>
      <c r="B746" s="5">
        <f>TITRES_STAT!D749</f>
        <v>2.1</v>
      </c>
      <c r="C746" s="2">
        <f t="shared" si="66"/>
        <v>2.0296556842441902</v>
      </c>
      <c r="D746" s="2">
        <f t="shared" si="68"/>
        <v>2.0533455376789207</v>
      </c>
      <c r="E746" s="2">
        <f t="shared" si="67"/>
        <v>-2.3689853434730512E-2</v>
      </c>
      <c r="F746" s="2">
        <f t="shared" si="71"/>
        <v>-2.7912495767701467E-2</v>
      </c>
      <c r="G746" s="2">
        <f t="shared" si="69"/>
        <v>4.222642332970955E-3</v>
      </c>
      <c r="H746" s="2" t="str">
        <f t="shared" si="70"/>
        <v>Sell</v>
      </c>
    </row>
    <row r="747" spans="1:8" ht="13.5" x14ac:dyDescent="0.25">
      <c r="A747" s="3">
        <f>TITRES_STAT!B750</f>
        <v>43791</v>
      </c>
      <c r="B747" s="5">
        <f>TITRES_STAT!D750</f>
        <v>2.1</v>
      </c>
      <c r="C747" s="2">
        <f t="shared" si="66"/>
        <v>2.0404778866681608</v>
      </c>
      <c r="D747" s="2">
        <f t="shared" si="68"/>
        <v>2.0568014237767782</v>
      </c>
      <c r="E747" s="2">
        <f t="shared" si="67"/>
        <v>-1.6323537108617447E-2</v>
      </c>
      <c r="F747" s="2">
        <f t="shared" si="71"/>
        <v>-2.5594704035884666E-2</v>
      </c>
      <c r="G747" s="2">
        <f t="shared" si="69"/>
        <v>9.2711669272672187E-3</v>
      </c>
      <c r="H747" s="2" t="str">
        <f t="shared" si="70"/>
        <v>Sell</v>
      </c>
    </row>
    <row r="748" spans="1:8" ht="13.5" x14ac:dyDescent="0.25">
      <c r="A748" s="3">
        <f>TITRES_STAT!B751</f>
        <v>43794</v>
      </c>
      <c r="B748" s="5">
        <f>TITRES_STAT!D751</f>
        <v>2.1</v>
      </c>
      <c r="C748" s="2">
        <f t="shared" si="66"/>
        <v>2.0496351348730593</v>
      </c>
      <c r="D748" s="2">
        <f t="shared" si="68"/>
        <v>2.0600013183118318</v>
      </c>
      <c r="E748" s="2">
        <f t="shared" si="67"/>
        <v>-1.0366183438772492E-2</v>
      </c>
      <c r="F748" s="2">
        <f t="shared" si="71"/>
        <v>-2.2548999916462233E-2</v>
      </c>
      <c r="G748" s="2">
        <f t="shared" si="69"/>
        <v>1.2182816477689741E-2</v>
      </c>
      <c r="H748" s="2" t="str">
        <f t="shared" si="70"/>
        <v>Sell</v>
      </c>
    </row>
    <row r="749" spans="1:8" ht="13.5" x14ac:dyDescent="0.25">
      <c r="A749" s="3">
        <f>TITRES_STAT!B752</f>
        <v>43795</v>
      </c>
      <c r="B749" s="5">
        <f>TITRES_STAT!D752</f>
        <v>2.1</v>
      </c>
      <c r="C749" s="2">
        <f t="shared" si="66"/>
        <v>2.0573835756618193</v>
      </c>
      <c r="D749" s="2">
        <f t="shared" si="68"/>
        <v>2.0629641836220665</v>
      </c>
      <c r="E749" s="2">
        <f t="shared" si="67"/>
        <v>-5.5806079602471748E-3</v>
      </c>
      <c r="F749" s="2">
        <f t="shared" si="71"/>
        <v>-1.9155321525219222E-2</v>
      </c>
      <c r="G749" s="2">
        <f t="shared" si="69"/>
        <v>1.3574713564972047E-2</v>
      </c>
      <c r="H749" s="2" t="str">
        <f t="shared" si="70"/>
        <v>Sell</v>
      </c>
    </row>
    <row r="750" spans="1:8" ht="13.5" x14ac:dyDescent="0.25">
      <c r="A750" s="3">
        <f>TITRES_STAT!B753</f>
        <v>43796</v>
      </c>
      <c r="B750" s="5">
        <f>TITRES_STAT!D753</f>
        <v>2.1</v>
      </c>
      <c r="C750" s="2">
        <f t="shared" si="66"/>
        <v>2.0639399486369241</v>
      </c>
      <c r="D750" s="2">
        <f t="shared" si="68"/>
        <v>2.0657075774278395</v>
      </c>
      <c r="E750" s="2">
        <f t="shared" si="67"/>
        <v>-1.7676287909154098E-3</v>
      </c>
      <c r="F750" s="2">
        <f t="shared" si="71"/>
        <v>-1.5677782978358461E-2</v>
      </c>
      <c r="G750" s="2">
        <f t="shared" si="69"/>
        <v>1.3910154187443052E-2</v>
      </c>
      <c r="H750" s="2" t="str">
        <f t="shared" si="70"/>
        <v>Sell</v>
      </c>
    </row>
    <row r="751" spans="1:8" ht="13.5" x14ac:dyDescent="0.25">
      <c r="A751" s="3">
        <f>TITRES_STAT!B754</f>
        <v>43797</v>
      </c>
      <c r="B751" s="5">
        <f>TITRES_STAT!D754</f>
        <v>2.1</v>
      </c>
      <c r="C751" s="2">
        <f t="shared" si="66"/>
        <v>2.0694876488466281</v>
      </c>
      <c r="D751" s="2">
        <f t="shared" si="68"/>
        <v>2.068247756877629</v>
      </c>
      <c r="E751" s="2">
        <f t="shared" si="67"/>
        <v>1.2398919689990962E-3</v>
      </c>
      <c r="F751" s="2">
        <f t="shared" si="71"/>
        <v>-1.2294247988886951E-2</v>
      </c>
      <c r="G751" s="2">
        <f t="shared" si="69"/>
        <v>1.3534139957886047E-2</v>
      </c>
      <c r="H751" s="2" t="str">
        <f t="shared" si="70"/>
        <v>Sell</v>
      </c>
    </row>
    <row r="752" spans="1:8" ht="13.5" x14ac:dyDescent="0.25">
      <c r="A752" s="3">
        <f>TITRES_STAT!B755</f>
        <v>43798</v>
      </c>
      <c r="B752" s="5">
        <f>TITRES_STAT!D755</f>
        <v>2.1</v>
      </c>
      <c r="C752" s="2">
        <f t="shared" si="66"/>
        <v>2.0741818567163777</v>
      </c>
      <c r="D752" s="2">
        <f t="shared" si="68"/>
        <v>2.0705997748866936</v>
      </c>
      <c r="E752" s="2">
        <f t="shared" si="67"/>
        <v>3.5820818296841139E-3</v>
      </c>
      <c r="F752" s="2">
        <f t="shared" si="71"/>
        <v>-9.1189820251727383E-3</v>
      </c>
      <c r="G752" s="2">
        <f t="shared" si="69"/>
        <v>1.2701063854856852E-2</v>
      </c>
      <c r="H752" s="2" t="str">
        <f t="shared" si="70"/>
        <v>Sell</v>
      </c>
    </row>
    <row r="753" spans="1:8" ht="13.5" x14ac:dyDescent="0.25">
      <c r="A753" s="3">
        <f>TITRES_STAT!B756</f>
        <v>43801</v>
      </c>
      <c r="B753" s="5">
        <f>TITRES_STAT!D756</f>
        <v>2.1</v>
      </c>
      <c r="C753" s="2">
        <f t="shared" si="66"/>
        <v>2.0781538787600118</v>
      </c>
      <c r="D753" s="2">
        <f t="shared" si="68"/>
        <v>2.0727775693395309</v>
      </c>
      <c r="E753" s="2">
        <f t="shared" si="67"/>
        <v>5.3763094204808404E-3</v>
      </c>
      <c r="F753" s="2">
        <f t="shared" si="71"/>
        <v>-6.2199237360420229E-3</v>
      </c>
      <c r="G753" s="2">
        <f t="shared" si="69"/>
        <v>1.1596233156522863E-2</v>
      </c>
      <c r="H753" s="2" t="str">
        <f t="shared" si="70"/>
        <v>Sell</v>
      </c>
    </row>
    <row r="754" spans="1:8" ht="13.5" x14ac:dyDescent="0.25">
      <c r="A754" s="3">
        <f>TITRES_STAT!B757</f>
        <v>43802</v>
      </c>
      <c r="B754" s="5">
        <f>TITRES_STAT!D757</f>
        <v>2.1</v>
      </c>
      <c r="C754" s="2">
        <f t="shared" si="66"/>
        <v>2.0815148204892409</v>
      </c>
      <c r="D754" s="2">
        <f t="shared" si="68"/>
        <v>2.0747940456847509</v>
      </c>
      <c r="E754" s="2">
        <f t="shared" si="67"/>
        <v>6.7207748044899596E-3</v>
      </c>
      <c r="F754" s="2">
        <f t="shared" si="71"/>
        <v>-3.6317840279356263E-3</v>
      </c>
      <c r="G754" s="2">
        <f t="shared" si="69"/>
        <v>1.0352558832425586E-2</v>
      </c>
      <c r="H754" s="2" t="str">
        <f t="shared" si="70"/>
        <v>Sell</v>
      </c>
    </row>
    <row r="755" spans="1:8" ht="13.5" x14ac:dyDescent="0.25">
      <c r="A755" s="3">
        <f>TITRES_STAT!B758</f>
        <v>43803</v>
      </c>
      <c r="B755" s="5">
        <f>TITRES_STAT!D758</f>
        <v>2.0499999999999998</v>
      </c>
      <c r="C755" s="2">
        <f t="shared" si="66"/>
        <v>2.0843586942601271</v>
      </c>
      <c r="D755" s="2">
        <f t="shared" si="68"/>
        <v>2.0729574497081025</v>
      </c>
      <c r="E755" s="2">
        <f t="shared" si="67"/>
        <v>1.1401244552024625E-2</v>
      </c>
      <c r="F755" s="2">
        <f t="shared" si="71"/>
        <v>-6.2517831194357611E-4</v>
      </c>
      <c r="G755" s="2">
        <f t="shared" si="69"/>
        <v>1.2026422863968201E-2</v>
      </c>
      <c r="H755" s="2" t="str">
        <f t="shared" si="70"/>
        <v>Sell</v>
      </c>
    </row>
    <row r="756" spans="1:8" ht="13.5" x14ac:dyDescent="0.25">
      <c r="A756" s="3">
        <f>TITRES_STAT!B759</f>
        <v>43804</v>
      </c>
      <c r="B756" s="5">
        <f>TITRES_STAT!D759</f>
        <v>2.09</v>
      </c>
      <c r="C756" s="2">
        <f t="shared" si="66"/>
        <v>2.0867650489893386</v>
      </c>
      <c r="D756" s="2">
        <f t="shared" si="68"/>
        <v>2.0742198608408358</v>
      </c>
      <c r="E756" s="2">
        <f t="shared" si="67"/>
        <v>1.2545188148502806E-2</v>
      </c>
      <c r="F756" s="2">
        <f t="shared" si="71"/>
        <v>2.0088949801457005E-3</v>
      </c>
      <c r="G756" s="2">
        <f t="shared" si="69"/>
        <v>1.0536293168357105E-2</v>
      </c>
      <c r="H756" s="2" t="str">
        <f t="shared" si="70"/>
        <v>Sell</v>
      </c>
    </row>
    <row r="757" spans="1:8" ht="13.5" x14ac:dyDescent="0.25">
      <c r="A757" s="3">
        <f>TITRES_STAT!B760</f>
        <v>43805</v>
      </c>
      <c r="B757" s="5">
        <f>TITRES_STAT!D760</f>
        <v>2.09</v>
      </c>
      <c r="C757" s="2">
        <f t="shared" si="66"/>
        <v>2.0888011952986711</v>
      </c>
      <c r="D757" s="2">
        <f t="shared" si="68"/>
        <v>2.0753887600378111</v>
      </c>
      <c r="E757" s="2">
        <f t="shared" si="67"/>
        <v>1.3412435260860001E-2</v>
      </c>
      <c r="F757" s="2">
        <f t="shared" si="71"/>
        <v>4.2896030362885602E-3</v>
      </c>
      <c r="G757" s="2">
        <f t="shared" si="69"/>
        <v>9.1228322245714404E-3</v>
      </c>
      <c r="H757" s="2" t="str">
        <f t="shared" si="70"/>
        <v>Sell</v>
      </c>
    </row>
    <row r="758" spans="1:8" ht="13.5" x14ac:dyDescent="0.25">
      <c r="A758" s="3">
        <f>TITRES_STAT!B761</f>
        <v>43808</v>
      </c>
      <c r="B758" s="5">
        <f>TITRES_STAT!D761</f>
        <v>2.09</v>
      </c>
      <c r="C758" s="2">
        <f t="shared" si="66"/>
        <v>2.0905240883296448</v>
      </c>
      <c r="D758" s="2">
        <f t="shared" si="68"/>
        <v>2.0764710741090844</v>
      </c>
      <c r="E758" s="2">
        <f t="shared" si="67"/>
        <v>1.4053014220560378E-2</v>
      </c>
      <c r="F758" s="2">
        <f t="shared" si="71"/>
        <v>6.2422852731429243E-3</v>
      </c>
      <c r="G758" s="2">
        <f t="shared" si="69"/>
        <v>7.8107289474174538E-3</v>
      </c>
      <c r="H758" s="2" t="str">
        <f t="shared" si="70"/>
        <v>Sell</v>
      </c>
    </row>
    <row r="759" spans="1:8" ht="13.5" x14ac:dyDescent="0.25">
      <c r="A759" s="3">
        <f>TITRES_STAT!B762</f>
        <v>43809</v>
      </c>
      <c r="B759" s="5">
        <f>TITRES_STAT!D762</f>
        <v>2.1</v>
      </c>
      <c r="C759" s="2">
        <f t="shared" si="66"/>
        <v>2.0919819208943147</v>
      </c>
      <c r="D759" s="2">
        <f t="shared" si="68"/>
        <v>2.0782139575084115</v>
      </c>
      <c r="E759" s="2">
        <f t="shared" si="67"/>
        <v>1.3767963385903137E-2</v>
      </c>
      <c r="F759" s="2">
        <f t="shared" si="71"/>
        <v>7.7474208956949675E-3</v>
      </c>
      <c r="G759" s="2">
        <f t="shared" si="69"/>
        <v>6.0205424902081695E-3</v>
      </c>
      <c r="H759" s="2" t="str">
        <f t="shared" si="70"/>
        <v>Sell</v>
      </c>
    </row>
    <row r="760" spans="1:8" ht="13.5" x14ac:dyDescent="0.25">
      <c r="A760" s="3">
        <f>TITRES_STAT!B763</f>
        <v>43810</v>
      </c>
      <c r="B760" s="5">
        <f>TITRES_STAT!D763</f>
        <v>2.04</v>
      </c>
      <c r="C760" s="2">
        <f t="shared" si="66"/>
        <v>2.0932154715259585</v>
      </c>
      <c r="D760" s="2">
        <f t="shared" si="68"/>
        <v>2.0753832939892698</v>
      </c>
      <c r="E760" s="2">
        <f t="shared" si="67"/>
        <v>1.7832177536688754E-2</v>
      </c>
      <c r="F760" s="2">
        <f t="shared" si="71"/>
        <v>9.7643722238937251E-3</v>
      </c>
      <c r="G760" s="2">
        <f t="shared" si="69"/>
        <v>8.0678053127950285E-3</v>
      </c>
      <c r="H760" s="2" t="str">
        <f t="shared" si="70"/>
        <v>Sell</v>
      </c>
    </row>
    <row r="761" spans="1:8" ht="13.5" x14ac:dyDescent="0.25">
      <c r="A761" s="3">
        <f>TITRES_STAT!B764</f>
        <v>43811</v>
      </c>
      <c r="B761" s="5">
        <f>TITRES_STAT!D764</f>
        <v>1.98</v>
      </c>
      <c r="C761" s="2">
        <f t="shared" si="66"/>
        <v>2.0942592451373496</v>
      </c>
      <c r="D761" s="2">
        <f t="shared" si="68"/>
        <v>2.0683178648048792</v>
      </c>
      <c r="E761" s="2">
        <f t="shared" si="67"/>
        <v>2.5941380332470398E-2</v>
      </c>
      <c r="F761" s="2">
        <f t="shared" si="71"/>
        <v>1.2999773845609061E-2</v>
      </c>
      <c r="G761" s="2">
        <f t="shared" si="69"/>
        <v>1.2941606486861337E-2</v>
      </c>
      <c r="H761" s="2" t="str">
        <f t="shared" si="70"/>
        <v>Sell</v>
      </c>
    </row>
    <row r="762" spans="1:8" ht="13.5" x14ac:dyDescent="0.25">
      <c r="A762" s="3">
        <f>TITRES_STAT!B765</f>
        <v>43812</v>
      </c>
      <c r="B762" s="5">
        <f>TITRES_STAT!D765</f>
        <v>2.0299999999999998</v>
      </c>
      <c r="C762" s="2">
        <f t="shared" si="66"/>
        <v>2.0951424381931418</v>
      </c>
      <c r="D762" s="2">
        <f t="shared" si="68"/>
        <v>2.0654795044489624</v>
      </c>
      <c r="E762" s="2">
        <f t="shared" si="67"/>
        <v>2.9662933744179387E-2</v>
      </c>
      <c r="F762" s="2">
        <f t="shared" si="71"/>
        <v>1.6332405825323127E-2</v>
      </c>
      <c r="G762" s="2">
        <f t="shared" si="69"/>
        <v>1.333052791885626E-2</v>
      </c>
      <c r="H762" s="2" t="str">
        <f t="shared" si="70"/>
        <v>Sell</v>
      </c>
    </row>
    <row r="763" spans="1:8" ht="13.5" x14ac:dyDescent="0.25">
      <c r="A763" s="3">
        <f>TITRES_STAT!B766</f>
        <v>43815</v>
      </c>
      <c r="B763" s="5">
        <f>TITRES_STAT!D766</f>
        <v>2.0299999999999998</v>
      </c>
      <c r="C763" s="2">
        <f t="shared" si="66"/>
        <v>2.0958897553941971</v>
      </c>
      <c r="D763" s="2">
        <f t="shared" si="68"/>
        <v>2.0628513930082986</v>
      </c>
      <c r="E763" s="2">
        <f t="shared" si="67"/>
        <v>3.3038362385898523E-2</v>
      </c>
      <c r="F763" s="2">
        <f t="shared" si="71"/>
        <v>1.9673597137438208E-2</v>
      </c>
      <c r="G763" s="2">
        <f t="shared" si="69"/>
        <v>1.3364765248460315E-2</v>
      </c>
      <c r="H763" s="2" t="str">
        <f t="shared" si="70"/>
        <v>Sell</v>
      </c>
    </row>
    <row r="764" spans="1:8" ht="13.5" x14ac:dyDescent="0.25">
      <c r="A764" s="3">
        <f>TITRES_STAT!B767</f>
        <v>43816</v>
      </c>
      <c r="B764" s="5">
        <f>TITRES_STAT!D767</f>
        <v>2.0299999999999998</v>
      </c>
      <c r="C764" s="2">
        <f t="shared" si="66"/>
        <v>2.0965221007181669</v>
      </c>
      <c r="D764" s="2">
        <f t="shared" si="68"/>
        <v>2.0604179564891654</v>
      </c>
      <c r="E764" s="2">
        <f t="shared" si="67"/>
        <v>3.6104144229001545E-2</v>
      </c>
      <c r="F764" s="2">
        <f t="shared" si="71"/>
        <v>2.2959706555750876E-2</v>
      </c>
      <c r="G764" s="2">
        <f t="shared" si="69"/>
        <v>1.3144437673250669E-2</v>
      </c>
      <c r="H764" s="2" t="str">
        <f t="shared" si="70"/>
        <v>Sell</v>
      </c>
    </row>
    <row r="765" spans="1:8" ht="13.5" x14ac:dyDescent="0.25">
      <c r="A765" s="3">
        <f>TITRES_STAT!B768</f>
        <v>43817</v>
      </c>
      <c r="B765" s="5">
        <f>TITRES_STAT!D768</f>
        <v>2.0299999999999998</v>
      </c>
      <c r="C765" s="2">
        <f t="shared" si="66"/>
        <v>2.0893648544538337</v>
      </c>
      <c r="D765" s="2">
        <f t="shared" si="68"/>
        <v>2.0581647745270049</v>
      </c>
      <c r="E765" s="2">
        <f t="shared" si="67"/>
        <v>3.1200079926828828E-2</v>
      </c>
      <c r="F765" s="2">
        <f t="shared" si="71"/>
        <v>2.4607781229966468E-2</v>
      </c>
      <c r="G765" s="2">
        <f t="shared" si="69"/>
        <v>6.5922986968623594E-3</v>
      </c>
      <c r="H765" s="2" t="str">
        <f t="shared" si="70"/>
        <v>Sell</v>
      </c>
    </row>
    <row r="766" spans="1:8" ht="13.5" x14ac:dyDescent="0.25">
      <c r="A766" s="3">
        <f>TITRES_STAT!B769</f>
        <v>43818</v>
      </c>
      <c r="B766" s="5">
        <f>TITRES_STAT!D769</f>
        <v>2.0299999999999998</v>
      </c>
      <c r="C766" s="2">
        <f t="shared" si="66"/>
        <v>2.0894625691532438</v>
      </c>
      <c r="D766" s="2">
        <f t="shared" si="68"/>
        <v>2.0560784949324118</v>
      </c>
      <c r="E766" s="2">
        <f t="shared" si="67"/>
        <v>3.3384074220832005E-2</v>
      </c>
      <c r="F766" s="2">
        <f t="shared" si="71"/>
        <v>2.6363039828139576E-2</v>
      </c>
      <c r="G766" s="2">
        <f t="shared" si="69"/>
        <v>7.0210343926924296E-3</v>
      </c>
      <c r="H766" s="2" t="str">
        <f t="shared" si="70"/>
        <v>Sell</v>
      </c>
    </row>
    <row r="767" spans="1:8" ht="13.5" x14ac:dyDescent="0.25">
      <c r="A767" s="3">
        <f>TITRES_STAT!B770</f>
        <v>43819</v>
      </c>
      <c r="B767" s="5">
        <f>TITRES_STAT!D770</f>
        <v>1.94</v>
      </c>
      <c r="C767" s="2">
        <f t="shared" si="66"/>
        <v>2.0895452508219758</v>
      </c>
      <c r="D767" s="2">
        <f t="shared" si="68"/>
        <v>2.0474800879003814</v>
      </c>
      <c r="E767" s="2">
        <f t="shared" si="67"/>
        <v>4.2065162921594457E-2</v>
      </c>
      <c r="F767" s="2">
        <f t="shared" si="71"/>
        <v>2.9503464446830552E-2</v>
      </c>
      <c r="G767" s="2">
        <f t="shared" si="69"/>
        <v>1.2561698474763905E-2</v>
      </c>
      <c r="H767" s="2" t="str">
        <f t="shared" si="70"/>
        <v>Sell</v>
      </c>
    </row>
    <row r="768" spans="1:8" ht="13.5" x14ac:dyDescent="0.25">
      <c r="A768" s="3">
        <f>TITRES_STAT!B771</f>
        <v>43822</v>
      </c>
      <c r="B768" s="5">
        <f>TITRES_STAT!D771</f>
        <v>1.9</v>
      </c>
      <c r="C768" s="2">
        <f t="shared" si="66"/>
        <v>2.0896152122339795</v>
      </c>
      <c r="D768" s="2">
        <f t="shared" si="68"/>
        <v>2.0365556369447977</v>
      </c>
      <c r="E768" s="2">
        <f t="shared" si="67"/>
        <v>5.3059575289181815E-2</v>
      </c>
      <c r="F768" s="2">
        <f t="shared" si="71"/>
        <v>3.4214686615300804E-2</v>
      </c>
      <c r="G768" s="2">
        <f t="shared" si="69"/>
        <v>1.8844888673881011E-2</v>
      </c>
      <c r="H768" s="2" t="str">
        <f t="shared" si="70"/>
        <v>Sell</v>
      </c>
    </row>
    <row r="769" spans="1:8" ht="13.5" x14ac:dyDescent="0.25">
      <c r="A769" s="3">
        <f>TITRES_STAT!B772</f>
        <v>43823</v>
      </c>
      <c r="B769" s="5">
        <f>TITRES_STAT!D772</f>
        <v>1.9</v>
      </c>
      <c r="C769" s="2">
        <f t="shared" si="66"/>
        <v>2.0912128718902903</v>
      </c>
      <c r="D769" s="2">
        <f t="shared" si="68"/>
        <v>2.0264404045785165</v>
      </c>
      <c r="E769" s="2">
        <f t="shared" si="67"/>
        <v>6.4772467311773774E-2</v>
      </c>
      <c r="F769" s="2">
        <f t="shared" si="71"/>
        <v>4.0326242754595398E-2</v>
      </c>
      <c r="G769" s="2">
        <f t="shared" si="69"/>
        <v>2.4446224557178375E-2</v>
      </c>
      <c r="H769" s="2" t="str">
        <f t="shared" si="70"/>
        <v>Sell</v>
      </c>
    </row>
    <row r="770" spans="1:8" ht="13.5" x14ac:dyDescent="0.25">
      <c r="A770" s="3">
        <f>TITRES_STAT!B773</f>
        <v>43824</v>
      </c>
      <c r="B770" s="5">
        <f>TITRES_STAT!D773</f>
        <v>1.9</v>
      </c>
      <c r="C770" s="2">
        <f t="shared" si="66"/>
        <v>2.0833339685225534</v>
      </c>
      <c r="D770" s="2">
        <f t="shared" si="68"/>
        <v>2.0170744486838115</v>
      </c>
      <c r="E770" s="2">
        <f t="shared" si="67"/>
        <v>6.6259519838741898E-2</v>
      </c>
      <c r="F770" s="2">
        <f t="shared" si="71"/>
        <v>4.5512898171424704E-2</v>
      </c>
      <c r="G770" s="2">
        <f t="shared" si="69"/>
        <v>2.0746621667317194E-2</v>
      </c>
      <c r="H770" s="2" t="str">
        <f t="shared" si="70"/>
        <v>Sell</v>
      </c>
    </row>
    <row r="771" spans="1:8" ht="13.5" x14ac:dyDescent="0.25">
      <c r="A771" s="3">
        <f>TITRES_STAT!B774</f>
        <v>43825</v>
      </c>
      <c r="B771" s="5">
        <f>TITRES_STAT!D774</f>
        <v>1.9</v>
      </c>
      <c r="C771" s="2">
        <f t="shared" si="66"/>
        <v>2.0674364349036991</v>
      </c>
      <c r="D771" s="2">
        <f t="shared" si="68"/>
        <v>2.0084022672998256</v>
      </c>
      <c r="E771" s="2">
        <f t="shared" si="67"/>
        <v>5.9034167603873478E-2</v>
      </c>
      <c r="F771" s="2">
        <f t="shared" si="71"/>
        <v>4.8217152057914464E-2</v>
      </c>
      <c r="G771" s="2">
        <f t="shared" si="69"/>
        <v>1.0817015545959013E-2</v>
      </c>
      <c r="H771" s="2" t="str">
        <f t="shared" si="70"/>
        <v>Sell</v>
      </c>
    </row>
    <row r="772" spans="1:8" ht="13.5" x14ac:dyDescent="0.25">
      <c r="A772" s="3">
        <f>TITRES_STAT!B775</f>
        <v>43826</v>
      </c>
      <c r="B772" s="5">
        <f>TITRES_STAT!D775</f>
        <v>1.87</v>
      </c>
      <c r="C772" s="2">
        <f t="shared" si="66"/>
        <v>2.0616769833800532</v>
      </c>
      <c r="D772" s="2">
        <f t="shared" si="68"/>
        <v>1.9981502474998385</v>
      </c>
      <c r="E772" s="2">
        <f t="shared" si="67"/>
        <v>6.3526735880214735E-2</v>
      </c>
      <c r="F772" s="2">
        <f t="shared" si="71"/>
        <v>5.1279068822374527E-2</v>
      </c>
      <c r="G772" s="2">
        <f t="shared" si="69"/>
        <v>1.2247667057840209E-2</v>
      </c>
      <c r="H772" s="2" t="str">
        <f t="shared" si="70"/>
        <v>Sell</v>
      </c>
    </row>
    <row r="773" spans="1:8" ht="13.5" x14ac:dyDescent="0.25">
      <c r="A773" s="3">
        <f>TITRES_STAT!B776</f>
        <v>43829</v>
      </c>
      <c r="B773" s="5">
        <f>TITRES_STAT!D776</f>
        <v>1.85</v>
      </c>
      <c r="C773" s="2">
        <f t="shared" si="66"/>
        <v>2.0568036013215836</v>
      </c>
      <c r="D773" s="2">
        <f t="shared" si="68"/>
        <v>1.9871761550924432</v>
      </c>
      <c r="E773" s="2">
        <f t="shared" si="67"/>
        <v>6.9627446229140411E-2</v>
      </c>
      <c r="F773" s="2">
        <f t="shared" si="71"/>
        <v>5.4948744303727703E-2</v>
      </c>
      <c r="G773" s="2">
        <f t="shared" si="69"/>
        <v>1.4678701925412707E-2</v>
      </c>
      <c r="H773" s="2" t="str">
        <f t="shared" si="70"/>
        <v>Sell</v>
      </c>
    </row>
    <row r="774" spans="1:8" ht="13.5" x14ac:dyDescent="0.25">
      <c r="A774" s="3">
        <f>TITRES_STAT!B777</f>
        <v>43830</v>
      </c>
      <c r="B774" s="5">
        <f>TITRES_STAT!D777</f>
        <v>1.85</v>
      </c>
      <c r="C774" s="2">
        <f t="shared" si="66"/>
        <v>2.0526799703490322</v>
      </c>
      <c r="D774" s="2">
        <f t="shared" si="68"/>
        <v>1.9770149584189289</v>
      </c>
      <c r="E774" s="2">
        <f t="shared" si="67"/>
        <v>7.5665011930103221E-2</v>
      </c>
      <c r="F774" s="2">
        <f t="shared" si="71"/>
        <v>5.9091997829002811E-2</v>
      </c>
      <c r="G774" s="2">
        <f t="shared" si="69"/>
        <v>1.657301410110041E-2</v>
      </c>
      <c r="H774" s="2" t="str">
        <f t="shared" si="70"/>
        <v>Sell</v>
      </c>
    </row>
    <row r="775" spans="1:8" ht="13.5" x14ac:dyDescent="0.25">
      <c r="A775" s="3">
        <f>TITRES_STAT!B778</f>
        <v>43832</v>
      </c>
      <c r="B775" s="5">
        <f>TITRES_STAT!D778</f>
        <v>1.8</v>
      </c>
      <c r="C775" s="2">
        <f t="shared" si="66"/>
        <v>2.0491907441414887</v>
      </c>
      <c r="D775" s="2">
        <f t="shared" si="68"/>
        <v>1.963902739276786</v>
      </c>
      <c r="E775" s="2">
        <f t="shared" si="67"/>
        <v>8.5288004864702671E-2</v>
      </c>
      <c r="F775" s="2">
        <f t="shared" si="71"/>
        <v>6.4331199236142791E-2</v>
      </c>
      <c r="G775" s="2">
        <f t="shared" si="69"/>
        <v>2.095680562855988E-2</v>
      </c>
      <c r="H775" s="2" t="str">
        <f t="shared" si="70"/>
        <v>Sell</v>
      </c>
    </row>
    <row r="776" spans="1:8" ht="13.5" x14ac:dyDescent="0.25">
      <c r="A776" s="3">
        <f>TITRES_STAT!B779</f>
        <v>43833</v>
      </c>
      <c r="B776" s="5">
        <f>TITRES_STAT!D779</f>
        <v>1.8</v>
      </c>
      <c r="C776" s="2">
        <f t="shared" si="66"/>
        <v>2.0462383219658751</v>
      </c>
      <c r="D776" s="2">
        <f t="shared" si="68"/>
        <v>1.9517617956266538</v>
      </c>
      <c r="E776" s="2">
        <f t="shared" si="67"/>
        <v>9.4476526339221323E-2</v>
      </c>
      <c r="F776" s="2">
        <f t="shared" si="71"/>
        <v>7.0360264656758501E-2</v>
      </c>
      <c r="G776" s="2">
        <f t="shared" si="69"/>
        <v>2.4116261682462822E-2</v>
      </c>
      <c r="H776" s="2" t="str">
        <f t="shared" si="70"/>
        <v>Sell</v>
      </c>
    </row>
    <row r="777" spans="1:8" ht="13.5" x14ac:dyDescent="0.25">
      <c r="A777" s="3">
        <f>TITRES_STAT!B780</f>
        <v>43836</v>
      </c>
      <c r="B777" s="5">
        <f>TITRES_STAT!D780</f>
        <v>1.8</v>
      </c>
      <c r="C777" s="2">
        <f t="shared" si="66"/>
        <v>2.029893964740356</v>
      </c>
      <c r="D777" s="2">
        <f t="shared" si="68"/>
        <v>1.9405201811357904</v>
      </c>
      <c r="E777" s="2">
        <f t="shared" si="67"/>
        <v>8.9373783604565604E-2</v>
      </c>
      <c r="F777" s="2">
        <f t="shared" si="71"/>
        <v>7.4162968446319921E-2</v>
      </c>
      <c r="G777" s="2">
        <f t="shared" si="69"/>
        <v>1.5210815158245683E-2</v>
      </c>
      <c r="H777" s="2" t="str">
        <f t="shared" si="70"/>
        <v>Sell</v>
      </c>
    </row>
    <row r="778" spans="1:8" ht="13.5" x14ac:dyDescent="0.25">
      <c r="A778" s="3">
        <f>TITRES_STAT!B781</f>
        <v>43837</v>
      </c>
      <c r="B778" s="5">
        <f>TITRES_STAT!D781</f>
        <v>1.85</v>
      </c>
      <c r="C778" s="2">
        <f t="shared" si="66"/>
        <v>2.0099102778572244</v>
      </c>
      <c r="D778" s="2">
        <f t="shared" si="68"/>
        <v>1.9338149825331392</v>
      </c>
      <c r="E778" s="2">
        <f t="shared" si="67"/>
        <v>7.609529532408521E-2</v>
      </c>
      <c r="F778" s="2">
        <f t="shared" si="71"/>
        <v>7.4549433821872985E-2</v>
      </c>
      <c r="G778" s="2">
        <f t="shared" si="69"/>
        <v>1.5458615022122257E-3</v>
      </c>
      <c r="H778" s="2" t="str">
        <f t="shared" si="70"/>
        <v>Sell</v>
      </c>
    </row>
    <row r="779" spans="1:8" ht="13.5" x14ac:dyDescent="0.25">
      <c r="A779" s="3">
        <f>TITRES_STAT!B782</f>
        <v>43838</v>
      </c>
      <c r="B779" s="5">
        <f>TITRES_STAT!D782</f>
        <v>1.9</v>
      </c>
      <c r="C779" s="2">
        <f t="shared" si="66"/>
        <v>1.9930010043407285</v>
      </c>
      <c r="D779" s="2">
        <f t="shared" si="68"/>
        <v>1.9313101690121659</v>
      </c>
      <c r="E779" s="2">
        <f t="shared" si="67"/>
        <v>6.1690835328562565E-2</v>
      </c>
      <c r="F779" s="2">
        <f t="shared" si="71"/>
        <v>7.1977714123210898E-2</v>
      </c>
      <c r="G779" s="2">
        <f t="shared" si="69"/>
        <v>-1.0286878794648333E-2</v>
      </c>
      <c r="H779" s="2" t="str">
        <f t="shared" si="70"/>
        <v>Hold</v>
      </c>
    </row>
    <row r="780" spans="1:8" ht="13.5" x14ac:dyDescent="0.25">
      <c r="A780" s="3">
        <f>TITRES_STAT!B783</f>
        <v>43839</v>
      </c>
      <c r="B780" s="5">
        <f>TITRES_STAT!D783</f>
        <v>1.9</v>
      </c>
      <c r="C780" s="2">
        <f t="shared" si="66"/>
        <v>1.978693157519078</v>
      </c>
      <c r="D780" s="2">
        <f t="shared" si="68"/>
        <v>1.9289908972334868</v>
      </c>
      <c r="E780" s="2">
        <f t="shared" si="67"/>
        <v>4.9702260285591215E-2</v>
      </c>
      <c r="F780" s="2">
        <f t="shared" si="71"/>
        <v>6.7522623355686956E-2</v>
      </c>
      <c r="G780" s="2">
        <f t="shared" si="69"/>
        <v>-1.782036307009574E-2</v>
      </c>
      <c r="H780" s="2" t="str">
        <f t="shared" si="70"/>
        <v>Hold</v>
      </c>
    </row>
    <row r="781" spans="1:8" ht="13.5" x14ac:dyDescent="0.25">
      <c r="A781" s="3">
        <f>TITRES_STAT!B784</f>
        <v>43840</v>
      </c>
      <c r="B781" s="5">
        <f>TITRES_STAT!D784</f>
        <v>1.95</v>
      </c>
      <c r="C781" s="2">
        <f t="shared" si="66"/>
        <v>1.9665865179007584</v>
      </c>
      <c r="D781" s="2">
        <f t="shared" si="68"/>
        <v>1.9305471270680432</v>
      </c>
      <c r="E781" s="2">
        <f t="shared" si="67"/>
        <v>3.6039390832715235E-2</v>
      </c>
      <c r="F781" s="2">
        <f t="shared" si="71"/>
        <v>6.1225976851092614E-2</v>
      </c>
      <c r="G781" s="2">
        <f t="shared" si="69"/>
        <v>-2.518658601837738E-2</v>
      </c>
      <c r="H781" s="2" t="str">
        <f t="shared" si="70"/>
        <v>Hold</v>
      </c>
    </row>
    <row r="782" spans="1:8" ht="13.5" x14ac:dyDescent="0.25">
      <c r="A782" s="3">
        <f>TITRES_STAT!B785</f>
        <v>43843</v>
      </c>
      <c r="B782" s="5">
        <f>TITRES_STAT!D785</f>
        <v>1.9</v>
      </c>
      <c r="C782" s="2">
        <f t="shared" si="66"/>
        <v>1.951727053608334</v>
      </c>
      <c r="D782" s="2">
        <f t="shared" si="68"/>
        <v>1.928284376914855</v>
      </c>
      <c r="E782" s="2">
        <f t="shared" si="67"/>
        <v>2.3442676693478992E-2</v>
      </c>
      <c r="F782" s="2">
        <f t="shared" si="71"/>
        <v>5.3669316819569893E-2</v>
      </c>
      <c r="G782" s="2">
        <f t="shared" si="69"/>
        <v>-3.0226640126090901E-2</v>
      </c>
      <c r="H782" s="2" t="str">
        <f t="shared" si="70"/>
        <v>Hold</v>
      </c>
    </row>
    <row r="783" spans="1:8" ht="13.5" x14ac:dyDescent="0.25">
      <c r="A783" s="3">
        <f>TITRES_STAT!B786</f>
        <v>43845</v>
      </c>
      <c r="B783" s="5">
        <f>TITRES_STAT!D786</f>
        <v>1.85</v>
      </c>
      <c r="C783" s="2">
        <f t="shared" ref="C783:C846" si="72">$C$4*B773+C782*(1-$C$4)</f>
        <v>1.9360767376685903</v>
      </c>
      <c r="D783" s="2">
        <f t="shared" si="68"/>
        <v>1.9224855341804212</v>
      </c>
      <c r="E783" s="2">
        <f t="shared" si="67"/>
        <v>1.3591203488169112E-2</v>
      </c>
      <c r="F783" s="2">
        <f t="shared" si="71"/>
        <v>4.5653694153289737E-2</v>
      </c>
      <c r="G783" s="2">
        <f t="shared" si="69"/>
        <v>-3.2062490665120624E-2</v>
      </c>
      <c r="H783" s="2" t="str">
        <f t="shared" si="70"/>
        <v>Hold</v>
      </c>
    </row>
    <row r="784" spans="1:8" ht="13.5" x14ac:dyDescent="0.25">
      <c r="A784" s="3">
        <f>TITRES_STAT!B787</f>
        <v>43846</v>
      </c>
      <c r="B784" s="5">
        <f>TITRES_STAT!D787</f>
        <v>1.95</v>
      </c>
      <c r="C784" s="2">
        <f t="shared" si="72"/>
        <v>1.9228341626426535</v>
      </c>
      <c r="D784" s="2">
        <f t="shared" si="68"/>
        <v>1.9245236427596493</v>
      </c>
      <c r="E784" s="2">
        <f t="shared" si="67"/>
        <v>-1.6894801169957674E-3</v>
      </c>
      <c r="F784" s="2">
        <f t="shared" si="71"/>
        <v>3.6185059299232637E-2</v>
      </c>
      <c r="G784" s="2">
        <f t="shared" si="69"/>
        <v>-3.7874539416228405E-2</v>
      </c>
      <c r="H784" s="2" t="str">
        <f t="shared" si="70"/>
        <v>Hold</v>
      </c>
    </row>
    <row r="785" spans="1:8" ht="13.5" x14ac:dyDescent="0.25">
      <c r="A785" s="3">
        <f>TITRES_STAT!B788</f>
        <v>43847</v>
      </c>
      <c r="B785" s="5">
        <f>TITRES_STAT!D788</f>
        <v>1.87</v>
      </c>
      <c r="C785" s="2">
        <f t="shared" si="72"/>
        <v>1.9039365991591684</v>
      </c>
      <c r="D785" s="2">
        <f t="shared" si="68"/>
        <v>1.9204848544070827</v>
      </c>
      <c r="E785" s="2">
        <f t="shared" si="67"/>
        <v>-1.6548255247914367E-2</v>
      </c>
      <c r="F785" s="2">
        <f t="shared" si="71"/>
        <v>2.5638396389803239E-2</v>
      </c>
      <c r="G785" s="2">
        <f t="shared" si="69"/>
        <v>-4.2186651637717607E-2</v>
      </c>
      <c r="H785" s="2" t="str">
        <f t="shared" si="70"/>
        <v>Hold</v>
      </c>
    </row>
    <row r="786" spans="1:8" ht="13.5" x14ac:dyDescent="0.25">
      <c r="A786" s="3">
        <f>TITRES_STAT!B789</f>
        <v>43850</v>
      </c>
      <c r="B786" s="5">
        <f>TITRES_STAT!D789</f>
        <v>1.92</v>
      </c>
      <c r="C786" s="2">
        <f t="shared" si="72"/>
        <v>1.887946353134681</v>
      </c>
      <c r="D786" s="2">
        <f t="shared" si="68"/>
        <v>1.9204489392658173</v>
      </c>
      <c r="E786" s="2">
        <f t="shared" si="67"/>
        <v>-3.2502586131136324E-2</v>
      </c>
      <c r="F786" s="2">
        <f t="shared" si="71"/>
        <v>1.4010199885615327E-2</v>
      </c>
      <c r="G786" s="2">
        <f t="shared" si="69"/>
        <v>-4.6512786016751649E-2</v>
      </c>
      <c r="H786" s="2" t="str">
        <f t="shared" si="70"/>
        <v>Hold</v>
      </c>
    </row>
    <row r="787" spans="1:8" ht="13.5" x14ac:dyDescent="0.25">
      <c r="A787" s="3">
        <f>TITRES_STAT!B790</f>
        <v>43851</v>
      </c>
      <c r="B787" s="5">
        <f>TITRES_STAT!D790</f>
        <v>1.92</v>
      </c>
      <c r="C787" s="2">
        <f t="shared" si="72"/>
        <v>1.8744161449601147</v>
      </c>
      <c r="D787" s="2">
        <f t="shared" si="68"/>
        <v>1.9204156845053864</v>
      </c>
      <c r="E787" s="2">
        <f t="shared" si="67"/>
        <v>-4.5999539545271695E-2</v>
      </c>
      <c r="F787" s="2">
        <f t="shared" si="71"/>
        <v>2.0082519994379239E-3</v>
      </c>
      <c r="G787" s="2">
        <f t="shared" si="69"/>
        <v>-4.8007791544709619E-2</v>
      </c>
      <c r="H787" s="2" t="str">
        <f t="shared" si="70"/>
        <v>Hold</v>
      </c>
    </row>
    <row r="788" spans="1:8" ht="13.5" x14ac:dyDescent="0.25">
      <c r="A788" s="3">
        <f>TITRES_STAT!B791</f>
        <v>43852</v>
      </c>
      <c r="B788" s="5">
        <f>TITRES_STAT!D791</f>
        <v>1.92</v>
      </c>
      <c r="C788" s="2">
        <f t="shared" si="72"/>
        <v>1.870659814966251</v>
      </c>
      <c r="D788" s="2">
        <f t="shared" si="68"/>
        <v>1.9203848930605429</v>
      </c>
      <c r="E788" s="2">
        <f t="shared" si="67"/>
        <v>-4.9725078094291941E-2</v>
      </c>
      <c r="F788" s="2">
        <f t="shared" si="71"/>
        <v>-8.3384140193080505E-3</v>
      </c>
      <c r="G788" s="2">
        <f t="shared" si="69"/>
        <v>-4.1386664074983891E-2</v>
      </c>
      <c r="H788" s="2" t="str">
        <f t="shared" si="70"/>
        <v>Hold</v>
      </c>
    </row>
    <row r="789" spans="1:8" ht="13.5" x14ac:dyDescent="0.25">
      <c r="A789" s="3">
        <f>TITRES_STAT!B792</f>
        <v>43853</v>
      </c>
      <c r="B789" s="5">
        <f>TITRES_STAT!D792</f>
        <v>1.83</v>
      </c>
      <c r="C789" s="2">
        <f t="shared" si="72"/>
        <v>1.8751736895868278</v>
      </c>
      <c r="D789" s="2">
        <f t="shared" si="68"/>
        <v>1.9136897157967989</v>
      </c>
      <c r="E789" s="2">
        <f t="shared" si="67"/>
        <v>-3.8516026209971077E-2</v>
      </c>
      <c r="F789" s="2">
        <f t="shared" si="71"/>
        <v>-1.4373936457440657E-2</v>
      </c>
      <c r="G789" s="2">
        <f t="shared" si="69"/>
        <v>-2.4142089752530418E-2</v>
      </c>
      <c r="H789" s="2" t="str">
        <f t="shared" si="70"/>
        <v>Hold</v>
      </c>
    </row>
    <row r="790" spans="1:8" ht="13.5" x14ac:dyDescent="0.25">
      <c r="A790" s="3">
        <f>TITRES_STAT!B793</f>
        <v>43854</v>
      </c>
      <c r="B790" s="5">
        <f>TITRES_STAT!D793</f>
        <v>1.88</v>
      </c>
      <c r="C790" s="2">
        <f t="shared" si="72"/>
        <v>1.8789931219580851</v>
      </c>
      <c r="D790" s="2">
        <f t="shared" si="68"/>
        <v>1.9111941812933322</v>
      </c>
      <c r="E790" s="2">
        <f t="shared" si="67"/>
        <v>-3.2201059335247084E-2</v>
      </c>
      <c r="F790" s="2">
        <f t="shared" si="71"/>
        <v>-1.7939361033001942E-2</v>
      </c>
      <c r="G790" s="2">
        <f t="shared" si="69"/>
        <v>-1.4261698302245142E-2</v>
      </c>
      <c r="H790" s="2" t="str">
        <f t="shared" si="70"/>
        <v>Hold</v>
      </c>
    </row>
    <row r="791" spans="1:8" ht="13.5" x14ac:dyDescent="0.25">
      <c r="A791" s="3">
        <f>TITRES_STAT!B794</f>
        <v>43857</v>
      </c>
      <c r="B791" s="5">
        <f>TITRES_STAT!D794</f>
        <v>1.93</v>
      </c>
      <c r="C791" s="2">
        <f t="shared" si="72"/>
        <v>1.8899172570414566</v>
      </c>
      <c r="D791" s="2">
        <f t="shared" si="68"/>
        <v>1.9125872049012336</v>
      </c>
      <c r="E791" s="2">
        <f t="shared" si="67"/>
        <v>-2.266994785977694E-2</v>
      </c>
      <c r="F791" s="2">
        <f t="shared" si="71"/>
        <v>-1.8885478398356942E-2</v>
      </c>
      <c r="G791" s="2">
        <f t="shared" si="69"/>
        <v>-3.7844694614199981E-3</v>
      </c>
      <c r="H791" s="2" t="str">
        <f t="shared" si="70"/>
        <v>Hold</v>
      </c>
    </row>
    <row r="792" spans="1:8" ht="13.5" x14ac:dyDescent="0.25">
      <c r="A792" s="3">
        <f>TITRES_STAT!B795</f>
        <v>43858</v>
      </c>
      <c r="B792" s="5">
        <f>TITRES_STAT!D795</f>
        <v>2.0299999999999998</v>
      </c>
      <c r="C792" s="2">
        <f t="shared" si="72"/>
        <v>1.8914684482658479</v>
      </c>
      <c r="D792" s="2">
        <f t="shared" si="68"/>
        <v>1.9212844489826235</v>
      </c>
      <c r="E792" s="2">
        <f t="shared" si="67"/>
        <v>-2.9816000716775592E-2</v>
      </c>
      <c r="F792" s="2">
        <f t="shared" si="71"/>
        <v>-2.1071582862040673E-2</v>
      </c>
      <c r="G792" s="2">
        <f t="shared" si="69"/>
        <v>-8.7444178547349191E-3</v>
      </c>
      <c r="H792" s="2" t="str">
        <f t="shared" si="70"/>
        <v>Hold</v>
      </c>
    </row>
    <row r="793" spans="1:8" ht="13.5" x14ac:dyDescent="0.25">
      <c r="A793" s="3">
        <f>TITRES_STAT!B796</f>
        <v>43859</v>
      </c>
      <c r="B793" s="5">
        <f>TITRES_STAT!D796</f>
        <v>2.0299999999999998</v>
      </c>
      <c r="C793" s="2">
        <f t="shared" si="72"/>
        <v>1.8850886869941792</v>
      </c>
      <c r="D793" s="2">
        <f t="shared" si="68"/>
        <v>1.9293374527616884</v>
      </c>
      <c r="E793" s="2">
        <f t="shared" si="67"/>
        <v>-4.4248765767509246E-2</v>
      </c>
      <c r="F793" s="2">
        <f t="shared" si="71"/>
        <v>-2.5707019443134388E-2</v>
      </c>
      <c r="G793" s="2">
        <f t="shared" si="69"/>
        <v>-1.8541746324374858E-2</v>
      </c>
      <c r="H793" s="2" t="str">
        <f t="shared" si="70"/>
        <v>Hold</v>
      </c>
    </row>
    <row r="794" spans="1:8" ht="13.5" x14ac:dyDescent="0.25">
      <c r="A794" s="3">
        <f>TITRES_STAT!B797</f>
        <v>43860</v>
      </c>
      <c r="B794" s="5">
        <f>TITRES_STAT!D797</f>
        <v>2.0299999999999998</v>
      </c>
      <c r="C794" s="2">
        <f t="shared" si="72"/>
        <v>1.8950750428412286</v>
      </c>
      <c r="D794" s="2">
        <f t="shared" si="68"/>
        <v>1.936793937742304</v>
      </c>
      <c r="E794" s="2">
        <f t="shared" si="67"/>
        <v>-4.1718894901075387E-2</v>
      </c>
      <c r="F794" s="2">
        <f t="shared" si="71"/>
        <v>-2.8909394534722591E-2</v>
      </c>
      <c r="G794" s="2">
        <f t="shared" si="69"/>
        <v>-1.2809500366352797E-2</v>
      </c>
      <c r="H794" s="2" t="str">
        <f t="shared" si="70"/>
        <v>Hold</v>
      </c>
    </row>
    <row r="795" spans="1:8" ht="13.5" x14ac:dyDescent="0.25">
      <c r="A795" s="3">
        <f>TITRES_STAT!B798</f>
        <v>43861</v>
      </c>
      <c r="B795" s="5">
        <f>TITRES_STAT!D798</f>
        <v>2.0299999999999998</v>
      </c>
      <c r="C795" s="2">
        <f t="shared" si="72"/>
        <v>1.8912173439425781</v>
      </c>
      <c r="D795" s="2">
        <f t="shared" si="68"/>
        <v>1.9436980905021333</v>
      </c>
      <c r="E795" s="2">
        <f t="shared" si="67"/>
        <v>-5.2480746559555147E-2</v>
      </c>
      <c r="F795" s="2">
        <f t="shared" si="71"/>
        <v>-3.3623664939689102E-2</v>
      </c>
      <c r="G795" s="2">
        <f t="shared" si="69"/>
        <v>-1.8857081619866045E-2</v>
      </c>
      <c r="H795" s="2" t="str">
        <f t="shared" si="70"/>
        <v>Hold</v>
      </c>
    </row>
    <row r="796" spans="1:8" ht="13.5" x14ac:dyDescent="0.25">
      <c r="A796" s="3">
        <f>TITRES_STAT!B799</f>
        <v>43864</v>
      </c>
      <c r="B796" s="5">
        <f>TITRES_STAT!D799</f>
        <v>2.0299999999999998</v>
      </c>
      <c r="C796" s="2">
        <f t="shared" si="72"/>
        <v>1.895645444874489</v>
      </c>
      <c r="D796" s="2">
        <f t="shared" si="68"/>
        <v>1.9500908245390123</v>
      </c>
      <c r="E796" s="2">
        <f t="shared" ref="E796:E859" si="73">C796-D796</f>
        <v>-5.444537966452323E-2</v>
      </c>
      <c r="F796" s="2">
        <f t="shared" si="71"/>
        <v>-3.778800788465593E-2</v>
      </c>
      <c r="G796" s="2">
        <f t="shared" si="69"/>
        <v>-1.66573717798673E-2</v>
      </c>
      <c r="H796" s="2" t="str">
        <f t="shared" si="70"/>
        <v>Hold</v>
      </c>
    </row>
    <row r="797" spans="1:8" ht="13.5" x14ac:dyDescent="0.25">
      <c r="A797" s="3">
        <f>TITRES_STAT!B800</f>
        <v>43865</v>
      </c>
      <c r="B797" s="5">
        <f>TITRES_STAT!D800</f>
        <v>2.0299999999999998</v>
      </c>
      <c r="C797" s="2">
        <f t="shared" si="72"/>
        <v>1.899392299509183</v>
      </c>
      <c r="D797" s="2">
        <f t="shared" ref="D797:D860" si="74">$D$4*B797+(1-$D$4)*D796</f>
        <v>1.9560100227213075</v>
      </c>
      <c r="E797" s="2">
        <f t="shared" si="73"/>
        <v>-5.6617723212124549E-2</v>
      </c>
      <c r="F797" s="2">
        <f t="shared" si="71"/>
        <v>-4.155395095014966E-2</v>
      </c>
      <c r="G797" s="2">
        <f t="shared" si="69"/>
        <v>-1.5063772261974889E-2</v>
      </c>
      <c r="H797" s="2" t="str">
        <f t="shared" si="70"/>
        <v>Hold</v>
      </c>
    </row>
    <row r="798" spans="1:8" ht="13.5" x14ac:dyDescent="0.25">
      <c r="A798" s="3">
        <f>TITRES_STAT!B801</f>
        <v>43866</v>
      </c>
      <c r="B798" s="5">
        <f>TITRES_STAT!D801</f>
        <v>2.0299999999999998</v>
      </c>
      <c r="C798" s="2">
        <f t="shared" si="72"/>
        <v>1.9025627149693087</v>
      </c>
      <c r="D798" s="2">
        <f t="shared" si="74"/>
        <v>1.9614907617789883</v>
      </c>
      <c r="E798" s="2">
        <f t="shared" si="73"/>
        <v>-5.8928046809679557E-2</v>
      </c>
      <c r="F798" s="2">
        <f t="shared" si="71"/>
        <v>-4.5028770122055646E-2</v>
      </c>
      <c r="G798" s="2">
        <f t="shared" si="69"/>
        <v>-1.3899276687623911E-2</v>
      </c>
      <c r="H798" s="2" t="str">
        <f t="shared" si="70"/>
        <v>Hold</v>
      </c>
    </row>
    <row r="799" spans="1:8" ht="13.5" x14ac:dyDescent="0.25">
      <c r="A799" s="3">
        <f>TITRES_STAT!B802</f>
        <v>43867</v>
      </c>
      <c r="B799" s="5">
        <f>TITRES_STAT!D802</f>
        <v>2.0299999999999998</v>
      </c>
      <c r="C799" s="2">
        <f t="shared" si="72"/>
        <v>1.8913992203586458</v>
      </c>
      <c r="D799" s="2">
        <f t="shared" si="74"/>
        <v>1.9665655201657297</v>
      </c>
      <c r="E799" s="2">
        <f t="shared" si="73"/>
        <v>-7.5166299807083892E-2</v>
      </c>
      <c r="F799" s="2">
        <f t="shared" si="71"/>
        <v>-5.1056276059061295E-2</v>
      </c>
      <c r="G799" s="2">
        <f t="shared" si="69"/>
        <v>-2.4110023748022597E-2</v>
      </c>
      <c r="H799" s="2" t="str">
        <f t="shared" si="70"/>
        <v>Hold</v>
      </c>
    </row>
    <row r="800" spans="1:8" ht="13.5" x14ac:dyDescent="0.25">
      <c r="A800" s="3">
        <f>TITRES_STAT!B803</f>
        <v>43868</v>
      </c>
      <c r="B800" s="5">
        <f>TITRES_STAT!D803</f>
        <v>2.0299999999999998</v>
      </c>
      <c r="C800" s="2">
        <f t="shared" si="72"/>
        <v>1.8896454941496232</v>
      </c>
      <c r="D800" s="2">
        <f t="shared" si="74"/>
        <v>1.9712643705238238</v>
      </c>
      <c r="E800" s="2">
        <f t="shared" si="73"/>
        <v>-8.1618876374200511E-2</v>
      </c>
      <c r="F800" s="2">
        <f t="shared" si="71"/>
        <v>-5.7168796122089138E-2</v>
      </c>
      <c r="G800" s="2">
        <f t="shared" si="69"/>
        <v>-2.4450080252111372E-2</v>
      </c>
      <c r="H800" s="2" t="str">
        <f t="shared" si="70"/>
        <v>Hold</v>
      </c>
    </row>
    <row r="801" spans="1:8" ht="13.5" x14ac:dyDescent="0.25">
      <c r="A801" s="3">
        <f>TITRES_STAT!B804</f>
        <v>43871</v>
      </c>
      <c r="B801" s="5">
        <f>TITRES_STAT!D804</f>
        <v>2.0299999999999998</v>
      </c>
      <c r="C801" s="2">
        <f t="shared" si="72"/>
        <v>1.8958538796650659</v>
      </c>
      <c r="D801" s="2">
        <f t="shared" si="74"/>
        <v>1.9756151578924293</v>
      </c>
      <c r="E801" s="2">
        <f t="shared" si="73"/>
        <v>-7.9761278227363341E-2</v>
      </c>
      <c r="F801" s="2">
        <f t="shared" si="71"/>
        <v>-6.1687292543143979E-2</v>
      </c>
      <c r="G801" s="2">
        <f t="shared" si="69"/>
        <v>-1.8073985684219362E-2</v>
      </c>
      <c r="H801" s="2" t="str">
        <f t="shared" si="70"/>
        <v>Hold</v>
      </c>
    </row>
    <row r="802" spans="1:8" ht="13.5" x14ac:dyDescent="0.25">
      <c r="A802" s="3">
        <f>TITRES_STAT!B805</f>
        <v>43872</v>
      </c>
      <c r="B802" s="5">
        <f>TITRES_STAT!D805</f>
        <v>2.0299999999999998</v>
      </c>
      <c r="C802" s="2">
        <f t="shared" si="72"/>
        <v>1.9164917443319789</v>
      </c>
      <c r="D802" s="2">
        <f t="shared" si="74"/>
        <v>1.9796436647152122</v>
      </c>
      <c r="E802" s="2">
        <f t="shared" si="73"/>
        <v>-6.3151920383233362E-2</v>
      </c>
      <c r="F802" s="2">
        <f t="shared" si="71"/>
        <v>-6.1980218111161861E-2</v>
      </c>
      <c r="G802" s="2">
        <f t="shared" si="69"/>
        <v>-1.1717022720715009E-3</v>
      </c>
      <c r="H802" s="2" t="str">
        <f t="shared" si="70"/>
        <v>Hold</v>
      </c>
    </row>
    <row r="803" spans="1:8" ht="13.5" x14ac:dyDescent="0.25">
      <c r="A803" s="3">
        <f>TITRES_STAT!B806</f>
        <v>43873</v>
      </c>
      <c r="B803" s="5">
        <f>TITRES_STAT!D806</f>
        <v>2.0299999999999998</v>
      </c>
      <c r="C803" s="2">
        <f t="shared" si="72"/>
        <v>1.9339545528962896</v>
      </c>
      <c r="D803" s="2">
        <f t="shared" si="74"/>
        <v>1.9833737636251965</v>
      </c>
      <c r="E803" s="2">
        <f t="shared" si="73"/>
        <v>-4.9419210728906871E-2</v>
      </c>
      <c r="F803" s="2">
        <f t="shared" si="71"/>
        <v>-5.9468016634710866E-2</v>
      </c>
      <c r="G803" s="2">
        <f t="shared" si="69"/>
        <v>1.0048805905803995E-2</v>
      </c>
      <c r="H803" s="2" t="str">
        <f t="shared" si="70"/>
        <v>Sell</v>
      </c>
    </row>
    <row r="804" spans="1:8" ht="13.5" x14ac:dyDescent="0.25">
      <c r="A804" s="3">
        <f>TITRES_STAT!B807</f>
        <v>43874</v>
      </c>
      <c r="B804" s="5">
        <f>TITRES_STAT!D807</f>
        <v>2.0299999999999998</v>
      </c>
      <c r="C804" s="2">
        <f t="shared" si="72"/>
        <v>1.9487307755276295</v>
      </c>
      <c r="D804" s="2">
        <f t="shared" si="74"/>
        <v>1.9868275589122188</v>
      </c>
      <c r="E804" s="2">
        <f t="shared" si="73"/>
        <v>-3.8096783384589328E-2</v>
      </c>
      <c r="F804" s="2">
        <f t="shared" si="71"/>
        <v>-5.5193769984686558E-2</v>
      </c>
      <c r="G804" s="2">
        <f t="shared" ref="G804:G867" si="75">E804-F804</f>
        <v>1.709698660009723E-2</v>
      </c>
      <c r="H804" s="2" t="str">
        <f t="shared" ref="H804:H867" si="76">IF(G804&lt;0,"Hold","Sell")</f>
        <v>Sell</v>
      </c>
    </row>
    <row r="805" spans="1:8" ht="13.5" x14ac:dyDescent="0.25">
      <c r="A805" s="3">
        <f>TITRES_STAT!B808</f>
        <v>43875</v>
      </c>
      <c r="B805" s="5">
        <f>TITRES_STAT!D808</f>
        <v>2.0299999999999998</v>
      </c>
      <c r="C805" s="2">
        <f t="shared" si="72"/>
        <v>1.9612337331387635</v>
      </c>
      <c r="D805" s="2">
        <f t="shared" si="74"/>
        <v>1.9900255175113137</v>
      </c>
      <c r="E805" s="2">
        <f t="shared" si="73"/>
        <v>-2.8791784372550255E-2</v>
      </c>
      <c r="F805" s="2">
        <f t="shared" ref="F805:F868" si="77">(E805*(2/(10)))+((1-(2/10))*F804)</f>
        <v>-4.9913372862259303E-2</v>
      </c>
      <c r="G805" s="2">
        <f t="shared" si="75"/>
        <v>2.1121588489709048E-2</v>
      </c>
      <c r="H805" s="2" t="str">
        <f t="shared" si="76"/>
        <v>Sell</v>
      </c>
    </row>
    <row r="806" spans="1:8" ht="13.5" x14ac:dyDescent="0.25">
      <c r="A806" s="3">
        <f>TITRES_STAT!B809</f>
        <v>43878</v>
      </c>
      <c r="B806" s="5">
        <f>TITRES_STAT!D809</f>
        <v>2.0299999999999998</v>
      </c>
      <c r="C806" s="2">
        <f t="shared" si="72"/>
        <v>1.9718131588097227</v>
      </c>
      <c r="D806" s="2">
        <f t="shared" si="74"/>
        <v>1.9929865902882533</v>
      </c>
      <c r="E806" s="2">
        <f t="shared" si="73"/>
        <v>-2.1173431478530569E-2</v>
      </c>
      <c r="F806" s="2">
        <f t="shared" si="77"/>
        <v>-4.4165384585513556E-2</v>
      </c>
      <c r="G806" s="2">
        <f t="shared" si="75"/>
        <v>2.2991953106982987E-2</v>
      </c>
      <c r="H806" s="2" t="str">
        <f t="shared" si="76"/>
        <v>Sell</v>
      </c>
    </row>
    <row r="807" spans="1:8" ht="13.5" x14ac:dyDescent="0.25">
      <c r="A807" s="3">
        <f>TITRES_STAT!B810</f>
        <v>43879</v>
      </c>
      <c r="B807" s="5">
        <f>TITRES_STAT!D810</f>
        <v>2.02</v>
      </c>
      <c r="C807" s="2">
        <f t="shared" si="72"/>
        <v>1.9807649805313039</v>
      </c>
      <c r="D807" s="2">
        <f t="shared" si="74"/>
        <v>1.9949875836002344</v>
      </c>
      <c r="E807" s="2">
        <f t="shared" si="73"/>
        <v>-1.4222603068930528E-2</v>
      </c>
      <c r="F807" s="2">
        <f t="shared" si="77"/>
        <v>-3.8176828282196956E-2</v>
      </c>
      <c r="G807" s="2">
        <f t="shared" si="75"/>
        <v>2.3954225213266428E-2</v>
      </c>
      <c r="H807" s="2" t="str">
        <f t="shared" si="76"/>
        <v>Sell</v>
      </c>
    </row>
    <row r="808" spans="1:8" ht="13.5" x14ac:dyDescent="0.25">
      <c r="A808" s="3">
        <f>TITRES_STAT!B811</f>
        <v>43880</v>
      </c>
      <c r="B808" s="5">
        <f>TITRES_STAT!D811</f>
        <v>2.02</v>
      </c>
      <c r="C808" s="2">
        <f t="shared" si="72"/>
        <v>1.9883395989111032</v>
      </c>
      <c r="D808" s="2">
        <f t="shared" si="74"/>
        <v>1.9968403551854021</v>
      </c>
      <c r="E808" s="2">
        <f t="shared" si="73"/>
        <v>-8.5007562742989151E-3</v>
      </c>
      <c r="F808" s="2">
        <f t="shared" si="77"/>
        <v>-3.2241613880617345E-2</v>
      </c>
      <c r="G808" s="2">
        <f t="shared" si="75"/>
        <v>2.374085760631843E-2</v>
      </c>
      <c r="H808" s="2" t="str">
        <f t="shared" si="76"/>
        <v>Sell</v>
      </c>
    </row>
    <row r="809" spans="1:8" ht="13.5" x14ac:dyDescent="0.25">
      <c r="A809" s="3">
        <f>TITRES_STAT!B812</f>
        <v>43881</v>
      </c>
      <c r="B809" s="5">
        <f>TITRES_STAT!D812</f>
        <v>2.02</v>
      </c>
      <c r="C809" s="2">
        <f t="shared" si="72"/>
        <v>1.9947488913863181</v>
      </c>
      <c r="D809" s="2">
        <f t="shared" si="74"/>
        <v>1.9985558844309279</v>
      </c>
      <c r="E809" s="2">
        <f t="shared" si="73"/>
        <v>-3.8069930446098521E-3</v>
      </c>
      <c r="F809" s="2">
        <f t="shared" si="77"/>
        <v>-2.655468971341585E-2</v>
      </c>
      <c r="G809" s="2">
        <f t="shared" si="75"/>
        <v>2.2747696668805998E-2</v>
      </c>
      <c r="H809" s="2" t="str">
        <f t="shared" si="76"/>
        <v>Sell</v>
      </c>
    </row>
    <row r="810" spans="1:8" ht="13.5" x14ac:dyDescent="0.25">
      <c r="A810" s="3">
        <f>TITRES_STAT!B813</f>
        <v>43882</v>
      </c>
      <c r="B810" s="5">
        <f>TITRES_STAT!D813</f>
        <v>2.02</v>
      </c>
      <c r="C810" s="2">
        <f t="shared" si="72"/>
        <v>2.0001721388653459</v>
      </c>
      <c r="D810" s="2">
        <f t="shared" si="74"/>
        <v>2.0001443374360446</v>
      </c>
      <c r="E810" s="2">
        <f t="shared" si="73"/>
        <v>2.7801429301366198E-5</v>
      </c>
      <c r="F810" s="2">
        <f t="shared" si="77"/>
        <v>-2.1238191484872406E-2</v>
      </c>
      <c r="G810" s="2">
        <f t="shared" si="75"/>
        <v>2.1265992914173772E-2</v>
      </c>
      <c r="H810" s="2" t="str">
        <f t="shared" si="76"/>
        <v>Sell</v>
      </c>
    </row>
    <row r="811" spans="1:8" ht="13.5" x14ac:dyDescent="0.25">
      <c r="A811" s="3">
        <f>TITRES_STAT!B814</f>
        <v>43885</v>
      </c>
      <c r="B811" s="5">
        <f>TITRES_STAT!D814</f>
        <v>2.02</v>
      </c>
      <c r="C811" s="2">
        <f t="shared" si="72"/>
        <v>2.0047610405783698</v>
      </c>
      <c r="D811" s="2">
        <f t="shared" si="74"/>
        <v>2.0016151272555969</v>
      </c>
      <c r="E811" s="2">
        <f t="shared" si="73"/>
        <v>3.1459133227729197E-3</v>
      </c>
      <c r="F811" s="2">
        <f t="shared" si="77"/>
        <v>-1.6361370523343341E-2</v>
      </c>
      <c r="G811" s="2">
        <f t="shared" si="75"/>
        <v>1.9507283846116261E-2</v>
      </c>
      <c r="H811" s="2" t="str">
        <f t="shared" si="76"/>
        <v>Sell</v>
      </c>
    </row>
    <row r="812" spans="1:8" ht="13.5" x14ac:dyDescent="0.25">
      <c r="A812" s="3">
        <f>TITRES_STAT!B815</f>
        <v>43886</v>
      </c>
      <c r="B812" s="5">
        <f>TITRES_STAT!D815</f>
        <v>2.02</v>
      </c>
      <c r="C812" s="2">
        <f t="shared" si="72"/>
        <v>2.0086439574124668</v>
      </c>
      <c r="D812" s="2">
        <f t="shared" si="74"/>
        <v>2.0029769696811082</v>
      </c>
      <c r="E812" s="2">
        <f t="shared" si="73"/>
        <v>5.6669877313586525E-3</v>
      </c>
      <c r="F812" s="2">
        <f t="shared" si="77"/>
        <v>-1.1955698872402942E-2</v>
      </c>
      <c r="G812" s="2">
        <f t="shared" si="75"/>
        <v>1.7622686603761595E-2</v>
      </c>
      <c r="H812" s="2" t="str">
        <f t="shared" si="76"/>
        <v>Sell</v>
      </c>
    </row>
    <row r="813" spans="1:8" ht="13.5" x14ac:dyDescent="0.25">
      <c r="A813" s="3">
        <f>TITRES_STAT!B816</f>
        <v>43887</v>
      </c>
      <c r="B813" s="5">
        <f>TITRES_STAT!D816</f>
        <v>2.02</v>
      </c>
      <c r="C813" s="2">
        <f t="shared" si="72"/>
        <v>2.0119295024259336</v>
      </c>
      <c r="D813" s="2">
        <f t="shared" si="74"/>
        <v>2.0042379348899151</v>
      </c>
      <c r="E813" s="2">
        <f t="shared" si="73"/>
        <v>7.6915675360185176E-3</v>
      </c>
      <c r="F813" s="2">
        <f t="shared" si="77"/>
        <v>-8.0262455907186506E-3</v>
      </c>
      <c r="G813" s="2">
        <f t="shared" si="75"/>
        <v>1.5717813126737167E-2</v>
      </c>
      <c r="H813" s="2" t="str">
        <f t="shared" si="76"/>
        <v>Sell</v>
      </c>
    </row>
    <row r="814" spans="1:8" ht="13.5" x14ac:dyDescent="0.25">
      <c r="A814" s="3">
        <f>TITRES_STAT!B817</f>
        <v>43888</v>
      </c>
      <c r="B814" s="5">
        <f>TITRES_STAT!D817</f>
        <v>2.02</v>
      </c>
      <c r="C814" s="2">
        <f t="shared" si="72"/>
        <v>2.0147095789757898</v>
      </c>
      <c r="D814" s="2">
        <f t="shared" si="74"/>
        <v>2.0054054952684401</v>
      </c>
      <c r="E814" s="2">
        <f t="shared" si="73"/>
        <v>9.3040837073496974E-3</v>
      </c>
      <c r="F814" s="2">
        <f t="shared" si="77"/>
        <v>-4.5601797311049814E-3</v>
      </c>
      <c r="G814" s="2">
        <f t="shared" si="75"/>
        <v>1.3864263438454679E-2</v>
      </c>
      <c r="H814" s="2" t="str">
        <f t="shared" si="76"/>
        <v>Sell</v>
      </c>
    </row>
    <row r="815" spans="1:8" ht="13.5" x14ac:dyDescent="0.25">
      <c r="A815" s="3">
        <f>TITRES_STAT!B818</f>
        <v>43889</v>
      </c>
      <c r="B815" s="5">
        <f>TITRES_STAT!D818</f>
        <v>2.02</v>
      </c>
      <c r="C815" s="2">
        <f t="shared" si="72"/>
        <v>2.017061951441053</v>
      </c>
      <c r="D815" s="2">
        <f t="shared" si="74"/>
        <v>2.0064865696930001</v>
      </c>
      <c r="E815" s="2">
        <f t="shared" si="73"/>
        <v>1.0575381748052948E-2</v>
      </c>
      <c r="F815" s="2">
        <f t="shared" si="77"/>
        <v>-1.5330674352733958E-3</v>
      </c>
      <c r="G815" s="2">
        <f t="shared" si="75"/>
        <v>1.2108449183326344E-2</v>
      </c>
      <c r="H815" s="2" t="str">
        <f t="shared" si="76"/>
        <v>Sell</v>
      </c>
    </row>
    <row r="816" spans="1:8" ht="13.5" x14ac:dyDescent="0.25">
      <c r="A816" s="3">
        <f>TITRES_STAT!B819</f>
        <v>43892</v>
      </c>
      <c r="B816" s="5">
        <f>TITRES_STAT!D819</f>
        <v>2.02</v>
      </c>
      <c r="C816" s="2">
        <f t="shared" si="72"/>
        <v>2.0190524204501217</v>
      </c>
      <c r="D816" s="2">
        <f t="shared" si="74"/>
        <v>2.0074875645305559</v>
      </c>
      <c r="E816" s="2">
        <f t="shared" si="73"/>
        <v>1.1564855919565797E-2</v>
      </c>
      <c r="F816" s="2">
        <f t="shared" si="77"/>
        <v>1.0865172356944426E-3</v>
      </c>
      <c r="G816" s="2">
        <f t="shared" si="75"/>
        <v>1.0478338683871356E-2</v>
      </c>
      <c r="H816" s="2" t="str">
        <f t="shared" si="76"/>
        <v>Sell</v>
      </c>
    </row>
    <row r="817" spans="1:8" ht="13.5" x14ac:dyDescent="0.25">
      <c r="A817" s="3">
        <f>TITRES_STAT!B820</f>
        <v>43893</v>
      </c>
      <c r="B817" s="5">
        <f>TITRES_STAT!D820</f>
        <v>2.02</v>
      </c>
      <c r="C817" s="2">
        <f t="shared" si="72"/>
        <v>2.0191982019193335</v>
      </c>
      <c r="D817" s="2">
        <f t="shared" si="74"/>
        <v>2.0084144116023666</v>
      </c>
      <c r="E817" s="2">
        <f t="shared" si="73"/>
        <v>1.0783790316966968E-2</v>
      </c>
      <c r="F817" s="2">
        <f t="shared" si="77"/>
        <v>3.0259718519489477E-3</v>
      </c>
      <c r="G817" s="2">
        <f t="shared" si="75"/>
        <v>7.7578184650180203E-3</v>
      </c>
      <c r="H817" s="2" t="str">
        <f t="shared" si="76"/>
        <v>Sell</v>
      </c>
    </row>
    <row r="818" spans="1:8" ht="13.5" x14ac:dyDescent="0.25">
      <c r="A818" s="3">
        <f>TITRES_STAT!B821</f>
        <v>43894</v>
      </c>
      <c r="B818" s="5">
        <f>TITRES_STAT!D821</f>
        <v>2.02</v>
      </c>
      <c r="C818" s="2">
        <f t="shared" si="72"/>
        <v>2.0193215554702051</v>
      </c>
      <c r="D818" s="2">
        <f t="shared" si="74"/>
        <v>2.0092726033355248</v>
      </c>
      <c r="E818" s="2">
        <f t="shared" si="73"/>
        <v>1.0048952134680267E-2</v>
      </c>
      <c r="F818" s="2">
        <f t="shared" si="77"/>
        <v>4.4305679084952112E-3</v>
      </c>
      <c r="G818" s="2">
        <f t="shared" si="75"/>
        <v>5.6183842261850556E-3</v>
      </c>
      <c r="H818" s="2" t="str">
        <f t="shared" si="76"/>
        <v>Sell</v>
      </c>
    </row>
    <row r="819" spans="1:8" ht="13.5" x14ac:dyDescent="0.25">
      <c r="A819" s="3">
        <f>TITRES_STAT!B822</f>
        <v>43895</v>
      </c>
      <c r="B819" s="5">
        <f>TITRES_STAT!D822</f>
        <v>2.02</v>
      </c>
      <c r="C819" s="2">
        <f t="shared" si="72"/>
        <v>2.0194259315517118</v>
      </c>
      <c r="D819" s="2">
        <f t="shared" si="74"/>
        <v>2.0100672253106713</v>
      </c>
      <c r="E819" s="2">
        <f t="shared" si="73"/>
        <v>9.3587062410405153E-3</v>
      </c>
      <c r="F819" s="2">
        <f t="shared" si="77"/>
        <v>5.416195575004272E-3</v>
      </c>
      <c r="G819" s="2">
        <f t="shared" si="75"/>
        <v>3.9425106660362433E-3</v>
      </c>
      <c r="H819" s="2" t="str">
        <f t="shared" si="76"/>
        <v>Sell</v>
      </c>
    </row>
    <row r="820" spans="1:8" ht="13.5" x14ac:dyDescent="0.25">
      <c r="A820" s="3">
        <f>TITRES_STAT!B823</f>
        <v>43896</v>
      </c>
      <c r="B820" s="5">
        <f>TITRES_STAT!D823</f>
        <v>2.02</v>
      </c>
      <c r="C820" s="2">
        <f t="shared" si="72"/>
        <v>2.0195142497745255</v>
      </c>
      <c r="D820" s="2">
        <f t="shared" si="74"/>
        <v>2.0108029863987698</v>
      </c>
      <c r="E820" s="2">
        <f t="shared" si="73"/>
        <v>8.7112633757557845E-3</v>
      </c>
      <c r="F820" s="2">
        <f t="shared" si="77"/>
        <v>6.0752091351545748E-3</v>
      </c>
      <c r="G820" s="2">
        <f t="shared" si="75"/>
        <v>2.6360542406012096E-3</v>
      </c>
      <c r="H820" s="2" t="str">
        <f t="shared" si="76"/>
        <v>Sell</v>
      </c>
    </row>
    <row r="821" spans="1:8" ht="13.5" x14ac:dyDescent="0.25">
      <c r="A821" s="3">
        <f>TITRES_STAT!B824</f>
        <v>43899</v>
      </c>
      <c r="B821" s="5">
        <f>TITRES_STAT!D824</f>
        <v>2.02</v>
      </c>
      <c r="C821" s="2">
        <f t="shared" si="72"/>
        <v>2.0195889805784448</v>
      </c>
      <c r="D821" s="2">
        <f t="shared" si="74"/>
        <v>2.0114842466655274</v>
      </c>
      <c r="E821" s="2">
        <f t="shared" si="73"/>
        <v>8.1047339129174389E-3</v>
      </c>
      <c r="F821" s="2">
        <f t="shared" si="77"/>
        <v>6.481114090707148E-3</v>
      </c>
      <c r="G821" s="2">
        <f t="shared" si="75"/>
        <v>1.6236198222102909E-3</v>
      </c>
      <c r="H821" s="2" t="str">
        <f t="shared" si="76"/>
        <v>Sell</v>
      </c>
    </row>
    <row r="822" spans="1:8" ht="13.5" x14ac:dyDescent="0.25">
      <c r="A822" s="3">
        <f>TITRES_STAT!B825</f>
        <v>43900</v>
      </c>
      <c r="B822" s="5">
        <f>TITRES_STAT!D825</f>
        <v>2.02</v>
      </c>
      <c r="C822" s="2">
        <f t="shared" si="72"/>
        <v>2.0196522143356073</v>
      </c>
      <c r="D822" s="2">
        <f t="shared" si="74"/>
        <v>2.0121150432088215</v>
      </c>
      <c r="E822" s="2">
        <f t="shared" si="73"/>
        <v>7.5371711267857577E-3</v>
      </c>
      <c r="F822" s="2">
        <f t="shared" si="77"/>
        <v>6.6923254979228703E-3</v>
      </c>
      <c r="G822" s="2">
        <f t="shared" si="75"/>
        <v>8.4484562886288743E-4</v>
      </c>
      <c r="H822" s="2" t="str">
        <f t="shared" si="76"/>
        <v>Sell</v>
      </c>
    </row>
    <row r="823" spans="1:8" ht="13.5" x14ac:dyDescent="0.25">
      <c r="A823" s="3">
        <f>TITRES_STAT!B826</f>
        <v>43901</v>
      </c>
      <c r="B823" s="5">
        <f>TITRES_STAT!D826</f>
        <v>2.02</v>
      </c>
      <c r="C823" s="2">
        <f t="shared" si="72"/>
        <v>2.0197057198224369</v>
      </c>
      <c r="D823" s="2">
        <f t="shared" si="74"/>
        <v>2.0126991140822423</v>
      </c>
      <c r="E823" s="2">
        <f t="shared" si="73"/>
        <v>7.0066057401945159E-3</v>
      </c>
      <c r="F823" s="2">
        <f t="shared" si="77"/>
        <v>6.7551815463771994E-3</v>
      </c>
      <c r="G823" s="2">
        <f t="shared" si="75"/>
        <v>2.5142419381731645E-4</v>
      </c>
      <c r="H823" s="2" t="str">
        <f t="shared" si="76"/>
        <v>Sell</v>
      </c>
    </row>
    <row r="824" spans="1:8" ht="13.5" x14ac:dyDescent="0.25">
      <c r="A824" s="3">
        <f>TITRES_STAT!B827</f>
        <v>43902</v>
      </c>
      <c r="B824" s="5">
        <f>TITRES_STAT!D827</f>
        <v>2.02</v>
      </c>
      <c r="C824" s="2">
        <f t="shared" si="72"/>
        <v>2.0197509936959079</v>
      </c>
      <c r="D824" s="2">
        <f t="shared" si="74"/>
        <v>2.0132399204465208</v>
      </c>
      <c r="E824" s="2">
        <f t="shared" si="73"/>
        <v>6.5110732493871559E-3</v>
      </c>
      <c r="F824" s="2">
        <f t="shared" si="77"/>
        <v>6.7063598869791918E-3</v>
      </c>
      <c r="G824" s="2">
        <f t="shared" si="75"/>
        <v>-1.9528663759203584E-4</v>
      </c>
      <c r="H824" s="2" t="str">
        <f t="shared" si="76"/>
        <v>Hold</v>
      </c>
    </row>
    <row r="825" spans="1:8" ht="13.5" x14ac:dyDescent="0.25">
      <c r="A825" s="3">
        <f>TITRES_STAT!B828</f>
        <v>43903</v>
      </c>
      <c r="B825" s="5">
        <f>TITRES_STAT!D828</f>
        <v>2.02</v>
      </c>
      <c r="C825" s="2">
        <f t="shared" si="72"/>
        <v>2.0197893023580757</v>
      </c>
      <c r="D825" s="2">
        <f t="shared" si="74"/>
        <v>2.0137406670801119</v>
      </c>
      <c r="E825" s="2">
        <f t="shared" si="73"/>
        <v>6.048635277963843E-3</v>
      </c>
      <c r="F825" s="2">
        <f t="shared" si="77"/>
        <v>6.5748149651761231E-3</v>
      </c>
      <c r="G825" s="2">
        <f t="shared" si="75"/>
        <v>-5.2617968721228002E-4</v>
      </c>
      <c r="H825" s="2" t="str">
        <f t="shared" si="76"/>
        <v>Hold</v>
      </c>
    </row>
    <row r="826" spans="1:8" ht="13.5" x14ac:dyDescent="0.25">
      <c r="A826" s="3">
        <f>TITRES_STAT!B829</f>
        <v>43906</v>
      </c>
      <c r="B826" s="5">
        <f>TITRES_STAT!D829</f>
        <v>2.02</v>
      </c>
      <c r="C826" s="2">
        <f t="shared" si="72"/>
        <v>2.0198217173799105</v>
      </c>
      <c r="D826" s="2">
        <f t="shared" si="74"/>
        <v>2.0142043213704741</v>
      </c>
      <c r="E826" s="2">
        <f t="shared" si="73"/>
        <v>5.6173960094363373E-3</v>
      </c>
      <c r="F826" s="2">
        <f t="shared" si="77"/>
        <v>6.3833311740281659E-3</v>
      </c>
      <c r="G826" s="2">
        <f t="shared" si="75"/>
        <v>-7.6593516459182859E-4</v>
      </c>
      <c r="H826" s="2" t="str">
        <f t="shared" si="76"/>
        <v>Hold</v>
      </c>
    </row>
    <row r="827" spans="1:8" ht="13.5" x14ac:dyDescent="0.25">
      <c r="A827" s="3">
        <f>TITRES_STAT!B830</f>
        <v>43907</v>
      </c>
      <c r="B827" s="5">
        <f>TITRES_STAT!D830</f>
        <v>2.02</v>
      </c>
      <c r="C827" s="2">
        <f t="shared" si="72"/>
        <v>2.0198491454753089</v>
      </c>
      <c r="D827" s="2">
        <f t="shared" si="74"/>
        <v>2.014633630898587</v>
      </c>
      <c r="E827" s="2">
        <f t="shared" si="73"/>
        <v>5.2155145767218691E-3</v>
      </c>
      <c r="F827" s="2">
        <f t="shared" si="77"/>
        <v>6.1497678545669072E-3</v>
      </c>
      <c r="G827" s="2">
        <f t="shared" si="75"/>
        <v>-9.3425327784503812E-4</v>
      </c>
      <c r="H827" s="2" t="str">
        <f t="shared" si="76"/>
        <v>Hold</v>
      </c>
    </row>
    <row r="828" spans="1:8" ht="13.5" x14ac:dyDescent="0.25">
      <c r="A828" s="3">
        <f>TITRES_STAT!B831</f>
        <v>43908</v>
      </c>
      <c r="B828" s="5">
        <f>TITRES_STAT!D831</f>
        <v>2.08</v>
      </c>
      <c r="C828" s="2">
        <f t="shared" si="72"/>
        <v>2.0198723538637231</v>
      </c>
      <c r="D828" s="2">
        <f t="shared" si="74"/>
        <v>2.0194755841653587</v>
      </c>
      <c r="E828" s="2">
        <f t="shared" si="73"/>
        <v>3.9676969836444087E-4</v>
      </c>
      <c r="F828" s="2">
        <f t="shared" si="77"/>
        <v>4.9991682233264138E-3</v>
      </c>
      <c r="G828" s="2">
        <f t="shared" si="75"/>
        <v>-4.6023985249619729E-3</v>
      </c>
      <c r="H828" s="2" t="str">
        <f t="shared" si="76"/>
        <v>Hold</v>
      </c>
    </row>
    <row r="829" spans="1:8" ht="13.5" x14ac:dyDescent="0.25">
      <c r="A829" s="3">
        <f>TITRES_STAT!B832</f>
        <v>43909</v>
      </c>
      <c r="B829" s="5">
        <f>TITRES_STAT!D832</f>
        <v>2.08</v>
      </c>
      <c r="C829" s="2">
        <f t="shared" si="72"/>
        <v>2.0198919917308427</v>
      </c>
      <c r="D829" s="2">
        <f t="shared" si="74"/>
        <v>2.0239588742271839</v>
      </c>
      <c r="E829" s="2">
        <f t="shared" si="73"/>
        <v>-4.0668824963412398E-3</v>
      </c>
      <c r="F829" s="2">
        <f t="shared" si="77"/>
        <v>3.1859580793928833E-3</v>
      </c>
      <c r="G829" s="2">
        <f t="shared" si="75"/>
        <v>-7.2528405757341236E-3</v>
      </c>
      <c r="H829" s="2" t="str">
        <f t="shared" si="76"/>
        <v>Hold</v>
      </c>
    </row>
    <row r="830" spans="1:8" ht="13.5" x14ac:dyDescent="0.25">
      <c r="A830" s="3">
        <f>TITRES_STAT!B833</f>
        <v>43913</v>
      </c>
      <c r="B830" s="5">
        <f>TITRES_STAT!D833</f>
        <v>2.08</v>
      </c>
      <c r="C830" s="2">
        <f t="shared" si="72"/>
        <v>2.0199086083876363</v>
      </c>
      <c r="D830" s="2">
        <f t="shared" si="74"/>
        <v>2.028110068728874</v>
      </c>
      <c r="E830" s="2">
        <f t="shared" si="73"/>
        <v>-8.2014603412376985E-3</v>
      </c>
      <c r="F830" s="2">
        <f t="shared" si="77"/>
        <v>9.0847439526676706E-4</v>
      </c>
      <c r="G830" s="2">
        <f t="shared" si="75"/>
        <v>-9.1099347365044651E-3</v>
      </c>
      <c r="H830" s="2" t="str">
        <f t="shared" si="76"/>
        <v>Hold</v>
      </c>
    </row>
    <row r="831" spans="1:8" ht="13.5" x14ac:dyDescent="0.25">
      <c r="A831" s="3">
        <f>TITRES_STAT!B834</f>
        <v>43914</v>
      </c>
      <c r="B831" s="5">
        <f>TITRES_STAT!D834</f>
        <v>2.08</v>
      </c>
      <c r="C831" s="2">
        <f t="shared" si="72"/>
        <v>2.0199226686356924</v>
      </c>
      <c r="D831" s="2">
        <f t="shared" si="74"/>
        <v>2.03195376734155</v>
      </c>
      <c r="E831" s="2">
        <f t="shared" si="73"/>
        <v>-1.2031098705857612E-2</v>
      </c>
      <c r="F831" s="2">
        <f t="shared" si="77"/>
        <v>-1.6794402249581091E-3</v>
      </c>
      <c r="G831" s="2">
        <f t="shared" si="75"/>
        <v>-1.0351658480899504E-2</v>
      </c>
      <c r="H831" s="2" t="str">
        <f t="shared" si="76"/>
        <v>Hold</v>
      </c>
    </row>
    <row r="832" spans="1:8" ht="13.5" x14ac:dyDescent="0.25">
      <c r="A832" s="3">
        <f>TITRES_STAT!B835</f>
        <v>43915</v>
      </c>
      <c r="B832" s="5">
        <f>TITRES_STAT!D835</f>
        <v>2.08</v>
      </c>
      <c r="C832" s="2">
        <f t="shared" si="72"/>
        <v>2.0199345657686627</v>
      </c>
      <c r="D832" s="2">
        <f t="shared" si="74"/>
        <v>2.0355127475384722</v>
      </c>
      <c r="E832" s="2">
        <f t="shared" si="73"/>
        <v>-1.5578181769809518E-2</v>
      </c>
      <c r="F832" s="2">
        <f t="shared" si="77"/>
        <v>-4.4591885339283913E-3</v>
      </c>
      <c r="G832" s="2">
        <f t="shared" si="75"/>
        <v>-1.1118993235881128E-2</v>
      </c>
      <c r="H832" s="2" t="str">
        <f t="shared" si="76"/>
        <v>Hold</v>
      </c>
    </row>
    <row r="833" spans="1:8" ht="13.5" x14ac:dyDescent="0.25">
      <c r="A833" s="3">
        <f>TITRES_STAT!B836</f>
        <v>43916</v>
      </c>
      <c r="B833" s="5">
        <f>TITRES_STAT!D836</f>
        <v>2.08</v>
      </c>
      <c r="C833" s="2">
        <f t="shared" si="72"/>
        <v>2.019944632573484</v>
      </c>
      <c r="D833" s="2">
        <f t="shared" si="74"/>
        <v>2.0388080995726594</v>
      </c>
      <c r="E833" s="2">
        <f t="shared" si="73"/>
        <v>-1.8863466999175404E-2</v>
      </c>
      <c r="F833" s="2">
        <f t="shared" si="77"/>
        <v>-7.3400442269777946E-3</v>
      </c>
      <c r="G833" s="2">
        <f t="shared" si="75"/>
        <v>-1.152342277219761E-2</v>
      </c>
      <c r="H833" s="2" t="str">
        <f t="shared" si="76"/>
        <v>Hold</v>
      </c>
    </row>
    <row r="834" spans="1:8" ht="13.5" x14ac:dyDescent="0.25">
      <c r="A834" s="3">
        <f>TITRES_STAT!B837</f>
        <v>43917</v>
      </c>
      <c r="B834" s="5">
        <f>TITRES_STAT!D837</f>
        <v>2.08</v>
      </c>
      <c r="C834" s="2">
        <f t="shared" si="72"/>
        <v>2.0199531506391017</v>
      </c>
      <c r="D834" s="2">
        <f t="shared" si="74"/>
        <v>2.041859351456166</v>
      </c>
      <c r="E834" s="2">
        <f t="shared" si="73"/>
        <v>-2.1906200817064292E-2</v>
      </c>
      <c r="F834" s="2">
        <f t="shared" si="77"/>
        <v>-1.0253275544995093E-2</v>
      </c>
      <c r="G834" s="2">
        <f t="shared" si="75"/>
        <v>-1.1652925272069199E-2</v>
      </c>
      <c r="H834" s="2" t="str">
        <f t="shared" si="76"/>
        <v>Hold</v>
      </c>
    </row>
    <row r="835" spans="1:8" ht="13.5" x14ac:dyDescent="0.25">
      <c r="A835" s="3">
        <f>TITRES_STAT!B838</f>
        <v>43920</v>
      </c>
      <c r="B835" s="5">
        <f>TITRES_STAT!D838</f>
        <v>2.08</v>
      </c>
      <c r="C835" s="2">
        <f t="shared" si="72"/>
        <v>2.0199603582330861</v>
      </c>
      <c r="D835" s="2">
        <f t="shared" si="74"/>
        <v>2.0446845846816353</v>
      </c>
      <c r="E835" s="2">
        <f t="shared" si="73"/>
        <v>-2.4724226448549214E-2</v>
      </c>
      <c r="F835" s="2">
        <f t="shared" si="77"/>
        <v>-1.3147465725705918E-2</v>
      </c>
      <c r="G835" s="2">
        <f t="shared" si="75"/>
        <v>-1.1576760722843296E-2</v>
      </c>
      <c r="H835" s="2" t="str">
        <f t="shared" si="76"/>
        <v>Hold</v>
      </c>
    </row>
    <row r="836" spans="1:8" ht="13.5" x14ac:dyDescent="0.25">
      <c r="A836" s="3">
        <f>TITRES_STAT!B839</f>
        <v>43921</v>
      </c>
      <c r="B836" s="5">
        <f>TITRES_STAT!D839</f>
        <v>2.08</v>
      </c>
      <c r="C836" s="2">
        <f t="shared" si="72"/>
        <v>2.0199664569664573</v>
      </c>
      <c r="D836" s="2">
        <f t="shared" si="74"/>
        <v>2.0473005413718846</v>
      </c>
      <c r="E836" s="2">
        <f t="shared" si="73"/>
        <v>-2.7334084405427284E-2</v>
      </c>
      <c r="F836" s="2">
        <f t="shared" si="77"/>
        <v>-1.5984789461650193E-2</v>
      </c>
      <c r="G836" s="2">
        <f t="shared" si="75"/>
        <v>-1.1349294943777091E-2</v>
      </c>
      <c r="H836" s="2" t="str">
        <f t="shared" si="76"/>
        <v>Hold</v>
      </c>
    </row>
    <row r="837" spans="1:8" ht="13.5" x14ac:dyDescent="0.25">
      <c r="A837" s="3">
        <f>TITRES_STAT!B840</f>
        <v>43922</v>
      </c>
      <c r="B837" s="5">
        <f>TITRES_STAT!D840</f>
        <v>2.02</v>
      </c>
      <c r="C837" s="2">
        <f t="shared" si="72"/>
        <v>2.0199716174331561</v>
      </c>
      <c r="D837" s="2">
        <f t="shared" si="74"/>
        <v>2.0452782790480413</v>
      </c>
      <c r="E837" s="2">
        <f t="shared" si="73"/>
        <v>-2.5306661614885151E-2</v>
      </c>
      <c r="F837" s="2">
        <f t="shared" si="77"/>
        <v>-1.7849163892297185E-2</v>
      </c>
      <c r="G837" s="2">
        <f t="shared" si="75"/>
        <v>-7.4574977225879656E-3</v>
      </c>
      <c r="H837" s="2" t="str">
        <f t="shared" si="76"/>
        <v>Hold</v>
      </c>
    </row>
    <row r="838" spans="1:8" ht="13.5" x14ac:dyDescent="0.25">
      <c r="A838" s="3">
        <f>TITRES_STAT!B841</f>
        <v>43923</v>
      </c>
      <c r="B838" s="5">
        <f>TITRES_STAT!D841</f>
        <v>2.02</v>
      </c>
      <c r="C838" s="2">
        <f t="shared" si="72"/>
        <v>2.0292067532126703</v>
      </c>
      <c r="D838" s="2">
        <f t="shared" si="74"/>
        <v>2.0434058139333717</v>
      </c>
      <c r="E838" s="2">
        <f t="shared" si="73"/>
        <v>-1.4199060720701429E-2</v>
      </c>
      <c r="F838" s="2">
        <f t="shared" si="77"/>
        <v>-1.7119143257978035E-2</v>
      </c>
      <c r="G838" s="2">
        <f t="shared" si="75"/>
        <v>2.9200825372766061E-3</v>
      </c>
      <c r="H838" s="2" t="str">
        <f t="shared" si="76"/>
        <v>Sell</v>
      </c>
    </row>
    <row r="839" spans="1:8" ht="13.5" x14ac:dyDescent="0.25">
      <c r="A839" s="3">
        <f>TITRES_STAT!B842</f>
        <v>43924</v>
      </c>
      <c r="B839" s="5">
        <f>TITRES_STAT!D842</f>
        <v>2.02</v>
      </c>
      <c r="C839" s="2">
        <f t="shared" si="72"/>
        <v>2.0370210988722595</v>
      </c>
      <c r="D839" s="2">
        <f t="shared" si="74"/>
        <v>2.0416720499383074</v>
      </c>
      <c r="E839" s="2">
        <f t="shared" si="73"/>
        <v>-4.6509510660479592E-3</v>
      </c>
      <c r="F839" s="2">
        <f t="shared" si="77"/>
        <v>-1.462550481959202E-2</v>
      </c>
      <c r="G839" s="2">
        <f t="shared" si="75"/>
        <v>9.9745537535440611E-3</v>
      </c>
      <c r="H839" s="2" t="str">
        <f t="shared" si="76"/>
        <v>Sell</v>
      </c>
    </row>
    <row r="840" spans="1:8" ht="13.5" x14ac:dyDescent="0.25">
      <c r="A840" s="3">
        <f>TITRES_STAT!B843</f>
        <v>43927</v>
      </c>
      <c r="B840" s="5">
        <f>TITRES_STAT!D843</f>
        <v>2.02</v>
      </c>
      <c r="C840" s="2">
        <f t="shared" si="72"/>
        <v>2.0436332375072963</v>
      </c>
      <c r="D840" s="2">
        <f t="shared" si="74"/>
        <v>2.0400667129058401</v>
      </c>
      <c r="E840" s="2">
        <f t="shared" si="73"/>
        <v>3.5665246014562335E-3</v>
      </c>
      <c r="F840" s="2">
        <f t="shared" si="77"/>
        <v>-1.0987098935382369E-2</v>
      </c>
      <c r="G840" s="2">
        <f t="shared" si="75"/>
        <v>1.4553623536838603E-2</v>
      </c>
      <c r="H840" s="2" t="str">
        <f t="shared" si="76"/>
        <v>Sell</v>
      </c>
    </row>
    <row r="841" spans="1:8" ht="13.5" x14ac:dyDescent="0.25">
      <c r="A841" s="3">
        <f>TITRES_STAT!B844</f>
        <v>43928</v>
      </c>
      <c r="B841" s="5">
        <f>TITRES_STAT!D844</f>
        <v>2.02</v>
      </c>
      <c r="C841" s="2">
        <f t="shared" si="72"/>
        <v>2.0492281240446353</v>
      </c>
      <c r="D841" s="2">
        <f t="shared" si="74"/>
        <v>2.0385802897276299</v>
      </c>
      <c r="E841" s="2">
        <f t="shared" si="73"/>
        <v>1.0647834317005334E-2</v>
      </c>
      <c r="F841" s="2">
        <f t="shared" si="77"/>
        <v>-6.6601122849048282E-3</v>
      </c>
      <c r="G841" s="2">
        <f t="shared" si="75"/>
        <v>1.7307946601910162E-2</v>
      </c>
      <c r="H841" s="2" t="str">
        <f t="shared" si="76"/>
        <v>Sell</v>
      </c>
    </row>
    <row r="842" spans="1:8" ht="13.5" x14ac:dyDescent="0.25">
      <c r="A842" s="3">
        <f>TITRES_STAT!B845</f>
        <v>43929</v>
      </c>
      <c r="B842" s="5">
        <f>TITRES_STAT!D845</f>
        <v>2.02</v>
      </c>
      <c r="C842" s="2">
        <f t="shared" si="72"/>
        <v>2.0539622588069992</v>
      </c>
      <c r="D842" s="2">
        <f t="shared" si="74"/>
        <v>2.0372039719700279</v>
      </c>
      <c r="E842" s="2">
        <f t="shared" si="73"/>
        <v>1.6758286836971337E-2</v>
      </c>
      <c r="F842" s="2">
        <f t="shared" si="77"/>
        <v>-1.9764324605295951E-3</v>
      </c>
      <c r="G842" s="2">
        <f t="shared" si="75"/>
        <v>1.8734719297500931E-2</v>
      </c>
      <c r="H842" s="2" t="str">
        <f t="shared" si="76"/>
        <v>Sell</v>
      </c>
    </row>
    <row r="843" spans="1:8" ht="13.5" x14ac:dyDescent="0.25">
      <c r="A843" s="3">
        <f>TITRES_STAT!B846</f>
        <v>43934</v>
      </c>
      <c r="B843" s="5">
        <f>TITRES_STAT!D846</f>
        <v>2.02</v>
      </c>
      <c r="C843" s="2">
        <f t="shared" si="72"/>
        <v>2.0579680651443839</v>
      </c>
      <c r="D843" s="2">
        <f t="shared" si="74"/>
        <v>2.0359296036759518</v>
      </c>
      <c r="E843" s="2">
        <f t="shared" si="73"/>
        <v>2.2038461468432136E-2</v>
      </c>
      <c r="F843" s="2">
        <f t="shared" si="77"/>
        <v>2.8265463252627509E-3</v>
      </c>
      <c r="G843" s="2">
        <f t="shared" si="75"/>
        <v>1.9211915143169386E-2</v>
      </c>
      <c r="H843" s="2" t="str">
        <f t="shared" si="76"/>
        <v>Sell</v>
      </c>
    </row>
    <row r="844" spans="1:8" ht="13.5" x14ac:dyDescent="0.25">
      <c r="A844" s="3">
        <f>TITRES_STAT!B847</f>
        <v>43935</v>
      </c>
      <c r="B844" s="5">
        <f>TITRES_STAT!D847</f>
        <v>2.02</v>
      </c>
      <c r="C844" s="2">
        <f t="shared" si="72"/>
        <v>2.0613575935837094</v>
      </c>
      <c r="D844" s="2">
        <f t="shared" si="74"/>
        <v>2.0347496330332886</v>
      </c>
      <c r="E844" s="2">
        <f t="shared" si="73"/>
        <v>2.6607960550420806E-2</v>
      </c>
      <c r="F844" s="2">
        <f t="shared" si="77"/>
        <v>7.5828291702943621E-3</v>
      </c>
      <c r="G844" s="2">
        <f t="shared" si="75"/>
        <v>1.9025131380126445E-2</v>
      </c>
      <c r="H844" s="2" t="str">
        <f t="shared" si="76"/>
        <v>Sell</v>
      </c>
    </row>
    <row r="845" spans="1:8" ht="13.5" x14ac:dyDescent="0.25">
      <c r="A845" s="3">
        <f>TITRES_STAT!B848</f>
        <v>43936</v>
      </c>
      <c r="B845" s="5">
        <f>TITRES_STAT!D848</f>
        <v>2.02</v>
      </c>
      <c r="C845" s="2">
        <f t="shared" si="72"/>
        <v>2.0642256561092927</v>
      </c>
      <c r="D845" s="2">
        <f t="shared" si="74"/>
        <v>2.0336570676234156</v>
      </c>
      <c r="E845" s="2">
        <f t="shared" si="73"/>
        <v>3.0568588485877068E-2</v>
      </c>
      <c r="F845" s="2">
        <f t="shared" si="77"/>
        <v>1.2179981033410904E-2</v>
      </c>
      <c r="G845" s="2">
        <f t="shared" si="75"/>
        <v>1.8388607452466163E-2</v>
      </c>
      <c r="H845" s="2" t="str">
        <f t="shared" si="76"/>
        <v>Sell</v>
      </c>
    </row>
    <row r="846" spans="1:8" ht="13.5" x14ac:dyDescent="0.25">
      <c r="A846" s="3">
        <f>TITRES_STAT!B849</f>
        <v>43937</v>
      </c>
      <c r="B846" s="5">
        <f>TITRES_STAT!D849</f>
        <v>2.02</v>
      </c>
      <c r="C846" s="2">
        <f t="shared" si="72"/>
        <v>2.0666524782463247</v>
      </c>
      <c r="D846" s="2">
        <f t="shared" si="74"/>
        <v>2.0326454329846442</v>
      </c>
      <c r="E846" s="2">
        <f t="shared" si="73"/>
        <v>3.4007045261680524E-2</v>
      </c>
      <c r="F846" s="2">
        <f t="shared" si="77"/>
        <v>1.654539387906483E-2</v>
      </c>
      <c r="G846" s="2">
        <f t="shared" si="75"/>
        <v>1.7461651382615694E-2</v>
      </c>
      <c r="H846" s="2" t="str">
        <f t="shared" si="76"/>
        <v>Sell</v>
      </c>
    </row>
    <row r="847" spans="1:8" ht="13.5" x14ac:dyDescent="0.25">
      <c r="A847" s="3">
        <f>TITRES_STAT!B850</f>
        <v>43938</v>
      </c>
      <c r="B847" s="5">
        <f>TITRES_STAT!D850</f>
        <v>2.02</v>
      </c>
      <c r="C847" s="2">
        <f t="shared" ref="C847:C910" si="78">$C$4*B837+C846*(1-$C$4)</f>
        <v>2.0594751739007364</v>
      </c>
      <c r="D847" s="2">
        <f t="shared" si="74"/>
        <v>2.0317087342450408</v>
      </c>
      <c r="E847" s="2">
        <f t="shared" si="73"/>
        <v>2.7766439655695585E-2</v>
      </c>
      <c r="F847" s="2">
        <f t="shared" si="77"/>
        <v>1.8789603034390982E-2</v>
      </c>
      <c r="G847" s="2">
        <f t="shared" si="75"/>
        <v>8.9768366213046034E-3</v>
      </c>
      <c r="H847" s="2" t="str">
        <f t="shared" si="76"/>
        <v>Sell</v>
      </c>
    </row>
    <row r="848" spans="1:8" ht="13.5" x14ac:dyDescent="0.25">
      <c r="A848" s="3">
        <f>TITRES_STAT!B851</f>
        <v>43941</v>
      </c>
      <c r="B848" s="5">
        <f>TITRES_STAT!D851</f>
        <v>2.02</v>
      </c>
      <c r="C848" s="2">
        <f t="shared" si="78"/>
        <v>2.0534020702236999</v>
      </c>
      <c r="D848" s="2">
        <f t="shared" si="74"/>
        <v>2.0308414205972602</v>
      </c>
      <c r="E848" s="2">
        <f t="shared" si="73"/>
        <v>2.2560649626439666E-2</v>
      </c>
      <c r="F848" s="2">
        <f t="shared" si="77"/>
        <v>1.954381235280072E-2</v>
      </c>
      <c r="G848" s="2">
        <f t="shared" si="75"/>
        <v>3.0168372736389462E-3</v>
      </c>
      <c r="H848" s="2" t="str">
        <f t="shared" si="76"/>
        <v>Sell</v>
      </c>
    </row>
    <row r="849" spans="1:8" ht="13.5" x14ac:dyDescent="0.25">
      <c r="A849" s="3">
        <f>TITRES_STAT!B852</f>
        <v>43942</v>
      </c>
      <c r="B849" s="5">
        <f>TITRES_STAT!D852</f>
        <v>2.02</v>
      </c>
      <c r="C849" s="2">
        <f t="shared" si="78"/>
        <v>2.0482632901892845</v>
      </c>
      <c r="D849" s="2">
        <f t="shared" si="74"/>
        <v>2.0300383524048708</v>
      </c>
      <c r="E849" s="2">
        <f t="shared" si="73"/>
        <v>1.8224937784413697E-2</v>
      </c>
      <c r="F849" s="2">
        <f t="shared" si="77"/>
        <v>1.9280037439123317E-2</v>
      </c>
      <c r="G849" s="2">
        <f t="shared" si="75"/>
        <v>-1.0550996547096202E-3</v>
      </c>
      <c r="H849" s="2" t="str">
        <f t="shared" si="76"/>
        <v>Hold</v>
      </c>
    </row>
    <row r="850" spans="1:8" ht="13.5" x14ac:dyDescent="0.25">
      <c r="A850" s="3">
        <f>TITRES_STAT!B853</f>
        <v>43943</v>
      </c>
      <c r="B850" s="5">
        <f>TITRES_STAT!D853</f>
        <v>2.02</v>
      </c>
      <c r="C850" s="2">
        <f t="shared" si="78"/>
        <v>2.0439150916986253</v>
      </c>
      <c r="D850" s="2">
        <f t="shared" si="74"/>
        <v>2.0292947707452509</v>
      </c>
      <c r="E850" s="2">
        <f t="shared" si="73"/>
        <v>1.4620320953374399E-2</v>
      </c>
      <c r="F850" s="2">
        <f t="shared" si="77"/>
        <v>1.8348094141973536E-2</v>
      </c>
      <c r="G850" s="2">
        <f t="shared" si="75"/>
        <v>-3.7277731885991365E-3</v>
      </c>
      <c r="H850" s="2" t="str">
        <f t="shared" si="76"/>
        <v>Hold</v>
      </c>
    </row>
    <row r="851" spans="1:8" ht="13.5" x14ac:dyDescent="0.25">
      <c r="A851" s="3">
        <f>TITRES_STAT!B854</f>
        <v>43944</v>
      </c>
      <c r="B851" s="5">
        <f>TITRES_STAT!D854</f>
        <v>2.02</v>
      </c>
      <c r="C851" s="2">
        <f t="shared" si="78"/>
        <v>2.0402358468219135</v>
      </c>
      <c r="D851" s="2">
        <f t="shared" si="74"/>
        <v>2.0286062692085656</v>
      </c>
      <c r="E851" s="2">
        <f t="shared" si="73"/>
        <v>1.162957761334793E-2</v>
      </c>
      <c r="F851" s="2">
        <f t="shared" si="77"/>
        <v>1.7004390836248415E-2</v>
      </c>
      <c r="G851" s="2">
        <f t="shared" si="75"/>
        <v>-5.3748132229004854E-3</v>
      </c>
      <c r="H851" s="2" t="str">
        <f t="shared" si="76"/>
        <v>Hold</v>
      </c>
    </row>
    <row r="852" spans="1:8" ht="13.5" x14ac:dyDescent="0.25">
      <c r="A852" s="3">
        <f>TITRES_STAT!B855</f>
        <v>43945</v>
      </c>
      <c r="B852" s="5">
        <f>TITRES_STAT!D855</f>
        <v>2.02</v>
      </c>
      <c r="C852" s="2">
        <f t="shared" si="78"/>
        <v>2.0371226396185422</v>
      </c>
      <c r="D852" s="2">
        <f t="shared" si="74"/>
        <v>2.0279687677857088</v>
      </c>
      <c r="E852" s="2">
        <f t="shared" si="73"/>
        <v>9.153871832833449E-3</v>
      </c>
      <c r="F852" s="2">
        <f t="shared" si="77"/>
        <v>1.5434287035565424E-2</v>
      </c>
      <c r="G852" s="2">
        <f t="shared" si="75"/>
        <v>-6.2804152027319746E-3</v>
      </c>
      <c r="H852" s="2" t="str">
        <f t="shared" si="76"/>
        <v>Hold</v>
      </c>
    </row>
    <row r="853" spans="1:8" ht="13.5" x14ac:dyDescent="0.25">
      <c r="A853" s="3">
        <f>TITRES_STAT!B856</f>
        <v>43948</v>
      </c>
      <c r="B853" s="5">
        <f>TITRES_STAT!D856</f>
        <v>2.02</v>
      </c>
      <c r="C853" s="2">
        <f t="shared" si="78"/>
        <v>2.0344883873695356</v>
      </c>
      <c r="D853" s="2">
        <f t="shared" si="74"/>
        <v>2.0273784886904713</v>
      </c>
      <c r="E853" s="2">
        <f t="shared" si="73"/>
        <v>7.1098986790643082E-3</v>
      </c>
      <c r="F853" s="2">
        <f t="shared" si="77"/>
        <v>1.3769409364265201E-2</v>
      </c>
      <c r="G853" s="2">
        <f t="shared" si="75"/>
        <v>-6.659510685200893E-3</v>
      </c>
      <c r="H853" s="2" t="str">
        <f t="shared" si="76"/>
        <v>Hold</v>
      </c>
    </row>
    <row r="854" spans="1:8" ht="13.5" x14ac:dyDescent="0.25">
      <c r="A854" s="3">
        <f>TITRES_STAT!B857</f>
        <v>43949</v>
      </c>
      <c r="B854" s="5">
        <f>TITRES_STAT!D857</f>
        <v>2.02</v>
      </c>
      <c r="C854" s="2">
        <f t="shared" si="78"/>
        <v>2.0322594046972995</v>
      </c>
      <c r="D854" s="2">
        <f t="shared" si="74"/>
        <v>2.0268319339726588</v>
      </c>
      <c r="E854" s="2">
        <f t="shared" si="73"/>
        <v>5.4274707246406706E-3</v>
      </c>
      <c r="F854" s="2">
        <f t="shared" si="77"/>
        <v>1.2101021636340296E-2</v>
      </c>
      <c r="G854" s="2">
        <f t="shared" si="75"/>
        <v>-6.6735509116996258E-3</v>
      </c>
      <c r="H854" s="2" t="str">
        <f t="shared" si="76"/>
        <v>Hold</v>
      </c>
    </row>
    <row r="855" spans="1:8" ht="13.5" x14ac:dyDescent="0.25">
      <c r="A855" s="3">
        <f>TITRES_STAT!B858</f>
        <v>43950</v>
      </c>
      <c r="B855" s="5">
        <f>TITRES_STAT!D858</f>
        <v>2.02</v>
      </c>
      <c r="C855" s="2">
        <f t="shared" si="78"/>
        <v>2.0303733424361763</v>
      </c>
      <c r="D855" s="2">
        <f t="shared" si="74"/>
        <v>2.0263258647894991</v>
      </c>
      <c r="E855" s="2">
        <f t="shared" si="73"/>
        <v>4.0474776466772333E-3</v>
      </c>
      <c r="F855" s="2">
        <f t="shared" si="77"/>
        <v>1.0490312838407685E-2</v>
      </c>
      <c r="G855" s="2">
        <f t="shared" si="75"/>
        <v>-6.4428351917304519E-3</v>
      </c>
      <c r="H855" s="2" t="str">
        <f t="shared" si="76"/>
        <v>Hold</v>
      </c>
    </row>
    <row r="856" spans="1:8" ht="13.5" x14ac:dyDescent="0.25">
      <c r="A856" s="3">
        <f>TITRES_STAT!B859</f>
        <v>43951</v>
      </c>
      <c r="B856" s="5">
        <f>TITRES_STAT!D859</f>
        <v>2.02</v>
      </c>
      <c r="C856" s="2">
        <f t="shared" si="78"/>
        <v>2.0287774435998416</v>
      </c>
      <c r="D856" s="2">
        <f t="shared" si="74"/>
        <v>2.0258572822124994</v>
      </c>
      <c r="E856" s="2">
        <f t="shared" si="73"/>
        <v>2.9201613873421906E-3</v>
      </c>
      <c r="F856" s="2">
        <f t="shared" si="77"/>
        <v>8.9762825481945873E-3</v>
      </c>
      <c r="G856" s="2">
        <f t="shared" si="75"/>
        <v>-6.0561211608523968E-3</v>
      </c>
      <c r="H856" s="2" t="str">
        <f t="shared" si="76"/>
        <v>Hold</v>
      </c>
    </row>
    <row r="857" spans="1:8" ht="13.5" x14ac:dyDescent="0.25">
      <c r="A857" s="3">
        <f>TITRES_STAT!B860</f>
        <v>43955</v>
      </c>
      <c r="B857" s="5">
        <f>TITRES_STAT!D860</f>
        <v>2.02</v>
      </c>
      <c r="C857" s="2">
        <f t="shared" si="78"/>
        <v>2.0274270676614043</v>
      </c>
      <c r="D857" s="2">
        <f t="shared" si="74"/>
        <v>2.025423409456018</v>
      </c>
      <c r="E857" s="2">
        <f t="shared" si="73"/>
        <v>2.0036582053863938E-3</v>
      </c>
      <c r="F857" s="2">
        <f t="shared" si="77"/>
        <v>7.5817576796329486E-3</v>
      </c>
      <c r="G857" s="2">
        <f t="shared" si="75"/>
        <v>-5.5780994742465548E-3</v>
      </c>
      <c r="H857" s="2" t="str">
        <f t="shared" si="76"/>
        <v>Hold</v>
      </c>
    </row>
    <row r="858" spans="1:8" ht="13.5" x14ac:dyDescent="0.25">
      <c r="A858" s="3">
        <f>TITRES_STAT!B861</f>
        <v>43956</v>
      </c>
      <c r="B858" s="5">
        <f>TITRES_STAT!D861</f>
        <v>1.99</v>
      </c>
      <c r="C858" s="2">
        <f t="shared" si="78"/>
        <v>2.0262844418673422</v>
      </c>
      <c r="D858" s="2">
        <f t="shared" si="74"/>
        <v>2.0227994532000166</v>
      </c>
      <c r="E858" s="2">
        <f t="shared" si="73"/>
        <v>3.4849886673256059E-3</v>
      </c>
      <c r="F858" s="2">
        <f t="shared" si="77"/>
        <v>6.7624038771714806E-3</v>
      </c>
      <c r="G858" s="2">
        <f t="shared" si="75"/>
        <v>-3.2774152098458747E-3</v>
      </c>
      <c r="H858" s="2" t="str">
        <f t="shared" si="76"/>
        <v>Hold</v>
      </c>
    </row>
    <row r="859" spans="1:8" ht="13.5" x14ac:dyDescent="0.25">
      <c r="A859" s="3">
        <f>TITRES_STAT!B862</f>
        <v>43957</v>
      </c>
      <c r="B859" s="5">
        <f>TITRES_STAT!D862</f>
        <v>1.99</v>
      </c>
      <c r="C859" s="2">
        <f t="shared" si="78"/>
        <v>2.0253176046569821</v>
      </c>
      <c r="D859" s="2">
        <f t="shared" si="74"/>
        <v>2.0203698640740893</v>
      </c>
      <c r="E859" s="2">
        <f t="shared" si="73"/>
        <v>4.9477405828928234E-3</v>
      </c>
      <c r="F859" s="2">
        <f t="shared" si="77"/>
        <v>6.3994712183157495E-3</v>
      </c>
      <c r="G859" s="2">
        <f t="shared" si="75"/>
        <v>-1.4517306354229261E-3</v>
      </c>
      <c r="H859" s="2" t="str">
        <f t="shared" si="76"/>
        <v>Hold</v>
      </c>
    </row>
    <row r="860" spans="1:8" ht="13.5" x14ac:dyDescent="0.25">
      <c r="A860" s="3">
        <f>TITRES_STAT!B863</f>
        <v>43958</v>
      </c>
      <c r="B860" s="5">
        <f>TITRES_STAT!D863</f>
        <v>1.99</v>
      </c>
      <c r="C860" s="2">
        <f t="shared" si="78"/>
        <v>2.0244995116328308</v>
      </c>
      <c r="D860" s="2">
        <f t="shared" si="74"/>
        <v>2.0181202445130455</v>
      </c>
      <c r="E860" s="2">
        <f t="shared" ref="E860:E923" si="79">C860-D860</f>
        <v>6.3792671197853146E-3</v>
      </c>
      <c r="F860" s="2">
        <f t="shared" si="77"/>
        <v>6.3954303986096632E-3</v>
      </c>
      <c r="G860" s="2">
        <f t="shared" si="75"/>
        <v>-1.616327882434862E-5</v>
      </c>
      <c r="H860" s="2" t="str">
        <f t="shared" si="76"/>
        <v>Hold</v>
      </c>
    </row>
    <row r="861" spans="1:8" ht="13.5" x14ac:dyDescent="0.25">
      <c r="A861" s="3">
        <f>TITRES_STAT!B864</f>
        <v>43959</v>
      </c>
      <c r="B861" s="5">
        <f>TITRES_STAT!D864</f>
        <v>1.99</v>
      </c>
      <c r="C861" s="2">
        <f t="shared" si="78"/>
        <v>2.0238072790739339</v>
      </c>
      <c r="D861" s="2">
        <f t="shared" ref="D861:D924" si="80">$D$4*B861+(1-$D$4)*D860</f>
        <v>2.016037263438005</v>
      </c>
      <c r="E861" s="2">
        <f t="shared" si="79"/>
        <v>7.7700156359288286E-3</v>
      </c>
      <c r="F861" s="2">
        <f t="shared" si="77"/>
        <v>6.6703474460734959E-3</v>
      </c>
      <c r="G861" s="2">
        <f t="shared" si="75"/>
        <v>1.0996681898553327E-3</v>
      </c>
      <c r="H861" s="2" t="str">
        <f t="shared" si="76"/>
        <v>Sell</v>
      </c>
    </row>
    <row r="862" spans="1:8" ht="13.5" x14ac:dyDescent="0.25">
      <c r="A862" s="3">
        <f>TITRES_STAT!B865</f>
        <v>43962</v>
      </c>
      <c r="B862" s="5">
        <f>TITRES_STAT!D865</f>
        <v>1.99</v>
      </c>
      <c r="C862" s="2">
        <f t="shared" si="78"/>
        <v>2.0232215438317902</v>
      </c>
      <c r="D862" s="2">
        <f t="shared" si="80"/>
        <v>2.0141085772574119</v>
      </c>
      <c r="E862" s="2">
        <f t="shared" si="79"/>
        <v>9.1129665743783228E-3</v>
      </c>
      <c r="F862" s="2">
        <f t="shared" si="77"/>
        <v>7.158871271734462E-3</v>
      </c>
      <c r="G862" s="2">
        <f t="shared" si="75"/>
        <v>1.9540953026438608E-3</v>
      </c>
      <c r="H862" s="2" t="str">
        <f t="shared" si="76"/>
        <v>Sell</v>
      </c>
    </row>
    <row r="863" spans="1:8" ht="13.5" x14ac:dyDescent="0.25">
      <c r="A863" s="3">
        <f>TITRES_STAT!B866</f>
        <v>43963</v>
      </c>
      <c r="B863" s="5">
        <f>TITRES_STAT!D866</f>
        <v>1.99</v>
      </c>
      <c r="C863" s="2">
        <f t="shared" si="78"/>
        <v>2.0227259217038225</v>
      </c>
      <c r="D863" s="2">
        <f t="shared" si="80"/>
        <v>2.0123227567198256</v>
      </c>
      <c r="E863" s="2">
        <f t="shared" si="79"/>
        <v>1.0403164983996849E-2</v>
      </c>
      <c r="F863" s="2">
        <f t="shared" si="77"/>
        <v>7.8077300141869404E-3</v>
      </c>
      <c r="G863" s="2">
        <f t="shared" si="75"/>
        <v>2.5954349698099084E-3</v>
      </c>
      <c r="H863" s="2" t="str">
        <f t="shared" si="76"/>
        <v>Sell</v>
      </c>
    </row>
    <row r="864" spans="1:8" ht="13.5" x14ac:dyDescent="0.25">
      <c r="A864" s="3">
        <f>TITRES_STAT!B867</f>
        <v>43964</v>
      </c>
      <c r="B864" s="5">
        <f>TITRES_STAT!D867</f>
        <v>1.99</v>
      </c>
      <c r="C864" s="2">
        <f t="shared" si="78"/>
        <v>2.0223065491340035</v>
      </c>
      <c r="D864" s="2">
        <f t="shared" si="80"/>
        <v>2.0106692191850235</v>
      </c>
      <c r="E864" s="2">
        <f t="shared" si="79"/>
        <v>1.1637329948980035E-2</v>
      </c>
      <c r="F864" s="2">
        <f t="shared" si="77"/>
        <v>8.5736500011455597E-3</v>
      </c>
      <c r="G864" s="2">
        <f t="shared" si="75"/>
        <v>3.0636799478344755E-3</v>
      </c>
      <c r="H864" s="2" t="str">
        <f t="shared" si="76"/>
        <v>Sell</v>
      </c>
    </row>
    <row r="865" spans="1:8" ht="13.5" x14ac:dyDescent="0.25">
      <c r="A865" s="3">
        <f>TITRES_STAT!B868</f>
        <v>43965</v>
      </c>
      <c r="B865" s="5">
        <f>TITRES_STAT!D868</f>
        <v>1.99</v>
      </c>
      <c r="C865" s="2">
        <f t="shared" si="78"/>
        <v>2.0219516954210799</v>
      </c>
      <c r="D865" s="2">
        <f t="shared" si="80"/>
        <v>2.0091381659120588</v>
      </c>
      <c r="E865" s="2">
        <f t="shared" si="79"/>
        <v>1.2813529509021038E-2</v>
      </c>
      <c r="F865" s="2">
        <f t="shared" si="77"/>
        <v>9.4216259027206564E-3</v>
      </c>
      <c r="G865" s="2">
        <f t="shared" si="75"/>
        <v>3.3919036063003814E-3</v>
      </c>
      <c r="H865" s="2" t="str">
        <f t="shared" si="76"/>
        <v>Sell</v>
      </c>
    </row>
    <row r="866" spans="1:8" ht="13.5" x14ac:dyDescent="0.25">
      <c r="A866" s="3">
        <f>TITRES_STAT!B869</f>
        <v>43966</v>
      </c>
      <c r="B866" s="5">
        <f>TITRES_STAT!D869</f>
        <v>1.99</v>
      </c>
      <c r="C866" s="2">
        <f t="shared" si="78"/>
        <v>2.0216514345870675</v>
      </c>
      <c r="D866" s="2">
        <f t="shared" si="80"/>
        <v>2.007720523992647</v>
      </c>
      <c r="E866" s="2">
        <f t="shared" si="79"/>
        <v>1.3930910594420531E-2</v>
      </c>
      <c r="F866" s="2">
        <f t="shared" si="77"/>
        <v>1.0323482841060633E-2</v>
      </c>
      <c r="G866" s="2">
        <f t="shared" si="75"/>
        <v>3.6074277533598986E-3</v>
      </c>
      <c r="H866" s="2" t="str">
        <f t="shared" si="76"/>
        <v>Sell</v>
      </c>
    </row>
    <row r="867" spans="1:8" ht="13.5" x14ac:dyDescent="0.25">
      <c r="A867" s="3">
        <f>TITRES_STAT!B870</f>
        <v>43969</v>
      </c>
      <c r="B867" s="5">
        <f>TITRES_STAT!D870</f>
        <v>1.99</v>
      </c>
      <c r="C867" s="2">
        <f t="shared" si="78"/>
        <v>2.0213973677275185</v>
      </c>
      <c r="D867" s="2">
        <f t="shared" si="80"/>
        <v>2.0064078925857842</v>
      </c>
      <c r="E867" s="2">
        <f t="shared" si="79"/>
        <v>1.4989475141734321E-2</v>
      </c>
      <c r="F867" s="2">
        <f t="shared" si="77"/>
        <v>1.1256681301195372E-2</v>
      </c>
      <c r="G867" s="2">
        <f t="shared" si="75"/>
        <v>3.7327938405389491E-3</v>
      </c>
      <c r="H867" s="2" t="str">
        <f t="shared" si="76"/>
        <v>Sell</v>
      </c>
    </row>
    <row r="868" spans="1:8" ht="13.5" x14ac:dyDescent="0.25">
      <c r="A868" s="3">
        <f>TITRES_STAT!B871</f>
        <v>43970</v>
      </c>
      <c r="B868" s="5">
        <f>TITRES_STAT!D871</f>
        <v>1.99</v>
      </c>
      <c r="C868" s="2">
        <f t="shared" si="78"/>
        <v>2.0165670034617462</v>
      </c>
      <c r="D868" s="2">
        <f t="shared" si="80"/>
        <v>2.0051924931349854</v>
      </c>
      <c r="E868" s="2">
        <f t="shared" si="79"/>
        <v>1.1374510326760845E-2</v>
      </c>
      <c r="F868" s="2">
        <f t="shared" si="77"/>
        <v>1.1280247106308466E-2</v>
      </c>
      <c r="G868" s="2">
        <f t="shared" ref="G868:G931" si="81">E868-F868</f>
        <v>9.4263220452379254E-5</v>
      </c>
      <c r="H868" s="2" t="str">
        <f t="shared" ref="H868:H931" si="82">IF(G868&lt;0,"Hold","Sell")</f>
        <v>Sell</v>
      </c>
    </row>
    <row r="869" spans="1:8" ht="13.5" x14ac:dyDescent="0.25">
      <c r="A869" s="3">
        <f>TITRES_STAT!B872</f>
        <v>43971</v>
      </c>
      <c r="B869" s="5">
        <f>TITRES_STAT!D872</f>
        <v>1.99</v>
      </c>
      <c r="C869" s="2">
        <f t="shared" si="78"/>
        <v>2.012479772159939</v>
      </c>
      <c r="D869" s="2">
        <f t="shared" si="80"/>
        <v>2.0040671232731344</v>
      </c>
      <c r="E869" s="2">
        <f t="shared" si="79"/>
        <v>8.4126488868045968E-3</v>
      </c>
      <c r="F869" s="2">
        <f t="shared" ref="F869:F932" si="83">(E869*(2/(10)))+((1-(2/10))*F868)</f>
        <v>1.0706727462407691E-2</v>
      </c>
      <c r="G869" s="2">
        <f t="shared" si="81"/>
        <v>-2.2940785756030944E-3</v>
      </c>
      <c r="H869" s="2" t="str">
        <f t="shared" si="82"/>
        <v>Hold</v>
      </c>
    </row>
    <row r="870" spans="1:8" ht="13.5" x14ac:dyDescent="0.25">
      <c r="A870" s="3">
        <f>TITRES_STAT!B873</f>
        <v>43972</v>
      </c>
      <c r="B870" s="5">
        <f>TITRES_STAT!D873</f>
        <v>1.94</v>
      </c>
      <c r="C870" s="2">
        <f t="shared" si="78"/>
        <v>2.0090213456737946</v>
      </c>
      <c r="D870" s="2">
        <f t="shared" si="80"/>
        <v>1.9993214104380874</v>
      </c>
      <c r="E870" s="2">
        <f t="shared" si="79"/>
        <v>9.6999352357072244E-3</v>
      </c>
      <c r="F870" s="2">
        <f t="shared" si="83"/>
        <v>1.0505369017067598E-2</v>
      </c>
      <c r="G870" s="2">
        <f t="shared" si="81"/>
        <v>-8.0543378136037347E-4</v>
      </c>
      <c r="H870" s="2" t="str">
        <f t="shared" si="82"/>
        <v>Hold</v>
      </c>
    </row>
    <row r="871" spans="1:8" ht="13.5" x14ac:dyDescent="0.25">
      <c r="A871" s="3">
        <f>TITRES_STAT!B874</f>
        <v>43973</v>
      </c>
      <c r="B871" s="5">
        <f>TITRES_STAT!D874</f>
        <v>1.94</v>
      </c>
      <c r="C871" s="2">
        <f t="shared" si="78"/>
        <v>2.0060949848009031</v>
      </c>
      <c r="D871" s="2">
        <f t="shared" si="80"/>
        <v>1.9949272318871178</v>
      </c>
      <c r="E871" s="2">
        <f t="shared" si="79"/>
        <v>1.1167752913785245E-2</v>
      </c>
      <c r="F871" s="2">
        <f t="shared" si="83"/>
        <v>1.0637845796411128E-2</v>
      </c>
      <c r="G871" s="2">
        <f t="shared" si="81"/>
        <v>5.2990711737411697E-4</v>
      </c>
      <c r="H871" s="2" t="str">
        <f t="shared" si="82"/>
        <v>Sell</v>
      </c>
    </row>
    <row r="872" spans="1:8" ht="13.5" x14ac:dyDescent="0.25">
      <c r="A872" s="3">
        <f>TITRES_STAT!B875</f>
        <v>43977</v>
      </c>
      <c r="B872" s="5">
        <f>TITRES_STAT!D875</f>
        <v>1.94</v>
      </c>
      <c r="C872" s="2">
        <f t="shared" si="78"/>
        <v>2.0036188332930718</v>
      </c>
      <c r="D872" s="2">
        <f t="shared" si="80"/>
        <v>1.9908585480436276</v>
      </c>
      <c r="E872" s="2">
        <f t="shared" si="79"/>
        <v>1.276028524944417E-2</v>
      </c>
      <c r="F872" s="2">
        <f t="shared" si="83"/>
        <v>1.1062333687017737E-2</v>
      </c>
      <c r="G872" s="2">
        <f t="shared" si="81"/>
        <v>1.6979515624264332E-3</v>
      </c>
      <c r="H872" s="2" t="str">
        <f t="shared" si="82"/>
        <v>Sell</v>
      </c>
    </row>
    <row r="873" spans="1:8" ht="13.5" x14ac:dyDescent="0.25">
      <c r="A873" s="3">
        <f>TITRES_STAT!B876</f>
        <v>43978</v>
      </c>
      <c r="B873" s="5">
        <f>TITRES_STAT!D876</f>
        <v>1.94</v>
      </c>
      <c r="C873" s="2">
        <f t="shared" si="78"/>
        <v>2.0015236281710607</v>
      </c>
      <c r="D873" s="2">
        <f t="shared" si="80"/>
        <v>1.9870912481885441</v>
      </c>
      <c r="E873" s="2">
        <f t="shared" si="79"/>
        <v>1.4432379982516563E-2</v>
      </c>
      <c r="F873" s="2">
        <f t="shared" si="83"/>
        <v>1.1736342946117502E-2</v>
      </c>
      <c r="G873" s="2">
        <f t="shared" si="81"/>
        <v>2.6960370363990609E-3</v>
      </c>
      <c r="H873" s="2" t="str">
        <f t="shared" si="82"/>
        <v>Sell</v>
      </c>
    </row>
    <row r="874" spans="1:8" ht="13.5" x14ac:dyDescent="0.25">
      <c r="A874" s="3">
        <f>TITRES_STAT!B877</f>
        <v>43979</v>
      </c>
      <c r="B874" s="5">
        <f>TITRES_STAT!D877</f>
        <v>1.94</v>
      </c>
      <c r="C874" s="2">
        <f t="shared" si="78"/>
        <v>1.9997507622985899</v>
      </c>
      <c r="D874" s="2">
        <f t="shared" si="80"/>
        <v>1.9836030075819853</v>
      </c>
      <c r="E874" s="2">
        <f t="shared" si="79"/>
        <v>1.6147754716604679E-2</v>
      </c>
      <c r="F874" s="2">
        <f t="shared" si="83"/>
        <v>1.2618625300214939E-2</v>
      </c>
      <c r="G874" s="2">
        <f t="shared" si="81"/>
        <v>3.5291294163897393E-3</v>
      </c>
      <c r="H874" s="2" t="str">
        <f t="shared" si="82"/>
        <v>Sell</v>
      </c>
    </row>
    <row r="875" spans="1:8" ht="13.5" x14ac:dyDescent="0.25">
      <c r="A875" s="3">
        <f>TITRES_STAT!B878</f>
        <v>43980</v>
      </c>
      <c r="B875" s="5">
        <f>TITRES_STAT!D878</f>
        <v>1.94</v>
      </c>
      <c r="C875" s="2">
        <f t="shared" si="78"/>
        <v>1.9982506450218838</v>
      </c>
      <c r="D875" s="2">
        <f t="shared" si="80"/>
        <v>1.9803731551685049</v>
      </c>
      <c r="E875" s="2">
        <f t="shared" si="79"/>
        <v>1.7877489853378892E-2</v>
      </c>
      <c r="F875" s="2">
        <f t="shared" si="83"/>
        <v>1.367039821084773E-2</v>
      </c>
      <c r="G875" s="2">
        <f t="shared" si="81"/>
        <v>4.2070916425311616E-3</v>
      </c>
      <c r="H875" s="2" t="str">
        <f t="shared" si="82"/>
        <v>Sell</v>
      </c>
    </row>
    <row r="876" spans="1:8" ht="13.5" x14ac:dyDescent="0.25">
      <c r="A876" s="3">
        <f>TITRES_STAT!B879</f>
        <v>43983</v>
      </c>
      <c r="B876" s="5">
        <f>TITRES_STAT!D879</f>
        <v>1.89</v>
      </c>
      <c r="C876" s="2">
        <f t="shared" si="78"/>
        <v>1.9969813150185172</v>
      </c>
      <c r="D876" s="2">
        <f t="shared" si="80"/>
        <v>1.9736788473782452</v>
      </c>
      <c r="E876" s="2">
        <f t="shared" si="79"/>
        <v>2.3302467640271995E-2</v>
      </c>
      <c r="F876" s="2">
        <f t="shared" si="83"/>
        <v>1.5596812096732585E-2</v>
      </c>
      <c r="G876" s="2">
        <f t="shared" si="81"/>
        <v>7.7056555435394102E-3</v>
      </c>
      <c r="H876" s="2" t="str">
        <f t="shared" si="82"/>
        <v>Sell</v>
      </c>
    </row>
    <row r="877" spans="1:8" ht="13.5" x14ac:dyDescent="0.25">
      <c r="A877" s="3">
        <f>TITRES_STAT!B880</f>
        <v>43984</v>
      </c>
      <c r="B877" s="5">
        <f>TITRES_STAT!D880</f>
        <v>1.84</v>
      </c>
      <c r="C877" s="2">
        <f t="shared" si="78"/>
        <v>1.99590726655413</v>
      </c>
      <c r="D877" s="2">
        <f t="shared" si="80"/>
        <v>1.9637767105354123</v>
      </c>
      <c r="E877" s="2">
        <f t="shared" si="79"/>
        <v>3.2130556018717726E-2</v>
      </c>
      <c r="F877" s="2">
        <f t="shared" si="83"/>
        <v>1.8903560881129614E-2</v>
      </c>
      <c r="G877" s="2">
        <f t="shared" si="81"/>
        <v>1.3226995137588113E-2</v>
      </c>
      <c r="H877" s="2" t="str">
        <f t="shared" si="82"/>
        <v>Sell</v>
      </c>
    </row>
    <row r="878" spans="1:8" ht="13.5" x14ac:dyDescent="0.25">
      <c r="A878" s="3">
        <f>TITRES_STAT!B881</f>
        <v>43985</v>
      </c>
      <c r="B878" s="5">
        <f>TITRES_STAT!D881</f>
        <v>1.79</v>
      </c>
      <c r="C878" s="2">
        <f t="shared" si="78"/>
        <v>1.9949984563150331</v>
      </c>
      <c r="D878" s="2">
        <f t="shared" si="80"/>
        <v>1.9509043616068633</v>
      </c>
      <c r="E878" s="2">
        <f t="shared" si="79"/>
        <v>4.4094094708169829E-2</v>
      </c>
      <c r="F878" s="2">
        <f t="shared" si="83"/>
        <v>2.3941667646537657E-2</v>
      </c>
      <c r="G878" s="2">
        <f t="shared" si="81"/>
        <v>2.0152427061632172E-2</v>
      </c>
      <c r="H878" s="2" t="str">
        <f t="shared" si="82"/>
        <v>Sell</v>
      </c>
    </row>
    <row r="879" spans="1:8" ht="13.5" x14ac:dyDescent="0.25">
      <c r="A879" s="3">
        <f>TITRES_STAT!B882</f>
        <v>43986</v>
      </c>
      <c r="B879" s="5">
        <f>TITRES_STAT!D882</f>
        <v>1.74</v>
      </c>
      <c r="C879" s="2">
        <f t="shared" si="78"/>
        <v>1.9942294630357973</v>
      </c>
      <c r="D879" s="2">
        <f t="shared" si="80"/>
        <v>1.9352818163026511</v>
      </c>
      <c r="E879" s="2">
        <f t="shared" si="79"/>
        <v>5.8947646733146231E-2</v>
      </c>
      <c r="F879" s="2">
        <f t="shared" si="83"/>
        <v>3.0942863463859372E-2</v>
      </c>
      <c r="G879" s="2">
        <f t="shared" si="81"/>
        <v>2.8004783269286859E-2</v>
      </c>
      <c r="H879" s="2" t="str">
        <f t="shared" si="82"/>
        <v>Sell</v>
      </c>
    </row>
    <row r="880" spans="1:8" ht="13.5" x14ac:dyDescent="0.25">
      <c r="A880" s="3">
        <f>TITRES_STAT!B883</f>
        <v>43987</v>
      </c>
      <c r="B880" s="5">
        <f>TITRES_STAT!D883</f>
        <v>1.79</v>
      </c>
      <c r="C880" s="2">
        <f t="shared" si="78"/>
        <v>1.9858864687225979</v>
      </c>
      <c r="D880" s="2">
        <f t="shared" si="80"/>
        <v>1.9245202002802324</v>
      </c>
      <c r="E880" s="2">
        <f t="shared" si="79"/>
        <v>6.1366268442365479E-2</v>
      </c>
      <c r="F880" s="2">
        <f t="shared" si="83"/>
        <v>3.7027544459560593E-2</v>
      </c>
      <c r="G880" s="2">
        <f t="shared" si="81"/>
        <v>2.4338723982804886E-2</v>
      </c>
      <c r="H880" s="2" t="str">
        <f t="shared" si="82"/>
        <v>Sell</v>
      </c>
    </row>
    <row r="881" spans="1:8" ht="13.5" x14ac:dyDescent="0.25">
      <c r="A881" s="3">
        <f>TITRES_STAT!B884</f>
        <v>43990</v>
      </c>
      <c r="B881" s="5">
        <f>TITRES_STAT!D884</f>
        <v>1.84</v>
      </c>
      <c r="C881" s="2">
        <f t="shared" si="78"/>
        <v>1.9788270119960445</v>
      </c>
      <c r="D881" s="2">
        <f t="shared" si="80"/>
        <v>1.918259444703919</v>
      </c>
      <c r="E881" s="2">
        <f t="shared" si="79"/>
        <v>6.0567567292125535E-2</v>
      </c>
      <c r="F881" s="2">
        <f t="shared" si="83"/>
        <v>4.1735549026073585E-2</v>
      </c>
      <c r="G881" s="2">
        <f t="shared" si="81"/>
        <v>1.883201826605195E-2</v>
      </c>
      <c r="H881" s="2" t="str">
        <f t="shared" si="82"/>
        <v>Sell</v>
      </c>
    </row>
    <row r="882" spans="1:8" ht="13.5" x14ac:dyDescent="0.25">
      <c r="A882" s="3">
        <f>TITRES_STAT!B885</f>
        <v>43991</v>
      </c>
      <c r="B882" s="5">
        <f>TITRES_STAT!D885</f>
        <v>1.88</v>
      </c>
      <c r="C882" s="2">
        <f t="shared" si="78"/>
        <v>1.9728536255351146</v>
      </c>
      <c r="D882" s="2">
        <f t="shared" si="80"/>
        <v>1.9154254117628879</v>
      </c>
      <c r="E882" s="2">
        <f t="shared" si="79"/>
        <v>5.7428213772226622E-2</v>
      </c>
      <c r="F882" s="2">
        <f t="shared" si="83"/>
        <v>4.4874081975304195E-2</v>
      </c>
      <c r="G882" s="2">
        <f t="shared" si="81"/>
        <v>1.2554131796922427E-2</v>
      </c>
      <c r="H882" s="2" t="str">
        <f t="shared" si="82"/>
        <v>Sell</v>
      </c>
    </row>
    <row r="883" spans="1:8" ht="13.5" x14ac:dyDescent="0.25">
      <c r="A883" s="3">
        <f>TITRES_STAT!B886</f>
        <v>43992</v>
      </c>
      <c r="B883" s="5">
        <f>TITRES_STAT!D886</f>
        <v>1.88</v>
      </c>
      <c r="C883" s="2">
        <f t="shared" si="78"/>
        <v>1.9677992216066356</v>
      </c>
      <c r="D883" s="2">
        <f t="shared" si="80"/>
        <v>1.9128013071878591</v>
      </c>
      <c r="E883" s="2">
        <f t="shared" si="79"/>
        <v>5.4997914418776439E-2</v>
      </c>
      <c r="F883" s="2">
        <f t="shared" si="83"/>
        <v>4.6898848463998652E-2</v>
      </c>
      <c r="G883" s="2">
        <f t="shared" si="81"/>
        <v>8.0990659547777871E-3</v>
      </c>
      <c r="H883" s="2" t="str">
        <f t="shared" si="82"/>
        <v>Sell</v>
      </c>
    </row>
    <row r="884" spans="1:8" ht="13.5" x14ac:dyDescent="0.25">
      <c r="A884" s="3">
        <f>TITRES_STAT!B887</f>
        <v>43993</v>
      </c>
      <c r="B884" s="5">
        <f>TITRES_STAT!D887</f>
        <v>1.83</v>
      </c>
      <c r="C884" s="2">
        <f t="shared" si="78"/>
        <v>1.9635224182825377</v>
      </c>
      <c r="D884" s="2">
        <f t="shared" si="80"/>
        <v>1.9066678770257957</v>
      </c>
      <c r="E884" s="2">
        <f t="shared" si="79"/>
        <v>5.6854541256742053E-2</v>
      </c>
      <c r="F884" s="2">
        <f t="shared" si="83"/>
        <v>4.8889987022547335E-2</v>
      </c>
      <c r="G884" s="2">
        <f t="shared" si="81"/>
        <v>7.9645542341947179E-3</v>
      </c>
      <c r="H884" s="2" t="str">
        <f t="shared" si="82"/>
        <v>Sell</v>
      </c>
    </row>
    <row r="885" spans="1:8" ht="13.5" x14ac:dyDescent="0.25">
      <c r="A885" s="3">
        <f>TITRES_STAT!B888</f>
        <v>43994</v>
      </c>
      <c r="B885" s="5">
        <f>TITRES_STAT!D888</f>
        <v>1.83</v>
      </c>
      <c r="C885" s="2">
        <f t="shared" si="78"/>
        <v>1.959903584700609</v>
      </c>
      <c r="D885" s="2">
        <f t="shared" si="80"/>
        <v>1.900988775023885</v>
      </c>
      <c r="E885" s="2">
        <f t="shared" si="79"/>
        <v>5.8914809676724023E-2</v>
      </c>
      <c r="F885" s="2">
        <f t="shared" si="83"/>
        <v>5.0894951553382674E-2</v>
      </c>
      <c r="G885" s="2">
        <f t="shared" si="81"/>
        <v>8.0198581233413488E-3</v>
      </c>
      <c r="H885" s="2" t="str">
        <f t="shared" si="82"/>
        <v>Sell</v>
      </c>
    </row>
    <row r="886" spans="1:8" ht="13.5" x14ac:dyDescent="0.25">
      <c r="A886" s="3">
        <f>TITRES_STAT!B889</f>
        <v>43997</v>
      </c>
      <c r="B886" s="5">
        <f>TITRES_STAT!D889</f>
        <v>1.83</v>
      </c>
      <c r="C886" s="2">
        <f t="shared" si="78"/>
        <v>1.9491491870543616</v>
      </c>
      <c r="D886" s="2">
        <f t="shared" si="80"/>
        <v>1.8957303472443381</v>
      </c>
      <c r="E886" s="2">
        <f t="shared" si="79"/>
        <v>5.3418839810023488E-2</v>
      </c>
      <c r="F886" s="2">
        <f t="shared" si="83"/>
        <v>5.1399729204710837E-2</v>
      </c>
      <c r="G886" s="2">
        <f t="shared" si="81"/>
        <v>2.0191106053126517E-3</v>
      </c>
      <c r="H886" s="2" t="str">
        <f t="shared" si="82"/>
        <v>Sell</v>
      </c>
    </row>
    <row r="887" spans="1:8" ht="13.5" x14ac:dyDescent="0.25">
      <c r="A887" s="3">
        <f>TITRES_STAT!B890</f>
        <v>43998</v>
      </c>
      <c r="B887" s="5">
        <f>TITRES_STAT!D890</f>
        <v>1.8</v>
      </c>
      <c r="C887" s="2">
        <f t="shared" si="78"/>
        <v>1.9323570044306138</v>
      </c>
      <c r="D887" s="2">
        <f t="shared" si="80"/>
        <v>1.8886392104114242</v>
      </c>
      <c r="E887" s="2">
        <f t="shared" si="79"/>
        <v>4.3717794019189515E-2</v>
      </c>
      <c r="F887" s="2">
        <f t="shared" si="83"/>
        <v>4.9863342167606579E-2</v>
      </c>
      <c r="G887" s="2">
        <f t="shared" si="81"/>
        <v>-6.145548148417064E-3</v>
      </c>
      <c r="H887" s="2" t="str">
        <f t="shared" si="82"/>
        <v>Hold</v>
      </c>
    </row>
    <row r="888" spans="1:8" ht="13.5" x14ac:dyDescent="0.25">
      <c r="A888" s="3">
        <f>TITRES_STAT!B891</f>
        <v>43999</v>
      </c>
      <c r="B888" s="5">
        <f>TITRES_STAT!D891</f>
        <v>1.72</v>
      </c>
      <c r="C888" s="2">
        <f t="shared" si="78"/>
        <v>1.9104559268259038</v>
      </c>
      <c r="D888" s="2">
        <f t="shared" si="80"/>
        <v>1.8761474170476151</v>
      </c>
      <c r="E888" s="2">
        <f t="shared" si="79"/>
        <v>3.4308509778288698E-2</v>
      </c>
      <c r="F888" s="2">
        <f t="shared" si="83"/>
        <v>4.6752375689743005E-2</v>
      </c>
      <c r="G888" s="2">
        <f t="shared" si="81"/>
        <v>-1.2443865911454306E-2</v>
      </c>
      <c r="H888" s="2" t="str">
        <f t="shared" si="82"/>
        <v>Hold</v>
      </c>
    </row>
    <row r="889" spans="1:8" ht="13.5" x14ac:dyDescent="0.25">
      <c r="A889" s="3">
        <f>TITRES_STAT!B892</f>
        <v>44000</v>
      </c>
      <c r="B889" s="5">
        <f>TITRES_STAT!D892</f>
        <v>1.72</v>
      </c>
      <c r="C889" s="2">
        <f t="shared" si="78"/>
        <v>1.8842319380834571</v>
      </c>
      <c r="D889" s="2">
        <f t="shared" si="80"/>
        <v>1.8645809417107548</v>
      </c>
      <c r="E889" s="2">
        <f t="shared" si="79"/>
        <v>1.965099637270229E-2</v>
      </c>
      <c r="F889" s="2">
        <f t="shared" si="83"/>
        <v>4.1332099826334859E-2</v>
      </c>
      <c r="G889" s="2">
        <f t="shared" si="81"/>
        <v>-2.1681103453632569E-2</v>
      </c>
      <c r="H889" s="2" t="str">
        <f t="shared" si="82"/>
        <v>Hold</v>
      </c>
    </row>
    <row r="890" spans="1:8" ht="13.5" x14ac:dyDescent="0.25">
      <c r="A890" s="3">
        <f>TITRES_STAT!B893</f>
        <v>44001</v>
      </c>
      <c r="B890" s="5">
        <f>TITRES_STAT!D893</f>
        <v>1.67</v>
      </c>
      <c r="C890" s="2">
        <f t="shared" si="78"/>
        <v>1.8697347168398484</v>
      </c>
      <c r="D890" s="2">
        <f t="shared" si="80"/>
        <v>1.8501675386210692</v>
      </c>
      <c r="E890" s="2">
        <f t="shared" si="79"/>
        <v>1.956717821877918E-2</v>
      </c>
      <c r="F890" s="2">
        <f t="shared" si="83"/>
        <v>3.6979115504823724E-2</v>
      </c>
      <c r="G890" s="2">
        <f t="shared" si="81"/>
        <v>-1.7411937286044545E-2</v>
      </c>
      <c r="H890" s="2" t="str">
        <f t="shared" si="82"/>
        <v>Hold</v>
      </c>
    </row>
    <row r="891" spans="1:8" ht="13.5" x14ac:dyDescent="0.25">
      <c r="A891" s="3">
        <f>TITRES_STAT!B894</f>
        <v>44004</v>
      </c>
      <c r="B891" s="5">
        <f>TITRES_STAT!D894</f>
        <v>1.61</v>
      </c>
      <c r="C891" s="2">
        <f t="shared" si="78"/>
        <v>1.8651601450183333</v>
      </c>
      <c r="D891" s="2">
        <f t="shared" si="80"/>
        <v>1.832377350575064</v>
      </c>
      <c r="E891" s="2">
        <f t="shared" si="79"/>
        <v>3.2782794443269259E-2</v>
      </c>
      <c r="F891" s="2">
        <f t="shared" si="83"/>
        <v>3.6139851292512834E-2</v>
      </c>
      <c r="G891" s="2">
        <f t="shared" si="81"/>
        <v>-3.3570568492435754E-3</v>
      </c>
      <c r="H891" s="2" t="str">
        <f t="shared" si="82"/>
        <v>Hold</v>
      </c>
    </row>
    <row r="892" spans="1:8" ht="13.5" x14ac:dyDescent="0.25">
      <c r="A892" s="3">
        <f>TITRES_STAT!B895</f>
        <v>44005</v>
      </c>
      <c r="B892" s="5">
        <f>TITRES_STAT!D895</f>
        <v>1.53</v>
      </c>
      <c r="C892" s="2">
        <f t="shared" si="78"/>
        <v>1.8674431996308973</v>
      </c>
      <c r="D892" s="2">
        <f t="shared" si="80"/>
        <v>1.8099790283102444</v>
      </c>
      <c r="E892" s="2">
        <f t="shared" si="79"/>
        <v>5.7464171320652957E-2</v>
      </c>
      <c r="F892" s="2">
        <f t="shared" si="83"/>
        <v>4.040471529814086E-2</v>
      </c>
      <c r="G892" s="2">
        <f t="shared" si="81"/>
        <v>1.7059456022512097E-2</v>
      </c>
      <c r="H892" s="2" t="str">
        <f t="shared" si="82"/>
        <v>Sell</v>
      </c>
    </row>
    <row r="893" spans="1:8" ht="13.5" x14ac:dyDescent="0.25">
      <c r="A893" s="3">
        <f>TITRES_STAT!B896</f>
        <v>44006</v>
      </c>
      <c r="B893" s="5">
        <f>TITRES_STAT!D896</f>
        <v>1.57</v>
      </c>
      <c r="C893" s="2">
        <f t="shared" si="78"/>
        <v>1.8693750150722976</v>
      </c>
      <c r="D893" s="2">
        <f t="shared" si="80"/>
        <v>1.792202803990967</v>
      </c>
      <c r="E893" s="2">
        <f t="shared" si="79"/>
        <v>7.7172211081330655E-2</v>
      </c>
      <c r="F893" s="2">
        <f t="shared" si="83"/>
        <v>4.7758214454778819E-2</v>
      </c>
      <c r="G893" s="2">
        <f t="shared" si="81"/>
        <v>2.9413996626551836E-2</v>
      </c>
      <c r="H893" s="2" t="str">
        <f t="shared" si="82"/>
        <v>Sell</v>
      </c>
    </row>
    <row r="894" spans="1:8" ht="13.5" x14ac:dyDescent="0.25">
      <c r="A894" s="3">
        <f>TITRES_STAT!B897</f>
        <v>44007</v>
      </c>
      <c r="B894" s="5">
        <f>TITRES_STAT!D897</f>
        <v>1.56</v>
      </c>
      <c r="C894" s="2">
        <f t="shared" si="78"/>
        <v>1.8633173204457902</v>
      </c>
      <c r="D894" s="2">
        <f t="shared" si="80"/>
        <v>1.7750025962879326</v>
      </c>
      <c r="E894" s="2">
        <f t="shared" si="79"/>
        <v>8.8314724157857682E-2</v>
      </c>
      <c r="F894" s="2">
        <f t="shared" si="83"/>
        <v>5.58695163953946E-2</v>
      </c>
      <c r="G894" s="2">
        <f t="shared" si="81"/>
        <v>3.2445207762463082E-2</v>
      </c>
      <c r="H894" s="2" t="str">
        <f t="shared" si="82"/>
        <v>Sell</v>
      </c>
    </row>
    <row r="895" spans="1:8" ht="13.5" x14ac:dyDescent="0.25">
      <c r="A895" s="3">
        <f>TITRES_STAT!B898</f>
        <v>44008</v>
      </c>
      <c r="B895" s="5">
        <f>TITRES_STAT!D898</f>
        <v>1.56</v>
      </c>
      <c r="C895" s="2">
        <f t="shared" si="78"/>
        <v>1.8581915788387455</v>
      </c>
      <c r="D895" s="2">
        <f t="shared" si="80"/>
        <v>1.7590764780443822</v>
      </c>
      <c r="E895" s="2">
        <f t="shared" si="79"/>
        <v>9.9115100794363364E-2</v>
      </c>
      <c r="F895" s="2">
        <f t="shared" si="83"/>
        <v>6.4518633275188364E-2</v>
      </c>
      <c r="G895" s="2">
        <f t="shared" si="81"/>
        <v>3.4596467519175E-2</v>
      </c>
      <c r="H895" s="2" t="str">
        <f t="shared" si="82"/>
        <v>Sell</v>
      </c>
    </row>
    <row r="896" spans="1:8" ht="13.5" x14ac:dyDescent="0.25">
      <c r="A896" s="3">
        <f>TITRES_STAT!B899</f>
        <v>44011</v>
      </c>
      <c r="B896" s="5">
        <f>TITRES_STAT!D899</f>
        <v>1.52</v>
      </c>
      <c r="C896" s="2">
        <f t="shared" si="78"/>
        <v>1.8538544128635539</v>
      </c>
      <c r="D896" s="2">
        <f t="shared" si="80"/>
        <v>1.7413671093003538</v>
      </c>
      <c r="E896" s="2">
        <f t="shared" si="79"/>
        <v>0.11248730356320014</v>
      </c>
      <c r="F896" s="2">
        <f t="shared" si="83"/>
        <v>7.4112367332790724E-2</v>
      </c>
      <c r="G896" s="2">
        <f t="shared" si="81"/>
        <v>3.8374936230409412E-2</v>
      </c>
      <c r="H896" s="2" t="str">
        <f t="shared" si="82"/>
        <v>Sell</v>
      </c>
    </row>
    <row r="897" spans="1:8" ht="13.5" x14ac:dyDescent="0.25">
      <c r="A897" s="3">
        <f>TITRES_STAT!B900</f>
        <v>44012</v>
      </c>
      <c r="B897" s="5">
        <f>TITRES_STAT!D900</f>
        <v>1.46</v>
      </c>
      <c r="C897" s="2">
        <f t="shared" si="78"/>
        <v>1.8455691185768535</v>
      </c>
      <c r="D897" s="2">
        <f t="shared" si="80"/>
        <v>1.7205251012040312</v>
      </c>
      <c r="E897" s="2">
        <f t="shared" si="79"/>
        <v>0.12504401737282222</v>
      </c>
      <c r="F897" s="2">
        <f t="shared" si="83"/>
        <v>8.4298697340797035E-2</v>
      </c>
      <c r="G897" s="2">
        <f t="shared" si="81"/>
        <v>4.074532003202519E-2</v>
      </c>
      <c r="H897" s="2" t="str">
        <f t="shared" si="82"/>
        <v>Sell</v>
      </c>
    </row>
    <row r="898" spans="1:8" ht="13.5" x14ac:dyDescent="0.25">
      <c r="A898" s="3">
        <f>TITRES_STAT!B901</f>
        <v>44013</v>
      </c>
      <c r="B898" s="5">
        <f>TITRES_STAT!D901</f>
        <v>1.42</v>
      </c>
      <c r="C898" s="2">
        <f t="shared" si="78"/>
        <v>1.8262507926419529</v>
      </c>
      <c r="D898" s="2">
        <f t="shared" si="80"/>
        <v>1.6982639825963253</v>
      </c>
      <c r="E898" s="2">
        <f t="shared" si="79"/>
        <v>0.12798681004562762</v>
      </c>
      <c r="F898" s="2">
        <f t="shared" si="83"/>
        <v>9.3036319881763169E-2</v>
      </c>
      <c r="G898" s="2">
        <f t="shared" si="81"/>
        <v>3.4950490163864451E-2</v>
      </c>
      <c r="H898" s="2" t="str">
        <f t="shared" si="82"/>
        <v>Sell</v>
      </c>
    </row>
    <row r="899" spans="1:8" ht="13.5" x14ac:dyDescent="0.25">
      <c r="A899" s="3">
        <f>TITRES_STAT!B902</f>
        <v>44014</v>
      </c>
      <c r="B899" s="5">
        <f>TITRES_STAT!D902</f>
        <v>1.38</v>
      </c>
      <c r="C899" s="2">
        <f t="shared" si="78"/>
        <v>1.8099045168508834</v>
      </c>
      <c r="D899" s="2">
        <f t="shared" si="80"/>
        <v>1.6746888727743752</v>
      </c>
      <c r="E899" s="2">
        <f t="shared" si="79"/>
        <v>0.13521564407650821</v>
      </c>
      <c r="F899" s="2">
        <f t="shared" si="83"/>
        <v>0.10147218472071218</v>
      </c>
      <c r="G899" s="2">
        <f t="shared" si="81"/>
        <v>3.3743459355796035E-2</v>
      </c>
      <c r="H899" s="2" t="str">
        <f t="shared" si="82"/>
        <v>Sell</v>
      </c>
    </row>
    <row r="900" spans="1:8" ht="13.5" x14ac:dyDescent="0.25">
      <c r="A900" s="3">
        <f>TITRES_STAT!B903</f>
        <v>44015</v>
      </c>
      <c r="B900" s="5">
        <f>TITRES_STAT!D903</f>
        <v>1.46</v>
      </c>
      <c r="C900" s="2">
        <f t="shared" si="78"/>
        <v>1.7883807450276707</v>
      </c>
      <c r="D900" s="2">
        <f t="shared" si="80"/>
        <v>1.6587859933096065</v>
      </c>
      <c r="E900" s="2">
        <f t="shared" si="79"/>
        <v>0.12959475171806423</v>
      </c>
      <c r="F900" s="2">
        <f t="shared" si="83"/>
        <v>0.10709669812018259</v>
      </c>
      <c r="G900" s="2">
        <f t="shared" si="81"/>
        <v>2.2498053597881637E-2</v>
      </c>
      <c r="H900" s="2" t="str">
        <f t="shared" si="82"/>
        <v>Sell</v>
      </c>
    </row>
    <row r="901" spans="1:8" ht="13.5" x14ac:dyDescent="0.25">
      <c r="A901" s="3">
        <f>TITRES_STAT!B904</f>
        <v>44018</v>
      </c>
      <c r="B901" s="5">
        <f>TITRES_STAT!D904</f>
        <v>1.5</v>
      </c>
      <c r="C901" s="2">
        <f t="shared" si="78"/>
        <v>1.7609375534849521</v>
      </c>
      <c r="D901" s="2">
        <f t="shared" si="80"/>
        <v>1.6470240678792654</v>
      </c>
      <c r="E901" s="2">
        <f t="shared" si="79"/>
        <v>0.1139134856056867</v>
      </c>
      <c r="F901" s="2">
        <f t="shared" si="83"/>
        <v>0.10846005561728342</v>
      </c>
      <c r="G901" s="2">
        <f t="shared" si="81"/>
        <v>5.4534299884032855E-3</v>
      </c>
      <c r="H901" s="2" t="str">
        <f t="shared" si="82"/>
        <v>Sell</v>
      </c>
    </row>
    <row r="902" spans="1:8" ht="13.5" x14ac:dyDescent="0.25">
      <c r="A902" s="3">
        <f>TITRES_STAT!B905</f>
        <v>44019</v>
      </c>
      <c r="B902" s="5">
        <f>TITRES_STAT!D905</f>
        <v>1.54</v>
      </c>
      <c r="C902" s="2">
        <f t="shared" si="78"/>
        <v>1.7254086991026516</v>
      </c>
      <c r="D902" s="2">
        <f t="shared" si="80"/>
        <v>1.6390963591474679</v>
      </c>
      <c r="E902" s="2">
        <f t="shared" si="79"/>
        <v>8.6312339955183726E-2</v>
      </c>
      <c r="F902" s="2">
        <f t="shared" si="83"/>
        <v>0.10403051248486349</v>
      </c>
      <c r="G902" s="2">
        <f t="shared" si="81"/>
        <v>-1.7718172529679763E-2</v>
      </c>
      <c r="H902" s="2" t="str">
        <f t="shared" si="82"/>
        <v>Hold</v>
      </c>
    </row>
    <row r="903" spans="1:8" ht="13.5" x14ac:dyDescent="0.25">
      <c r="A903" s="3">
        <f>TITRES_STAT!B906</f>
        <v>44020</v>
      </c>
      <c r="B903" s="5">
        <f>TITRES_STAT!D906</f>
        <v>1.54</v>
      </c>
      <c r="C903" s="2">
        <f t="shared" si="78"/>
        <v>1.7014996684714743</v>
      </c>
      <c r="D903" s="2">
        <f t="shared" si="80"/>
        <v>1.6317558880995071</v>
      </c>
      <c r="E903" s="2">
        <f t="shared" si="79"/>
        <v>6.9743780371967157E-2</v>
      </c>
      <c r="F903" s="2">
        <f t="shared" si="83"/>
        <v>9.7173166062284225E-2</v>
      </c>
      <c r="G903" s="2">
        <f t="shared" si="81"/>
        <v>-2.7429385690317068E-2</v>
      </c>
      <c r="H903" s="2" t="str">
        <f t="shared" si="82"/>
        <v>Hold</v>
      </c>
    </row>
    <row r="904" spans="1:8" ht="13.5" x14ac:dyDescent="0.25">
      <c r="A904" s="3">
        <f>TITRES_STAT!B907</f>
        <v>44021</v>
      </c>
      <c r="B904" s="5">
        <f>TITRES_STAT!D907</f>
        <v>1.58</v>
      </c>
      <c r="C904" s="2">
        <f t="shared" si="78"/>
        <v>1.679730488706632</v>
      </c>
      <c r="D904" s="2">
        <f t="shared" si="80"/>
        <v>1.6279221186106547</v>
      </c>
      <c r="E904" s="2">
        <f t="shared" si="79"/>
        <v>5.1808370095977274E-2</v>
      </c>
      <c r="F904" s="2">
        <f t="shared" si="83"/>
        <v>8.810020686902284E-2</v>
      </c>
      <c r="G904" s="2">
        <f t="shared" si="81"/>
        <v>-3.6291836773045566E-2</v>
      </c>
      <c r="H904" s="2" t="str">
        <f t="shared" si="82"/>
        <v>Hold</v>
      </c>
    </row>
    <row r="905" spans="1:8" ht="13.5" x14ac:dyDescent="0.25">
      <c r="A905" s="3">
        <f>TITRES_STAT!B908</f>
        <v>44022</v>
      </c>
      <c r="B905" s="5">
        <f>TITRES_STAT!D908</f>
        <v>1.58</v>
      </c>
      <c r="C905" s="2">
        <f t="shared" si="78"/>
        <v>1.6613104135209962</v>
      </c>
      <c r="D905" s="2">
        <f t="shared" si="80"/>
        <v>1.6243723320469026</v>
      </c>
      <c r="E905" s="2">
        <f t="shared" si="79"/>
        <v>3.6938081474093609E-2</v>
      </c>
      <c r="F905" s="2">
        <f t="shared" si="83"/>
        <v>7.7867781790037005E-2</v>
      </c>
      <c r="G905" s="2">
        <f t="shared" si="81"/>
        <v>-4.0929700315943396E-2</v>
      </c>
      <c r="H905" s="2" t="str">
        <f t="shared" si="82"/>
        <v>Hold</v>
      </c>
    </row>
    <row r="906" spans="1:8" ht="13.5" x14ac:dyDescent="0.25">
      <c r="A906" s="3">
        <f>TITRES_STAT!B909</f>
        <v>44025</v>
      </c>
      <c r="B906" s="5">
        <f>TITRES_STAT!D909</f>
        <v>1.58</v>
      </c>
      <c r="C906" s="2">
        <f t="shared" si="78"/>
        <v>1.6395703499023813</v>
      </c>
      <c r="D906" s="2">
        <f t="shared" si="80"/>
        <v>1.621085492636021</v>
      </c>
      <c r="E906" s="2">
        <f t="shared" si="79"/>
        <v>1.8484857266360288E-2</v>
      </c>
      <c r="F906" s="2">
        <f t="shared" si="83"/>
        <v>6.5991196885301667E-2</v>
      </c>
      <c r="G906" s="2">
        <f t="shared" si="81"/>
        <v>-4.7506339618941379E-2</v>
      </c>
      <c r="H906" s="2" t="str">
        <f t="shared" si="82"/>
        <v>Hold</v>
      </c>
    </row>
    <row r="907" spans="1:8" ht="13.5" x14ac:dyDescent="0.25">
      <c r="A907" s="3">
        <f>TITRES_STAT!B910</f>
        <v>44026</v>
      </c>
      <c r="B907" s="5">
        <f>TITRES_STAT!D910</f>
        <v>1.62</v>
      </c>
      <c r="C907" s="2">
        <f t="shared" si="78"/>
        <v>1.611944142225092</v>
      </c>
      <c r="D907" s="2">
        <f t="shared" si="80"/>
        <v>1.6210050857740934</v>
      </c>
      <c r="E907" s="2">
        <f t="shared" si="79"/>
        <v>-9.0609435490014434E-3</v>
      </c>
      <c r="F907" s="2">
        <f t="shared" si="83"/>
        <v>5.0980768798441052E-2</v>
      </c>
      <c r="G907" s="2">
        <f t="shared" si="81"/>
        <v>-6.0041712347442495E-2</v>
      </c>
      <c r="H907" s="2" t="str">
        <f t="shared" si="82"/>
        <v>Hold</v>
      </c>
    </row>
    <row r="908" spans="1:8" ht="13.5" x14ac:dyDescent="0.25">
      <c r="A908" s="3">
        <f>TITRES_STAT!B911</f>
        <v>44027</v>
      </c>
      <c r="B908" s="5">
        <f>TITRES_STAT!D911</f>
        <v>1.66</v>
      </c>
      <c r="C908" s="2">
        <f t="shared" si="78"/>
        <v>1.5824142741904625</v>
      </c>
      <c r="D908" s="2">
        <f t="shared" si="80"/>
        <v>1.6238935979389755</v>
      </c>
      <c r="E908" s="2">
        <f t="shared" si="79"/>
        <v>-4.1479323748512931E-2</v>
      </c>
      <c r="F908" s="2">
        <f t="shared" si="83"/>
        <v>3.248875028905026E-2</v>
      </c>
      <c r="G908" s="2">
        <f t="shared" si="81"/>
        <v>-7.3968074037563197E-2</v>
      </c>
      <c r="H908" s="2" t="str">
        <f t="shared" si="82"/>
        <v>Hold</v>
      </c>
    </row>
    <row r="909" spans="1:8" ht="13.5" x14ac:dyDescent="0.25">
      <c r="A909" s="3">
        <f>TITRES_STAT!B912</f>
        <v>44028</v>
      </c>
      <c r="B909" s="5">
        <f>TITRES_STAT!D912</f>
        <v>1.66</v>
      </c>
      <c r="C909" s="2">
        <f t="shared" si="78"/>
        <v>1.551273616622699</v>
      </c>
      <c r="D909" s="2">
        <f t="shared" si="80"/>
        <v>1.6265681462397921</v>
      </c>
      <c r="E909" s="2">
        <f t="shared" si="79"/>
        <v>-7.5294529617093042E-2</v>
      </c>
      <c r="F909" s="2">
        <f t="shared" si="83"/>
        <v>1.0932094307821598E-2</v>
      </c>
      <c r="G909" s="2">
        <f t="shared" si="81"/>
        <v>-8.6226623924914647E-2</v>
      </c>
      <c r="H909" s="2" t="str">
        <f t="shared" si="82"/>
        <v>Hold</v>
      </c>
    </row>
    <row r="910" spans="1:8" ht="13.5" x14ac:dyDescent="0.25">
      <c r="A910" s="3">
        <f>TITRES_STAT!B913</f>
        <v>44029</v>
      </c>
      <c r="B910" s="5">
        <f>TITRES_STAT!D913</f>
        <v>1.66</v>
      </c>
      <c r="C910" s="2">
        <f t="shared" si="78"/>
        <v>1.5372315217576684</v>
      </c>
      <c r="D910" s="2">
        <f t="shared" si="80"/>
        <v>1.6290445798516593</v>
      </c>
      <c r="E910" s="2">
        <f t="shared" si="79"/>
        <v>-9.1813058093990874E-2</v>
      </c>
      <c r="F910" s="2">
        <f t="shared" si="83"/>
        <v>-9.6169361725408978E-3</v>
      </c>
      <c r="G910" s="2">
        <f t="shared" si="81"/>
        <v>-8.2196121921449983E-2</v>
      </c>
      <c r="H910" s="2" t="str">
        <f t="shared" si="82"/>
        <v>Hold</v>
      </c>
    </row>
    <row r="911" spans="1:8" ht="13.5" x14ac:dyDescent="0.25">
      <c r="A911" s="3">
        <f>TITRES_STAT!B914</f>
        <v>44032</v>
      </c>
      <c r="B911" s="5">
        <f>TITRES_STAT!D914</f>
        <v>1.66</v>
      </c>
      <c r="C911" s="2">
        <f t="shared" ref="C911:C974" si="84">$C$4*B901+C910*(1-$C$4)</f>
        <v>1.5315035953334117</v>
      </c>
      <c r="D911" s="2">
        <f t="shared" si="80"/>
        <v>1.6313375739367215</v>
      </c>
      <c r="E911" s="2">
        <f t="shared" si="79"/>
        <v>-9.9833978603309781E-2</v>
      </c>
      <c r="F911" s="2">
        <f t="shared" si="83"/>
        <v>-2.7660344658694675E-2</v>
      </c>
      <c r="G911" s="2">
        <f t="shared" si="81"/>
        <v>-7.2173633944615109E-2</v>
      </c>
      <c r="H911" s="2" t="str">
        <f t="shared" si="82"/>
        <v>Hold</v>
      </c>
    </row>
    <row r="912" spans="1:8" ht="13.5" x14ac:dyDescent="0.25">
      <c r="A912" s="3">
        <f>TITRES_STAT!B915</f>
        <v>44033</v>
      </c>
      <c r="B912" s="5">
        <f>TITRES_STAT!D915</f>
        <v>1.66</v>
      </c>
      <c r="C912" s="2">
        <f t="shared" si="84"/>
        <v>1.532810734512887</v>
      </c>
      <c r="D912" s="2">
        <f t="shared" si="80"/>
        <v>1.6334607166080755</v>
      </c>
      <c r="E912" s="2">
        <f t="shared" si="79"/>
        <v>-0.10064998209518849</v>
      </c>
      <c r="F912" s="2">
        <f t="shared" si="83"/>
        <v>-4.2258272145993439E-2</v>
      </c>
      <c r="G912" s="2">
        <f t="shared" si="81"/>
        <v>-5.8391709949195056E-2</v>
      </c>
      <c r="H912" s="2" t="str">
        <f t="shared" si="82"/>
        <v>Hold</v>
      </c>
    </row>
    <row r="913" spans="1:8" ht="13.5" x14ac:dyDescent="0.25">
      <c r="A913" s="3">
        <f>TITRES_STAT!B916</f>
        <v>44034</v>
      </c>
      <c r="B913" s="5">
        <f>TITRES_STAT!D916</f>
        <v>1.66</v>
      </c>
      <c r="C913" s="2">
        <f t="shared" si="84"/>
        <v>1.5339167753570582</v>
      </c>
      <c r="D913" s="2">
        <f t="shared" si="80"/>
        <v>1.6354265894519218</v>
      </c>
      <c r="E913" s="2">
        <f t="shared" si="79"/>
        <v>-0.10150981409486359</v>
      </c>
      <c r="F913" s="2">
        <f t="shared" si="83"/>
        <v>-5.4108580535767475E-2</v>
      </c>
      <c r="G913" s="2">
        <f t="shared" si="81"/>
        <v>-4.7401233559096118E-2</v>
      </c>
      <c r="H913" s="2" t="str">
        <f t="shared" si="82"/>
        <v>Hold</v>
      </c>
    </row>
    <row r="914" spans="1:8" ht="13.5" x14ac:dyDescent="0.25">
      <c r="A914" s="3">
        <f>TITRES_STAT!B917</f>
        <v>44035</v>
      </c>
      <c r="B914" s="5">
        <f>TITRES_STAT!D917</f>
        <v>1.66</v>
      </c>
      <c r="C914" s="2">
        <f t="shared" si="84"/>
        <v>1.5410065022252031</v>
      </c>
      <c r="D914" s="2">
        <f t="shared" si="80"/>
        <v>1.6372468420851127</v>
      </c>
      <c r="E914" s="2">
        <f t="shared" si="79"/>
        <v>-9.6240339859909652E-2</v>
      </c>
      <c r="F914" s="2">
        <f t="shared" si="83"/>
        <v>-6.2534932400595919E-2</v>
      </c>
      <c r="G914" s="2">
        <f t="shared" si="81"/>
        <v>-3.3705407459313733E-2</v>
      </c>
      <c r="H914" s="2" t="str">
        <f t="shared" si="82"/>
        <v>Hold</v>
      </c>
    </row>
    <row r="915" spans="1:8" ht="13.5" x14ac:dyDescent="0.25">
      <c r="A915" s="3">
        <f>TITRES_STAT!B918</f>
        <v>44036</v>
      </c>
      <c r="B915" s="5">
        <f>TITRES_STAT!D918</f>
        <v>1.66</v>
      </c>
      <c r="C915" s="2">
        <f t="shared" si="84"/>
        <v>1.5470055018828643</v>
      </c>
      <c r="D915" s="2">
        <f t="shared" si="80"/>
        <v>1.6389322611899191</v>
      </c>
      <c r="E915" s="2">
        <f t="shared" si="79"/>
        <v>-9.192675930705474E-2</v>
      </c>
      <c r="F915" s="2">
        <f t="shared" si="83"/>
        <v>-6.8413297781887691E-2</v>
      </c>
      <c r="G915" s="2">
        <f t="shared" si="81"/>
        <v>-2.3513461525167048E-2</v>
      </c>
      <c r="H915" s="2" t="str">
        <f t="shared" si="82"/>
        <v>Hold</v>
      </c>
    </row>
    <row r="916" spans="1:8" ht="13.5" x14ac:dyDescent="0.25">
      <c r="A916" s="3">
        <f>TITRES_STAT!B919</f>
        <v>44039</v>
      </c>
      <c r="B916" s="5">
        <f>TITRES_STAT!D919</f>
        <v>1.66</v>
      </c>
      <c r="C916" s="2">
        <f t="shared" si="84"/>
        <v>1.5520815785162698</v>
      </c>
      <c r="D916" s="2">
        <f t="shared" si="80"/>
        <v>1.6404928344351102</v>
      </c>
      <c r="E916" s="2">
        <f t="shared" si="79"/>
        <v>-8.8411255918840359E-2</v>
      </c>
      <c r="F916" s="2">
        <f t="shared" si="83"/>
        <v>-7.241288940927823E-2</v>
      </c>
      <c r="G916" s="2">
        <f t="shared" si="81"/>
        <v>-1.5998366509562129E-2</v>
      </c>
      <c r="H916" s="2" t="str">
        <f t="shared" si="82"/>
        <v>Hold</v>
      </c>
    </row>
    <row r="917" spans="1:8" ht="13.5" x14ac:dyDescent="0.25">
      <c r="A917" s="3">
        <f>TITRES_STAT!B920</f>
        <v>44040</v>
      </c>
      <c r="B917" s="5">
        <f>TITRES_STAT!D920</f>
        <v>1.66</v>
      </c>
      <c r="C917" s="2">
        <f t="shared" si="84"/>
        <v>1.5625305664368438</v>
      </c>
      <c r="D917" s="2">
        <f t="shared" si="80"/>
        <v>1.6419378096621391</v>
      </c>
      <c r="E917" s="2">
        <f t="shared" si="79"/>
        <v>-7.9407243225295243E-2</v>
      </c>
      <c r="F917" s="2">
        <f t="shared" si="83"/>
        <v>-7.3811760172481644E-2</v>
      </c>
      <c r="G917" s="2">
        <f t="shared" si="81"/>
        <v>-5.595483052813599E-3</v>
      </c>
      <c r="H917" s="2" t="str">
        <f t="shared" si="82"/>
        <v>Hold</v>
      </c>
    </row>
    <row r="918" spans="1:8" ht="13.5" x14ac:dyDescent="0.25">
      <c r="A918" s="3">
        <f>TITRES_STAT!B921</f>
        <v>44041</v>
      </c>
      <c r="B918" s="5">
        <f>TITRES_STAT!D921</f>
        <v>1.66</v>
      </c>
      <c r="C918" s="2">
        <f t="shared" si="84"/>
        <v>1.5775258639080985</v>
      </c>
      <c r="D918" s="2">
        <f t="shared" si="80"/>
        <v>1.6432757496871657</v>
      </c>
      <c r="E918" s="2">
        <f t="shared" si="79"/>
        <v>-6.5749885779067263E-2</v>
      </c>
      <c r="F918" s="2">
        <f t="shared" si="83"/>
        <v>-7.2199385293798768E-2</v>
      </c>
      <c r="G918" s="2">
        <f t="shared" si="81"/>
        <v>6.4494995147315048E-3</v>
      </c>
      <c r="H918" s="2" t="str">
        <f t="shared" si="82"/>
        <v>Sell</v>
      </c>
    </row>
    <row r="919" spans="1:8" ht="13.5" x14ac:dyDescent="0.25">
      <c r="A919" s="3">
        <f>TITRES_STAT!B922</f>
        <v>44042</v>
      </c>
      <c r="B919" s="5">
        <f>TITRES_STAT!D922</f>
        <v>1.66</v>
      </c>
      <c r="C919" s="2">
        <f t="shared" si="84"/>
        <v>1.5902141925376216</v>
      </c>
      <c r="D919" s="2">
        <f t="shared" si="80"/>
        <v>1.644514583043672</v>
      </c>
      <c r="E919" s="2">
        <f t="shared" si="79"/>
        <v>-5.43003905060504E-2</v>
      </c>
      <c r="F919" s="2">
        <f t="shared" si="83"/>
        <v>-6.8619586336249094E-2</v>
      </c>
      <c r="G919" s="2">
        <f t="shared" si="81"/>
        <v>1.4319195830198694E-2</v>
      </c>
      <c r="H919" s="2" t="str">
        <f t="shared" si="82"/>
        <v>Sell</v>
      </c>
    </row>
    <row r="920" spans="1:8" ht="13.5" x14ac:dyDescent="0.25">
      <c r="A920" s="3">
        <f>TITRES_STAT!B923</f>
        <v>44046</v>
      </c>
      <c r="B920" s="5">
        <f>TITRES_STAT!D923</f>
        <v>1.66</v>
      </c>
      <c r="C920" s="2">
        <f t="shared" si="84"/>
        <v>1.6009504706087567</v>
      </c>
      <c r="D920" s="2">
        <f t="shared" si="80"/>
        <v>1.6456616509663631</v>
      </c>
      <c r="E920" s="2">
        <f t="shared" si="79"/>
        <v>-4.471118035760635E-2</v>
      </c>
      <c r="F920" s="2">
        <f t="shared" si="83"/>
        <v>-6.3837905140520554E-2</v>
      </c>
      <c r="G920" s="2">
        <f t="shared" si="81"/>
        <v>1.9126724782914203E-2</v>
      </c>
      <c r="H920" s="2" t="str">
        <f t="shared" si="82"/>
        <v>Sell</v>
      </c>
    </row>
    <row r="921" spans="1:8" ht="13.5" x14ac:dyDescent="0.25">
      <c r="A921" s="3">
        <f>TITRES_STAT!B924</f>
        <v>44047</v>
      </c>
      <c r="B921" s="5">
        <f>TITRES_STAT!D924</f>
        <v>1.66</v>
      </c>
      <c r="C921" s="2">
        <f t="shared" si="84"/>
        <v>1.6100350135920249</v>
      </c>
      <c r="D921" s="2">
        <f t="shared" si="80"/>
        <v>1.6467237508947805</v>
      </c>
      <c r="E921" s="2">
        <f t="shared" si="79"/>
        <v>-3.668873730275557E-2</v>
      </c>
      <c r="F921" s="2">
        <f t="shared" si="83"/>
        <v>-5.8408071572967561E-2</v>
      </c>
      <c r="G921" s="2">
        <f t="shared" si="81"/>
        <v>2.1719334270211992E-2</v>
      </c>
      <c r="H921" s="2" t="str">
        <f t="shared" si="82"/>
        <v>Sell</v>
      </c>
    </row>
    <row r="922" spans="1:8" ht="13.5" x14ac:dyDescent="0.25">
      <c r="A922" s="3">
        <f>TITRES_STAT!B925</f>
        <v>44048</v>
      </c>
      <c r="B922" s="5">
        <f>TITRES_STAT!D925</f>
        <v>1.66</v>
      </c>
      <c r="C922" s="2">
        <f t="shared" si="84"/>
        <v>1.6177219345778673</v>
      </c>
      <c r="D922" s="2">
        <f t="shared" si="80"/>
        <v>1.6477071767544265</v>
      </c>
      <c r="E922" s="2">
        <f t="shared" si="79"/>
        <v>-2.9985242176559179E-2</v>
      </c>
      <c r="F922" s="2">
        <f t="shared" si="83"/>
        <v>-5.272350569368589E-2</v>
      </c>
      <c r="G922" s="2">
        <f t="shared" si="81"/>
        <v>2.2738263517126711E-2</v>
      </c>
      <c r="H922" s="2" t="str">
        <f t="shared" si="82"/>
        <v>Sell</v>
      </c>
    </row>
    <row r="923" spans="1:8" ht="13.5" x14ac:dyDescent="0.25">
      <c r="A923" s="3">
        <f>TITRES_STAT!B926</f>
        <v>44049</v>
      </c>
      <c r="B923" s="5">
        <f>TITRES_STAT!D926</f>
        <v>1.66</v>
      </c>
      <c r="C923" s="2">
        <f t="shared" si="84"/>
        <v>1.6242262523351183</v>
      </c>
      <c r="D923" s="2">
        <f t="shared" si="80"/>
        <v>1.6486177562540985</v>
      </c>
      <c r="E923" s="2">
        <f t="shared" si="79"/>
        <v>-2.4391503918980151E-2</v>
      </c>
      <c r="F923" s="2">
        <f t="shared" si="83"/>
        <v>-4.7057105338744742E-2</v>
      </c>
      <c r="G923" s="2">
        <f t="shared" si="81"/>
        <v>2.2665601419764592E-2</v>
      </c>
      <c r="H923" s="2" t="str">
        <f t="shared" si="82"/>
        <v>Sell</v>
      </c>
    </row>
    <row r="924" spans="1:8" ht="13.5" x14ac:dyDescent="0.25">
      <c r="A924" s="3">
        <f>TITRES_STAT!B927</f>
        <v>44050</v>
      </c>
      <c r="B924" s="5">
        <f>TITRES_STAT!D927</f>
        <v>1.66</v>
      </c>
      <c r="C924" s="2">
        <f t="shared" si="84"/>
        <v>1.6297299058220232</v>
      </c>
      <c r="D924" s="2">
        <f t="shared" si="80"/>
        <v>1.6494608854204615</v>
      </c>
      <c r="E924" s="2">
        <f t="shared" ref="E924:E987" si="85">C924-D924</f>
        <v>-1.9730979598438392E-2</v>
      </c>
      <c r="F924" s="2">
        <f t="shared" si="83"/>
        <v>-4.1591880190683474E-2</v>
      </c>
      <c r="G924" s="2">
        <f t="shared" si="81"/>
        <v>2.1860900592245082E-2</v>
      </c>
      <c r="H924" s="2" t="str">
        <f t="shared" si="82"/>
        <v>Sell</v>
      </c>
    </row>
    <row r="925" spans="1:8" ht="13.5" x14ac:dyDescent="0.25">
      <c r="A925" s="3">
        <f>TITRES_STAT!B928</f>
        <v>44053</v>
      </c>
      <c r="B925" s="5">
        <f>TITRES_STAT!D928</f>
        <v>1.66</v>
      </c>
      <c r="C925" s="2">
        <f t="shared" si="84"/>
        <v>1.6343868433878657</v>
      </c>
      <c r="D925" s="2">
        <f t="shared" ref="D925:D988" si="86">$D$4*B925+(1-$D$4)*D924</f>
        <v>1.6502415605745013</v>
      </c>
      <c r="E925" s="2">
        <f t="shared" si="85"/>
        <v>-1.585471718663567E-2</v>
      </c>
      <c r="F925" s="2">
        <f t="shared" si="83"/>
        <v>-3.6444447589873918E-2</v>
      </c>
      <c r="G925" s="2">
        <f t="shared" si="81"/>
        <v>2.0589730403238249E-2</v>
      </c>
      <c r="H925" s="2" t="str">
        <f t="shared" si="82"/>
        <v>Sell</v>
      </c>
    </row>
    <row r="926" spans="1:8" ht="13.5" x14ac:dyDescent="0.25">
      <c r="A926" s="3">
        <f>TITRES_STAT!B929</f>
        <v>44054</v>
      </c>
      <c r="B926" s="5">
        <f>TITRES_STAT!D929</f>
        <v>1.66</v>
      </c>
      <c r="C926" s="2">
        <f t="shared" si="84"/>
        <v>1.6383273290205016</v>
      </c>
      <c r="D926" s="2">
        <f t="shared" si="86"/>
        <v>1.6509644079393531</v>
      </c>
      <c r="E926" s="2">
        <f t="shared" si="85"/>
        <v>-1.2637078918851463E-2</v>
      </c>
      <c r="F926" s="2">
        <f t="shared" si="83"/>
        <v>-3.1682973855669427E-2</v>
      </c>
      <c r="G926" s="2">
        <f t="shared" si="81"/>
        <v>1.9045894936817964E-2</v>
      </c>
      <c r="H926" s="2" t="str">
        <f t="shared" si="82"/>
        <v>Sell</v>
      </c>
    </row>
    <row r="927" spans="1:8" ht="13.5" x14ac:dyDescent="0.25">
      <c r="A927" s="3">
        <f>TITRES_STAT!B930</f>
        <v>44055</v>
      </c>
      <c r="B927" s="5">
        <f>TITRES_STAT!D930</f>
        <v>1.66</v>
      </c>
      <c r="C927" s="2">
        <f t="shared" si="84"/>
        <v>1.6416615860942705</v>
      </c>
      <c r="D927" s="2">
        <f t="shared" si="86"/>
        <v>1.6516337110549566</v>
      </c>
      <c r="E927" s="2">
        <f t="shared" si="85"/>
        <v>-9.9721249606861129E-3</v>
      </c>
      <c r="F927" s="2">
        <f t="shared" si="83"/>
        <v>-2.7340804076672765E-2</v>
      </c>
      <c r="G927" s="2">
        <f t="shared" si="81"/>
        <v>1.7368679115986652E-2</v>
      </c>
      <c r="H927" s="2" t="str">
        <f t="shared" si="82"/>
        <v>Sell</v>
      </c>
    </row>
    <row r="928" spans="1:8" ht="13.5" x14ac:dyDescent="0.25">
      <c r="A928" s="3">
        <f>TITRES_STAT!B931</f>
        <v>44057</v>
      </c>
      <c r="B928" s="5">
        <f>TITRES_STAT!D931</f>
        <v>1.66</v>
      </c>
      <c r="C928" s="2">
        <f t="shared" si="84"/>
        <v>1.6444828805413056</v>
      </c>
      <c r="D928" s="2">
        <f t="shared" si="86"/>
        <v>1.6522534361619969</v>
      </c>
      <c r="E928" s="2">
        <f t="shared" si="85"/>
        <v>-7.7705556206912885E-3</v>
      </c>
      <c r="F928" s="2">
        <f t="shared" si="83"/>
        <v>-2.3426754385476471E-2</v>
      </c>
      <c r="G928" s="2">
        <f t="shared" si="81"/>
        <v>1.5656198764785183E-2</v>
      </c>
      <c r="H928" s="2" t="str">
        <f t="shared" si="82"/>
        <v>Sell</v>
      </c>
    </row>
    <row r="929" spans="1:8" ht="13.5" x14ac:dyDescent="0.25">
      <c r="A929" s="3">
        <f>TITRES_STAT!B932</f>
        <v>44060</v>
      </c>
      <c r="B929" s="5">
        <f>TITRES_STAT!D932</f>
        <v>1.66</v>
      </c>
      <c r="C929" s="2">
        <f t="shared" si="84"/>
        <v>1.6468701296887971</v>
      </c>
      <c r="D929" s="2">
        <f t="shared" si="86"/>
        <v>1.6528272557055528</v>
      </c>
      <c r="E929" s="2">
        <f t="shared" si="85"/>
        <v>-5.9571260167556872E-3</v>
      </c>
      <c r="F929" s="2">
        <f t="shared" si="83"/>
        <v>-1.9932828711732315E-2</v>
      </c>
      <c r="G929" s="2">
        <f t="shared" si="81"/>
        <v>1.3975702694976628E-2</v>
      </c>
      <c r="H929" s="2" t="str">
        <f t="shared" si="82"/>
        <v>Sell</v>
      </c>
    </row>
    <row r="930" spans="1:8" ht="13.5" x14ac:dyDescent="0.25">
      <c r="A930" s="3">
        <f>TITRES_STAT!B933</f>
        <v>44061</v>
      </c>
      <c r="B930" s="5">
        <f>TITRES_STAT!D933</f>
        <v>1.66</v>
      </c>
      <c r="C930" s="2">
        <f t="shared" si="84"/>
        <v>1.6488901097366744</v>
      </c>
      <c r="D930" s="2">
        <f t="shared" si="86"/>
        <v>1.653358570097734</v>
      </c>
      <c r="E930" s="2">
        <f t="shared" si="85"/>
        <v>-4.4684603610596341E-3</v>
      </c>
      <c r="F930" s="2">
        <f t="shared" si="83"/>
        <v>-1.6839955041597778E-2</v>
      </c>
      <c r="G930" s="2">
        <f t="shared" si="81"/>
        <v>1.2371494680538143E-2</v>
      </c>
      <c r="H930" s="2" t="str">
        <f t="shared" si="82"/>
        <v>Sell</v>
      </c>
    </row>
    <row r="931" spans="1:8" ht="13.5" x14ac:dyDescent="0.25">
      <c r="A931" s="3">
        <f>TITRES_STAT!B934</f>
        <v>44062</v>
      </c>
      <c r="B931" s="5">
        <f>TITRES_STAT!D934</f>
        <v>1.66</v>
      </c>
      <c r="C931" s="2">
        <f t="shared" si="84"/>
        <v>1.6505993236233398</v>
      </c>
      <c r="D931" s="2">
        <f t="shared" si="86"/>
        <v>1.6538505278682722</v>
      </c>
      <c r="E931" s="2">
        <f t="shared" si="85"/>
        <v>-3.2512042449324152E-3</v>
      </c>
      <c r="F931" s="2">
        <f t="shared" si="83"/>
        <v>-1.4122204882264707E-2</v>
      </c>
      <c r="G931" s="2">
        <f t="shared" si="81"/>
        <v>1.0871000637332292E-2</v>
      </c>
      <c r="H931" s="2" t="str">
        <f t="shared" si="82"/>
        <v>Sell</v>
      </c>
    </row>
    <row r="932" spans="1:8" ht="13.5" x14ac:dyDescent="0.25">
      <c r="A932" s="3">
        <f>TITRES_STAT!B935</f>
        <v>44064</v>
      </c>
      <c r="B932" s="5">
        <f>TITRES_STAT!D935</f>
        <v>1.66</v>
      </c>
      <c r="C932" s="2">
        <f t="shared" si="84"/>
        <v>1.6520455815274413</v>
      </c>
      <c r="D932" s="2">
        <f t="shared" si="86"/>
        <v>1.6543060443224742</v>
      </c>
      <c r="E932" s="2">
        <f t="shared" si="85"/>
        <v>-2.2604627950328915E-3</v>
      </c>
      <c r="F932" s="2">
        <f t="shared" si="83"/>
        <v>-1.1749856464818345E-2</v>
      </c>
      <c r="G932" s="2">
        <f t="shared" ref="G932:G995" si="87">E932-F932</f>
        <v>9.4893936697854533E-3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44067</v>
      </c>
      <c r="B933" s="5">
        <f>TITRES_STAT!D936</f>
        <v>1.66</v>
      </c>
      <c r="C933" s="2">
        <f t="shared" si="84"/>
        <v>1.6532693382155272</v>
      </c>
      <c r="D933" s="2">
        <f t="shared" si="86"/>
        <v>1.6547278188171057</v>
      </c>
      <c r="E933" s="2">
        <f t="shared" si="85"/>
        <v>-1.4584806015784935E-3</v>
      </c>
      <c r="F933" s="2">
        <f t="shared" ref="F933:F996" si="89">(E933*(2/(10)))+((1-(2/10))*F932)</f>
        <v>-9.6915812921703759E-3</v>
      </c>
      <c r="G933" s="2">
        <f t="shared" si="87"/>
        <v>8.2331006905918824E-3</v>
      </c>
      <c r="H933" s="2" t="str">
        <f t="shared" si="88"/>
        <v>Sell</v>
      </c>
    </row>
    <row r="934" spans="1:8" ht="13.5" x14ac:dyDescent="0.25">
      <c r="A934" s="3">
        <f>TITRES_STAT!B937</f>
        <v>44068</v>
      </c>
      <c r="B934" s="5">
        <f>TITRES_STAT!D937</f>
        <v>1.66</v>
      </c>
      <c r="C934" s="2">
        <f t="shared" si="84"/>
        <v>1.6543048246439076</v>
      </c>
      <c r="D934" s="2">
        <f t="shared" si="86"/>
        <v>1.6551183507565794</v>
      </c>
      <c r="E934" s="2">
        <f t="shared" si="85"/>
        <v>-8.1352611267182517E-4</v>
      </c>
      <c r="F934" s="2">
        <f t="shared" si="89"/>
        <v>-7.9159702562706658E-3</v>
      </c>
      <c r="G934" s="2">
        <f t="shared" si="87"/>
        <v>7.1024441435988406E-3</v>
      </c>
      <c r="H934" s="2" t="str">
        <f t="shared" si="88"/>
        <v>Sell</v>
      </c>
    </row>
    <row r="935" spans="1:8" ht="13.5" x14ac:dyDescent="0.25">
      <c r="A935" s="3">
        <f>TITRES_STAT!B938</f>
        <v>44069</v>
      </c>
      <c r="B935" s="5">
        <f>TITRES_STAT!D938</f>
        <v>1.66</v>
      </c>
      <c r="C935" s="2">
        <f t="shared" si="84"/>
        <v>1.6551810054679217</v>
      </c>
      <c r="D935" s="2">
        <f t="shared" si="86"/>
        <v>1.6554799544042402</v>
      </c>
      <c r="E935" s="2">
        <f t="shared" si="85"/>
        <v>-2.989489363185438E-4</v>
      </c>
      <c r="F935" s="2">
        <f t="shared" si="89"/>
        <v>-6.3925659922802417E-3</v>
      </c>
      <c r="G935" s="2">
        <f t="shared" si="87"/>
        <v>6.0936170559616979E-3</v>
      </c>
      <c r="H935" s="2" t="str">
        <f t="shared" si="88"/>
        <v>Sell</v>
      </c>
    </row>
    <row r="936" spans="1:8" ht="13.5" x14ac:dyDescent="0.25">
      <c r="A936" s="3">
        <f>TITRES_STAT!B939</f>
        <v>44070</v>
      </c>
      <c r="B936" s="5">
        <f>TITRES_STAT!D939</f>
        <v>1.66</v>
      </c>
      <c r="C936" s="2">
        <f t="shared" si="84"/>
        <v>1.6559223892420876</v>
      </c>
      <c r="D936" s="2">
        <f t="shared" si="86"/>
        <v>1.6558147725965187</v>
      </c>
      <c r="E936" s="2">
        <f t="shared" si="85"/>
        <v>1.0761664556890871E-4</v>
      </c>
      <c r="F936" s="2">
        <f t="shared" si="89"/>
        <v>-5.0925294647104118E-3</v>
      </c>
      <c r="G936" s="2">
        <f t="shared" si="87"/>
        <v>5.2001461102793205E-3</v>
      </c>
      <c r="H936" s="2" t="str">
        <f t="shared" si="88"/>
        <v>Sell</v>
      </c>
    </row>
    <row r="937" spans="1:8" ht="13.5" x14ac:dyDescent="0.25">
      <c r="A937" s="3">
        <f>TITRES_STAT!B940</f>
        <v>44071</v>
      </c>
      <c r="B937" s="5">
        <f>TITRES_STAT!D940</f>
        <v>1.66</v>
      </c>
      <c r="C937" s="2">
        <f t="shared" si="84"/>
        <v>1.6565497139740739</v>
      </c>
      <c r="D937" s="2">
        <f t="shared" si="86"/>
        <v>1.656124789441221</v>
      </c>
      <c r="E937" s="2">
        <f t="shared" si="85"/>
        <v>4.2492453285292164E-4</v>
      </c>
      <c r="F937" s="2">
        <f t="shared" si="89"/>
        <v>-3.9890386651977453E-3</v>
      </c>
      <c r="G937" s="2">
        <f t="shared" si="87"/>
        <v>4.4139631980506669E-3</v>
      </c>
      <c r="H937" s="2" t="str">
        <f t="shared" si="88"/>
        <v>Sell</v>
      </c>
    </row>
    <row r="938" spans="1:8" ht="13.5" x14ac:dyDescent="0.25">
      <c r="A938" s="3">
        <f>TITRES_STAT!B941</f>
        <v>44074</v>
      </c>
      <c r="B938" s="5">
        <f>TITRES_STAT!D941</f>
        <v>1.66</v>
      </c>
      <c r="C938" s="2">
        <f t="shared" si="84"/>
        <v>1.6570805272088316</v>
      </c>
      <c r="D938" s="2">
        <f t="shared" si="86"/>
        <v>1.6564118420752045</v>
      </c>
      <c r="E938" s="2">
        <f t="shared" si="85"/>
        <v>6.6868513362705606E-4</v>
      </c>
      <c r="F938" s="2">
        <f t="shared" si="89"/>
        <v>-3.0574939054327853E-3</v>
      </c>
      <c r="G938" s="2">
        <f t="shared" si="87"/>
        <v>3.7261790390598413E-3</v>
      </c>
      <c r="H938" s="2" t="str">
        <f t="shared" si="88"/>
        <v>Sell</v>
      </c>
    </row>
    <row r="939" spans="1:8" ht="13.5" x14ac:dyDescent="0.25">
      <c r="A939" s="3">
        <f>TITRES_STAT!B942</f>
        <v>44075</v>
      </c>
      <c r="B939" s="5">
        <f>TITRES_STAT!D942</f>
        <v>1.66</v>
      </c>
      <c r="C939" s="2">
        <f t="shared" si="84"/>
        <v>1.6575296768690113</v>
      </c>
      <c r="D939" s="2">
        <f t="shared" si="86"/>
        <v>1.6566776315511154</v>
      </c>
      <c r="E939" s="2">
        <f t="shared" si="85"/>
        <v>8.5204531789595528E-4</v>
      </c>
      <c r="F939" s="2">
        <f t="shared" si="89"/>
        <v>-2.2755860607670373E-3</v>
      </c>
      <c r="G939" s="2">
        <f t="shared" si="87"/>
        <v>3.1276313786629925E-3</v>
      </c>
      <c r="H939" s="2" t="str">
        <f t="shared" si="88"/>
        <v>Sell</v>
      </c>
    </row>
    <row r="940" spans="1:8" ht="13.5" x14ac:dyDescent="0.25">
      <c r="A940" s="3">
        <f>TITRES_STAT!B943</f>
        <v>44076</v>
      </c>
      <c r="B940" s="5">
        <f>TITRES_STAT!D943</f>
        <v>1.66</v>
      </c>
      <c r="C940" s="2">
        <f t="shared" si="84"/>
        <v>1.6579097265814711</v>
      </c>
      <c r="D940" s="2">
        <f t="shared" si="86"/>
        <v>1.6569237329176993</v>
      </c>
      <c r="E940" s="2">
        <f t="shared" si="85"/>
        <v>9.8599366377172259E-4</v>
      </c>
      <c r="F940" s="2">
        <f t="shared" si="89"/>
        <v>-1.6232701158592853E-3</v>
      </c>
      <c r="G940" s="2">
        <f t="shared" si="87"/>
        <v>2.6092637796310079E-3</v>
      </c>
      <c r="H940" s="2" t="str">
        <f t="shared" si="88"/>
        <v>Sell</v>
      </c>
    </row>
    <row r="941" spans="1:8" ht="13.5" x14ac:dyDescent="0.25">
      <c r="A941" s="3">
        <f>TITRES_STAT!B944</f>
        <v>44077</v>
      </c>
      <c r="B941" s="5">
        <f>TITRES_STAT!D944</f>
        <v>1.66</v>
      </c>
      <c r="C941" s="2">
        <f t="shared" si="84"/>
        <v>1.6582313071073984</v>
      </c>
      <c r="D941" s="2">
        <f t="shared" si="86"/>
        <v>1.6571516045534254</v>
      </c>
      <c r="E941" s="2">
        <f t="shared" si="85"/>
        <v>1.0797025539730498E-3</v>
      </c>
      <c r="F941" s="2">
        <f t="shared" si="89"/>
        <v>-1.0826755818928184E-3</v>
      </c>
      <c r="G941" s="2">
        <f t="shared" si="87"/>
        <v>2.1623781358658684E-3</v>
      </c>
      <c r="H941" s="2" t="str">
        <f t="shared" si="88"/>
        <v>Sell</v>
      </c>
    </row>
    <row r="942" spans="1:8" ht="13.5" x14ac:dyDescent="0.25">
      <c r="A942" s="3">
        <f>TITRES_STAT!B945</f>
        <v>44078</v>
      </c>
      <c r="B942" s="5">
        <f>TITRES_STAT!D945</f>
        <v>1.66</v>
      </c>
      <c r="C942" s="2">
        <f t="shared" si="84"/>
        <v>1.6585034137062602</v>
      </c>
      <c r="D942" s="2">
        <f t="shared" si="86"/>
        <v>1.6573625968087271</v>
      </c>
      <c r="E942" s="2">
        <f t="shared" si="85"/>
        <v>1.1408168975330923E-3</v>
      </c>
      <c r="F942" s="2">
        <f t="shared" si="89"/>
        <v>-6.3797708600763631E-4</v>
      </c>
      <c r="G942" s="2">
        <f t="shared" si="87"/>
        <v>1.7787939835407288E-3</v>
      </c>
      <c r="H942" s="2" t="str">
        <f t="shared" si="88"/>
        <v>Sell</v>
      </c>
    </row>
    <row r="943" spans="1:8" ht="13.5" x14ac:dyDescent="0.25">
      <c r="A943" s="3">
        <f>TITRES_STAT!B946</f>
        <v>44081</v>
      </c>
      <c r="B943" s="5">
        <f>TITRES_STAT!D946</f>
        <v>1.66</v>
      </c>
      <c r="C943" s="2">
        <f t="shared" si="84"/>
        <v>1.6587336577514509</v>
      </c>
      <c r="D943" s="2">
        <f t="shared" si="86"/>
        <v>1.6575579600080805</v>
      </c>
      <c r="E943" s="2">
        <f t="shared" si="85"/>
        <v>1.1756977433703408E-3</v>
      </c>
      <c r="F943" s="2">
        <f t="shared" si="89"/>
        <v>-2.752421201320409E-4</v>
      </c>
      <c r="G943" s="2">
        <f t="shared" si="87"/>
        <v>1.4509398635023816E-3</v>
      </c>
      <c r="H943" s="2" t="str">
        <f t="shared" si="88"/>
        <v>Sell</v>
      </c>
    </row>
    <row r="944" spans="1:8" ht="13.5" x14ac:dyDescent="0.25">
      <c r="A944" s="3">
        <f>TITRES_STAT!B947</f>
        <v>44082</v>
      </c>
      <c r="B944" s="5">
        <f>TITRES_STAT!D947</f>
        <v>1.66</v>
      </c>
      <c r="C944" s="2">
        <f t="shared" si="84"/>
        <v>1.658928479635843</v>
      </c>
      <c r="D944" s="2">
        <f t="shared" si="86"/>
        <v>1.6577388518593339</v>
      </c>
      <c r="E944" s="2">
        <f t="shared" si="85"/>
        <v>1.1896277765091057E-3</v>
      </c>
      <c r="F944" s="2">
        <f t="shared" si="89"/>
        <v>1.7731859196188423E-5</v>
      </c>
      <c r="G944" s="2">
        <f t="shared" si="87"/>
        <v>1.1718959173129173E-3</v>
      </c>
      <c r="H944" s="2" t="str">
        <f t="shared" si="88"/>
        <v>Sell</v>
      </c>
    </row>
    <row r="945" spans="1:8" ht="13.5" x14ac:dyDescent="0.25">
      <c r="A945" s="3">
        <f>TITRES_STAT!B948</f>
        <v>44083</v>
      </c>
      <c r="B945" s="5">
        <f>TITRES_STAT!D948</f>
        <v>1.66</v>
      </c>
      <c r="C945" s="2">
        <f t="shared" si="84"/>
        <v>1.6590933289226364</v>
      </c>
      <c r="D945" s="2">
        <f t="shared" si="86"/>
        <v>1.6579063443141981</v>
      </c>
      <c r="E945" s="2">
        <f t="shared" si="85"/>
        <v>1.1869846084382463E-3</v>
      </c>
      <c r="F945" s="2">
        <f t="shared" si="89"/>
        <v>2.5158240904459998E-4</v>
      </c>
      <c r="G945" s="2">
        <f t="shared" si="87"/>
        <v>9.3540219939364623E-4</v>
      </c>
      <c r="H945" s="2" t="str">
        <f t="shared" si="88"/>
        <v>Sell</v>
      </c>
    </row>
    <row r="946" spans="1:8" ht="13.5" x14ac:dyDescent="0.25">
      <c r="A946" s="3">
        <f>TITRES_STAT!B949</f>
        <v>44084</v>
      </c>
      <c r="B946" s="5">
        <f>TITRES_STAT!D949</f>
        <v>1.66</v>
      </c>
      <c r="C946" s="2">
        <f t="shared" si="84"/>
        <v>1.6592328167806922</v>
      </c>
      <c r="D946" s="2">
        <f t="shared" si="86"/>
        <v>1.6580614299205538</v>
      </c>
      <c r="E946" s="2">
        <f t="shared" si="85"/>
        <v>1.1713868601384014E-3</v>
      </c>
      <c r="F946" s="2">
        <f t="shared" si="89"/>
        <v>4.3554329926336034E-4</v>
      </c>
      <c r="G946" s="2">
        <f t="shared" si="87"/>
        <v>7.3584356087504109E-4</v>
      </c>
      <c r="H946" s="2" t="str">
        <f t="shared" si="88"/>
        <v>Sell</v>
      </c>
    </row>
    <row r="947" spans="1:8" ht="13.5" x14ac:dyDescent="0.25">
      <c r="A947" s="3">
        <f>TITRES_STAT!B950</f>
        <v>44085</v>
      </c>
      <c r="B947" s="5">
        <f>TITRES_STAT!D950</f>
        <v>1.62</v>
      </c>
      <c r="C947" s="2">
        <f t="shared" si="84"/>
        <v>1.6593508449682779</v>
      </c>
      <c r="D947" s="2">
        <f t="shared" si="86"/>
        <v>1.6552420647412536</v>
      </c>
      <c r="E947" s="2">
        <f t="shared" si="85"/>
        <v>4.1087802270243223E-3</v>
      </c>
      <c r="F947" s="2">
        <f t="shared" si="89"/>
        <v>1.1701906848155528E-3</v>
      </c>
      <c r="G947" s="2">
        <f t="shared" si="87"/>
        <v>2.9385895422087693E-3</v>
      </c>
      <c r="H947" s="2" t="str">
        <f t="shared" si="88"/>
        <v>Sell</v>
      </c>
    </row>
    <row r="948" spans="1:8" ht="13.5" x14ac:dyDescent="0.25">
      <c r="A948" s="3">
        <f>TITRES_STAT!B951</f>
        <v>44088</v>
      </c>
      <c r="B948" s="5">
        <f>TITRES_STAT!D951</f>
        <v>1.62</v>
      </c>
      <c r="C948" s="2">
        <f t="shared" si="84"/>
        <v>1.6594507149731581</v>
      </c>
      <c r="D948" s="2">
        <f t="shared" si="86"/>
        <v>1.6526315414270867</v>
      </c>
      <c r="E948" s="2">
        <f t="shared" si="85"/>
        <v>6.819173546071422E-3</v>
      </c>
      <c r="F948" s="2">
        <f t="shared" si="89"/>
        <v>2.2999872570667267E-3</v>
      </c>
      <c r="G948" s="2">
        <f t="shared" si="87"/>
        <v>4.5191862890046949E-3</v>
      </c>
      <c r="H948" s="2" t="str">
        <f t="shared" si="88"/>
        <v>Sell</v>
      </c>
    </row>
    <row r="949" spans="1:8" ht="13.5" x14ac:dyDescent="0.25">
      <c r="A949" s="3">
        <f>TITRES_STAT!B952</f>
        <v>44089</v>
      </c>
      <c r="B949" s="5">
        <f>TITRES_STAT!D952</f>
        <v>1.62</v>
      </c>
      <c r="C949" s="2">
        <f t="shared" si="84"/>
        <v>1.6595352203619029</v>
      </c>
      <c r="D949" s="2">
        <f t="shared" si="86"/>
        <v>1.6502143902102655</v>
      </c>
      <c r="E949" s="2">
        <f t="shared" si="85"/>
        <v>9.320830151637427E-3</v>
      </c>
      <c r="F949" s="2">
        <f t="shared" si="89"/>
        <v>3.7041558359808668E-3</v>
      </c>
      <c r="G949" s="2">
        <f t="shared" si="87"/>
        <v>5.6166743156565602E-3</v>
      </c>
      <c r="H949" s="2" t="str">
        <f t="shared" si="88"/>
        <v>Sell</v>
      </c>
    </row>
    <row r="950" spans="1:8" ht="13.5" x14ac:dyDescent="0.25">
      <c r="A950" s="3">
        <f>TITRES_STAT!B953</f>
        <v>44090</v>
      </c>
      <c r="B950" s="5">
        <f>TITRES_STAT!D953</f>
        <v>1.62</v>
      </c>
      <c r="C950" s="2">
        <f t="shared" si="84"/>
        <v>1.65960672492161</v>
      </c>
      <c r="D950" s="2">
        <f t="shared" si="86"/>
        <v>1.6479762872317272</v>
      </c>
      <c r="E950" s="2">
        <f t="shared" si="85"/>
        <v>1.1630437689882811E-2</v>
      </c>
      <c r="F950" s="2">
        <f t="shared" si="89"/>
        <v>5.289412206761256E-3</v>
      </c>
      <c r="G950" s="2">
        <f t="shared" si="87"/>
        <v>6.341025483121555E-3</v>
      </c>
      <c r="H950" s="2" t="str">
        <f t="shared" si="88"/>
        <v>Sell</v>
      </c>
    </row>
    <row r="951" spans="1:8" ht="13.5" x14ac:dyDescent="0.25">
      <c r="A951" s="3">
        <f>TITRES_STAT!B954</f>
        <v>44091</v>
      </c>
      <c r="B951" s="5">
        <f>TITRES_STAT!D954</f>
        <v>1.66</v>
      </c>
      <c r="C951" s="2">
        <f t="shared" si="84"/>
        <v>1.6596672287798238</v>
      </c>
      <c r="D951" s="2">
        <f t="shared" si="86"/>
        <v>1.6488669326219696</v>
      </c>
      <c r="E951" s="2">
        <f t="shared" si="85"/>
        <v>1.0800296157854161E-2</v>
      </c>
      <c r="F951" s="2">
        <f t="shared" si="89"/>
        <v>6.3915889969798374E-3</v>
      </c>
      <c r="G951" s="2">
        <f t="shared" si="87"/>
        <v>4.4087071608743238E-3</v>
      </c>
      <c r="H951" s="2" t="str">
        <f t="shared" si="88"/>
        <v>Sell</v>
      </c>
    </row>
    <row r="952" spans="1:8" ht="13.5" x14ac:dyDescent="0.25">
      <c r="A952" s="3">
        <f>TITRES_STAT!B955</f>
        <v>44092</v>
      </c>
      <c r="B952" s="5">
        <f>TITRES_STAT!D955</f>
        <v>1.66</v>
      </c>
      <c r="C952" s="2">
        <f t="shared" si="84"/>
        <v>1.6597184243521586</v>
      </c>
      <c r="D952" s="2">
        <f t="shared" si="86"/>
        <v>1.6496916042796015</v>
      </c>
      <c r="E952" s="2">
        <f t="shared" si="85"/>
        <v>1.0026820072557063E-2</v>
      </c>
      <c r="F952" s="2">
        <f t="shared" si="89"/>
        <v>7.1186352120952831E-3</v>
      </c>
      <c r="G952" s="2">
        <f t="shared" si="87"/>
        <v>2.9081848604617802E-3</v>
      </c>
      <c r="H952" s="2" t="str">
        <f t="shared" si="88"/>
        <v>Sell</v>
      </c>
    </row>
    <row r="953" spans="1:8" ht="13.5" x14ac:dyDescent="0.25">
      <c r="A953" s="3">
        <f>TITRES_STAT!B956</f>
        <v>44095</v>
      </c>
      <c r="B953" s="5">
        <f>TITRES_STAT!D956</f>
        <v>1.66</v>
      </c>
      <c r="C953" s="2">
        <f t="shared" si="84"/>
        <v>1.6597617436825955</v>
      </c>
      <c r="D953" s="2">
        <f t="shared" si="86"/>
        <v>1.6504551891477792</v>
      </c>
      <c r="E953" s="2">
        <f t="shared" si="85"/>
        <v>9.3065545348163248E-3</v>
      </c>
      <c r="F953" s="2">
        <f t="shared" si="89"/>
        <v>7.5562190766394911E-3</v>
      </c>
      <c r="G953" s="2">
        <f t="shared" si="87"/>
        <v>1.7503354581768337E-3</v>
      </c>
      <c r="H953" s="2" t="str">
        <f t="shared" si="88"/>
        <v>Sell</v>
      </c>
    </row>
    <row r="954" spans="1:8" ht="13.5" x14ac:dyDescent="0.25">
      <c r="A954" s="3">
        <f>TITRES_STAT!B957</f>
        <v>44096</v>
      </c>
      <c r="B954" s="5">
        <f>TITRES_STAT!D957</f>
        <v>1.66</v>
      </c>
      <c r="C954" s="2">
        <f t="shared" si="84"/>
        <v>1.6597983985006577</v>
      </c>
      <c r="D954" s="2">
        <f t="shared" si="86"/>
        <v>1.6511622121738696</v>
      </c>
      <c r="E954" s="2">
        <f t="shared" si="85"/>
        <v>8.6361863267880867E-3</v>
      </c>
      <c r="F954" s="2">
        <f t="shared" si="89"/>
        <v>7.7722125266692105E-3</v>
      </c>
      <c r="G954" s="2">
        <f t="shared" si="87"/>
        <v>8.6397380011887619E-4</v>
      </c>
      <c r="H954" s="2" t="str">
        <f t="shared" si="88"/>
        <v>Sell</v>
      </c>
    </row>
    <row r="955" spans="1:8" ht="13.5" x14ac:dyDescent="0.25">
      <c r="A955" s="3">
        <f>TITRES_STAT!B958</f>
        <v>44097</v>
      </c>
      <c r="B955" s="5">
        <f>TITRES_STAT!D958</f>
        <v>1.66</v>
      </c>
      <c r="C955" s="2">
        <f t="shared" si="84"/>
        <v>1.6598294141159411</v>
      </c>
      <c r="D955" s="2">
        <f t="shared" si="86"/>
        <v>1.6518168631239534</v>
      </c>
      <c r="E955" s="2">
        <f t="shared" si="85"/>
        <v>8.0125509919877214E-3</v>
      </c>
      <c r="F955" s="2">
        <f t="shared" si="89"/>
        <v>7.8202802197329131E-3</v>
      </c>
      <c r="G955" s="2">
        <f t="shared" si="87"/>
        <v>1.9227077225480831E-4</v>
      </c>
      <c r="H955" s="2" t="str">
        <f t="shared" si="88"/>
        <v>Sell</v>
      </c>
    </row>
    <row r="956" spans="1:8" ht="13.5" x14ac:dyDescent="0.25">
      <c r="A956" s="3">
        <f>TITRES_STAT!B959</f>
        <v>44098</v>
      </c>
      <c r="B956" s="5">
        <f>TITRES_STAT!D959</f>
        <v>1.66</v>
      </c>
      <c r="C956" s="2">
        <f t="shared" si="84"/>
        <v>1.6598556580981039</v>
      </c>
      <c r="D956" s="2">
        <f t="shared" si="86"/>
        <v>1.652423021411068</v>
      </c>
      <c r="E956" s="2">
        <f t="shared" si="85"/>
        <v>7.4326366870358651E-3</v>
      </c>
      <c r="F956" s="2">
        <f t="shared" si="89"/>
        <v>7.7427515131935042E-3</v>
      </c>
      <c r="G956" s="2">
        <f t="shared" si="87"/>
        <v>-3.1011482615763905E-4</v>
      </c>
      <c r="H956" s="2" t="str">
        <f t="shared" si="88"/>
        <v>Hold</v>
      </c>
    </row>
    <row r="957" spans="1:8" ht="13.5" x14ac:dyDescent="0.25">
      <c r="A957" s="3">
        <f>TITRES_STAT!B960</f>
        <v>44099</v>
      </c>
      <c r="B957" s="5">
        <f>TITRES_STAT!D960</f>
        <v>1.66</v>
      </c>
      <c r="C957" s="2">
        <f t="shared" si="84"/>
        <v>1.6537240183907032</v>
      </c>
      <c r="D957" s="2">
        <f t="shared" si="86"/>
        <v>1.6529842790843221</v>
      </c>
      <c r="E957" s="2">
        <f t="shared" si="85"/>
        <v>7.3973930638104868E-4</v>
      </c>
      <c r="F957" s="2">
        <f t="shared" si="89"/>
        <v>6.3421490718310134E-3</v>
      </c>
      <c r="G957" s="2">
        <f t="shared" si="87"/>
        <v>-5.6024097654499647E-3</v>
      </c>
      <c r="H957" s="2" t="str">
        <f t="shared" si="88"/>
        <v>Hold</v>
      </c>
    </row>
    <row r="958" spans="1:8" ht="13.5" x14ac:dyDescent="0.25">
      <c r="A958" s="3">
        <f>TITRES_STAT!B961</f>
        <v>44102</v>
      </c>
      <c r="B958" s="5">
        <f>TITRES_STAT!D961</f>
        <v>1.62</v>
      </c>
      <c r="C958" s="2">
        <f t="shared" si="84"/>
        <v>1.6485357078690566</v>
      </c>
      <c r="D958" s="2">
        <f t="shared" si="86"/>
        <v>1.6505409991521502</v>
      </c>
      <c r="E958" s="2">
        <f t="shared" si="85"/>
        <v>-2.0052912830936798E-3</v>
      </c>
      <c r="F958" s="2">
        <f t="shared" si="89"/>
        <v>4.6726610008460748E-3</v>
      </c>
      <c r="G958" s="2">
        <f t="shared" si="87"/>
        <v>-6.6779522839397545E-3</v>
      </c>
      <c r="H958" s="2" t="str">
        <f t="shared" si="88"/>
        <v>Hold</v>
      </c>
    </row>
    <row r="959" spans="1:8" ht="13.5" x14ac:dyDescent="0.25">
      <c r="A959" s="3">
        <f>TITRES_STAT!B962</f>
        <v>44103</v>
      </c>
      <c r="B959" s="5">
        <f>TITRES_STAT!D962</f>
        <v>1.62</v>
      </c>
      <c r="C959" s="2">
        <f t="shared" si="84"/>
        <v>1.6441455989661247</v>
      </c>
      <c r="D959" s="2">
        <f t="shared" si="86"/>
        <v>1.6482787029186579</v>
      </c>
      <c r="E959" s="2">
        <f t="shared" si="85"/>
        <v>-4.1331039525331903E-3</v>
      </c>
      <c r="F959" s="2">
        <f t="shared" si="89"/>
        <v>2.911508010170222E-3</v>
      </c>
      <c r="G959" s="2">
        <f t="shared" si="87"/>
        <v>-7.0446119627034127E-3</v>
      </c>
      <c r="H959" s="2" t="str">
        <f t="shared" si="88"/>
        <v>Hold</v>
      </c>
    </row>
    <row r="960" spans="1:8" ht="13.5" x14ac:dyDescent="0.25">
      <c r="A960" s="3">
        <f>TITRES_STAT!B963</f>
        <v>44104</v>
      </c>
      <c r="B960" s="5">
        <f>TITRES_STAT!D963</f>
        <v>1.62</v>
      </c>
      <c r="C960" s="2">
        <f t="shared" si="84"/>
        <v>1.6404308914328749</v>
      </c>
      <c r="D960" s="2">
        <f t="shared" si="86"/>
        <v>1.6461839841839425</v>
      </c>
      <c r="E960" s="2">
        <f t="shared" si="85"/>
        <v>-5.7530927510676122E-3</v>
      </c>
      <c r="F960" s="2">
        <f t="shared" si="89"/>
        <v>1.178587857922655E-3</v>
      </c>
      <c r="G960" s="2">
        <f t="shared" si="87"/>
        <v>-6.931680608990267E-3</v>
      </c>
      <c r="H960" s="2" t="str">
        <f t="shared" si="88"/>
        <v>Hold</v>
      </c>
    </row>
    <row r="961" spans="1:8" ht="13.5" x14ac:dyDescent="0.25">
      <c r="A961" s="3">
        <f>TITRES_STAT!B964</f>
        <v>44105</v>
      </c>
      <c r="B961" s="5">
        <f>TITRES_STAT!D964</f>
        <v>1.62</v>
      </c>
      <c r="C961" s="2">
        <f t="shared" si="84"/>
        <v>1.6434415235201247</v>
      </c>
      <c r="D961" s="2">
        <f t="shared" si="86"/>
        <v>1.6442444297999468</v>
      </c>
      <c r="E961" s="2">
        <f t="shared" si="85"/>
        <v>-8.0290627982204654E-4</v>
      </c>
      <c r="F961" s="2">
        <f t="shared" si="89"/>
        <v>7.8228903037371475E-4</v>
      </c>
      <c r="G961" s="2">
        <f t="shared" si="87"/>
        <v>-1.5851953101957612E-3</v>
      </c>
      <c r="H961" s="2" t="str">
        <f t="shared" si="88"/>
        <v>Hold</v>
      </c>
    </row>
    <row r="962" spans="1:8" ht="13.5" x14ac:dyDescent="0.25">
      <c r="A962" s="3">
        <f>TITRES_STAT!B965</f>
        <v>44106</v>
      </c>
      <c r="B962" s="5">
        <f>TITRES_STAT!D965</f>
        <v>1.58</v>
      </c>
      <c r="C962" s="2">
        <f t="shared" si="84"/>
        <v>1.6459889814401054</v>
      </c>
      <c r="D962" s="2">
        <f t="shared" si="86"/>
        <v>1.639485583148099</v>
      </c>
      <c r="E962" s="2">
        <f t="shared" si="85"/>
        <v>6.5033982920064126E-3</v>
      </c>
      <c r="F962" s="2">
        <f t="shared" si="89"/>
        <v>1.9265108827002545E-3</v>
      </c>
      <c r="G962" s="2">
        <f t="shared" si="87"/>
        <v>4.5768874093061584E-3</v>
      </c>
      <c r="H962" s="2" t="str">
        <f t="shared" si="88"/>
        <v>Sell</v>
      </c>
    </row>
    <row r="963" spans="1:8" ht="13.5" x14ac:dyDescent="0.25">
      <c r="A963" s="3">
        <f>TITRES_STAT!B966</f>
        <v>44109</v>
      </c>
      <c r="B963" s="5">
        <f>TITRES_STAT!D966</f>
        <v>1.51</v>
      </c>
      <c r="C963" s="2">
        <f t="shared" si="84"/>
        <v>1.6481445227570122</v>
      </c>
      <c r="D963" s="2">
        <f t="shared" si="86"/>
        <v>1.629894058470462</v>
      </c>
      <c r="E963" s="2">
        <f t="shared" si="85"/>
        <v>1.8250464286550194E-2</v>
      </c>
      <c r="F963" s="2">
        <f t="shared" si="89"/>
        <v>5.1913015634702433E-3</v>
      </c>
      <c r="G963" s="2">
        <f t="shared" si="87"/>
        <v>1.3059162723079951E-2</v>
      </c>
      <c r="H963" s="2" t="str">
        <f t="shared" si="88"/>
        <v>Sell</v>
      </c>
    </row>
    <row r="964" spans="1:8" ht="13.5" x14ac:dyDescent="0.25">
      <c r="A964" s="3">
        <f>TITRES_STAT!B967</f>
        <v>44110</v>
      </c>
      <c r="B964" s="5">
        <f>TITRES_STAT!D967</f>
        <v>1.45</v>
      </c>
      <c r="C964" s="2">
        <f t="shared" si="84"/>
        <v>1.6499684423328564</v>
      </c>
      <c r="D964" s="2">
        <f t="shared" si="86"/>
        <v>1.6165685726578352</v>
      </c>
      <c r="E964" s="2">
        <f t="shared" si="85"/>
        <v>3.3399869675021288E-2</v>
      </c>
      <c r="F964" s="2">
        <f t="shared" si="89"/>
        <v>1.0833015185780451E-2</v>
      </c>
      <c r="G964" s="2">
        <f t="shared" si="87"/>
        <v>2.2566854489240836E-2</v>
      </c>
      <c r="H964" s="2" t="str">
        <f t="shared" si="88"/>
        <v>Sell</v>
      </c>
    </row>
    <row r="965" spans="1:8" ht="13.5" x14ac:dyDescent="0.25">
      <c r="A965" s="3">
        <f>TITRES_STAT!B968</f>
        <v>44111</v>
      </c>
      <c r="B965" s="5">
        <f>TITRES_STAT!D968</f>
        <v>1.39</v>
      </c>
      <c r="C965" s="2">
        <f t="shared" si="84"/>
        <v>1.6515117588970323</v>
      </c>
      <c r="D965" s="2">
        <f t="shared" si="86"/>
        <v>1.5997857154239215</v>
      </c>
      <c r="E965" s="2">
        <f t="shared" si="85"/>
        <v>5.1726043473110828E-2</v>
      </c>
      <c r="F965" s="2">
        <f t="shared" si="89"/>
        <v>1.9011620843246528E-2</v>
      </c>
      <c r="G965" s="2">
        <f t="shared" si="87"/>
        <v>3.27144226298643E-2</v>
      </c>
      <c r="H965" s="2" t="str">
        <f t="shared" si="88"/>
        <v>Sell</v>
      </c>
    </row>
    <row r="966" spans="1:8" ht="13.5" x14ac:dyDescent="0.25">
      <c r="A966" s="3">
        <f>TITRES_STAT!B969</f>
        <v>44112</v>
      </c>
      <c r="B966" s="5">
        <f>TITRES_STAT!D969</f>
        <v>1.33</v>
      </c>
      <c r="C966" s="2">
        <f t="shared" si="84"/>
        <v>1.6528176421436427</v>
      </c>
      <c r="D966" s="2">
        <f t="shared" si="86"/>
        <v>1.5798015883554828</v>
      </c>
      <c r="E966" s="2">
        <f t="shared" si="85"/>
        <v>7.3016053788159896E-2</v>
      </c>
      <c r="F966" s="2">
        <f t="shared" si="89"/>
        <v>2.9812507432229202E-2</v>
      </c>
      <c r="G966" s="2">
        <f t="shared" si="87"/>
        <v>4.3203546355930697E-2</v>
      </c>
      <c r="H966" s="2" t="str">
        <f t="shared" si="88"/>
        <v>Sell</v>
      </c>
    </row>
    <row r="967" spans="1:8" ht="13.5" x14ac:dyDescent="0.25">
      <c r="A967" s="3">
        <f>TITRES_STAT!B970</f>
        <v>44113</v>
      </c>
      <c r="B967" s="5">
        <f>TITRES_STAT!D970</f>
        <v>1.33</v>
      </c>
      <c r="C967" s="2">
        <f t="shared" si="84"/>
        <v>1.6539226202753898</v>
      </c>
      <c r="D967" s="2">
        <f t="shared" si="86"/>
        <v>1.5612977669958172</v>
      </c>
      <c r="E967" s="2">
        <f t="shared" si="85"/>
        <v>9.2624853279572594E-2</v>
      </c>
      <c r="F967" s="2">
        <f t="shared" si="89"/>
        <v>4.2374976601697881E-2</v>
      </c>
      <c r="G967" s="2">
        <f t="shared" si="87"/>
        <v>5.0249876677874714E-2</v>
      </c>
      <c r="H967" s="2" t="str">
        <f t="shared" si="88"/>
        <v>Sell</v>
      </c>
    </row>
    <row r="968" spans="1:8" ht="13.5" x14ac:dyDescent="0.25">
      <c r="A968" s="3">
        <f>TITRES_STAT!B971</f>
        <v>44116</v>
      </c>
      <c r="B968" s="5">
        <f>TITRES_STAT!D971</f>
        <v>1.36</v>
      </c>
      <c r="C968" s="2">
        <f t="shared" si="84"/>
        <v>1.6487037556176376</v>
      </c>
      <c r="D968" s="2">
        <f t="shared" si="86"/>
        <v>1.5463868212924234</v>
      </c>
      <c r="E968" s="2">
        <f t="shared" si="85"/>
        <v>0.10231693432521416</v>
      </c>
      <c r="F968" s="2">
        <f t="shared" si="89"/>
        <v>5.4363368146401136E-2</v>
      </c>
      <c r="G968" s="2">
        <f t="shared" si="87"/>
        <v>4.7953566178813023E-2</v>
      </c>
      <c r="H968" s="2" t="str">
        <f t="shared" si="88"/>
        <v>Sell</v>
      </c>
    </row>
    <row r="969" spans="1:8" ht="13.5" x14ac:dyDescent="0.25">
      <c r="A969" s="3">
        <f>TITRES_STAT!B972</f>
        <v>44117</v>
      </c>
      <c r="B969" s="5">
        <f>TITRES_STAT!D972</f>
        <v>1.3</v>
      </c>
      <c r="C969" s="2">
        <f t="shared" si="84"/>
        <v>1.6442877932149242</v>
      </c>
      <c r="D969" s="2">
        <f t="shared" si="86"/>
        <v>1.5281359456411328</v>
      </c>
      <c r="E969" s="2">
        <f t="shared" si="85"/>
        <v>0.11615184757379149</v>
      </c>
      <c r="F969" s="2">
        <f t="shared" si="89"/>
        <v>6.6721064031879218E-2</v>
      </c>
      <c r="G969" s="2">
        <f t="shared" si="87"/>
        <v>4.9430783541912271E-2</v>
      </c>
      <c r="H969" s="2" t="str">
        <f t="shared" si="88"/>
        <v>Sell</v>
      </c>
    </row>
    <row r="970" spans="1:8" ht="13.5" x14ac:dyDescent="0.25">
      <c r="A970" s="3">
        <f>TITRES_STAT!B973</f>
        <v>44118</v>
      </c>
      <c r="B970" s="5">
        <f>TITRES_STAT!D973</f>
        <v>1.3</v>
      </c>
      <c r="C970" s="2">
        <f t="shared" si="84"/>
        <v>1.6405512096433976</v>
      </c>
      <c r="D970" s="2">
        <f t="shared" si="86"/>
        <v>1.5112369867047526</v>
      </c>
      <c r="E970" s="2">
        <f t="shared" si="85"/>
        <v>0.12931422293864503</v>
      </c>
      <c r="F970" s="2">
        <f t="shared" si="89"/>
        <v>7.9239695813232383E-2</v>
      </c>
      <c r="G970" s="2">
        <f t="shared" si="87"/>
        <v>5.0074527125412646E-2</v>
      </c>
      <c r="H970" s="2" t="str">
        <f t="shared" si="88"/>
        <v>Sell</v>
      </c>
    </row>
    <row r="971" spans="1:8" ht="13.5" x14ac:dyDescent="0.25">
      <c r="A971" s="3">
        <f>TITRES_STAT!B974</f>
        <v>44120</v>
      </c>
      <c r="B971" s="5">
        <f>TITRES_STAT!D974</f>
        <v>1.36</v>
      </c>
      <c r="C971" s="2">
        <f t="shared" si="84"/>
        <v>1.637389485082875</v>
      </c>
      <c r="D971" s="2">
        <f t="shared" si="86"/>
        <v>1.500034246948845</v>
      </c>
      <c r="E971" s="2">
        <f t="shared" si="85"/>
        <v>0.13735523813402994</v>
      </c>
      <c r="F971" s="2">
        <f t="shared" si="89"/>
        <v>9.0862804277391906E-2</v>
      </c>
      <c r="G971" s="2">
        <f t="shared" si="87"/>
        <v>4.6492433856638038E-2</v>
      </c>
      <c r="H971" s="2" t="str">
        <f t="shared" si="88"/>
        <v>Sell</v>
      </c>
    </row>
    <row r="972" spans="1:8" ht="13.5" x14ac:dyDescent="0.25">
      <c r="A972" s="3">
        <f>TITRES_STAT!B975</f>
        <v>44123</v>
      </c>
      <c r="B972" s="5">
        <f>TITRES_STAT!D975</f>
        <v>1.37</v>
      </c>
      <c r="C972" s="2">
        <f t="shared" si="84"/>
        <v>1.6285603335316636</v>
      </c>
      <c r="D972" s="2">
        <f t="shared" si="86"/>
        <v>1.4904020805081899</v>
      </c>
      <c r="E972" s="2">
        <f t="shared" si="85"/>
        <v>0.13815825302347373</v>
      </c>
      <c r="F972" s="2">
        <f t="shared" si="89"/>
        <v>0.10032189402660828</v>
      </c>
      <c r="G972" s="2">
        <f t="shared" si="87"/>
        <v>3.7836358996865452E-2</v>
      </c>
      <c r="H972" s="2" t="str">
        <f t="shared" si="88"/>
        <v>Sell</v>
      </c>
    </row>
    <row r="973" spans="1:8" ht="13.5" x14ac:dyDescent="0.25">
      <c r="A973" s="3">
        <f>TITRES_STAT!B976</f>
        <v>44124</v>
      </c>
      <c r="B973" s="5">
        <f>TITRES_STAT!D976</f>
        <v>1.43</v>
      </c>
      <c r="C973" s="2">
        <f t="shared" si="84"/>
        <v>1.6103202822191001</v>
      </c>
      <c r="D973" s="2">
        <f t="shared" si="86"/>
        <v>1.4859278523223982</v>
      </c>
      <c r="E973" s="2">
        <f t="shared" si="85"/>
        <v>0.12439242989670185</v>
      </c>
      <c r="F973" s="2">
        <f t="shared" si="89"/>
        <v>0.10513600120062699</v>
      </c>
      <c r="G973" s="2">
        <f t="shared" si="87"/>
        <v>1.9256428696074857E-2</v>
      </c>
      <c r="H973" s="2" t="str">
        <f t="shared" si="88"/>
        <v>Sell</v>
      </c>
    </row>
    <row r="974" spans="1:8" ht="13.5" x14ac:dyDescent="0.25">
      <c r="A974" s="3">
        <f>TITRES_STAT!B977</f>
        <v>44125</v>
      </c>
      <c r="B974" s="5">
        <f>TITRES_STAT!D977</f>
        <v>1.47</v>
      </c>
      <c r="C974" s="2">
        <f t="shared" si="84"/>
        <v>1.5856556234161616</v>
      </c>
      <c r="D974" s="2">
        <f t="shared" si="86"/>
        <v>1.4847480114096279</v>
      </c>
      <c r="E974" s="2">
        <f t="shared" si="85"/>
        <v>0.10090761200653375</v>
      </c>
      <c r="F974" s="2">
        <f t="shared" si="89"/>
        <v>0.10429032336180835</v>
      </c>
      <c r="G974" s="2">
        <f t="shared" si="87"/>
        <v>-3.382711355274598E-3</v>
      </c>
      <c r="H974" s="2" t="str">
        <f t="shared" si="88"/>
        <v>Hold</v>
      </c>
    </row>
    <row r="975" spans="1:8" ht="13.5" x14ac:dyDescent="0.25">
      <c r="A975" s="3">
        <f>TITRES_STAT!B978</f>
        <v>44126</v>
      </c>
      <c r="B975" s="5">
        <f>TITRES_STAT!D978</f>
        <v>1.51</v>
      </c>
      <c r="C975" s="2">
        <f t="shared" ref="C975:C1038" si="90">$C$4*B965+C974*(1-$C$4)</f>
        <v>1.5555547582752136</v>
      </c>
      <c r="D975" s="2">
        <f t="shared" si="86"/>
        <v>1.4866185290829887</v>
      </c>
      <c r="E975" s="2">
        <f t="shared" si="85"/>
        <v>6.8936229192224863E-2</v>
      </c>
      <c r="F975" s="2">
        <f t="shared" si="89"/>
        <v>9.7219504527891659E-2</v>
      </c>
      <c r="G975" s="2">
        <f t="shared" si="87"/>
        <v>-2.8283275335666797E-2</v>
      </c>
      <c r="H975" s="2" t="str">
        <f t="shared" si="88"/>
        <v>Hold</v>
      </c>
    </row>
    <row r="976" spans="1:8" ht="13.5" x14ac:dyDescent="0.25">
      <c r="A976" s="3">
        <f>TITRES_STAT!B979</f>
        <v>44127</v>
      </c>
      <c r="B976" s="5">
        <f>TITRES_STAT!D979</f>
        <v>1.59</v>
      </c>
      <c r="C976" s="2">
        <f t="shared" si="90"/>
        <v>1.5208540262328731</v>
      </c>
      <c r="D976" s="2">
        <f t="shared" si="86"/>
        <v>1.4942764158175821</v>
      </c>
      <c r="E976" s="2">
        <f t="shared" si="85"/>
        <v>2.6577610415291053E-2</v>
      </c>
      <c r="F976" s="2">
        <f t="shared" si="89"/>
        <v>8.3091125705371555E-2</v>
      </c>
      <c r="G976" s="2">
        <f t="shared" si="87"/>
        <v>-5.6513515290080502E-2</v>
      </c>
      <c r="H976" s="2" t="str">
        <f t="shared" si="88"/>
        <v>Hold</v>
      </c>
    </row>
    <row r="977" spans="1:8" ht="13.5" x14ac:dyDescent="0.25">
      <c r="A977" s="3">
        <f>TITRES_STAT!B980</f>
        <v>44130</v>
      </c>
      <c r="B977" s="5">
        <f>TITRES_STAT!D980</f>
        <v>1.62</v>
      </c>
      <c r="C977" s="2">
        <f t="shared" si="90"/>
        <v>1.4914918683508926</v>
      </c>
      <c r="D977" s="2">
        <f t="shared" si="86"/>
        <v>1.5035892739051686</v>
      </c>
      <c r="E977" s="2">
        <f t="shared" si="85"/>
        <v>-1.2097405554275964E-2</v>
      </c>
      <c r="F977" s="2">
        <f t="shared" si="89"/>
        <v>6.4053419453442062E-2</v>
      </c>
      <c r="G977" s="2">
        <f t="shared" si="87"/>
        <v>-7.6150825007718026E-2</v>
      </c>
      <c r="H977" s="2" t="str">
        <f t="shared" si="88"/>
        <v>Hold</v>
      </c>
    </row>
    <row r="978" spans="1:8" ht="13.5" x14ac:dyDescent="0.25">
      <c r="A978" s="3">
        <f>TITRES_STAT!B981</f>
        <v>44131</v>
      </c>
      <c r="B978" s="5">
        <f>TITRES_STAT!D981</f>
        <v>1.62</v>
      </c>
      <c r="C978" s="2">
        <f t="shared" si="90"/>
        <v>1.4712623501430631</v>
      </c>
      <c r="D978" s="2">
        <f t="shared" si="86"/>
        <v>1.5122122906529341</v>
      </c>
      <c r="E978" s="2">
        <f t="shared" si="85"/>
        <v>-4.0949940509870997E-2</v>
      </c>
      <c r="F978" s="2">
        <f t="shared" si="89"/>
        <v>4.3052747460779452E-2</v>
      </c>
      <c r="G978" s="2">
        <f t="shared" si="87"/>
        <v>-8.4002687970650441E-2</v>
      </c>
      <c r="H978" s="2" t="str">
        <f t="shared" si="88"/>
        <v>Hold</v>
      </c>
    </row>
    <row r="979" spans="1:8" ht="13.5" x14ac:dyDescent="0.25">
      <c r="A979" s="3">
        <f>TITRES_STAT!B982</f>
        <v>44132</v>
      </c>
      <c r="B979" s="5">
        <f>TITRES_STAT!D982</f>
        <v>1.62</v>
      </c>
      <c r="C979" s="2">
        <f t="shared" si="90"/>
        <v>1.4449142962748995</v>
      </c>
      <c r="D979" s="2">
        <f t="shared" si="86"/>
        <v>1.5201965654193832</v>
      </c>
      <c r="E979" s="2">
        <f t="shared" si="85"/>
        <v>-7.528226914448366E-2</v>
      </c>
      <c r="F979" s="2">
        <f t="shared" si="89"/>
        <v>1.9385744139726831E-2</v>
      </c>
      <c r="G979" s="2">
        <f t="shared" si="87"/>
        <v>-9.4668013284210484E-2</v>
      </c>
      <c r="H979" s="2" t="str">
        <f t="shared" si="88"/>
        <v>Hold</v>
      </c>
    </row>
    <row r="980" spans="1:8" ht="13.5" x14ac:dyDescent="0.25">
      <c r="A980" s="3">
        <f>TITRES_STAT!B983</f>
        <v>44134</v>
      </c>
      <c r="B980" s="5">
        <f>TITRES_STAT!D983</f>
        <v>1.62</v>
      </c>
      <c r="C980" s="2">
        <f t="shared" si="90"/>
        <v>1.4226197891556842</v>
      </c>
      <c r="D980" s="2">
        <f t="shared" si="86"/>
        <v>1.5275894124253546</v>
      </c>
      <c r="E980" s="2">
        <f t="shared" si="85"/>
        <v>-0.10496962326967041</v>
      </c>
      <c r="F980" s="2">
        <f t="shared" si="89"/>
        <v>-5.4853293421526193E-3</v>
      </c>
      <c r="G980" s="2">
        <f t="shared" si="87"/>
        <v>-9.9484293927517786E-2</v>
      </c>
      <c r="H980" s="2" t="str">
        <f t="shared" si="88"/>
        <v>Hold</v>
      </c>
    </row>
    <row r="981" spans="1:8" ht="13.5" x14ac:dyDescent="0.25">
      <c r="A981" s="3">
        <f>TITRES_STAT!B984</f>
        <v>44137</v>
      </c>
      <c r="B981" s="5">
        <f>TITRES_STAT!D984</f>
        <v>1.65</v>
      </c>
      <c r="C981" s="2">
        <f t="shared" si="90"/>
        <v>1.4129859754394252</v>
      </c>
      <c r="D981" s="2">
        <f t="shared" si="86"/>
        <v>1.5366568633568098</v>
      </c>
      <c r="E981" s="2">
        <f t="shared" si="85"/>
        <v>-0.12367088791738468</v>
      </c>
      <c r="F981" s="2">
        <f t="shared" si="89"/>
        <v>-2.9122441057199033E-2</v>
      </c>
      <c r="G981" s="2">
        <f t="shared" si="87"/>
        <v>-9.4548446860185639E-2</v>
      </c>
      <c r="H981" s="2" t="str">
        <f t="shared" si="88"/>
        <v>Hold</v>
      </c>
    </row>
    <row r="982" spans="1:8" ht="13.5" x14ac:dyDescent="0.25">
      <c r="A982" s="3">
        <f>TITRES_STAT!B985</f>
        <v>44138</v>
      </c>
      <c r="B982" s="5">
        <f>TITRES_STAT!D985</f>
        <v>1.65</v>
      </c>
      <c r="C982" s="2">
        <f t="shared" si="90"/>
        <v>1.4063727484487445</v>
      </c>
      <c r="D982" s="2">
        <f t="shared" si="86"/>
        <v>1.5450526512563054</v>
      </c>
      <c r="E982" s="2">
        <f t="shared" si="85"/>
        <v>-0.13867990280756093</v>
      </c>
      <c r="F982" s="2">
        <f t="shared" si="89"/>
        <v>-5.1033933407271415E-2</v>
      </c>
      <c r="G982" s="2">
        <f t="shared" si="87"/>
        <v>-8.7645969400289514E-2</v>
      </c>
      <c r="H982" s="2" t="str">
        <f t="shared" si="88"/>
        <v>Hold</v>
      </c>
    </row>
    <row r="983" spans="1:8" ht="13.5" x14ac:dyDescent="0.25">
      <c r="A983" s="3">
        <f>TITRES_STAT!B986</f>
        <v>44139</v>
      </c>
      <c r="B983" s="5">
        <f>TITRES_STAT!D986</f>
        <v>1.65</v>
      </c>
      <c r="C983" s="2">
        <f t="shared" si="90"/>
        <v>1.4100077102258606</v>
      </c>
      <c r="D983" s="2">
        <f t="shared" si="86"/>
        <v>1.5528265289410235</v>
      </c>
      <c r="E983" s="2">
        <f t="shared" si="85"/>
        <v>-0.14281881871516289</v>
      </c>
      <c r="F983" s="2">
        <f t="shared" si="89"/>
        <v>-6.9390910468849709E-2</v>
      </c>
      <c r="G983" s="2">
        <f t="shared" si="87"/>
        <v>-7.3427908246313178E-2</v>
      </c>
      <c r="H983" s="2" t="str">
        <f t="shared" si="88"/>
        <v>Hold</v>
      </c>
    </row>
    <row r="984" spans="1:8" ht="13.5" x14ac:dyDescent="0.25">
      <c r="A984" s="3">
        <f>TITRES_STAT!B987</f>
        <v>44140</v>
      </c>
      <c r="B984" s="5">
        <f>TITRES_STAT!D987</f>
        <v>1.63</v>
      </c>
      <c r="C984" s="2">
        <f t="shared" si="90"/>
        <v>1.4192372932680359</v>
      </c>
      <c r="D984" s="2">
        <f t="shared" si="86"/>
        <v>1.5585430823527995</v>
      </c>
      <c r="E984" s="2">
        <f t="shared" si="85"/>
        <v>-0.13930578908476354</v>
      </c>
      <c r="F984" s="2">
        <f t="shared" si="89"/>
        <v>-8.3373886192032481E-2</v>
      </c>
      <c r="G984" s="2">
        <f t="shared" si="87"/>
        <v>-5.5931902892731061E-2</v>
      </c>
      <c r="H984" s="2" t="str">
        <f t="shared" si="88"/>
        <v>Hold</v>
      </c>
    </row>
    <row r="985" spans="1:8" ht="13.5" x14ac:dyDescent="0.25">
      <c r="A985" s="3">
        <f>TITRES_STAT!B988</f>
        <v>44141</v>
      </c>
      <c r="B985" s="5">
        <f>TITRES_STAT!D988</f>
        <v>1.63</v>
      </c>
      <c r="C985" s="2">
        <f t="shared" si="90"/>
        <v>1.4332007866114149</v>
      </c>
      <c r="D985" s="2">
        <f t="shared" si="86"/>
        <v>1.5638361873637032</v>
      </c>
      <c r="E985" s="2">
        <f t="shared" si="85"/>
        <v>-0.1306354007522883</v>
      </c>
      <c r="F985" s="2">
        <f t="shared" si="89"/>
        <v>-9.2826189104083648E-2</v>
      </c>
      <c r="G985" s="2">
        <f t="shared" si="87"/>
        <v>-3.7809211648204652E-2</v>
      </c>
      <c r="H985" s="2" t="str">
        <f t="shared" si="88"/>
        <v>Hold</v>
      </c>
    </row>
    <row r="986" spans="1:8" ht="13.5" x14ac:dyDescent="0.25">
      <c r="A986" s="3">
        <f>TITRES_STAT!B989</f>
        <v>44144</v>
      </c>
      <c r="B986" s="5">
        <f>TITRES_STAT!D989</f>
        <v>1.63</v>
      </c>
      <c r="C986" s="2">
        <f t="shared" si="90"/>
        <v>1.4573237425173511</v>
      </c>
      <c r="D986" s="2">
        <f t="shared" si="86"/>
        <v>1.5687372105219475</v>
      </c>
      <c r="E986" s="2">
        <f t="shared" si="85"/>
        <v>-0.11141346800459639</v>
      </c>
      <c r="F986" s="2">
        <f t="shared" si="89"/>
        <v>-9.6543644884186194E-2</v>
      </c>
      <c r="G986" s="2">
        <f t="shared" si="87"/>
        <v>-1.48698231204102E-2</v>
      </c>
      <c r="H986" s="2" t="str">
        <f t="shared" si="88"/>
        <v>Hold</v>
      </c>
    </row>
    <row r="987" spans="1:8" ht="13.5" x14ac:dyDescent="0.25">
      <c r="A987" s="3">
        <f>TITRES_STAT!B990</f>
        <v>44145</v>
      </c>
      <c r="B987" s="5">
        <f>TITRES_STAT!D990</f>
        <v>1.63</v>
      </c>
      <c r="C987" s="2">
        <f t="shared" si="90"/>
        <v>1.4823508590531431</v>
      </c>
      <c r="D987" s="2">
        <f t="shared" si="86"/>
        <v>1.5732751949277293</v>
      </c>
      <c r="E987" s="2">
        <f t="shared" si="85"/>
        <v>-9.0924335874586149E-2</v>
      </c>
      <c r="F987" s="2">
        <f t="shared" si="89"/>
        <v>-9.5419783082266188E-2</v>
      </c>
      <c r="G987" s="2">
        <f t="shared" si="87"/>
        <v>4.4954472076800395E-3</v>
      </c>
      <c r="H987" s="2" t="str">
        <f t="shared" si="88"/>
        <v>Sell</v>
      </c>
    </row>
    <row r="988" spans="1:8" ht="13.5" x14ac:dyDescent="0.25">
      <c r="A988" s="3">
        <f>TITRES_STAT!B991</f>
        <v>44146</v>
      </c>
      <c r="B988" s="5">
        <f>TITRES_STAT!D991</f>
        <v>1.63</v>
      </c>
      <c r="C988" s="2">
        <f t="shared" si="90"/>
        <v>1.5035276499680443</v>
      </c>
      <c r="D988" s="2">
        <f t="shared" si="86"/>
        <v>1.5774770323404901</v>
      </c>
      <c r="E988" s="2">
        <f t="shared" ref="E988:E1051" si="91">C988-D988</f>
        <v>-7.3949382372445749E-2</v>
      </c>
      <c r="F988" s="2">
        <f t="shared" si="89"/>
        <v>-9.1125702940302103E-2</v>
      </c>
      <c r="G988" s="2">
        <f t="shared" si="87"/>
        <v>1.7176320567856354E-2</v>
      </c>
      <c r="H988" s="2" t="str">
        <f t="shared" si="88"/>
        <v>Sell</v>
      </c>
    </row>
    <row r="989" spans="1:8" ht="13.5" x14ac:dyDescent="0.25">
      <c r="A989" s="3">
        <f>TITRES_STAT!B992</f>
        <v>44147</v>
      </c>
      <c r="B989" s="5">
        <f>TITRES_STAT!D992</f>
        <v>1.63</v>
      </c>
      <c r="C989" s="2">
        <f t="shared" si="90"/>
        <v>1.5214464730498838</v>
      </c>
      <c r="D989" s="2">
        <f t="shared" ref="D989:D1052" si="92">$D$4*B989+(1-$D$4)*D988</f>
        <v>1.5813676225374909</v>
      </c>
      <c r="E989" s="2">
        <f t="shared" si="91"/>
        <v>-5.9921149487607073E-2</v>
      </c>
      <c r="F989" s="2">
        <f t="shared" si="89"/>
        <v>-8.48847922497631E-2</v>
      </c>
      <c r="G989" s="2">
        <f t="shared" si="87"/>
        <v>2.4963642762156027E-2</v>
      </c>
      <c r="H989" s="2" t="str">
        <f t="shared" si="88"/>
        <v>Sell</v>
      </c>
    </row>
    <row r="990" spans="1:8" ht="13.5" x14ac:dyDescent="0.25">
      <c r="A990" s="3">
        <f>TITRES_STAT!B993</f>
        <v>44148</v>
      </c>
      <c r="B990" s="5">
        <f>TITRES_STAT!D993</f>
        <v>1.63</v>
      </c>
      <c r="C990" s="2">
        <f t="shared" si="90"/>
        <v>1.5366085541191326</v>
      </c>
      <c r="D990" s="2">
        <f t="shared" si="92"/>
        <v>1.5849700208680473</v>
      </c>
      <c r="E990" s="2">
        <f t="shared" si="91"/>
        <v>-4.8361466748914728E-2</v>
      </c>
      <c r="F990" s="2">
        <f t="shared" si="89"/>
        <v>-7.7580127149593434E-2</v>
      </c>
      <c r="G990" s="2">
        <f t="shared" si="87"/>
        <v>2.9218660400678706E-2</v>
      </c>
      <c r="H990" s="2" t="str">
        <f t="shared" si="88"/>
        <v>Sell</v>
      </c>
    </row>
    <row r="991" spans="1:8" ht="13.5" x14ac:dyDescent="0.25">
      <c r="A991" s="3">
        <f>TITRES_STAT!B994</f>
        <v>44151</v>
      </c>
      <c r="B991" s="5">
        <f>TITRES_STAT!D994</f>
        <v>1.63</v>
      </c>
      <c r="C991" s="2">
        <f t="shared" si="90"/>
        <v>1.5540533919469584</v>
      </c>
      <c r="D991" s="2">
        <f t="shared" si="92"/>
        <v>1.5883055748778216</v>
      </c>
      <c r="E991" s="2">
        <f t="shared" si="91"/>
        <v>-3.4252182930863295E-2</v>
      </c>
      <c r="F991" s="2">
        <f t="shared" si="89"/>
        <v>-6.89145383058474E-2</v>
      </c>
      <c r="G991" s="2">
        <f t="shared" si="87"/>
        <v>3.4662355374984105E-2</v>
      </c>
      <c r="H991" s="2" t="str">
        <f t="shared" si="88"/>
        <v>Sell</v>
      </c>
    </row>
    <row r="992" spans="1:8" ht="13.5" x14ac:dyDescent="0.25">
      <c r="A992" s="3">
        <f>TITRES_STAT!B995</f>
        <v>44152</v>
      </c>
      <c r="B992" s="5">
        <f>TITRES_STAT!D995</f>
        <v>1.63</v>
      </c>
      <c r="C992" s="2">
        <f t="shared" si="90"/>
        <v>1.5688144085705031</v>
      </c>
      <c r="D992" s="2">
        <f t="shared" si="92"/>
        <v>1.5913940508127979</v>
      </c>
      <c r="E992" s="2">
        <f t="shared" si="91"/>
        <v>-2.2579642242294806E-2</v>
      </c>
      <c r="F992" s="2">
        <f t="shared" si="89"/>
        <v>-5.9647559093136883E-2</v>
      </c>
      <c r="G992" s="2">
        <f t="shared" si="87"/>
        <v>3.7067916850842077E-2</v>
      </c>
      <c r="H992" s="2" t="str">
        <f t="shared" si="88"/>
        <v>Sell</v>
      </c>
    </row>
    <row r="993" spans="1:8" ht="13.5" x14ac:dyDescent="0.25">
      <c r="A993" s="3">
        <f>TITRES_STAT!B996</f>
        <v>44153</v>
      </c>
      <c r="B993" s="5">
        <f>TITRES_STAT!D996</f>
        <v>1.63</v>
      </c>
      <c r="C993" s="2">
        <f t="shared" si="90"/>
        <v>1.5813044995596566</v>
      </c>
      <c r="D993" s="2">
        <f t="shared" si="92"/>
        <v>1.5942537507525907</v>
      </c>
      <c r="E993" s="2">
        <f t="shared" si="91"/>
        <v>-1.2949251192934108E-2</v>
      </c>
      <c r="F993" s="2">
        <f t="shared" si="89"/>
        <v>-5.0307897513096334E-2</v>
      </c>
      <c r="G993" s="2">
        <f t="shared" si="87"/>
        <v>3.7358646320162225E-2</v>
      </c>
      <c r="H993" s="2" t="str">
        <f t="shared" si="88"/>
        <v>Sell</v>
      </c>
    </row>
    <row r="994" spans="1:8" ht="13.5" x14ac:dyDescent="0.25">
      <c r="A994" s="3">
        <f>TITRES_STAT!B997</f>
        <v>44154</v>
      </c>
      <c r="B994" s="5">
        <f>TITRES_STAT!D997</f>
        <v>1.59</v>
      </c>
      <c r="C994" s="2">
        <f t="shared" si="90"/>
        <v>1.5887961150120171</v>
      </c>
      <c r="D994" s="2">
        <f t="shared" si="92"/>
        <v>1.5939386581042507</v>
      </c>
      <c r="E994" s="2">
        <f t="shared" si="91"/>
        <v>-5.1425430922336091E-3</v>
      </c>
      <c r="F994" s="2">
        <f t="shared" si="89"/>
        <v>-4.1274826628923789E-2</v>
      </c>
      <c r="G994" s="2">
        <f t="shared" si="87"/>
        <v>3.613228353669018E-2</v>
      </c>
      <c r="H994" s="2" t="str">
        <f t="shared" si="88"/>
        <v>Sell</v>
      </c>
    </row>
    <row r="995" spans="1:8" ht="13.5" x14ac:dyDescent="0.25">
      <c r="A995" s="3">
        <f>TITRES_STAT!B998</f>
        <v>44155</v>
      </c>
      <c r="B995" s="5">
        <f>TITRES_STAT!D998</f>
        <v>1.63</v>
      </c>
      <c r="C995" s="2">
        <f t="shared" si="90"/>
        <v>1.5951351742409376</v>
      </c>
      <c r="D995" s="2">
        <f t="shared" si="92"/>
        <v>1.5966098686150469</v>
      </c>
      <c r="E995" s="2">
        <f t="shared" si="91"/>
        <v>-1.4746943741092977E-3</v>
      </c>
      <c r="F995" s="2">
        <f t="shared" si="89"/>
        <v>-3.3314800177960895E-2</v>
      </c>
      <c r="G995" s="2">
        <f t="shared" si="87"/>
        <v>3.1840105803851597E-2</v>
      </c>
      <c r="H995" s="2" t="str">
        <f t="shared" si="88"/>
        <v>Sell</v>
      </c>
    </row>
    <row r="996" spans="1:8" ht="13.5" x14ac:dyDescent="0.25">
      <c r="A996" s="3">
        <f>TITRES_STAT!B999</f>
        <v>44158</v>
      </c>
      <c r="B996" s="5">
        <f>TITRES_STAT!D999</f>
        <v>1.63</v>
      </c>
      <c r="C996" s="2">
        <f t="shared" si="90"/>
        <v>1.6004989935884857</v>
      </c>
      <c r="D996" s="2">
        <f t="shared" si="92"/>
        <v>1.5990832116805991</v>
      </c>
      <c r="E996" s="2">
        <f t="shared" si="91"/>
        <v>1.4157819078866041E-3</v>
      </c>
      <c r="F996" s="2">
        <f t="shared" si="89"/>
        <v>-2.6368683760791396E-2</v>
      </c>
      <c r="G996" s="2">
        <f t="shared" ref="G996:G1059" si="93">E996-F996</f>
        <v>2.7784465668678E-2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44159</v>
      </c>
      <c r="B997" s="5">
        <f>TITRES_STAT!D1000</f>
        <v>1.63</v>
      </c>
      <c r="C997" s="2">
        <f t="shared" si="90"/>
        <v>1.6050376099594876</v>
      </c>
      <c r="D997" s="2">
        <f t="shared" si="92"/>
        <v>1.601373344148703</v>
      </c>
      <c r="E997" s="2">
        <f t="shared" si="91"/>
        <v>3.664265810784606E-3</v>
      </c>
      <c r="F997" s="2">
        <f t="shared" ref="F997:F1060" si="95">(E997*(2/(10)))+((1-(2/10))*F996)</f>
        <v>-2.0362093846476196E-2</v>
      </c>
      <c r="G997" s="2">
        <f t="shared" si="93"/>
        <v>2.4026359657260802E-2</v>
      </c>
      <c r="H997" s="2" t="str">
        <f t="shared" si="94"/>
        <v>Sell</v>
      </c>
    </row>
    <row r="998" spans="1:8" ht="13.5" x14ac:dyDescent="0.25">
      <c r="A998" s="3">
        <f>TITRES_STAT!B1001</f>
        <v>44160</v>
      </c>
      <c r="B998" s="5">
        <f>TITRES_STAT!D1001</f>
        <v>1.63</v>
      </c>
      <c r="C998" s="2">
        <f t="shared" si="90"/>
        <v>1.608877977658028</v>
      </c>
      <c r="D998" s="2">
        <f t="shared" si="92"/>
        <v>1.6034938371747252</v>
      </c>
      <c r="E998" s="2">
        <f t="shared" si="91"/>
        <v>5.3841404833028239E-3</v>
      </c>
      <c r="F998" s="2">
        <f t="shared" si="95"/>
        <v>-1.5212846980520391E-2</v>
      </c>
      <c r="G998" s="2">
        <f t="shared" si="93"/>
        <v>2.0596987463823213E-2</v>
      </c>
      <c r="H998" s="2" t="str">
        <f t="shared" si="94"/>
        <v>Sell</v>
      </c>
    </row>
    <row r="999" spans="1:8" ht="13.5" x14ac:dyDescent="0.25">
      <c r="A999" s="3">
        <f>TITRES_STAT!B1002</f>
        <v>44161</v>
      </c>
      <c r="B999" s="5">
        <f>TITRES_STAT!D1002</f>
        <v>1.63</v>
      </c>
      <c r="C999" s="2">
        <f t="shared" si="90"/>
        <v>1.6121275195567928</v>
      </c>
      <c r="D999" s="2">
        <f t="shared" si="92"/>
        <v>1.6054572566432641</v>
      </c>
      <c r="E999" s="2">
        <f t="shared" si="91"/>
        <v>6.6702629135286795E-3</v>
      </c>
      <c r="F999" s="2">
        <f t="shared" si="95"/>
        <v>-1.0836225001710578E-2</v>
      </c>
      <c r="G999" s="2">
        <f t="shared" si="93"/>
        <v>1.7506487915239257E-2</v>
      </c>
      <c r="H999" s="2" t="str">
        <f t="shared" si="94"/>
        <v>Sell</v>
      </c>
    </row>
    <row r="1000" spans="1:8" ht="13.5" x14ac:dyDescent="0.25">
      <c r="A1000" s="3">
        <f>TITRES_STAT!B1003</f>
        <v>44162</v>
      </c>
      <c r="B1000" s="5">
        <f>TITRES_STAT!D1003</f>
        <v>1.63</v>
      </c>
      <c r="C1000" s="2">
        <f t="shared" si="90"/>
        <v>1.6148771319326709</v>
      </c>
      <c r="D1000" s="2">
        <f t="shared" si="92"/>
        <v>1.607275237632652</v>
      </c>
      <c r="E1000" s="2">
        <f t="shared" si="91"/>
        <v>7.6018943000188965E-3</v>
      </c>
      <c r="F1000" s="2">
        <f t="shared" si="95"/>
        <v>-7.1486011413646831E-3</v>
      </c>
      <c r="G1000" s="2">
        <f t="shared" si="93"/>
        <v>1.475049544138358E-2</v>
      </c>
      <c r="H1000" s="2" t="str">
        <f t="shared" si="94"/>
        <v>Sell</v>
      </c>
    </row>
    <row r="1001" spans="1:8" ht="13.5" x14ac:dyDescent="0.25">
      <c r="A1001" s="3">
        <f>TITRES_STAT!B1004</f>
        <v>44165</v>
      </c>
      <c r="B1001" s="5">
        <f>TITRES_STAT!D1004</f>
        <v>1.63</v>
      </c>
      <c r="C1001" s="2">
        <f t="shared" si="90"/>
        <v>1.6172037270199522</v>
      </c>
      <c r="D1001" s="2">
        <f t="shared" si="92"/>
        <v>1.6089585533635669</v>
      </c>
      <c r="E1001" s="2">
        <f t="shared" si="91"/>
        <v>8.2451736563853295E-3</v>
      </c>
      <c r="F1001" s="2">
        <f t="shared" si="95"/>
        <v>-4.0698461818146816E-3</v>
      </c>
      <c r="G1001" s="2">
        <f t="shared" si="93"/>
        <v>1.2315019838200011E-2</v>
      </c>
      <c r="H1001" s="2" t="str">
        <f t="shared" si="94"/>
        <v>Sell</v>
      </c>
    </row>
    <row r="1002" spans="1:8" ht="13.5" x14ac:dyDescent="0.25">
      <c r="A1002" s="3">
        <f>TITRES_STAT!B1005</f>
        <v>44166</v>
      </c>
      <c r="B1002" s="5">
        <f>TITRES_STAT!D1005</f>
        <v>1.63</v>
      </c>
      <c r="C1002" s="2">
        <f t="shared" si="90"/>
        <v>1.619172384401498</v>
      </c>
      <c r="D1002" s="2">
        <f t="shared" si="92"/>
        <v>1.6105171790403399</v>
      </c>
      <c r="E1002" s="2">
        <f t="shared" si="91"/>
        <v>8.6552053611581581E-3</v>
      </c>
      <c r="F1002" s="2">
        <f t="shared" si="95"/>
        <v>-1.5248358732201138E-3</v>
      </c>
      <c r="G1002" s="2">
        <f t="shared" si="93"/>
        <v>1.0180041234378271E-2</v>
      </c>
      <c r="H1002" s="2" t="str">
        <f t="shared" si="94"/>
        <v>Sell</v>
      </c>
    </row>
    <row r="1003" spans="1:8" ht="13.5" x14ac:dyDescent="0.25">
      <c r="A1003" s="3">
        <f>TITRES_STAT!B1006</f>
        <v>44167</v>
      </c>
      <c r="B1003" s="5">
        <f>TITRES_STAT!D1006</f>
        <v>1.63</v>
      </c>
      <c r="C1003" s="2">
        <f t="shared" si="90"/>
        <v>1.620838171416652</v>
      </c>
      <c r="D1003" s="2">
        <f t="shared" si="92"/>
        <v>1.6119603509632778</v>
      </c>
      <c r="E1003" s="2">
        <f t="shared" si="91"/>
        <v>8.8778204533741523E-3</v>
      </c>
      <c r="F1003" s="2">
        <f t="shared" si="95"/>
        <v>5.5569539209873947E-4</v>
      </c>
      <c r="G1003" s="2">
        <f t="shared" si="93"/>
        <v>8.3221250612754132E-3</v>
      </c>
      <c r="H1003" s="2" t="str">
        <f t="shared" si="94"/>
        <v>Sell</v>
      </c>
    </row>
    <row r="1004" spans="1:8" ht="13.5" x14ac:dyDescent="0.25">
      <c r="A1004" s="3">
        <f>TITRES_STAT!B1007</f>
        <v>44168</v>
      </c>
      <c r="B1004" s="5">
        <f>TITRES_STAT!D1007</f>
        <v>1.63</v>
      </c>
      <c r="C1004" s="2">
        <f t="shared" si="90"/>
        <v>1.6160938373525517</v>
      </c>
      <c r="D1004" s="2">
        <f t="shared" si="92"/>
        <v>1.6132966212622943</v>
      </c>
      <c r="E1004" s="2">
        <f t="shared" si="91"/>
        <v>2.7972160902574039E-3</v>
      </c>
      <c r="F1004" s="2">
        <f t="shared" si="95"/>
        <v>1.0039995317304724E-3</v>
      </c>
      <c r="G1004" s="2">
        <f t="shared" si="93"/>
        <v>1.7932165585269316E-3</v>
      </c>
      <c r="H1004" s="2" t="str">
        <f t="shared" si="94"/>
        <v>Sell</v>
      </c>
    </row>
    <row r="1005" spans="1:8" ht="13.5" x14ac:dyDescent="0.25">
      <c r="A1005" s="3">
        <f>TITRES_STAT!B1008</f>
        <v>44169</v>
      </c>
      <c r="B1005" s="5">
        <f>TITRES_STAT!D1008</f>
        <v>1.63</v>
      </c>
      <c r="C1005" s="2">
        <f t="shared" si="90"/>
        <v>1.6182332469906209</v>
      </c>
      <c r="D1005" s="2">
        <f t="shared" si="92"/>
        <v>1.6145339085761985</v>
      </c>
      <c r="E1005" s="2">
        <f t="shared" si="91"/>
        <v>3.6993384144223818E-3</v>
      </c>
      <c r="F1005" s="2">
        <f t="shared" si="95"/>
        <v>1.5430673082688544E-3</v>
      </c>
      <c r="G1005" s="2">
        <f t="shared" si="93"/>
        <v>2.1562711061535273E-3</v>
      </c>
      <c r="H1005" s="2" t="str">
        <f t="shared" si="94"/>
        <v>Sell</v>
      </c>
    </row>
    <row r="1006" spans="1:8" ht="13.5" x14ac:dyDescent="0.25">
      <c r="A1006" s="3">
        <f>TITRES_STAT!B1009</f>
        <v>44172</v>
      </c>
      <c r="B1006" s="5">
        <f>TITRES_STAT!D1009</f>
        <v>1.63</v>
      </c>
      <c r="C1006" s="2">
        <f t="shared" si="90"/>
        <v>1.6200435166843716</v>
      </c>
      <c r="D1006" s="2">
        <f t="shared" si="92"/>
        <v>1.6156795449779617</v>
      </c>
      <c r="E1006" s="2">
        <f t="shared" si="91"/>
        <v>4.3639717064098971E-3</v>
      </c>
      <c r="F1006" s="2">
        <f t="shared" si="95"/>
        <v>2.1072481878970629E-3</v>
      </c>
      <c r="G1006" s="2">
        <f t="shared" si="93"/>
        <v>2.2567235185128342E-3</v>
      </c>
      <c r="H1006" s="2" t="str">
        <f t="shared" si="94"/>
        <v>Sell</v>
      </c>
    </row>
    <row r="1007" spans="1:8" ht="13.5" x14ac:dyDescent="0.25">
      <c r="A1007" s="3">
        <f>TITRES_STAT!B1010</f>
        <v>44173</v>
      </c>
      <c r="B1007" s="5">
        <f>TITRES_STAT!D1010</f>
        <v>1.62</v>
      </c>
      <c r="C1007" s="2">
        <f t="shared" si="90"/>
        <v>1.6215752833483146</v>
      </c>
      <c r="D1007" s="2">
        <f t="shared" si="92"/>
        <v>1.6159995786832977</v>
      </c>
      <c r="E1007" s="2">
        <f t="shared" si="91"/>
        <v>5.5757046650168895E-3</v>
      </c>
      <c r="F1007" s="2">
        <f t="shared" si="95"/>
        <v>2.8009394833210287E-3</v>
      </c>
      <c r="G1007" s="2">
        <f t="shared" si="93"/>
        <v>2.7747651816958608E-3</v>
      </c>
      <c r="H1007" s="2" t="str">
        <f t="shared" si="94"/>
        <v>Sell</v>
      </c>
    </row>
    <row r="1008" spans="1:8" ht="13.5" x14ac:dyDescent="0.25">
      <c r="A1008" s="3">
        <f>TITRES_STAT!B1011</f>
        <v>44174</v>
      </c>
      <c r="B1008" s="5">
        <f>TITRES_STAT!D1011</f>
        <v>1.62</v>
      </c>
      <c r="C1008" s="2">
        <f t="shared" si="90"/>
        <v>1.6228713936024199</v>
      </c>
      <c r="D1008" s="2">
        <f t="shared" si="92"/>
        <v>1.6162959061882387</v>
      </c>
      <c r="E1008" s="2">
        <f t="shared" si="91"/>
        <v>6.5754874141812358E-3</v>
      </c>
      <c r="F1008" s="2">
        <f t="shared" si="95"/>
        <v>3.55584906949307E-3</v>
      </c>
      <c r="G1008" s="2">
        <f t="shared" si="93"/>
        <v>3.0196383446881659E-3</v>
      </c>
      <c r="H1008" s="2" t="str">
        <f t="shared" si="94"/>
        <v>Sell</v>
      </c>
    </row>
    <row r="1009" spans="1:8" ht="13.5" x14ac:dyDescent="0.25">
      <c r="A1009" s="3">
        <f>TITRES_STAT!B1012</f>
        <v>44175</v>
      </c>
      <c r="B1009" s="5">
        <f>TITRES_STAT!D1012</f>
        <v>1.63</v>
      </c>
      <c r="C1009" s="2">
        <f t="shared" si="90"/>
        <v>1.6239681022789707</v>
      </c>
      <c r="D1009" s="2">
        <f t="shared" si="92"/>
        <v>1.6173110242483693</v>
      </c>
      <c r="E1009" s="2">
        <f t="shared" si="91"/>
        <v>6.6570780306014488E-3</v>
      </c>
      <c r="F1009" s="2">
        <f t="shared" si="95"/>
        <v>4.1760948617147464E-3</v>
      </c>
      <c r="G1009" s="2">
        <f t="shared" si="93"/>
        <v>2.4809831688867023E-3</v>
      </c>
      <c r="H1009" s="2" t="str">
        <f t="shared" si="94"/>
        <v>Sell</v>
      </c>
    </row>
    <row r="1010" spans="1:8" ht="13.5" x14ac:dyDescent="0.25">
      <c r="A1010" s="3">
        <f>TITRES_STAT!B1013</f>
        <v>44176</v>
      </c>
      <c r="B1010" s="5">
        <f>TITRES_STAT!D1013</f>
        <v>1.7</v>
      </c>
      <c r="C1010" s="2">
        <f t="shared" si="90"/>
        <v>1.6248960865437443</v>
      </c>
      <c r="D1010" s="2">
        <f t="shared" si="92"/>
        <v>1.623436133563305</v>
      </c>
      <c r="E1010" s="2">
        <f t="shared" si="91"/>
        <v>1.4599529804393274E-3</v>
      </c>
      <c r="F1010" s="2">
        <f t="shared" si="95"/>
        <v>3.6328664854596627E-3</v>
      </c>
      <c r="G1010" s="2">
        <f t="shared" si="93"/>
        <v>-2.1729135050203353E-3</v>
      </c>
      <c r="H1010" s="2" t="str">
        <f t="shared" si="94"/>
        <v>Hold</v>
      </c>
    </row>
    <row r="1011" spans="1:8" ht="13.5" x14ac:dyDescent="0.25">
      <c r="A1011" s="3">
        <f>TITRES_STAT!B1014</f>
        <v>44179</v>
      </c>
      <c r="B1011" s="5">
        <f>TITRES_STAT!D1014</f>
        <v>1.77</v>
      </c>
      <c r="C1011" s="2">
        <f t="shared" si="90"/>
        <v>1.6256813039985527</v>
      </c>
      <c r="D1011" s="2">
        <f t="shared" si="92"/>
        <v>1.6342927162623195</v>
      </c>
      <c r="E1011" s="2">
        <f t="shared" si="91"/>
        <v>-8.6114122637668267E-3</v>
      </c>
      <c r="F1011" s="2">
        <f t="shared" si="95"/>
        <v>1.1840107356143647E-3</v>
      </c>
      <c r="G1011" s="2">
        <f t="shared" si="93"/>
        <v>-9.7954229993811905E-3</v>
      </c>
      <c r="H1011" s="2" t="str">
        <f t="shared" si="94"/>
        <v>Hold</v>
      </c>
    </row>
    <row r="1012" spans="1:8" ht="13.5" x14ac:dyDescent="0.25">
      <c r="A1012" s="3">
        <f>TITRES_STAT!B1015</f>
        <v>44180</v>
      </c>
      <c r="B1012" s="5">
        <f>TITRES_STAT!D1015</f>
        <v>1.87</v>
      </c>
      <c r="C1012" s="2">
        <f t="shared" si="90"/>
        <v>1.6263457187680062</v>
      </c>
      <c r="D1012" s="2">
        <f t="shared" si="92"/>
        <v>1.6517525150577033</v>
      </c>
      <c r="E1012" s="2">
        <f t="shared" si="91"/>
        <v>-2.5406796289697109E-2</v>
      </c>
      <c r="F1012" s="2">
        <f t="shared" si="95"/>
        <v>-4.1341506694479307E-3</v>
      </c>
      <c r="G1012" s="2">
        <f t="shared" si="93"/>
        <v>-2.1272645620249178E-2</v>
      </c>
      <c r="H1012" s="2" t="str">
        <f t="shared" si="94"/>
        <v>Hold</v>
      </c>
    </row>
    <row r="1013" spans="1:8" ht="13.5" x14ac:dyDescent="0.25">
      <c r="A1013" s="3">
        <f>TITRES_STAT!B1016</f>
        <v>44181</v>
      </c>
      <c r="B1013" s="5">
        <f>TITRES_STAT!D1016</f>
        <v>1.97</v>
      </c>
      <c r="C1013" s="2">
        <f t="shared" si="90"/>
        <v>1.6269079158806203</v>
      </c>
      <c r="D1013" s="2">
        <f t="shared" si="92"/>
        <v>1.6753264028312067</v>
      </c>
      <c r="E1013" s="2">
        <f t="shared" si="91"/>
        <v>-4.841848695058637E-2</v>
      </c>
      <c r="F1013" s="2">
        <f t="shared" si="95"/>
        <v>-1.299101792567562E-2</v>
      </c>
      <c r="G1013" s="2">
        <f t="shared" si="93"/>
        <v>-3.542746902491075E-2</v>
      </c>
      <c r="H1013" s="2" t="str">
        <f t="shared" si="94"/>
        <v>Hold</v>
      </c>
    </row>
    <row r="1014" spans="1:8" ht="13.5" x14ac:dyDescent="0.25">
      <c r="A1014" s="3">
        <f>TITRES_STAT!B1017</f>
        <v>44182</v>
      </c>
      <c r="B1014" s="5">
        <f>TITRES_STAT!D1017</f>
        <v>1.94</v>
      </c>
      <c r="C1014" s="2">
        <f t="shared" si="90"/>
        <v>1.6273836211297557</v>
      </c>
      <c r="D1014" s="2">
        <f t="shared" si="92"/>
        <v>1.6949318544733396</v>
      </c>
      <c r="E1014" s="2">
        <f t="shared" si="91"/>
        <v>-6.7548233343583952E-2</v>
      </c>
      <c r="F1014" s="2">
        <f t="shared" si="95"/>
        <v>-2.3902461009257289E-2</v>
      </c>
      <c r="G1014" s="2">
        <f t="shared" si="93"/>
        <v>-4.3645772334326663E-2</v>
      </c>
      <c r="H1014" s="2" t="str">
        <f t="shared" si="94"/>
        <v>Hold</v>
      </c>
    </row>
    <row r="1015" spans="1:8" ht="13.5" x14ac:dyDescent="0.25">
      <c r="A1015" s="3">
        <f>TITRES_STAT!B1018</f>
        <v>44183</v>
      </c>
      <c r="B1015" s="5">
        <f>TITRES_STAT!D1018</f>
        <v>1.94</v>
      </c>
      <c r="C1015" s="2">
        <f t="shared" si="90"/>
        <v>1.6277861409559469</v>
      </c>
      <c r="D1015" s="2">
        <f t="shared" si="92"/>
        <v>1.7130850504382773</v>
      </c>
      <c r="E1015" s="2">
        <f t="shared" si="91"/>
        <v>-8.5298909482330432E-2</v>
      </c>
      <c r="F1015" s="2">
        <f t="shared" si="95"/>
        <v>-3.6181750703871918E-2</v>
      </c>
      <c r="G1015" s="2">
        <f t="shared" si="93"/>
        <v>-4.9117158778458514E-2</v>
      </c>
      <c r="H1015" s="2" t="str">
        <f t="shared" si="94"/>
        <v>Hold</v>
      </c>
    </row>
    <row r="1016" spans="1:8" ht="13.5" x14ac:dyDescent="0.25">
      <c r="A1016" s="3">
        <f>TITRES_STAT!B1019</f>
        <v>44186</v>
      </c>
      <c r="B1016" s="5">
        <f>TITRES_STAT!D1019</f>
        <v>1.98</v>
      </c>
      <c r="C1016" s="2">
        <f t="shared" si="90"/>
        <v>1.6281267346550319</v>
      </c>
      <c r="D1016" s="2">
        <f t="shared" si="92"/>
        <v>1.7328565281835902</v>
      </c>
      <c r="E1016" s="2">
        <f t="shared" si="91"/>
        <v>-0.10472979352855827</v>
      </c>
      <c r="F1016" s="2">
        <f t="shared" si="95"/>
        <v>-4.9891359268809193E-2</v>
      </c>
      <c r="G1016" s="2">
        <f t="shared" si="93"/>
        <v>-5.4838434259749075E-2</v>
      </c>
      <c r="H1016" s="2" t="str">
        <f t="shared" si="94"/>
        <v>Hold</v>
      </c>
    </row>
    <row r="1017" spans="1:8" ht="13.5" x14ac:dyDescent="0.25">
      <c r="A1017" s="3">
        <f>TITRES_STAT!B1020</f>
        <v>44187</v>
      </c>
      <c r="B1017" s="5">
        <f>TITRES_STAT!D1020</f>
        <v>1.98</v>
      </c>
      <c r="C1017" s="2">
        <f t="shared" si="90"/>
        <v>1.6268764677850269</v>
      </c>
      <c r="D1017" s="2">
        <f t="shared" si="92"/>
        <v>1.7511634520218429</v>
      </c>
      <c r="E1017" s="2">
        <f t="shared" si="91"/>
        <v>-0.12428698423681594</v>
      </c>
      <c r="F1017" s="2">
        <f t="shared" si="95"/>
        <v>-6.4770484262410555E-2</v>
      </c>
      <c r="G1017" s="2">
        <f t="shared" si="93"/>
        <v>-5.951649997440539E-2</v>
      </c>
      <c r="H1017" s="2" t="str">
        <f t="shared" si="94"/>
        <v>Hold</v>
      </c>
    </row>
    <row r="1018" spans="1:8" ht="13.5" x14ac:dyDescent="0.25">
      <c r="A1018" s="3">
        <f>TITRES_STAT!B1021</f>
        <v>44188</v>
      </c>
      <c r="B1018" s="5">
        <f>TITRES_STAT!D1021</f>
        <v>1.98</v>
      </c>
      <c r="C1018" s="2">
        <f t="shared" si="90"/>
        <v>1.6258185496642534</v>
      </c>
      <c r="D1018" s="2">
        <f t="shared" si="92"/>
        <v>1.7681143074276324</v>
      </c>
      <c r="E1018" s="2">
        <f t="shared" si="91"/>
        <v>-0.14229575776337899</v>
      </c>
      <c r="F1018" s="2">
        <f t="shared" si="95"/>
        <v>-8.027553896260424E-2</v>
      </c>
      <c r="G1018" s="2">
        <f t="shared" si="93"/>
        <v>-6.2020218800774754E-2</v>
      </c>
      <c r="H1018" s="2" t="str">
        <f t="shared" si="94"/>
        <v>Hold</v>
      </c>
    </row>
    <row r="1019" spans="1:8" ht="13.5" x14ac:dyDescent="0.25">
      <c r="A1019" s="3">
        <f>TITRES_STAT!B1022</f>
        <v>44189</v>
      </c>
      <c r="B1019" s="5">
        <f>TITRES_STAT!D1022</f>
        <v>1.98</v>
      </c>
      <c r="C1019" s="2">
        <f t="shared" si="90"/>
        <v>1.6264618497159069</v>
      </c>
      <c r="D1019" s="2">
        <f t="shared" si="92"/>
        <v>1.7838095439144745</v>
      </c>
      <c r="E1019" s="2">
        <f t="shared" si="91"/>
        <v>-0.15734769419856764</v>
      </c>
      <c r="F1019" s="2">
        <f t="shared" si="95"/>
        <v>-9.5689970009796926E-2</v>
      </c>
      <c r="G1019" s="2">
        <f t="shared" si="93"/>
        <v>-6.1657724188770718E-2</v>
      </c>
      <c r="H1019" s="2" t="str">
        <f t="shared" si="94"/>
        <v>Hold</v>
      </c>
    </row>
    <row r="1020" spans="1:8" ht="13.5" x14ac:dyDescent="0.25">
      <c r="A1020" s="3">
        <f>TITRES_STAT!B1023</f>
        <v>44190</v>
      </c>
      <c r="B1020" s="5">
        <f>TITRES_STAT!D1023</f>
        <v>2.04</v>
      </c>
      <c r="C1020" s="2">
        <f t="shared" si="90"/>
        <v>1.6377754112980749</v>
      </c>
      <c r="D1020" s="2">
        <f t="shared" si="92"/>
        <v>1.8027866147356246</v>
      </c>
      <c r="E1020" s="2">
        <f t="shared" si="91"/>
        <v>-0.16501120343754971</v>
      </c>
      <c r="F1020" s="2">
        <f t="shared" si="95"/>
        <v>-0.10955421669534748</v>
      </c>
      <c r="G1020" s="2">
        <f t="shared" si="93"/>
        <v>-5.545698674220223E-2</v>
      </c>
      <c r="H1020" s="2" t="str">
        <f t="shared" si="94"/>
        <v>Hold</v>
      </c>
    </row>
    <row r="1021" spans="1:8" ht="13.5" x14ac:dyDescent="0.25">
      <c r="A1021" s="3">
        <f>TITRES_STAT!B1024</f>
        <v>44193</v>
      </c>
      <c r="B1021" s="5">
        <f>TITRES_STAT!D1024</f>
        <v>2.02</v>
      </c>
      <c r="C1021" s="2">
        <f t="shared" si="90"/>
        <v>1.6581176557137558</v>
      </c>
      <c r="D1021" s="2">
        <f t="shared" si="92"/>
        <v>1.8188764951255783</v>
      </c>
      <c r="E1021" s="2">
        <f t="shared" si="91"/>
        <v>-0.16075883941182245</v>
      </c>
      <c r="F1021" s="2">
        <f t="shared" si="95"/>
        <v>-0.11979514123864249</v>
      </c>
      <c r="G1021" s="2">
        <f t="shared" si="93"/>
        <v>-4.0963698173179963E-2</v>
      </c>
      <c r="H1021" s="2" t="str">
        <f t="shared" si="94"/>
        <v>Hold</v>
      </c>
    </row>
    <row r="1022" spans="1:8" ht="13.5" x14ac:dyDescent="0.25">
      <c r="A1022" s="3">
        <f>TITRES_STAT!B1025</f>
        <v>44194</v>
      </c>
      <c r="B1022" s="5">
        <f>TITRES_STAT!D1025</f>
        <v>1.91</v>
      </c>
      <c r="C1022" s="2">
        <f t="shared" si="90"/>
        <v>1.6907149394501011</v>
      </c>
      <c r="D1022" s="2">
        <f t="shared" si="92"/>
        <v>1.8256263843755356</v>
      </c>
      <c r="E1022" s="2">
        <f t="shared" si="91"/>
        <v>-0.1349114449254345</v>
      </c>
      <c r="F1022" s="2">
        <f t="shared" si="95"/>
        <v>-0.12281840197600088</v>
      </c>
      <c r="G1022" s="2">
        <f t="shared" si="93"/>
        <v>-1.2093042949433613E-2</v>
      </c>
      <c r="H1022" s="2" t="str">
        <f t="shared" si="94"/>
        <v>Hold</v>
      </c>
    </row>
    <row r="1023" spans="1:8" ht="13.5" x14ac:dyDescent="0.25">
      <c r="A1023" s="3">
        <f>TITRES_STAT!B1026</f>
        <v>44195</v>
      </c>
      <c r="B1023" s="5">
        <f>TITRES_STAT!D1026</f>
        <v>1.83</v>
      </c>
      <c r="C1023" s="2">
        <f t="shared" si="90"/>
        <v>1.7336818718423932</v>
      </c>
      <c r="D1023" s="2">
        <f t="shared" si="92"/>
        <v>1.8259503559032737</v>
      </c>
      <c r="E1023" s="2">
        <f t="shared" si="91"/>
        <v>-9.2268484060880507E-2</v>
      </c>
      <c r="F1023" s="2">
        <f t="shared" si="95"/>
        <v>-0.11670841839297683</v>
      </c>
      <c r="G1023" s="2">
        <f t="shared" si="93"/>
        <v>2.4439934332096319E-2</v>
      </c>
      <c r="H1023" s="2" t="str">
        <f t="shared" si="94"/>
        <v>Sell</v>
      </c>
    </row>
    <row r="1024" spans="1:8" ht="13.5" x14ac:dyDescent="0.25">
      <c r="A1024" s="3">
        <f>TITRES_STAT!B1027</f>
        <v>44196</v>
      </c>
      <c r="B1024" s="5">
        <f>TITRES_STAT!D1027</f>
        <v>1.91</v>
      </c>
      <c r="C1024" s="2">
        <f t="shared" si="90"/>
        <v>1.7654231223281789</v>
      </c>
      <c r="D1024" s="2">
        <f t="shared" si="92"/>
        <v>1.8321762554659942</v>
      </c>
      <c r="E1024" s="2">
        <f t="shared" si="91"/>
        <v>-6.6753133137815279E-2</v>
      </c>
      <c r="F1024" s="2">
        <f t="shared" si="95"/>
        <v>-0.10671736134194452</v>
      </c>
      <c r="G1024" s="2">
        <f t="shared" si="93"/>
        <v>3.9964228204129246E-2</v>
      </c>
      <c r="H1024" s="2" t="str">
        <f t="shared" si="94"/>
        <v>Sell</v>
      </c>
    </row>
    <row r="1025" spans="1:8" ht="13.5" x14ac:dyDescent="0.25">
      <c r="A1025" s="3">
        <f>TITRES_STAT!B1028</f>
        <v>44200</v>
      </c>
      <c r="B1025" s="5">
        <f>TITRES_STAT!D1028</f>
        <v>1.96</v>
      </c>
      <c r="C1025" s="2">
        <f t="shared" si="90"/>
        <v>1.7922811035084592</v>
      </c>
      <c r="D1025" s="2">
        <f t="shared" si="92"/>
        <v>1.8416446809870315</v>
      </c>
      <c r="E1025" s="2">
        <f t="shared" si="91"/>
        <v>-4.936357747857234E-2</v>
      </c>
      <c r="F1025" s="2">
        <f t="shared" si="95"/>
        <v>-9.5246604569270102E-2</v>
      </c>
      <c r="G1025" s="2">
        <f t="shared" si="93"/>
        <v>4.5883027090697762E-2</v>
      </c>
      <c r="H1025" s="2" t="str">
        <f t="shared" si="94"/>
        <v>Sell</v>
      </c>
    </row>
    <row r="1026" spans="1:8" ht="13.5" x14ac:dyDescent="0.25">
      <c r="A1026" s="3">
        <f>TITRES_STAT!B1029</f>
        <v>44201</v>
      </c>
      <c r="B1026" s="5">
        <f>TITRES_STAT!D1029</f>
        <v>1.91</v>
      </c>
      <c r="C1026" s="2">
        <f t="shared" si="90"/>
        <v>1.8211609337379269</v>
      </c>
      <c r="D1026" s="2">
        <f t="shared" si="92"/>
        <v>1.8467080379509551</v>
      </c>
      <c r="E1026" s="2">
        <f t="shared" si="91"/>
        <v>-2.5547104213028193E-2</v>
      </c>
      <c r="F1026" s="2">
        <f t="shared" si="95"/>
        <v>-8.1306704498021728E-2</v>
      </c>
      <c r="G1026" s="2">
        <f t="shared" si="93"/>
        <v>5.5759600284993535E-2</v>
      </c>
      <c r="H1026" s="2" t="str">
        <f t="shared" si="94"/>
        <v>Sell</v>
      </c>
    </row>
    <row r="1027" spans="1:8" ht="13.5" x14ac:dyDescent="0.25">
      <c r="A1027" s="3">
        <f>TITRES_STAT!B1030</f>
        <v>44202</v>
      </c>
      <c r="B1027" s="5">
        <f>TITRES_STAT!D1030</f>
        <v>1.91</v>
      </c>
      <c r="C1027" s="2">
        <f t="shared" si="90"/>
        <v>1.8455977131628614</v>
      </c>
      <c r="D1027" s="2">
        <f t="shared" si="92"/>
        <v>1.8513963314360695</v>
      </c>
      <c r="E1027" s="2">
        <f t="shared" si="91"/>
        <v>-5.7986182732081559E-3</v>
      </c>
      <c r="F1027" s="2">
        <f t="shared" si="95"/>
        <v>-6.6205087253059014E-2</v>
      </c>
      <c r="G1027" s="2">
        <f t="shared" si="93"/>
        <v>6.0406468979850858E-2</v>
      </c>
      <c r="H1027" s="2" t="str">
        <f t="shared" si="94"/>
        <v>Sell</v>
      </c>
    </row>
    <row r="1028" spans="1:8" ht="13.5" x14ac:dyDescent="0.25">
      <c r="A1028" s="3">
        <f>TITRES_STAT!B1031</f>
        <v>44203</v>
      </c>
      <c r="B1028" s="5">
        <f>TITRES_STAT!D1031</f>
        <v>1.91</v>
      </c>
      <c r="C1028" s="2">
        <f t="shared" si="90"/>
        <v>1.8662749880608827</v>
      </c>
      <c r="D1028" s="2">
        <f t="shared" si="92"/>
        <v>1.8557373439222866</v>
      </c>
      <c r="E1028" s="2">
        <f t="shared" si="91"/>
        <v>1.0537644138596036E-2</v>
      </c>
      <c r="F1028" s="2">
        <f t="shared" si="95"/>
        <v>-5.0856540974728005E-2</v>
      </c>
      <c r="G1028" s="2">
        <f t="shared" si="93"/>
        <v>6.1394185113324042E-2</v>
      </c>
      <c r="H1028" s="2" t="str">
        <f t="shared" si="94"/>
        <v>Sell</v>
      </c>
    </row>
    <row r="1029" spans="1:8" ht="13.5" x14ac:dyDescent="0.25">
      <c r="A1029" s="3">
        <f>TITRES_STAT!B1032</f>
        <v>44204</v>
      </c>
      <c r="B1029" s="5">
        <f>TITRES_STAT!D1032</f>
        <v>1.96</v>
      </c>
      <c r="C1029" s="2">
        <f t="shared" si="90"/>
        <v>1.8837711437438238</v>
      </c>
      <c r="D1029" s="2">
        <f t="shared" si="92"/>
        <v>1.8634605036317469</v>
      </c>
      <c r="E1029" s="2">
        <f t="shared" si="91"/>
        <v>2.031064011207695E-2</v>
      </c>
      <c r="F1029" s="2">
        <f t="shared" si="95"/>
        <v>-3.662310475736702E-2</v>
      </c>
      <c r="G1029" s="2">
        <f t="shared" si="93"/>
        <v>5.693374486944397E-2</v>
      </c>
      <c r="H1029" s="2" t="str">
        <f t="shared" si="94"/>
        <v>Sell</v>
      </c>
    </row>
    <row r="1030" spans="1:8" ht="13.5" x14ac:dyDescent="0.25">
      <c r="A1030" s="3">
        <f>TITRES_STAT!B1033</f>
        <v>44207</v>
      </c>
      <c r="B1030" s="5">
        <f>TITRES_STAT!D1033</f>
        <v>1.96</v>
      </c>
      <c r="C1030" s="2">
        <f t="shared" si="90"/>
        <v>1.9078063523986202</v>
      </c>
      <c r="D1030" s="2">
        <f t="shared" si="92"/>
        <v>1.8706115774368026</v>
      </c>
      <c r="E1030" s="2">
        <f t="shared" si="91"/>
        <v>3.7194774961817556E-2</v>
      </c>
      <c r="F1030" s="2">
        <f t="shared" si="95"/>
        <v>-2.1859528813530104E-2</v>
      </c>
      <c r="G1030" s="2">
        <f t="shared" si="93"/>
        <v>5.9054303775347664E-2</v>
      </c>
      <c r="H1030" s="2" t="str">
        <f t="shared" si="94"/>
        <v>Sell</v>
      </c>
    </row>
    <row r="1031" spans="1:8" ht="13.5" x14ac:dyDescent="0.25">
      <c r="A1031" s="3">
        <f>TITRES_STAT!B1034</f>
        <v>44208</v>
      </c>
      <c r="B1031" s="5">
        <f>TITRES_STAT!D1034</f>
        <v>1.96</v>
      </c>
      <c r="C1031" s="2">
        <f t="shared" si="90"/>
        <v>1.9250669135680631</v>
      </c>
      <c r="D1031" s="2">
        <f t="shared" si="92"/>
        <v>1.8772329420711134</v>
      </c>
      <c r="E1031" s="2">
        <f t="shared" si="91"/>
        <v>4.783397149694979E-2</v>
      </c>
      <c r="F1031" s="2">
        <f t="shared" si="95"/>
        <v>-7.9208287514341263E-3</v>
      </c>
      <c r="G1031" s="2">
        <f t="shared" si="93"/>
        <v>5.5754800248383918E-2</v>
      </c>
      <c r="H1031" s="2" t="str">
        <f t="shared" si="94"/>
        <v>Sell</v>
      </c>
    </row>
    <row r="1032" spans="1:8" ht="13.5" x14ac:dyDescent="0.25">
      <c r="A1032" s="3">
        <f>TITRES_STAT!B1035</f>
        <v>44209</v>
      </c>
      <c r="B1032" s="5">
        <f>TITRES_STAT!D1035</f>
        <v>1.96</v>
      </c>
      <c r="C1032" s="2">
        <f t="shared" si="90"/>
        <v>1.9227489268652842</v>
      </c>
      <c r="D1032" s="2">
        <f t="shared" si="92"/>
        <v>1.8833638352510307</v>
      </c>
      <c r="E1032" s="2">
        <f t="shared" si="91"/>
        <v>3.938509161425352E-2</v>
      </c>
      <c r="F1032" s="2">
        <f t="shared" si="95"/>
        <v>1.5403553217034028E-3</v>
      </c>
      <c r="G1032" s="2">
        <f t="shared" si="93"/>
        <v>3.784473629255012E-2</v>
      </c>
      <c r="H1032" s="2" t="str">
        <f t="shared" si="94"/>
        <v>Sell</v>
      </c>
    </row>
    <row r="1033" spans="1:8" ht="13.5" x14ac:dyDescent="0.25">
      <c r="A1033" s="3">
        <f>TITRES_STAT!B1036</f>
        <v>44211</v>
      </c>
      <c r="B1033" s="5">
        <f>TITRES_STAT!D1036</f>
        <v>1.96</v>
      </c>
      <c r="C1033" s="2">
        <f t="shared" si="90"/>
        <v>1.9084798611937019</v>
      </c>
      <c r="D1033" s="2">
        <f t="shared" si="92"/>
        <v>1.8890405881953987</v>
      </c>
      <c r="E1033" s="2">
        <f t="shared" si="91"/>
        <v>1.9439272998303281E-2</v>
      </c>
      <c r="F1033" s="2">
        <f t="shared" si="95"/>
        <v>5.1201388570233791E-3</v>
      </c>
      <c r="G1033" s="2">
        <f t="shared" si="93"/>
        <v>1.4319134141279902E-2</v>
      </c>
      <c r="H1033" s="2" t="str">
        <f t="shared" si="94"/>
        <v>Sell</v>
      </c>
    </row>
    <row r="1034" spans="1:8" ht="13.5" x14ac:dyDescent="0.25">
      <c r="A1034" s="3">
        <f>TITRES_STAT!B1037</f>
        <v>44214</v>
      </c>
      <c r="B1034" s="5">
        <f>TITRES_STAT!D1037</f>
        <v>1.96</v>
      </c>
      <c r="C1034" s="2">
        <f t="shared" si="90"/>
        <v>1.9087137287023632</v>
      </c>
      <c r="D1034" s="2">
        <f t="shared" si="92"/>
        <v>1.8942968409216654</v>
      </c>
      <c r="E1034" s="2">
        <f t="shared" si="91"/>
        <v>1.4416887780697829E-2</v>
      </c>
      <c r="F1034" s="2">
        <f t="shared" si="95"/>
        <v>6.9794886417582696E-3</v>
      </c>
      <c r="G1034" s="2">
        <f t="shared" si="93"/>
        <v>7.4373991389395594E-3</v>
      </c>
      <c r="H1034" s="2" t="str">
        <f t="shared" si="94"/>
        <v>Sell</v>
      </c>
    </row>
    <row r="1035" spans="1:8" ht="13.5" x14ac:dyDescent="0.25">
      <c r="A1035" s="3">
        <f>TITRES_STAT!B1038</f>
        <v>44215</v>
      </c>
      <c r="B1035" s="5">
        <f>TITRES_STAT!D1038</f>
        <v>1.96</v>
      </c>
      <c r="C1035" s="2">
        <f t="shared" si="90"/>
        <v>1.9166039242866151</v>
      </c>
      <c r="D1035" s="2">
        <f t="shared" si="92"/>
        <v>1.8991637415941345</v>
      </c>
      <c r="E1035" s="2">
        <f t="shared" si="91"/>
        <v>1.7440182692480599E-2</v>
      </c>
      <c r="F1035" s="2">
        <f t="shared" si="95"/>
        <v>9.0716274519027362E-3</v>
      </c>
      <c r="G1035" s="2">
        <f t="shared" si="93"/>
        <v>8.3685552405778629E-3</v>
      </c>
      <c r="H1035" s="2" t="str">
        <f t="shared" si="94"/>
        <v>Sell</v>
      </c>
    </row>
    <row r="1036" spans="1:8" ht="13.5" x14ac:dyDescent="0.25">
      <c r="A1036" s="3">
        <f>TITRES_STAT!B1039</f>
        <v>44216</v>
      </c>
      <c r="B1036" s="5">
        <f>TITRES_STAT!D1039</f>
        <v>1.96</v>
      </c>
      <c r="C1036" s="2">
        <f t="shared" si="90"/>
        <v>1.9155879359348282</v>
      </c>
      <c r="D1036" s="2">
        <f t="shared" si="92"/>
        <v>1.9036701311056801</v>
      </c>
      <c r="E1036" s="2">
        <f t="shared" si="91"/>
        <v>1.1917804829148171E-2</v>
      </c>
      <c r="F1036" s="2">
        <f t="shared" si="95"/>
        <v>9.6408629273518238E-3</v>
      </c>
      <c r="G1036" s="2">
        <f t="shared" si="93"/>
        <v>2.276941901796347E-3</v>
      </c>
      <c r="H1036" s="2" t="str">
        <f t="shared" si="94"/>
        <v>Sell</v>
      </c>
    </row>
    <row r="1037" spans="1:8" ht="13.5" x14ac:dyDescent="0.25">
      <c r="A1037" s="3">
        <f>TITRES_STAT!B1040</f>
        <v>44217</v>
      </c>
      <c r="B1037" s="5">
        <f>TITRES_STAT!D1040</f>
        <v>1.96</v>
      </c>
      <c r="C1037" s="2">
        <f t="shared" si="90"/>
        <v>1.9147282534833161</v>
      </c>
      <c r="D1037" s="2">
        <f t="shared" si="92"/>
        <v>1.9078427139867407</v>
      </c>
      <c r="E1037" s="2">
        <f t="shared" si="91"/>
        <v>6.8855394965754435E-3</v>
      </c>
      <c r="F1037" s="2">
        <f t="shared" si="95"/>
        <v>9.0897982411965485E-3</v>
      </c>
      <c r="G1037" s="2">
        <f t="shared" si="93"/>
        <v>-2.204258744621105E-3</v>
      </c>
      <c r="H1037" s="2" t="str">
        <f t="shared" si="94"/>
        <v>Hold</v>
      </c>
    </row>
    <row r="1038" spans="1:8" ht="13.5" x14ac:dyDescent="0.25">
      <c r="A1038" s="3">
        <f>TITRES_STAT!B1041</f>
        <v>44218</v>
      </c>
      <c r="B1038" s="5">
        <f>TITRES_STAT!D1041</f>
        <v>1.96</v>
      </c>
      <c r="C1038" s="2">
        <f t="shared" si="90"/>
        <v>1.9140008298704982</v>
      </c>
      <c r="D1038" s="2">
        <f t="shared" si="92"/>
        <v>1.9117062166543894</v>
      </c>
      <c r="E1038" s="2">
        <f t="shared" si="91"/>
        <v>2.2946132161087984E-3</v>
      </c>
      <c r="F1038" s="2">
        <f t="shared" si="95"/>
        <v>7.7307612361789983E-3</v>
      </c>
      <c r="G1038" s="2">
        <f t="shared" si="93"/>
        <v>-5.4361480200701999E-3</v>
      </c>
      <c r="H1038" s="2" t="str">
        <f t="shared" si="94"/>
        <v>Hold</v>
      </c>
    </row>
    <row r="1039" spans="1:8" ht="13.5" x14ac:dyDescent="0.25">
      <c r="A1039" s="3">
        <f>TITRES_STAT!B1042</f>
        <v>44221</v>
      </c>
      <c r="B1039" s="5">
        <f>TITRES_STAT!D1042</f>
        <v>1.96</v>
      </c>
      <c r="C1039" s="2">
        <f t="shared" ref="C1039:C1102" si="96">$C$4*B1029+C1038*(1-$C$4)</f>
        <v>1.921077625275037</v>
      </c>
      <c r="D1039" s="2">
        <f t="shared" si="92"/>
        <v>1.9152835339392493</v>
      </c>
      <c r="E1039" s="2">
        <f t="shared" si="91"/>
        <v>5.7940913357876767E-3</v>
      </c>
      <c r="F1039" s="2">
        <f t="shared" si="95"/>
        <v>7.3434272561007348E-3</v>
      </c>
      <c r="G1039" s="2">
        <f t="shared" si="93"/>
        <v>-1.5493359203130582E-3</v>
      </c>
      <c r="H1039" s="2" t="str">
        <f t="shared" si="94"/>
        <v>Hold</v>
      </c>
    </row>
    <row r="1040" spans="1:8" ht="13.5" x14ac:dyDescent="0.25">
      <c r="A1040" s="3">
        <f>TITRES_STAT!B1043</f>
        <v>44222</v>
      </c>
      <c r="B1040" s="5">
        <f>TITRES_STAT!D1043</f>
        <v>1.96</v>
      </c>
      <c r="C1040" s="2">
        <f t="shared" si="96"/>
        <v>1.9270656829250312</v>
      </c>
      <c r="D1040" s="2">
        <f t="shared" si="92"/>
        <v>1.9185958647585641</v>
      </c>
      <c r="E1040" s="2">
        <f t="shared" si="91"/>
        <v>8.4698181664670802E-3</v>
      </c>
      <c r="F1040" s="2">
        <f t="shared" si="95"/>
        <v>7.5687054381740042E-3</v>
      </c>
      <c r="G1040" s="2">
        <f t="shared" si="93"/>
        <v>9.0111272829307594E-4</v>
      </c>
      <c r="H1040" s="2" t="str">
        <f t="shared" si="94"/>
        <v>Sell</v>
      </c>
    </row>
    <row r="1041" spans="1:8" ht="13.5" x14ac:dyDescent="0.25">
      <c r="A1041" s="3">
        <f>TITRES_STAT!B1044</f>
        <v>44223</v>
      </c>
      <c r="B1041" s="5">
        <f>TITRES_STAT!D1044</f>
        <v>1.96</v>
      </c>
      <c r="C1041" s="2">
        <f t="shared" si="96"/>
        <v>1.9321325009365649</v>
      </c>
      <c r="D1041" s="2">
        <f t="shared" si="92"/>
        <v>1.9216628377394112</v>
      </c>
      <c r="E1041" s="2">
        <f t="shared" si="91"/>
        <v>1.04696631971537E-2</v>
      </c>
      <c r="F1041" s="2">
        <f t="shared" si="95"/>
        <v>8.1488969899699438E-3</v>
      </c>
      <c r="G1041" s="2">
        <f t="shared" si="93"/>
        <v>2.3207662071837564E-3</v>
      </c>
      <c r="H1041" s="2" t="str">
        <f t="shared" si="94"/>
        <v>Sell</v>
      </c>
    </row>
    <row r="1042" spans="1:8" ht="13.5" x14ac:dyDescent="0.25">
      <c r="A1042" s="3">
        <f>TITRES_STAT!B1045</f>
        <v>44224</v>
      </c>
      <c r="B1042" s="5">
        <f>TITRES_STAT!D1045</f>
        <v>1.96</v>
      </c>
      <c r="C1042" s="2">
        <f t="shared" si="96"/>
        <v>1.9364198084847857</v>
      </c>
      <c r="D1042" s="2">
        <f t="shared" si="92"/>
        <v>1.9245026275364918</v>
      </c>
      <c r="E1042" s="2">
        <f t="shared" si="91"/>
        <v>1.191718094829386E-2</v>
      </c>
      <c r="F1042" s="2">
        <f t="shared" si="95"/>
        <v>8.902553781634728E-3</v>
      </c>
      <c r="G1042" s="2">
        <f t="shared" si="93"/>
        <v>3.0146271666591316E-3</v>
      </c>
      <c r="H1042" s="2" t="str">
        <f t="shared" si="94"/>
        <v>Sell</v>
      </c>
    </row>
    <row r="1043" spans="1:8" ht="13.5" x14ac:dyDescent="0.25">
      <c r="A1043" s="3">
        <f>TITRES_STAT!B1046</f>
        <v>44225</v>
      </c>
      <c r="B1043" s="5">
        <f>TITRES_STAT!D1046</f>
        <v>1.96</v>
      </c>
      <c r="C1043" s="2">
        <f t="shared" si="96"/>
        <v>1.9400475302563571</v>
      </c>
      <c r="D1043" s="2">
        <f t="shared" si="92"/>
        <v>1.9271320625337887</v>
      </c>
      <c r="E1043" s="2">
        <f t="shared" si="91"/>
        <v>1.2915467722568463E-2</v>
      </c>
      <c r="F1043" s="2">
        <f t="shared" si="95"/>
        <v>9.7051365698214744E-3</v>
      </c>
      <c r="G1043" s="2">
        <f t="shared" si="93"/>
        <v>3.210331152746989E-3</v>
      </c>
      <c r="H1043" s="2" t="str">
        <f t="shared" si="94"/>
        <v>Sell</v>
      </c>
    </row>
    <row r="1044" spans="1:8" ht="13.5" x14ac:dyDescent="0.25">
      <c r="A1044" s="3">
        <f>TITRES_STAT!B1047</f>
        <v>44228</v>
      </c>
      <c r="B1044" s="5">
        <f>TITRES_STAT!D1047</f>
        <v>1.96</v>
      </c>
      <c r="C1044" s="2">
        <f t="shared" si="96"/>
        <v>1.9431171409861483</v>
      </c>
      <c r="D1044" s="2">
        <f t="shared" si="92"/>
        <v>1.9295667245683228</v>
      </c>
      <c r="E1044" s="2">
        <f t="shared" si="91"/>
        <v>1.3550416417825506E-2</v>
      </c>
      <c r="F1044" s="2">
        <f t="shared" si="95"/>
        <v>1.0474192539422281E-2</v>
      </c>
      <c r="G1044" s="2">
        <f t="shared" si="93"/>
        <v>3.0762238784032246E-3</v>
      </c>
      <c r="H1044" s="2" t="str">
        <f t="shared" si="94"/>
        <v>Sell</v>
      </c>
    </row>
    <row r="1045" spans="1:8" ht="13.5" x14ac:dyDescent="0.25">
      <c r="A1045" s="3">
        <f>TITRES_STAT!B1048</f>
        <v>44229</v>
      </c>
      <c r="B1045" s="5">
        <f>TITRES_STAT!D1048</f>
        <v>1.96</v>
      </c>
      <c r="C1045" s="2">
        <f t="shared" si="96"/>
        <v>1.9457145039113561</v>
      </c>
      <c r="D1045" s="2">
        <f t="shared" si="92"/>
        <v>1.9318210412669654</v>
      </c>
      <c r="E1045" s="2">
        <f t="shared" si="91"/>
        <v>1.3893462644390731E-2</v>
      </c>
      <c r="F1045" s="2">
        <f t="shared" si="95"/>
        <v>1.1158046560415972E-2</v>
      </c>
      <c r="G1045" s="2">
        <f t="shared" si="93"/>
        <v>2.7354160839747586E-3</v>
      </c>
      <c r="H1045" s="2" t="str">
        <f t="shared" si="94"/>
        <v>Sell</v>
      </c>
    </row>
    <row r="1046" spans="1:8" ht="13.5" x14ac:dyDescent="0.25">
      <c r="A1046" s="3">
        <f>TITRES_STAT!B1049</f>
        <v>44230</v>
      </c>
      <c r="B1046" s="5">
        <f>TITRES_STAT!D1049</f>
        <v>1.96</v>
      </c>
      <c r="C1046" s="2">
        <f t="shared" si="96"/>
        <v>1.9479122725403784</v>
      </c>
      <c r="D1046" s="2">
        <f t="shared" si="92"/>
        <v>1.9339083715434864</v>
      </c>
      <c r="E1046" s="2">
        <f t="shared" si="91"/>
        <v>1.4003900996891971E-2</v>
      </c>
      <c r="F1046" s="2">
        <f t="shared" si="95"/>
        <v>1.1727217447711174E-2</v>
      </c>
      <c r="G1046" s="2">
        <f t="shared" si="93"/>
        <v>2.2766835491807979E-3</v>
      </c>
      <c r="H1046" s="2" t="str">
        <f t="shared" si="94"/>
        <v>Sell</v>
      </c>
    </row>
    <row r="1047" spans="1:8" ht="13.5" x14ac:dyDescent="0.25">
      <c r="A1047" s="3">
        <f>TITRES_STAT!B1050</f>
        <v>44231</v>
      </c>
      <c r="B1047" s="5">
        <f>TITRES_STAT!D1050</f>
        <v>1.96</v>
      </c>
      <c r="C1047" s="2">
        <f t="shared" si="96"/>
        <v>1.9497719229187818</v>
      </c>
      <c r="D1047" s="2">
        <f t="shared" si="92"/>
        <v>1.9358410847624874</v>
      </c>
      <c r="E1047" s="2">
        <f t="shared" si="91"/>
        <v>1.3930838156294367E-2</v>
      </c>
      <c r="F1047" s="2">
        <f t="shared" si="95"/>
        <v>1.2167941589427814E-2</v>
      </c>
      <c r="G1047" s="2">
        <f t="shared" si="93"/>
        <v>1.7628965668665536E-3</v>
      </c>
      <c r="H1047" s="2" t="str">
        <f t="shared" si="94"/>
        <v>Sell</v>
      </c>
    </row>
    <row r="1048" spans="1:8" ht="13.5" x14ac:dyDescent="0.25">
      <c r="A1048" s="3">
        <f>TITRES_STAT!B1051</f>
        <v>44232</v>
      </c>
      <c r="B1048" s="5">
        <f>TITRES_STAT!D1051</f>
        <v>1.96</v>
      </c>
      <c r="C1048" s="2">
        <f t="shared" si="96"/>
        <v>1.9513454732389692</v>
      </c>
      <c r="D1048" s="2">
        <f t="shared" si="92"/>
        <v>1.9376306340393401</v>
      </c>
      <c r="E1048" s="2">
        <f t="shared" si="91"/>
        <v>1.3714839199629125E-2</v>
      </c>
      <c r="F1048" s="2">
        <f t="shared" si="95"/>
        <v>1.2477321111468077E-2</v>
      </c>
      <c r="G1048" s="2">
        <f t="shared" si="93"/>
        <v>1.2375180881610479E-3</v>
      </c>
      <c r="H1048" s="2" t="str">
        <f t="shared" si="94"/>
        <v>Sell</v>
      </c>
    </row>
    <row r="1049" spans="1:8" ht="13.5" x14ac:dyDescent="0.25">
      <c r="A1049" s="3">
        <f>TITRES_STAT!B1052</f>
        <v>44235</v>
      </c>
      <c r="B1049" s="5">
        <f>TITRES_STAT!D1052</f>
        <v>1.96</v>
      </c>
      <c r="C1049" s="2">
        <f t="shared" si="96"/>
        <v>1.9526769388945124</v>
      </c>
      <c r="D1049" s="2">
        <f t="shared" si="92"/>
        <v>1.9392876241104999</v>
      </c>
      <c r="E1049" s="2">
        <f t="shared" si="91"/>
        <v>1.3389314784012507E-2</v>
      </c>
      <c r="F1049" s="2">
        <f t="shared" si="95"/>
        <v>1.2659719845976964E-2</v>
      </c>
      <c r="G1049" s="2">
        <f t="shared" si="93"/>
        <v>7.2959493803554341E-4</v>
      </c>
      <c r="H1049" s="2" t="str">
        <f t="shared" si="94"/>
        <v>Sell</v>
      </c>
    </row>
    <row r="1050" spans="1:8" ht="13.5" x14ac:dyDescent="0.25">
      <c r="A1050" s="3">
        <f>TITRES_STAT!B1053</f>
        <v>44236</v>
      </c>
      <c r="B1050" s="5">
        <f>TITRES_STAT!D1053</f>
        <v>1.96</v>
      </c>
      <c r="C1050" s="2">
        <f t="shared" si="96"/>
        <v>1.953803563679972</v>
      </c>
      <c r="D1050" s="2">
        <f t="shared" si="92"/>
        <v>1.9408218741763887</v>
      </c>
      <c r="E1050" s="2">
        <f t="shared" si="91"/>
        <v>1.2981689503583249E-2</v>
      </c>
      <c r="F1050" s="2">
        <f t="shared" si="95"/>
        <v>1.2724113777498221E-2</v>
      </c>
      <c r="G1050" s="2">
        <f t="shared" si="93"/>
        <v>2.5757572608502838E-4</v>
      </c>
      <c r="H1050" s="2" t="str">
        <f t="shared" si="94"/>
        <v>Sell</v>
      </c>
    </row>
    <row r="1051" spans="1:8" ht="13.5" x14ac:dyDescent="0.25">
      <c r="A1051" s="3">
        <f>TITRES_STAT!B1054</f>
        <v>44237</v>
      </c>
      <c r="B1051" s="5">
        <f>TITRES_STAT!D1054</f>
        <v>1.96</v>
      </c>
      <c r="C1051" s="2">
        <f t="shared" si="96"/>
        <v>1.954756861575361</v>
      </c>
      <c r="D1051" s="2">
        <f t="shared" si="92"/>
        <v>1.9422424760892487</v>
      </c>
      <c r="E1051" s="2">
        <f t="shared" si="91"/>
        <v>1.2514385486112278E-2</v>
      </c>
      <c r="F1051" s="2">
        <f t="shared" si="95"/>
        <v>1.2682168119221033E-2</v>
      </c>
      <c r="G1051" s="2">
        <f t="shared" si="93"/>
        <v>-1.6778263310875466E-4</v>
      </c>
      <c r="H1051" s="2" t="str">
        <f t="shared" si="94"/>
        <v>Hold</v>
      </c>
    </row>
    <row r="1052" spans="1:8" ht="13.5" x14ac:dyDescent="0.25">
      <c r="A1052" s="3">
        <f>TITRES_STAT!B1055</f>
        <v>44238</v>
      </c>
      <c r="B1052" s="5">
        <f>TITRES_STAT!D1055</f>
        <v>1.96</v>
      </c>
      <c r="C1052" s="2">
        <f t="shared" si="96"/>
        <v>1.9555634982560746</v>
      </c>
      <c r="D1052" s="2">
        <f t="shared" si="92"/>
        <v>1.9435578482307858</v>
      </c>
      <c r="E1052" s="2">
        <f t="shared" ref="E1052:E1115" si="97">C1052-D1052</f>
        <v>1.200565002528875E-2</v>
      </c>
      <c r="F1052" s="2">
        <f t="shared" si="95"/>
        <v>1.2546864500434577E-2</v>
      </c>
      <c r="G1052" s="2">
        <f t="shared" si="93"/>
        <v>-5.4121447514582713E-4</v>
      </c>
      <c r="H1052" s="2" t="str">
        <f t="shared" si="94"/>
        <v>Hold</v>
      </c>
    </row>
    <row r="1053" spans="1:8" ht="13.5" x14ac:dyDescent="0.25">
      <c r="A1053" s="3">
        <f>TITRES_STAT!B1056</f>
        <v>44239</v>
      </c>
      <c r="B1053" s="5">
        <f>TITRES_STAT!D1056</f>
        <v>1.96</v>
      </c>
      <c r="C1053" s="2">
        <f t="shared" si="96"/>
        <v>1.9562460369859092</v>
      </c>
      <c r="D1053" s="2">
        <f t="shared" ref="D1053:D1116" si="98">$D$4*B1053+(1-$D$4)*D1052</f>
        <v>1.9447757853988756</v>
      </c>
      <c r="E1053" s="2">
        <f t="shared" si="97"/>
        <v>1.147025158703352E-2</v>
      </c>
      <c r="F1053" s="2">
        <f t="shared" si="95"/>
        <v>1.2331541917754367E-2</v>
      </c>
      <c r="G1053" s="2">
        <f t="shared" si="93"/>
        <v>-8.6129033072084721E-4</v>
      </c>
      <c r="H1053" s="2" t="str">
        <f t="shared" si="94"/>
        <v>Hold</v>
      </c>
    </row>
    <row r="1054" spans="1:8" ht="13.5" x14ac:dyDescent="0.25">
      <c r="A1054" s="3">
        <f>TITRES_STAT!B1057</f>
        <v>44242</v>
      </c>
      <c r="B1054" s="5">
        <f>TITRES_STAT!D1057</f>
        <v>1.96</v>
      </c>
      <c r="C1054" s="2">
        <f t="shared" si="96"/>
        <v>1.9568235697573078</v>
      </c>
      <c r="D1054" s="2">
        <f t="shared" si="98"/>
        <v>1.9459035049989588</v>
      </c>
      <c r="E1054" s="2">
        <f t="shared" si="97"/>
        <v>1.0920064758348946E-2</v>
      </c>
      <c r="F1054" s="2">
        <f t="shared" si="95"/>
        <v>1.2049246485873284E-2</v>
      </c>
      <c r="G1054" s="2">
        <f t="shared" si="93"/>
        <v>-1.1291817275243376E-3</v>
      </c>
      <c r="H1054" s="2" t="str">
        <f t="shared" si="94"/>
        <v>Hold</v>
      </c>
    </row>
    <row r="1055" spans="1:8" ht="13.5" x14ac:dyDescent="0.25">
      <c r="A1055" s="3">
        <f>TITRES_STAT!B1058</f>
        <v>44243</v>
      </c>
      <c r="B1055" s="5">
        <f>TITRES_STAT!D1058</f>
        <v>1.96</v>
      </c>
      <c r="C1055" s="2">
        <f t="shared" si="96"/>
        <v>1.9573122513331065</v>
      </c>
      <c r="D1055" s="2">
        <f t="shared" si="98"/>
        <v>1.9469476898138507</v>
      </c>
      <c r="E1055" s="2">
        <f t="shared" si="97"/>
        <v>1.0364561519255799E-2</v>
      </c>
      <c r="F1055" s="2">
        <f t="shared" si="95"/>
        <v>1.1712309492549786E-2</v>
      </c>
      <c r="G1055" s="2">
        <f t="shared" si="93"/>
        <v>-1.3477479732939869E-3</v>
      </c>
      <c r="H1055" s="2" t="str">
        <f t="shared" si="94"/>
        <v>Hold</v>
      </c>
    </row>
    <row r="1056" spans="1:8" ht="13.5" x14ac:dyDescent="0.25">
      <c r="A1056" s="3">
        <f>TITRES_STAT!B1059</f>
        <v>44244</v>
      </c>
      <c r="B1056" s="5">
        <f>TITRES_STAT!D1059</f>
        <v>1.96</v>
      </c>
      <c r="C1056" s="2">
        <f t="shared" si="96"/>
        <v>1.9577257511280131</v>
      </c>
      <c r="D1056" s="2">
        <f t="shared" si="98"/>
        <v>1.9479145276054173</v>
      </c>
      <c r="E1056" s="2">
        <f t="shared" si="97"/>
        <v>9.81122352259578E-3</v>
      </c>
      <c r="F1056" s="2">
        <f t="shared" si="95"/>
        <v>1.1332092298558987E-2</v>
      </c>
      <c r="G1056" s="2">
        <f t="shared" si="93"/>
        <v>-1.5208687759632068E-3</v>
      </c>
      <c r="H1056" s="2" t="str">
        <f t="shared" si="94"/>
        <v>Hold</v>
      </c>
    </row>
    <row r="1057" spans="1:8" ht="13.5" x14ac:dyDescent="0.25">
      <c r="A1057" s="3">
        <f>TITRES_STAT!B1060</f>
        <v>44245</v>
      </c>
      <c r="B1057" s="5">
        <f>TITRES_STAT!D1060</f>
        <v>1.96</v>
      </c>
      <c r="C1057" s="2">
        <f t="shared" si="96"/>
        <v>1.9580756355698572</v>
      </c>
      <c r="D1057" s="2">
        <f t="shared" si="98"/>
        <v>1.9488097477827937</v>
      </c>
      <c r="E1057" s="2">
        <f t="shared" si="97"/>
        <v>9.2658877870634981E-3</v>
      </c>
      <c r="F1057" s="2">
        <f t="shared" si="95"/>
        <v>1.091885139625989E-2</v>
      </c>
      <c r="G1057" s="2">
        <f t="shared" si="93"/>
        <v>-1.6529636091963916E-3</v>
      </c>
      <c r="H1057" s="2" t="str">
        <f t="shared" si="94"/>
        <v>Hold</v>
      </c>
    </row>
    <row r="1058" spans="1:8" ht="13.5" x14ac:dyDescent="0.25">
      <c r="A1058" s="3">
        <f>TITRES_STAT!B1061</f>
        <v>44246</v>
      </c>
      <c r="B1058" s="5">
        <f>TITRES_STAT!D1061</f>
        <v>1.96</v>
      </c>
      <c r="C1058" s="2">
        <f t="shared" si="96"/>
        <v>1.958371691636033</v>
      </c>
      <c r="D1058" s="2">
        <f t="shared" si="98"/>
        <v>1.9496386553544385</v>
      </c>
      <c r="E1058" s="2">
        <f t="shared" si="97"/>
        <v>8.7330362815944973E-3</v>
      </c>
      <c r="F1058" s="2">
        <f t="shared" si="95"/>
        <v>1.0481688373326812E-2</v>
      </c>
      <c r="G1058" s="2">
        <f t="shared" si="93"/>
        <v>-1.7486520917323143E-3</v>
      </c>
      <c r="H1058" s="2" t="str">
        <f t="shared" si="94"/>
        <v>Hold</v>
      </c>
    </row>
    <row r="1059" spans="1:8" ht="13.5" x14ac:dyDescent="0.25">
      <c r="A1059" s="3">
        <f>TITRES_STAT!B1062</f>
        <v>44249</v>
      </c>
      <c r="B1059" s="5">
        <f>TITRES_STAT!D1062</f>
        <v>1.96</v>
      </c>
      <c r="C1059" s="2">
        <f t="shared" si="96"/>
        <v>1.9586222006151048</v>
      </c>
      <c r="D1059" s="2">
        <f t="shared" si="98"/>
        <v>1.9504061623652207</v>
      </c>
      <c r="E1059" s="2">
        <f t="shared" si="97"/>
        <v>8.21603824988415E-3</v>
      </c>
      <c r="F1059" s="2">
        <f t="shared" si="95"/>
        <v>1.002855834863828E-2</v>
      </c>
      <c r="G1059" s="2">
        <f t="shared" si="93"/>
        <v>-1.8125200987541296E-3</v>
      </c>
      <c r="H1059" s="2" t="str">
        <f t="shared" si="94"/>
        <v>Hold</v>
      </c>
    </row>
    <row r="1060" spans="1:8" ht="13.5" x14ac:dyDescent="0.25">
      <c r="A1060" s="3">
        <f>TITRES_STAT!B1063</f>
        <v>44250</v>
      </c>
      <c r="B1060" s="5">
        <f>TITRES_STAT!D1063</f>
        <v>1.96</v>
      </c>
      <c r="C1060" s="2">
        <f t="shared" si="96"/>
        <v>1.9588341697512426</v>
      </c>
      <c r="D1060" s="2">
        <f t="shared" si="98"/>
        <v>1.9511168170048339</v>
      </c>
      <c r="E1060" s="2">
        <f t="shared" si="97"/>
        <v>7.7173527464087233E-3</v>
      </c>
      <c r="F1060" s="2">
        <f t="shared" si="95"/>
        <v>9.566317228192369E-3</v>
      </c>
      <c r="G1060" s="2">
        <f t="shared" ref="G1060:G1123" si="99">E1060-F1060</f>
        <v>-1.8489644817836458E-3</v>
      </c>
      <c r="H1060" s="2" t="str">
        <f t="shared" ref="H1060:H1123" si="100">IF(G1060&lt;0,"Hold","Sell")</f>
        <v>Hold</v>
      </c>
    </row>
    <row r="1061" spans="1:8" ht="13.5" x14ac:dyDescent="0.25">
      <c r="A1061" s="3">
        <f>TITRES_STAT!B1064</f>
        <v>44251</v>
      </c>
      <c r="B1061" s="5">
        <f>TITRES_STAT!D1064</f>
        <v>1.96</v>
      </c>
      <c r="C1061" s="2">
        <f t="shared" si="96"/>
        <v>1.9590135282510515</v>
      </c>
      <c r="D1061" s="2">
        <f t="shared" si="98"/>
        <v>1.9517748305600313</v>
      </c>
      <c r="E1061" s="2">
        <f t="shared" si="97"/>
        <v>7.2386976910201462E-3</v>
      </c>
      <c r="F1061" s="2">
        <f t="shared" ref="F1061:F1124" si="101">(E1061*(2/(10)))+((1-(2/10))*F1060)</f>
        <v>9.1007933207579248E-3</v>
      </c>
      <c r="G1061" s="2">
        <f t="shared" si="99"/>
        <v>-1.8620956297377787E-3</v>
      </c>
      <c r="H1061" s="2" t="str">
        <f t="shared" si="100"/>
        <v>Hold</v>
      </c>
    </row>
    <row r="1062" spans="1:8" ht="13.5" x14ac:dyDescent="0.25">
      <c r="A1062" s="3">
        <f>TITRES_STAT!B1065</f>
        <v>44252</v>
      </c>
      <c r="B1062" s="5">
        <f>TITRES_STAT!D1065</f>
        <v>1.96</v>
      </c>
      <c r="C1062" s="2">
        <f t="shared" si="96"/>
        <v>1.959165293135505</v>
      </c>
      <c r="D1062" s="2">
        <f t="shared" si="98"/>
        <v>1.9523841023703992</v>
      </c>
      <c r="E1062" s="2">
        <f t="shared" si="97"/>
        <v>6.7811907651058601E-3</v>
      </c>
      <c r="F1062" s="2">
        <f t="shared" si="101"/>
        <v>8.6368728096275112E-3</v>
      </c>
      <c r="G1062" s="2">
        <f t="shared" si="99"/>
        <v>-1.8556820445216511E-3</v>
      </c>
      <c r="H1062" s="2" t="str">
        <f t="shared" si="100"/>
        <v>Hold</v>
      </c>
    </row>
    <row r="1063" spans="1:8" ht="13.5" x14ac:dyDescent="0.25">
      <c r="A1063" s="3">
        <f>TITRES_STAT!B1066</f>
        <v>44253</v>
      </c>
      <c r="B1063" s="5">
        <f>TITRES_STAT!D1066</f>
        <v>1.96</v>
      </c>
      <c r="C1063" s="2">
        <f t="shared" si="96"/>
        <v>1.9592937095761966</v>
      </c>
      <c r="D1063" s="2">
        <f t="shared" si="98"/>
        <v>1.9529482429355547</v>
      </c>
      <c r="E1063" s="2">
        <f t="shared" si="97"/>
        <v>6.3454666406419502E-3</v>
      </c>
      <c r="F1063" s="2">
        <f t="shared" si="101"/>
        <v>8.1785915758303997E-3</v>
      </c>
      <c r="G1063" s="2">
        <f t="shared" si="99"/>
        <v>-1.8331249351884495E-3</v>
      </c>
      <c r="H1063" s="2" t="str">
        <f t="shared" si="100"/>
        <v>Hold</v>
      </c>
    </row>
    <row r="1064" spans="1:8" ht="13.5" x14ac:dyDescent="0.25">
      <c r="A1064" s="3">
        <f>TITRES_STAT!B1067</f>
        <v>44256</v>
      </c>
      <c r="B1064" s="5">
        <f>TITRES_STAT!D1067</f>
        <v>1.96</v>
      </c>
      <c r="C1064" s="2">
        <f t="shared" si="96"/>
        <v>1.9594023696413971</v>
      </c>
      <c r="D1064" s="2">
        <f t="shared" si="98"/>
        <v>1.9534705953106988</v>
      </c>
      <c r="E1064" s="2">
        <f t="shared" si="97"/>
        <v>5.9317743306983584E-3</v>
      </c>
      <c r="F1064" s="2">
        <f t="shared" si="101"/>
        <v>7.7292281268039921E-3</v>
      </c>
      <c r="G1064" s="2">
        <f t="shared" si="99"/>
        <v>-1.7974537961056337E-3</v>
      </c>
      <c r="H1064" s="2" t="str">
        <f t="shared" si="100"/>
        <v>Hold</v>
      </c>
    </row>
    <row r="1065" spans="1:8" ht="13.5" x14ac:dyDescent="0.25">
      <c r="A1065" s="3">
        <f>TITRES_STAT!B1068</f>
        <v>44257</v>
      </c>
      <c r="B1065" s="5">
        <f>TITRES_STAT!D1068</f>
        <v>1.96</v>
      </c>
      <c r="C1065" s="2">
        <f t="shared" si="96"/>
        <v>1.9594943127734898</v>
      </c>
      <c r="D1065" s="2">
        <f t="shared" si="98"/>
        <v>1.9539542549173137</v>
      </c>
      <c r="E1065" s="2">
        <f t="shared" si="97"/>
        <v>5.5400578561761726E-3</v>
      </c>
      <c r="F1065" s="2">
        <f t="shared" si="101"/>
        <v>7.291394072678428E-3</v>
      </c>
      <c r="G1065" s="2">
        <f t="shared" si="99"/>
        <v>-1.7513362165022554E-3</v>
      </c>
      <c r="H1065" s="2" t="str">
        <f t="shared" si="100"/>
        <v>Hold</v>
      </c>
    </row>
    <row r="1066" spans="1:8" ht="13.5" x14ac:dyDescent="0.25">
      <c r="A1066" s="3">
        <f>TITRES_STAT!B1069</f>
        <v>44258</v>
      </c>
      <c r="B1066" s="5">
        <f>TITRES_STAT!D1069</f>
        <v>1.96</v>
      </c>
      <c r="C1066" s="2">
        <f t="shared" si="96"/>
        <v>1.9595721108083375</v>
      </c>
      <c r="D1066" s="2">
        <f t="shared" si="98"/>
        <v>1.9544020878864015</v>
      </c>
      <c r="E1066" s="2">
        <f t="shared" si="97"/>
        <v>5.1700229219360239E-3</v>
      </c>
      <c r="F1066" s="2">
        <f t="shared" si="101"/>
        <v>6.8671198425299482E-3</v>
      </c>
      <c r="G1066" s="2">
        <f t="shared" si="99"/>
        <v>-1.6970969205939244E-3</v>
      </c>
      <c r="H1066" s="2" t="str">
        <f t="shared" si="100"/>
        <v>Hold</v>
      </c>
    </row>
    <row r="1067" spans="1:8" ht="13.5" x14ac:dyDescent="0.25">
      <c r="A1067" s="3">
        <f>TITRES_STAT!B1070</f>
        <v>44259</v>
      </c>
      <c r="B1067" s="5">
        <f>TITRES_STAT!D1070</f>
        <v>1.96</v>
      </c>
      <c r="C1067" s="2">
        <f t="shared" si="96"/>
        <v>1.959637939914747</v>
      </c>
      <c r="D1067" s="2">
        <f t="shared" si="98"/>
        <v>1.9548167480429641</v>
      </c>
      <c r="E1067" s="2">
        <f t="shared" si="97"/>
        <v>4.8211918717828706E-3</v>
      </c>
      <c r="F1067" s="2">
        <f t="shared" si="101"/>
        <v>6.4579342483805334E-3</v>
      </c>
      <c r="G1067" s="2">
        <f t="shared" si="99"/>
        <v>-1.6367423765976628E-3</v>
      </c>
      <c r="H1067" s="2" t="str">
        <f t="shared" si="100"/>
        <v>Hold</v>
      </c>
    </row>
    <row r="1068" spans="1:8" ht="13.5" x14ac:dyDescent="0.25">
      <c r="A1068" s="3">
        <f>TITRES_STAT!B1071</f>
        <v>44260</v>
      </c>
      <c r="B1068" s="5">
        <f>TITRES_STAT!D1071</f>
        <v>1.96</v>
      </c>
      <c r="C1068" s="2">
        <f t="shared" si="96"/>
        <v>1.9596936414663244</v>
      </c>
      <c r="D1068" s="2">
        <f t="shared" si="98"/>
        <v>1.9552006926323742</v>
      </c>
      <c r="E1068" s="2">
        <f t="shared" si="97"/>
        <v>4.4929488339502388E-3</v>
      </c>
      <c r="F1068" s="2">
        <f t="shared" si="101"/>
        <v>6.0649371654944752E-3</v>
      </c>
      <c r="G1068" s="2">
        <f t="shared" si="99"/>
        <v>-1.5719883315442364E-3</v>
      </c>
      <c r="H1068" s="2" t="str">
        <f t="shared" si="100"/>
        <v>Hold</v>
      </c>
    </row>
    <row r="1069" spans="1:8" ht="13.5" x14ac:dyDescent="0.25">
      <c r="A1069" s="3">
        <f>TITRES_STAT!B1072</f>
        <v>44263</v>
      </c>
      <c r="B1069" s="5">
        <f>TITRES_STAT!D1072</f>
        <v>1.96</v>
      </c>
      <c r="C1069" s="2">
        <f t="shared" si="96"/>
        <v>1.9597407735484282</v>
      </c>
      <c r="D1069" s="2">
        <f t="shared" si="98"/>
        <v>1.9555561968818278</v>
      </c>
      <c r="E1069" s="2">
        <f t="shared" si="97"/>
        <v>4.1845766666004369E-3</v>
      </c>
      <c r="F1069" s="2">
        <f t="shared" si="101"/>
        <v>5.6888650657156677E-3</v>
      </c>
      <c r="G1069" s="2">
        <f t="shared" si="99"/>
        <v>-1.5042883991152308E-3</v>
      </c>
      <c r="H1069" s="2" t="str">
        <f t="shared" si="100"/>
        <v>Hold</v>
      </c>
    </row>
    <row r="1070" spans="1:8" ht="13.5" x14ac:dyDescent="0.25">
      <c r="A1070" s="3">
        <f>TITRES_STAT!B1073</f>
        <v>44264</v>
      </c>
      <c r="B1070" s="5">
        <f>TITRES_STAT!D1073</f>
        <v>1.96</v>
      </c>
      <c r="C1070" s="2">
        <f t="shared" si="96"/>
        <v>1.9597806545409777</v>
      </c>
      <c r="D1070" s="2">
        <f t="shared" si="98"/>
        <v>1.9558853674831738</v>
      </c>
      <c r="E1070" s="2">
        <f t="shared" si="97"/>
        <v>3.8952870578039533E-3</v>
      </c>
      <c r="F1070" s="2">
        <f t="shared" si="101"/>
        <v>5.3301494641333248E-3</v>
      </c>
      <c r="G1070" s="2">
        <f t="shared" si="99"/>
        <v>-1.4348624063293715E-3</v>
      </c>
      <c r="H1070" s="2" t="str">
        <f t="shared" si="100"/>
        <v>Hold</v>
      </c>
    </row>
    <row r="1071" spans="1:8" ht="13.5" x14ac:dyDescent="0.25">
      <c r="A1071" s="3">
        <f>TITRES_STAT!B1074</f>
        <v>44265</v>
      </c>
      <c r="B1071" s="5">
        <f>TITRES_STAT!D1074</f>
        <v>1.96</v>
      </c>
      <c r="C1071" s="2">
        <f t="shared" si="96"/>
        <v>1.9598143999962119</v>
      </c>
      <c r="D1071" s="2">
        <f t="shared" si="98"/>
        <v>1.9561901550770127</v>
      </c>
      <c r="E1071" s="2">
        <f t="shared" si="97"/>
        <v>3.6242449191992154E-3</v>
      </c>
      <c r="F1071" s="2">
        <f t="shared" si="101"/>
        <v>4.9889685551465033E-3</v>
      </c>
      <c r="G1071" s="2">
        <f t="shared" si="99"/>
        <v>-1.3647236359472879E-3</v>
      </c>
      <c r="H1071" s="2" t="str">
        <f t="shared" si="100"/>
        <v>Hold</v>
      </c>
    </row>
    <row r="1072" spans="1:8" ht="13.5" x14ac:dyDescent="0.25">
      <c r="A1072" s="3">
        <f>TITRES_STAT!B1075</f>
        <v>44266</v>
      </c>
      <c r="B1072" s="5">
        <f>TITRES_STAT!D1075</f>
        <v>1.96</v>
      </c>
      <c r="C1072" s="2">
        <f t="shared" si="96"/>
        <v>1.9598429538429485</v>
      </c>
      <c r="D1072" s="2">
        <f t="shared" si="98"/>
        <v>1.9564723658120486</v>
      </c>
      <c r="E1072" s="2">
        <f t="shared" si="97"/>
        <v>3.3705880308998459E-3</v>
      </c>
      <c r="F1072" s="2">
        <f t="shared" si="101"/>
        <v>4.6652924502971716E-3</v>
      </c>
      <c r="G1072" s="2">
        <f t="shared" si="99"/>
        <v>-1.2947044193973257E-3</v>
      </c>
      <c r="H1072" s="2" t="str">
        <f t="shared" si="100"/>
        <v>Hold</v>
      </c>
    </row>
    <row r="1073" spans="1:8" ht="13.5" x14ac:dyDescent="0.25">
      <c r="A1073" s="3">
        <f>TITRES_STAT!B1076</f>
        <v>44267</v>
      </c>
      <c r="B1073" s="5">
        <f>TITRES_STAT!D1076</f>
        <v>1.96</v>
      </c>
      <c r="C1073" s="2">
        <f t="shared" si="96"/>
        <v>1.9598671147901872</v>
      </c>
      <c r="D1073" s="2">
        <f t="shared" si="98"/>
        <v>1.9567336720481932</v>
      </c>
      <c r="E1073" s="2">
        <f t="shared" si="97"/>
        <v>3.1334427419940081E-3</v>
      </c>
      <c r="F1073" s="2">
        <f t="shared" si="101"/>
        <v>4.3589225086365395E-3</v>
      </c>
      <c r="G1073" s="2">
        <f t="shared" si="99"/>
        <v>-1.2254797666425314E-3</v>
      </c>
      <c r="H1073" s="2" t="str">
        <f t="shared" si="100"/>
        <v>Hold</v>
      </c>
    </row>
    <row r="1074" spans="1:8" ht="13.5" x14ac:dyDescent="0.25">
      <c r="A1074" s="3">
        <f>TITRES_STAT!B1077</f>
        <v>44270</v>
      </c>
      <c r="B1074" s="5">
        <f>TITRES_STAT!D1077</f>
        <v>1.96</v>
      </c>
      <c r="C1074" s="2">
        <f t="shared" si="96"/>
        <v>1.95988755866862</v>
      </c>
      <c r="D1074" s="2">
        <f t="shared" si="98"/>
        <v>1.9569756222668455</v>
      </c>
      <c r="E1074" s="2">
        <f t="shared" si="97"/>
        <v>2.9119364017744509E-3</v>
      </c>
      <c r="F1074" s="2">
        <f t="shared" si="101"/>
        <v>4.0695252872641223E-3</v>
      </c>
      <c r="G1074" s="2">
        <f t="shared" si="99"/>
        <v>-1.1575888854896714E-3</v>
      </c>
      <c r="H1074" s="2" t="str">
        <f t="shared" si="100"/>
        <v>Hold</v>
      </c>
    </row>
    <row r="1075" spans="1:8" ht="13.5" x14ac:dyDescent="0.25">
      <c r="A1075" s="3">
        <f>TITRES_STAT!B1078</f>
        <v>44271</v>
      </c>
      <c r="B1075" s="5">
        <f>TITRES_STAT!D1078</f>
        <v>1.96</v>
      </c>
      <c r="C1075" s="2">
        <f t="shared" si="96"/>
        <v>1.9599048573349862</v>
      </c>
      <c r="D1075" s="2">
        <f t="shared" si="98"/>
        <v>1.957199650247079</v>
      </c>
      <c r="E1075" s="2">
        <f t="shared" si="97"/>
        <v>2.7052070879072243E-3</v>
      </c>
      <c r="F1075" s="2">
        <f t="shared" si="101"/>
        <v>3.7966616473927429E-3</v>
      </c>
      <c r="G1075" s="2">
        <f t="shared" si="99"/>
        <v>-1.0914545594855186E-3</v>
      </c>
      <c r="H1075" s="2" t="str">
        <f t="shared" si="100"/>
        <v>Hold</v>
      </c>
    </row>
    <row r="1076" spans="1:8" ht="13.5" x14ac:dyDescent="0.25">
      <c r="A1076" s="3">
        <f>TITRES_STAT!B1079</f>
        <v>44272</v>
      </c>
      <c r="B1076" s="5">
        <f>TITRES_STAT!D1079</f>
        <v>1.96</v>
      </c>
      <c r="C1076" s="2">
        <f t="shared" si="96"/>
        <v>1.9599194946680651</v>
      </c>
      <c r="D1076" s="2">
        <f t="shared" si="98"/>
        <v>1.95740708356211</v>
      </c>
      <c r="E1076" s="2">
        <f t="shared" si="97"/>
        <v>2.5124111059551257E-3</v>
      </c>
      <c r="F1076" s="2">
        <f t="shared" si="101"/>
        <v>3.53981153910522E-3</v>
      </c>
      <c r="G1076" s="2">
        <f t="shared" si="99"/>
        <v>-1.0274004331500943E-3</v>
      </c>
      <c r="H1076" s="2" t="str">
        <f t="shared" si="100"/>
        <v>Hold</v>
      </c>
    </row>
    <row r="1077" spans="1:8" ht="13.5" x14ac:dyDescent="0.25">
      <c r="A1077" s="3">
        <f>TITRES_STAT!B1080</f>
        <v>44273</v>
      </c>
      <c r="B1077" s="5">
        <f>TITRES_STAT!D1080</f>
        <v>1.96</v>
      </c>
      <c r="C1077" s="2">
        <f t="shared" si="96"/>
        <v>1.9599318801037473</v>
      </c>
      <c r="D1077" s="2">
        <f t="shared" si="98"/>
        <v>1.9575991514463982</v>
      </c>
      <c r="E1077" s="2">
        <f t="shared" si="97"/>
        <v>2.3327286573491257E-3</v>
      </c>
      <c r="F1077" s="2">
        <f t="shared" si="101"/>
        <v>3.2983949627540016E-3</v>
      </c>
      <c r="G1077" s="2">
        <f t="shared" si="99"/>
        <v>-9.6566630540487588E-4</v>
      </c>
      <c r="H1077" s="2" t="str">
        <f t="shared" si="100"/>
        <v>Hold</v>
      </c>
    </row>
    <row r="1078" spans="1:8" ht="13.5" x14ac:dyDescent="0.25">
      <c r="A1078" s="3">
        <f>TITRES_STAT!B1081</f>
        <v>44274</v>
      </c>
      <c r="B1078" s="5">
        <f>TITRES_STAT!D1081</f>
        <v>1.96</v>
      </c>
      <c r="C1078" s="2">
        <f t="shared" si="96"/>
        <v>1.9599423600877861</v>
      </c>
      <c r="D1078" s="2">
        <f t="shared" si="98"/>
        <v>1.9577769920799981</v>
      </c>
      <c r="E1078" s="2">
        <f t="shared" si="97"/>
        <v>2.1653680077879933E-3</v>
      </c>
      <c r="F1078" s="2">
        <f t="shared" si="101"/>
        <v>3.0717895717608003E-3</v>
      </c>
      <c r="G1078" s="2">
        <f t="shared" si="99"/>
        <v>-9.0642156397280696E-4</v>
      </c>
      <c r="H1078" s="2" t="str">
        <f t="shared" si="100"/>
        <v>Hold</v>
      </c>
    </row>
    <row r="1079" spans="1:8" ht="13.5" x14ac:dyDescent="0.25">
      <c r="A1079" s="3">
        <f>TITRES_STAT!B1082</f>
        <v>44277</v>
      </c>
      <c r="B1079" s="5">
        <f>TITRES_STAT!D1082</f>
        <v>1.96</v>
      </c>
      <c r="C1079" s="2">
        <f t="shared" si="96"/>
        <v>1.9599512277665883</v>
      </c>
      <c r="D1079" s="2">
        <f t="shared" si="98"/>
        <v>1.9579416593333314</v>
      </c>
      <c r="E1079" s="2">
        <f t="shared" si="97"/>
        <v>2.0095684332568364E-3</v>
      </c>
      <c r="F1079" s="2">
        <f t="shared" si="101"/>
        <v>2.859345344060008E-3</v>
      </c>
      <c r="G1079" s="2">
        <f t="shared" si="99"/>
        <v>-8.497769108031716E-4</v>
      </c>
      <c r="H1079" s="2" t="str">
        <f t="shared" si="100"/>
        <v>Hold</v>
      </c>
    </row>
    <row r="1080" spans="1:8" ht="13.5" x14ac:dyDescent="0.25">
      <c r="A1080" s="3">
        <f>TITRES_STAT!B1083</f>
        <v>44278</v>
      </c>
      <c r="B1080" s="5">
        <f>TITRES_STAT!D1083</f>
        <v>1.94</v>
      </c>
      <c r="C1080" s="2">
        <f t="shared" si="96"/>
        <v>1.9599587311871132</v>
      </c>
      <c r="D1080" s="2">
        <f t="shared" si="98"/>
        <v>1.9566126475308625</v>
      </c>
      <c r="E1080" s="2">
        <f t="shared" si="97"/>
        <v>3.3460836562506646E-3</v>
      </c>
      <c r="F1080" s="2">
        <f t="shared" si="101"/>
        <v>2.9566930064981395E-3</v>
      </c>
      <c r="G1080" s="2">
        <f t="shared" si="99"/>
        <v>3.893906497525251E-4</v>
      </c>
      <c r="H1080" s="2" t="str">
        <f t="shared" si="100"/>
        <v>Sell</v>
      </c>
    </row>
    <row r="1081" spans="1:8" ht="13.5" x14ac:dyDescent="0.25">
      <c r="A1081" s="3">
        <f>TITRES_STAT!B1084</f>
        <v>44279</v>
      </c>
      <c r="B1081" s="5">
        <f>TITRES_STAT!D1084</f>
        <v>1.94</v>
      </c>
      <c r="C1081" s="2">
        <f t="shared" si="96"/>
        <v>1.9599650802352495</v>
      </c>
      <c r="D1081" s="2">
        <f t="shared" si="98"/>
        <v>1.955382081047095</v>
      </c>
      <c r="E1081" s="2">
        <f t="shared" si="97"/>
        <v>4.582999188154524E-3</v>
      </c>
      <c r="F1081" s="2">
        <f t="shared" si="101"/>
        <v>3.2819542428294169E-3</v>
      </c>
      <c r="G1081" s="2">
        <f t="shared" si="99"/>
        <v>1.3010449453251072E-3</v>
      </c>
      <c r="H1081" s="2" t="str">
        <f t="shared" si="100"/>
        <v>Sell</v>
      </c>
    </row>
    <row r="1082" spans="1:8" ht="13.5" x14ac:dyDescent="0.25">
      <c r="A1082" s="3">
        <f>TITRES_STAT!B1085</f>
        <v>44280</v>
      </c>
      <c r="B1082" s="5">
        <f>TITRES_STAT!D1085</f>
        <v>1.95</v>
      </c>
      <c r="C1082" s="2">
        <f t="shared" si="96"/>
        <v>1.9599704525067496</v>
      </c>
      <c r="D1082" s="2">
        <f t="shared" si="98"/>
        <v>1.9549834083769397</v>
      </c>
      <c r="E1082" s="2">
        <f t="shared" si="97"/>
        <v>4.9870441298098811E-3</v>
      </c>
      <c r="F1082" s="2">
        <f t="shared" si="101"/>
        <v>3.62297222022551E-3</v>
      </c>
      <c r="G1082" s="2">
        <f t="shared" si="99"/>
        <v>1.3640719095843711E-3</v>
      </c>
      <c r="H1082" s="2" t="str">
        <f t="shared" si="100"/>
        <v>Sell</v>
      </c>
    </row>
    <row r="1083" spans="1:8" ht="13.5" x14ac:dyDescent="0.25">
      <c r="A1083" s="3">
        <f>TITRES_STAT!B1086</f>
        <v>44281</v>
      </c>
      <c r="B1083" s="5">
        <f>TITRES_STAT!D1086</f>
        <v>1.95</v>
      </c>
      <c r="C1083" s="2">
        <f t="shared" si="96"/>
        <v>1.9599749982749419</v>
      </c>
      <c r="D1083" s="2">
        <f t="shared" si="98"/>
        <v>1.954614267015685</v>
      </c>
      <c r="E1083" s="2">
        <f t="shared" si="97"/>
        <v>5.3607312592569567E-3</v>
      </c>
      <c r="F1083" s="2">
        <f t="shared" si="101"/>
        <v>3.9705240280317996E-3</v>
      </c>
      <c r="G1083" s="2">
        <f t="shared" si="99"/>
        <v>1.3902072312251572E-3</v>
      </c>
      <c r="H1083" s="2" t="str">
        <f t="shared" si="100"/>
        <v>Sell</v>
      </c>
    </row>
    <row r="1084" spans="1:8" ht="13.5" x14ac:dyDescent="0.25">
      <c r="A1084" s="3">
        <f>TITRES_STAT!B1087</f>
        <v>44284</v>
      </c>
      <c r="B1084" s="5">
        <f>TITRES_STAT!D1087</f>
        <v>1.95</v>
      </c>
      <c r="C1084" s="2">
        <f t="shared" si="96"/>
        <v>1.9599788446941817</v>
      </c>
      <c r="D1084" s="2">
        <f t="shared" si="98"/>
        <v>1.9542724694589675</v>
      </c>
      <c r="E1084" s="2">
        <f t="shared" si="97"/>
        <v>5.7063752352142227E-3</v>
      </c>
      <c r="F1084" s="2">
        <f t="shared" si="101"/>
        <v>4.3176942694682849E-3</v>
      </c>
      <c r="G1084" s="2">
        <f t="shared" si="99"/>
        <v>1.3886809657459379E-3</v>
      </c>
      <c r="H1084" s="2" t="str">
        <f t="shared" si="100"/>
        <v>Sell</v>
      </c>
    </row>
    <row r="1085" spans="1:8" ht="13.5" x14ac:dyDescent="0.25">
      <c r="A1085" s="3">
        <f>TITRES_STAT!B1088</f>
        <v>44285</v>
      </c>
      <c r="B1085" s="5">
        <f>TITRES_STAT!D1088</f>
        <v>1.95</v>
      </c>
      <c r="C1085" s="2">
        <f t="shared" si="96"/>
        <v>1.9599820993566153</v>
      </c>
      <c r="D1085" s="2">
        <f t="shared" si="98"/>
        <v>1.9539559902397847</v>
      </c>
      <c r="E1085" s="2">
        <f t="shared" si="97"/>
        <v>6.026109116830547E-3</v>
      </c>
      <c r="F1085" s="2">
        <f t="shared" si="101"/>
        <v>4.659377238940738E-3</v>
      </c>
      <c r="G1085" s="2">
        <f t="shared" si="99"/>
        <v>1.366731877889809E-3</v>
      </c>
      <c r="H1085" s="2" t="str">
        <f t="shared" si="100"/>
        <v>Sell</v>
      </c>
    </row>
    <row r="1086" spans="1:8" ht="13.5" x14ac:dyDescent="0.25">
      <c r="A1086" s="3">
        <f>TITRES_STAT!B1089</f>
        <v>44286</v>
      </c>
      <c r="B1086" s="5">
        <f>TITRES_STAT!D1089</f>
        <v>1.95</v>
      </c>
      <c r="C1086" s="2">
        <f t="shared" si="96"/>
        <v>1.9599848533017514</v>
      </c>
      <c r="D1086" s="2">
        <f t="shared" si="98"/>
        <v>1.9536629539257266</v>
      </c>
      <c r="E1086" s="2">
        <f t="shared" si="97"/>
        <v>6.3218993760247866E-3</v>
      </c>
      <c r="F1086" s="2">
        <f t="shared" si="101"/>
        <v>4.9918816663575482E-3</v>
      </c>
      <c r="G1086" s="2">
        <f t="shared" si="99"/>
        <v>1.3300177096672383E-3</v>
      </c>
      <c r="H1086" s="2" t="str">
        <f t="shared" si="100"/>
        <v>Sell</v>
      </c>
    </row>
    <row r="1087" spans="1:8" ht="13.5" x14ac:dyDescent="0.25">
      <c r="A1087" s="3">
        <f>TITRES_STAT!B1090</f>
        <v>44287</v>
      </c>
      <c r="B1087" s="5">
        <f>TITRES_STAT!D1090</f>
        <v>1.95</v>
      </c>
      <c r="C1087" s="2">
        <f t="shared" si="96"/>
        <v>1.9599871835630205</v>
      </c>
      <c r="D1087" s="2">
        <f t="shared" si="98"/>
        <v>1.9533916240053024</v>
      </c>
      <c r="E1087" s="2">
        <f t="shared" si="97"/>
        <v>6.595559557718067E-3</v>
      </c>
      <c r="F1087" s="2">
        <f t="shared" si="101"/>
        <v>5.312617244629652E-3</v>
      </c>
      <c r="G1087" s="2">
        <f t="shared" si="99"/>
        <v>1.282942313088415E-3</v>
      </c>
      <c r="H1087" s="2" t="str">
        <f t="shared" si="100"/>
        <v>Sell</v>
      </c>
    </row>
    <row r="1088" spans="1:8" ht="13.5" x14ac:dyDescent="0.25">
      <c r="A1088" s="3">
        <f>TITRES_STAT!B1091</f>
        <v>44288</v>
      </c>
      <c r="B1088" s="5">
        <f>TITRES_STAT!D1091</f>
        <v>1.95</v>
      </c>
      <c r="C1088" s="2">
        <f t="shared" si="96"/>
        <v>1.9599891553225557</v>
      </c>
      <c r="D1088" s="2">
        <f t="shared" si="98"/>
        <v>1.9531403925975022</v>
      </c>
      <c r="E1088" s="2">
        <f t="shared" si="97"/>
        <v>6.8487627250535255E-3</v>
      </c>
      <c r="F1088" s="2">
        <f t="shared" si="101"/>
        <v>5.6198463407144267E-3</v>
      </c>
      <c r="G1088" s="2">
        <f t="shared" si="99"/>
        <v>1.2289163843390988E-3</v>
      </c>
      <c r="H1088" s="2" t="str">
        <f t="shared" si="100"/>
        <v>Sell</v>
      </c>
    </row>
    <row r="1089" spans="1:8" ht="13.5" x14ac:dyDescent="0.25">
      <c r="A1089" s="3">
        <f>TITRES_STAT!B1092</f>
        <v>44291</v>
      </c>
      <c r="B1089" s="5">
        <f>TITRES_STAT!D1092</f>
        <v>1.95</v>
      </c>
      <c r="C1089" s="2">
        <f t="shared" si="96"/>
        <v>1.9599908237344701</v>
      </c>
      <c r="D1089" s="2">
        <f t="shared" si="98"/>
        <v>1.9529077709236131</v>
      </c>
      <c r="E1089" s="2">
        <f t="shared" si="97"/>
        <v>7.0830528108569712E-3</v>
      </c>
      <c r="F1089" s="2">
        <f t="shared" si="101"/>
        <v>5.9124876347429354E-3</v>
      </c>
      <c r="G1089" s="2">
        <f t="shared" si="99"/>
        <v>1.1705651761140358E-3</v>
      </c>
      <c r="H1089" s="2" t="str">
        <f t="shared" si="100"/>
        <v>Sell</v>
      </c>
    </row>
    <row r="1090" spans="1:8" ht="13.5" x14ac:dyDescent="0.25">
      <c r="A1090" s="3">
        <f>TITRES_STAT!B1093</f>
        <v>44292</v>
      </c>
      <c r="B1090" s="5">
        <f>TITRES_STAT!D1093</f>
        <v>1.95</v>
      </c>
      <c r="C1090" s="2">
        <f t="shared" si="96"/>
        <v>1.9569153123907053</v>
      </c>
      <c r="D1090" s="2">
        <f t="shared" si="98"/>
        <v>1.9526923804848269</v>
      </c>
      <c r="E1090" s="2">
        <f t="shared" si="97"/>
        <v>4.2229319058784132E-3</v>
      </c>
      <c r="F1090" s="2">
        <f t="shared" si="101"/>
        <v>5.5745764889700315E-3</v>
      </c>
      <c r="G1090" s="2">
        <f t="shared" si="99"/>
        <v>-1.3516445830916183E-3</v>
      </c>
      <c r="H1090" s="2" t="str">
        <f t="shared" si="100"/>
        <v>Hold</v>
      </c>
    </row>
    <row r="1091" spans="1:8" ht="13.5" x14ac:dyDescent="0.25">
      <c r="A1091" s="3">
        <f>TITRES_STAT!B1094</f>
        <v>44293</v>
      </c>
      <c r="B1091" s="5">
        <f>TITRES_STAT!D1094</f>
        <v>1.95</v>
      </c>
      <c r="C1091" s="2">
        <f t="shared" si="96"/>
        <v>1.9543129566382889</v>
      </c>
      <c r="D1091" s="2">
        <f t="shared" si="98"/>
        <v>1.9524929448933581</v>
      </c>
      <c r="E1091" s="2">
        <f t="shared" si="97"/>
        <v>1.8200117449307385E-3</v>
      </c>
      <c r="F1091" s="2">
        <f t="shared" si="101"/>
        <v>4.8236635401621734E-3</v>
      </c>
      <c r="G1091" s="2">
        <f t="shared" si="99"/>
        <v>-3.0036517952314349E-3</v>
      </c>
      <c r="H1091" s="2" t="str">
        <f t="shared" si="100"/>
        <v>Hold</v>
      </c>
    </row>
    <row r="1092" spans="1:8" ht="13.5" x14ac:dyDescent="0.25">
      <c r="A1092" s="3">
        <f>TITRES_STAT!B1095</f>
        <v>44294</v>
      </c>
      <c r="B1092" s="5">
        <f>TITRES_STAT!D1095</f>
        <v>1.95</v>
      </c>
      <c r="C1092" s="2">
        <f t="shared" si="96"/>
        <v>1.9536494248477829</v>
      </c>
      <c r="D1092" s="2">
        <f t="shared" si="98"/>
        <v>1.9523082823086648</v>
      </c>
      <c r="E1092" s="2">
        <f t="shared" si="97"/>
        <v>1.3411425391181009E-3</v>
      </c>
      <c r="F1092" s="2">
        <f t="shared" si="101"/>
        <v>4.1271593399533589E-3</v>
      </c>
      <c r="G1092" s="2">
        <f t="shared" si="99"/>
        <v>-2.786016800835258E-3</v>
      </c>
      <c r="H1092" s="2" t="str">
        <f t="shared" si="100"/>
        <v>Hold</v>
      </c>
    </row>
    <row r="1093" spans="1:8" ht="13.5" x14ac:dyDescent="0.25">
      <c r="A1093" s="3">
        <f>TITRES_STAT!B1096</f>
        <v>44298</v>
      </c>
      <c r="B1093" s="5">
        <f>TITRES_STAT!D1096</f>
        <v>1.95</v>
      </c>
      <c r="C1093" s="2">
        <f t="shared" si="96"/>
        <v>1.9530879748712009</v>
      </c>
      <c r="D1093" s="2">
        <f t="shared" si="98"/>
        <v>1.9521372984339489</v>
      </c>
      <c r="E1093" s="2">
        <f t="shared" si="97"/>
        <v>9.5067643725199602E-4</v>
      </c>
      <c r="F1093" s="2">
        <f t="shared" si="101"/>
        <v>3.4918627594130863E-3</v>
      </c>
      <c r="G1093" s="2">
        <f t="shared" si="99"/>
        <v>-2.5411863221610903E-3</v>
      </c>
      <c r="H1093" s="2" t="str">
        <f t="shared" si="100"/>
        <v>Hold</v>
      </c>
    </row>
    <row r="1094" spans="1:8" ht="13.5" x14ac:dyDescent="0.25">
      <c r="A1094" s="3">
        <f>TITRES_STAT!B1097</f>
        <v>44299</v>
      </c>
      <c r="B1094" s="5">
        <f>TITRES_STAT!D1097</f>
        <v>1.95</v>
      </c>
      <c r="C1094" s="2">
        <f t="shared" si="96"/>
        <v>1.9526129018140932</v>
      </c>
      <c r="D1094" s="2">
        <f t="shared" si="98"/>
        <v>1.951978980031434</v>
      </c>
      <c r="E1094" s="2">
        <f t="shared" si="97"/>
        <v>6.3392178265919696E-4</v>
      </c>
      <c r="F1094" s="2">
        <f t="shared" si="101"/>
        <v>2.9202745640623086E-3</v>
      </c>
      <c r="G1094" s="2">
        <f t="shared" si="99"/>
        <v>-2.2863527814031117E-3</v>
      </c>
      <c r="H1094" s="2" t="str">
        <f t="shared" si="100"/>
        <v>Hold</v>
      </c>
    </row>
    <row r="1095" spans="1:8" ht="13.5" x14ac:dyDescent="0.25">
      <c r="A1095" s="3">
        <f>TITRES_STAT!B1098</f>
        <v>44300</v>
      </c>
      <c r="B1095" s="5">
        <f>TITRES_STAT!D1098</f>
        <v>1.95</v>
      </c>
      <c r="C1095" s="2">
        <f t="shared" si="96"/>
        <v>1.9522109169196173</v>
      </c>
      <c r="D1095" s="2">
        <f t="shared" si="98"/>
        <v>1.9518323889179945</v>
      </c>
      <c r="E1095" s="2">
        <f t="shared" si="97"/>
        <v>3.785280016228576E-4</v>
      </c>
      <c r="F1095" s="2">
        <f t="shared" si="101"/>
        <v>2.4119252515744185E-3</v>
      </c>
      <c r="G1095" s="2">
        <f t="shared" si="99"/>
        <v>-2.0333972499515609E-3</v>
      </c>
      <c r="H1095" s="2" t="str">
        <f t="shared" si="100"/>
        <v>Hold</v>
      </c>
    </row>
    <row r="1096" spans="1:8" ht="13.5" x14ac:dyDescent="0.25">
      <c r="A1096" s="3">
        <f>TITRES_STAT!B1099</f>
        <v>44301</v>
      </c>
      <c r="B1096" s="5">
        <f>TITRES_STAT!D1099</f>
        <v>1.95</v>
      </c>
      <c r="C1096" s="2">
        <f t="shared" si="96"/>
        <v>1.9518707758550609</v>
      </c>
      <c r="D1096" s="2">
        <f t="shared" si="98"/>
        <v>1.9516966564055505</v>
      </c>
      <c r="E1096" s="2">
        <f t="shared" si="97"/>
        <v>1.7411944951040148E-4</v>
      </c>
      <c r="F1096" s="2">
        <f t="shared" si="101"/>
        <v>1.9643640911616153E-3</v>
      </c>
      <c r="G1096" s="2">
        <f t="shared" si="99"/>
        <v>-1.7902446416512138E-3</v>
      </c>
      <c r="H1096" s="2" t="str">
        <f t="shared" si="100"/>
        <v>Hold</v>
      </c>
    </row>
    <row r="1097" spans="1:8" ht="13.5" x14ac:dyDescent="0.25">
      <c r="A1097" s="3">
        <f>TITRES_STAT!B1100</f>
        <v>44302</v>
      </c>
      <c r="B1097" s="5">
        <f>TITRES_STAT!D1100</f>
        <v>1.95</v>
      </c>
      <c r="C1097" s="2">
        <f t="shared" si="96"/>
        <v>1.9515829641850515</v>
      </c>
      <c r="D1097" s="2">
        <f t="shared" si="98"/>
        <v>1.9515709781532875</v>
      </c>
      <c r="E1097" s="2">
        <f t="shared" si="97"/>
        <v>1.1986031763999705E-5</v>
      </c>
      <c r="F1097" s="2">
        <f t="shared" si="101"/>
        <v>1.5738884792820924E-3</v>
      </c>
      <c r="G1097" s="2">
        <f t="shared" si="99"/>
        <v>-1.5619024475180927E-3</v>
      </c>
      <c r="H1097" s="2" t="str">
        <f t="shared" si="100"/>
        <v>Hold</v>
      </c>
    </row>
    <row r="1098" spans="1:8" ht="13.5" x14ac:dyDescent="0.25">
      <c r="A1098" s="3">
        <f>TITRES_STAT!B1101</f>
        <v>44305</v>
      </c>
      <c r="B1098" s="5">
        <f>TITRES_STAT!D1101</f>
        <v>1.95</v>
      </c>
      <c r="C1098" s="2">
        <f t="shared" si="96"/>
        <v>1.9513394312335051</v>
      </c>
      <c r="D1098" s="2">
        <f t="shared" si="98"/>
        <v>1.951454609401192</v>
      </c>
      <c r="E1098" s="2">
        <f t="shared" si="97"/>
        <v>-1.1517816768691347E-4</v>
      </c>
      <c r="F1098" s="2">
        <f t="shared" si="101"/>
        <v>1.2360751498882913E-3</v>
      </c>
      <c r="G1098" s="2">
        <f t="shared" si="99"/>
        <v>-1.3512533175752048E-3</v>
      </c>
      <c r="H1098" s="2" t="str">
        <f t="shared" si="100"/>
        <v>Hold</v>
      </c>
    </row>
    <row r="1099" spans="1:8" ht="13.5" x14ac:dyDescent="0.25">
      <c r="A1099" s="3">
        <f>TITRES_STAT!B1102</f>
        <v>44306</v>
      </c>
      <c r="B1099" s="5">
        <f>TITRES_STAT!D1102</f>
        <v>1.95</v>
      </c>
      <c r="C1099" s="2">
        <f t="shared" si="96"/>
        <v>1.951133364889889</v>
      </c>
      <c r="D1099" s="2">
        <f t="shared" si="98"/>
        <v>1.9513468605566591</v>
      </c>
      <c r="E1099" s="2">
        <f t="shared" si="97"/>
        <v>-2.1349566677009157E-4</v>
      </c>
      <c r="F1099" s="2">
        <f t="shared" si="101"/>
        <v>9.4616098655661476E-4</v>
      </c>
      <c r="G1099" s="2">
        <f t="shared" si="99"/>
        <v>-1.1596566533267063E-3</v>
      </c>
      <c r="H1099" s="2" t="str">
        <f t="shared" si="100"/>
        <v>Hold</v>
      </c>
    </row>
    <row r="1100" spans="1:8" ht="13.5" x14ac:dyDescent="0.25">
      <c r="A1100" s="3">
        <f>TITRES_STAT!B1103</f>
        <v>44307</v>
      </c>
      <c r="B1100" s="5">
        <f>TITRES_STAT!D1103</f>
        <v>1.95</v>
      </c>
      <c r="C1100" s="2">
        <f t="shared" si="96"/>
        <v>1.9509590010606752</v>
      </c>
      <c r="D1100" s="2">
        <f t="shared" si="98"/>
        <v>1.9512470931080177</v>
      </c>
      <c r="E1100" s="2">
        <f t="shared" si="97"/>
        <v>-2.8809204734248084E-4</v>
      </c>
      <c r="F1100" s="2">
        <f t="shared" si="101"/>
        <v>6.993103797767957E-4</v>
      </c>
      <c r="G1100" s="2">
        <f t="shared" si="99"/>
        <v>-9.8740242711927665E-4</v>
      </c>
      <c r="H1100" s="2" t="str">
        <f t="shared" si="100"/>
        <v>Hold</v>
      </c>
    </row>
    <row r="1101" spans="1:8" ht="13.5" x14ac:dyDescent="0.25">
      <c r="A1101" s="3">
        <f>TITRES_STAT!B1104</f>
        <v>44308</v>
      </c>
      <c r="B1101" s="5">
        <f>TITRES_STAT!D1104</f>
        <v>1.95</v>
      </c>
      <c r="C1101" s="2">
        <f t="shared" si="96"/>
        <v>1.950811462435956</v>
      </c>
      <c r="D1101" s="2">
        <f t="shared" si="98"/>
        <v>1.9511547158407572</v>
      </c>
      <c r="E1101" s="2">
        <f t="shared" si="97"/>
        <v>-3.4325340480112487E-4</v>
      </c>
      <c r="F1101" s="2">
        <f t="shared" si="101"/>
        <v>4.9079762286121157E-4</v>
      </c>
      <c r="G1101" s="2">
        <f t="shared" si="99"/>
        <v>-8.3405102766233644E-4</v>
      </c>
      <c r="H1101" s="2" t="str">
        <f t="shared" si="100"/>
        <v>Hold</v>
      </c>
    </row>
    <row r="1102" spans="1:8" ht="13.5" x14ac:dyDescent="0.25">
      <c r="A1102" s="3">
        <f>TITRES_STAT!B1105</f>
        <v>44309</v>
      </c>
      <c r="B1102" s="5">
        <f>TITRES_STAT!D1105</f>
        <v>1.95</v>
      </c>
      <c r="C1102" s="2">
        <f t="shared" si="96"/>
        <v>1.9506866220611936</v>
      </c>
      <c r="D1102" s="2">
        <f t="shared" si="98"/>
        <v>1.9510691813340344</v>
      </c>
      <c r="E1102" s="2">
        <f t="shared" si="97"/>
        <v>-3.8255927284081004E-4</v>
      </c>
      <c r="F1102" s="2">
        <f t="shared" si="101"/>
        <v>3.1612624372080722E-4</v>
      </c>
      <c r="G1102" s="2">
        <f t="shared" si="99"/>
        <v>-6.9868551656161726E-4</v>
      </c>
      <c r="H1102" s="2" t="str">
        <f t="shared" si="100"/>
        <v>Hold</v>
      </c>
    </row>
    <row r="1103" spans="1:8" ht="13.5" x14ac:dyDescent="0.25">
      <c r="A1103" s="3">
        <f>TITRES_STAT!B1106</f>
        <v>44312</v>
      </c>
      <c r="B1103" s="5">
        <f>TITRES_STAT!D1106</f>
        <v>1.87</v>
      </c>
      <c r="C1103" s="2">
        <f t="shared" ref="C1103:C1166" si="102">$C$4*B1093+C1102*(1-$C$4)</f>
        <v>1.950580987897933</v>
      </c>
      <c r="D1103" s="2">
        <f t="shared" si="98"/>
        <v>1.9450640567907727</v>
      </c>
      <c r="E1103" s="2">
        <f t="shared" si="97"/>
        <v>5.5169311071603389E-3</v>
      </c>
      <c r="F1103" s="2">
        <f t="shared" si="101"/>
        <v>1.3562872164087137E-3</v>
      </c>
      <c r="G1103" s="2">
        <f t="shared" si="99"/>
        <v>4.1606438907516256E-3</v>
      </c>
      <c r="H1103" s="2" t="str">
        <f t="shared" si="100"/>
        <v>Sell</v>
      </c>
    </row>
    <row r="1104" spans="1:8" ht="13.5" x14ac:dyDescent="0.25">
      <c r="A1104" s="3">
        <f>TITRES_STAT!B1107</f>
        <v>44313</v>
      </c>
      <c r="B1104" s="5">
        <f>TITRES_STAT!D1107</f>
        <v>1.95</v>
      </c>
      <c r="C1104" s="2">
        <f t="shared" si="102"/>
        <v>1.9504916051444048</v>
      </c>
      <c r="D1104" s="2">
        <f t="shared" si="98"/>
        <v>1.9454296822136783</v>
      </c>
      <c r="E1104" s="2">
        <f t="shared" si="97"/>
        <v>5.0619229307264924E-3</v>
      </c>
      <c r="F1104" s="2">
        <f t="shared" si="101"/>
        <v>2.0974143592722696E-3</v>
      </c>
      <c r="G1104" s="2">
        <f t="shared" si="99"/>
        <v>2.9645085714542227E-3</v>
      </c>
      <c r="H1104" s="2" t="str">
        <f t="shared" si="100"/>
        <v>Sell</v>
      </c>
    </row>
    <row r="1105" spans="1:8" ht="13.5" x14ac:dyDescent="0.25">
      <c r="A1105" s="3">
        <f>TITRES_STAT!B1108</f>
        <v>44314</v>
      </c>
      <c r="B1105" s="5">
        <f>TITRES_STAT!D1108</f>
        <v>1.96</v>
      </c>
      <c r="C1105" s="2">
        <f t="shared" si="102"/>
        <v>1.9504159735837272</v>
      </c>
      <c r="D1105" s="2">
        <f t="shared" si="98"/>
        <v>1.946508965012665</v>
      </c>
      <c r="E1105" s="2">
        <f t="shared" si="97"/>
        <v>3.9070085710621871E-3</v>
      </c>
      <c r="F1105" s="2">
        <f t="shared" si="101"/>
        <v>2.4593332016302535E-3</v>
      </c>
      <c r="G1105" s="2">
        <f t="shared" si="99"/>
        <v>1.4476753694319337E-3</v>
      </c>
      <c r="H1105" s="2" t="str">
        <f t="shared" si="100"/>
        <v>Sell</v>
      </c>
    </row>
    <row r="1106" spans="1:8" ht="13.5" x14ac:dyDescent="0.25">
      <c r="A1106" s="3">
        <f>TITRES_STAT!B1109</f>
        <v>44315</v>
      </c>
      <c r="B1106" s="5">
        <f>TITRES_STAT!D1109</f>
        <v>2.0499999999999998</v>
      </c>
      <c r="C1106" s="2">
        <f t="shared" si="102"/>
        <v>1.9503519776477691</v>
      </c>
      <c r="D1106" s="2">
        <f t="shared" si="98"/>
        <v>1.9541749676043194</v>
      </c>
      <c r="E1106" s="2">
        <f t="shared" si="97"/>
        <v>-3.8229899565502823E-3</v>
      </c>
      <c r="F1106" s="2">
        <f t="shared" si="101"/>
        <v>1.2028685699941464E-3</v>
      </c>
      <c r="G1106" s="2">
        <f t="shared" si="99"/>
        <v>-5.025858526544429E-3</v>
      </c>
      <c r="H1106" s="2" t="str">
        <f t="shared" si="100"/>
        <v>Hold</v>
      </c>
    </row>
    <row r="1107" spans="1:8" ht="13.5" x14ac:dyDescent="0.25">
      <c r="A1107" s="3">
        <f>TITRES_STAT!B1110</f>
        <v>44316</v>
      </c>
      <c r="B1107" s="5">
        <f>TITRES_STAT!D1110</f>
        <v>2.0499999999999998</v>
      </c>
      <c r="C1107" s="2">
        <f t="shared" si="102"/>
        <v>1.9502978272404201</v>
      </c>
      <c r="D1107" s="2">
        <f t="shared" si="98"/>
        <v>1.9612731181521477</v>
      </c>
      <c r="E1107" s="2">
        <f t="shared" si="97"/>
        <v>-1.0975290911727553E-2</v>
      </c>
      <c r="F1107" s="2">
        <f t="shared" si="101"/>
        <v>-1.2327633263501936E-3</v>
      </c>
      <c r="G1107" s="2">
        <f t="shared" si="99"/>
        <v>-9.7425275853773603E-3</v>
      </c>
      <c r="H1107" s="2" t="str">
        <f t="shared" si="100"/>
        <v>Hold</v>
      </c>
    </row>
    <row r="1108" spans="1:8" ht="13.5" x14ac:dyDescent="0.25">
      <c r="A1108" s="3">
        <f>TITRES_STAT!B1111</f>
        <v>44319</v>
      </c>
      <c r="B1108" s="5">
        <f>TITRES_STAT!D1111</f>
        <v>2.0499999999999998</v>
      </c>
      <c r="C1108" s="2">
        <f t="shared" si="102"/>
        <v>1.950252007664971</v>
      </c>
      <c r="D1108" s="2">
        <f t="shared" si="98"/>
        <v>1.9678454797705072</v>
      </c>
      <c r="E1108" s="2">
        <f t="shared" si="97"/>
        <v>-1.759347210553619E-2</v>
      </c>
      <c r="F1108" s="2">
        <f t="shared" si="101"/>
        <v>-4.5049050821873932E-3</v>
      </c>
      <c r="G1108" s="2">
        <f t="shared" si="99"/>
        <v>-1.3088567023348797E-2</v>
      </c>
      <c r="H1108" s="2" t="str">
        <f t="shared" si="100"/>
        <v>Hold</v>
      </c>
    </row>
    <row r="1109" spans="1:8" ht="13.5" x14ac:dyDescent="0.25">
      <c r="A1109" s="3">
        <f>TITRES_STAT!B1112</f>
        <v>44320</v>
      </c>
      <c r="B1109" s="5">
        <f>TITRES_STAT!D1112</f>
        <v>2.08</v>
      </c>
      <c r="C1109" s="2">
        <f t="shared" si="102"/>
        <v>1.9502132372549754</v>
      </c>
      <c r="D1109" s="2">
        <f t="shared" si="98"/>
        <v>1.9761532220097289</v>
      </c>
      <c r="E1109" s="2">
        <f t="shared" si="97"/>
        <v>-2.5939984754753453E-2</v>
      </c>
      <c r="F1109" s="2">
        <f t="shared" si="101"/>
        <v>-8.7919210167006056E-3</v>
      </c>
      <c r="G1109" s="2">
        <f t="shared" si="99"/>
        <v>-1.7148063738052846E-2</v>
      </c>
      <c r="H1109" s="2" t="str">
        <f t="shared" si="100"/>
        <v>Hold</v>
      </c>
    </row>
    <row r="1110" spans="1:8" ht="13.5" x14ac:dyDescent="0.25">
      <c r="A1110" s="3">
        <f>TITRES_STAT!B1113</f>
        <v>44321</v>
      </c>
      <c r="B1110" s="5">
        <f>TITRES_STAT!D1113</f>
        <v>2.08</v>
      </c>
      <c r="C1110" s="2">
        <f t="shared" si="102"/>
        <v>1.9501804315234408</v>
      </c>
      <c r="D1110" s="2">
        <f t="shared" si="98"/>
        <v>1.983845575934934</v>
      </c>
      <c r="E1110" s="2">
        <f t="shared" si="97"/>
        <v>-3.3665144411493264E-2</v>
      </c>
      <c r="F1110" s="2">
        <f t="shared" si="101"/>
        <v>-1.3766565695659138E-2</v>
      </c>
      <c r="G1110" s="2">
        <f t="shared" si="99"/>
        <v>-1.9898578715834128E-2</v>
      </c>
      <c r="H1110" s="2" t="str">
        <f t="shared" si="100"/>
        <v>Hold</v>
      </c>
    </row>
    <row r="1111" spans="1:8" ht="13.5" x14ac:dyDescent="0.25">
      <c r="A1111" s="3">
        <f>TITRES_STAT!B1114</f>
        <v>44322</v>
      </c>
      <c r="B1111" s="5">
        <f>TITRES_STAT!D1114</f>
        <v>2.08</v>
      </c>
      <c r="C1111" s="2">
        <f t="shared" si="102"/>
        <v>1.9501526728275269</v>
      </c>
      <c r="D1111" s="2">
        <f t="shared" si="98"/>
        <v>1.9909681258656797</v>
      </c>
      <c r="E1111" s="2">
        <f t="shared" si="97"/>
        <v>-4.0815453038152816E-2</v>
      </c>
      <c r="F1111" s="2">
        <f t="shared" si="101"/>
        <v>-1.9176343164157873E-2</v>
      </c>
      <c r="G1111" s="2">
        <f t="shared" si="99"/>
        <v>-2.1639109873994943E-2</v>
      </c>
      <c r="H1111" s="2" t="str">
        <f t="shared" si="100"/>
        <v>Hold</v>
      </c>
    </row>
    <row r="1112" spans="1:8" ht="13.5" x14ac:dyDescent="0.25">
      <c r="A1112" s="3">
        <f>TITRES_STAT!B1115</f>
        <v>44323</v>
      </c>
      <c r="B1112" s="5">
        <f>TITRES_STAT!D1115</f>
        <v>2.08</v>
      </c>
      <c r="C1112" s="2">
        <f t="shared" si="102"/>
        <v>1.9501291847002151</v>
      </c>
      <c r="D1112" s="2">
        <f t="shared" si="98"/>
        <v>1.997563079505259</v>
      </c>
      <c r="E1112" s="2">
        <f t="shared" si="97"/>
        <v>-4.7433894805043897E-2</v>
      </c>
      <c r="F1112" s="2">
        <f t="shared" si="101"/>
        <v>-2.4827853492335079E-2</v>
      </c>
      <c r="G1112" s="2">
        <f t="shared" si="99"/>
        <v>-2.2606041312708818E-2</v>
      </c>
      <c r="H1112" s="2" t="str">
        <f t="shared" si="100"/>
        <v>Hold</v>
      </c>
    </row>
    <row r="1113" spans="1:8" ht="13.5" x14ac:dyDescent="0.25">
      <c r="A1113" s="3">
        <f>TITRES_STAT!B1116</f>
        <v>44326</v>
      </c>
      <c r="B1113" s="5">
        <f>TITRES_STAT!D1116</f>
        <v>2.08</v>
      </c>
      <c r="C1113" s="2">
        <f t="shared" si="102"/>
        <v>1.9378016178232589</v>
      </c>
      <c r="D1113" s="2">
        <f t="shared" si="98"/>
        <v>2.0036695180604251</v>
      </c>
      <c r="E1113" s="2">
        <f t="shared" si="97"/>
        <v>-6.5867900237166266E-2</v>
      </c>
      <c r="F1113" s="2">
        <f t="shared" si="101"/>
        <v>-3.3035862841301319E-2</v>
      </c>
      <c r="G1113" s="2">
        <f t="shared" si="99"/>
        <v>-3.2832037395864946E-2</v>
      </c>
      <c r="H1113" s="2" t="str">
        <f t="shared" si="100"/>
        <v>Hold</v>
      </c>
    </row>
    <row r="1114" spans="1:8" ht="13.5" x14ac:dyDescent="0.25">
      <c r="A1114" s="3">
        <f>TITRES_STAT!B1117</f>
        <v>44327</v>
      </c>
      <c r="B1114" s="5">
        <f>TITRES_STAT!D1117</f>
        <v>2.08</v>
      </c>
      <c r="C1114" s="2">
        <f t="shared" si="102"/>
        <v>1.9396782920042961</v>
      </c>
      <c r="D1114" s="2">
        <f t="shared" si="98"/>
        <v>2.009323627833727</v>
      </c>
      <c r="E1114" s="2">
        <f t="shared" si="97"/>
        <v>-6.9645335829430888E-2</v>
      </c>
      <c r="F1114" s="2">
        <f t="shared" si="101"/>
        <v>-4.0357757438927236E-2</v>
      </c>
      <c r="G1114" s="2">
        <f t="shared" si="99"/>
        <v>-2.9287578390503652E-2</v>
      </c>
      <c r="H1114" s="2" t="str">
        <f t="shared" si="100"/>
        <v>Hold</v>
      </c>
    </row>
    <row r="1115" spans="1:8" ht="13.5" x14ac:dyDescent="0.25">
      <c r="A1115" s="3">
        <f>TITRES_STAT!B1118</f>
        <v>44333</v>
      </c>
      <c r="B1115" s="5">
        <f>TITRES_STAT!D1118</f>
        <v>2.08</v>
      </c>
      <c r="C1115" s="2">
        <f t="shared" si="102"/>
        <v>1.9428047086190197</v>
      </c>
      <c r="D1115" s="2">
        <f t="shared" si="98"/>
        <v>2.0145589146608582</v>
      </c>
      <c r="E1115" s="2">
        <f t="shared" si="97"/>
        <v>-7.1754206041838575E-2</v>
      </c>
      <c r="F1115" s="2">
        <f t="shared" si="101"/>
        <v>-4.6637047159509504E-2</v>
      </c>
      <c r="G1115" s="2">
        <f t="shared" si="99"/>
        <v>-2.5117158882329071E-2</v>
      </c>
      <c r="H1115" s="2" t="str">
        <f t="shared" si="100"/>
        <v>Hold</v>
      </c>
    </row>
    <row r="1116" spans="1:8" ht="13.5" x14ac:dyDescent="0.25">
      <c r="A1116" s="3">
        <f>TITRES_STAT!B1119</f>
        <v>44334</v>
      </c>
      <c r="B1116" s="5">
        <f>TITRES_STAT!D1119</f>
        <v>2.06</v>
      </c>
      <c r="C1116" s="2">
        <f t="shared" si="102"/>
        <v>1.9592962919084012</v>
      </c>
      <c r="D1116" s="2">
        <f t="shared" si="98"/>
        <v>2.017924920982276</v>
      </c>
      <c r="E1116" s="2">
        <f t="shared" ref="E1116:E1179" si="103">C1116-D1116</f>
        <v>-5.8628629073874894E-2</v>
      </c>
      <c r="F1116" s="2">
        <f t="shared" si="101"/>
        <v>-4.9035363542382582E-2</v>
      </c>
      <c r="G1116" s="2">
        <f t="shared" si="99"/>
        <v>-9.5932655314923121E-3</v>
      </c>
      <c r="H1116" s="2" t="str">
        <f t="shared" si="100"/>
        <v>Hold</v>
      </c>
    </row>
    <row r="1117" spans="1:8" ht="13.5" x14ac:dyDescent="0.25">
      <c r="A1117" s="3">
        <f>TITRES_STAT!B1120</f>
        <v>44335</v>
      </c>
      <c r="B1117" s="5">
        <f>TITRES_STAT!D1120</f>
        <v>2</v>
      </c>
      <c r="C1117" s="2">
        <f t="shared" si="102"/>
        <v>1.9732507085378779</v>
      </c>
      <c r="D1117" s="2">
        <f t="shared" ref="D1117:D1180" si="104">$D$4*B1117+(1-$D$4)*D1116</f>
        <v>2.0165971490576631</v>
      </c>
      <c r="E1117" s="2">
        <f t="shared" si="103"/>
        <v>-4.3346440519785201E-2</v>
      </c>
      <c r="F1117" s="2">
        <f t="shared" si="101"/>
        <v>-4.789757893786311E-2</v>
      </c>
      <c r="G1117" s="2">
        <f t="shared" si="99"/>
        <v>4.5511384180779088E-3</v>
      </c>
      <c r="H1117" s="2" t="str">
        <f t="shared" si="100"/>
        <v>Sell</v>
      </c>
    </row>
    <row r="1118" spans="1:8" ht="13.5" x14ac:dyDescent="0.25">
      <c r="A1118" s="3">
        <f>TITRES_STAT!B1121</f>
        <v>44336</v>
      </c>
      <c r="B1118" s="5">
        <f>TITRES_STAT!D1121</f>
        <v>2</v>
      </c>
      <c r="C1118" s="2">
        <f t="shared" si="102"/>
        <v>1.9850582918397428</v>
      </c>
      <c r="D1118" s="2">
        <f t="shared" si="104"/>
        <v>2.015367730608947</v>
      </c>
      <c r="E1118" s="2">
        <f t="shared" si="103"/>
        <v>-3.0309438769204222E-2</v>
      </c>
      <c r="F1118" s="2">
        <f t="shared" si="101"/>
        <v>-4.4379950904131334E-2</v>
      </c>
      <c r="G1118" s="2">
        <f t="shared" si="99"/>
        <v>1.4070512134927111E-2</v>
      </c>
      <c r="H1118" s="2" t="str">
        <f t="shared" si="100"/>
        <v>Sell</v>
      </c>
    </row>
    <row r="1119" spans="1:8" ht="13.5" x14ac:dyDescent="0.25">
      <c r="A1119" s="3">
        <f>TITRES_STAT!B1122</f>
        <v>44337</v>
      </c>
      <c r="B1119" s="5">
        <f>TITRES_STAT!D1122</f>
        <v>2.06</v>
      </c>
      <c r="C1119" s="2">
        <f t="shared" si="102"/>
        <v>1.9996647084797825</v>
      </c>
      <c r="D1119" s="2">
        <f t="shared" si="104"/>
        <v>2.0186738246379137</v>
      </c>
      <c r="E1119" s="2">
        <f t="shared" si="103"/>
        <v>-1.9009116158131167E-2</v>
      </c>
      <c r="F1119" s="2">
        <f t="shared" si="101"/>
        <v>-3.9305783954931305E-2</v>
      </c>
      <c r="G1119" s="2">
        <f t="shared" si="99"/>
        <v>2.0296667796800137E-2</v>
      </c>
      <c r="H1119" s="2" t="str">
        <f t="shared" si="100"/>
        <v>Sell</v>
      </c>
    </row>
    <row r="1120" spans="1:8" ht="13.5" x14ac:dyDescent="0.25">
      <c r="A1120" s="3">
        <f>TITRES_STAT!B1123</f>
        <v>44340</v>
      </c>
      <c r="B1120" s="5">
        <f>TITRES_STAT!D1123</f>
        <v>2.06</v>
      </c>
      <c r="C1120" s="2">
        <f t="shared" si="102"/>
        <v>2.0120239840982777</v>
      </c>
      <c r="D1120" s="2">
        <f t="shared" si="104"/>
        <v>2.0217350228128828</v>
      </c>
      <c r="E1120" s="2">
        <f t="shared" si="103"/>
        <v>-9.7110387146051025E-3</v>
      </c>
      <c r="F1120" s="2">
        <f t="shared" si="101"/>
        <v>-3.3386834906866066E-2</v>
      </c>
      <c r="G1120" s="2">
        <f t="shared" si="99"/>
        <v>2.3675796192260963E-2</v>
      </c>
      <c r="H1120" s="2" t="str">
        <f t="shared" si="100"/>
        <v>Sell</v>
      </c>
    </row>
    <row r="1121" spans="1:8" ht="13.5" x14ac:dyDescent="0.25">
      <c r="A1121" s="3">
        <f>TITRES_STAT!B1124</f>
        <v>44341</v>
      </c>
      <c r="B1121" s="5">
        <f>TITRES_STAT!D1124</f>
        <v>2.06</v>
      </c>
      <c r="C1121" s="2">
        <f t="shared" si="102"/>
        <v>2.0224818326985425</v>
      </c>
      <c r="D1121" s="2">
        <f t="shared" si="104"/>
        <v>2.0245694655674837</v>
      </c>
      <c r="E1121" s="2">
        <f t="shared" si="103"/>
        <v>-2.0876328689412027E-3</v>
      </c>
      <c r="F1121" s="2">
        <f t="shared" si="101"/>
        <v>-2.7126994499281094E-2</v>
      </c>
      <c r="G1121" s="2">
        <f t="shared" si="99"/>
        <v>2.5039361630339891E-2</v>
      </c>
      <c r="H1121" s="2" t="str">
        <f t="shared" si="100"/>
        <v>Sell</v>
      </c>
    </row>
    <row r="1122" spans="1:8" ht="13.5" x14ac:dyDescent="0.25">
      <c r="A1122" s="3">
        <f>TITRES_STAT!B1125</f>
        <v>44342</v>
      </c>
      <c r="B1122" s="5">
        <f>TITRES_STAT!D1125</f>
        <v>2.06</v>
      </c>
      <c r="C1122" s="2">
        <f t="shared" si="102"/>
        <v>2.0313307815141513</v>
      </c>
      <c r="D1122" s="2">
        <f t="shared" si="104"/>
        <v>2.0271939495995217</v>
      </c>
      <c r="E1122" s="2">
        <f t="shared" si="103"/>
        <v>4.1368319146295462E-3</v>
      </c>
      <c r="F1122" s="2">
        <f t="shared" si="101"/>
        <v>-2.0874229216498966E-2</v>
      </c>
      <c r="G1122" s="2">
        <f t="shared" si="99"/>
        <v>2.5011061131128512E-2</v>
      </c>
      <c r="H1122" s="2" t="str">
        <f t="shared" si="100"/>
        <v>Sell</v>
      </c>
    </row>
    <row r="1123" spans="1:8" ht="13.5" x14ac:dyDescent="0.25">
      <c r="A1123" s="3">
        <f>TITRES_STAT!B1126</f>
        <v>44343</v>
      </c>
      <c r="B1123" s="5">
        <f>TITRES_STAT!D1126</f>
        <v>2.06</v>
      </c>
      <c r="C1123" s="2">
        <f t="shared" si="102"/>
        <v>2.0388183535888973</v>
      </c>
      <c r="D1123" s="2">
        <f t="shared" si="104"/>
        <v>2.0296240274069643</v>
      </c>
      <c r="E1123" s="2">
        <f t="shared" si="103"/>
        <v>9.1943261819329436E-3</v>
      </c>
      <c r="F1123" s="2">
        <f t="shared" si="101"/>
        <v>-1.4860518136812585E-2</v>
      </c>
      <c r="G1123" s="2">
        <f t="shared" si="99"/>
        <v>2.4054844318745529E-2</v>
      </c>
      <c r="H1123" s="2" t="str">
        <f t="shared" si="100"/>
        <v>Sell</v>
      </c>
    </row>
    <row r="1124" spans="1:8" ht="13.5" x14ac:dyDescent="0.25">
      <c r="A1124" s="3">
        <f>TITRES_STAT!B1127</f>
        <v>44344</v>
      </c>
      <c r="B1124" s="5">
        <f>TITRES_STAT!D1127</f>
        <v>2.06</v>
      </c>
      <c r="C1124" s="2">
        <f t="shared" si="102"/>
        <v>2.0451539914982977</v>
      </c>
      <c r="D1124" s="2">
        <f t="shared" si="104"/>
        <v>2.031874099450893</v>
      </c>
      <c r="E1124" s="2">
        <f t="shared" si="103"/>
        <v>1.3279892047404651E-2</v>
      </c>
      <c r="F1124" s="2">
        <f t="shared" si="101"/>
        <v>-9.232436099969139E-3</v>
      </c>
      <c r="G1124" s="2">
        <f t="shared" ref="G1124:G1187" si="105">E1124-F1124</f>
        <v>2.2512328147373792E-2</v>
      </c>
      <c r="H1124" s="2" t="str">
        <f t="shared" ref="H1124:H1187" si="106">IF(G1124&lt;0,"Hold","Sell")</f>
        <v>Sell</v>
      </c>
    </row>
    <row r="1125" spans="1:8" ht="13.5" x14ac:dyDescent="0.25">
      <c r="A1125" s="3">
        <f>TITRES_STAT!B1128</f>
        <v>44347</v>
      </c>
      <c r="B1125" s="5">
        <f>TITRES_STAT!D1128</f>
        <v>2.06</v>
      </c>
      <c r="C1125" s="2">
        <f t="shared" si="102"/>
        <v>2.0505149158831748</v>
      </c>
      <c r="D1125" s="2">
        <f t="shared" si="104"/>
        <v>2.0339574994915677</v>
      </c>
      <c r="E1125" s="2">
        <f t="shared" si="103"/>
        <v>1.6557416391607127E-2</v>
      </c>
      <c r="F1125" s="2">
        <f t="shared" ref="F1125:F1188" si="107">(E1125*(2/(10)))+((1-(2/10))*F1124)</f>
        <v>-4.0744656016538858E-3</v>
      </c>
      <c r="G1125" s="2">
        <f t="shared" si="105"/>
        <v>2.0631881993261013E-2</v>
      </c>
      <c r="H1125" s="2" t="str">
        <f t="shared" si="106"/>
        <v>Sell</v>
      </c>
    </row>
    <row r="1126" spans="1:8" ht="13.5" x14ac:dyDescent="0.25">
      <c r="A1126" s="3">
        <f>TITRES_STAT!B1129</f>
        <v>44348</v>
      </c>
      <c r="B1126" s="5">
        <f>TITRES_STAT!D1129</f>
        <v>2.06</v>
      </c>
      <c r="C1126" s="2">
        <f t="shared" si="102"/>
        <v>2.0519741595934557</v>
      </c>
      <c r="D1126" s="2">
        <f t="shared" si="104"/>
        <v>2.0358865736033032</v>
      </c>
      <c r="E1126" s="2">
        <f t="shared" si="103"/>
        <v>1.6087585990152586E-2</v>
      </c>
      <c r="F1126" s="2">
        <f t="shared" si="107"/>
        <v>-4.2055283292591252E-5</v>
      </c>
      <c r="G1126" s="2">
        <f t="shared" si="105"/>
        <v>1.6129641273445176E-2</v>
      </c>
      <c r="H1126" s="2" t="str">
        <f t="shared" si="106"/>
        <v>Sell</v>
      </c>
    </row>
    <row r="1127" spans="1:8" ht="13.5" x14ac:dyDescent="0.25">
      <c r="A1127" s="3">
        <f>TITRES_STAT!B1130</f>
        <v>44349</v>
      </c>
      <c r="B1127" s="5">
        <f>TITRES_STAT!D1130</f>
        <v>2.06</v>
      </c>
      <c r="C1127" s="2">
        <f t="shared" si="102"/>
        <v>2.0439781350406161</v>
      </c>
      <c r="D1127" s="2">
        <f t="shared" si="104"/>
        <v>2.0376727533363916</v>
      </c>
      <c r="E1127" s="2">
        <f t="shared" si="103"/>
        <v>6.3053817042244553E-3</v>
      </c>
      <c r="F1127" s="2">
        <f t="shared" si="107"/>
        <v>1.2274321142108182E-3</v>
      </c>
      <c r="G1127" s="2">
        <f t="shared" si="105"/>
        <v>5.0779495900136369E-3</v>
      </c>
      <c r="H1127" s="2" t="str">
        <f t="shared" si="106"/>
        <v>Sell</v>
      </c>
    </row>
    <row r="1128" spans="1:8" ht="13.5" x14ac:dyDescent="0.25">
      <c r="A1128" s="3">
        <f>TITRES_STAT!B1131</f>
        <v>44350</v>
      </c>
      <c r="B1128" s="5">
        <f>TITRES_STAT!D1131</f>
        <v>2.06</v>
      </c>
      <c r="C1128" s="2">
        <f t="shared" si="102"/>
        <v>2.0372122681112907</v>
      </c>
      <c r="D1128" s="2">
        <f t="shared" si="104"/>
        <v>2.0393266234596217</v>
      </c>
      <c r="E1128" s="2">
        <f t="shared" si="103"/>
        <v>-2.1143553483309319E-3</v>
      </c>
      <c r="F1128" s="2">
        <f t="shared" si="107"/>
        <v>5.5907462170246805E-4</v>
      </c>
      <c r="G1128" s="2">
        <f t="shared" si="105"/>
        <v>-2.6734299700333997E-3</v>
      </c>
      <c r="H1128" s="2" t="str">
        <f t="shared" si="106"/>
        <v>Hold</v>
      </c>
    </row>
    <row r="1129" spans="1:8" ht="13.5" x14ac:dyDescent="0.25">
      <c r="A1129" s="3">
        <f>TITRES_STAT!B1132</f>
        <v>44351</v>
      </c>
      <c r="B1129" s="5">
        <f>TITRES_STAT!D1132</f>
        <v>2.06</v>
      </c>
      <c r="C1129" s="2">
        <f t="shared" si="102"/>
        <v>2.0407180730172461</v>
      </c>
      <c r="D1129" s="2">
        <f t="shared" si="104"/>
        <v>2.0408579846848349</v>
      </c>
      <c r="E1129" s="2">
        <f t="shared" si="103"/>
        <v>-1.3991166758886564E-4</v>
      </c>
      <c r="F1129" s="2">
        <f t="shared" si="107"/>
        <v>4.1927736384420131E-4</v>
      </c>
      <c r="G1129" s="2">
        <f t="shared" si="105"/>
        <v>-5.5918903143306695E-4</v>
      </c>
      <c r="H1129" s="2" t="str">
        <f t="shared" si="106"/>
        <v>Hold</v>
      </c>
    </row>
    <row r="1130" spans="1:8" ht="13.5" x14ac:dyDescent="0.25">
      <c r="A1130" s="3">
        <f>TITRES_STAT!B1133</f>
        <v>44354</v>
      </c>
      <c r="B1130" s="5">
        <f>TITRES_STAT!D1133</f>
        <v>2.06</v>
      </c>
      <c r="C1130" s="2">
        <f t="shared" si="102"/>
        <v>2.0436845233222853</v>
      </c>
      <c r="D1130" s="2">
        <f t="shared" si="104"/>
        <v>2.0422759117452176</v>
      </c>
      <c r="E1130" s="2">
        <f t="shared" si="103"/>
        <v>1.408611577067731E-3</v>
      </c>
      <c r="F1130" s="2">
        <f t="shared" si="107"/>
        <v>6.1714420648890738E-4</v>
      </c>
      <c r="G1130" s="2">
        <f t="shared" si="105"/>
        <v>7.9146737057882361E-4</v>
      </c>
      <c r="H1130" s="2" t="str">
        <f t="shared" si="106"/>
        <v>Sell</v>
      </c>
    </row>
    <row r="1131" spans="1:8" ht="13.5" x14ac:dyDescent="0.25">
      <c r="A1131" s="3">
        <f>TITRES_STAT!B1134</f>
        <v>44355</v>
      </c>
      <c r="B1131" s="5">
        <f>TITRES_STAT!D1134</f>
        <v>2.06</v>
      </c>
      <c r="C1131" s="2">
        <f t="shared" si="102"/>
        <v>2.0461945966573185</v>
      </c>
      <c r="D1131" s="2">
        <f t="shared" si="104"/>
        <v>2.0435888071714978</v>
      </c>
      <c r="E1131" s="2">
        <f t="shared" si="103"/>
        <v>2.6057894858206865E-3</v>
      </c>
      <c r="F1131" s="2">
        <f t="shared" si="107"/>
        <v>1.0148732623552633E-3</v>
      </c>
      <c r="G1131" s="2">
        <f t="shared" si="105"/>
        <v>1.5909162234654232E-3</v>
      </c>
      <c r="H1131" s="2" t="str">
        <f t="shared" si="106"/>
        <v>Sell</v>
      </c>
    </row>
    <row r="1132" spans="1:8" ht="13.5" x14ac:dyDescent="0.25">
      <c r="A1132" s="3">
        <f>TITRES_STAT!B1135</f>
        <v>44356</v>
      </c>
      <c r="B1132" s="5">
        <f>TITRES_STAT!D1135</f>
        <v>2.06</v>
      </c>
      <c r="C1132" s="2">
        <f t="shared" si="102"/>
        <v>2.048318504863885</v>
      </c>
      <c r="D1132" s="2">
        <f t="shared" si="104"/>
        <v>2.0448044510847203</v>
      </c>
      <c r="E1132" s="2">
        <f t="shared" si="103"/>
        <v>3.5140537791646942E-3</v>
      </c>
      <c r="F1132" s="2">
        <f t="shared" si="107"/>
        <v>1.5147093657171496E-3</v>
      </c>
      <c r="G1132" s="2">
        <f t="shared" si="105"/>
        <v>1.9993444134475446E-3</v>
      </c>
      <c r="H1132" s="2" t="str">
        <f t="shared" si="106"/>
        <v>Sell</v>
      </c>
    </row>
    <row r="1133" spans="1:8" ht="13.5" x14ac:dyDescent="0.25">
      <c r="A1133" s="3">
        <f>TITRES_STAT!B1136</f>
        <v>44357</v>
      </c>
      <c r="B1133" s="5">
        <f>TITRES_STAT!D1136</f>
        <v>2.06</v>
      </c>
      <c r="C1133" s="2">
        <f t="shared" si="102"/>
        <v>2.050115657961749</v>
      </c>
      <c r="D1133" s="2">
        <f t="shared" si="104"/>
        <v>2.0459300473006667</v>
      </c>
      <c r="E1133" s="2">
        <f t="shared" si="103"/>
        <v>4.1856106610822508E-3</v>
      </c>
      <c r="F1133" s="2">
        <f t="shared" si="107"/>
        <v>2.04888962479017E-3</v>
      </c>
      <c r="G1133" s="2">
        <f t="shared" si="105"/>
        <v>2.1367210362920807E-3</v>
      </c>
      <c r="H1133" s="2" t="str">
        <f t="shared" si="106"/>
        <v>Sell</v>
      </c>
    </row>
    <row r="1134" spans="1:8" ht="13.5" x14ac:dyDescent="0.25">
      <c r="A1134" s="3">
        <f>TITRES_STAT!B1137</f>
        <v>44358</v>
      </c>
      <c r="B1134" s="5">
        <f>TITRES_STAT!D1137</f>
        <v>2.06</v>
      </c>
      <c r="C1134" s="2">
        <f t="shared" si="102"/>
        <v>2.051636325967634</v>
      </c>
      <c r="D1134" s="2">
        <f t="shared" si="104"/>
        <v>2.0469722660191358</v>
      </c>
      <c r="E1134" s="2">
        <f t="shared" si="103"/>
        <v>4.6640599484981671E-3</v>
      </c>
      <c r="F1134" s="2">
        <f t="shared" si="107"/>
        <v>2.5719236895317696E-3</v>
      </c>
      <c r="G1134" s="2">
        <f t="shared" si="105"/>
        <v>2.0921362589663975E-3</v>
      </c>
      <c r="H1134" s="2" t="str">
        <f t="shared" si="106"/>
        <v>Sell</v>
      </c>
    </row>
    <row r="1135" spans="1:8" ht="13.5" x14ac:dyDescent="0.25">
      <c r="A1135" s="3">
        <f>TITRES_STAT!B1138</f>
        <v>44361</v>
      </c>
      <c r="B1135" s="5">
        <f>TITRES_STAT!D1138</f>
        <v>2.06</v>
      </c>
      <c r="C1135" s="2">
        <f t="shared" si="102"/>
        <v>2.0529230450495364</v>
      </c>
      <c r="D1135" s="2">
        <f t="shared" si="104"/>
        <v>2.0479372833510516</v>
      </c>
      <c r="E1135" s="2">
        <f t="shared" si="103"/>
        <v>4.9857616984847475E-3</v>
      </c>
      <c r="F1135" s="2">
        <f t="shared" si="107"/>
        <v>3.0546912913223655E-3</v>
      </c>
      <c r="G1135" s="2">
        <f t="shared" si="105"/>
        <v>1.9310704071623819E-3</v>
      </c>
      <c r="H1135" s="2" t="str">
        <f t="shared" si="106"/>
        <v>Sell</v>
      </c>
    </row>
    <row r="1136" spans="1:8" ht="13.5" x14ac:dyDescent="0.25">
      <c r="A1136" s="3">
        <f>TITRES_STAT!B1139</f>
        <v>44362</v>
      </c>
      <c r="B1136" s="5">
        <f>TITRES_STAT!D1139</f>
        <v>2.06</v>
      </c>
      <c r="C1136" s="2">
        <f t="shared" si="102"/>
        <v>2.0540118073496076</v>
      </c>
      <c r="D1136" s="2">
        <f t="shared" si="104"/>
        <v>2.0488308179176404</v>
      </c>
      <c r="E1136" s="2">
        <f t="shared" si="103"/>
        <v>5.180989431967209E-3</v>
      </c>
      <c r="F1136" s="2">
        <f t="shared" si="107"/>
        <v>3.4799509194513344E-3</v>
      </c>
      <c r="G1136" s="2">
        <f t="shared" si="105"/>
        <v>1.7010385125158746E-3</v>
      </c>
      <c r="H1136" s="2" t="str">
        <f t="shared" si="106"/>
        <v>Sell</v>
      </c>
    </row>
    <row r="1137" spans="1:8" ht="13.5" x14ac:dyDescent="0.25">
      <c r="A1137" s="3">
        <f>TITRES_STAT!B1140</f>
        <v>44363</v>
      </c>
      <c r="B1137" s="5">
        <f>TITRES_STAT!D1140</f>
        <v>2.06</v>
      </c>
      <c r="C1137" s="2">
        <f t="shared" si="102"/>
        <v>2.0549330677573603</v>
      </c>
      <c r="D1137" s="2">
        <f t="shared" si="104"/>
        <v>2.0496581647385557</v>
      </c>
      <c r="E1137" s="2">
        <f t="shared" si="103"/>
        <v>5.274903018804622E-3</v>
      </c>
      <c r="F1137" s="2">
        <f t="shared" si="107"/>
        <v>3.8389413393219917E-3</v>
      </c>
      <c r="G1137" s="2">
        <f t="shared" si="105"/>
        <v>1.4359616794826302E-3</v>
      </c>
      <c r="H1137" s="2" t="str">
        <f t="shared" si="106"/>
        <v>Sell</v>
      </c>
    </row>
    <row r="1138" spans="1:8" ht="13.5" x14ac:dyDescent="0.25">
      <c r="A1138" s="3">
        <f>TITRES_STAT!B1141</f>
        <v>44364</v>
      </c>
      <c r="B1138" s="5">
        <f>TITRES_STAT!D1141</f>
        <v>2.06</v>
      </c>
      <c r="C1138" s="2">
        <f t="shared" si="102"/>
        <v>2.0557125957946893</v>
      </c>
      <c r="D1138" s="2">
        <f t="shared" si="104"/>
        <v>2.0504242266097736</v>
      </c>
      <c r="E1138" s="2">
        <f t="shared" si="103"/>
        <v>5.2883691849157088E-3</v>
      </c>
      <c r="F1138" s="2">
        <f t="shared" si="107"/>
        <v>4.1288269084407353E-3</v>
      </c>
      <c r="G1138" s="2">
        <f t="shared" si="105"/>
        <v>1.1595422764749735E-3</v>
      </c>
      <c r="H1138" s="2" t="str">
        <f t="shared" si="106"/>
        <v>Sell</v>
      </c>
    </row>
    <row r="1139" spans="1:8" ht="13.5" x14ac:dyDescent="0.25">
      <c r="A1139" s="3">
        <f>TITRES_STAT!B1142</f>
        <v>44365</v>
      </c>
      <c r="B1139" s="5">
        <f>TITRES_STAT!D1142</f>
        <v>2.02</v>
      </c>
      <c r="C1139" s="2">
        <f t="shared" si="102"/>
        <v>2.0563721964416604</v>
      </c>
      <c r="D1139" s="2">
        <f t="shared" si="104"/>
        <v>2.0481705801942347</v>
      </c>
      <c r="E1139" s="2">
        <f t="shared" si="103"/>
        <v>8.2016162474256582E-3</v>
      </c>
      <c r="F1139" s="2">
        <f t="shared" si="107"/>
        <v>4.9433847762377203E-3</v>
      </c>
      <c r="G1139" s="2">
        <f t="shared" si="105"/>
        <v>3.2582314711879379E-3</v>
      </c>
      <c r="H1139" s="2" t="str">
        <f t="shared" si="106"/>
        <v>Sell</v>
      </c>
    </row>
    <row r="1140" spans="1:8" ht="13.5" x14ac:dyDescent="0.25">
      <c r="A1140" s="3">
        <f>TITRES_STAT!B1143</f>
        <v>44368</v>
      </c>
      <c r="B1140" s="5">
        <f>TITRES_STAT!D1143</f>
        <v>1.98</v>
      </c>
      <c r="C1140" s="2">
        <f t="shared" si="102"/>
        <v>2.0569303200660203</v>
      </c>
      <c r="D1140" s="2">
        <f t="shared" si="104"/>
        <v>2.0431209075872543</v>
      </c>
      <c r="E1140" s="2">
        <f t="shared" si="103"/>
        <v>1.3809412478765992E-2</v>
      </c>
      <c r="F1140" s="2">
        <f t="shared" si="107"/>
        <v>6.7165903167433743E-3</v>
      </c>
      <c r="G1140" s="2">
        <f t="shared" si="105"/>
        <v>7.0928221620226179E-3</v>
      </c>
      <c r="H1140" s="2" t="str">
        <f t="shared" si="106"/>
        <v>Sell</v>
      </c>
    </row>
    <row r="1141" spans="1:8" ht="13.5" x14ac:dyDescent="0.25">
      <c r="A1141" s="3">
        <f>TITRES_STAT!B1144</f>
        <v>44369</v>
      </c>
      <c r="B1141" s="5">
        <f>TITRES_STAT!D1144</f>
        <v>1.98</v>
      </c>
      <c r="C1141" s="2">
        <f t="shared" si="102"/>
        <v>2.0574025785174017</v>
      </c>
      <c r="D1141" s="2">
        <f t="shared" si="104"/>
        <v>2.038445284803013</v>
      </c>
      <c r="E1141" s="2">
        <f t="shared" si="103"/>
        <v>1.8957293714388701E-2</v>
      </c>
      <c r="F1141" s="2">
        <f t="shared" si="107"/>
        <v>9.164730996272439E-3</v>
      </c>
      <c r="G1141" s="2">
        <f t="shared" si="105"/>
        <v>9.7925627181162621E-3</v>
      </c>
      <c r="H1141" s="2" t="str">
        <f t="shared" si="106"/>
        <v>Sell</v>
      </c>
    </row>
    <row r="1142" spans="1:8" ht="13.5" x14ac:dyDescent="0.25">
      <c r="A1142" s="3">
        <f>TITRES_STAT!B1145</f>
        <v>44370</v>
      </c>
      <c r="B1142" s="5">
        <f>TITRES_STAT!D1145</f>
        <v>1.97</v>
      </c>
      <c r="C1142" s="2">
        <f t="shared" si="102"/>
        <v>2.0578021818224168</v>
      </c>
      <c r="D1142" s="2">
        <f t="shared" si="104"/>
        <v>2.0333752637064935</v>
      </c>
      <c r="E1142" s="2">
        <f t="shared" si="103"/>
        <v>2.4426918115923346E-2</v>
      </c>
      <c r="F1142" s="2">
        <f t="shared" si="107"/>
        <v>1.2217168420202621E-2</v>
      </c>
      <c r="G1142" s="2">
        <f t="shared" si="105"/>
        <v>1.2209749695720725E-2</v>
      </c>
      <c r="H1142" s="2" t="str">
        <f t="shared" si="106"/>
        <v>Sell</v>
      </c>
    </row>
    <row r="1143" spans="1:8" ht="13.5" x14ac:dyDescent="0.25">
      <c r="A1143" s="3">
        <f>TITRES_STAT!B1146</f>
        <v>44371</v>
      </c>
      <c r="B1143" s="5">
        <f>TITRES_STAT!D1146</f>
        <v>2</v>
      </c>
      <c r="C1143" s="2">
        <f t="shared" si="102"/>
        <v>2.0581403076958913</v>
      </c>
      <c r="D1143" s="2">
        <f t="shared" si="104"/>
        <v>2.0309030219504569</v>
      </c>
      <c r="E1143" s="2">
        <f t="shared" si="103"/>
        <v>2.7237285745434381E-2</v>
      </c>
      <c r="F1143" s="2">
        <f t="shared" si="107"/>
        <v>1.5221191885248973E-2</v>
      </c>
      <c r="G1143" s="2">
        <f t="shared" si="105"/>
        <v>1.2016093860185408E-2</v>
      </c>
      <c r="H1143" s="2" t="str">
        <f t="shared" si="106"/>
        <v>Sell</v>
      </c>
    </row>
    <row r="1144" spans="1:8" ht="13.5" x14ac:dyDescent="0.25">
      <c r="A1144" s="3">
        <f>TITRES_STAT!B1147</f>
        <v>44372</v>
      </c>
      <c r="B1144" s="5">
        <f>TITRES_STAT!D1147</f>
        <v>2.06</v>
      </c>
      <c r="C1144" s="2">
        <f t="shared" si="102"/>
        <v>2.0584264142042157</v>
      </c>
      <c r="D1144" s="2">
        <f t="shared" si="104"/>
        <v>2.0330583536578306</v>
      </c>
      <c r="E1144" s="2">
        <f t="shared" si="103"/>
        <v>2.5368060546385074E-2</v>
      </c>
      <c r="F1144" s="2">
        <f t="shared" si="107"/>
        <v>1.7250565617476194E-2</v>
      </c>
      <c r="G1144" s="2">
        <f t="shared" si="105"/>
        <v>8.1174949289088798E-3</v>
      </c>
      <c r="H1144" s="2" t="str">
        <f t="shared" si="106"/>
        <v>Sell</v>
      </c>
    </row>
    <row r="1145" spans="1:8" ht="13.5" x14ac:dyDescent="0.25">
      <c r="A1145" s="3">
        <f>TITRES_STAT!B1148</f>
        <v>44375</v>
      </c>
      <c r="B1145" s="5">
        <f>TITRES_STAT!D1148</f>
        <v>2.06</v>
      </c>
      <c r="C1145" s="2">
        <f t="shared" si="102"/>
        <v>2.0586685043266439</v>
      </c>
      <c r="D1145" s="2">
        <f t="shared" si="104"/>
        <v>2.0350540311646581</v>
      </c>
      <c r="E1145" s="2">
        <f t="shared" si="103"/>
        <v>2.3614473161985838E-2</v>
      </c>
      <c r="F1145" s="2">
        <f t="shared" si="107"/>
        <v>1.8523347126378126E-2</v>
      </c>
      <c r="G1145" s="2">
        <f t="shared" si="105"/>
        <v>5.0911260356077126E-3</v>
      </c>
      <c r="H1145" s="2" t="str">
        <f t="shared" si="106"/>
        <v>Sell</v>
      </c>
    </row>
    <row r="1146" spans="1:8" ht="13.5" x14ac:dyDescent="0.25">
      <c r="A1146" s="3">
        <f>TITRES_STAT!B1149</f>
        <v>44376</v>
      </c>
      <c r="B1146" s="5">
        <f>TITRES_STAT!D1149</f>
        <v>2.06</v>
      </c>
      <c r="C1146" s="2">
        <f t="shared" si="102"/>
        <v>2.0588733498148528</v>
      </c>
      <c r="D1146" s="2">
        <f t="shared" si="104"/>
        <v>2.0369018807080166</v>
      </c>
      <c r="E1146" s="2">
        <f t="shared" si="103"/>
        <v>2.1971469106836228E-2</v>
      </c>
      <c r="F1146" s="2">
        <f t="shared" si="107"/>
        <v>1.9212971522469747E-2</v>
      </c>
      <c r="G1146" s="2">
        <f t="shared" si="105"/>
        <v>2.7584975843664809E-3</v>
      </c>
      <c r="H1146" s="2" t="str">
        <f t="shared" si="106"/>
        <v>Sell</v>
      </c>
    </row>
    <row r="1147" spans="1:8" ht="13.5" x14ac:dyDescent="0.25">
      <c r="A1147" s="3">
        <f>TITRES_STAT!B1150</f>
        <v>44377</v>
      </c>
      <c r="B1147" s="5">
        <f>TITRES_STAT!D1150</f>
        <v>2.06</v>
      </c>
      <c r="C1147" s="2">
        <f t="shared" si="102"/>
        <v>2.059046680612568</v>
      </c>
      <c r="D1147" s="2">
        <f t="shared" si="104"/>
        <v>2.0386128525074225</v>
      </c>
      <c r="E1147" s="2">
        <f t="shared" si="103"/>
        <v>2.0433828105145491E-2</v>
      </c>
      <c r="F1147" s="2">
        <f t="shared" si="107"/>
        <v>1.9457142839004897E-2</v>
      </c>
      <c r="G1147" s="2">
        <f t="shared" si="105"/>
        <v>9.7668526614059364E-4</v>
      </c>
      <c r="H1147" s="2" t="str">
        <f t="shared" si="106"/>
        <v>Sell</v>
      </c>
    </row>
    <row r="1148" spans="1:8" ht="13.5" x14ac:dyDescent="0.25">
      <c r="A1148" s="3">
        <f>TITRES_STAT!B1151</f>
        <v>44378</v>
      </c>
      <c r="B1148" s="5">
        <f>TITRES_STAT!D1151</f>
        <v>2.06</v>
      </c>
      <c r="C1148" s="2">
        <f t="shared" si="102"/>
        <v>2.0591933451337114</v>
      </c>
      <c r="D1148" s="2">
        <f t="shared" si="104"/>
        <v>2.0401970856550209</v>
      </c>
      <c r="E1148" s="2">
        <f t="shared" si="103"/>
        <v>1.8996259478690547E-2</v>
      </c>
      <c r="F1148" s="2">
        <f t="shared" si="107"/>
        <v>1.9364966166942027E-2</v>
      </c>
      <c r="G1148" s="2">
        <f t="shared" si="105"/>
        <v>-3.6870668825148001E-4</v>
      </c>
      <c r="H1148" s="2" t="str">
        <f t="shared" si="106"/>
        <v>Hold</v>
      </c>
    </row>
    <row r="1149" spans="1:8" ht="13.5" x14ac:dyDescent="0.25">
      <c r="A1149" s="3">
        <f>TITRES_STAT!B1152</f>
        <v>44379</v>
      </c>
      <c r="B1149" s="5">
        <f>TITRES_STAT!D1152</f>
        <v>2.16</v>
      </c>
      <c r="C1149" s="2">
        <f t="shared" si="102"/>
        <v>2.0531635997285251</v>
      </c>
      <c r="D1149" s="2">
        <f t="shared" si="104"/>
        <v>2.0490713756065007</v>
      </c>
      <c r="E1149" s="2">
        <f t="shared" si="103"/>
        <v>4.0922241220244793E-3</v>
      </c>
      <c r="F1149" s="2">
        <f t="shared" si="107"/>
        <v>1.631041775795852E-2</v>
      </c>
      <c r="G1149" s="2">
        <f t="shared" si="105"/>
        <v>-1.221819363593404E-2</v>
      </c>
      <c r="H1149" s="2" t="str">
        <f t="shared" si="106"/>
        <v>Hold</v>
      </c>
    </row>
    <row r="1150" spans="1:8" ht="13.5" x14ac:dyDescent="0.25">
      <c r="A1150" s="3">
        <f>TITRES_STAT!B1153</f>
        <v>44382</v>
      </c>
      <c r="B1150" s="5">
        <f>TITRES_STAT!D1153</f>
        <v>2.16</v>
      </c>
      <c r="C1150" s="2">
        <f t="shared" si="102"/>
        <v>2.0419076613087519</v>
      </c>
      <c r="D1150" s="2">
        <f t="shared" si="104"/>
        <v>2.0572883107467601</v>
      </c>
      <c r="E1150" s="2">
        <f t="shared" si="103"/>
        <v>-1.5380649438008209E-2</v>
      </c>
      <c r="F1150" s="2">
        <f t="shared" si="107"/>
        <v>9.9722043187651741E-3</v>
      </c>
      <c r="G1150" s="2">
        <f t="shared" si="105"/>
        <v>-2.5352853756773382E-2</v>
      </c>
      <c r="H1150" s="2" t="str">
        <f t="shared" si="106"/>
        <v>Hold</v>
      </c>
    </row>
    <row r="1151" spans="1:8" ht="13.5" x14ac:dyDescent="0.25">
      <c r="A1151" s="3">
        <f>TITRES_STAT!B1154</f>
        <v>44383</v>
      </c>
      <c r="B1151" s="5">
        <f>TITRES_STAT!D1154</f>
        <v>2.16</v>
      </c>
      <c r="C1151" s="2">
        <f t="shared" si="102"/>
        <v>2.0323834057227899</v>
      </c>
      <c r="D1151" s="2">
        <f t="shared" si="104"/>
        <v>2.0648965840247779</v>
      </c>
      <c r="E1151" s="2">
        <f t="shared" si="103"/>
        <v>-3.2513178301988077E-2</v>
      </c>
      <c r="F1151" s="2">
        <f t="shared" si="107"/>
        <v>1.475127794614524E-3</v>
      </c>
      <c r="G1151" s="2">
        <f t="shared" si="105"/>
        <v>-3.3988306096602604E-2</v>
      </c>
      <c r="H1151" s="2" t="str">
        <f t="shared" si="106"/>
        <v>Hold</v>
      </c>
    </row>
    <row r="1152" spans="1:8" ht="13.5" x14ac:dyDescent="0.25">
      <c r="A1152" s="3">
        <f>TITRES_STAT!B1155</f>
        <v>44384</v>
      </c>
      <c r="B1152" s="5">
        <f>TITRES_STAT!D1155</f>
        <v>2.17</v>
      </c>
      <c r="C1152" s="2">
        <f t="shared" si="102"/>
        <v>2.0227859586885146</v>
      </c>
      <c r="D1152" s="2">
        <f t="shared" si="104"/>
        <v>2.0726820222451647</v>
      </c>
      <c r="E1152" s="2">
        <f t="shared" si="103"/>
        <v>-4.9896063556650105E-2</v>
      </c>
      <c r="F1152" s="2">
        <f t="shared" si="107"/>
        <v>-8.7991104756384025E-3</v>
      </c>
      <c r="G1152" s="2">
        <f t="shared" si="105"/>
        <v>-4.1096953081011703E-2</v>
      </c>
      <c r="H1152" s="2" t="str">
        <f t="shared" si="106"/>
        <v>Hold</v>
      </c>
    </row>
    <row r="1153" spans="1:8" ht="13.5" x14ac:dyDescent="0.25">
      <c r="A1153" s="3">
        <f>TITRES_STAT!B1156</f>
        <v>44385</v>
      </c>
      <c r="B1153" s="5">
        <f>TITRES_STAT!D1156</f>
        <v>2.17</v>
      </c>
      <c r="C1153" s="2">
        <f t="shared" si="102"/>
        <v>2.019280426582589</v>
      </c>
      <c r="D1153" s="2">
        <f t="shared" si="104"/>
        <v>2.0798907613381155</v>
      </c>
      <c r="E1153" s="2">
        <f t="shared" si="103"/>
        <v>-6.0610334755526463E-2</v>
      </c>
      <c r="F1153" s="2">
        <f t="shared" si="107"/>
        <v>-1.9161355331616014E-2</v>
      </c>
      <c r="G1153" s="2">
        <f t="shared" si="105"/>
        <v>-4.1448979423910445E-2</v>
      </c>
      <c r="H1153" s="2" t="str">
        <f t="shared" si="106"/>
        <v>Hold</v>
      </c>
    </row>
    <row r="1154" spans="1:8" ht="13.5" x14ac:dyDescent="0.25">
      <c r="A1154" s="3">
        <f>TITRES_STAT!B1157</f>
        <v>44386</v>
      </c>
      <c r="B1154" s="5">
        <f>TITRES_STAT!D1157</f>
        <v>2.11</v>
      </c>
      <c r="C1154" s="2">
        <f t="shared" si="102"/>
        <v>2.025544976339114</v>
      </c>
      <c r="D1154" s="2">
        <f t="shared" si="104"/>
        <v>2.0821210753130699</v>
      </c>
      <c r="E1154" s="2">
        <f t="shared" si="103"/>
        <v>-5.657609897395588E-2</v>
      </c>
      <c r="F1154" s="2">
        <f t="shared" si="107"/>
        <v>-2.6644304060083987E-2</v>
      </c>
      <c r="G1154" s="2">
        <f t="shared" si="105"/>
        <v>-2.9931794913871893E-2</v>
      </c>
      <c r="H1154" s="2" t="str">
        <f t="shared" si="106"/>
        <v>Hold</v>
      </c>
    </row>
    <row r="1155" spans="1:8" ht="13.5" x14ac:dyDescent="0.25">
      <c r="A1155" s="3">
        <f>TITRES_STAT!B1158</f>
        <v>44389</v>
      </c>
      <c r="B1155" s="5">
        <f>TITRES_STAT!D1158</f>
        <v>2.0499999999999998</v>
      </c>
      <c r="C1155" s="2">
        <f t="shared" si="102"/>
        <v>2.0308457492100196</v>
      </c>
      <c r="D1155" s="2">
        <f t="shared" si="104"/>
        <v>2.0797417364009907</v>
      </c>
      <c r="E1155" s="2">
        <f t="shared" si="103"/>
        <v>-4.8895987190971102E-2</v>
      </c>
      <c r="F1155" s="2">
        <f t="shared" si="107"/>
        <v>-3.1094640686261412E-2</v>
      </c>
      <c r="G1155" s="2">
        <f t="shared" si="105"/>
        <v>-1.780134650470969E-2</v>
      </c>
      <c r="H1155" s="2" t="str">
        <f t="shared" si="106"/>
        <v>Hold</v>
      </c>
    </row>
    <row r="1156" spans="1:8" ht="13.5" x14ac:dyDescent="0.25">
      <c r="A1156" s="3">
        <f>TITRES_STAT!B1159</f>
        <v>44390</v>
      </c>
      <c r="B1156" s="5">
        <f>TITRES_STAT!D1159</f>
        <v>1.95</v>
      </c>
      <c r="C1156" s="2">
        <f t="shared" si="102"/>
        <v>2.0353310185623243</v>
      </c>
      <c r="D1156" s="2">
        <f t="shared" si="104"/>
        <v>2.0701312374083249</v>
      </c>
      <c r="E1156" s="2">
        <f t="shared" si="103"/>
        <v>-3.4800218846000597E-2</v>
      </c>
      <c r="F1156" s="2">
        <f t="shared" si="107"/>
        <v>-3.183575631820925E-2</v>
      </c>
      <c r="G1156" s="2">
        <f t="shared" si="105"/>
        <v>-2.9644625277913464E-3</v>
      </c>
      <c r="H1156" s="2" t="str">
        <f t="shared" si="106"/>
        <v>Hold</v>
      </c>
    </row>
    <row r="1157" spans="1:8" ht="13.5" x14ac:dyDescent="0.25">
      <c r="A1157" s="3">
        <f>TITRES_STAT!B1160</f>
        <v>44391</v>
      </c>
      <c r="B1157" s="5">
        <f>TITRES_STAT!D1160</f>
        <v>2.06</v>
      </c>
      <c r="C1157" s="2">
        <f t="shared" si="102"/>
        <v>2.0391262464758131</v>
      </c>
      <c r="D1157" s="2">
        <f t="shared" si="104"/>
        <v>2.0693807753780784</v>
      </c>
      <c r="E1157" s="2">
        <f t="shared" si="103"/>
        <v>-3.0254528902265321E-2</v>
      </c>
      <c r="F1157" s="2">
        <f t="shared" si="107"/>
        <v>-3.1519510835020463E-2</v>
      </c>
      <c r="G1157" s="2">
        <f t="shared" si="105"/>
        <v>1.2649819327551423E-3</v>
      </c>
      <c r="H1157" s="2" t="str">
        <f t="shared" si="106"/>
        <v>Sell</v>
      </c>
    </row>
    <row r="1158" spans="1:8" ht="13.5" x14ac:dyDescent="0.25">
      <c r="A1158" s="3">
        <f>TITRES_STAT!B1161</f>
        <v>44392</v>
      </c>
      <c r="B1158" s="5">
        <f>TITRES_STAT!D1161</f>
        <v>2.06</v>
      </c>
      <c r="C1158" s="2">
        <f t="shared" si="102"/>
        <v>2.0423375931718417</v>
      </c>
      <c r="D1158" s="2">
        <f t="shared" si="104"/>
        <v>2.0686859031278502</v>
      </c>
      <c r="E1158" s="2">
        <f t="shared" si="103"/>
        <v>-2.6348309956008453E-2</v>
      </c>
      <c r="F1158" s="2">
        <f t="shared" si="107"/>
        <v>-3.0485270659218064E-2</v>
      </c>
      <c r="G1158" s="2">
        <f t="shared" si="105"/>
        <v>4.1369607032096106E-3</v>
      </c>
      <c r="H1158" s="2" t="str">
        <f t="shared" si="106"/>
        <v>Sell</v>
      </c>
    </row>
    <row r="1159" spans="1:8" ht="13.5" x14ac:dyDescent="0.25">
      <c r="A1159" s="3">
        <f>TITRES_STAT!B1162</f>
        <v>44393</v>
      </c>
      <c r="B1159" s="5">
        <f>TITRES_STAT!D1162</f>
        <v>2.06</v>
      </c>
      <c r="C1159" s="2">
        <f t="shared" si="102"/>
        <v>2.0604395019146353</v>
      </c>
      <c r="D1159" s="2">
        <f t="shared" si="104"/>
        <v>2.0680425028961573</v>
      </c>
      <c r="E1159" s="2">
        <f t="shared" si="103"/>
        <v>-7.6030009815220012E-3</v>
      </c>
      <c r="F1159" s="2">
        <f t="shared" si="107"/>
        <v>-2.5908816723678854E-2</v>
      </c>
      <c r="G1159" s="2">
        <f t="shared" si="105"/>
        <v>1.8305815742156853E-2</v>
      </c>
      <c r="H1159" s="2" t="str">
        <f t="shared" si="106"/>
        <v>Sell</v>
      </c>
    </row>
    <row r="1160" spans="1:8" ht="13.5" x14ac:dyDescent="0.25">
      <c r="A1160" s="3">
        <f>TITRES_STAT!B1163</f>
        <v>44396</v>
      </c>
      <c r="B1160" s="5">
        <f>TITRES_STAT!D1163</f>
        <v>2.06</v>
      </c>
      <c r="C1160" s="2">
        <f t="shared" si="102"/>
        <v>2.0757565016200759</v>
      </c>
      <c r="D1160" s="2">
        <f t="shared" si="104"/>
        <v>2.0674467619408863</v>
      </c>
      <c r="E1160" s="2">
        <f t="shared" si="103"/>
        <v>8.3097396791895761E-3</v>
      </c>
      <c r="F1160" s="2">
        <f t="shared" si="107"/>
        <v>-1.9065105443105169E-2</v>
      </c>
      <c r="G1160" s="2">
        <f t="shared" si="105"/>
        <v>2.7374845122294746E-2</v>
      </c>
      <c r="H1160" s="2" t="str">
        <f t="shared" si="106"/>
        <v>Sell</v>
      </c>
    </row>
    <row r="1161" spans="1:8" ht="13.5" x14ac:dyDescent="0.25">
      <c r="A1161" s="3">
        <f>TITRES_STAT!B1164</f>
        <v>44399</v>
      </c>
      <c r="B1161" s="5">
        <f>TITRES_STAT!D1164</f>
        <v>2.06</v>
      </c>
      <c r="C1161" s="2">
        <f t="shared" si="102"/>
        <v>2.088717039832372</v>
      </c>
      <c r="D1161" s="2">
        <f t="shared" si="104"/>
        <v>2.0668951499452648</v>
      </c>
      <c r="E1161" s="2">
        <f t="shared" si="103"/>
        <v>2.1821889887107204E-2</v>
      </c>
      <c r="F1161" s="2">
        <f t="shared" si="107"/>
        <v>-1.0887706377062694E-2</v>
      </c>
      <c r="G1161" s="2">
        <f t="shared" si="105"/>
        <v>3.2709596264169902E-2</v>
      </c>
      <c r="H1161" s="2" t="str">
        <f t="shared" si="106"/>
        <v>Sell</v>
      </c>
    </row>
    <row r="1162" spans="1:8" ht="13.5" x14ac:dyDescent="0.25">
      <c r="A1162" s="3">
        <f>TITRES_STAT!B1165</f>
        <v>44400</v>
      </c>
      <c r="B1162" s="5">
        <f>TITRES_STAT!D1165</f>
        <v>2.06</v>
      </c>
      <c r="C1162" s="2">
        <f t="shared" si="102"/>
        <v>2.1012221106273916</v>
      </c>
      <c r="D1162" s="2">
        <f t="shared" si="104"/>
        <v>2.0663843980974672</v>
      </c>
      <c r="E1162" s="2">
        <f t="shared" si="103"/>
        <v>3.4837712529924403E-2</v>
      </c>
      <c r="F1162" s="2">
        <f t="shared" si="107"/>
        <v>-1.742622595665275E-3</v>
      </c>
      <c r="G1162" s="2">
        <f t="shared" si="105"/>
        <v>3.6580335125589676E-2</v>
      </c>
      <c r="H1162" s="2" t="str">
        <f t="shared" si="106"/>
        <v>Sell</v>
      </c>
    </row>
    <row r="1163" spans="1:8" ht="13.5" x14ac:dyDescent="0.25">
      <c r="A1163" s="3">
        <f>TITRES_STAT!B1166</f>
        <v>44403</v>
      </c>
      <c r="B1163" s="5">
        <f>TITRES_STAT!D1166</f>
        <v>2.02</v>
      </c>
      <c r="C1163" s="2">
        <f t="shared" si="102"/>
        <v>2.1118033243770236</v>
      </c>
      <c r="D1163" s="2">
        <f t="shared" si="104"/>
        <v>2.0629485167569142</v>
      </c>
      <c r="E1163" s="2">
        <f t="shared" si="103"/>
        <v>4.8854807620109408E-2</v>
      </c>
      <c r="F1163" s="2">
        <f t="shared" si="107"/>
        <v>8.3768634474896634E-3</v>
      </c>
      <c r="G1163" s="2">
        <f t="shared" si="105"/>
        <v>4.0477944172619747E-2</v>
      </c>
      <c r="H1163" s="2" t="str">
        <f t="shared" si="106"/>
        <v>Sell</v>
      </c>
    </row>
    <row r="1164" spans="1:8" ht="13.5" x14ac:dyDescent="0.25">
      <c r="A1164" s="3">
        <f>TITRES_STAT!B1167</f>
        <v>44404</v>
      </c>
      <c r="B1164" s="5">
        <f>TITRES_STAT!D1167</f>
        <v>2.02</v>
      </c>
      <c r="C1164" s="2">
        <f t="shared" si="102"/>
        <v>2.1115258898574814</v>
      </c>
      <c r="D1164" s="2">
        <f t="shared" si="104"/>
        <v>2.0597671451452908</v>
      </c>
      <c r="E1164" s="2">
        <f t="shared" si="103"/>
        <v>5.1758744712190552E-2</v>
      </c>
      <c r="F1164" s="2">
        <f t="shared" si="107"/>
        <v>1.7053239700429844E-2</v>
      </c>
      <c r="G1164" s="2">
        <f t="shared" si="105"/>
        <v>3.4705505011760708E-2</v>
      </c>
      <c r="H1164" s="2" t="str">
        <f t="shared" si="106"/>
        <v>Sell</v>
      </c>
    </row>
    <row r="1165" spans="1:8" ht="13.5" x14ac:dyDescent="0.25">
      <c r="A1165" s="3">
        <f>TITRES_STAT!B1168</f>
        <v>44405</v>
      </c>
      <c r="B1165" s="5">
        <f>TITRES_STAT!D1168</f>
        <v>2.06</v>
      </c>
      <c r="C1165" s="2">
        <f t="shared" si="102"/>
        <v>2.102060368340946</v>
      </c>
      <c r="D1165" s="2">
        <f t="shared" si="104"/>
        <v>2.0597843936530471</v>
      </c>
      <c r="E1165" s="2">
        <f t="shared" si="103"/>
        <v>4.2275974687898898E-2</v>
      </c>
      <c r="F1165" s="2">
        <f t="shared" si="107"/>
        <v>2.2097786697923658E-2</v>
      </c>
      <c r="G1165" s="2">
        <f t="shared" si="105"/>
        <v>2.0178187989975241E-2</v>
      </c>
      <c r="H1165" s="2" t="str">
        <f t="shared" si="106"/>
        <v>Sell</v>
      </c>
    </row>
    <row r="1166" spans="1:8" ht="13.5" x14ac:dyDescent="0.25">
      <c r="A1166" s="3">
        <f>TITRES_STAT!B1169</f>
        <v>44406</v>
      </c>
      <c r="B1166" s="5">
        <f>TITRES_STAT!D1169</f>
        <v>2.11</v>
      </c>
      <c r="C1166" s="2">
        <f t="shared" si="102"/>
        <v>2.0786664655192619</v>
      </c>
      <c r="D1166" s="2">
        <f t="shared" si="104"/>
        <v>2.0635040681972656</v>
      </c>
      <c r="E1166" s="2">
        <f t="shared" si="103"/>
        <v>1.5162397321996313E-2</v>
      </c>
      <c r="F1166" s="2">
        <f t="shared" si="107"/>
        <v>2.0710708822738191E-2</v>
      </c>
      <c r="G1166" s="2">
        <f t="shared" si="105"/>
        <v>-5.5483115007418787E-3</v>
      </c>
      <c r="H1166" s="2" t="str">
        <f t="shared" si="106"/>
        <v>Hold</v>
      </c>
    </row>
    <row r="1167" spans="1:8" ht="13.5" x14ac:dyDescent="0.25">
      <c r="A1167" s="3">
        <f>TITRES_STAT!B1170</f>
        <v>44407</v>
      </c>
      <c r="B1167" s="5">
        <f>TITRES_STAT!D1170</f>
        <v>2.11</v>
      </c>
      <c r="C1167" s="2">
        <f t="shared" ref="C1167:C1230" si="108">$C$4*B1157+C1166*(1-$C$4)</f>
        <v>2.0757947015932219</v>
      </c>
      <c r="D1167" s="2">
        <f t="shared" si="104"/>
        <v>2.0669482112937643</v>
      </c>
      <c r="E1167" s="2">
        <f t="shared" si="103"/>
        <v>8.84649029945761E-3</v>
      </c>
      <c r="F1167" s="2">
        <f t="shared" si="107"/>
        <v>1.8337865118082074E-2</v>
      </c>
      <c r="G1167" s="2">
        <f t="shared" si="105"/>
        <v>-9.4913748186244637E-3</v>
      </c>
      <c r="H1167" s="2" t="str">
        <f t="shared" si="106"/>
        <v>Hold</v>
      </c>
    </row>
    <row r="1168" spans="1:8" ht="13.5" x14ac:dyDescent="0.25">
      <c r="A1168" s="3">
        <f>TITRES_STAT!B1171</f>
        <v>44410</v>
      </c>
      <c r="B1168" s="5">
        <f>TITRES_STAT!D1171</f>
        <v>2.11</v>
      </c>
      <c r="C1168" s="2">
        <f t="shared" si="108"/>
        <v>2.073364747501957</v>
      </c>
      <c r="D1168" s="2">
        <f t="shared" si="104"/>
        <v>2.0701372326794112</v>
      </c>
      <c r="E1168" s="2">
        <f t="shared" si="103"/>
        <v>3.2275148225457961E-3</v>
      </c>
      <c r="F1168" s="2">
        <f t="shared" si="107"/>
        <v>1.5315795058974818E-2</v>
      </c>
      <c r="G1168" s="2">
        <f t="shared" si="105"/>
        <v>-1.2088280236429022E-2</v>
      </c>
      <c r="H1168" s="2" t="str">
        <f t="shared" si="106"/>
        <v>Hold</v>
      </c>
    </row>
    <row r="1169" spans="1:8" ht="13.5" x14ac:dyDescent="0.25">
      <c r="A1169" s="3">
        <f>TITRES_STAT!B1172</f>
        <v>44411</v>
      </c>
      <c r="B1169" s="5">
        <f>TITRES_STAT!D1172</f>
        <v>2.11</v>
      </c>
      <c r="C1169" s="2">
        <f t="shared" si="108"/>
        <v>2.0713086325016561</v>
      </c>
      <c r="D1169" s="2">
        <f t="shared" si="104"/>
        <v>2.0730900302587139</v>
      </c>
      <c r="E1169" s="2">
        <f t="shared" si="103"/>
        <v>-1.7813977570577677E-3</v>
      </c>
      <c r="F1169" s="2">
        <f t="shared" si="107"/>
        <v>1.1896356495768302E-2</v>
      </c>
      <c r="G1169" s="2">
        <f t="shared" si="105"/>
        <v>-1.3677754252826069E-2</v>
      </c>
      <c r="H1169" s="2" t="str">
        <f t="shared" si="106"/>
        <v>Hold</v>
      </c>
    </row>
    <row r="1170" spans="1:8" ht="13.5" x14ac:dyDescent="0.25">
      <c r="A1170" s="3">
        <f>TITRES_STAT!B1173</f>
        <v>44412</v>
      </c>
      <c r="B1170" s="5">
        <f>TITRES_STAT!D1173</f>
        <v>2.11</v>
      </c>
      <c r="C1170" s="2">
        <f t="shared" si="108"/>
        <v>2.0695688428860168</v>
      </c>
      <c r="D1170" s="2">
        <f t="shared" si="104"/>
        <v>2.0758241020914019</v>
      </c>
      <c r="E1170" s="2">
        <f t="shared" si="103"/>
        <v>-6.2552592053850553E-3</v>
      </c>
      <c r="F1170" s="2">
        <f t="shared" si="107"/>
        <v>8.2660333555376313E-3</v>
      </c>
      <c r="G1170" s="2">
        <f t="shared" si="105"/>
        <v>-1.4521292560922687E-2</v>
      </c>
      <c r="H1170" s="2" t="str">
        <f t="shared" si="106"/>
        <v>Hold</v>
      </c>
    </row>
    <row r="1171" spans="1:8" ht="13.5" x14ac:dyDescent="0.25">
      <c r="A1171" s="3">
        <f>TITRES_STAT!B1174</f>
        <v>44413</v>
      </c>
      <c r="B1171" s="5">
        <f>TITRES_STAT!D1174</f>
        <v>2.11</v>
      </c>
      <c r="C1171" s="2">
        <f t="shared" si="108"/>
        <v>2.0680967132112449</v>
      </c>
      <c r="D1171" s="2">
        <f t="shared" si="104"/>
        <v>2.0783556500846312</v>
      </c>
      <c r="E1171" s="2">
        <f t="shared" si="103"/>
        <v>-1.0258936873386304E-2</v>
      </c>
      <c r="F1171" s="2">
        <f t="shared" si="107"/>
        <v>4.5610393097528443E-3</v>
      </c>
      <c r="G1171" s="2">
        <f t="shared" si="105"/>
        <v>-1.4819976183139148E-2</v>
      </c>
      <c r="H1171" s="2" t="str">
        <f t="shared" si="106"/>
        <v>Hold</v>
      </c>
    </row>
    <row r="1172" spans="1:8" ht="13.5" x14ac:dyDescent="0.25">
      <c r="A1172" s="3">
        <f>TITRES_STAT!B1175</f>
        <v>44414</v>
      </c>
      <c r="B1172" s="5">
        <f>TITRES_STAT!D1175</f>
        <v>2.11</v>
      </c>
      <c r="C1172" s="2">
        <f t="shared" si="108"/>
        <v>2.0668510650248995</v>
      </c>
      <c r="D1172" s="2">
        <f t="shared" si="104"/>
        <v>2.0806996760042882</v>
      </c>
      <c r="E1172" s="2">
        <f t="shared" si="103"/>
        <v>-1.384861097938872E-2</v>
      </c>
      <c r="F1172" s="2">
        <f t="shared" si="107"/>
        <v>8.7910925192453146E-4</v>
      </c>
      <c r="G1172" s="2">
        <f t="shared" si="105"/>
        <v>-1.4727720231313251E-2</v>
      </c>
      <c r="H1172" s="2" t="str">
        <f t="shared" si="106"/>
        <v>Hold</v>
      </c>
    </row>
    <row r="1173" spans="1:8" ht="13.5" x14ac:dyDescent="0.25">
      <c r="A1173" s="3">
        <f>TITRES_STAT!B1176</f>
        <v>44417</v>
      </c>
      <c r="B1173" s="5">
        <f>TITRES_STAT!D1176</f>
        <v>2.11</v>
      </c>
      <c r="C1173" s="2">
        <f t="shared" si="108"/>
        <v>2.0596432088672225</v>
      </c>
      <c r="D1173" s="2">
        <f t="shared" si="104"/>
        <v>2.0828700703743408</v>
      </c>
      <c r="E1173" s="2">
        <f t="shared" si="103"/>
        <v>-2.3226861507118279E-2</v>
      </c>
      <c r="F1173" s="2">
        <f t="shared" si="107"/>
        <v>-3.9420848998840304E-3</v>
      </c>
      <c r="G1173" s="2">
        <f t="shared" si="105"/>
        <v>-1.9284776607234249E-2</v>
      </c>
      <c r="H1173" s="2" t="str">
        <f t="shared" si="106"/>
        <v>Hold</v>
      </c>
    </row>
    <row r="1174" spans="1:8" ht="13.5" x14ac:dyDescent="0.25">
      <c r="A1174" s="3">
        <f>TITRES_STAT!B1177</f>
        <v>44419</v>
      </c>
      <c r="B1174" s="5">
        <f>TITRES_STAT!D1177</f>
        <v>2.15</v>
      </c>
      <c r="C1174" s="2">
        <f t="shared" si="108"/>
        <v>2.0535442536568804</v>
      </c>
      <c r="D1174" s="2">
        <f t="shared" si="104"/>
        <v>2.0878426577540194</v>
      </c>
      <c r="E1174" s="2">
        <f t="shared" si="103"/>
        <v>-3.4298404097139024E-2</v>
      </c>
      <c r="F1174" s="2">
        <f t="shared" si="107"/>
        <v>-1.0013348739335029E-2</v>
      </c>
      <c r="G1174" s="2">
        <f t="shared" si="105"/>
        <v>-2.4285055357803995E-2</v>
      </c>
      <c r="H1174" s="2" t="str">
        <f t="shared" si="106"/>
        <v>Hold</v>
      </c>
    </row>
    <row r="1175" spans="1:8" ht="13.5" x14ac:dyDescent="0.25">
      <c r="A1175" s="3">
        <f>TITRES_STAT!B1178</f>
        <v>44420</v>
      </c>
      <c r="B1175" s="5">
        <f>TITRES_STAT!D1178</f>
        <v>2.15</v>
      </c>
      <c r="C1175" s="2">
        <f t="shared" si="108"/>
        <v>2.0545374454019756</v>
      </c>
      <c r="D1175" s="2">
        <f t="shared" si="104"/>
        <v>2.0924469053277956</v>
      </c>
      <c r="E1175" s="2">
        <f t="shared" si="103"/>
        <v>-3.7909459925820066E-2</v>
      </c>
      <c r="F1175" s="2">
        <f t="shared" si="107"/>
        <v>-1.5592570976632037E-2</v>
      </c>
      <c r="G1175" s="2">
        <f t="shared" si="105"/>
        <v>-2.2316888949188027E-2</v>
      </c>
      <c r="H1175" s="2" t="str">
        <f t="shared" si="106"/>
        <v>Hold</v>
      </c>
    </row>
    <row r="1176" spans="1:8" ht="13.5" x14ac:dyDescent="0.25">
      <c r="A1176" s="3">
        <f>TITRES_STAT!B1179</f>
        <v>44424</v>
      </c>
      <c r="B1176" s="5">
        <f>TITRES_STAT!D1179</f>
        <v>2.15</v>
      </c>
      <c r="C1176" s="2">
        <f t="shared" si="108"/>
        <v>2.0630701461093639</v>
      </c>
      <c r="D1176" s="2">
        <f t="shared" si="104"/>
        <v>2.0967100975257367</v>
      </c>
      <c r="E1176" s="2">
        <f t="shared" si="103"/>
        <v>-3.3639951416372771E-2</v>
      </c>
      <c r="F1176" s="2">
        <f t="shared" si="107"/>
        <v>-1.9202047064580185E-2</v>
      </c>
      <c r="G1176" s="2">
        <f t="shared" si="105"/>
        <v>-1.4437904351792586E-2</v>
      </c>
      <c r="H1176" s="2" t="str">
        <f t="shared" si="106"/>
        <v>Hold</v>
      </c>
    </row>
    <row r="1177" spans="1:8" ht="13.5" x14ac:dyDescent="0.25">
      <c r="A1177" s="3">
        <f>TITRES_STAT!B1180</f>
        <v>44425</v>
      </c>
      <c r="B1177" s="5">
        <f>TITRES_STAT!D1180</f>
        <v>2.15</v>
      </c>
      <c r="C1177" s="2">
        <f t="shared" si="108"/>
        <v>2.0702901236310001</v>
      </c>
      <c r="D1177" s="2">
        <f t="shared" si="104"/>
        <v>2.1006574977090153</v>
      </c>
      <c r="E1177" s="2">
        <f t="shared" si="103"/>
        <v>-3.0367374078015263E-2</v>
      </c>
      <c r="F1177" s="2">
        <f t="shared" si="107"/>
        <v>-2.1435112467267203E-2</v>
      </c>
      <c r="G1177" s="2">
        <f t="shared" si="105"/>
        <v>-8.9322616107480601E-3</v>
      </c>
      <c r="H1177" s="2" t="str">
        <f t="shared" si="106"/>
        <v>Hold</v>
      </c>
    </row>
    <row r="1178" spans="1:8" ht="13.5" x14ac:dyDescent="0.25">
      <c r="A1178" s="3">
        <f>TITRES_STAT!B1181</f>
        <v>44426</v>
      </c>
      <c r="B1178" s="5">
        <f>TITRES_STAT!D1181</f>
        <v>2.15</v>
      </c>
      <c r="C1178" s="2">
        <f t="shared" si="108"/>
        <v>2.0763993353800769</v>
      </c>
      <c r="D1178" s="2">
        <f t="shared" si="104"/>
        <v>2.104312497878718</v>
      </c>
      <c r="E1178" s="2">
        <f t="shared" si="103"/>
        <v>-2.7913162498641064E-2</v>
      </c>
      <c r="F1178" s="2">
        <f t="shared" si="107"/>
        <v>-2.2730722473541978E-2</v>
      </c>
      <c r="G1178" s="2">
        <f t="shared" si="105"/>
        <v>-5.182440025099086E-3</v>
      </c>
      <c r="H1178" s="2" t="str">
        <f t="shared" si="106"/>
        <v>Hold</v>
      </c>
    </row>
    <row r="1179" spans="1:8" ht="13.5" x14ac:dyDescent="0.25">
      <c r="A1179" s="3">
        <f>TITRES_STAT!B1182</f>
        <v>44427</v>
      </c>
      <c r="B1179" s="5">
        <f>TITRES_STAT!D1182</f>
        <v>2.15</v>
      </c>
      <c r="C1179" s="2">
        <f t="shared" si="108"/>
        <v>2.0815686683985266</v>
      </c>
      <c r="D1179" s="2">
        <f t="shared" si="104"/>
        <v>2.1076967572951095</v>
      </c>
      <c r="E1179" s="2">
        <f t="shared" si="103"/>
        <v>-2.6128088896582913E-2</v>
      </c>
      <c r="F1179" s="2">
        <f t="shared" si="107"/>
        <v>-2.3410195758150166E-2</v>
      </c>
      <c r="G1179" s="2">
        <f t="shared" si="105"/>
        <v>-2.7178931384327469E-3</v>
      </c>
      <c r="H1179" s="2" t="str">
        <f t="shared" si="106"/>
        <v>Hold</v>
      </c>
    </row>
    <row r="1180" spans="1:8" ht="13.5" x14ac:dyDescent="0.25">
      <c r="A1180" s="3">
        <f>TITRES_STAT!B1183</f>
        <v>44428</v>
      </c>
      <c r="B1180" s="5">
        <f>TITRES_STAT!D1183</f>
        <v>2.15</v>
      </c>
      <c r="C1180" s="2">
        <f t="shared" si="108"/>
        <v>2.0859427194141378</v>
      </c>
      <c r="D1180" s="2">
        <f t="shared" si="104"/>
        <v>2.1108303308288052</v>
      </c>
      <c r="E1180" s="2">
        <f t="shared" ref="E1180:E1243" si="109">C1180-D1180</f>
        <v>-2.4887611414667443E-2</v>
      </c>
      <c r="F1180" s="2">
        <f t="shared" si="107"/>
        <v>-2.3705678889453623E-2</v>
      </c>
      <c r="G1180" s="2">
        <f t="shared" si="105"/>
        <v>-1.1819325252138205E-3</v>
      </c>
      <c r="H1180" s="2" t="str">
        <f t="shared" si="106"/>
        <v>Hold</v>
      </c>
    </row>
    <row r="1181" spans="1:8" ht="13.5" x14ac:dyDescent="0.25">
      <c r="A1181" s="3">
        <f>TITRES_STAT!B1184</f>
        <v>44431</v>
      </c>
      <c r="B1181" s="5">
        <f>TITRES_STAT!D1184</f>
        <v>2.15</v>
      </c>
      <c r="C1181" s="2">
        <f t="shared" si="108"/>
        <v>2.0896438395042702</v>
      </c>
      <c r="D1181" s="2">
        <f t="shared" ref="D1181:D1244" si="110">$D$4*B1181+(1-$D$4)*D1180</f>
        <v>2.1137317878044493</v>
      </c>
      <c r="E1181" s="2">
        <f t="shared" si="109"/>
        <v>-2.4087948300179018E-2</v>
      </c>
      <c r="F1181" s="2">
        <f t="shared" si="107"/>
        <v>-2.3782132771598703E-2</v>
      </c>
      <c r="G1181" s="2">
        <f t="shared" si="105"/>
        <v>-3.0581552858031588E-4</v>
      </c>
      <c r="H1181" s="2" t="str">
        <f t="shared" si="106"/>
        <v>Hold</v>
      </c>
    </row>
    <row r="1182" spans="1:8" ht="13.5" x14ac:dyDescent="0.25">
      <c r="A1182" s="3">
        <f>TITRES_STAT!B1185</f>
        <v>44432</v>
      </c>
      <c r="B1182" s="5">
        <f>TITRES_STAT!D1185</f>
        <v>2.15</v>
      </c>
      <c r="C1182" s="2">
        <f t="shared" si="108"/>
        <v>2.0927755565036135</v>
      </c>
      <c r="D1182" s="2">
        <f t="shared" si="110"/>
        <v>2.1164183220411568</v>
      </c>
      <c r="E1182" s="2">
        <f t="shared" si="109"/>
        <v>-2.3642765537543298E-2</v>
      </c>
      <c r="F1182" s="2">
        <f t="shared" si="107"/>
        <v>-2.375425932478762E-2</v>
      </c>
      <c r="G1182" s="2">
        <f t="shared" si="105"/>
        <v>1.1149378724432252E-4</v>
      </c>
      <c r="H1182" s="2" t="str">
        <f t="shared" si="106"/>
        <v>Sell</v>
      </c>
    </row>
    <row r="1183" spans="1:8" ht="13.5" x14ac:dyDescent="0.25">
      <c r="A1183" s="3">
        <f>TITRES_STAT!B1186</f>
        <v>44433</v>
      </c>
      <c r="B1183" s="5">
        <f>TITRES_STAT!D1186</f>
        <v>2.15</v>
      </c>
      <c r="C1183" s="2">
        <f t="shared" si="108"/>
        <v>2.0954254708876729</v>
      </c>
      <c r="D1183" s="2">
        <f t="shared" si="110"/>
        <v>2.1189058537418117</v>
      </c>
      <c r="E1183" s="2">
        <f t="shared" si="109"/>
        <v>-2.3480382854138782E-2</v>
      </c>
      <c r="F1183" s="2">
        <f t="shared" si="107"/>
        <v>-2.3699484030657855E-2</v>
      </c>
      <c r="G1183" s="2">
        <f t="shared" si="105"/>
        <v>2.1910117651907299E-4</v>
      </c>
      <c r="H1183" s="2" t="str">
        <f t="shared" si="106"/>
        <v>Sell</v>
      </c>
    </row>
    <row r="1184" spans="1:8" ht="13.5" x14ac:dyDescent="0.25">
      <c r="A1184" s="3">
        <f>TITRES_STAT!B1187</f>
        <v>44434</v>
      </c>
      <c r="B1184" s="5">
        <f>TITRES_STAT!D1187</f>
        <v>2.15</v>
      </c>
      <c r="C1184" s="2">
        <f t="shared" si="108"/>
        <v>2.1038215522895696</v>
      </c>
      <c r="D1184" s="2">
        <f t="shared" si="110"/>
        <v>2.121209123835011</v>
      </c>
      <c r="E1184" s="2">
        <f t="shared" si="109"/>
        <v>-1.738757154544146E-2</v>
      </c>
      <c r="F1184" s="2">
        <f t="shared" si="107"/>
        <v>-2.2437101533614577E-2</v>
      </c>
      <c r="G1184" s="2">
        <f t="shared" si="105"/>
        <v>5.0495299881731168E-3</v>
      </c>
      <c r="H1184" s="2" t="str">
        <f t="shared" si="106"/>
        <v>Sell</v>
      </c>
    </row>
    <row r="1185" spans="1:8" ht="13.5" x14ac:dyDescent="0.25">
      <c r="A1185" s="3">
        <f>TITRES_STAT!B1188</f>
        <v>44435</v>
      </c>
      <c r="B1185" s="5">
        <f>TITRES_STAT!D1188</f>
        <v>2.15</v>
      </c>
      <c r="C1185" s="2">
        <f t="shared" si="108"/>
        <v>2.110925928860405</v>
      </c>
      <c r="D1185" s="2">
        <f t="shared" si="110"/>
        <v>2.1233417813287141</v>
      </c>
      <c r="E1185" s="2">
        <f t="shared" si="109"/>
        <v>-1.2415852468309119E-2</v>
      </c>
      <c r="F1185" s="2">
        <f t="shared" si="107"/>
        <v>-2.0432851720553487E-2</v>
      </c>
      <c r="G1185" s="2">
        <f t="shared" si="105"/>
        <v>8.0169992522443681E-3</v>
      </c>
      <c r="H1185" s="2" t="str">
        <f t="shared" si="106"/>
        <v>Sell</v>
      </c>
    </row>
    <row r="1186" spans="1:8" ht="13.5" x14ac:dyDescent="0.25">
      <c r="A1186" s="3">
        <f>TITRES_STAT!B1189</f>
        <v>44438</v>
      </c>
      <c r="B1186" s="5">
        <f>TITRES_STAT!D1189</f>
        <v>2.15</v>
      </c>
      <c r="C1186" s="2">
        <f t="shared" si="108"/>
        <v>2.1169373244203427</v>
      </c>
      <c r="D1186" s="2">
        <f t="shared" si="110"/>
        <v>2.1253164641932538</v>
      </c>
      <c r="E1186" s="2">
        <f t="shared" si="109"/>
        <v>-8.3791397729111594E-3</v>
      </c>
      <c r="F1186" s="2">
        <f t="shared" si="107"/>
        <v>-1.8022109331025021E-2</v>
      </c>
      <c r="G1186" s="2">
        <f t="shared" si="105"/>
        <v>9.6429695581138619E-3</v>
      </c>
      <c r="H1186" s="2" t="str">
        <f t="shared" si="106"/>
        <v>Sell</v>
      </c>
    </row>
    <row r="1187" spans="1:8" ht="13.5" x14ac:dyDescent="0.25">
      <c r="A1187" s="3">
        <f>TITRES_STAT!B1190</f>
        <v>44439</v>
      </c>
      <c r="B1187" s="5">
        <f>TITRES_STAT!D1190</f>
        <v>2.15</v>
      </c>
      <c r="C1187" s="2">
        <f t="shared" si="108"/>
        <v>2.1220238898941362</v>
      </c>
      <c r="D1187" s="2">
        <f t="shared" si="110"/>
        <v>2.127144874253013</v>
      </c>
      <c r="E1187" s="2">
        <f t="shared" si="109"/>
        <v>-5.1209843588768678E-3</v>
      </c>
      <c r="F1187" s="2">
        <f t="shared" si="107"/>
        <v>-1.5441884336595392E-2</v>
      </c>
      <c r="G1187" s="2">
        <f t="shared" si="105"/>
        <v>1.0320899977718524E-2</v>
      </c>
      <c r="H1187" s="2" t="str">
        <f t="shared" si="106"/>
        <v>Sell</v>
      </c>
    </row>
    <row r="1188" spans="1:8" ht="13.5" x14ac:dyDescent="0.25">
      <c r="A1188" s="3">
        <f>TITRES_STAT!B1191</f>
        <v>44440</v>
      </c>
      <c r="B1188" s="5">
        <f>TITRES_STAT!D1191</f>
        <v>2.15</v>
      </c>
      <c r="C1188" s="2">
        <f t="shared" si="108"/>
        <v>2.1263279068334997</v>
      </c>
      <c r="D1188" s="2">
        <f t="shared" si="110"/>
        <v>2.1288378465305677</v>
      </c>
      <c r="E1188" s="2">
        <f t="shared" si="109"/>
        <v>-2.509939697068031E-3</v>
      </c>
      <c r="F1188" s="2">
        <f t="shared" si="107"/>
        <v>-1.285549540868992E-2</v>
      </c>
      <c r="G1188" s="2">
        <f t="shared" ref="G1188:G1251" si="111">E1188-F1188</f>
        <v>1.0345555711621889E-2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44441</v>
      </c>
      <c r="B1189" s="5">
        <f>TITRES_STAT!D1192</f>
        <v>2.15</v>
      </c>
      <c r="C1189" s="2">
        <f t="shared" si="108"/>
        <v>2.1299697673206537</v>
      </c>
      <c r="D1189" s="2">
        <f t="shared" si="110"/>
        <v>2.1304054134542296</v>
      </c>
      <c r="E1189" s="2">
        <f t="shared" si="109"/>
        <v>-4.3564613357593984E-4</v>
      </c>
      <c r="F1189" s="2">
        <f t="shared" ref="F1189:F1252" si="113">(E1189*(2/(10)))+((1-(2/10))*F1188)</f>
        <v>-1.0371525553667126E-2</v>
      </c>
      <c r="G1189" s="2">
        <f t="shared" si="111"/>
        <v>9.9358794200911857E-3</v>
      </c>
      <c r="H1189" s="2" t="str">
        <f t="shared" si="112"/>
        <v>Sell</v>
      </c>
    </row>
    <row r="1190" spans="1:8" ht="13.5" x14ac:dyDescent="0.25">
      <c r="A1190" s="3">
        <f>TITRES_STAT!B1193</f>
        <v>44442</v>
      </c>
      <c r="B1190" s="5">
        <f>TITRES_STAT!D1193</f>
        <v>2.15</v>
      </c>
      <c r="C1190" s="2">
        <f t="shared" si="108"/>
        <v>2.1330513415790149</v>
      </c>
      <c r="D1190" s="2">
        <f t="shared" si="110"/>
        <v>2.131856864309472</v>
      </c>
      <c r="E1190" s="2">
        <f t="shared" si="109"/>
        <v>1.1944772695429151E-3</v>
      </c>
      <c r="F1190" s="2">
        <f t="shared" si="113"/>
        <v>-8.0583249890251174E-3</v>
      </c>
      <c r="G1190" s="2">
        <f t="shared" si="111"/>
        <v>9.2528022585680325E-3</v>
      </c>
      <c r="H1190" s="2" t="str">
        <f t="shared" si="112"/>
        <v>Sell</v>
      </c>
    </row>
    <row r="1191" spans="1:8" ht="13.5" x14ac:dyDescent="0.25">
      <c r="A1191" s="3">
        <f>TITRES_STAT!B1194</f>
        <v>44445</v>
      </c>
      <c r="B1191" s="5">
        <f>TITRES_STAT!D1194</f>
        <v>2.15</v>
      </c>
      <c r="C1191" s="2">
        <f t="shared" si="108"/>
        <v>2.1356588274899355</v>
      </c>
      <c r="D1191" s="2">
        <f t="shared" si="110"/>
        <v>2.1332008002865481</v>
      </c>
      <c r="E1191" s="2">
        <f t="shared" si="109"/>
        <v>2.4580272033873918E-3</v>
      </c>
      <c r="F1191" s="2">
        <f t="shared" si="113"/>
        <v>-5.9550545505426163E-3</v>
      </c>
      <c r="G1191" s="2">
        <f t="shared" si="111"/>
        <v>8.413081753930008E-3</v>
      </c>
      <c r="H1191" s="2" t="str">
        <f t="shared" si="112"/>
        <v>Sell</v>
      </c>
    </row>
    <row r="1192" spans="1:8" ht="13.5" x14ac:dyDescent="0.25">
      <c r="A1192" s="3">
        <f>TITRES_STAT!B1195</f>
        <v>44446</v>
      </c>
      <c r="B1192" s="5">
        <f>TITRES_STAT!D1195</f>
        <v>2.2000000000000002</v>
      </c>
      <c r="C1192" s="2">
        <f t="shared" si="108"/>
        <v>2.137865161722253</v>
      </c>
      <c r="D1192" s="2">
        <f t="shared" si="110"/>
        <v>2.1381488891542113</v>
      </c>
      <c r="E1192" s="2">
        <f t="shared" si="109"/>
        <v>-2.8372743195825834E-4</v>
      </c>
      <c r="F1192" s="2">
        <f t="shared" si="113"/>
        <v>-4.820789126825745E-3</v>
      </c>
      <c r="G1192" s="2">
        <f t="shared" si="111"/>
        <v>4.5370616948674867E-3</v>
      </c>
      <c r="H1192" s="2" t="str">
        <f t="shared" si="112"/>
        <v>Sell</v>
      </c>
    </row>
    <row r="1193" spans="1:8" ht="13.5" x14ac:dyDescent="0.25">
      <c r="A1193" s="3">
        <f>TITRES_STAT!B1196</f>
        <v>44447</v>
      </c>
      <c r="B1193" s="5">
        <f>TITRES_STAT!D1196</f>
        <v>2.2000000000000002</v>
      </c>
      <c r="C1193" s="2">
        <f t="shared" si="108"/>
        <v>2.1397320599188294</v>
      </c>
      <c r="D1193" s="2">
        <f t="shared" si="110"/>
        <v>2.1427304529205662</v>
      </c>
      <c r="E1193" s="2">
        <f t="shared" si="109"/>
        <v>-2.9983930017367655E-3</v>
      </c>
      <c r="F1193" s="2">
        <f t="shared" si="113"/>
        <v>-4.4563099018079498E-3</v>
      </c>
      <c r="G1193" s="2">
        <f t="shared" si="111"/>
        <v>1.4579169000711843E-3</v>
      </c>
      <c r="H1193" s="2" t="str">
        <f t="shared" si="112"/>
        <v>Sell</v>
      </c>
    </row>
    <row r="1194" spans="1:8" ht="13.5" x14ac:dyDescent="0.25">
      <c r="A1194" s="3">
        <f>TITRES_STAT!B1197</f>
        <v>44448</v>
      </c>
      <c r="B1194" s="5">
        <f>TITRES_STAT!D1197</f>
        <v>2.2000000000000002</v>
      </c>
      <c r="C1194" s="2">
        <f t="shared" si="108"/>
        <v>2.1413117430082402</v>
      </c>
      <c r="D1194" s="2">
        <f t="shared" si="110"/>
        <v>2.1469726415931172</v>
      </c>
      <c r="E1194" s="2">
        <f t="shared" si="109"/>
        <v>-5.66089858487695E-3</v>
      </c>
      <c r="F1194" s="2">
        <f t="shared" si="113"/>
        <v>-4.6972276384217504E-3</v>
      </c>
      <c r="G1194" s="2">
        <f t="shared" si="111"/>
        <v>-9.6367094645519961E-4</v>
      </c>
      <c r="H1194" s="2" t="str">
        <f t="shared" si="112"/>
        <v>Hold</v>
      </c>
    </row>
    <row r="1195" spans="1:8" ht="13.5" x14ac:dyDescent="0.25">
      <c r="A1195" s="3">
        <f>TITRES_STAT!B1198</f>
        <v>44449</v>
      </c>
      <c r="B1195" s="5">
        <f>TITRES_STAT!D1198</f>
        <v>2.2000000000000002</v>
      </c>
      <c r="C1195" s="2">
        <f t="shared" si="108"/>
        <v>2.1426483979300492</v>
      </c>
      <c r="D1195" s="2">
        <f t="shared" si="110"/>
        <v>2.1509005940677008</v>
      </c>
      <c r="E1195" s="2">
        <f t="shared" si="109"/>
        <v>-8.2521961376516018E-3</v>
      </c>
      <c r="F1195" s="2">
        <f t="shared" si="113"/>
        <v>-5.4082213382677206E-3</v>
      </c>
      <c r="G1195" s="2">
        <f t="shared" si="111"/>
        <v>-2.8439747993838811E-3</v>
      </c>
      <c r="H1195" s="2" t="str">
        <f t="shared" si="112"/>
        <v>Hold</v>
      </c>
    </row>
    <row r="1196" spans="1:8" ht="13.5" x14ac:dyDescent="0.25">
      <c r="A1196" s="3">
        <f>TITRES_STAT!B1199</f>
        <v>44452</v>
      </c>
      <c r="B1196" s="5">
        <f>TITRES_STAT!D1199</f>
        <v>2.2000000000000002</v>
      </c>
      <c r="C1196" s="2">
        <f t="shared" si="108"/>
        <v>2.1437794136331187</v>
      </c>
      <c r="D1196" s="2">
        <f t="shared" si="110"/>
        <v>2.154537587099723</v>
      </c>
      <c r="E1196" s="2">
        <f t="shared" si="109"/>
        <v>-1.0758173466604237E-2</v>
      </c>
      <c r="F1196" s="2">
        <f t="shared" si="113"/>
        <v>-6.478211763935024E-3</v>
      </c>
      <c r="G1196" s="2">
        <f t="shared" si="111"/>
        <v>-4.2799617026692133E-3</v>
      </c>
      <c r="H1196" s="2" t="str">
        <f t="shared" si="112"/>
        <v>Hold</v>
      </c>
    </row>
    <row r="1197" spans="1:8" ht="13.5" x14ac:dyDescent="0.25">
      <c r="A1197" s="3">
        <f>TITRES_STAT!B1200</f>
        <v>44453</v>
      </c>
      <c r="B1197" s="5">
        <f>TITRES_STAT!D1200</f>
        <v>2.2000000000000002</v>
      </c>
      <c r="C1197" s="2">
        <f t="shared" si="108"/>
        <v>2.1447364269203311</v>
      </c>
      <c r="D1197" s="2">
        <f t="shared" si="110"/>
        <v>2.1579051732404846</v>
      </c>
      <c r="E1197" s="2">
        <f t="shared" si="109"/>
        <v>-1.3168746320153524E-2</v>
      </c>
      <c r="F1197" s="2">
        <f t="shared" si="113"/>
        <v>-7.8163186751787246E-3</v>
      </c>
      <c r="G1197" s="2">
        <f t="shared" si="111"/>
        <v>-5.3524276449747991E-3</v>
      </c>
      <c r="H1197" s="2" t="str">
        <f t="shared" si="112"/>
        <v>Hold</v>
      </c>
    </row>
    <row r="1198" spans="1:8" ht="13.5" x14ac:dyDescent="0.25">
      <c r="A1198" s="3">
        <f>TITRES_STAT!B1201</f>
        <v>44454</v>
      </c>
      <c r="B1198" s="5">
        <f>TITRES_STAT!D1201</f>
        <v>2.2000000000000002</v>
      </c>
      <c r="C1198" s="2">
        <f t="shared" si="108"/>
        <v>2.1455462073941263</v>
      </c>
      <c r="D1198" s="2">
        <f t="shared" si="110"/>
        <v>2.161023308556004</v>
      </c>
      <c r="E1198" s="2">
        <f t="shared" si="109"/>
        <v>-1.5477101161877727E-2</v>
      </c>
      <c r="F1198" s="2">
        <f t="shared" si="113"/>
        <v>-9.3484751725185257E-3</v>
      </c>
      <c r="G1198" s="2">
        <f t="shared" si="111"/>
        <v>-6.1286259893592009E-3</v>
      </c>
      <c r="H1198" s="2" t="str">
        <f t="shared" si="112"/>
        <v>Hold</v>
      </c>
    </row>
    <row r="1199" spans="1:8" ht="13.5" x14ac:dyDescent="0.25">
      <c r="A1199" s="3">
        <f>TITRES_STAT!B1202</f>
        <v>44455</v>
      </c>
      <c r="B1199" s="5">
        <f>TITRES_STAT!D1202</f>
        <v>2.2000000000000002</v>
      </c>
      <c r="C1199" s="2">
        <f t="shared" si="108"/>
        <v>2.1462314062565686</v>
      </c>
      <c r="D1199" s="2">
        <f t="shared" si="110"/>
        <v>2.1639104708851891</v>
      </c>
      <c r="E1199" s="2">
        <f t="shared" si="109"/>
        <v>-1.7679064628620456E-2</v>
      </c>
      <c r="F1199" s="2">
        <f t="shared" si="113"/>
        <v>-1.1014593063738913E-2</v>
      </c>
      <c r="G1199" s="2">
        <f t="shared" si="111"/>
        <v>-6.6644715648815425E-3</v>
      </c>
      <c r="H1199" s="2" t="str">
        <f t="shared" si="112"/>
        <v>Hold</v>
      </c>
    </row>
    <row r="1200" spans="1:8" ht="13.5" x14ac:dyDescent="0.25">
      <c r="A1200" s="3">
        <f>TITRES_STAT!B1203</f>
        <v>44456</v>
      </c>
      <c r="B1200" s="5">
        <f>TITRES_STAT!D1203</f>
        <v>2.2000000000000002</v>
      </c>
      <c r="C1200" s="2">
        <f t="shared" si="108"/>
        <v>2.1468111899094042</v>
      </c>
      <c r="D1200" s="2">
        <f t="shared" si="110"/>
        <v>2.1665837693381382</v>
      </c>
      <c r="E1200" s="2">
        <f t="shared" si="109"/>
        <v>-1.9772579428734005E-2</v>
      </c>
      <c r="F1200" s="2">
        <f t="shared" si="113"/>
        <v>-1.2766190336737931E-2</v>
      </c>
      <c r="G1200" s="2">
        <f t="shared" si="111"/>
        <v>-7.006389091996074E-3</v>
      </c>
      <c r="H1200" s="2" t="str">
        <f t="shared" si="112"/>
        <v>Hold</v>
      </c>
    </row>
    <row r="1201" spans="1:8" ht="13.5" x14ac:dyDescent="0.25">
      <c r="A1201" s="3">
        <f>TITRES_STAT!B1204</f>
        <v>44459</v>
      </c>
      <c r="B1201" s="5">
        <f>TITRES_STAT!D1204</f>
        <v>2.2000000000000002</v>
      </c>
      <c r="C1201" s="2">
        <f t="shared" si="108"/>
        <v>2.1473017760771884</v>
      </c>
      <c r="D1201" s="2">
        <f t="shared" si="110"/>
        <v>2.1690590456834613</v>
      </c>
      <c r="E1201" s="2">
        <f t="shared" si="109"/>
        <v>-2.1757269606272889E-2</v>
      </c>
      <c r="F1201" s="2">
        <f t="shared" si="113"/>
        <v>-1.4564406190644924E-2</v>
      </c>
      <c r="G1201" s="2">
        <f t="shared" si="111"/>
        <v>-7.1928634156279651E-3</v>
      </c>
      <c r="H1201" s="2" t="str">
        <f t="shared" si="112"/>
        <v>Hold</v>
      </c>
    </row>
    <row r="1202" spans="1:8" ht="13.5" x14ac:dyDescent="0.25">
      <c r="A1202" s="3">
        <f>TITRES_STAT!B1205</f>
        <v>44460</v>
      </c>
      <c r="B1202" s="5">
        <f>TITRES_STAT!D1205</f>
        <v>2.2000000000000002</v>
      </c>
      <c r="C1202" s="2">
        <f t="shared" si="108"/>
        <v>2.1554091951422363</v>
      </c>
      <c r="D1202" s="2">
        <f t="shared" si="110"/>
        <v>2.1713509682254273</v>
      </c>
      <c r="E1202" s="2">
        <f t="shared" si="109"/>
        <v>-1.5941773083191002E-2</v>
      </c>
      <c r="F1202" s="2">
        <f t="shared" si="113"/>
        <v>-1.4839879569154141E-2</v>
      </c>
      <c r="G1202" s="2">
        <f t="shared" si="111"/>
        <v>-1.1018935140368613E-3</v>
      </c>
      <c r="H1202" s="2" t="str">
        <f t="shared" si="112"/>
        <v>Hold</v>
      </c>
    </row>
    <row r="1203" spans="1:8" ht="13.5" x14ac:dyDescent="0.25">
      <c r="A1203" s="3">
        <f>TITRES_STAT!B1206</f>
        <v>44461</v>
      </c>
      <c r="B1203" s="5">
        <f>TITRES_STAT!D1206</f>
        <v>2.2000000000000002</v>
      </c>
      <c r="C1203" s="2">
        <f t="shared" si="108"/>
        <v>2.1622693189665076</v>
      </c>
      <c r="D1203" s="2">
        <f t="shared" si="110"/>
        <v>2.1734731187272476</v>
      </c>
      <c r="E1203" s="2">
        <f t="shared" si="109"/>
        <v>-1.120379976073993E-2</v>
      </c>
      <c r="F1203" s="2">
        <f t="shared" si="113"/>
        <v>-1.4112663607471298E-2</v>
      </c>
      <c r="G1203" s="2">
        <f t="shared" si="111"/>
        <v>2.9088638467313684E-3</v>
      </c>
      <c r="H1203" s="2" t="str">
        <f t="shared" si="112"/>
        <v>Sell</v>
      </c>
    </row>
    <row r="1204" spans="1:8" ht="13.5" x14ac:dyDescent="0.25">
      <c r="A1204" s="3">
        <f>TITRES_STAT!B1207</f>
        <v>44462</v>
      </c>
      <c r="B1204" s="5">
        <f>TITRES_STAT!D1207</f>
        <v>2.2000000000000002</v>
      </c>
      <c r="C1204" s="2">
        <f t="shared" si="108"/>
        <v>2.1680740391255067</v>
      </c>
      <c r="D1204" s="2">
        <f t="shared" si="110"/>
        <v>2.1754380728955995</v>
      </c>
      <c r="E1204" s="2">
        <f t="shared" si="109"/>
        <v>-7.3640337700928704E-3</v>
      </c>
      <c r="F1204" s="2">
        <f t="shared" si="113"/>
        <v>-1.2762937639995614E-2</v>
      </c>
      <c r="G1204" s="2">
        <f t="shared" si="111"/>
        <v>5.3989038699027436E-3</v>
      </c>
      <c r="H1204" s="2" t="str">
        <f t="shared" si="112"/>
        <v>Sell</v>
      </c>
    </row>
    <row r="1205" spans="1:8" ht="13.5" x14ac:dyDescent="0.25">
      <c r="A1205" s="3">
        <f>TITRES_STAT!B1208</f>
        <v>44463</v>
      </c>
      <c r="B1205" s="5">
        <f>TITRES_STAT!D1208</f>
        <v>2.2000000000000002</v>
      </c>
      <c r="C1205" s="2">
        <f t="shared" si="108"/>
        <v>2.1729857254138905</v>
      </c>
      <c r="D1205" s="2">
        <f t="shared" si="110"/>
        <v>2.1772574749033331</v>
      </c>
      <c r="E1205" s="2">
        <f t="shared" si="109"/>
        <v>-4.2717494894426444E-3</v>
      </c>
      <c r="F1205" s="2">
        <f t="shared" si="113"/>
        <v>-1.106470000988502E-2</v>
      </c>
      <c r="G1205" s="2">
        <f t="shared" si="111"/>
        <v>6.7929505204423757E-3</v>
      </c>
      <c r="H1205" s="2" t="str">
        <f t="shared" si="112"/>
        <v>Sell</v>
      </c>
    </row>
    <row r="1206" spans="1:8" ht="13.5" x14ac:dyDescent="0.25">
      <c r="A1206" s="3">
        <f>TITRES_STAT!B1209</f>
        <v>44466</v>
      </c>
      <c r="B1206" s="5">
        <f>TITRES_STAT!D1209</f>
        <v>2.2000000000000002</v>
      </c>
      <c r="C1206" s="2">
        <f t="shared" si="108"/>
        <v>2.1771417676579072</v>
      </c>
      <c r="D1206" s="2">
        <f t="shared" si="110"/>
        <v>2.1789421063919749</v>
      </c>
      <c r="E1206" s="2">
        <f t="shared" si="109"/>
        <v>-1.8003387340677079E-3</v>
      </c>
      <c r="F1206" s="2">
        <f t="shared" si="113"/>
        <v>-9.2118277547215584E-3</v>
      </c>
      <c r="G1206" s="2">
        <f t="shared" si="111"/>
        <v>7.4114890206538504E-3</v>
      </c>
      <c r="H1206" s="2" t="str">
        <f t="shared" si="112"/>
        <v>Sell</v>
      </c>
    </row>
    <row r="1207" spans="1:8" ht="13.5" x14ac:dyDescent="0.25">
      <c r="A1207" s="3">
        <f>TITRES_STAT!B1210</f>
        <v>44467</v>
      </c>
      <c r="B1207" s="5">
        <f>TITRES_STAT!D1210</f>
        <v>2.2000000000000002</v>
      </c>
      <c r="C1207" s="2">
        <f t="shared" si="108"/>
        <v>2.18065841878746</v>
      </c>
      <c r="D1207" s="2">
        <f t="shared" si="110"/>
        <v>2.1805019503629399</v>
      </c>
      <c r="E1207" s="2">
        <f t="shared" si="109"/>
        <v>1.5646842452010645E-4</v>
      </c>
      <c r="F1207" s="2">
        <f t="shared" si="113"/>
        <v>-7.3381685188732256E-3</v>
      </c>
      <c r="G1207" s="2">
        <f t="shared" si="111"/>
        <v>7.494636943393332E-3</v>
      </c>
      <c r="H1207" s="2" t="str">
        <f t="shared" si="112"/>
        <v>Sell</v>
      </c>
    </row>
    <row r="1208" spans="1:8" ht="13.5" x14ac:dyDescent="0.25">
      <c r="A1208" s="3">
        <f>TITRES_STAT!B1211</f>
        <v>44468</v>
      </c>
      <c r="B1208" s="5">
        <f>TITRES_STAT!D1211</f>
        <v>2.2000000000000002</v>
      </c>
      <c r="C1208" s="2">
        <f t="shared" si="108"/>
        <v>2.1836340466663122</v>
      </c>
      <c r="D1208" s="2">
        <f t="shared" si="110"/>
        <v>2.1819462503360554</v>
      </c>
      <c r="E1208" s="2">
        <f t="shared" si="109"/>
        <v>1.6877963302568411E-3</v>
      </c>
      <c r="F1208" s="2">
        <f t="shared" si="113"/>
        <v>-5.5329755490472129E-3</v>
      </c>
      <c r="G1208" s="2">
        <f t="shared" si="111"/>
        <v>7.220771879304054E-3</v>
      </c>
      <c r="H1208" s="2" t="str">
        <f t="shared" si="112"/>
        <v>Sell</v>
      </c>
    </row>
    <row r="1209" spans="1:8" ht="13.5" x14ac:dyDescent="0.25">
      <c r="A1209" s="3">
        <f>TITRES_STAT!B1212</f>
        <v>44469</v>
      </c>
      <c r="B1209" s="5">
        <f>TITRES_STAT!D1212</f>
        <v>2.2000000000000002</v>
      </c>
      <c r="C1209" s="2">
        <f t="shared" si="108"/>
        <v>2.1861518856407258</v>
      </c>
      <c r="D1209" s="2">
        <f t="shared" si="110"/>
        <v>2.1832835651259774</v>
      </c>
      <c r="E1209" s="2">
        <f t="shared" si="109"/>
        <v>2.8683205147483903E-3</v>
      </c>
      <c r="F1209" s="2">
        <f t="shared" si="113"/>
        <v>-3.8527163362880928E-3</v>
      </c>
      <c r="G1209" s="2">
        <f t="shared" si="111"/>
        <v>6.7210368510364831E-3</v>
      </c>
      <c r="H1209" s="2" t="str">
        <f t="shared" si="112"/>
        <v>Sell</v>
      </c>
    </row>
    <row r="1210" spans="1:8" ht="13.5" x14ac:dyDescent="0.25">
      <c r="A1210" s="3">
        <f>TITRES_STAT!B1213</f>
        <v>44470</v>
      </c>
      <c r="B1210" s="5">
        <f>TITRES_STAT!D1213</f>
        <v>2.2000000000000002</v>
      </c>
      <c r="C1210" s="2">
        <f t="shared" si="108"/>
        <v>2.1882823647729217</v>
      </c>
      <c r="D1210" s="2">
        <f t="shared" si="110"/>
        <v>2.1845218195610903</v>
      </c>
      <c r="E1210" s="2">
        <f t="shared" si="109"/>
        <v>3.7605452118314453E-3</v>
      </c>
      <c r="F1210" s="2">
        <f t="shared" si="113"/>
        <v>-2.3300640266641854E-3</v>
      </c>
      <c r="G1210" s="2">
        <f t="shared" si="111"/>
        <v>6.0906092384956307E-3</v>
      </c>
      <c r="H1210" s="2" t="str">
        <f t="shared" si="112"/>
        <v>Sell</v>
      </c>
    </row>
    <row r="1211" spans="1:8" ht="13.5" x14ac:dyDescent="0.25">
      <c r="A1211" s="3">
        <f>TITRES_STAT!B1214</f>
        <v>44473</v>
      </c>
      <c r="B1211" s="5">
        <f>TITRES_STAT!D1214</f>
        <v>2.2000000000000002</v>
      </c>
      <c r="C1211" s="2">
        <f t="shared" si="108"/>
        <v>2.1900850778847798</v>
      </c>
      <c r="D1211" s="2">
        <f t="shared" si="110"/>
        <v>2.1856683514454538</v>
      </c>
      <c r="E1211" s="2">
        <f t="shared" si="109"/>
        <v>4.416726439326002E-3</v>
      </c>
      <c r="F1211" s="2">
        <f t="shared" si="113"/>
        <v>-9.8070593346614803E-4</v>
      </c>
      <c r="G1211" s="2">
        <f t="shared" si="111"/>
        <v>5.3974323727921502E-3</v>
      </c>
      <c r="H1211" s="2" t="str">
        <f t="shared" si="112"/>
        <v>Sell</v>
      </c>
    </row>
    <row r="1212" spans="1:8" ht="13.5" x14ac:dyDescent="0.25">
      <c r="A1212" s="3">
        <f>TITRES_STAT!B1215</f>
        <v>44474</v>
      </c>
      <c r="B1212" s="5">
        <f>TITRES_STAT!D1215</f>
        <v>2.11</v>
      </c>
      <c r="C1212" s="2">
        <f t="shared" si="108"/>
        <v>2.1916104505178904</v>
      </c>
      <c r="D1212" s="2">
        <f t="shared" si="110"/>
        <v>2.1800632883754201</v>
      </c>
      <c r="E1212" s="2">
        <f t="shared" si="109"/>
        <v>1.1547162142470313E-2</v>
      </c>
      <c r="F1212" s="2">
        <f t="shared" si="113"/>
        <v>1.5248676817211444E-3</v>
      </c>
      <c r="G1212" s="2">
        <f t="shared" si="111"/>
        <v>1.0022294460749169E-2</v>
      </c>
      <c r="H1212" s="2" t="str">
        <f t="shared" si="112"/>
        <v>Sell</v>
      </c>
    </row>
    <row r="1213" spans="1:8" ht="13.5" x14ac:dyDescent="0.25">
      <c r="A1213" s="3">
        <f>TITRES_STAT!B1216</f>
        <v>44475</v>
      </c>
      <c r="B1213" s="5">
        <f>TITRES_STAT!D1216</f>
        <v>2.02</v>
      </c>
      <c r="C1213" s="2">
        <f t="shared" si="108"/>
        <v>2.1929011504382148</v>
      </c>
      <c r="D1213" s="2">
        <f t="shared" si="110"/>
        <v>2.1682067484957597</v>
      </c>
      <c r="E1213" s="2">
        <f t="shared" si="109"/>
        <v>2.4694401942455091E-2</v>
      </c>
      <c r="F1213" s="2">
        <f t="shared" si="113"/>
        <v>6.1587745338679339E-3</v>
      </c>
      <c r="G1213" s="2">
        <f t="shared" si="111"/>
        <v>1.8535627408587156E-2</v>
      </c>
      <c r="H1213" s="2" t="str">
        <f t="shared" si="112"/>
        <v>Sell</v>
      </c>
    </row>
    <row r="1214" spans="1:8" ht="13.5" x14ac:dyDescent="0.25">
      <c r="A1214" s="3">
        <f>TITRES_STAT!B1217</f>
        <v>44476</v>
      </c>
      <c r="B1214" s="5">
        <f>TITRES_STAT!D1217</f>
        <v>2.02</v>
      </c>
      <c r="C1214" s="2">
        <f t="shared" si="108"/>
        <v>2.193993281140028</v>
      </c>
      <c r="D1214" s="2">
        <f t="shared" si="110"/>
        <v>2.1572284708294074</v>
      </c>
      <c r="E1214" s="2">
        <f t="shared" si="109"/>
        <v>3.6764810310620621E-2</v>
      </c>
      <c r="F1214" s="2">
        <f t="shared" si="113"/>
        <v>1.2279981689218473E-2</v>
      </c>
      <c r="G1214" s="2">
        <f t="shared" si="111"/>
        <v>2.4484828621402149E-2</v>
      </c>
      <c r="H1214" s="2" t="str">
        <f t="shared" si="112"/>
        <v>Sell</v>
      </c>
    </row>
    <row r="1215" spans="1:8" ht="13.5" x14ac:dyDescent="0.25">
      <c r="A1215" s="3">
        <f>TITRES_STAT!B1218</f>
        <v>44477</v>
      </c>
      <c r="B1215" s="5">
        <f>TITRES_STAT!D1218</f>
        <v>2</v>
      </c>
      <c r="C1215" s="2">
        <f t="shared" si="108"/>
        <v>2.19491739173387</v>
      </c>
      <c r="D1215" s="2">
        <f t="shared" si="110"/>
        <v>2.1455819174346367</v>
      </c>
      <c r="E1215" s="2">
        <f t="shared" si="109"/>
        <v>4.9335474299233351E-2</v>
      </c>
      <c r="F1215" s="2">
        <f t="shared" si="113"/>
        <v>1.969108021122145E-2</v>
      </c>
      <c r="G1215" s="2">
        <f t="shared" si="111"/>
        <v>2.9644394088011901E-2</v>
      </c>
      <c r="H1215" s="2" t="str">
        <f t="shared" si="112"/>
        <v>Sell</v>
      </c>
    </row>
    <row r="1216" spans="1:8" ht="13.5" x14ac:dyDescent="0.25">
      <c r="A1216" s="3">
        <f>TITRES_STAT!B1219</f>
        <v>44480</v>
      </c>
      <c r="B1216" s="5">
        <f>TITRES_STAT!D1219</f>
        <v>2</v>
      </c>
      <c r="C1216" s="2">
        <f t="shared" si="108"/>
        <v>2.1956993314671207</v>
      </c>
      <c r="D1216" s="2">
        <f t="shared" si="110"/>
        <v>2.1347980716987376</v>
      </c>
      <c r="E1216" s="2">
        <f t="shared" si="109"/>
        <v>6.090125976838312E-2</v>
      </c>
      <c r="F1216" s="2">
        <f t="shared" si="113"/>
        <v>2.7933116122653784E-2</v>
      </c>
      <c r="G1216" s="2">
        <f t="shared" si="111"/>
        <v>3.2968143645729336E-2</v>
      </c>
      <c r="H1216" s="2" t="str">
        <f t="shared" si="112"/>
        <v>Sell</v>
      </c>
    </row>
    <row r="1217" spans="1:8" ht="13.5" x14ac:dyDescent="0.25">
      <c r="A1217" s="3">
        <f>TITRES_STAT!B1220</f>
        <v>44481</v>
      </c>
      <c r="B1217" s="5">
        <f>TITRES_STAT!D1220</f>
        <v>2</v>
      </c>
      <c r="C1217" s="2">
        <f t="shared" si="108"/>
        <v>2.1963609727798712</v>
      </c>
      <c r="D1217" s="2">
        <f t="shared" si="110"/>
        <v>2.1248130293506833</v>
      </c>
      <c r="E1217" s="2">
        <f t="shared" si="109"/>
        <v>7.154794342918791E-2</v>
      </c>
      <c r="F1217" s="2">
        <f t="shared" si="113"/>
        <v>3.6656081583960609E-2</v>
      </c>
      <c r="G1217" s="2">
        <f t="shared" si="111"/>
        <v>3.4891861845227301E-2</v>
      </c>
      <c r="H1217" s="2" t="str">
        <f t="shared" si="112"/>
        <v>Sell</v>
      </c>
    </row>
    <row r="1218" spans="1:8" ht="13.5" x14ac:dyDescent="0.25">
      <c r="A1218" s="3">
        <f>TITRES_STAT!B1221</f>
        <v>44482</v>
      </c>
      <c r="B1218" s="5">
        <f>TITRES_STAT!D1221</f>
        <v>2.06</v>
      </c>
      <c r="C1218" s="2">
        <f t="shared" si="108"/>
        <v>2.1969208231214297</v>
      </c>
      <c r="D1218" s="2">
        <f t="shared" si="110"/>
        <v>2.1200120642135953</v>
      </c>
      <c r="E1218" s="2">
        <f t="shared" si="109"/>
        <v>7.6908758907834329E-2</v>
      </c>
      <c r="F1218" s="2">
        <f t="shared" si="113"/>
        <v>4.4706617048735353E-2</v>
      </c>
      <c r="G1218" s="2">
        <f t="shared" si="111"/>
        <v>3.2202141859098976E-2</v>
      </c>
      <c r="H1218" s="2" t="str">
        <f t="shared" si="112"/>
        <v>Sell</v>
      </c>
    </row>
    <row r="1219" spans="1:8" ht="13.5" x14ac:dyDescent="0.25">
      <c r="A1219" s="3">
        <f>TITRES_STAT!B1222</f>
        <v>44483</v>
      </c>
      <c r="B1219" s="5">
        <f>TITRES_STAT!D1222</f>
        <v>2.06</v>
      </c>
      <c r="C1219" s="2">
        <f t="shared" si="108"/>
        <v>2.1973945426412098</v>
      </c>
      <c r="D1219" s="2">
        <f t="shared" si="110"/>
        <v>2.1155667261236992</v>
      </c>
      <c r="E1219" s="2">
        <f t="shared" si="109"/>
        <v>8.1827816517510588E-2</v>
      </c>
      <c r="F1219" s="2">
        <f t="shared" si="113"/>
        <v>5.2130856942490401E-2</v>
      </c>
      <c r="G1219" s="2">
        <f t="shared" si="111"/>
        <v>2.9696959575020186E-2</v>
      </c>
      <c r="H1219" s="2" t="str">
        <f t="shared" si="112"/>
        <v>Sell</v>
      </c>
    </row>
    <row r="1220" spans="1:8" ht="13.5" x14ac:dyDescent="0.25">
      <c r="A1220" s="3">
        <f>TITRES_STAT!B1223</f>
        <v>44488</v>
      </c>
      <c r="B1220" s="5">
        <f>TITRES_STAT!D1223</f>
        <v>2.06</v>
      </c>
      <c r="C1220" s="2">
        <f t="shared" si="108"/>
        <v>2.1977953822348697</v>
      </c>
      <c r="D1220" s="2">
        <f t="shared" si="110"/>
        <v>2.1114506723367583</v>
      </c>
      <c r="E1220" s="2">
        <f t="shared" si="109"/>
        <v>8.6344709898111383E-2</v>
      </c>
      <c r="F1220" s="2">
        <f t="shared" si="113"/>
        <v>5.8973627533614598E-2</v>
      </c>
      <c r="G1220" s="2">
        <f t="shared" si="111"/>
        <v>2.7371082364496785E-2</v>
      </c>
      <c r="H1220" s="2" t="str">
        <f t="shared" si="112"/>
        <v>Sell</v>
      </c>
    </row>
    <row r="1221" spans="1:8" ht="13.5" x14ac:dyDescent="0.25">
      <c r="A1221" s="3">
        <f>TITRES_STAT!B1224</f>
        <v>44489</v>
      </c>
      <c r="B1221" s="5">
        <f>TITRES_STAT!D1224</f>
        <v>2.15</v>
      </c>
      <c r="C1221" s="2">
        <f t="shared" si="108"/>
        <v>2.1981345541987358</v>
      </c>
      <c r="D1221" s="2">
        <f t="shared" si="110"/>
        <v>2.1143061780895911</v>
      </c>
      <c r="E1221" s="2">
        <f t="shared" si="109"/>
        <v>8.3828376109144731E-2</v>
      </c>
      <c r="F1221" s="2">
        <f t="shared" si="113"/>
        <v>6.394457724872063E-2</v>
      </c>
      <c r="G1221" s="2">
        <f t="shared" si="111"/>
        <v>1.9883798860424101E-2</v>
      </c>
      <c r="H1221" s="2" t="str">
        <f t="shared" si="112"/>
        <v>Sell</v>
      </c>
    </row>
    <row r="1222" spans="1:8" ht="13.5" x14ac:dyDescent="0.25">
      <c r="A1222" s="3">
        <f>TITRES_STAT!B1225</f>
        <v>44490</v>
      </c>
      <c r="B1222" s="5">
        <f>TITRES_STAT!D1225</f>
        <v>2.15</v>
      </c>
      <c r="C1222" s="2">
        <f t="shared" si="108"/>
        <v>2.1845753920143149</v>
      </c>
      <c r="D1222" s="2">
        <f t="shared" si="110"/>
        <v>2.1169501648977698</v>
      </c>
      <c r="E1222" s="2">
        <f t="shared" si="109"/>
        <v>6.7625227116545172E-2</v>
      </c>
      <c r="F1222" s="2">
        <f t="shared" si="113"/>
        <v>6.4680707222285541E-2</v>
      </c>
      <c r="G1222" s="2">
        <f t="shared" si="111"/>
        <v>2.9445198942596312E-3</v>
      </c>
      <c r="H1222" s="2" t="str">
        <f t="shared" si="112"/>
        <v>Sell</v>
      </c>
    </row>
    <row r="1223" spans="1:8" ht="13.5" x14ac:dyDescent="0.25">
      <c r="A1223" s="3">
        <f>TITRES_STAT!B1226</f>
        <v>44491</v>
      </c>
      <c r="B1223" s="5">
        <f>TITRES_STAT!D1226</f>
        <v>2.15</v>
      </c>
      <c r="C1223" s="2">
        <f t="shared" si="108"/>
        <v>2.1592561009351896</v>
      </c>
      <c r="D1223" s="2">
        <f t="shared" si="110"/>
        <v>2.1193983008312682</v>
      </c>
      <c r="E1223" s="2">
        <f t="shared" si="109"/>
        <v>3.985780010392137E-2</v>
      </c>
      <c r="F1223" s="2">
        <f t="shared" si="113"/>
        <v>5.9716125798612706E-2</v>
      </c>
      <c r="G1223" s="2">
        <f t="shared" si="111"/>
        <v>-1.9858325694691335E-2</v>
      </c>
      <c r="H1223" s="2" t="str">
        <f t="shared" si="112"/>
        <v>Hold</v>
      </c>
    </row>
    <row r="1224" spans="1:8" ht="13.5" x14ac:dyDescent="0.25">
      <c r="A1224" s="3">
        <f>TITRES_STAT!B1227</f>
        <v>44494</v>
      </c>
      <c r="B1224" s="5">
        <f>TITRES_STAT!D1227</f>
        <v>2.15</v>
      </c>
      <c r="C1224" s="2">
        <f t="shared" si="108"/>
        <v>2.137832085406699</v>
      </c>
      <c r="D1224" s="2">
        <f t="shared" si="110"/>
        <v>2.1216650933622856</v>
      </c>
      <c r="E1224" s="2">
        <f t="shared" si="109"/>
        <v>1.6166992044413409E-2</v>
      </c>
      <c r="F1224" s="2">
        <f t="shared" si="113"/>
        <v>5.1006299047772853E-2</v>
      </c>
      <c r="G1224" s="2">
        <f t="shared" si="111"/>
        <v>-3.4839307003359445E-2</v>
      </c>
      <c r="H1224" s="2" t="str">
        <f t="shared" si="112"/>
        <v>Hold</v>
      </c>
    </row>
    <row r="1225" spans="1:8" ht="13.5" x14ac:dyDescent="0.25">
      <c r="A1225" s="3">
        <f>TITRES_STAT!B1228</f>
        <v>44495</v>
      </c>
      <c r="B1225" s="5">
        <f>TITRES_STAT!D1228</f>
        <v>2.15</v>
      </c>
      <c r="C1225" s="2">
        <f t="shared" si="108"/>
        <v>2.1166271491902835</v>
      </c>
      <c r="D1225" s="2">
        <f t="shared" si="110"/>
        <v>2.1237639753354496</v>
      </c>
      <c r="E1225" s="2">
        <f t="shared" si="109"/>
        <v>-7.1368261451660864E-3</v>
      </c>
      <c r="F1225" s="2">
        <f t="shared" si="113"/>
        <v>3.9377674009185071E-2</v>
      </c>
      <c r="G1225" s="2">
        <f t="shared" si="111"/>
        <v>-4.6514500154351157E-2</v>
      </c>
      <c r="H1225" s="2" t="str">
        <f t="shared" si="112"/>
        <v>Hold</v>
      </c>
    </row>
    <row r="1226" spans="1:8" ht="13.5" x14ac:dyDescent="0.25">
      <c r="A1226" s="3">
        <f>TITRES_STAT!B1229</f>
        <v>44496</v>
      </c>
      <c r="B1226" s="5">
        <f>TITRES_STAT!D1229</f>
        <v>2.15</v>
      </c>
      <c r="C1226" s="2">
        <f t="shared" si="108"/>
        <v>2.0986845108533165</v>
      </c>
      <c r="D1226" s="2">
        <f t="shared" si="110"/>
        <v>2.1257073845698606</v>
      </c>
      <c r="E1226" s="2">
        <f t="shared" si="109"/>
        <v>-2.7022873716544105E-2</v>
      </c>
      <c r="F1226" s="2">
        <f t="shared" si="113"/>
        <v>2.6097564464039241E-2</v>
      </c>
      <c r="G1226" s="2">
        <f t="shared" si="111"/>
        <v>-5.3120438180583346E-2</v>
      </c>
      <c r="H1226" s="2" t="str">
        <f t="shared" si="112"/>
        <v>Hold</v>
      </c>
    </row>
    <row r="1227" spans="1:8" ht="13.5" x14ac:dyDescent="0.25">
      <c r="A1227" s="3">
        <f>TITRES_STAT!B1230</f>
        <v>44497</v>
      </c>
      <c r="B1227" s="5">
        <f>TITRES_STAT!D1230</f>
        <v>2.15</v>
      </c>
      <c r="C1227" s="2">
        <f t="shared" si="108"/>
        <v>2.0835022784143447</v>
      </c>
      <c r="D1227" s="2">
        <f t="shared" si="110"/>
        <v>2.1275068375646859</v>
      </c>
      <c r="E1227" s="2">
        <f t="shared" si="109"/>
        <v>-4.4004559150341294E-2</v>
      </c>
      <c r="F1227" s="2">
        <f t="shared" si="113"/>
        <v>1.2077139741163135E-2</v>
      </c>
      <c r="G1227" s="2">
        <f t="shared" si="111"/>
        <v>-5.6081698891504425E-2</v>
      </c>
      <c r="H1227" s="2" t="str">
        <f t="shared" si="112"/>
        <v>Hold</v>
      </c>
    </row>
    <row r="1228" spans="1:8" ht="13.5" x14ac:dyDescent="0.25">
      <c r="A1228" s="3">
        <f>TITRES_STAT!B1231</f>
        <v>44498</v>
      </c>
      <c r="B1228" s="5">
        <f>TITRES_STAT!D1231</f>
        <v>2.15</v>
      </c>
      <c r="C1228" s="2">
        <f t="shared" si="108"/>
        <v>2.0798865432736764</v>
      </c>
      <c r="D1228" s="2">
        <f t="shared" si="110"/>
        <v>2.1291729977450795</v>
      </c>
      <c r="E1228" s="2">
        <f t="shared" si="109"/>
        <v>-4.9286454471403118E-2</v>
      </c>
      <c r="F1228" s="2">
        <f t="shared" si="113"/>
        <v>-1.9557910135011534E-4</v>
      </c>
      <c r="G1228" s="2">
        <f t="shared" si="111"/>
        <v>-4.9090875370053001E-2</v>
      </c>
      <c r="H1228" s="2" t="str">
        <f t="shared" si="112"/>
        <v>Hold</v>
      </c>
    </row>
    <row r="1229" spans="1:8" ht="13.5" x14ac:dyDescent="0.25">
      <c r="A1229" s="3">
        <f>TITRES_STAT!B1232</f>
        <v>44501</v>
      </c>
      <c r="B1229" s="5">
        <f>TITRES_STAT!D1232</f>
        <v>2.15</v>
      </c>
      <c r="C1229" s="2">
        <f t="shared" si="108"/>
        <v>2.076827075077726</v>
      </c>
      <c r="D1229" s="2">
        <f t="shared" si="110"/>
        <v>2.1307157386528517</v>
      </c>
      <c r="E1229" s="2">
        <f t="shared" si="109"/>
        <v>-5.3888663575125673E-2</v>
      </c>
      <c r="F1229" s="2">
        <f t="shared" si="113"/>
        <v>-1.0934195996105227E-2</v>
      </c>
      <c r="G1229" s="2">
        <f t="shared" si="111"/>
        <v>-4.2954467579020446E-2</v>
      </c>
      <c r="H1229" s="2" t="str">
        <f t="shared" si="112"/>
        <v>Hold</v>
      </c>
    </row>
    <row r="1230" spans="1:8" ht="13.5" x14ac:dyDescent="0.25">
      <c r="A1230" s="3">
        <f>TITRES_STAT!B1233</f>
        <v>44502</v>
      </c>
      <c r="B1230" s="5">
        <f>TITRES_STAT!D1233</f>
        <v>2.15</v>
      </c>
      <c r="C1230" s="2">
        <f t="shared" si="108"/>
        <v>2.0742382942965376</v>
      </c>
      <c r="D1230" s="2">
        <f t="shared" si="110"/>
        <v>2.1321442024563444</v>
      </c>
      <c r="E1230" s="2">
        <f t="shared" si="109"/>
        <v>-5.7905908159806785E-2</v>
      </c>
      <c r="F1230" s="2">
        <f t="shared" si="113"/>
        <v>-2.0328538428845539E-2</v>
      </c>
      <c r="G1230" s="2">
        <f t="shared" si="111"/>
        <v>-3.7577369730961249E-2</v>
      </c>
      <c r="H1230" s="2" t="str">
        <f t="shared" si="112"/>
        <v>Hold</v>
      </c>
    </row>
    <row r="1231" spans="1:8" ht="13.5" x14ac:dyDescent="0.25">
      <c r="A1231" s="3">
        <f>TITRES_STAT!B1234</f>
        <v>44503</v>
      </c>
      <c r="B1231" s="5">
        <f>TITRES_STAT!D1234</f>
        <v>2.15</v>
      </c>
      <c r="C1231" s="2">
        <f t="shared" ref="C1231:C1294" si="114">$C$4*B1221+C1230*(1-$C$4)</f>
        <v>2.0858939413278397</v>
      </c>
      <c r="D1231" s="2">
        <f t="shared" si="110"/>
        <v>2.1334668541262447</v>
      </c>
      <c r="E1231" s="2">
        <f t="shared" si="109"/>
        <v>-4.7572912798405032E-2</v>
      </c>
      <c r="F1231" s="2">
        <f t="shared" si="113"/>
        <v>-2.577741330275744E-2</v>
      </c>
      <c r="G1231" s="2">
        <f t="shared" si="111"/>
        <v>-2.1795499495647592E-2</v>
      </c>
      <c r="H1231" s="2" t="str">
        <f t="shared" si="112"/>
        <v>Hold</v>
      </c>
    </row>
    <row r="1232" spans="1:8" ht="13.5" x14ac:dyDescent="0.25">
      <c r="A1232" s="3">
        <f>TITRES_STAT!B1235</f>
        <v>44504</v>
      </c>
      <c r="B1232" s="5">
        <f>TITRES_STAT!D1235</f>
        <v>2.15</v>
      </c>
      <c r="C1232" s="2">
        <f t="shared" si="114"/>
        <v>2.0957564118927876</v>
      </c>
      <c r="D1232" s="2">
        <f t="shared" si="110"/>
        <v>2.1346915315983748</v>
      </c>
      <c r="E1232" s="2">
        <f t="shared" si="109"/>
        <v>-3.8935119705587162E-2</v>
      </c>
      <c r="F1232" s="2">
        <f t="shared" si="113"/>
        <v>-2.8408954583323383E-2</v>
      </c>
      <c r="G1232" s="2">
        <f t="shared" si="111"/>
        <v>-1.0526165122263779E-2</v>
      </c>
      <c r="H1232" s="2" t="str">
        <f t="shared" si="112"/>
        <v>Hold</v>
      </c>
    </row>
    <row r="1233" spans="1:8" ht="13.5" x14ac:dyDescent="0.25">
      <c r="A1233" s="3">
        <f>TITRES_STAT!B1236</f>
        <v>44505</v>
      </c>
      <c r="B1233" s="5">
        <f>TITRES_STAT!D1236</f>
        <v>2.15</v>
      </c>
      <c r="C1233" s="2">
        <f t="shared" si="114"/>
        <v>2.1041015792938973</v>
      </c>
      <c r="D1233" s="2">
        <f t="shared" si="110"/>
        <v>2.1358254922207176</v>
      </c>
      <c r="E1233" s="2">
        <f t="shared" si="109"/>
        <v>-3.1723912926820308E-2</v>
      </c>
      <c r="F1233" s="2">
        <f t="shared" si="113"/>
        <v>-2.9071946252022772E-2</v>
      </c>
      <c r="G1233" s="2">
        <f t="shared" si="111"/>
        <v>-2.6519666747975359E-3</v>
      </c>
      <c r="H1233" s="2" t="str">
        <f t="shared" si="112"/>
        <v>Hold</v>
      </c>
    </row>
    <row r="1234" spans="1:8" ht="13.5" x14ac:dyDescent="0.25">
      <c r="A1234" s="3">
        <f>TITRES_STAT!B1237</f>
        <v>44508</v>
      </c>
      <c r="B1234" s="5">
        <f>TITRES_STAT!D1237</f>
        <v>2.15</v>
      </c>
      <c r="C1234" s="2">
        <f t="shared" si="114"/>
        <v>2.1111628747871438</v>
      </c>
      <c r="D1234" s="2">
        <f t="shared" si="110"/>
        <v>2.1368754557599239</v>
      </c>
      <c r="E1234" s="2">
        <f t="shared" si="109"/>
        <v>-2.5712580972780064E-2</v>
      </c>
      <c r="F1234" s="2">
        <f t="shared" si="113"/>
        <v>-2.8400073196174231E-2</v>
      </c>
      <c r="G1234" s="2">
        <f t="shared" si="111"/>
        <v>2.6874922233941674E-3</v>
      </c>
      <c r="H1234" s="2" t="str">
        <f t="shared" si="112"/>
        <v>Sell</v>
      </c>
    </row>
    <row r="1235" spans="1:8" ht="13.5" x14ac:dyDescent="0.25">
      <c r="A1235" s="3">
        <f>TITRES_STAT!B1238</f>
        <v>44509</v>
      </c>
      <c r="B1235" s="5">
        <f>TITRES_STAT!D1238</f>
        <v>2.15</v>
      </c>
      <c r="C1235" s="2">
        <f t="shared" si="114"/>
        <v>2.1171378171275834</v>
      </c>
      <c r="D1235" s="2">
        <f t="shared" si="110"/>
        <v>2.1378476442221519</v>
      </c>
      <c r="E1235" s="2">
        <f t="shared" si="109"/>
        <v>-2.0709827094568478E-2</v>
      </c>
      <c r="F1235" s="2">
        <f t="shared" si="113"/>
        <v>-2.6862023975853081E-2</v>
      </c>
      <c r="G1235" s="2">
        <f t="shared" si="111"/>
        <v>6.152196881284603E-3</v>
      </c>
      <c r="H1235" s="2" t="str">
        <f t="shared" si="112"/>
        <v>Sell</v>
      </c>
    </row>
    <row r="1236" spans="1:8" ht="13.5" x14ac:dyDescent="0.25">
      <c r="A1236" s="3">
        <f>TITRES_STAT!B1239</f>
        <v>44510</v>
      </c>
      <c r="B1236" s="5">
        <f>TITRES_STAT!D1239</f>
        <v>2.15</v>
      </c>
      <c r="C1236" s="2">
        <f t="shared" si="114"/>
        <v>2.1221935375694936</v>
      </c>
      <c r="D1236" s="2">
        <f t="shared" si="110"/>
        <v>2.1387478187242146</v>
      </c>
      <c r="E1236" s="2">
        <f t="shared" si="109"/>
        <v>-1.6554281154721018E-2</v>
      </c>
      <c r="F1236" s="2">
        <f t="shared" si="113"/>
        <v>-2.4800475411626673E-2</v>
      </c>
      <c r="G1236" s="2">
        <f t="shared" si="111"/>
        <v>8.2461942569056548E-3</v>
      </c>
      <c r="H1236" s="2" t="str">
        <f t="shared" si="112"/>
        <v>Sell</v>
      </c>
    </row>
    <row r="1237" spans="1:8" ht="13.5" x14ac:dyDescent="0.25">
      <c r="A1237" s="3">
        <f>TITRES_STAT!B1240</f>
        <v>44511</v>
      </c>
      <c r="B1237" s="5">
        <f>TITRES_STAT!D1240</f>
        <v>2.15</v>
      </c>
      <c r="C1237" s="2">
        <f t="shared" si="114"/>
        <v>2.1264714548664947</v>
      </c>
      <c r="D1237" s="2">
        <f t="shared" si="110"/>
        <v>2.1395813136335322</v>
      </c>
      <c r="E1237" s="2">
        <f t="shared" si="109"/>
        <v>-1.3109858767037519E-2</v>
      </c>
      <c r="F1237" s="2">
        <f t="shared" si="113"/>
        <v>-2.2462352082708845E-2</v>
      </c>
      <c r="G1237" s="2">
        <f t="shared" si="111"/>
        <v>9.3524933156713258E-3</v>
      </c>
      <c r="H1237" s="2" t="str">
        <f t="shared" si="112"/>
        <v>Sell</v>
      </c>
    </row>
    <row r="1238" spans="1:8" ht="13.5" x14ac:dyDescent="0.25">
      <c r="A1238" s="3">
        <f>TITRES_STAT!B1241</f>
        <v>44512</v>
      </c>
      <c r="B1238" s="5">
        <f>TITRES_STAT!D1241</f>
        <v>2.15</v>
      </c>
      <c r="C1238" s="2">
        <f t="shared" si="114"/>
        <v>2.1300912310408799</v>
      </c>
      <c r="D1238" s="2">
        <f t="shared" si="110"/>
        <v>2.1403530681791967</v>
      </c>
      <c r="E1238" s="2">
        <f t="shared" si="109"/>
        <v>-1.0261837138316743E-2</v>
      </c>
      <c r="F1238" s="2">
        <f t="shared" si="113"/>
        <v>-2.0022249093830425E-2</v>
      </c>
      <c r="G1238" s="2">
        <f t="shared" si="111"/>
        <v>9.7604119555136822E-3</v>
      </c>
      <c r="H1238" s="2" t="str">
        <f t="shared" si="112"/>
        <v>Sell</v>
      </c>
    </row>
    <row r="1239" spans="1:8" ht="13.5" x14ac:dyDescent="0.25">
      <c r="A1239" s="3">
        <f>TITRES_STAT!B1242</f>
        <v>44515</v>
      </c>
      <c r="B1239" s="5">
        <f>TITRES_STAT!D1242</f>
        <v>2.15</v>
      </c>
      <c r="C1239" s="2">
        <f t="shared" si="114"/>
        <v>2.1331541185730525</v>
      </c>
      <c r="D1239" s="2">
        <f t="shared" si="110"/>
        <v>2.1410676557214785</v>
      </c>
      <c r="E1239" s="2">
        <f t="shared" si="109"/>
        <v>-7.9135371484260197E-3</v>
      </c>
      <c r="F1239" s="2">
        <f t="shared" si="113"/>
        <v>-1.7600506704749545E-2</v>
      </c>
      <c r="G1239" s="2">
        <f t="shared" si="111"/>
        <v>9.6869695563235256E-3</v>
      </c>
      <c r="H1239" s="2" t="str">
        <f t="shared" si="112"/>
        <v>Sell</v>
      </c>
    </row>
    <row r="1240" spans="1:8" ht="13.5" x14ac:dyDescent="0.25">
      <c r="A1240" s="3">
        <f>TITRES_STAT!B1243</f>
        <v>44516</v>
      </c>
      <c r="B1240" s="5">
        <f>TITRES_STAT!D1243</f>
        <v>2.15</v>
      </c>
      <c r="C1240" s="2">
        <f t="shared" si="114"/>
        <v>2.1357457926387369</v>
      </c>
      <c r="D1240" s="2">
        <f t="shared" si="110"/>
        <v>2.1417293108532207</v>
      </c>
      <c r="E1240" s="2">
        <f t="shared" si="109"/>
        <v>-5.9835182144838406E-3</v>
      </c>
      <c r="F1240" s="2">
        <f t="shared" si="113"/>
        <v>-1.5277109006696404E-2</v>
      </c>
      <c r="G1240" s="2">
        <f t="shared" si="111"/>
        <v>9.2935907922125638E-3</v>
      </c>
      <c r="H1240" s="2" t="str">
        <f t="shared" si="112"/>
        <v>Sell</v>
      </c>
    </row>
    <row r="1241" spans="1:8" ht="13.5" x14ac:dyDescent="0.25">
      <c r="A1241" s="3">
        <f>TITRES_STAT!B1244</f>
        <v>44517</v>
      </c>
      <c r="B1241" s="5">
        <f>TITRES_STAT!D1244</f>
        <v>2.15</v>
      </c>
      <c r="C1241" s="2">
        <f t="shared" si="114"/>
        <v>2.1379387476173926</v>
      </c>
      <c r="D1241" s="2">
        <f t="shared" si="110"/>
        <v>2.1423419544937228</v>
      </c>
      <c r="E1241" s="2">
        <f t="shared" si="109"/>
        <v>-4.4032068763302235E-3</v>
      </c>
      <c r="F1241" s="2">
        <f t="shared" si="113"/>
        <v>-1.3102328580623169E-2</v>
      </c>
      <c r="G1241" s="2">
        <f t="shared" si="111"/>
        <v>8.6991217042929458E-3</v>
      </c>
      <c r="H1241" s="2" t="str">
        <f t="shared" si="112"/>
        <v>Sell</v>
      </c>
    </row>
    <row r="1242" spans="1:8" ht="13.5" x14ac:dyDescent="0.25">
      <c r="A1242" s="3">
        <f>TITRES_STAT!B1245</f>
        <v>44518</v>
      </c>
      <c r="B1242" s="5">
        <f>TITRES_STAT!D1245</f>
        <v>2.15</v>
      </c>
      <c r="C1242" s="2">
        <f t="shared" si="114"/>
        <v>2.1397943249070246</v>
      </c>
      <c r="D1242" s="2">
        <f t="shared" si="110"/>
        <v>2.1429092171238175</v>
      </c>
      <c r="E1242" s="2">
        <f t="shared" si="109"/>
        <v>-3.1148922167929527E-3</v>
      </c>
      <c r="F1242" s="2">
        <f t="shared" si="113"/>
        <v>-1.1104841307857128E-2</v>
      </c>
      <c r="G1242" s="2">
        <f t="shared" si="111"/>
        <v>7.989949091064175E-3</v>
      </c>
      <c r="H1242" s="2" t="str">
        <f t="shared" si="112"/>
        <v>Sell</v>
      </c>
    </row>
    <row r="1243" spans="1:8" ht="13.5" x14ac:dyDescent="0.25">
      <c r="A1243" s="3">
        <f>TITRES_STAT!B1246</f>
        <v>44519</v>
      </c>
      <c r="B1243" s="5">
        <f>TITRES_STAT!D1246</f>
        <v>2.19</v>
      </c>
      <c r="C1243" s="2">
        <f t="shared" si="114"/>
        <v>2.1413644287674822</v>
      </c>
      <c r="D1243" s="2">
        <f t="shared" si="110"/>
        <v>2.146397423262794</v>
      </c>
      <c r="E1243" s="2">
        <f t="shared" si="109"/>
        <v>-5.0329944953118044E-3</v>
      </c>
      <c r="F1243" s="2">
        <f t="shared" si="113"/>
        <v>-9.8904719453480634E-3</v>
      </c>
      <c r="G1243" s="2">
        <f t="shared" si="111"/>
        <v>4.8574774500362589E-3</v>
      </c>
      <c r="H1243" s="2" t="str">
        <f t="shared" si="112"/>
        <v>Sell</v>
      </c>
    </row>
    <row r="1244" spans="1:8" ht="13.5" x14ac:dyDescent="0.25">
      <c r="A1244" s="3">
        <f>TITRES_STAT!B1247</f>
        <v>44522</v>
      </c>
      <c r="B1244" s="5">
        <f>TITRES_STAT!D1247</f>
        <v>2.19</v>
      </c>
      <c r="C1244" s="2">
        <f t="shared" si="114"/>
        <v>2.1426929781878696</v>
      </c>
      <c r="D1244" s="2">
        <f t="shared" si="110"/>
        <v>2.1496272437618464</v>
      </c>
      <c r="E1244" s="2">
        <f t="shared" ref="E1244:E1307" si="115">C1244-D1244</f>
        <v>-6.9342655739768055E-3</v>
      </c>
      <c r="F1244" s="2">
        <f t="shared" si="113"/>
        <v>-9.2992306710738114E-3</v>
      </c>
      <c r="G1244" s="2">
        <f t="shared" si="111"/>
        <v>2.3649650970970059E-3</v>
      </c>
      <c r="H1244" s="2" t="str">
        <f t="shared" si="112"/>
        <v>Sell</v>
      </c>
    </row>
    <row r="1245" spans="1:8" ht="13.5" x14ac:dyDescent="0.25">
      <c r="A1245" s="3">
        <f>TITRES_STAT!B1248</f>
        <v>44523</v>
      </c>
      <c r="B1245" s="5">
        <f>TITRES_STAT!D1248</f>
        <v>2.19</v>
      </c>
      <c r="C1245" s="2">
        <f t="shared" si="114"/>
        <v>2.1438171353897357</v>
      </c>
      <c r="D1245" s="2">
        <f t="shared" ref="D1245:D1308" si="116">$D$4*B1245+(1-$D$4)*D1244</f>
        <v>2.152617818298006</v>
      </c>
      <c r="E1245" s="2">
        <f t="shared" si="115"/>
        <v>-8.8006829082702964E-3</v>
      </c>
      <c r="F1245" s="2">
        <f t="shared" si="113"/>
        <v>-9.1995211185131095E-3</v>
      </c>
      <c r="G1245" s="2">
        <f t="shared" si="111"/>
        <v>3.9883821024281306E-4</v>
      </c>
      <c r="H1245" s="2" t="str">
        <f t="shared" si="112"/>
        <v>Sell</v>
      </c>
    </row>
    <row r="1246" spans="1:8" ht="13.5" x14ac:dyDescent="0.25">
      <c r="A1246" s="3">
        <f>TITRES_STAT!B1249</f>
        <v>44524</v>
      </c>
      <c r="B1246" s="5">
        <f>TITRES_STAT!D1249</f>
        <v>2.19</v>
      </c>
      <c r="C1246" s="2">
        <f t="shared" si="114"/>
        <v>2.1447683453297763</v>
      </c>
      <c r="D1246" s="2">
        <f t="shared" si="116"/>
        <v>2.1553868687944502</v>
      </c>
      <c r="E1246" s="2">
        <f t="shared" si="115"/>
        <v>-1.0618523464673846E-2</v>
      </c>
      <c r="F1246" s="2">
        <f t="shared" si="113"/>
        <v>-9.4833215877452581E-3</v>
      </c>
      <c r="G1246" s="2">
        <f t="shared" si="111"/>
        <v>-1.1352018769285876E-3</v>
      </c>
      <c r="H1246" s="2" t="str">
        <f t="shared" si="112"/>
        <v>Hold</v>
      </c>
    </row>
    <row r="1247" spans="1:8" ht="13.5" x14ac:dyDescent="0.25">
      <c r="A1247" s="3">
        <f>TITRES_STAT!B1250</f>
        <v>44525</v>
      </c>
      <c r="B1247" s="5">
        <f>TITRES_STAT!D1250</f>
        <v>2.19</v>
      </c>
      <c r="C1247" s="2">
        <f t="shared" si="114"/>
        <v>2.1455732152790414</v>
      </c>
      <c r="D1247" s="2">
        <f t="shared" si="116"/>
        <v>2.1579508044393059</v>
      </c>
      <c r="E1247" s="2">
        <f t="shared" si="115"/>
        <v>-1.2377589160264435E-2</v>
      </c>
      <c r="F1247" s="2">
        <f t="shared" si="113"/>
        <v>-1.0062175102249094E-2</v>
      </c>
      <c r="G1247" s="2">
        <f t="shared" si="111"/>
        <v>-2.3154140580153408E-3</v>
      </c>
      <c r="H1247" s="2" t="str">
        <f t="shared" si="112"/>
        <v>Hold</v>
      </c>
    </row>
    <row r="1248" spans="1:8" ht="13.5" x14ac:dyDescent="0.25">
      <c r="A1248" s="3">
        <f>TITRES_STAT!B1251</f>
        <v>44526</v>
      </c>
      <c r="B1248" s="5">
        <f>TITRES_STAT!D1251</f>
        <v>2.19</v>
      </c>
      <c r="C1248" s="2">
        <f t="shared" si="114"/>
        <v>2.1462542590822657</v>
      </c>
      <c r="D1248" s="2">
        <f t="shared" si="116"/>
        <v>2.1603248189252833</v>
      </c>
      <c r="E1248" s="2">
        <f t="shared" si="115"/>
        <v>-1.4070559843017527E-2</v>
      </c>
      <c r="F1248" s="2">
        <f t="shared" si="113"/>
        <v>-1.0863852050402781E-2</v>
      </c>
      <c r="G1248" s="2">
        <f t="shared" si="111"/>
        <v>-3.206707792614746E-3</v>
      </c>
      <c r="H1248" s="2" t="str">
        <f t="shared" si="112"/>
        <v>Hold</v>
      </c>
    </row>
    <row r="1249" spans="1:8" ht="13.5" x14ac:dyDescent="0.25">
      <c r="A1249" s="3">
        <f>TITRES_STAT!B1252</f>
        <v>44529</v>
      </c>
      <c r="B1249" s="5">
        <f>TITRES_STAT!D1252</f>
        <v>2.19</v>
      </c>
      <c r="C1249" s="2">
        <f t="shared" si="114"/>
        <v>2.1468305269157635</v>
      </c>
      <c r="D1249" s="2">
        <f t="shared" si="116"/>
        <v>2.1625229804863735</v>
      </c>
      <c r="E1249" s="2">
        <f t="shared" si="115"/>
        <v>-1.5692453570609999E-2</v>
      </c>
      <c r="F1249" s="2">
        <f t="shared" si="113"/>
        <v>-1.1829572354444226E-2</v>
      </c>
      <c r="G1249" s="2">
        <f t="shared" si="111"/>
        <v>-3.8628812161657731E-3</v>
      </c>
      <c r="H1249" s="2" t="str">
        <f t="shared" si="112"/>
        <v>Hold</v>
      </c>
    </row>
    <row r="1250" spans="1:8" ht="13.5" x14ac:dyDescent="0.25">
      <c r="A1250" s="3">
        <f>TITRES_STAT!B1253</f>
        <v>44530</v>
      </c>
      <c r="B1250" s="5">
        <f>TITRES_STAT!D1253</f>
        <v>2.19</v>
      </c>
      <c r="C1250" s="2">
        <f t="shared" si="114"/>
        <v>2.1473181381594921</v>
      </c>
      <c r="D1250" s="2">
        <f t="shared" si="116"/>
        <v>2.1645583152651606</v>
      </c>
      <c r="E1250" s="2">
        <f t="shared" si="115"/>
        <v>-1.7240177105668497E-2</v>
      </c>
      <c r="F1250" s="2">
        <f t="shared" si="113"/>
        <v>-1.2911693304689081E-2</v>
      </c>
      <c r="G1250" s="2">
        <f t="shared" si="111"/>
        <v>-4.3284838009794158E-3</v>
      </c>
      <c r="H1250" s="2" t="str">
        <f t="shared" si="112"/>
        <v>Hold</v>
      </c>
    </row>
    <row r="1251" spans="1:8" ht="13.5" x14ac:dyDescent="0.25">
      <c r="A1251" s="3">
        <f>TITRES_STAT!B1254</f>
        <v>44531</v>
      </c>
      <c r="B1251" s="5">
        <f>TITRES_STAT!D1254</f>
        <v>2.2400000000000002</v>
      </c>
      <c r="C1251" s="2">
        <f t="shared" si="114"/>
        <v>2.1477307322888008</v>
      </c>
      <c r="D1251" s="2">
        <f t="shared" si="116"/>
        <v>2.1701465882084818</v>
      </c>
      <c r="E1251" s="2">
        <f t="shared" si="115"/>
        <v>-2.2415855919680983E-2</v>
      </c>
      <c r="F1251" s="2">
        <f t="shared" si="113"/>
        <v>-1.4812525827687464E-2</v>
      </c>
      <c r="G1251" s="2">
        <f t="shared" si="111"/>
        <v>-7.6033300919935189E-3</v>
      </c>
      <c r="H1251" s="2" t="str">
        <f t="shared" si="112"/>
        <v>Hold</v>
      </c>
    </row>
    <row r="1252" spans="1:8" ht="13.5" x14ac:dyDescent="0.25">
      <c r="A1252" s="3">
        <f>TITRES_STAT!B1255</f>
        <v>44532</v>
      </c>
      <c r="B1252" s="5">
        <f>TITRES_STAT!D1255</f>
        <v>2.2400000000000002</v>
      </c>
      <c r="C1252" s="2">
        <f t="shared" si="114"/>
        <v>2.1480798503982159</v>
      </c>
      <c r="D1252" s="2">
        <f t="shared" si="116"/>
        <v>2.1753209150078536</v>
      </c>
      <c r="E1252" s="2">
        <f t="shared" si="115"/>
        <v>-2.7241064609637711E-2</v>
      </c>
      <c r="F1252" s="2">
        <f t="shared" si="113"/>
        <v>-1.7298233584077512E-2</v>
      </c>
      <c r="G1252" s="2">
        <f t="shared" ref="G1252:G1315" si="117">E1252-F1252</f>
        <v>-9.942831025560199E-3</v>
      </c>
      <c r="H1252" s="2" t="str">
        <f t="shared" ref="H1252:H1315" si="118">IF(G1252&lt;0,"Hold","Sell")</f>
        <v>Hold</v>
      </c>
    </row>
    <row r="1253" spans="1:8" ht="13.5" x14ac:dyDescent="0.25">
      <c r="A1253" s="3">
        <f>TITRES_STAT!B1256</f>
        <v>44533</v>
      </c>
      <c r="B1253" s="5">
        <f>TITRES_STAT!D1256</f>
        <v>2.2400000000000002</v>
      </c>
      <c r="C1253" s="2">
        <f t="shared" si="114"/>
        <v>2.1545291041831058</v>
      </c>
      <c r="D1253" s="2">
        <f t="shared" si="116"/>
        <v>2.1801119583406052</v>
      </c>
      <c r="E1253" s="2">
        <f t="shared" si="115"/>
        <v>-2.5582854157499391E-2</v>
      </c>
      <c r="F1253" s="2">
        <f t="shared" ref="F1253:F1316" si="119">(E1253*(2/(10)))+((1-(2/10))*F1252)</f>
        <v>-1.8955157698761889E-2</v>
      </c>
      <c r="G1253" s="2">
        <f t="shared" si="117"/>
        <v>-6.6276964587375017E-3</v>
      </c>
      <c r="H1253" s="2" t="str">
        <f t="shared" si="118"/>
        <v>Hold</v>
      </c>
    </row>
    <row r="1254" spans="1:8" ht="13.5" x14ac:dyDescent="0.25">
      <c r="A1254" s="3">
        <f>TITRES_STAT!B1257</f>
        <v>44536</v>
      </c>
      <c r="B1254" s="5">
        <f>TITRES_STAT!D1257</f>
        <v>2.2400000000000002</v>
      </c>
      <c r="C1254" s="2">
        <f t="shared" si="114"/>
        <v>2.1599861650780126</v>
      </c>
      <c r="D1254" s="2">
        <f t="shared" si="116"/>
        <v>2.1845481095746342</v>
      </c>
      <c r="E1254" s="2">
        <f t="shared" si="115"/>
        <v>-2.4561944496621635E-2</v>
      </c>
      <c r="F1254" s="2">
        <f t="shared" si="119"/>
        <v>-2.0076515058333841E-2</v>
      </c>
      <c r="G1254" s="2">
        <f t="shared" si="117"/>
        <v>-4.4854294382877941E-3</v>
      </c>
      <c r="H1254" s="2" t="str">
        <f t="shared" si="118"/>
        <v>Hold</v>
      </c>
    </row>
    <row r="1255" spans="1:8" ht="13.5" x14ac:dyDescent="0.25">
      <c r="A1255" s="3">
        <f>TITRES_STAT!B1258</f>
        <v>44537</v>
      </c>
      <c r="B1255" s="5">
        <f>TITRES_STAT!D1258</f>
        <v>2.2400000000000002</v>
      </c>
      <c r="C1255" s="2">
        <f t="shared" si="114"/>
        <v>2.1646036781429339</v>
      </c>
      <c r="D1255" s="2">
        <f t="shared" si="116"/>
        <v>2.18865565701355</v>
      </c>
      <c r="E1255" s="2">
        <f t="shared" si="115"/>
        <v>-2.4051978870616164E-2</v>
      </c>
      <c r="F1255" s="2">
        <f t="shared" si="119"/>
        <v>-2.0871607820790308E-2</v>
      </c>
      <c r="G1255" s="2">
        <f t="shared" si="117"/>
        <v>-3.1803710498258565E-3</v>
      </c>
      <c r="H1255" s="2" t="str">
        <f t="shared" si="118"/>
        <v>Hold</v>
      </c>
    </row>
    <row r="1256" spans="1:8" ht="13.5" x14ac:dyDescent="0.25">
      <c r="A1256" s="3">
        <f>TITRES_STAT!B1259</f>
        <v>44538</v>
      </c>
      <c r="B1256" s="5">
        <f>TITRES_STAT!D1259</f>
        <v>2.2400000000000002</v>
      </c>
      <c r="C1256" s="2">
        <f t="shared" si="114"/>
        <v>2.1685108045824824</v>
      </c>
      <c r="D1256" s="2">
        <f t="shared" si="116"/>
        <v>2.1924589416792131</v>
      </c>
      <c r="E1256" s="2">
        <f t="shared" si="115"/>
        <v>-2.3948137096730715E-2</v>
      </c>
      <c r="F1256" s="2">
        <f t="shared" si="119"/>
        <v>-2.1486913675978388E-2</v>
      </c>
      <c r="G1256" s="2">
        <f t="shared" si="117"/>
        <v>-2.4612234207523273E-3</v>
      </c>
      <c r="H1256" s="2" t="str">
        <f t="shared" si="118"/>
        <v>Hold</v>
      </c>
    </row>
    <row r="1257" spans="1:8" ht="13.5" x14ac:dyDescent="0.25">
      <c r="A1257" s="3">
        <f>TITRES_STAT!B1260</f>
        <v>44539</v>
      </c>
      <c r="B1257" s="5">
        <f>TITRES_STAT!D1260</f>
        <v>2.2400000000000002</v>
      </c>
      <c r="C1257" s="2">
        <f t="shared" si="114"/>
        <v>2.1718168346467159</v>
      </c>
      <c r="D1257" s="2">
        <f t="shared" si="116"/>
        <v>2.1959805015548266</v>
      </c>
      <c r="E1257" s="2">
        <f t="shared" si="115"/>
        <v>-2.416366690811067E-2</v>
      </c>
      <c r="F1257" s="2">
        <f t="shared" si="119"/>
        <v>-2.2022264322404846E-2</v>
      </c>
      <c r="G1257" s="2">
        <f t="shared" si="117"/>
        <v>-2.1414025857058247E-3</v>
      </c>
      <c r="H1257" s="2" t="str">
        <f t="shared" si="118"/>
        <v>Hold</v>
      </c>
    </row>
    <row r="1258" spans="1:8" ht="13.5" x14ac:dyDescent="0.25">
      <c r="A1258" s="3">
        <f>TITRES_STAT!B1261</f>
        <v>44540</v>
      </c>
      <c r="B1258" s="5">
        <f>TITRES_STAT!D1261</f>
        <v>2.14</v>
      </c>
      <c r="C1258" s="2">
        <f t="shared" si="114"/>
        <v>2.1746142447010675</v>
      </c>
      <c r="D1258" s="2">
        <f t="shared" si="116"/>
        <v>2.191833797735951</v>
      </c>
      <c r="E1258" s="2">
        <f t="shared" si="115"/>
        <v>-1.7219553034883539E-2</v>
      </c>
      <c r="F1258" s="2">
        <f t="shared" si="119"/>
        <v>-2.1061722064900583E-2</v>
      </c>
      <c r="G1258" s="2">
        <f t="shared" si="117"/>
        <v>3.8421690300170439E-3</v>
      </c>
      <c r="H1258" s="2" t="str">
        <f t="shared" si="118"/>
        <v>Sell</v>
      </c>
    </row>
    <row r="1259" spans="1:8" ht="13.5" x14ac:dyDescent="0.25">
      <c r="A1259" s="3">
        <f>TITRES_STAT!B1262</f>
        <v>44543</v>
      </c>
      <c r="B1259" s="5">
        <f>TITRES_STAT!D1262</f>
        <v>2.14</v>
      </c>
      <c r="C1259" s="2">
        <f t="shared" si="114"/>
        <v>2.1769812839778262</v>
      </c>
      <c r="D1259" s="2">
        <f t="shared" si="116"/>
        <v>2.1879942571629178</v>
      </c>
      <c r="E1259" s="2">
        <f t="shared" si="115"/>
        <v>-1.1012973185091646E-2</v>
      </c>
      <c r="F1259" s="2">
        <f t="shared" si="119"/>
        <v>-1.9051972288938797E-2</v>
      </c>
      <c r="G1259" s="2">
        <f t="shared" si="117"/>
        <v>8.0389991038471512E-3</v>
      </c>
      <c r="H1259" s="2" t="str">
        <f t="shared" si="118"/>
        <v>Sell</v>
      </c>
    </row>
    <row r="1260" spans="1:8" ht="13.5" x14ac:dyDescent="0.25">
      <c r="A1260" s="3">
        <f>TITRES_STAT!B1263</f>
        <v>44544</v>
      </c>
      <c r="B1260" s="5">
        <f>TITRES_STAT!D1263</f>
        <v>2.14</v>
      </c>
      <c r="C1260" s="2">
        <f t="shared" si="114"/>
        <v>2.1789841633658531</v>
      </c>
      <c r="D1260" s="2">
        <f t="shared" si="116"/>
        <v>2.1844391270027019</v>
      </c>
      <c r="E1260" s="2">
        <f t="shared" si="115"/>
        <v>-5.4549636368488308E-3</v>
      </c>
      <c r="F1260" s="2">
        <f t="shared" si="119"/>
        <v>-1.6332570558520804E-2</v>
      </c>
      <c r="G1260" s="2">
        <f t="shared" si="117"/>
        <v>1.0877606921671973E-2</v>
      </c>
      <c r="H1260" s="2" t="str">
        <f t="shared" si="118"/>
        <v>Sell</v>
      </c>
    </row>
    <row r="1261" spans="1:8" ht="13.5" x14ac:dyDescent="0.25">
      <c r="A1261" s="3">
        <f>TITRES_STAT!B1264</f>
        <v>44545</v>
      </c>
      <c r="B1261" s="5">
        <f>TITRES_STAT!D1264</f>
        <v>2.14</v>
      </c>
      <c r="C1261" s="2">
        <f t="shared" si="114"/>
        <v>2.1883712151557217</v>
      </c>
      <c r="D1261" s="2">
        <f t="shared" si="116"/>
        <v>2.1811473398173167</v>
      </c>
      <c r="E1261" s="2">
        <f t="shared" si="115"/>
        <v>7.2238753384050725E-3</v>
      </c>
      <c r="F1261" s="2">
        <f t="shared" si="119"/>
        <v>-1.162128137913563E-2</v>
      </c>
      <c r="G1261" s="2">
        <f t="shared" si="117"/>
        <v>1.8845156717540702E-2</v>
      </c>
      <c r="H1261" s="2" t="str">
        <f t="shared" si="118"/>
        <v>Sell</v>
      </c>
    </row>
    <row r="1262" spans="1:8" ht="13.5" x14ac:dyDescent="0.25">
      <c r="A1262" s="3">
        <f>TITRES_STAT!B1265</f>
        <v>44546</v>
      </c>
      <c r="B1262" s="5">
        <f>TITRES_STAT!D1265</f>
        <v>2.14</v>
      </c>
      <c r="C1262" s="2">
        <f t="shared" si="114"/>
        <v>2.1963141051317647</v>
      </c>
      <c r="D1262" s="2">
        <f t="shared" si="116"/>
        <v>2.1780993887197377</v>
      </c>
      <c r="E1262" s="2">
        <f t="shared" si="115"/>
        <v>1.8214716412026988E-2</v>
      </c>
      <c r="F1262" s="2">
        <f t="shared" si="119"/>
        <v>-5.6540818209031068E-3</v>
      </c>
      <c r="G1262" s="2">
        <f t="shared" si="117"/>
        <v>2.3868798232930095E-2</v>
      </c>
      <c r="H1262" s="2" t="str">
        <f t="shared" si="118"/>
        <v>Sell</v>
      </c>
    </row>
    <row r="1263" spans="1:8" ht="13.5" x14ac:dyDescent="0.25">
      <c r="A1263" s="3">
        <f>TITRES_STAT!B1266</f>
        <v>44550</v>
      </c>
      <c r="B1263" s="5">
        <f>TITRES_STAT!D1266</f>
        <v>2.14</v>
      </c>
      <c r="C1263" s="2">
        <f t="shared" si="114"/>
        <v>2.2030350120345701</v>
      </c>
      <c r="D1263" s="2">
        <f t="shared" si="116"/>
        <v>2.175277211777535</v>
      </c>
      <c r="E1263" s="2">
        <f t="shared" si="115"/>
        <v>2.7757800257035115E-2</v>
      </c>
      <c r="F1263" s="2">
        <f t="shared" si="119"/>
        <v>1.0282945946845376E-3</v>
      </c>
      <c r="G1263" s="2">
        <f t="shared" si="117"/>
        <v>2.6729505662350578E-2</v>
      </c>
      <c r="H1263" s="2" t="str">
        <f t="shared" si="118"/>
        <v>Sell</v>
      </c>
    </row>
    <row r="1264" spans="1:8" ht="13.5" x14ac:dyDescent="0.25">
      <c r="A1264" s="3">
        <f>TITRES_STAT!B1267</f>
        <v>44551</v>
      </c>
      <c r="B1264" s="5">
        <f>TITRES_STAT!D1267</f>
        <v>2.14</v>
      </c>
      <c r="C1264" s="2">
        <f t="shared" si="114"/>
        <v>2.208721933260021</v>
      </c>
      <c r="D1264" s="2">
        <f t="shared" si="116"/>
        <v>2.1726640849791994</v>
      </c>
      <c r="E1264" s="2">
        <f t="shared" si="115"/>
        <v>3.6057848280821592E-2</v>
      </c>
      <c r="F1264" s="2">
        <f t="shared" si="119"/>
        <v>8.0342053319119484E-3</v>
      </c>
      <c r="G1264" s="2">
        <f t="shared" si="117"/>
        <v>2.8023642948909643E-2</v>
      </c>
      <c r="H1264" s="2" t="str">
        <f t="shared" si="118"/>
        <v>Sell</v>
      </c>
    </row>
    <row r="1265" spans="1:8" ht="13.5" x14ac:dyDescent="0.25">
      <c r="A1265" s="3">
        <f>TITRES_STAT!B1268</f>
        <v>44552</v>
      </c>
      <c r="B1265" s="5">
        <f>TITRES_STAT!D1268</f>
        <v>2.14</v>
      </c>
      <c r="C1265" s="2">
        <f t="shared" si="114"/>
        <v>2.2135339435277102</v>
      </c>
      <c r="D1265" s="2">
        <f t="shared" si="116"/>
        <v>2.1702445231288885</v>
      </c>
      <c r="E1265" s="2">
        <f t="shared" si="115"/>
        <v>4.3289420398821665E-2</v>
      </c>
      <c r="F1265" s="2">
        <f t="shared" si="119"/>
        <v>1.5085248345293893E-2</v>
      </c>
      <c r="G1265" s="2">
        <f t="shared" si="117"/>
        <v>2.8204172053527772E-2</v>
      </c>
      <c r="H1265" s="2" t="str">
        <f t="shared" si="118"/>
        <v>Sell</v>
      </c>
    </row>
    <row r="1266" spans="1:8" ht="13.5" x14ac:dyDescent="0.25">
      <c r="A1266" s="3">
        <f>TITRES_STAT!B1269</f>
        <v>44553</v>
      </c>
      <c r="B1266" s="5">
        <f>TITRES_STAT!D1269</f>
        <v>2.14</v>
      </c>
      <c r="C1266" s="2">
        <f t="shared" si="114"/>
        <v>2.2176056445234469</v>
      </c>
      <c r="D1266" s="2">
        <f t="shared" si="116"/>
        <v>2.1680041880823042</v>
      </c>
      <c r="E1266" s="2">
        <f t="shared" si="115"/>
        <v>4.9601456441142666E-2</v>
      </c>
      <c r="F1266" s="2">
        <f t="shared" si="119"/>
        <v>2.1988489964463648E-2</v>
      </c>
      <c r="G1266" s="2">
        <f t="shared" si="117"/>
        <v>2.7612966476679018E-2</v>
      </c>
      <c r="H1266" s="2" t="str">
        <f t="shared" si="118"/>
        <v>Sell</v>
      </c>
    </row>
    <row r="1267" spans="1:8" ht="13.5" x14ac:dyDescent="0.25">
      <c r="A1267" s="3">
        <f>TITRES_STAT!B1270</f>
        <v>44554</v>
      </c>
      <c r="B1267" s="5">
        <f>TITRES_STAT!D1270</f>
        <v>2.23</v>
      </c>
      <c r="C1267" s="2">
        <f t="shared" si="114"/>
        <v>2.2210509299813781</v>
      </c>
      <c r="D1267" s="2">
        <f t="shared" si="116"/>
        <v>2.1725964704465781</v>
      </c>
      <c r="E1267" s="2">
        <f t="shared" si="115"/>
        <v>4.8454459534799987E-2</v>
      </c>
      <c r="F1267" s="2">
        <f t="shared" si="119"/>
        <v>2.7281683878530916E-2</v>
      </c>
      <c r="G1267" s="2">
        <f t="shared" si="117"/>
        <v>2.1172775656269072E-2</v>
      </c>
      <c r="H1267" s="2" t="str">
        <f t="shared" si="118"/>
        <v>Sell</v>
      </c>
    </row>
    <row r="1268" spans="1:8" ht="13.5" x14ac:dyDescent="0.25">
      <c r="A1268" s="3">
        <f>TITRES_STAT!B1271</f>
        <v>44557</v>
      </c>
      <c r="B1268" s="5">
        <f>TITRES_STAT!D1271</f>
        <v>2.23</v>
      </c>
      <c r="C1268" s="2">
        <f t="shared" si="114"/>
        <v>2.208581556138089</v>
      </c>
      <c r="D1268" s="2">
        <f t="shared" si="116"/>
        <v>2.1768485837468314</v>
      </c>
      <c r="E1268" s="2">
        <f t="shared" si="115"/>
        <v>3.1732972391257608E-2</v>
      </c>
      <c r="F1268" s="2">
        <f t="shared" si="119"/>
        <v>2.8171941581076256E-2</v>
      </c>
      <c r="G1268" s="2">
        <f t="shared" si="117"/>
        <v>3.5610308101813523E-3</v>
      </c>
      <c r="H1268" s="2" t="str">
        <f t="shared" si="118"/>
        <v>Sell</v>
      </c>
    </row>
    <row r="1269" spans="1:8" ht="13.5" x14ac:dyDescent="0.25">
      <c r="A1269" s="3">
        <f>TITRES_STAT!B1272</f>
        <v>44558</v>
      </c>
      <c r="B1269" s="5">
        <f>TITRES_STAT!D1272</f>
        <v>2.23</v>
      </c>
      <c r="C1269" s="2">
        <f t="shared" si="114"/>
        <v>2.1980305475014599</v>
      </c>
      <c r="D1269" s="2">
        <f t="shared" si="116"/>
        <v>2.1807857256915106</v>
      </c>
      <c r="E1269" s="2">
        <f t="shared" si="115"/>
        <v>1.724482180994924E-2</v>
      </c>
      <c r="F1269" s="2">
        <f t="shared" si="119"/>
        <v>2.5986517626850857E-2</v>
      </c>
      <c r="G1269" s="2">
        <f t="shared" si="117"/>
        <v>-8.7416958169016165E-3</v>
      </c>
      <c r="H1269" s="2" t="str">
        <f t="shared" si="118"/>
        <v>Hold</v>
      </c>
    </row>
    <row r="1270" spans="1:8" ht="13.5" x14ac:dyDescent="0.25">
      <c r="A1270" s="3">
        <f>TITRES_STAT!B1273</f>
        <v>44559</v>
      </c>
      <c r="B1270" s="5">
        <f>TITRES_STAT!D1273</f>
        <v>2.2400000000000002</v>
      </c>
      <c r="C1270" s="2">
        <f t="shared" si="114"/>
        <v>2.1891027709627737</v>
      </c>
      <c r="D1270" s="2">
        <f t="shared" si="116"/>
        <v>2.1851719682328801</v>
      </c>
      <c r="E1270" s="2">
        <f t="shared" si="115"/>
        <v>3.9308027298936565E-3</v>
      </c>
      <c r="F1270" s="2">
        <f t="shared" si="119"/>
        <v>2.1575374647459417E-2</v>
      </c>
      <c r="G1270" s="2">
        <f t="shared" si="117"/>
        <v>-1.7644571917565761E-2</v>
      </c>
      <c r="H1270" s="2" t="str">
        <f t="shared" si="118"/>
        <v>Hold</v>
      </c>
    </row>
    <row r="1271" spans="1:8" ht="13.5" x14ac:dyDescent="0.25">
      <c r="A1271" s="3">
        <f>TITRES_STAT!B1274</f>
        <v>44560</v>
      </c>
      <c r="B1271" s="5">
        <f>TITRES_STAT!D1274</f>
        <v>2.23</v>
      </c>
      <c r="C1271" s="2">
        <f t="shared" si="114"/>
        <v>2.1815484985069626</v>
      </c>
      <c r="D1271" s="2">
        <f t="shared" si="116"/>
        <v>2.1884925631785928</v>
      </c>
      <c r="E1271" s="2">
        <f t="shared" si="115"/>
        <v>-6.9440646716301124E-3</v>
      </c>
      <c r="F1271" s="2">
        <f t="shared" si="119"/>
        <v>1.5871486783641513E-2</v>
      </c>
      <c r="G1271" s="2">
        <f t="shared" si="117"/>
        <v>-2.2815551455271626E-2</v>
      </c>
      <c r="H1271" s="2" t="str">
        <f t="shared" si="118"/>
        <v>Hold</v>
      </c>
    </row>
    <row r="1272" spans="1:8" ht="13.5" x14ac:dyDescent="0.25">
      <c r="A1272" s="3">
        <f>TITRES_STAT!B1275</f>
        <v>44561</v>
      </c>
      <c r="B1272" s="5">
        <f>TITRES_STAT!D1275</f>
        <v>2.23</v>
      </c>
      <c r="C1272" s="2">
        <f t="shared" si="114"/>
        <v>2.1751564218135839</v>
      </c>
      <c r="D1272" s="2">
        <f t="shared" si="116"/>
        <v>2.1915671881283267</v>
      </c>
      <c r="E1272" s="2">
        <f t="shared" si="115"/>
        <v>-1.6410766314742808E-2</v>
      </c>
      <c r="F1272" s="2">
        <f t="shared" si="119"/>
        <v>9.415036163964649E-3</v>
      </c>
      <c r="G1272" s="2">
        <f t="shared" si="117"/>
        <v>-2.5825802478707457E-2</v>
      </c>
      <c r="H1272" s="2" t="str">
        <f t="shared" si="118"/>
        <v>Hold</v>
      </c>
    </row>
    <row r="1273" spans="1:8" ht="13.5" x14ac:dyDescent="0.25">
      <c r="A1273" s="3">
        <f>TITRES_STAT!B1276</f>
        <v>44564</v>
      </c>
      <c r="B1273" s="5">
        <f>TITRES_STAT!D1276</f>
        <v>2.23</v>
      </c>
      <c r="C1273" s="2">
        <f t="shared" si="114"/>
        <v>2.1697477415345712</v>
      </c>
      <c r="D1273" s="2">
        <f t="shared" si="116"/>
        <v>2.1944140630817839</v>
      </c>
      <c r="E1273" s="2">
        <f t="shared" si="115"/>
        <v>-2.4666321547212711E-2</v>
      </c>
      <c r="F1273" s="2">
        <f t="shared" si="119"/>
        <v>2.5987646217291768E-3</v>
      </c>
      <c r="G1273" s="2">
        <f t="shared" si="117"/>
        <v>-2.7265086168941889E-2</v>
      </c>
      <c r="H1273" s="2" t="str">
        <f t="shared" si="118"/>
        <v>Hold</v>
      </c>
    </row>
    <row r="1274" spans="1:8" ht="13.5" x14ac:dyDescent="0.25">
      <c r="A1274" s="3">
        <f>TITRES_STAT!B1277</f>
        <v>44565</v>
      </c>
      <c r="B1274" s="5">
        <f>TITRES_STAT!D1277</f>
        <v>2.23</v>
      </c>
      <c r="C1274" s="2">
        <f t="shared" si="114"/>
        <v>2.1651711659138679</v>
      </c>
      <c r="D1274" s="2">
        <f t="shared" si="116"/>
        <v>2.1970500584090589</v>
      </c>
      <c r="E1274" s="2">
        <f t="shared" si="115"/>
        <v>-3.1878892495190936E-2</v>
      </c>
      <c r="F1274" s="2">
        <f t="shared" si="119"/>
        <v>-4.2967668016548463E-3</v>
      </c>
      <c r="G1274" s="2">
        <f t="shared" si="117"/>
        <v>-2.7582125693536089E-2</v>
      </c>
      <c r="H1274" s="2" t="str">
        <f t="shared" si="118"/>
        <v>Hold</v>
      </c>
    </row>
    <row r="1275" spans="1:8" ht="13.5" x14ac:dyDescent="0.25">
      <c r="A1275" s="3">
        <f>TITRES_STAT!B1278</f>
        <v>44566</v>
      </c>
      <c r="B1275" s="5">
        <f>TITRES_STAT!D1278</f>
        <v>2.23</v>
      </c>
      <c r="C1275" s="2">
        <f t="shared" si="114"/>
        <v>2.161298678850196</v>
      </c>
      <c r="D1275" s="2">
        <f t="shared" si="116"/>
        <v>2.1994907948232028</v>
      </c>
      <c r="E1275" s="2">
        <f t="shared" si="115"/>
        <v>-3.8192115973006757E-2</v>
      </c>
      <c r="F1275" s="2">
        <f t="shared" si="119"/>
        <v>-1.1075836635925228E-2</v>
      </c>
      <c r="G1275" s="2">
        <f t="shared" si="117"/>
        <v>-2.7116279337081529E-2</v>
      </c>
      <c r="H1275" s="2" t="str">
        <f t="shared" si="118"/>
        <v>Hold</v>
      </c>
    </row>
    <row r="1276" spans="1:8" ht="13.5" x14ac:dyDescent="0.25">
      <c r="A1276" s="3">
        <f>TITRES_STAT!B1279</f>
        <v>44567</v>
      </c>
      <c r="B1276" s="5">
        <f>TITRES_STAT!D1279</f>
        <v>2.23</v>
      </c>
      <c r="C1276" s="2">
        <f t="shared" si="114"/>
        <v>2.158021959027089</v>
      </c>
      <c r="D1276" s="2">
        <f t="shared" si="116"/>
        <v>2.2017507359474098</v>
      </c>
      <c r="E1276" s="2">
        <f t="shared" si="115"/>
        <v>-4.3728776920320733E-2</v>
      </c>
      <c r="F1276" s="2">
        <f t="shared" si="119"/>
        <v>-1.760642469280433E-2</v>
      </c>
      <c r="G1276" s="2">
        <f t="shared" si="117"/>
        <v>-2.6122352227516403E-2</v>
      </c>
      <c r="H1276" s="2" t="str">
        <f t="shared" si="118"/>
        <v>Hold</v>
      </c>
    </row>
    <row r="1277" spans="1:8" ht="13.5" x14ac:dyDescent="0.25">
      <c r="A1277" s="3">
        <f>TITRES_STAT!B1280</f>
        <v>44568</v>
      </c>
      <c r="B1277" s="5">
        <f>TITRES_STAT!D1280</f>
        <v>2.31</v>
      </c>
      <c r="C1277" s="2">
        <f t="shared" si="114"/>
        <v>2.1690955037921524</v>
      </c>
      <c r="D1277" s="2">
        <f t="shared" si="116"/>
        <v>2.2097691999513054</v>
      </c>
      <c r="E1277" s="2">
        <f t="shared" si="115"/>
        <v>-4.067369615915295E-2</v>
      </c>
      <c r="F1277" s="2">
        <f t="shared" si="119"/>
        <v>-2.2219878986074054E-2</v>
      </c>
      <c r="G1277" s="2">
        <f t="shared" si="117"/>
        <v>-1.8453817173078896E-2</v>
      </c>
      <c r="H1277" s="2" t="str">
        <f t="shared" si="118"/>
        <v>Hold</v>
      </c>
    </row>
    <row r="1278" spans="1:8" ht="13.5" x14ac:dyDescent="0.25">
      <c r="A1278" s="3">
        <f>TITRES_STAT!B1281</f>
        <v>44571</v>
      </c>
      <c r="B1278" s="5">
        <f>TITRES_STAT!D1281</f>
        <v>2.31</v>
      </c>
      <c r="C1278" s="2">
        <f t="shared" si="114"/>
        <v>2.1784654262856673</v>
      </c>
      <c r="D1278" s="2">
        <f t="shared" si="116"/>
        <v>2.2171937036586162</v>
      </c>
      <c r="E1278" s="2">
        <f t="shared" si="115"/>
        <v>-3.8728277372948927E-2</v>
      </c>
      <c r="F1278" s="2">
        <f t="shared" si="119"/>
        <v>-2.5521558663449028E-2</v>
      </c>
      <c r="G1278" s="2">
        <f t="shared" si="117"/>
        <v>-1.3206718709499899E-2</v>
      </c>
      <c r="H1278" s="2" t="str">
        <f t="shared" si="118"/>
        <v>Hold</v>
      </c>
    </row>
    <row r="1279" spans="1:8" ht="13.5" x14ac:dyDescent="0.25">
      <c r="A1279" s="3">
        <f>TITRES_STAT!B1282</f>
        <v>44572</v>
      </c>
      <c r="B1279" s="5">
        <f>TITRES_STAT!D1282</f>
        <v>2.31</v>
      </c>
      <c r="C1279" s="2">
        <f t="shared" si="114"/>
        <v>2.1863938222417185</v>
      </c>
      <c r="D1279" s="2">
        <f t="shared" si="116"/>
        <v>2.2240682441283486</v>
      </c>
      <c r="E1279" s="2">
        <f t="shared" si="115"/>
        <v>-3.7674421886630061E-2</v>
      </c>
      <c r="F1279" s="2">
        <f t="shared" si="119"/>
        <v>-2.7952131308085236E-2</v>
      </c>
      <c r="G1279" s="2">
        <f t="shared" si="117"/>
        <v>-9.7222905785448246E-3</v>
      </c>
      <c r="H1279" s="2" t="str">
        <f t="shared" si="118"/>
        <v>Hold</v>
      </c>
    </row>
    <row r="1280" spans="1:8" ht="13.5" x14ac:dyDescent="0.25">
      <c r="A1280" s="3">
        <f>TITRES_STAT!B1283</f>
        <v>44573</v>
      </c>
      <c r="B1280" s="5">
        <f>TITRES_STAT!D1283</f>
        <v>2.31</v>
      </c>
      <c r="C1280" s="2">
        <f t="shared" si="114"/>
        <v>2.1946409265122235</v>
      </c>
      <c r="D1280" s="2">
        <f t="shared" si="116"/>
        <v>2.2304335593781008</v>
      </c>
      <c r="E1280" s="2">
        <f t="shared" si="115"/>
        <v>-3.5792632865877305E-2</v>
      </c>
      <c r="F1280" s="2">
        <f t="shared" si="119"/>
        <v>-2.952023161964365E-2</v>
      </c>
      <c r="G1280" s="2">
        <f t="shared" si="117"/>
        <v>-6.2724012462336554E-3</v>
      </c>
      <c r="H1280" s="2" t="str">
        <f t="shared" si="118"/>
        <v>Hold</v>
      </c>
    </row>
    <row r="1281" spans="1:8" ht="13.5" x14ac:dyDescent="0.25">
      <c r="A1281" s="3">
        <f>TITRES_STAT!B1284</f>
        <v>44574</v>
      </c>
      <c r="B1281" s="5">
        <f>TITRES_STAT!D1284</f>
        <v>2.31</v>
      </c>
      <c r="C1281" s="2">
        <f t="shared" si="114"/>
        <v>2.2000807839718814</v>
      </c>
      <c r="D1281" s="2">
        <f t="shared" si="116"/>
        <v>2.2363273697945378</v>
      </c>
      <c r="E1281" s="2">
        <f t="shared" si="115"/>
        <v>-3.6246585822656385E-2</v>
      </c>
      <c r="F1281" s="2">
        <f t="shared" si="119"/>
        <v>-3.0865502460246198E-2</v>
      </c>
      <c r="G1281" s="2">
        <f t="shared" si="117"/>
        <v>-5.381083362410187E-3</v>
      </c>
      <c r="H1281" s="2" t="str">
        <f t="shared" si="118"/>
        <v>Hold</v>
      </c>
    </row>
    <row r="1282" spans="1:8" ht="13.5" x14ac:dyDescent="0.25">
      <c r="A1282" s="3">
        <f>TITRES_STAT!B1285</f>
        <v>44575</v>
      </c>
      <c r="B1282" s="5">
        <f>TITRES_STAT!D1285</f>
        <v>2.31</v>
      </c>
      <c r="C1282" s="2">
        <f t="shared" si="114"/>
        <v>2.2046837402838997</v>
      </c>
      <c r="D1282" s="2">
        <f t="shared" si="116"/>
        <v>2.2417846016616094</v>
      </c>
      <c r="E1282" s="2">
        <f t="shared" si="115"/>
        <v>-3.7100861377709737E-2</v>
      </c>
      <c r="F1282" s="2">
        <f t="shared" si="119"/>
        <v>-3.2112574243738909E-2</v>
      </c>
      <c r="G1282" s="2">
        <f t="shared" si="117"/>
        <v>-4.9882871339708285E-3</v>
      </c>
      <c r="H1282" s="2" t="str">
        <f t="shared" si="118"/>
        <v>Hold</v>
      </c>
    </row>
    <row r="1283" spans="1:8" ht="13.5" x14ac:dyDescent="0.25">
      <c r="A1283" s="3">
        <f>TITRES_STAT!B1286</f>
        <v>44578</v>
      </c>
      <c r="B1283" s="5">
        <f>TITRES_STAT!D1286</f>
        <v>2.31</v>
      </c>
      <c r="C1283" s="2">
        <f t="shared" si="114"/>
        <v>2.208578549470992</v>
      </c>
      <c r="D1283" s="2">
        <f t="shared" si="116"/>
        <v>2.2468375941311201</v>
      </c>
      <c r="E1283" s="2">
        <f t="shared" si="115"/>
        <v>-3.8259044660128083E-2</v>
      </c>
      <c r="F1283" s="2">
        <f t="shared" si="119"/>
        <v>-3.3341868327016744E-2</v>
      </c>
      <c r="G1283" s="2">
        <f t="shared" si="117"/>
        <v>-4.9171763331113394E-3</v>
      </c>
      <c r="H1283" s="2" t="str">
        <f t="shared" si="118"/>
        <v>Hold</v>
      </c>
    </row>
    <row r="1284" spans="1:8" ht="13.5" x14ac:dyDescent="0.25">
      <c r="A1284" s="3">
        <f>TITRES_STAT!B1287</f>
        <v>44579</v>
      </c>
      <c r="B1284" s="5">
        <f>TITRES_STAT!D1287</f>
        <v>2.31</v>
      </c>
      <c r="C1284" s="2">
        <f t="shared" si="114"/>
        <v>2.2118741572446856</v>
      </c>
      <c r="D1284" s="2">
        <f t="shared" si="116"/>
        <v>2.2515162908621482</v>
      </c>
      <c r="E1284" s="2">
        <f t="shared" si="115"/>
        <v>-3.9642133617462605E-2</v>
      </c>
      <c r="F1284" s="2">
        <f t="shared" si="119"/>
        <v>-3.4601921385105913E-2</v>
      </c>
      <c r="G1284" s="2">
        <f t="shared" si="117"/>
        <v>-5.0402122323566917E-3</v>
      </c>
      <c r="H1284" s="2" t="str">
        <f t="shared" si="118"/>
        <v>Hold</v>
      </c>
    </row>
    <row r="1285" spans="1:8" ht="13.5" x14ac:dyDescent="0.25">
      <c r="A1285" s="3">
        <f>TITRES_STAT!B1288</f>
        <v>44580</v>
      </c>
      <c r="B1285" s="5">
        <f>TITRES_STAT!D1288</f>
        <v>2.31</v>
      </c>
      <c r="C1285" s="2">
        <f t="shared" si="114"/>
        <v>2.214662748437811</v>
      </c>
      <c r="D1285" s="2">
        <f t="shared" si="116"/>
        <v>2.2558484174649522</v>
      </c>
      <c r="E1285" s="2">
        <f t="shared" si="115"/>
        <v>-4.118566902714127E-2</v>
      </c>
      <c r="F1285" s="2">
        <f t="shared" si="119"/>
        <v>-3.5918670913512987E-2</v>
      </c>
      <c r="G1285" s="2">
        <f t="shared" si="117"/>
        <v>-5.2669981136282823E-3</v>
      </c>
      <c r="H1285" s="2" t="str">
        <f t="shared" si="118"/>
        <v>Hold</v>
      </c>
    </row>
    <row r="1286" spans="1:8" ht="13.5" x14ac:dyDescent="0.25">
      <c r="A1286" s="3">
        <f>TITRES_STAT!B1289</f>
        <v>44581</v>
      </c>
      <c r="B1286" s="5">
        <f>TITRES_STAT!D1289</f>
        <v>2.31</v>
      </c>
      <c r="C1286" s="2">
        <f t="shared" si="114"/>
        <v>2.2170223256012247</v>
      </c>
      <c r="D1286" s="2">
        <f t="shared" si="116"/>
        <v>2.2598596458008817</v>
      </c>
      <c r="E1286" s="2">
        <f t="shared" si="115"/>
        <v>-4.2837320199657025E-2</v>
      </c>
      <c r="F1286" s="2">
        <f t="shared" si="119"/>
        <v>-3.7302400770741796E-2</v>
      </c>
      <c r="G1286" s="2">
        <f t="shared" si="117"/>
        <v>-5.534919428915229E-3</v>
      </c>
      <c r="H1286" s="2" t="str">
        <f t="shared" si="118"/>
        <v>Hold</v>
      </c>
    </row>
    <row r="1287" spans="1:8" ht="13.5" x14ac:dyDescent="0.25">
      <c r="A1287" s="3">
        <f>TITRES_STAT!B1290</f>
        <v>44582</v>
      </c>
      <c r="B1287" s="5">
        <f>TITRES_STAT!D1290</f>
        <v>2.31</v>
      </c>
      <c r="C1287" s="2">
        <f t="shared" si="114"/>
        <v>2.2313265832010361</v>
      </c>
      <c r="D1287" s="2">
        <f t="shared" si="116"/>
        <v>2.2635737461119279</v>
      </c>
      <c r="E1287" s="2">
        <f t="shared" si="115"/>
        <v>-3.2247162910891802E-2</v>
      </c>
      <c r="F1287" s="2">
        <f t="shared" si="119"/>
        <v>-3.6291353198771796E-2</v>
      </c>
      <c r="G1287" s="2">
        <f t="shared" si="117"/>
        <v>4.0441902878799937E-3</v>
      </c>
      <c r="H1287" s="2" t="str">
        <f t="shared" si="118"/>
        <v>Sell</v>
      </c>
    </row>
    <row r="1288" spans="1:8" ht="13.5" x14ac:dyDescent="0.25">
      <c r="A1288" s="3">
        <f>TITRES_STAT!B1291</f>
        <v>44585</v>
      </c>
      <c r="B1288" s="5">
        <f>TITRES_STAT!D1291</f>
        <v>2.31</v>
      </c>
      <c r="C1288" s="2">
        <f t="shared" si="114"/>
        <v>2.2434301857854919</v>
      </c>
      <c r="D1288" s="2">
        <f t="shared" si="116"/>
        <v>2.2670127278814149</v>
      </c>
      <c r="E1288" s="2">
        <f t="shared" si="115"/>
        <v>-2.3582542095923031E-2</v>
      </c>
      <c r="F1288" s="2">
        <f t="shared" si="119"/>
        <v>-3.3749590978202043E-2</v>
      </c>
      <c r="G1288" s="2">
        <f t="shared" si="117"/>
        <v>1.0167048882279012E-2</v>
      </c>
      <c r="H1288" s="2" t="str">
        <f t="shared" si="118"/>
        <v>Sell</v>
      </c>
    </row>
    <row r="1289" spans="1:8" ht="13.5" x14ac:dyDescent="0.25">
      <c r="A1289" s="3">
        <f>TITRES_STAT!B1292</f>
        <v>44586</v>
      </c>
      <c r="B1289" s="5">
        <f>TITRES_STAT!D1292</f>
        <v>2.31</v>
      </c>
      <c r="C1289" s="2">
        <f t="shared" si="114"/>
        <v>2.253671695664647</v>
      </c>
      <c r="D1289" s="2">
        <f t="shared" si="116"/>
        <v>2.2701969702605695</v>
      </c>
      <c r="E1289" s="2">
        <f t="shared" si="115"/>
        <v>-1.6525274595922568E-2</v>
      </c>
      <c r="F1289" s="2">
        <f t="shared" si="119"/>
        <v>-3.0304727701746151E-2</v>
      </c>
      <c r="G1289" s="2">
        <f t="shared" si="117"/>
        <v>1.3779453105823583E-2</v>
      </c>
      <c r="H1289" s="2" t="str">
        <f t="shared" si="118"/>
        <v>Sell</v>
      </c>
    </row>
    <row r="1290" spans="1:8" ht="13.5" x14ac:dyDescent="0.25">
      <c r="A1290" s="3">
        <f>TITRES_STAT!B1293</f>
        <v>44587</v>
      </c>
      <c r="B1290" s="5">
        <f>TITRES_STAT!D1293</f>
        <v>2.31</v>
      </c>
      <c r="C1290" s="2">
        <f t="shared" si="114"/>
        <v>2.2623375886393164</v>
      </c>
      <c r="D1290" s="2">
        <f t="shared" si="116"/>
        <v>2.2731453428338608</v>
      </c>
      <c r="E1290" s="2">
        <f t="shared" si="115"/>
        <v>-1.0807754194544383E-2</v>
      </c>
      <c r="F1290" s="2">
        <f t="shared" si="119"/>
        <v>-2.64053330003058E-2</v>
      </c>
      <c r="G1290" s="2">
        <f t="shared" si="117"/>
        <v>1.5597578805761417E-2</v>
      </c>
      <c r="H1290" s="2" t="str">
        <f t="shared" si="118"/>
        <v>Sell</v>
      </c>
    </row>
    <row r="1291" spans="1:8" ht="13.5" x14ac:dyDescent="0.25">
      <c r="A1291" s="3">
        <f>TITRES_STAT!B1294</f>
        <v>44588</v>
      </c>
      <c r="B1291" s="5">
        <f>TITRES_STAT!D1294</f>
        <v>2.31</v>
      </c>
      <c r="C1291" s="2">
        <f t="shared" si="114"/>
        <v>2.2696702673101909</v>
      </c>
      <c r="D1291" s="2">
        <f t="shared" si="116"/>
        <v>2.2758753174387603</v>
      </c>
      <c r="E1291" s="2">
        <f t="shared" si="115"/>
        <v>-6.2050501285693116E-3</v>
      </c>
      <c r="F1291" s="2">
        <f t="shared" si="119"/>
        <v>-2.2365276425958504E-2</v>
      </c>
      <c r="G1291" s="2">
        <f t="shared" si="117"/>
        <v>1.6160226297389193E-2</v>
      </c>
      <c r="H1291" s="2" t="str">
        <f t="shared" si="118"/>
        <v>Sell</v>
      </c>
    </row>
    <row r="1292" spans="1:8" ht="13.5" x14ac:dyDescent="0.25">
      <c r="A1292" s="3">
        <f>TITRES_STAT!B1295</f>
        <v>44589</v>
      </c>
      <c r="B1292" s="5">
        <f>TITRES_STAT!D1295</f>
        <v>2.31</v>
      </c>
      <c r="C1292" s="2">
        <f t="shared" si="114"/>
        <v>2.2758748415701615</v>
      </c>
      <c r="D1292" s="2">
        <f t="shared" si="116"/>
        <v>2.2784030717025558</v>
      </c>
      <c r="E1292" s="2">
        <f t="shared" si="115"/>
        <v>-2.5282301323943379E-3</v>
      </c>
      <c r="F1292" s="2">
        <f t="shared" si="119"/>
        <v>-1.839786716724567E-2</v>
      </c>
      <c r="G1292" s="2">
        <f t="shared" si="117"/>
        <v>1.5869637034851333E-2</v>
      </c>
      <c r="H1292" s="2" t="str">
        <f t="shared" si="118"/>
        <v>Sell</v>
      </c>
    </row>
    <row r="1293" spans="1:8" ht="13.5" x14ac:dyDescent="0.25">
      <c r="A1293" s="3">
        <f>TITRES_STAT!B1296</f>
        <v>44592</v>
      </c>
      <c r="B1293" s="5">
        <f>TITRES_STAT!D1296</f>
        <v>2.31</v>
      </c>
      <c r="C1293" s="2">
        <f t="shared" si="114"/>
        <v>2.2811248659439829</v>
      </c>
      <c r="D1293" s="2">
        <f t="shared" si="116"/>
        <v>2.2807435849097741</v>
      </c>
      <c r="E1293" s="2">
        <f t="shared" si="115"/>
        <v>3.8128103420875803E-4</v>
      </c>
      <c r="F1293" s="2">
        <f t="shared" si="119"/>
        <v>-1.4642037526954785E-2</v>
      </c>
      <c r="G1293" s="2">
        <f t="shared" si="117"/>
        <v>1.5023318561163543E-2</v>
      </c>
      <c r="H1293" s="2" t="str">
        <f t="shared" si="118"/>
        <v>Sell</v>
      </c>
    </row>
    <row r="1294" spans="1:8" ht="13.5" x14ac:dyDescent="0.25">
      <c r="A1294" s="3">
        <f>TITRES_STAT!B1297</f>
        <v>44593</v>
      </c>
      <c r="B1294" s="5">
        <f>TITRES_STAT!D1297</f>
        <v>2.31</v>
      </c>
      <c r="C1294" s="2">
        <f t="shared" si="114"/>
        <v>2.2855671942602935</v>
      </c>
      <c r="D1294" s="2">
        <f t="shared" si="116"/>
        <v>2.2829107267683093</v>
      </c>
      <c r="E1294" s="2">
        <f t="shared" si="115"/>
        <v>2.6564674919842268E-3</v>
      </c>
      <c r="F1294" s="2">
        <f t="shared" si="119"/>
        <v>-1.1182336523166985E-2</v>
      </c>
      <c r="G1294" s="2">
        <f t="shared" si="117"/>
        <v>1.3838804015151212E-2</v>
      </c>
      <c r="H1294" s="2" t="str">
        <f t="shared" si="118"/>
        <v>Sell</v>
      </c>
    </row>
    <row r="1295" spans="1:8" ht="13.5" x14ac:dyDescent="0.25">
      <c r="A1295" s="3">
        <f>TITRES_STAT!B1298</f>
        <v>44594</v>
      </c>
      <c r="B1295" s="5">
        <f>TITRES_STAT!D1298</f>
        <v>2.31</v>
      </c>
      <c r="C1295" s="2">
        <f t="shared" ref="C1295:C1358" si="120">$C$4*B1285+C1294*(1-$C$4)</f>
        <v>2.2893260874510175</v>
      </c>
      <c r="D1295" s="2">
        <f t="shared" si="116"/>
        <v>2.2849173396002866</v>
      </c>
      <c r="E1295" s="2">
        <f t="shared" si="115"/>
        <v>4.4087478507308653E-3</v>
      </c>
      <c r="F1295" s="2">
        <f t="shared" si="119"/>
        <v>-8.0641196483874147E-3</v>
      </c>
      <c r="G1295" s="2">
        <f t="shared" si="117"/>
        <v>1.247286749911828E-2</v>
      </c>
      <c r="H1295" s="2" t="str">
        <f t="shared" si="118"/>
        <v>Sell</v>
      </c>
    </row>
    <row r="1296" spans="1:8" ht="13.5" x14ac:dyDescent="0.25">
      <c r="A1296" s="3">
        <f>TITRES_STAT!B1299</f>
        <v>44595</v>
      </c>
      <c r="B1296" s="5">
        <f>TITRES_STAT!D1299</f>
        <v>2.31</v>
      </c>
      <c r="C1296" s="2">
        <f t="shared" si="120"/>
        <v>2.2925066893816304</v>
      </c>
      <c r="D1296" s="2">
        <f t="shared" si="116"/>
        <v>2.2867753144447098</v>
      </c>
      <c r="E1296" s="2">
        <f t="shared" si="115"/>
        <v>5.7313749369205524E-3</v>
      </c>
      <c r="F1296" s="2">
        <f t="shared" si="119"/>
        <v>-5.3050207313258217E-3</v>
      </c>
      <c r="G1296" s="2">
        <f t="shared" si="117"/>
        <v>1.1036395668246374E-2</v>
      </c>
      <c r="H1296" s="2" t="str">
        <f t="shared" si="118"/>
        <v>Sell</v>
      </c>
    </row>
    <row r="1297" spans="1:8" ht="13.5" x14ac:dyDescent="0.25">
      <c r="A1297" s="3">
        <f>TITRES_STAT!B1300</f>
        <v>44596</v>
      </c>
      <c r="B1297" s="5">
        <f>TITRES_STAT!D1300</f>
        <v>2.39</v>
      </c>
      <c r="C1297" s="2">
        <f t="shared" si="120"/>
        <v>2.2951979679383028</v>
      </c>
      <c r="D1297" s="2">
        <f t="shared" si="116"/>
        <v>2.2944215874488054</v>
      </c>
      <c r="E1297" s="2">
        <f t="shared" si="115"/>
        <v>7.763804894973525E-4</v>
      </c>
      <c r="F1297" s="2">
        <f t="shared" si="119"/>
        <v>-4.0887404871611868E-3</v>
      </c>
      <c r="G1297" s="2">
        <f t="shared" si="117"/>
        <v>4.8651209766585393E-3</v>
      </c>
      <c r="H1297" s="2" t="str">
        <f t="shared" si="118"/>
        <v>Sell</v>
      </c>
    </row>
    <row r="1298" spans="1:8" ht="13.5" x14ac:dyDescent="0.25">
      <c r="A1298" s="3">
        <f>TITRES_STAT!B1301</f>
        <v>44599</v>
      </c>
      <c r="B1298" s="5">
        <f>TITRES_STAT!D1301</f>
        <v>2.42</v>
      </c>
      <c r="C1298" s="2">
        <f t="shared" si="120"/>
        <v>2.2974752036401025</v>
      </c>
      <c r="D1298" s="2">
        <f t="shared" si="116"/>
        <v>2.3037236920822273</v>
      </c>
      <c r="E1298" s="2">
        <f t="shared" si="115"/>
        <v>-6.2484884421247777E-3</v>
      </c>
      <c r="F1298" s="2">
        <f t="shared" si="119"/>
        <v>-4.5206900781539052E-3</v>
      </c>
      <c r="G1298" s="2">
        <f t="shared" si="117"/>
        <v>-1.7277983639708725E-3</v>
      </c>
      <c r="H1298" s="2" t="str">
        <f t="shared" si="118"/>
        <v>Hold</v>
      </c>
    </row>
    <row r="1299" spans="1:8" ht="13.5" x14ac:dyDescent="0.25">
      <c r="A1299" s="3">
        <f>TITRES_STAT!B1302</f>
        <v>44600</v>
      </c>
      <c r="B1299" s="5">
        <f>TITRES_STAT!D1302</f>
        <v>2.3199999999999998</v>
      </c>
      <c r="C1299" s="2">
        <f t="shared" si="120"/>
        <v>2.2994020953877792</v>
      </c>
      <c r="D1299" s="2">
        <f t="shared" si="116"/>
        <v>2.304929344520581</v>
      </c>
      <c r="E1299" s="2">
        <f t="shared" si="115"/>
        <v>-5.5272491328017814E-3</v>
      </c>
      <c r="F1299" s="2">
        <f t="shared" si="119"/>
        <v>-4.7220018890834804E-3</v>
      </c>
      <c r="G1299" s="2">
        <f t="shared" si="117"/>
        <v>-8.05247243718301E-4</v>
      </c>
      <c r="H1299" s="2" t="str">
        <f t="shared" si="118"/>
        <v>Hold</v>
      </c>
    </row>
    <row r="1300" spans="1:8" ht="13.5" x14ac:dyDescent="0.25">
      <c r="A1300" s="3">
        <f>TITRES_STAT!B1303</f>
        <v>44601</v>
      </c>
      <c r="B1300" s="5">
        <f>TITRES_STAT!D1303</f>
        <v>2.2599999999999998</v>
      </c>
      <c r="C1300" s="2">
        <f t="shared" si="120"/>
        <v>2.3010325422511979</v>
      </c>
      <c r="D1300" s="2">
        <f t="shared" si="116"/>
        <v>2.3016012449264638</v>
      </c>
      <c r="E1300" s="2">
        <f t="shared" si="115"/>
        <v>-5.6870267526587526E-4</v>
      </c>
      <c r="F1300" s="2">
        <f t="shared" si="119"/>
        <v>-3.8913420463199595E-3</v>
      </c>
      <c r="G1300" s="2">
        <f t="shared" si="117"/>
        <v>3.3226393710540842E-3</v>
      </c>
      <c r="H1300" s="2" t="str">
        <f t="shared" si="118"/>
        <v>Sell</v>
      </c>
    </row>
    <row r="1301" spans="1:8" ht="13.5" x14ac:dyDescent="0.25">
      <c r="A1301" s="3">
        <f>TITRES_STAT!B1304</f>
        <v>44602</v>
      </c>
      <c r="B1301" s="5">
        <f>TITRES_STAT!D1304</f>
        <v>2.2599999999999998</v>
      </c>
      <c r="C1301" s="2">
        <f t="shared" si="120"/>
        <v>2.3024121511356288</v>
      </c>
      <c r="D1301" s="2">
        <f t="shared" si="116"/>
        <v>2.298519671228207</v>
      </c>
      <c r="E1301" s="2">
        <f t="shared" si="115"/>
        <v>3.8924799074218086E-3</v>
      </c>
      <c r="F1301" s="2">
        <f t="shared" si="119"/>
        <v>-2.3345776555716061E-3</v>
      </c>
      <c r="G1301" s="2">
        <f t="shared" si="117"/>
        <v>6.2270575629934152E-3</v>
      </c>
      <c r="H1301" s="2" t="str">
        <f t="shared" si="118"/>
        <v>Sell</v>
      </c>
    </row>
    <row r="1302" spans="1:8" ht="13.5" x14ac:dyDescent="0.25">
      <c r="A1302" s="3">
        <f>TITRES_STAT!B1305</f>
        <v>44603</v>
      </c>
      <c r="B1302" s="5">
        <f>TITRES_STAT!D1305</f>
        <v>2.17</v>
      </c>
      <c r="C1302" s="2">
        <f t="shared" si="120"/>
        <v>2.3035795124993781</v>
      </c>
      <c r="D1302" s="2">
        <f t="shared" si="116"/>
        <v>2.2889996955816732</v>
      </c>
      <c r="E1302" s="2">
        <f t="shared" si="115"/>
        <v>1.4579816917704935E-2</v>
      </c>
      <c r="F1302" s="2">
        <f t="shared" si="119"/>
        <v>1.0483012590837024E-3</v>
      </c>
      <c r="G1302" s="2">
        <f t="shared" si="117"/>
        <v>1.3531515658621233E-2</v>
      </c>
      <c r="H1302" s="2" t="str">
        <f t="shared" si="118"/>
        <v>Sell</v>
      </c>
    </row>
    <row r="1303" spans="1:8" ht="13.5" x14ac:dyDescent="0.25">
      <c r="A1303" s="3">
        <f>TITRES_STAT!B1306</f>
        <v>44606</v>
      </c>
      <c r="B1303" s="5">
        <f>TITRES_STAT!D1306</f>
        <v>2.17</v>
      </c>
      <c r="C1303" s="2">
        <f t="shared" si="120"/>
        <v>2.3045672798071664</v>
      </c>
      <c r="D1303" s="2">
        <f t="shared" si="116"/>
        <v>2.2801849033163641</v>
      </c>
      <c r="E1303" s="2">
        <f t="shared" si="115"/>
        <v>2.4382376490802216E-2</v>
      </c>
      <c r="F1303" s="2">
        <f t="shared" si="119"/>
        <v>5.7151163054274048E-3</v>
      </c>
      <c r="G1303" s="2">
        <f t="shared" si="117"/>
        <v>1.8667260185374811E-2</v>
      </c>
      <c r="H1303" s="2" t="str">
        <f t="shared" si="118"/>
        <v>Sell</v>
      </c>
    </row>
    <row r="1304" spans="1:8" ht="13.5" x14ac:dyDescent="0.25">
      <c r="A1304" s="3">
        <f>TITRES_STAT!B1307</f>
        <v>44607</v>
      </c>
      <c r="B1304" s="5">
        <f>TITRES_STAT!D1307</f>
        <v>2.17</v>
      </c>
      <c r="C1304" s="2">
        <f t="shared" si="120"/>
        <v>2.305403082913756</v>
      </c>
      <c r="D1304" s="2">
        <f t="shared" si="116"/>
        <v>2.2720230586262633</v>
      </c>
      <c r="E1304" s="2">
        <f t="shared" si="115"/>
        <v>3.3380024287492649E-2</v>
      </c>
      <c r="F1304" s="2">
        <f t="shared" si="119"/>
        <v>1.1248097901840455E-2</v>
      </c>
      <c r="G1304" s="2">
        <f t="shared" si="117"/>
        <v>2.2131926385652194E-2</v>
      </c>
      <c r="H1304" s="2" t="str">
        <f t="shared" si="118"/>
        <v>Sell</v>
      </c>
    </row>
    <row r="1305" spans="1:8" ht="13.5" x14ac:dyDescent="0.25">
      <c r="A1305" s="3">
        <f>TITRES_STAT!B1308</f>
        <v>44608</v>
      </c>
      <c r="B1305" s="5">
        <f>TITRES_STAT!D1308</f>
        <v>2.16</v>
      </c>
      <c r="C1305" s="2">
        <f t="shared" si="120"/>
        <v>2.3061103009270241</v>
      </c>
      <c r="D1305" s="2">
        <f t="shared" si="116"/>
        <v>2.2637250542835772</v>
      </c>
      <c r="E1305" s="2">
        <f t="shared" si="115"/>
        <v>4.2385246643446894E-2</v>
      </c>
      <c r="F1305" s="2">
        <f t="shared" si="119"/>
        <v>1.7475527650161745E-2</v>
      </c>
      <c r="G1305" s="2">
        <f t="shared" si="117"/>
        <v>2.4909718993285149E-2</v>
      </c>
      <c r="H1305" s="2" t="str">
        <f t="shared" si="118"/>
        <v>Sell</v>
      </c>
    </row>
    <row r="1306" spans="1:8" ht="13.5" x14ac:dyDescent="0.25">
      <c r="A1306" s="3">
        <f>TITRES_STAT!B1309</f>
        <v>44609</v>
      </c>
      <c r="B1306" s="5">
        <f>TITRES_STAT!D1309</f>
        <v>2.16</v>
      </c>
      <c r="C1306" s="2">
        <f t="shared" si="120"/>
        <v>2.3067087161690205</v>
      </c>
      <c r="D1306" s="2">
        <f t="shared" si="116"/>
        <v>2.2560417169292384</v>
      </c>
      <c r="E1306" s="2">
        <f t="shared" si="115"/>
        <v>5.0666999239782129E-2</v>
      </c>
      <c r="F1306" s="2">
        <f t="shared" si="119"/>
        <v>2.4113821968085824E-2</v>
      </c>
      <c r="G1306" s="2">
        <f t="shared" si="117"/>
        <v>2.6553177271696305E-2</v>
      </c>
      <c r="H1306" s="2" t="str">
        <f t="shared" si="118"/>
        <v>Sell</v>
      </c>
    </row>
    <row r="1307" spans="1:8" ht="13.5" x14ac:dyDescent="0.25">
      <c r="A1307" s="3">
        <f>TITRES_STAT!B1310</f>
        <v>44610</v>
      </c>
      <c r="B1307" s="5">
        <f>TITRES_STAT!D1310</f>
        <v>2.16</v>
      </c>
      <c r="C1307" s="2">
        <f t="shared" si="120"/>
        <v>2.319522759835325</v>
      </c>
      <c r="D1307" s="2">
        <f t="shared" si="116"/>
        <v>2.2489275156752209</v>
      </c>
      <c r="E1307" s="2">
        <f t="shared" si="115"/>
        <v>7.0595244160104098E-2</v>
      </c>
      <c r="F1307" s="2">
        <f t="shared" si="119"/>
        <v>3.3410106406489483E-2</v>
      </c>
      <c r="G1307" s="2">
        <f t="shared" si="117"/>
        <v>3.7185137753614615E-2</v>
      </c>
      <c r="H1307" s="2" t="str">
        <f t="shared" si="118"/>
        <v>Sell</v>
      </c>
    </row>
    <row r="1308" spans="1:8" ht="13.5" x14ac:dyDescent="0.25">
      <c r="A1308" s="3">
        <f>TITRES_STAT!B1311</f>
        <v>44613</v>
      </c>
      <c r="B1308" s="5">
        <f>TITRES_STAT!D1311</f>
        <v>2.16</v>
      </c>
      <c r="C1308" s="2">
        <f t="shared" si="120"/>
        <v>2.3349807967837366</v>
      </c>
      <c r="D1308" s="2">
        <f t="shared" si="116"/>
        <v>2.2423402922918712</v>
      </c>
      <c r="E1308" s="2">
        <f t="shared" ref="E1308:E1371" si="121">C1308-D1308</f>
        <v>9.264050449186545E-2</v>
      </c>
      <c r="F1308" s="2">
        <f t="shared" si="119"/>
        <v>4.5256186023564682E-2</v>
      </c>
      <c r="G1308" s="2">
        <f t="shared" si="117"/>
        <v>4.7384318468300768E-2</v>
      </c>
      <c r="H1308" s="2" t="str">
        <f t="shared" si="118"/>
        <v>Sell</v>
      </c>
    </row>
    <row r="1309" spans="1:8" ht="13.5" x14ac:dyDescent="0.25">
      <c r="A1309" s="3">
        <f>TITRES_STAT!B1312</f>
        <v>44614</v>
      </c>
      <c r="B1309" s="5">
        <f>TITRES_STAT!D1312</f>
        <v>2.16</v>
      </c>
      <c r="C1309" s="2">
        <f t="shared" si="120"/>
        <v>2.3326760588170079</v>
      </c>
      <c r="D1309" s="2">
        <f t="shared" ref="D1309:D1372" si="122">$D$4*B1309+(1-$D$4)*D1308</f>
        <v>2.2362410113813622</v>
      </c>
      <c r="E1309" s="2">
        <f t="shared" si="121"/>
        <v>9.6435047435645682E-2</v>
      </c>
      <c r="F1309" s="2">
        <f t="shared" si="119"/>
        <v>5.549195830598088E-2</v>
      </c>
      <c r="G1309" s="2">
        <f t="shared" si="117"/>
        <v>4.0943089129664802E-2</v>
      </c>
      <c r="H1309" s="2" t="str">
        <f t="shared" si="118"/>
        <v>Sell</v>
      </c>
    </row>
    <row r="1310" spans="1:8" ht="13.5" x14ac:dyDescent="0.25">
      <c r="A1310" s="3">
        <f>TITRES_STAT!B1313</f>
        <v>44615</v>
      </c>
      <c r="B1310" s="5">
        <f>TITRES_STAT!D1313</f>
        <v>2.25</v>
      </c>
      <c r="C1310" s="2">
        <f t="shared" si="120"/>
        <v>2.3214951266913144</v>
      </c>
      <c r="D1310" s="2">
        <f t="shared" si="122"/>
        <v>2.2372601957234832</v>
      </c>
      <c r="E1310" s="2">
        <f t="shared" si="121"/>
        <v>8.423493096783119E-2</v>
      </c>
      <c r="F1310" s="2">
        <f t="shared" si="119"/>
        <v>6.1240552838350948E-2</v>
      </c>
      <c r="G1310" s="2">
        <f t="shared" si="117"/>
        <v>2.2994378129480242E-2</v>
      </c>
      <c r="H1310" s="2" t="str">
        <f t="shared" si="118"/>
        <v>Sell</v>
      </c>
    </row>
    <row r="1311" spans="1:8" ht="13.5" x14ac:dyDescent="0.25">
      <c r="A1311" s="3">
        <f>TITRES_STAT!B1314</f>
        <v>44616</v>
      </c>
      <c r="B1311" s="5">
        <f>TITRES_STAT!D1314</f>
        <v>2.35</v>
      </c>
      <c r="C1311" s="2">
        <f t="shared" si="120"/>
        <v>2.3120343379695738</v>
      </c>
      <c r="D1311" s="2">
        <f t="shared" si="122"/>
        <v>2.2456112923365583</v>
      </c>
      <c r="E1311" s="2">
        <f t="shared" si="121"/>
        <v>6.6423045633015487E-2</v>
      </c>
      <c r="F1311" s="2">
        <f t="shared" si="119"/>
        <v>6.2277051397283859E-2</v>
      </c>
      <c r="G1311" s="2">
        <f t="shared" si="117"/>
        <v>4.1459942357316287E-3</v>
      </c>
      <c r="H1311" s="2" t="str">
        <f t="shared" si="118"/>
        <v>Sell</v>
      </c>
    </row>
    <row r="1312" spans="1:8" ht="13.5" x14ac:dyDescent="0.25">
      <c r="A1312" s="3">
        <f>TITRES_STAT!B1315</f>
        <v>44617</v>
      </c>
      <c r="B1312" s="5">
        <f>TITRES_STAT!D1315</f>
        <v>2.35</v>
      </c>
      <c r="C1312" s="2">
        <f t="shared" si="120"/>
        <v>2.2901829013588699</v>
      </c>
      <c r="D1312" s="2">
        <f t="shared" si="122"/>
        <v>2.253343789200517</v>
      </c>
      <c r="E1312" s="2">
        <f t="shared" si="121"/>
        <v>3.6839112158352894E-2</v>
      </c>
      <c r="F1312" s="2">
        <f t="shared" si="119"/>
        <v>5.7189463549497666E-2</v>
      </c>
      <c r="G1312" s="2">
        <f t="shared" si="117"/>
        <v>-2.0350351391144772E-2</v>
      </c>
      <c r="H1312" s="2" t="str">
        <f t="shared" si="118"/>
        <v>Hold</v>
      </c>
    </row>
    <row r="1313" spans="1:8" ht="13.5" x14ac:dyDescent="0.25">
      <c r="A1313" s="3">
        <f>TITRES_STAT!B1316</f>
        <v>44620</v>
      </c>
      <c r="B1313" s="5">
        <f>TITRES_STAT!D1316</f>
        <v>2.35</v>
      </c>
      <c r="C1313" s="2">
        <f t="shared" si="120"/>
        <v>2.2716932242267358</v>
      </c>
      <c r="D1313" s="2">
        <f t="shared" si="122"/>
        <v>2.2605035085189971</v>
      </c>
      <c r="E1313" s="2">
        <f t="shared" si="121"/>
        <v>1.1189715707738745E-2</v>
      </c>
      <c r="F1313" s="2">
        <f t="shared" si="119"/>
        <v>4.7989513981145884E-2</v>
      </c>
      <c r="G1313" s="2">
        <f t="shared" si="117"/>
        <v>-3.6799798273407139E-2</v>
      </c>
      <c r="H1313" s="2" t="str">
        <f t="shared" si="118"/>
        <v>Hold</v>
      </c>
    </row>
    <row r="1314" spans="1:8" ht="13.5" x14ac:dyDescent="0.25">
      <c r="A1314" s="3">
        <f>TITRES_STAT!B1317</f>
        <v>44621</v>
      </c>
      <c r="B1314" s="5">
        <f>TITRES_STAT!D1317</f>
        <v>2.35</v>
      </c>
      <c r="C1314" s="2">
        <f t="shared" si="120"/>
        <v>2.256048112807238</v>
      </c>
      <c r="D1314" s="2">
        <f t="shared" si="122"/>
        <v>2.2671328782583307</v>
      </c>
      <c r="E1314" s="2">
        <f t="shared" si="121"/>
        <v>-1.1084765451092604E-2</v>
      </c>
      <c r="F1314" s="2">
        <f t="shared" si="119"/>
        <v>3.6174658094698192E-2</v>
      </c>
      <c r="G1314" s="2">
        <f t="shared" si="117"/>
        <v>-4.7259423545790796E-2</v>
      </c>
      <c r="H1314" s="2" t="str">
        <f t="shared" si="118"/>
        <v>Hold</v>
      </c>
    </row>
    <row r="1315" spans="1:8" ht="13.5" x14ac:dyDescent="0.25">
      <c r="A1315" s="3">
        <f>TITRES_STAT!B1318</f>
        <v>44622</v>
      </c>
      <c r="B1315" s="5">
        <f>TITRES_STAT!D1318</f>
        <v>2.35</v>
      </c>
      <c r="C1315" s="2">
        <f t="shared" si="120"/>
        <v>2.2412714800676627</v>
      </c>
      <c r="D1315" s="2">
        <f t="shared" si="122"/>
        <v>2.2732711835725286</v>
      </c>
      <c r="E1315" s="2">
        <f t="shared" si="121"/>
        <v>-3.1999703504865806E-2</v>
      </c>
      <c r="F1315" s="2">
        <f t="shared" si="119"/>
        <v>2.2539785774785395E-2</v>
      </c>
      <c r="G1315" s="2">
        <f t="shared" si="117"/>
        <v>-5.4539489279651202E-2</v>
      </c>
      <c r="H1315" s="2" t="str">
        <f t="shared" si="118"/>
        <v>Hold</v>
      </c>
    </row>
    <row r="1316" spans="1:8" ht="13.5" x14ac:dyDescent="0.25">
      <c r="A1316" s="3">
        <f>TITRES_STAT!B1319</f>
        <v>44623</v>
      </c>
      <c r="B1316" s="5">
        <f>TITRES_STAT!D1319</f>
        <v>2.35</v>
      </c>
      <c r="C1316" s="2">
        <f t="shared" si="120"/>
        <v>2.2287681754418687</v>
      </c>
      <c r="D1316" s="2">
        <f t="shared" si="122"/>
        <v>2.2789547996041932</v>
      </c>
      <c r="E1316" s="2">
        <f t="shared" si="121"/>
        <v>-5.0186624162324556E-2</v>
      </c>
      <c r="F1316" s="2">
        <f t="shared" si="119"/>
        <v>7.9945037873634054E-3</v>
      </c>
      <c r="G1316" s="2">
        <f t="shared" ref="G1316:G1379" si="123">E1316-F1316</f>
        <v>-5.8181127949687959E-2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44624</v>
      </c>
      <c r="B1317" s="5">
        <f>TITRES_STAT!D1320</f>
        <v>2.35</v>
      </c>
      <c r="C1317" s="2">
        <f t="shared" si="120"/>
        <v>2.2181884561431198</v>
      </c>
      <c r="D1317" s="2">
        <f t="shared" si="122"/>
        <v>2.2842174070409196</v>
      </c>
      <c r="E1317" s="2">
        <f t="shared" si="121"/>
        <v>-6.602895089779981E-2</v>
      </c>
      <c r="F1317" s="2">
        <f t="shared" ref="F1317:F1380" si="125">(E1317*(2/(10)))+((1-(2/10))*F1316)</f>
        <v>-6.8101871496692376E-3</v>
      </c>
      <c r="G1317" s="2">
        <f t="shared" si="123"/>
        <v>-5.9218763748130572E-2</v>
      </c>
      <c r="H1317" s="2" t="str">
        <f t="shared" si="124"/>
        <v>Hold</v>
      </c>
    </row>
    <row r="1318" spans="1:8" ht="13.5" x14ac:dyDescent="0.25">
      <c r="A1318" s="3">
        <f>TITRES_STAT!B1321</f>
        <v>44627</v>
      </c>
      <c r="B1318" s="5">
        <f>TITRES_STAT!D1321</f>
        <v>2.34</v>
      </c>
      <c r="C1318" s="2">
        <f t="shared" si="120"/>
        <v>2.2092363859672552</v>
      </c>
      <c r="D1318" s="2">
        <f t="shared" si="122"/>
        <v>2.2883494509638145</v>
      </c>
      <c r="E1318" s="2">
        <f t="shared" si="121"/>
        <v>-7.9113064996559235E-2</v>
      </c>
      <c r="F1318" s="2">
        <f t="shared" si="125"/>
        <v>-2.1270762719047237E-2</v>
      </c>
      <c r="G1318" s="2">
        <f t="shared" si="123"/>
        <v>-5.7842302277511998E-2</v>
      </c>
      <c r="H1318" s="2" t="str">
        <f t="shared" si="124"/>
        <v>Hold</v>
      </c>
    </row>
    <row r="1319" spans="1:8" ht="13.5" x14ac:dyDescent="0.25">
      <c r="A1319" s="3">
        <f>TITRES_STAT!B1322</f>
        <v>44628</v>
      </c>
      <c r="B1319" s="5">
        <f>TITRES_STAT!D1322</f>
        <v>2.38</v>
      </c>
      <c r="C1319" s="2">
        <f t="shared" si="120"/>
        <v>2.2016615573569083</v>
      </c>
      <c r="D1319" s="2">
        <f t="shared" si="122"/>
        <v>2.2951383805220504</v>
      </c>
      <c r="E1319" s="2">
        <f t="shared" si="121"/>
        <v>-9.3476823165142164E-2</v>
      </c>
      <c r="F1319" s="2">
        <f t="shared" si="125"/>
        <v>-3.5711974808266225E-2</v>
      </c>
      <c r="G1319" s="2">
        <f t="shared" si="123"/>
        <v>-5.7764848356875939E-2</v>
      </c>
      <c r="H1319" s="2" t="str">
        <f t="shared" si="124"/>
        <v>Hold</v>
      </c>
    </row>
    <row r="1320" spans="1:8" ht="13.5" x14ac:dyDescent="0.25">
      <c r="A1320" s="3">
        <f>TITRES_STAT!B1323</f>
        <v>44629</v>
      </c>
      <c r="B1320" s="5">
        <f>TITRES_STAT!D1323</f>
        <v>2.38</v>
      </c>
      <c r="C1320" s="2">
        <f t="shared" si="120"/>
        <v>2.2090982408404609</v>
      </c>
      <c r="D1320" s="2">
        <f t="shared" si="122"/>
        <v>2.301424426409306</v>
      </c>
      <c r="E1320" s="2">
        <f t="shared" si="121"/>
        <v>-9.2326185568845087E-2</v>
      </c>
      <c r="F1320" s="2">
        <f t="shared" si="125"/>
        <v>-4.7034816960382003E-2</v>
      </c>
      <c r="G1320" s="2">
        <f t="shared" si="123"/>
        <v>-4.5291368608463084E-2</v>
      </c>
      <c r="H1320" s="2" t="str">
        <f t="shared" si="124"/>
        <v>Hold</v>
      </c>
    </row>
    <row r="1321" spans="1:8" ht="13.5" x14ac:dyDescent="0.25">
      <c r="A1321" s="3">
        <f>TITRES_STAT!B1324</f>
        <v>44630</v>
      </c>
      <c r="B1321" s="5">
        <f>TITRES_STAT!D1324</f>
        <v>2.38</v>
      </c>
      <c r="C1321" s="2">
        <f t="shared" si="120"/>
        <v>2.2307754345573132</v>
      </c>
      <c r="D1321" s="2">
        <f t="shared" si="122"/>
        <v>2.3072448392678759</v>
      </c>
      <c r="E1321" s="2">
        <f t="shared" si="121"/>
        <v>-7.6469404710562738E-2</v>
      </c>
      <c r="F1321" s="2">
        <f t="shared" si="125"/>
        <v>-5.2921734510418157E-2</v>
      </c>
      <c r="G1321" s="2">
        <f t="shared" si="123"/>
        <v>-2.3547670200144581E-2</v>
      </c>
      <c r="H1321" s="2" t="str">
        <f t="shared" si="124"/>
        <v>Hold</v>
      </c>
    </row>
    <row r="1322" spans="1:8" ht="13.5" x14ac:dyDescent="0.25">
      <c r="A1322" s="3">
        <f>TITRES_STAT!B1325</f>
        <v>44631</v>
      </c>
      <c r="B1322" s="5">
        <f>TITRES_STAT!D1325</f>
        <v>2.38</v>
      </c>
      <c r="C1322" s="2">
        <f t="shared" si="120"/>
        <v>2.2491176753946496</v>
      </c>
      <c r="D1322" s="2">
        <f t="shared" si="122"/>
        <v>2.3126341104332182</v>
      </c>
      <c r="E1322" s="2">
        <f t="shared" si="121"/>
        <v>-6.351643503856863E-2</v>
      </c>
      <c r="F1322" s="2">
        <f t="shared" si="125"/>
        <v>-5.5040674616048252E-2</v>
      </c>
      <c r="G1322" s="2">
        <f t="shared" si="123"/>
        <v>-8.4757604225203786E-3</v>
      </c>
      <c r="H1322" s="2" t="str">
        <f t="shared" si="124"/>
        <v>Hold</v>
      </c>
    </row>
    <row r="1323" spans="1:8" ht="13.5" x14ac:dyDescent="0.25">
      <c r="A1323" s="3">
        <f>TITRES_STAT!B1326</f>
        <v>44634</v>
      </c>
      <c r="B1323" s="5">
        <f>TITRES_STAT!D1326</f>
        <v>2.38</v>
      </c>
      <c r="C1323" s="2">
        <f t="shared" si="120"/>
        <v>2.2646380330262419</v>
      </c>
      <c r="D1323" s="2">
        <f t="shared" si="122"/>
        <v>2.3176241763270538</v>
      </c>
      <c r="E1323" s="2">
        <f t="shared" si="121"/>
        <v>-5.2986143300811861E-2</v>
      </c>
      <c r="F1323" s="2">
        <f t="shared" si="125"/>
        <v>-5.4629768353000971E-2</v>
      </c>
      <c r="G1323" s="2">
        <f t="shared" si="123"/>
        <v>1.6436250521891099E-3</v>
      </c>
      <c r="H1323" s="2" t="str">
        <f t="shared" si="124"/>
        <v>Sell</v>
      </c>
    </row>
    <row r="1324" spans="1:8" ht="13.5" x14ac:dyDescent="0.25">
      <c r="A1324" s="3">
        <f>TITRES_STAT!B1327</f>
        <v>44635</v>
      </c>
      <c r="B1324" s="5">
        <f>TITRES_STAT!D1327</f>
        <v>2.38</v>
      </c>
      <c r="C1324" s="2">
        <f t="shared" si="120"/>
        <v>2.2777706433298972</v>
      </c>
      <c r="D1324" s="2">
        <f t="shared" si="122"/>
        <v>2.322244607710235</v>
      </c>
      <c r="E1324" s="2">
        <f t="shared" si="121"/>
        <v>-4.4473964380337794E-2</v>
      </c>
      <c r="F1324" s="2">
        <f t="shared" si="125"/>
        <v>-5.259860755846834E-2</v>
      </c>
      <c r="G1324" s="2">
        <f t="shared" si="123"/>
        <v>8.1246431781305459E-3</v>
      </c>
      <c r="H1324" s="2" t="str">
        <f t="shared" si="124"/>
        <v>Sell</v>
      </c>
    </row>
    <row r="1325" spans="1:8" ht="13.5" x14ac:dyDescent="0.25">
      <c r="A1325" s="3">
        <f>TITRES_STAT!B1328</f>
        <v>44636</v>
      </c>
      <c r="B1325" s="5">
        <f>TITRES_STAT!D1328</f>
        <v>2.38</v>
      </c>
      <c r="C1325" s="2">
        <f t="shared" si="120"/>
        <v>2.2888828520483746</v>
      </c>
      <c r="D1325" s="2">
        <f t="shared" si="122"/>
        <v>2.3265227849168841</v>
      </c>
      <c r="E1325" s="2">
        <f t="shared" si="121"/>
        <v>-3.7639932868509529E-2</v>
      </c>
      <c r="F1325" s="2">
        <f t="shared" si="125"/>
        <v>-4.9606872620476583E-2</v>
      </c>
      <c r="G1325" s="2">
        <f t="shared" si="123"/>
        <v>1.1966939751967054E-2</v>
      </c>
      <c r="H1325" s="2" t="str">
        <f t="shared" si="124"/>
        <v>Sell</v>
      </c>
    </row>
    <row r="1326" spans="1:8" ht="13.5" x14ac:dyDescent="0.25">
      <c r="A1326" s="3">
        <f>TITRES_STAT!B1329</f>
        <v>44637</v>
      </c>
      <c r="B1326" s="5">
        <f>TITRES_STAT!D1329</f>
        <v>2.38</v>
      </c>
      <c r="C1326" s="2">
        <f t="shared" si="120"/>
        <v>2.2982854901947785</v>
      </c>
      <c r="D1326" s="2">
        <f t="shared" si="122"/>
        <v>2.3304840601082257</v>
      </c>
      <c r="E1326" s="2">
        <f t="shared" si="121"/>
        <v>-3.2198569913447272E-2</v>
      </c>
      <c r="F1326" s="2">
        <f t="shared" si="125"/>
        <v>-4.6125212079070728E-2</v>
      </c>
      <c r="G1326" s="2">
        <f t="shared" si="123"/>
        <v>1.3926642165623455E-2</v>
      </c>
      <c r="H1326" s="2" t="str">
        <f t="shared" si="124"/>
        <v>Sell</v>
      </c>
    </row>
    <row r="1327" spans="1:8" ht="13.5" x14ac:dyDescent="0.25">
      <c r="A1327" s="3">
        <f>TITRES_STAT!B1330</f>
        <v>44638</v>
      </c>
      <c r="B1327" s="5">
        <f>TITRES_STAT!D1330</f>
        <v>2.38</v>
      </c>
      <c r="C1327" s="2">
        <f t="shared" si="120"/>
        <v>2.3062415686263513</v>
      </c>
      <c r="D1327" s="2">
        <f t="shared" si="122"/>
        <v>2.3341519075076165</v>
      </c>
      <c r="E1327" s="2">
        <f t="shared" si="121"/>
        <v>-2.7910338881265151E-2</v>
      </c>
      <c r="F1327" s="2">
        <f t="shared" si="125"/>
        <v>-4.2482237439509615E-2</v>
      </c>
      <c r="G1327" s="2">
        <f t="shared" si="123"/>
        <v>1.4571898558244464E-2</v>
      </c>
      <c r="H1327" s="2" t="str">
        <f t="shared" si="124"/>
        <v>Sell</v>
      </c>
    </row>
    <row r="1328" spans="1:8" ht="13.5" x14ac:dyDescent="0.25">
      <c r="A1328" s="3">
        <f>TITRES_STAT!B1331</f>
        <v>44641</v>
      </c>
      <c r="B1328" s="5">
        <f>TITRES_STAT!D1331</f>
        <v>2.38</v>
      </c>
      <c r="C1328" s="2">
        <f t="shared" si="120"/>
        <v>2.3114351734530665</v>
      </c>
      <c r="D1328" s="2">
        <f t="shared" si="122"/>
        <v>2.3375480625070524</v>
      </c>
      <c r="E1328" s="2">
        <f t="shared" si="121"/>
        <v>-2.6112889053985899E-2</v>
      </c>
      <c r="F1328" s="2">
        <f t="shared" si="125"/>
        <v>-3.9208367762404869E-2</v>
      </c>
      <c r="G1328" s="2">
        <f t="shared" si="123"/>
        <v>1.309547870841897E-2</v>
      </c>
      <c r="H1328" s="2" t="str">
        <f t="shared" si="124"/>
        <v>Sell</v>
      </c>
    </row>
    <row r="1329" spans="1:8" ht="13.5" x14ac:dyDescent="0.25">
      <c r="A1329" s="3">
        <f>TITRES_STAT!B1332</f>
        <v>44642</v>
      </c>
      <c r="B1329" s="5">
        <f>TITRES_STAT!D1332</f>
        <v>2.38</v>
      </c>
      <c r="C1329" s="2">
        <f t="shared" si="120"/>
        <v>2.3219836083064407</v>
      </c>
      <c r="D1329" s="2">
        <f t="shared" si="122"/>
        <v>2.3406926504694927</v>
      </c>
      <c r="E1329" s="2">
        <f t="shared" si="121"/>
        <v>-1.8709042163052025E-2</v>
      </c>
      <c r="F1329" s="2">
        <f t="shared" si="125"/>
        <v>-3.5108502642534303E-2</v>
      </c>
      <c r="G1329" s="2">
        <f t="shared" si="123"/>
        <v>1.6399460479482278E-2</v>
      </c>
      <c r="H1329" s="2" t="str">
        <f t="shared" si="124"/>
        <v>Sell</v>
      </c>
    </row>
    <row r="1330" spans="1:8" ht="13.5" x14ac:dyDescent="0.25">
      <c r="A1330" s="3">
        <f>TITRES_STAT!B1333</f>
        <v>44643</v>
      </c>
      <c r="B1330" s="5">
        <f>TITRES_STAT!D1333</f>
        <v>2.38</v>
      </c>
      <c r="C1330" s="2">
        <f t="shared" si="120"/>
        <v>2.3309092070285269</v>
      </c>
      <c r="D1330" s="2">
        <f t="shared" si="122"/>
        <v>2.3436043059902709</v>
      </c>
      <c r="E1330" s="2">
        <f t="shared" si="121"/>
        <v>-1.2695098961744034E-2</v>
      </c>
      <c r="F1330" s="2">
        <f t="shared" si="125"/>
        <v>-3.0625821906376253E-2</v>
      </c>
      <c r="G1330" s="2">
        <f t="shared" si="123"/>
        <v>1.7930722944632219E-2</v>
      </c>
      <c r="H1330" s="2" t="str">
        <f t="shared" si="124"/>
        <v>Sell</v>
      </c>
    </row>
    <row r="1331" spans="1:8" ht="13.5" x14ac:dyDescent="0.25">
      <c r="A1331" s="3">
        <f>TITRES_STAT!B1334</f>
        <v>44644</v>
      </c>
      <c r="B1331" s="5">
        <f>TITRES_STAT!D1334</f>
        <v>2.2799999999999998</v>
      </c>
      <c r="C1331" s="2">
        <f t="shared" si="120"/>
        <v>2.3384616367164459</v>
      </c>
      <c r="D1331" s="2">
        <f t="shared" si="122"/>
        <v>2.3388928759169172</v>
      </c>
      <c r="E1331" s="2">
        <f t="shared" si="121"/>
        <v>-4.3123920047127839E-4</v>
      </c>
      <c r="F1331" s="2">
        <f t="shared" si="125"/>
        <v>-2.4586905365195259E-2</v>
      </c>
      <c r="G1331" s="2">
        <f t="shared" si="123"/>
        <v>2.415566616472398E-2</v>
      </c>
      <c r="H1331" s="2" t="str">
        <f t="shared" si="124"/>
        <v>Sell</v>
      </c>
    </row>
    <row r="1332" spans="1:8" ht="13.5" x14ac:dyDescent="0.25">
      <c r="A1332" s="3">
        <f>TITRES_STAT!B1335</f>
        <v>44645</v>
      </c>
      <c r="B1332" s="5">
        <f>TITRES_STAT!D1335</f>
        <v>2.2799999999999998</v>
      </c>
      <c r="C1332" s="2">
        <f t="shared" si="120"/>
        <v>2.344852154144685</v>
      </c>
      <c r="D1332" s="2">
        <f t="shared" si="122"/>
        <v>2.3345304406638121</v>
      </c>
      <c r="E1332" s="2">
        <f t="shared" si="121"/>
        <v>1.0321713480872852E-2</v>
      </c>
      <c r="F1332" s="2">
        <f t="shared" si="125"/>
        <v>-1.760518159598164E-2</v>
      </c>
      <c r="G1332" s="2">
        <f t="shared" si="123"/>
        <v>2.7926895076854492E-2</v>
      </c>
      <c r="H1332" s="2" t="str">
        <f t="shared" si="124"/>
        <v>Sell</v>
      </c>
    </row>
    <row r="1333" spans="1:8" ht="13.5" x14ac:dyDescent="0.25">
      <c r="A1333" s="3">
        <f>TITRES_STAT!B1336</f>
        <v>44648</v>
      </c>
      <c r="B1333" s="5">
        <f>TITRES_STAT!D1336</f>
        <v>2.2799999999999998</v>
      </c>
      <c r="C1333" s="2">
        <f t="shared" si="120"/>
        <v>2.3502595150455026</v>
      </c>
      <c r="D1333" s="2">
        <f t="shared" si="122"/>
        <v>2.3304911487627891</v>
      </c>
      <c r="E1333" s="2">
        <f t="shared" si="121"/>
        <v>1.9768366282713501E-2</v>
      </c>
      <c r="F1333" s="2">
        <f t="shared" si="125"/>
        <v>-1.0130472020242611E-2</v>
      </c>
      <c r="G1333" s="2">
        <f t="shared" si="123"/>
        <v>2.9898838302956112E-2</v>
      </c>
      <c r="H1333" s="2" t="str">
        <f t="shared" si="124"/>
        <v>Sell</v>
      </c>
    </row>
    <row r="1334" spans="1:8" ht="13.5" x14ac:dyDescent="0.25">
      <c r="A1334" s="3">
        <f>TITRES_STAT!B1337</f>
        <v>44649</v>
      </c>
      <c r="B1334" s="5">
        <f>TITRES_STAT!D1337</f>
        <v>2.1800000000000002</v>
      </c>
      <c r="C1334" s="2">
        <f t="shared" si="120"/>
        <v>2.3548349742692714</v>
      </c>
      <c r="D1334" s="2">
        <f t="shared" si="122"/>
        <v>2.3193436562618417</v>
      </c>
      <c r="E1334" s="2">
        <f t="shared" si="121"/>
        <v>3.5491318007429662E-2</v>
      </c>
      <c r="F1334" s="2">
        <f t="shared" si="125"/>
        <v>-1.0061140147081572E-3</v>
      </c>
      <c r="G1334" s="2">
        <f t="shared" si="123"/>
        <v>3.6497432022137816E-2</v>
      </c>
      <c r="H1334" s="2" t="str">
        <f t="shared" si="124"/>
        <v>Sell</v>
      </c>
    </row>
    <row r="1335" spans="1:8" ht="13.5" x14ac:dyDescent="0.25">
      <c r="A1335" s="3">
        <f>TITRES_STAT!B1338</f>
        <v>44650</v>
      </c>
      <c r="B1335" s="5">
        <f>TITRES_STAT!D1338</f>
        <v>2.1800000000000002</v>
      </c>
      <c r="C1335" s="2">
        <f t="shared" si="120"/>
        <v>2.3587065166893835</v>
      </c>
      <c r="D1335" s="2">
        <f t="shared" si="122"/>
        <v>2.3090219039461499</v>
      </c>
      <c r="E1335" s="2">
        <f t="shared" si="121"/>
        <v>4.9684612743233547E-2</v>
      </c>
      <c r="F1335" s="2">
        <f t="shared" si="125"/>
        <v>9.132031336880184E-3</v>
      </c>
      <c r="G1335" s="2">
        <f t="shared" si="123"/>
        <v>4.0552581406353365E-2</v>
      </c>
      <c r="H1335" s="2" t="str">
        <f t="shared" si="124"/>
        <v>Sell</v>
      </c>
    </row>
    <row r="1336" spans="1:8" ht="13.5" x14ac:dyDescent="0.25">
      <c r="A1336" s="3">
        <f>TITRES_STAT!B1339</f>
        <v>44651</v>
      </c>
      <c r="B1336" s="5">
        <f>TITRES_STAT!D1339</f>
        <v>2.27</v>
      </c>
      <c r="C1336" s="2">
        <f t="shared" si="120"/>
        <v>2.361982437198709</v>
      </c>
      <c r="D1336" s="2">
        <f t="shared" si="122"/>
        <v>2.3061313925427314</v>
      </c>
      <c r="E1336" s="2">
        <f t="shared" si="121"/>
        <v>5.5851044655977677E-2</v>
      </c>
      <c r="F1336" s="2">
        <f t="shared" si="125"/>
        <v>1.8475834000699683E-2</v>
      </c>
      <c r="G1336" s="2">
        <f t="shared" si="123"/>
        <v>3.7375210655277991E-2</v>
      </c>
      <c r="H1336" s="2" t="str">
        <f t="shared" si="124"/>
        <v>Sell</v>
      </c>
    </row>
    <row r="1337" spans="1:8" ht="13.5" x14ac:dyDescent="0.25">
      <c r="A1337" s="3">
        <f>TITRES_STAT!B1340</f>
        <v>44652</v>
      </c>
      <c r="B1337" s="5">
        <f>TITRES_STAT!D1340</f>
        <v>2.37</v>
      </c>
      <c r="C1337" s="2">
        <f t="shared" si="120"/>
        <v>2.3647543699373692</v>
      </c>
      <c r="D1337" s="2">
        <f t="shared" si="122"/>
        <v>2.3108624005025291</v>
      </c>
      <c r="E1337" s="2">
        <f t="shared" si="121"/>
        <v>5.3891969434840092E-2</v>
      </c>
      <c r="F1337" s="2">
        <f t="shared" si="125"/>
        <v>2.5559061087527764E-2</v>
      </c>
      <c r="G1337" s="2">
        <f t="shared" si="123"/>
        <v>2.8332908347312329E-2</v>
      </c>
      <c r="H1337" s="2" t="str">
        <f t="shared" si="124"/>
        <v>Sell</v>
      </c>
    </row>
    <row r="1338" spans="1:8" ht="13.5" x14ac:dyDescent="0.25">
      <c r="A1338" s="3">
        <f>TITRES_STAT!B1341</f>
        <v>44655</v>
      </c>
      <c r="B1338" s="5">
        <f>TITRES_STAT!D1341</f>
        <v>2.37</v>
      </c>
      <c r="C1338" s="2">
        <f t="shared" si="120"/>
        <v>2.3670998514854662</v>
      </c>
      <c r="D1338" s="2">
        <f t="shared" si="122"/>
        <v>2.3152429634282674</v>
      </c>
      <c r="E1338" s="2">
        <f t="shared" si="121"/>
        <v>5.1856888057198791E-2</v>
      </c>
      <c r="F1338" s="2">
        <f t="shared" si="125"/>
        <v>3.0818626481461969E-2</v>
      </c>
      <c r="G1338" s="2">
        <f t="shared" si="123"/>
        <v>2.1038261575736822E-2</v>
      </c>
      <c r="H1338" s="2" t="str">
        <f t="shared" si="124"/>
        <v>Sell</v>
      </c>
    </row>
    <row r="1339" spans="1:8" ht="13.5" x14ac:dyDescent="0.25">
      <c r="A1339" s="3">
        <f>TITRES_STAT!B1342</f>
        <v>44656</v>
      </c>
      <c r="B1339" s="5">
        <f>TITRES_STAT!D1342</f>
        <v>2.37</v>
      </c>
      <c r="C1339" s="2">
        <f t="shared" si="120"/>
        <v>2.3690844897184715</v>
      </c>
      <c r="D1339" s="2">
        <f t="shared" si="122"/>
        <v>2.3192990402113587</v>
      </c>
      <c r="E1339" s="2">
        <f t="shared" si="121"/>
        <v>4.9785449507112833E-2</v>
      </c>
      <c r="F1339" s="2">
        <f t="shared" si="125"/>
        <v>3.4611991086592145E-2</v>
      </c>
      <c r="G1339" s="2">
        <f t="shared" si="123"/>
        <v>1.5173458420520688E-2</v>
      </c>
      <c r="H1339" s="2" t="str">
        <f t="shared" si="124"/>
        <v>Sell</v>
      </c>
    </row>
    <row r="1340" spans="1:8" ht="13.5" x14ac:dyDescent="0.25">
      <c r="A1340" s="3">
        <f>TITRES_STAT!B1343</f>
        <v>44657</v>
      </c>
      <c r="B1340" s="5">
        <f>TITRES_STAT!D1343</f>
        <v>2.37</v>
      </c>
      <c r="C1340" s="2">
        <f t="shared" si="120"/>
        <v>2.3707637989925527</v>
      </c>
      <c r="D1340" s="2">
        <f t="shared" si="122"/>
        <v>2.3230546668623693</v>
      </c>
      <c r="E1340" s="2">
        <f t="shared" si="121"/>
        <v>4.7709132130183463E-2</v>
      </c>
      <c r="F1340" s="2">
        <f t="shared" si="125"/>
        <v>3.723141929531041E-2</v>
      </c>
      <c r="G1340" s="2">
        <f t="shared" si="123"/>
        <v>1.0477712834873053E-2</v>
      </c>
      <c r="H1340" s="2" t="str">
        <f t="shared" si="124"/>
        <v>Sell</v>
      </c>
    </row>
    <row r="1341" spans="1:8" ht="13.5" x14ac:dyDescent="0.25">
      <c r="A1341" s="3">
        <f>TITRES_STAT!B1344</f>
        <v>44658</v>
      </c>
      <c r="B1341" s="5">
        <f>TITRES_STAT!D1344</f>
        <v>2.37</v>
      </c>
      <c r="C1341" s="2">
        <f t="shared" si="120"/>
        <v>2.356800137609083</v>
      </c>
      <c r="D1341" s="2">
        <f t="shared" si="122"/>
        <v>2.3265320989466383</v>
      </c>
      <c r="E1341" s="2">
        <f t="shared" si="121"/>
        <v>3.0268038662444763E-2</v>
      </c>
      <c r="F1341" s="2">
        <f t="shared" si="125"/>
        <v>3.583874316873728E-2</v>
      </c>
      <c r="G1341" s="2">
        <f t="shared" si="123"/>
        <v>-5.5707045062925176E-3</v>
      </c>
      <c r="H1341" s="2" t="str">
        <f t="shared" si="124"/>
        <v>Hold</v>
      </c>
    </row>
    <row r="1342" spans="1:8" ht="13.5" x14ac:dyDescent="0.25">
      <c r="A1342" s="3">
        <f>TITRES_STAT!B1345</f>
        <v>44659</v>
      </c>
      <c r="B1342" s="5">
        <f>TITRES_STAT!D1345</f>
        <v>2.37</v>
      </c>
      <c r="C1342" s="2">
        <f t="shared" si="120"/>
        <v>2.3449847318230703</v>
      </c>
      <c r="D1342" s="2">
        <f t="shared" si="122"/>
        <v>2.3297519434691094</v>
      </c>
      <c r="E1342" s="2">
        <f t="shared" si="121"/>
        <v>1.5232788353960913E-2</v>
      </c>
      <c r="F1342" s="2">
        <f t="shared" si="125"/>
        <v>3.1717552205782006E-2</v>
      </c>
      <c r="G1342" s="2">
        <f t="shared" si="123"/>
        <v>-1.6484763851821092E-2</v>
      </c>
      <c r="H1342" s="2" t="str">
        <f t="shared" si="124"/>
        <v>Hold</v>
      </c>
    </row>
    <row r="1343" spans="1:8" ht="13.5" x14ac:dyDescent="0.25">
      <c r="A1343" s="3">
        <f>TITRES_STAT!B1346</f>
        <v>44662</v>
      </c>
      <c r="B1343" s="5">
        <f>TITRES_STAT!D1346</f>
        <v>2.37</v>
      </c>
      <c r="C1343" s="2">
        <f t="shared" si="120"/>
        <v>2.334987080773367</v>
      </c>
      <c r="D1343" s="2">
        <f t="shared" si="122"/>
        <v>2.3327332809899159</v>
      </c>
      <c r="E1343" s="2">
        <f t="shared" si="121"/>
        <v>2.2537997834510826E-3</v>
      </c>
      <c r="F1343" s="2">
        <f t="shared" si="125"/>
        <v>2.5824801721315821E-2</v>
      </c>
      <c r="G1343" s="2">
        <f t="shared" si="123"/>
        <v>-2.3571001937864738E-2</v>
      </c>
      <c r="H1343" s="2" t="str">
        <f t="shared" si="124"/>
        <v>Hold</v>
      </c>
    </row>
    <row r="1344" spans="1:8" ht="13.5" x14ac:dyDescent="0.25">
      <c r="A1344" s="3">
        <f>TITRES_STAT!B1347</f>
        <v>44663</v>
      </c>
      <c r="B1344" s="5">
        <f>TITRES_STAT!D1347</f>
        <v>2.37</v>
      </c>
      <c r="C1344" s="2">
        <f t="shared" si="120"/>
        <v>2.3111429145005413</v>
      </c>
      <c r="D1344" s="2">
        <f t="shared" si="122"/>
        <v>2.3354937786943664</v>
      </c>
      <c r="E1344" s="2">
        <f t="shared" si="121"/>
        <v>-2.4350864193825039E-2</v>
      </c>
      <c r="F1344" s="2">
        <f t="shared" si="125"/>
        <v>1.578966853828765E-2</v>
      </c>
      <c r="G1344" s="2">
        <f t="shared" si="123"/>
        <v>-4.014053273211269E-2</v>
      </c>
      <c r="H1344" s="2" t="str">
        <f t="shared" si="124"/>
        <v>Hold</v>
      </c>
    </row>
    <row r="1345" spans="1:8" ht="13.5" x14ac:dyDescent="0.25">
      <c r="A1345" s="3">
        <f>TITRES_STAT!B1348</f>
        <v>44664</v>
      </c>
      <c r="B1345" s="5">
        <f>TITRES_STAT!D1348</f>
        <v>2.37</v>
      </c>
      <c r="C1345" s="2">
        <f t="shared" si="120"/>
        <v>2.2909670815004581</v>
      </c>
      <c r="D1345" s="2">
        <f t="shared" si="122"/>
        <v>2.3380497950873762</v>
      </c>
      <c r="E1345" s="2">
        <f t="shared" si="121"/>
        <v>-4.7082713586918068E-2</v>
      </c>
      <c r="F1345" s="2">
        <f t="shared" si="125"/>
        <v>3.2151921132465063E-3</v>
      </c>
      <c r="G1345" s="2">
        <f t="shared" si="123"/>
        <v>-5.0297905700164576E-2</v>
      </c>
      <c r="H1345" s="2" t="str">
        <f t="shared" si="124"/>
        <v>Hold</v>
      </c>
    </row>
    <row r="1346" spans="1:8" ht="13.5" x14ac:dyDescent="0.25">
      <c r="A1346" s="3">
        <f>TITRES_STAT!B1349</f>
        <v>44665</v>
      </c>
      <c r="B1346" s="5">
        <f>TITRES_STAT!D1349</f>
        <v>2.37</v>
      </c>
      <c r="C1346" s="2">
        <f t="shared" si="120"/>
        <v>2.2877413766542336</v>
      </c>
      <c r="D1346" s="2">
        <f t="shared" si="122"/>
        <v>2.3404164769327558</v>
      </c>
      <c r="E1346" s="2">
        <f t="shared" si="121"/>
        <v>-5.267510027852218E-2</v>
      </c>
      <c r="F1346" s="2">
        <f t="shared" si="125"/>
        <v>-7.9628663651072316E-3</v>
      </c>
      <c r="G1346" s="2">
        <f t="shared" si="123"/>
        <v>-4.4712233913414945E-2</v>
      </c>
      <c r="H1346" s="2" t="str">
        <f t="shared" si="124"/>
        <v>Hold</v>
      </c>
    </row>
    <row r="1347" spans="1:8" ht="13.5" x14ac:dyDescent="0.25">
      <c r="A1347" s="3">
        <f>TITRES_STAT!B1350</f>
        <v>44666</v>
      </c>
      <c r="B1347" s="5">
        <f>TITRES_STAT!D1350</f>
        <v>2.37</v>
      </c>
      <c r="C1347" s="2">
        <f t="shared" si="120"/>
        <v>2.3003965494766594</v>
      </c>
      <c r="D1347" s="2">
        <f t="shared" si="122"/>
        <v>2.3426078490118107</v>
      </c>
      <c r="E1347" s="2">
        <f t="shared" si="121"/>
        <v>-4.2211299535151348E-2</v>
      </c>
      <c r="F1347" s="2">
        <f t="shared" si="125"/>
        <v>-1.4812552999116055E-2</v>
      </c>
      <c r="G1347" s="2">
        <f t="shared" si="123"/>
        <v>-2.7398746536035294E-2</v>
      </c>
      <c r="H1347" s="2" t="str">
        <f t="shared" si="124"/>
        <v>Hold</v>
      </c>
    </row>
    <row r="1348" spans="1:8" ht="13.5" x14ac:dyDescent="0.25">
      <c r="A1348" s="3">
        <f>TITRES_STAT!B1351</f>
        <v>44669</v>
      </c>
      <c r="B1348" s="5">
        <f>TITRES_STAT!D1351</f>
        <v>2.37</v>
      </c>
      <c r="C1348" s="2">
        <f t="shared" si="120"/>
        <v>2.3111047726340965</v>
      </c>
      <c r="D1348" s="2">
        <f t="shared" si="122"/>
        <v>2.3446368972331579</v>
      </c>
      <c r="E1348" s="2">
        <f t="shared" si="121"/>
        <v>-3.3532124599061408E-2</v>
      </c>
      <c r="F1348" s="2">
        <f t="shared" si="125"/>
        <v>-1.8556467319105128E-2</v>
      </c>
      <c r="G1348" s="2">
        <f t="shared" si="123"/>
        <v>-1.497565727995628E-2</v>
      </c>
      <c r="H1348" s="2" t="str">
        <f t="shared" si="124"/>
        <v>Hold</v>
      </c>
    </row>
    <row r="1349" spans="1:8" ht="13.5" x14ac:dyDescent="0.25">
      <c r="A1349" s="3">
        <f>TITRES_STAT!B1352</f>
        <v>44670</v>
      </c>
      <c r="B1349" s="5">
        <f>TITRES_STAT!D1352</f>
        <v>2.37</v>
      </c>
      <c r="C1349" s="2">
        <f t="shared" si="120"/>
        <v>2.3201655768442357</v>
      </c>
      <c r="D1349" s="2">
        <f t="shared" si="122"/>
        <v>2.3465156455862575</v>
      </c>
      <c r="E1349" s="2">
        <f t="shared" si="121"/>
        <v>-2.6350068742021726E-2</v>
      </c>
      <c r="F1349" s="2">
        <f t="shared" si="125"/>
        <v>-2.011518760368845E-2</v>
      </c>
      <c r="G1349" s="2">
        <f t="shared" si="123"/>
        <v>-6.2348811383332765E-3</v>
      </c>
      <c r="H1349" s="2" t="str">
        <f t="shared" si="124"/>
        <v>Hold</v>
      </c>
    </row>
    <row r="1350" spans="1:8" ht="13.5" x14ac:dyDescent="0.25">
      <c r="A1350" s="3">
        <f>TITRES_STAT!B1353</f>
        <v>44671</v>
      </c>
      <c r="B1350" s="5">
        <f>TITRES_STAT!D1353</f>
        <v>2.37</v>
      </c>
      <c r="C1350" s="2">
        <f t="shared" si="120"/>
        <v>2.3278324111758919</v>
      </c>
      <c r="D1350" s="2">
        <f t="shared" si="122"/>
        <v>2.3482552273946826</v>
      </c>
      <c r="E1350" s="2">
        <f t="shared" si="121"/>
        <v>-2.0422816218790718E-2</v>
      </c>
      <c r="F1350" s="2">
        <f t="shared" si="125"/>
        <v>-2.0176713326708905E-2</v>
      </c>
      <c r="G1350" s="2">
        <f t="shared" si="123"/>
        <v>-2.4610289208181271E-4</v>
      </c>
      <c r="H1350" s="2" t="str">
        <f t="shared" si="124"/>
        <v>Hold</v>
      </c>
    </row>
    <row r="1351" spans="1:8" ht="13.5" x14ac:dyDescent="0.25">
      <c r="A1351" s="3">
        <f>TITRES_STAT!B1354</f>
        <v>44672</v>
      </c>
      <c r="B1351" s="5">
        <f>TITRES_STAT!D1354</f>
        <v>2.37</v>
      </c>
      <c r="C1351" s="2">
        <f t="shared" si="120"/>
        <v>2.334319732533447</v>
      </c>
      <c r="D1351" s="2">
        <f t="shared" si="122"/>
        <v>2.3498659512913727</v>
      </c>
      <c r="E1351" s="2">
        <f t="shared" si="121"/>
        <v>-1.5546218757925612E-2</v>
      </c>
      <c r="F1351" s="2">
        <f t="shared" si="125"/>
        <v>-1.9250614412952248E-2</v>
      </c>
      <c r="G1351" s="2">
        <f t="shared" si="123"/>
        <v>3.7043956550266363E-3</v>
      </c>
      <c r="H1351" s="2" t="str">
        <f t="shared" si="124"/>
        <v>Sell</v>
      </c>
    </row>
    <row r="1352" spans="1:8" ht="13.5" x14ac:dyDescent="0.25">
      <c r="A1352" s="3">
        <f>TITRES_STAT!B1355</f>
        <v>44673</v>
      </c>
      <c r="B1352" s="5">
        <f>TITRES_STAT!D1355</f>
        <v>2.37</v>
      </c>
      <c r="C1352" s="2">
        <f t="shared" si="120"/>
        <v>2.3398090044513782</v>
      </c>
      <c r="D1352" s="2">
        <f t="shared" si="122"/>
        <v>2.3513573623068265</v>
      </c>
      <c r="E1352" s="2">
        <f t="shared" si="121"/>
        <v>-1.1548357855448277E-2</v>
      </c>
      <c r="F1352" s="2">
        <f t="shared" si="125"/>
        <v>-1.7710163101451452E-2</v>
      </c>
      <c r="G1352" s="2">
        <f t="shared" si="123"/>
        <v>6.1618052460031755E-3</v>
      </c>
      <c r="H1352" s="2" t="str">
        <f t="shared" si="124"/>
        <v>Sell</v>
      </c>
    </row>
    <row r="1353" spans="1:8" ht="13.5" x14ac:dyDescent="0.25">
      <c r="A1353" s="3">
        <f>TITRES_STAT!B1356</f>
        <v>44676</v>
      </c>
      <c r="B1353" s="5">
        <f>TITRES_STAT!D1356</f>
        <v>2.37</v>
      </c>
      <c r="C1353" s="2">
        <f t="shared" si="120"/>
        <v>2.3444537729973201</v>
      </c>
      <c r="D1353" s="2">
        <f t="shared" si="122"/>
        <v>2.3527382984322465</v>
      </c>
      <c r="E1353" s="2">
        <f t="shared" si="121"/>
        <v>-8.2845254349264152E-3</v>
      </c>
      <c r="F1353" s="2">
        <f t="shared" si="125"/>
        <v>-1.5825035568146444E-2</v>
      </c>
      <c r="G1353" s="2">
        <f t="shared" si="123"/>
        <v>7.540510133220029E-3</v>
      </c>
      <c r="H1353" s="2" t="str">
        <f t="shared" si="124"/>
        <v>Sell</v>
      </c>
    </row>
    <row r="1354" spans="1:8" ht="13.5" x14ac:dyDescent="0.25">
      <c r="A1354" s="3">
        <f>TITRES_STAT!B1357</f>
        <v>44677</v>
      </c>
      <c r="B1354" s="5">
        <f>TITRES_STAT!D1357</f>
        <v>2.39</v>
      </c>
      <c r="C1354" s="2">
        <f t="shared" si="120"/>
        <v>2.3483839617669631</v>
      </c>
      <c r="D1354" s="2">
        <f t="shared" si="122"/>
        <v>2.3554984244743022</v>
      </c>
      <c r="E1354" s="2">
        <f t="shared" si="121"/>
        <v>-7.1144627073391753E-3</v>
      </c>
      <c r="F1354" s="2">
        <f t="shared" si="125"/>
        <v>-1.4082920995984991E-2</v>
      </c>
      <c r="G1354" s="2">
        <f t="shared" si="123"/>
        <v>6.9684582886458159E-3</v>
      </c>
      <c r="H1354" s="2" t="str">
        <f t="shared" si="124"/>
        <v>Sell</v>
      </c>
    </row>
    <row r="1355" spans="1:8" ht="13.5" x14ac:dyDescent="0.25">
      <c r="A1355" s="3">
        <f>TITRES_STAT!B1358</f>
        <v>44678</v>
      </c>
      <c r="B1355" s="5">
        <f>TITRES_STAT!D1358</f>
        <v>2.39</v>
      </c>
      <c r="C1355" s="2">
        <f t="shared" si="120"/>
        <v>2.3517095061105073</v>
      </c>
      <c r="D1355" s="2">
        <f t="shared" si="122"/>
        <v>2.3580540967354651</v>
      </c>
      <c r="E1355" s="2">
        <f t="shared" si="121"/>
        <v>-6.3445906249577355E-3</v>
      </c>
      <c r="F1355" s="2">
        <f t="shared" si="125"/>
        <v>-1.2535254921779541E-2</v>
      </c>
      <c r="G1355" s="2">
        <f t="shared" si="123"/>
        <v>6.1906642968218052E-3</v>
      </c>
      <c r="H1355" s="2" t="str">
        <f t="shared" si="124"/>
        <v>Sell</v>
      </c>
    </row>
    <row r="1356" spans="1:8" ht="13.5" x14ac:dyDescent="0.25">
      <c r="A1356" s="3">
        <f>TITRES_STAT!B1359</f>
        <v>44679</v>
      </c>
      <c r="B1356" s="5">
        <f>TITRES_STAT!D1359</f>
        <v>2.39</v>
      </c>
      <c r="C1356" s="2">
        <f t="shared" si="120"/>
        <v>2.3545234282473526</v>
      </c>
      <c r="D1356" s="2">
        <f t="shared" si="122"/>
        <v>2.3604204599402454</v>
      </c>
      <c r="E1356" s="2">
        <f t="shared" si="121"/>
        <v>-5.8970316928927957E-3</v>
      </c>
      <c r="F1356" s="2">
        <f t="shared" si="125"/>
        <v>-1.1207610276002193E-2</v>
      </c>
      <c r="G1356" s="2">
        <f t="shared" si="123"/>
        <v>5.3105785831093974E-3</v>
      </c>
      <c r="H1356" s="2" t="str">
        <f t="shared" si="124"/>
        <v>Sell</v>
      </c>
    </row>
    <row r="1357" spans="1:8" ht="13.5" x14ac:dyDescent="0.25">
      <c r="A1357" s="3">
        <f>TITRES_STAT!B1360</f>
        <v>44680</v>
      </c>
      <c r="B1357" s="5">
        <f>TITRES_STAT!D1360</f>
        <v>2.39</v>
      </c>
      <c r="C1357" s="2">
        <f t="shared" si="120"/>
        <v>2.3569044392862213</v>
      </c>
      <c r="D1357" s="2">
        <f t="shared" si="122"/>
        <v>2.3626115369817087</v>
      </c>
      <c r="E1357" s="2">
        <f t="shared" si="121"/>
        <v>-5.7070976954873842E-3</v>
      </c>
      <c r="F1357" s="2">
        <f t="shared" si="125"/>
        <v>-1.010750775989923E-2</v>
      </c>
      <c r="G1357" s="2">
        <f t="shared" si="123"/>
        <v>4.4004100644118461E-3</v>
      </c>
      <c r="H1357" s="2" t="str">
        <f t="shared" si="124"/>
        <v>Sell</v>
      </c>
    </row>
    <row r="1358" spans="1:8" ht="13.5" x14ac:dyDescent="0.25">
      <c r="A1358" s="3">
        <f>TITRES_STAT!B1361</f>
        <v>44685</v>
      </c>
      <c r="B1358" s="5">
        <f>TITRES_STAT!D1361</f>
        <v>2.29</v>
      </c>
      <c r="C1358" s="2">
        <f t="shared" si="120"/>
        <v>2.358919140934495</v>
      </c>
      <c r="D1358" s="2">
        <f t="shared" si="122"/>
        <v>2.3572329046126934</v>
      </c>
      <c r="E1358" s="2">
        <f t="shared" si="121"/>
        <v>1.6862363218015375E-3</v>
      </c>
      <c r="F1358" s="2">
        <f t="shared" si="125"/>
        <v>-7.7487589435590769E-3</v>
      </c>
      <c r="G1358" s="2">
        <f t="shared" si="123"/>
        <v>9.4349952653606135E-3</v>
      </c>
      <c r="H1358" s="2" t="str">
        <f t="shared" si="124"/>
        <v>Sell</v>
      </c>
    </row>
    <row r="1359" spans="1:8" ht="13.5" x14ac:dyDescent="0.25">
      <c r="A1359" s="3">
        <f>TITRES_STAT!B1362</f>
        <v>44686</v>
      </c>
      <c r="B1359" s="5">
        <f>TITRES_STAT!D1362</f>
        <v>2.2200000000000002</v>
      </c>
      <c r="C1359" s="2">
        <f t="shared" ref="C1359:C1422" si="126">$C$4*B1349+C1358*(1-$C$4)</f>
        <v>2.3606238884830342</v>
      </c>
      <c r="D1359" s="2">
        <f t="shared" si="122"/>
        <v>2.3470675042710125</v>
      </c>
      <c r="E1359" s="2">
        <f t="shared" si="121"/>
        <v>1.3556384212021655E-2</v>
      </c>
      <c r="F1359" s="2">
        <f t="shared" si="125"/>
        <v>-3.487730312442931E-3</v>
      </c>
      <c r="G1359" s="2">
        <f t="shared" si="123"/>
        <v>1.7044114524464585E-2</v>
      </c>
      <c r="H1359" s="2" t="str">
        <f t="shared" si="124"/>
        <v>Sell</v>
      </c>
    </row>
    <row r="1360" spans="1:8" ht="13.5" x14ac:dyDescent="0.25">
      <c r="A1360" s="3">
        <f>TITRES_STAT!B1363</f>
        <v>44687</v>
      </c>
      <c r="B1360" s="5">
        <f>TITRES_STAT!D1363</f>
        <v>2.2200000000000002</v>
      </c>
      <c r="C1360" s="2">
        <f t="shared" si="126"/>
        <v>2.362066367177952</v>
      </c>
      <c r="D1360" s="2">
        <f t="shared" si="122"/>
        <v>2.3376550965472336</v>
      </c>
      <c r="E1360" s="2">
        <f t="shared" si="121"/>
        <v>2.4411270630718462E-2</v>
      </c>
      <c r="F1360" s="2">
        <f t="shared" si="125"/>
        <v>2.0920698761893479E-3</v>
      </c>
      <c r="G1360" s="2">
        <f t="shared" si="123"/>
        <v>2.2319200754529114E-2</v>
      </c>
      <c r="H1360" s="2" t="str">
        <f t="shared" si="124"/>
        <v>Sell</v>
      </c>
    </row>
    <row r="1361" spans="1:8" ht="13.5" x14ac:dyDescent="0.25">
      <c r="A1361" s="3">
        <f>TITRES_STAT!B1364</f>
        <v>44690</v>
      </c>
      <c r="B1361" s="5">
        <f>TITRES_STAT!D1364</f>
        <v>2.2200000000000002</v>
      </c>
      <c r="C1361" s="2">
        <f t="shared" si="126"/>
        <v>2.363286926073652</v>
      </c>
      <c r="D1361" s="2">
        <f t="shared" si="122"/>
        <v>2.3289399042104013</v>
      </c>
      <c r="E1361" s="2">
        <f t="shared" si="121"/>
        <v>3.4347021863250671E-2</v>
      </c>
      <c r="F1361" s="2">
        <f t="shared" si="125"/>
        <v>8.5430602736016135E-3</v>
      </c>
      <c r="G1361" s="2">
        <f t="shared" si="123"/>
        <v>2.5803961589649059E-2</v>
      </c>
      <c r="H1361" s="2" t="str">
        <f t="shared" si="124"/>
        <v>Sell</v>
      </c>
    </row>
    <row r="1362" spans="1:8" ht="13.5" x14ac:dyDescent="0.25">
      <c r="A1362" s="3">
        <f>TITRES_STAT!B1365</f>
        <v>44691</v>
      </c>
      <c r="B1362" s="5">
        <f>TITRES_STAT!D1365</f>
        <v>2.2200000000000002</v>
      </c>
      <c r="C1362" s="2">
        <f t="shared" si="126"/>
        <v>2.3643197066777057</v>
      </c>
      <c r="D1362" s="2">
        <f t="shared" si="122"/>
        <v>2.3208702816762976</v>
      </c>
      <c r="E1362" s="2">
        <f t="shared" si="121"/>
        <v>4.3449425001408137E-2</v>
      </c>
      <c r="F1362" s="2">
        <f t="shared" si="125"/>
        <v>1.552433321916292E-2</v>
      </c>
      <c r="G1362" s="2">
        <f t="shared" si="123"/>
        <v>2.7925091782245219E-2</v>
      </c>
      <c r="H1362" s="2" t="str">
        <f t="shared" si="124"/>
        <v>Sell</v>
      </c>
    </row>
    <row r="1363" spans="1:8" ht="13.5" x14ac:dyDescent="0.25">
      <c r="A1363" s="3">
        <f>TITRES_STAT!B1366</f>
        <v>44692</v>
      </c>
      <c r="B1363" s="5">
        <f>TITRES_STAT!D1366</f>
        <v>2.2200000000000002</v>
      </c>
      <c r="C1363" s="2">
        <f t="shared" si="126"/>
        <v>2.3651935979580587</v>
      </c>
      <c r="D1363" s="2">
        <f t="shared" si="122"/>
        <v>2.313398408959535</v>
      </c>
      <c r="E1363" s="2">
        <f t="shared" si="121"/>
        <v>5.1795188998523756E-2</v>
      </c>
      <c r="F1363" s="2">
        <f t="shared" si="125"/>
        <v>2.2778504375035088E-2</v>
      </c>
      <c r="G1363" s="2">
        <f t="shared" si="123"/>
        <v>2.9016684623488668E-2</v>
      </c>
      <c r="H1363" s="2" t="str">
        <f t="shared" si="124"/>
        <v>Sell</v>
      </c>
    </row>
    <row r="1364" spans="1:8" ht="13.5" x14ac:dyDescent="0.25">
      <c r="A1364" s="3">
        <f>TITRES_STAT!B1367</f>
        <v>44693</v>
      </c>
      <c r="B1364" s="5">
        <f>TITRES_STAT!D1367</f>
        <v>2.2200000000000002</v>
      </c>
      <c r="C1364" s="2">
        <f t="shared" si="126"/>
        <v>2.3690099675029725</v>
      </c>
      <c r="D1364" s="2">
        <f t="shared" si="122"/>
        <v>2.3064800082958659</v>
      </c>
      <c r="E1364" s="2">
        <f t="shared" si="121"/>
        <v>6.2529959207106689E-2</v>
      </c>
      <c r="F1364" s="2">
        <f t="shared" si="125"/>
        <v>3.0728795341449407E-2</v>
      </c>
      <c r="G1364" s="2">
        <f t="shared" si="123"/>
        <v>3.1801163865657282E-2</v>
      </c>
      <c r="H1364" s="2" t="str">
        <f t="shared" si="124"/>
        <v>Sell</v>
      </c>
    </row>
    <row r="1365" spans="1:8" ht="13.5" x14ac:dyDescent="0.25">
      <c r="A1365" s="3">
        <f>TITRES_STAT!B1368</f>
        <v>44694</v>
      </c>
      <c r="B1365" s="5">
        <f>TITRES_STAT!D1368</f>
        <v>2.31</v>
      </c>
      <c r="C1365" s="2">
        <f t="shared" si="126"/>
        <v>2.3722392032717456</v>
      </c>
      <c r="D1365" s="2">
        <f t="shared" si="122"/>
        <v>2.3067407484220981</v>
      </c>
      <c r="E1365" s="2">
        <f t="shared" si="121"/>
        <v>6.5498454849647558E-2</v>
      </c>
      <c r="F1365" s="2">
        <f t="shared" si="125"/>
        <v>3.7682727243089034E-2</v>
      </c>
      <c r="G1365" s="2">
        <f t="shared" si="123"/>
        <v>2.7815727606558524E-2</v>
      </c>
      <c r="H1365" s="2" t="str">
        <f t="shared" si="124"/>
        <v>Sell</v>
      </c>
    </row>
    <row r="1366" spans="1:8" ht="13.5" x14ac:dyDescent="0.25">
      <c r="A1366" s="3">
        <f>TITRES_STAT!B1369</f>
        <v>44697</v>
      </c>
      <c r="B1366" s="5">
        <f>TITRES_STAT!D1369</f>
        <v>2.31</v>
      </c>
      <c r="C1366" s="2">
        <f t="shared" si="126"/>
        <v>2.3749716335376307</v>
      </c>
      <c r="D1366" s="2">
        <f t="shared" si="122"/>
        <v>2.3069821744649057</v>
      </c>
      <c r="E1366" s="2">
        <f t="shared" si="121"/>
        <v>6.7989459072725023E-2</v>
      </c>
      <c r="F1366" s="2">
        <f t="shared" si="125"/>
        <v>4.3744073609016235E-2</v>
      </c>
      <c r="G1366" s="2">
        <f t="shared" si="123"/>
        <v>2.4245385463708788E-2</v>
      </c>
      <c r="H1366" s="2" t="str">
        <f t="shared" si="124"/>
        <v>Sell</v>
      </c>
    </row>
    <row r="1367" spans="1:8" ht="13.5" x14ac:dyDescent="0.25">
      <c r="A1367" s="3">
        <f>TITRES_STAT!B1370</f>
        <v>44698</v>
      </c>
      <c r="B1367" s="5">
        <f>TITRES_STAT!D1370</f>
        <v>2.31</v>
      </c>
      <c r="C1367" s="2">
        <f t="shared" si="126"/>
        <v>2.3772836899164567</v>
      </c>
      <c r="D1367" s="2">
        <f t="shared" si="122"/>
        <v>2.3072057170971352</v>
      </c>
      <c r="E1367" s="2">
        <f t="shared" si="121"/>
        <v>7.0077972819321488E-2</v>
      </c>
      <c r="F1367" s="2">
        <f t="shared" si="125"/>
        <v>4.9010853451077294E-2</v>
      </c>
      <c r="G1367" s="2">
        <f t="shared" si="123"/>
        <v>2.1067119368244194E-2</v>
      </c>
      <c r="H1367" s="2" t="str">
        <f t="shared" si="124"/>
        <v>Sell</v>
      </c>
    </row>
    <row r="1368" spans="1:8" ht="13.5" x14ac:dyDescent="0.25">
      <c r="A1368" s="3">
        <f>TITRES_STAT!B1371</f>
        <v>44699</v>
      </c>
      <c r="B1368" s="5">
        <f>TITRES_STAT!D1371</f>
        <v>2.31</v>
      </c>
      <c r="C1368" s="2">
        <f t="shared" si="126"/>
        <v>2.3638554299293095</v>
      </c>
      <c r="D1368" s="2">
        <f t="shared" si="122"/>
        <v>2.307412701015866</v>
      </c>
      <c r="E1368" s="2">
        <f t="shared" si="121"/>
        <v>5.6442728913443485E-2</v>
      </c>
      <c r="F1368" s="2">
        <f t="shared" si="125"/>
        <v>5.0497228543550536E-2</v>
      </c>
      <c r="G1368" s="2">
        <f t="shared" si="123"/>
        <v>5.945500369892949E-3</v>
      </c>
      <c r="H1368" s="2" t="str">
        <f t="shared" si="124"/>
        <v>Sell</v>
      </c>
    </row>
    <row r="1369" spans="1:8" ht="13.5" x14ac:dyDescent="0.25">
      <c r="A1369" s="3">
        <f>TITRES_STAT!B1372</f>
        <v>44700</v>
      </c>
      <c r="B1369" s="5">
        <f>TITRES_STAT!D1372</f>
        <v>2.31</v>
      </c>
      <c r="C1369" s="2">
        <f t="shared" si="126"/>
        <v>2.3417238253248005</v>
      </c>
      <c r="D1369" s="2">
        <f t="shared" si="122"/>
        <v>2.3076043527924686</v>
      </c>
      <c r="E1369" s="2">
        <f t="shared" si="121"/>
        <v>3.411947253233194E-2</v>
      </c>
      <c r="F1369" s="2">
        <f t="shared" si="125"/>
        <v>4.722167734130682E-2</v>
      </c>
      <c r="G1369" s="2">
        <f t="shared" si="123"/>
        <v>-1.3102204808974879E-2</v>
      </c>
      <c r="H1369" s="2" t="str">
        <f t="shared" si="124"/>
        <v>Hold</v>
      </c>
    </row>
    <row r="1370" spans="1:8" ht="13.5" x14ac:dyDescent="0.25">
      <c r="A1370" s="3">
        <f>TITRES_STAT!B1373</f>
        <v>44701</v>
      </c>
      <c r="B1370" s="5">
        <f>TITRES_STAT!D1373</f>
        <v>2.21</v>
      </c>
      <c r="C1370" s="2">
        <f t="shared" si="126"/>
        <v>2.3229970829671389</v>
      </c>
      <c r="D1370" s="2">
        <f t="shared" si="122"/>
        <v>2.3003744007337672</v>
      </c>
      <c r="E1370" s="2">
        <f t="shared" si="121"/>
        <v>2.2622682233371716E-2</v>
      </c>
      <c r="F1370" s="2">
        <f t="shared" si="125"/>
        <v>4.2301878319719807E-2</v>
      </c>
      <c r="G1370" s="2">
        <f t="shared" si="123"/>
        <v>-1.9679196086348091E-2</v>
      </c>
      <c r="H1370" s="2" t="str">
        <f t="shared" si="124"/>
        <v>Hold</v>
      </c>
    </row>
    <row r="1371" spans="1:8" ht="13.5" x14ac:dyDescent="0.25">
      <c r="A1371" s="3">
        <f>TITRES_STAT!B1374</f>
        <v>44704</v>
      </c>
      <c r="B1371" s="5">
        <f>TITRES_STAT!D1374</f>
        <v>2.21</v>
      </c>
      <c r="C1371" s="2">
        <f t="shared" si="126"/>
        <v>2.3071513778952717</v>
      </c>
      <c r="D1371" s="2">
        <f t="shared" si="122"/>
        <v>2.293680000679414</v>
      </c>
      <c r="E1371" s="2">
        <f t="shared" si="121"/>
        <v>1.3471377215857672E-2</v>
      </c>
      <c r="F1371" s="2">
        <f t="shared" si="125"/>
        <v>3.6535778098947383E-2</v>
      </c>
      <c r="G1371" s="2">
        <f t="shared" si="123"/>
        <v>-2.3064400883089711E-2</v>
      </c>
      <c r="H1371" s="2" t="str">
        <f t="shared" si="124"/>
        <v>Hold</v>
      </c>
    </row>
    <row r="1372" spans="1:8" ht="13.5" x14ac:dyDescent="0.25">
      <c r="A1372" s="3">
        <f>TITRES_STAT!B1375</f>
        <v>44705</v>
      </c>
      <c r="B1372" s="5">
        <f>TITRES_STAT!D1375</f>
        <v>2.21</v>
      </c>
      <c r="C1372" s="2">
        <f t="shared" si="126"/>
        <v>2.2937434736036915</v>
      </c>
      <c r="D1372" s="2">
        <f t="shared" si="122"/>
        <v>2.2874814821105685</v>
      </c>
      <c r="E1372" s="2">
        <f t="shared" ref="E1372:E1435" si="127">C1372-D1372</f>
        <v>6.2619914931230092E-3</v>
      </c>
      <c r="F1372" s="2">
        <f t="shared" si="125"/>
        <v>3.048102077778251E-2</v>
      </c>
      <c r="G1372" s="2">
        <f t="shared" si="123"/>
        <v>-2.42190292846595E-2</v>
      </c>
      <c r="H1372" s="2" t="str">
        <f t="shared" si="124"/>
        <v>Hold</v>
      </c>
    </row>
    <row r="1373" spans="1:8" ht="13.5" x14ac:dyDescent="0.25">
      <c r="A1373" s="3">
        <f>TITRES_STAT!B1376</f>
        <v>44706</v>
      </c>
      <c r="B1373" s="5">
        <f>TITRES_STAT!D1376</f>
        <v>2.21</v>
      </c>
      <c r="C1373" s="2">
        <f t="shared" si="126"/>
        <v>2.2823983238185082</v>
      </c>
      <c r="D1373" s="2">
        <f t="shared" ref="D1373:D1436" si="128">$D$4*B1373+(1-$D$4)*D1372</f>
        <v>2.281742113065341</v>
      </c>
      <c r="E1373" s="2">
        <f t="shared" si="127"/>
        <v>6.5621075316713018E-4</v>
      </c>
      <c r="F1373" s="2">
        <f t="shared" si="125"/>
        <v>2.4516058772859436E-2</v>
      </c>
      <c r="G1373" s="2">
        <f t="shared" si="123"/>
        <v>-2.3859848019692306E-2</v>
      </c>
      <c r="H1373" s="2" t="str">
        <f t="shared" si="124"/>
        <v>Hold</v>
      </c>
    </row>
    <row r="1374" spans="1:8" ht="13.5" x14ac:dyDescent="0.25">
      <c r="A1374" s="3">
        <f>TITRES_STAT!B1377</f>
        <v>44707</v>
      </c>
      <c r="B1374" s="5">
        <f>TITRES_STAT!D1377</f>
        <v>2.21</v>
      </c>
      <c r="C1374" s="2">
        <f t="shared" si="126"/>
        <v>2.2727985816925838</v>
      </c>
      <c r="D1374" s="2">
        <f t="shared" si="128"/>
        <v>2.2764278824679085</v>
      </c>
      <c r="E1374" s="2">
        <f t="shared" si="127"/>
        <v>-3.6293007753247508E-3</v>
      </c>
      <c r="F1374" s="2">
        <f t="shared" si="125"/>
        <v>1.8886986863222602E-2</v>
      </c>
      <c r="G1374" s="2">
        <f t="shared" si="123"/>
        <v>-2.2516287638547353E-2</v>
      </c>
      <c r="H1374" s="2" t="str">
        <f t="shared" si="124"/>
        <v>Hold</v>
      </c>
    </row>
    <row r="1375" spans="1:8" ht="13.5" x14ac:dyDescent="0.25">
      <c r="A1375" s="3">
        <f>TITRES_STAT!B1378</f>
        <v>44708</v>
      </c>
      <c r="B1375" s="5">
        <f>TITRES_STAT!D1378</f>
        <v>2.21</v>
      </c>
      <c r="C1375" s="2">
        <f t="shared" si="126"/>
        <v>2.2785218768168018</v>
      </c>
      <c r="D1375" s="2">
        <f t="shared" si="128"/>
        <v>2.2715072985813967</v>
      </c>
      <c r="E1375" s="2">
        <f t="shared" si="127"/>
        <v>7.0145782354051889E-3</v>
      </c>
      <c r="F1375" s="2">
        <f t="shared" si="125"/>
        <v>1.651250513765912E-2</v>
      </c>
      <c r="G1375" s="2">
        <f t="shared" si="123"/>
        <v>-9.4979269022539316E-3</v>
      </c>
      <c r="H1375" s="2" t="str">
        <f t="shared" si="124"/>
        <v>Hold</v>
      </c>
    </row>
    <row r="1376" spans="1:8" ht="13.5" x14ac:dyDescent="0.25">
      <c r="A1376" s="3">
        <f>TITRES_STAT!B1379</f>
        <v>44711</v>
      </c>
      <c r="B1376" s="5">
        <f>TITRES_STAT!D1379</f>
        <v>2.21</v>
      </c>
      <c r="C1376" s="2">
        <f t="shared" si="126"/>
        <v>2.2833646649988326</v>
      </c>
      <c r="D1376" s="2">
        <f t="shared" si="128"/>
        <v>2.2669512023901821</v>
      </c>
      <c r="E1376" s="2">
        <f t="shared" si="127"/>
        <v>1.6413462608650509E-2</v>
      </c>
      <c r="F1376" s="2">
        <f t="shared" si="125"/>
        <v>1.6492696631857401E-2</v>
      </c>
      <c r="G1376" s="2">
        <f t="shared" si="123"/>
        <v>-7.9234023206892212E-5</v>
      </c>
      <c r="H1376" s="2" t="str">
        <f t="shared" si="124"/>
        <v>Hold</v>
      </c>
    </row>
    <row r="1377" spans="1:8" ht="13.5" x14ac:dyDescent="0.25">
      <c r="A1377" s="3">
        <f>TITRES_STAT!B1380</f>
        <v>44712</v>
      </c>
      <c r="B1377" s="5">
        <f>TITRES_STAT!D1380</f>
        <v>2.21</v>
      </c>
      <c r="C1377" s="2">
        <f t="shared" si="126"/>
        <v>2.2874624088451663</v>
      </c>
      <c r="D1377" s="2">
        <f t="shared" si="128"/>
        <v>2.262732594805724</v>
      </c>
      <c r="E1377" s="2">
        <f t="shared" si="127"/>
        <v>2.4729814039442299E-2</v>
      </c>
      <c r="F1377" s="2">
        <f t="shared" si="125"/>
        <v>1.8140120113374382E-2</v>
      </c>
      <c r="G1377" s="2">
        <f t="shared" si="123"/>
        <v>6.5896939260679174E-3</v>
      </c>
      <c r="H1377" s="2" t="str">
        <f t="shared" si="124"/>
        <v>Sell</v>
      </c>
    </row>
    <row r="1378" spans="1:8" ht="13.5" x14ac:dyDescent="0.25">
      <c r="A1378" s="3">
        <f>TITRES_STAT!B1381</f>
        <v>44713</v>
      </c>
      <c r="B1378" s="5">
        <f>TITRES_STAT!D1381</f>
        <v>2.21</v>
      </c>
      <c r="C1378" s="2">
        <f t="shared" si="126"/>
        <v>2.2909297305612943</v>
      </c>
      <c r="D1378" s="2">
        <f t="shared" si="128"/>
        <v>2.2588264766719668</v>
      </c>
      <c r="E1378" s="2">
        <f t="shared" si="127"/>
        <v>3.2103253889327554E-2</v>
      </c>
      <c r="F1378" s="2">
        <f t="shared" si="125"/>
        <v>2.0932746868565017E-2</v>
      </c>
      <c r="G1378" s="2">
        <f t="shared" si="123"/>
        <v>1.1170507020762537E-2</v>
      </c>
      <c r="H1378" s="2" t="str">
        <f t="shared" si="124"/>
        <v>Sell</v>
      </c>
    </row>
    <row r="1379" spans="1:8" ht="13.5" x14ac:dyDescent="0.25">
      <c r="A1379" s="3">
        <f>TITRES_STAT!B1382</f>
        <v>44714</v>
      </c>
      <c r="B1379" s="5">
        <f>TITRES_STAT!D1382</f>
        <v>2.21</v>
      </c>
      <c r="C1379" s="2">
        <f t="shared" si="126"/>
        <v>2.2938636181672489</v>
      </c>
      <c r="D1379" s="2">
        <f t="shared" si="128"/>
        <v>2.2552097006221916</v>
      </c>
      <c r="E1379" s="2">
        <f t="shared" si="127"/>
        <v>3.8653917545057315E-2</v>
      </c>
      <c r="F1379" s="2">
        <f t="shared" si="125"/>
        <v>2.4476981003863477E-2</v>
      </c>
      <c r="G1379" s="2">
        <f t="shared" si="123"/>
        <v>1.4176936541193837E-2</v>
      </c>
      <c r="H1379" s="2" t="str">
        <f t="shared" si="124"/>
        <v>Sell</v>
      </c>
    </row>
    <row r="1380" spans="1:8" ht="13.5" x14ac:dyDescent="0.25">
      <c r="A1380" s="3">
        <f>TITRES_STAT!B1383</f>
        <v>44715</v>
      </c>
      <c r="B1380" s="5">
        <f>TITRES_STAT!D1383</f>
        <v>2.21</v>
      </c>
      <c r="C1380" s="2">
        <f t="shared" si="126"/>
        <v>2.2809615230645952</v>
      </c>
      <c r="D1380" s="2">
        <f t="shared" si="128"/>
        <v>2.2518608339094368</v>
      </c>
      <c r="E1380" s="2">
        <f t="shared" si="127"/>
        <v>2.9100689155158399E-2</v>
      </c>
      <c r="F1380" s="2">
        <f t="shared" si="125"/>
        <v>2.5401722634122464E-2</v>
      </c>
      <c r="G1380" s="2">
        <f t="shared" ref="G1380:G1443" si="129">E1380-F1380</f>
        <v>3.6989665210359346E-3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44718</v>
      </c>
      <c r="B1381" s="5">
        <f>TITRES_STAT!D1384</f>
        <v>2.21</v>
      </c>
      <c r="C1381" s="2">
        <f t="shared" si="126"/>
        <v>2.2700443656700422</v>
      </c>
      <c r="D1381" s="2">
        <f t="shared" si="128"/>
        <v>2.2487600313976266</v>
      </c>
      <c r="E1381" s="2">
        <f t="shared" si="127"/>
        <v>2.1284334272415606E-2</v>
      </c>
      <c r="F1381" s="2">
        <f t="shared" ref="F1381:F1444" si="131">(E1381*(2/(10)))+((1-(2/10))*F1380)</f>
        <v>2.4578244961781095E-2</v>
      </c>
      <c r="G1381" s="2">
        <f t="shared" si="129"/>
        <v>-3.2939106893654889E-3</v>
      </c>
      <c r="H1381" s="2" t="str">
        <f t="shared" si="130"/>
        <v>Hold</v>
      </c>
    </row>
    <row r="1382" spans="1:8" ht="13.5" x14ac:dyDescent="0.25">
      <c r="A1382" s="3">
        <f>TITRES_STAT!B1385</f>
        <v>44719</v>
      </c>
      <c r="B1382" s="5">
        <f>TITRES_STAT!D1385</f>
        <v>2.21</v>
      </c>
      <c r="C1382" s="2">
        <f t="shared" si="126"/>
        <v>2.2608067709515742</v>
      </c>
      <c r="D1382" s="2">
        <f t="shared" si="128"/>
        <v>2.2458889179607655</v>
      </c>
      <c r="E1382" s="2">
        <f t="shared" si="127"/>
        <v>1.4917852990808722E-2</v>
      </c>
      <c r="F1382" s="2">
        <f t="shared" si="131"/>
        <v>2.2646166567586622E-2</v>
      </c>
      <c r="G1382" s="2">
        <f t="shared" si="129"/>
        <v>-7.7283135767779003E-3</v>
      </c>
      <c r="H1382" s="2" t="str">
        <f t="shared" si="130"/>
        <v>Hold</v>
      </c>
    </row>
    <row r="1383" spans="1:8" ht="13.5" x14ac:dyDescent="0.25">
      <c r="A1383" s="3">
        <f>TITRES_STAT!B1386</f>
        <v>44720</v>
      </c>
      <c r="B1383" s="5">
        <f>TITRES_STAT!D1386</f>
        <v>2.21</v>
      </c>
      <c r="C1383" s="2">
        <f t="shared" si="126"/>
        <v>2.252990344651332</v>
      </c>
      <c r="D1383" s="2">
        <f t="shared" si="128"/>
        <v>2.2432304795933016</v>
      </c>
      <c r="E1383" s="2">
        <f t="shared" si="127"/>
        <v>9.7598650580303925E-3</v>
      </c>
      <c r="F1383" s="2">
        <f t="shared" si="131"/>
        <v>2.0068906265675378E-2</v>
      </c>
      <c r="G1383" s="2">
        <f t="shared" si="129"/>
        <v>-1.0309041207644986E-2</v>
      </c>
      <c r="H1383" s="2" t="str">
        <f t="shared" si="130"/>
        <v>Hold</v>
      </c>
    </row>
    <row r="1384" spans="1:8" ht="13.5" x14ac:dyDescent="0.25">
      <c r="A1384" s="3">
        <f>TITRES_STAT!B1387</f>
        <v>44721</v>
      </c>
      <c r="B1384" s="5">
        <f>TITRES_STAT!D1387</f>
        <v>2.19</v>
      </c>
      <c r="C1384" s="2">
        <f t="shared" si="126"/>
        <v>2.2463764454742039</v>
      </c>
      <c r="D1384" s="2">
        <f t="shared" si="128"/>
        <v>2.2392874811049088</v>
      </c>
      <c r="E1384" s="2">
        <f t="shared" si="127"/>
        <v>7.0889643692950699E-3</v>
      </c>
      <c r="F1384" s="2">
        <f t="shared" si="131"/>
        <v>1.7472917886399316E-2</v>
      </c>
      <c r="G1384" s="2">
        <f t="shared" si="129"/>
        <v>-1.0383953517104246E-2</v>
      </c>
      <c r="H1384" s="2" t="str">
        <f t="shared" si="130"/>
        <v>Hold</v>
      </c>
    </row>
    <row r="1385" spans="1:8" ht="13.5" x14ac:dyDescent="0.25">
      <c r="A1385" s="3">
        <f>TITRES_STAT!B1388</f>
        <v>44722</v>
      </c>
      <c r="B1385" s="5">
        <f>TITRES_STAT!D1388</f>
        <v>2.19</v>
      </c>
      <c r="C1385" s="2">
        <f t="shared" si="126"/>
        <v>2.2407800692474034</v>
      </c>
      <c r="D1385" s="2">
        <f t="shared" si="128"/>
        <v>2.2356365565786191</v>
      </c>
      <c r="E1385" s="2">
        <f t="shared" si="127"/>
        <v>5.1435126687842114E-3</v>
      </c>
      <c r="F1385" s="2">
        <f t="shared" si="131"/>
        <v>1.5007036842876296E-2</v>
      </c>
      <c r="G1385" s="2">
        <f t="shared" si="129"/>
        <v>-9.8635241740920847E-3</v>
      </c>
      <c r="H1385" s="2" t="str">
        <f t="shared" si="130"/>
        <v>Hold</v>
      </c>
    </row>
    <row r="1386" spans="1:8" ht="13.5" x14ac:dyDescent="0.25">
      <c r="A1386" s="3">
        <f>TITRES_STAT!B1389</f>
        <v>44725</v>
      </c>
      <c r="B1386" s="5">
        <f>TITRES_STAT!D1389</f>
        <v>2.19</v>
      </c>
      <c r="C1386" s="2">
        <f t="shared" si="126"/>
        <v>2.2360446739785722</v>
      </c>
      <c r="D1386" s="2">
        <f t="shared" si="128"/>
        <v>2.232256070906129</v>
      </c>
      <c r="E1386" s="2">
        <f t="shared" si="127"/>
        <v>3.7886030724432196E-3</v>
      </c>
      <c r="F1386" s="2">
        <f t="shared" si="131"/>
        <v>1.2763350088789682E-2</v>
      </c>
      <c r="G1386" s="2">
        <f t="shared" si="129"/>
        <v>-8.9747470163464623E-3</v>
      </c>
      <c r="H1386" s="2" t="str">
        <f t="shared" si="130"/>
        <v>Hold</v>
      </c>
    </row>
    <row r="1387" spans="1:8" ht="13.5" x14ac:dyDescent="0.25">
      <c r="A1387" s="3">
        <f>TITRES_STAT!B1390</f>
        <v>44726</v>
      </c>
      <c r="B1387" s="5">
        <f>TITRES_STAT!D1390</f>
        <v>2.19</v>
      </c>
      <c r="C1387" s="2">
        <f t="shared" si="126"/>
        <v>2.2320378010587918</v>
      </c>
      <c r="D1387" s="2">
        <f t="shared" si="128"/>
        <v>2.2291259915797492</v>
      </c>
      <c r="E1387" s="2">
        <f t="shared" si="127"/>
        <v>2.9118094790425708E-3</v>
      </c>
      <c r="F1387" s="2">
        <f t="shared" si="131"/>
        <v>1.079304196684026E-2</v>
      </c>
      <c r="G1387" s="2">
        <f t="shared" si="129"/>
        <v>-7.8812324877976896E-3</v>
      </c>
      <c r="H1387" s="2" t="str">
        <f t="shared" si="130"/>
        <v>Hold</v>
      </c>
    </row>
    <row r="1388" spans="1:8" ht="13.5" x14ac:dyDescent="0.25">
      <c r="A1388" s="3">
        <f>TITRES_STAT!B1391</f>
        <v>44727</v>
      </c>
      <c r="B1388" s="5">
        <f>TITRES_STAT!D1391</f>
        <v>2.19</v>
      </c>
      <c r="C1388" s="2">
        <f t="shared" si="126"/>
        <v>2.2286473701266698</v>
      </c>
      <c r="D1388" s="2">
        <f t="shared" si="128"/>
        <v>2.2262277699812492</v>
      </c>
      <c r="E1388" s="2">
        <f t="shared" si="127"/>
        <v>2.4196001454206417E-3</v>
      </c>
      <c r="F1388" s="2">
        <f t="shared" si="131"/>
        <v>9.1183536025563373E-3</v>
      </c>
      <c r="G1388" s="2">
        <f t="shared" si="129"/>
        <v>-6.6987534571356956E-3</v>
      </c>
      <c r="H1388" s="2" t="str">
        <f t="shared" si="130"/>
        <v>Hold</v>
      </c>
    </row>
    <row r="1389" spans="1:8" ht="13.5" x14ac:dyDescent="0.25">
      <c r="A1389" s="3">
        <f>TITRES_STAT!B1392</f>
        <v>44728</v>
      </c>
      <c r="B1389" s="5">
        <f>TITRES_STAT!D1392</f>
        <v>2.19</v>
      </c>
      <c r="C1389" s="2">
        <f t="shared" si="126"/>
        <v>2.2257785439533357</v>
      </c>
      <c r="D1389" s="2">
        <f t="shared" si="128"/>
        <v>2.2235442314641198</v>
      </c>
      <c r="E1389" s="2">
        <f t="shared" si="127"/>
        <v>2.2343124892159061E-3</v>
      </c>
      <c r="F1389" s="2">
        <f t="shared" si="131"/>
        <v>7.7415453798882509E-3</v>
      </c>
      <c r="G1389" s="2">
        <f t="shared" si="129"/>
        <v>-5.5072328906723448E-3</v>
      </c>
      <c r="H1389" s="2" t="str">
        <f t="shared" si="130"/>
        <v>Hold</v>
      </c>
    </row>
    <row r="1390" spans="1:8" ht="13.5" x14ac:dyDescent="0.25">
      <c r="A1390" s="3">
        <f>TITRES_STAT!B1393</f>
        <v>44729</v>
      </c>
      <c r="B1390" s="5">
        <f>TITRES_STAT!D1393</f>
        <v>2.2000000000000002</v>
      </c>
      <c r="C1390" s="2">
        <f t="shared" si="126"/>
        <v>2.2233510756528223</v>
      </c>
      <c r="D1390" s="2">
        <f t="shared" si="128"/>
        <v>2.2218002143186295</v>
      </c>
      <c r="E1390" s="2">
        <f t="shared" si="127"/>
        <v>1.550861334192799E-3</v>
      </c>
      <c r="F1390" s="2">
        <f t="shared" si="131"/>
        <v>6.5034085707491611E-3</v>
      </c>
      <c r="G1390" s="2">
        <f t="shared" si="129"/>
        <v>-4.952547236556362E-3</v>
      </c>
      <c r="H1390" s="2" t="str">
        <f t="shared" si="130"/>
        <v>Hold</v>
      </c>
    </row>
    <row r="1391" spans="1:8" ht="13.5" x14ac:dyDescent="0.25">
      <c r="A1391" s="3">
        <f>TITRES_STAT!B1394</f>
        <v>44732</v>
      </c>
      <c r="B1391" s="5">
        <f>TITRES_STAT!D1394</f>
        <v>2.2000000000000002</v>
      </c>
      <c r="C1391" s="2">
        <f t="shared" si="126"/>
        <v>2.2212970640139265</v>
      </c>
      <c r="D1391" s="2">
        <f t="shared" si="128"/>
        <v>2.2201853836283605</v>
      </c>
      <c r="E1391" s="2">
        <f t="shared" si="127"/>
        <v>1.1116803855659718E-3</v>
      </c>
      <c r="F1391" s="2">
        <f t="shared" si="131"/>
        <v>5.4250629337125236E-3</v>
      </c>
      <c r="G1391" s="2">
        <f t="shared" si="129"/>
        <v>-4.3133825481465517E-3</v>
      </c>
      <c r="H1391" s="2" t="str">
        <f t="shared" si="130"/>
        <v>Hold</v>
      </c>
    </row>
    <row r="1392" spans="1:8" ht="13.5" x14ac:dyDescent="0.25">
      <c r="A1392" s="3">
        <f>TITRES_STAT!B1395</f>
        <v>44733</v>
      </c>
      <c r="B1392" s="5">
        <f>TITRES_STAT!D1395</f>
        <v>2.1800000000000002</v>
      </c>
      <c r="C1392" s="2">
        <f t="shared" si="126"/>
        <v>2.21955905416563</v>
      </c>
      <c r="D1392" s="2">
        <f t="shared" si="128"/>
        <v>2.2172086885447784</v>
      </c>
      <c r="E1392" s="2">
        <f t="shared" si="127"/>
        <v>2.3503656208516688E-3</v>
      </c>
      <c r="F1392" s="2">
        <f t="shared" si="131"/>
        <v>4.8101234711403528E-3</v>
      </c>
      <c r="G1392" s="2">
        <f t="shared" si="129"/>
        <v>-2.459757850288684E-3</v>
      </c>
      <c r="H1392" s="2" t="str">
        <f t="shared" si="130"/>
        <v>Hold</v>
      </c>
    </row>
    <row r="1393" spans="1:8" ht="13.5" x14ac:dyDescent="0.25">
      <c r="A1393" s="3">
        <f>TITRES_STAT!B1396</f>
        <v>44734</v>
      </c>
      <c r="B1393" s="5">
        <f>TITRES_STAT!D1396</f>
        <v>2.1800000000000002</v>
      </c>
      <c r="C1393" s="2">
        <f t="shared" si="126"/>
        <v>2.2180884304478408</v>
      </c>
      <c r="D1393" s="2">
        <f t="shared" si="128"/>
        <v>2.2144524893933135</v>
      </c>
      <c r="E1393" s="2">
        <f t="shared" si="127"/>
        <v>3.6359410545272475E-3</v>
      </c>
      <c r="F1393" s="2">
        <f t="shared" si="131"/>
        <v>4.5752869878177317E-3</v>
      </c>
      <c r="G1393" s="2">
        <f t="shared" si="129"/>
        <v>-9.3934593329048424E-4</v>
      </c>
      <c r="H1393" s="2" t="str">
        <f t="shared" si="130"/>
        <v>Hold</v>
      </c>
    </row>
    <row r="1394" spans="1:8" ht="13.5" x14ac:dyDescent="0.25">
      <c r="A1394" s="3">
        <f>TITRES_STAT!B1397</f>
        <v>44735</v>
      </c>
      <c r="B1394" s="5">
        <f>TITRES_STAT!D1397</f>
        <v>2.1800000000000002</v>
      </c>
      <c r="C1394" s="2">
        <f t="shared" si="126"/>
        <v>2.2137671334558653</v>
      </c>
      <c r="D1394" s="2">
        <f t="shared" si="128"/>
        <v>2.2119004531419573</v>
      </c>
      <c r="E1394" s="2">
        <f t="shared" si="127"/>
        <v>1.8666803139080201E-3</v>
      </c>
      <c r="F1394" s="2">
        <f t="shared" si="131"/>
        <v>4.0335656530357897E-3</v>
      </c>
      <c r="G1394" s="2">
        <f t="shared" si="129"/>
        <v>-2.1668853391277696E-3</v>
      </c>
      <c r="H1394" s="2" t="str">
        <f t="shared" si="130"/>
        <v>Hold</v>
      </c>
    </row>
    <row r="1395" spans="1:8" ht="13.5" x14ac:dyDescent="0.25">
      <c r="A1395" s="3">
        <f>TITRES_STAT!B1398</f>
        <v>44736</v>
      </c>
      <c r="B1395" s="5">
        <f>TITRES_STAT!D1398</f>
        <v>2.1800000000000002</v>
      </c>
      <c r="C1395" s="2">
        <f t="shared" si="126"/>
        <v>2.2101106513857323</v>
      </c>
      <c r="D1395" s="2">
        <f t="shared" si="128"/>
        <v>2.2095374566129236</v>
      </c>
      <c r="E1395" s="2">
        <f t="shared" si="127"/>
        <v>5.7319477280870501E-4</v>
      </c>
      <c r="F1395" s="2">
        <f t="shared" si="131"/>
        <v>3.3414914769903732E-3</v>
      </c>
      <c r="G1395" s="2">
        <f t="shared" si="129"/>
        <v>-2.7682967041816682E-3</v>
      </c>
      <c r="H1395" s="2" t="str">
        <f t="shared" si="130"/>
        <v>Hold</v>
      </c>
    </row>
    <row r="1396" spans="1:8" ht="13.5" x14ac:dyDescent="0.25">
      <c r="A1396" s="3">
        <f>TITRES_STAT!B1399</f>
        <v>44739</v>
      </c>
      <c r="B1396" s="5">
        <f>TITRES_STAT!D1399</f>
        <v>2.1800000000000002</v>
      </c>
      <c r="C1396" s="2">
        <f t="shared" si="126"/>
        <v>2.2070167050186966</v>
      </c>
      <c r="D1396" s="2">
        <f t="shared" si="128"/>
        <v>2.2073494968638183</v>
      </c>
      <c r="E1396" s="2">
        <f t="shared" si="127"/>
        <v>-3.327918451216938E-4</v>
      </c>
      <c r="F1396" s="2">
        <f t="shared" si="131"/>
        <v>2.60663481256796E-3</v>
      </c>
      <c r="G1396" s="2">
        <f t="shared" si="129"/>
        <v>-2.9394266576896538E-3</v>
      </c>
      <c r="H1396" s="2" t="str">
        <f t="shared" si="130"/>
        <v>Hold</v>
      </c>
    </row>
    <row r="1397" spans="1:8" ht="13.5" x14ac:dyDescent="0.25">
      <c r="A1397" s="3">
        <f>TITRES_STAT!B1400</f>
        <v>44740</v>
      </c>
      <c r="B1397" s="5">
        <f>TITRES_STAT!D1400</f>
        <v>2.1800000000000002</v>
      </c>
      <c r="C1397" s="2">
        <f t="shared" si="126"/>
        <v>2.2043987504004359</v>
      </c>
      <c r="D1397" s="2">
        <f t="shared" si="128"/>
        <v>2.2053236082072392</v>
      </c>
      <c r="E1397" s="2">
        <f t="shared" si="127"/>
        <v>-9.2485780680329199E-4</v>
      </c>
      <c r="F1397" s="2">
        <f t="shared" si="131"/>
        <v>1.9003362886937099E-3</v>
      </c>
      <c r="G1397" s="2">
        <f t="shared" si="129"/>
        <v>-2.8251940954970019E-3</v>
      </c>
      <c r="H1397" s="2" t="str">
        <f t="shared" si="130"/>
        <v>Hold</v>
      </c>
    </row>
    <row r="1398" spans="1:8" ht="13.5" x14ac:dyDescent="0.25">
      <c r="A1398" s="3">
        <f>TITRES_STAT!B1401</f>
        <v>44741</v>
      </c>
      <c r="B1398" s="5">
        <f>TITRES_STAT!D1401</f>
        <v>2.1800000000000002</v>
      </c>
      <c r="C1398" s="2">
        <f t="shared" si="126"/>
        <v>2.202183558031138</v>
      </c>
      <c r="D1398" s="2">
        <f t="shared" si="128"/>
        <v>2.2034477853770733</v>
      </c>
      <c r="E1398" s="2">
        <f t="shared" si="127"/>
        <v>-1.2642273459353426E-3</v>
      </c>
      <c r="F1398" s="2">
        <f t="shared" si="131"/>
        <v>1.2674235617678995E-3</v>
      </c>
      <c r="G1398" s="2">
        <f t="shared" si="129"/>
        <v>-2.5316509077032423E-3</v>
      </c>
      <c r="H1398" s="2" t="str">
        <f t="shared" si="130"/>
        <v>Hold</v>
      </c>
    </row>
    <row r="1399" spans="1:8" ht="13.5" x14ac:dyDescent="0.25">
      <c r="A1399" s="3">
        <f>TITRES_STAT!B1402</f>
        <v>44742</v>
      </c>
      <c r="B1399" s="5">
        <f>TITRES_STAT!D1402</f>
        <v>2.1800000000000002</v>
      </c>
      <c r="C1399" s="2">
        <f t="shared" si="126"/>
        <v>2.2003091644878858</v>
      </c>
      <c r="D1399" s="2">
        <f t="shared" si="128"/>
        <v>2.2017109123861789</v>
      </c>
      <c r="E1399" s="2">
        <f t="shared" si="127"/>
        <v>-1.4017478982930598E-3</v>
      </c>
      <c r="F1399" s="2">
        <f t="shared" si="131"/>
        <v>7.3358926975570777E-4</v>
      </c>
      <c r="G1399" s="2">
        <f t="shared" si="129"/>
        <v>-2.1353371680487678E-3</v>
      </c>
      <c r="H1399" s="2" t="str">
        <f t="shared" si="130"/>
        <v>Hold</v>
      </c>
    </row>
    <row r="1400" spans="1:8" ht="13.5" x14ac:dyDescent="0.25">
      <c r="A1400" s="3">
        <f>TITRES_STAT!B1403</f>
        <v>44743</v>
      </c>
      <c r="B1400" s="5">
        <f>TITRES_STAT!D1403</f>
        <v>2.1800000000000002</v>
      </c>
      <c r="C1400" s="2">
        <f t="shared" si="126"/>
        <v>2.2002616007205189</v>
      </c>
      <c r="D1400" s="2">
        <f t="shared" si="128"/>
        <v>2.2001026966538695</v>
      </c>
      <c r="E1400" s="2">
        <f t="shared" si="127"/>
        <v>1.5890406664942347E-4</v>
      </c>
      <c r="F1400" s="2">
        <f t="shared" si="131"/>
        <v>6.1865222913445091E-4</v>
      </c>
      <c r="G1400" s="2">
        <f t="shared" si="129"/>
        <v>-4.5974816248502744E-4</v>
      </c>
      <c r="H1400" s="2" t="str">
        <f t="shared" si="130"/>
        <v>Hold</v>
      </c>
    </row>
    <row r="1401" spans="1:8" ht="13.5" x14ac:dyDescent="0.25">
      <c r="A1401" s="3">
        <f>TITRES_STAT!B1404</f>
        <v>44746</v>
      </c>
      <c r="B1401" s="5">
        <f>TITRES_STAT!D1404</f>
        <v>2.1800000000000002</v>
      </c>
      <c r="C1401" s="2">
        <f t="shared" si="126"/>
        <v>2.2002213544558238</v>
      </c>
      <c r="D1401" s="2">
        <f t="shared" si="128"/>
        <v>2.1986136080128422</v>
      </c>
      <c r="E1401" s="2">
        <f t="shared" si="127"/>
        <v>1.6077464429815613E-3</v>
      </c>
      <c r="F1401" s="2">
        <f t="shared" si="131"/>
        <v>8.1647107190387308E-4</v>
      </c>
      <c r="G1401" s="2">
        <f t="shared" si="129"/>
        <v>7.9127537107768825E-4</v>
      </c>
      <c r="H1401" s="2" t="str">
        <f t="shared" si="130"/>
        <v>Sell</v>
      </c>
    </row>
    <row r="1402" spans="1:8" ht="13.5" x14ac:dyDescent="0.25">
      <c r="A1402" s="3">
        <f>TITRES_STAT!B1405</f>
        <v>44747</v>
      </c>
      <c r="B1402" s="5">
        <f>TITRES_STAT!D1405</f>
        <v>2.1800000000000002</v>
      </c>
      <c r="C1402" s="2">
        <f t="shared" si="126"/>
        <v>2.1971103768472355</v>
      </c>
      <c r="D1402" s="2">
        <f t="shared" si="128"/>
        <v>2.1972348222341131</v>
      </c>
      <c r="E1402" s="2">
        <f t="shared" si="127"/>
        <v>-1.2444538687761408E-4</v>
      </c>
      <c r="F1402" s="2">
        <f t="shared" si="131"/>
        <v>6.2828778014757572E-4</v>
      </c>
      <c r="G1402" s="2">
        <f t="shared" si="129"/>
        <v>-7.527331670251898E-4</v>
      </c>
      <c r="H1402" s="2" t="str">
        <f t="shared" si="130"/>
        <v>Hold</v>
      </c>
    </row>
    <row r="1403" spans="1:8" ht="13.5" x14ac:dyDescent="0.25">
      <c r="A1403" s="3">
        <f>TITRES_STAT!B1406</f>
        <v>44748</v>
      </c>
      <c r="B1403" s="5">
        <f>TITRES_STAT!D1406</f>
        <v>2.1800000000000002</v>
      </c>
      <c r="C1403" s="2">
        <f t="shared" si="126"/>
        <v>2.1944780111784303</v>
      </c>
      <c r="D1403" s="2">
        <f t="shared" si="128"/>
        <v>2.1959581687352903</v>
      </c>
      <c r="E1403" s="2">
        <f t="shared" si="127"/>
        <v>-1.480157556859929E-3</v>
      </c>
      <c r="F1403" s="2">
        <f t="shared" si="131"/>
        <v>2.0659871274607478E-4</v>
      </c>
      <c r="G1403" s="2">
        <f t="shared" si="129"/>
        <v>-1.6867562696060037E-3</v>
      </c>
      <c r="H1403" s="2" t="str">
        <f t="shared" si="130"/>
        <v>Hold</v>
      </c>
    </row>
    <row r="1404" spans="1:8" ht="13.5" x14ac:dyDescent="0.25">
      <c r="A1404" s="3">
        <f>TITRES_STAT!B1407</f>
        <v>44749</v>
      </c>
      <c r="B1404" s="5">
        <f>TITRES_STAT!D1407</f>
        <v>2.1800000000000002</v>
      </c>
      <c r="C1404" s="2">
        <f t="shared" si="126"/>
        <v>2.1922506248432874</v>
      </c>
      <c r="D1404" s="2">
        <f t="shared" si="128"/>
        <v>2.1947760821623059</v>
      </c>
      <c r="E1404" s="2">
        <f t="shared" si="127"/>
        <v>-2.5254573190185425E-3</v>
      </c>
      <c r="F1404" s="2">
        <f t="shared" si="131"/>
        <v>-3.3981249360684864E-4</v>
      </c>
      <c r="G1404" s="2">
        <f t="shared" si="129"/>
        <v>-2.1856448254116939E-3</v>
      </c>
      <c r="H1404" s="2" t="str">
        <f t="shared" si="130"/>
        <v>Hold</v>
      </c>
    </row>
    <row r="1405" spans="1:8" ht="13.5" x14ac:dyDescent="0.25">
      <c r="A1405" s="3">
        <f>TITRES_STAT!B1408</f>
        <v>44750</v>
      </c>
      <c r="B1405" s="5">
        <f>TITRES_STAT!D1408</f>
        <v>2.1800000000000002</v>
      </c>
      <c r="C1405" s="2">
        <f t="shared" si="126"/>
        <v>2.1903659133289355</v>
      </c>
      <c r="D1405" s="2">
        <f t="shared" si="128"/>
        <v>2.1936815575576909</v>
      </c>
      <c r="E1405" s="2">
        <f t="shared" si="127"/>
        <v>-3.31564422875541E-3</v>
      </c>
      <c r="F1405" s="2">
        <f t="shared" si="131"/>
        <v>-9.3497884063656095E-4</v>
      </c>
      <c r="G1405" s="2">
        <f t="shared" si="129"/>
        <v>-2.3806653881188493E-3</v>
      </c>
      <c r="H1405" s="2" t="str">
        <f t="shared" si="130"/>
        <v>Hold</v>
      </c>
    </row>
    <row r="1406" spans="1:8" ht="13.5" x14ac:dyDescent="0.25">
      <c r="A1406" s="3">
        <f>TITRES_STAT!B1409</f>
        <v>44753</v>
      </c>
      <c r="B1406" s="5">
        <f>TITRES_STAT!D1409</f>
        <v>2.1800000000000002</v>
      </c>
      <c r="C1406" s="2">
        <f t="shared" si="126"/>
        <v>2.1887711574321762</v>
      </c>
      <c r="D1406" s="2">
        <f t="shared" si="128"/>
        <v>2.192668108849714</v>
      </c>
      <c r="E1406" s="2">
        <f t="shared" si="127"/>
        <v>-3.896951417537764E-3</v>
      </c>
      <c r="F1406" s="2">
        <f t="shared" si="131"/>
        <v>-1.5273733560168018E-3</v>
      </c>
      <c r="G1406" s="2">
        <f t="shared" si="129"/>
        <v>-2.3695780615209622E-3</v>
      </c>
      <c r="H1406" s="2" t="str">
        <f t="shared" si="130"/>
        <v>Hold</v>
      </c>
    </row>
    <row r="1407" spans="1:8" ht="13.5" x14ac:dyDescent="0.25">
      <c r="A1407" s="3">
        <f>TITRES_STAT!B1410</f>
        <v>44754</v>
      </c>
      <c r="B1407" s="5">
        <f>TITRES_STAT!D1410</f>
        <v>2.1800000000000002</v>
      </c>
      <c r="C1407" s="2">
        <f t="shared" si="126"/>
        <v>2.1874217485964569</v>
      </c>
      <c r="D1407" s="2">
        <f t="shared" si="128"/>
        <v>2.1917297304164021</v>
      </c>
      <c r="E1407" s="2">
        <f t="shared" si="127"/>
        <v>-4.3079818199451836E-3</v>
      </c>
      <c r="F1407" s="2">
        <f t="shared" si="131"/>
        <v>-2.0834950488024784E-3</v>
      </c>
      <c r="G1407" s="2">
        <f t="shared" si="129"/>
        <v>-2.2244867711427052E-3</v>
      </c>
      <c r="H1407" s="2" t="str">
        <f t="shared" si="130"/>
        <v>Hold</v>
      </c>
    </row>
    <row r="1408" spans="1:8" ht="13.5" x14ac:dyDescent="0.25">
      <c r="A1408" s="3">
        <f>TITRES_STAT!B1411</f>
        <v>44755</v>
      </c>
      <c r="B1408" s="5">
        <f>TITRES_STAT!D1411</f>
        <v>2.1800000000000002</v>
      </c>
      <c r="C1408" s="2">
        <f t="shared" si="126"/>
        <v>2.1862799411200791</v>
      </c>
      <c r="D1408" s="2">
        <f t="shared" si="128"/>
        <v>2.1908608614966685</v>
      </c>
      <c r="E1408" s="2">
        <f t="shared" si="127"/>
        <v>-4.5809203765894146E-3</v>
      </c>
      <c r="F1408" s="2">
        <f t="shared" si="131"/>
        <v>-2.5829801143598657E-3</v>
      </c>
      <c r="G1408" s="2">
        <f t="shared" si="129"/>
        <v>-1.997940262229549E-3</v>
      </c>
      <c r="H1408" s="2" t="str">
        <f t="shared" si="130"/>
        <v>Hold</v>
      </c>
    </row>
    <row r="1409" spans="1:8" ht="13.5" x14ac:dyDescent="0.25">
      <c r="A1409" s="3">
        <f>TITRES_STAT!B1412</f>
        <v>44756</v>
      </c>
      <c r="B1409" s="5">
        <f>TITRES_STAT!D1412</f>
        <v>2.1800000000000002</v>
      </c>
      <c r="C1409" s="2">
        <f t="shared" si="126"/>
        <v>2.1853137963323745</v>
      </c>
      <c r="D1409" s="2">
        <f t="shared" si="128"/>
        <v>2.1900563532376562</v>
      </c>
      <c r="E1409" s="2">
        <f t="shared" si="127"/>
        <v>-4.7425569052816918E-3</v>
      </c>
      <c r="F1409" s="2">
        <f t="shared" si="131"/>
        <v>-3.0148954725442308E-3</v>
      </c>
      <c r="G1409" s="2">
        <f t="shared" si="129"/>
        <v>-1.727661432737461E-3</v>
      </c>
      <c r="H1409" s="2" t="str">
        <f t="shared" si="130"/>
        <v>Hold</v>
      </c>
    </row>
    <row r="1410" spans="1:8" ht="13.5" x14ac:dyDescent="0.25">
      <c r="A1410" s="3">
        <f>TITRES_STAT!B1413</f>
        <v>44757</v>
      </c>
      <c r="B1410" s="5">
        <f>TITRES_STAT!D1413</f>
        <v>2.1800000000000002</v>
      </c>
      <c r="C1410" s="2">
        <f t="shared" si="126"/>
        <v>2.1844962892043172</v>
      </c>
      <c r="D1410" s="2">
        <f t="shared" si="128"/>
        <v>2.1893114381830152</v>
      </c>
      <c r="E1410" s="2">
        <f t="shared" si="127"/>
        <v>-4.8151489786980584E-3</v>
      </c>
      <c r="F1410" s="2">
        <f t="shared" si="131"/>
        <v>-3.3749461737749963E-3</v>
      </c>
      <c r="G1410" s="2">
        <f t="shared" si="129"/>
        <v>-1.440202804923062E-3</v>
      </c>
      <c r="H1410" s="2" t="str">
        <f t="shared" si="130"/>
        <v>Hold</v>
      </c>
    </row>
    <row r="1411" spans="1:8" ht="13.5" x14ac:dyDescent="0.25">
      <c r="A1411" s="3">
        <f>TITRES_STAT!B1414</f>
        <v>44760</v>
      </c>
      <c r="B1411" s="5">
        <f>TITRES_STAT!D1414</f>
        <v>2.1800000000000002</v>
      </c>
      <c r="C1411" s="2">
        <f t="shared" si="126"/>
        <v>2.1838045524036529</v>
      </c>
      <c r="D1411" s="2">
        <f t="shared" si="128"/>
        <v>2.1886217020213103</v>
      </c>
      <c r="E1411" s="2">
        <f t="shared" si="127"/>
        <v>-4.8171496176574458E-3</v>
      </c>
      <c r="F1411" s="2">
        <f t="shared" si="131"/>
        <v>-3.6633868625514862E-3</v>
      </c>
      <c r="G1411" s="2">
        <f t="shared" si="129"/>
        <v>-1.1537627551059595E-3</v>
      </c>
      <c r="H1411" s="2" t="str">
        <f t="shared" si="130"/>
        <v>Hold</v>
      </c>
    </row>
    <row r="1412" spans="1:8" ht="13.5" x14ac:dyDescent="0.25">
      <c r="A1412" s="3">
        <f>TITRES_STAT!B1415</f>
        <v>44761</v>
      </c>
      <c r="B1412" s="5">
        <f>TITRES_STAT!D1415</f>
        <v>2.1800000000000002</v>
      </c>
      <c r="C1412" s="2">
        <f t="shared" si="126"/>
        <v>2.1832192366492449</v>
      </c>
      <c r="D1412" s="2">
        <f t="shared" si="128"/>
        <v>2.1879830574271395</v>
      </c>
      <c r="E1412" s="2">
        <f t="shared" si="127"/>
        <v>-4.7638207778946118E-3</v>
      </c>
      <c r="F1412" s="2">
        <f t="shared" si="131"/>
        <v>-3.8834736456201113E-3</v>
      </c>
      <c r="G1412" s="2">
        <f t="shared" si="129"/>
        <v>-8.8034713227450045E-4</v>
      </c>
      <c r="H1412" s="2" t="str">
        <f t="shared" si="130"/>
        <v>Hold</v>
      </c>
    </row>
    <row r="1413" spans="1:8" ht="13.5" x14ac:dyDescent="0.25">
      <c r="A1413" s="3">
        <f>TITRES_STAT!B1416</f>
        <v>44762</v>
      </c>
      <c r="B1413" s="5">
        <f>TITRES_STAT!D1416</f>
        <v>2.1800000000000002</v>
      </c>
      <c r="C1413" s="2">
        <f t="shared" si="126"/>
        <v>2.1827239694724381</v>
      </c>
      <c r="D1413" s="2">
        <f t="shared" si="128"/>
        <v>2.187391719839944</v>
      </c>
      <c r="E1413" s="2">
        <f t="shared" si="127"/>
        <v>-4.6677503675058851E-3</v>
      </c>
      <c r="F1413" s="2">
        <f t="shared" si="131"/>
        <v>-4.0403289899972666E-3</v>
      </c>
      <c r="G1413" s="2">
        <f t="shared" si="129"/>
        <v>-6.2742137750861852E-4</v>
      </c>
      <c r="H1413" s="2" t="str">
        <f t="shared" si="130"/>
        <v>Hold</v>
      </c>
    </row>
    <row r="1414" spans="1:8" ht="13.5" x14ac:dyDescent="0.25">
      <c r="A1414" s="3">
        <f>TITRES_STAT!B1417</f>
        <v>44763</v>
      </c>
      <c r="B1414" s="5">
        <f>TITRES_STAT!D1417</f>
        <v>2.1800000000000002</v>
      </c>
      <c r="C1414" s="2">
        <f t="shared" si="126"/>
        <v>2.1823048972459094</v>
      </c>
      <c r="D1414" s="2">
        <f t="shared" si="128"/>
        <v>2.1868441850369851</v>
      </c>
      <c r="E1414" s="2">
        <f t="shared" si="127"/>
        <v>-4.5392877910757079E-3</v>
      </c>
      <c r="F1414" s="2">
        <f t="shared" si="131"/>
        <v>-4.1401207502129549E-3</v>
      </c>
      <c r="G1414" s="2">
        <f t="shared" si="129"/>
        <v>-3.9916704086275304E-4</v>
      </c>
      <c r="H1414" s="2" t="str">
        <f t="shared" si="130"/>
        <v>Hold</v>
      </c>
    </row>
    <row r="1415" spans="1:8" ht="13.5" x14ac:dyDescent="0.25">
      <c r="A1415" s="3">
        <f>TITRES_STAT!B1418</f>
        <v>44764</v>
      </c>
      <c r="B1415" s="5">
        <f>TITRES_STAT!D1418</f>
        <v>2.1800000000000002</v>
      </c>
      <c r="C1415" s="2">
        <f t="shared" si="126"/>
        <v>2.1819502976696157</v>
      </c>
      <c r="D1415" s="2">
        <f t="shared" si="128"/>
        <v>2.1863372083675787</v>
      </c>
      <c r="E1415" s="2">
        <f t="shared" si="127"/>
        <v>-4.3869106979630423E-3</v>
      </c>
      <c r="F1415" s="2">
        <f t="shared" si="131"/>
        <v>-4.1894787397629722E-3</v>
      </c>
      <c r="G1415" s="2">
        <f t="shared" si="129"/>
        <v>-1.9743195820007015E-4</v>
      </c>
      <c r="H1415" s="2" t="str">
        <f t="shared" si="130"/>
        <v>Hold</v>
      </c>
    </row>
    <row r="1416" spans="1:8" ht="13.5" x14ac:dyDescent="0.25">
      <c r="A1416" s="3">
        <f>TITRES_STAT!B1419</f>
        <v>44768</v>
      </c>
      <c r="B1416" s="5">
        <f>TITRES_STAT!D1419</f>
        <v>2.1800000000000002</v>
      </c>
      <c r="C1416" s="2">
        <f t="shared" si="126"/>
        <v>2.1816502518742902</v>
      </c>
      <c r="D1416" s="2">
        <f t="shared" si="128"/>
        <v>2.1858677855255357</v>
      </c>
      <c r="E1416" s="2">
        <f t="shared" si="127"/>
        <v>-4.217533651245553E-3</v>
      </c>
      <c r="F1416" s="2">
        <f t="shared" si="131"/>
        <v>-4.1950897220594885E-3</v>
      </c>
      <c r="G1416" s="2">
        <f t="shared" si="129"/>
        <v>-2.2443929186064492E-5</v>
      </c>
      <c r="H1416" s="2" t="str">
        <f t="shared" si="130"/>
        <v>Hold</v>
      </c>
    </row>
    <row r="1417" spans="1:8" ht="13.5" x14ac:dyDescent="0.25">
      <c r="A1417" s="3">
        <f>TITRES_STAT!B1420</f>
        <v>44769</v>
      </c>
      <c r="B1417" s="5">
        <f>TITRES_STAT!D1420</f>
        <v>2.09</v>
      </c>
      <c r="C1417" s="2">
        <f t="shared" si="126"/>
        <v>2.1813963669705534</v>
      </c>
      <c r="D1417" s="2">
        <f t="shared" si="128"/>
        <v>2.1787664680791998</v>
      </c>
      <c r="E1417" s="2">
        <f t="shared" si="127"/>
        <v>2.6298988913535659E-3</v>
      </c>
      <c r="F1417" s="2">
        <f t="shared" si="131"/>
        <v>-2.8300919993768776E-3</v>
      </c>
      <c r="G1417" s="2">
        <f t="shared" si="129"/>
        <v>5.4599908907304439E-3</v>
      </c>
      <c r="H1417" s="2" t="str">
        <f t="shared" si="130"/>
        <v>Sell</v>
      </c>
    </row>
    <row r="1418" spans="1:8" ht="13.5" x14ac:dyDescent="0.25">
      <c r="A1418" s="3">
        <f>TITRES_STAT!B1421</f>
        <v>44770</v>
      </c>
      <c r="B1418" s="5">
        <f>TITRES_STAT!D1421</f>
        <v>2.08</v>
      </c>
      <c r="C1418" s="2">
        <f t="shared" si="126"/>
        <v>2.181181541282776</v>
      </c>
      <c r="D1418" s="2">
        <f t="shared" si="128"/>
        <v>2.1714504334066667</v>
      </c>
      <c r="E1418" s="2">
        <f t="shared" si="127"/>
        <v>9.7311078761093128E-3</v>
      </c>
      <c r="F1418" s="2">
        <f t="shared" si="131"/>
        <v>-3.1785202427963926E-4</v>
      </c>
      <c r="G1418" s="2">
        <f t="shared" si="129"/>
        <v>1.0048959900388952E-2</v>
      </c>
      <c r="H1418" s="2" t="str">
        <f t="shared" si="130"/>
        <v>Sell</v>
      </c>
    </row>
    <row r="1419" spans="1:8" ht="13.5" x14ac:dyDescent="0.25">
      <c r="A1419" s="3">
        <f>TITRES_STAT!B1422</f>
        <v>44771</v>
      </c>
      <c r="B1419" s="5">
        <f>TITRES_STAT!D1422</f>
        <v>2.08</v>
      </c>
      <c r="C1419" s="2">
        <f t="shared" si="126"/>
        <v>2.1809997657008107</v>
      </c>
      <c r="D1419" s="2">
        <f t="shared" si="128"/>
        <v>2.1646763272283951</v>
      </c>
      <c r="E1419" s="2">
        <f t="shared" si="127"/>
        <v>1.6323438472415575E-2</v>
      </c>
      <c r="F1419" s="2">
        <f t="shared" si="131"/>
        <v>3.0104060750594038E-3</v>
      </c>
      <c r="G1419" s="2">
        <f t="shared" si="129"/>
        <v>1.3313032397356171E-2</v>
      </c>
      <c r="H1419" s="2" t="str">
        <f t="shared" si="130"/>
        <v>Sell</v>
      </c>
    </row>
    <row r="1420" spans="1:8" ht="13.5" x14ac:dyDescent="0.25">
      <c r="A1420" s="3">
        <f>TITRES_STAT!B1423</f>
        <v>44774</v>
      </c>
      <c r="B1420" s="5">
        <f>TITRES_STAT!D1423</f>
        <v>2.08</v>
      </c>
      <c r="C1420" s="2">
        <f t="shared" si="126"/>
        <v>2.1808459555929938</v>
      </c>
      <c r="D1420" s="2">
        <f t="shared" si="128"/>
        <v>2.1584040066929582</v>
      </c>
      <c r="E1420" s="2">
        <f t="shared" si="127"/>
        <v>2.2441948900035591E-2</v>
      </c>
      <c r="F1420" s="2">
        <f t="shared" si="131"/>
        <v>6.8967146400546412E-3</v>
      </c>
      <c r="G1420" s="2">
        <f t="shared" si="129"/>
        <v>1.554523425998095E-2</v>
      </c>
      <c r="H1420" s="2" t="str">
        <f t="shared" si="130"/>
        <v>Sell</v>
      </c>
    </row>
    <row r="1421" spans="1:8" ht="13.5" x14ac:dyDescent="0.25">
      <c r="A1421" s="3">
        <f>TITRES_STAT!B1424</f>
        <v>44775</v>
      </c>
      <c r="B1421" s="5">
        <f>TITRES_STAT!D1424</f>
        <v>2.08</v>
      </c>
      <c r="C1421" s="2">
        <f t="shared" si="126"/>
        <v>2.1807158085786873</v>
      </c>
      <c r="D1421" s="2">
        <f t="shared" si="128"/>
        <v>2.15259630249348</v>
      </c>
      <c r="E1421" s="2">
        <f t="shared" si="127"/>
        <v>2.8119506085207302E-2</v>
      </c>
      <c r="F1421" s="2">
        <f t="shared" si="131"/>
        <v>1.1141272929085174E-2</v>
      </c>
      <c r="G1421" s="2">
        <f t="shared" si="129"/>
        <v>1.6978233156122128E-2</v>
      </c>
      <c r="H1421" s="2" t="str">
        <f t="shared" si="130"/>
        <v>Sell</v>
      </c>
    </row>
    <row r="1422" spans="1:8" ht="13.5" x14ac:dyDescent="0.25">
      <c r="A1422" s="3">
        <f>TITRES_STAT!B1425</f>
        <v>44776</v>
      </c>
      <c r="B1422" s="5">
        <f>TITRES_STAT!D1425</f>
        <v>2.08</v>
      </c>
      <c r="C1422" s="2">
        <f t="shared" si="126"/>
        <v>2.1806056841819661</v>
      </c>
      <c r="D1422" s="2">
        <f t="shared" si="128"/>
        <v>2.1472187986050741</v>
      </c>
      <c r="E1422" s="2">
        <f t="shared" si="127"/>
        <v>3.3386885576891956E-2</v>
      </c>
      <c r="F1422" s="2">
        <f t="shared" si="131"/>
        <v>1.559039545864653E-2</v>
      </c>
      <c r="G1422" s="2">
        <f t="shared" si="129"/>
        <v>1.7796490118245425E-2</v>
      </c>
      <c r="H1422" s="2" t="str">
        <f t="shared" si="130"/>
        <v>Sell</v>
      </c>
    </row>
    <row r="1423" spans="1:8" ht="13.5" x14ac:dyDescent="0.25">
      <c r="A1423" s="3">
        <f>TITRES_STAT!B1426</f>
        <v>44777</v>
      </c>
      <c r="B1423" s="5">
        <f>TITRES_STAT!D1426</f>
        <v>2.08</v>
      </c>
      <c r="C1423" s="2">
        <f t="shared" ref="C1423:C1486" si="132">$C$4*B1413+C1422*(1-$C$4)</f>
        <v>2.1805125020001253</v>
      </c>
      <c r="D1423" s="2">
        <f t="shared" si="128"/>
        <v>2.1422396283380318</v>
      </c>
      <c r="E1423" s="2">
        <f t="shared" si="127"/>
        <v>3.8272873662093421E-2</v>
      </c>
      <c r="F1423" s="2">
        <f t="shared" si="131"/>
        <v>2.0126891099335908E-2</v>
      </c>
      <c r="G1423" s="2">
        <f t="shared" si="129"/>
        <v>1.8145982562757512E-2</v>
      </c>
      <c r="H1423" s="2" t="str">
        <f t="shared" si="130"/>
        <v>Sell</v>
      </c>
    </row>
    <row r="1424" spans="1:8" ht="13.5" x14ac:dyDescent="0.25">
      <c r="A1424" s="3">
        <f>TITRES_STAT!B1427</f>
        <v>44778</v>
      </c>
      <c r="B1424" s="5">
        <f>TITRES_STAT!D1427</f>
        <v>2.08</v>
      </c>
      <c r="C1424" s="2">
        <f t="shared" si="132"/>
        <v>2.1804336555385677</v>
      </c>
      <c r="D1424" s="2">
        <f t="shared" si="128"/>
        <v>2.1376292854981775</v>
      </c>
      <c r="E1424" s="2">
        <f t="shared" si="127"/>
        <v>4.2804370040390172E-2</v>
      </c>
      <c r="F1424" s="2">
        <f t="shared" si="131"/>
        <v>2.4662386887546763E-2</v>
      </c>
      <c r="G1424" s="2">
        <f t="shared" si="129"/>
        <v>1.8141983152843408E-2</v>
      </c>
      <c r="H1424" s="2" t="str">
        <f t="shared" si="130"/>
        <v>Sell</v>
      </c>
    </row>
    <row r="1425" spans="1:8" ht="13.5" x14ac:dyDescent="0.25">
      <c r="A1425" s="3">
        <f>TITRES_STAT!B1428</f>
        <v>44781</v>
      </c>
      <c r="B1425" s="5">
        <f>TITRES_STAT!D1428</f>
        <v>2.08</v>
      </c>
      <c r="C1425" s="2">
        <f t="shared" si="132"/>
        <v>2.180366939301865</v>
      </c>
      <c r="D1425" s="2">
        <f t="shared" si="128"/>
        <v>2.1333604495353495</v>
      </c>
      <c r="E1425" s="2">
        <f t="shared" si="127"/>
        <v>4.7006489766515447E-2</v>
      </c>
      <c r="F1425" s="2">
        <f t="shared" si="131"/>
        <v>2.9131207463340504E-2</v>
      </c>
      <c r="G1425" s="2">
        <f t="shared" si="129"/>
        <v>1.7875282303174943E-2</v>
      </c>
      <c r="H1425" s="2" t="str">
        <f t="shared" si="130"/>
        <v>Sell</v>
      </c>
    </row>
    <row r="1426" spans="1:8" ht="13.5" x14ac:dyDescent="0.25">
      <c r="A1426" s="3">
        <f>TITRES_STAT!B1429</f>
        <v>44782</v>
      </c>
      <c r="B1426" s="5">
        <f>TITRES_STAT!D1429</f>
        <v>1.99</v>
      </c>
      <c r="C1426" s="2">
        <f t="shared" si="132"/>
        <v>2.1803104871015782</v>
      </c>
      <c r="D1426" s="2">
        <f t="shared" si="128"/>
        <v>2.1227411569771752</v>
      </c>
      <c r="E1426" s="2">
        <f t="shared" si="127"/>
        <v>5.7569330124402907E-2</v>
      </c>
      <c r="F1426" s="2">
        <f t="shared" si="131"/>
        <v>3.4818831995552982E-2</v>
      </c>
      <c r="G1426" s="2">
        <f t="shared" si="129"/>
        <v>2.2750498128849925E-2</v>
      </c>
      <c r="H1426" s="2" t="str">
        <f t="shared" si="130"/>
        <v>Sell</v>
      </c>
    </row>
    <row r="1427" spans="1:8" ht="13.5" x14ac:dyDescent="0.25">
      <c r="A1427" s="3">
        <f>TITRES_STAT!B1430</f>
        <v>44783</v>
      </c>
      <c r="B1427" s="5">
        <f>TITRES_STAT!D1430</f>
        <v>1.91</v>
      </c>
      <c r="C1427" s="2">
        <f t="shared" si="132"/>
        <v>2.166416566009028</v>
      </c>
      <c r="D1427" s="2">
        <f t="shared" si="128"/>
        <v>2.1069825527566439</v>
      </c>
      <c r="E1427" s="2">
        <f t="shared" si="127"/>
        <v>5.9434013252384066E-2</v>
      </c>
      <c r="F1427" s="2">
        <f t="shared" si="131"/>
        <v>3.97418682469192E-2</v>
      </c>
      <c r="G1427" s="2">
        <f t="shared" si="129"/>
        <v>1.9692145005464866E-2</v>
      </c>
      <c r="H1427" s="2" t="str">
        <f t="shared" si="130"/>
        <v>Sell</v>
      </c>
    </row>
    <row r="1428" spans="1:8" ht="13.5" x14ac:dyDescent="0.25">
      <c r="A1428" s="3">
        <f>TITRES_STAT!B1431</f>
        <v>44784</v>
      </c>
      <c r="B1428" s="5">
        <f>TITRES_STAT!D1431</f>
        <v>1.83</v>
      </c>
      <c r="C1428" s="2">
        <f t="shared" si="132"/>
        <v>2.1531217096999469</v>
      </c>
      <c r="D1428" s="2">
        <f t="shared" si="128"/>
        <v>2.0864653266265223</v>
      </c>
      <c r="E1428" s="2">
        <f t="shared" si="127"/>
        <v>6.6656383073424585E-2</v>
      </c>
      <c r="F1428" s="2">
        <f t="shared" si="131"/>
        <v>4.5124771212220277E-2</v>
      </c>
      <c r="G1428" s="2">
        <f t="shared" si="129"/>
        <v>2.1531611861204308E-2</v>
      </c>
      <c r="H1428" s="2" t="str">
        <f t="shared" si="130"/>
        <v>Sell</v>
      </c>
    </row>
    <row r="1429" spans="1:8" ht="13.5" x14ac:dyDescent="0.25">
      <c r="A1429" s="3">
        <f>TITRES_STAT!B1432</f>
        <v>44785</v>
      </c>
      <c r="B1429" s="5">
        <f>TITRES_STAT!D1432</f>
        <v>1.83</v>
      </c>
      <c r="C1429" s="2">
        <f t="shared" si="132"/>
        <v>2.141872215899955</v>
      </c>
      <c r="D1429" s="2">
        <f t="shared" si="128"/>
        <v>2.0674678950245577</v>
      </c>
      <c r="E1429" s="2">
        <f t="shared" si="127"/>
        <v>7.4404320875397278E-2</v>
      </c>
      <c r="F1429" s="2">
        <f t="shared" si="131"/>
        <v>5.0980681144855683E-2</v>
      </c>
      <c r="G1429" s="2">
        <f t="shared" si="129"/>
        <v>2.3423639730541596E-2</v>
      </c>
      <c r="H1429" s="2" t="str">
        <f t="shared" si="130"/>
        <v>Sell</v>
      </c>
    </row>
    <row r="1430" spans="1:8" ht="13.5" x14ac:dyDescent="0.25">
      <c r="A1430" s="3">
        <f>TITRES_STAT!B1433</f>
        <v>44788</v>
      </c>
      <c r="B1430" s="5">
        <f>TITRES_STAT!D1433</f>
        <v>1.9</v>
      </c>
      <c r="C1430" s="2">
        <f t="shared" si="132"/>
        <v>2.1323534134538082</v>
      </c>
      <c r="D1430" s="2">
        <f t="shared" si="128"/>
        <v>2.0550628657634795</v>
      </c>
      <c r="E1430" s="2">
        <f t="shared" si="127"/>
        <v>7.7290547690328726E-2</v>
      </c>
      <c r="F1430" s="2">
        <f t="shared" si="131"/>
        <v>5.6242654453950297E-2</v>
      </c>
      <c r="G1430" s="2">
        <f t="shared" si="129"/>
        <v>2.1047893236378429E-2</v>
      </c>
      <c r="H1430" s="2" t="str">
        <f t="shared" si="130"/>
        <v>Sell</v>
      </c>
    </row>
    <row r="1431" spans="1:8" ht="13.5" x14ac:dyDescent="0.25">
      <c r="A1431" s="3">
        <f>TITRES_STAT!B1434</f>
        <v>44789</v>
      </c>
      <c r="B1431" s="5">
        <f>TITRES_STAT!D1434</f>
        <v>1.98</v>
      </c>
      <c r="C1431" s="2">
        <f t="shared" si="132"/>
        <v>2.1242990421532224</v>
      </c>
      <c r="D1431" s="2">
        <f t="shared" si="128"/>
        <v>2.0495026534847032</v>
      </c>
      <c r="E1431" s="2">
        <f t="shared" si="127"/>
        <v>7.4796388668519231E-2</v>
      </c>
      <c r="F1431" s="2">
        <f t="shared" si="131"/>
        <v>5.9953401296864085E-2</v>
      </c>
      <c r="G1431" s="2">
        <f t="shared" si="129"/>
        <v>1.4842987371655146E-2</v>
      </c>
      <c r="H1431" s="2" t="str">
        <f t="shared" si="130"/>
        <v>Sell</v>
      </c>
    </row>
    <row r="1432" spans="1:8" ht="13.5" x14ac:dyDescent="0.25">
      <c r="A1432" s="3">
        <f>TITRES_STAT!B1435</f>
        <v>44790</v>
      </c>
      <c r="B1432" s="5">
        <f>TITRES_STAT!D1435</f>
        <v>1.98</v>
      </c>
      <c r="C1432" s="2">
        <f t="shared" si="132"/>
        <v>2.1174838048988804</v>
      </c>
      <c r="D1432" s="2">
        <f t="shared" si="128"/>
        <v>2.0443543087821325</v>
      </c>
      <c r="E1432" s="2">
        <f t="shared" si="127"/>
        <v>7.3129496116747905E-2</v>
      </c>
      <c r="F1432" s="2">
        <f t="shared" si="131"/>
        <v>6.258862026084086E-2</v>
      </c>
      <c r="G1432" s="2">
        <f t="shared" si="129"/>
        <v>1.0540875855907045E-2</v>
      </c>
      <c r="H1432" s="2" t="str">
        <f t="shared" si="130"/>
        <v>Sell</v>
      </c>
    </row>
    <row r="1433" spans="1:8" ht="13.5" x14ac:dyDescent="0.25">
      <c r="A1433" s="3">
        <f>TITRES_STAT!B1436</f>
        <v>44791</v>
      </c>
      <c r="B1433" s="5">
        <f>TITRES_STAT!D1436</f>
        <v>1.98</v>
      </c>
      <c r="C1433" s="2">
        <f t="shared" si="132"/>
        <v>2.1117170656836679</v>
      </c>
      <c r="D1433" s="2">
        <f t="shared" si="128"/>
        <v>2.039587322946419</v>
      </c>
      <c r="E1433" s="2">
        <f t="shared" si="127"/>
        <v>7.2129742737248925E-2</v>
      </c>
      <c r="F1433" s="2">
        <f t="shared" si="131"/>
        <v>6.4496844756122482E-2</v>
      </c>
      <c r="G1433" s="2">
        <f t="shared" si="129"/>
        <v>7.6328979811264436E-3</v>
      </c>
      <c r="H1433" s="2" t="str">
        <f t="shared" si="130"/>
        <v>Sell</v>
      </c>
    </row>
    <row r="1434" spans="1:8" ht="13.5" x14ac:dyDescent="0.25">
      <c r="A1434" s="3">
        <f>TITRES_STAT!B1437</f>
        <v>44792</v>
      </c>
      <c r="B1434" s="5">
        <f>TITRES_STAT!D1437</f>
        <v>1.98</v>
      </c>
      <c r="C1434" s="2">
        <f t="shared" si="132"/>
        <v>2.1068375171169498</v>
      </c>
      <c r="D1434" s="2">
        <f t="shared" si="128"/>
        <v>2.03517344717261</v>
      </c>
      <c r="E1434" s="2">
        <f t="shared" si="127"/>
        <v>7.1664069944339825E-2</v>
      </c>
      <c r="F1434" s="2">
        <f t="shared" si="131"/>
        <v>6.5930289793765945E-2</v>
      </c>
      <c r="G1434" s="2">
        <f t="shared" si="129"/>
        <v>5.7337801505738806E-3</v>
      </c>
      <c r="H1434" s="2" t="str">
        <f t="shared" si="130"/>
        <v>Sell</v>
      </c>
    </row>
    <row r="1435" spans="1:8" ht="13.5" x14ac:dyDescent="0.25">
      <c r="A1435" s="3">
        <f>TITRES_STAT!B1438</f>
        <v>44795</v>
      </c>
      <c r="B1435" s="5">
        <f>TITRES_STAT!D1438</f>
        <v>1.98</v>
      </c>
      <c r="C1435" s="2">
        <f t="shared" si="132"/>
        <v>2.1027086683297265</v>
      </c>
      <c r="D1435" s="2">
        <f t="shared" si="128"/>
        <v>2.0310865251598238</v>
      </c>
      <c r="E1435" s="2">
        <f t="shared" si="127"/>
        <v>7.1622143169902674E-2</v>
      </c>
      <c r="F1435" s="2">
        <f t="shared" si="131"/>
        <v>6.7068660468993291E-2</v>
      </c>
      <c r="G1435" s="2">
        <f t="shared" si="129"/>
        <v>4.5534827009093837E-3</v>
      </c>
      <c r="H1435" s="2" t="str">
        <f t="shared" si="130"/>
        <v>Sell</v>
      </c>
    </row>
    <row r="1436" spans="1:8" ht="13.5" x14ac:dyDescent="0.25">
      <c r="A1436" s="3">
        <f>TITRES_STAT!B1439</f>
        <v>44796</v>
      </c>
      <c r="B1436" s="5">
        <f>TITRES_STAT!D1439</f>
        <v>1.98</v>
      </c>
      <c r="C1436" s="2">
        <f t="shared" si="132"/>
        <v>2.0853688732020763</v>
      </c>
      <c r="D1436" s="2">
        <f t="shared" si="128"/>
        <v>2.0273023381109478</v>
      </c>
      <c r="E1436" s="2">
        <f t="shared" ref="E1436:E1499" si="133">C1436-D1436</f>
        <v>5.8066535091128468E-2</v>
      </c>
      <c r="F1436" s="2">
        <f t="shared" si="131"/>
        <v>6.5268235393420332E-2</v>
      </c>
      <c r="G1436" s="2">
        <f t="shared" si="129"/>
        <v>-7.2017003022918635E-3</v>
      </c>
      <c r="H1436" s="2" t="str">
        <f t="shared" si="130"/>
        <v>Hold</v>
      </c>
    </row>
    <row r="1437" spans="1:8" ht="13.5" x14ac:dyDescent="0.25">
      <c r="A1437" s="3">
        <f>TITRES_STAT!B1440</f>
        <v>44797</v>
      </c>
      <c r="B1437" s="5">
        <f>TITRES_STAT!D1440</f>
        <v>1.98</v>
      </c>
      <c r="C1437" s="2">
        <f t="shared" si="132"/>
        <v>2.058389046555603</v>
      </c>
      <c r="D1437" s="2">
        <f t="shared" ref="D1437:D1500" si="134">$D$4*B1437+(1-$D$4)*D1436</f>
        <v>2.0237984612138407</v>
      </c>
      <c r="E1437" s="2">
        <f t="shared" si="133"/>
        <v>3.4590585341762292E-2</v>
      </c>
      <c r="F1437" s="2">
        <f t="shared" si="131"/>
        <v>5.9132705383088728E-2</v>
      </c>
      <c r="G1437" s="2">
        <f t="shared" si="129"/>
        <v>-2.4542120041326436E-2</v>
      </c>
      <c r="H1437" s="2" t="str">
        <f t="shared" si="130"/>
        <v>Hold</v>
      </c>
    </row>
    <row r="1438" spans="1:8" ht="13.5" x14ac:dyDescent="0.25">
      <c r="A1438" s="3">
        <f>TITRES_STAT!B1441</f>
        <v>44798</v>
      </c>
      <c r="B1438" s="5">
        <f>TITRES_STAT!D1441</f>
        <v>1.98</v>
      </c>
      <c r="C1438" s="2">
        <f t="shared" si="132"/>
        <v>2.0232522701624331</v>
      </c>
      <c r="D1438" s="2">
        <f t="shared" si="134"/>
        <v>2.0205541307535562</v>
      </c>
      <c r="E1438" s="2">
        <f t="shared" si="133"/>
        <v>2.6981394088769761E-3</v>
      </c>
      <c r="F1438" s="2">
        <f t="shared" si="131"/>
        <v>4.7845792188246382E-2</v>
      </c>
      <c r="G1438" s="2">
        <f t="shared" si="129"/>
        <v>-4.5147652779369406E-2</v>
      </c>
      <c r="H1438" s="2" t="str">
        <f t="shared" si="130"/>
        <v>Hold</v>
      </c>
    </row>
    <row r="1439" spans="1:8" ht="13.5" x14ac:dyDescent="0.25">
      <c r="A1439" s="3">
        <f>TITRES_STAT!B1442</f>
        <v>44799</v>
      </c>
      <c r="B1439" s="5">
        <f>TITRES_STAT!D1442</f>
        <v>1.98</v>
      </c>
      <c r="C1439" s="2">
        <f t="shared" si="132"/>
        <v>1.9935211516759048</v>
      </c>
      <c r="D1439" s="2">
        <f t="shared" si="134"/>
        <v>2.0175501210681075</v>
      </c>
      <c r="E1439" s="2">
        <f t="shared" si="133"/>
        <v>-2.402896939220267E-2</v>
      </c>
      <c r="F1439" s="2">
        <f t="shared" si="131"/>
        <v>3.3470839872156571E-2</v>
      </c>
      <c r="G1439" s="2">
        <f t="shared" si="129"/>
        <v>-5.7499809264359242E-2</v>
      </c>
      <c r="H1439" s="2" t="str">
        <f t="shared" si="130"/>
        <v>Hold</v>
      </c>
    </row>
    <row r="1440" spans="1:8" ht="13.5" x14ac:dyDescent="0.25">
      <c r="A1440" s="3">
        <f>TITRES_STAT!B1443</f>
        <v>44802</v>
      </c>
      <c r="B1440" s="5">
        <f>TITRES_STAT!D1443</f>
        <v>1.98</v>
      </c>
      <c r="C1440" s="2">
        <f t="shared" si="132"/>
        <v>1.9791332821873042</v>
      </c>
      <c r="D1440" s="2">
        <f t="shared" si="134"/>
        <v>2.0147686306186179</v>
      </c>
      <c r="E1440" s="2">
        <f t="shared" si="133"/>
        <v>-3.5635348431313663E-2</v>
      </c>
      <c r="F1440" s="2">
        <f t="shared" si="131"/>
        <v>1.9649602211462523E-2</v>
      </c>
      <c r="G1440" s="2">
        <f t="shared" si="129"/>
        <v>-5.5284950642776186E-2</v>
      </c>
      <c r="H1440" s="2" t="str">
        <f t="shared" si="130"/>
        <v>Hold</v>
      </c>
    </row>
    <row r="1441" spans="1:8" ht="13.5" x14ac:dyDescent="0.25">
      <c r="A1441" s="3">
        <f>TITRES_STAT!B1444</f>
        <v>44803</v>
      </c>
      <c r="B1441" s="5">
        <f>TITRES_STAT!D1444</f>
        <v>1.98</v>
      </c>
      <c r="C1441" s="2">
        <f t="shared" si="132"/>
        <v>1.9792666233892575</v>
      </c>
      <c r="D1441" s="2">
        <f t="shared" si="134"/>
        <v>2.0121931764987204</v>
      </c>
      <c r="E1441" s="2">
        <f t="shared" si="133"/>
        <v>-3.2926553109462908E-2</v>
      </c>
      <c r="F1441" s="2">
        <f t="shared" si="131"/>
        <v>9.1343711472774355E-3</v>
      </c>
      <c r="G1441" s="2">
        <f t="shared" si="129"/>
        <v>-4.2060924256740344E-2</v>
      </c>
      <c r="H1441" s="2" t="str">
        <f t="shared" si="130"/>
        <v>Hold</v>
      </c>
    </row>
    <row r="1442" spans="1:8" ht="13.5" x14ac:dyDescent="0.25">
      <c r="A1442" s="3">
        <f>TITRES_STAT!B1445</f>
        <v>44804</v>
      </c>
      <c r="B1442" s="5">
        <f>TITRES_STAT!D1445</f>
        <v>1.98</v>
      </c>
      <c r="C1442" s="2">
        <f t="shared" si="132"/>
        <v>1.979379450560141</v>
      </c>
      <c r="D1442" s="2">
        <f t="shared" si="134"/>
        <v>2.0098084967580743</v>
      </c>
      <c r="E1442" s="2">
        <f t="shared" si="133"/>
        <v>-3.0429046197933296E-2</v>
      </c>
      <c r="F1442" s="2">
        <f t="shared" si="131"/>
        <v>1.2216876782352891E-3</v>
      </c>
      <c r="G1442" s="2">
        <f t="shared" si="129"/>
        <v>-3.1650733876168582E-2</v>
      </c>
      <c r="H1442" s="2" t="str">
        <f t="shared" si="130"/>
        <v>Hold</v>
      </c>
    </row>
    <row r="1443" spans="1:8" ht="13.5" x14ac:dyDescent="0.25">
      <c r="A1443" s="3">
        <f>TITRES_STAT!B1446</f>
        <v>44805</v>
      </c>
      <c r="B1443" s="5">
        <f>TITRES_STAT!D1446</f>
        <v>1.98</v>
      </c>
      <c r="C1443" s="2">
        <f t="shared" si="132"/>
        <v>1.9794749197047348</v>
      </c>
      <c r="D1443" s="2">
        <f t="shared" si="134"/>
        <v>2.0076004599611799</v>
      </c>
      <c r="E1443" s="2">
        <f t="shared" si="133"/>
        <v>-2.8125540256445092E-2</v>
      </c>
      <c r="F1443" s="2">
        <f t="shared" si="131"/>
        <v>-4.6477579087007871E-3</v>
      </c>
      <c r="G1443" s="2">
        <f t="shared" si="129"/>
        <v>-2.3477782347744305E-2</v>
      </c>
      <c r="H1443" s="2" t="str">
        <f t="shared" si="130"/>
        <v>Hold</v>
      </c>
    </row>
    <row r="1444" spans="1:8" ht="13.5" x14ac:dyDescent="0.25">
      <c r="A1444" s="3">
        <f>TITRES_STAT!B1447</f>
        <v>44806</v>
      </c>
      <c r="B1444" s="5">
        <f>TITRES_STAT!D1447</f>
        <v>1.98</v>
      </c>
      <c r="C1444" s="2">
        <f t="shared" si="132"/>
        <v>1.9795557012886218</v>
      </c>
      <c r="D1444" s="2">
        <f t="shared" si="134"/>
        <v>2.005555981445537</v>
      </c>
      <c r="E1444" s="2">
        <f t="shared" si="133"/>
        <v>-2.6000280156915245E-2</v>
      </c>
      <c r="F1444" s="2">
        <f t="shared" si="131"/>
        <v>-8.9182623583436791E-3</v>
      </c>
      <c r="G1444" s="2">
        <f t="shared" ref="G1444:G1507" si="135">E1444-F1444</f>
        <v>-1.7082017798571568E-2</v>
      </c>
      <c r="H1444" s="2" t="str">
        <f t="shared" ref="H1444:H1507" si="136">IF(G1444&lt;0,"Hold","Sell")</f>
        <v>Hold</v>
      </c>
    </row>
    <row r="1445" spans="1:8" ht="13.5" x14ac:dyDescent="0.25">
      <c r="A1445" s="3">
        <f>TITRES_STAT!B1448</f>
        <v>44809</v>
      </c>
      <c r="B1445" s="5">
        <f>TITRES_STAT!D1448</f>
        <v>1.98</v>
      </c>
      <c r="C1445" s="2">
        <f t="shared" si="132"/>
        <v>1.9796240549365263</v>
      </c>
      <c r="D1445" s="2">
        <f t="shared" si="134"/>
        <v>2.0036629457829047</v>
      </c>
      <c r="E1445" s="2">
        <f t="shared" si="133"/>
        <v>-2.4038890846378447E-2</v>
      </c>
      <c r="F1445" s="2">
        <f t="shared" ref="F1445:F1508" si="137">(E1445*(2/(10)))+((1-(2/10))*F1444)</f>
        <v>-1.1942388055950633E-2</v>
      </c>
      <c r="G1445" s="2">
        <f t="shared" si="135"/>
        <v>-1.2096502790427814E-2</v>
      </c>
      <c r="H1445" s="2" t="str">
        <f t="shared" si="136"/>
        <v>Hold</v>
      </c>
    </row>
    <row r="1446" spans="1:8" ht="13.5" x14ac:dyDescent="0.25">
      <c r="A1446" s="3">
        <f>TITRES_STAT!B1449</f>
        <v>44810</v>
      </c>
      <c r="B1446" s="5">
        <f>TITRES_STAT!D1449</f>
        <v>1.98</v>
      </c>
      <c r="C1446" s="2">
        <f t="shared" si="132"/>
        <v>1.9796818926385993</v>
      </c>
      <c r="D1446" s="2">
        <f t="shared" si="134"/>
        <v>2.001910134984171</v>
      </c>
      <c r="E1446" s="2">
        <f t="shared" si="133"/>
        <v>-2.2228242345571747E-2</v>
      </c>
      <c r="F1446" s="2">
        <f t="shared" si="137"/>
        <v>-1.3999558913874856E-2</v>
      </c>
      <c r="G1446" s="2">
        <f t="shared" si="135"/>
        <v>-8.2286834316968906E-3</v>
      </c>
      <c r="H1446" s="2" t="str">
        <f t="shared" si="136"/>
        <v>Hold</v>
      </c>
    </row>
    <row r="1447" spans="1:8" ht="13.5" x14ac:dyDescent="0.25">
      <c r="A1447" s="3">
        <f>TITRES_STAT!B1450</f>
        <v>44811</v>
      </c>
      <c r="B1447" s="5">
        <f>TITRES_STAT!D1450</f>
        <v>1.98</v>
      </c>
      <c r="C1447" s="2">
        <f t="shared" si="132"/>
        <v>1.979730832232661</v>
      </c>
      <c r="D1447" s="2">
        <f t="shared" si="134"/>
        <v>2.0002871620223805</v>
      </c>
      <c r="E1447" s="2">
        <f t="shared" si="133"/>
        <v>-2.0556329789719552E-2</v>
      </c>
      <c r="F1447" s="2">
        <f t="shared" si="137"/>
        <v>-1.5310913089043796E-2</v>
      </c>
      <c r="G1447" s="2">
        <f t="shared" si="135"/>
        <v>-5.2454167006757563E-3</v>
      </c>
      <c r="H1447" s="2" t="str">
        <f t="shared" si="136"/>
        <v>Hold</v>
      </c>
    </row>
    <row r="1448" spans="1:8" ht="13.5" x14ac:dyDescent="0.25">
      <c r="A1448" s="3">
        <f>TITRES_STAT!B1451</f>
        <v>44812</v>
      </c>
      <c r="B1448" s="5">
        <f>TITRES_STAT!D1451</f>
        <v>1.98</v>
      </c>
      <c r="C1448" s="2">
        <f t="shared" si="132"/>
        <v>1.9797722426584055</v>
      </c>
      <c r="D1448" s="2">
        <f t="shared" si="134"/>
        <v>1.998784409279982</v>
      </c>
      <c r="E1448" s="2">
        <f t="shared" si="133"/>
        <v>-1.9012166621576565E-2</v>
      </c>
      <c r="F1448" s="2">
        <f t="shared" si="137"/>
        <v>-1.6051163795550348E-2</v>
      </c>
      <c r="G1448" s="2">
        <f t="shared" si="135"/>
        <v>-2.9610028260262169E-3</v>
      </c>
      <c r="H1448" s="2" t="str">
        <f t="shared" si="136"/>
        <v>Hold</v>
      </c>
    </row>
    <row r="1449" spans="1:8" ht="13.5" x14ac:dyDescent="0.25">
      <c r="A1449" s="3">
        <f>TITRES_STAT!B1452</f>
        <v>44813</v>
      </c>
      <c r="B1449" s="5">
        <f>TITRES_STAT!D1452</f>
        <v>1.98</v>
      </c>
      <c r="C1449" s="2">
        <f t="shared" si="132"/>
        <v>1.9798072822494199</v>
      </c>
      <c r="D1449" s="2">
        <f t="shared" si="134"/>
        <v>1.997392971555539</v>
      </c>
      <c r="E1449" s="2">
        <f t="shared" si="133"/>
        <v>-1.7585689306119034E-2</v>
      </c>
      <c r="F1449" s="2">
        <f t="shared" si="137"/>
        <v>-1.6358068897664085E-2</v>
      </c>
      <c r="G1449" s="2">
        <f t="shared" si="135"/>
        <v>-1.2276204084549491E-3</v>
      </c>
      <c r="H1449" s="2" t="str">
        <f t="shared" si="136"/>
        <v>Hold</v>
      </c>
    </row>
    <row r="1450" spans="1:8" ht="13.5" x14ac:dyDescent="0.25">
      <c r="A1450" s="3">
        <f>TITRES_STAT!B1453</f>
        <v>44816</v>
      </c>
      <c r="B1450" s="5">
        <f>TITRES_STAT!D1453</f>
        <v>1.9</v>
      </c>
      <c r="C1450" s="2">
        <f t="shared" si="132"/>
        <v>1.9798369311341246</v>
      </c>
      <c r="D1450" s="2">
        <f t="shared" si="134"/>
        <v>1.9901786773662398</v>
      </c>
      <c r="E1450" s="2">
        <f t="shared" si="133"/>
        <v>-1.0341746232115145E-2</v>
      </c>
      <c r="F1450" s="2">
        <f t="shared" si="137"/>
        <v>-1.5154804364554297E-2</v>
      </c>
      <c r="G1450" s="2">
        <f t="shared" si="135"/>
        <v>4.8130581324391519E-3</v>
      </c>
      <c r="H1450" s="2" t="str">
        <f t="shared" si="136"/>
        <v>Sell</v>
      </c>
    </row>
    <row r="1451" spans="1:8" ht="13.5" x14ac:dyDescent="0.25">
      <c r="A1451" s="3">
        <f>TITRES_STAT!B1454</f>
        <v>44817</v>
      </c>
      <c r="B1451" s="5">
        <f>TITRES_STAT!D1454</f>
        <v>1.82</v>
      </c>
      <c r="C1451" s="2">
        <f t="shared" si="132"/>
        <v>1.9798620186519518</v>
      </c>
      <c r="D1451" s="2">
        <f t="shared" si="134"/>
        <v>1.9775728494131848</v>
      </c>
      <c r="E1451" s="2">
        <f t="shared" si="133"/>
        <v>2.289169238766986E-3</v>
      </c>
      <c r="F1451" s="2">
        <f t="shared" si="137"/>
        <v>-1.1666009643890042E-2</v>
      </c>
      <c r="G1451" s="2">
        <f t="shared" si="135"/>
        <v>1.3955178882657028E-2</v>
      </c>
      <c r="H1451" s="2" t="str">
        <f t="shared" si="136"/>
        <v>Sell</v>
      </c>
    </row>
    <row r="1452" spans="1:8" ht="13.5" x14ac:dyDescent="0.25">
      <c r="A1452" s="3">
        <f>TITRES_STAT!B1455</f>
        <v>44818</v>
      </c>
      <c r="B1452" s="5">
        <f>TITRES_STAT!D1455</f>
        <v>1.79</v>
      </c>
      <c r="C1452" s="2">
        <f t="shared" si="132"/>
        <v>1.9798832465516516</v>
      </c>
      <c r="D1452" s="2">
        <f t="shared" si="134"/>
        <v>1.9636785642714674</v>
      </c>
      <c r="E1452" s="2">
        <f t="shared" si="133"/>
        <v>1.6204682280184235E-2</v>
      </c>
      <c r="F1452" s="2">
        <f t="shared" si="137"/>
        <v>-6.0918712590751871E-3</v>
      </c>
      <c r="G1452" s="2">
        <f t="shared" si="135"/>
        <v>2.2296553539259422E-2</v>
      </c>
      <c r="H1452" s="2" t="str">
        <f t="shared" si="136"/>
        <v>Sell</v>
      </c>
    </row>
    <row r="1453" spans="1:8" ht="13.5" x14ac:dyDescent="0.25">
      <c r="A1453" s="3">
        <f>TITRES_STAT!B1456</f>
        <v>44819</v>
      </c>
      <c r="B1453" s="5">
        <f>TITRES_STAT!D1456</f>
        <v>1.79</v>
      </c>
      <c r="C1453" s="2">
        <f t="shared" si="132"/>
        <v>1.9799012086206282</v>
      </c>
      <c r="D1453" s="2">
        <f t="shared" si="134"/>
        <v>1.9508134854365438</v>
      </c>
      <c r="E1453" s="2">
        <f t="shared" si="133"/>
        <v>2.908772318408448E-2</v>
      </c>
      <c r="F1453" s="2">
        <f t="shared" si="137"/>
        <v>9.4404762955674609E-4</v>
      </c>
      <c r="G1453" s="2">
        <f t="shared" si="135"/>
        <v>2.8143675554527733E-2</v>
      </c>
      <c r="H1453" s="2" t="str">
        <f t="shared" si="136"/>
        <v>Sell</v>
      </c>
    </row>
    <row r="1454" spans="1:8" ht="13.5" x14ac:dyDescent="0.25">
      <c r="A1454" s="3">
        <f>TITRES_STAT!B1457</f>
        <v>44820</v>
      </c>
      <c r="B1454" s="5">
        <f>TITRES_STAT!D1457</f>
        <v>1.79</v>
      </c>
      <c r="C1454" s="2">
        <f t="shared" si="132"/>
        <v>1.9799164072943776</v>
      </c>
      <c r="D1454" s="2">
        <f t="shared" si="134"/>
        <v>1.9389013754042073</v>
      </c>
      <c r="E1454" s="2">
        <f t="shared" si="133"/>
        <v>4.1015031890170306E-2</v>
      </c>
      <c r="F1454" s="2">
        <f t="shared" si="137"/>
        <v>8.9582444816794574E-3</v>
      </c>
      <c r="G1454" s="2">
        <f t="shared" si="135"/>
        <v>3.2056787408490849E-2</v>
      </c>
      <c r="H1454" s="2" t="str">
        <f t="shared" si="136"/>
        <v>Sell</v>
      </c>
    </row>
    <row r="1455" spans="1:8" ht="13.5" x14ac:dyDescent="0.25">
      <c r="A1455" s="3">
        <f>TITRES_STAT!B1458</f>
        <v>44823</v>
      </c>
      <c r="B1455" s="5">
        <f>TITRES_STAT!D1458</f>
        <v>1.79</v>
      </c>
      <c r="C1455" s="2">
        <f t="shared" si="132"/>
        <v>1.9799292677106273</v>
      </c>
      <c r="D1455" s="2">
        <f t="shared" si="134"/>
        <v>1.9278716438927845</v>
      </c>
      <c r="E1455" s="2">
        <f t="shared" si="133"/>
        <v>5.2057623817842735E-2</v>
      </c>
      <c r="F1455" s="2">
        <f t="shared" si="137"/>
        <v>1.7578120348912114E-2</v>
      </c>
      <c r="G1455" s="2">
        <f t="shared" si="135"/>
        <v>3.4479503468930625E-2</v>
      </c>
      <c r="H1455" s="2" t="str">
        <f t="shared" si="136"/>
        <v>Sell</v>
      </c>
    </row>
    <row r="1456" spans="1:8" ht="13.5" x14ac:dyDescent="0.25">
      <c r="A1456" s="3">
        <f>TITRES_STAT!B1459</f>
        <v>44824</v>
      </c>
      <c r="B1456" s="5">
        <f>TITRES_STAT!D1459</f>
        <v>1.79</v>
      </c>
      <c r="C1456" s="2">
        <f t="shared" si="132"/>
        <v>1.9799401496012998</v>
      </c>
      <c r="D1456" s="2">
        <f t="shared" si="134"/>
        <v>1.9176589295303561</v>
      </c>
      <c r="E1456" s="2">
        <f t="shared" si="133"/>
        <v>6.2281220070943721E-2</v>
      </c>
      <c r="F1456" s="2">
        <f t="shared" si="137"/>
        <v>2.6518740293318438E-2</v>
      </c>
      <c r="G1456" s="2">
        <f t="shared" si="135"/>
        <v>3.5762479777625283E-2</v>
      </c>
      <c r="H1456" s="2" t="str">
        <f t="shared" si="136"/>
        <v>Sell</v>
      </c>
    </row>
    <row r="1457" spans="1:8" ht="13.5" x14ac:dyDescent="0.25">
      <c r="A1457" s="3">
        <f>TITRES_STAT!B1460</f>
        <v>44825</v>
      </c>
      <c r="B1457" s="5">
        <f>TITRES_STAT!D1460</f>
        <v>1.87</v>
      </c>
      <c r="C1457" s="2">
        <f t="shared" si="132"/>
        <v>1.979949357354946</v>
      </c>
      <c r="D1457" s="2">
        <f t="shared" si="134"/>
        <v>1.9141286384540335</v>
      </c>
      <c r="E1457" s="2">
        <f t="shared" si="133"/>
        <v>6.5820718900912567E-2</v>
      </c>
      <c r="F1457" s="2">
        <f t="shared" si="137"/>
        <v>3.4379136014837268E-2</v>
      </c>
      <c r="G1457" s="2">
        <f t="shared" si="135"/>
        <v>3.1441582886075299E-2</v>
      </c>
      <c r="H1457" s="2" t="str">
        <f t="shared" si="136"/>
        <v>Sell</v>
      </c>
    </row>
    <row r="1458" spans="1:8" ht="13.5" x14ac:dyDescent="0.25">
      <c r="A1458" s="3">
        <f>TITRES_STAT!B1461</f>
        <v>44826</v>
      </c>
      <c r="B1458" s="5">
        <f>TITRES_STAT!D1461</f>
        <v>1.87</v>
      </c>
      <c r="C1458" s="2">
        <f t="shared" si="132"/>
        <v>1.979957148531108</v>
      </c>
      <c r="D1458" s="2">
        <f t="shared" si="134"/>
        <v>1.9108598504204013</v>
      </c>
      <c r="E1458" s="2">
        <f t="shared" si="133"/>
        <v>6.9097298110706751E-2</v>
      </c>
      <c r="F1458" s="2">
        <f t="shared" si="137"/>
        <v>4.132276843401117E-2</v>
      </c>
      <c r="G1458" s="2">
        <f t="shared" si="135"/>
        <v>2.7774529676695581E-2</v>
      </c>
      <c r="H1458" s="2" t="str">
        <f t="shared" si="136"/>
        <v>Sell</v>
      </c>
    </row>
    <row r="1459" spans="1:8" ht="13.5" x14ac:dyDescent="0.25">
      <c r="A1459" s="3">
        <f>TITRES_STAT!B1462</f>
        <v>44827</v>
      </c>
      <c r="B1459" s="5">
        <f>TITRES_STAT!D1462</f>
        <v>1.87</v>
      </c>
      <c r="C1459" s="2">
        <f t="shared" si="132"/>
        <v>1.9799637410647839</v>
      </c>
      <c r="D1459" s="2">
        <f t="shared" si="134"/>
        <v>1.9078331948337048</v>
      </c>
      <c r="E1459" s="2">
        <f t="shared" si="133"/>
        <v>7.2130546231079062E-2</v>
      </c>
      <c r="F1459" s="2">
        <f t="shared" si="137"/>
        <v>4.7484323993424747E-2</v>
      </c>
      <c r="G1459" s="2">
        <f t="shared" si="135"/>
        <v>2.4646222237654315E-2</v>
      </c>
      <c r="H1459" s="2" t="str">
        <f t="shared" si="136"/>
        <v>Sell</v>
      </c>
    </row>
    <row r="1460" spans="1:8" ht="13.5" x14ac:dyDescent="0.25">
      <c r="A1460" s="3">
        <f>TITRES_STAT!B1463</f>
        <v>44830</v>
      </c>
      <c r="B1460" s="5">
        <f>TITRES_STAT!D1463</f>
        <v>1.87</v>
      </c>
      <c r="C1460" s="2">
        <f t="shared" si="132"/>
        <v>1.9676616270548173</v>
      </c>
      <c r="D1460" s="2">
        <f t="shared" si="134"/>
        <v>1.9050307359571341</v>
      </c>
      <c r="E1460" s="2">
        <f t="shared" si="133"/>
        <v>6.2630891097683161E-2</v>
      </c>
      <c r="F1460" s="2">
        <f t="shared" si="137"/>
        <v>5.0513637414276433E-2</v>
      </c>
      <c r="G1460" s="2">
        <f t="shared" si="135"/>
        <v>1.2117253683406728E-2</v>
      </c>
      <c r="H1460" s="2" t="str">
        <f t="shared" si="136"/>
        <v>Sell</v>
      </c>
    </row>
    <row r="1461" spans="1:8" ht="13.5" x14ac:dyDescent="0.25">
      <c r="A1461" s="3">
        <f>TITRES_STAT!B1464</f>
        <v>44831</v>
      </c>
      <c r="B1461" s="5">
        <f>TITRES_STAT!D1464</f>
        <v>1.87</v>
      </c>
      <c r="C1461" s="2">
        <f t="shared" si="132"/>
        <v>1.9449444536617684</v>
      </c>
      <c r="D1461" s="2">
        <f t="shared" si="134"/>
        <v>1.9024358666269761</v>
      </c>
      <c r="E1461" s="2">
        <f t="shared" si="133"/>
        <v>4.2508587034792322E-2</v>
      </c>
      <c r="F1461" s="2">
        <f t="shared" si="137"/>
        <v>4.8912627338379616E-2</v>
      </c>
      <c r="G1461" s="2">
        <f t="shared" si="135"/>
        <v>-6.4040403035872939E-3</v>
      </c>
      <c r="H1461" s="2" t="str">
        <f t="shared" si="136"/>
        <v>Hold</v>
      </c>
    </row>
    <row r="1462" spans="1:8" ht="13.5" x14ac:dyDescent="0.25">
      <c r="A1462" s="3">
        <f>TITRES_STAT!B1465</f>
        <v>44832</v>
      </c>
      <c r="B1462" s="5">
        <f>TITRES_STAT!D1465</f>
        <v>1.87</v>
      </c>
      <c r="C1462" s="2">
        <f t="shared" si="132"/>
        <v>1.9211068454061115</v>
      </c>
      <c r="D1462" s="2">
        <f t="shared" si="134"/>
        <v>1.9000332098397925</v>
      </c>
      <c r="E1462" s="2">
        <f t="shared" si="133"/>
        <v>2.1073635566319027E-2</v>
      </c>
      <c r="F1462" s="2">
        <f t="shared" si="137"/>
        <v>4.33448289839675E-2</v>
      </c>
      <c r="G1462" s="2">
        <f t="shared" si="135"/>
        <v>-2.2271193417648473E-2</v>
      </c>
      <c r="H1462" s="2" t="str">
        <f t="shared" si="136"/>
        <v>Hold</v>
      </c>
    </row>
    <row r="1463" spans="1:8" ht="13.5" x14ac:dyDescent="0.25">
      <c r="A1463" s="3">
        <f>TITRES_STAT!B1466</f>
        <v>44833</v>
      </c>
      <c r="B1463" s="5">
        <f>TITRES_STAT!D1466</f>
        <v>1.87</v>
      </c>
      <c r="C1463" s="2">
        <f t="shared" si="132"/>
        <v>1.9009365614974789</v>
      </c>
      <c r="D1463" s="2">
        <f t="shared" si="134"/>
        <v>1.8978085276294374</v>
      </c>
      <c r="E1463" s="2">
        <f t="shared" si="133"/>
        <v>3.1280338680415021E-3</v>
      </c>
      <c r="F1463" s="2">
        <f t="shared" si="137"/>
        <v>3.5301469960782303E-2</v>
      </c>
      <c r="G1463" s="2">
        <f t="shared" si="135"/>
        <v>-3.2173436092740801E-2</v>
      </c>
      <c r="H1463" s="2" t="str">
        <f t="shared" si="136"/>
        <v>Hold</v>
      </c>
    </row>
    <row r="1464" spans="1:8" ht="13.5" x14ac:dyDescent="0.25">
      <c r="A1464" s="3">
        <f>TITRES_STAT!B1467</f>
        <v>44834</v>
      </c>
      <c r="B1464" s="5">
        <f>TITRES_STAT!D1467</f>
        <v>1.87</v>
      </c>
      <c r="C1464" s="2">
        <f t="shared" si="132"/>
        <v>1.8838693981901744</v>
      </c>
      <c r="D1464" s="2">
        <f t="shared" si="134"/>
        <v>1.8957486366939236</v>
      </c>
      <c r="E1464" s="2">
        <f t="shared" si="133"/>
        <v>-1.1879238503749168E-2</v>
      </c>
      <c r="F1464" s="2">
        <f t="shared" si="137"/>
        <v>2.5865328267876009E-2</v>
      </c>
      <c r="G1464" s="2">
        <f t="shared" si="135"/>
        <v>-3.7744566771625174E-2</v>
      </c>
      <c r="H1464" s="2" t="str">
        <f t="shared" si="136"/>
        <v>Hold</v>
      </c>
    </row>
    <row r="1465" spans="1:8" ht="13.5" x14ac:dyDescent="0.25">
      <c r="A1465" s="3">
        <f>TITRES_STAT!B1468</f>
        <v>44837</v>
      </c>
      <c r="B1465" s="5">
        <f>TITRES_STAT!D1468</f>
        <v>1.86</v>
      </c>
      <c r="C1465" s="2">
        <f t="shared" si="132"/>
        <v>1.869427952314763</v>
      </c>
      <c r="D1465" s="2">
        <f t="shared" si="134"/>
        <v>1.8931005895314108</v>
      </c>
      <c r="E1465" s="2">
        <f t="shared" si="133"/>
        <v>-2.3672637216647807E-2</v>
      </c>
      <c r="F1465" s="2">
        <f t="shared" si="137"/>
        <v>1.5957735170971245E-2</v>
      </c>
      <c r="G1465" s="2">
        <f t="shared" si="135"/>
        <v>-3.9630372387619052E-2</v>
      </c>
      <c r="H1465" s="2" t="str">
        <f t="shared" si="136"/>
        <v>Hold</v>
      </c>
    </row>
    <row r="1466" spans="1:8" ht="13.5" x14ac:dyDescent="0.25">
      <c r="A1466" s="3">
        <f>TITRES_STAT!B1469</f>
        <v>44838</v>
      </c>
      <c r="B1466" s="5">
        <f>TITRES_STAT!D1469</f>
        <v>1.86</v>
      </c>
      <c r="C1466" s="2">
        <f t="shared" si="132"/>
        <v>1.8572082673432608</v>
      </c>
      <c r="D1466" s="2">
        <f t="shared" si="134"/>
        <v>1.8906486940105656</v>
      </c>
      <c r="E1466" s="2">
        <f t="shared" si="133"/>
        <v>-3.3440426667304735E-2</v>
      </c>
      <c r="F1466" s="2">
        <f t="shared" si="137"/>
        <v>6.0781028033160501E-3</v>
      </c>
      <c r="G1466" s="2">
        <f t="shared" si="135"/>
        <v>-3.9518529470620782E-2</v>
      </c>
      <c r="H1466" s="2" t="str">
        <f t="shared" si="136"/>
        <v>Hold</v>
      </c>
    </row>
    <row r="1467" spans="1:8" ht="13.5" x14ac:dyDescent="0.25">
      <c r="A1467" s="3">
        <f>TITRES_STAT!B1470</f>
        <v>44839</v>
      </c>
      <c r="B1467" s="5">
        <f>TITRES_STAT!D1470</f>
        <v>1.94</v>
      </c>
      <c r="C1467" s="2">
        <f t="shared" si="132"/>
        <v>1.8591762262135283</v>
      </c>
      <c r="D1467" s="2">
        <f t="shared" si="134"/>
        <v>1.8943043463060791</v>
      </c>
      <c r="E1467" s="2">
        <f t="shared" si="133"/>
        <v>-3.5128120092550841E-2</v>
      </c>
      <c r="F1467" s="2">
        <f t="shared" si="137"/>
        <v>-2.1631417758573284E-3</v>
      </c>
      <c r="G1467" s="2">
        <f t="shared" si="135"/>
        <v>-3.2964978316693511E-2</v>
      </c>
      <c r="H1467" s="2" t="str">
        <f t="shared" si="136"/>
        <v>Hold</v>
      </c>
    </row>
    <row r="1468" spans="1:8" ht="13.5" x14ac:dyDescent="0.25">
      <c r="A1468" s="3">
        <f>TITRES_STAT!B1471</f>
        <v>44840</v>
      </c>
      <c r="B1468" s="5">
        <f>TITRES_STAT!D1471</f>
        <v>1.99</v>
      </c>
      <c r="C1468" s="2">
        <f t="shared" si="132"/>
        <v>1.8608414221806777</v>
      </c>
      <c r="D1468" s="2">
        <f t="shared" si="134"/>
        <v>1.9013929132463696</v>
      </c>
      <c r="E1468" s="2">
        <f t="shared" si="133"/>
        <v>-4.0551491065691891E-2</v>
      </c>
      <c r="F1468" s="2">
        <f t="shared" si="137"/>
        <v>-9.840811633824241E-3</v>
      </c>
      <c r="G1468" s="2">
        <f t="shared" si="135"/>
        <v>-3.071067943186765E-2</v>
      </c>
      <c r="H1468" s="2" t="str">
        <f t="shared" si="136"/>
        <v>Hold</v>
      </c>
    </row>
    <row r="1469" spans="1:8" ht="13.5" x14ac:dyDescent="0.25">
      <c r="A1469" s="3">
        <f>TITRES_STAT!B1472</f>
        <v>44841</v>
      </c>
      <c r="B1469" s="5">
        <f>TITRES_STAT!D1472</f>
        <v>1.99</v>
      </c>
      <c r="C1469" s="2">
        <f t="shared" si="132"/>
        <v>1.8622504341528812</v>
      </c>
      <c r="D1469" s="2">
        <f t="shared" si="134"/>
        <v>1.907956401154046</v>
      </c>
      <c r="E1469" s="2">
        <f t="shared" si="133"/>
        <v>-4.5705967001164804E-2</v>
      </c>
      <c r="F1469" s="2">
        <f t="shared" si="137"/>
        <v>-1.7013842707292354E-2</v>
      </c>
      <c r="G1469" s="2">
        <f t="shared" si="135"/>
        <v>-2.869212429387245E-2</v>
      </c>
      <c r="H1469" s="2" t="str">
        <f t="shared" si="136"/>
        <v>Hold</v>
      </c>
    </row>
    <row r="1470" spans="1:8" ht="13.5" x14ac:dyDescent="0.25">
      <c r="A1470" s="3">
        <f>TITRES_STAT!B1473</f>
        <v>44844</v>
      </c>
      <c r="B1470" s="5">
        <f>TITRES_STAT!D1473</f>
        <v>1.99</v>
      </c>
      <c r="C1470" s="2">
        <f t="shared" si="132"/>
        <v>1.863442675052438</v>
      </c>
      <c r="D1470" s="2">
        <f t="shared" si="134"/>
        <v>1.9140337047722649</v>
      </c>
      <c r="E1470" s="2">
        <f t="shared" si="133"/>
        <v>-5.0591029719826874E-2</v>
      </c>
      <c r="F1470" s="2">
        <f t="shared" si="137"/>
        <v>-2.3729280109799258E-2</v>
      </c>
      <c r="G1470" s="2">
        <f t="shared" si="135"/>
        <v>-2.6861749610027616E-2</v>
      </c>
      <c r="H1470" s="2" t="str">
        <f t="shared" si="136"/>
        <v>Hold</v>
      </c>
    </row>
    <row r="1471" spans="1:8" ht="13.5" x14ac:dyDescent="0.25">
      <c r="A1471" s="3">
        <f>TITRES_STAT!B1474</f>
        <v>44845</v>
      </c>
      <c r="B1471" s="5">
        <f>TITRES_STAT!D1474</f>
        <v>1.99</v>
      </c>
      <c r="C1471" s="2">
        <f t="shared" si="132"/>
        <v>1.8644514942751398</v>
      </c>
      <c r="D1471" s="2">
        <f t="shared" si="134"/>
        <v>1.9196608377520972</v>
      </c>
      <c r="E1471" s="2">
        <f t="shared" si="133"/>
        <v>-5.5209343476957384E-2</v>
      </c>
      <c r="F1471" s="2">
        <f t="shared" si="137"/>
        <v>-3.0025292783230885E-2</v>
      </c>
      <c r="G1471" s="2">
        <f t="shared" si="135"/>
        <v>-2.5184050693726499E-2</v>
      </c>
      <c r="H1471" s="2" t="str">
        <f t="shared" si="136"/>
        <v>Hold</v>
      </c>
    </row>
    <row r="1472" spans="1:8" ht="13.5" x14ac:dyDescent="0.25">
      <c r="A1472" s="3">
        <f>TITRES_STAT!B1475</f>
        <v>44846</v>
      </c>
      <c r="B1472" s="5">
        <f>TITRES_STAT!D1475</f>
        <v>1.99</v>
      </c>
      <c r="C1472" s="2">
        <f t="shared" si="132"/>
        <v>1.865305110540503</v>
      </c>
      <c r="D1472" s="2">
        <f t="shared" si="134"/>
        <v>1.9248711460667567</v>
      </c>
      <c r="E1472" s="2">
        <f t="shared" si="133"/>
        <v>-5.9566035526253724E-2</v>
      </c>
      <c r="F1472" s="2">
        <f t="shared" si="137"/>
        <v>-3.5933441331835458E-2</v>
      </c>
      <c r="G1472" s="2">
        <f t="shared" si="135"/>
        <v>-2.3632594194418266E-2</v>
      </c>
      <c r="H1472" s="2" t="str">
        <f t="shared" si="136"/>
        <v>Hold</v>
      </c>
    </row>
    <row r="1473" spans="1:8" ht="13.5" x14ac:dyDescent="0.25">
      <c r="A1473" s="3">
        <f>TITRES_STAT!B1476</f>
        <v>44847</v>
      </c>
      <c r="B1473" s="5">
        <f>TITRES_STAT!D1476</f>
        <v>1.99</v>
      </c>
      <c r="C1473" s="2">
        <f t="shared" si="132"/>
        <v>1.8660274012265794</v>
      </c>
      <c r="D1473" s="2">
        <f t="shared" si="134"/>
        <v>1.9296955056173672</v>
      </c>
      <c r="E1473" s="2">
        <f t="shared" si="133"/>
        <v>-6.366810439078785E-2</v>
      </c>
      <c r="F1473" s="2">
        <f t="shared" si="137"/>
        <v>-4.1480373943625935E-2</v>
      </c>
      <c r="G1473" s="2">
        <f t="shared" si="135"/>
        <v>-2.2187730447161914E-2</v>
      </c>
      <c r="H1473" s="2" t="str">
        <f t="shared" si="136"/>
        <v>Hold</v>
      </c>
    </row>
    <row r="1474" spans="1:8" ht="13.5" x14ac:dyDescent="0.25">
      <c r="A1474" s="3">
        <f>TITRES_STAT!B1477</f>
        <v>44848</v>
      </c>
      <c r="B1474" s="5">
        <f>TITRES_STAT!D1477</f>
        <v>1.99</v>
      </c>
      <c r="C1474" s="2">
        <f t="shared" si="132"/>
        <v>1.8666385702686441</v>
      </c>
      <c r="D1474" s="2">
        <f t="shared" si="134"/>
        <v>1.9341625052012661</v>
      </c>
      <c r="E1474" s="2">
        <f t="shared" si="133"/>
        <v>-6.7523934932621987E-2</v>
      </c>
      <c r="F1474" s="2">
        <f t="shared" si="137"/>
        <v>-4.6689086141425154E-2</v>
      </c>
      <c r="G1474" s="2">
        <f t="shared" si="135"/>
        <v>-2.0834848791196833E-2</v>
      </c>
      <c r="H1474" s="2" t="str">
        <f t="shared" si="136"/>
        <v>Hold</v>
      </c>
    </row>
    <row r="1475" spans="1:8" ht="13.5" x14ac:dyDescent="0.25">
      <c r="A1475" s="3">
        <f>TITRES_STAT!B1478</f>
        <v>44851</v>
      </c>
      <c r="B1475" s="5">
        <f>TITRES_STAT!D1478</f>
        <v>1.99</v>
      </c>
      <c r="C1475" s="2">
        <f t="shared" si="132"/>
        <v>1.8656172517657759</v>
      </c>
      <c r="D1475" s="2">
        <f t="shared" si="134"/>
        <v>1.9382986159270983</v>
      </c>
      <c r="E1475" s="2">
        <f t="shared" si="133"/>
        <v>-7.2681364161322426E-2</v>
      </c>
      <c r="F1475" s="2">
        <f t="shared" si="137"/>
        <v>-5.1887541745404608E-2</v>
      </c>
      <c r="G1475" s="2">
        <f t="shared" si="135"/>
        <v>-2.0793822415917818E-2</v>
      </c>
      <c r="H1475" s="2" t="str">
        <f t="shared" si="136"/>
        <v>Hold</v>
      </c>
    </row>
    <row r="1476" spans="1:8" ht="13.5" x14ac:dyDescent="0.25">
      <c r="A1476" s="3">
        <f>TITRES_STAT!B1479</f>
        <v>44852</v>
      </c>
      <c r="B1476" s="5">
        <f>TITRES_STAT!D1479</f>
        <v>1.99</v>
      </c>
      <c r="C1476" s="2">
        <f t="shared" si="132"/>
        <v>1.8647530591864259</v>
      </c>
      <c r="D1476" s="2">
        <f t="shared" si="134"/>
        <v>1.9421283480806466</v>
      </c>
      <c r="E1476" s="2">
        <f t="shared" si="133"/>
        <v>-7.737528889422074E-2</v>
      </c>
      <c r="F1476" s="2">
        <f t="shared" si="137"/>
        <v>-5.698509117516784E-2</v>
      </c>
      <c r="G1476" s="2">
        <f t="shared" si="135"/>
        <v>-2.0390197719052899E-2</v>
      </c>
      <c r="H1476" s="2" t="str">
        <f t="shared" si="136"/>
        <v>Hold</v>
      </c>
    </row>
    <row r="1477" spans="1:8" ht="13.5" x14ac:dyDescent="0.25">
      <c r="A1477" s="3">
        <f>TITRES_STAT!B1480</f>
        <v>44853</v>
      </c>
      <c r="B1477" s="5">
        <f>TITRES_STAT!D1480</f>
        <v>1.99</v>
      </c>
      <c r="C1477" s="2">
        <f t="shared" si="132"/>
        <v>1.8763295116192835</v>
      </c>
      <c r="D1477" s="2">
        <f t="shared" si="134"/>
        <v>1.9456743963709691</v>
      </c>
      <c r="E1477" s="2">
        <f t="shared" si="133"/>
        <v>-6.9344884751685543E-2</v>
      </c>
      <c r="F1477" s="2">
        <f t="shared" si="137"/>
        <v>-5.9457049890471389E-2</v>
      </c>
      <c r="G1477" s="2">
        <f t="shared" si="135"/>
        <v>-9.8878348612141537E-3</v>
      </c>
      <c r="H1477" s="2" t="str">
        <f t="shared" si="136"/>
        <v>Hold</v>
      </c>
    </row>
    <row r="1478" spans="1:8" ht="13.5" x14ac:dyDescent="0.25">
      <c r="A1478" s="3">
        <f>TITRES_STAT!B1481</f>
        <v>44854</v>
      </c>
      <c r="B1478" s="5">
        <f>TITRES_STAT!D1481</f>
        <v>1.99</v>
      </c>
      <c r="C1478" s="2">
        <f t="shared" si="132"/>
        <v>1.8938172790624708</v>
      </c>
      <c r="D1478" s="2">
        <f t="shared" si="134"/>
        <v>1.9489577744175639</v>
      </c>
      <c r="E1478" s="2">
        <f t="shared" si="133"/>
        <v>-5.5140495355093133E-2</v>
      </c>
      <c r="F1478" s="2">
        <f t="shared" si="137"/>
        <v>-5.8593738983395739E-2</v>
      </c>
      <c r="G1478" s="2">
        <f t="shared" si="135"/>
        <v>3.4532436283026061E-3</v>
      </c>
      <c r="H1478" s="2" t="str">
        <f t="shared" si="136"/>
        <v>Sell</v>
      </c>
    </row>
    <row r="1479" spans="1:8" ht="13.5" x14ac:dyDescent="0.25">
      <c r="A1479" s="3">
        <f>TITRES_STAT!B1482</f>
        <v>44855</v>
      </c>
      <c r="B1479" s="5">
        <f>TITRES_STAT!D1482</f>
        <v>1.99</v>
      </c>
      <c r="C1479" s="2">
        <f t="shared" si="132"/>
        <v>1.9086146207451675</v>
      </c>
      <c r="D1479" s="2">
        <f t="shared" si="134"/>
        <v>1.9519979392755222</v>
      </c>
      <c r="E1479" s="2">
        <f t="shared" si="133"/>
        <v>-4.3383318530354709E-2</v>
      </c>
      <c r="F1479" s="2">
        <f t="shared" si="137"/>
        <v>-5.555165489278753E-2</v>
      </c>
      <c r="G1479" s="2">
        <f t="shared" si="135"/>
        <v>1.2168336362432822E-2</v>
      </c>
      <c r="H1479" s="2" t="str">
        <f t="shared" si="136"/>
        <v>Sell</v>
      </c>
    </row>
    <row r="1480" spans="1:8" ht="13.5" x14ac:dyDescent="0.25">
      <c r="A1480" s="3">
        <f>TITRES_STAT!B1483</f>
        <v>44858</v>
      </c>
      <c r="B1480" s="5">
        <f>TITRES_STAT!D1483</f>
        <v>1.99</v>
      </c>
      <c r="C1480" s="2">
        <f t="shared" si="132"/>
        <v>1.921135448322834</v>
      </c>
      <c r="D1480" s="2">
        <f t="shared" si="134"/>
        <v>1.9548129067365947</v>
      </c>
      <c r="E1480" s="2">
        <f t="shared" si="133"/>
        <v>-3.3677458413760686E-2</v>
      </c>
      <c r="F1480" s="2">
        <f t="shared" si="137"/>
        <v>-5.1176815596982166E-2</v>
      </c>
      <c r="G1480" s="2">
        <f t="shared" si="135"/>
        <v>1.749935718322148E-2</v>
      </c>
      <c r="H1480" s="2" t="str">
        <f t="shared" si="136"/>
        <v>Sell</v>
      </c>
    </row>
    <row r="1481" spans="1:8" ht="13.5" x14ac:dyDescent="0.25">
      <c r="A1481" s="3">
        <f>TITRES_STAT!B1484</f>
        <v>44859</v>
      </c>
      <c r="B1481" s="5">
        <f>TITRES_STAT!D1484</f>
        <v>1.99</v>
      </c>
      <c r="C1481" s="2">
        <f t="shared" si="132"/>
        <v>1.9317299947347057</v>
      </c>
      <c r="D1481" s="2">
        <f t="shared" si="134"/>
        <v>1.9574193580894395</v>
      </c>
      <c r="E1481" s="2">
        <f t="shared" si="133"/>
        <v>-2.5689363354733707E-2</v>
      </c>
      <c r="F1481" s="2">
        <f t="shared" si="137"/>
        <v>-4.6079325148532482E-2</v>
      </c>
      <c r="G1481" s="2">
        <f t="shared" si="135"/>
        <v>2.0389961793798775E-2</v>
      </c>
      <c r="H1481" s="2" t="str">
        <f t="shared" si="136"/>
        <v>Sell</v>
      </c>
    </row>
    <row r="1482" spans="1:8" ht="13.5" x14ac:dyDescent="0.25">
      <c r="A1482" s="3">
        <f>TITRES_STAT!B1485</f>
        <v>44860</v>
      </c>
      <c r="B1482" s="5">
        <f>TITRES_STAT!D1485</f>
        <v>1.99</v>
      </c>
      <c r="C1482" s="2">
        <f t="shared" si="132"/>
        <v>1.9406946109293663</v>
      </c>
      <c r="D1482" s="2">
        <f t="shared" si="134"/>
        <v>1.9598327389717032</v>
      </c>
      <c r="E1482" s="2">
        <f t="shared" si="133"/>
        <v>-1.9138128042336833E-2</v>
      </c>
      <c r="F1482" s="2">
        <f t="shared" si="137"/>
        <v>-4.0691085727293352E-2</v>
      </c>
      <c r="G1482" s="2">
        <f t="shared" si="135"/>
        <v>2.155295768495652E-2</v>
      </c>
      <c r="H1482" s="2" t="str">
        <f t="shared" si="136"/>
        <v>Sell</v>
      </c>
    </row>
    <row r="1483" spans="1:8" ht="13.5" x14ac:dyDescent="0.25">
      <c r="A1483" s="3">
        <f>TITRES_STAT!B1486</f>
        <v>44861</v>
      </c>
      <c r="B1483" s="5">
        <f>TITRES_STAT!D1486</f>
        <v>1.99</v>
      </c>
      <c r="C1483" s="2">
        <f t="shared" si="132"/>
        <v>1.9482800554017716</v>
      </c>
      <c r="D1483" s="2">
        <f t="shared" si="134"/>
        <v>1.9620673508997253</v>
      </c>
      <c r="E1483" s="2">
        <f t="shared" si="133"/>
        <v>-1.3787295497953655E-2</v>
      </c>
      <c r="F1483" s="2">
        <f t="shared" si="137"/>
        <v>-3.5310327681425412E-2</v>
      </c>
      <c r="G1483" s="2">
        <f t="shared" si="135"/>
        <v>2.1523032183471756E-2</v>
      </c>
      <c r="H1483" s="2" t="str">
        <f t="shared" si="136"/>
        <v>Sell</v>
      </c>
    </row>
    <row r="1484" spans="1:8" ht="13.5" x14ac:dyDescent="0.25">
      <c r="A1484" s="3">
        <f>TITRES_STAT!B1487</f>
        <v>44862</v>
      </c>
      <c r="B1484" s="5">
        <f>TITRES_STAT!D1487</f>
        <v>1.99</v>
      </c>
      <c r="C1484" s="2">
        <f t="shared" si="132"/>
        <v>1.9546985084168838</v>
      </c>
      <c r="D1484" s="2">
        <f t="shared" si="134"/>
        <v>1.9641364360182643</v>
      </c>
      <c r="E1484" s="2">
        <f t="shared" si="133"/>
        <v>-9.4379276013805136E-3</v>
      </c>
      <c r="F1484" s="2">
        <f t="shared" si="137"/>
        <v>-3.0135847665416434E-2</v>
      </c>
      <c r="G1484" s="2">
        <f t="shared" si="135"/>
        <v>2.0697920064035921E-2</v>
      </c>
      <c r="H1484" s="2" t="str">
        <f t="shared" si="136"/>
        <v>Sell</v>
      </c>
    </row>
    <row r="1485" spans="1:8" ht="13.5" x14ac:dyDescent="0.25">
      <c r="A1485" s="3">
        <f>TITRES_STAT!B1488</f>
        <v>44865</v>
      </c>
      <c r="B1485" s="5">
        <f>TITRES_STAT!D1488</f>
        <v>1.99</v>
      </c>
      <c r="C1485" s="2">
        <f t="shared" si="132"/>
        <v>1.9601295071219786</v>
      </c>
      <c r="D1485" s="2">
        <f t="shared" si="134"/>
        <v>1.9660522555724669</v>
      </c>
      <c r="E1485" s="2">
        <f t="shared" si="133"/>
        <v>-5.9227484504882355E-3</v>
      </c>
      <c r="F1485" s="2">
        <f t="shared" si="137"/>
        <v>-2.5293227822430795E-2</v>
      </c>
      <c r="G1485" s="2">
        <f t="shared" si="135"/>
        <v>1.937047937194256E-2</v>
      </c>
      <c r="H1485" s="2" t="str">
        <f t="shared" si="136"/>
        <v>Sell</v>
      </c>
    </row>
    <row r="1486" spans="1:8" ht="13.5" x14ac:dyDescent="0.25">
      <c r="A1486" s="3">
        <f>TITRES_STAT!B1489</f>
        <v>44866</v>
      </c>
      <c r="B1486" s="5">
        <f>TITRES_STAT!D1489</f>
        <v>1.99</v>
      </c>
      <c r="C1486" s="2">
        <f t="shared" si="132"/>
        <v>1.9647249675647511</v>
      </c>
      <c r="D1486" s="2">
        <f t="shared" si="134"/>
        <v>1.967826162567099</v>
      </c>
      <c r="E1486" s="2">
        <f t="shared" si="133"/>
        <v>-3.1011950023478452E-3</v>
      </c>
      <c r="F1486" s="2">
        <f t="shared" si="137"/>
        <v>-2.0854821258414209E-2</v>
      </c>
      <c r="G1486" s="2">
        <f t="shared" si="135"/>
        <v>1.7753626256066364E-2</v>
      </c>
      <c r="H1486" s="2" t="str">
        <f t="shared" si="136"/>
        <v>Sell</v>
      </c>
    </row>
    <row r="1487" spans="1:8" ht="13.5" x14ac:dyDescent="0.25">
      <c r="A1487" s="3">
        <f>TITRES_STAT!B1490</f>
        <v>44867</v>
      </c>
      <c r="B1487" s="5">
        <f>TITRES_STAT!D1490</f>
        <v>1.99</v>
      </c>
      <c r="C1487" s="2">
        <f t="shared" ref="C1487:C1550" si="138">$C$4*B1477+C1486*(1-$C$4)</f>
        <v>1.9686134340932511</v>
      </c>
      <c r="D1487" s="2">
        <f t="shared" si="134"/>
        <v>1.9694686690436103</v>
      </c>
      <c r="E1487" s="2">
        <f t="shared" si="133"/>
        <v>-8.5523495035921826E-4</v>
      </c>
      <c r="F1487" s="2">
        <f t="shared" si="137"/>
        <v>-1.6854903996803214E-2</v>
      </c>
      <c r="G1487" s="2">
        <f t="shared" si="135"/>
        <v>1.5999669046443996E-2</v>
      </c>
      <c r="H1487" s="2" t="str">
        <f t="shared" si="136"/>
        <v>Sell</v>
      </c>
    </row>
    <row r="1488" spans="1:8" ht="13.5" x14ac:dyDescent="0.25">
      <c r="A1488" s="3">
        <f>TITRES_STAT!B1491</f>
        <v>44868</v>
      </c>
      <c r="B1488" s="5">
        <f>TITRES_STAT!D1491</f>
        <v>1.99</v>
      </c>
      <c r="C1488" s="2">
        <f t="shared" si="138"/>
        <v>1.9719036750019818</v>
      </c>
      <c r="D1488" s="2">
        <f t="shared" si="134"/>
        <v>1.9709895083737132</v>
      </c>
      <c r="E1488" s="2">
        <f t="shared" si="133"/>
        <v>9.1416662826859785E-4</v>
      </c>
      <c r="F1488" s="2">
        <f t="shared" si="137"/>
        <v>-1.3301089871788851E-2</v>
      </c>
      <c r="G1488" s="2">
        <f t="shared" si="135"/>
        <v>1.4215256500057449E-2</v>
      </c>
      <c r="H1488" s="2" t="str">
        <f t="shared" si="136"/>
        <v>Sell</v>
      </c>
    </row>
    <row r="1489" spans="1:8" ht="13.5" x14ac:dyDescent="0.25">
      <c r="A1489" s="3">
        <f>TITRES_STAT!B1492</f>
        <v>44869</v>
      </c>
      <c r="B1489" s="5">
        <f>TITRES_STAT!D1492</f>
        <v>1.99</v>
      </c>
      <c r="C1489" s="2">
        <f t="shared" si="138"/>
        <v>1.974687725001677</v>
      </c>
      <c r="D1489" s="2">
        <f t="shared" si="134"/>
        <v>1.9723976929386233</v>
      </c>
      <c r="E1489" s="2">
        <f t="shared" si="133"/>
        <v>2.2900320630536708E-3</v>
      </c>
      <c r="F1489" s="2">
        <f t="shared" si="137"/>
        <v>-1.0182865484820348E-2</v>
      </c>
      <c r="G1489" s="2">
        <f t="shared" si="135"/>
        <v>1.2472897547874019E-2</v>
      </c>
      <c r="H1489" s="2" t="str">
        <f t="shared" si="136"/>
        <v>Sell</v>
      </c>
    </row>
    <row r="1490" spans="1:8" ht="13.5" x14ac:dyDescent="0.25">
      <c r="A1490" s="3">
        <f>TITRES_STAT!B1493</f>
        <v>44872</v>
      </c>
      <c r="B1490" s="5">
        <f>TITRES_STAT!D1493</f>
        <v>1.99</v>
      </c>
      <c r="C1490" s="2">
        <f t="shared" si="138"/>
        <v>1.9770434596168036</v>
      </c>
      <c r="D1490" s="2">
        <f t="shared" si="134"/>
        <v>1.9737015675357623</v>
      </c>
      <c r="E1490" s="2">
        <f t="shared" si="133"/>
        <v>3.3418920810412978E-3</v>
      </c>
      <c r="F1490" s="2">
        <f t="shared" si="137"/>
        <v>-7.47791397164802E-3</v>
      </c>
      <c r="G1490" s="2">
        <f t="shared" si="135"/>
        <v>1.0819806052689318E-2</v>
      </c>
      <c r="H1490" s="2" t="str">
        <f t="shared" si="136"/>
        <v>Sell</v>
      </c>
    </row>
    <row r="1491" spans="1:8" ht="13.5" x14ac:dyDescent="0.25">
      <c r="A1491" s="3">
        <f>TITRES_STAT!B1494</f>
        <v>44873</v>
      </c>
      <c r="B1491" s="5">
        <f>TITRES_STAT!D1494</f>
        <v>1.99</v>
      </c>
      <c r="C1491" s="2">
        <f t="shared" si="138"/>
        <v>1.9790367735219108</v>
      </c>
      <c r="D1491" s="2">
        <f t="shared" si="134"/>
        <v>1.9749088588294095</v>
      </c>
      <c r="E1491" s="2">
        <f t="shared" si="133"/>
        <v>4.1279146925012888E-3</v>
      </c>
      <c r="F1491" s="2">
        <f t="shared" si="137"/>
        <v>-5.1567482388181589E-3</v>
      </c>
      <c r="G1491" s="2">
        <f t="shared" si="135"/>
        <v>9.2846629313194477E-3</v>
      </c>
      <c r="H1491" s="2" t="str">
        <f t="shared" si="136"/>
        <v>Sell</v>
      </c>
    </row>
    <row r="1492" spans="1:8" ht="13.5" x14ac:dyDescent="0.25">
      <c r="A1492" s="3">
        <f>TITRES_STAT!B1495</f>
        <v>44874</v>
      </c>
      <c r="B1492" s="5">
        <f>TITRES_STAT!D1495</f>
        <v>1.99</v>
      </c>
      <c r="C1492" s="2">
        <f t="shared" si="138"/>
        <v>1.9807234237493092</v>
      </c>
      <c r="D1492" s="2">
        <f t="shared" si="134"/>
        <v>1.9760267211383422</v>
      </c>
      <c r="E1492" s="2">
        <f t="shared" si="133"/>
        <v>4.6967026109669963E-3</v>
      </c>
      <c r="F1492" s="2">
        <f t="shared" si="137"/>
        <v>-3.186058068861128E-3</v>
      </c>
      <c r="G1492" s="2">
        <f t="shared" si="135"/>
        <v>7.8827606798281234E-3</v>
      </c>
      <c r="H1492" s="2" t="str">
        <f t="shared" si="136"/>
        <v>Sell</v>
      </c>
    </row>
    <row r="1493" spans="1:8" ht="13.5" x14ac:dyDescent="0.25">
      <c r="A1493" s="3">
        <f>TITRES_STAT!B1496</f>
        <v>44875</v>
      </c>
      <c r="B1493" s="5">
        <f>TITRES_STAT!D1496</f>
        <v>1.99</v>
      </c>
      <c r="C1493" s="2">
        <f t="shared" si="138"/>
        <v>1.9821505893263387</v>
      </c>
      <c r="D1493" s="2">
        <f t="shared" si="134"/>
        <v>1.9770617788317983</v>
      </c>
      <c r="E1493" s="2">
        <f t="shared" si="133"/>
        <v>5.0888104945403523E-3</v>
      </c>
      <c r="F1493" s="2">
        <f t="shared" si="137"/>
        <v>-1.5310843561808323E-3</v>
      </c>
      <c r="G1493" s="2">
        <f t="shared" si="135"/>
        <v>6.6198948507211848E-3</v>
      </c>
      <c r="H1493" s="2" t="str">
        <f t="shared" si="136"/>
        <v>Sell</v>
      </c>
    </row>
    <row r="1494" spans="1:8" ht="13.5" x14ac:dyDescent="0.25">
      <c r="A1494" s="3">
        <f>TITRES_STAT!B1497</f>
        <v>44876</v>
      </c>
      <c r="B1494" s="5">
        <f>TITRES_STAT!D1497</f>
        <v>1.99</v>
      </c>
      <c r="C1494" s="2">
        <f t="shared" si="138"/>
        <v>1.9833581909684406</v>
      </c>
      <c r="D1494" s="2">
        <f t="shared" si="134"/>
        <v>1.9780201655849985</v>
      </c>
      <c r="E1494" s="2">
        <f t="shared" si="133"/>
        <v>5.3380253834420799E-3</v>
      </c>
      <c r="F1494" s="2">
        <f t="shared" si="137"/>
        <v>-1.5726240825625001E-4</v>
      </c>
      <c r="G1494" s="2">
        <f t="shared" si="135"/>
        <v>5.4952877916983299E-3</v>
      </c>
      <c r="H1494" s="2" t="str">
        <f t="shared" si="136"/>
        <v>Sell</v>
      </c>
    </row>
    <row r="1495" spans="1:8" ht="13.5" x14ac:dyDescent="0.25">
      <c r="A1495" s="3">
        <f>TITRES_STAT!B1498</f>
        <v>44879</v>
      </c>
      <c r="B1495" s="5">
        <f>TITRES_STAT!D1498</f>
        <v>1.99</v>
      </c>
      <c r="C1495" s="2">
        <f t="shared" si="138"/>
        <v>1.9843800077425267</v>
      </c>
      <c r="D1495" s="2">
        <f t="shared" si="134"/>
        <v>1.9789075607268505</v>
      </c>
      <c r="E1495" s="2">
        <f t="shared" si="133"/>
        <v>5.472447015676174E-3</v>
      </c>
      <c r="F1495" s="2">
        <f t="shared" si="137"/>
        <v>9.6867947653023472E-4</v>
      </c>
      <c r="G1495" s="2">
        <f t="shared" si="135"/>
        <v>4.5037675391459394E-3</v>
      </c>
      <c r="H1495" s="2" t="str">
        <f t="shared" si="136"/>
        <v>Sell</v>
      </c>
    </row>
    <row r="1496" spans="1:8" ht="13.5" x14ac:dyDescent="0.25">
      <c r="A1496" s="3">
        <f>TITRES_STAT!B1499</f>
        <v>44880</v>
      </c>
      <c r="B1496" s="5">
        <f>TITRES_STAT!D1499</f>
        <v>1.99</v>
      </c>
      <c r="C1496" s="2">
        <f t="shared" si="138"/>
        <v>1.9852446219359841</v>
      </c>
      <c r="D1496" s="2">
        <f t="shared" si="134"/>
        <v>1.9797292228952319</v>
      </c>
      <c r="E1496" s="2">
        <f t="shared" si="133"/>
        <v>5.5153990407521558E-3</v>
      </c>
      <c r="F1496" s="2">
        <f t="shared" si="137"/>
        <v>1.8780233893746191E-3</v>
      </c>
      <c r="G1496" s="2">
        <f t="shared" si="135"/>
        <v>3.637375651377537E-3</v>
      </c>
      <c r="H1496" s="2" t="str">
        <f t="shared" si="136"/>
        <v>Sell</v>
      </c>
    </row>
    <row r="1497" spans="1:8" ht="13.5" x14ac:dyDescent="0.25">
      <c r="A1497" s="3">
        <f>TITRES_STAT!B1500</f>
        <v>44881</v>
      </c>
      <c r="B1497" s="5">
        <f>TITRES_STAT!D1500</f>
        <v>1.99</v>
      </c>
      <c r="C1497" s="2">
        <f t="shared" si="138"/>
        <v>1.9859762185612173</v>
      </c>
      <c r="D1497" s="2">
        <f t="shared" si="134"/>
        <v>1.9804900211992889</v>
      </c>
      <c r="E1497" s="2">
        <f t="shared" si="133"/>
        <v>5.4861973619284576E-3</v>
      </c>
      <c r="F1497" s="2">
        <f t="shared" si="137"/>
        <v>2.5996581838853869E-3</v>
      </c>
      <c r="G1497" s="2">
        <f t="shared" si="135"/>
        <v>2.8865391780430708E-3</v>
      </c>
      <c r="H1497" s="2" t="str">
        <f t="shared" si="136"/>
        <v>Sell</v>
      </c>
    </row>
    <row r="1498" spans="1:8" ht="13.5" x14ac:dyDescent="0.25">
      <c r="A1498" s="3">
        <f>TITRES_STAT!B1501</f>
        <v>44882</v>
      </c>
      <c r="B1498" s="5">
        <f>TITRES_STAT!D1501</f>
        <v>1.99</v>
      </c>
      <c r="C1498" s="2">
        <f t="shared" si="138"/>
        <v>1.9865952618594915</v>
      </c>
      <c r="D1498" s="2">
        <f t="shared" si="134"/>
        <v>1.9811944640734156</v>
      </c>
      <c r="E1498" s="2">
        <f t="shared" si="133"/>
        <v>5.4007977860759393E-3</v>
      </c>
      <c r="F1498" s="2">
        <f t="shared" si="137"/>
        <v>3.1598861043234975E-3</v>
      </c>
      <c r="G1498" s="2">
        <f t="shared" si="135"/>
        <v>2.2409116817524418E-3</v>
      </c>
      <c r="H1498" s="2" t="str">
        <f t="shared" si="136"/>
        <v>Sell</v>
      </c>
    </row>
    <row r="1499" spans="1:8" ht="13.5" x14ac:dyDescent="0.25">
      <c r="A1499" s="3">
        <f>TITRES_STAT!B1502</f>
        <v>44883</v>
      </c>
      <c r="B1499" s="5">
        <f>TITRES_STAT!D1502</f>
        <v>1.99</v>
      </c>
      <c r="C1499" s="2">
        <f t="shared" si="138"/>
        <v>1.9871190677272621</v>
      </c>
      <c r="D1499" s="2">
        <f t="shared" si="134"/>
        <v>1.9818467259939034</v>
      </c>
      <c r="E1499" s="2">
        <f t="shared" si="133"/>
        <v>5.2723417333586653E-3</v>
      </c>
      <c r="F1499" s="2">
        <f t="shared" si="137"/>
        <v>3.5823772301305313E-3</v>
      </c>
      <c r="G1499" s="2">
        <f t="shared" si="135"/>
        <v>1.689964503228134E-3</v>
      </c>
      <c r="H1499" s="2" t="str">
        <f t="shared" si="136"/>
        <v>Sell</v>
      </c>
    </row>
    <row r="1500" spans="1:8" ht="13.5" x14ac:dyDescent="0.25">
      <c r="A1500" s="3">
        <f>TITRES_STAT!B1503</f>
        <v>44886</v>
      </c>
      <c r="B1500" s="5">
        <f>TITRES_STAT!D1503</f>
        <v>1.91</v>
      </c>
      <c r="C1500" s="2">
        <f t="shared" si="138"/>
        <v>1.9875622880769142</v>
      </c>
      <c r="D1500" s="2">
        <f t="shared" si="134"/>
        <v>1.9765247462906514</v>
      </c>
      <c r="E1500" s="2">
        <f t="shared" ref="E1500:E1563" si="139">C1500-D1500</f>
        <v>1.1037541786262706E-2</v>
      </c>
      <c r="F1500" s="2">
        <f t="shared" si="137"/>
        <v>5.0734101413569665E-3</v>
      </c>
      <c r="G1500" s="2">
        <f t="shared" si="135"/>
        <v>5.9641316449057392E-3</v>
      </c>
      <c r="H1500" s="2" t="str">
        <f t="shared" si="136"/>
        <v>Sell</v>
      </c>
    </row>
    <row r="1501" spans="1:8" ht="13.5" x14ac:dyDescent="0.25">
      <c r="A1501" s="3">
        <f>TITRES_STAT!B1504</f>
        <v>44887</v>
      </c>
      <c r="B1501" s="5">
        <f>TITRES_STAT!D1504</f>
        <v>1.91</v>
      </c>
      <c r="C1501" s="2">
        <f t="shared" si="138"/>
        <v>1.9879373206804658</v>
      </c>
      <c r="D1501" s="2">
        <f t="shared" ref="D1501:D1564" si="140">$D$4*B1501+(1-$D$4)*D1500</f>
        <v>1.9715969873061587</v>
      </c>
      <c r="E1501" s="2">
        <f t="shared" si="139"/>
        <v>1.634033337430707E-2</v>
      </c>
      <c r="F1501" s="2">
        <f t="shared" si="137"/>
        <v>7.3267947879469874E-3</v>
      </c>
      <c r="G1501" s="2">
        <f t="shared" si="135"/>
        <v>9.0135385863600835E-3</v>
      </c>
      <c r="H1501" s="2" t="str">
        <f t="shared" si="136"/>
        <v>Sell</v>
      </c>
    </row>
    <row r="1502" spans="1:8" ht="13.5" x14ac:dyDescent="0.25">
      <c r="A1502" s="3">
        <f>TITRES_STAT!B1505</f>
        <v>44888</v>
      </c>
      <c r="B1502" s="5">
        <f>TITRES_STAT!D1505</f>
        <v>1.91</v>
      </c>
      <c r="C1502" s="2">
        <f t="shared" si="138"/>
        <v>1.9882546559603942</v>
      </c>
      <c r="D1502" s="2">
        <f t="shared" si="140"/>
        <v>1.9670342475057025</v>
      </c>
      <c r="E1502" s="2">
        <f t="shared" si="139"/>
        <v>2.1220408454691642E-2</v>
      </c>
      <c r="F1502" s="2">
        <f t="shared" si="137"/>
        <v>1.0105517521295918E-2</v>
      </c>
      <c r="G1502" s="2">
        <f t="shared" si="135"/>
        <v>1.1114890933395724E-2</v>
      </c>
      <c r="H1502" s="2" t="str">
        <f t="shared" si="136"/>
        <v>Sell</v>
      </c>
    </row>
    <row r="1503" spans="1:8" ht="13.5" x14ac:dyDescent="0.25">
      <c r="A1503" s="3">
        <f>TITRES_STAT!B1506</f>
        <v>44889</v>
      </c>
      <c r="B1503" s="5">
        <f>TITRES_STAT!D1506</f>
        <v>1.91</v>
      </c>
      <c r="C1503" s="2">
        <f t="shared" si="138"/>
        <v>1.988523170428026</v>
      </c>
      <c r="D1503" s="2">
        <f t="shared" si="140"/>
        <v>1.9628094884312062</v>
      </c>
      <c r="E1503" s="2">
        <f t="shared" si="139"/>
        <v>2.5713681996819782E-2</v>
      </c>
      <c r="F1503" s="2">
        <f t="shared" si="137"/>
        <v>1.3227150416400692E-2</v>
      </c>
      <c r="G1503" s="2">
        <f t="shared" si="135"/>
        <v>1.248653158041909E-2</v>
      </c>
      <c r="H1503" s="2" t="str">
        <f t="shared" si="136"/>
        <v>Sell</v>
      </c>
    </row>
    <row r="1504" spans="1:8" ht="13.5" x14ac:dyDescent="0.25">
      <c r="A1504" s="3">
        <f>TITRES_STAT!B1507</f>
        <v>44890</v>
      </c>
      <c r="B1504" s="5">
        <f>TITRES_STAT!D1507</f>
        <v>1.91</v>
      </c>
      <c r="C1504" s="2">
        <f t="shared" si="138"/>
        <v>1.9887503749775606</v>
      </c>
      <c r="D1504" s="2">
        <f t="shared" si="140"/>
        <v>1.9588976744733391</v>
      </c>
      <c r="E1504" s="2">
        <f t="shared" si="139"/>
        <v>2.9852700504221508E-2</v>
      </c>
      <c r="F1504" s="2">
        <f t="shared" si="137"/>
        <v>1.6552260433964856E-2</v>
      </c>
      <c r="G1504" s="2">
        <f t="shared" si="135"/>
        <v>1.3300440070256651E-2</v>
      </c>
      <c r="H1504" s="2" t="str">
        <f t="shared" si="136"/>
        <v>Sell</v>
      </c>
    </row>
    <row r="1505" spans="1:8" ht="13.5" x14ac:dyDescent="0.25">
      <c r="A1505" s="3">
        <f>TITRES_STAT!B1508</f>
        <v>44893</v>
      </c>
      <c r="B1505" s="5">
        <f>TITRES_STAT!D1508</f>
        <v>1.91</v>
      </c>
      <c r="C1505" s="2">
        <f t="shared" si="138"/>
        <v>1.9889426249810129</v>
      </c>
      <c r="D1505" s="2">
        <f t="shared" si="140"/>
        <v>1.955275624512351</v>
      </c>
      <c r="E1505" s="2">
        <f t="shared" si="139"/>
        <v>3.366700046866189E-2</v>
      </c>
      <c r="F1505" s="2">
        <f t="shared" si="137"/>
        <v>1.9975208440904266E-2</v>
      </c>
      <c r="G1505" s="2">
        <f t="shared" si="135"/>
        <v>1.3691792027757624E-2</v>
      </c>
      <c r="H1505" s="2" t="str">
        <f t="shared" si="136"/>
        <v>Sell</v>
      </c>
    </row>
    <row r="1506" spans="1:8" ht="13.5" x14ac:dyDescent="0.25">
      <c r="A1506" s="3">
        <f>TITRES_STAT!B1509</f>
        <v>44894</v>
      </c>
      <c r="B1506" s="5">
        <f>TITRES_STAT!D1509</f>
        <v>1.91</v>
      </c>
      <c r="C1506" s="2">
        <f t="shared" si="138"/>
        <v>1.9891052980608572</v>
      </c>
      <c r="D1506" s="2">
        <f t="shared" si="140"/>
        <v>1.9519218745484732</v>
      </c>
      <c r="E1506" s="2">
        <f t="shared" si="139"/>
        <v>3.7183423512384017E-2</v>
      </c>
      <c r="F1506" s="2">
        <f t="shared" si="137"/>
        <v>2.3416851455200217E-2</v>
      </c>
      <c r="G1506" s="2">
        <f t="shared" si="135"/>
        <v>1.3766572057183801E-2</v>
      </c>
      <c r="H1506" s="2" t="str">
        <f t="shared" si="136"/>
        <v>Sell</v>
      </c>
    </row>
    <row r="1507" spans="1:8" ht="13.5" x14ac:dyDescent="0.25">
      <c r="A1507" s="3">
        <f>TITRES_STAT!B1510</f>
        <v>44895</v>
      </c>
      <c r="B1507" s="5">
        <f>TITRES_STAT!D1510</f>
        <v>1.91</v>
      </c>
      <c r="C1507" s="2">
        <f t="shared" si="138"/>
        <v>1.9892429445130331</v>
      </c>
      <c r="D1507" s="2">
        <f t="shared" si="140"/>
        <v>1.9488165505078456</v>
      </c>
      <c r="E1507" s="2">
        <f t="shared" si="139"/>
        <v>4.0426394005187438E-2</v>
      </c>
      <c r="F1507" s="2">
        <f t="shared" si="137"/>
        <v>2.6818759965197662E-2</v>
      </c>
      <c r="G1507" s="2">
        <f t="shared" si="135"/>
        <v>1.3607634039989776E-2</v>
      </c>
      <c r="H1507" s="2" t="str">
        <f t="shared" si="136"/>
        <v>Sell</v>
      </c>
    </row>
    <row r="1508" spans="1:8" ht="13.5" x14ac:dyDescent="0.25">
      <c r="A1508" s="3">
        <f>TITRES_STAT!B1511</f>
        <v>44896</v>
      </c>
      <c r="B1508" s="5">
        <f>TITRES_STAT!D1511</f>
        <v>1.91</v>
      </c>
      <c r="C1508" s="2">
        <f t="shared" si="138"/>
        <v>1.9893594145879512</v>
      </c>
      <c r="D1508" s="2">
        <f t="shared" si="140"/>
        <v>1.9459412504702276</v>
      </c>
      <c r="E1508" s="2">
        <f t="shared" si="139"/>
        <v>4.341816411772359E-2</v>
      </c>
      <c r="F1508" s="2">
        <f t="shared" si="137"/>
        <v>3.0138640795702849E-2</v>
      </c>
      <c r="G1508" s="2">
        <f t="shared" ref="G1508:G1571" si="141">E1508-F1508</f>
        <v>1.3279523322020741E-2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44897</v>
      </c>
      <c r="B1509" s="5">
        <f>TITRES_STAT!D1512</f>
        <v>1.91</v>
      </c>
      <c r="C1509" s="2">
        <f t="shared" si="138"/>
        <v>1.9894579661898049</v>
      </c>
      <c r="D1509" s="2">
        <f t="shared" si="140"/>
        <v>1.9432789356205811</v>
      </c>
      <c r="E1509" s="2">
        <f t="shared" si="139"/>
        <v>4.6179030569223789E-2</v>
      </c>
      <c r="F1509" s="2">
        <f t="shared" ref="F1509:F1572" si="143">(E1509*(2/(10)))+((1-(2/10))*F1508)</f>
        <v>3.3346718750407039E-2</v>
      </c>
      <c r="G1509" s="2">
        <f t="shared" si="141"/>
        <v>1.283231181881675E-2</v>
      </c>
      <c r="H1509" s="2" t="str">
        <f t="shared" si="142"/>
        <v>Sell</v>
      </c>
    </row>
    <row r="1510" spans="1:8" ht="13.5" x14ac:dyDescent="0.25">
      <c r="A1510" s="3">
        <f>TITRES_STAT!B1513</f>
        <v>44900</v>
      </c>
      <c r="B1510" s="5">
        <f>TITRES_STAT!D1513</f>
        <v>1.83</v>
      </c>
      <c r="C1510" s="2">
        <f t="shared" si="138"/>
        <v>1.9772336636990657</v>
      </c>
      <c r="D1510" s="2">
        <f t="shared" si="140"/>
        <v>1.93488790335239</v>
      </c>
      <c r="E1510" s="2">
        <f t="shared" si="139"/>
        <v>4.2345760346675698E-2</v>
      </c>
      <c r="F1510" s="2">
        <f t="shared" si="143"/>
        <v>3.5146527069660774E-2</v>
      </c>
      <c r="G1510" s="2">
        <f t="shared" si="141"/>
        <v>7.1992332770149242E-3</v>
      </c>
      <c r="H1510" s="2" t="str">
        <f t="shared" si="142"/>
        <v>Sell</v>
      </c>
    </row>
    <row r="1511" spans="1:8" ht="13.5" x14ac:dyDescent="0.25">
      <c r="A1511" s="3">
        <f>TITRES_STAT!B1514</f>
        <v>44901</v>
      </c>
      <c r="B1511" s="5">
        <f>TITRES_STAT!D1514</f>
        <v>1.75</v>
      </c>
      <c r="C1511" s="2">
        <f t="shared" si="138"/>
        <v>1.9668900231299786</v>
      </c>
      <c r="D1511" s="2">
        <f t="shared" si="140"/>
        <v>1.9211925031040649</v>
      </c>
      <c r="E1511" s="2">
        <f t="shared" si="139"/>
        <v>4.5697520025913763E-2</v>
      </c>
      <c r="F1511" s="2">
        <f t="shared" si="143"/>
        <v>3.7256725660911372E-2</v>
      </c>
      <c r="G1511" s="2">
        <f t="shared" si="141"/>
        <v>8.4407943650023909E-3</v>
      </c>
      <c r="H1511" s="2" t="str">
        <f t="shared" si="142"/>
        <v>Sell</v>
      </c>
    </row>
    <row r="1512" spans="1:8" ht="13.5" x14ac:dyDescent="0.25">
      <c r="A1512" s="3">
        <f>TITRES_STAT!B1515</f>
        <v>44902</v>
      </c>
      <c r="B1512" s="5">
        <f>TITRES_STAT!D1515</f>
        <v>1.71</v>
      </c>
      <c r="C1512" s="2">
        <f t="shared" si="138"/>
        <v>1.9581377118792127</v>
      </c>
      <c r="D1512" s="2">
        <f t="shared" si="140"/>
        <v>1.9055486139852453</v>
      </c>
      <c r="E1512" s="2">
        <f t="shared" si="139"/>
        <v>5.2589097893967374E-2</v>
      </c>
      <c r="F1512" s="2">
        <f t="shared" si="143"/>
        <v>4.0323200107522578E-2</v>
      </c>
      <c r="G1512" s="2">
        <f t="shared" si="141"/>
        <v>1.2265897786444796E-2</v>
      </c>
      <c r="H1512" s="2" t="str">
        <f t="shared" si="142"/>
        <v>Sell</v>
      </c>
    </row>
    <row r="1513" spans="1:8" ht="13.5" x14ac:dyDescent="0.25">
      <c r="A1513" s="3">
        <f>TITRES_STAT!B1516</f>
        <v>44903</v>
      </c>
      <c r="B1513" s="5">
        <f>TITRES_STAT!D1516</f>
        <v>1.64</v>
      </c>
      <c r="C1513" s="2">
        <f t="shared" si="138"/>
        <v>1.9507319100516416</v>
      </c>
      <c r="D1513" s="2">
        <f t="shared" si="140"/>
        <v>1.8858783462826345</v>
      </c>
      <c r="E1513" s="2">
        <f t="shared" si="139"/>
        <v>6.4853563769007083E-2</v>
      </c>
      <c r="F1513" s="2">
        <f t="shared" si="143"/>
        <v>4.5229272839819486E-2</v>
      </c>
      <c r="G1513" s="2">
        <f t="shared" si="141"/>
        <v>1.9624290929187597E-2</v>
      </c>
      <c r="H1513" s="2" t="str">
        <f t="shared" si="142"/>
        <v>Sell</v>
      </c>
    </row>
    <row r="1514" spans="1:8" ht="13.5" x14ac:dyDescent="0.25">
      <c r="A1514" s="3">
        <f>TITRES_STAT!B1517</f>
        <v>44904</v>
      </c>
      <c r="B1514" s="5">
        <f>TITRES_STAT!D1517</f>
        <v>1.71</v>
      </c>
      <c r="C1514" s="2">
        <f t="shared" si="138"/>
        <v>1.9444654623513891</v>
      </c>
      <c r="D1514" s="2">
        <f t="shared" si="140"/>
        <v>1.872850320632069</v>
      </c>
      <c r="E1514" s="2">
        <f t="shared" si="139"/>
        <v>7.1615141719320041E-2</v>
      </c>
      <c r="F1514" s="2">
        <f t="shared" si="143"/>
        <v>5.0506446615719597E-2</v>
      </c>
      <c r="G1514" s="2">
        <f t="shared" si="141"/>
        <v>2.1108695103600444E-2</v>
      </c>
      <c r="H1514" s="2" t="str">
        <f t="shared" si="142"/>
        <v>Sell</v>
      </c>
    </row>
    <row r="1515" spans="1:8" ht="13.5" x14ac:dyDescent="0.25">
      <c r="A1515" s="3">
        <f>TITRES_STAT!B1518</f>
        <v>44907</v>
      </c>
      <c r="B1515" s="5">
        <f>TITRES_STAT!D1518</f>
        <v>1.71</v>
      </c>
      <c r="C1515" s="2">
        <f t="shared" si="138"/>
        <v>1.9391630835280984</v>
      </c>
      <c r="D1515" s="2">
        <f t="shared" si="140"/>
        <v>1.8607873339185825</v>
      </c>
      <c r="E1515" s="2">
        <f t="shared" si="139"/>
        <v>7.8375749609515877E-2</v>
      </c>
      <c r="F1515" s="2">
        <f t="shared" si="143"/>
        <v>5.6080307214478861E-2</v>
      </c>
      <c r="G1515" s="2">
        <f t="shared" si="141"/>
        <v>2.2295442395037016E-2</v>
      </c>
      <c r="H1515" s="2" t="str">
        <f t="shared" si="142"/>
        <v>Sell</v>
      </c>
    </row>
    <row r="1516" spans="1:8" ht="13.5" x14ac:dyDescent="0.25">
      <c r="A1516" s="3">
        <f>TITRES_STAT!B1519</f>
        <v>44908</v>
      </c>
      <c r="B1516" s="5">
        <f>TITRES_STAT!D1519</f>
        <v>1.64</v>
      </c>
      <c r="C1516" s="2">
        <f t="shared" si="138"/>
        <v>1.9346764552930062</v>
      </c>
      <c r="D1516" s="2">
        <f t="shared" si="140"/>
        <v>1.8444327165912802</v>
      </c>
      <c r="E1516" s="2">
        <f t="shared" si="139"/>
        <v>9.0243738701726084E-2</v>
      </c>
      <c r="F1516" s="2">
        <f t="shared" si="143"/>
        <v>6.2912993511928306E-2</v>
      </c>
      <c r="G1516" s="2">
        <f t="shared" si="141"/>
        <v>2.7330745189797778E-2</v>
      </c>
      <c r="H1516" s="2" t="str">
        <f t="shared" si="142"/>
        <v>Sell</v>
      </c>
    </row>
    <row r="1517" spans="1:8" ht="13.5" x14ac:dyDescent="0.25">
      <c r="A1517" s="3">
        <f>TITRES_STAT!B1520</f>
        <v>44909</v>
      </c>
      <c r="B1517" s="5">
        <f>TITRES_STAT!D1520</f>
        <v>1.57</v>
      </c>
      <c r="C1517" s="2">
        <f t="shared" si="138"/>
        <v>1.9308800775556207</v>
      </c>
      <c r="D1517" s="2">
        <f t="shared" si="140"/>
        <v>1.8241043672141484</v>
      </c>
      <c r="E1517" s="2">
        <f t="shared" si="139"/>
        <v>0.10677571034147237</v>
      </c>
      <c r="F1517" s="2">
        <f t="shared" si="143"/>
        <v>7.168553687783713E-2</v>
      </c>
      <c r="G1517" s="2">
        <f t="shared" si="141"/>
        <v>3.5090173463635244E-2</v>
      </c>
      <c r="H1517" s="2" t="str">
        <f t="shared" si="142"/>
        <v>Sell</v>
      </c>
    </row>
    <row r="1518" spans="1:8" ht="13.5" x14ac:dyDescent="0.25">
      <c r="A1518" s="3">
        <f>TITRES_STAT!B1521</f>
        <v>44910</v>
      </c>
      <c r="B1518" s="5">
        <f>TITRES_STAT!D1521</f>
        <v>1.57</v>
      </c>
      <c r="C1518" s="2">
        <f t="shared" si="138"/>
        <v>1.927667757931679</v>
      </c>
      <c r="D1518" s="2">
        <f t="shared" si="140"/>
        <v>1.8052818214945818</v>
      </c>
      <c r="E1518" s="2">
        <f t="shared" si="139"/>
        <v>0.12238593643709716</v>
      </c>
      <c r="F1518" s="2">
        <f t="shared" si="143"/>
        <v>8.1825616789689137E-2</v>
      </c>
      <c r="G1518" s="2">
        <f t="shared" si="141"/>
        <v>4.0560319647408027E-2</v>
      </c>
      <c r="H1518" s="2" t="str">
        <f t="shared" si="142"/>
        <v>Sell</v>
      </c>
    </row>
    <row r="1519" spans="1:8" ht="13.5" x14ac:dyDescent="0.25">
      <c r="A1519" s="3">
        <f>TITRES_STAT!B1522</f>
        <v>44911</v>
      </c>
      <c r="B1519" s="5">
        <f>TITRES_STAT!D1522</f>
        <v>1.64</v>
      </c>
      <c r="C1519" s="2">
        <f t="shared" si="138"/>
        <v>1.9249496413268052</v>
      </c>
      <c r="D1519" s="2">
        <f t="shared" si="140"/>
        <v>1.7930387236060943</v>
      </c>
      <c r="E1519" s="2">
        <f t="shared" si="139"/>
        <v>0.13191091772071095</v>
      </c>
      <c r="F1519" s="2">
        <f t="shared" si="143"/>
        <v>9.1842676975893503E-2</v>
      </c>
      <c r="G1519" s="2">
        <f t="shared" si="141"/>
        <v>4.0068240744817449E-2</v>
      </c>
      <c r="H1519" s="2" t="str">
        <f t="shared" si="142"/>
        <v>Sell</v>
      </c>
    </row>
    <row r="1520" spans="1:8" ht="13.5" x14ac:dyDescent="0.25">
      <c r="A1520" s="3">
        <f>TITRES_STAT!B1523</f>
        <v>44914</v>
      </c>
      <c r="B1520" s="5">
        <f>TITRES_STAT!D1523</f>
        <v>1.64</v>
      </c>
      <c r="C1520" s="2">
        <f t="shared" si="138"/>
        <v>1.9103420041996044</v>
      </c>
      <c r="D1520" s="2">
        <f t="shared" si="140"/>
        <v>1.7817025218574947</v>
      </c>
      <c r="E1520" s="2">
        <f t="shared" si="139"/>
        <v>0.12863948234210976</v>
      </c>
      <c r="F1520" s="2">
        <f t="shared" si="143"/>
        <v>9.9202038049136756E-2</v>
      </c>
      <c r="G1520" s="2">
        <f t="shared" si="141"/>
        <v>2.9437444292973E-2</v>
      </c>
      <c r="H1520" s="2" t="str">
        <f t="shared" si="142"/>
        <v>Sell</v>
      </c>
    </row>
    <row r="1521" spans="1:8" ht="13.5" x14ac:dyDescent="0.25">
      <c r="A1521" s="3">
        <f>TITRES_STAT!B1524</f>
        <v>44915</v>
      </c>
      <c r="B1521" s="5">
        <f>TITRES_STAT!D1524</f>
        <v>1.64</v>
      </c>
      <c r="C1521" s="2">
        <f t="shared" si="138"/>
        <v>1.8856740035535116</v>
      </c>
      <c r="D1521" s="2">
        <f t="shared" si="140"/>
        <v>1.7712060387569395</v>
      </c>
      <c r="E1521" s="2">
        <f t="shared" si="139"/>
        <v>0.11446796479657206</v>
      </c>
      <c r="F1521" s="2">
        <f t="shared" si="143"/>
        <v>0.10225522339862382</v>
      </c>
      <c r="G1521" s="2">
        <f t="shared" si="141"/>
        <v>1.2212741397948243E-2</v>
      </c>
      <c r="H1521" s="2" t="str">
        <f t="shared" si="142"/>
        <v>Sell</v>
      </c>
    </row>
    <row r="1522" spans="1:8" ht="13.5" x14ac:dyDescent="0.25">
      <c r="A1522" s="3">
        <f>TITRES_STAT!B1525</f>
        <v>44916</v>
      </c>
      <c r="B1522" s="5">
        <f>TITRES_STAT!D1525</f>
        <v>1.64</v>
      </c>
      <c r="C1522" s="2">
        <f t="shared" si="138"/>
        <v>1.8586472337760482</v>
      </c>
      <c r="D1522" s="2">
        <f t="shared" si="140"/>
        <v>1.7614870729230923</v>
      </c>
      <c r="E1522" s="2">
        <f t="shared" si="139"/>
        <v>9.7160160852955979E-2</v>
      </c>
      <c r="F1522" s="2">
        <f t="shared" si="143"/>
        <v>0.10123621088949025</v>
      </c>
      <c r="G1522" s="2">
        <f t="shared" si="141"/>
        <v>-4.0760500365342733E-3</v>
      </c>
      <c r="H1522" s="2" t="str">
        <f t="shared" si="142"/>
        <v>Hold</v>
      </c>
    </row>
    <row r="1523" spans="1:8" ht="13.5" x14ac:dyDescent="0.25">
      <c r="A1523" s="3">
        <f>TITRES_STAT!B1526</f>
        <v>44917</v>
      </c>
      <c r="B1523" s="5">
        <f>TITRES_STAT!D1526</f>
        <v>1.71</v>
      </c>
      <c r="C1523" s="2">
        <f t="shared" si="138"/>
        <v>1.8250091978105023</v>
      </c>
      <c r="D1523" s="2">
        <f t="shared" si="140"/>
        <v>1.7576732156695298</v>
      </c>
      <c r="E1523" s="2">
        <f t="shared" si="139"/>
        <v>6.7335982140972472E-2</v>
      </c>
      <c r="F1523" s="2">
        <f t="shared" si="143"/>
        <v>9.4456165139786705E-2</v>
      </c>
      <c r="G1523" s="2">
        <f t="shared" si="141"/>
        <v>-2.7120182998814232E-2</v>
      </c>
      <c r="H1523" s="2" t="str">
        <f t="shared" si="142"/>
        <v>Hold</v>
      </c>
    </row>
    <row r="1524" spans="1:8" ht="13.5" x14ac:dyDescent="0.25">
      <c r="A1524" s="3">
        <f>TITRES_STAT!B1527</f>
        <v>44918</v>
      </c>
      <c r="B1524" s="5">
        <f>TITRES_STAT!D1527</f>
        <v>1.71</v>
      </c>
      <c r="C1524" s="2">
        <f t="shared" si="138"/>
        <v>1.8073154750704252</v>
      </c>
      <c r="D1524" s="2">
        <f t="shared" si="140"/>
        <v>1.7541418663606758</v>
      </c>
      <c r="E1524" s="2">
        <f t="shared" si="139"/>
        <v>5.3173608709749409E-2</v>
      </c>
      <c r="F1524" s="2">
        <f t="shared" si="143"/>
        <v>8.6199653853779257E-2</v>
      </c>
      <c r="G1524" s="2">
        <f t="shared" si="141"/>
        <v>-3.3026045144029847E-2</v>
      </c>
      <c r="H1524" s="2" t="str">
        <f t="shared" si="142"/>
        <v>Hold</v>
      </c>
    </row>
    <row r="1525" spans="1:8" ht="13.5" x14ac:dyDescent="0.25">
      <c r="A1525" s="3">
        <f>TITRES_STAT!B1528</f>
        <v>44921</v>
      </c>
      <c r="B1525" s="5">
        <f>TITRES_STAT!D1528</f>
        <v>1.71</v>
      </c>
      <c r="C1525" s="2">
        <f t="shared" si="138"/>
        <v>1.7923438635211291</v>
      </c>
      <c r="D1525" s="2">
        <f t="shared" si="140"/>
        <v>1.7508720984821073</v>
      </c>
      <c r="E1525" s="2">
        <f t="shared" si="139"/>
        <v>4.1471765039021724E-2</v>
      </c>
      <c r="F1525" s="2">
        <f t="shared" si="143"/>
        <v>7.7254076090827753E-2</v>
      </c>
      <c r="G1525" s="2">
        <f t="shared" si="141"/>
        <v>-3.5782311051806029E-2</v>
      </c>
      <c r="H1525" s="2" t="str">
        <f t="shared" si="142"/>
        <v>Hold</v>
      </c>
    </row>
    <row r="1526" spans="1:8" ht="13.5" x14ac:dyDescent="0.25">
      <c r="A1526" s="3">
        <f>TITRES_STAT!B1529</f>
        <v>44922</v>
      </c>
      <c r="B1526" s="5">
        <f>TITRES_STAT!D1529</f>
        <v>1.71</v>
      </c>
      <c r="C1526" s="2">
        <f t="shared" si="138"/>
        <v>1.7689063460563399</v>
      </c>
      <c r="D1526" s="2">
        <f t="shared" si="140"/>
        <v>1.7478445356315808</v>
      </c>
      <c r="E1526" s="2">
        <f t="shared" si="139"/>
        <v>2.1061810424759075E-2</v>
      </c>
      <c r="F1526" s="2">
        <f t="shared" si="143"/>
        <v>6.6015622957614026E-2</v>
      </c>
      <c r="G1526" s="2">
        <f t="shared" si="141"/>
        <v>-4.495381253285495E-2</v>
      </c>
      <c r="H1526" s="2" t="str">
        <f t="shared" si="142"/>
        <v>Hold</v>
      </c>
    </row>
    <row r="1527" spans="1:8" ht="13.5" x14ac:dyDescent="0.25">
      <c r="A1527" s="3">
        <f>TITRES_STAT!B1530</f>
        <v>44923</v>
      </c>
      <c r="B1527" s="5">
        <f>TITRES_STAT!D1530</f>
        <v>1.71</v>
      </c>
      <c r="C1527" s="2">
        <f t="shared" si="138"/>
        <v>1.7383053697399797</v>
      </c>
      <c r="D1527" s="2">
        <f t="shared" si="140"/>
        <v>1.7450412366959083</v>
      </c>
      <c r="E1527" s="2">
        <f t="shared" si="139"/>
        <v>-6.7358669559285378E-3</v>
      </c>
      <c r="F1527" s="2">
        <f t="shared" si="143"/>
        <v>5.1465324974905517E-2</v>
      </c>
      <c r="G1527" s="2">
        <f t="shared" si="141"/>
        <v>-5.8201191930834055E-2</v>
      </c>
      <c r="H1527" s="2" t="str">
        <f t="shared" si="142"/>
        <v>Hold</v>
      </c>
    </row>
    <row r="1528" spans="1:8" ht="13.5" x14ac:dyDescent="0.25">
      <c r="A1528" s="3">
        <f>TITRES_STAT!B1531</f>
        <v>44924</v>
      </c>
      <c r="B1528" s="5">
        <f>TITRES_STAT!D1531</f>
        <v>1.71</v>
      </c>
      <c r="C1528" s="2">
        <f t="shared" si="138"/>
        <v>1.712412235933829</v>
      </c>
      <c r="D1528" s="2">
        <f t="shared" si="140"/>
        <v>1.7424455895332485</v>
      </c>
      <c r="E1528" s="2">
        <f t="shared" si="139"/>
        <v>-3.0033353599419499E-2</v>
      </c>
      <c r="F1528" s="2">
        <f t="shared" si="143"/>
        <v>3.5165589260040514E-2</v>
      </c>
      <c r="G1528" s="2">
        <f t="shared" si="141"/>
        <v>-6.5198942859460013E-2</v>
      </c>
      <c r="H1528" s="2" t="str">
        <f t="shared" si="142"/>
        <v>Hold</v>
      </c>
    </row>
    <row r="1529" spans="1:8" ht="13.5" x14ac:dyDescent="0.25">
      <c r="A1529" s="3">
        <f>TITRES_STAT!B1532</f>
        <v>44925</v>
      </c>
      <c r="B1529" s="5">
        <f>TITRES_STAT!D1532</f>
        <v>1.71</v>
      </c>
      <c r="C1529" s="2">
        <f t="shared" si="138"/>
        <v>1.7012718919440091</v>
      </c>
      <c r="D1529" s="2">
        <f t="shared" si="140"/>
        <v>1.7400422125307857</v>
      </c>
      <c r="E1529" s="2">
        <f t="shared" si="139"/>
        <v>-3.8770320586776652E-2</v>
      </c>
      <c r="F1529" s="2">
        <f t="shared" si="143"/>
        <v>2.0378407290677081E-2</v>
      </c>
      <c r="G1529" s="2">
        <f t="shared" si="141"/>
        <v>-5.9148727877453733E-2</v>
      </c>
      <c r="H1529" s="2" t="str">
        <f t="shared" si="142"/>
        <v>Hold</v>
      </c>
    </row>
    <row r="1530" spans="1:8" ht="13.5" x14ac:dyDescent="0.25">
      <c r="A1530" s="3">
        <f>TITRES_STAT!B1533</f>
        <v>44928</v>
      </c>
      <c r="B1530" s="5">
        <f>TITRES_STAT!D1533</f>
        <v>1.64</v>
      </c>
      <c r="C1530" s="2">
        <f t="shared" si="138"/>
        <v>1.6918454470295461</v>
      </c>
      <c r="D1530" s="2">
        <f t="shared" si="140"/>
        <v>1.7326316782692461</v>
      </c>
      <c r="E1530" s="2">
        <f t="shared" si="139"/>
        <v>-4.0786231239700044E-2</v>
      </c>
      <c r="F1530" s="2">
        <f t="shared" si="143"/>
        <v>8.1454795846016559E-3</v>
      </c>
      <c r="G1530" s="2">
        <f t="shared" si="141"/>
        <v>-4.89317108243017E-2</v>
      </c>
      <c r="H1530" s="2" t="str">
        <f t="shared" si="142"/>
        <v>Hold</v>
      </c>
    </row>
    <row r="1531" spans="1:8" ht="13.5" x14ac:dyDescent="0.25">
      <c r="A1531" s="3">
        <f>TITRES_STAT!B1534</f>
        <v>44929</v>
      </c>
      <c r="B1531" s="5">
        <f>TITRES_STAT!D1534</f>
        <v>1.61</v>
      </c>
      <c r="C1531" s="2">
        <f t="shared" si="138"/>
        <v>1.6838692244096158</v>
      </c>
      <c r="D1531" s="2">
        <f t="shared" si="140"/>
        <v>1.7235478502493018</v>
      </c>
      <c r="E1531" s="2">
        <f t="shared" si="139"/>
        <v>-3.9678625839685955E-2</v>
      </c>
      <c r="F1531" s="2">
        <f t="shared" si="143"/>
        <v>-1.4193415002558664E-3</v>
      </c>
      <c r="G1531" s="2">
        <f t="shared" si="141"/>
        <v>-3.8259284339430086E-2</v>
      </c>
      <c r="H1531" s="2" t="str">
        <f t="shared" si="142"/>
        <v>Hold</v>
      </c>
    </row>
    <row r="1532" spans="1:8" ht="13.5" x14ac:dyDescent="0.25">
      <c r="A1532" s="3">
        <f>TITRES_STAT!B1535</f>
        <v>44930</v>
      </c>
      <c r="B1532" s="5">
        <f>TITRES_STAT!D1535</f>
        <v>1.54</v>
      </c>
      <c r="C1532" s="2">
        <f t="shared" si="138"/>
        <v>1.6771201129619826</v>
      </c>
      <c r="D1532" s="2">
        <f t="shared" si="140"/>
        <v>1.7099517131937978</v>
      </c>
      <c r="E1532" s="2">
        <f t="shared" si="139"/>
        <v>-3.2831600231815194E-2</v>
      </c>
      <c r="F1532" s="2">
        <f t="shared" si="143"/>
        <v>-7.7017932465677317E-3</v>
      </c>
      <c r="G1532" s="2">
        <f t="shared" si="141"/>
        <v>-2.5129806985247465E-2</v>
      </c>
      <c r="H1532" s="2" t="str">
        <f t="shared" si="142"/>
        <v>Hold</v>
      </c>
    </row>
    <row r="1533" spans="1:8" ht="13.5" x14ac:dyDescent="0.25">
      <c r="A1533" s="3">
        <f>TITRES_STAT!B1536</f>
        <v>44931</v>
      </c>
      <c r="B1533" s="5">
        <f>TITRES_STAT!D1536</f>
        <v>1.51</v>
      </c>
      <c r="C1533" s="2">
        <f t="shared" si="138"/>
        <v>1.6821785571216776</v>
      </c>
      <c r="D1533" s="2">
        <f t="shared" si="140"/>
        <v>1.6951404751794423</v>
      </c>
      <c r="E1533" s="2">
        <f t="shared" si="139"/>
        <v>-1.2961918057764699E-2</v>
      </c>
      <c r="F1533" s="2">
        <f t="shared" si="143"/>
        <v>-8.7538182088071261E-3</v>
      </c>
      <c r="G1533" s="2">
        <f t="shared" si="141"/>
        <v>-4.2080998489575725E-3</v>
      </c>
      <c r="H1533" s="2" t="str">
        <f t="shared" si="142"/>
        <v>Hold</v>
      </c>
    </row>
    <row r="1534" spans="1:8" ht="13.5" x14ac:dyDescent="0.25">
      <c r="A1534" s="3">
        <f>TITRES_STAT!B1537</f>
        <v>44932</v>
      </c>
      <c r="B1534" s="5">
        <f>TITRES_STAT!D1537</f>
        <v>1.5</v>
      </c>
      <c r="C1534" s="2">
        <f t="shared" si="138"/>
        <v>1.6864587791029582</v>
      </c>
      <c r="D1534" s="2">
        <f t="shared" si="140"/>
        <v>1.6806856251661504</v>
      </c>
      <c r="E1534" s="2">
        <f t="shared" si="139"/>
        <v>5.7731539368077733E-3</v>
      </c>
      <c r="F1534" s="2">
        <f t="shared" si="143"/>
        <v>-5.8484237796841464E-3</v>
      </c>
      <c r="G1534" s="2">
        <f t="shared" si="141"/>
        <v>1.1621577716491919E-2</v>
      </c>
      <c r="H1534" s="2" t="str">
        <f t="shared" si="142"/>
        <v>Sell</v>
      </c>
    </row>
    <row r="1535" spans="1:8" ht="13.5" x14ac:dyDescent="0.25">
      <c r="A1535" s="3">
        <f>TITRES_STAT!B1538</f>
        <v>44935</v>
      </c>
      <c r="B1535" s="5">
        <f>TITRES_STAT!D1538</f>
        <v>1.5</v>
      </c>
      <c r="C1535" s="2">
        <f t="shared" si="138"/>
        <v>1.6900805053948109</v>
      </c>
      <c r="D1535" s="2">
        <f t="shared" si="140"/>
        <v>1.6673015047834727</v>
      </c>
      <c r="E1535" s="2">
        <f t="shared" si="139"/>
        <v>2.2779000611338196E-2</v>
      </c>
      <c r="F1535" s="2">
        <f t="shared" si="143"/>
        <v>-1.2293890147967775E-4</v>
      </c>
      <c r="G1535" s="2">
        <f t="shared" si="141"/>
        <v>2.2901939512817875E-2</v>
      </c>
      <c r="H1535" s="2" t="str">
        <f t="shared" si="142"/>
        <v>Sell</v>
      </c>
    </row>
    <row r="1536" spans="1:8" ht="13.5" x14ac:dyDescent="0.25">
      <c r="A1536" s="3">
        <f>TITRES_STAT!B1539</f>
        <v>44936</v>
      </c>
      <c r="B1536" s="5">
        <f>TITRES_STAT!D1539</f>
        <v>1.5</v>
      </c>
      <c r="C1536" s="2">
        <f t="shared" si="138"/>
        <v>1.6931450430263784</v>
      </c>
      <c r="D1536" s="2">
        <f t="shared" si="140"/>
        <v>1.6549088007254378</v>
      </c>
      <c r="E1536" s="2">
        <f t="shared" si="139"/>
        <v>3.8236242300940582E-2</v>
      </c>
      <c r="F1536" s="2">
        <f t="shared" si="143"/>
        <v>7.5488973390043746E-3</v>
      </c>
      <c r="G1536" s="2">
        <f t="shared" si="141"/>
        <v>3.0687344961936206E-2</v>
      </c>
      <c r="H1536" s="2" t="str">
        <f t="shared" si="142"/>
        <v>Sell</v>
      </c>
    </row>
    <row r="1537" spans="1:8" ht="13.5" x14ac:dyDescent="0.25">
      <c r="A1537" s="3">
        <f>TITRES_STAT!B1540</f>
        <v>44937</v>
      </c>
      <c r="B1537" s="5">
        <f>TITRES_STAT!D1540</f>
        <v>1.56</v>
      </c>
      <c r="C1537" s="2">
        <f t="shared" si="138"/>
        <v>1.6957381133300125</v>
      </c>
      <c r="D1537" s="2">
        <f t="shared" si="140"/>
        <v>1.6478785191902203</v>
      </c>
      <c r="E1537" s="2">
        <f t="shared" si="139"/>
        <v>4.7859594139792128E-2</v>
      </c>
      <c r="F1537" s="2">
        <f t="shared" si="143"/>
        <v>1.5611036699161926E-2</v>
      </c>
      <c r="G1537" s="2">
        <f t="shared" si="141"/>
        <v>3.2248557440630203E-2</v>
      </c>
      <c r="H1537" s="2" t="str">
        <f t="shared" si="142"/>
        <v>Sell</v>
      </c>
    </row>
    <row r="1538" spans="1:8" ht="13.5" x14ac:dyDescent="0.25">
      <c r="A1538" s="3">
        <f>TITRES_STAT!B1541</f>
        <v>44938</v>
      </c>
      <c r="B1538" s="5">
        <f>TITRES_STAT!D1541</f>
        <v>1.63</v>
      </c>
      <c r="C1538" s="2">
        <f t="shared" si="138"/>
        <v>1.6979322497407798</v>
      </c>
      <c r="D1538" s="2">
        <f t="shared" si="140"/>
        <v>1.6465541844353893</v>
      </c>
      <c r="E1538" s="2">
        <f t="shared" si="139"/>
        <v>5.1378065305390574E-2</v>
      </c>
      <c r="F1538" s="2">
        <f t="shared" si="143"/>
        <v>2.2764442420407656E-2</v>
      </c>
      <c r="G1538" s="2">
        <f t="shared" si="141"/>
        <v>2.8613622884982919E-2</v>
      </c>
      <c r="H1538" s="2" t="str">
        <f t="shared" si="142"/>
        <v>Sell</v>
      </c>
    </row>
    <row r="1539" spans="1:8" ht="13.5" x14ac:dyDescent="0.25">
      <c r="A1539" s="3">
        <f>TITRES_STAT!B1542</f>
        <v>44939</v>
      </c>
      <c r="B1539" s="5">
        <f>TITRES_STAT!D1542</f>
        <v>1.63</v>
      </c>
      <c r="C1539" s="2">
        <f t="shared" si="138"/>
        <v>1.6997888267037369</v>
      </c>
      <c r="D1539" s="2">
        <f t="shared" si="140"/>
        <v>1.6453279485512864</v>
      </c>
      <c r="E1539" s="2">
        <f t="shared" si="139"/>
        <v>5.4460878152450487E-2</v>
      </c>
      <c r="F1539" s="2">
        <f t="shared" si="143"/>
        <v>2.9103729566816224E-2</v>
      </c>
      <c r="G1539" s="2">
        <f t="shared" si="141"/>
        <v>2.5357148585634263E-2</v>
      </c>
      <c r="H1539" s="2" t="str">
        <f t="shared" si="142"/>
        <v>Sell</v>
      </c>
    </row>
    <row r="1540" spans="1:8" ht="13.5" x14ac:dyDescent="0.25">
      <c r="A1540" s="3">
        <f>TITRES_STAT!B1543</f>
        <v>44942</v>
      </c>
      <c r="B1540" s="5">
        <f>TITRES_STAT!D1543</f>
        <v>1.7</v>
      </c>
      <c r="C1540" s="2">
        <f t="shared" si="138"/>
        <v>1.6905905456723929</v>
      </c>
      <c r="D1540" s="2">
        <f t="shared" si="140"/>
        <v>1.64937773014008</v>
      </c>
      <c r="E1540" s="2">
        <f t="shared" si="139"/>
        <v>4.1212815532312819E-2</v>
      </c>
      <c r="F1540" s="2">
        <f t="shared" si="143"/>
        <v>3.1525546759915542E-2</v>
      </c>
      <c r="G1540" s="2">
        <f t="shared" si="141"/>
        <v>9.687268772397277E-3</v>
      </c>
      <c r="H1540" s="2" t="str">
        <f t="shared" si="142"/>
        <v>Sell</v>
      </c>
    </row>
    <row r="1541" spans="1:8" ht="13.5" x14ac:dyDescent="0.25">
      <c r="A1541" s="3">
        <f>TITRES_STAT!B1544</f>
        <v>44943</v>
      </c>
      <c r="B1541" s="5">
        <f>TITRES_STAT!D1544</f>
        <v>1.7</v>
      </c>
      <c r="C1541" s="2">
        <f t="shared" si="138"/>
        <v>1.6781920001843325</v>
      </c>
      <c r="D1541" s="2">
        <f t="shared" si="140"/>
        <v>1.6531275279074815</v>
      </c>
      <c r="E1541" s="2">
        <f t="shared" si="139"/>
        <v>2.5064472276850935E-2</v>
      </c>
      <c r="F1541" s="2">
        <f t="shared" si="143"/>
        <v>3.0233331863302623E-2</v>
      </c>
      <c r="G1541" s="2">
        <f t="shared" si="141"/>
        <v>-5.1688595864516872E-3</v>
      </c>
      <c r="H1541" s="2" t="str">
        <f t="shared" si="142"/>
        <v>Hold</v>
      </c>
    </row>
    <row r="1542" spans="1:8" ht="13.5" x14ac:dyDescent="0.25">
      <c r="A1542" s="3">
        <f>TITRES_STAT!B1545</f>
        <v>44944</v>
      </c>
      <c r="B1542" s="5">
        <f>TITRES_STAT!D1545</f>
        <v>1.7</v>
      </c>
      <c r="C1542" s="2">
        <f t="shared" si="138"/>
        <v>1.6569316924636659</v>
      </c>
      <c r="D1542" s="2">
        <f t="shared" si="140"/>
        <v>1.6565995628772978</v>
      </c>
      <c r="E1542" s="2">
        <f t="shared" si="139"/>
        <v>3.3212958636807954E-4</v>
      </c>
      <c r="F1542" s="2">
        <f t="shared" si="143"/>
        <v>2.4253091407915716E-2</v>
      </c>
      <c r="G1542" s="2">
        <f t="shared" si="141"/>
        <v>-2.3920961821547636E-2</v>
      </c>
      <c r="H1542" s="2" t="str">
        <f t="shared" si="142"/>
        <v>Hold</v>
      </c>
    </row>
    <row r="1543" spans="1:8" ht="13.5" x14ac:dyDescent="0.25">
      <c r="A1543" s="3">
        <f>TITRES_STAT!B1546</f>
        <v>44945</v>
      </c>
      <c r="B1543" s="5">
        <f>TITRES_STAT!D1546</f>
        <v>1.7</v>
      </c>
      <c r="C1543" s="2">
        <f t="shared" si="138"/>
        <v>1.6343268167000249</v>
      </c>
      <c r="D1543" s="2">
        <f t="shared" si="140"/>
        <v>1.6598144100715722</v>
      </c>
      <c r="E1543" s="2">
        <f t="shared" si="139"/>
        <v>-2.5487593371547268E-2</v>
      </c>
      <c r="F1543" s="2">
        <f t="shared" si="143"/>
        <v>1.4304954452023119E-2</v>
      </c>
      <c r="G1543" s="2">
        <f t="shared" si="141"/>
        <v>-3.979254782357039E-2</v>
      </c>
      <c r="H1543" s="2" t="str">
        <f t="shared" si="142"/>
        <v>Hold</v>
      </c>
    </row>
    <row r="1544" spans="1:8" ht="13.5" x14ac:dyDescent="0.25">
      <c r="A1544" s="3">
        <f>TITRES_STAT!B1547</f>
        <v>44946</v>
      </c>
      <c r="B1544" s="5">
        <f>TITRES_STAT!D1547</f>
        <v>1.7</v>
      </c>
      <c r="C1544" s="2">
        <f t="shared" si="138"/>
        <v>1.6136611525923288</v>
      </c>
      <c r="D1544" s="2">
        <f t="shared" si="140"/>
        <v>1.662791120436641</v>
      </c>
      <c r="E1544" s="2">
        <f t="shared" si="139"/>
        <v>-4.9129967844312228E-2</v>
      </c>
      <c r="F1544" s="2">
        <f t="shared" si="143"/>
        <v>1.6179699927560496E-3</v>
      </c>
      <c r="G1544" s="2">
        <f t="shared" si="141"/>
        <v>-5.0747937837068276E-2</v>
      </c>
      <c r="H1544" s="2" t="str">
        <f t="shared" si="142"/>
        <v>Hold</v>
      </c>
    </row>
    <row r="1545" spans="1:8" ht="13.5" x14ac:dyDescent="0.25">
      <c r="A1545" s="3">
        <f>TITRES_STAT!B1548</f>
        <v>44949</v>
      </c>
      <c r="B1545" s="5">
        <f>TITRES_STAT!D1548</f>
        <v>1.7</v>
      </c>
      <c r="C1545" s="2">
        <f t="shared" si="138"/>
        <v>1.5961748214242784</v>
      </c>
      <c r="D1545" s="2">
        <f t="shared" si="140"/>
        <v>1.6655473337376308</v>
      </c>
      <c r="E1545" s="2">
        <f t="shared" si="139"/>
        <v>-6.9372512313352397E-2</v>
      </c>
      <c r="F1545" s="2">
        <f t="shared" si="143"/>
        <v>-1.258012646846564E-2</v>
      </c>
      <c r="G1545" s="2">
        <f t="shared" si="141"/>
        <v>-5.6792385844886759E-2</v>
      </c>
      <c r="H1545" s="2" t="str">
        <f t="shared" si="142"/>
        <v>Hold</v>
      </c>
    </row>
    <row r="1546" spans="1:8" ht="13.5" x14ac:dyDescent="0.25">
      <c r="A1546" s="3">
        <f>TITRES_STAT!B1549</f>
        <v>44950</v>
      </c>
      <c r="B1546" s="5">
        <f>TITRES_STAT!D1549</f>
        <v>1.7</v>
      </c>
      <c r="C1546" s="2">
        <f t="shared" si="138"/>
        <v>1.5813786950513125</v>
      </c>
      <c r="D1546" s="2">
        <f t="shared" si="140"/>
        <v>1.668099383090399</v>
      </c>
      <c r="E1546" s="2">
        <f t="shared" si="139"/>
        <v>-8.6720688039086502E-2</v>
      </c>
      <c r="F1546" s="2">
        <f t="shared" si="143"/>
        <v>-2.7408238782589814E-2</v>
      </c>
      <c r="G1546" s="2">
        <f t="shared" si="141"/>
        <v>-5.9312449256496688E-2</v>
      </c>
      <c r="H1546" s="2" t="str">
        <f t="shared" si="142"/>
        <v>Hold</v>
      </c>
    </row>
    <row r="1547" spans="1:8" ht="13.5" x14ac:dyDescent="0.25">
      <c r="A1547" s="3">
        <f>TITRES_STAT!B1550</f>
        <v>44951</v>
      </c>
      <c r="B1547" s="5">
        <f>TITRES_STAT!D1550</f>
        <v>1.7</v>
      </c>
      <c r="C1547" s="2">
        <f t="shared" si="138"/>
        <v>1.5780896650434182</v>
      </c>
      <c r="D1547" s="2">
        <f t="shared" si="140"/>
        <v>1.6704623917503696</v>
      </c>
      <c r="E1547" s="2">
        <f t="shared" si="139"/>
        <v>-9.2372726706951402E-2</v>
      </c>
      <c r="F1547" s="2">
        <f t="shared" si="143"/>
        <v>-4.0401136367462134E-2</v>
      </c>
      <c r="G1547" s="2">
        <f t="shared" si="141"/>
        <v>-5.1971590339489268E-2</v>
      </c>
      <c r="H1547" s="2" t="str">
        <f t="shared" si="142"/>
        <v>Hold</v>
      </c>
    </row>
    <row r="1548" spans="1:8" ht="13.5" x14ac:dyDescent="0.25">
      <c r="A1548" s="3">
        <f>TITRES_STAT!B1551</f>
        <v>44952</v>
      </c>
      <c r="B1548" s="5">
        <f>TITRES_STAT!D1551</f>
        <v>1.7</v>
      </c>
      <c r="C1548" s="2">
        <f t="shared" si="138"/>
        <v>1.5860758704213538</v>
      </c>
      <c r="D1548" s="2">
        <f t="shared" si="140"/>
        <v>1.6726503627318239</v>
      </c>
      <c r="E1548" s="2">
        <f t="shared" si="139"/>
        <v>-8.6574492310470097E-2</v>
      </c>
      <c r="F1548" s="2">
        <f t="shared" si="143"/>
        <v>-4.9635807556063727E-2</v>
      </c>
      <c r="G1548" s="2">
        <f t="shared" si="141"/>
        <v>-3.693868475440637E-2</v>
      </c>
      <c r="H1548" s="2" t="str">
        <f t="shared" si="142"/>
        <v>Hold</v>
      </c>
    </row>
    <row r="1549" spans="1:8" ht="13.5" x14ac:dyDescent="0.25">
      <c r="A1549" s="3">
        <f>TITRES_STAT!B1552</f>
        <v>44953</v>
      </c>
      <c r="B1549" s="5">
        <f>TITRES_STAT!D1552</f>
        <v>1.7</v>
      </c>
      <c r="C1549" s="2">
        <f t="shared" si="138"/>
        <v>1.5928334288180683</v>
      </c>
      <c r="D1549" s="2">
        <f t="shared" si="140"/>
        <v>1.6746762617887259</v>
      </c>
      <c r="E1549" s="2">
        <f t="shared" si="139"/>
        <v>-8.1842832970657531E-2</v>
      </c>
      <c r="F1549" s="2">
        <f t="shared" si="143"/>
        <v>-5.6077212638982493E-2</v>
      </c>
      <c r="G1549" s="2">
        <f t="shared" si="141"/>
        <v>-2.5765620331675038E-2</v>
      </c>
      <c r="H1549" s="2" t="str">
        <f t="shared" si="142"/>
        <v>Hold</v>
      </c>
    </row>
    <row r="1550" spans="1:8" ht="13.5" x14ac:dyDescent="0.25">
      <c r="A1550" s="3">
        <f>TITRES_STAT!B1553</f>
        <v>44956</v>
      </c>
      <c r="B1550" s="5">
        <f>TITRES_STAT!D1553</f>
        <v>1.69</v>
      </c>
      <c r="C1550" s="2">
        <f t="shared" si="138"/>
        <v>1.6093205936152886</v>
      </c>
      <c r="D1550" s="2">
        <f t="shared" si="140"/>
        <v>1.6758113535080796</v>
      </c>
      <c r="E1550" s="2">
        <f t="shared" si="139"/>
        <v>-6.6490759892791074E-2</v>
      </c>
      <c r="F1550" s="2">
        <f t="shared" si="143"/>
        <v>-5.8159922089744215E-2</v>
      </c>
      <c r="G1550" s="2">
        <f t="shared" si="141"/>
        <v>-8.3308378030468588E-3</v>
      </c>
      <c r="H1550" s="2" t="str">
        <f t="shared" si="142"/>
        <v>Hold</v>
      </c>
    </row>
    <row r="1551" spans="1:8" ht="13.5" x14ac:dyDescent="0.25">
      <c r="A1551" s="3">
        <f>TITRES_STAT!B1554</f>
        <v>44957</v>
      </c>
      <c r="B1551" s="5">
        <f>TITRES_STAT!D1554</f>
        <v>1.7</v>
      </c>
      <c r="C1551" s="2">
        <f t="shared" ref="C1551:C1614" si="144">$C$4*B1541+C1550*(1-$C$4)</f>
        <v>1.6232712715206288</v>
      </c>
      <c r="D1551" s="2">
        <f t="shared" si="140"/>
        <v>1.6776031051000737</v>
      </c>
      <c r="E1551" s="2">
        <f t="shared" si="139"/>
        <v>-5.4331833579444933E-2</v>
      </c>
      <c r="F1551" s="2">
        <f t="shared" si="143"/>
        <v>-5.7394304387684364E-2</v>
      </c>
      <c r="G1551" s="2">
        <f t="shared" si="141"/>
        <v>3.0624708082394314E-3</v>
      </c>
      <c r="H1551" s="2" t="str">
        <f t="shared" si="142"/>
        <v>Sell</v>
      </c>
    </row>
    <row r="1552" spans="1:8" ht="13.5" x14ac:dyDescent="0.25">
      <c r="A1552" s="3">
        <f>TITRES_STAT!B1555</f>
        <v>44958</v>
      </c>
      <c r="B1552" s="5">
        <f>TITRES_STAT!D1555</f>
        <v>1.7</v>
      </c>
      <c r="C1552" s="2">
        <f t="shared" si="144"/>
        <v>1.6350756912866857</v>
      </c>
      <c r="D1552" s="2">
        <f t="shared" si="140"/>
        <v>1.6792621343519203</v>
      </c>
      <c r="E1552" s="2">
        <f t="shared" si="139"/>
        <v>-4.418644306523456E-2</v>
      </c>
      <c r="F1552" s="2">
        <f t="shared" si="143"/>
        <v>-5.4752732123194404E-2</v>
      </c>
      <c r="G1552" s="2">
        <f t="shared" si="141"/>
        <v>1.0566289057959845E-2</v>
      </c>
      <c r="H1552" s="2" t="str">
        <f t="shared" si="142"/>
        <v>Sell</v>
      </c>
    </row>
    <row r="1553" spans="1:8" ht="13.5" x14ac:dyDescent="0.25">
      <c r="A1553" s="3">
        <f>TITRES_STAT!B1556</f>
        <v>44959</v>
      </c>
      <c r="B1553" s="5">
        <f>TITRES_STAT!D1556</f>
        <v>1.7</v>
      </c>
      <c r="C1553" s="2">
        <f t="shared" si="144"/>
        <v>1.6450640464733495</v>
      </c>
      <c r="D1553" s="2">
        <f t="shared" si="140"/>
        <v>1.6807982725480743</v>
      </c>
      <c r="E1553" s="2">
        <f t="shared" si="139"/>
        <v>-3.5734226074724873E-2</v>
      </c>
      <c r="F1553" s="2">
        <f t="shared" si="143"/>
        <v>-5.0949030913500504E-2</v>
      </c>
      <c r="G1553" s="2">
        <f t="shared" si="141"/>
        <v>1.5214804838775631E-2</v>
      </c>
      <c r="H1553" s="2" t="str">
        <f t="shared" si="142"/>
        <v>Sell</v>
      </c>
    </row>
    <row r="1554" spans="1:8" ht="13.5" x14ac:dyDescent="0.25">
      <c r="A1554" s="3">
        <f>TITRES_STAT!B1557</f>
        <v>44960</v>
      </c>
      <c r="B1554" s="5">
        <f>TITRES_STAT!D1557</f>
        <v>1.7</v>
      </c>
      <c r="C1554" s="2">
        <f t="shared" si="144"/>
        <v>1.6535157316312956</v>
      </c>
      <c r="D1554" s="2">
        <f t="shared" si="140"/>
        <v>1.6822206227296985</v>
      </c>
      <c r="E1554" s="2">
        <f t="shared" si="139"/>
        <v>-2.8704891098402907E-2</v>
      </c>
      <c r="F1554" s="2">
        <f t="shared" si="143"/>
        <v>-4.6500202950480983E-2</v>
      </c>
      <c r="G1554" s="2">
        <f t="shared" si="141"/>
        <v>1.7795311852078076E-2</v>
      </c>
      <c r="H1554" s="2" t="str">
        <f t="shared" si="142"/>
        <v>Sell</v>
      </c>
    </row>
    <row r="1555" spans="1:8" ht="13.5" x14ac:dyDescent="0.25">
      <c r="A1555" s="3">
        <f>TITRES_STAT!B1558</f>
        <v>44963</v>
      </c>
      <c r="B1555" s="5">
        <f>TITRES_STAT!D1558</f>
        <v>1.7</v>
      </c>
      <c r="C1555" s="2">
        <f t="shared" si="144"/>
        <v>1.6606671575341732</v>
      </c>
      <c r="D1555" s="2">
        <f t="shared" si="140"/>
        <v>1.6835376136386098</v>
      </c>
      <c r="E1555" s="2">
        <f t="shared" si="139"/>
        <v>-2.2870456104436609E-2</v>
      </c>
      <c r="F1555" s="2">
        <f t="shared" si="143"/>
        <v>-4.1774253581272111E-2</v>
      </c>
      <c r="G1555" s="2">
        <f t="shared" si="141"/>
        <v>1.8903797476835502E-2</v>
      </c>
      <c r="H1555" s="2" t="str">
        <f t="shared" si="142"/>
        <v>Sell</v>
      </c>
    </row>
    <row r="1556" spans="1:8" ht="13.5" x14ac:dyDescent="0.25">
      <c r="A1556" s="3">
        <f>TITRES_STAT!B1559</f>
        <v>44964</v>
      </c>
      <c r="B1556" s="5">
        <f>TITRES_STAT!D1559</f>
        <v>1.7</v>
      </c>
      <c r="C1556" s="2">
        <f t="shared" si="144"/>
        <v>1.6667183640673773</v>
      </c>
      <c r="D1556" s="2">
        <f t="shared" si="140"/>
        <v>1.6847570496653794</v>
      </c>
      <c r="E1556" s="2">
        <f t="shared" si="139"/>
        <v>-1.8038685598002147E-2</v>
      </c>
      <c r="F1556" s="2">
        <f t="shared" si="143"/>
        <v>-3.7027139984618117E-2</v>
      </c>
      <c r="G1556" s="2">
        <f t="shared" si="141"/>
        <v>1.898845438661597E-2</v>
      </c>
      <c r="H1556" s="2" t="str">
        <f t="shared" si="142"/>
        <v>Sell</v>
      </c>
    </row>
    <row r="1557" spans="1:8" ht="13.5" x14ac:dyDescent="0.25">
      <c r="A1557" s="3">
        <f>TITRES_STAT!B1560</f>
        <v>44965</v>
      </c>
      <c r="B1557" s="5">
        <f>TITRES_STAT!D1560</f>
        <v>1.7</v>
      </c>
      <c r="C1557" s="2">
        <f t="shared" si="144"/>
        <v>1.6718386157493192</v>
      </c>
      <c r="D1557" s="2">
        <f t="shared" si="140"/>
        <v>1.6858861570975736</v>
      </c>
      <c r="E1557" s="2">
        <f t="shared" si="139"/>
        <v>-1.4047541348254367E-2</v>
      </c>
      <c r="F1557" s="2">
        <f t="shared" si="143"/>
        <v>-3.2431220257345364E-2</v>
      </c>
      <c r="G1557" s="2">
        <f t="shared" si="141"/>
        <v>1.8383678909090997E-2</v>
      </c>
      <c r="H1557" s="2" t="str">
        <f t="shared" si="142"/>
        <v>Sell</v>
      </c>
    </row>
    <row r="1558" spans="1:8" ht="13.5" x14ac:dyDescent="0.25">
      <c r="A1558" s="3">
        <f>TITRES_STAT!B1561</f>
        <v>44966</v>
      </c>
      <c r="B1558" s="5">
        <f>TITRES_STAT!D1561</f>
        <v>1.7</v>
      </c>
      <c r="C1558" s="2">
        <f t="shared" si="144"/>
        <v>1.6761711364032701</v>
      </c>
      <c r="D1558" s="2">
        <f t="shared" si="140"/>
        <v>1.6869316269421979</v>
      </c>
      <c r="E1558" s="2">
        <f t="shared" si="139"/>
        <v>-1.0760490538927803E-2</v>
      </c>
      <c r="F1558" s="2">
        <f t="shared" si="143"/>
        <v>-2.8097074313661853E-2</v>
      </c>
      <c r="G1558" s="2">
        <f t="shared" si="141"/>
        <v>1.733658377473405E-2</v>
      </c>
      <c r="H1558" s="2" t="str">
        <f t="shared" si="142"/>
        <v>Sell</v>
      </c>
    </row>
    <row r="1559" spans="1:8" ht="13.5" x14ac:dyDescent="0.25">
      <c r="A1559" s="3">
        <f>TITRES_STAT!B1562</f>
        <v>44967</v>
      </c>
      <c r="B1559" s="5">
        <f>TITRES_STAT!D1562</f>
        <v>1.77</v>
      </c>
      <c r="C1559" s="2">
        <f t="shared" si="144"/>
        <v>1.6798371154181515</v>
      </c>
      <c r="D1559" s="2">
        <f t="shared" si="140"/>
        <v>1.6930848397612943</v>
      </c>
      <c r="E1559" s="2">
        <f t="shared" si="139"/>
        <v>-1.3247724343142808E-2</v>
      </c>
      <c r="F1559" s="2">
        <f t="shared" si="143"/>
        <v>-2.5127204319558047E-2</v>
      </c>
      <c r="G1559" s="2">
        <f t="shared" si="141"/>
        <v>1.1879479976415239E-2</v>
      </c>
      <c r="H1559" s="2" t="str">
        <f t="shared" si="142"/>
        <v>Sell</v>
      </c>
    </row>
    <row r="1560" spans="1:8" ht="13.5" x14ac:dyDescent="0.25">
      <c r="A1560" s="3">
        <f>TITRES_STAT!B1563</f>
        <v>44970</v>
      </c>
      <c r="B1560" s="5">
        <f>TITRES_STAT!D1563</f>
        <v>1.77</v>
      </c>
      <c r="C1560" s="2">
        <f t="shared" si="144"/>
        <v>1.6814006361230514</v>
      </c>
      <c r="D1560" s="2">
        <f t="shared" si="140"/>
        <v>1.6987822590382355</v>
      </c>
      <c r="E1560" s="2">
        <f t="shared" si="139"/>
        <v>-1.7381622915184192E-2</v>
      </c>
      <c r="F1560" s="2">
        <f t="shared" si="143"/>
        <v>-2.3578088038683276E-2</v>
      </c>
      <c r="G1560" s="2">
        <f t="shared" si="141"/>
        <v>6.1964651234990842E-3</v>
      </c>
      <c r="H1560" s="2" t="str">
        <f t="shared" si="142"/>
        <v>Sell</v>
      </c>
    </row>
    <row r="1561" spans="1:8" ht="13.5" x14ac:dyDescent="0.25">
      <c r="A1561" s="3">
        <f>TITRES_STAT!B1564</f>
        <v>44971</v>
      </c>
      <c r="B1561" s="5">
        <f>TITRES_STAT!D1564</f>
        <v>1.77</v>
      </c>
      <c r="C1561" s="2">
        <f t="shared" si="144"/>
        <v>1.6842620767195049</v>
      </c>
      <c r="D1561" s="2">
        <f t="shared" si="140"/>
        <v>1.7040576472576257</v>
      </c>
      <c r="E1561" s="2">
        <f t="shared" si="139"/>
        <v>-1.9795570538120755E-2</v>
      </c>
      <c r="F1561" s="2">
        <f t="shared" si="143"/>
        <v>-2.2821584538570774E-2</v>
      </c>
      <c r="G1561" s="2">
        <f t="shared" si="141"/>
        <v>3.026014000450019E-3</v>
      </c>
      <c r="H1561" s="2" t="str">
        <f t="shared" si="142"/>
        <v>Sell</v>
      </c>
    </row>
    <row r="1562" spans="1:8" ht="13.5" x14ac:dyDescent="0.25">
      <c r="A1562" s="3">
        <f>TITRES_STAT!B1565</f>
        <v>44972</v>
      </c>
      <c r="B1562" s="5">
        <f>TITRES_STAT!D1565</f>
        <v>1.82</v>
      </c>
      <c r="C1562" s="2">
        <f t="shared" si="144"/>
        <v>1.6866832956857349</v>
      </c>
      <c r="D1562" s="2">
        <f t="shared" si="140"/>
        <v>1.7126459696829865</v>
      </c>
      <c r="E1562" s="2">
        <f t="shared" si="139"/>
        <v>-2.5962673997251606E-2</v>
      </c>
      <c r="F1562" s="2">
        <f t="shared" si="143"/>
        <v>-2.3449802430306942E-2</v>
      </c>
      <c r="G1562" s="2">
        <f t="shared" si="141"/>
        <v>-2.5128715669446647E-3</v>
      </c>
      <c r="H1562" s="2" t="str">
        <f t="shared" si="142"/>
        <v>Hold</v>
      </c>
    </row>
    <row r="1563" spans="1:8" ht="13.5" x14ac:dyDescent="0.25">
      <c r="A1563" s="3">
        <f>TITRES_STAT!B1566</f>
        <v>44973</v>
      </c>
      <c r="B1563" s="5">
        <f>TITRES_STAT!D1566</f>
        <v>1.87</v>
      </c>
      <c r="C1563" s="2">
        <f t="shared" si="144"/>
        <v>1.6887320194263911</v>
      </c>
      <c r="D1563" s="2">
        <f t="shared" si="140"/>
        <v>1.724301823780543</v>
      </c>
      <c r="E1563" s="2">
        <f t="shared" si="139"/>
        <v>-3.5569804354151913E-2</v>
      </c>
      <c r="F1563" s="2">
        <f t="shared" si="143"/>
        <v>-2.5873802815075939E-2</v>
      </c>
      <c r="G1563" s="2">
        <f t="shared" si="141"/>
        <v>-9.6960015390759741E-3</v>
      </c>
      <c r="H1563" s="2" t="str">
        <f t="shared" si="142"/>
        <v>Hold</v>
      </c>
    </row>
    <row r="1564" spans="1:8" ht="13.5" x14ac:dyDescent="0.25">
      <c r="A1564" s="3">
        <f>TITRES_STAT!B1567</f>
        <v>44974</v>
      </c>
      <c r="B1564" s="5">
        <f>TITRES_STAT!D1567</f>
        <v>1.91</v>
      </c>
      <c r="C1564" s="2">
        <f t="shared" si="144"/>
        <v>1.690465554899254</v>
      </c>
      <c r="D1564" s="2">
        <f t="shared" si="140"/>
        <v>1.7380572442412436</v>
      </c>
      <c r="E1564" s="2">
        <f t="shared" ref="E1564:E1627" si="145">C1564-D1564</f>
        <v>-4.7591689341989651E-2</v>
      </c>
      <c r="F1564" s="2">
        <f t="shared" si="143"/>
        <v>-3.0217380120458683E-2</v>
      </c>
      <c r="G1564" s="2">
        <f t="shared" si="141"/>
        <v>-1.7374309221530968E-2</v>
      </c>
      <c r="H1564" s="2" t="str">
        <f t="shared" si="142"/>
        <v>Hold</v>
      </c>
    </row>
    <row r="1565" spans="1:8" ht="13.5" x14ac:dyDescent="0.25">
      <c r="A1565" s="3">
        <f>TITRES_STAT!B1568</f>
        <v>44977</v>
      </c>
      <c r="B1565" s="5">
        <f>TITRES_STAT!D1568</f>
        <v>1.96</v>
      </c>
      <c r="C1565" s="2">
        <f t="shared" si="144"/>
        <v>1.6919323926070611</v>
      </c>
      <c r="D1565" s="2">
        <f t="shared" ref="D1565:D1628" si="146">$D$4*B1565+(1-$D$4)*D1564</f>
        <v>1.7544974483715219</v>
      </c>
      <c r="E1565" s="2">
        <f t="shared" si="145"/>
        <v>-6.2565055764460809E-2</v>
      </c>
      <c r="F1565" s="2">
        <f t="shared" si="143"/>
        <v>-3.6686915249259114E-2</v>
      </c>
      <c r="G1565" s="2">
        <f t="shared" si="141"/>
        <v>-2.5878140515201695E-2</v>
      </c>
      <c r="H1565" s="2" t="str">
        <f t="shared" si="142"/>
        <v>Hold</v>
      </c>
    </row>
    <row r="1566" spans="1:8" ht="13.5" x14ac:dyDescent="0.25">
      <c r="A1566" s="3">
        <f>TITRES_STAT!B1569</f>
        <v>44978</v>
      </c>
      <c r="B1566" s="5">
        <f>TITRES_STAT!D1569</f>
        <v>1.96</v>
      </c>
      <c r="C1566" s="2">
        <f t="shared" si="144"/>
        <v>1.6931735629752054</v>
      </c>
      <c r="D1566" s="2">
        <f t="shared" si="146"/>
        <v>1.7697198596032608</v>
      </c>
      <c r="E1566" s="2">
        <f t="shared" si="145"/>
        <v>-7.6546296628055455E-2</v>
      </c>
      <c r="F1566" s="2">
        <f t="shared" si="143"/>
        <v>-4.4658791525018386E-2</v>
      </c>
      <c r="G1566" s="2">
        <f t="shared" si="141"/>
        <v>-3.1887505103037068E-2</v>
      </c>
      <c r="H1566" s="2" t="str">
        <f t="shared" si="142"/>
        <v>Hold</v>
      </c>
    </row>
    <row r="1567" spans="1:8" ht="13.5" x14ac:dyDescent="0.25">
      <c r="A1567" s="3">
        <f>TITRES_STAT!B1570</f>
        <v>44979</v>
      </c>
      <c r="B1567" s="5">
        <f>TITRES_STAT!D1570</f>
        <v>2.0299999999999998</v>
      </c>
      <c r="C1567" s="2">
        <f t="shared" si="144"/>
        <v>1.6942237840559429</v>
      </c>
      <c r="D1567" s="2">
        <f t="shared" si="146"/>
        <v>1.7889998700030192</v>
      </c>
      <c r="E1567" s="2">
        <f t="shared" si="145"/>
        <v>-9.4776085947076316E-2</v>
      </c>
      <c r="F1567" s="2">
        <f t="shared" si="143"/>
        <v>-5.4682250409429978E-2</v>
      </c>
      <c r="G1567" s="2">
        <f t="shared" si="141"/>
        <v>-4.0093835537646338E-2</v>
      </c>
      <c r="H1567" s="2" t="str">
        <f t="shared" si="142"/>
        <v>Hold</v>
      </c>
    </row>
    <row r="1568" spans="1:8" ht="13.5" x14ac:dyDescent="0.25">
      <c r="A1568" s="3">
        <f>TITRES_STAT!B1571</f>
        <v>44980</v>
      </c>
      <c r="B1568" s="5">
        <f>TITRES_STAT!D1571</f>
        <v>2.0299999999999998</v>
      </c>
      <c r="C1568" s="2">
        <f t="shared" si="144"/>
        <v>1.6951124326627209</v>
      </c>
      <c r="D1568" s="2">
        <f t="shared" si="146"/>
        <v>1.8068517314842769</v>
      </c>
      <c r="E1568" s="2">
        <f t="shared" si="145"/>
        <v>-0.11173929882155598</v>
      </c>
      <c r="F1568" s="2">
        <f t="shared" si="143"/>
        <v>-6.6093660091855189E-2</v>
      </c>
      <c r="G1568" s="2">
        <f t="shared" si="141"/>
        <v>-4.5645638729700788E-2</v>
      </c>
      <c r="H1568" s="2" t="str">
        <f t="shared" si="142"/>
        <v>Hold</v>
      </c>
    </row>
    <row r="1569" spans="1:8" ht="13.5" x14ac:dyDescent="0.25">
      <c r="A1569" s="3">
        <f>TITRES_STAT!B1572</f>
        <v>44981</v>
      </c>
      <c r="B1569" s="5">
        <f>TITRES_STAT!D1572</f>
        <v>2.0299999999999998</v>
      </c>
      <c r="C1569" s="2">
        <f t="shared" si="144"/>
        <v>1.7066335968684563</v>
      </c>
      <c r="D1569" s="2">
        <f t="shared" si="146"/>
        <v>1.8233812328558119</v>
      </c>
      <c r="E1569" s="2">
        <f t="shared" si="145"/>
        <v>-0.1167476359873556</v>
      </c>
      <c r="F1569" s="2">
        <f t="shared" si="143"/>
        <v>-7.6224455270955269E-2</v>
      </c>
      <c r="G1569" s="2">
        <f t="shared" si="141"/>
        <v>-4.0523180716400334E-2</v>
      </c>
      <c r="H1569" s="2" t="str">
        <f t="shared" si="142"/>
        <v>Hold</v>
      </c>
    </row>
    <row r="1570" spans="1:8" ht="13.5" x14ac:dyDescent="0.25">
      <c r="A1570" s="3">
        <f>TITRES_STAT!B1573</f>
        <v>44984</v>
      </c>
      <c r="B1570" s="5">
        <f>TITRES_STAT!D1573</f>
        <v>2.0299999999999998</v>
      </c>
      <c r="C1570" s="2">
        <f t="shared" si="144"/>
        <v>1.7163822742733092</v>
      </c>
      <c r="D1570" s="2">
        <f t="shared" si="146"/>
        <v>1.8386863267183442</v>
      </c>
      <c r="E1570" s="2">
        <f t="shared" si="145"/>
        <v>-0.12230405244503495</v>
      </c>
      <c r="F1570" s="2">
        <f t="shared" si="143"/>
        <v>-8.5440374705771205E-2</v>
      </c>
      <c r="G1570" s="2">
        <f t="shared" si="141"/>
        <v>-3.6863677739263745E-2</v>
      </c>
      <c r="H1570" s="2" t="str">
        <f t="shared" si="142"/>
        <v>Hold</v>
      </c>
    </row>
    <row r="1571" spans="1:8" ht="13.5" x14ac:dyDescent="0.25">
      <c r="A1571" s="3">
        <f>TITRES_STAT!B1574</f>
        <v>44985</v>
      </c>
      <c r="B1571" s="5">
        <f>TITRES_STAT!D1574</f>
        <v>2.0299999999999998</v>
      </c>
      <c r="C1571" s="2">
        <f t="shared" si="144"/>
        <v>1.7246311551543387</v>
      </c>
      <c r="D1571" s="2">
        <f t="shared" si="146"/>
        <v>1.8528577099243926</v>
      </c>
      <c r="E1571" s="2">
        <f t="shared" si="145"/>
        <v>-0.12822655477005385</v>
      </c>
      <c r="F1571" s="2">
        <f t="shared" si="143"/>
        <v>-9.399761071862775E-2</v>
      </c>
      <c r="G1571" s="2">
        <f t="shared" si="141"/>
        <v>-3.4228944051426097E-2</v>
      </c>
      <c r="H1571" s="2" t="str">
        <f t="shared" si="142"/>
        <v>Hold</v>
      </c>
    </row>
    <row r="1572" spans="1:8" ht="13.5" x14ac:dyDescent="0.25">
      <c r="A1572" s="3">
        <f>TITRES_STAT!B1575</f>
        <v>44986</v>
      </c>
      <c r="B1572" s="5">
        <f>TITRES_STAT!D1575</f>
        <v>2.12</v>
      </c>
      <c r="C1572" s="2">
        <f t="shared" si="144"/>
        <v>1.7393032851305943</v>
      </c>
      <c r="D1572" s="2">
        <f t="shared" si="146"/>
        <v>1.872646027707771</v>
      </c>
      <c r="E1572" s="2">
        <f t="shared" si="145"/>
        <v>-0.13334274257717671</v>
      </c>
      <c r="F1572" s="2">
        <f t="shared" si="143"/>
        <v>-0.10186663709033755</v>
      </c>
      <c r="G1572" s="2">
        <f t="shared" ref="G1572:G1635" si="147">E1572-F1572</f>
        <v>-3.1476105486839157E-2</v>
      </c>
      <c r="H1572" s="2" t="str">
        <f t="shared" ref="H1572:H1635" si="148">IF(G1572&lt;0,"Hold","Sell")</f>
        <v>Hold</v>
      </c>
    </row>
    <row r="1573" spans="1:8" ht="13.5" x14ac:dyDescent="0.25">
      <c r="A1573" s="3">
        <f>TITRES_STAT!B1576</f>
        <v>44987</v>
      </c>
      <c r="B1573" s="5">
        <f>TITRES_STAT!D1576</f>
        <v>2.12</v>
      </c>
      <c r="C1573" s="2">
        <f t="shared" si="144"/>
        <v>1.7594104720335797</v>
      </c>
      <c r="D1573" s="2">
        <f t="shared" si="146"/>
        <v>1.8909685441738622</v>
      </c>
      <c r="E1573" s="2">
        <f t="shared" si="145"/>
        <v>-0.13155807214028248</v>
      </c>
      <c r="F1573" s="2">
        <f t="shared" ref="F1573:F1636" si="149">(E1573*(2/(10)))+((1-(2/10))*F1572)</f>
        <v>-0.10780492410032655</v>
      </c>
      <c r="G1573" s="2">
        <f t="shared" si="147"/>
        <v>-2.3753148039955929E-2</v>
      </c>
      <c r="H1573" s="2" t="str">
        <f t="shared" si="148"/>
        <v>Hold</v>
      </c>
    </row>
    <row r="1574" spans="1:8" ht="13.5" x14ac:dyDescent="0.25">
      <c r="A1574" s="3">
        <f>TITRES_STAT!B1577</f>
        <v>44988</v>
      </c>
      <c r="B1574" s="5">
        <f>TITRES_STAT!D1577</f>
        <v>2.1800000000000002</v>
      </c>
      <c r="C1574" s="2">
        <f t="shared" si="144"/>
        <v>1.7825780917207212</v>
      </c>
      <c r="D1574" s="2">
        <f t="shared" si="146"/>
        <v>1.912378281642465</v>
      </c>
      <c r="E1574" s="2">
        <f t="shared" si="145"/>
        <v>-0.1298001899217438</v>
      </c>
      <c r="F1574" s="2">
        <f t="shared" si="149"/>
        <v>-0.11220397726461001</v>
      </c>
      <c r="G1574" s="2">
        <f t="shared" si="147"/>
        <v>-1.7596212657133792E-2</v>
      </c>
      <c r="H1574" s="2" t="str">
        <f t="shared" si="148"/>
        <v>Hold</v>
      </c>
    </row>
    <row r="1575" spans="1:8" ht="13.5" x14ac:dyDescent="0.25">
      <c r="A1575" s="3">
        <f>TITRES_STAT!B1578</f>
        <v>44991</v>
      </c>
      <c r="B1575" s="5">
        <f>TITRES_STAT!D1578</f>
        <v>2.1800000000000002</v>
      </c>
      <c r="C1575" s="2">
        <f t="shared" si="144"/>
        <v>1.8098737699175333</v>
      </c>
      <c r="D1575" s="2">
        <f t="shared" si="146"/>
        <v>1.9322021126319122</v>
      </c>
      <c r="E1575" s="2">
        <f t="shared" si="145"/>
        <v>-0.12232834271437887</v>
      </c>
      <c r="F1575" s="2">
        <f t="shared" si="149"/>
        <v>-0.11422885035456379</v>
      </c>
      <c r="G1575" s="2">
        <f t="shared" si="147"/>
        <v>-8.0994923598150803E-3</v>
      </c>
      <c r="H1575" s="2" t="str">
        <f t="shared" si="148"/>
        <v>Hold</v>
      </c>
    </row>
    <row r="1576" spans="1:8" ht="13.5" x14ac:dyDescent="0.25">
      <c r="A1576" s="3">
        <f>TITRES_STAT!B1579</f>
        <v>44992</v>
      </c>
      <c r="B1576" s="5">
        <f>TITRES_STAT!D1579</f>
        <v>2.1800000000000002</v>
      </c>
      <c r="C1576" s="2">
        <f t="shared" si="144"/>
        <v>1.8329701130071436</v>
      </c>
      <c r="D1576" s="2">
        <f t="shared" si="146"/>
        <v>1.9505575116962151</v>
      </c>
      <c r="E1576" s="2">
        <f t="shared" si="145"/>
        <v>-0.11758739868907142</v>
      </c>
      <c r="F1576" s="2">
        <f t="shared" si="149"/>
        <v>-0.11490056002146533</v>
      </c>
      <c r="G1576" s="2">
        <f t="shared" si="147"/>
        <v>-2.6868386676060924E-3</v>
      </c>
      <c r="H1576" s="2" t="str">
        <f t="shared" si="148"/>
        <v>Hold</v>
      </c>
    </row>
    <row r="1577" spans="1:8" ht="13.5" x14ac:dyDescent="0.25">
      <c r="A1577" s="3">
        <f>TITRES_STAT!B1580</f>
        <v>44993</v>
      </c>
      <c r="B1577" s="5">
        <f>TITRES_STAT!D1580</f>
        <v>2.1800000000000002</v>
      </c>
      <c r="C1577" s="2">
        <f t="shared" si="144"/>
        <v>1.863282403313737</v>
      </c>
      <c r="D1577" s="2">
        <f t="shared" si="146"/>
        <v>1.9675532515705696</v>
      </c>
      <c r="E1577" s="2">
        <f t="shared" si="145"/>
        <v>-0.10427084825683264</v>
      </c>
      <c r="F1577" s="2">
        <f t="shared" si="149"/>
        <v>-0.1127746176685388</v>
      </c>
      <c r="G1577" s="2">
        <f t="shared" si="147"/>
        <v>8.5037694117061635E-3</v>
      </c>
      <c r="H1577" s="2" t="str">
        <f t="shared" si="148"/>
        <v>Sell</v>
      </c>
    </row>
    <row r="1578" spans="1:8" ht="13.5" x14ac:dyDescent="0.25">
      <c r="A1578" s="3">
        <f>TITRES_STAT!B1581</f>
        <v>44994</v>
      </c>
      <c r="B1578" s="5">
        <f>TITRES_STAT!D1581</f>
        <v>2.15</v>
      </c>
      <c r="C1578" s="2">
        <f t="shared" si="144"/>
        <v>1.8889312643423928</v>
      </c>
      <c r="D1578" s="2">
        <f t="shared" si="146"/>
        <v>1.9810678255283052</v>
      </c>
      <c r="E1578" s="2">
        <f t="shared" si="145"/>
        <v>-9.2136561185912402E-2</v>
      </c>
      <c r="F1578" s="2">
        <f t="shared" si="149"/>
        <v>-0.10864700637201354</v>
      </c>
      <c r="G1578" s="2">
        <f t="shared" si="147"/>
        <v>1.6510445186101133E-2</v>
      </c>
      <c r="H1578" s="2" t="str">
        <f t="shared" si="148"/>
        <v>Sell</v>
      </c>
    </row>
    <row r="1579" spans="1:8" ht="13.5" x14ac:dyDescent="0.25">
      <c r="A1579" s="3">
        <f>TITRES_STAT!B1582</f>
        <v>44995</v>
      </c>
      <c r="B1579" s="5">
        <f>TITRES_STAT!D1582</f>
        <v>2.15</v>
      </c>
      <c r="C1579" s="2">
        <f t="shared" si="144"/>
        <v>1.9106341467512555</v>
      </c>
      <c r="D1579" s="2">
        <f t="shared" si="146"/>
        <v>1.9935813199336159</v>
      </c>
      <c r="E1579" s="2">
        <f t="shared" si="145"/>
        <v>-8.2947173182360334E-2</v>
      </c>
      <c r="F1579" s="2">
        <f t="shared" si="149"/>
        <v>-0.1035070397340829</v>
      </c>
      <c r="G1579" s="2">
        <f t="shared" si="147"/>
        <v>2.0559866551722566E-2</v>
      </c>
      <c r="H1579" s="2" t="str">
        <f t="shared" si="148"/>
        <v>Sell</v>
      </c>
    </row>
    <row r="1580" spans="1:8" ht="13.5" x14ac:dyDescent="0.25">
      <c r="A1580" s="3">
        <f>TITRES_STAT!B1583</f>
        <v>44998</v>
      </c>
      <c r="B1580" s="5">
        <f>TITRES_STAT!D1583</f>
        <v>2.15</v>
      </c>
      <c r="C1580" s="2">
        <f t="shared" si="144"/>
        <v>1.9289981241741394</v>
      </c>
      <c r="D1580" s="2">
        <f t="shared" si="146"/>
        <v>2.005167888827422</v>
      </c>
      <c r="E1580" s="2">
        <f t="shared" si="145"/>
        <v>-7.6169764653282623E-2</v>
      </c>
      <c r="F1580" s="2">
        <f t="shared" si="149"/>
        <v>-9.8039584717922845E-2</v>
      </c>
      <c r="G1580" s="2">
        <f t="shared" si="147"/>
        <v>2.1869820064640222E-2</v>
      </c>
      <c r="H1580" s="2" t="str">
        <f t="shared" si="148"/>
        <v>Sell</v>
      </c>
    </row>
    <row r="1581" spans="1:8" ht="13.5" x14ac:dyDescent="0.25">
      <c r="A1581" s="3">
        <f>TITRES_STAT!B1584</f>
        <v>44999</v>
      </c>
      <c r="B1581" s="5">
        <f>TITRES_STAT!D1584</f>
        <v>2.15</v>
      </c>
      <c r="C1581" s="2">
        <f t="shared" si="144"/>
        <v>1.9445368743011948</v>
      </c>
      <c r="D1581" s="2">
        <f t="shared" si="146"/>
        <v>2.0158961933587243</v>
      </c>
      <c r="E1581" s="2">
        <f t="shared" si="145"/>
        <v>-7.1359319057529458E-2</v>
      </c>
      <c r="F1581" s="2">
        <f t="shared" si="149"/>
        <v>-9.2703531585844184E-2</v>
      </c>
      <c r="G1581" s="2">
        <f t="shared" si="147"/>
        <v>2.1344212528314727E-2</v>
      </c>
      <c r="H1581" s="2" t="str">
        <f t="shared" si="148"/>
        <v>Sell</v>
      </c>
    </row>
    <row r="1582" spans="1:8" ht="13.5" x14ac:dyDescent="0.25">
      <c r="A1582" s="3">
        <f>TITRES_STAT!B1585</f>
        <v>45000</v>
      </c>
      <c r="B1582" s="5">
        <f>TITRES_STAT!D1585</f>
        <v>2.15</v>
      </c>
      <c r="C1582" s="2">
        <f t="shared" si="144"/>
        <v>1.9715312013317803</v>
      </c>
      <c r="D1582" s="2">
        <f t="shared" si="146"/>
        <v>2.0258298086654856</v>
      </c>
      <c r="E1582" s="2">
        <f t="shared" si="145"/>
        <v>-5.4298607333705284E-2</v>
      </c>
      <c r="F1582" s="2">
        <f t="shared" si="149"/>
        <v>-8.5022546735416399E-2</v>
      </c>
      <c r="G1582" s="2">
        <f t="shared" si="147"/>
        <v>3.0723939401711114E-2</v>
      </c>
      <c r="H1582" s="2" t="str">
        <f t="shared" si="148"/>
        <v>Sell</v>
      </c>
    </row>
    <row r="1583" spans="1:8" ht="13.5" x14ac:dyDescent="0.25">
      <c r="A1583" s="3">
        <f>TITRES_STAT!B1586</f>
        <v>45001</v>
      </c>
      <c r="B1583" s="5">
        <f>TITRES_STAT!D1586</f>
        <v>2.15</v>
      </c>
      <c r="C1583" s="2">
        <f t="shared" si="144"/>
        <v>1.9943725549730449</v>
      </c>
      <c r="D1583" s="2">
        <f t="shared" si="146"/>
        <v>2.0350276006161905</v>
      </c>
      <c r="E1583" s="2">
        <f t="shared" si="145"/>
        <v>-4.0655045643145593E-2</v>
      </c>
      <c r="F1583" s="2">
        <f t="shared" si="149"/>
        <v>-7.6149046516962235E-2</v>
      </c>
      <c r="G1583" s="2">
        <f t="shared" si="147"/>
        <v>3.5494000873816642E-2</v>
      </c>
      <c r="H1583" s="2" t="str">
        <f t="shared" si="148"/>
        <v>Sell</v>
      </c>
    </row>
    <row r="1584" spans="1:8" ht="13.5" x14ac:dyDescent="0.25">
      <c r="A1584" s="3">
        <f>TITRES_STAT!B1587</f>
        <v>45002</v>
      </c>
      <c r="B1584" s="5">
        <f>TITRES_STAT!D1587</f>
        <v>2.15</v>
      </c>
      <c r="C1584" s="2">
        <f t="shared" si="144"/>
        <v>2.0229306234387305</v>
      </c>
      <c r="D1584" s="2">
        <f t="shared" si="146"/>
        <v>2.043544074644621</v>
      </c>
      <c r="E1584" s="2">
        <f t="shared" si="145"/>
        <v>-2.0613451205890421E-2</v>
      </c>
      <c r="F1584" s="2">
        <f t="shared" si="149"/>
        <v>-6.5041927454747878E-2</v>
      </c>
      <c r="G1584" s="2">
        <f t="shared" si="147"/>
        <v>4.4428476248857457E-2</v>
      </c>
      <c r="H1584" s="2" t="str">
        <f t="shared" si="148"/>
        <v>Sell</v>
      </c>
    </row>
    <row r="1585" spans="1:8" ht="13.5" x14ac:dyDescent="0.25">
      <c r="A1585" s="3">
        <f>TITRES_STAT!B1588</f>
        <v>45006</v>
      </c>
      <c r="B1585" s="5">
        <f>TITRES_STAT!D1588</f>
        <v>2.15</v>
      </c>
      <c r="C1585" s="2">
        <f t="shared" si="144"/>
        <v>2.0470951429096953</v>
      </c>
      <c r="D1585" s="2">
        <f t="shared" si="146"/>
        <v>2.0514296987450193</v>
      </c>
      <c r="E1585" s="2">
        <f t="shared" si="145"/>
        <v>-4.3345558353240499E-3</v>
      </c>
      <c r="F1585" s="2">
        <f t="shared" si="149"/>
        <v>-5.2900453130863119E-2</v>
      </c>
      <c r="G1585" s="2">
        <f t="shared" si="147"/>
        <v>4.8565897295539069E-2</v>
      </c>
      <c r="H1585" s="2" t="str">
        <f t="shared" si="148"/>
        <v>Sell</v>
      </c>
    </row>
    <row r="1586" spans="1:8" ht="13.5" x14ac:dyDescent="0.25">
      <c r="A1586" s="3">
        <f>TITRES_STAT!B1589</f>
        <v>45007</v>
      </c>
      <c r="B1586" s="5">
        <f>TITRES_STAT!D1589</f>
        <v>2.15</v>
      </c>
      <c r="C1586" s="2">
        <f t="shared" si="144"/>
        <v>2.0675420440005117</v>
      </c>
      <c r="D1586" s="2">
        <f t="shared" si="146"/>
        <v>2.0587312025416846</v>
      </c>
      <c r="E1586" s="2">
        <f t="shared" si="145"/>
        <v>8.8108414588270456E-3</v>
      </c>
      <c r="F1586" s="2">
        <f t="shared" si="149"/>
        <v>-4.0558194212925086E-2</v>
      </c>
      <c r="G1586" s="2">
        <f t="shared" si="147"/>
        <v>4.9369035671752132E-2</v>
      </c>
      <c r="H1586" s="2" t="str">
        <f t="shared" si="148"/>
        <v>Sell</v>
      </c>
    </row>
    <row r="1587" spans="1:8" ht="13.5" x14ac:dyDescent="0.25">
      <c r="A1587" s="3">
        <f>TITRES_STAT!B1590</f>
        <v>45008</v>
      </c>
      <c r="B1587" s="5">
        <f>TITRES_STAT!D1590</f>
        <v>2.15</v>
      </c>
      <c r="C1587" s="2">
        <f t="shared" si="144"/>
        <v>2.0848432680004332</v>
      </c>
      <c r="D1587" s="2">
        <f t="shared" si="146"/>
        <v>2.0654918542052636</v>
      </c>
      <c r="E1587" s="2">
        <f t="shared" si="145"/>
        <v>1.9351413795169581E-2</v>
      </c>
      <c r="F1587" s="2">
        <f t="shared" si="149"/>
        <v>-2.8576272611306158E-2</v>
      </c>
      <c r="G1587" s="2">
        <f t="shared" si="147"/>
        <v>4.7927686406475739E-2</v>
      </c>
      <c r="H1587" s="2" t="str">
        <f t="shared" si="148"/>
        <v>Sell</v>
      </c>
    </row>
    <row r="1588" spans="1:8" ht="13.5" x14ac:dyDescent="0.25">
      <c r="A1588" s="3">
        <f>TITRES_STAT!B1591</f>
        <v>45009</v>
      </c>
      <c r="B1588" s="5">
        <f>TITRES_STAT!D1591</f>
        <v>2.15</v>
      </c>
      <c r="C1588" s="2">
        <f t="shared" si="144"/>
        <v>2.0948673806157512</v>
      </c>
      <c r="D1588" s="2">
        <f t="shared" si="146"/>
        <v>2.0717517168567254</v>
      </c>
      <c r="E1588" s="2">
        <f t="shared" si="145"/>
        <v>2.311566375902574E-2</v>
      </c>
      <c r="F1588" s="2">
        <f t="shared" si="149"/>
        <v>-1.823788533723978E-2</v>
      </c>
      <c r="G1588" s="2">
        <f t="shared" si="147"/>
        <v>4.135354909626552E-2</v>
      </c>
      <c r="H1588" s="2" t="str">
        <f t="shared" si="148"/>
        <v>Sell</v>
      </c>
    </row>
    <row r="1589" spans="1:8" ht="13.5" x14ac:dyDescent="0.25">
      <c r="A1589" s="3">
        <f>TITRES_STAT!B1592</f>
        <v>45012</v>
      </c>
      <c r="B1589" s="5">
        <f>TITRES_STAT!D1592</f>
        <v>2.15</v>
      </c>
      <c r="C1589" s="2">
        <f t="shared" si="144"/>
        <v>2.1033493220594819</v>
      </c>
      <c r="D1589" s="2">
        <f t="shared" si="146"/>
        <v>2.0775478859784497</v>
      </c>
      <c r="E1589" s="2">
        <f t="shared" si="145"/>
        <v>2.5801436081032136E-2</v>
      </c>
      <c r="F1589" s="2">
        <f t="shared" si="149"/>
        <v>-9.4300210535853968E-3</v>
      </c>
      <c r="G1589" s="2">
        <f t="shared" si="147"/>
        <v>3.5231457134617533E-2</v>
      </c>
      <c r="H1589" s="2" t="str">
        <f t="shared" si="148"/>
        <v>Sell</v>
      </c>
    </row>
    <row r="1590" spans="1:8" ht="13.5" x14ac:dyDescent="0.25">
      <c r="A1590" s="3">
        <f>TITRES_STAT!B1593</f>
        <v>45013</v>
      </c>
      <c r="B1590" s="5">
        <f>TITRES_STAT!D1593</f>
        <v>2.15</v>
      </c>
      <c r="C1590" s="2">
        <f t="shared" si="144"/>
        <v>2.1105263494349464</v>
      </c>
      <c r="D1590" s="2">
        <f t="shared" si="146"/>
        <v>2.0829147092393052</v>
      </c>
      <c r="E1590" s="2">
        <f t="shared" si="145"/>
        <v>2.7611640195641218E-2</v>
      </c>
      <c r="F1590" s="2">
        <f t="shared" si="149"/>
        <v>-2.0216888037400734E-3</v>
      </c>
      <c r="G1590" s="2">
        <f t="shared" si="147"/>
        <v>2.9633328999381293E-2</v>
      </c>
      <c r="H1590" s="2" t="str">
        <f t="shared" si="148"/>
        <v>Sell</v>
      </c>
    </row>
    <row r="1591" spans="1:8" ht="13.5" x14ac:dyDescent="0.25">
      <c r="A1591" s="3">
        <f>TITRES_STAT!B1594</f>
        <v>45014</v>
      </c>
      <c r="B1591" s="5">
        <f>TITRES_STAT!D1594</f>
        <v>2.15</v>
      </c>
      <c r="C1591" s="2">
        <f t="shared" si="144"/>
        <v>2.116599218752647</v>
      </c>
      <c r="D1591" s="2">
        <f t="shared" si="146"/>
        <v>2.0878839900363939</v>
      </c>
      <c r="E1591" s="2">
        <f t="shared" si="145"/>
        <v>2.8715228716253094E-2</v>
      </c>
      <c r="F1591" s="2">
        <f t="shared" si="149"/>
        <v>4.1256947002585604E-3</v>
      </c>
      <c r="G1591" s="2">
        <f t="shared" si="147"/>
        <v>2.4589534015994535E-2</v>
      </c>
      <c r="H1591" s="2" t="str">
        <f t="shared" si="148"/>
        <v>Sell</v>
      </c>
    </row>
    <row r="1592" spans="1:8" ht="13.5" x14ac:dyDescent="0.25">
      <c r="A1592" s="3">
        <f>TITRES_STAT!B1595</f>
        <v>45015</v>
      </c>
      <c r="B1592" s="5">
        <f>TITRES_STAT!D1595</f>
        <v>2.15</v>
      </c>
      <c r="C1592" s="2">
        <f t="shared" si="144"/>
        <v>2.1217378004830092</v>
      </c>
      <c r="D1592" s="2">
        <f t="shared" si="146"/>
        <v>2.0924851759596241</v>
      </c>
      <c r="E1592" s="2">
        <f t="shared" si="145"/>
        <v>2.9252624523385062E-2</v>
      </c>
      <c r="F1592" s="2">
        <f t="shared" si="149"/>
        <v>9.1510806648838622E-3</v>
      </c>
      <c r="G1592" s="2">
        <f t="shared" si="147"/>
        <v>2.01015438585012E-2</v>
      </c>
      <c r="H1592" s="2" t="str">
        <f t="shared" si="148"/>
        <v>Sell</v>
      </c>
    </row>
    <row r="1593" spans="1:8" ht="13.5" x14ac:dyDescent="0.25">
      <c r="A1593" s="3">
        <f>TITRES_STAT!B1596</f>
        <v>45016</v>
      </c>
      <c r="B1593" s="5">
        <f>TITRES_STAT!D1596</f>
        <v>2.15</v>
      </c>
      <c r="C1593" s="2">
        <f t="shared" si="144"/>
        <v>2.1260858311779307</v>
      </c>
      <c r="D1593" s="2">
        <f t="shared" si="146"/>
        <v>2.0967455332959481</v>
      </c>
      <c r="E1593" s="2">
        <f t="shared" si="145"/>
        <v>2.9340297881982558E-2</v>
      </c>
      <c r="F1593" s="2">
        <f t="shared" si="149"/>
        <v>1.3188924108303603E-2</v>
      </c>
      <c r="G1593" s="2">
        <f t="shared" si="147"/>
        <v>1.6151373773678954E-2</v>
      </c>
      <c r="H1593" s="2" t="str">
        <f t="shared" si="148"/>
        <v>Sell</v>
      </c>
    </row>
    <row r="1594" spans="1:8" ht="13.5" x14ac:dyDescent="0.25">
      <c r="A1594" s="3">
        <f>TITRES_STAT!B1597</f>
        <v>45019</v>
      </c>
      <c r="B1594" s="5">
        <f>TITRES_STAT!D1597</f>
        <v>2.15</v>
      </c>
      <c r="C1594" s="2">
        <f t="shared" si="144"/>
        <v>2.1297649340736338</v>
      </c>
      <c r="D1594" s="2">
        <f t="shared" si="146"/>
        <v>2.1006903086073594</v>
      </c>
      <c r="E1594" s="2">
        <f t="shared" si="145"/>
        <v>2.9074625466274373E-2</v>
      </c>
      <c r="F1594" s="2">
        <f t="shared" si="149"/>
        <v>1.6366064379897759E-2</v>
      </c>
      <c r="G1594" s="2">
        <f t="shared" si="147"/>
        <v>1.2708561086376614E-2</v>
      </c>
      <c r="H1594" s="2" t="str">
        <f t="shared" si="148"/>
        <v>Sell</v>
      </c>
    </row>
    <row r="1595" spans="1:8" ht="13.5" x14ac:dyDescent="0.25">
      <c r="A1595" s="3">
        <f>TITRES_STAT!B1598</f>
        <v>45020</v>
      </c>
      <c r="B1595" s="5">
        <f>TITRES_STAT!D1598</f>
        <v>2.15</v>
      </c>
      <c r="C1595" s="2">
        <f t="shared" si="144"/>
        <v>2.1328780211392284</v>
      </c>
      <c r="D1595" s="2">
        <f t="shared" si="146"/>
        <v>2.1043428783401477</v>
      </c>
      <c r="E1595" s="2">
        <f t="shared" si="145"/>
        <v>2.8535142799080759E-2</v>
      </c>
      <c r="F1595" s="2">
        <f t="shared" si="149"/>
        <v>1.879988006373436E-2</v>
      </c>
      <c r="G1595" s="2">
        <f t="shared" si="147"/>
        <v>9.7352627353463998E-3</v>
      </c>
      <c r="H1595" s="2" t="str">
        <f t="shared" si="148"/>
        <v>Sell</v>
      </c>
    </row>
    <row r="1596" spans="1:8" ht="13.5" x14ac:dyDescent="0.25">
      <c r="A1596" s="3">
        <f>TITRES_STAT!B1599</f>
        <v>45021</v>
      </c>
      <c r="B1596" s="5">
        <f>TITRES_STAT!D1599</f>
        <v>2.15</v>
      </c>
      <c r="C1596" s="2">
        <f t="shared" si="144"/>
        <v>2.1355121717331933</v>
      </c>
      <c r="D1596" s="2">
        <f t="shared" si="146"/>
        <v>2.1077248873519885</v>
      </c>
      <c r="E1596" s="2">
        <f t="shared" si="145"/>
        <v>2.7787284381204813E-2</v>
      </c>
      <c r="F1596" s="2">
        <f t="shared" si="149"/>
        <v>2.0597360927228452E-2</v>
      </c>
      <c r="G1596" s="2">
        <f t="shared" si="147"/>
        <v>7.1899234539763608E-3</v>
      </c>
      <c r="H1596" s="2" t="str">
        <f t="shared" si="148"/>
        <v>Sell</v>
      </c>
    </row>
    <row r="1597" spans="1:8" ht="13.5" x14ac:dyDescent="0.25">
      <c r="A1597" s="3">
        <f>TITRES_STAT!B1600</f>
        <v>45022</v>
      </c>
      <c r="B1597" s="5">
        <f>TITRES_STAT!D1600</f>
        <v>2.15</v>
      </c>
      <c r="C1597" s="2">
        <f t="shared" si="144"/>
        <v>2.1377410683896252</v>
      </c>
      <c r="D1597" s="2">
        <f t="shared" si="146"/>
        <v>2.1108563771777673</v>
      </c>
      <c r="E1597" s="2">
        <f t="shared" si="145"/>
        <v>2.6884691211857881E-2</v>
      </c>
      <c r="F1597" s="2">
        <f t="shared" si="149"/>
        <v>2.1854826984154339E-2</v>
      </c>
      <c r="G1597" s="2">
        <f t="shared" si="147"/>
        <v>5.029864227703542E-3</v>
      </c>
      <c r="H1597" s="2" t="str">
        <f t="shared" si="148"/>
        <v>Sell</v>
      </c>
    </row>
    <row r="1598" spans="1:8" ht="13.5" x14ac:dyDescent="0.25">
      <c r="A1598" s="3">
        <f>TITRES_STAT!B1601</f>
        <v>45023</v>
      </c>
      <c r="B1598" s="5">
        <f>TITRES_STAT!D1601</f>
        <v>2.15</v>
      </c>
      <c r="C1598" s="2">
        <f t="shared" si="144"/>
        <v>2.1396270578681444</v>
      </c>
      <c r="D1598" s="2">
        <f t="shared" si="146"/>
        <v>2.1137559047942291</v>
      </c>
      <c r="E1598" s="2">
        <f t="shared" si="145"/>
        <v>2.5871153073915298E-2</v>
      </c>
      <c r="F1598" s="2">
        <f t="shared" si="149"/>
        <v>2.2658092202106531E-2</v>
      </c>
      <c r="G1598" s="2">
        <f t="shared" si="147"/>
        <v>3.2130608718087678E-3</v>
      </c>
      <c r="H1598" s="2" t="str">
        <f t="shared" si="148"/>
        <v>Sell</v>
      </c>
    </row>
    <row r="1599" spans="1:8" ht="13.5" x14ac:dyDescent="0.25">
      <c r="A1599" s="3">
        <f>TITRES_STAT!B1602</f>
        <v>45026</v>
      </c>
      <c r="B1599" s="5">
        <f>TITRES_STAT!D1602</f>
        <v>2.06</v>
      </c>
      <c r="C1599" s="2">
        <f t="shared" si="144"/>
        <v>2.1412228951191992</v>
      </c>
      <c r="D1599" s="2">
        <f t="shared" si="146"/>
        <v>2.1097739859205826</v>
      </c>
      <c r="E1599" s="2">
        <f t="shared" si="145"/>
        <v>3.1448909198616537E-2</v>
      </c>
      <c r="F1599" s="2">
        <f t="shared" si="149"/>
        <v>2.4416255601408532E-2</v>
      </c>
      <c r="G1599" s="2">
        <f t="shared" si="147"/>
        <v>7.0326535972080051E-3</v>
      </c>
      <c r="H1599" s="2" t="str">
        <f t="shared" si="148"/>
        <v>Sell</v>
      </c>
    </row>
    <row r="1600" spans="1:8" ht="13.5" x14ac:dyDescent="0.25">
      <c r="A1600" s="3">
        <f>TITRES_STAT!B1603</f>
        <v>45027</v>
      </c>
      <c r="B1600" s="5">
        <f>TITRES_STAT!D1603</f>
        <v>1.99</v>
      </c>
      <c r="C1600" s="2">
        <f t="shared" si="144"/>
        <v>2.1425732189470148</v>
      </c>
      <c r="D1600" s="2">
        <f t="shared" si="146"/>
        <v>2.1009018388153544</v>
      </c>
      <c r="E1600" s="2">
        <f t="shared" si="145"/>
        <v>4.1671380131660385E-2</v>
      </c>
      <c r="F1600" s="2">
        <f t="shared" si="149"/>
        <v>2.7867280507458903E-2</v>
      </c>
      <c r="G1600" s="2">
        <f t="shared" si="147"/>
        <v>1.3804099624201482E-2</v>
      </c>
      <c r="H1600" s="2" t="str">
        <f t="shared" si="148"/>
        <v>Sell</v>
      </c>
    </row>
    <row r="1601" spans="1:8" ht="13.5" x14ac:dyDescent="0.25">
      <c r="A1601" s="3">
        <f>TITRES_STAT!B1604</f>
        <v>45028</v>
      </c>
      <c r="B1601" s="5">
        <f>TITRES_STAT!D1604</f>
        <v>1.99</v>
      </c>
      <c r="C1601" s="2">
        <f t="shared" si="144"/>
        <v>2.1437158006474739</v>
      </c>
      <c r="D1601" s="2">
        <f t="shared" si="146"/>
        <v>2.0926868877919946</v>
      </c>
      <c r="E1601" s="2">
        <f t="shared" si="145"/>
        <v>5.102891285547928E-2</v>
      </c>
      <c r="F1601" s="2">
        <f t="shared" si="149"/>
        <v>3.2499606977062979E-2</v>
      </c>
      <c r="G1601" s="2">
        <f t="shared" si="147"/>
        <v>1.8529305878416301E-2</v>
      </c>
      <c r="H1601" s="2" t="str">
        <f t="shared" si="148"/>
        <v>Sell</v>
      </c>
    </row>
    <row r="1602" spans="1:8" ht="13.5" x14ac:dyDescent="0.25">
      <c r="A1602" s="3">
        <f>TITRES_STAT!B1605</f>
        <v>45029</v>
      </c>
      <c r="B1602" s="5">
        <f>TITRES_STAT!D1605</f>
        <v>1.99</v>
      </c>
      <c r="C1602" s="2">
        <f t="shared" si="144"/>
        <v>2.1446826005478625</v>
      </c>
      <c r="D1602" s="2">
        <f t="shared" si="146"/>
        <v>2.085080451659254</v>
      </c>
      <c r="E1602" s="2">
        <f t="shared" si="145"/>
        <v>5.9602148888608486E-2</v>
      </c>
      <c r="F1602" s="2">
        <f t="shared" si="149"/>
        <v>3.7920115359372085E-2</v>
      </c>
      <c r="G1602" s="2">
        <f t="shared" si="147"/>
        <v>2.1682033529236401E-2</v>
      </c>
      <c r="H1602" s="2" t="str">
        <f t="shared" si="148"/>
        <v>Sell</v>
      </c>
    </row>
    <row r="1603" spans="1:8" ht="13.5" x14ac:dyDescent="0.25">
      <c r="A1603" s="3">
        <f>TITRES_STAT!B1606</f>
        <v>45030</v>
      </c>
      <c r="B1603" s="5">
        <f>TITRES_STAT!D1606</f>
        <v>1.99</v>
      </c>
      <c r="C1603" s="2">
        <f t="shared" si="144"/>
        <v>2.1455006620020374</v>
      </c>
      <c r="D1603" s="2">
        <f t="shared" si="146"/>
        <v>2.0780374552400498</v>
      </c>
      <c r="E1603" s="2">
        <f t="shared" si="145"/>
        <v>6.7463206761987582E-2</v>
      </c>
      <c r="F1603" s="2">
        <f t="shared" si="149"/>
        <v>4.3828733639895187E-2</v>
      </c>
      <c r="G1603" s="2">
        <f t="shared" si="147"/>
        <v>2.3634473122092395E-2</v>
      </c>
      <c r="H1603" s="2" t="str">
        <f t="shared" si="148"/>
        <v>Sell</v>
      </c>
    </row>
    <row r="1604" spans="1:8" ht="13.5" x14ac:dyDescent="0.25">
      <c r="A1604" s="3">
        <f>TITRES_STAT!B1607</f>
        <v>45033</v>
      </c>
      <c r="B1604" s="5">
        <f>TITRES_STAT!D1607</f>
        <v>1.99</v>
      </c>
      <c r="C1604" s="2">
        <f t="shared" si="144"/>
        <v>2.1461928678478777</v>
      </c>
      <c r="D1604" s="2">
        <f t="shared" si="146"/>
        <v>2.0715161622593055</v>
      </c>
      <c r="E1604" s="2">
        <f t="shared" si="145"/>
        <v>7.4676705588572201E-2</v>
      </c>
      <c r="F1604" s="2">
        <f t="shared" si="149"/>
        <v>4.9998328029630591E-2</v>
      </c>
      <c r="G1604" s="2">
        <f t="shared" si="147"/>
        <v>2.467837755894161E-2</v>
      </c>
      <c r="H1604" s="2" t="str">
        <f t="shared" si="148"/>
        <v>Sell</v>
      </c>
    </row>
    <row r="1605" spans="1:8" ht="13.5" x14ac:dyDescent="0.25">
      <c r="A1605" s="3">
        <f>TITRES_STAT!B1608</f>
        <v>45034</v>
      </c>
      <c r="B1605" s="5">
        <f>TITRES_STAT!D1608</f>
        <v>1.91</v>
      </c>
      <c r="C1605" s="2">
        <f t="shared" si="144"/>
        <v>2.1467785804866657</v>
      </c>
      <c r="D1605" s="2">
        <f t="shared" si="146"/>
        <v>2.0595520020919493</v>
      </c>
      <c r="E1605" s="2">
        <f t="shared" si="145"/>
        <v>8.722657839471637E-2</v>
      </c>
      <c r="F1605" s="2">
        <f t="shared" si="149"/>
        <v>5.7443978102647758E-2</v>
      </c>
      <c r="G1605" s="2">
        <f t="shared" si="147"/>
        <v>2.9782600292068612E-2</v>
      </c>
      <c r="H1605" s="2" t="str">
        <f t="shared" si="148"/>
        <v>Sell</v>
      </c>
    </row>
    <row r="1606" spans="1:8" ht="13.5" x14ac:dyDescent="0.25">
      <c r="A1606" s="3">
        <f>TITRES_STAT!B1609</f>
        <v>45035</v>
      </c>
      <c r="B1606" s="5">
        <f>TITRES_STAT!D1609</f>
        <v>1.9</v>
      </c>
      <c r="C1606" s="2">
        <f t="shared" si="144"/>
        <v>2.147274183488717</v>
      </c>
      <c r="D1606" s="2">
        <f t="shared" si="146"/>
        <v>2.0477333352703235</v>
      </c>
      <c r="E1606" s="2">
        <f t="shared" si="145"/>
        <v>9.9540848218393485E-2</v>
      </c>
      <c r="F1606" s="2">
        <f t="shared" si="149"/>
        <v>6.5863352125796915E-2</v>
      </c>
      <c r="G1606" s="2">
        <f t="shared" si="147"/>
        <v>3.3677496092596571E-2</v>
      </c>
      <c r="H1606" s="2" t="str">
        <f t="shared" si="148"/>
        <v>Sell</v>
      </c>
    </row>
    <row r="1607" spans="1:8" ht="13.5" x14ac:dyDescent="0.25">
      <c r="A1607" s="3">
        <f>TITRES_STAT!B1610</f>
        <v>45036</v>
      </c>
      <c r="B1607" s="5">
        <f>TITRES_STAT!D1610</f>
        <v>1.9</v>
      </c>
      <c r="C1607" s="2">
        <f t="shared" si="144"/>
        <v>2.1476935398750681</v>
      </c>
      <c r="D1607" s="2">
        <f t="shared" si="146"/>
        <v>2.0367901252502993</v>
      </c>
      <c r="E1607" s="2">
        <f t="shared" si="145"/>
        <v>0.11090341462476871</v>
      </c>
      <c r="F1607" s="2">
        <f t="shared" si="149"/>
        <v>7.4871364625591283E-2</v>
      </c>
      <c r="G1607" s="2">
        <f t="shared" si="147"/>
        <v>3.6032049999177432E-2</v>
      </c>
      <c r="H1607" s="2" t="str">
        <f t="shared" si="148"/>
        <v>Sell</v>
      </c>
    </row>
    <row r="1608" spans="1:8" ht="13.5" x14ac:dyDescent="0.25">
      <c r="A1608" s="3">
        <f>TITRES_STAT!B1611</f>
        <v>45040</v>
      </c>
      <c r="B1608" s="5">
        <f>TITRES_STAT!D1611</f>
        <v>1.9</v>
      </c>
      <c r="C1608" s="2">
        <f t="shared" si="144"/>
        <v>2.1480483798942882</v>
      </c>
      <c r="D1608" s="2">
        <f t="shared" si="146"/>
        <v>2.0266575233799067</v>
      </c>
      <c r="E1608" s="2">
        <f t="shared" si="145"/>
        <v>0.12139085651438153</v>
      </c>
      <c r="F1608" s="2">
        <f t="shared" si="149"/>
        <v>8.4175263003349335E-2</v>
      </c>
      <c r="G1608" s="2">
        <f t="shared" si="147"/>
        <v>3.7215593511032194E-2</v>
      </c>
      <c r="H1608" s="2" t="str">
        <f t="shared" si="148"/>
        <v>Sell</v>
      </c>
    </row>
    <row r="1609" spans="1:8" ht="13.5" x14ac:dyDescent="0.25">
      <c r="A1609" s="3">
        <f>TITRES_STAT!B1612</f>
        <v>45041</v>
      </c>
      <c r="B1609" s="5">
        <f>TITRES_STAT!D1612</f>
        <v>1.9</v>
      </c>
      <c r="C1609" s="2">
        <f t="shared" si="144"/>
        <v>2.1345024752951671</v>
      </c>
      <c r="D1609" s="2">
        <f t="shared" si="146"/>
        <v>2.0172754846110248</v>
      </c>
      <c r="E1609" s="2">
        <f t="shared" si="145"/>
        <v>0.11722699068414233</v>
      </c>
      <c r="F1609" s="2">
        <f t="shared" si="149"/>
        <v>9.0785608539507942E-2</v>
      </c>
      <c r="G1609" s="2">
        <f t="shared" si="147"/>
        <v>2.6441382144634387E-2</v>
      </c>
      <c r="H1609" s="2" t="str">
        <f t="shared" si="148"/>
        <v>Sell</v>
      </c>
    </row>
    <row r="1610" spans="1:8" ht="13.5" x14ac:dyDescent="0.25">
      <c r="A1610" s="3">
        <f>TITRES_STAT!B1613</f>
        <v>45042</v>
      </c>
      <c r="B1610" s="5">
        <f>TITRES_STAT!D1613</f>
        <v>1.9</v>
      </c>
      <c r="C1610" s="2">
        <f t="shared" si="144"/>
        <v>2.1122713252497567</v>
      </c>
      <c r="D1610" s="2">
        <f t="shared" si="146"/>
        <v>2.0085884116768749</v>
      </c>
      <c r="E1610" s="2">
        <f t="shared" si="145"/>
        <v>0.10368291357288184</v>
      </c>
      <c r="F1610" s="2">
        <f t="shared" si="149"/>
        <v>9.3365069546182733E-2</v>
      </c>
      <c r="G1610" s="2">
        <f t="shared" si="147"/>
        <v>1.0317844026699108E-2</v>
      </c>
      <c r="H1610" s="2" t="str">
        <f t="shared" si="148"/>
        <v>Sell</v>
      </c>
    </row>
    <row r="1611" spans="1:8" ht="13.5" x14ac:dyDescent="0.25">
      <c r="A1611" s="3">
        <f>TITRES_STAT!B1614</f>
        <v>45043</v>
      </c>
      <c r="B1611" s="5">
        <f>TITRES_STAT!D1614</f>
        <v>1.9</v>
      </c>
      <c r="C1611" s="2">
        <f t="shared" si="144"/>
        <v>2.0934603521344095</v>
      </c>
      <c r="D1611" s="2">
        <f t="shared" si="146"/>
        <v>2.000544825626736</v>
      </c>
      <c r="E1611" s="2">
        <f t="shared" si="145"/>
        <v>9.291552650767354E-2</v>
      </c>
      <c r="F1611" s="2">
        <f t="shared" si="149"/>
        <v>9.32751609384809E-2</v>
      </c>
      <c r="G1611" s="2">
        <f t="shared" si="147"/>
        <v>-3.5963443080735957E-4</v>
      </c>
      <c r="H1611" s="2" t="str">
        <f t="shared" si="148"/>
        <v>Hold</v>
      </c>
    </row>
    <row r="1612" spans="1:8" ht="13.5" x14ac:dyDescent="0.25">
      <c r="A1612" s="3">
        <f>TITRES_STAT!B1615</f>
        <v>45044</v>
      </c>
      <c r="B1612" s="5">
        <f>TITRES_STAT!D1615</f>
        <v>1.9</v>
      </c>
      <c r="C1612" s="2">
        <f t="shared" si="144"/>
        <v>2.0775433748829619</v>
      </c>
      <c r="D1612" s="2">
        <f t="shared" si="146"/>
        <v>1.9930970607654963</v>
      </c>
      <c r="E1612" s="2">
        <f t="shared" si="145"/>
        <v>8.4446314117465615E-2</v>
      </c>
      <c r="F1612" s="2">
        <f t="shared" si="149"/>
        <v>9.1509391574277843E-2</v>
      </c>
      <c r="G1612" s="2">
        <f t="shared" si="147"/>
        <v>-7.0630774568122279E-3</v>
      </c>
      <c r="H1612" s="2" t="str">
        <f t="shared" si="148"/>
        <v>Hold</v>
      </c>
    </row>
    <row r="1613" spans="1:8" ht="13.5" x14ac:dyDescent="0.25">
      <c r="A1613" s="3">
        <f>TITRES_STAT!B1616</f>
        <v>45048</v>
      </c>
      <c r="B1613" s="5">
        <f>TITRES_STAT!D1616</f>
        <v>1.9</v>
      </c>
      <c r="C1613" s="2">
        <f t="shared" si="144"/>
        <v>2.0640751633625061</v>
      </c>
      <c r="D1613" s="2">
        <f t="shared" si="146"/>
        <v>1.9862009821902742</v>
      </c>
      <c r="E1613" s="2">
        <f t="shared" si="145"/>
        <v>7.7874181172231882E-2</v>
      </c>
      <c r="F1613" s="2">
        <f t="shared" si="149"/>
        <v>8.8782349493868651E-2</v>
      </c>
      <c r="G1613" s="2">
        <f t="shared" si="147"/>
        <v>-1.0908168321636769E-2</v>
      </c>
      <c r="H1613" s="2" t="str">
        <f t="shared" si="148"/>
        <v>Hold</v>
      </c>
    </row>
    <row r="1614" spans="1:8" ht="13.5" x14ac:dyDescent="0.25">
      <c r="A1614" s="3">
        <f>TITRES_STAT!B1617</f>
        <v>45049</v>
      </c>
      <c r="B1614" s="5">
        <f>TITRES_STAT!D1617</f>
        <v>1.9</v>
      </c>
      <c r="C1614" s="2">
        <f t="shared" si="144"/>
        <v>2.0526789843836588</v>
      </c>
      <c r="D1614" s="2">
        <f t="shared" si="146"/>
        <v>1.9798157242502539</v>
      </c>
      <c r="E1614" s="2">
        <f t="shared" si="145"/>
        <v>7.2863260133404939E-2</v>
      </c>
      <c r="F1614" s="2">
        <f t="shared" si="149"/>
        <v>8.5598531621775914E-2</v>
      </c>
      <c r="G1614" s="2">
        <f t="shared" si="147"/>
        <v>-1.2735271488370975E-2</v>
      </c>
      <c r="H1614" s="2" t="str">
        <f t="shared" si="148"/>
        <v>Hold</v>
      </c>
    </row>
    <row r="1615" spans="1:8" ht="13.5" x14ac:dyDescent="0.25">
      <c r="A1615" s="3">
        <f>TITRES_STAT!B1618</f>
        <v>45050</v>
      </c>
      <c r="B1615" s="5">
        <f>TITRES_STAT!D1618</f>
        <v>1.9</v>
      </c>
      <c r="C1615" s="2">
        <f t="shared" ref="C1615:C1678" si="150">$C$4*B1605+C1614*(1-$C$4)</f>
        <v>2.0307283714015574</v>
      </c>
      <c r="D1615" s="2">
        <f t="shared" si="146"/>
        <v>1.9739034483798648</v>
      </c>
      <c r="E1615" s="2">
        <f t="shared" si="145"/>
        <v>5.6824923021692619E-2</v>
      </c>
      <c r="F1615" s="2">
        <f t="shared" si="149"/>
        <v>7.9843809901759266E-2</v>
      </c>
      <c r="G1615" s="2">
        <f t="shared" si="147"/>
        <v>-2.3018886880066647E-2</v>
      </c>
      <c r="H1615" s="2" t="str">
        <f t="shared" si="148"/>
        <v>Hold</v>
      </c>
    </row>
    <row r="1616" spans="1:8" ht="13.5" x14ac:dyDescent="0.25">
      <c r="A1616" s="3">
        <f>TITRES_STAT!B1619</f>
        <v>45051</v>
      </c>
      <c r="B1616" s="5">
        <f>TITRES_STAT!D1619</f>
        <v>1.98</v>
      </c>
      <c r="C1616" s="2">
        <f t="shared" si="150"/>
        <v>2.0106163142628564</v>
      </c>
      <c r="D1616" s="2">
        <f t="shared" si="146"/>
        <v>1.9743550447961711</v>
      </c>
      <c r="E1616" s="2">
        <f t="shared" si="145"/>
        <v>3.6261269466685286E-2</v>
      </c>
      <c r="F1616" s="2">
        <f t="shared" si="149"/>
        <v>7.112730181474447E-2</v>
      </c>
      <c r="G1616" s="2">
        <f t="shared" si="147"/>
        <v>-3.4866032348059184E-2</v>
      </c>
      <c r="H1616" s="2" t="str">
        <f t="shared" si="148"/>
        <v>Hold</v>
      </c>
    </row>
    <row r="1617" spans="1:8" ht="13.5" x14ac:dyDescent="0.25">
      <c r="A1617" s="3">
        <f>TITRES_STAT!B1620</f>
        <v>45054</v>
      </c>
      <c r="B1617" s="5">
        <f>TITRES_STAT!D1620</f>
        <v>1.98</v>
      </c>
      <c r="C1617" s="2">
        <f t="shared" si="150"/>
        <v>1.9935984197608785</v>
      </c>
      <c r="D1617" s="2">
        <f t="shared" si="146"/>
        <v>1.9747731896260845</v>
      </c>
      <c r="E1617" s="2">
        <f t="shared" si="145"/>
        <v>1.882523013479398E-2</v>
      </c>
      <c r="F1617" s="2">
        <f t="shared" si="149"/>
        <v>6.0666887478754379E-2</v>
      </c>
      <c r="G1617" s="2">
        <f t="shared" si="147"/>
        <v>-4.1841657343960399E-2</v>
      </c>
      <c r="H1617" s="2" t="str">
        <f t="shared" si="148"/>
        <v>Hold</v>
      </c>
    </row>
    <row r="1618" spans="1:8" ht="13.5" x14ac:dyDescent="0.25">
      <c r="A1618" s="3">
        <f>TITRES_STAT!B1621</f>
        <v>45055</v>
      </c>
      <c r="B1618" s="5">
        <f>TITRES_STAT!D1621</f>
        <v>1.98</v>
      </c>
      <c r="C1618" s="2">
        <f t="shared" si="150"/>
        <v>1.9791986628745895</v>
      </c>
      <c r="D1618" s="2">
        <f t="shared" si="146"/>
        <v>1.9751603607648931</v>
      </c>
      <c r="E1618" s="2">
        <f t="shared" si="145"/>
        <v>4.0383021096963567E-3</v>
      </c>
      <c r="F1618" s="2">
        <f t="shared" si="149"/>
        <v>4.9341170404942777E-2</v>
      </c>
      <c r="G1618" s="2">
        <f t="shared" si="147"/>
        <v>-4.5302868295246421E-2</v>
      </c>
      <c r="H1618" s="2" t="str">
        <f t="shared" si="148"/>
        <v>Hold</v>
      </c>
    </row>
    <row r="1619" spans="1:8" ht="13.5" x14ac:dyDescent="0.25">
      <c r="A1619" s="3">
        <f>TITRES_STAT!B1622</f>
        <v>45056</v>
      </c>
      <c r="B1619" s="5">
        <f>TITRES_STAT!D1622</f>
        <v>1.98</v>
      </c>
      <c r="C1619" s="2">
        <f t="shared" si="150"/>
        <v>1.9670142532015757</v>
      </c>
      <c r="D1619" s="2">
        <f t="shared" si="146"/>
        <v>1.9755188525600862</v>
      </c>
      <c r="E1619" s="2">
        <f t="shared" si="145"/>
        <v>-8.5045993585104451E-3</v>
      </c>
      <c r="F1619" s="2">
        <f t="shared" si="149"/>
        <v>3.7772016452252137E-2</v>
      </c>
      <c r="G1619" s="2">
        <f t="shared" si="147"/>
        <v>-4.6276615810762582E-2</v>
      </c>
      <c r="H1619" s="2" t="str">
        <f t="shared" si="148"/>
        <v>Hold</v>
      </c>
    </row>
    <row r="1620" spans="1:8" ht="13.5" x14ac:dyDescent="0.25">
      <c r="A1620" s="3">
        <f>TITRES_STAT!B1623</f>
        <v>45057</v>
      </c>
      <c r="B1620" s="5">
        <f>TITRES_STAT!D1623</f>
        <v>1.98</v>
      </c>
      <c r="C1620" s="2">
        <f t="shared" si="150"/>
        <v>1.9567043680936411</v>
      </c>
      <c r="D1620" s="2">
        <f t="shared" si="146"/>
        <v>1.9758507894074873</v>
      </c>
      <c r="E1620" s="2">
        <f t="shared" si="145"/>
        <v>-1.914642131384614E-2</v>
      </c>
      <c r="F1620" s="2">
        <f t="shared" si="149"/>
        <v>2.6388328899032483E-2</v>
      </c>
      <c r="G1620" s="2">
        <f t="shared" si="147"/>
        <v>-4.5534750212878623E-2</v>
      </c>
      <c r="H1620" s="2" t="str">
        <f t="shared" si="148"/>
        <v>Hold</v>
      </c>
    </row>
    <row r="1621" spans="1:8" ht="13.5" x14ac:dyDescent="0.25">
      <c r="A1621" s="3">
        <f>TITRES_STAT!B1624</f>
        <v>45058</v>
      </c>
      <c r="B1621" s="5">
        <f>TITRES_STAT!D1624</f>
        <v>1.98</v>
      </c>
      <c r="C1621" s="2">
        <f t="shared" si="150"/>
        <v>1.9479806191561579</v>
      </c>
      <c r="D1621" s="2">
        <f t="shared" si="146"/>
        <v>1.976158138340266</v>
      </c>
      <c r="E1621" s="2">
        <f t="shared" si="145"/>
        <v>-2.8177519184108046E-2</v>
      </c>
      <c r="F1621" s="2">
        <f t="shared" si="149"/>
        <v>1.547515928240438E-2</v>
      </c>
      <c r="G1621" s="2">
        <f t="shared" si="147"/>
        <v>-4.3652678466512426E-2</v>
      </c>
      <c r="H1621" s="2" t="str">
        <f t="shared" si="148"/>
        <v>Hold</v>
      </c>
    </row>
    <row r="1622" spans="1:8" ht="13.5" x14ac:dyDescent="0.25">
      <c r="A1622" s="3">
        <f>TITRES_STAT!B1625</f>
        <v>45061</v>
      </c>
      <c r="B1622" s="5">
        <f>TITRES_STAT!D1625</f>
        <v>1.98</v>
      </c>
      <c r="C1622" s="2">
        <f t="shared" si="150"/>
        <v>1.940598985439826</v>
      </c>
      <c r="D1622" s="2">
        <f t="shared" si="146"/>
        <v>1.9764427206854316</v>
      </c>
      <c r="E1622" s="2">
        <f t="shared" si="145"/>
        <v>-3.5843735245605579E-2</v>
      </c>
      <c r="F1622" s="2">
        <f t="shared" si="149"/>
        <v>5.2113803768023877E-3</v>
      </c>
      <c r="G1622" s="2">
        <f t="shared" si="147"/>
        <v>-4.1055115622407969E-2</v>
      </c>
      <c r="H1622" s="2" t="str">
        <f t="shared" si="148"/>
        <v>Hold</v>
      </c>
    </row>
    <row r="1623" spans="1:8" ht="13.5" x14ac:dyDescent="0.25">
      <c r="A1623" s="3">
        <f>TITRES_STAT!B1626</f>
        <v>45062</v>
      </c>
      <c r="B1623" s="5">
        <f>TITRES_STAT!D1626</f>
        <v>1.98</v>
      </c>
      <c r="C1623" s="2">
        <f t="shared" si="150"/>
        <v>1.9343529876798529</v>
      </c>
      <c r="D1623" s="2">
        <f t="shared" si="146"/>
        <v>1.9767062228568812</v>
      </c>
      <c r="E1623" s="2">
        <f t="shared" si="145"/>
        <v>-4.2353235177028381E-2</v>
      </c>
      <c r="F1623" s="2">
        <f t="shared" si="149"/>
        <v>-4.3015427339637658E-3</v>
      </c>
      <c r="G1623" s="2">
        <f t="shared" si="147"/>
        <v>-3.8051692443064618E-2</v>
      </c>
      <c r="H1623" s="2" t="str">
        <f t="shared" si="148"/>
        <v>Hold</v>
      </c>
    </row>
    <row r="1624" spans="1:8" ht="13.5" x14ac:dyDescent="0.25">
      <c r="A1624" s="3">
        <f>TITRES_STAT!B1627</f>
        <v>45063</v>
      </c>
      <c r="B1624" s="5">
        <f>TITRES_STAT!D1627</f>
        <v>1.98</v>
      </c>
      <c r="C1624" s="2">
        <f t="shared" si="150"/>
        <v>1.9290679126521832</v>
      </c>
      <c r="D1624" s="2">
        <f t="shared" si="146"/>
        <v>1.9769502063489641</v>
      </c>
      <c r="E1624" s="2">
        <f t="shared" si="145"/>
        <v>-4.7882293696780875E-2</v>
      </c>
      <c r="F1624" s="2">
        <f t="shared" si="149"/>
        <v>-1.3017692926527189E-2</v>
      </c>
      <c r="G1624" s="2">
        <f t="shared" si="147"/>
        <v>-3.486460077025369E-2</v>
      </c>
      <c r="H1624" s="2" t="str">
        <f t="shared" si="148"/>
        <v>Hold</v>
      </c>
    </row>
    <row r="1625" spans="1:8" ht="13.5" x14ac:dyDescent="0.25">
      <c r="A1625" s="3">
        <f>TITRES_STAT!B1628</f>
        <v>45064</v>
      </c>
      <c r="B1625" s="5">
        <f>TITRES_STAT!D1628</f>
        <v>1.98</v>
      </c>
      <c r="C1625" s="2">
        <f t="shared" si="150"/>
        <v>1.9245959260903089</v>
      </c>
      <c r="D1625" s="2">
        <f t="shared" si="146"/>
        <v>1.9771761169897817</v>
      </c>
      <c r="E1625" s="2">
        <f t="shared" si="145"/>
        <v>-5.2580190899472745E-2</v>
      </c>
      <c r="F1625" s="2">
        <f t="shared" si="149"/>
        <v>-2.0930192521116303E-2</v>
      </c>
      <c r="G1625" s="2">
        <f t="shared" si="147"/>
        <v>-3.1649998378356442E-2</v>
      </c>
      <c r="H1625" s="2" t="str">
        <f t="shared" si="148"/>
        <v>Hold</v>
      </c>
    </row>
    <row r="1626" spans="1:8" ht="13.5" x14ac:dyDescent="0.25">
      <c r="A1626" s="3">
        <f>TITRES_STAT!B1629</f>
        <v>45065</v>
      </c>
      <c r="B1626" s="5">
        <f>TITRES_STAT!D1629</f>
        <v>1.98</v>
      </c>
      <c r="C1626" s="2">
        <f t="shared" si="150"/>
        <v>1.933119629768723</v>
      </c>
      <c r="D1626" s="2">
        <f t="shared" si="146"/>
        <v>1.9773852935090572</v>
      </c>
      <c r="E1626" s="2">
        <f t="shared" si="145"/>
        <v>-4.4265663740334249E-2</v>
      </c>
      <c r="F1626" s="2">
        <f t="shared" si="149"/>
        <v>-2.5597286764959891E-2</v>
      </c>
      <c r="G1626" s="2">
        <f t="shared" si="147"/>
        <v>-1.8668376975374358E-2</v>
      </c>
      <c r="H1626" s="2" t="str">
        <f t="shared" si="148"/>
        <v>Hold</v>
      </c>
    </row>
    <row r="1627" spans="1:8" ht="13.5" x14ac:dyDescent="0.25">
      <c r="A1627" s="3">
        <f>TITRES_STAT!B1630</f>
        <v>45068</v>
      </c>
      <c r="B1627" s="5">
        <f>TITRES_STAT!D1630</f>
        <v>1.98</v>
      </c>
      <c r="C1627" s="2">
        <f t="shared" si="150"/>
        <v>1.9403319944196888</v>
      </c>
      <c r="D1627" s="2">
        <f t="shared" si="146"/>
        <v>1.9775789754713493</v>
      </c>
      <c r="E1627" s="2">
        <f t="shared" si="145"/>
        <v>-3.7246981051660466E-2</v>
      </c>
      <c r="F1627" s="2">
        <f t="shared" si="149"/>
        <v>-2.7927225622300007E-2</v>
      </c>
      <c r="G1627" s="2">
        <f t="shared" si="147"/>
        <v>-9.3197554293604594E-3</v>
      </c>
      <c r="H1627" s="2" t="str">
        <f t="shared" si="148"/>
        <v>Hold</v>
      </c>
    </row>
    <row r="1628" spans="1:8" ht="13.5" x14ac:dyDescent="0.25">
      <c r="A1628" s="3">
        <f>TITRES_STAT!B1631</f>
        <v>45069</v>
      </c>
      <c r="B1628" s="5">
        <f>TITRES_STAT!D1631</f>
        <v>1.98</v>
      </c>
      <c r="C1628" s="2">
        <f t="shared" si="150"/>
        <v>1.9464347645089677</v>
      </c>
      <c r="D1628" s="2">
        <f t="shared" si="146"/>
        <v>1.9777583106216199</v>
      </c>
      <c r="E1628" s="2">
        <f t="shared" ref="E1628:E1691" si="151">C1628-D1628</f>
        <v>-3.1323546112652201E-2</v>
      </c>
      <c r="F1628" s="2">
        <f t="shared" si="149"/>
        <v>-2.860648972037045E-2</v>
      </c>
      <c r="G1628" s="2">
        <f t="shared" si="147"/>
        <v>-2.7170563922817512E-3</v>
      </c>
      <c r="H1628" s="2" t="str">
        <f t="shared" si="148"/>
        <v>Hold</v>
      </c>
    </row>
    <row r="1629" spans="1:8" ht="13.5" x14ac:dyDescent="0.25">
      <c r="A1629" s="3">
        <f>TITRES_STAT!B1632</f>
        <v>45070</v>
      </c>
      <c r="B1629" s="5">
        <f>TITRES_STAT!D1632</f>
        <v>1.9</v>
      </c>
      <c r="C1629" s="2">
        <f t="shared" si="150"/>
        <v>1.9515986468922035</v>
      </c>
      <c r="D1629" s="2">
        <f t="shared" ref="D1629:D1692" si="152">$D$4*B1629+(1-$D$4)*D1628</f>
        <v>1.9719984357607592</v>
      </c>
      <c r="E1629" s="2">
        <f t="shared" si="151"/>
        <v>-2.0399788868555646E-2</v>
      </c>
      <c r="F1629" s="2">
        <f t="shared" si="149"/>
        <v>-2.6965149550007488E-2</v>
      </c>
      <c r="G1629" s="2">
        <f t="shared" si="147"/>
        <v>6.5653606814518421E-3</v>
      </c>
      <c r="H1629" s="2" t="str">
        <f t="shared" si="148"/>
        <v>Sell</v>
      </c>
    </row>
    <row r="1630" spans="1:8" ht="13.5" x14ac:dyDescent="0.25">
      <c r="A1630" s="3">
        <f>TITRES_STAT!B1633</f>
        <v>45071</v>
      </c>
      <c r="B1630" s="5">
        <f>TITRES_STAT!D1633</f>
        <v>1.9</v>
      </c>
      <c r="C1630" s="2">
        <f t="shared" si="150"/>
        <v>1.9559680858318647</v>
      </c>
      <c r="D1630" s="2">
        <f t="shared" si="152"/>
        <v>1.966665218296999</v>
      </c>
      <c r="E1630" s="2">
        <f t="shared" si="151"/>
        <v>-1.0697132465134374E-2</v>
      </c>
      <c r="F1630" s="2">
        <f t="shared" si="149"/>
        <v>-2.3711546133032869E-2</v>
      </c>
      <c r="G1630" s="2">
        <f t="shared" si="147"/>
        <v>1.3014413667898496E-2</v>
      </c>
      <c r="H1630" s="2" t="str">
        <f t="shared" si="148"/>
        <v>Sell</v>
      </c>
    </row>
    <row r="1631" spans="1:8" ht="13.5" x14ac:dyDescent="0.25">
      <c r="A1631" s="3">
        <f>TITRES_STAT!B1634</f>
        <v>45072</v>
      </c>
      <c r="B1631" s="5">
        <f>TITRES_STAT!D1634</f>
        <v>1.9</v>
      </c>
      <c r="C1631" s="2">
        <f t="shared" si="150"/>
        <v>1.9596653033961933</v>
      </c>
      <c r="D1631" s="2">
        <f t="shared" si="152"/>
        <v>1.9617270539787026</v>
      </c>
      <c r="E1631" s="2">
        <f t="shared" si="151"/>
        <v>-2.0617505825093474E-3</v>
      </c>
      <c r="F1631" s="2">
        <f t="shared" si="149"/>
        <v>-1.9381587022928165E-2</v>
      </c>
      <c r="G1631" s="2">
        <f t="shared" si="147"/>
        <v>1.7319836440418818E-2</v>
      </c>
      <c r="H1631" s="2" t="str">
        <f t="shared" si="148"/>
        <v>Sell</v>
      </c>
    </row>
    <row r="1632" spans="1:8" ht="13.5" x14ac:dyDescent="0.25">
      <c r="A1632" s="3">
        <f>TITRES_STAT!B1635</f>
        <v>45075</v>
      </c>
      <c r="B1632" s="5">
        <f>TITRES_STAT!D1635</f>
        <v>1.9</v>
      </c>
      <c r="C1632" s="2">
        <f t="shared" si="150"/>
        <v>1.9627937182583173</v>
      </c>
      <c r="D1632" s="2">
        <f t="shared" si="152"/>
        <v>1.9571546796099097</v>
      </c>
      <c r="E1632" s="2">
        <f t="shared" si="151"/>
        <v>5.639038648407535E-3</v>
      </c>
      <c r="F1632" s="2">
        <f t="shared" si="149"/>
        <v>-1.4377461888661024E-2</v>
      </c>
      <c r="G1632" s="2">
        <f t="shared" si="147"/>
        <v>2.0016500537068559E-2</v>
      </c>
      <c r="H1632" s="2" t="str">
        <f t="shared" si="148"/>
        <v>Sell</v>
      </c>
    </row>
    <row r="1633" spans="1:8" ht="13.5" x14ac:dyDescent="0.25">
      <c r="A1633" s="3">
        <f>TITRES_STAT!B1636</f>
        <v>45076</v>
      </c>
      <c r="B1633" s="5">
        <f>TITRES_STAT!D1636</f>
        <v>1.9</v>
      </c>
      <c r="C1633" s="2">
        <f t="shared" si="150"/>
        <v>1.9654408385262685</v>
      </c>
      <c r="D1633" s="2">
        <f t="shared" si="152"/>
        <v>1.9529209996388053</v>
      </c>
      <c r="E1633" s="2">
        <f t="shared" si="151"/>
        <v>1.2519838887463219E-2</v>
      </c>
      <c r="F1633" s="2">
        <f t="shared" si="149"/>
        <v>-8.9980017334361766E-3</v>
      </c>
      <c r="G1633" s="2">
        <f t="shared" si="147"/>
        <v>2.1517840620899398E-2</v>
      </c>
      <c r="H1633" s="2" t="str">
        <f t="shared" si="148"/>
        <v>Sell</v>
      </c>
    </row>
    <row r="1634" spans="1:8" ht="13.5" x14ac:dyDescent="0.25">
      <c r="A1634" s="3">
        <f>TITRES_STAT!B1637</f>
        <v>45077</v>
      </c>
      <c r="B1634" s="5">
        <f>TITRES_STAT!D1637</f>
        <v>1.9</v>
      </c>
      <c r="C1634" s="2">
        <f t="shared" si="150"/>
        <v>1.9676807095222273</v>
      </c>
      <c r="D1634" s="2">
        <f t="shared" si="152"/>
        <v>1.9490009255914864</v>
      </c>
      <c r="E1634" s="2">
        <f t="shared" si="151"/>
        <v>1.8679783930740879E-2</v>
      </c>
      <c r="F1634" s="2">
        <f t="shared" si="149"/>
        <v>-3.462444600600766E-3</v>
      </c>
      <c r="G1634" s="2">
        <f t="shared" si="147"/>
        <v>2.2142228531341644E-2</v>
      </c>
      <c r="H1634" s="2" t="str">
        <f t="shared" si="148"/>
        <v>Sell</v>
      </c>
    </row>
    <row r="1635" spans="1:8" ht="13.5" x14ac:dyDescent="0.25">
      <c r="A1635" s="3">
        <f>TITRES_STAT!B1638</f>
        <v>45078</v>
      </c>
      <c r="B1635" s="5">
        <f>TITRES_STAT!D1638</f>
        <v>1.9</v>
      </c>
      <c r="C1635" s="2">
        <f t="shared" si="150"/>
        <v>1.969575984980346</v>
      </c>
      <c r="D1635" s="2">
        <f t="shared" si="152"/>
        <v>1.9453712273995243</v>
      </c>
      <c r="E1635" s="2">
        <f t="shared" si="151"/>
        <v>2.4204757580821745E-2</v>
      </c>
      <c r="F1635" s="2">
        <f t="shared" si="149"/>
        <v>2.0709958356837366E-3</v>
      </c>
      <c r="G1635" s="2">
        <f t="shared" si="147"/>
        <v>2.2133761745138009E-2</v>
      </c>
      <c r="H1635" s="2" t="str">
        <f t="shared" si="148"/>
        <v>Sell</v>
      </c>
    </row>
    <row r="1636" spans="1:8" ht="13.5" x14ac:dyDescent="0.25">
      <c r="A1636" s="3">
        <f>TITRES_STAT!B1639</f>
        <v>45079</v>
      </c>
      <c r="B1636" s="5">
        <f>TITRES_STAT!D1639</f>
        <v>1.9</v>
      </c>
      <c r="C1636" s="2">
        <f t="shared" si="150"/>
        <v>1.9711796795987544</v>
      </c>
      <c r="D1636" s="2">
        <f t="shared" si="152"/>
        <v>1.9420103957403003</v>
      </c>
      <c r="E1636" s="2">
        <f t="shared" si="151"/>
        <v>2.9169283858454076E-2</v>
      </c>
      <c r="F1636" s="2">
        <f t="shared" si="149"/>
        <v>7.4906534402378044E-3</v>
      </c>
      <c r="G1636" s="2">
        <f t="shared" ref="G1636:G1699" si="153">E1636-F1636</f>
        <v>2.1678630418216271E-2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45082</v>
      </c>
      <c r="B1637" s="5">
        <f>TITRES_STAT!D1640</f>
        <v>1.9</v>
      </c>
      <c r="C1637" s="2">
        <f t="shared" si="150"/>
        <v>1.9725366519681766</v>
      </c>
      <c r="D1637" s="2">
        <f t="shared" si="152"/>
        <v>1.938898514574352</v>
      </c>
      <c r="E1637" s="2">
        <f t="shared" si="151"/>
        <v>3.3638137393824596E-2</v>
      </c>
      <c r="F1637" s="2">
        <f t="shared" ref="F1637:F1700" si="155">(E1637*(2/(10)))+((1-(2/10))*F1636)</f>
        <v>1.2720150230955164E-2</v>
      </c>
      <c r="G1637" s="2">
        <f t="shared" si="153"/>
        <v>2.0917987162869432E-2</v>
      </c>
      <c r="H1637" s="2" t="str">
        <f t="shared" si="154"/>
        <v>Sell</v>
      </c>
    </row>
    <row r="1638" spans="1:8" ht="13.5" x14ac:dyDescent="0.25">
      <c r="A1638" s="3">
        <f>TITRES_STAT!B1641</f>
        <v>45083</v>
      </c>
      <c r="B1638" s="5">
        <f>TITRES_STAT!D1641</f>
        <v>1.9</v>
      </c>
      <c r="C1638" s="2">
        <f t="shared" si="150"/>
        <v>1.9736848593576881</v>
      </c>
      <c r="D1638" s="2">
        <f t="shared" si="152"/>
        <v>1.9360171431244</v>
      </c>
      <c r="E1638" s="2">
        <f t="shared" si="151"/>
        <v>3.7667716233288129E-2</v>
      </c>
      <c r="F1638" s="2">
        <f t="shared" si="155"/>
        <v>1.7709663431421756E-2</v>
      </c>
      <c r="G1638" s="2">
        <f t="shared" si="153"/>
        <v>1.9958052801866372E-2</v>
      </c>
      <c r="H1638" s="2" t="str">
        <f t="shared" si="154"/>
        <v>Sell</v>
      </c>
    </row>
    <row r="1639" spans="1:8" ht="13.5" x14ac:dyDescent="0.25">
      <c r="A1639" s="3">
        <f>TITRES_STAT!B1642</f>
        <v>45084</v>
      </c>
      <c r="B1639" s="5">
        <f>TITRES_STAT!D1642</f>
        <v>1.9</v>
      </c>
      <c r="C1639" s="2">
        <f t="shared" si="150"/>
        <v>1.9623487271488131</v>
      </c>
      <c r="D1639" s="2">
        <f t="shared" si="152"/>
        <v>1.9333492065966666</v>
      </c>
      <c r="E1639" s="2">
        <f t="shared" si="151"/>
        <v>2.8999520552146496E-2</v>
      </c>
      <c r="F1639" s="2">
        <f t="shared" si="155"/>
        <v>1.9967634855566706E-2</v>
      </c>
      <c r="G1639" s="2">
        <f t="shared" si="153"/>
        <v>9.0318856965797903E-3</v>
      </c>
      <c r="H1639" s="2" t="str">
        <f t="shared" si="154"/>
        <v>Sell</v>
      </c>
    </row>
    <row r="1640" spans="1:8" ht="13.5" x14ac:dyDescent="0.25">
      <c r="A1640" s="3">
        <f>TITRES_STAT!B1643</f>
        <v>45085</v>
      </c>
      <c r="B1640" s="5">
        <f>TITRES_STAT!D1643</f>
        <v>1.9</v>
      </c>
      <c r="C1640" s="2">
        <f t="shared" si="150"/>
        <v>1.9527566152797651</v>
      </c>
      <c r="D1640" s="2">
        <f t="shared" si="152"/>
        <v>1.9308788949969133</v>
      </c>
      <c r="E1640" s="2">
        <f t="shared" si="151"/>
        <v>2.1877720282851731E-2</v>
      </c>
      <c r="F1640" s="2">
        <f t="shared" si="155"/>
        <v>2.0349651941023714E-2</v>
      </c>
      <c r="G1640" s="2">
        <f t="shared" si="153"/>
        <v>1.5280683418280178E-3</v>
      </c>
      <c r="H1640" s="2" t="str">
        <f t="shared" si="154"/>
        <v>Sell</v>
      </c>
    </row>
    <row r="1641" spans="1:8" ht="13.5" x14ac:dyDescent="0.25">
      <c r="A1641" s="3">
        <f>TITRES_STAT!B1644</f>
        <v>45086</v>
      </c>
      <c r="B1641" s="5">
        <f>TITRES_STAT!D1644</f>
        <v>1.9</v>
      </c>
      <c r="C1641" s="2">
        <f t="shared" si="150"/>
        <v>1.9446402129290321</v>
      </c>
      <c r="D1641" s="2">
        <f t="shared" si="152"/>
        <v>1.9285915694415863</v>
      </c>
      <c r="E1641" s="2">
        <f t="shared" si="151"/>
        <v>1.6048643487445835E-2</v>
      </c>
      <c r="F1641" s="2">
        <f t="shared" si="155"/>
        <v>1.9489450250308141E-2</v>
      </c>
      <c r="G1641" s="2">
        <f t="shared" si="153"/>
        <v>-3.4408067628623057E-3</v>
      </c>
      <c r="H1641" s="2" t="str">
        <f t="shared" si="154"/>
        <v>Hold</v>
      </c>
    </row>
    <row r="1642" spans="1:8" ht="13.5" x14ac:dyDescent="0.25">
      <c r="A1642" s="3">
        <f>TITRES_STAT!B1645</f>
        <v>45089</v>
      </c>
      <c r="B1642" s="5">
        <f>TITRES_STAT!D1645</f>
        <v>1.9</v>
      </c>
      <c r="C1642" s="2">
        <f t="shared" si="150"/>
        <v>1.9377724878630271</v>
      </c>
      <c r="D1642" s="2">
        <f t="shared" si="152"/>
        <v>1.926473675408876</v>
      </c>
      <c r="E1642" s="2">
        <f t="shared" si="151"/>
        <v>1.1298812454151097E-2</v>
      </c>
      <c r="F1642" s="2">
        <f t="shared" si="155"/>
        <v>1.7851322691076733E-2</v>
      </c>
      <c r="G1642" s="2">
        <f t="shared" si="153"/>
        <v>-6.5525102369256363E-3</v>
      </c>
      <c r="H1642" s="2" t="str">
        <f t="shared" si="154"/>
        <v>Hold</v>
      </c>
    </row>
    <row r="1643" spans="1:8" ht="13.5" x14ac:dyDescent="0.25">
      <c r="A1643" s="3">
        <f>TITRES_STAT!B1646</f>
        <v>45090</v>
      </c>
      <c r="B1643" s="5">
        <f>TITRES_STAT!D1646</f>
        <v>1.9</v>
      </c>
      <c r="C1643" s="2">
        <f t="shared" si="150"/>
        <v>1.9319613358840999</v>
      </c>
      <c r="D1643" s="2">
        <f t="shared" si="152"/>
        <v>1.9245126624156259</v>
      </c>
      <c r="E1643" s="2">
        <f t="shared" si="151"/>
        <v>7.4486734684739986E-3</v>
      </c>
      <c r="F1643" s="2">
        <f t="shared" si="155"/>
        <v>1.5770792846556188E-2</v>
      </c>
      <c r="G1643" s="2">
        <f t="shared" si="153"/>
        <v>-8.3221193780821899E-3</v>
      </c>
      <c r="H1643" s="2" t="str">
        <f t="shared" si="154"/>
        <v>Hold</v>
      </c>
    </row>
    <row r="1644" spans="1:8" ht="13.5" x14ac:dyDescent="0.25">
      <c r="A1644" s="3">
        <f>TITRES_STAT!B1647</f>
        <v>45091</v>
      </c>
      <c r="B1644" s="5">
        <f>TITRES_STAT!D1647</f>
        <v>1.9</v>
      </c>
      <c r="C1644" s="2">
        <f t="shared" si="150"/>
        <v>1.9270442072865461</v>
      </c>
      <c r="D1644" s="2">
        <f t="shared" si="152"/>
        <v>1.922696909644098</v>
      </c>
      <c r="E1644" s="2">
        <f t="shared" si="151"/>
        <v>4.3472976424481224E-3</v>
      </c>
      <c r="F1644" s="2">
        <f t="shared" si="155"/>
        <v>1.3486093805734576E-2</v>
      </c>
      <c r="G1644" s="2">
        <f t="shared" si="153"/>
        <v>-9.1387961632864532E-3</v>
      </c>
      <c r="H1644" s="2" t="str">
        <f t="shared" si="154"/>
        <v>Hold</v>
      </c>
    </row>
    <row r="1645" spans="1:8" ht="13.5" x14ac:dyDescent="0.25">
      <c r="A1645" s="3">
        <f>TITRES_STAT!B1648</f>
        <v>45092</v>
      </c>
      <c r="B1645" s="5">
        <f>TITRES_STAT!D1648</f>
        <v>1.9</v>
      </c>
      <c r="C1645" s="2">
        <f t="shared" si="150"/>
        <v>1.9228835600116929</v>
      </c>
      <c r="D1645" s="2">
        <f t="shared" si="152"/>
        <v>1.9210156570778687</v>
      </c>
      <c r="E1645" s="2">
        <f t="shared" si="151"/>
        <v>1.867902933824217E-3</v>
      </c>
      <c r="F1645" s="2">
        <f t="shared" si="155"/>
        <v>1.1162455631352505E-2</v>
      </c>
      <c r="G1645" s="2">
        <f t="shared" si="153"/>
        <v>-9.2945526975282879E-3</v>
      </c>
      <c r="H1645" s="2" t="str">
        <f t="shared" si="154"/>
        <v>Hold</v>
      </c>
    </row>
    <row r="1646" spans="1:8" ht="13.5" x14ac:dyDescent="0.25">
      <c r="A1646" s="3">
        <f>TITRES_STAT!B1649</f>
        <v>45093</v>
      </c>
      <c r="B1646" s="5">
        <f>TITRES_STAT!D1649</f>
        <v>1.9</v>
      </c>
      <c r="C1646" s="2">
        <f t="shared" si="150"/>
        <v>1.9193630123175864</v>
      </c>
      <c r="D1646" s="2">
        <f t="shared" si="152"/>
        <v>1.9194589417387675</v>
      </c>
      <c r="E1646" s="2">
        <f t="shared" si="151"/>
        <v>-9.5929421181084606E-5</v>
      </c>
      <c r="F1646" s="2">
        <f t="shared" si="155"/>
        <v>8.9107786208457874E-3</v>
      </c>
      <c r="G1646" s="2">
        <f t="shared" si="153"/>
        <v>-9.006708042026872E-3</v>
      </c>
      <c r="H1646" s="2" t="str">
        <f t="shared" si="154"/>
        <v>Hold</v>
      </c>
    </row>
    <row r="1647" spans="1:8" ht="13.5" x14ac:dyDescent="0.25">
      <c r="A1647" s="3">
        <f>TITRES_STAT!B1650</f>
        <v>45096</v>
      </c>
      <c r="B1647" s="5">
        <f>TITRES_STAT!D1650</f>
        <v>1.9</v>
      </c>
      <c r="C1647" s="2">
        <f t="shared" si="150"/>
        <v>1.9163840873456501</v>
      </c>
      <c r="D1647" s="2">
        <f t="shared" si="152"/>
        <v>1.9180175386470069</v>
      </c>
      <c r="E1647" s="2">
        <f t="shared" si="151"/>
        <v>-1.6334513013567253E-3</v>
      </c>
      <c r="F1647" s="2">
        <f t="shared" si="155"/>
        <v>6.8019326364052845E-3</v>
      </c>
      <c r="G1647" s="2">
        <f t="shared" si="153"/>
        <v>-8.4353839377620098E-3</v>
      </c>
      <c r="H1647" s="2" t="str">
        <f t="shared" si="154"/>
        <v>Hold</v>
      </c>
    </row>
    <row r="1648" spans="1:8" ht="13.5" x14ac:dyDescent="0.25">
      <c r="A1648" s="3">
        <f>TITRES_STAT!B1651</f>
        <v>45097</v>
      </c>
      <c r="B1648" s="5">
        <f>TITRES_STAT!D1651</f>
        <v>1.9</v>
      </c>
      <c r="C1648" s="2">
        <f t="shared" si="150"/>
        <v>1.9138634585232426</v>
      </c>
      <c r="D1648" s="2">
        <f t="shared" si="152"/>
        <v>1.916682906154636</v>
      </c>
      <c r="E1648" s="2">
        <f t="shared" si="151"/>
        <v>-2.8194476313934125E-3</v>
      </c>
      <c r="F1648" s="2">
        <f t="shared" si="155"/>
        <v>4.8776565828455454E-3</v>
      </c>
      <c r="G1648" s="2">
        <f t="shared" si="153"/>
        <v>-7.6971042142389579E-3</v>
      </c>
      <c r="H1648" s="2" t="str">
        <f t="shared" si="154"/>
        <v>Hold</v>
      </c>
    </row>
    <row r="1649" spans="1:8" ht="13.5" x14ac:dyDescent="0.25">
      <c r="A1649" s="3">
        <f>TITRES_STAT!B1652</f>
        <v>45098</v>
      </c>
      <c r="B1649" s="5">
        <f>TITRES_STAT!D1652</f>
        <v>1.9</v>
      </c>
      <c r="C1649" s="2">
        <f t="shared" si="150"/>
        <v>1.9117306187504362</v>
      </c>
      <c r="D1649" s="2">
        <f t="shared" si="152"/>
        <v>1.9154471353283666</v>
      </c>
      <c r="E1649" s="2">
        <f t="shared" si="151"/>
        <v>-3.7165165779304843E-3</v>
      </c>
      <c r="F1649" s="2">
        <f t="shared" si="155"/>
        <v>3.1588219506903394E-3</v>
      </c>
      <c r="G1649" s="2">
        <f t="shared" si="153"/>
        <v>-6.8753385286208241E-3</v>
      </c>
      <c r="H1649" s="2" t="str">
        <f t="shared" si="154"/>
        <v>Hold</v>
      </c>
    </row>
    <row r="1650" spans="1:8" ht="13.5" x14ac:dyDescent="0.25">
      <c r="A1650" s="3">
        <f>TITRES_STAT!B1653</f>
        <v>45099</v>
      </c>
      <c r="B1650" s="5">
        <f>TITRES_STAT!D1653</f>
        <v>1.9</v>
      </c>
      <c r="C1650" s="2">
        <f t="shared" si="150"/>
        <v>1.9099259081734461</v>
      </c>
      <c r="D1650" s="2">
        <f t="shared" si="152"/>
        <v>1.9143029030818211</v>
      </c>
      <c r="E1650" s="2">
        <f t="shared" si="151"/>
        <v>-4.3769949083749538E-3</v>
      </c>
      <c r="F1650" s="2">
        <f t="shared" si="155"/>
        <v>1.651658578877281E-3</v>
      </c>
      <c r="G1650" s="2">
        <f t="shared" si="153"/>
        <v>-6.0286534872522352E-3</v>
      </c>
      <c r="H1650" s="2" t="str">
        <f t="shared" si="154"/>
        <v>Hold</v>
      </c>
    </row>
    <row r="1651" spans="1:8" ht="13.5" x14ac:dyDescent="0.25">
      <c r="A1651" s="3">
        <f>TITRES_STAT!B1654</f>
        <v>45100</v>
      </c>
      <c r="B1651" s="5">
        <f>TITRES_STAT!D1654</f>
        <v>1.9</v>
      </c>
      <c r="C1651" s="2">
        <f t="shared" si="150"/>
        <v>1.9083988453775313</v>
      </c>
      <c r="D1651" s="2">
        <f t="shared" si="152"/>
        <v>1.913243428779464</v>
      </c>
      <c r="E1651" s="2">
        <f t="shared" si="151"/>
        <v>-4.8445834019326117E-3</v>
      </c>
      <c r="F1651" s="2">
        <f t="shared" si="155"/>
        <v>3.5241018271530246E-4</v>
      </c>
      <c r="G1651" s="2">
        <f t="shared" si="153"/>
        <v>-5.1969935846479139E-3</v>
      </c>
      <c r="H1651" s="2" t="str">
        <f t="shared" si="154"/>
        <v>Hold</v>
      </c>
    </row>
    <row r="1652" spans="1:8" ht="13.5" x14ac:dyDescent="0.25">
      <c r="A1652" s="3">
        <f>TITRES_STAT!B1655</f>
        <v>45103</v>
      </c>
      <c r="B1652" s="5">
        <f>TITRES_STAT!D1655</f>
        <v>1.9</v>
      </c>
      <c r="C1652" s="2">
        <f t="shared" si="150"/>
        <v>1.9071067153194496</v>
      </c>
      <c r="D1652" s="2">
        <f t="shared" si="152"/>
        <v>1.9122624340550591</v>
      </c>
      <c r="E1652" s="2">
        <f t="shared" si="151"/>
        <v>-5.1557187356094936E-3</v>
      </c>
      <c r="F1652" s="2">
        <f t="shared" si="155"/>
        <v>-7.4921560094965691E-4</v>
      </c>
      <c r="G1652" s="2">
        <f t="shared" si="153"/>
        <v>-4.4065031346598362E-3</v>
      </c>
      <c r="H1652" s="2" t="str">
        <f t="shared" si="154"/>
        <v>Hold</v>
      </c>
    </row>
    <row r="1653" spans="1:8" ht="13.5" x14ac:dyDescent="0.25">
      <c r="A1653" s="3">
        <f>TITRES_STAT!B1656</f>
        <v>45104</v>
      </c>
      <c r="B1653" s="5">
        <f>TITRES_STAT!D1656</f>
        <v>1.9</v>
      </c>
      <c r="C1653" s="2">
        <f t="shared" si="150"/>
        <v>1.9060133745010728</v>
      </c>
      <c r="D1653" s="2">
        <f t="shared" si="152"/>
        <v>1.9113541056065362</v>
      </c>
      <c r="E1653" s="2">
        <f t="shared" si="151"/>
        <v>-5.3407311054634032E-3</v>
      </c>
      <c r="F1653" s="2">
        <f t="shared" si="155"/>
        <v>-1.6675187018524063E-3</v>
      </c>
      <c r="G1653" s="2">
        <f t="shared" si="153"/>
        <v>-3.673212403610997E-3</v>
      </c>
      <c r="H1653" s="2" t="str">
        <f t="shared" si="154"/>
        <v>Hold</v>
      </c>
    </row>
    <row r="1654" spans="1:8" ht="13.5" x14ac:dyDescent="0.25">
      <c r="A1654" s="3">
        <f>TITRES_STAT!B1657</f>
        <v>45107</v>
      </c>
      <c r="B1654" s="5">
        <f>TITRES_STAT!D1657</f>
        <v>1.9</v>
      </c>
      <c r="C1654" s="2">
        <f t="shared" si="150"/>
        <v>1.9050882399624463</v>
      </c>
      <c r="D1654" s="2">
        <f t="shared" si="152"/>
        <v>1.9105130607467928</v>
      </c>
      <c r="E1654" s="2">
        <f t="shared" si="151"/>
        <v>-5.4248207843465845E-3</v>
      </c>
      <c r="F1654" s="2">
        <f t="shared" si="155"/>
        <v>-2.4189791183512419E-3</v>
      </c>
      <c r="G1654" s="2">
        <f t="shared" si="153"/>
        <v>-3.0058416659953426E-3</v>
      </c>
      <c r="H1654" s="2" t="str">
        <f t="shared" si="154"/>
        <v>Hold</v>
      </c>
    </row>
    <row r="1655" spans="1:8" ht="13.5" x14ac:dyDescent="0.25">
      <c r="A1655" s="3">
        <f>TITRES_STAT!B1658</f>
        <v>45110</v>
      </c>
      <c r="B1655" s="5">
        <f>TITRES_STAT!D1658</f>
        <v>1.9</v>
      </c>
      <c r="C1655" s="2">
        <f t="shared" si="150"/>
        <v>1.9043054338143777</v>
      </c>
      <c r="D1655" s="2">
        <f t="shared" si="152"/>
        <v>1.9097343155062898</v>
      </c>
      <c r="E1655" s="2">
        <f t="shared" si="151"/>
        <v>-5.4288816919121352E-3</v>
      </c>
      <c r="F1655" s="2">
        <f t="shared" si="155"/>
        <v>-3.0209596330634204E-3</v>
      </c>
      <c r="G1655" s="2">
        <f t="shared" si="153"/>
        <v>-2.4079220588487148E-3</v>
      </c>
      <c r="H1655" s="2" t="str">
        <f t="shared" si="154"/>
        <v>Hold</v>
      </c>
    </row>
    <row r="1656" spans="1:8" ht="13.5" x14ac:dyDescent="0.25">
      <c r="A1656" s="3">
        <f>TITRES_STAT!B1659</f>
        <v>45111</v>
      </c>
      <c r="B1656" s="5">
        <f>TITRES_STAT!D1659</f>
        <v>1.9</v>
      </c>
      <c r="C1656" s="2">
        <f t="shared" si="150"/>
        <v>1.9036430593813964</v>
      </c>
      <c r="D1656" s="2">
        <f t="shared" si="152"/>
        <v>1.9090132550984165</v>
      </c>
      <c r="E1656" s="2">
        <f t="shared" si="151"/>
        <v>-5.370195717020021E-3</v>
      </c>
      <c r="F1656" s="2">
        <f t="shared" si="155"/>
        <v>-3.4908068498547412E-3</v>
      </c>
      <c r="G1656" s="2">
        <f t="shared" si="153"/>
        <v>-1.8793888671652798E-3</v>
      </c>
      <c r="H1656" s="2" t="str">
        <f t="shared" si="154"/>
        <v>Hold</v>
      </c>
    </row>
    <row r="1657" spans="1:8" ht="13.5" x14ac:dyDescent="0.25">
      <c r="A1657" s="3">
        <f>TITRES_STAT!B1660</f>
        <v>45112</v>
      </c>
      <c r="B1657" s="5">
        <f>TITRES_STAT!D1660</f>
        <v>1.9</v>
      </c>
      <c r="C1657" s="2">
        <f t="shared" si="150"/>
        <v>1.9030825887073355</v>
      </c>
      <c r="D1657" s="2">
        <f t="shared" si="152"/>
        <v>1.9083456065726079</v>
      </c>
      <c r="E1657" s="2">
        <f t="shared" si="151"/>
        <v>-5.2630178652723902E-3</v>
      </c>
      <c r="F1657" s="2">
        <f t="shared" si="155"/>
        <v>-3.8452490529382712E-3</v>
      </c>
      <c r="G1657" s="2">
        <f t="shared" si="153"/>
        <v>-1.417768812334119E-3</v>
      </c>
      <c r="H1657" s="2" t="str">
        <f t="shared" si="154"/>
        <v>Hold</v>
      </c>
    </row>
    <row r="1658" spans="1:8" ht="13.5" x14ac:dyDescent="0.25">
      <c r="A1658" s="3">
        <f>TITRES_STAT!B1661</f>
        <v>45113</v>
      </c>
      <c r="B1658" s="5">
        <f>TITRES_STAT!D1661</f>
        <v>1.9</v>
      </c>
      <c r="C1658" s="2">
        <f t="shared" si="150"/>
        <v>1.9026083442908224</v>
      </c>
      <c r="D1658" s="2">
        <f t="shared" si="152"/>
        <v>1.9077274134931552</v>
      </c>
      <c r="E1658" s="2">
        <f t="shared" si="151"/>
        <v>-5.1190692023328488E-3</v>
      </c>
      <c r="F1658" s="2">
        <f t="shared" si="155"/>
        <v>-4.1000130828171867E-3</v>
      </c>
      <c r="G1658" s="2">
        <f t="shared" si="153"/>
        <v>-1.0190561195156621E-3</v>
      </c>
      <c r="H1658" s="2" t="str">
        <f t="shared" si="154"/>
        <v>Hold</v>
      </c>
    </row>
    <row r="1659" spans="1:8" ht="13.5" x14ac:dyDescent="0.25">
      <c r="A1659" s="3">
        <f>TITRES_STAT!B1662</f>
        <v>45114</v>
      </c>
      <c r="B1659" s="5">
        <f>TITRES_STAT!D1662</f>
        <v>1.9</v>
      </c>
      <c r="C1659" s="2">
        <f t="shared" si="150"/>
        <v>1.9022070605537729</v>
      </c>
      <c r="D1659" s="2">
        <f t="shared" si="152"/>
        <v>1.907155012493662</v>
      </c>
      <c r="E1659" s="2">
        <f t="shared" si="151"/>
        <v>-4.9479519398891725E-3</v>
      </c>
      <c r="F1659" s="2">
        <f t="shared" si="155"/>
        <v>-4.269600854231584E-3</v>
      </c>
      <c r="G1659" s="2">
        <f t="shared" si="153"/>
        <v>-6.7835108565758844E-4</v>
      </c>
      <c r="H1659" s="2" t="str">
        <f t="shared" si="154"/>
        <v>Hold</v>
      </c>
    </row>
    <row r="1660" spans="1:8" ht="13.5" x14ac:dyDescent="0.25">
      <c r="A1660" s="3">
        <f>TITRES_STAT!B1663</f>
        <v>45117</v>
      </c>
      <c r="B1660" s="5">
        <f>TITRES_STAT!D1663</f>
        <v>1.9</v>
      </c>
      <c r="C1660" s="2">
        <f t="shared" si="150"/>
        <v>1.9018675127762694</v>
      </c>
      <c r="D1660" s="2">
        <f t="shared" si="152"/>
        <v>1.9066250115682055</v>
      </c>
      <c r="E1660" s="2">
        <f t="shared" si="151"/>
        <v>-4.7574987919360989E-3</v>
      </c>
      <c r="F1660" s="2">
        <f t="shared" si="155"/>
        <v>-4.3671804417724875E-3</v>
      </c>
      <c r="G1660" s="2">
        <f t="shared" si="153"/>
        <v>-3.9031835016361139E-4</v>
      </c>
      <c r="H1660" s="2" t="str">
        <f t="shared" si="154"/>
        <v>Hold</v>
      </c>
    </row>
    <row r="1661" spans="1:8" ht="13.5" x14ac:dyDescent="0.25">
      <c r="A1661" s="3">
        <f>TITRES_STAT!B1664</f>
        <v>45118</v>
      </c>
      <c r="B1661" s="5">
        <f>TITRES_STAT!D1664</f>
        <v>1.9</v>
      </c>
      <c r="C1661" s="2">
        <f t="shared" si="150"/>
        <v>1.9015802031183819</v>
      </c>
      <c r="D1661" s="2">
        <f t="shared" si="152"/>
        <v>1.9061342699705608</v>
      </c>
      <c r="E1661" s="2">
        <f t="shared" si="151"/>
        <v>-4.5540668521788508E-3</v>
      </c>
      <c r="F1661" s="2">
        <f t="shared" si="155"/>
        <v>-4.4045577238537607E-3</v>
      </c>
      <c r="G1661" s="2">
        <f t="shared" si="153"/>
        <v>-1.4950912832509006E-4</v>
      </c>
      <c r="H1661" s="2" t="str">
        <f t="shared" si="154"/>
        <v>Hold</v>
      </c>
    </row>
    <row r="1662" spans="1:8" ht="13.5" x14ac:dyDescent="0.25">
      <c r="A1662" s="3">
        <f>TITRES_STAT!B1665</f>
        <v>45119</v>
      </c>
      <c r="B1662" s="5">
        <f>TITRES_STAT!D1665</f>
        <v>1.9</v>
      </c>
      <c r="C1662" s="2">
        <f t="shared" si="150"/>
        <v>1.9013370949463233</v>
      </c>
      <c r="D1662" s="2">
        <f t="shared" si="152"/>
        <v>1.9056798796023711</v>
      </c>
      <c r="E1662" s="2">
        <f t="shared" si="151"/>
        <v>-4.3427846560477601E-3</v>
      </c>
      <c r="F1662" s="2">
        <f t="shared" si="155"/>
        <v>-4.3922031102925606E-3</v>
      </c>
      <c r="G1662" s="2">
        <f t="shared" si="153"/>
        <v>4.9418454244800486E-5</v>
      </c>
      <c r="H1662" s="2" t="str">
        <f t="shared" si="154"/>
        <v>Sell</v>
      </c>
    </row>
    <row r="1663" spans="1:8" ht="13.5" x14ac:dyDescent="0.25">
      <c r="A1663" s="3">
        <f>TITRES_STAT!B1666</f>
        <v>45120</v>
      </c>
      <c r="B1663" s="5">
        <f>TITRES_STAT!D1666</f>
        <v>1.9</v>
      </c>
      <c r="C1663" s="2">
        <f t="shared" si="150"/>
        <v>1.9011313880315044</v>
      </c>
      <c r="D1663" s="2">
        <f t="shared" si="152"/>
        <v>1.9052591477799732</v>
      </c>
      <c r="E1663" s="2">
        <f t="shared" si="151"/>
        <v>-4.1277597484687956E-3</v>
      </c>
      <c r="F1663" s="2">
        <f t="shared" si="155"/>
        <v>-4.3393144379278081E-3</v>
      </c>
      <c r="G1663" s="2">
        <f t="shared" si="153"/>
        <v>2.1155468945901253E-4</v>
      </c>
      <c r="H1663" s="2" t="str">
        <f t="shared" si="154"/>
        <v>Sell</v>
      </c>
    </row>
    <row r="1664" spans="1:8" ht="13.5" x14ac:dyDescent="0.25">
      <c r="A1664" s="3">
        <f>TITRES_STAT!B1667</f>
        <v>45121</v>
      </c>
      <c r="B1664" s="5">
        <f>TITRES_STAT!D1667</f>
        <v>1.9</v>
      </c>
      <c r="C1664" s="2">
        <f t="shared" si="150"/>
        <v>1.9009573283343499</v>
      </c>
      <c r="D1664" s="2">
        <f t="shared" si="152"/>
        <v>1.9048695812777527</v>
      </c>
      <c r="E1664" s="2">
        <f t="shared" si="151"/>
        <v>-3.9122529434028053E-3</v>
      </c>
      <c r="F1664" s="2">
        <f t="shared" si="155"/>
        <v>-4.2539021390228075E-3</v>
      </c>
      <c r="G1664" s="2">
        <f t="shared" si="153"/>
        <v>3.4164919562000226E-4</v>
      </c>
      <c r="H1664" s="2" t="str">
        <f t="shared" si="154"/>
        <v>Sell</v>
      </c>
    </row>
    <row r="1665" spans="1:8" ht="13.5" x14ac:dyDescent="0.25">
      <c r="A1665" s="3">
        <f>TITRES_STAT!B1668</f>
        <v>45124</v>
      </c>
      <c r="B1665" s="5">
        <f>TITRES_STAT!D1668</f>
        <v>1.9</v>
      </c>
      <c r="C1665" s="2">
        <f t="shared" si="150"/>
        <v>1.9008100470521423</v>
      </c>
      <c r="D1665" s="2">
        <f t="shared" si="152"/>
        <v>1.9045088715534746</v>
      </c>
      <c r="E1665" s="2">
        <f t="shared" si="151"/>
        <v>-3.6988245013322985E-3</v>
      </c>
      <c r="F1665" s="2">
        <f t="shared" si="155"/>
        <v>-4.1428866114847059E-3</v>
      </c>
      <c r="G1665" s="2">
        <f t="shared" si="153"/>
        <v>4.4406211015240744E-4</v>
      </c>
      <c r="H1665" s="2" t="str">
        <f t="shared" si="154"/>
        <v>Sell</v>
      </c>
    </row>
    <row r="1666" spans="1:8" ht="13.5" x14ac:dyDescent="0.25">
      <c r="A1666" s="3">
        <f>TITRES_STAT!B1669</f>
        <v>45125</v>
      </c>
      <c r="B1666" s="5">
        <f>TITRES_STAT!D1669</f>
        <v>1.9</v>
      </c>
      <c r="C1666" s="2">
        <f t="shared" si="150"/>
        <v>1.9006854244287359</v>
      </c>
      <c r="D1666" s="2">
        <f t="shared" si="152"/>
        <v>1.9041748810680321</v>
      </c>
      <c r="E1666" s="2">
        <f t="shared" si="151"/>
        <v>-3.489456639296229E-3</v>
      </c>
      <c r="F1666" s="2">
        <f t="shared" si="155"/>
        <v>-4.0122006170470112E-3</v>
      </c>
      <c r="G1666" s="2">
        <f t="shared" si="153"/>
        <v>5.2274397775078224E-4</v>
      </c>
      <c r="H1666" s="2" t="str">
        <f t="shared" si="154"/>
        <v>Sell</v>
      </c>
    </row>
    <row r="1667" spans="1:8" ht="13.5" x14ac:dyDescent="0.25">
      <c r="A1667" s="3">
        <f>TITRES_STAT!B1670</f>
        <v>45127</v>
      </c>
      <c r="B1667" s="5">
        <f>TITRES_STAT!D1670</f>
        <v>1.9</v>
      </c>
      <c r="C1667" s="2">
        <f t="shared" si="150"/>
        <v>1.9005799745166227</v>
      </c>
      <c r="D1667" s="2">
        <f t="shared" si="152"/>
        <v>1.9038656306185482</v>
      </c>
      <c r="E1667" s="2">
        <f t="shared" si="151"/>
        <v>-3.2856561019254382E-3</v>
      </c>
      <c r="F1667" s="2">
        <f t="shared" si="155"/>
        <v>-3.8668917140226968E-3</v>
      </c>
      <c r="G1667" s="2">
        <f t="shared" si="153"/>
        <v>5.8123561209725855E-4</v>
      </c>
      <c r="H1667" s="2" t="str">
        <f t="shared" si="154"/>
        <v>Sell</v>
      </c>
    </row>
    <row r="1668" spans="1:8" ht="13.5" x14ac:dyDescent="0.25">
      <c r="A1668" s="3">
        <f>TITRES_STAT!B1671</f>
        <v>45128</v>
      </c>
      <c r="B1668" s="5">
        <f>TITRES_STAT!D1671</f>
        <v>1.9</v>
      </c>
      <c r="C1668" s="2">
        <f t="shared" si="150"/>
        <v>1.9004907476679116</v>
      </c>
      <c r="D1668" s="2">
        <f t="shared" si="152"/>
        <v>1.9035792876097668</v>
      </c>
      <c r="E1668" s="2">
        <f t="shared" si="151"/>
        <v>-3.0885399418552062E-3</v>
      </c>
      <c r="F1668" s="2">
        <f t="shared" si="155"/>
        <v>-3.7112213595891989E-3</v>
      </c>
      <c r="G1668" s="2">
        <f t="shared" si="153"/>
        <v>6.2268141773399273E-4</v>
      </c>
      <c r="H1668" s="2" t="str">
        <f t="shared" si="154"/>
        <v>Sell</v>
      </c>
    </row>
    <row r="1669" spans="1:8" ht="13.5" x14ac:dyDescent="0.25">
      <c r="A1669" s="3">
        <f>TITRES_STAT!B1672</f>
        <v>45131</v>
      </c>
      <c r="B1669" s="5">
        <f>TITRES_STAT!D1672</f>
        <v>1.9</v>
      </c>
      <c r="C1669" s="2">
        <f t="shared" si="150"/>
        <v>1.9004152480266945</v>
      </c>
      <c r="D1669" s="2">
        <f t="shared" si="152"/>
        <v>1.9033141551942285</v>
      </c>
      <c r="E1669" s="2">
        <f t="shared" si="151"/>
        <v>-2.8989071675340483E-3</v>
      </c>
      <c r="F1669" s="2">
        <f t="shared" si="155"/>
        <v>-3.5487585211781687E-3</v>
      </c>
      <c r="G1669" s="2">
        <f t="shared" si="153"/>
        <v>6.498513536441204E-4</v>
      </c>
      <c r="H1669" s="2" t="str">
        <f t="shared" si="154"/>
        <v>Sell</v>
      </c>
    </row>
    <row r="1670" spans="1:8" ht="13.5" x14ac:dyDescent="0.25">
      <c r="A1670" s="3">
        <f>TITRES_STAT!B1673</f>
        <v>45133</v>
      </c>
      <c r="B1670" s="5">
        <f>TITRES_STAT!D1673</f>
        <v>1.9</v>
      </c>
      <c r="C1670" s="2">
        <f t="shared" si="150"/>
        <v>1.9003513637148954</v>
      </c>
      <c r="D1670" s="2">
        <f t="shared" si="152"/>
        <v>1.9030686622168784</v>
      </c>
      <c r="E1670" s="2">
        <f t="shared" si="151"/>
        <v>-2.7172985019829898E-3</v>
      </c>
      <c r="F1670" s="2">
        <f t="shared" si="155"/>
        <v>-3.3824665173391331E-3</v>
      </c>
      <c r="G1670" s="2">
        <f t="shared" si="153"/>
        <v>6.6516801535614328E-4</v>
      </c>
      <c r="H1670" s="2" t="str">
        <f t="shared" si="154"/>
        <v>Sell</v>
      </c>
    </row>
    <row r="1671" spans="1:8" ht="13.5" x14ac:dyDescent="0.25">
      <c r="A1671" s="3">
        <f>TITRES_STAT!B1674</f>
        <v>45134</v>
      </c>
      <c r="B1671" s="5">
        <f>TITRES_STAT!D1674</f>
        <v>1.9</v>
      </c>
      <c r="C1671" s="2">
        <f t="shared" si="150"/>
        <v>1.9002973077587577</v>
      </c>
      <c r="D1671" s="2">
        <f t="shared" si="152"/>
        <v>1.9028413539045173</v>
      </c>
      <c r="E1671" s="2">
        <f t="shared" si="151"/>
        <v>-2.5440461457595376E-3</v>
      </c>
      <c r="F1671" s="2">
        <f t="shared" si="155"/>
        <v>-3.2147824430232138E-3</v>
      </c>
      <c r="G1671" s="2">
        <f t="shared" si="153"/>
        <v>6.7073629726367625E-4</v>
      </c>
      <c r="H1671" s="2" t="str">
        <f t="shared" si="154"/>
        <v>Sell</v>
      </c>
    </row>
    <row r="1672" spans="1:8" ht="13.5" x14ac:dyDescent="0.25">
      <c r="A1672" s="3">
        <f>TITRES_STAT!B1675</f>
        <v>45135</v>
      </c>
      <c r="B1672" s="5">
        <f>TITRES_STAT!D1675</f>
        <v>1.9</v>
      </c>
      <c r="C1672" s="2">
        <f t="shared" si="150"/>
        <v>1.9002515681035643</v>
      </c>
      <c r="D1672" s="2">
        <f t="shared" si="152"/>
        <v>1.9026308832449232</v>
      </c>
      <c r="E1672" s="2">
        <f t="shared" si="151"/>
        <v>-2.3793151413589175E-3</v>
      </c>
      <c r="F1672" s="2">
        <f t="shared" si="155"/>
        <v>-3.0476889826903551E-3</v>
      </c>
      <c r="G1672" s="2">
        <f t="shared" si="153"/>
        <v>6.6837384133143756E-4</v>
      </c>
      <c r="H1672" s="2" t="str">
        <f t="shared" si="154"/>
        <v>Sell</v>
      </c>
    </row>
    <row r="1673" spans="1:8" ht="13.5" x14ac:dyDescent="0.25">
      <c r="A1673" s="3">
        <f>TITRES_STAT!B1676</f>
        <v>45138</v>
      </c>
      <c r="B1673" s="5">
        <f>TITRES_STAT!D1676</f>
        <v>1.9</v>
      </c>
      <c r="C1673" s="2">
        <f t="shared" si="150"/>
        <v>1.9002128653184007</v>
      </c>
      <c r="D1673" s="2">
        <f t="shared" si="152"/>
        <v>1.9024360030045586</v>
      </c>
      <c r="E1673" s="2">
        <f t="shared" si="151"/>
        <v>-2.2231376861578944E-3</v>
      </c>
      <c r="F1673" s="2">
        <f t="shared" si="155"/>
        <v>-2.8827787233838631E-3</v>
      </c>
      <c r="G1673" s="2">
        <f t="shared" si="153"/>
        <v>6.5964103722596871E-4</v>
      </c>
      <c r="H1673" s="2" t="str">
        <f t="shared" si="154"/>
        <v>Sell</v>
      </c>
    </row>
    <row r="1674" spans="1:8" ht="13.5" x14ac:dyDescent="0.25">
      <c r="A1674" s="3">
        <f>TITRES_STAT!B1677</f>
        <v>45139</v>
      </c>
      <c r="B1674" s="5">
        <f>TITRES_STAT!D1677</f>
        <v>1.9</v>
      </c>
      <c r="C1674" s="2">
        <f t="shared" si="150"/>
        <v>1.9001801168078776</v>
      </c>
      <c r="D1674" s="2">
        <f t="shared" si="152"/>
        <v>1.9022555583375542</v>
      </c>
      <c r="E1674" s="2">
        <f t="shared" si="151"/>
        <v>-2.0754415296766471E-3</v>
      </c>
      <c r="F1674" s="2">
        <f t="shared" si="155"/>
        <v>-2.7213112846424204E-3</v>
      </c>
      <c r="G1674" s="2">
        <f t="shared" si="153"/>
        <v>6.4586975496577336E-4</v>
      </c>
      <c r="H1674" s="2" t="str">
        <f t="shared" si="154"/>
        <v>Sell</v>
      </c>
    </row>
    <row r="1675" spans="1:8" ht="13.5" x14ac:dyDescent="0.25">
      <c r="A1675" s="3">
        <f>TITRES_STAT!B1678</f>
        <v>45140</v>
      </c>
      <c r="B1675" s="5">
        <f>TITRES_STAT!D1678</f>
        <v>1.9</v>
      </c>
      <c r="C1675" s="2">
        <f t="shared" si="150"/>
        <v>1.9001524065297426</v>
      </c>
      <c r="D1675" s="2">
        <f t="shared" si="152"/>
        <v>1.9020884799421798</v>
      </c>
      <c r="E1675" s="2">
        <f t="shared" si="151"/>
        <v>-1.9360734124371781E-3</v>
      </c>
      <c r="F1675" s="2">
        <f t="shared" si="155"/>
        <v>-2.5642637102013723E-3</v>
      </c>
      <c r="G1675" s="2">
        <f t="shared" si="153"/>
        <v>6.281902977641942E-4</v>
      </c>
      <c r="H1675" s="2" t="str">
        <f t="shared" si="154"/>
        <v>Sell</v>
      </c>
    </row>
    <row r="1676" spans="1:8" ht="13.5" x14ac:dyDescent="0.25">
      <c r="A1676" s="3">
        <f>TITRES_STAT!B1679</f>
        <v>45141</v>
      </c>
      <c r="B1676" s="5">
        <f>TITRES_STAT!D1679</f>
        <v>1.9</v>
      </c>
      <c r="C1676" s="2">
        <f t="shared" si="150"/>
        <v>1.9001289593713206</v>
      </c>
      <c r="D1676" s="2">
        <f t="shared" si="152"/>
        <v>1.9019337777242407</v>
      </c>
      <c r="E1676" s="2">
        <f t="shared" si="151"/>
        <v>-1.8048183529200124E-3</v>
      </c>
      <c r="F1676" s="2">
        <f t="shared" si="155"/>
        <v>-2.4123746387451003E-3</v>
      </c>
      <c r="G1676" s="2">
        <f t="shared" si="153"/>
        <v>6.0755628582508797E-4</v>
      </c>
      <c r="H1676" s="2" t="str">
        <f t="shared" si="154"/>
        <v>Sell</v>
      </c>
    </row>
    <row r="1677" spans="1:8" ht="13.5" x14ac:dyDescent="0.25">
      <c r="A1677" s="3">
        <f>TITRES_STAT!B1680</f>
        <v>45142</v>
      </c>
      <c r="B1677" s="5">
        <f>TITRES_STAT!D1680</f>
        <v>1.9</v>
      </c>
      <c r="C1677" s="2">
        <f t="shared" si="150"/>
        <v>1.9001091194680406</v>
      </c>
      <c r="D1677" s="2">
        <f t="shared" si="152"/>
        <v>1.9017905349298525</v>
      </c>
      <c r="E1677" s="2">
        <f t="shared" si="151"/>
        <v>-1.6814154618118859E-3</v>
      </c>
      <c r="F1677" s="2">
        <f t="shared" si="155"/>
        <v>-2.2661828033584573E-3</v>
      </c>
      <c r="G1677" s="2">
        <f t="shared" si="153"/>
        <v>5.8476734154657133E-4</v>
      </c>
      <c r="H1677" s="2" t="str">
        <f t="shared" si="154"/>
        <v>Sell</v>
      </c>
    </row>
    <row r="1678" spans="1:8" ht="13.5" x14ac:dyDescent="0.25">
      <c r="A1678" s="3">
        <f>TITRES_STAT!B1681</f>
        <v>45145</v>
      </c>
      <c r="B1678" s="5">
        <f>TITRES_STAT!D1681</f>
        <v>1.9</v>
      </c>
      <c r="C1678" s="2">
        <f t="shared" si="150"/>
        <v>1.9000923318575729</v>
      </c>
      <c r="D1678" s="2">
        <f t="shared" si="152"/>
        <v>1.9016579027128264</v>
      </c>
      <c r="E1678" s="2">
        <f t="shared" si="151"/>
        <v>-1.5655708552535508E-3</v>
      </c>
      <c r="F1678" s="2">
        <f t="shared" si="155"/>
        <v>-2.1260604137374761E-3</v>
      </c>
      <c r="G1678" s="2">
        <f t="shared" si="153"/>
        <v>5.6048955848392529E-4</v>
      </c>
      <c r="H1678" s="2" t="str">
        <f t="shared" si="154"/>
        <v>Sell</v>
      </c>
    </row>
    <row r="1679" spans="1:8" ht="13.5" x14ac:dyDescent="0.25">
      <c r="A1679" s="3">
        <f>TITRES_STAT!B1682</f>
        <v>45146</v>
      </c>
      <c r="B1679" s="5">
        <f>TITRES_STAT!D1682</f>
        <v>1.9</v>
      </c>
      <c r="C1679" s="2">
        <f t="shared" ref="C1679:C1742" si="156">$C$4*B1669+C1678*(1-$C$4)</f>
        <v>1.9000781269564078</v>
      </c>
      <c r="D1679" s="2">
        <f t="shared" si="152"/>
        <v>1.9015350951044687</v>
      </c>
      <c r="E1679" s="2">
        <f t="shared" si="151"/>
        <v>-1.4569681480609553E-3</v>
      </c>
      <c r="F1679" s="2">
        <f t="shared" si="155"/>
        <v>-1.9922419606021721E-3</v>
      </c>
      <c r="G1679" s="2">
        <f t="shared" si="153"/>
        <v>5.3527381254121677E-4</v>
      </c>
      <c r="H1679" s="2" t="str">
        <f t="shared" si="154"/>
        <v>Sell</v>
      </c>
    </row>
    <row r="1680" spans="1:8" ht="13.5" x14ac:dyDescent="0.25">
      <c r="A1680" s="3">
        <f>TITRES_STAT!B1683</f>
        <v>45147</v>
      </c>
      <c r="B1680" s="5">
        <f>TITRES_STAT!D1683</f>
        <v>1.9</v>
      </c>
      <c r="C1680" s="2">
        <f t="shared" si="156"/>
        <v>1.9000661074246528</v>
      </c>
      <c r="D1680" s="2">
        <f t="shared" si="152"/>
        <v>1.9014213843559897</v>
      </c>
      <c r="E1680" s="2">
        <f t="shared" si="151"/>
        <v>-1.3552769313369684E-3</v>
      </c>
      <c r="F1680" s="2">
        <f t="shared" si="155"/>
        <v>-1.8648489547491314E-3</v>
      </c>
      <c r="G1680" s="2">
        <f t="shared" si="153"/>
        <v>5.0957202341216307E-4</v>
      </c>
      <c r="H1680" s="2" t="str">
        <f t="shared" si="154"/>
        <v>Sell</v>
      </c>
    </row>
    <row r="1681" spans="1:8" ht="13.5" x14ac:dyDescent="0.25">
      <c r="A1681" s="3">
        <f>TITRES_STAT!B1684</f>
        <v>45148</v>
      </c>
      <c r="B1681" s="5">
        <f>TITRES_STAT!D1684</f>
        <v>1.9</v>
      </c>
      <c r="C1681" s="2">
        <f t="shared" si="156"/>
        <v>1.9000559370516292</v>
      </c>
      <c r="D1681" s="2">
        <f t="shared" si="152"/>
        <v>1.9013160966259166</v>
      </c>
      <c r="E1681" s="2">
        <f t="shared" si="151"/>
        <v>-1.2601595742873783E-3</v>
      </c>
      <c r="F1681" s="2">
        <f t="shared" si="155"/>
        <v>-1.7439110786567811E-3</v>
      </c>
      <c r="G1681" s="2">
        <f t="shared" si="153"/>
        <v>4.8375150436940273E-4</v>
      </c>
      <c r="H1681" s="2" t="str">
        <f t="shared" si="154"/>
        <v>Sell</v>
      </c>
    </row>
    <row r="1682" spans="1:8" ht="13.5" x14ac:dyDescent="0.25">
      <c r="A1682" s="3">
        <f>TITRES_STAT!B1685</f>
        <v>45149</v>
      </c>
      <c r="B1682" s="5">
        <f>TITRES_STAT!D1685</f>
        <v>1.9</v>
      </c>
      <c r="C1682" s="2">
        <f t="shared" si="156"/>
        <v>1.9000473313513786</v>
      </c>
      <c r="D1682" s="2">
        <f t="shared" si="152"/>
        <v>1.90121860798696</v>
      </c>
      <c r="E1682" s="2">
        <f t="shared" si="151"/>
        <v>-1.1712766355813642E-3</v>
      </c>
      <c r="F1682" s="2">
        <f t="shared" si="155"/>
        <v>-1.6293841900416979E-3</v>
      </c>
      <c r="G1682" s="2">
        <f t="shared" si="153"/>
        <v>4.5810755446033368E-4</v>
      </c>
      <c r="H1682" s="2" t="str">
        <f t="shared" si="154"/>
        <v>Sell</v>
      </c>
    </row>
    <row r="1683" spans="1:8" ht="13.5" x14ac:dyDescent="0.25">
      <c r="A1683" s="3">
        <f>TITRES_STAT!B1686</f>
        <v>45152</v>
      </c>
      <c r="B1683" s="5">
        <f>TITRES_STAT!D1686</f>
        <v>1.9</v>
      </c>
      <c r="C1683" s="2">
        <f t="shared" si="156"/>
        <v>1.9000400496050127</v>
      </c>
      <c r="D1683" s="2">
        <f t="shared" si="152"/>
        <v>1.9011283407286665</v>
      </c>
      <c r="E1683" s="2">
        <f t="shared" si="151"/>
        <v>-1.0882911236538284E-3</v>
      </c>
      <c r="F1683" s="2">
        <f t="shared" si="155"/>
        <v>-1.521165576764124E-3</v>
      </c>
      <c r="G1683" s="2">
        <f t="shared" si="153"/>
        <v>4.3287445311029557E-4</v>
      </c>
      <c r="H1683" s="2" t="str">
        <f t="shared" si="154"/>
        <v>Sell</v>
      </c>
    </row>
    <row r="1684" spans="1:8" ht="13.5" x14ac:dyDescent="0.25">
      <c r="A1684" s="3">
        <f>TITRES_STAT!B1687</f>
        <v>45153</v>
      </c>
      <c r="B1684" s="5">
        <f>TITRES_STAT!D1687</f>
        <v>1.9</v>
      </c>
      <c r="C1684" s="2">
        <f t="shared" si="156"/>
        <v>1.9000338881273184</v>
      </c>
      <c r="D1684" s="2">
        <f t="shared" si="152"/>
        <v>1.9010447599339506</v>
      </c>
      <c r="E1684" s="2">
        <f t="shared" si="151"/>
        <v>-1.0108718066321742E-3</v>
      </c>
      <c r="F1684" s="2">
        <f t="shared" si="155"/>
        <v>-1.4191068227377341E-3</v>
      </c>
      <c r="G1684" s="2">
        <f t="shared" si="153"/>
        <v>4.0823501610555988E-4</v>
      </c>
      <c r="H1684" s="2" t="str">
        <f t="shared" si="154"/>
        <v>Sell</v>
      </c>
    </row>
    <row r="1685" spans="1:8" ht="13.5" x14ac:dyDescent="0.25">
      <c r="A1685" s="3">
        <f>TITRES_STAT!B1688</f>
        <v>45154</v>
      </c>
      <c r="B1685" s="5">
        <f>TITRES_STAT!D1688</f>
        <v>1.9</v>
      </c>
      <c r="C1685" s="2">
        <f t="shared" si="156"/>
        <v>1.9000286745692696</v>
      </c>
      <c r="D1685" s="2">
        <f t="shared" si="152"/>
        <v>1.9009673703092136</v>
      </c>
      <c r="E1685" s="2">
        <f t="shared" si="151"/>
        <v>-9.3869573994398436E-4</v>
      </c>
      <c r="F1685" s="2">
        <f t="shared" si="155"/>
        <v>-1.3230246061789843E-3</v>
      </c>
      <c r="G1685" s="2">
        <f t="shared" si="153"/>
        <v>3.8432886623499993E-4</v>
      </c>
      <c r="H1685" s="2" t="str">
        <f t="shared" si="154"/>
        <v>Sell</v>
      </c>
    </row>
    <row r="1686" spans="1:8" ht="13.5" x14ac:dyDescent="0.25">
      <c r="A1686" s="3">
        <f>TITRES_STAT!B1689</f>
        <v>45155</v>
      </c>
      <c r="B1686" s="5">
        <f>TITRES_STAT!D1689</f>
        <v>1.9</v>
      </c>
      <c r="C1686" s="2">
        <f t="shared" si="156"/>
        <v>1.9000242630970743</v>
      </c>
      <c r="D1686" s="2">
        <f t="shared" si="152"/>
        <v>1.9008957132492719</v>
      </c>
      <c r="E1686" s="2">
        <f t="shared" si="151"/>
        <v>-8.7145015219758371E-4</v>
      </c>
      <c r="F1686" s="2">
        <f t="shared" si="155"/>
        <v>-1.2327097153827043E-3</v>
      </c>
      <c r="G1686" s="2">
        <f t="shared" si="153"/>
        <v>3.6125956318512056E-4</v>
      </c>
      <c r="H1686" s="2" t="str">
        <f t="shared" si="154"/>
        <v>Sell</v>
      </c>
    </row>
    <row r="1687" spans="1:8" ht="13.5" x14ac:dyDescent="0.25">
      <c r="A1687" s="3">
        <f>TITRES_STAT!B1690</f>
        <v>45156</v>
      </c>
      <c r="B1687" s="5">
        <f>TITRES_STAT!D1690</f>
        <v>1.9</v>
      </c>
      <c r="C1687" s="2">
        <f t="shared" si="156"/>
        <v>1.900020530312909</v>
      </c>
      <c r="D1687" s="2">
        <f t="shared" si="152"/>
        <v>1.9008293641196961</v>
      </c>
      <c r="E1687" s="2">
        <f t="shared" si="151"/>
        <v>-8.0883380678709038E-4</v>
      </c>
      <c r="F1687" s="2">
        <f t="shared" si="155"/>
        <v>-1.1479345336635816E-3</v>
      </c>
      <c r="G1687" s="2">
        <f t="shared" si="153"/>
        <v>3.3910072687649124E-4</v>
      </c>
      <c r="H1687" s="2" t="str">
        <f t="shared" si="154"/>
        <v>Sell</v>
      </c>
    </row>
    <row r="1688" spans="1:8" ht="13.5" x14ac:dyDescent="0.25">
      <c r="A1688" s="3">
        <f>TITRES_STAT!B1691</f>
        <v>45159</v>
      </c>
      <c r="B1688" s="5">
        <f>TITRES_STAT!D1691</f>
        <v>1.9</v>
      </c>
      <c r="C1688" s="2">
        <f t="shared" si="156"/>
        <v>1.9000173718032307</v>
      </c>
      <c r="D1688" s="2">
        <f t="shared" si="152"/>
        <v>1.9007679297404594</v>
      </c>
      <c r="E1688" s="2">
        <f t="shared" si="151"/>
        <v>-7.5055793722866859E-4</v>
      </c>
      <c r="F1688" s="2">
        <f t="shared" si="155"/>
        <v>-1.0684592143765991E-3</v>
      </c>
      <c r="G1688" s="2">
        <f t="shared" si="153"/>
        <v>3.1790127714793046E-4</v>
      </c>
      <c r="H1688" s="2" t="str">
        <f t="shared" si="154"/>
        <v>Sell</v>
      </c>
    </row>
    <row r="1689" spans="1:8" ht="13.5" x14ac:dyDescent="0.25">
      <c r="A1689" s="3">
        <f>TITRES_STAT!B1692</f>
        <v>45160</v>
      </c>
      <c r="B1689" s="5">
        <f>TITRES_STAT!D1692</f>
        <v>1.9</v>
      </c>
      <c r="C1689" s="2">
        <f t="shared" si="156"/>
        <v>1.9000146992181184</v>
      </c>
      <c r="D1689" s="2">
        <f t="shared" si="152"/>
        <v>1.9007110460559811</v>
      </c>
      <c r="E1689" s="2">
        <f t="shared" si="151"/>
        <v>-6.9634683786268248E-4</v>
      </c>
      <c r="F1689" s="2">
        <f t="shared" si="155"/>
        <v>-9.9403673907381583E-4</v>
      </c>
      <c r="G1689" s="2">
        <f t="shared" si="153"/>
        <v>2.9768990121113335E-4</v>
      </c>
      <c r="H1689" s="2" t="str">
        <f t="shared" si="154"/>
        <v>Sell</v>
      </c>
    </row>
    <row r="1690" spans="1:8" ht="13.5" x14ac:dyDescent="0.25">
      <c r="A1690" s="3">
        <f>TITRES_STAT!B1693</f>
        <v>45161</v>
      </c>
      <c r="B1690" s="5">
        <f>TITRES_STAT!D1693</f>
        <v>1.9</v>
      </c>
      <c r="C1690" s="2">
        <f t="shared" si="156"/>
        <v>1.9000124377999463</v>
      </c>
      <c r="D1690" s="2">
        <f t="shared" si="152"/>
        <v>1.9006583759777604</v>
      </c>
      <c r="E1690" s="2">
        <f t="shared" si="151"/>
        <v>-6.4593817781410934E-4</v>
      </c>
      <c r="F1690" s="2">
        <f t="shared" si="155"/>
        <v>-9.2441702682187455E-4</v>
      </c>
      <c r="G1690" s="2">
        <f t="shared" si="153"/>
        <v>2.7847884900776521E-4</v>
      </c>
      <c r="H1690" s="2" t="str">
        <f t="shared" si="154"/>
        <v>Sell</v>
      </c>
    </row>
    <row r="1691" spans="1:8" ht="13.5" x14ac:dyDescent="0.25">
      <c r="A1691" s="3">
        <f>TITRES_STAT!B1694</f>
        <v>45162</v>
      </c>
      <c r="B1691" s="5">
        <f>TITRES_STAT!D1694</f>
        <v>1.9</v>
      </c>
      <c r="C1691" s="2">
        <f t="shared" si="156"/>
        <v>1.9000105242922622</v>
      </c>
      <c r="D1691" s="2">
        <f t="shared" si="152"/>
        <v>1.9006096073868153</v>
      </c>
      <c r="E1691" s="2">
        <f t="shared" si="151"/>
        <v>-5.9908309455303232E-4</v>
      </c>
      <c r="F1691" s="2">
        <f t="shared" si="155"/>
        <v>-8.5935024036810621E-4</v>
      </c>
      <c r="G1691" s="2">
        <f t="shared" si="153"/>
        <v>2.6026714581507389E-4</v>
      </c>
      <c r="H1691" s="2" t="str">
        <f t="shared" si="154"/>
        <v>Sell</v>
      </c>
    </row>
    <row r="1692" spans="1:8" ht="13.5" x14ac:dyDescent="0.25">
      <c r="A1692" s="3">
        <f>TITRES_STAT!B1695</f>
        <v>45163</v>
      </c>
      <c r="B1692" s="5">
        <f>TITRES_STAT!D1695</f>
        <v>1.9</v>
      </c>
      <c r="C1692" s="2">
        <f t="shared" si="156"/>
        <v>1.9000089051703759</v>
      </c>
      <c r="D1692" s="2">
        <f t="shared" si="152"/>
        <v>1.900564451284088</v>
      </c>
      <c r="E1692" s="2">
        <f t="shared" ref="E1692:E1755" si="157">C1692-D1692</f>
        <v>-5.5554611371211315E-4</v>
      </c>
      <c r="F1692" s="2">
        <f t="shared" si="155"/>
        <v>-7.9858941503690767E-4</v>
      </c>
      <c r="G1692" s="2">
        <f t="shared" si="153"/>
        <v>2.4304330132479451E-4</v>
      </c>
      <c r="H1692" s="2" t="str">
        <f t="shared" si="154"/>
        <v>Sell</v>
      </c>
    </row>
    <row r="1693" spans="1:8" ht="13.5" x14ac:dyDescent="0.25">
      <c r="A1693" s="3">
        <f>TITRES_STAT!B1696</f>
        <v>45166</v>
      </c>
      <c r="B1693" s="5">
        <f>TITRES_STAT!D1696</f>
        <v>1.89</v>
      </c>
      <c r="C1693" s="2">
        <f t="shared" si="156"/>
        <v>1.9000075351441643</v>
      </c>
      <c r="D1693" s="2">
        <f t="shared" ref="D1693:D1756" si="158">$D$4*B1693+(1-$D$4)*D1692</f>
        <v>1.8997818993371185</v>
      </c>
      <c r="E1693" s="2">
        <f t="shared" si="157"/>
        <v>2.2563580704582087E-4</v>
      </c>
      <c r="F1693" s="2">
        <f t="shared" si="155"/>
        <v>-5.9374437062036198E-4</v>
      </c>
      <c r="G1693" s="2">
        <f t="shared" si="153"/>
        <v>8.1938017766618285E-4</v>
      </c>
      <c r="H1693" s="2" t="str">
        <f t="shared" si="154"/>
        <v>Sell</v>
      </c>
    </row>
    <row r="1694" spans="1:8" ht="13.5" x14ac:dyDescent="0.25">
      <c r="A1694" s="3">
        <f>TITRES_STAT!B1697</f>
        <v>45167</v>
      </c>
      <c r="B1694" s="5">
        <f>TITRES_STAT!D1697</f>
        <v>1.89</v>
      </c>
      <c r="C1694" s="2">
        <f t="shared" si="156"/>
        <v>1.900006375891216</v>
      </c>
      <c r="D1694" s="2">
        <f t="shared" si="158"/>
        <v>1.8990573142010356</v>
      </c>
      <c r="E1694" s="2">
        <f t="shared" si="157"/>
        <v>9.4906169018038611E-4</v>
      </c>
      <c r="F1694" s="2">
        <f t="shared" si="155"/>
        <v>-2.8518315846021234E-4</v>
      </c>
      <c r="G1694" s="2">
        <f t="shared" si="153"/>
        <v>1.2342448486405986E-3</v>
      </c>
      <c r="H1694" s="2" t="str">
        <f t="shared" si="154"/>
        <v>Sell</v>
      </c>
    </row>
    <row r="1695" spans="1:8" ht="13.5" x14ac:dyDescent="0.25">
      <c r="A1695" s="3">
        <f>TITRES_STAT!B1698</f>
        <v>45168</v>
      </c>
      <c r="B1695" s="5">
        <f>TITRES_STAT!D1698</f>
        <v>1.89</v>
      </c>
      <c r="C1695" s="2">
        <f t="shared" si="156"/>
        <v>1.9000053949848752</v>
      </c>
      <c r="D1695" s="2">
        <f t="shared" si="158"/>
        <v>1.8983864020379959</v>
      </c>
      <c r="E1695" s="2">
        <f t="shared" si="157"/>
        <v>1.618992946879283E-3</v>
      </c>
      <c r="F1695" s="2">
        <f t="shared" si="155"/>
        <v>9.5652062607686747E-5</v>
      </c>
      <c r="G1695" s="2">
        <f t="shared" si="153"/>
        <v>1.5233408842715962E-3</v>
      </c>
      <c r="H1695" s="2" t="str">
        <f t="shared" si="154"/>
        <v>Sell</v>
      </c>
    </row>
    <row r="1696" spans="1:8" ht="13.5" x14ac:dyDescent="0.25">
      <c r="A1696" s="3">
        <f>TITRES_STAT!B1699</f>
        <v>45169</v>
      </c>
      <c r="B1696" s="5">
        <f>TITRES_STAT!D1699</f>
        <v>1.89</v>
      </c>
      <c r="C1696" s="2">
        <f t="shared" si="156"/>
        <v>1.9000045649872022</v>
      </c>
      <c r="D1696" s="2">
        <f t="shared" si="158"/>
        <v>1.8977651870722183</v>
      </c>
      <c r="E1696" s="2">
        <f t="shared" si="157"/>
        <v>2.2393779149838533E-3</v>
      </c>
      <c r="F1696" s="2">
        <f t="shared" si="155"/>
        <v>5.2439723308292006E-4</v>
      </c>
      <c r="G1696" s="2">
        <f t="shared" si="153"/>
        <v>1.7149806819009334E-3</v>
      </c>
      <c r="H1696" s="2" t="str">
        <f t="shared" si="154"/>
        <v>Sell</v>
      </c>
    </row>
    <row r="1697" spans="1:8" ht="13.5" x14ac:dyDescent="0.25">
      <c r="A1697" s="3">
        <f>TITRES_STAT!B1700</f>
        <v>45170</v>
      </c>
      <c r="B1697" s="5">
        <f>TITRES_STAT!D1700</f>
        <v>1.89</v>
      </c>
      <c r="C1697" s="2">
        <f t="shared" si="156"/>
        <v>1.9000038626814788</v>
      </c>
      <c r="D1697" s="2">
        <f t="shared" si="158"/>
        <v>1.8971899880298317</v>
      </c>
      <c r="E1697" s="2">
        <f t="shared" si="157"/>
        <v>2.8138746516470636E-3</v>
      </c>
      <c r="F1697" s="2">
        <f t="shared" si="155"/>
        <v>9.8229271679574869E-4</v>
      </c>
      <c r="G1697" s="2">
        <f t="shared" si="153"/>
        <v>1.8315819348513149E-3</v>
      </c>
      <c r="H1697" s="2" t="str">
        <f t="shared" si="154"/>
        <v>Sell</v>
      </c>
    </row>
    <row r="1698" spans="1:8" ht="13.5" x14ac:dyDescent="0.25">
      <c r="A1698" s="3">
        <f>TITRES_STAT!B1701</f>
        <v>45173</v>
      </c>
      <c r="B1698" s="5">
        <f>TITRES_STAT!D1701</f>
        <v>1.89</v>
      </c>
      <c r="C1698" s="2">
        <f t="shared" si="156"/>
        <v>1.9000032684227899</v>
      </c>
      <c r="D1698" s="2">
        <f t="shared" si="158"/>
        <v>1.8966573963239182</v>
      </c>
      <c r="E1698" s="2">
        <f t="shared" si="157"/>
        <v>3.3458720988717161E-3</v>
      </c>
      <c r="F1698" s="2">
        <f t="shared" si="155"/>
        <v>1.4550085932109422E-3</v>
      </c>
      <c r="G1698" s="2">
        <f t="shared" si="153"/>
        <v>1.8908635056607739E-3</v>
      </c>
      <c r="H1698" s="2" t="str">
        <f t="shared" si="154"/>
        <v>Sell</v>
      </c>
    </row>
    <row r="1699" spans="1:8" ht="13.5" x14ac:dyDescent="0.25">
      <c r="A1699" s="3">
        <f>TITRES_STAT!B1702</f>
        <v>45174</v>
      </c>
      <c r="B1699" s="5">
        <f>TITRES_STAT!D1702</f>
        <v>1.89</v>
      </c>
      <c r="C1699" s="2">
        <f t="shared" si="156"/>
        <v>1.9000027655885146</v>
      </c>
      <c r="D1699" s="2">
        <f t="shared" si="158"/>
        <v>1.8961642558554797</v>
      </c>
      <c r="E1699" s="2">
        <f t="shared" si="157"/>
        <v>3.8385097330349005E-3</v>
      </c>
      <c r="F1699" s="2">
        <f t="shared" si="155"/>
        <v>1.931708821175734E-3</v>
      </c>
      <c r="G1699" s="2">
        <f t="shared" si="153"/>
        <v>1.9068009118591665E-3</v>
      </c>
      <c r="H1699" s="2" t="str">
        <f t="shared" si="154"/>
        <v>Sell</v>
      </c>
    </row>
    <row r="1700" spans="1:8" ht="13.5" x14ac:dyDescent="0.25">
      <c r="A1700" s="3">
        <f>TITRES_STAT!B1703</f>
        <v>45175</v>
      </c>
      <c r="B1700" s="5">
        <f>TITRES_STAT!D1703</f>
        <v>1.89</v>
      </c>
      <c r="C1700" s="2">
        <f t="shared" si="156"/>
        <v>1.9000023401133586</v>
      </c>
      <c r="D1700" s="2">
        <f t="shared" si="158"/>
        <v>1.8957076443106293</v>
      </c>
      <c r="E1700" s="2">
        <f t="shared" si="157"/>
        <v>4.2946958027292315E-3</v>
      </c>
      <c r="F1700" s="2">
        <f t="shared" si="155"/>
        <v>2.4043062174864335E-3</v>
      </c>
      <c r="G1700" s="2">
        <f t="shared" ref="G1700:G1763" si="159">E1700-F1700</f>
        <v>1.8903895852427979E-3</v>
      </c>
      <c r="H1700" s="2" t="str">
        <f t="shared" ref="H1700:H1763" si="160">IF(G1700&lt;0,"Hold","Sell")</f>
        <v>Sell</v>
      </c>
    </row>
    <row r="1701" spans="1:8" ht="13.5" x14ac:dyDescent="0.25">
      <c r="A1701" s="3">
        <f>TITRES_STAT!B1704</f>
        <v>45176</v>
      </c>
      <c r="B1701" s="5">
        <f>TITRES_STAT!D1704</f>
        <v>1.89</v>
      </c>
      <c r="C1701" s="2">
        <f t="shared" si="156"/>
        <v>1.9000019800959189</v>
      </c>
      <c r="D1701" s="2">
        <f t="shared" si="158"/>
        <v>1.8952848558431752</v>
      </c>
      <c r="E1701" s="2">
        <f t="shared" si="157"/>
        <v>4.7171242527437318E-3</v>
      </c>
      <c r="F1701" s="2">
        <f t="shared" ref="F1701:F1764" si="161">(E1701*(2/(10)))+((1-(2/10))*F1700)</f>
        <v>2.8668698245378934E-3</v>
      </c>
      <c r="G1701" s="2">
        <f t="shared" si="159"/>
        <v>1.8502544282058384E-3</v>
      </c>
      <c r="H1701" s="2" t="str">
        <f t="shared" si="160"/>
        <v>Sell</v>
      </c>
    </row>
    <row r="1702" spans="1:8" ht="13.5" x14ac:dyDescent="0.25">
      <c r="A1702" s="3">
        <f>TITRES_STAT!B1705</f>
        <v>45177</v>
      </c>
      <c r="B1702" s="5">
        <f>TITRES_STAT!D1705</f>
        <v>1.89</v>
      </c>
      <c r="C1702" s="2">
        <f t="shared" si="156"/>
        <v>1.9000016754657776</v>
      </c>
      <c r="D1702" s="2">
        <f t="shared" si="158"/>
        <v>1.894893385039977</v>
      </c>
      <c r="E1702" s="2">
        <f t="shared" si="157"/>
        <v>5.1082904258006323E-3</v>
      </c>
      <c r="F1702" s="2">
        <f t="shared" si="161"/>
        <v>3.3151539447904416E-3</v>
      </c>
      <c r="G1702" s="2">
        <f t="shared" si="159"/>
        <v>1.7931364810101907E-3</v>
      </c>
      <c r="H1702" s="2" t="str">
        <f t="shared" si="160"/>
        <v>Sell</v>
      </c>
    </row>
    <row r="1703" spans="1:8" ht="13.5" x14ac:dyDescent="0.25">
      <c r="A1703" s="3">
        <f>TITRES_STAT!B1706</f>
        <v>45180</v>
      </c>
      <c r="B1703" s="5">
        <f>TITRES_STAT!D1706</f>
        <v>1.89</v>
      </c>
      <c r="C1703" s="2">
        <f t="shared" si="156"/>
        <v>1.8984629561633501</v>
      </c>
      <c r="D1703" s="2">
        <f t="shared" si="158"/>
        <v>1.8945309120740526</v>
      </c>
      <c r="E1703" s="2">
        <f t="shared" si="157"/>
        <v>3.9320440892975927E-3</v>
      </c>
      <c r="F1703" s="2">
        <f t="shared" si="161"/>
        <v>3.4385319736918718E-3</v>
      </c>
      <c r="G1703" s="2">
        <f t="shared" si="159"/>
        <v>4.9351211560572095E-4</v>
      </c>
      <c r="H1703" s="2" t="str">
        <f t="shared" si="160"/>
        <v>Sell</v>
      </c>
    </row>
    <row r="1704" spans="1:8" ht="13.5" x14ac:dyDescent="0.25">
      <c r="A1704" s="3">
        <f>TITRES_STAT!B1707</f>
        <v>45181</v>
      </c>
      <c r="B1704" s="5">
        <f>TITRES_STAT!D1707</f>
        <v>1.89</v>
      </c>
      <c r="C1704" s="2">
        <f t="shared" si="156"/>
        <v>1.8971609629074502</v>
      </c>
      <c r="D1704" s="2">
        <f t="shared" si="158"/>
        <v>1.894195288957456</v>
      </c>
      <c r="E1704" s="2">
        <f t="shared" si="157"/>
        <v>2.9656739499941409E-3</v>
      </c>
      <c r="F1704" s="2">
        <f t="shared" si="161"/>
        <v>3.3439603689523261E-3</v>
      </c>
      <c r="G1704" s="2">
        <f t="shared" si="159"/>
        <v>-3.7828641895818523E-4</v>
      </c>
      <c r="H1704" s="2" t="str">
        <f t="shared" si="160"/>
        <v>Hold</v>
      </c>
    </row>
    <row r="1705" spans="1:8" ht="13.5" x14ac:dyDescent="0.25">
      <c r="A1705" s="3">
        <f>TITRES_STAT!B1708</f>
        <v>45182</v>
      </c>
      <c r="B1705" s="5">
        <f>TITRES_STAT!D1708</f>
        <v>1.89</v>
      </c>
      <c r="C1705" s="2">
        <f t="shared" si="156"/>
        <v>1.8960592763063038</v>
      </c>
      <c r="D1705" s="2">
        <f t="shared" si="158"/>
        <v>1.8938845268124591</v>
      </c>
      <c r="E1705" s="2">
        <f t="shared" si="157"/>
        <v>2.1747494938446632E-3</v>
      </c>
      <c r="F1705" s="2">
        <f t="shared" si="161"/>
        <v>3.1101181939307936E-3</v>
      </c>
      <c r="G1705" s="2">
        <f t="shared" si="159"/>
        <v>-9.3536870008613035E-4</v>
      </c>
      <c r="H1705" s="2" t="str">
        <f t="shared" si="160"/>
        <v>Hold</v>
      </c>
    </row>
    <row r="1706" spans="1:8" ht="13.5" x14ac:dyDescent="0.25">
      <c r="A1706" s="3">
        <f>TITRES_STAT!B1709</f>
        <v>45183</v>
      </c>
      <c r="B1706" s="5">
        <f>TITRES_STAT!D1709</f>
        <v>1.89</v>
      </c>
      <c r="C1706" s="2">
        <f t="shared" si="156"/>
        <v>1.8951270799514877</v>
      </c>
      <c r="D1706" s="2">
        <f t="shared" si="158"/>
        <v>1.8935967840856103</v>
      </c>
      <c r="E1706" s="2">
        <f t="shared" si="157"/>
        <v>1.5302958658773846E-3</v>
      </c>
      <c r="F1706" s="2">
        <f t="shared" si="161"/>
        <v>2.7941537283201119E-3</v>
      </c>
      <c r="G1706" s="2">
        <f t="shared" si="159"/>
        <v>-1.2638578624427272E-3</v>
      </c>
      <c r="H1706" s="2" t="str">
        <f t="shared" si="160"/>
        <v>Hold</v>
      </c>
    </row>
    <row r="1707" spans="1:8" ht="13.5" x14ac:dyDescent="0.25">
      <c r="A1707" s="3">
        <f>TITRES_STAT!B1710</f>
        <v>45184</v>
      </c>
      <c r="B1707" s="5">
        <f>TITRES_STAT!D1710</f>
        <v>1.89</v>
      </c>
      <c r="C1707" s="2">
        <f t="shared" si="156"/>
        <v>1.8943382984204895</v>
      </c>
      <c r="D1707" s="2">
        <f t="shared" si="158"/>
        <v>1.8933303556348242</v>
      </c>
      <c r="E1707" s="2">
        <f t="shared" si="157"/>
        <v>1.0079427856652945E-3</v>
      </c>
      <c r="F1707" s="2">
        <f t="shared" si="161"/>
        <v>2.4369115397891482E-3</v>
      </c>
      <c r="G1707" s="2">
        <f t="shared" si="159"/>
        <v>-1.4289687541238537E-3</v>
      </c>
      <c r="H1707" s="2" t="str">
        <f t="shared" si="160"/>
        <v>Hold</v>
      </c>
    </row>
    <row r="1708" spans="1:8" ht="13.5" x14ac:dyDescent="0.25">
      <c r="A1708" s="3">
        <f>TITRES_STAT!B1711</f>
        <v>45187</v>
      </c>
      <c r="B1708" s="5">
        <f>TITRES_STAT!D1711</f>
        <v>1.89</v>
      </c>
      <c r="C1708" s="2">
        <f t="shared" si="156"/>
        <v>1.8936708678942602</v>
      </c>
      <c r="D1708" s="2">
        <f t="shared" si="158"/>
        <v>1.8930836626248371</v>
      </c>
      <c r="E1708" s="2">
        <f t="shared" si="157"/>
        <v>5.8720526942313001E-4</v>
      </c>
      <c r="F1708" s="2">
        <f t="shared" si="161"/>
        <v>2.0669702857159448E-3</v>
      </c>
      <c r="G1708" s="2">
        <f t="shared" si="159"/>
        <v>-1.4797650162928148E-3</v>
      </c>
      <c r="H1708" s="2" t="str">
        <f t="shared" si="160"/>
        <v>Hold</v>
      </c>
    </row>
    <row r="1709" spans="1:8" ht="13.5" x14ac:dyDescent="0.25">
      <c r="A1709" s="3">
        <f>TITRES_STAT!B1712</f>
        <v>45188</v>
      </c>
      <c r="B1709" s="5">
        <f>TITRES_STAT!D1712</f>
        <v>1.89</v>
      </c>
      <c r="C1709" s="2">
        <f t="shared" si="156"/>
        <v>1.893106118987451</v>
      </c>
      <c r="D1709" s="2">
        <f t="shared" si="158"/>
        <v>1.8928552431711454</v>
      </c>
      <c r="E1709" s="2">
        <f t="shared" si="157"/>
        <v>2.5087581630556244E-4</v>
      </c>
      <c r="F1709" s="2">
        <f t="shared" si="161"/>
        <v>1.7037513918338684E-3</v>
      </c>
      <c r="G1709" s="2">
        <f t="shared" si="159"/>
        <v>-1.452875575528306E-3</v>
      </c>
      <c r="H1709" s="2" t="str">
        <f t="shared" si="160"/>
        <v>Hold</v>
      </c>
    </row>
    <row r="1710" spans="1:8" ht="13.5" x14ac:dyDescent="0.25">
      <c r="A1710" s="3">
        <f>TITRES_STAT!B1713</f>
        <v>45189</v>
      </c>
      <c r="B1710" s="5">
        <f>TITRES_STAT!D1713</f>
        <v>1.89</v>
      </c>
      <c r="C1710" s="2">
        <f t="shared" si="156"/>
        <v>1.892628254527843</v>
      </c>
      <c r="D1710" s="2">
        <f t="shared" si="158"/>
        <v>1.8926437436769863</v>
      </c>
      <c r="E1710" s="2">
        <f t="shared" si="157"/>
        <v>-1.5489149143288472E-5</v>
      </c>
      <c r="F1710" s="2">
        <f t="shared" si="161"/>
        <v>1.3599032836384372E-3</v>
      </c>
      <c r="G1710" s="2">
        <f t="shared" si="159"/>
        <v>-1.3753924327817256E-3</v>
      </c>
      <c r="H1710" s="2" t="str">
        <f t="shared" si="160"/>
        <v>Hold</v>
      </c>
    </row>
    <row r="1711" spans="1:8" ht="13.5" x14ac:dyDescent="0.25">
      <c r="A1711" s="3">
        <f>TITRES_STAT!B1714</f>
        <v>45190</v>
      </c>
      <c r="B1711" s="5">
        <f>TITRES_STAT!D1714</f>
        <v>1.89</v>
      </c>
      <c r="C1711" s="2">
        <f t="shared" si="156"/>
        <v>1.8922239076774057</v>
      </c>
      <c r="D1711" s="2">
        <f t="shared" si="158"/>
        <v>1.8924479108120242</v>
      </c>
      <c r="E1711" s="2">
        <f t="shared" si="157"/>
        <v>-2.2400313461856669E-4</v>
      </c>
      <c r="F1711" s="2">
        <f t="shared" si="161"/>
        <v>1.0431219999870365E-3</v>
      </c>
      <c r="G1711" s="2">
        <f t="shared" si="159"/>
        <v>-1.2671251346056032E-3</v>
      </c>
      <c r="H1711" s="2" t="str">
        <f t="shared" si="160"/>
        <v>Hold</v>
      </c>
    </row>
    <row r="1712" spans="1:8" ht="13.5" x14ac:dyDescent="0.25">
      <c r="A1712" s="3">
        <f>TITRES_STAT!B1715</f>
        <v>45191</v>
      </c>
      <c r="B1712" s="5">
        <f>TITRES_STAT!D1715</f>
        <v>1.89</v>
      </c>
      <c r="C1712" s="2">
        <f t="shared" si="156"/>
        <v>1.891881768034728</v>
      </c>
      <c r="D1712" s="2">
        <f t="shared" si="158"/>
        <v>1.8922665840852075</v>
      </c>
      <c r="E1712" s="2">
        <f t="shared" si="157"/>
        <v>-3.8481605047957501E-4</v>
      </c>
      <c r="F1712" s="2">
        <f t="shared" si="161"/>
        <v>7.5753438989371413E-4</v>
      </c>
      <c r="G1712" s="2">
        <f t="shared" si="159"/>
        <v>-1.1423504403732891E-3</v>
      </c>
      <c r="H1712" s="2" t="str">
        <f t="shared" si="160"/>
        <v>Hold</v>
      </c>
    </row>
    <row r="1713" spans="1:8" ht="13.5" x14ac:dyDescent="0.25">
      <c r="A1713" s="3">
        <f>TITRES_STAT!B1716</f>
        <v>45194</v>
      </c>
      <c r="B1713" s="5">
        <f>TITRES_STAT!D1716</f>
        <v>1.89</v>
      </c>
      <c r="C1713" s="2">
        <f t="shared" si="156"/>
        <v>1.8915922652601544</v>
      </c>
      <c r="D1713" s="2">
        <f t="shared" si="158"/>
        <v>1.8920986889677847</v>
      </c>
      <c r="E1713" s="2">
        <f t="shared" si="157"/>
        <v>-5.0642370763021027E-4</v>
      </c>
      <c r="F1713" s="2">
        <f t="shared" si="161"/>
        <v>5.0474277038892927E-4</v>
      </c>
      <c r="G1713" s="2">
        <f t="shared" si="159"/>
        <v>-1.0111664780191394E-3</v>
      </c>
      <c r="H1713" s="2" t="str">
        <f t="shared" si="160"/>
        <v>Hold</v>
      </c>
    </row>
    <row r="1714" spans="1:8" ht="13.5" x14ac:dyDescent="0.25">
      <c r="A1714" s="3">
        <f>TITRES_STAT!B1717</f>
        <v>45195</v>
      </c>
      <c r="B1714" s="5">
        <f>TITRES_STAT!D1717</f>
        <v>1.89</v>
      </c>
      <c r="C1714" s="2">
        <f t="shared" si="156"/>
        <v>1.891347301373977</v>
      </c>
      <c r="D1714" s="2">
        <f t="shared" si="158"/>
        <v>1.8919432305257264</v>
      </c>
      <c r="E1714" s="2">
        <f t="shared" si="157"/>
        <v>-5.9592915174944139E-4</v>
      </c>
      <c r="F1714" s="2">
        <f t="shared" si="161"/>
        <v>2.8460838596125514E-4</v>
      </c>
      <c r="G1714" s="2">
        <f t="shared" si="159"/>
        <v>-8.8053753771069653E-4</v>
      </c>
      <c r="H1714" s="2" t="str">
        <f t="shared" si="160"/>
        <v>Hold</v>
      </c>
    </row>
    <row r="1715" spans="1:8" ht="13.5" x14ac:dyDescent="0.25">
      <c r="A1715" s="3">
        <f>TITRES_STAT!B1718</f>
        <v>45197</v>
      </c>
      <c r="B1715" s="5">
        <f>TITRES_STAT!D1718</f>
        <v>1.89</v>
      </c>
      <c r="C1715" s="2">
        <f t="shared" si="156"/>
        <v>1.8911400242395189</v>
      </c>
      <c r="D1715" s="2">
        <f t="shared" si="158"/>
        <v>1.8917992875238208</v>
      </c>
      <c r="E1715" s="2">
        <f t="shared" si="157"/>
        <v>-6.5926328430188086E-4</v>
      </c>
      <c r="F1715" s="2">
        <f t="shared" si="161"/>
        <v>9.583405190862794E-5</v>
      </c>
      <c r="G1715" s="2">
        <f t="shared" si="159"/>
        <v>-7.550973362105088E-4</v>
      </c>
      <c r="H1715" s="2" t="str">
        <f t="shared" si="160"/>
        <v>Hold</v>
      </c>
    </row>
    <row r="1716" spans="1:8" ht="13.5" x14ac:dyDescent="0.25">
      <c r="A1716" s="3">
        <f>TITRES_STAT!B1719</f>
        <v>45198</v>
      </c>
      <c r="B1716" s="5">
        <f>TITRES_STAT!D1719</f>
        <v>1.89</v>
      </c>
      <c r="C1716" s="2">
        <f t="shared" si="156"/>
        <v>1.8909646358949774</v>
      </c>
      <c r="D1716" s="2">
        <f t="shared" si="158"/>
        <v>1.8916660069665006</v>
      </c>
      <c r="E1716" s="2">
        <f t="shared" si="157"/>
        <v>-7.0137107152312694E-4</v>
      </c>
      <c r="F1716" s="2">
        <f t="shared" si="161"/>
        <v>-6.3606972777723026E-5</v>
      </c>
      <c r="G1716" s="2">
        <f t="shared" si="159"/>
        <v>-6.3776409874540386E-4</v>
      </c>
      <c r="H1716" s="2" t="str">
        <f t="shared" si="160"/>
        <v>Hold</v>
      </c>
    </row>
    <row r="1717" spans="1:8" ht="13.5" x14ac:dyDescent="0.25">
      <c r="A1717" s="3">
        <f>TITRES_STAT!B1720</f>
        <v>45201</v>
      </c>
      <c r="B1717" s="5">
        <f>TITRES_STAT!D1720</f>
        <v>1.89</v>
      </c>
      <c r="C1717" s="2">
        <f t="shared" si="156"/>
        <v>1.890816230372673</v>
      </c>
      <c r="D1717" s="2">
        <f t="shared" si="158"/>
        <v>1.8915425990430559</v>
      </c>
      <c r="E1717" s="2">
        <f t="shared" si="157"/>
        <v>-7.263686703828931E-4</v>
      </c>
      <c r="F1717" s="2">
        <f t="shared" si="161"/>
        <v>-1.9615931229875704E-4</v>
      </c>
      <c r="G1717" s="2">
        <f t="shared" si="159"/>
        <v>-5.3020935808413604E-4</v>
      </c>
      <c r="H1717" s="2" t="str">
        <f t="shared" si="160"/>
        <v>Hold</v>
      </c>
    </row>
    <row r="1718" spans="1:8" ht="13.5" x14ac:dyDescent="0.25">
      <c r="A1718" s="3">
        <f>TITRES_STAT!B1721</f>
        <v>45202</v>
      </c>
      <c r="B1718" s="5">
        <f>TITRES_STAT!D1721</f>
        <v>1.89</v>
      </c>
      <c r="C1718" s="2">
        <f t="shared" si="156"/>
        <v>1.890690656469185</v>
      </c>
      <c r="D1718" s="2">
        <f t="shared" si="158"/>
        <v>1.8914283324472738</v>
      </c>
      <c r="E1718" s="2">
        <f t="shared" si="157"/>
        <v>-7.3767597808882535E-4</v>
      </c>
      <c r="F1718" s="2">
        <f t="shared" si="161"/>
        <v>-3.0446264545677074E-4</v>
      </c>
      <c r="G1718" s="2">
        <f t="shared" si="159"/>
        <v>-4.3321333263205461E-4</v>
      </c>
      <c r="H1718" s="2" t="str">
        <f t="shared" si="160"/>
        <v>Hold</v>
      </c>
    </row>
    <row r="1719" spans="1:8" ht="13.5" x14ac:dyDescent="0.25">
      <c r="A1719" s="3">
        <f>TITRES_STAT!B1722</f>
        <v>45203</v>
      </c>
      <c r="B1719" s="5">
        <f>TITRES_STAT!D1722</f>
        <v>1.89</v>
      </c>
      <c r="C1719" s="2">
        <f t="shared" si="156"/>
        <v>1.890584401627772</v>
      </c>
      <c r="D1719" s="2">
        <f t="shared" si="158"/>
        <v>1.8913225300437719</v>
      </c>
      <c r="E1719" s="2">
        <f t="shared" si="157"/>
        <v>-7.3812841599996126E-4</v>
      </c>
      <c r="F1719" s="2">
        <f t="shared" si="161"/>
        <v>-3.9119579956540889E-4</v>
      </c>
      <c r="G1719" s="2">
        <f t="shared" si="159"/>
        <v>-3.4693261643455237E-4</v>
      </c>
      <c r="H1719" s="2" t="str">
        <f t="shared" si="160"/>
        <v>Hold</v>
      </c>
    </row>
    <row r="1720" spans="1:8" ht="13.5" x14ac:dyDescent="0.25">
      <c r="A1720" s="3">
        <f>TITRES_STAT!B1723</f>
        <v>45204</v>
      </c>
      <c r="B1720" s="5">
        <f>TITRES_STAT!D1723</f>
        <v>1.89</v>
      </c>
      <c r="C1720" s="2">
        <f t="shared" si="156"/>
        <v>1.8904944936850376</v>
      </c>
      <c r="D1720" s="2">
        <f t="shared" si="158"/>
        <v>1.8912245648553443</v>
      </c>
      <c r="E1720" s="2">
        <f t="shared" si="157"/>
        <v>-7.3007117030665647E-4</v>
      </c>
      <c r="F1720" s="2">
        <f t="shared" si="161"/>
        <v>-4.5897087371365845E-4</v>
      </c>
      <c r="G1720" s="2">
        <f t="shared" si="159"/>
        <v>-2.7110029659299802E-4</v>
      </c>
      <c r="H1720" s="2" t="str">
        <f t="shared" si="160"/>
        <v>Hold</v>
      </c>
    </row>
    <row r="1721" spans="1:8" ht="13.5" x14ac:dyDescent="0.25">
      <c r="A1721" s="3">
        <f>TITRES_STAT!B1724</f>
        <v>45205</v>
      </c>
      <c r="B1721" s="5">
        <f>TITRES_STAT!D1724</f>
        <v>1.89</v>
      </c>
      <c r="C1721" s="2">
        <f t="shared" si="156"/>
        <v>1.8904184177334935</v>
      </c>
      <c r="D1721" s="2">
        <f t="shared" si="158"/>
        <v>1.8911338563475408</v>
      </c>
      <c r="E1721" s="2">
        <f t="shared" si="157"/>
        <v>-7.1543861404732567E-4</v>
      </c>
      <c r="F1721" s="2">
        <f t="shared" si="161"/>
        <v>-5.1026442178039194E-4</v>
      </c>
      <c r="G1721" s="2">
        <f t="shared" si="159"/>
        <v>-2.0517419226693374E-4</v>
      </c>
      <c r="H1721" s="2" t="str">
        <f t="shared" si="160"/>
        <v>Hold</v>
      </c>
    </row>
    <row r="1722" spans="1:8" ht="13.5" x14ac:dyDescent="0.25">
      <c r="A1722" s="3">
        <f>TITRES_STAT!B1725</f>
        <v>45208</v>
      </c>
      <c r="B1722" s="5">
        <f>TITRES_STAT!D1725</f>
        <v>1.89</v>
      </c>
      <c r="C1722" s="2">
        <f t="shared" si="156"/>
        <v>1.8903540457744943</v>
      </c>
      <c r="D1722" s="2">
        <f t="shared" si="158"/>
        <v>1.8910498669884637</v>
      </c>
      <c r="E1722" s="2">
        <f t="shared" si="157"/>
        <v>-6.9582121396938312E-4</v>
      </c>
      <c r="F1722" s="2">
        <f t="shared" si="161"/>
        <v>-5.473757802181902E-4</v>
      </c>
      <c r="G1722" s="2">
        <f t="shared" si="159"/>
        <v>-1.4844543375119293E-4</v>
      </c>
      <c r="H1722" s="2" t="str">
        <f t="shared" si="160"/>
        <v>Hold</v>
      </c>
    </row>
    <row r="1723" spans="1:8" ht="13.5" x14ac:dyDescent="0.25">
      <c r="A1723" s="3">
        <f>TITRES_STAT!B1726</f>
        <v>45209</v>
      </c>
      <c r="B1723" s="5">
        <f>TITRES_STAT!D1726</f>
        <v>1.89</v>
      </c>
      <c r="C1723" s="2">
        <f t="shared" si="156"/>
        <v>1.8902995771938027</v>
      </c>
      <c r="D1723" s="2">
        <f t="shared" si="158"/>
        <v>1.8909720990633923</v>
      </c>
      <c r="E1723" s="2">
        <f t="shared" si="157"/>
        <v>-6.7252186958954852E-4</v>
      </c>
      <c r="F1723" s="2">
        <f t="shared" si="161"/>
        <v>-5.7240499809246186E-4</v>
      </c>
      <c r="G1723" s="2">
        <f t="shared" si="159"/>
        <v>-1.0011687149708666E-4</v>
      </c>
      <c r="H1723" s="2" t="str">
        <f t="shared" si="160"/>
        <v>Hold</v>
      </c>
    </row>
    <row r="1724" spans="1:8" ht="13.5" x14ac:dyDescent="0.25">
      <c r="A1724" s="3">
        <f>TITRES_STAT!B1727</f>
        <v>45210</v>
      </c>
      <c r="B1724" s="5">
        <f>TITRES_STAT!D1727</f>
        <v>1.89</v>
      </c>
      <c r="C1724" s="2">
        <f t="shared" si="156"/>
        <v>1.8902534883947562</v>
      </c>
      <c r="D1724" s="2">
        <f t="shared" si="158"/>
        <v>1.8909000917253631</v>
      </c>
      <c r="E1724" s="2">
        <f t="shared" si="157"/>
        <v>-6.4660333060695407E-4</v>
      </c>
      <c r="F1724" s="2">
        <f t="shared" si="161"/>
        <v>-5.872446645953603E-4</v>
      </c>
      <c r="G1724" s="2">
        <f t="shared" si="159"/>
        <v>-5.9358666011593772E-5</v>
      </c>
      <c r="H1724" s="2" t="str">
        <f t="shared" si="160"/>
        <v>Hold</v>
      </c>
    </row>
    <row r="1725" spans="1:8" ht="13.5" x14ac:dyDescent="0.25">
      <c r="A1725" s="3">
        <f>TITRES_STAT!B1728</f>
        <v>45211</v>
      </c>
      <c r="B1725" s="5">
        <f>TITRES_STAT!D1728</f>
        <v>1.89</v>
      </c>
      <c r="C1725" s="2">
        <f t="shared" si="156"/>
        <v>1.8902144901801781</v>
      </c>
      <c r="D1725" s="2">
        <f t="shared" si="158"/>
        <v>1.890833418264225</v>
      </c>
      <c r="E1725" s="2">
        <f t="shared" si="157"/>
        <v>-6.1892808404695465E-4</v>
      </c>
      <c r="F1725" s="2">
        <f t="shared" si="161"/>
        <v>-5.9358134848567915E-4</v>
      </c>
      <c r="G1725" s="2">
        <f t="shared" si="159"/>
        <v>-2.5346735561275501E-5</v>
      </c>
      <c r="H1725" s="2" t="str">
        <f t="shared" si="160"/>
        <v>Hold</v>
      </c>
    </row>
    <row r="1726" spans="1:8" ht="13.5" x14ac:dyDescent="0.25">
      <c r="A1726" s="3">
        <f>TITRES_STAT!B1729</f>
        <v>45212</v>
      </c>
      <c r="B1726" s="5">
        <f>TITRES_STAT!D1729</f>
        <v>1.89</v>
      </c>
      <c r="C1726" s="2">
        <f t="shared" si="156"/>
        <v>1.8901814916909201</v>
      </c>
      <c r="D1726" s="2">
        <f t="shared" si="158"/>
        <v>1.890771683577986</v>
      </c>
      <c r="E1726" s="2">
        <f t="shared" si="157"/>
        <v>-5.9019188706588288E-4</v>
      </c>
      <c r="F1726" s="2">
        <f t="shared" si="161"/>
        <v>-5.9290345620171994E-4</v>
      </c>
      <c r="G1726" s="2">
        <f t="shared" si="159"/>
        <v>2.7115691358370591E-6</v>
      </c>
      <c r="H1726" s="2" t="str">
        <f t="shared" si="160"/>
        <v>Sell</v>
      </c>
    </row>
    <row r="1727" spans="1:8" ht="13.5" x14ac:dyDescent="0.25">
      <c r="A1727" s="3">
        <f>TITRES_STAT!B1730</f>
        <v>45215</v>
      </c>
      <c r="B1727" s="5">
        <f>TITRES_STAT!D1730</f>
        <v>1.89</v>
      </c>
      <c r="C1727" s="2">
        <f t="shared" si="156"/>
        <v>1.8901535698923171</v>
      </c>
      <c r="D1727" s="2">
        <f t="shared" si="158"/>
        <v>1.8907145218314685</v>
      </c>
      <c r="E1727" s="2">
        <f t="shared" si="157"/>
        <v>-5.6095193915139951E-4</v>
      </c>
      <c r="F1727" s="2">
        <f t="shared" si="161"/>
        <v>-5.8651315279165594E-4</v>
      </c>
      <c r="G1727" s="2">
        <f t="shared" si="159"/>
        <v>2.5561213640256427E-5</v>
      </c>
      <c r="H1727" s="2" t="str">
        <f t="shared" si="160"/>
        <v>Sell</v>
      </c>
    </row>
    <row r="1728" spans="1:8" ht="13.5" x14ac:dyDescent="0.25">
      <c r="A1728" s="3">
        <f>TITRES_STAT!B1731</f>
        <v>45216</v>
      </c>
      <c r="B1728" s="5">
        <f>TITRES_STAT!D1731</f>
        <v>1.89</v>
      </c>
      <c r="C1728" s="2">
        <f t="shared" si="156"/>
        <v>1.8901299437550376</v>
      </c>
      <c r="D1728" s="2">
        <f t="shared" si="158"/>
        <v>1.8906615942883966</v>
      </c>
      <c r="E1728" s="2">
        <f t="shared" si="157"/>
        <v>-5.3165053335901824E-4</v>
      </c>
      <c r="F1728" s="2">
        <f t="shared" si="161"/>
        <v>-5.7554062890512842E-4</v>
      </c>
      <c r="G1728" s="2">
        <f t="shared" si="159"/>
        <v>4.3890095546110183E-5</v>
      </c>
      <c r="H1728" s="2" t="str">
        <f t="shared" si="160"/>
        <v>Sell</v>
      </c>
    </row>
    <row r="1729" spans="1:8" ht="13.5" x14ac:dyDescent="0.25">
      <c r="A1729" s="3">
        <f>TITRES_STAT!B1732</f>
        <v>45217</v>
      </c>
      <c r="B1729" s="5">
        <f>TITRES_STAT!D1732</f>
        <v>1.89</v>
      </c>
      <c r="C1729" s="2">
        <f t="shared" si="156"/>
        <v>1.8901099524081086</v>
      </c>
      <c r="D1729" s="2">
        <f t="shared" si="158"/>
        <v>1.8906125873040709</v>
      </c>
      <c r="E1729" s="2">
        <f t="shared" si="157"/>
        <v>-5.0263489596225064E-4</v>
      </c>
      <c r="F1729" s="2">
        <f t="shared" si="161"/>
        <v>-5.6095948231655289E-4</v>
      </c>
      <c r="G1729" s="2">
        <f t="shared" si="159"/>
        <v>5.8324586354302249E-5</v>
      </c>
      <c r="H1729" s="2" t="str">
        <f t="shared" si="160"/>
        <v>Sell</v>
      </c>
    </row>
    <row r="1730" spans="1:8" ht="13.5" x14ac:dyDescent="0.25">
      <c r="A1730" s="3">
        <f>TITRES_STAT!B1733</f>
        <v>45218</v>
      </c>
      <c r="B1730" s="5">
        <f>TITRES_STAT!D1733</f>
        <v>1.89</v>
      </c>
      <c r="C1730" s="2">
        <f t="shared" si="156"/>
        <v>1.8900930366530151</v>
      </c>
      <c r="D1730" s="2">
        <f t="shared" si="158"/>
        <v>1.8905672104667322</v>
      </c>
      <c r="E1730" s="2">
        <f t="shared" si="157"/>
        <v>-4.7417381371706036E-4</v>
      </c>
      <c r="F1730" s="2">
        <f t="shared" si="161"/>
        <v>-5.4360234859665438E-4</v>
      </c>
      <c r="G1730" s="2">
        <f t="shared" si="159"/>
        <v>6.9428534879594026E-5</v>
      </c>
      <c r="H1730" s="2" t="str">
        <f t="shared" si="160"/>
        <v>Sell</v>
      </c>
    </row>
    <row r="1731" spans="1:8" ht="13.5" x14ac:dyDescent="0.25">
      <c r="A1731" s="3">
        <f>TITRES_STAT!B1734</f>
        <v>45219</v>
      </c>
      <c r="B1731" s="5">
        <f>TITRES_STAT!D1734</f>
        <v>1.89</v>
      </c>
      <c r="C1731" s="2">
        <f t="shared" si="156"/>
        <v>1.890078723321782</v>
      </c>
      <c r="D1731" s="2">
        <f t="shared" si="158"/>
        <v>1.8905251948766038</v>
      </c>
      <c r="E1731" s="2">
        <f t="shared" si="157"/>
        <v>-4.4647155482180345E-4</v>
      </c>
      <c r="F1731" s="2">
        <f t="shared" si="161"/>
        <v>-5.2417618984168426E-4</v>
      </c>
      <c r="G1731" s="2">
        <f t="shared" si="159"/>
        <v>7.7704635019880809E-5</v>
      </c>
      <c r="H1731" s="2" t="str">
        <f t="shared" si="160"/>
        <v>Sell</v>
      </c>
    </row>
    <row r="1732" spans="1:8" ht="13.5" x14ac:dyDescent="0.25">
      <c r="A1732" s="3">
        <f>TITRES_STAT!B1735</f>
        <v>45222</v>
      </c>
      <c r="B1732" s="5">
        <f>TITRES_STAT!D1735</f>
        <v>1.89</v>
      </c>
      <c r="C1732" s="2">
        <f t="shared" si="156"/>
        <v>1.8900666120415077</v>
      </c>
      <c r="D1732" s="2">
        <f t="shared" si="158"/>
        <v>1.8904862915524108</v>
      </c>
      <c r="E1732" s="2">
        <f t="shared" si="157"/>
        <v>-4.1967951090304823E-4</v>
      </c>
      <c r="F1732" s="2">
        <f t="shared" si="161"/>
        <v>-5.032768540539571E-4</v>
      </c>
      <c r="G1732" s="2">
        <f t="shared" si="159"/>
        <v>8.3597343150908872E-5</v>
      </c>
      <c r="H1732" s="2" t="str">
        <f t="shared" si="160"/>
        <v>Sell</v>
      </c>
    </row>
    <row r="1733" spans="1:8" ht="13.5" x14ac:dyDescent="0.25">
      <c r="A1733" s="3">
        <f>TITRES_STAT!B1736</f>
        <v>45223</v>
      </c>
      <c r="B1733" s="5">
        <f>TITRES_STAT!D1736</f>
        <v>1.89</v>
      </c>
      <c r="C1733" s="2">
        <f t="shared" si="156"/>
        <v>1.890056364035122</v>
      </c>
      <c r="D1733" s="2">
        <f t="shared" si="158"/>
        <v>1.8904502699559358</v>
      </c>
      <c r="E1733" s="2">
        <f t="shared" si="157"/>
        <v>-3.9390592081378628E-4</v>
      </c>
      <c r="F1733" s="2">
        <f t="shared" si="161"/>
        <v>-4.8140266740592292E-4</v>
      </c>
      <c r="G1733" s="2">
        <f t="shared" si="159"/>
        <v>8.7496746592136642E-5</v>
      </c>
      <c r="H1733" s="2" t="str">
        <f t="shared" si="160"/>
        <v>Sell</v>
      </c>
    </row>
    <row r="1734" spans="1:8" ht="13.5" x14ac:dyDescent="0.25">
      <c r="A1734" s="3">
        <f>TITRES_STAT!B1737</f>
        <v>45224</v>
      </c>
      <c r="B1734" s="5">
        <f>TITRES_STAT!D1737</f>
        <v>1.81</v>
      </c>
      <c r="C1734" s="2">
        <f t="shared" si="156"/>
        <v>1.8900476926451031</v>
      </c>
      <c r="D1734" s="2">
        <f t="shared" si="158"/>
        <v>1.8844909906999405</v>
      </c>
      <c r="E1734" s="2">
        <f t="shared" si="157"/>
        <v>5.5567019451625566E-3</v>
      </c>
      <c r="F1734" s="2">
        <f t="shared" si="161"/>
        <v>7.2621825510777306E-4</v>
      </c>
      <c r="G1734" s="2">
        <f t="shared" si="159"/>
        <v>4.8304836900547833E-3</v>
      </c>
      <c r="H1734" s="2" t="str">
        <f t="shared" si="160"/>
        <v>Sell</v>
      </c>
    </row>
    <row r="1735" spans="1:8" ht="13.5" x14ac:dyDescent="0.25">
      <c r="A1735" s="3">
        <f>TITRES_STAT!B1738</f>
        <v>45225</v>
      </c>
      <c r="B1735" s="5">
        <f>TITRES_STAT!D1738</f>
        <v>1.81</v>
      </c>
      <c r="C1735" s="2">
        <f t="shared" si="156"/>
        <v>1.8900403553150871</v>
      </c>
      <c r="D1735" s="2">
        <f t="shared" si="158"/>
        <v>1.878973139536982</v>
      </c>
      <c r="E1735" s="2">
        <f t="shared" si="157"/>
        <v>1.1067215778105099E-2</v>
      </c>
      <c r="F1735" s="2">
        <f t="shared" si="161"/>
        <v>2.7944177597072385E-3</v>
      </c>
      <c r="G1735" s="2">
        <f t="shared" si="159"/>
        <v>8.272798018397861E-3</v>
      </c>
      <c r="H1735" s="2" t="str">
        <f t="shared" si="160"/>
        <v>Sell</v>
      </c>
    </row>
    <row r="1736" spans="1:8" ht="13.5" x14ac:dyDescent="0.25">
      <c r="A1736" s="3">
        <f>TITRES_STAT!B1739</f>
        <v>45226</v>
      </c>
      <c r="B1736" s="5">
        <f>TITRES_STAT!D1739</f>
        <v>1.81</v>
      </c>
      <c r="C1736" s="2">
        <f t="shared" si="156"/>
        <v>1.8900341468050739</v>
      </c>
      <c r="D1736" s="2">
        <f t="shared" si="158"/>
        <v>1.8738640180897981</v>
      </c>
      <c r="E1736" s="2">
        <f t="shared" si="157"/>
        <v>1.6170128715275789E-2</v>
      </c>
      <c r="F1736" s="2">
        <f t="shared" si="161"/>
        <v>5.4695599508209486E-3</v>
      </c>
      <c r="G1736" s="2">
        <f t="shared" si="159"/>
        <v>1.070056876445484E-2</v>
      </c>
      <c r="H1736" s="2" t="str">
        <f t="shared" si="160"/>
        <v>Sell</v>
      </c>
    </row>
    <row r="1737" spans="1:8" ht="13.5" x14ac:dyDescent="0.25">
      <c r="A1737" s="3">
        <f>TITRES_STAT!B1740</f>
        <v>45229</v>
      </c>
      <c r="B1737" s="5">
        <f>TITRES_STAT!D1740</f>
        <v>1.89</v>
      </c>
      <c r="C1737" s="2">
        <f t="shared" si="156"/>
        <v>1.890028893450447</v>
      </c>
      <c r="D1737" s="2">
        <f t="shared" si="158"/>
        <v>1.8750592760090723</v>
      </c>
      <c r="E1737" s="2">
        <f t="shared" si="157"/>
        <v>1.4969617441374705E-2</v>
      </c>
      <c r="F1737" s="2">
        <f t="shared" si="161"/>
        <v>7.3695714489317001E-3</v>
      </c>
      <c r="G1737" s="2">
        <f t="shared" si="159"/>
        <v>7.6000459924430051E-3</v>
      </c>
      <c r="H1737" s="2" t="str">
        <f t="shared" si="160"/>
        <v>Sell</v>
      </c>
    </row>
    <row r="1738" spans="1:8" ht="13.5" x14ac:dyDescent="0.25">
      <c r="A1738" s="3">
        <f>TITRES_STAT!B1741</f>
        <v>45230</v>
      </c>
      <c r="B1738" s="5">
        <f>TITRES_STAT!D1741</f>
        <v>1.89</v>
      </c>
      <c r="C1738" s="2">
        <f t="shared" si="156"/>
        <v>1.8900244483042243</v>
      </c>
      <c r="D1738" s="2">
        <f t="shared" si="158"/>
        <v>1.8761659963046964</v>
      </c>
      <c r="E1738" s="2">
        <f t="shared" si="157"/>
        <v>1.3858451999527954E-2</v>
      </c>
      <c r="F1738" s="2">
        <f t="shared" si="161"/>
        <v>8.667347559050952E-3</v>
      </c>
      <c r="G1738" s="2">
        <f t="shared" si="159"/>
        <v>5.1911044404770023E-3</v>
      </c>
      <c r="H1738" s="2" t="str">
        <f t="shared" si="160"/>
        <v>Sell</v>
      </c>
    </row>
    <row r="1739" spans="1:8" ht="13.5" x14ac:dyDescent="0.25">
      <c r="A1739" s="3">
        <f>TITRES_STAT!B1742</f>
        <v>45231</v>
      </c>
      <c r="B1739" s="5">
        <f>TITRES_STAT!D1742</f>
        <v>1.89</v>
      </c>
      <c r="C1739" s="2">
        <f t="shared" si="156"/>
        <v>1.8900206870266514</v>
      </c>
      <c r="D1739" s="2">
        <f t="shared" si="158"/>
        <v>1.8771907373191632</v>
      </c>
      <c r="E1739" s="2">
        <f t="shared" si="157"/>
        <v>1.2829949707488186E-2</v>
      </c>
      <c r="F1739" s="2">
        <f t="shared" si="161"/>
        <v>9.4998679887383988E-3</v>
      </c>
      <c r="G1739" s="2">
        <f t="shared" si="159"/>
        <v>3.3300817187497875E-3</v>
      </c>
      <c r="H1739" s="2" t="str">
        <f t="shared" si="160"/>
        <v>Sell</v>
      </c>
    </row>
    <row r="1740" spans="1:8" ht="13.5" x14ac:dyDescent="0.25">
      <c r="A1740" s="3">
        <f>TITRES_STAT!B1743</f>
        <v>45232</v>
      </c>
      <c r="B1740" s="5">
        <f>TITRES_STAT!D1743</f>
        <v>1.89</v>
      </c>
      <c r="C1740" s="2">
        <f t="shared" si="156"/>
        <v>1.8900175044071665</v>
      </c>
      <c r="D1740" s="2">
        <f t="shared" si="158"/>
        <v>1.8781395715918177</v>
      </c>
      <c r="E1740" s="2">
        <f t="shared" si="157"/>
        <v>1.1877932815348879E-2</v>
      </c>
      <c r="F1740" s="2">
        <f t="shared" si="161"/>
        <v>9.9754809540604956E-3</v>
      </c>
      <c r="G1740" s="2">
        <f t="shared" si="159"/>
        <v>1.9024518612883838E-3</v>
      </c>
      <c r="H1740" s="2" t="str">
        <f t="shared" si="160"/>
        <v>Sell</v>
      </c>
    </row>
    <row r="1741" spans="1:8" ht="13.5" x14ac:dyDescent="0.25">
      <c r="A1741" s="3">
        <f>TITRES_STAT!B1744</f>
        <v>45233</v>
      </c>
      <c r="B1741" s="5">
        <f>TITRES_STAT!D1744</f>
        <v>1.81</v>
      </c>
      <c r="C1741" s="2">
        <f t="shared" si="156"/>
        <v>1.8900148114214486</v>
      </c>
      <c r="D1741" s="2">
        <f t="shared" si="158"/>
        <v>1.8730921959183495</v>
      </c>
      <c r="E1741" s="2">
        <f t="shared" si="157"/>
        <v>1.6922615503099037E-2</v>
      </c>
      <c r="F1741" s="2">
        <f t="shared" si="161"/>
        <v>1.1364907863868205E-2</v>
      </c>
      <c r="G1741" s="2">
        <f t="shared" si="159"/>
        <v>5.5577076392308317E-3</v>
      </c>
      <c r="H1741" s="2" t="str">
        <f t="shared" si="160"/>
        <v>Sell</v>
      </c>
    </row>
    <row r="1742" spans="1:8" ht="13.5" x14ac:dyDescent="0.25">
      <c r="A1742" s="3">
        <f>TITRES_STAT!B1745</f>
        <v>45236</v>
      </c>
      <c r="B1742" s="5">
        <f>TITRES_STAT!D1745</f>
        <v>1.81</v>
      </c>
      <c r="C1742" s="2">
        <f t="shared" si="156"/>
        <v>1.8900125327412258</v>
      </c>
      <c r="D1742" s="2">
        <f t="shared" si="158"/>
        <v>1.8684186999243977</v>
      </c>
      <c r="E1742" s="2">
        <f t="shared" si="157"/>
        <v>2.159383281682814E-2</v>
      </c>
      <c r="F1742" s="2">
        <f t="shared" si="161"/>
        <v>1.3410692854460192E-2</v>
      </c>
      <c r="G1742" s="2">
        <f t="shared" si="159"/>
        <v>8.1831399623679482E-3</v>
      </c>
      <c r="H1742" s="2" t="str">
        <f t="shared" si="160"/>
        <v>Sell</v>
      </c>
    </row>
    <row r="1743" spans="1:8" ht="13.5" x14ac:dyDescent="0.25">
      <c r="A1743" s="3">
        <f>TITRES_STAT!B1746</f>
        <v>45237</v>
      </c>
      <c r="B1743" s="5">
        <f>TITRES_STAT!D1746</f>
        <v>1.81</v>
      </c>
      <c r="C1743" s="2">
        <f t="shared" ref="C1743:C1806" si="162">$C$4*B1733+C1742*(1-$C$4)</f>
        <v>1.8900106046271912</v>
      </c>
      <c r="D1743" s="2">
        <f t="shared" si="158"/>
        <v>1.8640913888188866</v>
      </c>
      <c r="E1743" s="2">
        <f t="shared" si="157"/>
        <v>2.5919215808304585E-2</v>
      </c>
      <c r="F1743" s="2">
        <f t="shared" si="161"/>
        <v>1.5912397445229071E-2</v>
      </c>
      <c r="G1743" s="2">
        <f t="shared" si="159"/>
        <v>1.0006818363075515E-2</v>
      </c>
      <c r="H1743" s="2" t="str">
        <f t="shared" si="160"/>
        <v>Sell</v>
      </c>
    </row>
    <row r="1744" spans="1:8" ht="13.5" x14ac:dyDescent="0.25">
      <c r="A1744" s="3">
        <f>TITRES_STAT!B1747</f>
        <v>45238</v>
      </c>
      <c r="B1744" s="5">
        <f>TITRES_STAT!D1747</f>
        <v>1.81</v>
      </c>
      <c r="C1744" s="2">
        <f t="shared" si="162"/>
        <v>1.8777012808383926</v>
      </c>
      <c r="D1744" s="2">
        <f t="shared" si="158"/>
        <v>1.8600846192767468</v>
      </c>
      <c r="E1744" s="2">
        <f t="shared" si="157"/>
        <v>1.7616661561645763E-2</v>
      </c>
      <c r="F1744" s="2">
        <f t="shared" si="161"/>
        <v>1.6253250268512411E-2</v>
      </c>
      <c r="G1744" s="2">
        <f t="shared" si="159"/>
        <v>1.3634112931333528E-3</v>
      </c>
      <c r="H1744" s="2" t="str">
        <f t="shared" si="160"/>
        <v>Sell</v>
      </c>
    </row>
    <row r="1745" spans="1:8" ht="13.5" x14ac:dyDescent="0.25">
      <c r="A1745" s="3">
        <f>TITRES_STAT!B1748</f>
        <v>45239</v>
      </c>
      <c r="B1745" s="5">
        <f>TITRES_STAT!D1748</f>
        <v>1.81</v>
      </c>
      <c r="C1745" s="2">
        <f t="shared" si="162"/>
        <v>1.8672856991709477</v>
      </c>
      <c r="D1745" s="2">
        <f t="shared" si="158"/>
        <v>1.8563746474784693</v>
      </c>
      <c r="E1745" s="2">
        <f t="shared" si="157"/>
        <v>1.0911051692478413E-2</v>
      </c>
      <c r="F1745" s="2">
        <f t="shared" si="161"/>
        <v>1.5184810553305613E-2</v>
      </c>
      <c r="G1745" s="2">
        <f t="shared" si="159"/>
        <v>-4.2737588608272002E-3</v>
      </c>
      <c r="H1745" s="2" t="str">
        <f t="shared" si="160"/>
        <v>Hold</v>
      </c>
    </row>
    <row r="1746" spans="1:8" ht="13.5" x14ac:dyDescent="0.25">
      <c r="A1746" s="3">
        <f>TITRES_STAT!B1749</f>
        <v>45240</v>
      </c>
      <c r="B1746" s="5">
        <f>TITRES_STAT!D1749</f>
        <v>1.81</v>
      </c>
      <c r="C1746" s="2">
        <f t="shared" si="162"/>
        <v>1.8584725146831096</v>
      </c>
      <c r="D1746" s="2">
        <f t="shared" si="158"/>
        <v>1.85293948840599</v>
      </c>
      <c r="E1746" s="2">
        <f t="shared" si="157"/>
        <v>5.5330262771196015E-3</v>
      </c>
      <c r="F1746" s="2">
        <f t="shared" si="161"/>
        <v>1.3254453698068411E-2</v>
      </c>
      <c r="G1746" s="2">
        <f t="shared" si="159"/>
        <v>-7.72142742094881E-3</v>
      </c>
      <c r="H1746" s="2" t="str">
        <f t="shared" si="160"/>
        <v>Hold</v>
      </c>
    </row>
    <row r="1747" spans="1:8" ht="13.5" x14ac:dyDescent="0.25">
      <c r="A1747" s="3">
        <f>TITRES_STAT!B1750</f>
        <v>45243</v>
      </c>
      <c r="B1747" s="5">
        <f>TITRES_STAT!D1750</f>
        <v>1.81</v>
      </c>
      <c r="C1747" s="2">
        <f t="shared" si="162"/>
        <v>1.8633228970395543</v>
      </c>
      <c r="D1747" s="2">
        <f t="shared" si="158"/>
        <v>1.8497587855611017</v>
      </c>
      <c r="E1747" s="2">
        <f t="shared" si="157"/>
        <v>1.3564111478452601E-2</v>
      </c>
      <c r="F1747" s="2">
        <f t="shared" si="161"/>
        <v>1.331638525414525E-2</v>
      </c>
      <c r="G1747" s="2">
        <f t="shared" si="159"/>
        <v>2.4772622430735067E-4</v>
      </c>
      <c r="H1747" s="2" t="str">
        <f t="shared" si="160"/>
        <v>Sell</v>
      </c>
    </row>
    <row r="1748" spans="1:8" ht="13.5" x14ac:dyDescent="0.25">
      <c r="A1748" s="3">
        <f>TITRES_STAT!B1751</f>
        <v>45244</v>
      </c>
      <c r="B1748" s="5">
        <f>TITRES_STAT!D1751</f>
        <v>1.73</v>
      </c>
      <c r="C1748" s="2">
        <f t="shared" si="162"/>
        <v>1.8674270667257766</v>
      </c>
      <c r="D1748" s="2">
        <f t="shared" si="158"/>
        <v>1.8408877644084276</v>
      </c>
      <c r="E1748" s="2">
        <f t="shared" si="157"/>
        <v>2.6539302317349023E-2</v>
      </c>
      <c r="F1748" s="2">
        <f t="shared" si="161"/>
        <v>1.5960968666786007E-2</v>
      </c>
      <c r="G1748" s="2">
        <f t="shared" si="159"/>
        <v>1.0578333650563015E-2</v>
      </c>
      <c r="H1748" s="2" t="str">
        <f t="shared" si="160"/>
        <v>Sell</v>
      </c>
    </row>
    <row r="1749" spans="1:8" ht="13.5" x14ac:dyDescent="0.25">
      <c r="A1749" s="3">
        <f>TITRES_STAT!B1752</f>
        <v>45245</v>
      </c>
      <c r="B1749" s="5">
        <f>TITRES_STAT!D1752</f>
        <v>1.71</v>
      </c>
      <c r="C1749" s="2">
        <f t="shared" si="162"/>
        <v>1.8708998256910419</v>
      </c>
      <c r="D1749" s="2">
        <f t="shared" si="158"/>
        <v>1.8311923744522478</v>
      </c>
      <c r="E1749" s="2">
        <f t="shared" si="157"/>
        <v>3.9707451238794045E-2</v>
      </c>
      <c r="F1749" s="2">
        <f t="shared" si="161"/>
        <v>2.0710265181187616E-2</v>
      </c>
      <c r="G1749" s="2">
        <f t="shared" si="159"/>
        <v>1.8997186057606429E-2</v>
      </c>
      <c r="H1749" s="2" t="str">
        <f t="shared" si="160"/>
        <v>Sell</v>
      </c>
    </row>
    <row r="1750" spans="1:8" ht="13.5" x14ac:dyDescent="0.25">
      <c r="A1750" s="3">
        <f>TITRES_STAT!B1753</f>
        <v>45246</v>
      </c>
      <c r="B1750" s="5">
        <f>TITRES_STAT!D1753</f>
        <v>1.71</v>
      </c>
      <c r="C1750" s="2">
        <f t="shared" si="162"/>
        <v>1.873838314046266</v>
      </c>
      <c r="D1750" s="2">
        <f t="shared" si="158"/>
        <v>1.8222151615298592</v>
      </c>
      <c r="E1750" s="2">
        <f t="shared" si="157"/>
        <v>5.1623152516406812E-2</v>
      </c>
      <c r="F1750" s="2">
        <f t="shared" si="161"/>
        <v>2.6892842648231455E-2</v>
      </c>
      <c r="G1750" s="2">
        <f t="shared" si="159"/>
        <v>2.4730309868175357E-2</v>
      </c>
      <c r="H1750" s="2" t="str">
        <f t="shared" si="160"/>
        <v>Sell</v>
      </c>
    </row>
    <row r="1751" spans="1:8" ht="13.5" x14ac:dyDescent="0.25">
      <c r="A1751" s="3">
        <f>TITRES_STAT!B1754</f>
        <v>45247</v>
      </c>
      <c r="B1751" s="5">
        <f>TITRES_STAT!D1754</f>
        <v>1.64</v>
      </c>
      <c r="C1751" s="2">
        <f t="shared" si="162"/>
        <v>1.8640170349622251</v>
      </c>
      <c r="D1751" s="2">
        <f t="shared" si="158"/>
        <v>1.8087177421572771</v>
      </c>
      <c r="E1751" s="2">
        <f t="shared" si="157"/>
        <v>5.5299292804948053E-2</v>
      </c>
      <c r="F1751" s="2">
        <f t="shared" si="161"/>
        <v>3.2574132679574777E-2</v>
      </c>
      <c r="G1751" s="2">
        <f t="shared" si="159"/>
        <v>2.2725160125373275E-2</v>
      </c>
      <c r="H1751" s="2" t="str">
        <f t="shared" si="160"/>
        <v>Sell</v>
      </c>
    </row>
    <row r="1752" spans="1:8" ht="13.5" x14ac:dyDescent="0.25">
      <c r="A1752" s="3">
        <f>TITRES_STAT!B1755</f>
        <v>45250</v>
      </c>
      <c r="B1752" s="5">
        <f>TITRES_STAT!D1755</f>
        <v>1.7</v>
      </c>
      <c r="C1752" s="2">
        <f t="shared" si="162"/>
        <v>1.8557067218911136</v>
      </c>
      <c r="D1752" s="2">
        <f t="shared" si="158"/>
        <v>1.8006645760715529</v>
      </c>
      <c r="E1752" s="2">
        <f t="shared" si="157"/>
        <v>5.5042145819560684E-2</v>
      </c>
      <c r="F1752" s="2">
        <f t="shared" si="161"/>
        <v>3.7067735307571958E-2</v>
      </c>
      <c r="G1752" s="2">
        <f t="shared" si="159"/>
        <v>1.7974410511988725E-2</v>
      </c>
      <c r="H1752" s="2" t="str">
        <f t="shared" si="160"/>
        <v>Sell</v>
      </c>
    </row>
    <row r="1753" spans="1:8" ht="13.5" x14ac:dyDescent="0.25">
      <c r="A1753" s="3">
        <f>TITRES_STAT!B1756</f>
        <v>45251</v>
      </c>
      <c r="B1753" s="5">
        <f>TITRES_STAT!D1756</f>
        <v>1.77</v>
      </c>
      <c r="C1753" s="2">
        <f t="shared" si="162"/>
        <v>1.8486749185232501</v>
      </c>
      <c r="D1753" s="2">
        <f t="shared" si="158"/>
        <v>1.7983931259921788</v>
      </c>
      <c r="E1753" s="2">
        <f t="shared" si="157"/>
        <v>5.0281792531071234E-2</v>
      </c>
      <c r="F1753" s="2">
        <f t="shared" si="161"/>
        <v>3.9710546752271814E-2</v>
      </c>
      <c r="G1753" s="2">
        <f t="shared" si="159"/>
        <v>1.0571245778799421E-2</v>
      </c>
      <c r="H1753" s="2" t="str">
        <f t="shared" si="160"/>
        <v>Sell</v>
      </c>
    </row>
    <row r="1754" spans="1:8" ht="13.5" x14ac:dyDescent="0.25">
      <c r="A1754" s="3">
        <f>TITRES_STAT!B1757</f>
        <v>45252</v>
      </c>
      <c r="B1754" s="5">
        <f>TITRES_STAT!D1757</f>
        <v>1.7</v>
      </c>
      <c r="C1754" s="2">
        <f t="shared" si="162"/>
        <v>1.8427249310581346</v>
      </c>
      <c r="D1754" s="2">
        <f t="shared" si="158"/>
        <v>1.7911047462890546</v>
      </c>
      <c r="E1754" s="2">
        <f t="shared" si="157"/>
        <v>5.1620184769080035E-2</v>
      </c>
      <c r="F1754" s="2">
        <f t="shared" si="161"/>
        <v>4.2092474355633458E-2</v>
      </c>
      <c r="G1754" s="2">
        <f t="shared" si="159"/>
        <v>9.5277104134465773E-3</v>
      </c>
      <c r="H1754" s="2" t="str">
        <f t="shared" si="160"/>
        <v>Sell</v>
      </c>
    </row>
    <row r="1755" spans="1:8" ht="13.5" x14ac:dyDescent="0.25">
      <c r="A1755" s="3">
        <f>TITRES_STAT!B1758</f>
        <v>45253</v>
      </c>
      <c r="B1755" s="5">
        <f>TITRES_STAT!D1758</f>
        <v>1.63</v>
      </c>
      <c r="C1755" s="2">
        <f t="shared" si="162"/>
        <v>1.8376903262799602</v>
      </c>
      <c r="D1755" s="2">
        <f t="shared" si="158"/>
        <v>1.7791710613787544</v>
      </c>
      <c r="E1755" s="2">
        <f t="shared" si="157"/>
        <v>5.8519264901205847E-2</v>
      </c>
      <c r="F1755" s="2">
        <f t="shared" si="161"/>
        <v>4.5377832464747941E-2</v>
      </c>
      <c r="G1755" s="2">
        <f t="shared" si="159"/>
        <v>1.3141432436457906E-2</v>
      </c>
      <c r="H1755" s="2" t="str">
        <f t="shared" si="160"/>
        <v>Sell</v>
      </c>
    </row>
    <row r="1756" spans="1:8" ht="13.5" x14ac:dyDescent="0.25">
      <c r="A1756" s="3">
        <f>TITRES_STAT!B1759</f>
        <v>45254</v>
      </c>
      <c r="B1756" s="5">
        <f>TITRES_STAT!D1759</f>
        <v>1.63</v>
      </c>
      <c r="C1756" s="2">
        <f t="shared" si="162"/>
        <v>1.8334302760830432</v>
      </c>
      <c r="D1756" s="2">
        <f t="shared" si="158"/>
        <v>1.7681213531284763</v>
      </c>
      <c r="E1756" s="2">
        <f t="shared" ref="E1756:E1819" si="163">C1756-D1756</f>
        <v>6.5308922954566917E-2</v>
      </c>
      <c r="F1756" s="2">
        <f t="shared" si="161"/>
        <v>4.9364050562711745E-2</v>
      </c>
      <c r="G1756" s="2">
        <f t="shared" si="159"/>
        <v>1.5944872391855172E-2</v>
      </c>
      <c r="H1756" s="2" t="str">
        <f t="shared" si="160"/>
        <v>Sell</v>
      </c>
    </row>
    <row r="1757" spans="1:8" ht="13.5" x14ac:dyDescent="0.25">
      <c r="A1757" s="3">
        <f>TITRES_STAT!B1760</f>
        <v>45257</v>
      </c>
      <c r="B1757" s="5">
        <f>TITRES_STAT!D1760</f>
        <v>1.63</v>
      </c>
      <c r="C1757" s="2">
        <f t="shared" si="162"/>
        <v>1.8298256182241135</v>
      </c>
      <c r="D1757" s="2">
        <f t="shared" ref="D1757:D1820" si="164">$D$4*B1757+(1-$D$4)*D1756</f>
        <v>1.7578901417856263</v>
      </c>
      <c r="E1757" s="2">
        <f t="shared" si="163"/>
        <v>7.1935476438487189E-2</v>
      </c>
      <c r="F1757" s="2">
        <f t="shared" si="161"/>
        <v>5.3878335737866836E-2</v>
      </c>
      <c r="G1757" s="2">
        <f t="shared" si="159"/>
        <v>1.8057140700620353E-2</v>
      </c>
      <c r="H1757" s="2" t="str">
        <f t="shared" si="160"/>
        <v>Sell</v>
      </c>
    </row>
    <row r="1758" spans="1:8" ht="13.5" x14ac:dyDescent="0.25">
      <c r="A1758" s="3">
        <f>TITRES_STAT!B1761</f>
        <v>45258</v>
      </c>
      <c r="B1758" s="5">
        <f>TITRES_STAT!D1761</f>
        <v>1.63</v>
      </c>
      <c r="C1758" s="2">
        <f t="shared" si="162"/>
        <v>1.8144678308050191</v>
      </c>
      <c r="D1758" s="2">
        <f t="shared" si="164"/>
        <v>1.7484167979496541</v>
      </c>
      <c r="E1758" s="2">
        <f t="shared" si="163"/>
        <v>6.6051032855364955E-2</v>
      </c>
      <c r="F1758" s="2">
        <f t="shared" si="161"/>
        <v>5.631287516136646E-2</v>
      </c>
      <c r="G1758" s="2">
        <f t="shared" si="159"/>
        <v>9.7381576939984948E-3</v>
      </c>
      <c r="H1758" s="2" t="str">
        <f t="shared" si="160"/>
        <v>Sell</v>
      </c>
    </row>
    <row r="1759" spans="1:8" ht="13.5" x14ac:dyDescent="0.25">
      <c r="A1759" s="3">
        <f>TITRES_STAT!B1762</f>
        <v>45259</v>
      </c>
      <c r="B1759" s="5">
        <f>TITRES_STAT!D1762</f>
        <v>1.63</v>
      </c>
      <c r="C1759" s="2">
        <f t="shared" si="162"/>
        <v>1.798395856835016</v>
      </c>
      <c r="D1759" s="2">
        <f t="shared" si="164"/>
        <v>1.7396451832867168</v>
      </c>
      <c r="E1759" s="2">
        <f t="shared" si="163"/>
        <v>5.8750673548299215E-2</v>
      </c>
      <c r="F1759" s="2">
        <f t="shared" si="161"/>
        <v>5.6800434838753008E-2</v>
      </c>
      <c r="G1759" s="2">
        <f t="shared" si="159"/>
        <v>1.9502387095462065E-3</v>
      </c>
      <c r="H1759" s="2" t="str">
        <f t="shared" si="160"/>
        <v>Sell</v>
      </c>
    </row>
    <row r="1760" spans="1:8" ht="13.5" x14ac:dyDescent="0.25">
      <c r="A1760" s="3">
        <f>TITRES_STAT!B1763</f>
        <v>45260</v>
      </c>
      <c r="B1760" s="5">
        <f>TITRES_STAT!D1763</f>
        <v>1.56</v>
      </c>
      <c r="C1760" s="2">
        <f t="shared" si="162"/>
        <v>1.7847964942450134</v>
      </c>
      <c r="D1760" s="2">
        <f t="shared" si="164"/>
        <v>1.7263381326728859</v>
      </c>
      <c r="E1760" s="2">
        <f t="shared" si="163"/>
        <v>5.8458361572127471E-2</v>
      </c>
      <c r="F1760" s="2">
        <f t="shared" si="161"/>
        <v>5.7132020185427901E-2</v>
      </c>
      <c r="G1760" s="2">
        <f t="shared" si="159"/>
        <v>1.3263413866995699E-3</v>
      </c>
      <c r="H1760" s="2" t="str">
        <f t="shared" si="160"/>
        <v>Sell</v>
      </c>
    </row>
    <row r="1761" spans="1:8" ht="13.5" x14ac:dyDescent="0.25">
      <c r="A1761" s="3">
        <f>TITRES_STAT!B1764</f>
        <v>45261</v>
      </c>
      <c r="B1761" s="5">
        <f>TITRES_STAT!D1764</f>
        <v>1.49</v>
      </c>
      <c r="C1761" s="2">
        <f t="shared" si="162"/>
        <v>1.7625201105150115</v>
      </c>
      <c r="D1761" s="2">
        <f t="shared" si="164"/>
        <v>1.7088316043267464</v>
      </c>
      <c r="E1761" s="2">
        <f t="shared" si="163"/>
        <v>5.3688506188265039E-2</v>
      </c>
      <c r="F1761" s="2">
        <f t="shared" si="161"/>
        <v>5.6443317385995333E-2</v>
      </c>
      <c r="G1761" s="2">
        <f t="shared" si="159"/>
        <v>-2.7548111977302933E-3</v>
      </c>
      <c r="H1761" s="2" t="str">
        <f t="shared" si="160"/>
        <v>Hold</v>
      </c>
    </row>
    <row r="1762" spans="1:8" ht="13.5" x14ac:dyDescent="0.25">
      <c r="A1762" s="3">
        <f>TITRES_STAT!B1765</f>
        <v>45264</v>
      </c>
      <c r="B1762" s="5">
        <f>TITRES_STAT!D1765</f>
        <v>1.43</v>
      </c>
      <c r="C1762" s="2">
        <f t="shared" si="162"/>
        <v>1.7529016319742403</v>
      </c>
      <c r="D1762" s="2">
        <f t="shared" si="164"/>
        <v>1.6881774114136541</v>
      </c>
      <c r="E1762" s="2">
        <f t="shared" si="163"/>
        <v>6.4724220560586243E-2</v>
      </c>
      <c r="F1762" s="2">
        <f t="shared" si="161"/>
        <v>5.809949802091352E-2</v>
      </c>
      <c r="G1762" s="2">
        <f t="shared" si="159"/>
        <v>6.6247225396727227E-3</v>
      </c>
      <c r="H1762" s="2" t="str">
        <f t="shared" si="160"/>
        <v>Sell</v>
      </c>
    </row>
    <row r="1763" spans="1:8" ht="13.5" x14ac:dyDescent="0.25">
      <c r="A1763" s="3">
        <f>TITRES_STAT!B1766</f>
        <v>45265</v>
      </c>
      <c r="B1763" s="5">
        <f>TITRES_STAT!D1766</f>
        <v>1.37</v>
      </c>
      <c r="C1763" s="2">
        <f t="shared" si="162"/>
        <v>1.7555321501320496</v>
      </c>
      <c r="D1763" s="2">
        <f t="shared" si="164"/>
        <v>1.6646087142719019</v>
      </c>
      <c r="E1763" s="2">
        <f t="shared" si="163"/>
        <v>9.0923435860147617E-2</v>
      </c>
      <c r="F1763" s="2">
        <f t="shared" si="161"/>
        <v>6.4664285588760348E-2</v>
      </c>
      <c r="G1763" s="2">
        <f t="shared" si="159"/>
        <v>2.6259150271387269E-2</v>
      </c>
      <c r="H1763" s="2" t="str">
        <f t="shared" si="160"/>
        <v>Sell</v>
      </c>
    </row>
    <row r="1764" spans="1:8" ht="13.5" x14ac:dyDescent="0.25">
      <c r="A1764" s="3">
        <f>TITRES_STAT!B1767</f>
        <v>45266</v>
      </c>
      <c r="B1764" s="5">
        <f>TITRES_STAT!D1767</f>
        <v>1.37</v>
      </c>
      <c r="C1764" s="2">
        <f t="shared" si="162"/>
        <v>1.7469887424194266</v>
      </c>
      <c r="D1764" s="2">
        <f t="shared" si="164"/>
        <v>1.6427858465480574</v>
      </c>
      <c r="E1764" s="2">
        <f t="shared" si="163"/>
        <v>0.10420289587136922</v>
      </c>
      <c r="F1764" s="2">
        <f t="shared" si="161"/>
        <v>7.2572007645282127E-2</v>
      </c>
      <c r="G1764" s="2">
        <f t="shared" ref="G1764:G1827" si="165">E1764-F1764</f>
        <v>3.1630888226087089E-2</v>
      </c>
      <c r="H1764" s="2" t="str">
        <f t="shared" ref="H1764:H1827" si="166">IF(G1764&lt;0,"Hold","Sell")</f>
        <v>Sell</v>
      </c>
    </row>
    <row r="1765" spans="1:8" ht="13.5" x14ac:dyDescent="0.25">
      <c r="A1765" s="3">
        <f>TITRES_STAT!B1768</f>
        <v>45267</v>
      </c>
      <c r="B1765" s="5">
        <f>TITRES_STAT!D1768</f>
        <v>1.37</v>
      </c>
      <c r="C1765" s="2">
        <f t="shared" si="162"/>
        <v>1.7289904743548994</v>
      </c>
      <c r="D1765" s="2">
        <f t="shared" si="164"/>
        <v>1.6225794875444977</v>
      </c>
      <c r="E1765" s="2">
        <f t="shared" si="163"/>
        <v>0.10641098681040173</v>
      </c>
      <c r="F1765" s="2">
        <f t="shared" ref="F1765:F1828" si="167">(E1765*(2/(10)))+((1-(2/10))*F1764)</f>
        <v>7.9339803478306048E-2</v>
      </c>
      <c r="G1765" s="2">
        <f t="shared" si="165"/>
        <v>2.7071183332095683E-2</v>
      </c>
      <c r="H1765" s="2" t="str">
        <f t="shared" si="166"/>
        <v>Sell</v>
      </c>
    </row>
    <row r="1766" spans="1:8" ht="13.5" x14ac:dyDescent="0.25">
      <c r="A1766" s="3">
        <f>TITRES_STAT!B1769</f>
        <v>45268</v>
      </c>
      <c r="B1766" s="5">
        <f>TITRES_STAT!D1769</f>
        <v>1.37</v>
      </c>
      <c r="C1766" s="2">
        <f t="shared" si="162"/>
        <v>1.7137611706079916</v>
      </c>
      <c r="D1766" s="2">
        <f t="shared" si="164"/>
        <v>1.603869895874535</v>
      </c>
      <c r="E1766" s="2">
        <f t="shared" si="163"/>
        <v>0.10989127473345661</v>
      </c>
      <c r="F1766" s="2">
        <f t="shared" si="167"/>
        <v>8.5450097729336164E-2</v>
      </c>
      <c r="G1766" s="2">
        <f t="shared" si="165"/>
        <v>2.4441177004120448E-2</v>
      </c>
      <c r="H1766" s="2" t="str">
        <f t="shared" si="166"/>
        <v>Sell</v>
      </c>
    </row>
    <row r="1767" spans="1:8" ht="13.5" x14ac:dyDescent="0.25">
      <c r="A1767" s="3">
        <f>TITRES_STAT!B1770</f>
        <v>45271</v>
      </c>
      <c r="B1767" s="5">
        <f>TITRES_STAT!D1770</f>
        <v>1.31</v>
      </c>
      <c r="C1767" s="2">
        <f t="shared" si="162"/>
        <v>1.7008748366683006</v>
      </c>
      <c r="D1767" s="2">
        <f t="shared" si="164"/>
        <v>1.5821017554393844</v>
      </c>
      <c r="E1767" s="2">
        <f t="shared" si="163"/>
        <v>0.11877308122891628</v>
      </c>
      <c r="F1767" s="2">
        <f t="shared" si="167"/>
        <v>9.21146944292522E-2</v>
      </c>
      <c r="G1767" s="2">
        <f t="shared" si="165"/>
        <v>2.6658386799664077E-2</v>
      </c>
      <c r="H1767" s="2" t="str">
        <f t="shared" si="166"/>
        <v>Sell</v>
      </c>
    </row>
    <row r="1768" spans="1:8" ht="13.5" x14ac:dyDescent="0.25">
      <c r="A1768" s="3">
        <f>TITRES_STAT!B1771</f>
        <v>45272</v>
      </c>
      <c r="B1768" s="5">
        <f>TITRES_STAT!D1771</f>
        <v>1.26</v>
      </c>
      <c r="C1768" s="2">
        <f t="shared" si="162"/>
        <v>1.6899710156424081</v>
      </c>
      <c r="D1768" s="2">
        <f t="shared" si="164"/>
        <v>1.5582423661475782</v>
      </c>
      <c r="E1768" s="2">
        <f t="shared" si="163"/>
        <v>0.13172864949482999</v>
      </c>
      <c r="F1768" s="2">
        <f t="shared" si="167"/>
        <v>0.10003748544236776</v>
      </c>
      <c r="G1768" s="2">
        <f t="shared" si="165"/>
        <v>3.1691164052462223E-2</v>
      </c>
      <c r="H1768" s="2" t="str">
        <f t="shared" si="166"/>
        <v>Sell</v>
      </c>
    </row>
    <row r="1769" spans="1:8" ht="13.5" x14ac:dyDescent="0.25">
      <c r="A1769" s="3">
        <f>TITRES_STAT!B1772</f>
        <v>45273</v>
      </c>
      <c r="B1769" s="5">
        <f>TITRES_STAT!D1772</f>
        <v>1.25</v>
      </c>
      <c r="C1769" s="2">
        <f t="shared" si="162"/>
        <v>1.6807447055435762</v>
      </c>
      <c r="D1769" s="2">
        <f t="shared" si="164"/>
        <v>1.5354095982847946</v>
      </c>
      <c r="E1769" s="2">
        <f t="shared" si="163"/>
        <v>0.14533510725878163</v>
      </c>
      <c r="F1769" s="2">
        <f t="shared" si="167"/>
        <v>0.10909700980565054</v>
      </c>
      <c r="G1769" s="2">
        <f t="shared" si="165"/>
        <v>3.6238097453131085E-2</v>
      </c>
      <c r="H1769" s="2" t="str">
        <f t="shared" si="166"/>
        <v>Sell</v>
      </c>
    </row>
    <row r="1770" spans="1:8" ht="13.5" x14ac:dyDescent="0.25">
      <c r="A1770" s="3">
        <f>TITRES_STAT!B1773</f>
        <v>45274</v>
      </c>
      <c r="B1770" s="5">
        <f>TITRES_STAT!D1773</f>
        <v>1.25</v>
      </c>
      <c r="C1770" s="2">
        <f t="shared" si="162"/>
        <v>1.6621685969984106</v>
      </c>
      <c r="D1770" s="2">
        <f t="shared" si="164"/>
        <v>1.514268146559995</v>
      </c>
      <c r="E1770" s="2">
        <f t="shared" si="163"/>
        <v>0.1479004504384156</v>
      </c>
      <c r="F1770" s="2">
        <f t="shared" si="167"/>
        <v>0.11685769793220355</v>
      </c>
      <c r="G1770" s="2">
        <f t="shared" si="165"/>
        <v>3.1042752506212051E-2</v>
      </c>
      <c r="H1770" s="2" t="str">
        <f t="shared" si="166"/>
        <v>Sell</v>
      </c>
    </row>
    <row r="1771" spans="1:8" ht="13.5" x14ac:dyDescent="0.25">
      <c r="A1771" s="3">
        <f>TITRES_STAT!B1774</f>
        <v>45275</v>
      </c>
      <c r="B1771" s="5">
        <f>TITRES_STAT!D1774</f>
        <v>1.3</v>
      </c>
      <c r="C1771" s="2">
        <f t="shared" si="162"/>
        <v>1.6356811205371167</v>
      </c>
      <c r="D1771" s="2">
        <f t="shared" si="164"/>
        <v>1.4983964319999954</v>
      </c>
      <c r="E1771" s="2">
        <f t="shared" si="163"/>
        <v>0.13728468853712128</v>
      </c>
      <c r="F1771" s="2">
        <f t="shared" si="167"/>
        <v>0.12094309605318711</v>
      </c>
      <c r="G1771" s="2">
        <f t="shared" si="165"/>
        <v>1.6341592483934173E-2</v>
      </c>
      <c r="H1771" s="2" t="str">
        <f t="shared" si="166"/>
        <v>Sell</v>
      </c>
    </row>
    <row r="1772" spans="1:8" ht="13.5" x14ac:dyDescent="0.25">
      <c r="A1772" s="3">
        <f>TITRES_STAT!B1775</f>
        <v>45278</v>
      </c>
      <c r="B1772" s="5">
        <f>TITRES_STAT!D1775</f>
        <v>1.3</v>
      </c>
      <c r="C1772" s="2">
        <f t="shared" si="162"/>
        <v>1.604037871223714</v>
      </c>
      <c r="D1772" s="2">
        <f t="shared" si="164"/>
        <v>1.4837003999999958</v>
      </c>
      <c r="E1772" s="2">
        <f t="shared" si="163"/>
        <v>0.12033747122371818</v>
      </c>
      <c r="F1772" s="2">
        <f t="shared" si="167"/>
        <v>0.12082197108729333</v>
      </c>
      <c r="G1772" s="2">
        <f t="shared" si="165"/>
        <v>-4.844998635751413E-4</v>
      </c>
      <c r="H1772" s="2" t="str">
        <f t="shared" si="166"/>
        <v>Hold</v>
      </c>
    </row>
    <row r="1773" spans="1:8" ht="13.5" x14ac:dyDescent="0.25">
      <c r="A1773" s="3">
        <f>TITRES_STAT!B1776</f>
        <v>45279</v>
      </c>
      <c r="B1773" s="5">
        <f>TITRES_STAT!D1776</f>
        <v>1.25</v>
      </c>
      <c r="C1773" s="2">
        <f t="shared" si="162"/>
        <v>1.5680320448816041</v>
      </c>
      <c r="D1773" s="2">
        <f t="shared" si="164"/>
        <v>1.4663892592592553</v>
      </c>
      <c r="E1773" s="2">
        <f t="shared" si="163"/>
        <v>0.10164278562234874</v>
      </c>
      <c r="F1773" s="2">
        <f t="shared" si="167"/>
        <v>0.11698613399430442</v>
      </c>
      <c r="G1773" s="2">
        <f t="shared" si="165"/>
        <v>-1.5343348371955681E-2</v>
      </c>
      <c r="H1773" s="2" t="str">
        <f t="shared" si="166"/>
        <v>Hold</v>
      </c>
    </row>
    <row r="1774" spans="1:8" ht="13.5" x14ac:dyDescent="0.25">
      <c r="A1774" s="3">
        <f>TITRES_STAT!B1777</f>
        <v>45280</v>
      </c>
      <c r="B1774" s="5">
        <f>TITRES_STAT!D1777</f>
        <v>1.26</v>
      </c>
      <c r="C1774" s="2">
        <f t="shared" si="162"/>
        <v>1.5375655764382805</v>
      </c>
      <c r="D1774" s="2">
        <f t="shared" si="164"/>
        <v>1.451101165980792</v>
      </c>
      <c r="E1774" s="2">
        <f t="shared" si="163"/>
        <v>8.6464410457488539E-2</v>
      </c>
      <c r="F1774" s="2">
        <f t="shared" si="167"/>
        <v>0.11088178928694126</v>
      </c>
      <c r="G1774" s="2">
        <f t="shared" si="165"/>
        <v>-2.4417378829452718E-2</v>
      </c>
      <c r="H1774" s="2" t="str">
        <f t="shared" si="166"/>
        <v>Hold</v>
      </c>
    </row>
    <row r="1775" spans="1:8" ht="13.5" x14ac:dyDescent="0.25">
      <c r="A1775" s="3">
        <f>TITRES_STAT!B1778</f>
        <v>45281</v>
      </c>
      <c r="B1775" s="5">
        <f>TITRES_STAT!D1778</f>
        <v>1.26</v>
      </c>
      <c r="C1775" s="2">
        <f t="shared" si="162"/>
        <v>1.5117862569862375</v>
      </c>
      <c r="D1775" s="2">
        <f t="shared" si="164"/>
        <v>1.4369455240562887</v>
      </c>
      <c r="E1775" s="2">
        <f t="shared" si="163"/>
        <v>7.484073292994875E-2</v>
      </c>
      <c r="F1775" s="2">
        <f t="shared" si="167"/>
        <v>0.10367357801554275</v>
      </c>
      <c r="G1775" s="2">
        <f t="shared" si="165"/>
        <v>-2.8832845085594E-2</v>
      </c>
      <c r="H1775" s="2" t="str">
        <f t="shared" si="166"/>
        <v>Hold</v>
      </c>
    </row>
    <row r="1776" spans="1:8" ht="13.5" x14ac:dyDescent="0.25">
      <c r="A1776" s="3">
        <f>TITRES_STAT!B1779</f>
        <v>45282</v>
      </c>
      <c r="B1776" s="5">
        <f>TITRES_STAT!D1779</f>
        <v>1.26</v>
      </c>
      <c r="C1776" s="2">
        <f t="shared" si="162"/>
        <v>1.4899729866806626</v>
      </c>
      <c r="D1776" s="2">
        <f t="shared" si="164"/>
        <v>1.4238384482002673</v>
      </c>
      <c r="E1776" s="2">
        <f t="shared" si="163"/>
        <v>6.61345384803953E-2</v>
      </c>
      <c r="F1776" s="2">
        <f t="shared" si="167"/>
        <v>9.6165770108513265E-2</v>
      </c>
      <c r="G1776" s="2">
        <f t="shared" si="165"/>
        <v>-3.0031231628117966E-2</v>
      </c>
      <c r="H1776" s="2" t="str">
        <f t="shared" si="166"/>
        <v>Hold</v>
      </c>
    </row>
    <row r="1777" spans="1:8" ht="13.5" x14ac:dyDescent="0.25">
      <c r="A1777" s="3">
        <f>TITRES_STAT!B1780</f>
        <v>45285</v>
      </c>
      <c r="B1777" s="5">
        <f>TITRES_STAT!D1780</f>
        <v>1.26</v>
      </c>
      <c r="C1777" s="2">
        <f t="shared" si="162"/>
        <v>1.4622848348836377</v>
      </c>
      <c r="D1777" s="2">
        <f t="shared" si="164"/>
        <v>1.4117022668520993</v>
      </c>
      <c r="E1777" s="2">
        <f t="shared" si="163"/>
        <v>5.0582568031538377E-2</v>
      </c>
      <c r="F1777" s="2">
        <f t="shared" si="167"/>
        <v>8.7049129693118302E-2</v>
      </c>
      <c r="G1777" s="2">
        <f t="shared" si="165"/>
        <v>-3.6466561661579924E-2</v>
      </c>
      <c r="H1777" s="2" t="str">
        <f t="shared" si="166"/>
        <v>Hold</v>
      </c>
    </row>
    <row r="1778" spans="1:8" ht="13.5" x14ac:dyDescent="0.25">
      <c r="A1778" s="3">
        <f>TITRES_STAT!B1781</f>
        <v>45286</v>
      </c>
      <c r="B1778" s="5">
        <f>TITRES_STAT!D1781</f>
        <v>1.21</v>
      </c>
      <c r="C1778" s="2">
        <f t="shared" si="162"/>
        <v>1.4311640910553856</v>
      </c>
      <c r="D1778" s="2">
        <f t="shared" si="164"/>
        <v>1.3967613581963885</v>
      </c>
      <c r="E1778" s="2">
        <f t="shared" si="163"/>
        <v>3.4402732858997087E-2</v>
      </c>
      <c r="F1778" s="2">
        <f t="shared" si="167"/>
        <v>7.6519850326294062E-2</v>
      </c>
      <c r="G1778" s="2">
        <f t="shared" si="165"/>
        <v>-4.2117117467296974E-2</v>
      </c>
      <c r="H1778" s="2" t="str">
        <f t="shared" si="166"/>
        <v>Hold</v>
      </c>
    </row>
    <row r="1779" spans="1:8" ht="13.5" x14ac:dyDescent="0.25">
      <c r="A1779" s="3">
        <f>TITRES_STAT!B1782</f>
        <v>45287</v>
      </c>
      <c r="B1779" s="5">
        <f>TITRES_STAT!D1782</f>
        <v>1.26</v>
      </c>
      <c r="C1779" s="2">
        <f t="shared" si="162"/>
        <v>1.4032926924314801</v>
      </c>
      <c r="D1779" s="2">
        <f t="shared" si="164"/>
        <v>1.3866308872188782</v>
      </c>
      <c r="E1779" s="2">
        <f t="shared" si="163"/>
        <v>1.6661805212601966E-2</v>
      </c>
      <c r="F1779" s="2">
        <f t="shared" si="167"/>
        <v>6.4548241303555645E-2</v>
      </c>
      <c r="G1779" s="2">
        <f t="shared" si="165"/>
        <v>-4.788643609095368E-2</v>
      </c>
      <c r="H1779" s="2" t="str">
        <f t="shared" si="166"/>
        <v>Hold</v>
      </c>
    </row>
    <row r="1780" spans="1:8" ht="13.5" x14ac:dyDescent="0.25">
      <c r="A1780" s="3">
        <f>TITRES_STAT!B1783</f>
        <v>45288</v>
      </c>
      <c r="B1780" s="5">
        <f>TITRES_STAT!D1783</f>
        <v>1.26</v>
      </c>
      <c r="C1780" s="2">
        <f t="shared" si="162"/>
        <v>1.3797092012881755</v>
      </c>
      <c r="D1780" s="2">
        <f t="shared" si="164"/>
        <v>1.3772508214989612</v>
      </c>
      <c r="E1780" s="2">
        <f t="shared" si="163"/>
        <v>2.4583797892143711E-3</v>
      </c>
      <c r="F1780" s="2">
        <f t="shared" si="167"/>
        <v>5.2130269000687388E-2</v>
      </c>
      <c r="G1780" s="2">
        <f t="shared" si="165"/>
        <v>-4.9671889211473017E-2</v>
      </c>
      <c r="H1780" s="2" t="str">
        <f t="shared" si="166"/>
        <v>Hold</v>
      </c>
    </row>
    <row r="1781" spans="1:8" ht="13.5" x14ac:dyDescent="0.25">
      <c r="A1781" s="3">
        <f>TITRES_STAT!B1784</f>
        <v>45289</v>
      </c>
      <c r="B1781" s="5">
        <f>TITRES_STAT!D1784</f>
        <v>1.26</v>
      </c>
      <c r="C1781" s="2">
        <f t="shared" si="162"/>
        <v>1.3674462472438407</v>
      </c>
      <c r="D1781" s="2">
        <f t="shared" si="164"/>
        <v>1.368565575462001</v>
      </c>
      <c r="E1781" s="2">
        <f t="shared" si="163"/>
        <v>-1.1193282181602981E-3</v>
      </c>
      <c r="F1781" s="2">
        <f t="shared" si="167"/>
        <v>4.1480349556917852E-2</v>
      </c>
      <c r="G1781" s="2">
        <f t="shared" si="165"/>
        <v>-4.259967777507815E-2</v>
      </c>
      <c r="H1781" s="2" t="str">
        <f t="shared" si="166"/>
        <v>Hold</v>
      </c>
    </row>
    <row r="1782" spans="1:8" ht="13.5" x14ac:dyDescent="0.25">
      <c r="A1782" s="3">
        <f>TITRES_STAT!B1785</f>
        <v>45293</v>
      </c>
      <c r="B1782" s="5">
        <f>TITRES_STAT!D1785</f>
        <v>1.26</v>
      </c>
      <c r="C1782" s="2">
        <f t="shared" si="162"/>
        <v>1.3570699015140191</v>
      </c>
      <c r="D1782" s="2">
        <f t="shared" si="164"/>
        <v>1.3605236809833341</v>
      </c>
      <c r="E1782" s="2">
        <f t="shared" si="163"/>
        <v>-3.4537794693150214E-3</v>
      </c>
      <c r="F1782" s="2">
        <f t="shared" si="167"/>
        <v>3.2493523751671277E-2</v>
      </c>
      <c r="G1782" s="2">
        <f t="shared" si="165"/>
        <v>-3.5947303220986299E-2</v>
      </c>
      <c r="H1782" s="2" t="str">
        <f t="shared" si="166"/>
        <v>Hold</v>
      </c>
    </row>
    <row r="1783" spans="1:8" ht="13.5" x14ac:dyDescent="0.25">
      <c r="A1783" s="3">
        <f>TITRES_STAT!B1786</f>
        <v>45294</v>
      </c>
      <c r="B1783" s="5">
        <f>TITRES_STAT!D1786</f>
        <v>1.31</v>
      </c>
      <c r="C1783" s="2">
        <f t="shared" si="162"/>
        <v>1.3405976089734006</v>
      </c>
      <c r="D1783" s="2">
        <f t="shared" si="164"/>
        <v>1.3567811860956798</v>
      </c>
      <c r="E1783" s="2">
        <f t="shared" si="163"/>
        <v>-1.6183577122279136E-2</v>
      </c>
      <c r="F1783" s="2">
        <f t="shared" si="167"/>
        <v>2.2758103576881197E-2</v>
      </c>
      <c r="G1783" s="2">
        <f t="shared" si="165"/>
        <v>-3.8941680699160333E-2</v>
      </c>
      <c r="H1783" s="2" t="str">
        <f t="shared" si="166"/>
        <v>Hold</v>
      </c>
    </row>
    <row r="1784" spans="1:8" ht="13.5" x14ac:dyDescent="0.25">
      <c r="A1784" s="3">
        <f>TITRES_STAT!B1787</f>
        <v>45295</v>
      </c>
      <c r="B1784" s="5">
        <f>TITRES_STAT!D1787</f>
        <v>1.35</v>
      </c>
      <c r="C1784" s="2">
        <f t="shared" si="162"/>
        <v>1.3281979768236467</v>
      </c>
      <c r="D1784" s="2">
        <f t="shared" si="164"/>
        <v>1.3562788760145184</v>
      </c>
      <c r="E1784" s="2">
        <f t="shared" si="163"/>
        <v>-2.8080899190871644E-2</v>
      </c>
      <c r="F1784" s="2">
        <f t="shared" si="167"/>
        <v>1.2590303023330628E-2</v>
      </c>
      <c r="G1784" s="2">
        <f t="shared" si="165"/>
        <v>-4.0671202214202271E-2</v>
      </c>
      <c r="H1784" s="2" t="str">
        <f t="shared" si="166"/>
        <v>Hold</v>
      </c>
    </row>
    <row r="1785" spans="1:8" ht="13.5" x14ac:dyDescent="0.25">
      <c r="A1785" s="3">
        <f>TITRES_STAT!B1788</f>
        <v>45296</v>
      </c>
      <c r="B1785" s="5">
        <f>TITRES_STAT!D1788</f>
        <v>1.35</v>
      </c>
      <c r="C1785" s="2">
        <f t="shared" si="162"/>
        <v>1.3177059803892395</v>
      </c>
      <c r="D1785" s="2">
        <f t="shared" si="164"/>
        <v>1.3558137740875171</v>
      </c>
      <c r="E1785" s="2">
        <f t="shared" si="163"/>
        <v>-3.8107793698277659E-2</v>
      </c>
      <c r="F1785" s="2">
        <f t="shared" si="167"/>
        <v>2.450683679008971E-3</v>
      </c>
      <c r="G1785" s="2">
        <f t="shared" si="165"/>
        <v>-4.0558477377286628E-2</v>
      </c>
      <c r="H1785" s="2" t="str">
        <f t="shared" si="166"/>
        <v>Hold</v>
      </c>
    </row>
    <row r="1786" spans="1:8" ht="13.5" x14ac:dyDescent="0.25">
      <c r="A1786" s="3">
        <f>TITRES_STAT!B1789</f>
        <v>45299</v>
      </c>
      <c r="B1786" s="5">
        <f>TITRES_STAT!D1789</f>
        <v>1.35</v>
      </c>
      <c r="C1786" s="2">
        <f t="shared" si="162"/>
        <v>1.3088281372524333</v>
      </c>
      <c r="D1786" s="2">
        <f t="shared" si="164"/>
        <v>1.3553831241551086</v>
      </c>
      <c r="E1786" s="2">
        <f t="shared" si="163"/>
        <v>-4.6554986902675344E-2</v>
      </c>
      <c r="F1786" s="2">
        <f t="shared" si="167"/>
        <v>-7.3504504373278915E-3</v>
      </c>
      <c r="G1786" s="2">
        <f t="shared" si="165"/>
        <v>-3.9204536465347453E-2</v>
      </c>
      <c r="H1786" s="2" t="str">
        <f t="shared" si="166"/>
        <v>Hold</v>
      </c>
    </row>
    <row r="1787" spans="1:8" ht="13.5" x14ac:dyDescent="0.25">
      <c r="A1787" s="3">
        <f>TITRES_STAT!B1790</f>
        <v>45300</v>
      </c>
      <c r="B1787" s="5">
        <f>TITRES_STAT!D1790</f>
        <v>1.35</v>
      </c>
      <c r="C1787" s="2">
        <f t="shared" si="162"/>
        <v>1.3013161161366742</v>
      </c>
      <c r="D1787" s="2">
        <f t="shared" si="164"/>
        <v>1.3549843742176932</v>
      </c>
      <c r="E1787" s="2">
        <f t="shared" si="163"/>
        <v>-5.3668258081019049E-2</v>
      </c>
      <c r="F1787" s="2">
        <f t="shared" si="167"/>
        <v>-1.6614011966066124E-2</v>
      </c>
      <c r="G1787" s="2">
        <f t="shared" si="165"/>
        <v>-3.7054246114952921E-2</v>
      </c>
      <c r="H1787" s="2" t="str">
        <f t="shared" si="166"/>
        <v>Hold</v>
      </c>
    </row>
    <row r="1788" spans="1:8" ht="13.5" x14ac:dyDescent="0.25">
      <c r="A1788" s="3">
        <f>TITRES_STAT!B1791</f>
        <v>45301</v>
      </c>
      <c r="B1788" s="5">
        <f>TITRES_STAT!D1791</f>
        <v>1.35</v>
      </c>
      <c r="C1788" s="2">
        <f t="shared" si="162"/>
        <v>1.287267482884878</v>
      </c>
      <c r="D1788" s="2">
        <f t="shared" si="164"/>
        <v>1.3546151613126791</v>
      </c>
      <c r="E1788" s="2">
        <f t="shared" si="163"/>
        <v>-6.7347678427801094E-2</v>
      </c>
      <c r="F1788" s="2">
        <f t="shared" si="167"/>
        <v>-2.676074525841312E-2</v>
      </c>
      <c r="G1788" s="2">
        <f t="shared" si="165"/>
        <v>-4.0586933169387975E-2</v>
      </c>
      <c r="H1788" s="2" t="str">
        <f t="shared" si="166"/>
        <v>Hold</v>
      </c>
    </row>
    <row r="1789" spans="1:8" ht="13.5" x14ac:dyDescent="0.25">
      <c r="A1789" s="3">
        <f>TITRES_STAT!B1792</f>
        <v>45302</v>
      </c>
      <c r="B1789" s="5">
        <f>TITRES_STAT!D1792</f>
        <v>1.35</v>
      </c>
      <c r="C1789" s="2">
        <f t="shared" si="162"/>
        <v>1.2830724855179736</v>
      </c>
      <c r="D1789" s="2">
        <f t="shared" si="164"/>
        <v>1.35427329751174</v>
      </c>
      <c r="E1789" s="2">
        <f t="shared" si="163"/>
        <v>-7.1200811993766377E-2</v>
      </c>
      <c r="F1789" s="2">
        <f t="shared" si="167"/>
        <v>-3.564875860548377E-2</v>
      </c>
      <c r="G1789" s="2">
        <f t="shared" si="165"/>
        <v>-3.5552053388282608E-2</v>
      </c>
      <c r="H1789" s="2" t="str">
        <f t="shared" si="166"/>
        <v>Hold</v>
      </c>
    </row>
    <row r="1790" spans="1:8" ht="13.5" x14ac:dyDescent="0.25">
      <c r="A1790" s="3">
        <f>TITRES_STAT!B1793</f>
        <v>45303</v>
      </c>
      <c r="B1790" s="5">
        <f>TITRES_STAT!D1793</f>
        <v>1.35</v>
      </c>
      <c r="C1790" s="2">
        <f t="shared" si="162"/>
        <v>1.2795228723613621</v>
      </c>
      <c r="D1790" s="2">
        <f t="shared" si="164"/>
        <v>1.3539567569553148</v>
      </c>
      <c r="E1790" s="2">
        <f t="shared" si="163"/>
        <v>-7.4433884593952726E-2</v>
      </c>
      <c r="F1790" s="2">
        <f t="shared" si="167"/>
        <v>-4.3405783803177563E-2</v>
      </c>
      <c r="G1790" s="2">
        <f t="shared" si="165"/>
        <v>-3.1028100790775164E-2</v>
      </c>
      <c r="H1790" s="2" t="str">
        <f t="shared" si="166"/>
        <v>Hold</v>
      </c>
    </row>
    <row r="1791" spans="1:8" ht="13.5" x14ac:dyDescent="0.25">
      <c r="A1791" s="3">
        <f>TITRES_STAT!B1794</f>
        <v>45306</v>
      </c>
      <c r="B1791" s="5">
        <f>TITRES_STAT!D1794</f>
        <v>1.35</v>
      </c>
      <c r="C1791" s="2">
        <f t="shared" si="162"/>
        <v>1.2765193535365371</v>
      </c>
      <c r="D1791" s="2">
        <f t="shared" si="164"/>
        <v>1.3536636638475139</v>
      </c>
      <c r="E1791" s="2">
        <f t="shared" si="163"/>
        <v>-7.7144310310976794E-2</v>
      </c>
      <c r="F1791" s="2">
        <f t="shared" si="167"/>
        <v>-5.0153489104737416E-2</v>
      </c>
      <c r="G1791" s="2">
        <f t="shared" si="165"/>
        <v>-2.6990821206239378E-2</v>
      </c>
      <c r="H1791" s="2" t="str">
        <f t="shared" si="166"/>
        <v>Hold</v>
      </c>
    </row>
    <row r="1792" spans="1:8" ht="13.5" x14ac:dyDescent="0.25">
      <c r="A1792" s="3">
        <f>TITRES_STAT!B1795</f>
        <v>45307</v>
      </c>
      <c r="B1792" s="5">
        <f>TITRES_STAT!D1795</f>
        <v>1.35</v>
      </c>
      <c r="C1792" s="2">
        <f t="shared" si="162"/>
        <v>1.273977914530916</v>
      </c>
      <c r="D1792" s="2">
        <f t="shared" si="164"/>
        <v>1.3533922813402908</v>
      </c>
      <c r="E1792" s="2">
        <f t="shared" si="163"/>
        <v>-7.9414366809374748E-2</v>
      </c>
      <c r="F1792" s="2">
        <f t="shared" si="167"/>
        <v>-5.6005664645664879E-2</v>
      </c>
      <c r="G1792" s="2">
        <f t="shared" si="165"/>
        <v>-2.3408702163709869E-2</v>
      </c>
      <c r="H1792" s="2" t="str">
        <f t="shared" si="166"/>
        <v>Hold</v>
      </c>
    </row>
    <row r="1793" spans="1:8" ht="13.5" x14ac:dyDescent="0.25">
      <c r="A1793" s="3">
        <f>TITRES_STAT!B1796</f>
        <v>45308</v>
      </c>
      <c r="B1793" s="5">
        <f>TITRES_STAT!D1796</f>
        <v>1.35</v>
      </c>
      <c r="C1793" s="2">
        <f t="shared" si="162"/>
        <v>1.2795197738338522</v>
      </c>
      <c r="D1793" s="2">
        <f t="shared" si="164"/>
        <v>1.3531410012410101</v>
      </c>
      <c r="E1793" s="2">
        <f t="shared" si="163"/>
        <v>-7.362122740715793E-2</v>
      </c>
      <c r="F1793" s="2">
        <f t="shared" si="167"/>
        <v>-5.9528777197963491E-2</v>
      </c>
      <c r="G1793" s="2">
        <f t="shared" si="165"/>
        <v>-1.4092450209194439E-2</v>
      </c>
      <c r="H1793" s="2" t="str">
        <f t="shared" si="166"/>
        <v>Hold</v>
      </c>
    </row>
    <row r="1794" spans="1:8" ht="13.5" x14ac:dyDescent="0.25">
      <c r="A1794" s="3">
        <f>TITRES_STAT!B1797</f>
        <v>45309</v>
      </c>
      <c r="B1794" s="5">
        <f>TITRES_STAT!D1797</f>
        <v>1.35</v>
      </c>
      <c r="C1794" s="2">
        <f t="shared" si="162"/>
        <v>1.2903628855517211</v>
      </c>
      <c r="D1794" s="2">
        <f t="shared" si="164"/>
        <v>1.3529083344824169</v>
      </c>
      <c r="E1794" s="2">
        <f t="shared" si="163"/>
        <v>-6.2545448930695802E-2</v>
      </c>
      <c r="F1794" s="2">
        <f t="shared" si="167"/>
        <v>-6.013211154450996E-2</v>
      </c>
      <c r="G1794" s="2">
        <f t="shared" si="165"/>
        <v>-2.4133373861858418E-3</v>
      </c>
      <c r="H1794" s="2" t="str">
        <f t="shared" si="166"/>
        <v>Hold</v>
      </c>
    </row>
    <row r="1795" spans="1:8" ht="13.5" x14ac:dyDescent="0.25">
      <c r="A1795" s="3">
        <f>TITRES_STAT!B1798</f>
        <v>45310</v>
      </c>
      <c r="B1795" s="5">
        <f>TITRES_STAT!D1798</f>
        <v>1.35</v>
      </c>
      <c r="C1795" s="2">
        <f t="shared" si="162"/>
        <v>1.2995378262360715</v>
      </c>
      <c r="D1795" s="2">
        <f t="shared" si="164"/>
        <v>1.3526929022985343</v>
      </c>
      <c r="E1795" s="2">
        <f t="shared" si="163"/>
        <v>-5.3155076062462836E-2</v>
      </c>
      <c r="F1795" s="2">
        <f t="shared" si="167"/>
        <v>-5.8736704448100537E-2</v>
      </c>
      <c r="G1795" s="2">
        <f t="shared" si="165"/>
        <v>5.5816283856377005E-3</v>
      </c>
      <c r="H1795" s="2" t="str">
        <f t="shared" si="166"/>
        <v>Sell</v>
      </c>
    </row>
    <row r="1796" spans="1:8" ht="13.5" x14ac:dyDescent="0.25">
      <c r="A1796" s="3">
        <f>TITRES_STAT!B1799</f>
        <v>45313</v>
      </c>
      <c r="B1796" s="5">
        <f>TITRES_STAT!D1799</f>
        <v>1.35</v>
      </c>
      <c r="C1796" s="2">
        <f t="shared" si="162"/>
        <v>1.307301237584368</v>
      </c>
      <c r="D1796" s="2">
        <f t="shared" si="164"/>
        <v>1.3524934280541985</v>
      </c>
      <c r="E1796" s="2">
        <f t="shared" si="163"/>
        <v>-4.5192190469830473E-2</v>
      </c>
      <c r="F1796" s="2">
        <f t="shared" si="167"/>
        <v>-5.6027801652446529E-2</v>
      </c>
      <c r="G1796" s="2">
        <f t="shared" si="165"/>
        <v>1.0835611182616056E-2</v>
      </c>
      <c r="H1796" s="2" t="str">
        <f t="shared" si="166"/>
        <v>Sell</v>
      </c>
    </row>
    <row r="1797" spans="1:8" ht="13.5" x14ac:dyDescent="0.25">
      <c r="A1797" s="3">
        <f>TITRES_STAT!B1800</f>
        <v>45314</v>
      </c>
      <c r="B1797" s="5">
        <f>TITRES_STAT!D1800</f>
        <v>1.35</v>
      </c>
      <c r="C1797" s="2">
        <f t="shared" si="162"/>
        <v>1.3138702779560036</v>
      </c>
      <c r="D1797" s="2">
        <f t="shared" si="164"/>
        <v>1.3523087296798135</v>
      </c>
      <c r="E1797" s="2">
        <f t="shared" si="163"/>
        <v>-3.8438451723809886E-2</v>
      </c>
      <c r="F1797" s="2">
        <f t="shared" si="167"/>
        <v>-5.2509931666719203E-2</v>
      </c>
      <c r="G1797" s="2">
        <f t="shared" si="165"/>
        <v>1.4071479942909318E-2</v>
      </c>
      <c r="H1797" s="2" t="str">
        <f t="shared" si="166"/>
        <v>Sell</v>
      </c>
    </row>
    <row r="1798" spans="1:8" ht="13.5" x14ac:dyDescent="0.25">
      <c r="A1798" s="3">
        <f>TITRES_STAT!B1801</f>
        <v>45315</v>
      </c>
      <c r="B1798" s="5">
        <f>TITRES_STAT!D1801</f>
        <v>1.35</v>
      </c>
      <c r="C1798" s="2">
        <f t="shared" si="162"/>
        <v>1.319428696732003</v>
      </c>
      <c r="D1798" s="2">
        <f t="shared" si="164"/>
        <v>1.3521377126664942</v>
      </c>
      <c r="E1798" s="2">
        <f t="shared" si="163"/>
        <v>-3.2709015934491159E-2</v>
      </c>
      <c r="F1798" s="2">
        <f t="shared" si="167"/>
        <v>-4.8549748520273599E-2</v>
      </c>
      <c r="G1798" s="2">
        <f t="shared" si="165"/>
        <v>1.584073258578244E-2</v>
      </c>
      <c r="H1798" s="2" t="str">
        <f t="shared" si="166"/>
        <v>Sell</v>
      </c>
    </row>
    <row r="1799" spans="1:8" ht="13.5" x14ac:dyDescent="0.25">
      <c r="A1799" s="3">
        <f>TITRES_STAT!B1802</f>
        <v>45316</v>
      </c>
      <c r="B1799" s="5">
        <f>TITRES_STAT!D1802</f>
        <v>1.35</v>
      </c>
      <c r="C1799" s="2">
        <f t="shared" si="162"/>
        <v>1.3241319741578486</v>
      </c>
      <c r="D1799" s="2">
        <f t="shared" si="164"/>
        <v>1.3519793635800874</v>
      </c>
      <c r="E1799" s="2">
        <f t="shared" si="163"/>
        <v>-2.7847389422238855E-2</v>
      </c>
      <c r="F1799" s="2">
        <f t="shared" si="167"/>
        <v>-4.4409276700666647E-2</v>
      </c>
      <c r="G1799" s="2">
        <f t="shared" si="165"/>
        <v>1.6561887278427792E-2</v>
      </c>
      <c r="H1799" s="2" t="str">
        <f t="shared" si="166"/>
        <v>Sell</v>
      </c>
    </row>
    <row r="1800" spans="1:8" ht="13.5" x14ac:dyDescent="0.25">
      <c r="A1800" s="3">
        <f>TITRES_STAT!B1803</f>
        <v>45317</v>
      </c>
      <c r="B1800" s="5">
        <f>TITRES_STAT!D1803</f>
        <v>1.29</v>
      </c>
      <c r="C1800" s="2">
        <f t="shared" si="162"/>
        <v>1.3281116704412563</v>
      </c>
      <c r="D1800" s="2">
        <f t="shared" si="164"/>
        <v>1.3473882996111921</v>
      </c>
      <c r="E1800" s="2">
        <f t="shared" si="163"/>
        <v>-1.9276629169935777E-2</v>
      </c>
      <c r="F1800" s="2">
        <f t="shared" si="167"/>
        <v>-3.9382747194520479E-2</v>
      </c>
      <c r="G1800" s="2">
        <f t="shared" si="165"/>
        <v>2.0106118024584702E-2</v>
      </c>
      <c r="H1800" s="2" t="str">
        <f t="shared" si="166"/>
        <v>Sell</v>
      </c>
    </row>
    <row r="1801" spans="1:8" ht="13.5" x14ac:dyDescent="0.25">
      <c r="A1801" s="3">
        <f>TITRES_STAT!B1804</f>
        <v>45320</v>
      </c>
      <c r="B1801" s="5">
        <f>TITRES_STAT!D1804</f>
        <v>1.29</v>
      </c>
      <c r="C1801" s="2">
        <f t="shared" si="162"/>
        <v>1.331479105757986</v>
      </c>
      <c r="D1801" s="2">
        <f t="shared" si="164"/>
        <v>1.3431373144548076</v>
      </c>
      <c r="E1801" s="2">
        <f t="shared" si="163"/>
        <v>-1.1658208696821548E-2</v>
      </c>
      <c r="F1801" s="2">
        <f t="shared" si="167"/>
        <v>-3.383783949498069E-2</v>
      </c>
      <c r="G1801" s="2">
        <f t="shared" si="165"/>
        <v>2.2179630798159142E-2</v>
      </c>
      <c r="H1801" s="2" t="str">
        <f t="shared" si="166"/>
        <v>Sell</v>
      </c>
    </row>
    <row r="1802" spans="1:8" ht="13.5" x14ac:dyDescent="0.25">
      <c r="A1802" s="3">
        <f>TITRES_STAT!B1805</f>
        <v>45321</v>
      </c>
      <c r="B1802" s="5">
        <f>TITRES_STAT!D1805</f>
        <v>1.29</v>
      </c>
      <c r="C1802" s="2">
        <f t="shared" si="162"/>
        <v>1.3343284741029111</v>
      </c>
      <c r="D1802" s="2">
        <f t="shared" si="164"/>
        <v>1.3392012170877849</v>
      </c>
      <c r="E1802" s="2">
        <f t="shared" si="163"/>
        <v>-4.8727429848738346E-3</v>
      </c>
      <c r="F1802" s="2">
        <f t="shared" si="167"/>
        <v>-2.804482019295932E-2</v>
      </c>
      <c r="G1802" s="2">
        <f t="shared" si="165"/>
        <v>2.3172077208085486E-2</v>
      </c>
      <c r="H1802" s="2" t="str">
        <f t="shared" si="166"/>
        <v>Sell</v>
      </c>
    </row>
    <row r="1803" spans="1:8" ht="13.5" x14ac:dyDescent="0.25">
      <c r="A1803" s="3">
        <f>TITRES_STAT!B1806</f>
        <v>45322</v>
      </c>
      <c r="B1803" s="5">
        <f>TITRES_STAT!D1806</f>
        <v>1.29</v>
      </c>
      <c r="C1803" s="2">
        <f t="shared" si="162"/>
        <v>1.3367394780870785</v>
      </c>
      <c r="D1803" s="2">
        <f t="shared" si="164"/>
        <v>1.3355566824886898</v>
      </c>
      <c r="E1803" s="2">
        <f t="shared" si="163"/>
        <v>1.1827955983887417E-3</v>
      </c>
      <c r="F1803" s="2">
        <f t="shared" si="167"/>
        <v>-2.2199297034689709E-2</v>
      </c>
      <c r="G1803" s="2">
        <f t="shared" si="165"/>
        <v>2.3382092633078451E-2</v>
      </c>
      <c r="H1803" s="2" t="str">
        <f t="shared" si="166"/>
        <v>Sell</v>
      </c>
    </row>
    <row r="1804" spans="1:8" ht="13.5" x14ac:dyDescent="0.25">
      <c r="A1804" s="3">
        <f>TITRES_STAT!B1807</f>
        <v>45323</v>
      </c>
      <c r="B1804" s="5">
        <f>TITRES_STAT!D1807</f>
        <v>1.29</v>
      </c>
      <c r="C1804" s="2">
        <f t="shared" si="162"/>
        <v>1.338779558381374</v>
      </c>
      <c r="D1804" s="2">
        <f t="shared" si="164"/>
        <v>1.3321821134154535</v>
      </c>
      <c r="E1804" s="2">
        <f t="shared" si="163"/>
        <v>6.5974449659205181E-3</v>
      </c>
      <c r="F1804" s="2">
        <f t="shared" si="167"/>
        <v>-1.6439948634567662E-2</v>
      </c>
      <c r="G1804" s="2">
        <f t="shared" si="165"/>
        <v>2.303739360048818E-2</v>
      </c>
      <c r="H1804" s="2" t="str">
        <f t="shared" si="166"/>
        <v>Sell</v>
      </c>
    </row>
    <row r="1805" spans="1:8" ht="13.5" x14ac:dyDescent="0.25">
      <c r="A1805" s="3">
        <f>TITRES_STAT!B1808</f>
        <v>45324</v>
      </c>
      <c r="B1805" s="5">
        <f>TITRES_STAT!D1808</f>
        <v>1.28</v>
      </c>
      <c r="C1805" s="2">
        <f t="shared" si="162"/>
        <v>1.3405057801688549</v>
      </c>
      <c r="D1805" s="2">
        <f t="shared" si="164"/>
        <v>1.3283167716809756</v>
      </c>
      <c r="E1805" s="2">
        <f t="shared" si="163"/>
        <v>1.2189008487879294E-2</v>
      </c>
      <c r="F1805" s="2">
        <f t="shared" si="167"/>
        <v>-1.0714157210078273E-2</v>
      </c>
      <c r="G1805" s="2">
        <f t="shared" si="165"/>
        <v>2.2903165697957566E-2</v>
      </c>
      <c r="H1805" s="2" t="str">
        <f t="shared" si="166"/>
        <v>Sell</v>
      </c>
    </row>
    <row r="1806" spans="1:8" ht="13.5" x14ac:dyDescent="0.25">
      <c r="A1806" s="3">
        <f>TITRES_STAT!B1809</f>
        <v>45327</v>
      </c>
      <c r="B1806" s="5">
        <f>TITRES_STAT!D1809</f>
        <v>1.28</v>
      </c>
      <c r="C1806" s="2">
        <f t="shared" si="162"/>
        <v>1.3419664293736464</v>
      </c>
      <c r="D1806" s="2">
        <f t="shared" si="164"/>
        <v>1.3247377515564589</v>
      </c>
      <c r="E1806" s="2">
        <f t="shared" si="163"/>
        <v>1.722867781718751E-2</v>
      </c>
      <c r="F1806" s="2">
        <f t="shared" si="167"/>
        <v>-5.1255902046251165E-3</v>
      </c>
      <c r="G1806" s="2">
        <f t="shared" si="165"/>
        <v>2.2354268021812625E-2</v>
      </c>
      <c r="H1806" s="2" t="str">
        <f t="shared" si="166"/>
        <v>Sell</v>
      </c>
    </row>
    <row r="1807" spans="1:8" ht="13.5" x14ac:dyDescent="0.25">
      <c r="A1807" s="3">
        <f>TITRES_STAT!B1810</f>
        <v>45328</v>
      </c>
      <c r="B1807" s="5">
        <f>TITRES_STAT!D1810</f>
        <v>1.28</v>
      </c>
      <c r="C1807" s="2">
        <f t="shared" ref="C1807:C1870" si="168">$C$4*B1797+C1806*(1-$C$4)</f>
        <v>1.3432023633161623</v>
      </c>
      <c r="D1807" s="2">
        <f t="shared" si="164"/>
        <v>1.3214238440337582</v>
      </c>
      <c r="E1807" s="2">
        <f t="shared" si="163"/>
        <v>2.1778519282404041E-2</v>
      </c>
      <c r="F1807" s="2">
        <f t="shared" si="167"/>
        <v>2.552316927807146E-4</v>
      </c>
      <c r="G1807" s="2">
        <f t="shared" si="165"/>
        <v>2.1523287589623324E-2</v>
      </c>
      <c r="H1807" s="2" t="str">
        <f t="shared" si="166"/>
        <v>Sell</v>
      </c>
    </row>
    <row r="1808" spans="1:8" ht="13.5" x14ac:dyDescent="0.25">
      <c r="A1808" s="3">
        <f>TITRES_STAT!B1811</f>
        <v>45329</v>
      </c>
      <c r="B1808" s="5">
        <f>TITRES_STAT!D1811</f>
        <v>1.28</v>
      </c>
      <c r="C1808" s="2">
        <f t="shared" si="168"/>
        <v>1.3442481535752142</v>
      </c>
      <c r="D1808" s="2">
        <f t="shared" si="164"/>
        <v>1.3183554111423688</v>
      </c>
      <c r="E1808" s="2">
        <f t="shared" si="163"/>
        <v>2.589274243284545E-2</v>
      </c>
      <c r="F1808" s="2">
        <f t="shared" si="167"/>
        <v>5.3827338407936619E-3</v>
      </c>
      <c r="G1808" s="2">
        <f t="shared" si="165"/>
        <v>2.0510008592051789E-2</v>
      </c>
      <c r="H1808" s="2" t="str">
        <f t="shared" si="166"/>
        <v>Sell</v>
      </c>
    </row>
    <row r="1809" spans="1:8" ht="13.5" x14ac:dyDescent="0.25">
      <c r="A1809" s="3">
        <f>TITRES_STAT!B1812</f>
        <v>45330</v>
      </c>
      <c r="B1809" s="5">
        <f>TITRES_STAT!D1812</f>
        <v>1.28</v>
      </c>
      <c r="C1809" s="2">
        <f t="shared" si="168"/>
        <v>1.3451330530251813</v>
      </c>
      <c r="D1809" s="2">
        <f t="shared" si="164"/>
        <v>1.3155142695762674</v>
      </c>
      <c r="E1809" s="2">
        <f t="shared" si="163"/>
        <v>2.9618783448913888E-2</v>
      </c>
      <c r="F1809" s="2">
        <f t="shared" si="167"/>
        <v>1.0229943762417707E-2</v>
      </c>
      <c r="G1809" s="2">
        <f t="shared" si="165"/>
        <v>1.9388839686496181E-2</v>
      </c>
      <c r="H1809" s="2" t="str">
        <f t="shared" si="166"/>
        <v>Sell</v>
      </c>
    </row>
    <row r="1810" spans="1:8" ht="13.5" x14ac:dyDescent="0.25">
      <c r="A1810" s="3">
        <f>TITRES_STAT!B1813</f>
        <v>45331</v>
      </c>
      <c r="B1810" s="5">
        <f>TITRES_STAT!D1813</f>
        <v>1.23</v>
      </c>
      <c r="C1810" s="2">
        <f t="shared" si="168"/>
        <v>1.3366510448674611</v>
      </c>
      <c r="D1810" s="2">
        <f t="shared" si="164"/>
        <v>1.3091798792372846</v>
      </c>
      <c r="E1810" s="2">
        <f t="shared" si="163"/>
        <v>2.7471165630176486E-2</v>
      </c>
      <c r="F1810" s="2">
        <f t="shared" si="167"/>
        <v>1.3678188135969464E-2</v>
      </c>
      <c r="G1810" s="2">
        <f t="shared" si="165"/>
        <v>1.3792977494207022E-2</v>
      </c>
      <c r="H1810" s="2" t="str">
        <f t="shared" si="166"/>
        <v>Sell</v>
      </c>
    </row>
    <row r="1811" spans="1:8" ht="13.5" x14ac:dyDescent="0.25">
      <c r="A1811" s="3">
        <f>TITRES_STAT!B1814</f>
        <v>45334</v>
      </c>
      <c r="B1811" s="5">
        <f>TITRES_STAT!D1814</f>
        <v>1.23</v>
      </c>
      <c r="C1811" s="2">
        <f t="shared" si="168"/>
        <v>1.3294739610416979</v>
      </c>
      <c r="D1811" s="2">
        <f t="shared" si="164"/>
        <v>1.3033147029974859</v>
      </c>
      <c r="E1811" s="2">
        <f t="shared" si="163"/>
        <v>2.6159258044212041E-2</v>
      </c>
      <c r="F1811" s="2">
        <f t="shared" si="167"/>
        <v>1.6174402117617982E-2</v>
      </c>
      <c r="G1811" s="2">
        <f t="shared" si="165"/>
        <v>9.9848559265940592E-3</v>
      </c>
      <c r="H1811" s="2" t="str">
        <f t="shared" si="166"/>
        <v>Sell</v>
      </c>
    </row>
    <row r="1812" spans="1:8" ht="13.5" x14ac:dyDescent="0.25">
      <c r="A1812" s="3">
        <f>TITRES_STAT!B1815</f>
        <v>45335</v>
      </c>
      <c r="B1812" s="5">
        <f>TITRES_STAT!D1815</f>
        <v>1.23</v>
      </c>
      <c r="C1812" s="2">
        <f t="shared" si="168"/>
        <v>1.3234010439583597</v>
      </c>
      <c r="D1812" s="2">
        <f t="shared" si="164"/>
        <v>1.2978839842569314</v>
      </c>
      <c r="E1812" s="2">
        <f t="shared" si="163"/>
        <v>2.5517059701428257E-2</v>
      </c>
      <c r="F1812" s="2">
        <f t="shared" si="167"/>
        <v>1.8042933634380039E-2</v>
      </c>
      <c r="G1812" s="2">
        <f t="shared" si="165"/>
        <v>7.4741260670482187E-3</v>
      </c>
      <c r="H1812" s="2" t="str">
        <f t="shared" si="166"/>
        <v>Sell</v>
      </c>
    </row>
    <row r="1813" spans="1:8" ht="13.5" x14ac:dyDescent="0.25">
      <c r="A1813" s="3">
        <f>TITRES_STAT!B1816</f>
        <v>45336</v>
      </c>
      <c r="B1813" s="5">
        <f>TITRES_STAT!D1816</f>
        <v>1.23</v>
      </c>
      <c r="C1813" s="2">
        <f t="shared" si="168"/>
        <v>1.3182624218109198</v>
      </c>
      <c r="D1813" s="2">
        <f t="shared" si="164"/>
        <v>1.2928555409786402</v>
      </c>
      <c r="E1813" s="2">
        <f t="shared" si="163"/>
        <v>2.5406880832279599E-2</v>
      </c>
      <c r="F1813" s="2">
        <f t="shared" si="167"/>
        <v>1.9515723073959951E-2</v>
      </c>
      <c r="G1813" s="2">
        <f t="shared" si="165"/>
        <v>5.8911577583196477E-3</v>
      </c>
      <c r="H1813" s="2" t="str">
        <f t="shared" si="166"/>
        <v>Sell</v>
      </c>
    </row>
    <row r="1814" spans="1:8" ht="13.5" x14ac:dyDescent="0.25">
      <c r="A1814" s="3">
        <f>TITRES_STAT!B1817</f>
        <v>45337</v>
      </c>
      <c r="B1814" s="5">
        <f>TITRES_STAT!D1817</f>
        <v>1.23</v>
      </c>
      <c r="C1814" s="2">
        <f t="shared" si="168"/>
        <v>1.313914356916932</v>
      </c>
      <c r="D1814" s="2">
        <f t="shared" si="164"/>
        <v>1.2881995749802224</v>
      </c>
      <c r="E1814" s="2">
        <f t="shared" si="163"/>
        <v>2.5714781936709619E-2</v>
      </c>
      <c r="F1814" s="2">
        <f t="shared" si="167"/>
        <v>2.0755534846509886E-2</v>
      </c>
      <c r="G1814" s="2">
        <f t="shared" si="165"/>
        <v>4.9592470901997331E-3</v>
      </c>
      <c r="H1814" s="2" t="str">
        <f t="shared" si="166"/>
        <v>Sell</v>
      </c>
    </row>
    <row r="1815" spans="1:8" ht="13.5" x14ac:dyDescent="0.25">
      <c r="A1815" s="3">
        <f>TITRES_STAT!B1818</f>
        <v>45338</v>
      </c>
      <c r="B1815" s="5">
        <f>TITRES_STAT!D1818</f>
        <v>1.23</v>
      </c>
      <c r="C1815" s="2">
        <f t="shared" si="168"/>
        <v>1.3086967635450963</v>
      </c>
      <c r="D1815" s="2">
        <f t="shared" si="164"/>
        <v>1.2838884953520577</v>
      </c>
      <c r="E1815" s="2">
        <f t="shared" si="163"/>
        <v>2.4808268193038607E-2</v>
      </c>
      <c r="F1815" s="2">
        <f t="shared" si="167"/>
        <v>2.1566081515815631E-2</v>
      </c>
      <c r="G1815" s="2">
        <f t="shared" si="165"/>
        <v>3.2421866772229767E-3</v>
      </c>
      <c r="H1815" s="2" t="str">
        <f t="shared" si="166"/>
        <v>Sell</v>
      </c>
    </row>
    <row r="1816" spans="1:8" ht="13.5" x14ac:dyDescent="0.25">
      <c r="A1816" s="3">
        <f>TITRES_STAT!B1819</f>
        <v>45341</v>
      </c>
      <c r="B1816" s="5">
        <f>TITRES_STAT!D1819</f>
        <v>1.23</v>
      </c>
      <c r="C1816" s="2">
        <f t="shared" si="168"/>
        <v>1.3042818768458508</v>
      </c>
      <c r="D1816" s="2">
        <f t="shared" si="164"/>
        <v>1.2798967549556091</v>
      </c>
      <c r="E1816" s="2">
        <f t="shared" si="163"/>
        <v>2.4385121890241779E-2</v>
      </c>
      <c r="F1816" s="2">
        <f t="shared" si="167"/>
        <v>2.2129889590700863E-2</v>
      </c>
      <c r="G1816" s="2">
        <f t="shared" si="165"/>
        <v>2.2552322995409158E-3</v>
      </c>
      <c r="H1816" s="2" t="str">
        <f t="shared" si="166"/>
        <v>Sell</v>
      </c>
    </row>
    <row r="1817" spans="1:8" ht="13.5" x14ac:dyDescent="0.25">
      <c r="A1817" s="3">
        <f>TITRES_STAT!B1820</f>
        <v>45342</v>
      </c>
      <c r="B1817" s="5">
        <f>TITRES_STAT!D1820</f>
        <v>1.23</v>
      </c>
      <c r="C1817" s="2">
        <f t="shared" si="168"/>
        <v>1.3005462034849506</v>
      </c>
      <c r="D1817" s="2">
        <f t="shared" si="164"/>
        <v>1.2762006990329713</v>
      </c>
      <c r="E1817" s="2">
        <f t="shared" si="163"/>
        <v>2.4345504451979361E-2</v>
      </c>
      <c r="F1817" s="2">
        <f t="shared" si="167"/>
        <v>2.2573012562956563E-2</v>
      </c>
      <c r="G1817" s="2">
        <f t="shared" si="165"/>
        <v>1.7724918890227974E-3</v>
      </c>
      <c r="H1817" s="2" t="str">
        <f t="shared" si="166"/>
        <v>Sell</v>
      </c>
    </row>
    <row r="1818" spans="1:8" ht="13.5" x14ac:dyDescent="0.25">
      <c r="A1818" s="3">
        <f>TITRES_STAT!B1821</f>
        <v>45343</v>
      </c>
      <c r="B1818" s="5">
        <f>TITRES_STAT!D1821</f>
        <v>1.23</v>
      </c>
      <c r="C1818" s="2">
        <f t="shared" si="168"/>
        <v>1.2973852491026505</v>
      </c>
      <c r="D1818" s="2">
        <f t="shared" si="164"/>
        <v>1.272778425030529</v>
      </c>
      <c r="E1818" s="2">
        <f t="shared" si="163"/>
        <v>2.4606824072121558E-2</v>
      </c>
      <c r="F1818" s="2">
        <f t="shared" si="167"/>
        <v>2.2979774864789561E-2</v>
      </c>
      <c r="G1818" s="2">
        <f t="shared" si="165"/>
        <v>1.6270492073319973E-3</v>
      </c>
      <c r="H1818" s="2" t="str">
        <f t="shared" si="166"/>
        <v>Sell</v>
      </c>
    </row>
    <row r="1819" spans="1:8" ht="13.5" x14ac:dyDescent="0.25">
      <c r="A1819" s="3">
        <f>TITRES_STAT!B1822</f>
        <v>45344</v>
      </c>
      <c r="B1819" s="5">
        <f>TITRES_STAT!D1822</f>
        <v>1.23</v>
      </c>
      <c r="C1819" s="2">
        <f t="shared" si="168"/>
        <v>1.2947105953945506</v>
      </c>
      <c r="D1819" s="2">
        <f t="shared" si="164"/>
        <v>1.2696096528060454</v>
      </c>
      <c r="E1819" s="2">
        <f t="shared" si="163"/>
        <v>2.5100942588505148E-2</v>
      </c>
      <c r="F1819" s="2">
        <f t="shared" si="167"/>
        <v>2.3404008409532679E-2</v>
      </c>
      <c r="G1819" s="2">
        <f t="shared" si="165"/>
        <v>1.6969341789724694E-3</v>
      </c>
      <c r="H1819" s="2" t="str">
        <f t="shared" si="166"/>
        <v>Sell</v>
      </c>
    </row>
    <row r="1820" spans="1:8" ht="13.5" x14ac:dyDescent="0.25">
      <c r="A1820" s="3">
        <f>TITRES_STAT!B1823</f>
        <v>45345</v>
      </c>
      <c r="B1820" s="5">
        <f>TITRES_STAT!D1823</f>
        <v>1.23</v>
      </c>
      <c r="C1820" s="2">
        <f t="shared" si="168"/>
        <v>1.2847551191800044</v>
      </c>
      <c r="D1820" s="2">
        <f t="shared" si="164"/>
        <v>1.266675604450042</v>
      </c>
      <c r="E1820" s="2">
        <f t="shared" ref="E1820:E1883" si="169">C1820-D1820</f>
        <v>1.8079514729962387E-2</v>
      </c>
      <c r="F1820" s="2">
        <f t="shared" si="167"/>
        <v>2.2339109673618622E-2</v>
      </c>
      <c r="G1820" s="2">
        <f t="shared" si="165"/>
        <v>-4.259594943656235E-3</v>
      </c>
      <c r="H1820" s="2" t="str">
        <f t="shared" si="166"/>
        <v>Hold</v>
      </c>
    </row>
    <row r="1821" spans="1:8" ht="13.5" x14ac:dyDescent="0.25">
      <c r="A1821" s="3">
        <f>TITRES_STAT!B1824</f>
        <v>45348</v>
      </c>
      <c r="B1821" s="5">
        <f>TITRES_STAT!D1824</f>
        <v>1.18</v>
      </c>
      <c r="C1821" s="2">
        <f t="shared" si="168"/>
        <v>1.276331254690773</v>
      </c>
      <c r="D1821" s="2">
        <f t="shared" ref="D1821:D1884" si="170">$D$4*B1821+(1-$D$4)*D1820</f>
        <v>1.2602551893055944</v>
      </c>
      <c r="E1821" s="2">
        <f t="shared" si="169"/>
        <v>1.6076065385178584E-2</v>
      </c>
      <c r="F1821" s="2">
        <f t="shared" si="167"/>
        <v>2.1086500815930616E-2</v>
      </c>
      <c r="G1821" s="2">
        <f t="shared" si="165"/>
        <v>-5.0104354307520318E-3</v>
      </c>
      <c r="H1821" s="2" t="str">
        <f t="shared" si="166"/>
        <v>Hold</v>
      </c>
    </row>
    <row r="1822" spans="1:8" ht="13.5" x14ac:dyDescent="0.25">
      <c r="A1822" s="3">
        <f>TITRES_STAT!B1825</f>
        <v>45349</v>
      </c>
      <c r="B1822" s="5">
        <f>TITRES_STAT!D1825</f>
        <v>1.1299999999999999</v>
      </c>
      <c r="C1822" s="2">
        <f t="shared" si="168"/>
        <v>1.269203369353731</v>
      </c>
      <c r="D1822" s="2">
        <f t="shared" si="170"/>
        <v>1.2506066567644392</v>
      </c>
      <c r="E1822" s="2">
        <f t="shared" si="169"/>
        <v>1.8596712589291853E-2</v>
      </c>
      <c r="F1822" s="2">
        <f t="shared" si="167"/>
        <v>2.0588543170602866E-2</v>
      </c>
      <c r="G1822" s="2">
        <f t="shared" si="165"/>
        <v>-1.9918305813110132E-3</v>
      </c>
      <c r="H1822" s="2" t="str">
        <f t="shared" si="166"/>
        <v>Hold</v>
      </c>
    </row>
    <row r="1823" spans="1:8" ht="13.5" x14ac:dyDescent="0.25">
      <c r="A1823" s="3">
        <f>TITRES_STAT!B1826</f>
        <v>45350</v>
      </c>
      <c r="B1823" s="5">
        <f>TITRES_STAT!D1826</f>
        <v>1.08</v>
      </c>
      <c r="C1823" s="2">
        <f t="shared" si="168"/>
        <v>1.2631720817608494</v>
      </c>
      <c r="D1823" s="2">
        <f t="shared" si="170"/>
        <v>1.23796912663374</v>
      </c>
      <c r="E1823" s="2">
        <f t="shared" si="169"/>
        <v>2.520295512710935E-2</v>
      </c>
      <c r="F1823" s="2">
        <f t="shared" si="167"/>
        <v>2.1511425561904163E-2</v>
      </c>
      <c r="G1823" s="2">
        <f t="shared" si="165"/>
        <v>3.6915295652051872E-3</v>
      </c>
      <c r="H1823" s="2" t="str">
        <f t="shared" si="166"/>
        <v>Sell</v>
      </c>
    </row>
    <row r="1824" spans="1:8" ht="13.5" x14ac:dyDescent="0.25">
      <c r="A1824" s="3">
        <f>TITRES_STAT!B1827</f>
        <v>45351</v>
      </c>
      <c r="B1824" s="5">
        <f>TITRES_STAT!D1827</f>
        <v>1.04</v>
      </c>
      <c r="C1824" s="2">
        <f t="shared" si="168"/>
        <v>1.2580686845668727</v>
      </c>
      <c r="D1824" s="2">
        <f t="shared" si="170"/>
        <v>1.2233047468830927</v>
      </c>
      <c r="E1824" s="2">
        <f t="shared" si="169"/>
        <v>3.4763937683780055E-2</v>
      </c>
      <c r="F1824" s="2">
        <f t="shared" si="167"/>
        <v>2.4161927986279343E-2</v>
      </c>
      <c r="G1824" s="2">
        <f t="shared" si="165"/>
        <v>1.0602009697500712E-2</v>
      </c>
      <c r="H1824" s="2" t="str">
        <f t="shared" si="166"/>
        <v>Sell</v>
      </c>
    </row>
    <row r="1825" spans="1:8" ht="13.5" x14ac:dyDescent="0.25">
      <c r="A1825" s="3">
        <f>TITRES_STAT!B1828</f>
        <v>45352</v>
      </c>
      <c r="B1825" s="5">
        <f>TITRES_STAT!D1828</f>
        <v>1</v>
      </c>
      <c r="C1825" s="2">
        <f t="shared" si="168"/>
        <v>1.2537504254027385</v>
      </c>
      <c r="D1825" s="2">
        <f t="shared" si="170"/>
        <v>1.206763654521382</v>
      </c>
      <c r="E1825" s="2">
        <f t="shared" si="169"/>
        <v>4.6986770881356499E-2</v>
      </c>
      <c r="F1825" s="2">
        <f t="shared" si="167"/>
        <v>2.8726896565294775E-2</v>
      </c>
      <c r="G1825" s="2">
        <f t="shared" si="165"/>
        <v>1.8259874316061724E-2</v>
      </c>
      <c r="H1825" s="2" t="str">
        <f t="shared" si="166"/>
        <v>Sell</v>
      </c>
    </row>
    <row r="1826" spans="1:8" ht="13.5" x14ac:dyDescent="0.25">
      <c r="A1826" s="3">
        <f>TITRES_STAT!B1829</f>
        <v>45355</v>
      </c>
      <c r="B1826" s="5">
        <f>TITRES_STAT!D1829</f>
        <v>1.04</v>
      </c>
      <c r="C1826" s="2">
        <f t="shared" si="168"/>
        <v>1.2500965138023172</v>
      </c>
      <c r="D1826" s="2">
        <f t="shared" si="170"/>
        <v>1.1944107912235018</v>
      </c>
      <c r="E1826" s="2">
        <f t="shared" si="169"/>
        <v>5.5685722578815433E-2</v>
      </c>
      <c r="F1826" s="2">
        <f t="shared" si="167"/>
        <v>3.4118661767998909E-2</v>
      </c>
      <c r="G1826" s="2">
        <f t="shared" si="165"/>
        <v>2.1567060810816524E-2</v>
      </c>
      <c r="H1826" s="2" t="str">
        <f t="shared" si="166"/>
        <v>Sell</v>
      </c>
    </row>
    <row r="1827" spans="1:8" ht="13.5" x14ac:dyDescent="0.25">
      <c r="A1827" s="3">
        <f>TITRES_STAT!B1830</f>
        <v>45356</v>
      </c>
      <c r="B1827" s="5">
        <f>TITRES_STAT!D1830</f>
        <v>1.08</v>
      </c>
      <c r="C1827" s="2">
        <f t="shared" si="168"/>
        <v>1.2470047424481145</v>
      </c>
      <c r="D1827" s="2">
        <f t="shared" si="170"/>
        <v>1.1859359177995388</v>
      </c>
      <c r="E1827" s="2">
        <f t="shared" si="169"/>
        <v>6.106882464857577E-2</v>
      </c>
      <c r="F1827" s="2">
        <f t="shared" si="167"/>
        <v>3.9508694344114283E-2</v>
      </c>
      <c r="G1827" s="2">
        <f t="shared" si="165"/>
        <v>2.1560130304461488E-2</v>
      </c>
      <c r="H1827" s="2" t="str">
        <f t="shared" si="166"/>
        <v>Sell</v>
      </c>
    </row>
    <row r="1828" spans="1:8" ht="13.5" x14ac:dyDescent="0.25">
      <c r="A1828" s="3">
        <f>TITRES_STAT!B1831</f>
        <v>45357</v>
      </c>
      <c r="B1828" s="5">
        <f>TITRES_STAT!D1831</f>
        <v>1.1200000000000001</v>
      </c>
      <c r="C1828" s="2">
        <f t="shared" si="168"/>
        <v>1.2443886282253278</v>
      </c>
      <c r="D1828" s="2">
        <f t="shared" si="170"/>
        <v>1.1810517757403136</v>
      </c>
      <c r="E1828" s="2">
        <f t="shared" si="169"/>
        <v>6.3336852485014195E-2</v>
      </c>
      <c r="F1828" s="2">
        <f t="shared" si="167"/>
        <v>4.4274325972294269E-2</v>
      </c>
      <c r="G1828" s="2">
        <f t="shared" ref="G1828:G1891" si="171">E1828-F1828</f>
        <v>1.9062526512719925E-2</v>
      </c>
      <c r="H1828" s="2" t="str">
        <f t="shared" ref="H1828:H1891" si="172">IF(G1828&lt;0,"Hold","Sell")</f>
        <v>Sell</v>
      </c>
    </row>
    <row r="1829" spans="1:8" ht="13.5" x14ac:dyDescent="0.25">
      <c r="A1829" s="3">
        <f>TITRES_STAT!B1832</f>
        <v>45358</v>
      </c>
      <c r="B1829" s="5">
        <f>TITRES_STAT!D1832</f>
        <v>1.17</v>
      </c>
      <c r="C1829" s="2">
        <f t="shared" si="168"/>
        <v>1.2421749931137389</v>
      </c>
      <c r="D1829" s="2">
        <f t="shared" si="170"/>
        <v>1.1802331256854757</v>
      </c>
      <c r="E1829" s="2">
        <f t="shared" si="169"/>
        <v>6.1941867428263242E-2</v>
      </c>
      <c r="F1829" s="2">
        <f t="shared" ref="F1829:F1892" si="173">(E1829*(2/(10)))+((1-(2/10))*F1828)</f>
        <v>4.7807834263488065E-2</v>
      </c>
      <c r="G1829" s="2">
        <f t="shared" si="171"/>
        <v>1.4134033164775177E-2</v>
      </c>
      <c r="H1829" s="2" t="str">
        <f t="shared" si="172"/>
        <v>Sell</v>
      </c>
    </row>
    <row r="1830" spans="1:8" ht="13.5" x14ac:dyDescent="0.25">
      <c r="A1830" s="3">
        <f>TITRES_STAT!B1833</f>
        <v>45359</v>
      </c>
      <c r="B1830" s="5">
        <f>TITRES_STAT!D1833</f>
        <v>1.22</v>
      </c>
      <c r="C1830" s="2">
        <f t="shared" si="168"/>
        <v>1.2403019172500869</v>
      </c>
      <c r="D1830" s="2">
        <f t="shared" si="170"/>
        <v>1.1831788200791442</v>
      </c>
      <c r="E1830" s="2">
        <f t="shared" si="169"/>
        <v>5.712309717094266E-2</v>
      </c>
      <c r="F1830" s="2">
        <f t="shared" si="173"/>
        <v>4.9670886844978987E-2</v>
      </c>
      <c r="G1830" s="2">
        <f t="shared" si="171"/>
        <v>7.4522103259636735E-3</v>
      </c>
      <c r="H1830" s="2" t="str">
        <f t="shared" si="172"/>
        <v>Sell</v>
      </c>
    </row>
    <row r="1831" spans="1:8" ht="13.5" x14ac:dyDescent="0.25">
      <c r="A1831" s="3">
        <f>TITRES_STAT!B1834</f>
        <v>45362</v>
      </c>
      <c r="B1831" s="5">
        <f>TITRES_STAT!D1834</f>
        <v>1.22</v>
      </c>
      <c r="C1831" s="2">
        <f t="shared" si="168"/>
        <v>1.2310246992116118</v>
      </c>
      <c r="D1831" s="2">
        <f t="shared" si="170"/>
        <v>1.1859063148880966</v>
      </c>
      <c r="E1831" s="2">
        <f t="shared" si="169"/>
        <v>4.5118384323515226E-2</v>
      </c>
      <c r="F1831" s="2">
        <f t="shared" si="173"/>
        <v>4.8760386340686239E-2</v>
      </c>
      <c r="G1831" s="2">
        <f t="shared" si="171"/>
        <v>-3.642002017171013E-3</v>
      </c>
      <c r="H1831" s="2" t="str">
        <f t="shared" si="172"/>
        <v>Hold</v>
      </c>
    </row>
    <row r="1832" spans="1:8" ht="13.5" x14ac:dyDescent="0.25">
      <c r="A1832" s="3">
        <f>TITRES_STAT!B1835</f>
        <v>45363</v>
      </c>
      <c r="B1832" s="5">
        <f>TITRES_STAT!D1835</f>
        <v>1.22</v>
      </c>
      <c r="C1832" s="2">
        <f t="shared" si="168"/>
        <v>1.2154824377944407</v>
      </c>
      <c r="D1832" s="2">
        <f t="shared" si="170"/>
        <v>1.188431773044534</v>
      </c>
      <c r="E1832" s="2">
        <f t="shared" si="169"/>
        <v>2.7050664749906694E-2</v>
      </c>
      <c r="F1832" s="2">
        <f t="shared" si="173"/>
        <v>4.4418442022530334E-2</v>
      </c>
      <c r="G1832" s="2">
        <f t="shared" si="171"/>
        <v>-1.736777727262364E-2</v>
      </c>
      <c r="H1832" s="2" t="str">
        <f t="shared" si="172"/>
        <v>Hold</v>
      </c>
    </row>
    <row r="1833" spans="1:8" ht="13.5" x14ac:dyDescent="0.25">
      <c r="A1833" s="3">
        <f>TITRES_STAT!B1836</f>
        <v>45364</v>
      </c>
      <c r="B1833" s="5">
        <f>TITRES_STAT!D1836</f>
        <v>1.22</v>
      </c>
      <c r="C1833" s="2">
        <f t="shared" si="168"/>
        <v>1.1946389858260651</v>
      </c>
      <c r="D1833" s="2">
        <f t="shared" si="170"/>
        <v>1.1907701602264205</v>
      </c>
      <c r="E1833" s="2">
        <f t="shared" si="169"/>
        <v>3.8688255996446319E-3</v>
      </c>
      <c r="F1833" s="2">
        <f t="shared" si="173"/>
        <v>3.630851873795319E-2</v>
      </c>
      <c r="G1833" s="2">
        <f t="shared" si="171"/>
        <v>-3.2439693138308558E-2</v>
      </c>
      <c r="H1833" s="2" t="str">
        <f t="shared" si="172"/>
        <v>Hold</v>
      </c>
    </row>
    <row r="1834" spans="1:8" ht="13.5" x14ac:dyDescent="0.25">
      <c r="A1834" s="3">
        <f>TITRES_STAT!B1837</f>
        <v>45365</v>
      </c>
      <c r="B1834" s="5">
        <f>TITRES_STAT!D1837</f>
        <v>1.22</v>
      </c>
      <c r="C1834" s="2">
        <f t="shared" si="168"/>
        <v>1.1708483726220549</v>
      </c>
      <c r="D1834" s="2">
        <f t="shared" si="170"/>
        <v>1.192935333542982</v>
      </c>
      <c r="E1834" s="2">
        <f t="shared" si="169"/>
        <v>-2.2086960920927101E-2</v>
      </c>
      <c r="F1834" s="2">
        <f t="shared" si="173"/>
        <v>2.4629422806177134E-2</v>
      </c>
      <c r="G1834" s="2">
        <f t="shared" si="171"/>
        <v>-4.6716383727104238E-2</v>
      </c>
      <c r="H1834" s="2" t="str">
        <f t="shared" si="172"/>
        <v>Hold</v>
      </c>
    </row>
    <row r="1835" spans="1:8" ht="13.5" x14ac:dyDescent="0.25">
      <c r="A1835" s="3">
        <f>TITRES_STAT!B1838</f>
        <v>45366</v>
      </c>
      <c r="B1835" s="5">
        <f>TITRES_STAT!D1838</f>
        <v>1.22</v>
      </c>
      <c r="C1835" s="2">
        <f t="shared" si="168"/>
        <v>1.1445640076032773</v>
      </c>
      <c r="D1835" s="2">
        <f t="shared" si="170"/>
        <v>1.1949401236509094</v>
      </c>
      <c r="E1835" s="2">
        <f t="shared" si="169"/>
        <v>-5.0376116047632147E-2</v>
      </c>
      <c r="F1835" s="2">
        <f t="shared" si="173"/>
        <v>9.6283150354152785E-3</v>
      </c>
      <c r="G1835" s="2">
        <f t="shared" si="171"/>
        <v>-6.0004431083047427E-2</v>
      </c>
      <c r="H1835" s="2" t="str">
        <f t="shared" si="172"/>
        <v>Hold</v>
      </c>
    </row>
    <row r="1836" spans="1:8" ht="13.5" x14ac:dyDescent="0.25">
      <c r="A1836" s="3">
        <f>TITRES_STAT!B1839</f>
        <v>45369</v>
      </c>
      <c r="B1836" s="5">
        <f>TITRES_STAT!D1839</f>
        <v>1.22</v>
      </c>
      <c r="C1836" s="2">
        <f t="shared" si="168"/>
        <v>1.1284772372027729</v>
      </c>
      <c r="D1836" s="2">
        <f t="shared" si="170"/>
        <v>1.1967964107878792</v>
      </c>
      <c r="E1836" s="2">
        <f t="shared" si="169"/>
        <v>-6.8319173585106308E-2</v>
      </c>
      <c r="F1836" s="2">
        <f t="shared" si="173"/>
        <v>-5.9611826886890387E-3</v>
      </c>
      <c r="G1836" s="2">
        <f t="shared" si="171"/>
        <v>-6.2357990896417269E-2</v>
      </c>
      <c r="H1836" s="2" t="str">
        <f t="shared" si="172"/>
        <v>Hold</v>
      </c>
    </row>
    <row r="1837" spans="1:8" ht="13.5" x14ac:dyDescent="0.25">
      <c r="A1837" s="3">
        <f>TITRES_STAT!B1840</f>
        <v>45370</v>
      </c>
      <c r="B1837" s="5">
        <f>TITRES_STAT!D1840</f>
        <v>1.22</v>
      </c>
      <c r="C1837" s="2">
        <f t="shared" si="168"/>
        <v>1.1210192007100386</v>
      </c>
      <c r="D1837" s="2">
        <f t="shared" si="170"/>
        <v>1.1985151951739623</v>
      </c>
      <c r="E1837" s="2">
        <f t="shared" si="169"/>
        <v>-7.7495994463923745E-2</v>
      </c>
      <c r="F1837" s="2">
        <f t="shared" si="173"/>
        <v>-2.0268145043735981E-2</v>
      </c>
      <c r="G1837" s="2">
        <f t="shared" si="171"/>
        <v>-5.7227849420187764E-2</v>
      </c>
      <c r="H1837" s="2" t="str">
        <f t="shared" si="172"/>
        <v>Hold</v>
      </c>
    </row>
    <row r="1838" spans="1:8" ht="13.5" x14ac:dyDescent="0.25">
      <c r="A1838" s="3">
        <f>TITRES_STAT!B1841</f>
        <v>45372</v>
      </c>
      <c r="B1838" s="5">
        <f>TITRES_STAT!D1841</f>
        <v>1.22</v>
      </c>
      <c r="C1838" s="2">
        <f t="shared" si="168"/>
        <v>1.1208624006008019</v>
      </c>
      <c r="D1838" s="2">
        <f t="shared" si="170"/>
        <v>1.2001066621981133</v>
      </c>
      <c r="E1838" s="2">
        <f t="shared" si="169"/>
        <v>-7.9244261597311461E-2</v>
      </c>
      <c r="F1838" s="2">
        <f t="shared" si="173"/>
        <v>-3.2063368354451074E-2</v>
      </c>
      <c r="G1838" s="2">
        <f t="shared" si="171"/>
        <v>-4.7180893242860386E-2</v>
      </c>
      <c r="H1838" s="2" t="str">
        <f t="shared" si="172"/>
        <v>Hold</v>
      </c>
    </row>
    <row r="1839" spans="1:8" ht="13.5" x14ac:dyDescent="0.25">
      <c r="A1839" s="3">
        <f>TITRES_STAT!B1842</f>
        <v>45373</v>
      </c>
      <c r="B1839" s="5">
        <f>TITRES_STAT!D1842</f>
        <v>1.22</v>
      </c>
      <c r="C1839" s="2">
        <f t="shared" si="168"/>
        <v>1.1284220312776017</v>
      </c>
      <c r="D1839" s="2">
        <f t="shared" si="170"/>
        <v>1.2015802427760309</v>
      </c>
      <c r="E1839" s="2">
        <f t="shared" si="169"/>
        <v>-7.3158211498429271E-2</v>
      </c>
      <c r="F1839" s="2">
        <f t="shared" si="173"/>
        <v>-4.0282336983246715E-2</v>
      </c>
      <c r="G1839" s="2">
        <f t="shared" si="171"/>
        <v>-3.2875874515182556E-2</v>
      </c>
      <c r="H1839" s="2" t="str">
        <f t="shared" si="172"/>
        <v>Hold</v>
      </c>
    </row>
    <row r="1840" spans="1:8" ht="13.5" x14ac:dyDescent="0.25">
      <c r="A1840" s="3">
        <f>TITRES_STAT!B1843</f>
        <v>45376</v>
      </c>
      <c r="B1840" s="5">
        <f>TITRES_STAT!D1843</f>
        <v>1.22</v>
      </c>
      <c r="C1840" s="2">
        <f t="shared" si="168"/>
        <v>1.142510949542586</v>
      </c>
      <c r="D1840" s="2">
        <f t="shared" si="170"/>
        <v>1.2029446692370658</v>
      </c>
      <c r="E1840" s="2">
        <f t="shared" si="169"/>
        <v>-6.0433719694479748E-2</v>
      </c>
      <c r="F1840" s="2">
        <f t="shared" si="173"/>
        <v>-4.4312613525493323E-2</v>
      </c>
      <c r="G1840" s="2">
        <f t="shared" si="171"/>
        <v>-1.6121106168986425E-2</v>
      </c>
      <c r="H1840" s="2" t="str">
        <f t="shared" si="172"/>
        <v>Hold</v>
      </c>
    </row>
    <row r="1841" spans="1:8" ht="13.5" x14ac:dyDescent="0.25">
      <c r="A1841" s="3">
        <f>TITRES_STAT!B1844</f>
        <v>45377</v>
      </c>
      <c r="B1841" s="5">
        <f>TITRES_STAT!D1844</f>
        <v>1.22</v>
      </c>
      <c r="C1841" s="2">
        <f t="shared" si="168"/>
        <v>1.1544323419206497</v>
      </c>
      <c r="D1841" s="2">
        <f t="shared" si="170"/>
        <v>1.2042080270713573</v>
      </c>
      <c r="E1841" s="2">
        <f t="shared" si="169"/>
        <v>-4.9775685150707627E-2</v>
      </c>
      <c r="F1841" s="2">
        <f t="shared" si="173"/>
        <v>-4.5405227850536183E-2</v>
      </c>
      <c r="G1841" s="2">
        <f t="shared" si="171"/>
        <v>-4.3704573001714445E-3</v>
      </c>
      <c r="H1841" s="2" t="str">
        <f t="shared" si="172"/>
        <v>Hold</v>
      </c>
    </row>
    <row r="1842" spans="1:8" ht="13.5" x14ac:dyDescent="0.25">
      <c r="A1842" s="3">
        <f>TITRES_STAT!B1845</f>
        <v>45378</v>
      </c>
      <c r="B1842" s="5">
        <f>TITRES_STAT!D1845</f>
        <v>1.22</v>
      </c>
      <c r="C1842" s="2">
        <f t="shared" si="168"/>
        <v>1.1645196739328574</v>
      </c>
      <c r="D1842" s="2">
        <f t="shared" si="170"/>
        <v>1.2053778028438495</v>
      </c>
      <c r="E1842" s="2">
        <f t="shared" si="169"/>
        <v>-4.0858128910992164E-2</v>
      </c>
      <c r="F1842" s="2">
        <f t="shared" si="173"/>
        <v>-4.449580806262738E-2</v>
      </c>
      <c r="G1842" s="2">
        <f t="shared" si="171"/>
        <v>3.6376791516352161E-3</v>
      </c>
      <c r="H1842" s="2" t="str">
        <f t="shared" si="172"/>
        <v>Sell</v>
      </c>
    </row>
    <row r="1843" spans="1:8" ht="13.5" x14ac:dyDescent="0.25">
      <c r="A1843" s="3">
        <f>TITRES_STAT!B1846</f>
        <v>45379</v>
      </c>
      <c r="B1843" s="5">
        <f>TITRES_STAT!D1846</f>
        <v>1.22</v>
      </c>
      <c r="C1843" s="2">
        <f t="shared" si="168"/>
        <v>1.1730551087124177</v>
      </c>
      <c r="D1843" s="2">
        <f t="shared" si="170"/>
        <v>1.2064609285591201</v>
      </c>
      <c r="E1843" s="2">
        <f t="shared" si="169"/>
        <v>-3.3405819846702434E-2</v>
      </c>
      <c r="F1843" s="2">
        <f t="shared" si="173"/>
        <v>-4.227781041944239E-2</v>
      </c>
      <c r="G1843" s="2">
        <f t="shared" si="171"/>
        <v>8.8719905727399559E-3</v>
      </c>
      <c r="H1843" s="2" t="str">
        <f t="shared" si="172"/>
        <v>Sell</v>
      </c>
    </row>
    <row r="1844" spans="1:8" ht="13.5" x14ac:dyDescent="0.25">
      <c r="A1844" s="3">
        <f>TITRES_STAT!B1847</f>
        <v>45380</v>
      </c>
      <c r="B1844" s="5">
        <f>TITRES_STAT!D1847</f>
        <v>1.22</v>
      </c>
      <c r="C1844" s="2">
        <f t="shared" si="168"/>
        <v>1.180277399679738</v>
      </c>
      <c r="D1844" s="2">
        <f t="shared" si="170"/>
        <v>1.2074638227399261</v>
      </c>
      <c r="E1844" s="2">
        <f t="shared" si="169"/>
        <v>-2.7186423060188147E-2</v>
      </c>
      <c r="F1844" s="2">
        <f t="shared" si="173"/>
        <v>-3.925953294759154E-2</v>
      </c>
      <c r="G1844" s="2">
        <f t="shared" si="171"/>
        <v>1.2073109887403392E-2</v>
      </c>
      <c r="H1844" s="2" t="str">
        <f t="shared" si="172"/>
        <v>Sell</v>
      </c>
    </row>
    <row r="1845" spans="1:8" ht="13.5" x14ac:dyDescent="0.25">
      <c r="A1845" s="3">
        <f>TITRES_STAT!B1848</f>
        <v>45383</v>
      </c>
      <c r="B1845" s="5">
        <f>TITRES_STAT!D1848</f>
        <v>1.22</v>
      </c>
      <c r="C1845" s="2">
        <f t="shared" si="168"/>
        <v>1.1863885689597782</v>
      </c>
      <c r="D1845" s="2">
        <f t="shared" si="170"/>
        <v>1.2083924284628946</v>
      </c>
      <c r="E1845" s="2">
        <f t="shared" si="169"/>
        <v>-2.2003859503116452E-2</v>
      </c>
      <c r="F1845" s="2">
        <f t="shared" si="173"/>
        <v>-3.5808398258696521E-2</v>
      </c>
      <c r="G1845" s="2">
        <f t="shared" si="171"/>
        <v>1.3804538755580069E-2</v>
      </c>
      <c r="H1845" s="2" t="str">
        <f t="shared" si="172"/>
        <v>Sell</v>
      </c>
    </row>
    <row r="1846" spans="1:8" ht="13.5" x14ac:dyDescent="0.25">
      <c r="A1846" s="3">
        <f>TITRES_STAT!B1849</f>
        <v>45384</v>
      </c>
      <c r="B1846" s="5">
        <f>TITRES_STAT!D1849</f>
        <v>1.22</v>
      </c>
      <c r="C1846" s="2">
        <f t="shared" si="168"/>
        <v>1.1915595583505814</v>
      </c>
      <c r="D1846" s="2">
        <f t="shared" si="170"/>
        <v>1.2092522485767543</v>
      </c>
      <c r="E1846" s="2">
        <f t="shared" si="169"/>
        <v>-1.7692690226172925E-2</v>
      </c>
      <c r="F1846" s="2">
        <f t="shared" si="173"/>
        <v>-3.2185256652191803E-2</v>
      </c>
      <c r="G1846" s="2">
        <f t="shared" si="171"/>
        <v>1.4492566426018878E-2</v>
      </c>
      <c r="H1846" s="2" t="str">
        <f t="shared" si="172"/>
        <v>Sell</v>
      </c>
    </row>
    <row r="1847" spans="1:8" ht="13.5" x14ac:dyDescent="0.25">
      <c r="A1847" s="3">
        <f>TITRES_STAT!B1850</f>
        <v>45385</v>
      </c>
      <c r="B1847" s="5">
        <f>TITRES_STAT!D1850</f>
        <v>1.22</v>
      </c>
      <c r="C1847" s="2">
        <f t="shared" si="168"/>
        <v>1.1959350109120304</v>
      </c>
      <c r="D1847" s="2">
        <f t="shared" si="170"/>
        <v>1.2100483783118097</v>
      </c>
      <c r="E1847" s="2">
        <f t="shared" si="169"/>
        <v>-1.4113367399779309E-2</v>
      </c>
      <c r="F1847" s="2">
        <f t="shared" si="173"/>
        <v>-2.8570878801709304E-2</v>
      </c>
      <c r="G1847" s="2">
        <f t="shared" si="171"/>
        <v>1.4457511401929996E-2</v>
      </c>
      <c r="H1847" s="2" t="str">
        <f t="shared" si="172"/>
        <v>Sell</v>
      </c>
    </row>
    <row r="1848" spans="1:8" ht="13.5" x14ac:dyDescent="0.25">
      <c r="A1848" s="3">
        <f>TITRES_STAT!B1851</f>
        <v>45386</v>
      </c>
      <c r="B1848" s="5">
        <f>TITRES_STAT!D1851</f>
        <v>1.22</v>
      </c>
      <c r="C1848" s="2">
        <f t="shared" si="168"/>
        <v>1.1996373169255641</v>
      </c>
      <c r="D1848" s="2">
        <f t="shared" si="170"/>
        <v>1.2107855354738979</v>
      </c>
      <c r="E1848" s="2">
        <f t="shared" si="169"/>
        <v>-1.114821854833381E-2</v>
      </c>
      <c r="F1848" s="2">
        <f t="shared" si="173"/>
        <v>-2.5086346751034206E-2</v>
      </c>
      <c r="G1848" s="2">
        <f t="shared" si="171"/>
        <v>1.3938128202700396E-2</v>
      </c>
      <c r="H1848" s="2" t="str">
        <f t="shared" si="172"/>
        <v>Sell</v>
      </c>
    </row>
    <row r="1849" spans="1:8" ht="13.5" x14ac:dyDescent="0.25">
      <c r="A1849" s="3">
        <f>TITRES_STAT!B1852</f>
        <v>45387</v>
      </c>
      <c r="B1849" s="5">
        <f>TITRES_STAT!D1852</f>
        <v>1.22</v>
      </c>
      <c r="C1849" s="2">
        <f t="shared" si="168"/>
        <v>1.2027700373985541</v>
      </c>
      <c r="D1849" s="2">
        <f t="shared" si="170"/>
        <v>1.2114680884017575</v>
      </c>
      <c r="E1849" s="2">
        <f t="shared" si="169"/>
        <v>-8.6980510032033109E-3</v>
      </c>
      <c r="F1849" s="2">
        <f t="shared" si="173"/>
        <v>-2.1808687601468028E-2</v>
      </c>
      <c r="G1849" s="2">
        <f t="shared" si="171"/>
        <v>1.3110636598264717E-2</v>
      </c>
      <c r="H1849" s="2" t="str">
        <f t="shared" si="172"/>
        <v>Sell</v>
      </c>
    </row>
    <row r="1850" spans="1:8" ht="13.5" x14ac:dyDescent="0.25">
      <c r="A1850" s="3">
        <f>TITRES_STAT!B1853</f>
        <v>45390</v>
      </c>
      <c r="B1850" s="5">
        <f>TITRES_STAT!D1853</f>
        <v>1.22</v>
      </c>
      <c r="C1850" s="2">
        <f t="shared" si="168"/>
        <v>1.2054208008756995</v>
      </c>
      <c r="D1850" s="2">
        <f t="shared" si="170"/>
        <v>1.2121000818534793</v>
      </c>
      <c r="E1850" s="2">
        <f t="shared" si="169"/>
        <v>-6.6792809777798112E-3</v>
      </c>
      <c r="F1850" s="2">
        <f t="shared" si="173"/>
        <v>-1.8782806276730388E-2</v>
      </c>
      <c r="G1850" s="2">
        <f t="shared" si="171"/>
        <v>1.2103525298950576E-2</v>
      </c>
      <c r="H1850" s="2" t="str">
        <f t="shared" si="172"/>
        <v>Sell</v>
      </c>
    </row>
    <row r="1851" spans="1:8" ht="13.5" x14ac:dyDescent="0.25">
      <c r="A1851" s="3">
        <f>TITRES_STAT!B1854</f>
        <v>45394</v>
      </c>
      <c r="B1851" s="5">
        <f>TITRES_STAT!D1854</f>
        <v>1.22</v>
      </c>
      <c r="C1851" s="2">
        <f t="shared" si="168"/>
        <v>1.2076637545871303</v>
      </c>
      <c r="D1851" s="2">
        <f t="shared" si="170"/>
        <v>1.2126852609754439</v>
      </c>
      <c r="E1851" s="2">
        <f t="shared" si="169"/>
        <v>-5.0215063883136679E-3</v>
      </c>
      <c r="F1851" s="2">
        <f t="shared" si="173"/>
        <v>-1.6030546299047044E-2</v>
      </c>
      <c r="G1851" s="2">
        <f t="shared" si="171"/>
        <v>1.1009039910733376E-2</v>
      </c>
      <c r="H1851" s="2" t="str">
        <f t="shared" si="172"/>
        <v>Sell</v>
      </c>
    </row>
    <row r="1852" spans="1:8" ht="13.5" x14ac:dyDescent="0.25">
      <c r="A1852" s="3">
        <f>TITRES_STAT!B1855</f>
        <v>45397</v>
      </c>
      <c r="B1852" s="5">
        <f>TITRES_STAT!D1855</f>
        <v>1.22</v>
      </c>
      <c r="C1852" s="2">
        <f t="shared" si="168"/>
        <v>1.2095616384968024</v>
      </c>
      <c r="D1852" s="2">
        <f t="shared" si="170"/>
        <v>1.2132270934957814</v>
      </c>
      <c r="E1852" s="2">
        <f t="shared" si="169"/>
        <v>-3.6654549989789675E-3</v>
      </c>
      <c r="F1852" s="2">
        <f t="shared" si="173"/>
        <v>-1.3557528039033429E-2</v>
      </c>
      <c r="G1852" s="2">
        <f t="shared" si="171"/>
        <v>9.892073040054461E-3</v>
      </c>
      <c r="H1852" s="2" t="str">
        <f t="shared" si="172"/>
        <v>Sell</v>
      </c>
    </row>
    <row r="1853" spans="1:8" ht="13.5" x14ac:dyDescent="0.25">
      <c r="A1853" s="3">
        <f>TITRES_STAT!B1856</f>
        <v>45398</v>
      </c>
      <c r="B1853" s="5">
        <f>TITRES_STAT!D1856</f>
        <v>1.22</v>
      </c>
      <c r="C1853" s="2">
        <f t="shared" si="168"/>
        <v>1.211167540266525</v>
      </c>
      <c r="D1853" s="2">
        <f t="shared" si="170"/>
        <v>1.2137287902738718</v>
      </c>
      <c r="E1853" s="2">
        <f t="shared" si="169"/>
        <v>-2.5612500073468603E-3</v>
      </c>
      <c r="F1853" s="2">
        <f t="shared" si="173"/>
        <v>-1.1358272432696116E-2</v>
      </c>
      <c r="G1853" s="2">
        <f t="shared" si="171"/>
        <v>8.7970224253492556E-3</v>
      </c>
      <c r="H1853" s="2" t="str">
        <f t="shared" si="172"/>
        <v>Sell</v>
      </c>
    </row>
    <row r="1854" spans="1:8" ht="13.5" x14ac:dyDescent="0.25">
      <c r="A1854" s="3">
        <f>TITRES_STAT!B1857</f>
        <v>45399</v>
      </c>
      <c r="B1854" s="5">
        <f>TITRES_STAT!D1857</f>
        <v>1.22</v>
      </c>
      <c r="C1854" s="2">
        <f t="shared" si="168"/>
        <v>1.2125263802255211</v>
      </c>
      <c r="D1854" s="2">
        <f t="shared" si="170"/>
        <v>1.2141933243276593</v>
      </c>
      <c r="E1854" s="2">
        <f t="shared" si="169"/>
        <v>-1.6669441021381903E-3</v>
      </c>
      <c r="F1854" s="2">
        <f t="shared" si="173"/>
        <v>-9.4200067665845301E-3</v>
      </c>
      <c r="G1854" s="2">
        <f t="shared" si="171"/>
        <v>7.7530626644463398E-3</v>
      </c>
      <c r="H1854" s="2" t="str">
        <f t="shared" si="172"/>
        <v>Sell</v>
      </c>
    </row>
    <row r="1855" spans="1:8" ht="13.5" x14ac:dyDescent="0.25">
      <c r="A1855" s="3">
        <f>TITRES_STAT!B1858</f>
        <v>45400</v>
      </c>
      <c r="B1855" s="5">
        <f>TITRES_STAT!D1858</f>
        <v>1.22</v>
      </c>
      <c r="C1855" s="2">
        <f t="shared" si="168"/>
        <v>1.2136761678831332</v>
      </c>
      <c r="D1855" s="2">
        <f t="shared" si="170"/>
        <v>1.2146234484515364</v>
      </c>
      <c r="E1855" s="2">
        <f t="shared" si="169"/>
        <v>-9.4728056840320818E-4</v>
      </c>
      <c r="F1855" s="2">
        <f t="shared" si="173"/>
        <v>-7.7254615269482657E-3</v>
      </c>
      <c r="G1855" s="2">
        <f t="shared" si="171"/>
        <v>6.7781809585450575E-3</v>
      </c>
      <c r="H1855" s="2" t="str">
        <f t="shared" si="172"/>
        <v>Sell</v>
      </c>
    </row>
    <row r="1856" spans="1:8" ht="13.5" x14ac:dyDescent="0.25">
      <c r="A1856" s="3">
        <f>TITRES_STAT!B1859</f>
        <v>45401</v>
      </c>
      <c r="B1856" s="5">
        <f>TITRES_STAT!D1859</f>
        <v>1.22</v>
      </c>
      <c r="C1856" s="2">
        <f t="shared" si="168"/>
        <v>1.2146490651318818</v>
      </c>
      <c r="D1856" s="2">
        <f t="shared" si="170"/>
        <v>1.2150217115292004</v>
      </c>
      <c r="E1856" s="2">
        <f t="shared" si="169"/>
        <v>-3.7264639731859894E-4</v>
      </c>
      <c r="F1856" s="2">
        <f t="shared" si="173"/>
        <v>-6.2548985010223331E-3</v>
      </c>
      <c r="G1856" s="2">
        <f t="shared" si="171"/>
        <v>5.8822521037037341E-3</v>
      </c>
      <c r="H1856" s="2" t="str">
        <f t="shared" si="172"/>
        <v>Sell</v>
      </c>
    </row>
    <row r="1857" spans="1:8" ht="13.5" x14ac:dyDescent="0.25">
      <c r="A1857" s="3">
        <f>TITRES_STAT!B1860</f>
        <v>45404</v>
      </c>
      <c r="B1857" s="5">
        <f>TITRES_STAT!D1860</f>
        <v>1.22</v>
      </c>
      <c r="C1857" s="2">
        <f t="shared" si="168"/>
        <v>1.2154722858808229</v>
      </c>
      <c r="D1857" s="2">
        <f t="shared" si="170"/>
        <v>1.2153904736381484</v>
      </c>
      <c r="E1857" s="2">
        <f t="shared" si="169"/>
        <v>8.181224267445053E-5</v>
      </c>
      <c r="F1857" s="2">
        <f t="shared" si="173"/>
        <v>-4.987556352282976E-3</v>
      </c>
      <c r="G1857" s="2">
        <f t="shared" si="171"/>
        <v>5.0693685949574265E-3</v>
      </c>
      <c r="H1857" s="2" t="str">
        <f t="shared" si="172"/>
        <v>Sell</v>
      </c>
    </row>
    <row r="1858" spans="1:8" ht="13.5" x14ac:dyDescent="0.25">
      <c r="A1858" s="3">
        <f>TITRES_STAT!B1861</f>
        <v>45405</v>
      </c>
      <c r="B1858" s="5">
        <f>TITRES_STAT!D1861</f>
        <v>1.17</v>
      </c>
      <c r="C1858" s="2">
        <f t="shared" si="168"/>
        <v>1.2161688572837732</v>
      </c>
      <c r="D1858" s="2">
        <f t="shared" si="170"/>
        <v>1.2120282163316189</v>
      </c>
      <c r="E1858" s="2">
        <f t="shared" si="169"/>
        <v>4.1406409521542731E-3</v>
      </c>
      <c r="F1858" s="2">
        <f t="shared" si="173"/>
        <v>-3.1619168913955263E-3</v>
      </c>
      <c r="G1858" s="2">
        <f t="shared" si="171"/>
        <v>7.3025578435497989E-3</v>
      </c>
      <c r="H1858" s="2" t="str">
        <f t="shared" si="172"/>
        <v>Sell</v>
      </c>
    </row>
    <row r="1859" spans="1:8" ht="13.5" x14ac:dyDescent="0.25">
      <c r="A1859" s="3">
        <f>TITRES_STAT!B1862</f>
        <v>45406</v>
      </c>
      <c r="B1859" s="5">
        <f>TITRES_STAT!D1862</f>
        <v>1.17</v>
      </c>
      <c r="C1859" s="2">
        <f t="shared" si="168"/>
        <v>1.2167582638555003</v>
      </c>
      <c r="D1859" s="2">
        <f t="shared" si="170"/>
        <v>1.2089150151218695</v>
      </c>
      <c r="E1859" s="2">
        <f t="shared" si="169"/>
        <v>7.8432487336308476E-3</v>
      </c>
      <c r="F1859" s="2">
        <f t="shared" si="173"/>
        <v>-9.6088376639025166E-4</v>
      </c>
      <c r="G1859" s="2">
        <f t="shared" si="171"/>
        <v>8.8041325000211001E-3</v>
      </c>
      <c r="H1859" s="2" t="str">
        <f t="shared" si="172"/>
        <v>Sell</v>
      </c>
    </row>
    <row r="1860" spans="1:8" ht="13.5" x14ac:dyDescent="0.25">
      <c r="A1860" s="3">
        <f>TITRES_STAT!B1863</f>
        <v>45407</v>
      </c>
      <c r="B1860" s="5">
        <f>TITRES_STAT!D1863</f>
        <v>1.17</v>
      </c>
      <c r="C1860" s="2">
        <f t="shared" si="168"/>
        <v>1.2172569924931156</v>
      </c>
      <c r="D1860" s="2">
        <f t="shared" si="170"/>
        <v>1.2060324214091385</v>
      </c>
      <c r="E1860" s="2">
        <f t="shared" si="169"/>
        <v>1.122457108397712E-2</v>
      </c>
      <c r="F1860" s="2">
        <f t="shared" si="173"/>
        <v>1.4762072036832224E-3</v>
      </c>
      <c r="G1860" s="2">
        <f t="shared" si="171"/>
        <v>9.7483638802938963E-3</v>
      </c>
      <c r="H1860" s="2" t="str">
        <f t="shared" si="172"/>
        <v>Sell</v>
      </c>
    </row>
    <row r="1861" spans="1:8" ht="13.5" x14ac:dyDescent="0.25">
      <c r="A1861" s="3">
        <f>TITRES_STAT!B1864</f>
        <v>45408</v>
      </c>
      <c r="B1861" s="5">
        <f>TITRES_STAT!D1864</f>
        <v>1.17</v>
      </c>
      <c r="C1861" s="2">
        <f t="shared" si="168"/>
        <v>1.2176789936480208</v>
      </c>
      <c r="D1861" s="2">
        <f t="shared" si="170"/>
        <v>1.2033633531566097</v>
      </c>
      <c r="E1861" s="2">
        <f t="shared" si="169"/>
        <v>1.4315640491411097E-2</v>
      </c>
      <c r="F1861" s="2">
        <f t="shared" si="173"/>
        <v>4.0440938612287978E-3</v>
      </c>
      <c r="G1861" s="2">
        <f t="shared" si="171"/>
        <v>1.0271546630182298E-2</v>
      </c>
      <c r="H1861" s="2" t="str">
        <f t="shared" si="172"/>
        <v>Sell</v>
      </c>
    </row>
    <row r="1862" spans="1:8" ht="13.5" x14ac:dyDescent="0.25">
      <c r="A1862" s="3">
        <f>TITRES_STAT!B1865</f>
        <v>45411</v>
      </c>
      <c r="B1862" s="5">
        <f>TITRES_STAT!D1865</f>
        <v>1.17</v>
      </c>
      <c r="C1862" s="2">
        <f t="shared" si="168"/>
        <v>1.2180360715483252</v>
      </c>
      <c r="D1862" s="2">
        <f t="shared" si="170"/>
        <v>1.2008919936635276</v>
      </c>
      <c r="E1862" s="2">
        <f t="shared" si="169"/>
        <v>1.7144077884797548E-2</v>
      </c>
      <c r="F1862" s="2">
        <f t="shared" si="173"/>
        <v>6.6640906659425486E-3</v>
      </c>
      <c r="G1862" s="2">
        <f t="shared" si="171"/>
        <v>1.0479987218855E-2</v>
      </c>
      <c r="H1862" s="2" t="str">
        <f t="shared" si="172"/>
        <v>Sell</v>
      </c>
    </row>
    <row r="1863" spans="1:8" ht="13.5" x14ac:dyDescent="0.25">
      <c r="A1863" s="3">
        <f>TITRES_STAT!B1866</f>
        <v>45412</v>
      </c>
      <c r="B1863" s="5">
        <f>TITRES_STAT!D1866</f>
        <v>1.17</v>
      </c>
      <c r="C1863" s="2">
        <f t="shared" si="168"/>
        <v>1.2183382143870443</v>
      </c>
      <c r="D1863" s="2">
        <f t="shared" si="170"/>
        <v>1.1986036978365997</v>
      </c>
      <c r="E1863" s="2">
        <f t="shared" si="169"/>
        <v>1.9734516550444559E-2</v>
      </c>
      <c r="F1863" s="2">
        <f t="shared" si="173"/>
        <v>9.2781758428429513E-3</v>
      </c>
      <c r="G1863" s="2">
        <f t="shared" si="171"/>
        <v>1.0456340707601607E-2</v>
      </c>
      <c r="H1863" s="2" t="str">
        <f t="shared" si="172"/>
        <v>Sell</v>
      </c>
    </row>
    <row r="1864" spans="1:8" ht="13.5" x14ac:dyDescent="0.25">
      <c r="A1864" s="3">
        <f>TITRES_STAT!B1867</f>
        <v>45414</v>
      </c>
      <c r="B1864" s="5">
        <f>TITRES_STAT!D1867</f>
        <v>1.2</v>
      </c>
      <c r="C1864" s="2">
        <f t="shared" si="168"/>
        <v>1.2185938737121143</v>
      </c>
      <c r="D1864" s="2">
        <f t="shared" si="170"/>
        <v>1.1987071276264811</v>
      </c>
      <c r="E1864" s="2">
        <f t="shared" si="169"/>
        <v>1.9886746085633122E-2</v>
      </c>
      <c r="F1864" s="2">
        <f t="shared" si="173"/>
        <v>1.1399889891400986E-2</v>
      </c>
      <c r="G1864" s="2">
        <f t="shared" si="171"/>
        <v>8.4868561942321365E-3</v>
      </c>
      <c r="H1864" s="2" t="str">
        <f t="shared" si="172"/>
        <v>Sell</v>
      </c>
    </row>
    <row r="1865" spans="1:8" ht="13.5" x14ac:dyDescent="0.25">
      <c r="A1865" s="3">
        <f>TITRES_STAT!B1868</f>
        <v>45415</v>
      </c>
      <c r="B1865" s="5">
        <f>TITRES_STAT!D1868</f>
        <v>1.25</v>
      </c>
      <c r="C1865" s="2">
        <f t="shared" si="168"/>
        <v>1.2188102008333273</v>
      </c>
      <c r="D1865" s="2">
        <f t="shared" si="170"/>
        <v>1.2025065996541491</v>
      </c>
      <c r="E1865" s="2">
        <f t="shared" si="169"/>
        <v>1.6303601179178173E-2</v>
      </c>
      <c r="F1865" s="2">
        <f t="shared" si="173"/>
        <v>1.2380632148956423E-2</v>
      </c>
      <c r="G1865" s="2">
        <f t="shared" si="171"/>
        <v>3.9229690302217506E-3</v>
      </c>
      <c r="H1865" s="2" t="str">
        <f t="shared" si="172"/>
        <v>Sell</v>
      </c>
    </row>
    <row r="1866" spans="1:8" ht="13.5" x14ac:dyDescent="0.25">
      <c r="A1866" s="3">
        <f>TITRES_STAT!B1869</f>
        <v>45418</v>
      </c>
      <c r="B1866" s="5">
        <f>TITRES_STAT!D1869</f>
        <v>1.25</v>
      </c>
      <c r="C1866" s="2">
        <f t="shared" si="168"/>
        <v>1.218993246858969</v>
      </c>
      <c r="D1866" s="2">
        <f t="shared" si="170"/>
        <v>1.2060246293093972</v>
      </c>
      <c r="E1866" s="2">
        <f t="shared" si="169"/>
        <v>1.2968617549571793E-2</v>
      </c>
      <c r="F1866" s="2">
        <f t="shared" si="173"/>
        <v>1.2498229229079496E-2</v>
      </c>
      <c r="G1866" s="2">
        <f t="shared" si="171"/>
        <v>4.703883204922963E-4</v>
      </c>
      <c r="H1866" s="2" t="str">
        <f t="shared" si="172"/>
        <v>Sell</v>
      </c>
    </row>
    <row r="1867" spans="1:8" ht="13.5" x14ac:dyDescent="0.25">
      <c r="A1867" s="3">
        <f>TITRES_STAT!B1870</f>
        <v>45419</v>
      </c>
      <c r="B1867" s="5">
        <f>TITRES_STAT!D1870</f>
        <v>1.25</v>
      </c>
      <c r="C1867" s="2">
        <f t="shared" si="168"/>
        <v>1.219148131957589</v>
      </c>
      <c r="D1867" s="2">
        <f t="shared" si="170"/>
        <v>1.2092820641753679</v>
      </c>
      <c r="E1867" s="2">
        <f t="shared" si="169"/>
        <v>9.8660677822210996E-3</v>
      </c>
      <c r="F1867" s="2">
        <f t="shared" si="173"/>
        <v>1.1971796939707818E-2</v>
      </c>
      <c r="G1867" s="2">
        <f t="shared" si="171"/>
        <v>-2.1057291574867187E-3</v>
      </c>
      <c r="H1867" s="2" t="str">
        <f t="shared" si="172"/>
        <v>Hold</v>
      </c>
    </row>
    <row r="1868" spans="1:8" ht="13.5" x14ac:dyDescent="0.25">
      <c r="A1868" s="3">
        <f>TITRES_STAT!B1871</f>
        <v>45420</v>
      </c>
      <c r="B1868" s="5">
        <f>TITRES_STAT!D1871</f>
        <v>1.25</v>
      </c>
      <c r="C1868" s="2">
        <f t="shared" si="168"/>
        <v>1.2115868808871906</v>
      </c>
      <c r="D1868" s="2">
        <f t="shared" si="170"/>
        <v>1.212298207569785</v>
      </c>
      <c r="E1868" s="2">
        <f t="shared" si="169"/>
        <v>-7.1132668259443754E-4</v>
      </c>
      <c r="F1868" s="2">
        <f t="shared" si="173"/>
        <v>9.4351722152473672E-3</v>
      </c>
      <c r="G1868" s="2">
        <f t="shared" si="171"/>
        <v>-1.0146498897841805E-2</v>
      </c>
      <c r="H1868" s="2" t="str">
        <f t="shared" si="172"/>
        <v>Hold</v>
      </c>
    </row>
    <row r="1869" spans="1:8" ht="13.5" x14ac:dyDescent="0.25">
      <c r="A1869" s="3">
        <f>TITRES_STAT!B1872</f>
        <v>45421</v>
      </c>
      <c r="B1869" s="5">
        <f>TITRES_STAT!D1872</f>
        <v>1.25</v>
      </c>
      <c r="C1869" s="2">
        <f t="shared" si="168"/>
        <v>1.2051888992122382</v>
      </c>
      <c r="D1869" s="2">
        <f t="shared" si="170"/>
        <v>1.2150909329349862</v>
      </c>
      <c r="E1869" s="2">
        <f t="shared" si="169"/>
        <v>-9.9020337227480049E-3</v>
      </c>
      <c r="F1869" s="2">
        <f t="shared" si="173"/>
        <v>5.5677310276482928E-3</v>
      </c>
      <c r="G1869" s="2">
        <f t="shared" si="171"/>
        <v>-1.5469764750396298E-2</v>
      </c>
      <c r="H1869" s="2" t="str">
        <f t="shared" si="172"/>
        <v>Hold</v>
      </c>
    </row>
    <row r="1870" spans="1:8" ht="13.5" x14ac:dyDescent="0.25">
      <c r="A1870" s="3">
        <f>TITRES_STAT!B1873</f>
        <v>45422</v>
      </c>
      <c r="B1870" s="5">
        <f>TITRES_STAT!D1873</f>
        <v>1.25</v>
      </c>
      <c r="C1870" s="2">
        <f t="shared" si="168"/>
        <v>1.1997752224103553</v>
      </c>
      <c r="D1870" s="2">
        <f t="shared" si="170"/>
        <v>1.2176767897546168</v>
      </c>
      <c r="E1870" s="2">
        <f t="shared" si="169"/>
        <v>-1.7901567344261515E-2</v>
      </c>
      <c r="F1870" s="2">
        <f t="shared" si="173"/>
        <v>8.7387135326633114E-4</v>
      </c>
      <c r="G1870" s="2">
        <f t="shared" si="171"/>
        <v>-1.8775438697527846E-2</v>
      </c>
      <c r="H1870" s="2" t="str">
        <f t="shared" si="172"/>
        <v>Hold</v>
      </c>
    </row>
    <row r="1871" spans="1:8" ht="13.5" x14ac:dyDescent="0.25">
      <c r="A1871" s="3">
        <f>TITRES_STAT!B1874</f>
        <v>45425</v>
      </c>
      <c r="B1871" s="5">
        <f>TITRES_STAT!D1874</f>
        <v>1.25</v>
      </c>
      <c r="C1871" s="2">
        <f t="shared" ref="C1871:C1934" si="174">$C$4*B1861+C1870*(1-$C$4)</f>
        <v>1.1951944189626083</v>
      </c>
      <c r="D1871" s="2">
        <f t="shared" si="170"/>
        <v>1.220071101624645</v>
      </c>
      <c r="E1871" s="2">
        <f t="shared" si="169"/>
        <v>-2.4876682662036798E-2</v>
      </c>
      <c r="F1871" s="2">
        <f t="shared" si="173"/>
        <v>-4.2762394497942949E-3</v>
      </c>
      <c r="G1871" s="2">
        <f t="shared" si="171"/>
        <v>-2.0600443212242504E-2</v>
      </c>
      <c r="H1871" s="2" t="str">
        <f t="shared" si="172"/>
        <v>Hold</v>
      </c>
    </row>
    <row r="1872" spans="1:8" ht="13.5" x14ac:dyDescent="0.25">
      <c r="A1872" s="3">
        <f>TITRES_STAT!B1875</f>
        <v>45426</v>
      </c>
      <c r="B1872" s="5">
        <f>TITRES_STAT!D1875</f>
        <v>1.28</v>
      </c>
      <c r="C1872" s="2">
        <f t="shared" si="174"/>
        <v>1.1913183545068222</v>
      </c>
      <c r="D1872" s="2">
        <f t="shared" si="170"/>
        <v>1.2245102792820788</v>
      </c>
      <c r="E1872" s="2">
        <f t="shared" si="169"/>
        <v>-3.3191924775256565E-2</v>
      </c>
      <c r="F1872" s="2">
        <f t="shared" si="173"/>
        <v>-1.005937651488675E-2</v>
      </c>
      <c r="G1872" s="2">
        <f t="shared" si="171"/>
        <v>-2.3132548260369815E-2</v>
      </c>
      <c r="H1872" s="2" t="str">
        <f t="shared" si="172"/>
        <v>Hold</v>
      </c>
    </row>
    <row r="1873" spans="1:8" ht="13.5" x14ac:dyDescent="0.25">
      <c r="A1873" s="3">
        <f>TITRES_STAT!B1876</f>
        <v>45427</v>
      </c>
      <c r="B1873" s="5">
        <f>TITRES_STAT!D1876</f>
        <v>1.28</v>
      </c>
      <c r="C1873" s="2">
        <f t="shared" si="174"/>
        <v>1.1880386076596188</v>
      </c>
      <c r="D1873" s="2">
        <f t="shared" si="170"/>
        <v>1.2286206289648878</v>
      </c>
      <c r="E1873" s="2">
        <f t="shared" si="169"/>
        <v>-4.0582021305269E-2</v>
      </c>
      <c r="F1873" s="2">
        <f t="shared" si="173"/>
        <v>-1.6163905472963203E-2</v>
      </c>
      <c r="G1873" s="2">
        <f t="shared" si="171"/>
        <v>-2.4418115832305798E-2</v>
      </c>
      <c r="H1873" s="2" t="str">
        <f t="shared" si="172"/>
        <v>Hold</v>
      </c>
    </row>
    <row r="1874" spans="1:8" ht="13.5" x14ac:dyDescent="0.25">
      <c r="A1874" s="3">
        <f>TITRES_STAT!B1877</f>
        <v>45428</v>
      </c>
      <c r="B1874" s="5">
        <f>TITRES_STAT!D1877</f>
        <v>1.28</v>
      </c>
      <c r="C1874" s="2">
        <f t="shared" si="174"/>
        <v>1.1898788218658312</v>
      </c>
      <c r="D1874" s="2">
        <f t="shared" si="170"/>
        <v>1.2324265083008221</v>
      </c>
      <c r="E1874" s="2">
        <f t="shared" si="169"/>
        <v>-4.2547686434990961E-2</v>
      </c>
      <c r="F1874" s="2">
        <f t="shared" si="173"/>
        <v>-2.1440661665368753E-2</v>
      </c>
      <c r="G1874" s="2">
        <f t="shared" si="171"/>
        <v>-2.1107024769622208E-2</v>
      </c>
      <c r="H1874" s="2" t="str">
        <f t="shared" si="172"/>
        <v>Hold</v>
      </c>
    </row>
    <row r="1875" spans="1:8" ht="13.5" x14ac:dyDescent="0.25">
      <c r="A1875" s="3">
        <f>TITRES_STAT!B1878</f>
        <v>45429</v>
      </c>
      <c r="B1875" s="5">
        <f>TITRES_STAT!D1878</f>
        <v>1.28</v>
      </c>
      <c r="C1875" s="2">
        <f t="shared" si="174"/>
        <v>1.1991282338864724</v>
      </c>
      <c r="D1875" s="2">
        <f t="shared" si="170"/>
        <v>1.2359504706489095</v>
      </c>
      <c r="E1875" s="2">
        <f t="shared" si="169"/>
        <v>-3.6822236762437122E-2</v>
      </c>
      <c r="F1875" s="2">
        <f t="shared" si="173"/>
        <v>-2.4516976684782428E-2</v>
      </c>
      <c r="G1875" s="2">
        <f t="shared" si="171"/>
        <v>-1.2305260077654694E-2</v>
      </c>
      <c r="H1875" s="2" t="str">
        <f t="shared" si="172"/>
        <v>Hold</v>
      </c>
    </row>
    <row r="1876" spans="1:8" ht="13.5" x14ac:dyDescent="0.25">
      <c r="A1876" s="3">
        <f>TITRES_STAT!B1879</f>
        <v>45432</v>
      </c>
      <c r="B1876" s="5">
        <f>TITRES_STAT!D1879</f>
        <v>1.28</v>
      </c>
      <c r="C1876" s="2">
        <f t="shared" si="174"/>
        <v>1.2069546594423997</v>
      </c>
      <c r="D1876" s="2">
        <f t="shared" si="170"/>
        <v>1.2392133987489904</v>
      </c>
      <c r="E1876" s="2">
        <f t="shared" si="169"/>
        <v>-3.2258739306590734E-2</v>
      </c>
      <c r="F1876" s="2">
        <f t="shared" si="173"/>
        <v>-2.6065329209144089E-2</v>
      </c>
      <c r="G1876" s="2">
        <f t="shared" si="171"/>
        <v>-6.1934100974466444E-3</v>
      </c>
      <c r="H1876" s="2" t="str">
        <f t="shared" si="172"/>
        <v>Hold</v>
      </c>
    </row>
    <row r="1877" spans="1:8" ht="13.5" x14ac:dyDescent="0.25">
      <c r="A1877" s="3">
        <f>TITRES_STAT!B1880</f>
        <v>45433</v>
      </c>
      <c r="B1877" s="5">
        <f>TITRES_STAT!D1880</f>
        <v>1.28</v>
      </c>
      <c r="C1877" s="2">
        <f t="shared" si="174"/>
        <v>1.2135770195281843</v>
      </c>
      <c r="D1877" s="2">
        <f t="shared" si="170"/>
        <v>1.2422346284712875</v>
      </c>
      <c r="E1877" s="2">
        <f t="shared" si="169"/>
        <v>-2.8657608943103208E-2</v>
      </c>
      <c r="F1877" s="2">
        <f t="shared" si="173"/>
        <v>-2.6583785155935912E-2</v>
      </c>
      <c r="G1877" s="2">
        <f t="shared" si="171"/>
        <v>-2.0738237871672956E-3</v>
      </c>
      <c r="H1877" s="2" t="str">
        <f t="shared" si="172"/>
        <v>Hold</v>
      </c>
    </row>
    <row r="1878" spans="1:8" ht="13.5" x14ac:dyDescent="0.25">
      <c r="A1878" s="3">
        <f>TITRES_STAT!B1881</f>
        <v>45434</v>
      </c>
      <c r="B1878" s="5">
        <f>TITRES_STAT!D1881</f>
        <v>1.28</v>
      </c>
      <c r="C1878" s="2">
        <f t="shared" si="174"/>
        <v>1.2191805549853867</v>
      </c>
      <c r="D1878" s="2">
        <f t="shared" si="170"/>
        <v>1.2450320633993404</v>
      </c>
      <c r="E1878" s="2">
        <f t="shared" si="169"/>
        <v>-2.5851508413953672E-2</v>
      </c>
      <c r="F1878" s="2">
        <f t="shared" si="173"/>
        <v>-2.6437329807539468E-2</v>
      </c>
      <c r="G1878" s="2">
        <f t="shared" si="171"/>
        <v>5.8582139358579616E-4</v>
      </c>
      <c r="H1878" s="2" t="str">
        <f t="shared" si="172"/>
        <v>Sell</v>
      </c>
    </row>
    <row r="1879" spans="1:8" ht="13.5" x14ac:dyDescent="0.25">
      <c r="A1879" s="3">
        <f>TITRES_STAT!B1882</f>
        <v>45435</v>
      </c>
      <c r="B1879" s="5">
        <f>TITRES_STAT!D1882</f>
        <v>1.28</v>
      </c>
      <c r="C1879" s="2">
        <f t="shared" si="174"/>
        <v>1.2239220080645579</v>
      </c>
      <c r="D1879" s="2">
        <f t="shared" si="170"/>
        <v>1.2476222809253152</v>
      </c>
      <c r="E1879" s="2">
        <f t="shared" si="169"/>
        <v>-2.3700272860757376E-2</v>
      </c>
      <c r="F1879" s="2">
        <f t="shared" si="173"/>
        <v>-2.5889918418183052E-2</v>
      </c>
      <c r="G1879" s="2">
        <f t="shared" si="171"/>
        <v>2.1896455574256755E-3</v>
      </c>
      <c r="H1879" s="2" t="str">
        <f t="shared" si="172"/>
        <v>Sell</v>
      </c>
    </row>
    <row r="1880" spans="1:8" ht="13.5" x14ac:dyDescent="0.25">
      <c r="A1880" s="3">
        <f>TITRES_STAT!B1883</f>
        <v>45436</v>
      </c>
      <c r="B1880" s="5">
        <f>TITRES_STAT!D1883</f>
        <v>1.28</v>
      </c>
      <c r="C1880" s="2">
        <f t="shared" si="174"/>
        <v>1.2279340068238567</v>
      </c>
      <c r="D1880" s="2">
        <f t="shared" si="170"/>
        <v>1.250020630486403</v>
      </c>
      <c r="E1880" s="2">
        <f t="shared" si="169"/>
        <v>-2.2086623662546323E-2</v>
      </c>
      <c r="F1880" s="2">
        <f t="shared" si="173"/>
        <v>-2.5129259467055708E-2</v>
      </c>
      <c r="G1880" s="2">
        <f t="shared" si="171"/>
        <v>3.0426358045093846E-3</v>
      </c>
      <c r="H1880" s="2" t="str">
        <f t="shared" si="172"/>
        <v>Sell</v>
      </c>
    </row>
    <row r="1881" spans="1:8" ht="13.5" x14ac:dyDescent="0.25">
      <c r="A1881" s="3">
        <f>TITRES_STAT!B1884</f>
        <v>45439</v>
      </c>
      <c r="B1881" s="5">
        <f>TITRES_STAT!D1884</f>
        <v>1.28</v>
      </c>
      <c r="C1881" s="2">
        <f t="shared" si="174"/>
        <v>1.2313287750048019</v>
      </c>
      <c r="D1881" s="2">
        <f t="shared" si="170"/>
        <v>1.2522413245244473</v>
      </c>
      <c r="E1881" s="2">
        <f t="shared" si="169"/>
        <v>-2.0912549519645385E-2</v>
      </c>
      <c r="F1881" s="2">
        <f t="shared" si="173"/>
        <v>-2.4285917477573644E-2</v>
      </c>
      <c r="G1881" s="2">
        <f t="shared" si="171"/>
        <v>3.3733679579282597E-3</v>
      </c>
      <c r="H1881" s="2" t="str">
        <f t="shared" si="172"/>
        <v>Sell</v>
      </c>
    </row>
    <row r="1882" spans="1:8" ht="13.5" x14ac:dyDescent="0.25">
      <c r="A1882" s="3">
        <f>TITRES_STAT!B1885</f>
        <v>45440</v>
      </c>
      <c r="B1882" s="5">
        <f>TITRES_STAT!D1885</f>
        <v>1.28</v>
      </c>
      <c r="C1882" s="2">
        <f t="shared" si="174"/>
        <v>1.238816655773294</v>
      </c>
      <c r="D1882" s="2">
        <f t="shared" si="170"/>
        <v>1.2542975227078217</v>
      </c>
      <c r="E1882" s="2">
        <f t="shared" si="169"/>
        <v>-1.5480866934527659E-2</v>
      </c>
      <c r="F1882" s="2">
        <f t="shared" si="173"/>
        <v>-2.252490736896445E-2</v>
      </c>
      <c r="G1882" s="2">
        <f t="shared" si="171"/>
        <v>7.04404043443679E-3</v>
      </c>
      <c r="H1882" s="2" t="str">
        <f t="shared" si="172"/>
        <v>Sell</v>
      </c>
    </row>
    <row r="1883" spans="1:8" ht="13.5" x14ac:dyDescent="0.25">
      <c r="A1883" s="3">
        <f>TITRES_STAT!B1886</f>
        <v>45441</v>
      </c>
      <c r="B1883" s="5">
        <f>TITRES_STAT!D1886</f>
        <v>1.28</v>
      </c>
      <c r="C1883" s="2">
        <f t="shared" si="174"/>
        <v>1.245152554885095</v>
      </c>
      <c r="D1883" s="2">
        <f t="shared" si="170"/>
        <v>1.2562014099146499</v>
      </c>
      <c r="E1883" s="2">
        <f t="shared" si="169"/>
        <v>-1.1048855029554883E-2</v>
      </c>
      <c r="F1883" s="2">
        <f t="shared" si="173"/>
        <v>-2.0229696901082537E-2</v>
      </c>
      <c r="G1883" s="2">
        <f t="shared" si="171"/>
        <v>9.1808418715276542E-3</v>
      </c>
      <c r="H1883" s="2" t="str">
        <f t="shared" si="172"/>
        <v>Sell</v>
      </c>
    </row>
    <row r="1884" spans="1:8" ht="13.5" x14ac:dyDescent="0.25">
      <c r="A1884" s="3">
        <f>TITRES_STAT!B1887</f>
        <v>45442</v>
      </c>
      <c r="B1884" s="5">
        <f>TITRES_STAT!D1887</f>
        <v>1.23</v>
      </c>
      <c r="C1884" s="2">
        <f t="shared" si="174"/>
        <v>1.2505137002873881</v>
      </c>
      <c r="D1884" s="2">
        <f t="shared" si="170"/>
        <v>1.254260564735787</v>
      </c>
      <c r="E1884" s="2">
        <f t="shared" ref="E1884:E1947" si="175">C1884-D1884</f>
        <v>-3.74686444839889E-3</v>
      </c>
      <c r="F1884" s="2">
        <f t="shared" si="173"/>
        <v>-1.693313041054581E-2</v>
      </c>
      <c r="G1884" s="2">
        <f t="shared" si="171"/>
        <v>1.318626596214692E-2</v>
      </c>
      <c r="H1884" s="2" t="str">
        <f t="shared" si="172"/>
        <v>Sell</v>
      </c>
    </row>
    <row r="1885" spans="1:8" ht="13.5" x14ac:dyDescent="0.25">
      <c r="A1885" s="3">
        <f>TITRES_STAT!B1888</f>
        <v>45443</v>
      </c>
      <c r="B1885" s="5">
        <f>TITRES_STAT!D1888</f>
        <v>1.18</v>
      </c>
      <c r="C1885" s="2">
        <f t="shared" si="174"/>
        <v>1.2550500540893283</v>
      </c>
      <c r="D1885" s="2">
        <f t="shared" ref="D1885:D1948" si="176">$D$4*B1885+(1-$D$4)*D1884</f>
        <v>1.2487597821627656</v>
      </c>
      <c r="E1885" s="2">
        <f t="shared" si="175"/>
        <v>6.2902719265627294E-3</v>
      </c>
      <c r="F1885" s="2">
        <f t="shared" si="173"/>
        <v>-1.2288449943124103E-2</v>
      </c>
      <c r="G1885" s="2">
        <f t="shared" si="171"/>
        <v>1.8578721869686832E-2</v>
      </c>
      <c r="H1885" s="2" t="str">
        <f t="shared" si="172"/>
        <v>Sell</v>
      </c>
    </row>
    <row r="1886" spans="1:8" ht="13.5" x14ac:dyDescent="0.25">
      <c r="A1886" s="3">
        <f>TITRES_STAT!B1889</f>
        <v>45446</v>
      </c>
      <c r="B1886" s="5">
        <f>TITRES_STAT!D1889</f>
        <v>1.18</v>
      </c>
      <c r="C1886" s="2">
        <f t="shared" si="174"/>
        <v>1.2588885073063547</v>
      </c>
      <c r="D1886" s="2">
        <f t="shared" si="176"/>
        <v>1.2436664649655238</v>
      </c>
      <c r="E1886" s="2">
        <f t="shared" si="175"/>
        <v>1.522204234083091E-2</v>
      </c>
      <c r="F1886" s="2">
        <f t="shared" si="173"/>
        <v>-6.7863514863331009E-3</v>
      </c>
      <c r="G1886" s="2">
        <f t="shared" si="171"/>
        <v>2.2008393827164012E-2</v>
      </c>
      <c r="H1886" s="2" t="str">
        <f t="shared" si="172"/>
        <v>Sell</v>
      </c>
    </row>
    <row r="1887" spans="1:8" ht="13.5" x14ac:dyDescent="0.25">
      <c r="A1887" s="3">
        <f>TITRES_STAT!B1890</f>
        <v>45447</v>
      </c>
      <c r="B1887" s="5">
        <f>TITRES_STAT!D1890</f>
        <v>1.18</v>
      </c>
      <c r="C1887" s="2">
        <f t="shared" si="174"/>
        <v>1.2621364292592232</v>
      </c>
      <c r="D1887" s="2">
        <f t="shared" si="176"/>
        <v>1.2389504305236332</v>
      </c>
      <c r="E1887" s="2">
        <f t="shared" si="175"/>
        <v>2.3185998735590019E-2</v>
      </c>
      <c r="F1887" s="2">
        <f t="shared" si="173"/>
        <v>-7.918814419484773E-4</v>
      </c>
      <c r="G1887" s="2">
        <f t="shared" si="171"/>
        <v>2.3977880177538498E-2</v>
      </c>
      <c r="H1887" s="2" t="str">
        <f t="shared" si="172"/>
        <v>Sell</v>
      </c>
    </row>
    <row r="1888" spans="1:8" ht="13.5" x14ac:dyDescent="0.25">
      <c r="A1888" s="3">
        <f>TITRES_STAT!B1891</f>
        <v>45448</v>
      </c>
      <c r="B1888" s="5">
        <f>TITRES_STAT!D1891</f>
        <v>1.18</v>
      </c>
      <c r="C1888" s="2">
        <f t="shared" si="174"/>
        <v>1.2648846709116504</v>
      </c>
      <c r="D1888" s="2">
        <f t="shared" si="176"/>
        <v>1.2345837319663271</v>
      </c>
      <c r="E1888" s="2">
        <f t="shared" si="175"/>
        <v>3.0300938945323264E-2</v>
      </c>
      <c r="F1888" s="2">
        <f t="shared" si="173"/>
        <v>5.4266826355058705E-3</v>
      </c>
      <c r="G1888" s="2">
        <f t="shared" si="171"/>
        <v>2.4874256309817391E-2</v>
      </c>
      <c r="H1888" s="2" t="str">
        <f t="shared" si="172"/>
        <v>Sell</v>
      </c>
    </row>
    <row r="1889" spans="1:8" ht="13.5" x14ac:dyDescent="0.25">
      <c r="A1889" s="3">
        <f>TITRES_STAT!B1892</f>
        <v>45449</v>
      </c>
      <c r="B1889" s="5">
        <f>TITRES_STAT!D1892</f>
        <v>1.18</v>
      </c>
      <c r="C1889" s="2">
        <f t="shared" si="174"/>
        <v>1.2672101061560119</v>
      </c>
      <c r="D1889" s="2">
        <f t="shared" si="176"/>
        <v>1.2305404925614138</v>
      </c>
      <c r="E1889" s="2">
        <f t="shared" si="175"/>
        <v>3.6669613594598083E-2</v>
      </c>
      <c r="F1889" s="2">
        <f t="shared" si="173"/>
        <v>1.1675268827324314E-2</v>
      </c>
      <c r="G1889" s="2">
        <f t="shared" si="171"/>
        <v>2.4994344767273767E-2</v>
      </c>
      <c r="H1889" s="2" t="str">
        <f t="shared" si="172"/>
        <v>Sell</v>
      </c>
    </row>
    <row r="1890" spans="1:8" ht="13.5" x14ac:dyDescent="0.25">
      <c r="A1890" s="3">
        <f>TITRES_STAT!B1893</f>
        <v>45450</v>
      </c>
      <c r="B1890" s="5">
        <f>TITRES_STAT!D1893</f>
        <v>1.18</v>
      </c>
      <c r="C1890" s="2">
        <f t="shared" si="174"/>
        <v>1.26917778213201</v>
      </c>
      <c r="D1890" s="2">
        <f t="shared" si="176"/>
        <v>1.2267967523716794</v>
      </c>
      <c r="E1890" s="2">
        <f t="shared" si="175"/>
        <v>4.2381029760330646E-2</v>
      </c>
      <c r="F1890" s="2">
        <f t="shared" si="173"/>
        <v>1.7816421013925582E-2</v>
      </c>
      <c r="G1890" s="2">
        <f t="shared" si="171"/>
        <v>2.4564608746405064E-2</v>
      </c>
      <c r="H1890" s="2" t="str">
        <f t="shared" si="172"/>
        <v>Sell</v>
      </c>
    </row>
    <row r="1891" spans="1:8" ht="13.5" x14ac:dyDescent="0.25">
      <c r="A1891" s="3">
        <f>TITRES_STAT!B1894</f>
        <v>45453</v>
      </c>
      <c r="B1891" s="5">
        <f>TITRES_STAT!D1894</f>
        <v>1.18</v>
      </c>
      <c r="C1891" s="2">
        <f t="shared" si="174"/>
        <v>1.2708427387270855</v>
      </c>
      <c r="D1891" s="2">
        <f t="shared" si="176"/>
        <v>1.2233303262700734</v>
      </c>
      <c r="E1891" s="2">
        <f t="shared" si="175"/>
        <v>4.7512412457012099E-2</v>
      </c>
      <c r="F1891" s="2">
        <f t="shared" si="173"/>
        <v>2.3755619302542885E-2</v>
      </c>
      <c r="G1891" s="2">
        <f t="shared" si="171"/>
        <v>2.3756793154469213E-2</v>
      </c>
      <c r="H1891" s="2" t="str">
        <f t="shared" si="172"/>
        <v>Sell</v>
      </c>
    </row>
    <row r="1892" spans="1:8" ht="13.5" x14ac:dyDescent="0.25">
      <c r="A1892" s="3">
        <f>TITRES_STAT!B1895</f>
        <v>45454</v>
      </c>
      <c r="B1892" s="5">
        <f>TITRES_STAT!D1895</f>
        <v>1.1299999999999999</v>
      </c>
      <c r="C1892" s="2">
        <f t="shared" si="174"/>
        <v>1.2722515481536878</v>
      </c>
      <c r="D1892" s="2">
        <f t="shared" si="176"/>
        <v>1.2164169687685864</v>
      </c>
      <c r="E1892" s="2">
        <f t="shared" si="175"/>
        <v>5.5834579385101391E-2</v>
      </c>
      <c r="F1892" s="2">
        <f t="shared" si="173"/>
        <v>3.0171411319054587E-2</v>
      </c>
      <c r="G1892" s="2">
        <f t="shared" ref="G1892:G1955" si="177">E1892-F1892</f>
        <v>2.5663168066046804E-2</v>
      </c>
      <c r="H1892" s="2" t="str">
        <f t="shared" ref="H1892:H1955" si="178">IF(G1892&lt;0,"Hold","Sell")</f>
        <v>Sell</v>
      </c>
    </row>
    <row r="1893" spans="1:8" ht="13.5" x14ac:dyDescent="0.25">
      <c r="A1893" s="3">
        <f>TITRES_STAT!B1896</f>
        <v>45455</v>
      </c>
      <c r="B1893" s="5">
        <f>TITRES_STAT!D1896</f>
        <v>1.08</v>
      </c>
      <c r="C1893" s="2">
        <f t="shared" si="174"/>
        <v>1.2734436176685051</v>
      </c>
      <c r="D1893" s="2">
        <f t="shared" si="176"/>
        <v>1.2063120081190615</v>
      </c>
      <c r="E1893" s="2">
        <f t="shared" si="175"/>
        <v>6.7131609549443638E-2</v>
      </c>
      <c r="F1893" s="2">
        <f t="shared" ref="F1893:F1956" si="179">(E1893*(2/(10)))+((1-(2/10))*F1892)</f>
        <v>3.7563450965132403E-2</v>
      </c>
      <c r="G1893" s="2">
        <f t="shared" si="177"/>
        <v>2.9568158584311235E-2</v>
      </c>
      <c r="H1893" s="2" t="str">
        <f t="shared" si="178"/>
        <v>Sell</v>
      </c>
    </row>
    <row r="1894" spans="1:8" ht="13.5" x14ac:dyDescent="0.25">
      <c r="A1894" s="3">
        <f>TITRES_STAT!B1897</f>
        <v>45456</v>
      </c>
      <c r="B1894" s="5">
        <f>TITRES_STAT!D1897</f>
        <v>1.04</v>
      </c>
      <c r="C1894" s="2">
        <f t="shared" si="174"/>
        <v>1.2667599841810429</v>
      </c>
      <c r="D1894" s="2">
        <f t="shared" si="176"/>
        <v>1.1939926001102421</v>
      </c>
      <c r="E1894" s="2">
        <f t="shared" si="175"/>
        <v>7.2767384070800745E-2</v>
      </c>
      <c r="F1894" s="2">
        <f t="shared" si="179"/>
        <v>4.4604237586266075E-2</v>
      </c>
      <c r="G1894" s="2">
        <f t="shared" si="177"/>
        <v>2.8163146484534669E-2</v>
      </c>
      <c r="H1894" s="2" t="str">
        <f t="shared" si="178"/>
        <v>Sell</v>
      </c>
    </row>
    <row r="1895" spans="1:8" ht="13.5" x14ac:dyDescent="0.25">
      <c r="A1895" s="3">
        <f>TITRES_STAT!B1898</f>
        <v>45457</v>
      </c>
      <c r="B1895" s="5">
        <f>TITRES_STAT!D1898</f>
        <v>1.08</v>
      </c>
      <c r="C1895" s="2">
        <f t="shared" si="174"/>
        <v>1.253412294307036</v>
      </c>
      <c r="D1895" s="2">
        <f t="shared" si="176"/>
        <v>1.1855487038057797</v>
      </c>
      <c r="E1895" s="2">
        <f t="shared" si="175"/>
        <v>6.7863590501256343E-2</v>
      </c>
      <c r="F1895" s="2">
        <f t="shared" si="179"/>
        <v>4.925610816926413E-2</v>
      </c>
      <c r="G1895" s="2">
        <f t="shared" si="177"/>
        <v>1.8607482331992213E-2</v>
      </c>
      <c r="H1895" s="2" t="str">
        <f t="shared" si="178"/>
        <v>Sell</v>
      </c>
    </row>
    <row r="1896" spans="1:8" ht="13.5" x14ac:dyDescent="0.25">
      <c r="A1896" s="3">
        <f>TITRES_STAT!B1899</f>
        <v>45461</v>
      </c>
      <c r="B1896" s="5">
        <f>TITRES_STAT!D1899</f>
        <v>1.1200000000000001</v>
      </c>
      <c r="C1896" s="2">
        <f t="shared" si="174"/>
        <v>1.2421180951828767</v>
      </c>
      <c r="D1896" s="2">
        <f t="shared" si="176"/>
        <v>1.1806932442646108</v>
      </c>
      <c r="E1896" s="2">
        <f t="shared" si="175"/>
        <v>6.1424850918265994E-2</v>
      </c>
      <c r="F1896" s="2">
        <f t="shared" si="179"/>
        <v>5.1689856719064509E-2</v>
      </c>
      <c r="G1896" s="2">
        <f t="shared" si="177"/>
        <v>9.7349941992014855E-3</v>
      </c>
      <c r="H1896" s="2" t="str">
        <f t="shared" si="178"/>
        <v>Sell</v>
      </c>
    </row>
    <row r="1897" spans="1:8" ht="13.5" x14ac:dyDescent="0.25">
      <c r="A1897" s="3">
        <f>TITRES_STAT!B1900</f>
        <v>45462</v>
      </c>
      <c r="B1897" s="5">
        <f>TITRES_STAT!D1900</f>
        <v>1.17</v>
      </c>
      <c r="C1897" s="2">
        <f t="shared" si="174"/>
        <v>1.2325614651547419</v>
      </c>
      <c r="D1897" s="2">
        <f t="shared" si="176"/>
        <v>1.1799011520968619</v>
      </c>
      <c r="E1897" s="2">
        <f t="shared" si="175"/>
        <v>5.2660313057879993E-2</v>
      </c>
      <c r="F1897" s="2">
        <f t="shared" si="179"/>
        <v>5.1883947986827612E-2</v>
      </c>
      <c r="G1897" s="2">
        <f t="shared" si="177"/>
        <v>7.7636507105238034E-4</v>
      </c>
      <c r="H1897" s="2" t="str">
        <f t="shared" si="178"/>
        <v>Sell</v>
      </c>
    </row>
    <row r="1898" spans="1:8" ht="13.5" x14ac:dyDescent="0.25">
      <c r="A1898" s="3">
        <f>TITRES_STAT!B1901</f>
        <v>45463</v>
      </c>
      <c r="B1898" s="5">
        <f>TITRES_STAT!D1901</f>
        <v>1.17</v>
      </c>
      <c r="C1898" s="2">
        <f t="shared" si="174"/>
        <v>1.2244750859001661</v>
      </c>
      <c r="D1898" s="2">
        <f t="shared" si="176"/>
        <v>1.1791677334230202</v>
      </c>
      <c r="E1898" s="2">
        <f t="shared" si="175"/>
        <v>4.5307352477145901E-2</v>
      </c>
      <c r="F1898" s="2">
        <f t="shared" si="179"/>
        <v>5.0568628884891269E-2</v>
      </c>
      <c r="G1898" s="2">
        <f t="shared" si="177"/>
        <v>-5.2612764077453675E-3</v>
      </c>
      <c r="H1898" s="2" t="str">
        <f t="shared" si="178"/>
        <v>Hold</v>
      </c>
    </row>
    <row r="1899" spans="1:8" ht="13.5" x14ac:dyDescent="0.25">
      <c r="A1899" s="3">
        <f>TITRES_STAT!B1902</f>
        <v>45464</v>
      </c>
      <c r="B1899" s="5">
        <f>TITRES_STAT!D1902</f>
        <v>1.17</v>
      </c>
      <c r="C1899" s="2">
        <f t="shared" si="174"/>
        <v>1.2176327649924481</v>
      </c>
      <c r="D1899" s="2">
        <f t="shared" si="176"/>
        <v>1.178488642058352</v>
      </c>
      <c r="E1899" s="2">
        <f t="shared" si="175"/>
        <v>3.9144122934096082E-2</v>
      </c>
      <c r="F1899" s="2">
        <f t="shared" si="179"/>
        <v>4.8283727694732236E-2</v>
      </c>
      <c r="G1899" s="2">
        <f t="shared" si="177"/>
        <v>-9.1396047606361538E-3</v>
      </c>
      <c r="H1899" s="2" t="str">
        <f t="shared" si="178"/>
        <v>Hold</v>
      </c>
    </row>
    <row r="1900" spans="1:8" ht="13.5" x14ac:dyDescent="0.25">
      <c r="A1900" s="3">
        <f>TITRES_STAT!B1903</f>
        <v>45467</v>
      </c>
      <c r="B1900" s="5">
        <f>TITRES_STAT!D1903</f>
        <v>1.1200000000000001</v>
      </c>
      <c r="C1900" s="2">
        <f t="shared" si="174"/>
        <v>1.2118431088397639</v>
      </c>
      <c r="D1900" s="2">
        <f t="shared" si="176"/>
        <v>1.1741561500540296</v>
      </c>
      <c r="E1900" s="2">
        <f t="shared" si="175"/>
        <v>3.7686958785734248E-2</v>
      </c>
      <c r="F1900" s="2">
        <f t="shared" si="179"/>
        <v>4.6164373912932641E-2</v>
      </c>
      <c r="G1900" s="2">
        <f t="shared" si="177"/>
        <v>-8.4774151271983927E-3</v>
      </c>
      <c r="H1900" s="2" t="str">
        <f t="shared" si="178"/>
        <v>Hold</v>
      </c>
    </row>
    <row r="1901" spans="1:8" ht="13.5" x14ac:dyDescent="0.25">
      <c r="A1901" s="3">
        <f>TITRES_STAT!B1904</f>
        <v>45468</v>
      </c>
      <c r="B1901" s="5">
        <f>TITRES_STAT!D1904</f>
        <v>1.07</v>
      </c>
      <c r="C1901" s="2">
        <f t="shared" si="174"/>
        <v>1.2069441690182616</v>
      </c>
      <c r="D1901" s="2">
        <f t="shared" si="176"/>
        <v>1.1664408796796573</v>
      </c>
      <c r="E1901" s="2">
        <f t="shared" si="175"/>
        <v>4.0503289338604365E-2</v>
      </c>
      <c r="F1901" s="2">
        <f t="shared" si="179"/>
        <v>4.5032156998066987E-2</v>
      </c>
      <c r="G1901" s="2">
        <f t="shared" si="177"/>
        <v>-4.5288676594626223E-3</v>
      </c>
      <c r="H1901" s="2" t="str">
        <f t="shared" si="178"/>
        <v>Hold</v>
      </c>
    </row>
    <row r="1902" spans="1:8" ht="13.5" x14ac:dyDescent="0.25">
      <c r="A1902" s="3">
        <f>TITRES_STAT!B1905</f>
        <v>45469</v>
      </c>
      <c r="B1902" s="5">
        <f>TITRES_STAT!D1905</f>
        <v>1.07</v>
      </c>
      <c r="C1902" s="2">
        <f t="shared" si="174"/>
        <v>1.1951066045539136</v>
      </c>
      <c r="D1902" s="2">
        <f t="shared" si="176"/>
        <v>1.1592971108144976</v>
      </c>
      <c r="E1902" s="2">
        <f t="shared" si="175"/>
        <v>3.5809493739415998E-2</v>
      </c>
      <c r="F1902" s="2">
        <f t="shared" si="179"/>
        <v>4.3187624346336793E-2</v>
      </c>
      <c r="G1902" s="2">
        <f t="shared" si="177"/>
        <v>-7.378130606920795E-3</v>
      </c>
      <c r="H1902" s="2" t="str">
        <f t="shared" si="178"/>
        <v>Hold</v>
      </c>
    </row>
    <row r="1903" spans="1:8" ht="13.5" x14ac:dyDescent="0.25">
      <c r="A1903" s="3">
        <f>TITRES_STAT!B1906</f>
        <v>45470</v>
      </c>
      <c r="B1903" s="5">
        <f>TITRES_STAT!D1906</f>
        <v>1.1100000000000001</v>
      </c>
      <c r="C1903" s="2">
        <f t="shared" si="174"/>
        <v>1.1773978961610037</v>
      </c>
      <c r="D1903" s="2">
        <f t="shared" si="176"/>
        <v>1.1556454729763868</v>
      </c>
      <c r="E1903" s="2">
        <f t="shared" si="175"/>
        <v>2.1752423184616898E-2</v>
      </c>
      <c r="F1903" s="2">
        <f t="shared" si="179"/>
        <v>3.890058411399281E-2</v>
      </c>
      <c r="G1903" s="2">
        <f t="shared" si="177"/>
        <v>-1.7148160929375912E-2</v>
      </c>
      <c r="H1903" s="2" t="str">
        <f t="shared" si="178"/>
        <v>Hold</v>
      </c>
    </row>
    <row r="1904" spans="1:8" ht="13.5" x14ac:dyDescent="0.25">
      <c r="A1904" s="3">
        <f>TITRES_STAT!B1907</f>
        <v>45471</v>
      </c>
      <c r="B1904" s="5">
        <f>TITRES_STAT!D1907</f>
        <v>1.1499999999999999</v>
      </c>
      <c r="C1904" s="2">
        <f t="shared" si="174"/>
        <v>1.15625975829008</v>
      </c>
      <c r="D1904" s="2">
        <f t="shared" si="176"/>
        <v>1.1552272897929508</v>
      </c>
      <c r="E1904" s="2">
        <f t="shared" si="175"/>
        <v>1.0324684971292353E-3</v>
      </c>
      <c r="F1904" s="2">
        <f t="shared" si="179"/>
        <v>3.1326960990620094E-2</v>
      </c>
      <c r="G1904" s="2">
        <f t="shared" si="177"/>
        <v>-3.0294492493490859E-2</v>
      </c>
      <c r="H1904" s="2" t="str">
        <f t="shared" si="178"/>
        <v>Hold</v>
      </c>
    </row>
    <row r="1905" spans="1:8" ht="13.5" x14ac:dyDescent="0.25">
      <c r="A1905" s="3">
        <f>TITRES_STAT!B1908</f>
        <v>45474</v>
      </c>
      <c r="B1905" s="5">
        <f>TITRES_STAT!D1908</f>
        <v>1.1499999999999999</v>
      </c>
      <c r="C1905" s="2">
        <f t="shared" si="174"/>
        <v>1.1445274877839138</v>
      </c>
      <c r="D1905" s="2">
        <f t="shared" si="176"/>
        <v>1.1548400831416212</v>
      </c>
      <c r="E1905" s="2">
        <f t="shared" si="175"/>
        <v>-1.0312595357707455E-2</v>
      </c>
      <c r="F1905" s="2">
        <f t="shared" si="179"/>
        <v>2.2999049720954585E-2</v>
      </c>
      <c r="G1905" s="2">
        <f t="shared" si="177"/>
        <v>-3.3311645078662036E-2</v>
      </c>
      <c r="H1905" s="2" t="str">
        <f t="shared" si="178"/>
        <v>Hold</v>
      </c>
    </row>
    <row r="1906" spans="1:8" ht="13.5" x14ac:dyDescent="0.25">
      <c r="A1906" s="3">
        <f>TITRES_STAT!B1909</f>
        <v>45475</v>
      </c>
      <c r="B1906" s="5">
        <f>TITRES_STAT!D1909</f>
        <v>1.1499999999999999</v>
      </c>
      <c r="C1906" s="2">
        <f t="shared" si="174"/>
        <v>1.1407540281248501</v>
      </c>
      <c r="D1906" s="2">
        <f t="shared" si="176"/>
        <v>1.1544815584644641</v>
      </c>
      <c r="E1906" s="2">
        <f t="shared" si="175"/>
        <v>-1.3727530339614047E-2</v>
      </c>
      <c r="F1906" s="2">
        <f t="shared" si="179"/>
        <v>1.5653733708840857E-2</v>
      </c>
      <c r="G1906" s="2">
        <f t="shared" si="177"/>
        <v>-2.9381264048454904E-2</v>
      </c>
      <c r="H1906" s="2" t="str">
        <f t="shared" si="178"/>
        <v>Hold</v>
      </c>
    </row>
    <row r="1907" spans="1:8" ht="13.5" x14ac:dyDescent="0.25">
      <c r="A1907" s="3">
        <f>TITRES_STAT!B1910</f>
        <v>45476</v>
      </c>
      <c r="B1907" s="5">
        <f>TITRES_STAT!D1910</f>
        <v>1.17</v>
      </c>
      <c r="C1907" s="2">
        <f t="shared" si="174"/>
        <v>1.1452534084133346</v>
      </c>
      <c r="D1907" s="2">
        <f t="shared" si="176"/>
        <v>1.1556310726522816</v>
      </c>
      <c r="E1907" s="2">
        <f t="shared" si="175"/>
        <v>-1.0377664238947037E-2</v>
      </c>
      <c r="F1907" s="2">
        <f t="shared" si="179"/>
        <v>1.0447454119283278E-2</v>
      </c>
      <c r="G1907" s="2">
        <f t="shared" si="177"/>
        <v>-2.0825118358230317E-2</v>
      </c>
      <c r="H1907" s="2" t="str">
        <f t="shared" si="178"/>
        <v>Hold</v>
      </c>
    </row>
    <row r="1908" spans="1:8" ht="13.5" x14ac:dyDescent="0.25">
      <c r="A1908" s="3">
        <f>TITRES_STAT!B1911</f>
        <v>45477</v>
      </c>
      <c r="B1908" s="5">
        <f>TITRES_STAT!D1911</f>
        <v>1.17</v>
      </c>
      <c r="C1908" s="2">
        <f t="shared" si="174"/>
        <v>1.1490605763497446</v>
      </c>
      <c r="D1908" s="2">
        <f t="shared" si="176"/>
        <v>1.1566954376410015</v>
      </c>
      <c r="E1908" s="2">
        <f t="shared" si="175"/>
        <v>-7.6348612912569003E-3</v>
      </c>
      <c r="F1908" s="2">
        <f t="shared" si="179"/>
        <v>6.8309910371752419E-3</v>
      </c>
      <c r="G1908" s="2">
        <f t="shared" si="177"/>
        <v>-1.4465852328432142E-2</v>
      </c>
      <c r="H1908" s="2" t="str">
        <f t="shared" si="178"/>
        <v>Hold</v>
      </c>
    </row>
    <row r="1909" spans="1:8" ht="13.5" x14ac:dyDescent="0.25">
      <c r="A1909" s="3">
        <f>TITRES_STAT!B1912</f>
        <v>45478</v>
      </c>
      <c r="B1909" s="5">
        <f>TITRES_STAT!D1912</f>
        <v>1.17</v>
      </c>
      <c r="C1909" s="2">
        <f t="shared" si="174"/>
        <v>1.1522820261420916</v>
      </c>
      <c r="D1909" s="2">
        <f t="shared" si="176"/>
        <v>1.1576809607787051</v>
      </c>
      <c r="E1909" s="2">
        <f t="shared" si="175"/>
        <v>-5.3989346366134505E-3</v>
      </c>
      <c r="F1909" s="2">
        <f t="shared" si="179"/>
        <v>4.3850059024175035E-3</v>
      </c>
      <c r="G1909" s="2">
        <f t="shared" si="177"/>
        <v>-9.7839405390309532E-3</v>
      </c>
      <c r="H1909" s="2" t="str">
        <f t="shared" si="178"/>
        <v>Hold</v>
      </c>
    </row>
    <row r="1910" spans="1:8" ht="13.5" x14ac:dyDescent="0.25">
      <c r="A1910" s="3">
        <f>TITRES_STAT!B1913</f>
        <v>45481</v>
      </c>
      <c r="B1910" s="5">
        <f>TITRES_STAT!D1913</f>
        <v>1.17</v>
      </c>
      <c r="C1910" s="2">
        <f t="shared" si="174"/>
        <v>1.1473155605817698</v>
      </c>
      <c r="D1910" s="2">
        <f t="shared" si="176"/>
        <v>1.1585934822025048</v>
      </c>
      <c r="E1910" s="2">
        <f t="shared" si="175"/>
        <v>-1.1277921620735043E-2</v>
      </c>
      <c r="F1910" s="2">
        <f t="shared" si="179"/>
        <v>1.2524203977869941E-3</v>
      </c>
      <c r="G1910" s="2">
        <f t="shared" si="177"/>
        <v>-1.2530342018522038E-2</v>
      </c>
      <c r="H1910" s="2" t="str">
        <f t="shared" si="178"/>
        <v>Hold</v>
      </c>
    </row>
    <row r="1911" spans="1:8" ht="13.5" x14ac:dyDescent="0.25">
      <c r="A1911" s="3">
        <f>TITRES_STAT!B1914</f>
        <v>45482</v>
      </c>
      <c r="B1911" s="5">
        <f>TITRES_STAT!D1914</f>
        <v>1.17</v>
      </c>
      <c r="C1911" s="2">
        <f t="shared" si="174"/>
        <v>1.1354208589538053</v>
      </c>
      <c r="D1911" s="2">
        <f t="shared" si="176"/>
        <v>1.1594384094467638</v>
      </c>
      <c r="E1911" s="2">
        <f t="shared" si="175"/>
        <v>-2.4017550492958506E-2</v>
      </c>
      <c r="F1911" s="2">
        <f t="shared" si="179"/>
        <v>-3.8015737803621056E-3</v>
      </c>
      <c r="G1911" s="2">
        <f t="shared" si="177"/>
        <v>-2.0215976712596402E-2</v>
      </c>
      <c r="H1911" s="2" t="str">
        <f t="shared" si="178"/>
        <v>Hold</v>
      </c>
    </row>
    <row r="1912" spans="1:8" ht="13.5" x14ac:dyDescent="0.25">
      <c r="A1912" s="3">
        <f>TITRES_STAT!B1915</f>
        <v>45483</v>
      </c>
      <c r="B1912" s="5">
        <f>TITRES_STAT!D1915</f>
        <v>1.17</v>
      </c>
      <c r="C1912" s="2">
        <f t="shared" si="174"/>
        <v>1.1253561114224506</v>
      </c>
      <c r="D1912" s="2">
        <f t="shared" si="176"/>
        <v>1.1602207494877443</v>
      </c>
      <c r="E1912" s="2">
        <f t="shared" si="175"/>
        <v>-3.4864638065293718E-2</v>
      </c>
      <c r="F1912" s="2">
        <f t="shared" si="179"/>
        <v>-1.0014186637348429E-2</v>
      </c>
      <c r="G1912" s="2">
        <f t="shared" si="177"/>
        <v>-2.4850451427945289E-2</v>
      </c>
      <c r="H1912" s="2" t="str">
        <f t="shared" si="178"/>
        <v>Hold</v>
      </c>
    </row>
    <row r="1913" spans="1:8" ht="13.5" x14ac:dyDescent="0.25">
      <c r="A1913" s="3">
        <f>TITRES_STAT!B1916</f>
        <v>45484</v>
      </c>
      <c r="B1913" s="5">
        <f>TITRES_STAT!D1916</f>
        <v>1.17</v>
      </c>
      <c r="C1913" s="2">
        <f t="shared" si="174"/>
        <v>1.1229936327420735</v>
      </c>
      <c r="D1913" s="2">
        <f t="shared" si="176"/>
        <v>1.1609451384145781</v>
      </c>
      <c r="E1913" s="2">
        <f t="shared" si="175"/>
        <v>-3.7951505672504604E-2</v>
      </c>
      <c r="F1913" s="2">
        <f t="shared" si="179"/>
        <v>-1.5601650444379665E-2</v>
      </c>
      <c r="G1913" s="2">
        <f t="shared" si="177"/>
        <v>-2.2349855228124937E-2</v>
      </c>
      <c r="H1913" s="2" t="str">
        <f t="shared" si="178"/>
        <v>Hold</v>
      </c>
    </row>
    <row r="1914" spans="1:8" ht="13.5" x14ac:dyDescent="0.25">
      <c r="A1914" s="3">
        <f>TITRES_STAT!B1917</f>
        <v>45485</v>
      </c>
      <c r="B1914" s="5">
        <f>TITRES_STAT!D1917</f>
        <v>1.17</v>
      </c>
      <c r="C1914" s="2">
        <f t="shared" si="174"/>
        <v>1.1271484584740621</v>
      </c>
      <c r="D1914" s="2">
        <f t="shared" si="176"/>
        <v>1.1616158689023872</v>
      </c>
      <c r="E1914" s="2">
        <f t="shared" si="175"/>
        <v>-3.4467410428325129E-2</v>
      </c>
      <c r="F1914" s="2">
        <f t="shared" si="179"/>
        <v>-1.9374802441168758E-2</v>
      </c>
      <c r="G1914" s="2">
        <f t="shared" si="177"/>
        <v>-1.5092607987156371E-2</v>
      </c>
      <c r="H1914" s="2" t="str">
        <f t="shared" si="178"/>
        <v>Hold</v>
      </c>
    </row>
    <row r="1915" spans="1:8" ht="13.5" x14ac:dyDescent="0.25">
      <c r="A1915" s="3">
        <f>TITRES_STAT!B1918</f>
        <v>45488</v>
      </c>
      <c r="B1915" s="5">
        <f>TITRES_STAT!D1918</f>
        <v>1.17</v>
      </c>
      <c r="C1915" s="2">
        <f t="shared" si="174"/>
        <v>1.1306640802472834</v>
      </c>
      <c r="D1915" s="2">
        <f t="shared" si="176"/>
        <v>1.1622369156503585</v>
      </c>
      <c r="E1915" s="2">
        <f t="shared" si="175"/>
        <v>-3.1572835403075095E-2</v>
      </c>
      <c r="F1915" s="2">
        <f t="shared" si="179"/>
        <v>-2.1814409033550027E-2</v>
      </c>
      <c r="G1915" s="2">
        <f t="shared" si="177"/>
        <v>-9.7584263695250674E-3</v>
      </c>
      <c r="H1915" s="2" t="str">
        <f t="shared" si="178"/>
        <v>Hold</v>
      </c>
    </row>
    <row r="1916" spans="1:8" ht="13.5" x14ac:dyDescent="0.25">
      <c r="A1916" s="3">
        <f>TITRES_STAT!B1919</f>
        <v>45489</v>
      </c>
      <c r="B1916" s="5">
        <f>TITRES_STAT!D1919</f>
        <v>1.17</v>
      </c>
      <c r="C1916" s="2">
        <f t="shared" si="174"/>
        <v>1.1336388371323167</v>
      </c>
      <c r="D1916" s="2">
        <f t="shared" si="176"/>
        <v>1.162811958935517</v>
      </c>
      <c r="E1916" s="2">
        <f t="shared" si="175"/>
        <v>-2.9173121803200308E-2</v>
      </c>
      <c r="F1916" s="2">
        <f t="shared" si="179"/>
        <v>-2.3286151587480087E-2</v>
      </c>
      <c r="G1916" s="2">
        <f t="shared" si="177"/>
        <v>-5.8869702157202213E-3</v>
      </c>
      <c r="H1916" s="2" t="str">
        <f t="shared" si="178"/>
        <v>Hold</v>
      </c>
    </row>
    <row r="1917" spans="1:8" ht="13.5" x14ac:dyDescent="0.25">
      <c r="A1917" s="3">
        <f>TITRES_STAT!B1920</f>
        <v>45490</v>
      </c>
      <c r="B1917" s="5">
        <f>TITRES_STAT!D1920</f>
        <v>1.17</v>
      </c>
      <c r="C1917" s="2">
        <f t="shared" si="174"/>
        <v>1.1392328621888834</v>
      </c>
      <c r="D1917" s="2">
        <f t="shared" si="176"/>
        <v>1.1633444064217751</v>
      </c>
      <c r="E1917" s="2">
        <f t="shared" si="175"/>
        <v>-2.4111544232891635E-2</v>
      </c>
      <c r="F1917" s="2">
        <f t="shared" si="179"/>
        <v>-2.3451230116562395E-2</v>
      </c>
      <c r="G1917" s="2">
        <f t="shared" si="177"/>
        <v>-6.6031411632924003E-4</v>
      </c>
      <c r="H1917" s="2" t="str">
        <f t="shared" si="178"/>
        <v>Hold</v>
      </c>
    </row>
    <row r="1918" spans="1:8" ht="13.5" x14ac:dyDescent="0.25">
      <c r="A1918" s="3">
        <f>TITRES_STAT!B1921</f>
        <v>45491</v>
      </c>
      <c r="B1918" s="5">
        <f>TITRES_STAT!D1921</f>
        <v>1.17</v>
      </c>
      <c r="C1918" s="2">
        <f t="shared" si="174"/>
        <v>1.1439662680059783</v>
      </c>
      <c r="D1918" s="2">
        <f t="shared" si="176"/>
        <v>1.1638374133534954</v>
      </c>
      <c r="E1918" s="2">
        <f t="shared" si="175"/>
        <v>-1.9871145347517105E-2</v>
      </c>
      <c r="F1918" s="2">
        <f t="shared" si="179"/>
        <v>-2.2735213162753336E-2</v>
      </c>
      <c r="G1918" s="2">
        <f t="shared" si="177"/>
        <v>2.8640678152362306E-3</v>
      </c>
      <c r="H1918" s="2" t="str">
        <f t="shared" si="178"/>
        <v>Sell</v>
      </c>
    </row>
    <row r="1919" spans="1:8" ht="13.5" x14ac:dyDescent="0.25">
      <c r="A1919" s="3">
        <f>TITRES_STAT!B1922</f>
        <v>45492</v>
      </c>
      <c r="B1919" s="5">
        <f>TITRES_STAT!D1922</f>
        <v>1.17</v>
      </c>
      <c r="C1919" s="2">
        <f t="shared" si="174"/>
        <v>1.14797145754352</v>
      </c>
      <c r="D1919" s="2">
        <f t="shared" si="176"/>
        <v>1.1642939012532365</v>
      </c>
      <c r="E1919" s="2">
        <f t="shared" si="175"/>
        <v>-1.6322443709716472E-2</v>
      </c>
      <c r="F1919" s="2">
        <f t="shared" si="179"/>
        <v>-2.1452659272145964E-2</v>
      </c>
      <c r="G1919" s="2">
        <f t="shared" si="177"/>
        <v>5.1302155624294923E-3</v>
      </c>
      <c r="H1919" s="2" t="str">
        <f t="shared" si="178"/>
        <v>Sell</v>
      </c>
    </row>
    <row r="1920" spans="1:8" ht="13.5" x14ac:dyDescent="0.25">
      <c r="A1920" s="3">
        <f>TITRES_STAT!B1923</f>
        <v>45495</v>
      </c>
      <c r="B1920" s="5">
        <f>TITRES_STAT!D1923</f>
        <v>1.17</v>
      </c>
      <c r="C1920" s="2">
        <f t="shared" si="174"/>
        <v>1.1513604640752861</v>
      </c>
      <c r="D1920" s="2">
        <f t="shared" si="176"/>
        <v>1.1647165752344784</v>
      </c>
      <c r="E1920" s="2">
        <f t="shared" si="175"/>
        <v>-1.3356111159192219E-2</v>
      </c>
      <c r="F1920" s="2">
        <f t="shared" si="179"/>
        <v>-1.9833349649555219E-2</v>
      </c>
      <c r="G1920" s="2">
        <f t="shared" si="177"/>
        <v>6.477238490363E-3</v>
      </c>
      <c r="H1920" s="2" t="str">
        <f t="shared" si="178"/>
        <v>Sell</v>
      </c>
    </row>
    <row r="1921" spans="1:8" ht="13.5" x14ac:dyDescent="0.25">
      <c r="A1921" s="3">
        <f>TITRES_STAT!B1924</f>
        <v>45496</v>
      </c>
      <c r="B1921" s="5">
        <f>TITRES_STAT!D1924</f>
        <v>1.17</v>
      </c>
      <c r="C1921" s="2">
        <f t="shared" si="174"/>
        <v>1.1542280849867805</v>
      </c>
      <c r="D1921" s="2">
        <f t="shared" si="176"/>
        <v>1.1651079400319244</v>
      </c>
      <c r="E1921" s="2">
        <f t="shared" si="175"/>
        <v>-1.0879855045143882E-2</v>
      </c>
      <c r="F1921" s="2">
        <f t="shared" si="179"/>
        <v>-1.8042650728672952E-2</v>
      </c>
      <c r="G1921" s="2">
        <f t="shared" si="177"/>
        <v>7.1627956835290697E-3</v>
      </c>
      <c r="H1921" s="2" t="str">
        <f t="shared" si="178"/>
        <v>Sell</v>
      </c>
    </row>
    <row r="1922" spans="1:8" ht="13.5" x14ac:dyDescent="0.25">
      <c r="A1922" s="3">
        <f>TITRES_STAT!B1925</f>
        <v>45497</v>
      </c>
      <c r="B1922" s="5">
        <f>TITRES_STAT!D1925</f>
        <v>1.17</v>
      </c>
      <c r="C1922" s="2">
        <f t="shared" si="174"/>
        <v>1.1566545334503529</v>
      </c>
      <c r="D1922" s="2">
        <f t="shared" si="176"/>
        <v>1.1654703148443746</v>
      </c>
      <c r="E1922" s="2">
        <f t="shared" si="175"/>
        <v>-8.8157813940217267E-3</v>
      </c>
      <c r="F1922" s="2">
        <f t="shared" si="179"/>
        <v>-1.6197276861742708E-2</v>
      </c>
      <c r="G1922" s="2">
        <f t="shared" si="177"/>
        <v>7.3814954677209818E-3</v>
      </c>
      <c r="H1922" s="2" t="str">
        <f t="shared" si="178"/>
        <v>Sell</v>
      </c>
    </row>
    <row r="1923" spans="1:8" ht="13.5" x14ac:dyDescent="0.25">
      <c r="A1923" s="3">
        <f>TITRES_STAT!B1926</f>
        <v>45499</v>
      </c>
      <c r="B1923" s="5">
        <f>TITRES_STAT!D1926</f>
        <v>1.17</v>
      </c>
      <c r="C1923" s="2">
        <f t="shared" si="174"/>
        <v>1.1587076821502986</v>
      </c>
      <c r="D1923" s="2">
        <f t="shared" si="176"/>
        <v>1.1658058470781245</v>
      </c>
      <c r="E1923" s="2">
        <f t="shared" si="175"/>
        <v>-7.0981649278258896E-3</v>
      </c>
      <c r="F1923" s="2">
        <f t="shared" si="179"/>
        <v>-1.4377454474959346E-2</v>
      </c>
      <c r="G1923" s="2">
        <f t="shared" si="177"/>
        <v>7.2792895471334561E-3</v>
      </c>
      <c r="H1923" s="2" t="str">
        <f t="shared" si="178"/>
        <v>Sell</v>
      </c>
    </row>
    <row r="1924" spans="1:8" ht="13.5" x14ac:dyDescent="0.25">
      <c r="A1924" s="3">
        <f>TITRES_STAT!B1927</f>
        <v>45502</v>
      </c>
      <c r="B1924" s="5">
        <f>TITRES_STAT!D1927</f>
        <v>1.17</v>
      </c>
      <c r="C1924" s="2">
        <f t="shared" si="174"/>
        <v>1.1604449618194834</v>
      </c>
      <c r="D1924" s="2">
        <f t="shared" si="176"/>
        <v>1.1661165250723375</v>
      </c>
      <c r="E1924" s="2">
        <f t="shared" si="175"/>
        <v>-5.6715632528541171E-3</v>
      </c>
      <c r="F1924" s="2">
        <f t="shared" si="179"/>
        <v>-1.26362762305383E-2</v>
      </c>
      <c r="G1924" s="2">
        <f t="shared" si="177"/>
        <v>6.9647129776841833E-3</v>
      </c>
      <c r="H1924" s="2" t="str">
        <f t="shared" si="178"/>
        <v>Sell</v>
      </c>
    </row>
    <row r="1925" spans="1:8" ht="13.5" x14ac:dyDescent="0.25">
      <c r="A1925" s="3">
        <f>TITRES_STAT!B1928</f>
        <v>45503</v>
      </c>
      <c r="B1925" s="5">
        <f>TITRES_STAT!D1928</f>
        <v>1.17</v>
      </c>
      <c r="C1925" s="2">
        <f t="shared" si="174"/>
        <v>1.1619149676934091</v>
      </c>
      <c r="D1925" s="2">
        <f t="shared" si="176"/>
        <v>1.1664041898817941</v>
      </c>
      <c r="E1925" s="2">
        <f t="shared" si="175"/>
        <v>-4.4892221883849892E-3</v>
      </c>
      <c r="F1925" s="2">
        <f t="shared" si="179"/>
        <v>-1.1006865422107638E-2</v>
      </c>
      <c r="G1925" s="2">
        <f t="shared" si="177"/>
        <v>6.5176432337226489E-3</v>
      </c>
      <c r="H1925" s="2" t="str">
        <f t="shared" si="178"/>
        <v>Sell</v>
      </c>
    </row>
    <row r="1926" spans="1:8" ht="13.5" x14ac:dyDescent="0.25">
      <c r="A1926" s="3">
        <f>TITRES_STAT!B1929</f>
        <v>45504</v>
      </c>
      <c r="B1926" s="5">
        <f>TITRES_STAT!D1929</f>
        <v>1.17</v>
      </c>
      <c r="C1926" s="2">
        <f t="shared" si="174"/>
        <v>1.1631588188174999</v>
      </c>
      <c r="D1926" s="2">
        <f t="shared" si="176"/>
        <v>1.1666705461868463</v>
      </c>
      <c r="E1926" s="2">
        <f t="shared" si="175"/>
        <v>-3.5117273693463513E-3</v>
      </c>
      <c r="F1926" s="2">
        <f t="shared" si="179"/>
        <v>-9.5078378115553818E-3</v>
      </c>
      <c r="G1926" s="2">
        <f t="shared" si="177"/>
        <v>5.9961104422090305E-3</v>
      </c>
      <c r="H1926" s="2" t="str">
        <f t="shared" si="178"/>
        <v>Sell</v>
      </c>
    </row>
    <row r="1927" spans="1:8" ht="13.5" x14ac:dyDescent="0.25">
      <c r="A1927" s="3">
        <f>TITRES_STAT!B1930</f>
        <v>45505</v>
      </c>
      <c r="B1927" s="5">
        <f>TITRES_STAT!D1930</f>
        <v>1.17</v>
      </c>
      <c r="C1927" s="2">
        <f t="shared" si="174"/>
        <v>1.1642113082301921</v>
      </c>
      <c r="D1927" s="2">
        <f t="shared" si="176"/>
        <v>1.1669171723952281</v>
      </c>
      <c r="E1927" s="2">
        <f t="shared" si="175"/>
        <v>-2.7058641650359316E-3</v>
      </c>
      <c r="F1927" s="2">
        <f t="shared" si="179"/>
        <v>-8.1474430822514928E-3</v>
      </c>
      <c r="G1927" s="2">
        <f t="shared" si="177"/>
        <v>5.4415789172155612E-3</v>
      </c>
      <c r="H1927" s="2" t="str">
        <f t="shared" si="178"/>
        <v>Sell</v>
      </c>
    </row>
    <row r="1928" spans="1:8" ht="13.5" x14ac:dyDescent="0.25">
      <c r="A1928" s="3">
        <f>TITRES_STAT!B1931</f>
        <v>45506</v>
      </c>
      <c r="B1928" s="5">
        <f>TITRES_STAT!D1931</f>
        <v>1.17</v>
      </c>
      <c r="C1928" s="2">
        <f t="shared" si="174"/>
        <v>1.165101876194778</v>
      </c>
      <c r="D1928" s="2">
        <f t="shared" si="176"/>
        <v>1.1671455299955815</v>
      </c>
      <c r="E1928" s="2">
        <f t="shared" si="175"/>
        <v>-2.0436538008035132E-3</v>
      </c>
      <c r="F1928" s="2">
        <f t="shared" si="179"/>
        <v>-6.9266852259618978E-3</v>
      </c>
      <c r="G1928" s="2">
        <f t="shared" si="177"/>
        <v>4.8830314251583845E-3</v>
      </c>
      <c r="H1928" s="2" t="str">
        <f t="shared" si="178"/>
        <v>Sell</v>
      </c>
    </row>
    <row r="1929" spans="1:8" ht="13.5" x14ac:dyDescent="0.25">
      <c r="A1929" s="3">
        <f>TITRES_STAT!B1932</f>
        <v>45509</v>
      </c>
      <c r="B1929" s="5">
        <f>TITRES_STAT!D1932</f>
        <v>1.17</v>
      </c>
      <c r="C1929" s="2">
        <f t="shared" si="174"/>
        <v>1.1658554337032736</v>
      </c>
      <c r="D1929" s="2">
        <f t="shared" si="176"/>
        <v>1.167356972218131</v>
      </c>
      <c r="E1929" s="2">
        <f t="shared" si="175"/>
        <v>-1.5015385148573479E-3</v>
      </c>
      <c r="F1929" s="2">
        <f t="shared" si="179"/>
        <v>-5.8416558837409887E-3</v>
      </c>
      <c r="G1929" s="2">
        <f t="shared" si="177"/>
        <v>4.3401173688836408E-3</v>
      </c>
      <c r="H1929" s="2" t="str">
        <f t="shared" si="178"/>
        <v>Sell</v>
      </c>
    </row>
    <row r="1930" spans="1:8" ht="13.5" x14ac:dyDescent="0.25">
      <c r="A1930" s="3">
        <f>TITRES_STAT!B1933</f>
        <v>45510</v>
      </c>
      <c r="B1930" s="5">
        <f>TITRES_STAT!D1933</f>
        <v>1.17</v>
      </c>
      <c r="C1930" s="2">
        <f t="shared" si="174"/>
        <v>1.1664930592873854</v>
      </c>
      <c r="D1930" s="2">
        <f t="shared" si="176"/>
        <v>1.1675527520538249</v>
      </c>
      <c r="E1930" s="2">
        <f t="shared" si="175"/>
        <v>-1.0596927664394684E-3</v>
      </c>
      <c r="F1930" s="2">
        <f t="shared" si="179"/>
        <v>-4.885263260280685E-3</v>
      </c>
      <c r="G1930" s="2">
        <f t="shared" si="177"/>
        <v>3.8255704938412165E-3</v>
      </c>
      <c r="H1930" s="2" t="str">
        <f t="shared" si="178"/>
        <v>Sell</v>
      </c>
    </row>
    <row r="1931" spans="1:8" ht="13.5" x14ac:dyDescent="0.25">
      <c r="A1931" s="3">
        <f>TITRES_STAT!B1934</f>
        <v>45511</v>
      </c>
      <c r="B1931" s="5">
        <f>TITRES_STAT!D1934</f>
        <v>1.17</v>
      </c>
      <c r="C1931" s="2">
        <f t="shared" si="174"/>
        <v>1.1670325886277877</v>
      </c>
      <c r="D1931" s="2">
        <f t="shared" si="176"/>
        <v>1.1677340296794676</v>
      </c>
      <c r="E1931" s="2">
        <f t="shared" si="175"/>
        <v>-7.0144105167990745E-4</v>
      </c>
      <c r="F1931" s="2">
        <f t="shared" si="179"/>
        <v>-4.0484988185605303E-3</v>
      </c>
      <c r="G1931" s="2">
        <f t="shared" si="177"/>
        <v>3.3470577668806229E-3</v>
      </c>
      <c r="H1931" s="2" t="str">
        <f t="shared" si="178"/>
        <v>Sell</v>
      </c>
    </row>
    <row r="1932" spans="1:8" ht="13.5" x14ac:dyDescent="0.25">
      <c r="A1932" s="3">
        <f>TITRES_STAT!B1935</f>
        <v>45512</v>
      </c>
      <c r="B1932" s="5">
        <f>TITRES_STAT!D1935</f>
        <v>1.1200000000000001</v>
      </c>
      <c r="C1932" s="2">
        <f t="shared" si="174"/>
        <v>1.167489113454282</v>
      </c>
      <c r="D1932" s="2">
        <f t="shared" si="176"/>
        <v>1.1641981756291366</v>
      </c>
      <c r="E1932" s="2">
        <f t="shared" si="175"/>
        <v>3.2909378251453347E-3</v>
      </c>
      <c r="F1932" s="2">
        <f t="shared" si="179"/>
        <v>-2.5806114898193574E-3</v>
      </c>
      <c r="G1932" s="2">
        <f t="shared" si="177"/>
        <v>5.8715493149646917E-3</v>
      </c>
      <c r="H1932" s="2" t="str">
        <f t="shared" si="178"/>
        <v>Sell</v>
      </c>
    </row>
    <row r="1933" spans="1:8" ht="13.5" x14ac:dyDescent="0.25">
      <c r="A1933" s="3">
        <f>TITRES_STAT!B1936</f>
        <v>45513</v>
      </c>
      <c r="B1933" s="5">
        <f>TITRES_STAT!D1936</f>
        <v>1.1200000000000001</v>
      </c>
      <c r="C1933" s="2">
        <f t="shared" si="174"/>
        <v>1.1678754036920846</v>
      </c>
      <c r="D1933" s="2">
        <f t="shared" si="176"/>
        <v>1.160924236693645</v>
      </c>
      <c r="E1933" s="2">
        <f t="shared" si="175"/>
        <v>6.9511669984396729E-3</v>
      </c>
      <c r="F1933" s="2">
        <f t="shared" si="179"/>
        <v>-6.742557921675513E-4</v>
      </c>
      <c r="G1933" s="2">
        <f t="shared" si="177"/>
        <v>7.6254227906072244E-3</v>
      </c>
      <c r="H1933" s="2" t="str">
        <f t="shared" si="178"/>
        <v>Sell</v>
      </c>
    </row>
    <row r="1934" spans="1:8" ht="13.5" x14ac:dyDescent="0.25">
      <c r="A1934" s="3">
        <f>TITRES_STAT!B1937</f>
        <v>45516</v>
      </c>
      <c r="B1934" s="5">
        <f>TITRES_STAT!D1937</f>
        <v>1.1200000000000001</v>
      </c>
      <c r="C1934" s="2">
        <f t="shared" si="174"/>
        <v>1.1682022646625332</v>
      </c>
      <c r="D1934" s="2">
        <f t="shared" si="176"/>
        <v>1.1578928117533749</v>
      </c>
      <c r="E1934" s="2">
        <f t="shared" si="175"/>
        <v>1.0309452909158301E-2</v>
      </c>
      <c r="F1934" s="2">
        <f t="shared" si="179"/>
        <v>1.5224859480976191E-3</v>
      </c>
      <c r="G1934" s="2">
        <f t="shared" si="177"/>
        <v>8.7869669610606826E-3</v>
      </c>
      <c r="H1934" s="2" t="str">
        <f t="shared" si="178"/>
        <v>Sell</v>
      </c>
    </row>
    <row r="1935" spans="1:8" ht="13.5" x14ac:dyDescent="0.25">
      <c r="A1935" s="3">
        <f>TITRES_STAT!B1938</f>
        <v>45518</v>
      </c>
      <c r="B1935" s="5">
        <f>TITRES_STAT!D1938</f>
        <v>1.1200000000000001</v>
      </c>
      <c r="C1935" s="2">
        <f t="shared" ref="C1935:C1998" si="180">$C$4*B1925+C1934*(1-$C$4)</f>
        <v>1.1684788393298358</v>
      </c>
      <c r="D1935" s="2">
        <f t="shared" si="176"/>
        <v>1.1550859368086803</v>
      </c>
      <c r="E1935" s="2">
        <f t="shared" si="175"/>
        <v>1.3392902521155436E-2</v>
      </c>
      <c r="F1935" s="2">
        <f t="shared" si="179"/>
        <v>3.8965692627091824E-3</v>
      </c>
      <c r="G1935" s="2">
        <f t="shared" si="177"/>
        <v>9.4963332584462531E-3</v>
      </c>
      <c r="H1935" s="2" t="str">
        <f t="shared" si="178"/>
        <v>Sell</v>
      </c>
    </row>
    <row r="1936" spans="1:8" ht="13.5" x14ac:dyDescent="0.25">
      <c r="A1936" s="3">
        <f>TITRES_STAT!B1939</f>
        <v>45519</v>
      </c>
      <c r="B1936" s="5">
        <f>TITRES_STAT!D1939</f>
        <v>1.1200000000000001</v>
      </c>
      <c r="C1936" s="2">
        <f t="shared" si="180"/>
        <v>1.1687128640483226</v>
      </c>
      <c r="D1936" s="2">
        <f t="shared" si="176"/>
        <v>1.1524869785265559</v>
      </c>
      <c r="E1936" s="2">
        <f t="shared" si="175"/>
        <v>1.6225885521766736E-2</v>
      </c>
      <c r="F1936" s="2">
        <f t="shared" si="179"/>
        <v>6.3624325145206929E-3</v>
      </c>
      <c r="G1936" s="2">
        <f t="shared" si="177"/>
        <v>9.8634530072460435E-3</v>
      </c>
      <c r="H1936" s="2" t="str">
        <f t="shared" si="178"/>
        <v>Sell</v>
      </c>
    </row>
    <row r="1937" spans="1:8" ht="13.5" x14ac:dyDescent="0.25">
      <c r="A1937" s="3">
        <f>TITRES_STAT!B1940</f>
        <v>45520</v>
      </c>
      <c r="B1937" s="5">
        <f>TITRES_STAT!D1940</f>
        <v>1.1200000000000001</v>
      </c>
      <c r="C1937" s="2">
        <f t="shared" si="180"/>
        <v>1.1689108849639653</v>
      </c>
      <c r="D1937" s="2">
        <f t="shared" si="176"/>
        <v>1.1500805356727368</v>
      </c>
      <c r="E1937" s="2">
        <f t="shared" si="175"/>
        <v>1.883034929122851E-2</v>
      </c>
      <c r="F1937" s="2">
        <f t="shared" si="179"/>
        <v>8.8560158698622569E-3</v>
      </c>
      <c r="G1937" s="2">
        <f t="shared" si="177"/>
        <v>9.9743334213662528E-3</v>
      </c>
      <c r="H1937" s="2" t="str">
        <f t="shared" si="178"/>
        <v>Sell</v>
      </c>
    </row>
    <row r="1938" spans="1:8" ht="13.5" x14ac:dyDescent="0.25">
      <c r="A1938" s="3">
        <f>TITRES_STAT!B1941</f>
        <v>45523</v>
      </c>
      <c r="B1938" s="5">
        <f>TITRES_STAT!D1941</f>
        <v>1.1200000000000001</v>
      </c>
      <c r="C1938" s="2">
        <f t="shared" si="180"/>
        <v>1.1690784411233552</v>
      </c>
      <c r="D1938" s="2">
        <f t="shared" si="176"/>
        <v>1.1478523478451266</v>
      </c>
      <c r="E1938" s="2">
        <f t="shared" si="175"/>
        <v>2.1226093278228664E-2</v>
      </c>
      <c r="F1938" s="2">
        <f t="shared" si="179"/>
        <v>1.1330031351535539E-2</v>
      </c>
      <c r="G1938" s="2">
        <f t="shared" si="177"/>
        <v>9.8960619266931244E-3</v>
      </c>
      <c r="H1938" s="2" t="str">
        <f t="shared" si="178"/>
        <v>Sell</v>
      </c>
    </row>
    <row r="1939" spans="1:8" ht="13.5" x14ac:dyDescent="0.25">
      <c r="A1939" s="3">
        <f>TITRES_STAT!B1942</f>
        <v>45524</v>
      </c>
      <c r="B1939" s="5">
        <f>TITRES_STAT!D1942</f>
        <v>1.1200000000000001</v>
      </c>
      <c r="C1939" s="2">
        <f t="shared" si="180"/>
        <v>1.1692202194120698</v>
      </c>
      <c r="D1939" s="2">
        <f t="shared" si="176"/>
        <v>1.1457892109677097</v>
      </c>
      <c r="E1939" s="2">
        <f t="shared" si="175"/>
        <v>2.343100844436008E-2</v>
      </c>
      <c r="F1939" s="2">
        <f t="shared" si="179"/>
        <v>1.3750226770100448E-2</v>
      </c>
      <c r="G1939" s="2">
        <f t="shared" si="177"/>
        <v>9.6807816742596319E-3</v>
      </c>
      <c r="H1939" s="2" t="str">
        <f t="shared" si="178"/>
        <v>Sell</v>
      </c>
    </row>
    <row r="1940" spans="1:8" ht="13.5" x14ac:dyDescent="0.25">
      <c r="A1940" s="3">
        <f>TITRES_STAT!B1943</f>
        <v>45525</v>
      </c>
      <c r="B1940" s="5">
        <f>TITRES_STAT!D1943</f>
        <v>1.1200000000000001</v>
      </c>
      <c r="C1940" s="2">
        <f t="shared" si="180"/>
        <v>1.1693401856563668</v>
      </c>
      <c r="D1940" s="2">
        <f t="shared" si="176"/>
        <v>1.1438788990441755</v>
      </c>
      <c r="E1940" s="2">
        <f t="shared" si="175"/>
        <v>2.546128661219127E-2</v>
      </c>
      <c r="F1940" s="2">
        <f t="shared" si="179"/>
        <v>1.6092438738518615E-2</v>
      </c>
      <c r="G1940" s="2">
        <f t="shared" si="177"/>
        <v>9.3688478736726546E-3</v>
      </c>
      <c r="H1940" s="2" t="str">
        <f t="shared" si="178"/>
        <v>Sell</v>
      </c>
    </row>
    <row r="1941" spans="1:8" ht="13.5" x14ac:dyDescent="0.25">
      <c r="A1941" s="3">
        <f>TITRES_STAT!B1944</f>
        <v>45526</v>
      </c>
      <c r="B1941" s="5">
        <f>TITRES_STAT!D1944</f>
        <v>1.1200000000000001</v>
      </c>
      <c r="C1941" s="2">
        <f t="shared" si="180"/>
        <v>1.1694416955553872</v>
      </c>
      <c r="D1941" s="2">
        <f t="shared" si="176"/>
        <v>1.1421100917075699</v>
      </c>
      <c r="E1941" s="2">
        <f t="shared" si="175"/>
        <v>2.7331603847817298E-2</v>
      </c>
      <c r="F1941" s="2">
        <f t="shared" si="179"/>
        <v>1.8340271760378352E-2</v>
      </c>
      <c r="G1941" s="2">
        <f t="shared" si="177"/>
        <v>8.9913320874389462E-3</v>
      </c>
      <c r="H1941" s="2" t="str">
        <f t="shared" si="178"/>
        <v>Sell</v>
      </c>
    </row>
    <row r="1942" spans="1:8" ht="13.5" x14ac:dyDescent="0.25">
      <c r="A1942" s="3">
        <f>TITRES_STAT!B1945</f>
        <v>45527</v>
      </c>
      <c r="B1942" s="5">
        <f>TITRES_STAT!D1945</f>
        <v>1.1200000000000001</v>
      </c>
      <c r="C1942" s="2">
        <f t="shared" si="180"/>
        <v>1.1618352808545584</v>
      </c>
      <c r="D1942" s="2">
        <f t="shared" si="176"/>
        <v>1.1404723071366387</v>
      </c>
      <c r="E1942" s="2">
        <f t="shared" si="175"/>
        <v>2.1362973717919731E-2</v>
      </c>
      <c r="F1942" s="2">
        <f t="shared" si="179"/>
        <v>1.894481215188663E-2</v>
      </c>
      <c r="G1942" s="2">
        <f t="shared" si="177"/>
        <v>2.4181615660331009E-3</v>
      </c>
      <c r="H1942" s="2" t="str">
        <f t="shared" si="178"/>
        <v>Sell</v>
      </c>
    </row>
    <row r="1943" spans="1:8" ht="13.5" x14ac:dyDescent="0.25">
      <c r="A1943" s="3">
        <f>TITRES_STAT!B1946</f>
        <v>45530</v>
      </c>
      <c r="B1943" s="5">
        <f>TITRES_STAT!D1946</f>
        <v>1.1200000000000001</v>
      </c>
      <c r="C1943" s="2">
        <f t="shared" si="180"/>
        <v>1.155399083800011</v>
      </c>
      <c r="D1943" s="2">
        <f t="shared" si="176"/>
        <v>1.1389558399413322</v>
      </c>
      <c r="E1943" s="2">
        <f t="shared" si="175"/>
        <v>1.6443243858678791E-2</v>
      </c>
      <c r="F1943" s="2">
        <f t="shared" si="179"/>
        <v>1.8444498493245063E-2</v>
      </c>
      <c r="G1943" s="2">
        <f t="shared" si="177"/>
        <v>-2.001254634566272E-3</v>
      </c>
      <c r="H1943" s="2" t="str">
        <f t="shared" si="178"/>
        <v>Hold</v>
      </c>
    </row>
    <row r="1944" spans="1:8" ht="13.5" x14ac:dyDescent="0.25">
      <c r="A1944" s="3">
        <f>TITRES_STAT!B1947</f>
        <v>45531</v>
      </c>
      <c r="B1944" s="5">
        <f>TITRES_STAT!D1947</f>
        <v>1.1200000000000001</v>
      </c>
      <c r="C1944" s="2">
        <f t="shared" si="180"/>
        <v>1.1499530709077017</v>
      </c>
      <c r="D1944" s="2">
        <f t="shared" si="176"/>
        <v>1.1375517036493816</v>
      </c>
      <c r="E1944" s="2">
        <f t="shared" si="175"/>
        <v>1.2401367258320084E-2</v>
      </c>
      <c r="F1944" s="2">
        <f t="shared" si="179"/>
        <v>1.7235872246260067E-2</v>
      </c>
      <c r="G1944" s="2">
        <f t="shared" si="177"/>
        <v>-4.8345049879399832E-3</v>
      </c>
      <c r="H1944" s="2" t="str">
        <f t="shared" si="178"/>
        <v>Hold</v>
      </c>
    </row>
    <row r="1945" spans="1:8" ht="13.5" x14ac:dyDescent="0.25">
      <c r="A1945" s="3">
        <f>TITRES_STAT!B1948</f>
        <v>45532</v>
      </c>
      <c r="B1945" s="5">
        <f>TITRES_STAT!D1948</f>
        <v>1.07</v>
      </c>
      <c r="C1945" s="2">
        <f t="shared" si="180"/>
        <v>1.1453449061526706</v>
      </c>
      <c r="D1945" s="2">
        <f t="shared" si="176"/>
        <v>1.1325478737494274</v>
      </c>
      <c r="E1945" s="2">
        <f t="shared" si="175"/>
        <v>1.2797032403243147E-2</v>
      </c>
      <c r="F1945" s="2">
        <f t="shared" si="179"/>
        <v>1.6348104277656685E-2</v>
      </c>
      <c r="G1945" s="2">
        <f t="shared" si="177"/>
        <v>-3.5510718744135375E-3</v>
      </c>
      <c r="H1945" s="2" t="str">
        <f t="shared" si="178"/>
        <v>Hold</v>
      </c>
    </row>
    <row r="1946" spans="1:8" ht="13.5" x14ac:dyDescent="0.25">
      <c r="A1946" s="3">
        <f>TITRES_STAT!B1949</f>
        <v>45533</v>
      </c>
      <c r="B1946" s="5">
        <f>TITRES_STAT!D1949</f>
        <v>1.03</v>
      </c>
      <c r="C1946" s="2">
        <f t="shared" si="180"/>
        <v>1.1414456898214904</v>
      </c>
      <c r="D1946" s="2">
        <f t="shared" si="176"/>
        <v>1.1249517349531737</v>
      </c>
      <c r="E1946" s="2">
        <f t="shared" si="175"/>
        <v>1.6493954868316729E-2</v>
      </c>
      <c r="F1946" s="2">
        <f t="shared" si="179"/>
        <v>1.6377274395788694E-2</v>
      </c>
      <c r="G1946" s="2">
        <f t="shared" si="177"/>
        <v>1.1668047252803501E-4</v>
      </c>
      <c r="H1946" s="2" t="str">
        <f t="shared" si="178"/>
        <v>Sell</v>
      </c>
    </row>
    <row r="1947" spans="1:8" ht="13.5" x14ac:dyDescent="0.25">
      <c r="A1947" s="3">
        <f>TITRES_STAT!B1950</f>
        <v>45534</v>
      </c>
      <c r="B1947" s="5">
        <f>TITRES_STAT!D1950</f>
        <v>1.03</v>
      </c>
      <c r="C1947" s="2">
        <f t="shared" si="180"/>
        <v>1.1381463529258766</v>
      </c>
      <c r="D1947" s="2">
        <f t="shared" si="176"/>
        <v>1.1179182731047905</v>
      </c>
      <c r="E1947" s="2">
        <f t="shared" si="175"/>
        <v>2.0228079821086098E-2</v>
      </c>
      <c r="F1947" s="2">
        <f t="shared" si="179"/>
        <v>1.7147435480848176E-2</v>
      </c>
      <c r="G1947" s="2">
        <f t="shared" si="177"/>
        <v>3.0806443402379216E-3</v>
      </c>
      <c r="H1947" s="2" t="str">
        <f t="shared" si="178"/>
        <v>Sell</v>
      </c>
    </row>
    <row r="1948" spans="1:8" ht="13.5" x14ac:dyDescent="0.25">
      <c r="A1948" s="3">
        <f>TITRES_STAT!B1951</f>
        <v>45537</v>
      </c>
      <c r="B1948" s="5">
        <f>TITRES_STAT!D1951</f>
        <v>1.03</v>
      </c>
      <c r="C1948" s="2">
        <f t="shared" si="180"/>
        <v>1.1353546063218956</v>
      </c>
      <c r="D1948" s="2">
        <f t="shared" si="176"/>
        <v>1.1114058084303615</v>
      </c>
      <c r="E1948" s="2">
        <f t="shared" ref="E1948:E2011" si="181">C1948-D1948</f>
        <v>2.3948797891534035E-2</v>
      </c>
      <c r="F1948" s="2">
        <f t="shared" si="179"/>
        <v>1.8507707962985349E-2</v>
      </c>
      <c r="G1948" s="2">
        <f t="shared" si="177"/>
        <v>5.4410899285486855E-3</v>
      </c>
      <c r="H1948" s="2" t="str">
        <f t="shared" si="178"/>
        <v>Sell</v>
      </c>
    </row>
    <row r="1949" spans="1:8" ht="13.5" x14ac:dyDescent="0.25">
      <c r="A1949" s="3">
        <f>TITRES_STAT!B1952</f>
        <v>45538</v>
      </c>
      <c r="B1949" s="5">
        <f>TITRES_STAT!D1952</f>
        <v>0.99</v>
      </c>
      <c r="C1949" s="2">
        <f t="shared" si="180"/>
        <v>1.13299235919545</v>
      </c>
      <c r="D1949" s="2">
        <f t="shared" ref="D1949:D2012" si="182">$D$4*B1949+(1-$D$4)*D1948</f>
        <v>1.1024127855836681</v>
      </c>
      <c r="E1949" s="2">
        <f t="shared" si="181"/>
        <v>3.0579573611781985E-2</v>
      </c>
      <c r="F1949" s="2">
        <f t="shared" si="179"/>
        <v>2.0922081092744675E-2</v>
      </c>
      <c r="G1949" s="2">
        <f t="shared" si="177"/>
        <v>9.6574925190373098E-3</v>
      </c>
      <c r="H1949" s="2" t="str">
        <f t="shared" si="178"/>
        <v>Sell</v>
      </c>
    </row>
    <row r="1950" spans="1:8" ht="13.5" x14ac:dyDescent="0.25">
      <c r="A1950" s="3">
        <f>TITRES_STAT!B1953</f>
        <v>45539</v>
      </c>
      <c r="B1950" s="5">
        <f>TITRES_STAT!D1953</f>
        <v>1.03</v>
      </c>
      <c r="C1950" s="2">
        <f t="shared" si="180"/>
        <v>1.1309935347038425</v>
      </c>
      <c r="D1950" s="2">
        <f t="shared" si="182"/>
        <v>1.0970488755404335</v>
      </c>
      <c r="E1950" s="2">
        <f t="shared" si="181"/>
        <v>3.3944659163408941E-2</v>
      </c>
      <c r="F1950" s="2">
        <f t="shared" si="179"/>
        <v>2.3526596706877529E-2</v>
      </c>
      <c r="G1950" s="2">
        <f t="shared" si="177"/>
        <v>1.0418062456531412E-2</v>
      </c>
      <c r="H1950" s="2" t="str">
        <f t="shared" si="178"/>
        <v>Sell</v>
      </c>
    </row>
    <row r="1951" spans="1:8" ht="13.5" x14ac:dyDescent="0.25">
      <c r="A1951" s="3">
        <f>TITRES_STAT!B1954</f>
        <v>45540</v>
      </c>
      <c r="B1951" s="5">
        <f>TITRES_STAT!D1954</f>
        <v>1</v>
      </c>
      <c r="C1951" s="2">
        <f t="shared" si="180"/>
        <v>1.1293022216724822</v>
      </c>
      <c r="D1951" s="2">
        <f t="shared" si="182"/>
        <v>1.0898600699448457</v>
      </c>
      <c r="E1951" s="2">
        <f t="shared" si="181"/>
        <v>3.9442151727636432E-2</v>
      </c>
      <c r="F1951" s="2">
        <f t="shared" si="179"/>
        <v>2.6709707711029311E-2</v>
      </c>
      <c r="G1951" s="2">
        <f t="shared" si="177"/>
        <v>1.2732444016607121E-2</v>
      </c>
      <c r="H1951" s="2" t="str">
        <f t="shared" si="178"/>
        <v>Sell</v>
      </c>
    </row>
    <row r="1952" spans="1:8" ht="13.5" x14ac:dyDescent="0.25">
      <c r="A1952" s="3">
        <f>TITRES_STAT!B1955</f>
        <v>45541</v>
      </c>
      <c r="B1952" s="5">
        <f>TITRES_STAT!D1955</f>
        <v>1.04</v>
      </c>
      <c r="C1952" s="2">
        <f t="shared" si="180"/>
        <v>1.1278711106459465</v>
      </c>
      <c r="D1952" s="2">
        <f t="shared" si="182"/>
        <v>1.0861667314304126</v>
      </c>
      <c r="E1952" s="2">
        <f t="shared" si="181"/>
        <v>4.1704379215533827E-2</v>
      </c>
      <c r="F1952" s="2">
        <f t="shared" si="179"/>
        <v>2.9708642011930218E-2</v>
      </c>
      <c r="G1952" s="2">
        <f t="shared" si="177"/>
        <v>1.1995737203603609E-2</v>
      </c>
      <c r="H1952" s="2" t="str">
        <f t="shared" si="178"/>
        <v>Sell</v>
      </c>
    </row>
    <row r="1953" spans="1:8" ht="13.5" x14ac:dyDescent="0.25">
      <c r="A1953" s="3">
        <f>TITRES_STAT!B1956</f>
        <v>45544</v>
      </c>
      <c r="B1953" s="5">
        <f>TITRES_STAT!D1956</f>
        <v>1.04</v>
      </c>
      <c r="C1953" s="2">
        <f t="shared" si="180"/>
        <v>1.1266601705465702</v>
      </c>
      <c r="D1953" s="2">
        <f t="shared" si="182"/>
        <v>1.0827469735466784</v>
      </c>
      <c r="E1953" s="2">
        <f t="shared" si="181"/>
        <v>4.3913196999891824E-2</v>
      </c>
      <c r="F1953" s="2">
        <f t="shared" si="179"/>
        <v>3.2549553009522544E-2</v>
      </c>
      <c r="G1953" s="2">
        <f t="shared" si="177"/>
        <v>1.1363643990369279E-2</v>
      </c>
      <c r="H1953" s="2" t="str">
        <f t="shared" si="178"/>
        <v>Sell</v>
      </c>
    </row>
    <row r="1954" spans="1:8" ht="13.5" x14ac:dyDescent="0.25">
      <c r="A1954" s="3">
        <f>TITRES_STAT!B1957</f>
        <v>45545</v>
      </c>
      <c r="B1954" s="5">
        <f>TITRES_STAT!D1957</f>
        <v>1.08</v>
      </c>
      <c r="C1954" s="2">
        <f t="shared" si="180"/>
        <v>1.125635528924021</v>
      </c>
      <c r="D1954" s="2">
        <f t="shared" si="182"/>
        <v>1.0825434940247023</v>
      </c>
      <c r="E1954" s="2">
        <f t="shared" si="181"/>
        <v>4.3092034899318676E-2</v>
      </c>
      <c r="F1954" s="2">
        <f t="shared" si="179"/>
        <v>3.4658049387481772E-2</v>
      </c>
      <c r="G1954" s="2">
        <f t="shared" si="177"/>
        <v>8.4339855118369042E-3</v>
      </c>
      <c r="H1954" s="2" t="str">
        <f t="shared" si="178"/>
        <v>Sell</v>
      </c>
    </row>
    <row r="1955" spans="1:8" ht="13.5" x14ac:dyDescent="0.25">
      <c r="A1955" s="3">
        <f>TITRES_STAT!B1958</f>
        <v>45546</v>
      </c>
      <c r="B1955" s="5">
        <f>TITRES_STAT!D1958</f>
        <v>1.1200000000000001</v>
      </c>
      <c r="C1955" s="2">
        <f t="shared" si="180"/>
        <v>1.117076216781864</v>
      </c>
      <c r="D1955" s="2">
        <f t="shared" si="182"/>
        <v>1.0853180500228725</v>
      </c>
      <c r="E1955" s="2">
        <f t="shared" si="181"/>
        <v>3.1758166758991457E-2</v>
      </c>
      <c r="F1955" s="2">
        <f t="shared" si="179"/>
        <v>3.4078072861783715E-2</v>
      </c>
      <c r="G1955" s="2">
        <f t="shared" si="177"/>
        <v>-2.3199061027922574E-3</v>
      </c>
      <c r="H1955" s="2" t="str">
        <f t="shared" si="178"/>
        <v>Hold</v>
      </c>
    </row>
    <row r="1956" spans="1:8" ht="13.5" x14ac:dyDescent="0.25">
      <c r="A1956" s="3">
        <f>TITRES_STAT!B1959</f>
        <v>45547</v>
      </c>
      <c r="B1956" s="5">
        <f>TITRES_STAT!D1959</f>
        <v>1.17</v>
      </c>
      <c r="C1956" s="2">
        <f t="shared" si="180"/>
        <v>1.1036798757385002</v>
      </c>
      <c r="D1956" s="2">
        <f t="shared" si="182"/>
        <v>1.0915907870582153</v>
      </c>
      <c r="E1956" s="2">
        <f t="shared" si="181"/>
        <v>1.208908868028491E-2</v>
      </c>
      <c r="F1956" s="2">
        <f t="shared" si="179"/>
        <v>2.9680276025483954E-2</v>
      </c>
      <c r="G1956" s="2">
        <f t="shared" ref="G1956:G2019" si="183">E1956-F1956</f>
        <v>-1.7591187345199044E-2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45548</v>
      </c>
      <c r="B1957" s="5">
        <f>TITRES_STAT!D1960</f>
        <v>1.17</v>
      </c>
      <c r="C1957" s="2">
        <f t="shared" si="180"/>
        <v>1.0923445102402694</v>
      </c>
      <c r="D1957" s="2">
        <f t="shared" si="182"/>
        <v>1.097398876905755</v>
      </c>
      <c r="E1957" s="2">
        <f t="shared" si="181"/>
        <v>-5.0543666654856434E-3</v>
      </c>
      <c r="F1957" s="2">
        <f t="shared" ref="F1957:F2020" si="185">(E1957*(2/(10)))+((1-(2/10))*F1956)</f>
        <v>2.2733347487290036E-2</v>
      </c>
      <c r="G1957" s="2">
        <f t="shared" si="183"/>
        <v>-2.7787714152775679E-2</v>
      </c>
      <c r="H1957" s="2" t="str">
        <f t="shared" si="184"/>
        <v>Hold</v>
      </c>
    </row>
    <row r="1958" spans="1:8" ht="13.5" x14ac:dyDescent="0.25">
      <c r="A1958" s="3">
        <f>TITRES_STAT!B1961</f>
        <v>45551</v>
      </c>
      <c r="B1958" s="5">
        <f>TITRES_STAT!D1961</f>
        <v>1.17</v>
      </c>
      <c r="C1958" s="2">
        <f t="shared" si="180"/>
        <v>1.0827530471263818</v>
      </c>
      <c r="D1958" s="2">
        <f t="shared" si="182"/>
        <v>1.1027767378756992</v>
      </c>
      <c r="E1958" s="2">
        <f t="shared" si="181"/>
        <v>-2.0023690749317424E-2</v>
      </c>
      <c r="F1958" s="2">
        <f t="shared" si="185"/>
        <v>1.4181939839968545E-2</v>
      </c>
      <c r="G1958" s="2">
        <f t="shared" si="183"/>
        <v>-3.4205630589285968E-2</v>
      </c>
      <c r="H1958" s="2" t="str">
        <f t="shared" si="184"/>
        <v>Hold</v>
      </c>
    </row>
    <row r="1959" spans="1:8" ht="13.5" x14ac:dyDescent="0.25">
      <c r="A1959" s="3">
        <f>TITRES_STAT!B1962</f>
        <v>45552</v>
      </c>
      <c r="B1959" s="5">
        <f>TITRES_STAT!D1962</f>
        <v>1.17</v>
      </c>
      <c r="C1959" s="2">
        <f t="shared" si="180"/>
        <v>1.068483347568477</v>
      </c>
      <c r="D1959" s="2">
        <f t="shared" si="182"/>
        <v>1.1077562387737956</v>
      </c>
      <c r="E1959" s="2">
        <f t="shared" si="181"/>
        <v>-3.9272891205318627E-2</v>
      </c>
      <c r="F1959" s="2">
        <f t="shared" si="185"/>
        <v>3.4909736309111112E-3</v>
      </c>
      <c r="G1959" s="2">
        <f t="shared" si="183"/>
        <v>-4.2763864836229737E-2</v>
      </c>
      <c r="H1959" s="2" t="str">
        <f t="shared" si="184"/>
        <v>Hold</v>
      </c>
    </row>
    <row r="1960" spans="1:8" ht="13.5" x14ac:dyDescent="0.25">
      <c r="A1960" s="3">
        <f>TITRES_STAT!B1963</f>
        <v>45553</v>
      </c>
      <c r="B1960" s="5">
        <f>TITRES_STAT!D1963</f>
        <v>1.1200000000000001</v>
      </c>
      <c r="C1960" s="2">
        <f t="shared" si="180"/>
        <v>1.0625628325579421</v>
      </c>
      <c r="D1960" s="2">
        <f t="shared" si="182"/>
        <v>1.1086631840498107</v>
      </c>
      <c r="E1960" s="2">
        <f t="shared" si="181"/>
        <v>-4.610035149186853E-2</v>
      </c>
      <c r="F1960" s="2">
        <f t="shared" si="185"/>
        <v>-6.4272913936448172E-3</v>
      </c>
      <c r="G1960" s="2">
        <f t="shared" si="183"/>
        <v>-3.967306009822371E-2</v>
      </c>
      <c r="H1960" s="2" t="str">
        <f t="shared" si="184"/>
        <v>Hold</v>
      </c>
    </row>
    <row r="1961" spans="1:8" ht="13.5" x14ac:dyDescent="0.25">
      <c r="A1961" s="3">
        <f>TITRES_STAT!B1964</f>
        <v>45554</v>
      </c>
      <c r="B1961" s="5">
        <f>TITRES_STAT!D1964</f>
        <v>1.17</v>
      </c>
      <c r="C1961" s="2">
        <f t="shared" si="180"/>
        <v>1.0529377813951819</v>
      </c>
      <c r="D1961" s="2">
        <f t="shared" si="182"/>
        <v>1.1132066518979729</v>
      </c>
      <c r="E1961" s="2">
        <f t="shared" si="181"/>
        <v>-6.026887050279095E-2</v>
      </c>
      <c r="F1961" s="2">
        <f t="shared" si="185"/>
        <v>-1.7195607215474043E-2</v>
      </c>
      <c r="G1961" s="2">
        <f t="shared" si="183"/>
        <v>-4.3073263287316907E-2</v>
      </c>
      <c r="H1961" s="2" t="str">
        <f t="shared" si="184"/>
        <v>Hold</v>
      </c>
    </row>
    <row r="1962" spans="1:8" ht="13.5" x14ac:dyDescent="0.25">
      <c r="A1962" s="3">
        <f>TITRES_STAT!B1965</f>
        <v>45555</v>
      </c>
      <c r="B1962" s="5">
        <f>TITRES_STAT!D1965</f>
        <v>1.17</v>
      </c>
      <c r="C1962" s="2">
        <f t="shared" si="180"/>
        <v>1.0509473534882308</v>
      </c>
      <c r="D1962" s="2">
        <f t="shared" si="182"/>
        <v>1.1174135665721971</v>
      </c>
      <c r="E1962" s="2">
        <f t="shared" si="181"/>
        <v>-6.6466213083966386E-2</v>
      </c>
      <c r="F1962" s="2">
        <f t="shared" si="185"/>
        <v>-2.7049728389172516E-2</v>
      </c>
      <c r="G1962" s="2">
        <f t="shared" si="183"/>
        <v>-3.941648469479387E-2</v>
      </c>
      <c r="H1962" s="2" t="str">
        <f t="shared" si="184"/>
        <v>Hold</v>
      </c>
    </row>
    <row r="1963" spans="1:8" ht="13.5" x14ac:dyDescent="0.25">
      <c r="A1963" s="3">
        <f>TITRES_STAT!B1966</f>
        <v>45558</v>
      </c>
      <c r="B1963" s="5">
        <f>TITRES_STAT!D1966</f>
        <v>1.17</v>
      </c>
      <c r="C1963" s="2">
        <f t="shared" si="180"/>
        <v>1.0492631452592722</v>
      </c>
      <c r="D1963" s="2">
        <f t="shared" si="182"/>
        <v>1.1213088579372197</v>
      </c>
      <c r="E1963" s="2">
        <f t="shared" si="181"/>
        <v>-7.204571267794746E-2</v>
      </c>
      <c r="F1963" s="2">
        <f t="shared" si="185"/>
        <v>-3.6048925246927502E-2</v>
      </c>
      <c r="G1963" s="2">
        <f t="shared" si="183"/>
        <v>-3.5996787431019958E-2</v>
      </c>
      <c r="H1963" s="2" t="str">
        <f t="shared" si="184"/>
        <v>Hold</v>
      </c>
    </row>
    <row r="1964" spans="1:8" ht="13.5" x14ac:dyDescent="0.25">
      <c r="A1964" s="3">
        <f>TITRES_STAT!B1967</f>
        <v>45559</v>
      </c>
      <c r="B1964" s="5">
        <f>TITRES_STAT!D1967</f>
        <v>1.17</v>
      </c>
      <c r="C1964" s="2">
        <f t="shared" si="180"/>
        <v>1.0539918921424611</v>
      </c>
      <c r="D1964" s="2">
        <f t="shared" si="182"/>
        <v>1.1249156092011294</v>
      </c>
      <c r="E1964" s="2">
        <f t="shared" si="181"/>
        <v>-7.092371705866829E-2</v>
      </c>
      <c r="F1964" s="2">
        <f t="shared" si="185"/>
        <v>-4.3023883609275664E-2</v>
      </c>
      <c r="G1964" s="2">
        <f t="shared" si="183"/>
        <v>-2.7899833449392626E-2</v>
      </c>
      <c r="H1964" s="2" t="str">
        <f t="shared" si="184"/>
        <v>Hold</v>
      </c>
    </row>
    <row r="1965" spans="1:8" ht="13.5" x14ac:dyDescent="0.25">
      <c r="A1965" s="3">
        <f>TITRES_STAT!B1968</f>
        <v>45560</v>
      </c>
      <c r="B1965" s="5">
        <f>TITRES_STAT!D1968</f>
        <v>1.17</v>
      </c>
      <c r="C1965" s="2">
        <f t="shared" si="180"/>
        <v>1.0641469856590056</v>
      </c>
      <c r="D1965" s="2">
        <f t="shared" si="182"/>
        <v>1.1282551937047496</v>
      </c>
      <c r="E1965" s="2">
        <f t="shared" si="181"/>
        <v>-6.410820804574402E-2</v>
      </c>
      <c r="F1965" s="2">
        <f t="shared" si="185"/>
        <v>-4.7240748496569333E-2</v>
      </c>
      <c r="G1965" s="2">
        <f t="shared" si="183"/>
        <v>-1.6867459549174686E-2</v>
      </c>
      <c r="H1965" s="2" t="str">
        <f t="shared" si="184"/>
        <v>Hold</v>
      </c>
    </row>
    <row r="1966" spans="1:8" ht="13.5" x14ac:dyDescent="0.25">
      <c r="A1966" s="3">
        <f>TITRES_STAT!B1969</f>
        <v>45561</v>
      </c>
      <c r="B1966" s="5">
        <f>TITRES_STAT!D1969</f>
        <v>1.17</v>
      </c>
      <c r="C1966" s="2">
        <f t="shared" si="180"/>
        <v>1.0804320647883894</v>
      </c>
      <c r="D1966" s="2">
        <f t="shared" si="182"/>
        <v>1.1313474015784719</v>
      </c>
      <c r="E1966" s="2">
        <f t="shared" si="181"/>
        <v>-5.0915336790082533E-2</v>
      </c>
      <c r="F1966" s="2">
        <f t="shared" si="185"/>
        <v>-4.7975666155271976E-2</v>
      </c>
      <c r="G1966" s="2">
        <f t="shared" si="183"/>
        <v>-2.9396706348105567E-3</v>
      </c>
      <c r="H1966" s="2" t="str">
        <f t="shared" si="184"/>
        <v>Hold</v>
      </c>
    </row>
    <row r="1967" spans="1:8" ht="13.5" x14ac:dyDescent="0.25">
      <c r="A1967" s="3">
        <f>TITRES_STAT!B1970</f>
        <v>45562</v>
      </c>
      <c r="B1967" s="5">
        <f>TITRES_STAT!D1970</f>
        <v>1.17</v>
      </c>
      <c r="C1967" s="2">
        <f t="shared" si="180"/>
        <v>1.0942117471286372</v>
      </c>
      <c r="D1967" s="2">
        <f t="shared" si="182"/>
        <v>1.1342105570171037</v>
      </c>
      <c r="E1967" s="2">
        <f t="shared" si="181"/>
        <v>-3.9998809888466491E-2</v>
      </c>
      <c r="F1967" s="2">
        <f t="shared" si="185"/>
        <v>-4.6380294901910882E-2</v>
      </c>
      <c r="G1967" s="2">
        <f t="shared" si="183"/>
        <v>6.3814850134443907E-3</v>
      </c>
      <c r="H1967" s="2" t="str">
        <f t="shared" si="184"/>
        <v>Sell</v>
      </c>
    </row>
    <row r="1968" spans="1:8" ht="13.5" x14ac:dyDescent="0.25">
      <c r="A1968" s="3">
        <f>TITRES_STAT!B1971</f>
        <v>45565</v>
      </c>
      <c r="B1968" s="5">
        <f>TITRES_STAT!D1971</f>
        <v>1.22</v>
      </c>
      <c r="C1968" s="2">
        <f t="shared" si="180"/>
        <v>1.1058714783396162</v>
      </c>
      <c r="D1968" s="2">
        <f t="shared" si="182"/>
        <v>1.1405653305713923</v>
      </c>
      <c r="E1968" s="2">
        <f t="shared" si="181"/>
        <v>-3.4693852231776123E-2</v>
      </c>
      <c r="F1968" s="2">
        <f t="shared" si="185"/>
        <v>-4.4043006367883934E-2</v>
      </c>
      <c r="G1968" s="2">
        <f t="shared" si="183"/>
        <v>9.3491541361078109E-3</v>
      </c>
      <c r="H1968" s="2" t="str">
        <f t="shared" si="184"/>
        <v>Sell</v>
      </c>
    </row>
    <row r="1969" spans="1:8" ht="13.5" x14ac:dyDescent="0.25">
      <c r="A1969" s="3">
        <f>TITRES_STAT!B1972</f>
        <v>45566</v>
      </c>
      <c r="B1969" s="5">
        <f>TITRES_STAT!D1972</f>
        <v>1.27</v>
      </c>
      <c r="C1969" s="2">
        <f t="shared" si="180"/>
        <v>1.1157374047489059</v>
      </c>
      <c r="D1969" s="2">
        <f t="shared" si="182"/>
        <v>1.1501530838624001</v>
      </c>
      <c r="E1969" s="2">
        <f t="shared" si="181"/>
        <v>-3.4415679113494191E-2</v>
      </c>
      <c r="F1969" s="2">
        <f t="shared" si="185"/>
        <v>-4.2117540917005987E-2</v>
      </c>
      <c r="G1969" s="2">
        <f t="shared" si="183"/>
        <v>7.7018618035117961E-3</v>
      </c>
      <c r="H1969" s="2" t="str">
        <f t="shared" si="184"/>
        <v>Sell</v>
      </c>
    </row>
    <row r="1970" spans="1:8" ht="13.5" x14ac:dyDescent="0.25">
      <c r="A1970" s="3">
        <f>TITRES_STAT!B1973</f>
        <v>45567</v>
      </c>
      <c r="B1970" s="5">
        <f>TITRES_STAT!D1973</f>
        <v>1.22</v>
      </c>
      <c r="C1970" s="2">
        <f t="shared" si="180"/>
        <v>1.1163931886336897</v>
      </c>
      <c r="D1970" s="2">
        <f t="shared" si="182"/>
        <v>1.1553269295022224</v>
      </c>
      <c r="E1970" s="2">
        <f t="shared" si="181"/>
        <v>-3.8933740868532629E-2</v>
      </c>
      <c r="F1970" s="2">
        <f t="shared" si="185"/>
        <v>-4.1480780907311318E-2</v>
      </c>
      <c r="G1970" s="2">
        <f t="shared" si="183"/>
        <v>2.547040038778689E-3</v>
      </c>
      <c r="H1970" s="2" t="str">
        <f t="shared" si="184"/>
        <v>Sell</v>
      </c>
    </row>
    <row r="1971" spans="1:8" ht="13.5" x14ac:dyDescent="0.25">
      <c r="A1971" s="3">
        <f>TITRES_STAT!B1974</f>
        <v>45568</v>
      </c>
      <c r="B1971" s="5">
        <f>TITRES_STAT!D1974</f>
        <v>1.17</v>
      </c>
      <c r="C1971" s="2">
        <f t="shared" si="180"/>
        <v>1.1246403903823528</v>
      </c>
      <c r="D1971" s="2">
        <f t="shared" si="182"/>
        <v>1.1564138236131689</v>
      </c>
      <c r="E1971" s="2">
        <f t="shared" si="181"/>
        <v>-3.1773433230816162E-2</v>
      </c>
      <c r="F1971" s="2">
        <f t="shared" si="185"/>
        <v>-3.953931137201229E-2</v>
      </c>
      <c r="G1971" s="2">
        <f t="shared" si="183"/>
        <v>7.7658781411961281E-3</v>
      </c>
      <c r="H1971" s="2" t="str">
        <f t="shared" si="184"/>
        <v>Sell</v>
      </c>
    </row>
    <row r="1972" spans="1:8" ht="13.5" x14ac:dyDescent="0.25">
      <c r="A1972" s="3">
        <f>TITRES_STAT!B1975</f>
        <v>45569</v>
      </c>
      <c r="B1972" s="5">
        <f>TITRES_STAT!D1975</f>
        <v>1.1200000000000001</v>
      </c>
      <c r="C1972" s="2">
        <f t="shared" si="180"/>
        <v>1.1316187918619909</v>
      </c>
      <c r="D1972" s="2">
        <f t="shared" si="182"/>
        <v>1.1537165033455268</v>
      </c>
      <c r="E1972" s="2">
        <f t="shared" si="181"/>
        <v>-2.2097711483535898E-2</v>
      </c>
      <c r="F1972" s="2">
        <f t="shared" si="185"/>
        <v>-3.6050991394317014E-2</v>
      </c>
      <c r="G1972" s="2">
        <f t="shared" si="183"/>
        <v>1.3953279910781116E-2</v>
      </c>
      <c r="H1972" s="2" t="str">
        <f t="shared" si="184"/>
        <v>Sell</v>
      </c>
    </row>
    <row r="1973" spans="1:8" ht="13.5" x14ac:dyDescent="0.25">
      <c r="A1973" s="3">
        <f>TITRES_STAT!B1976</f>
        <v>45572</v>
      </c>
      <c r="B1973" s="5">
        <f>TITRES_STAT!D1976</f>
        <v>1.07</v>
      </c>
      <c r="C1973" s="2">
        <f t="shared" si="180"/>
        <v>1.1375235931139922</v>
      </c>
      <c r="D1973" s="2">
        <f t="shared" si="182"/>
        <v>1.1475152808754878</v>
      </c>
      <c r="E1973" s="2">
        <f t="shared" si="181"/>
        <v>-9.9916877614956157E-3</v>
      </c>
      <c r="F1973" s="2">
        <f t="shared" si="185"/>
        <v>-3.0839130667752734E-2</v>
      </c>
      <c r="G1973" s="2">
        <f t="shared" si="183"/>
        <v>2.0847442906257119E-2</v>
      </c>
      <c r="H1973" s="2" t="str">
        <f t="shared" si="184"/>
        <v>Sell</v>
      </c>
    </row>
    <row r="1974" spans="1:8" ht="13.5" x14ac:dyDescent="0.25">
      <c r="A1974" s="3">
        <f>TITRES_STAT!B1977</f>
        <v>45573</v>
      </c>
      <c r="B1974" s="5">
        <f>TITRES_STAT!D1977</f>
        <v>1.03</v>
      </c>
      <c r="C1974" s="2">
        <f t="shared" si="180"/>
        <v>1.1425199634041472</v>
      </c>
      <c r="D1974" s="2">
        <f t="shared" si="182"/>
        <v>1.1388104452550813</v>
      </c>
      <c r="E1974" s="2">
        <f t="shared" si="181"/>
        <v>3.709518149065838E-3</v>
      </c>
      <c r="F1974" s="2">
        <f t="shared" si="185"/>
        <v>-2.3929400904389019E-2</v>
      </c>
      <c r="G1974" s="2">
        <f t="shared" si="183"/>
        <v>2.7638919053454857E-2</v>
      </c>
      <c r="H1974" s="2" t="str">
        <f t="shared" si="184"/>
        <v>Sell</v>
      </c>
    </row>
    <row r="1975" spans="1:8" ht="13.5" x14ac:dyDescent="0.25">
      <c r="A1975" s="3">
        <f>TITRES_STAT!B1978</f>
        <v>45574</v>
      </c>
      <c r="B1975" s="5">
        <f>TITRES_STAT!D1978</f>
        <v>0.99</v>
      </c>
      <c r="C1975" s="2">
        <f t="shared" si="180"/>
        <v>1.1467476613419707</v>
      </c>
      <c r="D1975" s="2">
        <f t="shared" si="182"/>
        <v>1.1277874493102604</v>
      </c>
      <c r="E1975" s="2">
        <f t="shared" si="181"/>
        <v>1.8960212031710277E-2</v>
      </c>
      <c r="F1975" s="2">
        <f t="shared" si="185"/>
        <v>-1.5351478317169161E-2</v>
      </c>
      <c r="G1975" s="2">
        <f t="shared" si="183"/>
        <v>3.4311690348879438E-2</v>
      </c>
      <c r="H1975" s="2" t="str">
        <f t="shared" si="184"/>
        <v>Sell</v>
      </c>
    </row>
    <row r="1976" spans="1:8" ht="13.5" x14ac:dyDescent="0.25">
      <c r="A1976" s="3">
        <f>TITRES_STAT!B1979</f>
        <v>45575</v>
      </c>
      <c r="B1976" s="5">
        <f>TITRES_STAT!D1979</f>
        <v>0.95</v>
      </c>
      <c r="C1976" s="2">
        <f t="shared" si="180"/>
        <v>1.1503249442124368</v>
      </c>
      <c r="D1976" s="2">
        <f t="shared" si="182"/>
        <v>1.1146180086206117</v>
      </c>
      <c r="E1976" s="2">
        <f t="shared" si="181"/>
        <v>3.570693559182514E-2</v>
      </c>
      <c r="F1976" s="2">
        <f t="shared" si="185"/>
        <v>-5.139795535370301E-3</v>
      </c>
      <c r="G1976" s="2">
        <f t="shared" si="183"/>
        <v>4.0846731127195439E-2</v>
      </c>
      <c r="H1976" s="2" t="str">
        <f t="shared" si="184"/>
        <v>Sell</v>
      </c>
    </row>
    <row r="1977" spans="1:8" ht="13.5" x14ac:dyDescent="0.25">
      <c r="A1977" s="3">
        <f>TITRES_STAT!B1980</f>
        <v>45576</v>
      </c>
      <c r="B1977" s="5">
        <f>TITRES_STAT!D1980</f>
        <v>0.91</v>
      </c>
      <c r="C1977" s="2">
        <f t="shared" si="180"/>
        <v>1.153351875872062</v>
      </c>
      <c r="D1977" s="2">
        <f t="shared" si="182"/>
        <v>1.0994611190931589</v>
      </c>
      <c r="E1977" s="2">
        <f t="shared" si="181"/>
        <v>5.3890756778903093E-2</v>
      </c>
      <c r="F1977" s="2">
        <f t="shared" si="185"/>
        <v>6.6663149274843788E-3</v>
      </c>
      <c r="G1977" s="2">
        <f t="shared" si="183"/>
        <v>4.7224441851418712E-2</v>
      </c>
      <c r="H1977" s="2" t="str">
        <f t="shared" si="184"/>
        <v>Sell</v>
      </c>
    </row>
    <row r="1978" spans="1:8" ht="13.5" x14ac:dyDescent="0.25">
      <c r="A1978" s="3">
        <f>TITRES_STAT!B1981</f>
        <v>45579</v>
      </c>
      <c r="B1978" s="5">
        <f>TITRES_STAT!D1981</f>
        <v>0.87</v>
      </c>
      <c r="C1978" s="2">
        <f t="shared" si="180"/>
        <v>1.1636054334302062</v>
      </c>
      <c r="D1978" s="2">
        <f t="shared" si="182"/>
        <v>1.0824639991603324</v>
      </c>
      <c r="E1978" s="2">
        <f t="shared" si="181"/>
        <v>8.1141434269873747E-2</v>
      </c>
      <c r="F1978" s="2">
        <f t="shared" si="185"/>
        <v>2.1561338795962254E-2</v>
      </c>
      <c r="G1978" s="2">
        <f t="shared" si="183"/>
        <v>5.9580095473911493E-2</v>
      </c>
      <c r="H1978" s="2" t="str">
        <f t="shared" si="184"/>
        <v>Sell</v>
      </c>
    </row>
    <row r="1979" spans="1:8" ht="13.5" x14ac:dyDescent="0.25">
      <c r="A1979" s="3">
        <f>TITRES_STAT!B1982</f>
        <v>45581</v>
      </c>
      <c r="B1979" s="5">
        <f>TITRES_STAT!D1982</f>
        <v>0.84</v>
      </c>
      <c r="C1979" s="2">
        <f t="shared" si="180"/>
        <v>1.1799738282870975</v>
      </c>
      <c r="D1979" s="2">
        <f t="shared" si="182"/>
        <v>1.0645037029262336</v>
      </c>
      <c r="E1979" s="2">
        <f t="shared" si="181"/>
        <v>0.11547012536086387</v>
      </c>
      <c r="F1979" s="2">
        <f t="shared" si="185"/>
        <v>4.0343096108942579E-2</v>
      </c>
      <c r="G1979" s="2">
        <f t="shared" si="183"/>
        <v>7.5127029251921301E-2</v>
      </c>
      <c r="H1979" s="2" t="str">
        <f t="shared" si="184"/>
        <v>Sell</v>
      </c>
    </row>
    <row r="1980" spans="1:8" ht="13.5" x14ac:dyDescent="0.25">
      <c r="A1980" s="3">
        <f>TITRES_STAT!B1983</f>
        <v>45582</v>
      </c>
      <c r="B1980" s="5">
        <f>TITRES_STAT!D1983</f>
        <v>0.81</v>
      </c>
      <c r="C1980" s="2">
        <f t="shared" si="180"/>
        <v>1.1861317008583132</v>
      </c>
      <c r="D1980" s="2">
        <f t="shared" si="182"/>
        <v>1.0456515767835497</v>
      </c>
      <c r="E1980" s="2">
        <f t="shared" si="181"/>
        <v>0.14048012407476351</v>
      </c>
      <c r="F1980" s="2">
        <f t="shared" si="185"/>
        <v>6.0370501702106769E-2</v>
      </c>
      <c r="G1980" s="2">
        <f t="shared" si="183"/>
        <v>8.0109622372656744E-2</v>
      </c>
      <c r="H1980" s="2" t="str">
        <f t="shared" si="184"/>
        <v>Sell</v>
      </c>
    </row>
    <row r="1981" spans="1:8" ht="13.5" x14ac:dyDescent="0.25">
      <c r="A1981" s="3">
        <f>TITRES_STAT!B1984</f>
        <v>45583</v>
      </c>
      <c r="B1981" s="5">
        <f>TITRES_STAT!D1984</f>
        <v>0.78</v>
      </c>
      <c r="C1981" s="2">
        <f t="shared" si="180"/>
        <v>1.1836499007262649</v>
      </c>
      <c r="D1981" s="2">
        <f t="shared" si="182"/>
        <v>1.0259736822069905</v>
      </c>
      <c r="E1981" s="2">
        <f t="shared" si="181"/>
        <v>0.15767621851927438</v>
      </c>
      <c r="F1981" s="2">
        <f t="shared" si="185"/>
        <v>7.9831645065540302E-2</v>
      </c>
      <c r="G1981" s="2">
        <f t="shared" si="183"/>
        <v>7.7844573453734078E-2</v>
      </c>
      <c r="H1981" s="2" t="str">
        <f t="shared" si="184"/>
        <v>Sell</v>
      </c>
    </row>
    <row r="1982" spans="1:8" ht="13.5" x14ac:dyDescent="0.25">
      <c r="A1982" s="3">
        <f>TITRES_STAT!B1985</f>
        <v>45586</v>
      </c>
      <c r="B1982" s="5">
        <f>TITRES_STAT!D1985</f>
        <v>0.75</v>
      </c>
      <c r="C1982" s="2">
        <f t="shared" si="180"/>
        <v>1.1738576083068395</v>
      </c>
      <c r="D1982" s="2">
        <f t="shared" si="182"/>
        <v>1.0055311872286949</v>
      </c>
      <c r="E1982" s="2">
        <f t="shared" si="181"/>
        <v>0.16832642107814455</v>
      </c>
      <c r="F1982" s="2">
        <f t="shared" si="185"/>
        <v>9.7530600268061152E-2</v>
      </c>
      <c r="G1982" s="2">
        <f t="shared" si="183"/>
        <v>7.0795820810083399E-2</v>
      </c>
      <c r="H1982" s="2" t="str">
        <f t="shared" si="184"/>
        <v>Sell</v>
      </c>
    </row>
    <row r="1983" spans="1:8" ht="13.5" x14ac:dyDescent="0.25">
      <c r="A1983" s="3">
        <f>TITRES_STAT!B1986</f>
        <v>45587</v>
      </c>
      <c r="B1983" s="5">
        <f>TITRES_STAT!D1986</f>
        <v>0.75</v>
      </c>
      <c r="C1983" s="2">
        <f t="shared" si="180"/>
        <v>1.157879514721172</v>
      </c>
      <c r="D1983" s="2">
        <f t="shared" si="182"/>
        <v>0.98660295113768048</v>
      </c>
      <c r="E1983" s="2">
        <f t="shared" si="181"/>
        <v>0.17127656358349153</v>
      </c>
      <c r="F1983" s="2">
        <f t="shared" si="185"/>
        <v>0.11227979293114723</v>
      </c>
      <c r="G1983" s="2">
        <f t="shared" si="183"/>
        <v>5.8996770652344294E-2</v>
      </c>
      <c r="H1983" s="2" t="str">
        <f t="shared" si="184"/>
        <v>Sell</v>
      </c>
    </row>
    <row r="1984" spans="1:8" ht="13.5" x14ac:dyDescent="0.25">
      <c r="A1984" s="3">
        <f>TITRES_STAT!B1987</f>
        <v>45588</v>
      </c>
      <c r="B1984" s="5">
        <f>TITRES_STAT!D1987</f>
        <v>0.75</v>
      </c>
      <c r="C1984" s="2">
        <f t="shared" si="180"/>
        <v>1.1382057432256072</v>
      </c>
      <c r="D1984" s="2">
        <f t="shared" si="182"/>
        <v>0.96907680660896345</v>
      </c>
      <c r="E1984" s="2">
        <f t="shared" si="181"/>
        <v>0.16912893661664374</v>
      </c>
      <c r="F1984" s="2">
        <f t="shared" si="185"/>
        <v>0.12364962166824654</v>
      </c>
      <c r="G1984" s="2">
        <f t="shared" si="183"/>
        <v>4.5479314948397201E-2</v>
      </c>
      <c r="H1984" s="2" t="str">
        <f t="shared" si="184"/>
        <v>Sell</v>
      </c>
    </row>
    <row r="1985" spans="1:8" ht="13.5" x14ac:dyDescent="0.25">
      <c r="A1985" s="3">
        <f>TITRES_STAT!B1988</f>
        <v>45589</v>
      </c>
      <c r="B1985" s="5">
        <f>TITRES_STAT!D1988</f>
        <v>0.75</v>
      </c>
      <c r="C1985" s="2">
        <f t="shared" si="180"/>
        <v>1.1154048596524369</v>
      </c>
      <c r="D1985" s="2">
        <f t="shared" si="182"/>
        <v>0.9528488950082995</v>
      </c>
      <c r="E1985" s="2">
        <f t="shared" si="181"/>
        <v>0.16255596464413735</v>
      </c>
      <c r="F1985" s="2">
        <f t="shared" si="185"/>
        <v>0.13143089026342472</v>
      </c>
      <c r="G1985" s="2">
        <f t="shared" si="183"/>
        <v>3.1125074380712631E-2</v>
      </c>
      <c r="H1985" s="2" t="str">
        <f t="shared" si="184"/>
        <v>Sell</v>
      </c>
    </row>
    <row r="1986" spans="1:8" ht="13.5" x14ac:dyDescent="0.25">
      <c r="A1986" s="3">
        <f>TITRES_STAT!B1989</f>
        <v>45590</v>
      </c>
      <c r="B1986" s="5">
        <f>TITRES_STAT!D1989</f>
        <v>0.75</v>
      </c>
      <c r="C1986" s="2">
        <f t="shared" si="180"/>
        <v>1.0899579581674466</v>
      </c>
      <c r="D1986" s="2">
        <f t="shared" si="182"/>
        <v>0.93782305093361062</v>
      </c>
      <c r="E1986" s="2">
        <f t="shared" si="181"/>
        <v>0.15213490723383594</v>
      </c>
      <c r="F1986" s="2">
        <f t="shared" si="185"/>
        <v>0.13557169365750699</v>
      </c>
      <c r="G1986" s="2">
        <f t="shared" si="183"/>
        <v>1.656321357632895E-2</v>
      </c>
      <c r="H1986" s="2" t="str">
        <f t="shared" si="184"/>
        <v>Sell</v>
      </c>
    </row>
    <row r="1987" spans="1:8" ht="13.5" x14ac:dyDescent="0.25">
      <c r="A1987" s="3">
        <f>TITRES_STAT!B1990</f>
        <v>45593</v>
      </c>
      <c r="B1987" s="5">
        <f>TITRES_STAT!D1990</f>
        <v>0.72</v>
      </c>
      <c r="C1987" s="2">
        <f t="shared" si="180"/>
        <v>1.062272118449378</v>
      </c>
      <c r="D1987" s="2">
        <f t="shared" si="182"/>
        <v>0.9216880101237136</v>
      </c>
      <c r="E1987" s="2">
        <f t="shared" si="181"/>
        <v>0.14058410832566437</v>
      </c>
      <c r="F1987" s="2">
        <f t="shared" si="185"/>
        <v>0.13657417659113846</v>
      </c>
      <c r="G1987" s="2">
        <f t="shared" si="183"/>
        <v>4.0099317345259067E-3</v>
      </c>
      <c r="H1987" s="2" t="str">
        <f t="shared" si="184"/>
        <v>Sell</v>
      </c>
    </row>
    <row r="1988" spans="1:8" ht="13.5" x14ac:dyDescent="0.25">
      <c r="A1988" s="3">
        <f>TITRES_STAT!B1991</f>
        <v>45594</v>
      </c>
      <c r="B1988" s="5">
        <f>TITRES_STAT!D1991</f>
        <v>0.75</v>
      </c>
      <c r="C1988" s="2">
        <f t="shared" si="180"/>
        <v>1.032691792534089</v>
      </c>
      <c r="D1988" s="2">
        <f t="shared" si="182"/>
        <v>0.90897037974417927</v>
      </c>
      <c r="E1988" s="2">
        <f t="shared" si="181"/>
        <v>0.12372141278990978</v>
      </c>
      <c r="F1988" s="2">
        <f t="shared" si="185"/>
        <v>0.13400362383089273</v>
      </c>
      <c r="G1988" s="2">
        <f t="shared" si="183"/>
        <v>-1.0282211040982953E-2</v>
      </c>
      <c r="H1988" s="2" t="str">
        <f t="shared" si="184"/>
        <v>Hold</v>
      </c>
    </row>
    <row r="1989" spans="1:8" ht="13.5" x14ac:dyDescent="0.25">
      <c r="A1989" s="3">
        <f>TITRES_STAT!B1992</f>
        <v>45595</v>
      </c>
      <c r="B1989" s="5">
        <f>TITRES_STAT!D1992</f>
        <v>0.75</v>
      </c>
      <c r="C1989" s="2">
        <f t="shared" si="180"/>
        <v>1.0030469013749983</v>
      </c>
      <c r="D1989" s="2">
        <f t="shared" si="182"/>
        <v>0.89719479605942531</v>
      </c>
      <c r="E1989" s="2">
        <f t="shared" si="181"/>
        <v>0.10585210531557299</v>
      </c>
      <c r="F1989" s="2">
        <f t="shared" si="185"/>
        <v>0.12837332012782879</v>
      </c>
      <c r="G1989" s="2">
        <f t="shared" si="183"/>
        <v>-2.2521214812255802E-2</v>
      </c>
      <c r="H1989" s="2" t="str">
        <f t="shared" si="184"/>
        <v>Hold</v>
      </c>
    </row>
    <row r="1990" spans="1:8" ht="13.5" x14ac:dyDescent="0.25">
      <c r="A1990" s="3">
        <f>TITRES_STAT!B1993</f>
        <v>45596</v>
      </c>
      <c r="B1990" s="5">
        <f>TITRES_STAT!D1993</f>
        <v>0.75</v>
      </c>
      <c r="C1990" s="2">
        <f t="shared" si="180"/>
        <v>0.97334737808653693</v>
      </c>
      <c r="D1990" s="2">
        <f t="shared" si="182"/>
        <v>0.88629147783280127</v>
      </c>
      <c r="E1990" s="2">
        <f t="shared" si="181"/>
        <v>8.7055900253735663E-2</v>
      </c>
      <c r="F1990" s="2">
        <f t="shared" si="185"/>
        <v>0.12010983615301016</v>
      </c>
      <c r="G1990" s="2">
        <f t="shared" si="183"/>
        <v>-3.3053935899274495E-2</v>
      </c>
      <c r="H1990" s="2" t="str">
        <f t="shared" si="184"/>
        <v>Hold</v>
      </c>
    </row>
    <row r="1991" spans="1:8" ht="13.5" x14ac:dyDescent="0.25">
      <c r="A1991" s="3">
        <f>TITRES_STAT!B1994</f>
        <v>45597</v>
      </c>
      <c r="B1991" s="5">
        <f>TITRES_STAT!D1994</f>
        <v>0.78</v>
      </c>
      <c r="C1991" s="2">
        <f t="shared" si="180"/>
        <v>0.94360162761168509</v>
      </c>
      <c r="D1991" s="2">
        <f t="shared" si="182"/>
        <v>0.87841803503037164</v>
      </c>
      <c r="E1991" s="2">
        <f t="shared" si="181"/>
        <v>6.5183592581313454E-2</v>
      </c>
      <c r="F1991" s="2">
        <f t="shared" si="185"/>
        <v>0.10912458743867082</v>
      </c>
      <c r="G1991" s="2">
        <f t="shared" si="183"/>
        <v>-4.3940994857357363E-2</v>
      </c>
      <c r="H1991" s="2" t="str">
        <f t="shared" si="184"/>
        <v>Hold</v>
      </c>
    </row>
    <row r="1992" spans="1:8" ht="13.5" x14ac:dyDescent="0.25">
      <c r="A1992" s="3">
        <f>TITRES_STAT!B1995</f>
        <v>45600</v>
      </c>
      <c r="B1992" s="5">
        <f>TITRES_STAT!D1995</f>
        <v>0.78</v>
      </c>
      <c r="C1992" s="2">
        <f t="shared" si="180"/>
        <v>0.91381676182527205</v>
      </c>
      <c r="D1992" s="2">
        <f t="shared" si="182"/>
        <v>0.8711278102133071</v>
      </c>
      <c r="E1992" s="2">
        <f t="shared" si="181"/>
        <v>4.2688951611964954E-2</v>
      </c>
      <c r="F1992" s="2">
        <f t="shared" si="185"/>
        <v>9.583746027332965E-2</v>
      </c>
      <c r="G1992" s="2">
        <f t="shared" si="183"/>
        <v>-5.3148508661364696E-2</v>
      </c>
      <c r="H1992" s="2" t="str">
        <f t="shared" si="184"/>
        <v>Hold</v>
      </c>
    </row>
    <row r="1993" spans="1:8" ht="13.5" x14ac:dyDescent="0.25">
      <c r="A1993" s="3">
        <f>TITRES_STAT!B1996</f>
        <v>45601</v>
      </c>
      <c r="B1993" s="5">
        <f>TITRES_STAT!D1996</f>
        <v>0.78</v>
      </c>
      <c r="C1993" s="2">
        <f t="shared" si="180"/>
        <v>0.8886141830829225</v>
      </c>
      <c r="D1993" s="2">
        <f t="shared" si="182"/>
        <v>0.86437760204935843</v>
      </c>
      <c r="E1993" s="2">
        <f t="shared" si="181"/>
        <v>2.4236581033564075E-2</v>
      </c>
      <c r="F1993" s="2">
        <f t="shared" si="185"/>
        <v>8.1517284425376549E-2</v>
      </c>
      <c r="G1993" s="2">
        <f t="shared" si="183"/>
        <v>-5.7280703391812474E-2</v>
      </c>
      <c r="H1993" s="2" t="str">
        <f t="shared" si="184"/>
        <v>Hold</v>
      </c>
    </row>
    <row r="1994" spans="1:8" ht="13.5" x14ac:dyDescent="0.25">
      <c r="A1994" s="3">
        <f>TITRES_STAT!B1997</f>
        <v>45602</v>
      </c>
      <c r="B1994" s="5">
        <f>TITRES_STAT!D1997</f>
        <v>0.76</v>
      </c>
      <c r="C1994" s="2">
        <f t="shared" si="180"/>
        <v>0.86728892414708825</v>
      </c>
      <c r="D1994" s="2">
        <f t="shared" si="182"/>
        <v>0.85664592782348004</v>
      </c>
      <c r="E1994" s="2">
        <f t="shared" si="181"/>
        <v>1.0642996323608211E-2</v>
      </c>
      <c r="F1994" s="2">
        <f t="shared" si="185"/>
        <v>6.7342426805022879E-2</v>
      </c>
      <c r="G1994" s="2">
        <f t="shared" si="183"/>
        <v>-5.6699430481414667E-2</v>
      </c>
      <c r="H1994" s="2" t="str">
        <f t="shared" si="184"/>
        <v>Hold</v>
      </c>
    </row>
    <row r="1995" spans="1:8" ht="13.5" x14ac:dyDescent="0.25">
      <c r="A1995" s="3">
        <f>TITRES_STAT!B1998</f>
        <v>45603</v>
      </c>
      <c r="B1995" s="5">
        <f>TITRES_STAT!D1998</f>
        <v>0.73</v>
      </c>
      <c r="C1995" s="2">
        <f t="shared" si="180"/>
        <v>0.84924447427830552</v>
      </c>
      <c r="D1995" s="2">
        <f t="shared" si="182"/>
        <v>0.84726474798470375</v>
      </c>
      <c r="E1995" s="2">
        <f t="shared" si="181"/>
        <v>1.979726293601769E-3</v>
      </c>
      <c r="F1995" s="2">
        <f t="shared" si="185"/>
        <v>5.4269886702738655E-2</v>
      </c>
      <c r="G1995" s="2">
        <f t="shared" si="183"/>
        <v>-5.2290160409136886E-2</v>
      </c>
      <c r="H1995" s="2" t="str">
        <f t="shared" si="184"/>
        <v>Hold</v>
      </c>
    </row>
    <row r="1996" spans="1:8" ht="13.5" x14ac:dyDescent="0.25">
      <c r="A1996" s="3">
        <f>TITRES_STAT!B1999</f>
        <v>45604</v>
      </c>
      <c r="B1996" s="5">
        <f>TITRES_STAT!D1999</f>
        <v>0.73</v>
      </c>
      <c r="C1996" s="2">
        <f t="shared" si="180"/>
        <v>0.83397609362010472</v>
      </c>
      <c r="D1996" s="2">
        <f t="shared" si="182"/>
        <v>0.83857847035620714</v>
      </c>
      <c r="E1996" s="2">
        <f t="shared" si="181"/>
        <v>-4.6023767361024204E-3</v>
      </c>
      <c r="F1996" s="2">
        <f t="shared" si="185"/>
        <v>4.249543401497044E-2</v>
      </c>
      <c r="G1996" s="2">
        <f t="shared" si="183"/>
        <v>-4.7097810751072861E-2</v>
      </c>
      <c r="H1996" s="2" t="str">
        <f t="shared" si="184"/>
        <v>Hold</v>
      </c>
    </row>
    <row r="1997" spans="1:8" ht="13.5" x14ac:dyDescent="0.25">
      <c r="A1997" s="3">
        <f>TITRES_STAT!B2000</f>
        <v>45607</v>
      </c>
      <c r="B1997" s="5">
        <f>TITRES_STAT!D2000</f>
        <v>0.73</v>
      </c>
      <c r="C1997" s="2">
        <f t="shared" si="180"/>
        <v>0.81644130998624243</v>
      </c>
      <c r="D1997" s="2">
        <f t="shared" si="182"/>
        <v>0.83053562070019182</v>
      </c>
      <c r="E1997" s="2">
        <f t="shared" si="181"/>
        <v>-1.4094310713949398E-2</v>
      </c>
      <c r="F1997" s="2">
        <f t="shared" si="185"/>
        <v>3.1177485069186477E-2</v>
      </c>
      <c r="G1997" s="2">
        <f t="shared" si="183"/>
        <v>-4.5271795783135879E-2</v>
      </c>
      <c r="H1997" s="2" t="str">
        <f t="shared" si="184"/>
        <v>Hold</v>
      </c>
    </row>
    <row r="1998" spans="1:8" ht="13.5" x14ac:dyDescent="0.25">
      <c r="A1998" s="3">
        <f>TITRES_STAT!B2001</f>
        <v>45608</v>
      </c>
      <c r="B1998" s="5">
        <f>TITRES_STAT!D2001</f>
        <v>0.7</v>
      </c>
      <c r="C1998" s="2">
        <f t="shared" si="180"/>
        <v>0.80621956998835898</v>
      </c>
      <c r="D1998" s="2">
        <f t="shared" si="182"/>
        <v>0.82086631546314059</v>
      </c>
      <c r="E1998" s="2">
        <f t="shared" si="181"/>
        <v>-1.4646745474781619E-2</v>
      </c>
      <c r="F1998" s="2">
        <f t="shared" si="185"/>
        <v>2.2012638960392857E-2</v>
      </c>
      <c r="G1998" s="2">
        <f t="shared" si="183"/>
        <v>-3.6659384435174476E-2</v>
      </c>
      <c r="H1998" s="2" t="str">
        <f t="shared" si="184"/>
        <v>Hold</v>
      </c>
    </row>
    <row r="1999" spans="1:8" ht="13.5" x14ac:dyDescent="0.25">
      <c r="A1999" s="3">
        <f>TITRES_STAT!B2002</f>
        <v>45609</v>
      </c>
      <c r="B1999" s="5">
        <f>TITRES_STAT!D2002</f>
        <v>0.7</v>
      </c>
      <c r="C1999" s="2">
        <f t="shared" ref="C1999:C2062" si="186">$C$4*B1989+C1998*(1-$C$4)</f>
        <v>0.79757040537476531</v>
      </c>
      <c r="D1999" s="2">
        <f t="shared" si="182"/>
        <v>0.81191325505846346</v>
      </c>
      <c r="E1999" s="2">
        <f t="shared" si="181"/>
        <v>-1.4342849683698145E-2</v>
      </c>
      <c r="F1999" s="2">
        <f t="shared" si="185"/>
        <v>1.4741541231574659E-2</v>
      </c>
      <c r="G1999" s="2">
        <f t="shared" si="183"/>
        <v>-2.9084390915272804E-2</v>
      </c>
      <c r="H1999" s="2" t="str">
        <f t="shared" si="184"/>
        <v>Hold</v>
      </c>
    </row>
    <row r="2000" spans="1:8" ht="13.5" x14ac:dyDescent="0.25">
      <c r="A2000" s="3">
        <f>TITRES_STAT!B2003</f>
        <v>45610</v>
      </c>
      <c r="B2000" s="5">
        <f>TITRES_STAT!D2003</f>
        <v>0.7</v>
      </c>
      <c r="C2000" s="2">
        <f t="shared" si="186"/>
        <v>0.79025188147095526</v>
      </c>
      <c r="D2000" s="2">
        <f t="shared" si="182"/>
        <v>0.80362338431339209</v>
      </c>
      <c r="E2000" s="2">
        <f t="shared" si="181"/>
        <v>-1.3371502842436822E-2</v>
      </c>
      <c r="F2000" s="2">
        <f t="shared" si="185"/>
        <v>9.1189324167723646E-3</v>
      </c>
      <c r="G2000" s="2">
        <f t="shared" si="183"/>
        <v>-2.2490435259209185E-2</v>
      </c>
      <c r="H2000" s="2" t="str">
        <f t="shared" si="184"/>
        <v>Hold</v>
      </c>
    </row>
    <row r="2001" spans="1:8" ht="13.5" x14ac:dyDescent="0.25">
      <c r="A2001" s="3">
        <f>TITRES_STAT!B2004</f>
        <v>45611</v>
      </c>
      <c r="B2001" s="5">
        <f>TITRES_STAT!D2004</f>
        <v>0.7</v>
      </c>
      <c r="C2001" s="2">
        <f t="shared" si="186"/>
        <v>0.78867466893696214</v>
      </c>
      <c r="D2001" s="2">
        <f t="shared" si="182"/>
        <v>0.79594757806795557</v>
      </c>
      <c r="E2001" s="2">
        <f t="shared" si="181"/>
        <v>-7.2729091309934324E-3</v>
      </c>
      <c r="F2001" s="2">
        <f t="shared" si="185"/>
        <v>5.8405641072192052E-3</v>
      </c>
      <c r="G2001" s="2">
        <f t="shared" si="183"/>
        <v>-1.3113473238212638E-2</v>
      </c>
      <c r="H2001" s="2" t="str">
        <f t="shared" si="184"/>
        <v>Hold</v>
      </c>
    </row>
    <row r="2002" spans="1:8" ht="13.5" x14ac:dyDescent="0.25">
      <c r="A2002" s="3">
        <f>TITRES_STAT!B2005</f>
        <v>45614</v>
      </c>
      <c r="B2002" s="5">
        <f>TITRES_STAT!D2005</f>
        <v>0.7</v>
      </c>
      <c r="C2002" s="2">
        <f t="shared" si="186"/>
        <v>0.78734010448512182</v>
      </c>
      <c r="D2002" s="2">
        <f t="shared" si="182"/>
        <v>0.78884035006292175</v>
      </c>
      <c r="E2002" s="2">
        <f t="shared" si="181"/>
        <v>-1.5002455777999302E-3</v>
      </c>
      <c r="F2002" s="2">
        <f t="shared" si="185"/>
        <v>4.3724021702153783E-3</v>
      </c>
      <c r="G2002" s="2">
        <f t="shared" si="183"/>
        <v>-5.8726477480153085E-3</v>
      </c>
      <c r="H2002" s="2" t="str">
        <f t="shared" si="184"/>
        <v>Hold</v>
      </c>
    </row>
    <row r="2003" spans="1:8" ht="13.5" x14ac:dyDescent="0.25">
      <c r="A2003" s="3">
        <f>TITRES_STAT!B2006</f>
        <v>45615</v>
      </c>
      <c r="B2003" s="5">
        <f>TITRES_STAT!D2006</f>
        <v>0.67</v>
      </c>
      <c r="C2003" s="2">
        <f t="shared" si="186"/>
        <v>0.78621085764125687</v>
      </c>
      <c r="D2003" s="2">
        <f t="shared" si="182"/>
        <v>0.78003736116937195</v>
      </c>
      <c r="E2003" s="2">
        <f t="shared" si="181"/>
        <v>6.1734964718849206E-3</v>
      </c>
      <c r="F2003" s="2">
        <f t="shared" si="185"/>
        <v>4.7326210305492873E-3</v>
      </c>
      <c r="G2003" s="2">
        <f t="shared" si="183"/>
        <v>1.4408754413356333E-3</v>
      </c>
      <c r="H2003" s="2" t="str">
        <f t="shared" si="184"/>
        <v>Sell</v>
      </c>
    </row>
    <row r="2004" spans="1:8" ht="13.5" x14ac:dyDescent="0.25">
      <c r="A2004" s="3">
        <f>TITRES_STAT!B2007</f>
        <v>45616</v>
      </c>
      <c r="B2004" s="5">
        <f>TITRES_STAT!D2007</f>
        <v>0.64</v>
      </c>
      <c r="C2004" s="2">
        <f t="shared" si="186"/>
        <v>0.78217841800414045</v>
      </c>
      <c r="D2004" s="2">
        <f t="shared" si="182"/>
        <v>0.76966422330497408</v>
      </c>
      <c r="E2004" s="2">
        <f t="shared" si="181"/>
        <v>1.251419469916637E-2</v>
      </c>
      <c r="F2004" s="2">
        <f t="shared" si="185"/>
        <v>6.288935764272704E-3</v>
      </c>
      <c r="G2004" s="2">
        <f t="shared" si="183"/>
        <v>6.225258934893666E-3</v>
      </c>
      <c r="H2004" s="2" t="str">
        <f t="shared" si="184"/>
        <v>Sell</v>
      </c>
    </row>
    <row r="2005" spans="1:8" ht="13.5" x14ac:dyDescent="0.25">
      <c r="A2005" s="3">
        <f>TITRES_STAT!B2008</f>
        <v>45617</v>
      </c>
      <c r="B2005" s="5">
        <f>TITRES_STAT!D2008</f>
        <v>0.64</v>
      </c>
      <c r="C2005" s="2">
        <f t="shared" si="186"/>
        <v>0.77415096908042658</v>
      </c>
      <c r="D2005" s="2">
        <f t="shared" si="182"/>
        <v>0.76005946602312424</v>
      </c>
      <c r="E2005" s="2">
        <f t="shared" si="181"/>
        <v>1.4091503057302335E-2</v>
      </c>
      <c r="F2005" s="2">
        <f t="shared" si="185"/>
        <v>7.8494492228786301E-3</v>
      </c>
      <c r="G2005" s="2">
        <f t="shared" si="183"/>
        <v>6.2420538344237046E-3</v>
      </c>
      <c r="H2005" s="2" t="str">
        <f t="shared" si="184"/>
        <v>Sell</v>
      </c>
    </row>
    <row r="2006" spans="1:8" ht="13.5" x14ac:dyDescent="0.25">
      <c r="A2006" s="3">
        <f>TITRES_STAT!B2009</f>
        <v>45618</v>
      </c>
      <c r="B2006" s="5">
        <f>TITRES_STAT!D2009</f>
        <v>0.64</v>
      </c>
      <c r="C2006" s="2">
        <f t="shared" si="186"/>
        <v>0.76735851229882246</v>
      </c>
      <c r="D2006" s="2">
        <f t="shared" si="182"/>
        <v>0.75116617224363358</v>
      </c>
      <c r="E2006" s="2">
        <f t="shared" si="181"/>
        <v>1.6192340055188881E-2</v>
      </c>
      <c r="F2006" s="2">
        <f t="shared" si="185"/>
        <v>9.5180273893406796E-3</v>
      </c>
      <c r="G2006" s="2">
        <f t="shared" si="183"/>
        <v>6.6743126658482012E-3</v>
      </c>
      <c r="H2006" s="2" t="str">
        <f t="shared" si="184"/>
        <v>Sell</v>
      </c>
    </row>
    <row r="2007" spans="1:8" ht="13.5" x14ac:dyDescent="0.25">
      <c r="A2007" s="3">
        <f>TITRES_STAT!B2010</f>
        <v>45621</v>
      </c>
      <c r="B2007" s="5">
        <f>TITRES_STAT!D2010</f>
        <v>0.66</v>
      </c>
      <c r="C2007" s="2">
        <f t="shared" si="186"/>
        <v>0.76161104886823439</v>
      </c>
      <c r="D2007" s="2">
        <f t="shared" si="182"/>
        <v>0.74441312244780888</v>
      </c>
      <c r="E2007" s="2">
        <f t="shared" si="181"/>
        <v>1.7197926420425502E-2</v>
      </c>
      <c r="F2007" s="2">
        <f t="shared" si="185"/>
        <v>1.1054007195557644E-2</v>
      </c>
      <c r="G2007" s="2">
        <f t="shared" si="183"/>
        <v>6.1439192248678581E-3</v>
      </c>
      <c r="H2007" s="2" t="str">
        <f t="shared" si="184"/>
        <v>Sell</v>
      </c>
    </row>
    <row r="2008" spans="1:8" ht="13.5" x14ac:dyDescent="0.25">
      <c r="A2008" s="3">
        <f>TITRES_STAT!B2011</f>
        <v>45622</v>
      </c>
      <c r="B2008" s="5">
        <f>TITRES_STAT!D2011</f>
        <v>0.68</v>
      </c>
      <c r="C2008" s="2">
        <f t="shared" si="186"/>
        <v>0.75213242596542917</v>
      </c>
      <c r="D2008" s="2">
        <f t="shared" si="182"/>
        <v>0.73964178004426751</v>
      </c>
      <c r="E2008" s="2">
        <f t="shared" si="181"/>
        <v>1.2490645921161669E-2</v>
      </c>
      <c r="F2008" s="2">
        <f t="shared" si="185"/>
        <v>1.134133494067845E-2</v>
      </c>
      <c r="G2008" s="2">
        <f t="shared" si="183"/>
        <v>1.1493109804832195E-3</v>
      </c>
      <c r="H2008" s="2" t="str">
        <f t="shared" si="184"/>
        <v>Sell</v>
      </c>
    </row>
    <row r="2009" spans="1:8" ht="13.5" x14ac:dyDescent="0.25">
      <c r="A2009" s="3">
        <f>TITRES_STAT!B2012</f>
        <v>45623</v>
      </c>
      <c r="B2009" s="5">
        <f>TITRES_STAT!D2012</f>
        <v>0.71</v>
      </c>
      <c r="C2009" s="2">
        <f t="shared" si="186"/>
        <v>0.74411205273997849</v>
      </c>
      <c r="D2009" s="2">
        <f t="shared" si="182"/>
        <v>0.73744609263358107</v>
      </c>
      <c r="E2009" s="2">
        <f t="shared" si="181"/>
        <v>6.6659601063974172E-3</v>
      </c>
      <c r="F2009" s="2">
        <f t="shared" si="185"/>
        <v>1.0406259973822244E-2</v>
      </c>
      <c r="G2009" s="2">
        <f t="shared" si="183"/>
        <v>-3.7402998674248272E-3</v>
      </c>
      <c r="H2009" s="2" t="str">
        <f t="shared" si="184"/>
        <v>Hold</v>
      </c>
    </row>
    <row r="2010" spans="1:8" ht="13.5" x14ac:dyDescent="0.25">
      <c r="A2010" s="3">
        <f>TITRES_STAT!B2013</f>
        <v>45624</v>
      </c>
      <c r="B2010" s="5">
        <f>TITRES_STAT!D2013</f>
        <v>0.74</v>
      </c>
      <c r="C2010" s="2">
        <f t="shared" si="186"/>
        <v>0.73732558308767415</v>
      </c>
      <c r="D2010" s="2">
        <f t="shared" si="182"/>
        <v>0.73763527095701942</v>
      </c>
      <c r="E2010" s="2">
        <f t="shared" si="181"/>
        <v>-3.0968786934526538E-4</v>
      </c>
      <c r="F2010" s="2">
        <f t="shared" si="185"/>
        <v>8.2630704051887428E-3</v>
      </c>
      <c r="G2010" s="2">
        <f t="shared" si="183"/>
        <v>-8.5727582745340081E-3</v>
      </c>
      <c r="H2010" s="2" t="str">
        <f t="shared" si="184"/>
        <v>Hold</v>
      </c>
    </row>
    <row r="2011" spans="1:8" ht="13.5" x14ac:dyDescent="0.25">
      <c r="A2011" s="3">
        <f>TITRES_STAT!B2014</f>
        <v>45625</v>
      </c>
      <c r="B2011" s="5">
        <f>TITRES_STAT!D2014</f>
        <v>0.77</v>
      </c>
      <c r="C2011" s="2">
        <f t="shared" si="186"/>
        <v>0.73158318568957048</v>
      </c>
      <c r="D2011" s="2">
        <f t="shared" si="182"/>
        <v>0.74003265829353648</v>
      </c>
      <c r="E2011" s="2">
        <f t="shared" si="181"/>
        <v>-8.4494726039660017E-3</v>
      </c>
      <c r="F2011" s="2">
        <f t="shared" si="185"/>
        <v>4.9205618033577947E-3</v>
      </c>
      <c r="G2011" s="2">
        <f t="shared" si="183"/>
        <v>-1.3370034407323796E-2</v>
      </c>
      <c r="H2011" s="2" t="str">
        <f t="shared" si="184"/>
        <v>Hold</v>
      </c>
    </row>
    <row r="2012" spans="1:8" ht="13.5" x14ac:dyDescent="0.25">
      <c r="A2012" s="3">
        <f>TITRES_STAT!B2015</f>
        <v>45628</v>
      </c>
      <c r="B2012" s="5">
        <f>TITRES_STAT!D2015</f>
        <v>0.8</v>
      </c>
      <c r="C2012" s="2">
        <f t="shared" si="186"/>
        <v>0.72672423404502107</v>
      </c>
      <c r="D2012" s="2">
        <f t="shared" si="182"/>
        <v>0.74447468360512636</v>
      </c>
      <c r="E2012" s="2">
        <f t="shared" ref="E2012:E2075" si="187">C2012-D2012</f>
        <v>-1.7750449560105297E-2</v>
      </c>
      <c r="F2012" s="2">
        <f t="shared" si="185"/>
        <v>3.8635953066517605E-4</v>
      </c>
      <c r="G2012" s="2">
        <f t="shared" si="183"/>
        <v>-1.8136809090770471E-2</v>
      </c>
      <c r="H2012" s="2" t="str">
        <f t="shared" si="184"/>
        <v>Hold</v>
      </c>
    </row>
    <row r="2013" spans="1:8" ht="13.5" x14ac:dyDescent="0.25">
      <c r="A2013" s="3">
        <f>TITRES_STAT!B2016</f>
        <v>45629</v>
      </c>
      <c r="B2013" s="5">
        <f>TITRES_STAT!D2016</f>
        <v>0.83</v>
      </c>
      <c r="C2013" s="2">
        <f t="shared" si="186"/>
        <v>0.71799742880732553</v>
      </c>
      <c r="D2013" s="2">
        <f t="shared" ref="D2013:D2076" si="188">$D$4*B2013+(1-$D$4)*D2012</f>
        <v>0.75080989222696881</v>
      </c>
      <c r="E2013" s="2">
        <f t="shared" si="187"/>
        <v>-3.2812463419643279E-2</v>
      </c>
      <c r="F2013" s="2">
        <f t="shared" si="185"/>
        <v>-6.2534050593965156E-3</v>
      </c>
      <c r="G2013" s="2">
        <f t="shared" si="183"/>
        <v>-2.6559058360246763E-2</v>
      </c>
      <c r="H2013" s="2" t="str">
        <f t="shared" si="184"/>
        <v>Hold</v>
      </c>
    </row>
    <row r="2014" spans="1:8" ht="13.5" x14ac:dyDescent="0.25">
      <c r="A2014" s="3">
        <f>TITRES_STAT!B2017</f>
        <v>45630</v>
      </c>
      <c r="B2014" s="5">
        <f>TITRES_STAT!D2017</f>
        <v>0.86</v>
      </c>
      <c r="C2014" s="2">
        <f t="shared" si="186"/>
        <v>0.70599782437542935</v>
      </c>
      <c r="D2014" s="2">
        <f t="shared" si="188"/>
        <v>0.75889804835830443</v>
      </c>
      <c r="E2014" s="2">
        <f t="shared" si="187"/>
        <v>-5.2900223982875083E-2</v>
      </c>
      <c r="F2014" s="2">
        <f t="shared" si="185"/>
        <v>-1.558276884409223E-2</v>
      </c>
      <c r="G2014" s="2">
        <f t="shared" si="183"/>
        <v>-3.7317455138782853E-2</v>
      </c>
      <c r="H2014" s="2" t="str">
        <f t="shared" si="184"/>
        <v>Hold</v>
      </c>
    </row>
    <row r="2015" spans="1:8" ht="13.5" x14ac:dyDescent="0.25">
      <c r="A2015" s="3">
        <f>TITRES_STAT!B2018</f>
        <v>45631</v>
      </c>
      <c r="B2015" s="5">
        <f>TITRES_STAT!D2018</f>
        <v>0.89</v>
      </c>
      <c r="C2015" s="2">
        <f t="shared" si="186"/>
        <v>0.6958443129330556</v>
      </c>
      <c r="D2015" s="2">
        <f t="shared" si="188"/>
        <v>0.76860930403546712</v>
      </c>
      <c r="E2015" s="2">
        <f t="shared" si="187"/>
        <v>-7.2764991102411525E-2</v>
      </c>
      <c r="F2015" s="2">
        <f t="shared" si="185"/>
        <v>-2.701921329575609E-2</v>
      </c>
      <c r="G2015" s="2">
        <f t="shared" si="183"/>
        <v>-4.5745777806655438E-2</v>
      </c>
      <c r="H2015" s="2" t="str">
        <f t="shared" si="184"/>
        <v>Hold</v>
      </c>
    </row>
    <row r="2016" spans="1:8" ht="13.5" x14ac:dyDescent="0.25">
      <c r="A2016" s="3">
        <f>TITRES_STAT!B2019</f>
        <v>45632</v>
      </c>
      <c r="B2016" s="5">
        <f>TITRES_STAT!D2019</f>
        <v>0.93</v>
      </c>
      <c r="C2016" s="2">
        <f t="shared" si="186"/>
        <v>0.687252880174124</v>
      </c>
      <c r="D2016" s="2">
        <f t="shared" si="188"/>
        <v>0.78056417040321036</v>
      </c>
      <c r="E2016" s="2">
        <f t="shared" si="187"/>
        <v>-9.3311290229086352E-2</v>
      </c>
      <c r="F2016" s="2">
        <f t="shared" si="185"/>
        <v>-4.0277628682422142E-2</v>
      </c>
      <c r="G2016" s="2">
        <f t="shared" si="183"/>
        <v>-5.303366154666421E-2</v>
      </c>
      <c r="H2016" s="2" t="str">
        <f t="shared" si="184"/>
        <v>Hold</v>
      </c>
    </row>
    <row r="2017" spans="1:8" ht="13.5" x14ac:dyDescent="0.25">
      <c r="A2017" s="3">
        <f>TITRES_STAT!B2020</f>
        <v>45635</v>
      </c>
      <c r="B2017" s="5">
        <f>TITRES_STAT!D2020</f>
        <v>0.95</v>
      </c>
      <c r="C2017" s="2">
        <f t="shared" si="186"/>
        <v>0.68306012937810501</v>
      </c>
      <c r="D2017" s="2">
        <f t="shared" si="188"/>
        <v>0.79311497259556507</v>
      </c>
      <c r="E2017" s="2">
        <f t="shared" si="187"/>
        <v>-0.11005484321746006</v>
      </c>
      <c r="F2017" s="2">
        <f t="shared" si="185"/>
        <v>-5.4233071589429728E-2</v>
      </c>
      <c r="G2017" s="2">
        <f t="shared" si="183"/>
        <v>-5.5821771628030335E-2</v>
      </c>
      <c r="H2017" s="2" t="str">
        <f t="shared" si="184"/>
        <v>Hold</v>
      </c>
    </row>
    <row r="2018" spans="1:8" ht="13.5" x14ac:dyDescent="0.25">
      <c r="A2018" s="3">
        <f>TITRES_STAT!B2021</f>
        <v>45636</v>
      </c>
      <c r="B2018" s="5">
        <f>TITRES_STAT!D2021</f>
        <v>0.99</v>
      </c>
      <c r="C2018" s="2">
        <f t="shared" si="186"/>
        <v>0.68258934024301199</v>
      </c>
      <c r="D2018" s="2">
        <f t="shared" si="188"/>
        <v>0.8076990486995973</v>
      </c>
      <c r="E2018" s="2">
        <f t="shared" si="187"/>
        <v>-0.12510970845658531</v>
      </c>
      <c r="F2018" s="2">
        <f t="shared" si="185"/>
        <v>-6.8408398962860856E-2</v>
      </c>
      <c r="G2018" s="2">
        <f t="shared" si="183"/>
        <v>-5.6701309493724456E-2</v>
      </c>
      <c r="H2018" s="2" t="str">
        <f t="shared" si="184"/>
        <v>Hold</v>
      </c>
    </row>
    <row r="2019" spans="1:8" ht="13.5" x14ac:dyDescent="0.25">
      <c r="A2019" s="3">
        <f>TITRES_STAT!B2022</f>
        <v>45637</v>
      </c>
      <c r="B2019" s="5">
        <f>TITRES_STAT!D2022</f>
        <v>1.03</v>
      </c>
      <c r="C2019" s="2">
        <f t="shared" si="186"/>
        <v>0.6868063648210101</v>
      </c>
      <c r="D2019" s="2">
        <f t="shared" si="188"/>
        <v>0.82416578583296052</v>
      </c>
      <c r="E2019" s="2">
        <f t="shared" si="187"/>
        <v>-0.13735942101195042</v>
      </c>
      <c r="F2019" s="2">
        <f t="shared" si="185"/>
        <v>-8.2198603372678772E-2</v>
      </c>
      <c r="G2019" s="2">
        <f t="shared" si="183"/>
        <v>-5.516081763927165E-2</v>
      </c>
      <c r="H2019" s="2" t="str">
        <f t="shared" si="184"/>
        <v>Hold</v>
      </c>
    </row>
    <row r="2020" spans="1:8" ht="13.5" x14ac:dyDescent="0.25">
      <c r="A2020" s="3">
        <f>TITRES_STAT!B2023</f>
        <v>45638</v>
      </c>
      <c r="B2020" s="5">
        <f>TITRES_STAT!D2023</f>
        <v>0.99</v>
      </c>
      <c r="C2020" s="2">
        <f t="shared" si="186"/>
        <v>0.69499000100239317</v>
      </c>
      <c r="D2020" s="2">
        <f t="shared" si="188"/>
        <v>0.83644980169718575</v>
      </c>
      <c r="E2020" s="2">
        <f t="shared" si="187"/>
        <v>-0.14145980069479258</v>
      </c>
      <c r="F2020" s="2">
        <f t="shared" si="185"/>
        <v>-9.4050842837101536E-2</v>
      </c>
      <c r="G2020" s="2">
        <f t="shared" ref="G2020:G2083" si="189">E2020-F2020</f>
        <v>-4.7408957857691045E-2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45639</v>
      </c>
      <c r="B2021" s="5">
        <f>TITRES_STAT!D2024</f>
        <v>1.03</v>
      </c>
      <c r="C2021" s="2">
        <f t="shared" si="186"/>
        <v>0.70653000084817885</v>
      </c>
      <c r="D2021" s="2">
        <f t="shared" si="188"/>
        <v>0.85078685342332017</v>
      </c>
      <c r="E2021" s="2">
        <f t="shared" si="187"/>
        <v>-0.14425685257514131</v>
      </c>
      <c r="F2021" s="2">
        <f t="shared" ref="F2021:F2084" si="191">(E2021*(2/(10)))+((1-(2/10))*F2020)</f>
        <v>-0.10409204478470949</v>
      </c>
      <c r="G2021" s="2">
        <f t="shared" si="189"/>
        <v>-4.0164807790431828E-2</v>
      </c>
      <c r="H2021" s="2" t="str">
        <f t="shared" si="190"/>
        <v>Hold</v>
      </c>
    </row>
    <row r="2022" spans="1:8" ht="13.5" x14ac:dyDescent="0.25">
      <c r="A2022" s="3">
        <f>TITRES_STAT!B2025</f>
        <v>45642</v>
      </c>
      <c r="B2022" s="5">
        <f>TITRES_STAT!D2025</f>
        <v>1.07</v>
      </c>
      <c r="C2022" s="2">
        <f t="shared" si="186"/>
        <v>0.72091000071768985</v>
      </c>
      <c r="D2022" s="2">
        <f t="shared" si="188"/>
        <v>0.86702486428085201</v>
      </c>
      <c r="E2022" s="2">
        <f t="shared" si="187"/>
        <v>-0.14611486356316217</v>
      </c>
      <c r="F2022" s="2">
        <f t="shared" si="191"/>
        <v>-0.11249660854040003</v>
      </c>
      <c r="G2022" s="2">
        <f t="shared" si="189"/>
        <v>-3.3618255022762139E-2</v>
      </c>
      <c r="H2022" s="2" t="str">
        <f t="shared" si="190"/>
        <v>Hold</v>
      </c>
    </row>
    <row r="2023" spans="1:8" ht="13.5" x14ac:dyDescent="0.25">
      <c r="A2023" s="3">
        <f>TITRES_STAT!B2026</f>
        <v>45644</v>
      </c>
      <c r="B2023" s="5">
        <f>TITRES_STAT!D2026</f>
        <v>1.1100000000000001</v>
      </c>
      <c r="C2023" s="2">
        <f t="shared" si="186"/>
        <v>0.73769307753035296</v>
      </c>
      <c r="D2023" s="2">
        <f t="shared" si="188"/>
        <v>0.88502302248227038</v>
      </c>
      <c r="E2023" s="2">
        <f t="shared" si="187"/>
        <v>-0.14732994495191742</v>
      </c>
      <c r="F2023" s="2">
        <f t="shared" si="191"/>
        <v>-0.11946327582270351</v>
      </c>
      <c r="G2023" s="2">
        <f t="shared" si="189"/>
        <v>-2.7866669129213914E-2</v>
      </c>
      <c r="H2023" s="2" t="str">
        <f t="shared" si="190"/>
        <v>Hold</v>
      </c>
    </row>
    <row r="2024" spans="1:8" ht="13.5" x14ac:dyDescent="0.25">
      <c r="A2024" s="3">
        <f>TITRES_STAT!B2027</f>
        <v>45645</v>
      </c>
      <c r="B2024" s="5">
        <f>TITRES_STAT!D2027</f>
        <v>1.07</v>
      </c>
      <c r="C2024" s="2">
        <f t="shared" si="186"/>
        <v>0.75650952714106789</v>
      </c>
      <c r="D2024" s="2">
        <f t="shared" si="188"/>
        <v>0.89872502081691696</v>
      </c>
      <c r="E2024" s="2">
        <f t="shared" si="187"/>
        <v>-0.14221549367584907</v>
      </c>
      <c r="F2024" s="2">
        <f t="shared" si="191"/>
        <v>-0.12401371939333262</v>
      </c>
      <c r="G2024" s="2">
        <f t="shared" si="189"/>
        <v>-1.8201774282516445E-2</v>
      </c>
      <c r="H2024" s="2" t="str">
        <f t="shared" si="190"/>
        <v>Hold</v>
      </c>
    </row>
    <row r="2025" spans="1:8" ht="13.5" x14ac:dyDescent="0.25">
      <c r="A2025" s="3">
        <f>TITRES_STAT!B2028</f>
        <v>45646</v>
      </c>
      <c r="B2025" s="5">
        <f>TITRES_STAT!D2028</f>
        <v>1.1100000000000001</v>
      </c>
      <c r="C2025" s="2">
        <f t="shared" si="186"/>
        <v>0.77704652296551902</v>
      </c>
      <c r="D2025" s="2">
        <f t="shared" si="188"/>
        <v>0.91437501927492304</v>
      </c>
      <c r="E2025" s="2">
        <f t="shared" si="187"/>
        <v>-0.13732849630940402</v>
      </c>
      <c r="F2025" s="2">
        <f t="shared" si="191"/>
        <v>-0.12667667477654693</v>
      </c>
      <c r="G2025" s="2">
        <f t="shared" si="189"/>
        <v>-1.0651821532857098E-2</v>
      </c>
      <c r="H2025" s="2" t="str">
        <f t="shared" si="190"/>
        <v>Hold</v>
      </c>
    </row>
    <row r="2026" spans="1:8" ht="13.5" x14ac:dyDescent="0.25">
      <c r="A2026" s="3">
        <f>TITRES_STAT!B2029</f>
        <v>45649</v>
      </c>
      <c r="B2026" s="5">
        <f>TITRES_STAT!D2029</f>
        <v>1.1499999999999999</v>
      </c>
      <c r="C2026" s="2">
        <f t="shared" si="186"/>
        <v>0.80057782712466996</v>
      </c>
      <c r="D2026" s="2">
        <f t="shared" si="188"/>
        <v>0.93182872155085461</v>
      </c>
      <c r="E2026" s="2">
        <f t="shared" si="187"/>
        <v>-0.13125089442618465</v>
      </c>
      <c r="F2026" s="2">
        <f t="shared" si="191"/>
        <v>-0.12759151870647448</v>
      </c>
      <c r="G2026" s="2">
        <f t="shared" si="189"/>
        <v>-3.6593757197101728E-3</v>
      </c>
      <c r="H2026" s="2" t="str">
        <f t="shared" si="190"/>
        <v>Hold</v>
      </c>
    </row>
    <row r="2027" spans="1:8" ht="13.5" x14ac:dyDescent="0.25">
      <c r="A2027" s="3">
        <f>TITRES_STAT!B2030</f>
        <v>45650</v>
      </c>
      <c r="B2027" s="5">
        <f>TITRES_STAT!D2030</f>
        <v>1.2</v>
      </c>
      <c r="C2027" s="2">
        <f t="shared" si="186"/>
        <v>0.82356585372087465</v>
      </c>
      <c r="D2027" s="2">
        <f t="shared" si="188"/>
        <v>0.95169326069523574</v>
      </c>
      <c r="E2027" s="2">
        <f t="shared" si="187"/>
        <v>-0.12812740697436109</v>
      </c>
      <c r="F2027" s="2">
        <f t="shared" si="191"/>
        <v>-0.12769869636005179</v>
      </c>
      <c r="G2027" s="2">
        <f t="shared" si="189"/>
        <v>-4.2871061430929669E-4</v>
      </c>
      <c r="H2027" s="2" t="str">
        <f t="shared" si="190"/>
        <v>Hold</v>
      </c>
    </row>
    <row r="2028" spans="1:8" ht="13.5" x14ac:dyDescent="0.25">
      <c r="A2028" s="3">
        <f>TITRES_STAT!B2031</f>
        <v>45651</v>
      </c>
      <c r="B2028" s="5">
        <f>TITRES_STAT!D2031</f>
        <v>1.25</v>
      </c>
      <c r="C2028" s="2">
        <f t="shared" si="186"/>
        <v>0.8491711069945862</v>
      </c>
      <c r="D2028" s="2">
        <f t="shared" si="188"/>
        <v>0.97379005619929238</v>
      </c>
      <c r="E2028" s="2">
        <f t="shared" si="187"/>
        <v>-0.12461894920470618</v>
      </c>
      <c r="F2028" s="2">
        <f t="shared" si="191"/>
        <v>-0.12708274692898269</v>
      </c>
      <c r="G2028" s="2">
        <f t="shared" si="189"/>
        <v>2.4637977242765174E-3</v>
      </c>
      <c r="H2028" s="2" t="str">
        <f t="shared" si="190"/>
        <v>Sell</v>
      </c>
    </row>
    <row r="2029" spans="1:8" ht="13.5" x14ac:dyDescent="0.25">
      <c r="A2029" s="3">
        <f>TITRES_STAT!B2032</f>
        <v>45652</v>
      </c>
      <c r="B2029" s="5">
        <f>TITRES_STAT!D2032</f>
        <v>1.3</v>
      </c>
      <c r="C2029" s="2">
        <f t="shared" si="186"/>
        <v>0.87699093668772687</v>
      </c>
      <c r="D2029" s="2">
        <f t="shared" si="188"/>
        <v>0.9979537557400856</v>
      </c>
      <c r="E2029" s="2">
        <f t="shared" si="187"/>
        <v>-0.12096281905235873</v>
      </c>
      <c r="F2029" s="2">
        <f t="shared" si="191"/>
        <v>-0.12585876135365792</v>
      </c>
      <c r="G2029" s="2">
        <f t="shared" si="189"/>
        <v>4.8959423012991943E-3</v>
      </c>
      <c r="H2029" s="2" t="str">
        <f t="shared" si="190"/>
        <v>Sell</v>
      </c>
    </row>
    <row r="2030" spans="1:8" ht="13.5" x14ac:dyDescent="0.25">
      <c r="A2030" s="3">
        <f>TITRES_STAT!B2033</f>
        <v>45653</v>
      </c>
      <c r="B2030" s="5">
        <f>TITRES_STAT!D2033</f>
        <v>1.35</v>
      </c>
      <c r="C2030" s="2">
        <f t="shared" si="186"/>
        <v>0.89437694642807664</v>
      </c>
      <c r="D2030" s="2">
        <f t="shared" si="188"/>
        <v>1.024031255314894</v>
      </c>
      <c r="E2030" s="2">
        <f t="shared" si="187"/>
        <v>-0.12965430888681739</v>
      </c>
      <c r="F2030" s="2">
        <f t="shared" si="191"/>
        <v>-0.12661787086028981</v>
      </c>
      <c r="G2030" s="2">
        <f t="shared" si="189"/>
        <v>-3.0364380265275881E-3</v>
      </c>
      <c r="H2030" s="2" t="str">
        <f t="shared" si="190"/>
        <v>Hold</v>
      </c>
    </row>
    <row r="2031" spans="1:8" ht="13.5" x14ac:dyDescent="0.25">
      <c r="A2031" s="3">
        <f>TITRES_STAT!B2034</f>
        <v>45656</v>
      </c>
      <c r="B2031" s="5">
        <f>TITRES_STAT!D2034</f>
        <v>1.41</v>
      </c>
      <c r="C2031" s="2">
        <f t="shared" si="186"/>
        <v>0.91524203159298789</v>
      </c>
      <c r="D2031" s="2">
        <f t="shared" si="188"/>
        <v>1.0526215326989758</v>
      </c>
      <c r="E2031" s="2">
        <f t="shared" si="187"/>
        <v>-0.13737950110598796</v>
      </c>
      <c r="F2031" s="2">
        <f t="shared" si="191"/>
        <v>-0.12877019690942945</v>
      </c>
      <c r="G2031" s="2">
        <f t="shared" si="189"/>
        <v>-8.6093041965585038E-3</v>
      </c>
      <c r="H2031" s="2" t="str">
        <f t="shared" si="190"/>
        <v>Hold</v>
      </c>
    </row>
    <row r="2032" spans="1:8" ht="13.5" x14ac:dyDescent="0.25">
      <c r="A2032" s="3">
        <f>TITRES_STAT!B2035</f>
        <v>45657</v>
      </c>
      <c r="B2032" s="5">
        <f>TITRES_STAT!D2035</f>
        <v>1.47</v>
      </c>
      <c r="C2032" s="2">
        <f t="shared" si="186"/>
        <v>0.93905094980945125</v>
      </c>
      <c r="D2032" s="2">
        <f t="shared" si="188"/>
        <v>1.0835384562027555</v>
      </c>
      <c r="E2032" s="2">
        <f t="shared" si="187"/>
        <v>-0.14448750639330421</v>
      </c>
      <c r="F2032" s="2">
        <f t="shared" si="191"/>
        <v>-0.1319136588062044</v>
      </c>
      <c r="G2032" s="2">
        <f t="shared" si="189"/>
        <v>-1.2573847587099812E-2</v>
      </c>
      <c r="H2032" s="2" t="str">
        <f t="shared" si="190"/>
        <v>Hold</v>
      </c>
    </row>
    <row r="2033" spans="1:8" ht="13.5" x14ac:dyDescent="0.25">
      <c r="A2033" s="3">
        <f>TITRES_STAT!B2036</f>
        <v>45659</v>
      </c>
      <c r="B2033" s="5">
        <f>TITRES_STAT!D2036</f>
        <v>1.47</v>
      </c>
      <c r="C2033" s="2">
        <f t="shared" si="186"/>
        <v>0.96535080368492032</v>
      </c>
      <c r="D2033" s="2">
        <f t="shared" si="188"/>
        <v>1.1121652372247735</v>
      </c>
      <c r="E2033" s="2">
        <f t="shared" si="187"/>
        <v>-0.14681443353985313</v>
      </c>
      <c r="F2033" s="2">
        <f t="shared" si="191"/>
        <v>-0.13489381375293416</v>
      </c>
      <c r="G2033" s="2">
        <f t="shared" si="189"/>
        <v>-1.1920619786918968E-2</v>
      </c>
      <c r="H2033" s="2" t="str">
        <f t="shared" si="190"/>
        <v>Hold</v>
      </c>
    </row>
    <row r="2034" spans="1:8" ht="13.5" x14ac:dyDescent="0.25">
      <c r="A2034" s="3">
        <f>TITRES_STAT!B2037</f>
        <v>45660</v>
      </c>
      <c r="B2034" s="5">
        <f>TITRES_STAT!D2037</f>
        <v>1.53</v>
      </c>
      <c r="C2034" s="2">
        <f t="shared" si="186"/>
        <v>0.98145068004108638</v>
      </c>
      <c r="D2034" s="2">
        <f t="shared" si="188"/>
        <v>1.1431159603933088</v>
      </c>
      <c r="E2034" s="2">
        <f t="shared" si="187"/>
        <v>-0.16166528035222238</v>
      </c>
      <c r="F2034" s="2">
        <f t="shared" si="191"/>
        <v>-0.14024810707279181</v>
      </c>
      <c r="G2034" s="2">
        <f t="shared" si="189"/>
        <v>-2.1417173279430574E-2</v>
      </c>
      <c r="H2034" s="2" t="str">
        <f t="shared" si="190"/>
        <v>Hold</v>
      </c>
    </row>
    <row r="2035" spans="1:8" ht="13.5" x14ac:dyDescent="0.25">
      <c r="A2035" s="3">
        <f>TITRES_STAT!B2038</f>
        <v>45663</v>
      </c>
      <c r="B2035" s="5">
        <f>TITRES_STAT!D2038</f>
        <v>1.53</v>
      </c>
      <c r="C2035" s="2">
        <f t="shared" si="186"/>
        <v>1.0012274984963039</v>
      </c>
      <c r="D2035" s="2">
        <f t="shared" si="188"/>
        <v>1.1717740374012118</v>
      </c>
      <c r="E2035" s="2">
        <f t="shared" si="187"/>
        <v>-0.1705465389049079</v>
      </c>
      <c r="F2035" s="2">
        <f t="shared" si="191"/>
        <v>-0.14630779343921504</v>
      </c>
      <c r="G2035" s="2">
        <f t="shared" si="189"/>
        <v>-2.4238745465692851E-2</v>
      </c>
      <c r="H2035" s="2" t="str">
        <f t="shared" si="190"/>
        <v>Hold</v>
      </c>
    </row>
    <row r="2036" spans="1:8" ht="13.5" x14ac:dyDescent="0.25">
      <c r="A2036" s="3">
        <f>TITRES_STAT!B2039</f>
        <v>45664</v>
      </c>
      <c r="B2036" s="5">
        <f>TITRES_STAT!D2039</f>
        <v>1.59</v>
      </c>
      <c r="C2036" s="2">
        <f t="shared" si="186"/>
        <v>1.0241155756507185</v>
      </c>
      <c r="D2036" s="2">
        <f t="shared" si="188"/>
        <v>1.2027537383344553</v>
      </c>
      <c r="E2036" s="2">
        <f t="shared" si="187"/>
        <v>-0.17863816268373678</v>
      </c>
      <c r="F2036" s="2">
        <f t="shared" si="191"/>
        <v>-0.1527738672881194</v>
      </c>
      <c r="G2036" s="2">
        <f t="shared" si="189"/>
        <v>-2.5864295395617382E-2</v>
      </c>
      <c r="H2036" s="2" t="str">
        <f t="shared" si="190"/>
        <v>Hold</v>
      </c>
    </row>
    <row r="2037" spans="1:8" ht="13.5" x14ac:dyDescent="0.25">
      <c r="A2037" s="3">
        <f>TITRES_STAT!B2040</f>
        <v>45665</v>
      </c>
      <c r="B2037" s="5">
        <f>TITRES_STAT!D2040</f>
        <v>1.59</v>
      </c>
      <c r="C2037" s="2">
        <f t="shared" si="186"/>
        <v>1.0511747178583004</v>
      </c>
      <c r="D2037" s="2">
        <f t="shared" si="188"/>
        <v>1.2314386466059772</v>
      </c>
      <c r="E2037" s="2">
        <f t="shared" si="187"/>
        <v>-0.18026392874767683</v>
      </c>
      <c r="F2037" s="2">
        <f t="shared" si="191"/>
        <v>-0.15827187958003089</v>
      </c>
      <c r="G2037" s="2">
        <f t="shared" si="189"/>
        <v>-2.1992049167645938E-2</v>
      </c>
      <c r="H2037" s="2" t="str">
        <f t="shared" si="190"/>
        <v>Hold</v>
      </c>
    </row>
    <row r="2038" spans="1:8" ht="13.5" x14ac:dyDescent="0.25">
      <c r="A2038" s="3">
        <f>TITRES_STAT!B2041</f>
        <v>45666</v>
      </c>
      <c r="B2038" s="5">
        <f>TITRES_STAT!D2041</f>
        <v>1.52</v>
      </c>
      <c r="C2038" s="2">
        <f t="shared" si="186"/>
        <v>1.0817632228031773</v>
      </c>
      <c r="D2038" s="2">
        <f t="shared" si="188"/>
        <v>1.2528135616722011</v>
      </c>
      <c r="E2038" s="2">
        <f t="shared" si="187"/>
        <v>-0.17105033886902388</v>
      </c>
      <c r="F2038" s="2">
        <f t="shared" si="191"/>
        <v>-0.1608275714378295</v>
      </c>
      <c r="G2038" s="2">
        <f t="shared" si="189"/>
        <v>-1.0222767431194379E-2</v>
      </c>
      <c r="H2038" s="2" t="str">
        <f t="shared" si="190"/>
        <v>Hold</v>
      </c>
    </row>
    <row r="2039" spans="1:8" ht="13.5" x14ac:dyDescent="0.25">
      <c r="A2039" s="3">
        <f>TITRES_STAT!B2042</f>
        <v>45667</v>
      </c>
      <c r="B2039" s="5">
        <f>TITRES_STAT!D2042</f>
        <v>1.58</v>
      </c>
      <c r="C2039" s="2">
        <f t="shared" si="186"/>
        <v>1.1153381116026884</v>
      </c>
      <c r="D2039" s="2">
        <f t="shared" si="188"/>
        <v>1.277049594140927</v>
      </c>
      <c r="E2039" s="2">
        <f t="shared" si="187"/>
        <v>-0.16171148253823864</v>
      </c>
      <c r="F2039" s="2">
        <f t="shared" si="191"/>
        <v>-0.16100435365791133</v>
      </c>
      <c r="G2039" s="2">
        <f t="shared" si="189"/>
        <v>-7.0712888032731236E-4</v>
      </c>
      <c r="H2039" s="2" t="str">
        <f t="shared" si="190"/>
        <v>Hold</v>
      </c>
    </row>
    <row r="2040" spans="1:8" ht="13.5" x14ac:dyDescent="0.25">
      <c r="A2040" s="3">
        <f>TITRES_STAT!B2043</f>
        <v>45670</v>
      </c>
      <c r="B2040" s="5">
        <f>TITRES_STAT!D2043</f>
        <v>1.65</v>
      </c>
      <c r="C2040" s="2">
        <f t="shared" si="186"/>
        <v>1.15143994058689</v>
      </c>
      <c r="D2040" s="2">
        <f t="shared" si="188"/>
        <v>1.3046755501304881</v>
      </c>
      <c r="E2040" s="2">
        <f t="shared" si="187"/>
        <v>-0.15323560954359805</v>
      </c>
      <c r="F2040" s="2">
        <f t="shared" si="191"/>
        <v>-0.15945060483504869</v>
      </c>
      <c r="G2040" s="2">
        <f t="shared" si="189"/>
        <v>6.2149952914506423E-3</v>
      </c>
      <c r="H2040" s="2" t="str">
        <f t="shared" si="190"/>
        <v>Sell</v>
      </c>
    </row>
    <row r="2041" spans="1:8" ht="13.5" x14ac:dyDescent="0.25">
      <c r="A2041" s="3">
        <f>TITRES_STAT!B2044</f>
        <v>45671</v>
      </c>
      <c r="B2041" s="5">
        <f>TITRES_STAT!D2044</f>
        <v>1.65</v>
      </c>
      <c r="C2041" s="2">
        <f t="shared" si="186"/>
        <v>1.1912184112658299</v>
      </c>
      <c r="D2041" s="2">
        <f t="shared" si="188"/>
        <v>1.3302551390097113</v>
      </c>
      <c r="E2041" s="2">
        <f t="shared" si="187"/>
        <v>-0.13903672774388132</v>
      </c>
      <c r="F2041" s="2">
        <f t="shared" si="191"/>
        <v>-0.15536782941681521</v>
      </c>
      <c r="G2041" s="2">
        <f t="shared" si="189"/>
        <v>1.633110167293389E-2</v>
      </c>
      <c r="H2041" s="2" t="str">
        <f t="shared" si="190"/>
        <v>Sell</v>
      </c>
    </row>
    <row r="2042" spans="1:8" ht="13.5" x14ac:dyDescent="0.25">
      <c r="A2042" s="3">
        <f>TITRES_STAT!B2045</f>
        <v>45672</v>
      </c>
      <c r="B2042" s="5">
        <f>TITRES_STAT!D2045</f>
        <v>1.65</v>
      </c>
      <c r="C2042" s="2">
        <f t="shared" si="186"/>
        <v>1.2341078864557022</v>
      </c>
      <c r="D2042" s="2">
        <f t="shared" si="188"/>
        <v>1.3539399435275103</v>
      </c>
      <c r="E2042" s="2">
        <f t="shared" si="187"/>
        <v>-0.11983205707180811</v>
      </c>
      <c r="F2042" s="2">
        <f t="shared" si="191"/>
        <v>-0.14826067494781381</v>
      </c>
      <c r="G2042" s="2">
        <f t="shared" si="189"/>
        <v>2.8428617876005702E-2</v>
      </c>
      <c r="H2042" s="2" t="str">
        <f t="shared" si="190"/>
        <v>Sell</v>
      </c>
    </row>
    <row r="2043" spans="1:8" ht="13.5" x14ac:dyDescent="0.25">
      <c r="A2043" s="3">
        <f>TITRES_STAT!B2046</f>
        <v>45673</v>
      </c>
      <c r="B2043" s="5">
        <f>TITRES_STAT!D2046</f>
        <v>1.65</v>
      </c>
      <c r="C2043" s="2">
        <f t="shared" si="186"/>
        <v>1.2703989808471325</v>
      </c>
      <c r="D2043" s="2">
        <f t="shared" si="188"/>
        <v>1.3758703180810281</v>
      </c>
      <c r="E2043" s="2">
        <f t="shared" si="187"/>
        <v>-0.10547133723389557</v>
      </c>
      <c r="F2043" s="2">
        <f t="shared" si="191"/>
        <v>-0.13970280740503016</v>
      </c>
      <c r="G2043" s="2">
        <f t="shared" si="189"/>
        <v>3.4231470171134593E-2</v>
      </c>
      <c r="H2043" s="2" t="str">
        <f t="shared" si="190"/>
        <v>Sell</v>
      </c>
    </row>
    <row r="2044" spans="1:8" ht="13.5" x14ac:dyDescent="0.25">
      <c r="A2044" s="3">
        <f>TITRES_STAT!B2047</f>
        <v>45674</v>
      </c>
      <c r="B2044" s="5">
        <f>TITRES_STAT!D2047</f>
        <v>1.65</v>
      </c>
      <c r="C2044" s="2">
        <f t="shared" si="186"/>
        <v>1.310337599178343</v>
      </c>
      <c r="D2044" s="2">
        <f t="shared" si="188"/>
        <v>1.3961762204453965</v>
      </c>
      <c r="E2044" s="2">
        <f t="shared" si="187"/>
        <v>-8.5838621267053439E-2</v>
      </c>
      <c r="F2044" s="2">
        <f t="shared" si="191"/>
        <v>-0.12892997017743482</v>
      </c>
      <c r="G2044" s="2">
        <f t="shared" si="189"/>
        <v>4.3091348910381383E-2</v>
      </c>
      <c r="H2044" s="2" t="str">
        <f t="shared" si="190"/>
        <v>Sell</v>
      </c>
    </row>
    <row r="2045" spans="1:8" ht="13.5" x14ac:dyDescent="0.25">
      <c r="A2045" s="3">
        <f>TITRES_STAT!B2048</f>
        <v>45677</v>
      </c>
      <c r="B2045" s="5">
        <f>TITRES_STAT!D2048</f>
        <v>1.65</v>
      </c>
      <c r="C2045" s="2">
        <f t="shared" si="186"/>
        <v>1.344131814689367</v>
      </c>
      <c r="D2045" s="2">
        <f t="shared" si="188"/>
        <v>1.4149779818938857</v>
      </c>
      <c r="E2045" s="2">
        <f t="shared" si="187"/>
        <v>-7.084616720451864E-2</v>
      </c>
      <c r="F2045" s="2">
        <f t="shared" si="191"/>
        <v>-0.1173132095828516</v>
      </c>
      <c r="G2045" s="2">
        <f t="shared" si="189"/>
        <v>4.6467042378332962E-2</v>
      </c>
      <c r="H2045" s="2" t="str">
        <f t="shared" si="190"/>
        <v>Sell</v>
      </c>
    </row>
    <row r="2046" spans="1:8" ht="13.5" x14ac:dyDescent="0.25">
      <c r="A2046" s="3">
        <f>TITRES_STAT!B2049</f>
        <v>45678</v>
      </c>
      <c r="B2046" s="5">
        <f>TITRES_STAT!D2049</f>
        <v>1.72</v>
      </c>
      <c r="C2046" s="2">
        <f t="shared" si="186"/>
        <v>1.3819576893525414</v>
      </c>
      <c r="D2046" s="2">
        <f t="shared" si="188"/>
        <v>1.4375722054573015</v>
      </c>
      <c r="E2046" s="2">
        <f t="shared" si="187"/>
        <v>-5.5614516104760092E-2</v>
      </c>
      <c r="F2046" s="2">
        <f t="shared" si="191"/>
        <v>-0.10497347088723331</v>
      </c>
      <c r="G2046" s="2">
        <f t="shared" si="189"/>
        <v>4.9358954782473222E-2</v>
      </c>
      <c r="H2046" s="2" t="str">
        <f t="shared" si="190"/>
        <v>Sell</v>
      </c>
    </row>
    <row r="2047" spans="1:8" ht="13.5" x14ac:dyDescent="0.25">
      <c r="A2047" s="3">
        <f>TITRES_STAT!B2050</f>
        <v>45679</v>
      </c>
      <c r="B2047" s="5">
        <f>TITRES_STAT!D2050</f>
        <v>1.72</v>
      </c>
      <c r="C2047" s="2">
        <f t="shared" si="186"/>
        <v>1.4139641986829197</v>
      </c>
      <c r="D2047" s="2">
        <f t="shared" si="188"/>
        <v>1.4584927828308347</v>
      </c>
      <c r="E2047" s="2">
        <f t="shared" si="187"/>
        <v>-4.4528584147915051E-2</v>
      </c>
      <c r="F2047" s="2">
        <f t="shared" si="191"/>
        <v>-9.2884493539369659E-2</v>
      </c>
      <c r="G2047" s="2">
        <f t="shared" si="189"/>
        <v>4.8355909391454607E-2</v>
      </c>
      <c r="H2047" s="2" t="str">
        <f t="shared" si="190"/>
        <v>Sell</v>
      </c>
    </row>
    <row r="2048" spans="1:8" ht="13.5" x14ac:dyDescent="0.25">
      <c r="A2048" s="3">
        <f>TITRES_STAT!B2051</f>
        <v>45680</v>
      </c>
      <c r="B2048" s="5">
        <f>TITRES_STAT!D2051</f>
        <v>1.72</v>
      </c>
      <c r="C2048" s="2">
        <f t="shared" si="186"/>
        <v>1.4302773988855473</v>
      </c>
      <c r="D2048" s="2">
        <f t="shared" si="188"/>
        <v>1.4778636878063285</v>
      </c>
      <c r="E2048" s="2">
        <f t="shared" si="187"/>
        <v>-4.7586288920781206E-2</v>
      </c>
      <c r="F2048" s="2">
        <f t="shared" si="191"/>
        <v>-8.3824852615651965E-2</v>
      </c>
      <c r="G2048" s="2">
        <f t="shared" si="189"/>
        <v>3.623856369487076E-2</v>
      </c>
      <c r="H2048" s="2" t="str">
        <f t="shared" si="190"/>
        <v>Sell</v>
      </c>
    </row>
    <row r="2049" spans="1:8" ht="13.5" x14ac:dyDescent="0.25">
      <c r="A2049" s="3">
        <f>TITRES_STAT!B2052</f>
        <v>45681</v>
      </c>
      <c r="B2049" s="5">
        <f>TITRES_STAT!D2052</f>
        <v>1.72</v>
      </c>
      <c r="C2049" s="2">
        <f t="shared" si="186"/>
        <v>1.4533116452108479</v>
      </c>
      <c r="D2049" s="2">
        <f t="shared" si="188"/>
        <v>1.4957997109317855</v>
      </c>
      <c r="E2049" s="2">
        <f t="shared" si="187"/>
        <v>-4.2488065720937662E-2</v>
      </c>
      <c r="F2049" s="2">
        <f t="shared" si="191"/>
        <v>-7.5557495236709113E-2</v>
      </c>
      <c r="G2049" s="2">
        <f t="shared" si="189"/>
        <v>3.3069429515771451E-2</v>
      </c>
      <c r="H2049" s="2" t="str">
        <f t="shared" si="190"/>
        <v>Sell</v>
      </c>
    </row>
    <row r="2050" spans="1:8" ht="13.5" x14ac:dyDescent="0.25">
      <c r="A2050" s="3">
        <f>TITRES_STAT!B2053</f>
        <v>45684</v>
      </c>
      <c r="B2050" s="5">
        <f>TITRES_STAT!D2053</f>
        <v>1.72</v>
      </c>
      <c r="C2050" s="2">
        <f t="shared" si="186"/>
        <v>1.4835713921014866</v>
      </c>
      <c r="D2050" s="2">
        <f t="shared" si="188"/>
        <v>1.5124071397516532</v>
      </c>
      <c r="E2050" s="2">
        <f t="shared" si="187"/>
        <v>-2.883574765016661E-2</v>
      </c>
      <c r="F2050" s="2">
        <f t="shared" si="191"/>
        <v>-6.6213145719400623E-2</v>
      </c>
      <c r="G2050" s="2">
        <f t="shared" si="189"/>
        <v>3.7377398069234014E-2</v>
      </c>
      <c r="H2050" s="2" t="str">
        <f t="shared" si="190"/>
        <v>Sell</v>
      </c>
    </row>
    <row r="2051" spans="1:8" ht="13.5" x14ac:dyDescent="0.25">
      <c r="A2051" s="3">
        <f>TITRES_STAT!B2054</f>
        <v>45685</v>
      </c>
      <c r="B2051" s="5">
        <f>TITRES_STAT!D2054</f>
        <v>1.72</v>
      </c>
      <c r="C2051" s="2">
        <f t="shared" si="186"/>
        <v>1.5091757933166425</v>
      </c>
      <c r="D2051" s="2">
        <f t="shared" si="188"/>
        <v>1.5277843886589382</v>
      </c>
      <c r="E2051" s="2">
        <f t="shared" si="187"/>
        <v>-1.8608595342295642E-2</v>
      </c>
      <c r="F2051" s="2">
        <f t="shared" si="191"/>
        <v>-5.6692235643979627E-2</v>
      </c>
      <c r="G2051" s="2">
        <f t="shared" si="189"/>
        <v>3.8083640301683985E-2</v>
      </c>
      <c r="H2051" s="2" t="str">
        <f t="shared" si="190"/>
        <v>Sell</v>
      </c>
    </row>
    <row r="2052" spans="1:8" ht="13.5" x14ac:dyDescent="0.25">
      <c r="A2052" s="3">
        <f>TITRES_STAT!B2055</f>
        <v>45686</v>
      </c>
      <c r="B2052" s="5">
        <f>TITRES_STAT!D2055</f>
        <v>1.72</v>
      </c>
      <c r="C2052" s="2">
        <f t="shared" si="186"/>
        <v>1.530841055883313</v>
      </c>
      <c r="D2052" s="2">
        <f t="shared" si="188"/>
        <v>1.5420225820916094</v>
      </c>
      <c r="E2052" s="2">
        <f t="shared" si="187"/>
        <v>-1.1181526208296377E-2</v>
      </c>
      <c r="F2052" s="2">
        <f t="shared" si="191"/>
        <v>-4.7590093756842984E-2</v>
      </c>
      <c r="G2052" s="2">
        <f t="shared" si="189"/>
        <v>3.6408567548546607E-2</v>
      </c>
      <c r="H2052" s="2" t="str">
        <f t="shared" si="190"/>
        <v>Sell</v>
      </c>
    </row>
    <row r="2053" spans="1:8" ht="13.5" x14ac:dyDescent="0.25">
      <c r="A2053" s="3">
        <f>TITRES_STAT!B2056</f>
        <v>45687</v>
      </c>
      <c r="B2053" s="5">
        <f>TITRES_STAT!D2056</f>
        <v>1.72</v>
      </c>
      <c r="C2053" s="2">
        <f t="shared" si="186"/>
        <v>1.5491732011320341</v>
      </c>
      <c r="D2053" s="2">
        <f t="shared" si="188"/>
        <v>1.5552060945292678</v>
      </c>
      <c r="E2053" s="2">
        <f t="shared" si="187"/>
        <v>-6.032893397233785E-3</v>
      </c>
      <c r="F2053" s="2">
        <f t="shared" si="191"/>
        <v>-3.9278653684921144E-2</v>
      </c>
      <c r="G2053" s="2">
        <f t="shared" si="189"/>
        <v>3.3245760287687359E-2</v>
      </c>
      <c r="H2053" s="2" t="str">
        <f t="shared" si="190"/>
        <v>Sell</v>
      </c>
    </row>
    <row r="2054" spans="1:8" ht="13.5" x14ac:dyDescent="0.25">
      <c r="A2054" s="3">
        <f>TITRES_STAT!B2057</f>
        <v>45688</v>
      </c>
      <c r="B2054" s="5">
        <f>TITRES_STAT!D2057</f>
        <v>1.72</v>
      </c>
      <c r="C2054" s="2">
        <f t="shared" si="186"/>
        <v>1.5646850163424904</v>
      </c>
      <c r="D2054" s="2">
        <f t="shared" si="188"/>
        <v>1.5674130504900627</v>
      </c>
      <c r="E2054" s="2">
        <f t="shared" si="187"/>
        <v>-2.728034147572389E-3</v>
      </c>
      <c r="F2054" s="2">
        <f t="shared" si="191"/>
        <v>-3.196852977745139E-2</v>
      </c>
      <c r="G2054" s="2">
        <f t="shared" si="189"/>
        <v>2.9240495629879001E-2</v>
      </c>
      <c r="H2054" s="2" t="str">
        <f t="shared" si="190"/>
        <v>Sell</v>
      </c>
    </row>
    <row r="2055" spans="1:8" ht="13.5" x14ac:dyDescent="0.25">
      <c r="A2055" s="3">
        <f>TITRES_STAT!B2058</f>
        <v>45691</v>
      </c>
      <c r="B2055" s="5">
        <f>TITRES_STAT!D2058</f>
        <v>1.72</v>
      </c>
      <c r="C2055" s="2">
        <f t="shared" si="186"/>
        <v>1.5778103984436456</v>
      </c>
      <c r="D2055" s="2">
        <f t="shared" si="188"/>
        <v>1.5787157874907989</v>
      </c>
      <c r="E2055" s="2">
        <f t="shared" si="187"/>
        <v>-9.0538904715331547E-4</v>
      </c>
      <c r="F2055" s="2">
        <f t="shared" si="191"/>
        <v>-2.5755901631391777E-2</v>
      </c>
      <c r="G2055" s="2">
        <f t="shared" si="189"/>
        <v>2.4850512584238461E-2</v>
      </c>
      <c r="H2055" s="2" t="str">
        <f t="shared" si="190"/>
        <v>Sell</v>
      </c>
    </row>
    <row r="2056" spans="1:8" ht="13.5" x14ac:dyDescent="0.25">
      <c r="A2056" s="3">
        <f>TITRES_STAT!B2059</f>
        <v>45692</v>
      </c>
      <c r="B2056" s="5">
        <f>TITRES_STAT!D2059</f>
        <v>1.72</v>
      </c>
      <c r="C2056" s="2">
        <f t="shared" si="186"/>
        <v>1.5996857217600078</v>
      </c>
      <c r="D2056" s="2">
        <f t="shared" si="188"/>
        <v>1.5891812847137028</v>
      </c>
      <c r="E2056" s="2">
        <f t="shared" si="187"/>
        <v>1.0504437046304993E-2</v>
      </c>
      <c r="F2056" s="2">
        <f t="shared" si="191"/>
        <v>-1.8503833895852424E-2</v>
      </c>
      <c r="G2056" s="2">
        <f t="shared" si="189"/>
        <v>2.9008270942157417E-2</v>
      </c>
      <c r="H2056" s="2" t="str">
        <f t="shared" si="190"/>
        <v>Sell</v>
      </c>
    </row>
    <row r="2057" spans="1:8" ht="13.5" x14ac:dyDescent="0.25">
      <c r="A2057" s="3">
        <f>TITRES_STAT!B2060</f>
        <v>45693</v>
      </c>
      <c r="B2057" s="5">
        <f>TITRES_STAT!D2060</f>
        <v>1.72</v>
      </c>
      <c r="C2057" s="2">
        <f t="shared" si="186"/>
        <v>1.6181956107200066</v>
      </c>
      <c r="D2057" s="2">
        <f t="shared" si="188"/>
        <v>1.5988715599200951</v>
      </c>
      <c r="E2057" s="2">
        <f t="shared" si="187"/>
        <v>1.9324050799911507E-2</v>
      </c>
      <c r="F2057" s="2">
        <f t="shared" si="191"/>
        <v>-1.0938256956699638E-2</v>
      </c>
      <c r="G2057" s="2">
        <f t="shared" si="189"/>
        <v>3.0262307756611144E-2</v>
      </c>
      <c r="H2057" s="2" t="str">
        <f t="shared" si="190"/>
        <v>Sell</v>
      </c>
    </row>
    <row r="2058" spans="1:8" ht="13.5" x14ac:dyDescent="0.25">
      <c r="A2058" s="3">
        <f>TITRES_STAT!B2061</f>
        <v>45694</v>
      </c>
      <c r="B2058" s="5">
        <f>TITRES_STAT!D2061</f>
        <v>1.72</v>
      </c>
      <c r="C2058" s="2">
        <f t="shared" si="186"/>
        <v>1.6338578244553903</v>
      </c>
      <c r="D2058" s="2">
        <f t="shared" si="188"/>
        <v>1.6078440369630511</v>
      </c>
      <c r="E2058" s="2">
        <f t="shared" si="187"/>
        <v>2.601378749233918E-2</v>
      </c>
      <c r="F2058" s="2">
        <f t="shared" si="191"/>
        <v>-3.5478480668918741E-3</v>
      </c>
      <c r="G2058" s="2">
        <f t="shared" si="189"/>
        <v>2.9561635559231053E-2</v>
      </c>
      <c r="H2058" s="2" t="str">
        <f t="shared" si="190"/>
        <v>Sell</v>
      </c>
    </row>
    <row r="2059" spans="1:8" ht="13.5" x14ac:dyDescent="0.25">
      <c r="A2059" s="3">
        <f>TITRES_STAT!B2062</f>
        <v>45695</v>
      </c>
      <c r="B2059" s="5">
        <f>TITRES_STAT!D2062</f>
        <v>1.72</v>
      </c>
      <c r="C2059" s="2">
        <f t="shared" si="186"/>
        <v>1.6471104668468688</v>
      </c>
      <c r="D2059" s="2">
        <f t="shared" si="188"/>
        <v>1.6161518860768993</v>
      </c>
      <c r="E2059" s="2">
        <f t="shared" si="187"/>
        <v>3.095858076996949E-2</v>
      </c>
      <c r="F2059" s="2">
        <f t="shared" si="191"/>
        <v>3.3534377004803989E-3</v>
      </c>
      <c r="G2059" s="2">
        <f t="shared" si="189"/>
        <v>2.760514306948909E-2</v>
      </c>
      <c r="H2059" s="2" t="str">
        <f t="shared" si="190"/>
        <v>Sell</v>
      </c>
    </row>
    <row r="2060" spans="1:8" ht="13.5" x14ac:dyDescent="0.25">
      <c r="A2060" s="3">
        <f>TITRES_STAT!B2063</f>
        <v>45698</v>
      </c>
      <c r="B2060" s="5">
        <f>TITRES_STAT!D2063</f>
        <v>1.72</v>
      </c>
      <c r="C2060" s="2">
        <f t="shared" si="186"/>
        <v>1.6583242411781198</v>
      </c>
      <c r="D2060" s="2">
        <f t="shared" si="188"/>
        <v>1.6238443389600921</v>
      </c>
      <c r="E2060" s="2">
        <f t="shared" si="187"/>
        <v>3.4479902218027769E-2</v>
      </c>
      <c r="F2060" s="2">
        <f t="shared" si="191"/>
        <v>9.5787306039898743E-3</v>
      </c>
      <c r="G2060" s="2">
        <f t="shared" si="189"/>
        <v>2.4901171614037897E-2</v>
      </c>
      <c r="H2060" s="2" t="str">
        <f t="shared" si="190"/>
        <v>Sell</v>
      </c>
    </row>
    <row r="2061" spans="1:8" ht="13.5" x14ac:dyDescent="0.25">
      <c r="A2061" s="3">
        <f>TITRES_STAT!B2064</f>
        <v>45699</v>
      </c>
      <c r="B2061" s="5">
        <f>TITRES_STAT!D2064</f>
        <v>1.72</v>
      </c>
      <c r="C2061" s="2">
        <f t="shared" si="186"/>
        <v>1.6678128194584092</v>
      </c>
      <c r="D2061" s="2">
        <f t="shared" si="188"/>
        <v>1.6309669805186038</v>
      </c>
      <c r="E2061" s="2">
        <f t="shared" si="187"/>
        <v>3.684583893980542E-2</v>
      </c>
      <c r="F2061" s="2">
        <f t="shared" si="191"/>
        <v>1.5032152271152985E-2</v>
      </c>
      <c r="G2061" s="2">
        <f t="shared" si="189"/>
        <v>2.1813686668652434E-2</v>
      </c>
      <c r="H2061" s="2" t="str">
        <f t="shared" si="190"/>
        <v>Sell</v>
      </c>
    </row>
    <row r="2062" spans="1:8" ht="13.5" x14ac:dyDescent="0.25">
      <c r="A2062" s="3">
        <f>TITRES_STAT!B2065</f>
        <v>45700</v>
      </c>
      <c r="B2062" s="5">
        <f>TITRES_STAT!D2065</f>
        <v>1.65</v>
      </c>
      <c r="C2062" s="2">
        <f t="shared" si="186"/>
        <v>1.6758416164648078</v>
      </c>
      <c r="D2062" s="2">
        <f t="shared" si="188"/>
        <v>1.6323768338135221</v>
      </c>
      <c r="E2062" s="2">
        <f t="shared" si="187"/>
        <v>4.3464782651285727E-2</v>
      </c>
      <c r="F2062" s="2">
        <f t="shared" si="191"/>
        <v>2.0718678347179532E-2</v>
      </c>
      <c r="G2062" s="2">
        <f t="shared" si="189"/>
        <v>2.2746104304106195E-2</v>
      </c>
      <c r="H2062" s="2" t="str">
        <f t="shared" si="190"/>
        <v>Sell</v>
      </c>
    </row>
    <row r="2063" spans="1:8" ht="13.5" x14ac:dyDescent="0.25">
      <c r="A2063" s="3">
        <f>TITRES_STAT!B2066</f>
        <v>45701</v>
      </c>
      <c r="B2063" s="5">
        <f>TITRES_STAT!D2066</f>
        <v>1.65</v>
      </c>
      <c r="C2063" s="2">
        <f t="shared" ref="C2063:C2126" si="192">$C$4*B2053+C2062*(1-$C$4)</f>
        <v>1.6826352139317604</v>
      </c>
      <c r="D2063" s="2">
        <f t="shared" si="188"/>
        <v>1.6336822535310389</v>
      </c>
      <c r="E2063" s="2">
        <f t="shared" si="187"/>
        <v>4.8952960400721501E-2</v>
      </c>
      <c r="F2063" s="2">
        <f t="shared" si="191"/>
        <v>2.6365534757887929E-2</v>
      </c>
      <c r="G2063" s="2">
        <f t="shared" si="189"/>
        <v>2.2587425642833572E-2</v>
      </c>
      <c r="H2063" s="2" t="str">
        <f t="shared" si="190"/>
        <v>Sell</v>
      </c>
    </row>
    <row r="2064" spans="1:8" ht="13.5" x14ac:dyDescent="0.25">
      <c r="A2064" s="3">
        <f>TITRES_STAT!B2067</f>
        <v>45702</v>
      </c>
      <c r="B2064" s="5">
        <f>TITRES_STAT!D2067</f>
        <v>1.65</v>
      </c>
      <c r="C2064" s="2">
        <f t="shared" si="192"/>
        <v>1.6883836425576435</v>
      </c>
      <c r="D2064" s="2">
        <f t="shared" si="188"/>
        <v>1.6348909754917027</v>
      </c>
      <c r="E2064" s="2">
        <f t="shared" si="187"/>
        <v>5.3492667065940802E-2</v>
      </c>
      <c r="F2064" s="2">
        <f t="shared" si="191"/>
        <v>3.1790961219498509E-2</v>
      </c>
      <c r="G2064" s="2">
        <f t="shared" si="189"/>
        <v>2.1701705846442293E-2</v>
      </c>
      <c r="H2064" s="2" t="str">
        <f t="shared" si="190"/>
        <v>Sell</v>
      </c>
    </row>
    <row r="2065" spans="1:8" ht="13.5" x14ac:dyDescent="0.25">
      <c r="A2065" s="3">
        <f>TITRES_STAT!B2068</f>
        <v>45705</v>
      </c>
      <c r="B2065" s="5">
        <f>TITRES_STAT!D2068</f>
        <v>1.65</v>
      </c>
      <c r="C2065" s="2">
        <f t="shared" si="192"/>
        <v>1.6932476975487754</v>
      </c>
      <c r="D2065" s="2">
        <f t="shared" si="188"/>
        <v>1.6360101624923173</v>
      </c>
      <c r="E2065" s="2">
        <f t="shared" si="187"/>
        <v>5.7237535056458011E-2</v>
      </c>
      <c r="F2065" s="2">
        <f t="shared" si="191"/>
        <v>3.6880275986890407E-2</v>
      </c>
      <c r="G2065" s="2">
        <f t="shared" si="189"/>
        <v>2.0357259069567604E-2</v>
      </c>
      <c r="H2065" s="2" t="str">
        <f t="shared" si="190"/>
        <v>Sell</v>
      </c>
    </row>
    <row r="2066" spans="1:8" ht="13.5" x14ac:dyDescent="0.25">
      <c r="A2066" s="3">
        <f>TITRES_STAT!B2069</f>
        <v>45706</v>
      </c>
      <c r="B2066" s="5">
        <f>TITRES_STAT!D2069</f>
        <v>1.65</v>
      </c>
      <c r="C2066" s="2">
        <f t="shared" si="192"/>
        <v>1.6973634363874253</v>
      </c>
      <c r="D2066" s="2">
        <f t="shared" si="188"/>
        <v>1.6370464467521457</v>
      </c>
      <c r="E2066" s="2">
        <f t="shared" si="187"/>
        <v>6.0316989635279539E-2</v>
      </c>
      <c r="F2066" s="2">
        <f t="shared" si="191"/>
        <v>4.1567618716568236E-2</v>
      </c>
      <c r="G2066" s="2">
        <f t="shared" si="189"/>
        <v>1.8749370918711303E-2</v>
      </c>
      <c r="H2066" s="2" t="str">
        <f t="shared" si="190"/>
        <v>Sell</v>
      </c>
    </row>
    <row r="2067" spans="1:8" ht="13.5" x14ac:dyDescent="0.25">
      <c r="A2067" s="3">
        <f>TITRES_STAT!B2070</f>
        <v>45707</v>
      </c>
      <c r="B2067" s="5">
        <f>TITRES_STAT!D2070</f>
        <v>1.58</v>
      </c>
      <c r="C2067" s="2">
        <f t="shared" si="192"/>
        <v>1.7008459846355137</v>
      </c>
      <c r="D2067" s="2">
        <f t="shared" si="188"/>
        <v>1.6328207840297646</v>
      </c>
      <c r="E2067" s="2">
        <f t="shared" si="187"/>
        <v>6.8025200605749125E-2</v>
      </c>
      <c r="F2067" s="2">
        <f t="shared" si="191"/>
        <v>4.6859135094404418E-2</v>
      </c>
      <c r="G2067" s="2">
        <f t="shared" si="189"/>
        <v>2.1166065511344707E-2</v>
      </c>
      <c r="H2067" s="2" t="str">
        <f t="shared" si="190"/>
        <v>Sell</v>
      </c>
    </row>
    <row r="2068" spans="1:8" ht="13.5" x14ac:dyDescent="0.25">
      <c r="A2068" s="3">
        <f>TITRES_STAT!B2071</f>
        <v>45708</v>
      </c>
      <c r="B2068" s="5">
        <f>TITRES_STAT!D2071</f>
        <v>1.58</v>
      </c>
      <c r="C2068" s="2">
        <f t="shared" si="192"/>
        <v>1.7037927562300501</v>
      </c>
      <c r="D2068" s="2">
        <f t="shared" si="188"/>
        <v>1.6289081333608932</v>
      </c>
      <c r="E2068" s="2">
        <f t="shared" si="187"/>
        <v>7.4884622869156869E-2</v>
      </c>
      <c r="F2068" s="2">
        <f t="shared" si="191"/>
        <v>5.246423264935491E-2</v>
      </c>
      <c r="G2068" s="2">
        <f t="shared" si="189"/>
        <v>2.242039021980196E-2</v>
      </c>
      <c r="H2068" s="2" t="str">
        <f t="shared" si="190"/>
        <v>Sell</v>
      </c>
    </row>
    <row r="2069" spans="1:8" ht="13.5" x14ac:dyDescent="0.25">
      <c r="A2069" s="3">
        <f>TITRES_STAT!B2072</f>
        <v>45709</v>
      </c>
      <c r="B2069" s="5">
        <f>TITRES_STAT!D2072</f>
        <v>1.58</v>
      </c>
      <c r="C2069" s="2">
        <f t="shared" si="192"/>
        <v>1.7062861783485039</v>
      </c>
      <c r="D2069" s="2">
        <f t="shared" si="188"/>
        <v>1.6252853086674937</v>
      </c>
      <c r="E2069" s="2">
        <f t="shared" si="187"/>
        <v>8.1000869681010279E-2</v>
      </c>
      <c r="F2069" s="2">
        <f t="shared" si="191"/>
        <v>5.8171560055685981E-2</v>
      </c>
      <c r="G2069" s="2">
        <f t="shared" si="189"/>
        <v>2.2829309625324298E-2</v>
      </c>
      <c r="H2069" s="2" t="str">
        <f t="shared" si="190"/>
        <v>Sell</v>
      </c>
    </row>
    <row r="2070" spans="1:8" ht="13.5" x14ac:dyDescent="0.25">
      <c r="A2070" s="3">
        <f>TITRES_STAT!B2073</f>
        <v>45712</v>
      </c>
      <c r="B2070" s="5">
        <f>TITRES_STAT!D2073</f>
        <v>1.58</v>
      </c>
      <c r="C2070" s="2">
        <f t="shared" si="192"/>
        <v>1.7083959970641187</v>
      </c>
      <c r="D2070" s="2">
        <f t="shared" si="188"/>
        <v>1.6219308413587905</v>
      </c>
      <c r="E2070" s="2">
        <f t="shared" si="187"/>
        <v>8.64651557053282E-2</v>
      </c>
      <c r="F2070" s="2">
        <f t="shared" si="191"/>
        <v>6.383027918561443E-2</v>
      </c>
      <c r="G2070" s="2">
        <f t="shared" si="189"/>
        <v>2.263487651971377E-2</v>
      </c>
      <c r="H2070" s="2" t="str">
        <f t="shared" si="190"/>
        <v>Sell</v>
      </c>
    </row>
    <row r="2071" spans="1:8" ht="13.5" x14ac:dyDescent="0.25">
      <c r="A2071" s="3">
        <f>TITRES_STAT!B2074</f>
        <v>45713</v>
      </c>
      <c r="B2071" s="5">
        <f>TITRES_STAT!D2074</f>
        <v>1.51</v>
      </c>
      <c r="C2071" s="2">
        <f t="shared" si="192"/>
        <v>1.7101812282850235</v>
      </c>
      <c r="D2071" s="2">
        <f t="shared" si="188"/>
        <v>1.613639667924806</v>
      </c>
      <c r="E2071" s="2">
        <f t="shared" si="187"/>
        <v>9.6541560360217549E-2</v>
      </c>
      <c r="F2071" s="2">
        <f t="shared" si="191"/>
        <v>7.0372535420535065E-2</v>
      </c>
      <c r="G2071" s="2">
        <f t="shared" si="189"/>
        <v>2.6169024939682484E-2</v>
      </c>
      <c r="H2071" s="2" t="str">
        <f t="shared" si="190"/>
        <v>Sell</v>
      </c>
    </row>
    <row r="2072" spans="1:8" ht="13.5" x14ac:dyDescent="0.25">
      <c r="A2072" s="3">
        <f>TITRES_STAT!B2075</f>
        <v>45714</v>
      </c>
      <c r="B2072" s="5">
        <f>TITRES_STAT!D2075</f>
        <v>1.45</v>
      </c>
      <c r="C2072" s="2">
        <f t="shared" si="192"/>
        <v>1.7009225777796353</v>
      </c>
      <c r="D2072" s="2">
        <f t="shared" si="188"/>
        <v>1.6015182110414869</v>
      </c>
      <c r="E2072" s="2">
        <f t="shared" si="187"/>
        <v>9.9404366738148342E-2</v>
      </c>
      <c r="F2072" s="2">
        <f t="shared" si="191"/>
        <v>7.617890168405772E-2</v>
      </c>
      <c r="G2072" s="2">
        <f t="shared" si="189"/>
        <v>2.3225465054090622E-2</v>
      </c>
      <c r="H2072" s="2" t="str">
        <f t="shared" si="190"/>
        <v>Sell</v>
      </c>
    </row>
    <row r="2073" spans="1:8" ht="13.5" x14ac:dyDescent="0.25">
      <c r="A2073" s="3">
        <f>TITRES_STAT!B2076</f>
        <v>45715</v>
      </c>
      <c r="B2073" s="5">
        <f>TITRES_STAT!D2076</f>
        <v>1.39</v>
      </c>
      <c r="C2073" s="2">
        <f t="shared" si="192"/>
        <v>1.6930883350443067</v>
      </c>
      <c r="D2073" s="2">
        <f t="shared" si="188"/>
        <v>1.5858501954087842</v>
      </c>
      <c r="E2073" s="2">
        <f t="shared" si="187"/>
        <v>0.10723813963552242</v>
      </c>
      <c r="F2073" s="2">
        <f t="shared" si="191"/>
        <v>8.2390749274350666E-2</v>
      </c>
      <c r="G2073" s="2">
        <f t="shared" si="189"/>
        <v>2.4847390361171756E-2</v>
      </c>
      <c r="H2073" s="2" t="str">
        <f t="shared" si="190"/>
        <v>Sell</v>
      </c>
    </row>
    <row r="2074" spans="1:8" ht="13.5" x14ac:dyDescent="0.25">
      <c r="A2074" s="3">
        <f>TITRES_STAT!B2077</f>
        <v>45716</v>
      </c>
      <c r="B2074" s="5">
        <f>TITRES_STAT!D2077</f>
        <v>1.33</v>
      </c>
      <c r="C2074" s="2">
        <f t="shared" si="192"/>
        <v>1.6864593604221056</v>
      </c>
      <c r="D2074" s="2">
        <f t="shared" si="188"/>
        <v>1.5668983290822076</v>
      </c>
      <c r="E2074" s="2">
        <f t="shared" si="187"/>
        <v>0.11956103133989804</v>
      </c>
      <c r="F2074" s="2">
        <f t="shared" si="191"/>
        <v>8.9824805687460152E-2</v>
      </c>
      <c r="G2074" s="2">
        <f t="shared" si="189"/>
        <v>2.9736225652437887E-2</v>
      </c>
      <c r="H2074" s="2" t="str">
        <f t="shared" si="190"/>
        <v>Sell</v>
      </c>
    </row>
    <row r="2075" spans="1:8" ht="13.5" x14ac:dyDescent="0.25">
      <c r="A2075" s="3">
        <f>TITRES_STAT!B2078</f>
        <v>45719</v>
      </c>
      <c r="B2075" s="5">
        <f>TITRES_STAT!D2078</f>
        <v>1.28</v>
      </c>
      <c r="C2075" s="2">
        <f t="shared" si="192"/>
        <v>1.6808502280494739</v>
      </c>
      <c r="D2075" s="2">
        <f t="shared" si="188"/>
        <v>1.5456466010020442</v>
      </c>
      <c r="E2075" s="2">
        <f t="shared" si="187"/>
        <v>0.13520362704742972</v>
      </c>
      <c r="F2075" s="2">
        <f t="shared" si="191"/>
        <v>9.8900569959454065E-2</v>
      </c>
      <c r="G2075" s="2">
        <f t="shared" si="189"/>
        <v>3.6303057087975654E-2</v>
      </c>
      <c r="H2075" s="2" t="str">
        <f t="shared" si="190"/>
        <v>Sell</v>
      </c>
    </row>
    <row r="2076" spans="1:8" ht="13.5" x14ac:dyDescent="0.25">
      <c r="A2076" s="3">
        <f>TITRES_STAT!B2079</f>
        <v>45720</v>
      </c>
      <c r="B2076" s="5">
        <f>TITRES_STAT!D2079</f>
        <v>1.23</v>
      </c>
      <c r="C2076" s="2">
        <f t="shared" si="192"/>
        <v>1.6761040391187856</v>
      </c>
      <c r="D2076" s="2">
        <f t="shared" si="188"/>
        <v>1.5222653712981891</v>
      </c>
      <c r="E2076" s="2">
        <f t="shared" ref="E2076:E2139" si="193">C2076-D2076</f>
        <v>0.15383866782059652</v>
      </c>
      <c r="F2076" s="2">
        <f t="shared" si="191"/>
        <v>0.10988818953168256</v>
      </c>
      <c r="G2076" s="2">
        <f t="shared" si="189"/>
        <v>4.3950478288913963E-2</v>
      </c>
      <c r="H2076" s="2" t="str">
        <f t="shared" si="190"/>
        <v>Sell</v>
      </c>
    </row>
    <row r="2077" spans="1:8" ht="13.5" x14ac:dyDescent="0.25">
      <c r="A2077" s="3">
        <f>TITRES_STAT!B2080</f>
        <v>45721</v>
      </c>
      <c r="B2077" s="5">
        <f>TITRES_STAT!D2080</f>
        <v>1.18</v>
      </c>
      <c r="C2077" s="2">
        <f t="shared" si="192"/>
        <v>1.6613188023312802</v>
      </c>
      <c r="D2077" s="2">
        <f t="shared" ref="D2077:D2140" si="194">$D$4*B2077+(1-$D$4)*D2076</f>
        <v>1.4969123808316565</v>
      </c>
      <c r="E2077" s="2">
        <f t="shared" si="193"/>
        <v>0.1644064214996237</v>
      </c>
      <c r="F2077" s="2">
        <f t="shared" si="191"/>
        <v>0.12079183592527079</v>
      </c>
      <c r="G2077" s="2">
        <f t="shared" si="189"/>
        <v>4.361458557435291E-2</v>
      </c>
      <c r="H2077" s="2" t="str">
        <f t="shared" si="190"/>
        <v>Sell</v>
      </c>
    </row>
    <row r="2078" spans="1:8" ht="13.5" x14ac:dyDescent="0.25">
      <c r="A2078" s="3">
        <f>TITRES_STAT!B2081</f>
        <v>45722</v>
      </c>
      <c r="B2078" s="5">
        <f>TITRES_STAT!D2081</f>
        <v>1.1299999999999999</v>
      </c>
      <c r="C2078" s="2">
        <f t="shared" si="192"/>
        <v>1.6488082173572371</v>
      </c>
      <c r="D2078" s="2">
        <f t="shared" si="194"/>
        <v>1.4697336859552375</v>
      </c>
      <c r="E2078" s="2">
        <f t="shared" si="193"/>
        <v>0.17907453140199969</v>
      </c>
      <c r="F2078" s="2">
        <f t="shared" si="191"/>
        <v>0.13244837502061657</v>
      </c>
      <c r="G2078" s="2">
        <f t="shared" si="189"/>
        <v>4.6626156381383121E-2</v>
      </c>
      <c r="H2078" s="2" t="str">
        <f t="shared" si="190"/>
        <v>Sell</v>
      </c>
    </row>
    <row r="2079" spans="1:8" ht="13.5" x14ac:dyDescent="0.25">
      <c r="A2079" s="3">
        <f>TITRES_STAT!B2082</f>
        <v>45723</v>
      </c>
      <c r="B2079" s="5">
        <f>TITRES_STAT!D2082</f>
        <v>1.08</v>
      </c>
      <c r="C2079" s="2">
        <f t="shared" si="192"/>
        <v>1.6382223377638161</v>
      </c>
      <c r="D2079" s="2">
        <f t="shared" si="194"/>
        <v>1.4408645240326274</v>
      </c>
      <c r="E2079" s="2">
        <f t="shared" si="193"/>
        <v>0.19735781373118866</v>
      </c>
      <c r="F2079" s="2">
        <f t="shared" si="191"/>
        <v>0.14543026276273099</v>
      </c>
      <c r="G2079" s="2">
        <f t="shared" si="189"/>
        <v>5.1927550968457664E-2</v>
      </c>
      <c r="H2079" s="2" t="str">
        <f t="shared" si="190"/>
        <v>Sell</v>
      </c>
    </row>
    <row r="2080" spans="1:8" ht="13.5" x14ac:dyDescent="0.25">
      <c r="A2080" s="3">
        <f>TITRES_STAT!B2083</f>
        <v>45726</v>
      </c>
      <c r="B2080" s="5">
        <f>TITRES_STAT!D2083</f>
        <v>1.04</v>
      </c>
      <c r="C2080" s="2">
        <f t="shared" si="192"/>
        <v>1.6292650550309213</v>
      </c>
      <c r="D2080" s="2">
        <f t="shared" si="194"/>
        <v>1.411170855585766</v>
      </c>
      <c r="E2080" s="2">
        <f t="shared" si="193"/>
        <v>0.21809419944515529</v>
      </c>
      <c r="F2080" s="2">
        <f t="shared" si="191"/>
        <v>0.15996305009921585</v>
      </c>
      <c r="G2080" s="2">
        <f t="shared" si="189"/>
        <v>5.8131149345939437E-2</v>
      </c>
      <c r="H2080" s="2" t="str">
        <f t="shared" si="190"/>
        <v>Sell</v>
      </c>
    </row>
    <row r="2081" spans="1:8" ht="13.5" x14ac:dyDescent="0.25">
      <c r="A2081" s="3">
        <f>TITRES_STAT!B2084</f>
        <v>45727</v>
      </c>
      <c r="B2081" s="5">
        <f>TITRES_STAT!D2084</f>
        <v>1</v>
      </c>
      <c r="C2081" s="2">
        <f t="shared" si="192"/>
        <v>1.6109165850261642</v>
      </c>
      <c r="D2081" s="2">
        <f t="shared" si="194"/>
        <v>1.3807137551720055</v>
      </c>
      <c r="E2081" s="2">
        <f t="shared" si="193"/>
        <v>0.23020282985415874</v>
      </c>
      <c r="F2081" s="2">
        <f t="shared" si="191"/>
        <v>0.17401100605020445</v>
      </c>
      <c r="G2081" s="2">
        <f t="shared" si="189"/>
        <v>5.6191823803954294E-2</v>
      </c>
      <c r="H2081" s="2" t="str">
        <f t="shared" si="190"/>
        <v>Sell</v>
      </c>
    </row>
    <row r="2082" spans="1:8" ht="13.5" x14ac:dyDescent="0.25">
      <c r="A2082" s="3">
        <f>TITRES_STAT!B2085</f>
        <v>45728</v>
      </c>
      <c r="B2082" s="5">
        <f>TITRES_STAT!D2085</f>
        <v>0.96</v>
      </c>
      <c r="C2082" s="2">
        <f t="shared" si="192"/>
        <v>1.5861601873298312</v>
      </c>
      <c r="D2082" s="2">
        <f t="shared" si="194"/>
        <v>1.3495497733074124</v>
      </c>
      <c r="E2082" s="2">
        <f t="shared" si="193"/>
        <v>0.23661041402241878</v>
      </c>
      <c r="F2082" s="2">
        <f t="shared" si="191"/>
        <v>0.18653088764464731</v>
      </c>
      <c r="G2082" s="2">
        <f t="shared" si="189"/>
        <v>5.0079526377771466E-2</v>
      </c>
      <c r="H2082" s="2" t="str">
        <f t="shared" si="190"/>
        <v>Sell</v>
      </c>
    </row>
    <row r="2083" spans="1:8" ht="13.5" x14ac:dyDescent="0.25">
      <c r="A2083" s="3">
        <f>TITRES_STAT!B2086</f>
        <v>45729</v>
      </c>
      <c r="B2083" s="5">
        <f>TITRES_STAT!D2086</f>
        <v>0.92</v>
      </c>
      <c r="C2083" s="2">
        <f t="shared" si="192"/>
        <v>1.5559816969713955</v>
      </c>
      <c r="D2083" s="2">
        <f t="shared" si="194"/>
        <v>1.3177312715809373</v>
      </c>
      <c r="E2083" s="2">
        <f t="shared" si="193"/>
        <v>0.23825042539045826</v>
      </c>
      <c r="F2083" s="2">
        <f t="shared" si="191"/>
        <v>0.19687479519380952</v>
      </c>
      <c r="G2083" s="2">
        <f t="shared" si="189"/>
        <v>4.1375630196648749E-2</v>
      </c>
      <c r="H2083" s="2" t="str">
        <f t="shared" si="190"/>
        <v>Sell</v>
      </c>
    </row>
    <row r="2084" spans="1:8" ht="13.5" x14ac:dyDescent="0.25">
      <c r="A2084" s="3">
        <f>TITRES_STAT!B2087</f>
        <v>45730</v>
      </c>
      <c r="B2084" s="5">
        <f>TITRES_STAT!D2087</f>
        <v>0.88</v>
      </c>
      <c r="C2084" s="2">
        <f t="shared" si="192"/>
        <v>1.5212152820527194</v>
      </c>
      <c r="D2084" s="2">
        <f t="shared" si="194"/>
        <v>1.2853067329453123</v>
      </c>
      <c r="E2084" s="2">
        <f t="shared" si="193"/>
        <v>0.23590854910740711</v>
      </c>
      <c r="F2084" s="2">
        <f t="shared" si="191"/>
        <v>0.20468154597652904</v>
      </c>
      <c r="G2084" s="2">
        <f t="shared" ref="G2084:G2147" si="195">E2084-F2084</f>
        <v>3.1227003130878062E-2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45733</v>
      </c>
      <c r="B2085" s="5">
        <f>TITRES_STAT!D2088</f>
        <v>0.85</v>
      </c>
      <c r="C2085" s="2">
        <f t="shared" si="192"/>
        <v>1.4841052386599933</v>
      </c>
      <c r="D2085" s="2">
        <f t="shared" si="194"/>
        <v>1.253061789764178</v>
      </c>
      <c r="E2085" s="2">
        <f t="shared" si="193"/>
        <v>0.2310434488958153</v>
      </c>
      <c r="F2085" s="2">
        <f t="shared" ref="F2085:F2148" si="197">(E2085*(2/(10)))+((1-(2/10))*F2084)</f>
        <v>0.20995392656038631</v>
      </c>
      <c r="G2085" s="2">
        <f t="shared" si="195"/>
        <v>2.108952233542899E-2</v>
      </c>
      <c r="H2085" s="2" t="str">
        <f t="shared" si="196"/>
        <v>Sell</v>
      </c>
    </row>
    <row r="2086" spans="1:8" ht="13.5" x14ac:dyDescent="0.25">
      <c r="A2086" s="3">
        <f>TITRES_STAT!B2089</f>
        <v>45734</v>
      </c>
      <c r="B2086" s="5">
        <f>TITRES_STAT!D2089</f>
        <v>0.82</v>
      </c>
      <c r="C2086" s="2">
        <f t="shared" si="192"/>
        <v>1.4450121250199943</v>
      </c>
      <c r="D2086" s="2">
        <f t="shared" si="194"/>
        <v>1.2209831386705352</v>
      </c>
      <c r="E2086" s="2">
        <f t="shared" si="193"/>
        <v>0.22402898634945911</v>
      </c>
      <c r="F2086" s="2">
        <f t="shared" si="197"/>
        <v>0.21276893851820089</v>
      </c>
      <c r="G2086" s="2">
        <f t="shared" si="195"/>
        <v>1.1260047831258224E-2</v>
      </c>
      <c r="H2086" s="2" t="str">
        <f t="shared" si="196"/>
        <v>Sell</v>
      </c>
    </row>
    <row r="2087" spans="1:8" ht="13.5" x14ac:dyDescent="0.25">
      <c r="A2087" s="3">
        <f>TITRES_STAT!B2090</f>
        <v>45735</v>
      </c>
      <c r="B2087" s="5">
        <f>TITRES_STAT!D2090</f>
        <v>0.79</v>
      </c>
      <c r="C2087" s="2">
        <f t="shared" si="192"/>
        <v>1.4042410288630722</v>
      </c>
      <c r="D2087" s="2">
        <f t="shared" si="194"/>
        <v>1.189058461731977</v>
      </c>
      <c r="E2087" s="2">
        <f t="shared" si="193"/>
        <v>0.21518256713109518</v>
      </c>
      <c r="F2087" s="2">
        <f t="shared" si="197"/>
        <v>0.21325166424077976</v>
      </c>
      <c r="G2087" s="2">
        <f t="shared" si="195"/>
        <v>1.9309028903154168E-3</v>
      </c>
      <c r="H2087" s="2" t="str">
        <f t="shared" si="196"/>
        <v>Sell</v>
      </c>
    </row>
    <row r="2088" spans="1:8" ht="13.5" x14ac:dyDescent="0.25">
      <c r="A2088" s="3">
        <f>TITRES_STAT!B2091</f>
        <v>45737</v>
      </c>
      <c r="B2088" s="5">
        <f>TITRES_STAT!D2091</f>
        <v>0.76</v>
      </c>
      <c r="C2088" s="2">
        <f t="shared" si="192"/>
        <v>1.3620501013456765</v>
      </c>
      <c r="D2088" s="2">
        <f t="shared" si="194"/>
        <v>1.1572763534555344</v>
      </c>
      <c r="E2088" s="2">
        <f t="shared" si="193"/>
        <v>0.20477374789014213</v>
      </c>
      <c r="F2088" s="2">
        <f t="shared" si="197"/>
        <v>0.21155608097065226</v>
      </c>
      <c r="G2088" s="2">
        <f t="shared" si="195"/>
        <v>-6.7823330805101278E-3</v>
      </c>
      <c r="H2088" s="2" t="str">
        <f t="shared" si="196"/>
        <v>Hold</v>
      </c>
    </row>
    <row r="2089" spans="1:8" ht="13.5" x14ac:dyDescent="0.25">
      <c r="A2089" s="3">
        <f>TITRES_STAT!B2092</f>
        <v>45740</v>
      </c>
      <c r="B2089" s="5">
        <f>TITRES_STAT!D2092</f>
        <v>0.73</v>
      </c>
      <c r="C2089" s="2">
        <f t="shared" si="192"/>
        <v>1.3186577780617261</v>
      </c>
      <c r="D2089" s="2">
        <f t="shared" si="194"/>
        <v>1.1256262531995689</v>
      </c>
      <c r="E2089" s="2">
        <f t="shared" si="193"/>
        <v>0.19303152486215724</v>
      </c>
      <c r="F2089" s="2">
        <f t="shared" si="197"/>
        <v>0.20785116974895326</v>
      </c>
      <c r="G2089" s="2">
        <f t="shared" si="195"/>
        <v>-1.4819644886796018E-2</v>
      </c>
      <c r="H2089" s="2" t="str">
        <f t="shared" si="196"/>
        <v>Hold</v>
      </c>
    </row>
    <row r="2090" spans="1:8" ht="13.5" x14ac:dyDescent="0.25">
      <c r="A2090" s="3">
        <f>TITRES_STAT!B2093</f>
        <v>45741</v>
      </c>
      <c r="B2090" s="5">
        <f>TITRES_STAT!D2093</f>
        <v>0.7</v>
      </c>
      <c r="C2090" s="2">
        <f t="shared" si="192"/>
        <v>1.2757873506676143</v>
      </c>
      <c r="D2090" s="2">
        <f t="shared" si="194"/>
        <v>1.0940983825921933</v>
      </c>
      <c r="E2090" s="2">
        <f t="shared" si="193"/>
        <v>0.18168896807542101</v>
      </c>
      <c r="F2090" s="2">
        <f t="shared" si="197"/>
        <v>0.20261872941424683</v>
      </c>
      <c r="G2090" s="2">
        <f t="shared" si="195"/>
        <v>-2.092976133882582E-2</v>
      </c>
      <c r="H2090" s="2" t="str">
        <f t="shared" si="196"/>
        <v>Hold</v>
      </c>
    </row>
    <row r="2091" spans="1:8" ht="13.5" x14ac:dyDescent="0.25">
      <c r="A2091" s="3">
        <f>TITRES_STAT!B2094</f>
        <v>45742</v>
      </c>
      <c r="B2091" s="5">
        <f>TITRES_STAT!D2094</f>
        <v>0.67</v>
      </c>
      <c r="C2091" s="2">
        <f t="shared" si="192"/>
        <v>1.2333585274879812</v>
      </c>
      <c r="D2091" s="2">
        <f t="shared" si="194"/>
        <v>1.0626836875853642</v>
      </c>
      <c r="E2091" s="2">
        <f t="shared" si="193"/>
        <v>0.170674839902617</v>
      </c>
      <c r="F2091" s="2">
        <f t="shared" si="197"/>
        <v>0.19622995151192088</v>
      </c>
      <c r="G2091" s="2">
        <f t="shared" si="195"/>
        <v>-2.5555111609303877E-2</v>
      </c>
      <c r="H2091" s="2" t="str">
        <f t="shared" si="196"/>
        <v>Hold</v>
      </c>
    </row>
    <row r="2092" spans="1:8" ht="13.5" x14ac:dyDescent="0.25">
      <c r="A2092" s="3">
        <f>TITRES_STAT!B2095</f>
        <v>45743</v>
      </c>
      <c r="B2092" s="5">
        <f>TITRES_STAT!D2095</f>
        <v>0.64</v>
      </c>
      <c r="C2092" s="2">
        <f t="shared" si="192"/>
        <v>1.1913033694129074</v>
      </c>
      <c r="D2092" s="2">
        <f t="shared" si="194"/>
        <v>1.0313737848012632</v>
      </c>
      <c r="E2092" s="2">
        <f t="shared" si="193"/>
        <v>0.15992958461164419</v>
      </c>
      <c r="F2092" s="2">
        <f t="shared" si="197"/>
        <v>0.18896987813186555</v>
      </c>
      <c r="G2092" s="2">
        <f t="shared" si="195"/>
        <v>-2.9040293520221361E-2</v>
      </c>
      <c r="H2092" s="2" t="str">
        <f t="shared" si="196"/>
        <v>Hold</v>
      </c>
    </row>
    <row r="2093" spans="1:8" ht="13.5" x14ac:dyDescent="0.25">
      <c r="A2093" s="3">
        <f>TITRES_STAT!B2096</f>
        <v>45744</v>
      </c>
      <c r="B2093" s="5">
        <f>TITRES_STAT!D2096</f>
        <v>0.62</v>
      </c>
      <c r="C2093" s="2">
        <f t="shared" si="192"/>
        <v>1.1495643895032295</v>
      </c>
      <c r="D2093" s="2">
        <f t="shared" si="194"/>
        <v>1.0009016525937622</v>
      </c>
      <c r="E2093" s="2">
        <f t="shared" si="193"/>
        <v>0.1486627369094673</v>
      </c>
      <c r="F2093" s="2">
        <f t="shared" si="197"/>
        <v>0.18090844988738591</v>
      </c>
      <c r="G2093" s="2">
        <f t="shared" si="195"/>
        <v>-3.2245712977918617E-2</v>
      </c>
      <c r="H2093" s="2" t="str">
        <f t="shared" si="196"/>
        <v>Hold</v>
      </c>
    </row>
    <row r="2094" spans="1:8" ht="13.5" x14ac:dyDescent="0.25">
      <c r="A2094" s="3">
        <f>TITRES_STAT!B2097</f>
        <v>45749</v>
      </c>
      <c r="B2094" s="5">
        <f>TITRES_STAT!D2097</f>
        <v>0.6</v>
      </c>
      <c r="C2094" s="2">
        <f t="shared" si="192"/>
        <v>1.1080929449642711</v>
      </c>
      <c r="D2094" s="2">
        <f t="shared" si="194"/>
        <v>0.97120523388311308</v>
      </c>
      <c r="E2094" s="2">
        <f t="shared" si="193"/>
        <v>0.13688771108115805</v>
      </c>
      <c r="F2094" s="2">
        <f t="shared" si="197"/>
        <v>0.17210430212614036</v>
      </c>
      <c r="G2094" s="2">
        <f t="shared" si="195"/>
        <v>-3.5216591044982315E-2</v>
      </c>
      <c r="H2094" s="2" t="str">
        <f t="shared" si="196"/>
        <v>Hold</v>
      </c>
    </row>
    <row r="2095" spans="1:8" ht="13.5" x14ac:dyDescent="0.25">
      <c r="A2095" s="3">
        <f>TITRES_STAT!B2098</f>
        <v>45750</v>
      </c>
      <c r="B2095" s="5">
        <f>TITRES_STAT!D2098</f>
        <v>0.57999999999999996</v>
      </c>
      <c r="C2095" s="2">
        <f t="shared" si="192"/>
        <v>1.0683863380466909</v>
      </c>
      <c r="D2095" s="2">
        <f t="shared" si="194"/>
        <v>0.94222706841028991</v>
      </c>
      <c r="E2095" s="2">
        <f t="shared" si="193"/>
        <v>0.12615926963640101</v>
      </c>
      <c r="F2095" s="2">
        <f t="shared" si="197"/>
        <v>0.16291529562819249</v>
      </c>
      <c r="G2095" s="2">
        <f t="shared" si="195"/>
        <v>-3.675602599179148E-2</v>
      </c>
      <c r="H2095" s="2" t="str">
        <f t="shared" si="196"/>
        <v>Hold</v>
      </c>
    </row>
    <row r="2096" spans="1:8" ht="13.5" x14ac:dyDescent="0.25">
      <c r="A2096" s="3">
        <f>TITRES_STAT!B2099</f>
        <v>45751</v>
      </c>
      <c r="B2096" s="5">
        <f>TITRES_STAT!D2099</f>
        <v>0.56000000000000005</v>
      </c>
      <c r="C2096" s="2">
        <f t="shared" si="192"/>
        <v>1.0301730552702768</v>
      </c>
      <c r="D2096" s="2">
        <f t="shared" si="194"/>
        <v>0.91391395223174987</v>
      </c>
      <c r="E2096" s="2">
        <f t="shared" si="193"/>
        <v>0.11625910303852693</v>
      </c>
      <c r="F2096" s="2">
        <f t="shared" si="197"/>
        <v>0.15358405711025938</v>
      </c>
      <c r="G2096" s="2">
        <f t="shared" si="195"/>
        <v>-3.7324954071732447E-2</v>
      </c>
      <c r="H2096" s="2" t="str">
        <f t="shared" si="196"/>
        <v>Hold</v>
      </c>
    </row>
    <row r="2097" spans="1:8" ht="13.5" x14ac:dyDescent="0.25">
      <c r="A2097" s="3">
        <f>TITRES_STAT!B2100</f>
        <v>45754</v>
      </c>
      <c r="B2097" s="5">
        <f>TITRES_STAT!D2100</f>
        <v>0.54</v>
      </c>
      <c r="C2097" s="2">
        <f t="shared" si="192"/>
        <v>0.99322335445946508</v>
      </c>
      <c r="D2097" s="2">
        <f t="shared" si="194"/>
        <v>0.88621662243680543</v>
      </c>
      <c r="E2097" s="2">
        <f t="shared" si="193"/>
        <v>0.10700673202265965</v>
      </c>
      <c r="F2097" s="2">
        <f t="shared" si="197"/>
        <v>0.14426859209273943</v>
      </c>
      <c r="G2097" s="2">
        <f t="shared" si="195"/>
        <v>-3.7261860070079783E-2</v>
      </c>
      <c r="H2097" s="2" t="str">
        <f t="shared" si="196"/>
        <v>Hold</v>
      </c>
    </row>
    <row r="2098" spans="1:8" ht="13.5" x14ac:dyDescent="0.25">
      <c r="A2098" s="3">
        <f>TITRES_STAT!B2101</f>
        <v>45755</v>
      </c>
      <c r="B2098" s="5">
        <f>TITRES_STAT!D2101</f>
        <v>0.52</v>
      </c>
      <c r="C2098" s="2">
        <f t="shared" si="192"/>
        <v>0.95734283838877809</v>
      </c>
      <c r="D2098" s="2">
        <f t="shared" si="194"/>
        <v>0.85908946521926433</v>
      </c>
      <c r="E2098" s="2">
        <f t="shared" si="193"/>
        <v>9.8253373169513769E-2</v>
      </c>
      <c r="F2098" s="2">
        <f t="shared" si="197"/>
        <v>0.13506554830809431</v>
      </c>
      <c r="G2098" s="2">
        <f t="shared" si="195"/>
        <v>-3.6812175138580538E-2</v>
      </c>
      <c r="H2098" s="2" t="str">
        <f t="shared" si="196"/>
        <v>Hold</v>
      </c>
    </row>
    <row r="2099" spans="1:8" ht="13.5" x14ac:dyDescent="0.25">
      <c r="A2099" s="3">
        <f>TITRES_STAT!B2102</f>
        <v>45757</v>
      </c>
      <c r="B2099" s="5">
        <f>TITRES_STAT!D2102</f>
        <v>0.54</v>
      </c>
      <c r="C2099" s="2">
        <f t="shared" si="192"/>
        <v>0.92236701709819691</v>
      </c>
      <c r="D2099" s="2">
        <f t="shared" si="194"/>
        <v>0.83545320853635585</v>
      </c>
      <c r="E2099" s="2">
        <f t="shared" si="193"/>
        <v>8.6913808561841055E-2</v>
      </c>
      <c r="F2099" s="2">
        <f t="shared" si="197"/>
        <v>0.12543520035884367</v>
      </c>
      <c r="G2099" s="2">
        <f t="shared" si="195"/>
        <v>-3.8521391797002619E-2</v>
      </c>
      <c r="H2099" s="2" t="str">
        <f t="shared" si="196"/>
        <v>Hold</v>
      </c>
    </row>
    <row r="2100" spans="1:8" ht="13.5" x14ac:dyDescent="0.25">
      <c r="A2100" s="3">
        <f>TITRES_STAT!B2103</f>
        <v>45758</v>
      </c>
      <c r="B2100" s="5">
        <f>TITRES_STAT!D2103</f>
        <v>0.56000000000000005</v>
      </c>
      <c r="C2100" s="2">
        <f t="shared" si="192"/>
        <v>0.88815670677539749</v>
      </c>
      <c r="D2100" s="2">
        <f t="shared" si="194"/>
        <v>0.8150492671632924</v>
      </c>
      <c r="E2100" s="2">
        <f t="shared" si="193"/>
        <v>7.3107439612105085E-2</v>
      </c>
      <c r="F2100" s="2">
        <f t="shared" si="197"/>
        <v>0.11496964820949596</v>
      </c>
      <c r="G2100" s="2">
        <f t="shared" si="195"/>
        <v>-4.1862208597390871E-2</v>
      </c>
      <c r="H2100" s="2" t="str">
        <f t="shared" si="196"/>
        <v>Hold</v>
      </c>
    </row>
    <row r="2101" spans="1:8" ht="13.5" x14ac:dyDescent="0.25">
      <c r="A2101" s="3">
        <f>TITRES_STAT!B2104</f>
        <v>45761</v>
      </c>
      <c r="B2101" s="5">
        <f>TITRES_STAT!D2104</f>
        <v>0.57999999999999996</v>
      </c>
      <c r="C2101" s="2">
        <f t="shared" si="192"/>
        <v>0.85459413650225935</v>
      </c>
      <c r="D2101" s="2">
        <f t="shared" si="194"/>
        <v>0.79763821033638183</v>
      </c>
      <c r="E2101" s="2">
        <f t="shared" si="193"/>
        <v>5.6955926165877524E-2</v>
      </c>
      <c r="F2101" s="2">
        <f t="shared" si="197"/>
        <v>0.10336690380077228</v>
      </c>
      <c r="G2101" s="2">
        <f t="shared" si="195"/>
        <v>-4.6410977634894754E-2</v>
      </c>
      <c r="H2101" s="2" t="str">
        <f t="shared" si="196"/>
        <v>Hold</v>
      </c>
    </row>
    <row r="2102" spans="1:8" ht="13.5" x14ac:dyDescent="0.25">
      <c r="A2102" s="3">
        <f>TITRES_STAT!B2105</f>
        <v>45762</v>
      </c>
      <c r="B2102" s="5">
        <f>TITRES_STAT!D2105</f>
        <v>0.6</v>
      </c>
      <c r="C2102" s="2">
        <f t="shared" si="192"/>
        <v>0.82157965396345023</v>
      </c>
      <c r="D2102" s="2">
        <f t="shared" si="194"/>
        <v>0.78299834290405723</v>
      </c>
      <c r="E2102" s="2">
        <f t="shared" si="193"/>
        <v>3.8581311059392998E-2</v>
      </c>
      <c r="F2102" s="2">
        <f t="shared" si="197"/>
        <v>9.0409785252496433E-2</v>
      </c>
      <c r="G2102" s="2">
        <f t="shared" si="195"/>
        <v>-5.1828474193103435E-2</v>
      </c>
      <c r="H2102" s="2" t="str">
        <f t="shared" si="196"/>
        <v>Hold</v>
      </c>
    </row>
    <row r="2103" spans="1:8" ht="13.5" x14ac:dyDescent="0.25">
      <c r="A2103" s="3">
        <f>TITRES_STAT!B2106</f>
        <v>45763</v>
      </c>
      <c r="B2103" s="5">
        <f>TITRES_STAT!D2106</f>
        <v>0.62</v>
      </c>
      <c r="C2103" s="2">
        <f t="shared" si="192"/>
        <v>0.79056739950753485</v>
      </c>
      <c r="D2103" s="2">
        <f t="shared" si="194"/>
        <v>0.77092439157783077</v>
      </c>
      <c r="E2103" s="2">
        <f t="shared" si="193"/>
        <v>1.9643007929704082E-2</v>
      </c>
      <c r="F2103" s="2">
        <f t="shared" si="197"/>
        <v>7.6256429787937965E-2</v>
      </c>
      <c r="G2103" s="2">
        <f t="shared" si="195"/>
        <v>-5.6613421858233884E-2</v>
      </c>
      <c r="H2103" s="2" t="str">
        <f t="shared" si="196"/>
        <v>Hold</v>
      </c>
    </row>
    <row r="2104" spans="1:8" ht="13.5" x14ac:dyDescent="0.25">
      <c r="A2104" s="3">
        <f>TITRES_STAT!B2107</f>
        <v>45764</v>
      </c>
      <c r="B2104" s="5">
        <f>TITRES_STAT!D2107</f>
        <v>0.64</v>
      </c>
      <c r="C2104" s="2">
        <f t="shared" si="192"/>
        <v>0.76124933804483719</v>
      </c>
      <c r="D2104" s="2">
        <f t="shared" si="194"/>
        <v>0.76122628849799145</v>
      </c>
      <c r="E2104" s="2">
        <f t="shared" si="193"/>
        <v>2.3049546845732571E-5</v>
      </c>
      <c r="F2104" s="2">
        <f t="shared" si="197"/>
        <v>6.1009753739719522E-2</v>
      </c>
      <c r="G2104" s="2">
        <f t="shared" si="195"/>
        <v>-6.0986704192873789E-2</v>
      </c>
      <c r="H2104" s="2" t="str">
        <f t="shared" si="196"/>
        <v>Hold</v>
      </c>
    </row>
    <row r="2105" spans="1:8" ht="13.5" x14ac:dyDescent="0.25">
      <c r="A2105" s="3">
        <f>TITRES_STAT!B2108</f>
        <v>45765</v>
      </c>
      <c r="B2105" s="5">
        <f>TITRES_STAT!D2108</f>
        <v>0.66</v>
      </c>
      <c r="C2105" s="2">
        <f t="shared" si="192"/>
        <v>0.7333648244994776</v>
      </c>
      <c r="D2105" s="2">
        <f t="shared" si="194"/>
        <v>0.75372804490554768</v>
      </c>
      <c r="E2105" s="2">
        <f t="shared" si="193"/>
        <v>-2.0363220406070082E-2</v>
      </c>
      <c r="F2105" s="2">
        <f t="shared" si="197"/>
        <v>4.4735158910561602E-2</v>
      </c>
      <c r="G2105" s="2">
        <f t="shared" si="195"/>
        <v>-6.5098379316631677E-2</v>
      </c>
      <c r="H2105" s="2" t="str">
        <f t="shared" si="196"/>
        <v>Hold</v>
      </c>
    </row>
    <row r="2106" spans="1:8" ht="13.5" x14ac:dyDescent="0.25">
      <c r="A2106" s="3">
        <f>TITRES_STAT!B2109</f>
        <v>45768</v>
      </c>
      <c r="B2106" s="5">
        <f>TITRES_STAT!D2109</f>
        <v>0.68</v>
      </c>
      <c r="C2106" s="2">
        <f t="shared" si="192"/>
        <v>0.70669331303801952</v>
      </c>
      <c r="D2106" s="2">
        <f t="shared" si="194"/>
        <v>0.74826670824587749</v>
      </c>
      <c r="E2106" s="2">
        <f t="shared" si="193"/>
        <v>-4.1573395207857966E-2</v>
      </c>
      <c r="F2106" s="2">
        <f t="shared" si="197"/>
        <v>2.747344808687769E-2</v>
      </c>
      <c r="G2106" s="2">
        <f t="shared" si="195"/>
        <v>-6.9046843294735649E-2</v>
      </c>
      <c r="H2106" s="2" t="str">
        <f t="shared" si="196"/>
        <v>Hold</v>
      </c>
    </row>
    <row r="2107" spans="1:8" ht="13.5" x14ac:dyDescent="0.25">
      <c r="A2107" s="3">
        <f>TITRES_STAT!B2110</f>
        <v>45769</v>
      </c>
      <c r="B2107" s="5">
        <f>TITRES_STAT!D2110</f>
        <v>0.71</v>
      </c>
      <c r="C2107" s="2">
        <f t="shared" si="192"/>
        <v>0.68104818795524724</v>
      </c>
      <c r="D2107" s="2">
        <f t="shared" si="194"/>
        <v>0.74543213726470148</v>
      </c>
      <c r="E2107" s="2">
        <f t="shared" si="193"/>
        <v>-6.4383949309454236E-2</v>
      </c>
      <c r="F2107" s="2">
        <f t="shared" si="197"/>
        <v>9.1019686076113052E-3</v>
      </c>
      <c r="G2107" s="2">
        <f t="shared" si="195"/>
        <v>-7.3485917917065546E-2</v>
      </c>
      <c r="H2107" s="2" t="str">
        <f t="shared" si="196"/>
        <v>Hold</v>
      </c>
    </row>
    <row r="2108" spans="1:8" ht="13.5" x14ac:dyDescent="0.25">
      <c r="A2108" s="3">
        <f>TITRES_STAT!B2111</f>
        <v>45770</v>
      </c>
      <c r="B2108" s="5">
        <f>TITRES_STAT!D2111</f>
        <v>0.74</v>
      </c>
      <c r="C2108" s="2">
        <f t="shared" si="192"/>
        <v>0.65627154365443996</v>
      </c>
      <c r="D2108" s="2">
        <f t="shared" si="194"/>
        <v>0.74502975672657534</v>
      </c>
      <c r="E2108" s="2">
        <f t="shared" si="193"/>
        <v>-8.8758213072135383E-2</v>
      </c>
      <c r="F2108" s="2">
        <f t="shared" si="197"/>
        <v>-1.0470067728338032E-2</v>
      </c>
      <c r="G2108" s="2">
        <f t="shared" si="195"/>
        <v>-7.8288145343797355E-2</v>
      </c>
      <c r="H2108" s="2" t="str">
        <f t="shared" si="196"/>
        <v>Hold</v>
      </c>
    </row>
    <row r="2109" spans="1:8" ht="13.5" x14ac:dyDescent="0.25">
      <c r="A2109" s="3">
        <f>TITRES_STAT!B2112</f>
        <v>45771</v>
      </c>
      <c r="B2109" s="5">
        <f>TITRES_STAT!D2112</f>
        <v>0.72</v>
      </c>
      <c r="C2109" s="2">
        <f t="shared" si="192"/>
        <v>0.63838361386144915</v>
      </c>
      <c r="D2109" s="2">
        <f t="shared" si="194"/>
        <v>0.74317570067275496</v>
      </c>
      <c r="E2109" s="2">
        <f t="shared" si="193"/>
        <v>-0.10479208681130581</v>
      </c>
      <c r="F2109" s="2">
        <f t="shared" si="197"/>
        <v>-2.9334471544931587E-2</v>
      </c>
      <c r="G2109" s="2">
        <f t="shared" si="195"/>
        <v>-7.545761526637422E-2</v>
      </c>
      <c r="H2109" s="2" t="str">
        <f t="shared" si="196"/>
        <v>Hold</v>
      </c>
    </row>
    <row r="2110" spans="1:8" ht="13.5" x14ac:dyDescent="0.25">
      <c r="A2110" s="3">
        <f>TITRES_STAT!B2113</f>
        <v>45772</v>
      </c>
      <c r="B2110" s="5">
        <f>TITRES_STAT!D2113</f>
        <v>0.74</v>
      </c>
      <c r="C2110" s="2">
        <f t="shared" si="192"/>
        <v>0.62632459634430315</v>
      </c>
      <c r="D2110" s="2">
        <f t="shared" si="194"/>
        <v>0.74294046358588417</v>
      </c>
      <c r="E2110" s="2">
        <f t="shared" si="193"/>
        <v>-0.11661586724158102</v>
      </c>
      <c r="F2110" s="2">
        <f t="shared" si="197"/>
        <v>-4.6790750684261473E-2</v>
      </c>
      <c r="G2110" s="2">
        <f t="shared" si="195"/>
        <v>-6.9825116557319544E-2</v>
      </c>
      <c r="H2110" s="2" t="str">
        <f t="shared" si="196"/>
        <v>Hold</v>
      </c>
    </row>
    <row r="2111" spans="1:8" ht="13.5" x14ac:dyDescent="0.25">
      <c r="A2111" s="3">
        <f>TITRES_STAT!B2114</f>
        <v>45775</v>
      </c>
      <c r="B2111" s="5">
        <f>TITRES_STAT!D2114</f>
        <v>0.77</v>
      </c>
      <c r="C2111" s="2">
        <f t="shared" si="192"/>
        <v>0.61919773536825651</v>
      </c>
      <c r="D2111" s="2">
        <f t="shared" si="194"/>
        <v>0.74494487369063345</v>
      </c>
      <c r="E2111" s="2">
        <f t="shared" si="193"/>
        <v>-0.12574713832237694</v>
      </c>
      <c r="F2111" s="2">
        <f t="shared" si="197"/>
        <v>-6.2582028211884563E-2</v>
      </c>
      <c r="G2111" s="2">
        <f t="shared" si="195"/>
        <v>-6.3165110110492376E-2</v>
      </c>
      <c r="H2111" s="2" t="str">
        <f t="shared" si="196"/>
        <v>Hold</v>
      </c>
    </row>
    <row r="2112" spans="1:8" ht="13.5" x14ac:dyDescent="0.25">
      <c r="A2112" s="3">
        <f>TITRES_STAT!B2115</f>
        <v>45776</v>
      </c>
      <c r="B2112" s="5">
        <f>TITRES_STAT!D2115</f>
        <v>0.74</v>
      </c>
      <c r="C2112" s="2">
        <f t="shared" si="192"/>
        <v>0.61624423761929392</v>
      </c>
      <c r="D2112" s="2">
        <f t="shared" si="194"/>
        <v>0.74457858675058652</v>
      </c>
      <c r="E2112" s="2">
        <f t="shared" si="193"/>
        <v>-0.1283343491312926</v>
      </c>
      <c r="F2112" s="2">
        <f t="shared" si="197"/>
        <v>-7.5732492395766182E-2</v>
      </c>
      <c r="G2112" s="2">
        <f t="shared" si="195"/>
        <v>-5.260185673552642E-2</v>
      </c>
      <c r="H2112" s="2" t="str">
        <f t="shared" si="196"/>
        <v>Hold</v>
      </c>
    </row>
    <row r="2113" spans="1:8" ht="13.5" x14ac:dyDescent="0.25">
      <c r="A2113" s="3">
        <f>TITRES_STAT!B2116</f>
        <v>45777</v>
      </c>
      <c r="B2113" s="5">
        <f>TITRES_STAT!D2116</f>
        <v>0.77</v>
      </c>
      <c r="C2113" s="2">
        <f t="shared" si="192"/>
        <v>0.61682204721632561</v>
      </c>
      <c r="D2113" s="2">
        <f t="shared" si="194"/>
        <v>0.74646165439869117</v>
      </c>
      <c r="E2113" s="2">
        <f t="shared" si="193"/>
        <v>-0.12963960718236556</v>
      </c>
      <c r="F2113" s="2">
        <f t="shared" si="197"/>
        <v>-8.6513915353086057E-2</v>
      </c>
      <c r="G2113" s="2">
        <f t="shared" si="195"/>
        <v>-4.31256918292795E-2</v>
      </c>
      <c r="H2113" s="2" t="str">
        <f t="shared" si="196"/>
        <v>Hold</v>
      </c>
    </row>
    <row r="2114" spans="1:8" ht="13.5" x14ac:dyDescent="0.25">
      <c r="A2114" s="3">
        <f>TITRES_STAT!B2117</f>
        <v>45779</v>
      </c>
      <c r="B2114" s="5">
        <f>TITRES_STAT!D2117</f>
        <v>0.79</v>
      </c>
      <c r="C2114" s="2">
        <f t="shared" si="192"/>
        <v>0.62038788610612172</v>
      </c>
      <c r="D2114" s="2">
        <f t="shared" si="194"/>
        <v>0.74968671703582512</v>
      </c>
      <c r="E2114" s="2">
        <f t="shared" si="193"/>
        <v>-0.1292988309297034</v>
      </c>
      <c r="F2114" s="2">
        <f t="shared" si="197"/>
        <v>-9.5070898468409534E-2</v>
      </c>
      <c r="G2114" s="2">
        <f t="shared" si="195"/>
        <v>-3.4227932461293867E-2</v>
      </c>
      <c r="H2114" s="2" t="str">
        <f t="shared" si="196"/>
        <v>Hold</v>
      </c>
    </row>
    <row r="2115" spans="1:8" ht="13.5" x14ac:dyDescent="0.25">
      <c r="A2115" s="3">
        <f>TITRES_STAT!B2118</f>
        <v>45782</v>
      </c>
      <c r="B2115" s="5">
        <f>TITRES_STAT!D2118</f>
        <v>0.8</v>
      </c>
      <c r="C2115" s="2">
        <f t="shared" si="192"/>
        <v>0.62648205747441077</v>
      </c>
      <c r="D2115" s="2">
        <f t="shared" si="194"/>
        <v>0.75341362688502322</v>
      </c>
      <c r="E2115" s="2">
        <f t="shared" si="193"/>
        <v>-0.12693156941061245</v>
      </c>
      <c r="F2115" s="2">
        <f t="shared" si="197"/>
        <v>-0.10144303265685013</v>
      </c>
      <c r="G2115" s="2">
        <f t="shared" si="195"/>
        <v>-2.5488536753762323E-2</v>
      </c>
      <c r="H2115" s="2" t="str">
        <f t="shared" si="196"/>
        <v>Hold</v>
      </c>
    </row>
    <row r="2116" spans="1:8" ht="13.5" x14ac:dyDescent="0.25">
      <c r="A2116" s="3">
        <f>TITRES_STAT!B2119</f>
        <v>45783</v>
      </c>
      <c r="B2116" s="5">
        <f>TITRES_STAT!D2119</f>
        <v>0.83</v>
      </c>
      <c r="C2116" s="2">
        <f t="shared" si="192"/>
        <v>0.63471558709373221</v>
      </c>
      <c r="D2116" s="2">
        <f t="shared" si="194"/>
        <v>0.75908669156020669</v>
      </c>
      <c r="E2116" s="2">
        <f t="shared" si="193"/>
        <v>-0.12437110446647448</v>
      </c>
      <c r="F2116" s="2">
        <f t="shared" si="197"/>
        <v>-0.10602864701877501</v>
      </c>
      <c r="G2116" s="2">
        <f t="shared" si="195"/>
        <v>-1.8342457447699467E-2</v>
      </c>
      <c r="H2116" s="2" t="str">
        <f t="shared" si="196"/>
        <v>Hold</v>
      </c>
    </row>
    <row r="2117" spans="1:8" ht="13.5" x14ac:dyDescent="0.25">
      <c r="A2117" s="3">
        <f>TITRES_STAT!B2120</f>
        <v>45784</v>
      </c>
      <c r="B2117" s="5">
        <f>TITRES_STAT!D2120</f>
        <v>0.8</v>
      </c>
      <c r="C2117" s="2">
        <f t="shared" si="192"/>
        <v>0.64629780446392726</v>
      </c>
      <c r="D2117" s="2">
        <f t="shared" si="194"/>
        <v>0.76211730700019131</v>
      </c>
      <c r="E2117" s="2">
        <f t="shared" si="193"/>
        <v>-0.11581950253626405</v>
      </c>
      <c r="F2117" s="2">
        <f t="shared" si="197"/>
        <v>-0.10798681812227283</v>
      </c>
      <c r="G2117" s="2">
        <f t="shared" si="195"/>
        <v>-7.8326844139912227E-3</v>
      </c>
      <c r="H2117" s="2" t="str">
        <f t="shared" si="196"/>
        <v>Hold</v>
      </c>
    </row>
    <row r="2118" spans="1:8" ht="13.5" x14ac:dyDescent="0.25">
      <c r="A2118" s="3">
        <f>TITRES_STAT!B2121</f>
        <v>45785</v>
      </c>
      <c r="B2118" s="5">
        <f>TITRES_STAT!D2121</f>
        <v>0.8</v>
      </c>
      <c r="C2118" s="2">
        <f t="shared" si="192"/>
        <v>0.66071352685409224</v>
      </c>
      <c r="D2118" s="2">
        <f t="shared" si="194"/>
        <v>0.76492343240758454</v>
      </c>
      <c r="E2118" s="2">
        <f t="shared" si="193"/>
        <v>-0.1042099055534923</v>
      </c>
      <c r="F2118" s="2">
        <f t="shared" si="197"/>
        <v>-0.10723143560851672</v>
      </c>
      <c r="G2118" s="2">
        <f t="shared" si="195"/>
        <v>3.021530055024424E-3</v>
      </c>
      <c r="H2118" s="2" t="str">
        <f t="shared" si="196"/>
        <v>Sell</v>
      </c>
    </row>
    <row r="2119" spans="1:8" ht="13.5" x14ac:dyDescent="0.25">
      <c r="A2119" s="3">
        <f>TITRES_STAT!B2122</f>
        <v>45786</v>
      </c>
      <c r="B2119" s="5">
        <f>TITRES_STAT!D2122</f>
        <v>0.77</v>
      </c>
      <c r="C2119" s="2">
        <f t="shared" si="192"/>
        <v>0.66983452272269339</v>
      </c>
      <c r="D2119" s="2">
        <f t="shared" si="194"/>
        <v>0.76529947445146718</v>
      </c>
      <c r="E2119" s="2">
        <f t="shared" si="193"/>
        <v>-9.5464951728773784E-2</v>
      </c>
      <c r="F2119" s="2">
        <f t="shared" si="197"/>
        <v>-0.10487813883256815</v>
      </c>
      <c r="G2119" s="2">
        <f t="shared" si="195"/>
        <v>9.4131871037943654E-3</v>
      </c>
      <c r="H2119" s="2" t="str">
        <f t="shared" si="196"/>
        <v>Sell</v>
      </c>
    </row>
    <row r="2120" spans="1:8" ht="13.5" x14ac:dyDescent="0.25">
      <c r="A2120" s="3">
        <f>TITRES_STAT!B2123</f>
        <v>45789</v>
      </c>
      <c r="B2120" s="5">
        <f>TITRES_STAT!D2123</f>
        <v>0.75</v>
      </c>
      <c r="C2120" s="2">
        <f t="shared" si="192"/>
        <v>0.68062921153458666</v>
      </c>
      <c r="D2120" s="2">
        <f t="shared" si="194"/>
        <v>0.7641661800476548</v>
      </c>
      <c r="E2120" s="2">
        <f t="shared" si="193"/>
        <v>-8.3536968513068133E-2</v>
      </c>
      <c r="F2120" s="2">
        <f t="shared" si="197"/>
        <v>-0.10060990476866816</v>
      </c>
      <c r="G2120" s="2">
        <f t="shared" si="195"/>
        <v>1.7072936255600024E-2</v>
      </c>
      <c r="H2120" s="2" t="str">
        <f t="shared" si="196"/>
        <v>Sell</v>
      </c>
    </row>
    <row r="2121" spans="1:8" ht="13.5" x14ac:dyDescent="0.25">
      <c r="A2121" s="3">
        <f>TITRES_STAT!B2124</f>
        <v>45790</v>
      </c>
      <c r="B2121" s="5">
        <f>TITRES_STAT!D2124</f>
        <v>0.72</v>
      </c>
      <c r="C2121" s="2">
        <f t="shared" si="192"/>
        <v>0.69437856360618877</v>
      </c>
      <c r="D2121" s="2">
        <f t="shared" si="194"/>
        <v>0.76089461115523593</v>
      </c>
      <c r="E2121" s="2">
        <f t="shared" si="193"/>
        <v>-6.6516047549047164E-2</v>
      </c>
      <c r="F2121" s="2">
        <f t="shared" si="197"/>
        <v>-9.3791133324743953E-2</v>
      </c>
      <c r="G2121" s="2">
        <f t="shared" si="195"/>
        <v>2.7275085775696789E-2</v>
      </c>
      <c r="H2121" s="2" t="str">
        <f t="shared" si="196"/>
        <v>Sell</v>
      </c>
    </row>
    <row r="2122" spans="1:8" ht="13.5" x14ac:dyDescent="0.25">
      <c r="A2122" s="3">
        <f>TITRES_STAT!B2125</f>
        <v>45791</v>
      </c>
      <c r="B2122" s="5">
        <f>TITRES_STAT!D2125</f>
        <v>0.69</v>
      </c>
      <c r="C2122" s="2">
        <f t="shared" si="192"/>
        <v>0.70139724612831356</v>
      </c>
      <c r="D2122" s="2">
        <f t="shared" si="194"/>
        <v>0.75564315847707031</v>
      </c>
      <c r="E2122" s="2">
        <f t="shared" si="193"/>
        <v>-5.4245912348756753E-2</v>
      </c>
      <c r="F2122" s="2">
        <f t="shared" si="197"/>
        <v>-8.5882089129546521E-2</v>
      </c>
      <c r="G2122" s="2">
        <f t="shared" si="195"/>
        <v>3.1636176780789768E-2</v>
      </c>
      <c r="H2122" s="2" t="str">
        <f t="shared" si="196"/>
        <v>Sell</v>
      </c>
    </row>
    <row r="2123" spans="1:8" ht="13.5" x14ac:dyDescent="0.25">
      <c r="A2123" s="3">
        <f>TITRES_STAT!B2126</f>
        <v>45792</v>
      </c>
      <c r="B2123" s="5">
        <f>TITRES_STAT!D2126</f>
        <v>0.69</v>
      </c>
      <c r="C2123" s="2">
        <f t="shared" si="192"/>
        <v>0.71195151595472694</v>
      </c>
      <c r="D2123" s="2">
        <f t="shared" si="194"/>
        <v>0.75078070229358362</v>
      </c>
      <c r="E2123" s="2">
        <f t="shared" si="193"/>
        <v>-3.882918633885668E-2</v>
      </c>
      <c r="F2123" s="2">
        <f t="shared" si="197"/>
        <v>-7.6471508571408553E-2</v>
      </c>
      <c r="G2123" s="2">
        <f t="shared" si="195"/>
        <v>3.7642322232551872E-2</v>
      </c>
      <c r="H2123" s="2" t="str">
        <f t="shared" si="196"/>
        <v>Sell</v>
      </c>
    </row>
    <row r="2124" spans="1:8" ht="13.5" x14ac:dyDescent="0.25">
      <c r="A2124" s="3">
        <f>TITRES_STAT!B2127</f>
        <v>45793</v>
      </c>
      <c r="B2124" s="5">
        <f>TITRES_STAT!D2127</f>
        <v>0.69</v>
      </c>
      <c r="C2124" s="2">
        <f t="shared" si="192"/>
        <v>0.72395897503861517</v>
      </c>
      <c r="D2124" s="2">
        <f t="shared" si="194"/>
        <v>0.74627842804961442</v>
      </c>
      <c r="E2124" s="2">
        <f t="shared" si="193"/>
        <v>-2.2319453010999246E-2</v>
      </c>
      <c r="F2124" s="2">
        <f t="shared" si="197"/>
        <v>-6.5641097459326697E-2</v>
      </c>
      <c r="G2124" s="2">
        <f t="shared" si="195"/>
        <v>4.3321644448327451E-2</v>
      </c>
      <c r="H2124" s="2" t="str">
        <f t="shared" si="196"/>
        <v>Sell</v>
      </c>
    </row>
    <row r="2125" spans="1:8" ht="13.5" x14ac:dyDescent="0.25">
      <c r="A2125" s="3">
        <f>TITRES_STAT!B2128</f>
        <v>45796</v>
      </c>
      <c r="B2125" s="5">
        <f>TITRES_STAT!D2128</f>
        <v>0.69</v>
      </c>
      <c r="C2125" s="2">
        <f t="shared" si="192"/>
        <v>0.73565759426344357</v>
      </c>
      <c r="D2125" s="2">
        <f t="shared" si="194"/>
        <v>0.74210965560149478</v>
      </c>
      <c r="E2125" s="2">
        <f t="shared" si="193"/>
        <v>-6.4520613380512071E-3</v>
      </c>
      <c r="F2125" s="2">
        <f t="shared" si="197"/>
        <v>-5.3803290235071605E-2</v>
      </c>
      <c r="G2125" s="2">
        <f t="shared" si="195"/>
        <v>4.7351228897020398E-2</v>
      </c>
      <c r="H2125" s="2" t="str">
        <f t="shared" si="196"/>
        <v>Sell</v>
      </c>
    </row>
    <row r="2126" spans="1:8" ht="13.5" x14ac:dyDescent="0.25">
      <c r="A2126" s="3">
        <f>TITRES_STAT!B2129</f>
        <v>45797</v>
      </c>
      <c r="B2126" s="5">
        <f>TITRES_STAT!D2129</f>
        <v>0.7</v>
      </c>
      <c r="C2126" s="2">
        <f t="shared" si="192"/>
        <v>0.75017181053060611</v>
      </c>
      <c r="D2126" s="2">
        <f t="shared" si="194"/>
        <v>0.73899042185323582</v>
      </c>
      <c r="E2126" s="2">
        <f t="shared" si="193"/>
        <v>1.1181388677370285E-2</v>
      </c>
      <c r="F2126" s="2">
        <f t="shared" si="197"/>
        <v>-4.0806354452583231E-2</v>
      </c>
      <c r="G2126" s="2">
        <f t="shared" si="195"/>
        <v>5.1987743129953516E-2</v>
      </c>
      <c r="H2126" s="2" t="str">
        <f t="shared" si="196"/>
        <v>Sell</v>
      </c>
    </row>
    <row r="2127" spans="1:8" ht="13.5" x14ac:dyDescent="0.25">
      <c r="A2127" s="3">
        <f>TITRES_STAT!B2130</f>
        <v>45798</v>
      </c>
      <c r="B2127" s="5">
        <f>TITRES_STAT!D2130</f>
        <v>0.7</v>
      </c>
      <c r="C2127" s="2">
        <f t="shared" ref="C2127:C2190" si="198">$C$4*B2117+C2126*(1-$C$4)</f>
        <v>0.75783768583358979</v>
      </c>
      <c r="D2127" s="2">
        <f t="shared" si="194"/>
        <v>0.73610224245669975</v>
      </c>
      <c r="E2127" s="2">
        <f t="shared" si="193"/>
        <v>2.173544337689004E-2</v>
      </c>
      <c r="F2127" s="2">
        <f t="shared" si="197"/>
        <v>-2.8297994886688577E-2</v>
      </c>
      <c r="G2127" s="2">
        <f t="shared" si="195"/>
        <v>5.0033438263578617E-2</v>
      </c>
      <c r="H2127" s="2" t="str">
        <f t="shared" si="196"/>
        <v>Sell</v>
      </c>
    </row>
    <row r="2128" spans="1:8" ht="13.5" x14ac:dyDescent="0.25">
      <c r="A2128" s="3">
        <f>TITRES_STAT!B2131</f>
        <v>45799</v>
      </c>
      <c r="B2128" s="5">
        <f>TITRES_STAT!D2131</f>
        <v>0.7</v>
      </c>
      <c r="C2128" s="2">
        <f t="shared" si="198"/>
        <v>0.76432419570534516</v>
      </c>
      <c r="D2128" s="2">
        <f t="shared" si="194"/>
        <v>0.73342800227472194</v>
      </c>
      <c r="E2128" s="2">
        <f t="shared" si="193"/>
        <v>3.089619343062322E-2</v>
      </c>
      <c r="F2128" s="2">
        <f t="shared" si="197"/>
        <v>-1.6459157223226221E-2</v>
      </c>
      <c r="G2128" s="2">
        <f t="shared" si="195"/>
        <v>4.7355350653849437E-2</v>
      </c>
      <c r="H2128" s="2" t="str">
        <f t="shared" si="196"/>
        <v>Sell</v>
      </c>
    </row>
    <row r="2129" spans="1:8" ht="13.5" x14ac:dyDescent="0.25">
      <c r="A2129" s="3">
        <f>TITRES_STAT!B2132</f>
        <v>45800</v>
      </c>
      <c r="B2129" s="5">
        <f>TITRES_STAT!D2132</f>
        <v>0.7</v>
      </c>
      <c r="C2129" s="2">
        <f t="shared" si="198"/>
        <v>0.76519739636606132</v>
      </c>
      <c r="D2129" s="2">
        <f t="shared" si="194"/>
        <v>0.73095185395807583</v>
      </c>
      <c r="E2129" s="2">
        <f t="shared" si="193"/>
        <v>3.4245542407985496E-2</v>
      </c>
      <c r="F2129" s="2">
        <f t="shared" si="197"/>
        <v>-6.3182172969838786E-3</v>
      </c>
      <c r="G2129" s="2">
        <f t="shared" si="195"/>
        <v>4.0563759704969372E-2</v>
      </c>
      <c r="H2129" s="2" t="str">
        <f t="shared" si="196"/>
        <v>Sell</v>
      </c>
    </row>
    <row r="2130" spans="1:8" ht="13.5" x14ac:dyDescent="0.25">
      <c r="A2130" s="3">
        <f>TITRES_STAT!B2133</f>
        <v>45803</v>
      </c>
      <c r="B2130" s="5">
        <f>TITRES_STAT!D2133</f>
        <v>0.7</v>
      </c>
      <c r="C2130" s="2">
        <f t="shared" si="198"/>
        <v>0.76285933538666728</v>
      </c>
      <c r="D2130" s="2">
        <f t="shared" si="194"/>
        <v>0.72865912403525535</v>
      </c>
      <c r="E2130" s="2">
        <f t="shared" si="193"/>
        <v>3.4200211351411935E-2</v>
      </c>
      <c r="F2130" s="2">
        <f t="shared" si="197"/>
        <v>1.7854684326952842E-3</v>
      </c>
      <c r="G2130" s="2">
        <f t="shared" si="195"/>
        <v>3.2414742918716655E-2</v>
      </c>
      <c r="H2130" s="2" t="str">
        <f t="shared" si="196"/>
        <v>Sell</v>
      </c>
    </row>
    <row r="2131" spans="1:8" ht="13.5" x14ac:dyDescent="0.25">
      <c r="A2131" s="3">
        <f>TITRES_STAT!B2134</f>
        <v>45804</v>
      </c>
      <c r="B2131" s="5">
        <f>TITRES_STAT!D2134</f>
        <v>0.7</v>
      </c>
      <c r="C2131" s="2">
        <f t="shared" si="198"/>
        <v>0.75626559148102612</v>
      </c>
      <c r="D2131" s="2">
        <f t="shared" si="194"/>
        <v>0.7265362259585697</v>
      </c>
      <c r="E2131" s="2">
        <f t="shared" si="193"/>
        <v>2.9729365522456419E-2</v>
      </c>
      <c r="F2131" s="2">
        <f t="shared" si="197"/>
        <v>7.3742478506475121E-3</v>
      </c>
      <c r="G2131" s="2">
        <f t="shared" si="195"/>
        <v>2.2355117671808908E-2</v>
      </c>
      <c r="H2131" s="2" t="str">
        <f t="shared" si="196"/>
        <v>Sell</v>
      </c>
    </row>
    <row r="2132" spans="1:8" ht="13.5" x14ac:dyDescent="0.25">
      <c r="A2132" s="3">
        <f>TITRES_STAT!B2135</f>
        <v>45805</v>
      </c>
      <c r="B2132" s="5">
        <f>TITRES_STAT!D2135</f>
        <v>0.7</v>
      </c>
      <c r="C2132" s="2">
        <f t="shared" si="198"/>
        <v>0.74607088509932984</v>
      </c>
      <c r="D2132" s="2">
        <f t="shared" si="194"/>
        <v>0.72457057959126825</v>
      </c>
      <c r="E2132" s="2">
        <f t="shared" si="193"/>
        <v>2.150030550806159E-2</v>
      </c>
      <c r="F2132" s="2">
        <f t="shared" si="197"/>
        <v>1.0199459382130328E-2</v>
      </c>
      <c r="G2132" s="2">
        <f t="shared" si="195"/>
        <v>1.1300846125931262E-2</v>
      </c>
      <c r="H2132" s="2" t="str">
        <f t="shared" si="196"/>
        <v>Sell</v>
      </c>
    </row>
    <row r="2133" spans="1:8" ht="13.5" x14ac:dyDescent="0.25">
      <c r="A2133" s="3">
        <f>TITRES_STAT!B2136</f>
        <v>45806</v>
      </c>
      <c r="B2133" s="5">
        <f>TITRES_STAT!D2136</f>
        <v>0.73</v>
      </c>
      <c r="C2133" s="2">
        <f t="shared" si="198"/>
        <v>0.73744459508404836</v>
      </c>
      <c r="D2133" s="2">
        <f t="shared" si="194"/>
        <v>0.72497275888080392</v>
      </c>
      <c r="E2133" s="2">
        <f t="shared" si="193"/>
        <v>1.2471836203244435E-2</v>
      </c>
      <c r="F2133" s="2">
        <f t="shared" si="197"/>
        <v>1.065393474635315E-2</v>
      </c>
      <c r="G2133" s="2">
        <f t="shared" si="195"/>
        <v>1.8179014568912855E-3</v>
      </c>
      <c r="H2133" s="2" t="str">
        <f t="shared" si="196"/>
        <v>Sell</v>
      </c>
    </row>
    <row r="2134" spans="1:8" ht="13.5" x14ac:dyDescent="0.25">
      <c r="A2134" s="3">
        <f>TITRES_STAT!B2137</f>
        <v>45807</v>
      </c>
      <c r="B2134" s="5">
        <f>TITRES_STAT!D2137</f>
        <v>0.73</v>
      </c>
      <c r="C2134" s="2">
        <f t="shared" si="198"/>
        <v>0.73014542660957937</v>
      </c>
      <c r="D2134" s="2">
        <f t="shared" si="194"/>
        <v>0.72534514711185549</v>
      </c>
      <c r="E2134" s="2">
        <f t="shared" si="193"/>
        <v>4.8002794977238805E-3</v>
      </c>
      <c r="F2134" s="2">
        <f t="shared" si="197"/>
        <v>9.4832036966272966E-3</v>
      </c>
      <c r="G2134" s="2">
        <f t="shared" si="195"/>
        <v>-4.6829241989034161E-3</v>
      </c>
      <c r="H2134" s="2" t="str">
        <f t="shared" si="196"/>
        <v>Hold</v>
      </c>
    </row>
    <row r="2135" spans="1:8" ht="13.5" x14ac:dyDescent="0.25">
      <c r="A2135" s="3">
        <f>TITRES_STAT!B2138</f>
        <v>45810</v>
      </c>
      <c r="B2135" s="5">
        <f>TITRES_STAT!D2138</f>
        <v>0.76</v>
      </c>
      <c r="C2135" s="2">
        <f t="shared" si="198"/>
        <v>0.72396920713118251</v>
      </c>
      <c r="D2135" s="2">
        <f t="shared" si="194"/>
        <v>0.72791217325171809</v>
      </c>
      <c r="E2135" s="2">
        <f t="shared" si="193"/>
        <v>-3.9429661205355737E-3</v>
      </c>
      <c r="F2135" s="2">
        <f t="shared" si="197"/>
        <v>6.7979697331947229E-3</v>
      </c>
      <c r="G2135" s="2">
        <f t="shared" si="195"/>
        <v>-1.0740935853730297E-2</v>
      </c>
      <c r="H2135" s="2" t="str">
        <f t="shared" si="196"/>
        <v>Hold</v>
      </c>
    </row>
    <row r="2136" spans="1:8" ht="13.5" x14ac:dyDescent="0.25">
      <c r="A2136" s="3">
        <f>TITRES_STAT!B2139</f>
        <v>45811</v>
      </c>
      <c r="B2136" s="5">
        <f>TITRES_STAT!D2139</f>
        <v>0.76</v>
      </c>
      <c r="C2136" s="2">
        <f t="shared" si="198"/>
        <v>0.72028163680330826</v>
      </c>
      <c r="D2136" s="2">
        <f t="shared" si="194"/>
        <v>0.73028904930714633</v>
      </c>
      <c r="E2136" s="2">
        <f t="shared" si="193"/>
        <v>-1.0007412503838076E-2</v>
      </c>
      <c r="F2136" s="2">
        <f t="shared" si="197"/>
        <v>3.4368932857881634E-3</v>
      </c>
      <c r="G2136" s="2">
        <f t="shared" si="195"/>
        <v>-1.344430578962624E-2</v>
      </c>
      <c r="H2136" s="2" t="str">
        <f t="shared" si="196"/>
        <v>Hold</v>
      </c>
    </row>
    <row r="2137" spans="1:8" ht="13.5" x14ac:dyDescent="0.25">
      <c r="A2137" s="3">
        <f>TITRES_STAT!B2140</f>
        <v>45812</v>
      </c>
      <c r="B2137" s="5">
        <f>TITRES_STAT!D2140</f>
        <v>0.76</v>
      </c>
      <c r="C2137" s="2">
        <f t="shared" si="198"/>
        <v>0.71716138498741477</v>
      </c>
      <c r="D2137" s="2">
        <f t="shared" si="194"/>
        <v>0.73248986046957998</v>
      </c>
      <c r="E2137" s="2">
        <f t="shared" si="193"/>
        <v>-1.5328475482165205E-2</v>
      </c>
      <c r="F2137" s="2">
        <f t="shared" si="197"/>
        <v>-3.1618046780250994E-4</v>
      </c>
      <c r="G2137" s="2">
        <f t="shared" si="195"/>
        <v>-1.5012295014362695E-2</v>
      </c>
      <c r="H2137" s="2" t="str">
        <f t="shared" si="196"/>
        <v>Hold</v>
      </c>
    </row>
    <row r="2138" spans="1:8" ht="13.5" x14ac:dyDescent="0.25">
      <c r="A2138" s="3">
        <f>TITRES_STAT!B2141</f>
        <v>45813</v>
      </c>
      <c r="B2138" s="5">
        <f>TITRES_STAT!D2141</f>
        <v>0.79</v>
      </c>
      <c r="C2138" s="2">
        <f t="shared" si="198"/>
        <v>0.71452117191242781</v>
      </c>
      <c r="D2138" s="2">
        <f t="shared" si="194"/>
        <v>0.73674987080516663</v>
      </c>
      <c r="E2138" s="2">
        <f t="shared" si="193"/>
        <v>-2.2228698892738818E-2</v>
      </c>
      <c r="F2138" s="2">
        <f t="shared" si="197"/>
        <v>-4.698684152789772E-3</v>
      </c>
      <c r="G2138" s="2">
        <f t="shared" si="195"/>
        <v>-1.7530014739949046E-2</v>
      </c>
      <c r="H2138" s="2" t="str">
        <f t="shared" si="196"/>
        <v>Hold</v>
      </c>
    </row>
    <row r="2139" spans="1:8" ht="13.5" x14ac:dyDescent="0.25">
      <c r="A2139" s="3">
        <f>TITRES_STAT!B2142</f>
        <v>45817</v>
      </c>
      <c r="B2139" s="5">
        <f>TITRES_STAT!D2142</f>
        <v>0.8</v>
      </c>
      <c r="C2139" s="2">
        <f t="shared" si="198"/>
        <v>0.712287145464362</v>
      </c>
      <c r="D2139" s="2">
        <f t="shared" si="194"/>
        <v>0.74143506556033945</v>
      </c>
      <c r="E2139" s="2">
        <f t="shared" si="193"/>
        <v>-2.9147920095977442E-2</v>
      </c>
      <c r="F2139" s="2">
        <f t="shared" si="197"/>
        <v>-9.5885313414273074E-3</v>
      </c>
      <c r="G2139" s="2">
        <f t="shared" si="195"/>
        <v>-1.9559388754550135E-2</v>
      </c>
      <c r="H2139" s="2" t="str">
        <f t="shared" si="196"/>
        <v>Hold</v>
      </c>
    </row>
    <row r="2140" spans="1:8" ht="13.5" x14ac:dyDescent="0.25">
      <c r="A2140" s="3">
        <f>TITRES_STAT!B2143</f>
        <v>45818</v>
      </c>
      <c r="B2140" s="5">
        <f>TITRES_STAT!D2143</f>
        <v>0.8</v>
      </c>
      <c r="C2140" s="2">
        <f t="shared" si="198"/>
        <v>0.71039681539292165</v>
      </c>
      <c r="D2140" s="2">
        <f t="shared" si="194"/>
        <v>0.74577320885216614</v>
      </c>
      <c r="E2140" s="2">
        <f t="shared" ref="E2140:E2203" si="199">C2140-D2140</f>
        <v>-3.5376393459244482E-2</v>
      </c>
      <c r="F2140" s="2">
        <f t="shared" si="197"/>
        <v>-1.4746103764990743E-2</v>
      </c>
      <c r="G2140" s="2">
        <f t="shared" si="195"/>
        <v>-2.0630289694253741E-2</v>
      </c>
      <c r="H2140" s="2" t="str">
        <f t="shared" si="196"/>
        <v>Hold</v>
      </c>
    </row>
    <row r="2141" spans="1:8" ht="13.5" x14ac:dyDescent="0.25">
      <c r="A2141" s="3">
        <f>TITRES_STAT!B2144</f>
        <v>45819</v>
      </c>
      <c r="B2141" s="5">
        <f>TITRES_STAT!D2144</f>
        <v>0.8</v>
      </c>
      <c r="C2141" s="2">
        <f t="shared" si="198"/>
        <v>0.70879730533247209</v>
      </c>
      <c r="D2141" s="2">
        <f t="shared" ref="D2141:D2204" si="200">$D$4*B2141+(1-$D$4)*D2140</f>
        <v>0.74979000819645014</v>
      </c>
      <c r="E2141" s="2">
        <f t="shared" si="199"/>
        <v>-4.0992702863978048E-2</v>
      </c>
      <c r="F2141" s="2">
        <f t="shared" si="197"/>
        <v>-1.9995423584788206E-2</v>
      </c>
      <c r="G2141" s="2">
        <f t="shared" si="195"/>
        <v>-2.0997279279189842E-2</v>
      </c>
      <c r="H2141" s="2" t="str">
        <f t="shared" si="196"/>
        <v>Hold</v>
      </c>
    </row>
    <row r="2142" spans="1:8" ht="13.5" x14ac:dyDescent="0.25">
      <c r="A2142" s="3">
        <f>TITRES_STAT!B2145</f>
        <v>45820</v>
      </c>
      <c r="B2142" s="5">
        <f>TITRES_STAT!D2145</f>
        <v>0.8</v>
      </c>
      <c r="C2142" s="2">
        <f t="shared" si="198"/>
        <v>0.707443873742861</v>
      </c>
      <c r="D2142" s="2">
        <f t="shared" si="200"/>
        <v>0.7535092668485649</v>
      </c>
      <c r="E2142" s="2">
        <f t="shared" si="199"/>
        <v>-4.60653931057039E-2</v>
      </c>
      <c r="F2142" s="2">
        <f t="shared" si="197"/>
        <v>-2.5209417488971347E-2</v>
      </c>
      <c r="G2142" s="2">
        <f t="shared" si="195"/>
        <v>-2.0855975616732553E-2</v>
      </c>
      <c r="H2142" s="2" t="str">
        <f t="shared" si="196"/>
        <v>Hold</v>
      </c>
    </row>
    <row r="2143" spans="1:8" ht="13.5" x14ac:dyDescent="0.25">
      <c r="A2143" s="3">
        <f>TITRES_STAT!B2146</f>
        <v>45821</v>
      </c>
      <c r="B2143" s="5">
        <f>TITRES_STAT!D2146</f>
        <v>0.8</v>
      </c>
      <c r="C2143" s="2">
        <f t="shared" si="198"/>
        <v>0.71091404701319005</v>
      </c>
      <c r="D2143" s="2">
        <f t="shared" si="200"/>
        <v>0.75695302485978233</v>
      </c>
      <c r="E2143" s="2">
        <f t="shared" si="199"/>
        <v>-4.6038977846592277E-2</v>
      </c>
      <c r="F2143" s="2">
        <f t="shared" si="197"/>
        <v>-2.9375329560495538E-2</v>
      </c>
      <c r="G2143" s="2">
        <f t="shared" si="195"/>
        <v>-1.666364828609674E-2</v>
      </c>
      <c r="H2143" s="2" t="str">
        <f t="shared" si="196"/>
        <v>Hold</v>
      </c>
    </row>
    <row r="2144" spans="1:8" ht="13.5" x14ac:dyDescent="0.25">
      <c r="A2144" s="3">
        <f>TITRES_STAT!B2147</f>
        <v>45824</v>
      </c>
      <c r="B2144" s="5">
        <f>TITRES_STAT!D2147</f>
        <v>0.8</v>
      </c>
      <c r="C2144" s="2">
        <f t="shared" si="198"/>
        <v>0.71385034747269926</v>
      </c>
      <c r="D2144" s="2">
        <f t="shared" si="200"/>
        <v>0.76014168968498363</v>
      </c>
      <c r="E2144" s="2">
        <f t="shared" si="199"/>
        <v>-4.629134221228437E-2</v>
      </c>
      <c r="F2144" s="2">
        <f t="shared" si="197"/>
        <v>-3.2758532090853304E-2</v>
      </c>
      <c r="G2144" s="2">
        <f t="shared" si="195"/>
        <v>-1.3532810121431066E-2</v>
      </c>
      <c r="H2144" s="2" t="str">
        <f t="shared" si="196"/>
        <v>Hold</v>
      </c>
    </row>
    <row r="2145" spans="1:8" ht="13.5" x14ac:dyDescent="0.25">
      <c r="A2145" s="3">
        <f>TITRES_STAT!B2148</f>
        <v>45825</v>
      </c>
      <c r="B2145" s="5">
        <f>TITRES_STAT!D2148</f>
        <v>0.79</v>
      </c>
      <c r="C2145" s="2">
        <f t="shared" si="198"/>
        <v>0.72095029401536093</v>
      </c>
      <c r="D2145" s="2">
        <f t="shared" si="200"/>
        <v>0.76235341637498488</v>
      </c>
      <c r="E2145" s="2">
        <f t="shared" si="199"/>
        <v>-4.1403122359623956E-2</v>
      </c>
      <c r="F2145" s="2">
        <f t="shared" si="197"/>
        <v>-3.448745014460744E-2</v>
      </c>
      <c r="G2145" s="2">
        <f t="shared" si="195"/>
        <v>-6.9156722150165162E-3</v>
      </c>
      <c r="H2145" s="2" t="str">
        <f t="shared" si="196"/>
        <v>Hold</v>
      </c>
    </row>
    <row r="2146" spans="1:8" ht="13.5" x14ac:dyDescent="0.25">
      <c r="A2146" s="3">
        <f>TITRES_STAT!B2149</f>
        <v>45826</v>
      </c>
      <c r="B2146" s="5">
        <f>TITRES_STAT!D2149</f>
        <v>0.79</v>
      </c>
      <c r="C2146" s="2">
        <f t="shared" si="198"/>
        <v>0.72695794108992073</v>
      </c>
      <c r="D2146" s="2">
        <f t="shared" si="200"/>
        <v>0.76440131145831935</v>
      </c>
      <c r="E2146" s="2">
        <f t="shared" si="199"/>
        <v>-3.7443370368398621E-2</v>
      </c>
      <c r="F2146" s="2">
        <f t="shared" si="197"/>
        <v>-3.507863418936568E-2</v>
      </c>
      <c r="G2146" s="2">
        <f t="shared" si="195"/>
        <v>-2.3647361790329405E-3</v>
      </c>
      <c r="H2146" s="2" t="str">
        <f t="shared" si="196"/>
        <v>Hold</v>
      </c>
    </row>
    <row r="2147" spans="1:8" ht="13.5" x14ac:dyDescent="0.25">
      <c r="A2147" s="3">
        <f>TITRES_STAT!B2150</f>
        <v>45827</v>
      </c>
      <c r="B2147" s="5">
        <f>TITRES_STAT!D2150</f>
        <v>0.79</v>
      </c>
      <c r="C2147" s="2">
        <f t="shared" si="198"/>
        <v>0.73204133476839439</v>
      </c>
      <c r="D2147" s="2">
        <f t="shared" si="200"/>
        <v>0.76629751060955498</v>
      </c>
      <c r="E2147" s="2">
        <f t="shared" si="199"/>
        <v>-3.4256175841160585E-2</v>
      </c>
      <c r="F2147" s="2">
        <f t="shared" si="197"/>
        <v>-3.4914142519724661E-2</v>
      </c>
      <c r="G2147" s="2">
        <f t="shared" si="195"/>
        <v>6.5796667856407587E-4</v>
      </c>
      <c r="H2147" s="2" t="str">
        <f t="shared" si="196"/>
        <v>Sell</v>
      </c>
    </row>
    <row r="2148" spans="1:8" ht="13.5" x14ac:dyDescent="0.25">
      <c r="A2148" s="3">
        <f>TITRES_STAT!B2151</f>
        <v>45828</v>
      </c>
      <c r="B2148" s="5">
        <f>TITRES_STAT!D2151</f>
        <v>0.79</v>
      </c>
      <c r="C2148" s="2">
        <f t="shared" si="198"/>
        <v>0.74095805249633373</v>
      </c>
      <c r="D2148" s="2">
        <f t="shared" si="200"/>
        <v>0.76805325056440277</v>
      </c>
      <c r="E2148" s="2">
        <f t="shared" si="199"/>
        <v>-2.7095198068069037E-2</v>
      </c>
      <c r="F2148" s="2">
        <f t="shared" si="197"/>
        <v>-3.3350353629393537E-2</v>
      </c>
      <c r="G2148" s="2">
        <f t="shared" ref="G2148:G2211" si="201">E2148-F2148</f>
        <v>6.2551555613244991E-3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45831</v>
      </c>
      <c r="B2149" s="5">
        <f>TITRES_STAT!D2152</f>
        <v>0.79</v>
      </c>
      <c r="C2149" s="2">
        <f t="shared" si="198"/>
        <v>0.75004142903535931</v>
      </c>
      <c r="D2149" s="2">
        <f t="shared" si="200"/>
        <v>0.76967893570778034</v>
      </c>
      <c r="E2149" s="2">
        <f t="shared" si="199"/>
        <v>-1.9637506672421035E-2</v>
      </c>
      <c r="F2149" s="2">
        <f t="shared" ref="F2149:F2212" si="203">(E2149*(2/(10)))+((1-(2/10))*F2148)</f>
        <v>-3.060778423799904E-2</v>
      </c>
      <c r="G2149" s="2">
        <f t="shared" si="201"/>
        <v>1.0970277565578005E-2</v>
      </c>
      <c r="H2149" s="2" t="str">
        <f t="shared" si="202"/>
        <v>Sell</v>
      </c>
    </row>
    <row r="2150" spans="1:8" ht="13.5" x14ac:dyDescent="0.25">
      <c r="A2150" s="3">
        <f>TITRES_STAT!B2153</f>
        <v>45832</v>
      </c>
      <c r="B2150" s="5">
        <f>TITRES_STAT!D2153</f>
        <v>0.79</v>
      </c>
      <c r="C2150" s="2">
        <f t="shared" si="198"/>
        <v>0.75772736302991939</v>
      </c>
      <c r="D2150" s="2">
        <f t="shared" si="200"/>
        <v>0.7711841997294262</v>
      </c>
      <c r="E2150" s="2">
        <f t="shared" si="199"/>
        <v>-1.3456836699506813E-2</v>
      </c>
      <c r="F2150" s="2">
        <f t="shared" si="203"/>
        <v>-2.7177594730300597E-2</v>
      </c>
      <c r="G2150" s="2">
        <f t="shared" si="201"/>
        <v>1.3720758030793784E-2</v>
      </c>
      <c r="H2150" s="2" t="str">
        <f t="shared" si="202"/>
        <v>Sell</v>
      </c>
    </row>
    <row r="2151" spans="1:8" ht="13.5" x14ac:dyDescent="0.25">
      <c r="A2151" s="3">
        <f>TITRES_STAT!B2154</f>
        <v>45833</v>
      </c>
      <c r="B2151" s="5">
        <f>TITRES_STAT!D2154</f>
        <v>0.79</v>
      </c>
      <c r="C2151" s="2">
        <f t="shared" si="198"/>
        <v>0.76423084564070098</v>
      </c>
      <c r="D2151" s="2">
        <f t="shared" si="200"/>
        <v>0.77257796271243173</v>
      </c>
      <c r="E2151" s="2">
        <f t="shared" si="199"/>
        <v>-8.3471170717307475E-3</v>
      </c>
      <c r="F2151" s="2">
        <f t="shared" si="203"/>
        <v>-2.3411499198586629E-2</v>
      </c>
      <c r="G2151" s="2">
        <f t="shared" si="201"/>
        <v>1.5064382126855881E-2</v>
      </c>
      <c r="H2151" s="2" t="str">
        <f t="shared" si="202"/>
        <v>Sell</v>
      </c>
    </row>
    <row r="2152" spans="1:8" ht="13.5" x14ac:dyDescent="0.25">
      <c r="A2152" s="3">
        <f>TITRES_STAT!B2155</f>
        <v>45835</v>
      </c>
      <c r="B2152" s="5">
        <f>TITRES_STAT!D2155</f>
        <v>0.79</v>
      </c>
      <c r="C2152" s="2">
        <f t="shared" si="198"/>
        <v>0.76973379246520857</v>
      </c>
      <c r="D2152" s="2">
        <f t="shared" si="200"/>
        <v>0.77386848399299235</v>
      </c>
      <c r="E2152" s="2">
        <f t="shared" si="199"/>
        <v>-4.1346915277837848E-3</v>
      </c>
      <c r="F2152" s="2">
        <f t="shared" si="203"/>
        <v>-1.9556137664426061E-2</v>
      </c>
      <c r="G2152" s="2">
        <f t="shared" si="201"/>
        <v>1.5421446136642276E-2</v>
      </c>
      <c r="H2152" s="2" t="str">
        <f t="shared" si="202"/>
        <v>Sell</v>
      </c>
    </row>
    <row r="2153" spans="1:8" ht="13.5" x14ac:dyDescent="0.25">
      <c r="A2153" s="3">
        <f>TITRES_STAT!B2156</f>
        <v>45838</v>
      </c>
      <c r="B2153" s="5">
        <f>TITRES_STAT!D2156</f>
        <v>0.79</v>
      </c>
      <c r="C2153" s="2">
        <f t="shared" si="198"/>
        <v>0.77439013208594576</v>
      </c>
      <c r="D2153" s="2">
        <f t="shared" si="200"/>
        <v>0.77506341110462251</v>
      </c>
      <c r="E2153" s="2">
        <f t="shared" si="199"/>
        <v>-6.7327901867675344E-4</v>
      </c>
      <c r="F2153" s="2">
        <f t="shared" si="203"/>
        <v>-1.5779565935276199E-2</v>
      </c>
      <c r="G2153" s="2">
        <f t="shared" si="201"/>
        <v>1.5106286916599446E-2</v>
      </c>
      <c r="H2153" s="2" t="str">
        <f t="shared" si="202"/>
        <v>Sell</v>
      </c>
    </row>
    <row r="2154" spans="1:8" ht="13.5" x14ac:dyDescent="0.25">
      <c r="A2154" s="3">
        <f>TITRES_STAT!B2157</f>
        <v>45839</v>
      </c>
      <c r="B2154" s="5">
        <f>TITRES_STAT!D2157</f>
        <v>0.82</v>
      </c>
      <c r="C2154" s="2">
        <f t="shared" si="198"/>
        <v>0.77833011176503097</v>
      </c>
      <c r="D2154" s="2">
        <f t="shared" si="200"/>
        <v>0.77839204731909495</v>
      </c>
      <c r="E2154" s="2">
        <f t="shared" si="199"/>
        <v>-6.193555406397433E-5</v>
      </c>
      <c r="F2154" s="2">
        <f t="shared" si="203"/>
        <v>-1.2636039859033756E-2</v>
      </c>
      <c r="G2154" s="2">
        <f t="shared" si="201"/>
        <v>1.2574104304969781E-2</v>
      </c>
      <c r="H2154" s="2" t="str">
        <f t="shared" si="202"/>
        <v>Sell</v>
      </c>
    </row>
    <row r="2155" spans="1:8" ht="13.5" x14ac:dyDescent="0.25">
      <c r="A2155" s="3">
        <f>TITRES_STAT!B2158</f>
        <v>45840</v>
      </c>
      <c r="B2155" s="5">
        <f>TITRES_STAT!D2158</f>
        <v>0.82</v>
      </c>
      <c r="C2155" s="2">
        <f t="shared" si="198"/>
        <v>0.78012547918579545</v>
      </c>
      <c r="D2155" s="2">
        <f t="shared" si="200"/>
        <v>0.78147411788805088</v>
      </c>
      <c r="E2155" s="2">
        <f t="shared" si="199"/>
        <v>-1.3486387022554336E-3</v>
      </c>
      <c r="F2155" s="2">
        <f t="shared" si="203"/>
        <v>-1.0378559627678093E-2</v>
      </c>
      <c r="G2155" s="2">
        <f t="shared" si="201"/>
        <v>9.029920925422659E-3</v>
      </c>
      <c r="H2155" s="2" t="str">
        <f t="shared" si="202"/>
        <v>Sell</v>
      </c>
    </row>
    <row r="2156" spans="1:8" ht="13.5" x14ac:dyDescent="0.25">
      <c r="A2156" s="3">
        <f>TITRES_STAT!B2159</f>
        <v>45841</v>
      </c>
      <c r="B2156" s="5">
        <f>TITRES_STAT!D2159</f>
        <v>0.82</v>
      </c>
      <c r="C2156" s="2">
        <f t="shared" si="198"/>
        <v>0.7816446362341346</v>
      </c>
      <c r="D2156" s="2">
        <f t="shared" si="200"/>
        <v>0.78432788693338051</v>
      </c>
      <c r="E2156" s="2">
        <f t="shared" si="199"/>
        <v>-2.6832506992459093E-3</v>
      </c>
      <c r="F2156" s="2">
        <f t="shared" si="203"/>
        <v>-8.8394978419916569E-3</v>
      </c>
      <c r="G2156" s="2">
        <f t="shared" si="201"/>
        <v>6.1562471427457476E-3</v>
      </c>
      <c r="H2156" s="2" t="str">
        <f t="shared" si="202"/>
        <v>Sell</v>
      </c>
    </row>
    <row r="2157" spans="1:8" ht="13.5" x14ac:dyDescent="0.25">
      <c r="A2157" s="3">
        <f>TITRES_STAT!B2160</f>
        <v>45842</v>
      </c>
      <c r="B2157" s="5">
        <f>TITRES_STAT!D2160</f>
        <v>0.82</v>
      </c>
      <c r="C2157" s="2">
        <f t="shared" si="198"/>
        <v>0.78293007681349858</v>
      </c>
      <c r="D2157" s="2">
        <f t="shared" si="200"/>
        <v>0.78697026567905604</v>
      </c>
      <c r="E2157" s="2">
        <f t="shared" si="199"/>
        <v>-4.0401888655574592E-3</v>
      </c>
      <c r="F2157" s="2">
        <f t="shared" si="203"/>
        <v>-7.8796360467048177E-3</v>
      </c>
      <c r="G2157" s="2">
        <f t="shared" si="201"/>
        <v>3.8394471811473586E-3</v>
      </c>
      <c r="H2157" s="2" t="str">
        <f t="shared" si="202"/>
        <v>Sell</v>
      </c>
    </row>
    <row r="2158" spans="1:8" ht="13.5" x14ac:dyDescent="0.25">
      <c r="A2158" s="3">
        <f>TITRES_STAT!B2161</f>
        <v>45845</v>
      </c>
      <c r="B2158" s="5">
        <f>TITRES_STAT!D2161</f>
        <v>0.82</v>
      </c>
      <c r="C2158" s="2">
        <f t="shared" si="198"/>
        <v>0.78401775730372958</v>
      </c>
      <c r="D2158" s="2">
        <f t="shared" si="200"/>
        <v>0.78941691266579261</v>
      </c>
      <c r="E2158" s="2">
        <f t="shared" si="199"/>
        <v>-5.399155362063035E-3</v>
      </c>
      <c r="F2158" s="2">
        <f t="shared" si="203"/>
        <v>-7.3835399097764614E-3</v>
      </c>
      <c r="G2158" s="2">
        <f t="shared" si="201"/>
        <v>1.9843845477134263E-3</v>
      </c>
      <c r="H2158" s="2" t="str">
        <f t="shared" si="202"/>
        <v>Sell</v>
      </c>
    </row>
    <row r="2159" spans="1:8" ht="13.5" x14ac:dyDescent="0.25">
      <c r="A2159" s="3">
        <f>TITRES_STAT!B2162</f>
        <v>45846</v>
      </c>
      <c r="B2159" s="5">
        <f>TITRES_STAT!D2162</f>
        <v>0.82</v>
      </c>
      <c r="C2159" s="2">
        <f t="shared" si="198"/>
        <v>0.78493810233392503</v>
      </c>
      <c r="D2159" s="2">
        <f t="shared" si="200"/>
        <v>0.79168232654240056</v>
      </c>
      <c r="E2159" s="2">
        <f t="shared" si="199"/>
        <v>-6.7442242084755355E-3</v>
      </c>
      <c r="F2159" s="2">
        <f t="shared" si="203"/>
        <v>-7.2556767695162762E-3</v>
      </c>
      <c r="G2159" s="2">
        <f t="shared" si="201"/>
        <v>5.1145256104074069E-4</v>
      </c>
      <c r="H2159" s="2" t="str">
        <f t="shared" si="202"/>
        <v>Sell</v>
      </c>
    </row>
    <row r="2160" spans="1:8" ht="13.5" x14ac:dyDescent="0.25">
      <c r="A2160" s="3">
        <f>TITRES_STAT!B2163</f>
        <v>45847</v>
      </c>
      <c r="B2160" s="5">
        <f>TITRES_STAT!D2163</f>
        <v>0.82</v>
      </c>
      <c r="C2160" s="2">
        <f t="shared" si="198"/>
        <v>0.78571685582101358</v>
      </c>
      <c r="D2160" s="2">
        <f t="shared" si="200"/>
        <v>0.79377993198370422</v>
      </c>
      <c r="E2160" s="2">
        <f t="shared" si="199"/>
        <v>-8.0630761626906411E-3</v>
      </c>
      <c r="F2160" s="2">
        <f t="shared" si="203"/>
        <v>-7.4171566481511493E-3</v>
      </c>
      <c r="G2160" s="2">
        <f t="shared" si="201"/>
        <v>-6.4591951453949175E-4</v>
      </c>
      <c r="H2160" s="2" t="str">
        <f t="shared" si="202"/>
        <v>Hold</v>
      </c>
    </row>
    <row r="2161" spans="1:8" ht="13.5" x14ac:dyDescent="0.25">
      <c r="A2161" s="3">
        <f>TITRES_STAT!B2164</f>
        <v>45848</v>
      </c>
      <c r="B2161" s="5">
        <f>TITRES_STAT!D2164</f>
        <v>0.82</v>
      </c>
      <c r="C2161" s="2">
        <f t="shared" si="198"/>
        <v>0.78637580107931926</v>
      </c>
      <c r="D2161" s="2">
        <f t="shared" si="200"/>
        <v>0.79572215924417056</v>
      </c>
      <c r="E2161" s="2">
        <f t="shared" si="199"/>
        <v>-9.3463581648512983E-3</v>
      </c>
      <c r="F2161" s="2">
        <f t="shared" si="203"/>
        <v>-7.8029969514911797E-3</v>
      </c>
      <c r="G2161" s="2">
        <f t="shared" si="201"/>
        <v>-1.5433612133601187E-3</v>
      </c>
      <c r="H2161" s="2" t="str">
        <f t="shared" si="202"/>
        <v>Hold</v>
      </c>
    </row>
    <row r="2162" spans="1:8" ht="13.5" x14ac:dyDescent="0.25">
      <c r="A2162" s="3">
        <f>TITRES_STAT!B2165</f>
        <v>45849</v>
      </c>
      <c r="B2162" s="5">
        <f>TITRES_STAT!D2165</f>
        <v>0.82</v>
      </c>
      <c r="C2162" s="2">
        <f t="shared" si="198"/>
        <v>0.78693337014403941</v>
      </c>
      <c r="D2162" s="2">
        <f t="shared" si="200"/>
        <v>0.7975205178186765</v>
      </c>
      <c r="E2162" s="2">
        <f t="shared" si="199"/>
        <v>-1.0587147674637087E-2</v>
      </c>
      <c r="F2162" s="2">
        <f t="shared" si="203"/>
        <v>-8.3598270961203619E-3</v>
      </c>
      <c r="G2162" s="2">
        <f t="shared" si="201"/>
        <v>-2.2273205785167255E-3</v>
      </c>
      <c r="H2162" s="2" t="str">
        <f t="shared" si="202"/>
        <v>Hold</v>
      </c>
    </row>
    <row r="2163" spans="1:8" ht="13.5" x14ac:dyDescent="0.25">
      <c r="A2163" s="3">
        <f>TITRES_STAT!B2166</f>
        <v>45852</v>
      </c>
      <c r="B2163" s="5">
        <f>TITRES_STAT!D2166</f>
        <v>0.82</v>
      </c>
      <c r="C2163" s="2">
        <f t="shared" si="198"/>
        <v>0.78740515935264876</v>
      </c>
      <c r="D2163" s="2">
        <f t="shared" si="200"/>
        <v>0.79918566464692276</v>
      </c>
      <c r="E2163" s="2">
        <f t="shared" si="199"/>
        <v>-1.1780505294273991E-2</v>
      </c>
      <c r="F2163" s="2">
        <f t="shared" si="203"/>
        <v>-9.0439627357510877E-3</v>
      </c>
      <c r="G2163" s="2">
        <f t="shared" si="201"/>
        <v>-2.7365425585229031E-3</v>
      </c>
      <c r="H2163" s="2" t="str">
        <f t="shared" si="202"/>
        <v>Hold</v>
      </c>
    </row>
    <row r="2164" spans="1:8" ht="13.5" x14ac:dyDescent="0.25">
      <c r="A2164" s="3">
        <f>TITRES_STAT!B2167</f>
        <v>45853</v>
      </c>
      <c r="B2164" s="5">
        <f>TITRES_STAT!D2167</f>
        <v>0.81</v>
      </c>
      <c r="C2164" s="2">
        <f t="shared" si="198"/>
        <v>0.79241975022147204</v>
      </c>
      <c r="D2164" s="2">
        <f t="shared" si="200"/>
        <v>0.79998672652492853</v>
      </c>
      <c r="E2164" s="2">
        <f t="shared" si="199"/>
        <v>-7.5669763034564852E-3</v>
      </c>
      <c r="F2164" s="2">
        <f t="shared" si="203"/>
        <v>-8.7485654492921675E-3</v>
      </c>
      <c r="G2164" s="2">
        <f t="shared" si="201"/>
        <v>1.1815891458356823E-3</v>
      </c>
      <c r="H2164" s="2" t="str">
        <f t="shared" si="202"/>
        <v>Sell</v>
      </c>
    </row>
    <row r="2165" spans="1:8" ht="13.5" x14ac:dyDescent="0.25">
      <c r="A2165" s="3">
        <f>TITRES_STAT!B2168</f>
        <v>45854</v>
      </c>
      <c r="B2165" s="5">
        <f>TITRES_STAT!D2168</f>
        <v>0.82</v>
      </c>
      <c r="C2165" s="2">
        <f t="shared" si="198"/>
        <v>0.79666286557201482</v>
      </c>
      <c r="D2165" s="2">
        <f t="shared" si="200"/>
        <v>0.80146919122678573</v>
      </c>
      <c r="E2165" s="2">
        <f t="shared" si="199"/>
        <v>-4.8063256547709043E-3</v>
      </c>
      <c r="F2165" s="2">
        <f t="shared" si="203"/>
        <v>-7.9601174903879152E-3</v>
      </c>
      <c r="G2165" s="2">
        <f t="shared" si="201"/>
        <v>3.1537918356170109E-3</v>
      </c>
      <c r="H2165" s="2" t="str">
        <f t="shared" si="202"/>
        <v>Sell</v>
      </c>
    </row>
    <row r="2166" spans="1:8" ht="13.5" x14ac:dyDescent="0.25">
      <c r="A2166" s="3">
        <f>TITRES_STAT!B2169</f>
        <v>45855</v>
      </c>
      <c r="B2166" s="5">
        <f>TITRES_STAT!D2169</f>
        <v>0.82</v>
      </c>
      <c r="C2166" s="2">
        <f t="shared" si="198"/>
        <v>0.80025319394555106</v>
      </c>
      <c r="D2166" s="2">
        <f t="shared" si="200"/>
        <v>0.80284184372850531</v>
      </c>
      <c r="E2166" s="2">
        <f t="shared" si="199"/>
        <v>-2.5886497829542554E-3</v>
      </c>
      <c r="F2166" s="2">
        <f t="shared" si="203"/>
        <v>-6.8858239489011843E-3</v>
      </c>
      <c r="G2166" s="2">
        <f t="shared" si="201"/>
        <v>4.2971741659469289E-3</v>
      </c>
      <c r="H2166" s="2" t="str">
        <f t="shared" si="202"/>
        <v>Sell</v>
      </c>
    </row>
    <row r="2167" spans="1:8" ht="13.5" x14ac:dyDescent="0.25">
      <c r="A2167" s="3">
        <f>TITRES_STAT!B2170</f>
        <v>45856</v>
      </c>
      <c r="B2167" s="5">
        <f>TITRES_STAT!D2170</f>
        <v>0.82</v>
      </c>
      <c r="C2167" s="2">
        <f t="shared" si="198"/>
        <v>0.80329116410777401</v>
      </c>
      <c r="D2167" s="2">
        <f t="shared" si="200"/>
        <v>0.80411281826713454</v>
      </c>
      <c r="E2167" s="2">
        <f t="shared" si="199"/>
        <v>-8.2165415936052977E-4</v>
      </c>
      <c r="F2167" s="2">
        <f t="shared" si="203"/>
        <v>-5.6729899909930539E-3</v>
      </c>
      <c r="G2167" s="2">
        <f t="shared" si="201"/>
        <v>4.8513358316325242E-3</v>
      </c>
      <c r="H2167" s="2" t="str">
        <f t="shared" si="202"/>
        <v>Sell</v>
      </c>
    </row>
    <row r="2168" spans="1:8" ht="13.5" x14ac:dyDescent="0.25">
      <c r="A2168" s="3">
        <f>TITRES_STAT!B2171</f>
        <v>45859</v>
      </c>
      <c r="B2168" s="5">
        <f>TITRES_STAT!D2171</f>
        <v>0.82</v>
      </c>
      <c r="C2168" s="2">
        <f t="shared" si="198"/>
        <v>0.80586175424503959</v>
      </c>
      <c r="D2168" s="2">
        <f t="shared" si="200"/>
        <v>0.8052896465436431</v>
      </c>
      <c r="E2168" s="2">
        <f t="shared" si="199"/>
        <v>5.7210770139648481E-4</v>
      </c>
      <c r="F2168" s="2">
        <f t="shared" si="203"/>
        <v>-4.4239704525151462E-3</v>
      </c>
      <c r="G2168" s="2">
        <f t="shared" si="201"/>
        <v>4.996078153911631E-3</v>
      </c>
      <c r="H2168" s="2" t="str">
        <f t="shared" si="202"/>
        <v>Sell</v>
      </c>
    </row>
    <row r="2169" spans="1:8" ht="13.5" x14ac:dyDescent="0.25">
      <c r="A2169" s="3">
        <f>TITRES_STAT!B2172</f>
        <v>45860</v>
      </c>
      <c r="B2169" s="5">
        <f>TITRES_STAT!D2172</f>
        <v>0.82</v>
      </c>
      <c r="C2169" s="2">
        <f t="shared" si="198"/>
        <v>0.80803686897657201</v>
      </c>
      <c r="D2169" s="2">
        <f t="shared" si="200"/>
        <v>0.80637930235522515</v>
      </c>
      <c r="E2169" s="2">
        <f t="shared" si="199"/>
        <v>1.6575666213468621E-3</v>
      </c>
      <c r="F2169" s="2">
        <f t="shared" si="203"/>
        <v>-3.2076630377427446E-3</v>
      </c>
      <c r="G2169" s="2">
        <f t="shared" si="201"/>
        <v>4.8652296590896062E-3</v>
      </c>
      <c r="H2169" s="2" t="str">
        <f t="shared" si="202"/>
        <v>Sell</v>
      </c>
    </row>
    <row r="2170" spans="1:8" ht="13.5" x14ac:dyDescent="0.25">
      <c r="A2170" s="3">
        <f>TITRES_STAT!B2173</f>
        <v>45861</v>
      </c>
      <c r="B2170" s="5">
        <f>TITRES_STAT!D2173</f>
        <v>0.82</v>
      </c>
      <c r="C2170" s="2">
        <f t="shared" si="198"/>
        <v>0.80987735067248401</v>
      </c>
      <c r="D2170" s="2">
        <f t="shared" si="200"/>
        <v>0.8073882429215048</v>
      </c>
      <c r="E2170" s="2">
        <f t="shared" si="199"/>
        <v>2.4891077509792137E-3</v>
      </c>
      <c r="F2170" s="2">
        <f t="shared" si="203"/>
        <v>-2.0683088799983533E-3</v>
      </c>
      <c r="G2170" s="2">
        <f t="shared" si="201"/>
        <v>4.557416630977567E-3</v>
      </c>
      <c r="H2170" s="2" t="str">
        <f t="shared" si="202"/>
        <v>Sell</v>
      </c>
    </row>
    <row r="2171" spans="1:8" ht="13.5" x14ac:dyDescent="0.25">
      <c r="A2171" s="3">
        <f>TITRES_STAT!B2174</f>
        <v>45862</v>
      </c>
      <c r="B2171" s="5">
        <f>TITRES_STAT!D2174</f>
        <v>0.82</v>
      </c>
      <c r="C2171" s="2">
        <f t="shared" si="198"/>
        <v>0.81143468133825569</v>
      </c>
      <c r="D2171" s="2">
        <f t="shared" si="200"/>
        <v>0.80832244714954149</v>
      </c>
      <c r="E2171" s="2">
        <f t="shared" si="199"/>
        <v>3.1122341887142024E-3</v>
      </c>
      <c r="F2171" s="2">
        <f t="shared" si="203"/>
        <v>-1.0322002662558421E-3</v>
      </c>
      <c r="G2171" s="2">
        <f t="shared" si="201"/>
        <v>4.1444344549700449E-3</v>
      </c>
      <c r="H2171" s="2" t="str">
        <f t="shared" si="202"/>
        <v>Sell</v>
      </c>
    </row>
    <row r="2172" spans="1:8" ht="13.5" x14ac:dyDescent="0.25">
      <c r="A2172" s="3">
        <f>TITRES_STAT!B2175</f>
        <v>45866</v>
      </c>
      <c r="B2172" s="5">
        <f>TITRES_STAT!D2175</f>
        <v>0.82</v>
      </c>
      <c r="C2172" s="2">
        <f t="shared" si="198"/>
        <v>0.8127524226708317</v>
      </c>
      <c r="D2172" s="2">
        <f t="shared" si="200"/>
        <v>0.80918745106439027</v>
      </c>
      <c r="E2172" s="2">
        <f t="shared" si="199"/>
        <v>3.564971606441425E-3</v>
      </c>
      <c r="F2172" s="2">
        <f t="shared" si="203"/>
        <v>-1.1276589171638869E-4</v>
      </c>
      <c r="G2172" s="2">
        <f t="shared" si="201"/>
        <v>3.6777374981578135E-3</v>
      </c>
      <c r="H2172" s="2" t="str">
        <f t="shared" si="202"/>
        <v>Sell</v>
      </c>
    </row>
    <row r="2173" spans="1:8" ht="13.5" x14ac:dyDescent="0.25">
      <c r="A2173" s="3">
        <f>TITRES_STAT!B2176</f>
        <v>45867</v>
      </c>
      <c r="B2173" s="5">
        <f>TITRES_STAT!D2176</f>
        <v>0.82</v>
      </c>
      <c r="C2173" s="2">
        <f t="shared" si="198"/>
        <v>0.81386743456762678</v>
      </c>
      <c r="D2173" s="2">
        <f t="shared" si="200"/>
        <v>0.8099883806151762</v>
      </c>
      <c r="E2173" s="2">
        <f t="shared" si="199"/>
        <v>3.879053952450584E-3</v>
      </c>
      <c r="F2173" s="2">
        <f t="shared" si="203"/>
        <v>6.8559807711700586E-4</v>
      </c>
      <c r="G2173" s="2">
        <f t="shared" si="201"/>
        <v>3.1934558753335782E-3</v>
      </c>
      <c r="H2173" s="2" t="str">
        <f t="shared" si="202"/>
        <v>Sell</v>
      </c>
    </row>
    <row r="2174" spans="1:8" ht="13.5" x14ac:dyDescent="0.25">
      <c r="A2174" s="3">
        <f>TITRES_STAT!B2177</f>
        <v>45868</v>
      </c>
      <c r="B2174" s="5">
        <f>TITRES_STAT!D2177</f>
        <v>0.82</v>
      </c>
      <c r="C2174" s="2">
        <f t="shared" si="198"/>
        <v>0.81327244463414572</v>
      </c>
      <c r="D2174" s="2">
        <f t="shared" si="200"/>
        <v>0.81072998205108915</v>
      </c>
      <c r="E2174" s="2">
        <f t="shared" si="199"/>
        <v>2.5424625830565706E-3</v>
      </c>
      <c r="F2174" s="2">
        <f t="shared" si="203"/>
        <v>1.0569709783049188E-3</v>
      </c>
      <c r="G2174" s="2">
        <f t="shared" si="201"/>
        <v>1.4854916047516518E-3</v>
      </c>
      <c r="H2174" s="2" t="str">
        <f t="shared" si="202"/>
        <v>Sell</v>
      </c>
    </row>
    <row r="2175" spans="1:8" ht="13.5" x14ac:dyDescent="0.25">
      <c r="A2175" s="3">
        <f>TITRES_STAT!B2178</f>
        <v>45869</v>
      </c>
      <c r="B2175" s="5">
        <f>TITRES_STAT!D2178</f>
        <v>0.82</v>
      </c>
      <c r="C2175" s="2">
        <f t="shared" si="198"/>
        <v>0.81430745315196951</v>
      </c>
      <c r="D2175" s="2">
        <f t="shared" si="200"/>
        <v>0.81141665004730479</v>
      </c>
      <c r="E2175" s="2">
        <f t="shared" si="199"/>
        <v>2.8908031046647187E-3</v>
      </c>
      <c r="F2175" s="2">
        <f t="shared" si="203"/>
        <v>1.423737403576879E-3</v>
      </c>
      <c r="G2175" s="2">
        <f t="shared" si="201"/>
        <v>1.4670657010878397E-3</v>
      </c>
      <c r="H2175" s="2" t="str">
        <f t="shared" si="202"/>
        <v>Sell</v>
      </c>
    </row>
    <row r="2176" spans="1:8" ht="13.5" x14ac:dyDescent="0.25">
      <c r="A2176" s="3">
        <f>TITRES_STAT!B2179</f>
        <v>45870</v>
      </c>
      <c r="B2176" s="5">
        <f>TITRES_STAT!D2179</f>
        <v>0.82</v>
      </c>
      <c r="C2176" s="2">
        <f t="shared" si="198"/>
        <v>0.81518322959012801</v>
      </c>
      <c r="D2176" s="2">
        <f t="shared" si="200"/>
        <v>0.81205245374750445</v>
      </c>
      <c r="E2176" s="2">
        <f t="shared" si="199"/>
        <v>3.1307758426235566E-3</v>
      </c>
      <c r="F2176" s="2">
        <f t="shared" si="203"/>
        <v>1.7651450913862144E-3</v>
      </c>
      <c r="G2176" s="2">
        <f t="shared" si="201"/>
        <v>1.3656307512373421E-3</v>
      </c>
      <c r="H2176" s="2" t="str">
        <f t="shared" si="202"/>
        <v>Sell</v>
      </c>
    </row>
    <row r="2177" spans="1:8" ht="13.5" x14ac:dyDescent="0.25">
      <c r="A2177" s="3">
        <f>TITRES_STAT!B2180</f>
        <v>45873</v>
      </c>
      <c r="B2177" s="5">
        <f>TITRES_STAT!D2180</f>
        <v>0.82</v>
      </c>
      <c r="C2177" s="2">
        <f t="shared" si="198"/>
        <v>0.81592427119164679</v>
      </c>
      <c r="D2177" s="2">
        <f t="shared" si="200"/>
        <v>0.81264116087731897</v>
      </c>
      <c r="E2177" s="2">
        <f t="shared" si="199"/>
        <v>3.2831103143278195E-3</v>
      </c>
      <c r="F2177" s="2">
        <f t="shared" si="203"/>
        <v>2.0687381359745355E-3</v>
      </c>
      <c r="G2177" s="2">
        <f t="shared" si="201"/>
        <v>1.214372178353284E-3</v>
      </c>
      <c r="H2177" s="2" t="str">
        <f t="shared" si="202"/>
        <v>Sell</v>
      </c>
    </row>
    <row r="2178" spans="1:8" ht="13.5" x14ac:dyDescent="0.25">
      <c r="A2178" s="3">
        <f>TITRES_STAT!B2181</f>
        <v>45874</v>
      </c>
      <c r="B2178" s="5">
        <f>TITRES_STAT!D2181</f>
        <v>0.82</v>
      </c>
      <c r="C2178" s="2">
        <f t="shared" si="198"/>
        <v>0.81655130639293194</v>
      </c>
      <c r="D2178" s="2">
        <f t="shared" si="200"/>
        <v>0.81318626007159167</v>
      </c>
      <c r="E2178" s="2">
        <f t="shared" si="199"/>
        <v>3.3650463213402704E-3</v>
      </c>
      <c r="F2178" s="2">
        <f t="shared" si="203"/>
        <v>2.3279997730476826E-3</v>
      </c>
      <c r="G2178" s="2">
        <f t="shared" si="201"/>
        <v>1.0370465482925878E-3</v>
      </c>
      <c r="H2178" s="2" t="str">
        <f t="shared" si="202"/>
        <v>Sell</v>
      </c>
    </row>
    <row r="2179" spans="1:8" ht="13.5" x14ac:dyDescent="0.25">
      <c r="A2179" s="3">
        <f>TITRES_STAT!B2182</f>
        <v>45875</v>
      </c>
      <c r="B2179" s="5">
        <f>TITRES_STAT!D2182</f>
        <v>0.82</v>
      </c>
      <c r="C2179" s="2">
        <f t="shared" si="198"/>
        <v>0.81708187464017323</v>
      </c>
      <c r="D2179" s="2">
        <f t="shared" si="200"/>
        <v>0.81369098154777009</v>
      </c>
      <c r="E2179" s="2">
        <f t="shared" si="199"/>
        <v>3.3908930924031466E-3</v>
      </c>
      <c r="F2179" s="2">
        <f t="shared" si="203"/>
        <v>2.5405784369187754E-3</v>
      </c>
      <c r="G2179" s="2">
        <f t="shared" si="201"/>
        <v>8.5031465548437123E-4</v>
      </c>
      <c r="H2179" s="2" t="str">
        <f t="shared" si="202"/>
        <v>Sell</v>
      </c>
    </row>
    <row r="2180" spans="1:8" ht="13.5" x14ac:dyDescent="0.25">
      <c r="A2180" s="3">
        <f>TITRES_STAT!B2183</f>
        <v>45876</v>
      </c>
      <c r="B2180" s="5">
        <f>TITRES_STAT!D2183</f>
        <v>0.82</v>
      </c>
      <c r="C2180" s="2">
        <f t="shared" si="198"/>
        <v>0.8175308170032235</v>
      </c>
      <c r="D2180" s="2">
        <f t="shared" si="200"/>
        <v>0.81415831624793533</v>
      </c>
      <c r="E2180" s="2">
        <f t="shared" si="199"/>
        <v>3.3725007552881658E-3</v>
      </c>
      <c r="F2180" s="2">
        <f t="shared" si="203"/>
        <v>2.7069629005926537E-3</v>
      </c>
      <c r="G2180" s="2">
        <f t="shared" si="201"/>
        <v>6.6553785469551218E-4</v>
      </c>
      <c r="H2180" s="2" t="str">
        <f t="shared" si="202"/>
        <v>Sell</v>
      </c>
    </row>
    <row r="2181" spans="1:8" ht="13.5" x14ac:dyDescent="0.25">
      <c r="A2181" s="3">
        <f>TITRES_STAT!B2184</f>
        <v>45877</v>
      </c>
      <c r="B2181" s="5">
        <f>TITRES_STAT!D2184</f>
        <v>0.82</v>
      </c>
      <c r="C2181" s="2">
        <f t="shared" si="198"/>
        <v>0.81791069131041994</v>
      </c>
      <c r="D2181" s="2">
        <f t="shared" si="200"/>
        <v>0.81459103356290308</v>
      </c>
      <c r="E2181" s="2">
        <f t="shared" si="199"/>
        <v>3.3196577475168576E-3</v>
      </c>
      <c r="F2181" s="2">
        <f t="shared" si="203"/>
        <v>2.8295018699774944E-3</v>
      </c>
      <c r="G2181" s="2">
        <f t="shared" si="201"/>
        <v>4.9015587753936316E-4</v>
      </c>
      <c r="H2181" s="2" t="str">
        <f t="shared" si="202"/>
        <v>Sell</v>
      </c>
    </row>
    <row r="2182" spans="1:8" ht="13.5" x14ac:dyDescent="0.25">
      <c r="A2182" s="3">
        <f>TITRES_STAT!B2185</f>
        <v>45880</v>
      </c>
      <c r="B2182" s="5">
        <f>TITRES_STAT!D2185</f>
        <v>0.82</v>
      </c>
      <c r="C2182" s="2">
        <f t="shared" si="198"/>
        <v>0.81823212341650919</v>
      </c>
      <c r="D2182" s="2">
        <f t="shared" si="200"/>
        <v>0.81499169774342883</v>
      </c>
      <c r="E2182" s="2">
        <f t="shared" si="199"/>
        <v>3.2404256730803604E-3</v>
      </c>
      <c r="F2182" s="2">
        <f t="shared" si="203"/>
        <v>2.9116866305980678E-3</v>
      </c>
      <c r="G2182" s="2">
        <f t="shared" si="201"/>
        <v>3.2873904248229262E-4</v>
      </c>
      <c r="H2182" s="2" t="str">
        <f t="shared" si="202"/>
        <v>Sell</v>
      </c>
    </row>
    <row r="2183" spans="1:8" ht="13.5" x14ac:dyDescent="0.25">
      <c r="A2183" s="3">
        <f>TITRES_STAT!B2186</f>
        <v>45881</v>
      </c>
      <c r="B2183" s="5">
        <f>TITRES_STAT!D2186</f>
        <v>0.82</v>
      </c>
      <c r="C2183" s="2">
        <f t="shared" si="198"/>
        <v>0.81850410442935395</v>
      </c>
      <c r="D2183" s="2">
        <f t="shared" si="200"/>
        <v>0.81536268309576743</v>
      </c>
      <c r="E2183" s="2">
        <f t="shared" si="199"/>
        <v>3.1414213335865249E-3</v>
      </c>
      <c r="F2183" s="2">
        <f t="shared" si="203"/>
        <v>2.9576335711957594E-3</v>
      </c>
      <c r="G2183" s="2">
        <f t="shared" si="201"/>
        <v>1.8378776239076546E-4</v>
      </c>
      <c r="H2183" s="2" t="str">
        <f t="shared" si="202"/>
        <v>Sell</v>
      </c>
    </row>
    <row r="2184" spans="1:8" ht="13.5" x14ac:dyDescent="0.25">
      <c r="A2184" s="3">
        <f>TITRES_STAT!B2187</f>
        <v>45883</v>
      </c>
      <c r="B2184" s="5">
        <f>TITRES_STAT!D2187</f>
        <v>0.82</v>
      </c>
      <c r="C2184" s="2">
        <f t="shared" si="198"/>
        <v>0.81873424220945334</v>
      </c>
      <c r="D2184" s="2">
        <f t="shared" si="200"/>
        <v>0.81570618805163653</v>
      </c>
      <c r="E2184" s="2">
        <f t="shared" si="199"/>
        <v>3.0280541578168174E-3</v>
      </c>
      <c r="F2184" s="2">
        <f t="shared" si="203"/>
        <v>2.9717176885199715E-3</v>
      </c>
      <c r="G2184" s="2">
        <f t="shared" si="201"/>
        <v>5.6336469296845888E-5</v>
      </c>
      <c r="H2184" s="2" t="str">
        <f t="shared" si="202"/>
        <v>Sell</v>
      </c>
    </row>
    <row r="2185" spans="1:8" ht="13.5" x14ac:dyDescent="0.25">
      <c r="A2185" s="3">
        <f>TITRES_STAT!B2188</f>
        <v>45884</v>
      </c>
      <c r="B2185" s="5">
        <f>TITRES_STAT!D2188</f>
        <v>0.8</v>
      </c>
      <c r="C2185" s="2">
        <f t="shared" si="198"/>
        <v>0.81892897417722976</v>
      </c>
      <c r="D2185" s="2">
        <f t="shared" si="200"/>
        <v>0.81454276671447823</v>
      </c>
      <c r="E2185" s="2">
        <f t="shared" si="199"/>
        <v>4.3862074627515346E-3</v>
      </c>
      <c r="F2185" s="2">
        <f t="shared" si="203"/>
        <v>3.2546156433662845E-3</v>
      </c>
      <c r="G2185" s="2">
        <f t="shared" si="201"/>
        <v>1.1315918193852501E-3</v>
      </c>
      <c r="H2185" s="2" t="str">
        <f t="shared" si="202"/>
        <v>Sell</v>
      </c>
    </row>
    <row r="2186" spans="1:8" ht="13.5" x14ac:dyDescent="0.25">
      <c r="A2186" s="3">
        <f>TITRES_STAT!B2189</f>
        <v>45887</v>
      </c>
      <c r="B2186" s="5">
        <f>TITRES_STAT!D2189</f>
        <v>0.8</v>
      </c>
      <c r="C2186" s="2">
        <f t="shared" si="198"/>
        <v>0.81909374738073293</v>
      </c>
      <c r="D2186" s="2">
        <f t="shared" si="200"/>
        <v>0.81346552473562794</v>
      </c>
      <c r="E2186" s="2">
        <f t="shared" si="199"/>
        <v>5.6282226451049855E-3</v>
      </c>
      <c r="F2186" s="2">
        <f t="shared" si="203"/>
        <v>3.7293370437140247E-3</v>
      </c>
      <c r="G2186" s="2">
        <f t="shared" si="201"/>
        <v>1.8988856013909608E-3</v>
      </c>
      <c r="H2186" s="2" t="str">
        <f t="shared" si="202"/>
        <v>Sell</v>
      </c>
    </row>
    <row r="2187" spans="1:8" ht="13.5" x14ac:dyDescent="0.25">
      <c r="A2187" s="3">
        <f>TITRES_STAT!B2190</f>
        <v>45888</v>
      </c>
      <c r="B2187" s="5">
        <f>TITRES_STAT!D2190</f>
        <v>0.8</v>
      </c>
      <c r="C2187" s="2">
        <f t="shared" si="198"/>
        <v>0.8192331708606202</v>
      </c>
      <c r="D2187" s="2">
        <f t="shared" si="200"/>
        <v>0.81246807845891478</v>
      </c>
      <c r="E2187" s="2">
        <f t="shared" si="199"/>
        <v>6.7650924017054193E-3</v>
      </c>
      <c r="F2187" s="2">
        <f t="shared" si="203"/>
        <v>4.3364881153123043E-3</v>
      </c>
      <c r="G2187" s="2">
        <f t="shared" si="201"/>
        <v>2.428604286393115E-3</v>
      </c>
      <c r="H2187" s="2" t="str">
        <f t="shared" si="202"/>
        <v>Sell</v>
      </c>
    </row>
    <row r="2188" spans="1:8" ht="13.5" x14ac:dyDescent="0.25">
      <c r="A2188" s="3">
        <f>TITRES_STAT!B2191</f>
        <v>45889</v>
      </c>
      <c r="B2188" s="5">
        <f>TITRES_STAT!D2191</f>
        <v>0.8</v>
      </c>
      <c r="C2188" s="2">
        <f t="shared" si="198"/>
        <v>0.81935114457437097</v>
      </c>
      <c r="D2188" s="2">
        <f t="shared" si="200"/>
        <v>0.8115445170915877</v>
      </c>
      <c r="E2188" s="2">
        <f t="shared" si="199"/>
        <v>7.8066274827832682E-3</v>
      </c>
      <c r="F2188" s="2">
        <f t="shared" si="203"/>
        <v>5.0305159888064978E-3</v>
      </c>
      <c r="G2188" s="2">
        <f t="shared" si="201"/>
        <v>2.7761114939767705E-3</v>
      </c>
      <c r="H2188" s="2" t="str">
        <f t="shared" si="202"/>
        <v>Sell</v>
      </c>
    </row>
    <row r="2189" spans="1:8" ht="13.5" x14ac:dyDescent="0.25">
      <c r="A2189" s="3">
        <f>TITRES_STAT!B2192</f>
        <v>45890</v>
      </c>
      <c r="B2189" s="5">
        <f>TITRES_STAT!D2192</f>
        <v>0.77</v>
      </c>
      <c r="C2189" s="2">
        <f t="shared" si="198"/>
        <v>0.81945096848600618</v>
      </c>
      <c r="D2189" s="2">
        <f t="shared" si="200"/>
        <v>0.80846714545517373</v>
      </c>
      <c r="E2189" s="2">
        <f t="shared" si="199"/>
        <v>1.0983823030832451E-2</v>
      </c>
      <c r="F2189" s="2">
        <f t="shared" si="203"/>
        <v>6.2211773972116885E-3</v>
      </c>
      <c r="G2189" s="2">
        <f t="shared" si="201"/>
        <v>4.7626456336207629E-3</v>
      </c>
      <c r="H2189" s="2" t="str">
        <f t="shared" si="202"/>
        <v>Sell</v>
      </c>
    </row>
    <row r="2190" spans="1:8" ht="13.5" x14ac:dyDescent="0.25">
      <c r="A2190" s="3">
        <f>TITRES_STAT!B2193</f>
        <v>45891</v>
      </c>
      <c r="B2190" s="5">
        <f>TITRES_STAT!D2193</f>
        <v>0.74</v>
      </c>
      <c r="C2190" s="2">
        <f t="shared" si="198"/>
        <v>0.81953543487277447</v>
      </c>
      <c r="D2190" s="2">
        <f t="shared" si="200"/>
        <v>0.8033955050510867</v>
      </c>
      <c r="E2190" s="2">
        <f t="shared" si="199"/>
        <v>1.6139929821687771E-2</v>
      </c>
      <c r="F2190" s="2">
        <f t="shared" si="203"/>
        <v>8.2049278821069056E-3</v>
      </c>
      <c r="G2190" s="2">
        <f t="shared" si="201"/>
        <v>7.9350019395808651E-3</v>
      </c>
      <c r="H2190" s="2" t="str">
        <f t="shared" si="202"/>
        <v>Sell</v>
      </c>
    </row>
    <row r="2191" spans="1:8" ht="13.5" x14ac:dyDescent="0.25">
      <c r="A2191" s="3">
        <f>TITRES_STAT!B2194</f>
        <v>45894</v>
      </c>
      <c r="B2191" s="5">
        <f>TITRES_STAT!D2194</f>
        <v>0.71</v>
      </c>
      <c r="C2191" s="2">
        <f t="shared" ref="C2191:C2237" si="204">$C$4*B2181+C2190*(1-$C$4)</f>
        <v>0.81960690643080913</v>
      </c>
      <c r="D2191" s="2">
        <f t="shared" si="200"/>
        <v>0.79647731949174694</v>
      </c>
      <c r="E2191" s="2">
        <f t="shared" si="199"/>
        <v>2.3129586939062197E-2</v>
      </c>
      <c r="F2191" s="2">
        <f t="shared" si="203"/>
        <v>1.1189859693497964E-2</v>
      </c>
      <c r="G2191" s="2">
        <f t="shared" si="201"/>
        <v>1.1939727245564233E-2</v>
      </c>
      <c r="H2191" s="2" t="str">
        <f t="shared" si="202"/>
        <v>Sell</v>
      </c>
    </row>
    <row r="2192" spans="1:8" ht="13.5" x14ac:dyDescent="0.25">
      <c r="A2192" s="3">
        <f>TITRES_STAT!B2195</f>
        <v>45895</v>
      </c>
      <c r="B2192" s="5">
        <f>TITRES_STAT!D2195</f>
        <v>0.74</v>
      </c>
      <c r="C2192" s="2">
        <f t="shared" si="204"/>
        <v>0.81966738236453085</v>
      </c>
      <c r="D2192" s="2">
        <f t="shared" si="200"/>
        <v>0.79229381434421009</v>
      </c>
      <c r="E2192" s="2">
        <f t="shared" si="199"/>
        <v>2.737356802032076E-2</v>
      </c>
      <c r="F2192" s="2">
        <f t="shared" si="203"/>
        <v>1.4426601358862524E-2</v>
      </c>
      <c r="G2192" s="2">
        <f t="shared" si="201"/>
        <v>1.2946966661458236E-2</v>
      </c>
      <c r="H2192" s="2" t="str">
        <f t="shared" si="202"/>
        <v>Sell</v>
      </c>
    </row>
    <row r="2193" spans="1:8" ht="13.5" x14ac:dyDescent="0.25">
      <c r="A2193" s="3">
        <f>TITRES_STAT!B2196</f>
        <v>45896</v>
      </c>
      <c r="B2193" s="5">
        <f>TITRES_STAT!D2196</f>
        <v>0.74</v>
      </c>
      <c r="C2193" s="2">
        <f t="shared" si="204"/>
        <v>0.8197185543084492</v>
      </c>
      <c r="D2193" s="2">
        <f t="shared" si="200"/>
        <v>0.78842019846686118</v>
      </c>
      <c r="E2193" s="2">
        <f t="shared" si="199"/>
        <v>3.1298355841588021E-2</v>
      </c>
      <c r="F2193" s="2">
        <f t="shared" si="203"/>
        <v>1.7800952255407624E-2</v>
      </c>
      <c r="G2193" s="2">
        <f t="shared" si="201"/>
        <v>1.3497403586180397E-2</v>
      </c>
      <c r="H2193" s="2" t="str">
        <f t="shared" si="202"/>
        <v>Sell</v>
      </c>
    </row>
    <row r="2194" spans="1:8" ht="13.5" x14ac:dyDescent="0.25">
      <c r="A2194" s="3">
        <f>TITRES_STAT!B2197</f>
        <v>45897</v>
      </c>
      <c r="B2194" s="5">
        <f>TITRES_STAT!D2197</f>
        <v>0.74</v>
      </c>
      <c r="C2194" s="2">
        <f t="shared" si="204"/>
        <v>0.81976185364561083</v>
      </c>
      <c r="D2194" s="2">
        <f t="shared" si="200"/>
        <v>0.78483351709894544</v>
      </c>
      <c r="E2194" s="2">
        <f t="shared" si="199"/>
        <v>3.4928336546665384E-2</v>
      </c>
      <c r="F2194" s="2">
        <f t="shared" si="203"/>
        <v>2.1226429113659177E-2</v>
      </c>
      <c r="G2194" s="2">
        <f t="shared" si="201"/>
        <v>1.3701907433006207E-2</v>
      </c>
      <c r="H2194" s="2" t="str">
        <f t="shared" si="202"/>
        <v>Sell</v>
      </c>
    </row>
    <row r="2195" spans="1:8" ht="13.5" x14ac:dyDescent="0.25">
      <c r="A2195" s="3">
        <f>TITRES_STAT!B2198</f>
        <v>45898</v>
      </c>
      <c r="B2195" s="5">
        <f>TITRES_STAT!D2198</f>
        <v>0.74</v>
      </c>
      <c r="C2195" s="2">
        <f t="shared" si="204"/>
        <v>0.81672156846936306</v>
      </c>
      <c r="D2195" s="2">
        <f t="shared" si="200"/>
        <v>0.78151251583235681</v>
      </c>
      <c r="E2195" s="2">
        <f t="shared" si="199"/>
        <v>3.5209052637006244E-2</v>
      </c>
      <c r="F2195" s="2">
        <f t="shared" si="203"/>
        <v>2.4022953818328592E-2</v>
      </c>
      <c r="G2195" s="2">
        <f t="shared" si="201"/>
        <v>1.1186098818677652E-2</v>
      </c>
      <c r="H2195" s="2" t="str">
        <f t="shared" si="202"/>
        <v>Sell</v>
      </c>
    </row>
    <row r="2196" spans="1:8" ht="13.5" x14ac:dyDescent="0.25">
      <c r="A2196" s="3">
        <f>TITRES_STAT!B2199</f>
        <v>45901</v>
      </c>
      <c r="B2196" s="5">
        <f>TITRES_STAT!D2199</f>
        <v>0.74</v>
      </c>
      <c r="C2196" s="2">
        <f t="shared" si="204"/>
        <v>0.81414901947407647</v>
      </c>
      <c r="D2196" s="2">
        <f t="shared" si="200"/>
        <v>0.77843751465958955</v>
      </c>
      <c r="E2196" s="2">
        <f t="shared" si="199"/>
        <v>3.5711504814486927E-2</v>
      </c>
      <c r="F2196" s="2">
        <f t="shared" si="203"/>
        <v>2.6360664017560258E-2</v>
      </c>
      <c r="G2196" s="2">
        <f t="shared" si="201"/>
        <v>9.3508407969266696E-3</v>
      </c>
      <c r="H2196" s="2" t="str">
        <f t="shared" si="202"/>
        <v>Sell</v>
      </c>
    </row>
    <row r="2197" spans="1:8" ht="13.5" x14ac:dyDescent="0.25">
      <c r="A2197" s="3">
        <f>TITRES_STAT!B2200</f>
        <v>45902</v>
      </c>
      <c r="B2197" s="5">
        <f>TITRES_STAT!D2200</f>
        <v>0.73</v>
      </c>
      <c r="C2197" s="2">
        <f t="shared" si="204"/>
        <v>0.81197224724729544</v>
      </c>
      <c r="D2197" s="2">
        <f t="shared" si="200"/>
        <v>0.77484955061073102</v>
      </c>
      <c r="E2197" s="2">
        <f t="shared" si="199"/>
        <v>3.7122696636564423E-2</v>
      </c>
      <c r="F2197" s="2">
        <f t="shared" si="203"/>
        <v>2.8513070541361093E-2</v>
      </c>
      <c r="G2197" s="2">
        <f t="shared" si="201"/>
        <v>8.60962609520333E-3</v>
      </c>
      <c r="H2197" s="2" t="str">
        <f t="shared" si="202"/>
        <v>Sell</v>
      </c>
    </row>
    <row r="2198" spans="1:8" ht="13.5" x14ac:dyDescent="0.25">
      <c r="A2198" s="3">
        <f>TITRES_STAT!B2201</f>
        <v>45903</v>
      </c>
      <c r="B2198" s="5">
        <f>TITRES_STAT!D2201</f>
        <v>0.73</v>
      </c>
      <c r="C2198" s="2">
        <f t="shared" si="204"/>
        <v>0.81013036305540387</v>
      </c>
      <c r="D2198" s="2">
        <f t="shared" si="200"/>
        <v>0.77152736167660274</v>
      </c>
      <c r="E2198" s="2">
        <f t="shared" si="199"/>
        <v>3.8603001378801127E-2</v>
      </c>
      <c r="F2198" s="2">
        <f t="shared" si="203"/>
        <v>3.0531056708849102E-2</v>
      </c>
      <c r="G2198" s="2">
        <f t="shared" si="201"/>
        <v>8.0719446699520254E-3</v>
      </c>
      <c r="H2198" s="2" t="str">
        <f t="shared" si="202"/>
        <v>Sell</v>
      </c>
    </row>
    <row r="2199" spans="1:8" ht="13.5" x14ac:dyDescent="0.25">
      <c r="A2199" s="3">
        <f>TITRES_STAT!B2202</f>
        <v>45905</v>
      </c>
      <c r="B2199" s="5">
        <f>TITRES_STAT!D2202</f>
        <v>0.73</v>
      </c>
      <c r="C2199" s="2">
        <f t="shared" si="204"/>
        <v>0.80395646104688023</v>
      </c>
      <c r="D2199" s="2">
        <f t="shared" si="200"/>
        <v>0.76845126081166915</v>
      </c>
      <c r="E2199" s="2">
        <f t="shared" si="199"/>
        <v>3.5505200235211087E-2</v>
      </c>
      <c r="F2199" s="2">
        <f t="shared" si="203"/>
        <v>3.1525885414121504E-2</v>
      </c>
      <c r="G2199" s="2">
        <f t="shared" si="201"/>
        <v>3.9793148210895829E-3</v>
      </c>
      <c r="H2199" s="2" t="str">
        <f t="shared" si="202"/>
        <v>Sell</v>
      </c>
    </row>
    <row r="2200" spans="1:8" ht="13.5" x14ac:dyDescent="0.25">
      <c r="A2200" s="3">
        <f>TITRES_STAT!B2203</f>
        <v>45908</v>
      </c>
      <c r="B2200" s="5">
        <f>TITRES_STAT!D2203</f>
        <v>0.73</v>
      </c>
      <c r="C2200" s="2">
        <f t="shared" si="204"/>
        <v>0.79411700550120634</v>
      </c>
      <c r="D2200" s="2">
        <f t="shared" si="200"/>
        <v>0.76560301927006402</v>
      </c>
      <c r="E2200" s="2">
        <f t="shared" si="199"/>
        <v>2.8513986231142319E-2</v>
      </c>
      <c r="F2200" s="2">
        <f t="shared" si="203"/>
        <v>3.092350557752567E-2</v>
      </c>
      <c r="G2200" s="2">
        <f t="shared" si="201"/>
        <v>-2.4095193463833514E-3</v>
      </c>
      <c r="H2200" s="2" t="str">
        <f t="shared" si="202"/>
        <v>Hold</v>
      </c>
    </row>
    <row r="2201" spans="1:8" ht="13.5" x14ac:dyDescent="0.25">
      <c r="A2201" s="3">
        <f>TITRES_STAT!B2204</f>
        <v>45909</v>
      </c>
      <c r="B2201" s="5">
        <f>TITRES_STAT!D2204</f>
        <v>0.73</v>
      </c>
      <c r="C2201" s="2">
        <f t="shared" si="204"/>
        <v>0.78117592773179001</v>
      </c>
      <c r="D2201" s="2">
        <f t="shared" si="200"/>
        <v>0.76296575858339255</v>
      </c>
      <c r="E2201" s="2">
        <f t="shared" si="199"/>
        <v>1.8210169148397459E-2</v>
      </c>
      <c r="F2201" s="2">
        <f t="shared" si="203"/>
        <v>2.8380838291700027E-2</v>
      </c>
      <c r="G2201" s="2">
        <f t="shared" si="201"/>
        <v>-1.0170669143302568E-2</v>
      </c>
      <c r="H2201" s="2" t="str">
        <f t="shared" si="202"/>
        <v>Hold</v>
      </c>
    </row>
    <row r="2202" spans="1:8" ht="13.5" x14ac:dyDescent="0.25">
      <c r="A2202" s="3">
        <f>TITRES_STAT!B2205</f>
        <v>45910</v>
      </c>
      <c r="B2202" s="5">
        <f>TITRES_STAT!D2205</f>
        <v>0.73</v>
      </c>
      <c r="C2202" s="2">
        <f t="shared" si="204"/>
        <v>0.7748411696192069</v>
      </c>
      <c r="D2202" s="2">
        <f t="shared" si="200"/>
        <v>0.76052385054017824</v>
      </c>
      <c r="E2202" s="2">
        <f t="shared" si="199"/>
        <v>1.4317319079028668E-2</v>
      </c>
      <c r="F2202" s="2">
        <f t="shared" si="203"/>
        <v>2.5568134449165759E-2</v>
      </c>
      <c r="G2202" s="2">
        <f t="shared" si="201"/>
        <v>-1.1250815370137092E-2</v>
      </c>
      <c r="H2202" s="2" t="str">
        <f t="shared" si="202"/>
        <v>Hold</v>
      </c>
    </row>
    <row r="2203" spans="1:8" ht="13.5" x14ac:dyDescent="0.25">
      <c r="A2203" s="3">
        <f>TITRES_STAT!B2206</f>
        <v>45911</v>
      </c>
      <c r="B2203" s="5">
        <f>TITRES_STAT!D2206</f>
        <v>0.73</v>
      </c>
      <c r="C2203" s="2">
        <f t="shared" si="204"/>
        <v>0.76948098967779044</v>
      </c>
      <c r="D2203" s="2">
        <f t="shared" si="200"/>
        <v>0.7582628245742391</v>
      </c>
      <c r="E2203" s="2">
        <f t="shared" si="199"/>
        <v>1.1218165103551336E-2</v>
      </c>
      <c r="F2203" s="2">
        <f t="shared" si="203"/>
        <v>2.2698140580042877E-2</v>
      </c>
      <c r="G2203" s="2">
        <f t="shared" si="201"/>
        <v>-1.1479975476491541E-2</v>
      </c>
      <c r="H2203" s="2" t="str">
        <f t="shared" si="202"/>
        <v>Hold</v>
      </c>
    </row>
    <row r="2204" spans="1:8" ht="13.5" x14ac:dyDescent="0.25">
      <c r="A2204" s="3">
        <f>TITRES_STAT!B2207</f>
        <v>45912</v>
      </c>
      <c r="B2204" s="5">
        <f>TITRES_STAT!D2207</f>
        <v>0.76</v>
      </c>
      <c r="C2204" s="2">
        <f t="shared" si="204"/>
        <v>0.76494545280428417</v>
      </c>
      <c r="D2204" s="2">
        <f t="shared" si="200"/>
        <v>0.75839150423540658</v>
      </c>
      <c r="E2204" s="2">
        <f t="shared" ref="E2204:E2237" si="205">C2204-D2204</f>
        <v>6.5539485688775878E-3</v>
      </c>
      <c r="F2204" s="2">
        <f t="shared" si="203"/>
        <v>1.946930217780982E-2</v>
      </c>
      <c r="G2204" s="2">
        <f t="shared" si="201"/>
        <v>-1.2915353608932232E-2</v>
      </c>
      <c r="H2204" s="2" t="str">
        <f t="shared" si="202"/>
        <v>Hold</v>
      </c>
    </row>
    <row r="2205" spans="1:8" ht="13.5" x14ac:dyDescent="0.25">
      <c r="A2205" s="3">
        <f>TITRES_STAT!B2208</f>
        <v>45915</v>
      </c>
      <c r="B2205" s="5">
        <f>TITRES_STAT!D2208</f>
        <v>0.79</v>
      </c>
      <c r="C2205" s="2">
        <f t="shared" si="204"/>
        <v>0.76110769083439422</v>
      </c>
      <c r="D2205" s="2">
        <f t="shared" ref="D2205:D2237" si="206">$D$4*B2205+(1-$D$4)*D2204</f>
        <v>0.76073287429204317</v>
      </c>
      <c r="E2205" s="2">
        <f t="shared" si="205"/>
        <v>3.7481654235105299E-4</v>
      </c>
      <c r="F2205" s="2">
        <f t="shared" si="203"/>
        <v>1.5650405050718068E-2</v>
      </c>
      <c r="G2205" s="2">
        <f t="shared" si="201"/>
        <v>-1.5275588508367015E-2</v>
      </c>
      <c r="H2205" s="2" t="str">
        <f t="shared" si="202"/>
        <v>Hold</v>
      </c>
    </row>
    <row r="2206" spans="1:8" ht="13.5" x14ac:dyDescent="0.25">
      <c r="A2206" s="3">
        <f>TITRES_STAT!B2209</f>
        <v>45916</v>
      </c>
      <c r="B2206" s="5">
        <f>TITRES_STAT!D2209</f>
        <v>0.79</v>
      </c>
      <c r="C2206" s="2">
        <f t="shared" si="204"/>
        <v>0.75786035378294891</v>
      </c>
      <c r="D2206" s="2">
        <f t="shared" si="206"/>
        <v>0.76290080952966965</v>
      </c>
      <c r="E2206" s="2">
        <f t="shared" si="205"/>
        <v>-5.04045574672074E-3</v>
      </c>
      <c r="F2206" s="2">
        <f t="shared" si="203"/>
        <v>1.1512232891230307E-2</v>
      </c>
      <c r="G2206" s="2">
        <f t="shared" si="201"/>
        <v>-1.6552688637951049E-2</v>
      </c>
      <c r="H2206" s="2" t="str">
        <f t="shared" si="202"/>
        <v>Hold</v>
      </c>
    </row>
    <row r="2207" spans="1:8" ht="13.5" x14ac:dyDescent="0.25">
      <c r="A2207" s="3">
        <f>TITRES_STAT!B2210</f>
        <v>45917</v>
      </c>
      <c r="B2207" s="5">
        <f>TITRES_STAT!D2210</f>
        <v>0.79</v>
      </c>
      <c r="C2207" s="2">
        <f t="shared" si="204"/>
        <v>0.7535741455086491</v>
      </c>
      <c r="D2207" s="2">
        <f t="shared" si="206"/>
        <v>0.76490815697191639</v>
      </c>
      <c r="E2207" s="2">
        <f t="shared" si="205"/>
        <v>-1.1334011463267291E-2</v>
      </c>
      <c r="F2207" s="2">
        <f t="shared" si="203"/>
        <v>6.9429840203307867E-3</v>
      </c>
      <c r="G2207" s="2">
        <f t="shared" si="201"/>
        <v>-1.8276995483598076E-2</v>
      </c>
      <c r="H2207" s="2" t="str">
        <f t="shared" si="202"/>
        <v>Hold</v>
      </c>
    </row>
    <row r="2208" spans="1:8" ht="13.5" x14ac:dyDescent="0.25">
      <c r="A2208" s="3">
        <f>TITRES_STAT!B2211</f>
        <v>45918</v>
      </c>
      <c r="B2208" s="5">
        <f>TITRES_STAT!D2211</f>
        <v>0.79</v>
      </c>
      <c r="C2208" s="2">
        <f t="shared" si="204"/>
        <v>0.7499473538919339</v>
      </c>
      <c r="D2208" s="2">
        <f t="shared" si="206"/>
        <v>0.76676681201103369</v>
      </c>
      <c r="E2208" s="2">
        <f t="shared" si="205"/>
        <v>-1.6819458119099795E-2</v>
      </c>
      <c r="F2208" s="2">
        <f t="shared" si="203"/>
        <v>2.1904955924446703E-3</v>
      </c>
      <c r="G2208" s="2">
        <f t="shared" si="201"/>
        <v>-1.9009953711544465E-2</v>
      </c>
      <c r="H2208" s="2" t="str">
        <f t="shared" si="202"/>
        <v>Hold</v>
      </c>
    </row>
    <row r="2209" spans="1:8" ht="13.5" x14ac:dyDescent="0.25">
      <c r="A2209" s="3">
        <f>TITRES_STAT!B2212</f>
        <v>45919</v>
      </c>
      <c r="B2209" s="5">
        <f>TITRES_STAT!D2212</f>
        <v>0.79</v>
      </c>
      <c r="C2209" s="2">
        <f t="shared" si="204"/>
        <v>0.74687853021625172</v>
      </c>
      <c r="D2209" s="2">
        <f t="shared" si="206"/>
        <v>0.7684877888991053</v>
      </c>
      <c r="E2209" s="2">
        <f t="shared" si="205"/>
        <v>-2.1609258682853572E-2</v>
      </c>
      <c r="F2209" s="2">
        <f t="shared" si="203"/>
        <v>-2.5694552626149784E-3</v>
      </c>
      <c r="G2209" s="2">
        <f t="shared" si="201"/>
        <v>-1.9039803420238595E-2</v>
      </c>
      <c r="H2209" s="2" t="str">
        <f t="shared" si="202"/>
        <v>Hold</v>
      </c>
    </row>
    <row r="2210" spans="1:8" ht="13.5" x14ac:dyDescent="0.25">
      <c r="A2210" s="3">
        <f>TITRES_STAT!B2213</f>
        <v>45922</v>
      </c>
      <c r="B2210" s="5">
        <f>TITRES_STAT!D2213</f>
        <v>0.79</v>
      </c>
      <c r="C2210" s="2">
        <f t="shared" si="204"/>
        <v>0.74428183325990527</v>
      </c>
      <c r="D2210" s="2">
        <f t="shared" si="206"/>
        <v>0.7700812860176901</v>
      </c>
      <c r="E2210" s="2">
        <f t="shared" si="205"/>
        <v>-2.5799452757784835E-2</v>
      </c>
      <c r="F2210" s="2">
        <f t="shared" si="203"/>
        <v>-7.2154547616489501E-3</v>
      </c>
      <c r="G2210" s="2">
        <f t="shared" si="201"/>
        <v>-1.8583997996135887E-2</v>
      </c>
      <c r="H2210" s="2" t="str">
        <f t="shared" si="202"/>
        <v>Hold</v>
      </c>
    </row>
    <row r="2211" spans="1:8" ht="13.5" x14ac:dyDescent="0.25">
      <c r="A2211" s="3">
        <f>TITRES_STAT!B2214</f>
        <v>45923</v>
      </c>
      <c r="B2211" s="5">
        <f>TITRES_STAT!D2214</f>
        <v>0.79</v>
      </c>
      <c r="C2211" s="2">
        <f t="shared" si="204"/>
        <v>0.7420846281429968</v>
      </c>
      <c r="D2211" s="2">
        <f t="shared" si="206"/>
        <v>0.77155674631267601</v>
      </c>
      <c r="E2211" s="2">
        <f t="shared" si="205"/>
        <v>-2.9472118169679207E-2</v>
      </c>
      <c r="F2211" s="2">
        <f t="shared" si="203"/>
        <v>-1.1666787443255002E-2</v>
      </c>
      <c r="G2211" s="2">
        <f t="shared" si="201"/>
        <v>-1.7805330726424207E-2</v>
      </c>
      <c r="H2211" s="2" t="str">
        <f t="shared" si="202"/>
        <v>Hold</v>
      </c>
    </row>
    <row r="2212" spans="1:8" ht="13.5" x14ac:dyDescent="0.25">
      <c r="A2212" s="3">
        <f>TITRES_STAT!B2215</f>
        <v>45924</v>
      </c>
      <c r="B2212" s="5">
        <f>TITRES_STAT!D2215</f>
        <v>0.79</v>
      </c>
      <c r="C2212" s="2">
        <f t="shared" si="204"/>
        <v>0.74022545458253575</v>
      </c>
      <c r="D2212" s="2">
        <f t="shared" si="206"/>
        <v>0.77292291325247775</v>
      </c>
      <c r="E2212" s="2">
        <f t="shared" si="205"/>
        <v>-3.2697458669942003E-2</v>
      </c>
      <c r="F2212" s="2">
        <f t="shared" si="203"/>
        <v>-1.5872921688592403E-2</v>
      </c>
      <c r="G2212" s="2">
        <f t="shared" ref="G2212:G2237" si="207">E2212-F2212</f>
        <v>-1.68245369813496E-2</v>
      </c>
      <c r="H2212" s="2" t="str">
        <f t="shared" ref="H2212:H2237" si="208">IF(G2212&lt;0,"Hold","Sell")</f>
        <v>Hold</v>
      </c>
    </row>
    <row r="2213" spans="1:8" ht="13.5" x14ac:dyDescent="0.25">
      <c r="A2213" s="3">
        <f>TITRES_STAT!B2216</f>
        <v>45925</v>
      </c>
      <c r="B2213" s="5">
        <f>TITRES_STAT!D2216</f>
        <v>0.79</v>
      </c>
      <c r="C2213" s="2">
        <f t="shared" si="204"/>
        <v>0.73865230772368407</v>
      </c>
      <c r="D2213" s="2">
        <f t="shared" si="206"/>
        <v>0.7741878826411831</v>
      </c>
      <c r="E2213" s="2">
        <f t="shared" si="205"/>
        <v>-3.5535574917499035E-2</v>
      </c>
      <c r="F2213" s="2">
        <f t="shared" ref="F2213:F2237" si="209">(E2213*(2/(10)))+((1-(2/10))*F2212)</f>
        <v>-1.9805452334373731E-2</v>
      </c>
      <c r="G2213" s="2">
        <f t="shared" si="207"/>
        <v>-1.5730122583125304E-2</v>
      </c>
      <c r="H2213" s="2" t="str">
        <f t="shared" si="208"/>
        <v>Hold</v>
      </c>
    </row>
    <row r="2214" spans="1:8" ht="13.5" x14ac:dyDescent="0.25">
      <c r="A2214" s="3">
        <f>TITRES_STAT!B2217</f>
        <v>45926</v>
      </c>
      <c r="B2214" s="5">
        <f>TITRES_STAT!D2217</f>
        <v>0.79</v>
      </c>
      <c r="C2214" s="2">
        <f t="shared" si="204"/>
        <v>0.74193656807388653</v>
      </c>
      <c r="D2214" s="2">
        <f t="shared" si="206"/>
        <v>0.7753591505936881</v>
      </c>
      <c r="E2214" s="2">
        <f t="shared" si="205"/>
        <v>-3.3422582519801569E-2</v>
      </c>
      <c r="F2214" s="2">
        <f t="shared" si="209"/>
        <v>-2.2528878371459303E-2</v>
      </c>
      <c r="G2214" s="2">
        <f t="shared" si="207"/>
        <v>-1.0893704148342266E-2</v>
      </c>
      <c r="H2214" s="2" t="str">
        <f t="shared" si="208"/>
        <v>Hold</v>
      </c>
    </row>
    <row r="2215" spans="1:8" ht="13.5" x14ac:dyDescent="0.25">
      <c r="A2215" s="3">
        <f>TITRES_STAT!B2218</f>
        <v>45929</v>
      </c>
      <c r="B2215" s="5">
        <f>TITRES_STAT!D2218</f>
        <v>0.76</v>
      </c>
      <c r="C2215" s="2">
        <f t="shared" si="204"/>
        <v>0.74933094221636554</v>
      </c>
      <c r="D2215" s="2">
        <f t="shared" si="206"/>
        <v>0.77422143573489643</v>
      </c>
      <c r="E2215" s="2">
        <f t="shared" si="205"/>
        <v>-2.4890493518530898E-2</v>
      </c>
      <c r="F2215" s="2">
        <f t="shared" si="209"/>
        <v>-2.3001201400873625E-2</v>
      </c>
      <c r="G2215" s="2">
        <f t="shared" si="207"/>
        <v>-1.8892921176572736E-3</v>
      </c>
      <c r="H2215" s="2" t="str">
        <f t="shared" si="208"/>
        <v>Hold</v>
      </c>
    </row>
    <row r="2216" spans="1:8" ht="13.5" x14ac:dyDescent="0.25">
      <c r="A2216" s="3">
        <f>TITRES_STAT!B2219</f>
        <v>45930</v>
      </c>
      <c r="B2216" s="5">
        <f>TITRES_STAT!D2219</f>
        <v>0.73</v>
      </c>
      <c r="C2216" s="2">
        <f t="shared" si="204"/>
        <v>0.75558772033692478</v>
      </c>
      <c r="D2216" s="2">
        <f t="shared" si="206"/>
        <v>0.77094577382860774</v>
      </c>
      <c r="E2216" s="2">
        <f t="shared" si="205"/>
        <v>-1.5358053491682955E-2</v>
      </c>
      <c r="F2216" s="2">
        <f t="shared" si="209"/>
        <v>-2.1472571819035492E-2</v>
      </c>
      <c r="G2216" s="2">
        <f t="shared" si="207"/>
        <v>6.1145183273525368E-3</v>
      </c>
      <c r="H2216" s="2" t="str">
        <f t="shared" si="208"/>
        <v>Sell</v>
      </c>
    </row>
    <row r="2217" spans="1:8" ht="13.5" x14ac:dyDescent="0.25">
      <c r="A2217" s="3">
        <f>TITRES_STAT!B2220</f>
        <v>45931</v>
      </c>
      <c r="B2217" s="5">
        <f>TITRES_STAT!D2220</f>
        <v>0.7</v>
      </c>
      <c r="C2217" s="2">
        <f t="shared" si="204"/>
        <v>0.76088191720816722</v>
      </c>
      <c r="D2217" s="2">
        <f t="shared" si="206"/>
        <v>0.76569053132278486</v>
      </c>
      <c r="E2217" s="2">
        <f t="shared" si="205"/>
        <v>-4.8086141146176375E-3</v>
      </c>
      <c r="F2217" s="2">
        <f t="shared" si="209"/>
        <v>-1.8139780278151919E-2</v>
      </c>
      <c r="G2217" s="2">
        <f t="shared" si="207"/>
        <v>1.3331166163534282E-2</v>
      </c>
      <c r="H2217" s="2" t="str">
        <f t="shared" si="208"/>
        <v>Sell</v>
      </c>
    </row>
    <row r="2218" spans="1:8" ht="13.5" x14ac:dyDescent="0.25">
      <c r="A2218" s="3">
        <f>TITRES_STAT!B2221</f>
        <v>45932</v>
      </c>
      <c r="B2218" s="5">
        <f>TITRES_STAT!D2221</f>
        <v>0.67</v>
      </c>
      <c r="C2218" s="2">
        <f t="shared" si="204"/>
        <v>0.76536162225306459</v>
      </c>
      <c r="D2218" s="2">
        <f t="shared" si="206"/>
        <v>0.75860234381739333</v>
      </c>
      <c r="E2218" s="2">
        <f t="shared" si="205"/>
        <v>6.7592784356712565E-3</v>
      </c>
      <c r="F2218" s="2">
        <f t="shared" si="209"/>
        <v>-1.3159968535387284E-2</v>
      </c>
      <c r="G2218" s="2">
        <f t="shared" si="207"/>
        <v>1.9919246971058541E-2</v>
      </c>
      <c r="H2218" s="2" t="str">
        <f t="shared" si="208"/>
        <v>Sell</v>
      </c>
    </row>
    <row r="2219" spans="1:8" ht="13.5" x14ac:dyDescent="0.25">
      <c r="A2219" s="3">
        <f>TITRES_STAT!B2222</f>
        <v>45933</v>
      </c>
      <c r="B2219" s="5">
        <f>TITRES_STAT!D2222</f>
        <v>0.64</v>
      </c>
      <c r="C2219" s="2">
        <f t="shared" si="204"/>
        <v>0.76915214190643932</v>
      </c>
      <c r="D2219" s="2">
        <f t="shared" si="206"/>
        <v>0.74981698501610494</v>
      </c>
      <c r="E2219" s="2">
        <f t="shared" si="205"/>
        <v>1.9335156890334382E-2</v>
      </c>
      <c r="F2219" s="2">
        <f t="shared" si="209"/>
        <v>-6.6609434502429513E-3</v>
      </c>
      <c r="G2219" s="2">
        <f t="shared" si="207"/>
        <v>2.5996100340577331E-2</v>
      </c>
      <c r="H2219" s="2" t="str">
        <f t="shared" si="208"/>
        <v>Sell</v>
      </c>
    </row>
    <row r="2220" spans="1:8" ht="13.5" x14ac:dyDescent="0.25">
      <c r="A2220" s="3">
        <f>TITRES_STAT!B2223</f>
        <v>45936</v>
      </c>
      <c r="B2220" s="5">
        <f>TITRES_STAT!D2223</f>
        <v>0.65</v>
      </c>
      <c r="C2220" s="2">
        <f t="shared" si="204"/>
        <v>0.77235950469006409</v>
      </c>
      <c r="D2220" s="2">
        <f t="shared" si="206"/>
        <v>0.74242313427417128</v>
      </c>
      <c r="E2220" s="2">
        <f t="shared" si="205"/>
        <v>2.993637041589281E-2</v>
      </c>
      <c r="F2220" s="2">
        <f t="shared" si="209"/>
        <v>6.5851932298420079E-4</v>
      </c>
      <c r="G2220" s="2">
        <f t="shared" si="207"/>
        <v>2.9277851092908608E-2</v>
      </c>
      <c r="H2220" s="2" t="str">
        <f t="shared" si="208"/>
        <v>Sell</v>
      </c>
    </row>
    <row r="2221" spans="1:8" ht="13.5" x14ac:dyDescent="0.25">
      <c r="A2221" s="3">
        <f>TITRES_STAT!B2224</f>
        <v>45937</v>
      </c>
      <c r="B2221" s="5">
        <f>TITRES_STAT!D2224</f>
        <v>0.65</v>
      </c>
      <c r="C2221" s="2">
        <f t="shared" si="204"/>
        <v>0.77507342704543891</v>
      </c>
      <c r="D2221" s="2">
        <f t="shared" si="206"/>
        <v>0.73557697617978823</v>
      </c>
      <c r="E2221" s="2">
        <f t="shared" si="205"/>
        <v>3.9496450865650679E-2</v>
      </c>
      <c r="F2221" s="2">
        <f t="shared" si="209"/>
        <v>8.4261056315174977E-3</v>
      </c>
      <c r="G2221" s="2">
        <f t="shared" si="207"/>
        <v>3.1070345234133181E-2</v>
      </c>
      <c r="H2221" s="2" t="str">
        <f t="shared" si="208"/>
        <v>Sell</v>
      </c>
    </row>
    <row r="2222" spans="1:8" ht="13.5" x14ac:dyDescent="0.25">
      <c r="A2222" s="3">
        <f>TITRES_STAT!B2225</f>
        <v>45938</v>
      </c>
      <c r="B2222" s="5">
        <f>TITRES_STAT!D2225</f>
        <v>0.65</v>
      </c>
      <c r="C2222" s="2">
        <f t="shared" si="204"/>
        <v>0.77736982288460221</v>
      </c>
      <c r="D2222" s="2">
        <f t="shared" si="206"/>
        <v>0.72923794090721139</v>
      </c>
      <c r="E2222" s="2">
        <f t="shared" si="205"/>
        <v>4.8131881977390822E-2</v>
      </c>
      <c r="F2222" s="2">
        <f t="shared" si="209"/>
        <v>1.6367260900692161E-2</v>
      </c>
      <c r="G2222" s="2">
        <f t="shared" si="207"/>
        <v>3.1764621076698661E-2</v>
      </c>
      <c r="H2222" s="2" t="str">
        <f t="shared" si="208"/>
        <v>Sell</v>
      </c>
    </row>
    <row r="2223" spans="1:8" ht="13.5" x14ac:dyDescent="0.25">
      <c r="A2223" s="3">
        <f>TITRES_STAT!B2226</f>
        <v>45939</v>
      </c>
      <c r="B2223" s="5">
        <f>TITRES_STAT!D2226</f>
        <v>0.65</v>
      </c>
      <c r="C2223" s="2">
        <f t="shared" si="204"/>
        <v>0.77931292705620192</v>
      </c>
      <c r="D2223" s="2">
        <f t="shared" si="206"/>
        <v>0.72336846380297348</v>
      </c>
      <c r="E2223" s="2">
        <f t="shared" si="205"/>
        <v>5.5944463253228438E-2</v>
      </c>
      <c r="F2223" s="2">
        <f t="shared" si="209"/>
        <v>2.4282701371199419E-2</v>
      </c>
      <c r="G2223" s="2">
        <f t="shared" si="207"/>
        <v>3.1661761882029016E-2</v>
      </c>
      <c r="H2223" s="2" t="str">
        <f t="shared" si="208"/>
        <v>Sell</v>
      </c>
    </row>
    <row r="2224" spans="1:8" ht="13.5" x14ac:dyDescent="0.25">
      <c r="A2224" s="3">
        <f>TITRES_STAT!B2227</f>
        <v>45940</v>
      </c>
      <c r="B2224" s="5">
        <f>TITRES_STAT!D2227</f>
        <v>0.65</v>
      </c>
      <c r="C2224" s="2">
        <f t="shared" si="204"/>
        <v>0.78095709212447861</v>
      </c>
      <c r="D2224" s="2">
        <f t="shared" si="206"/>
        <v>0.717933762780531</v>
      </c>
      <c r="E2224" s="2">
        <f t="shared" si="205"/>
        <v>6.3023329343947609E-2</v>
      </c>
      <c r="F2224" s="2">
        <f t="shared" si="209"/>
        <v>3.2030826965749055E-2</v>
      </c>
      <c r="G2224" s="2">
        <f t="shared" si="207"/>
        <v>3.0992502378198554E-2</v>
      </c>
      <c r="H2224" s="2" t="str">
        <f t="shared" si="208"/>
        <v>Sell</v>
      </c>
    </row>
    <row r="2225" spans="1:8" ht="13.5" x14ac:dyDescent="0.25">
      <c r="A2225" s="3">
        <f>TITRES_STAT!B2228</f>
        <v>45943</v>
      </c>
      <c r="B2225" s="5">
        <f>TITRES_STAT!D2228</f>
        <v>0.65</v>
      </c>
      <c r="C2225" s="2">
        <f t="shared" si="204"/>
        <v>0.77773292410532802</v>
      </c>
      <c r="D2225" s="2">
        <f t="shared" si="206"/>
        <v>0.71290163220419545</v>
      </c>
      <c r="E2225" s="2">
        <f t="shared" si="205"/>
        <v>6.4831291901132571E-2</v>
      </c>
      <c r="F2225" s="2">
        <f t="shared" si="209"/>
        <v>3.8590919952825764E-2</v>
      </c>
      <c r="G2225" s="2">
        <f t="shared" si="207"/>
        <v>2.6240371948306807E-2</v>
      </c>
      <c r="H2225" s="2" t="str">
        <f t="shared" si="208"/>
        <v>Sell</v>
      </c>
    </row>
    <row r="2226" spans="1:8" ht="13.5" x14ac:dyDescent="0.25">
      <c r="A2226" s="3">
        <f>TITRES_STAT!B2229</f>
        <v>45944</v>
      </c>
      <c r="B2226" s="5">
        <f>TITRES_STAT!D2229</f>
        <v>0.65</v>
      </c>
      <c r="C2226" s="2">
        <f t="shared" si="204"/>
        <v>0.77038939731989298</v>
      </c>
      <c r="D2226" s="2">
        <f t="shared" si="206"/>
        <v>0.70824225204092173</v>
      </c>
      <c r="E2226" s="2">
        <f t="shared" si="205"/>
        <v>6.214714527897125E-2</v>
      </c>
      <c r="F2226" s="2">
        <f t="shared" si="209"/>
        <v>4.3302165018054867E-2</v>
      </c>
      <c r="G2226" s="2">
        <f t="shared" si="207"/>
        <v>1.8844980260916383E-2</v>
      </c>
      <c r="H2226" s="2" t="str">
        <f t="shared" si="208"/>
        <v>Sell</v>
      </c>
    </row>
    <row r="2227" spans="1:8" ht="13.5" x14ac:dyDescent="0.25">
      <c r="A2227" s="3">
        <f>TITRES_STAT!B2230</f>
        <v>45946</v>
      </c>
      <c r="B2227" s="5">
        <f>TITRES_STAT!D2230</f>
        <v>0.65</v>
      </c>
      <c r="C2227" s="2">
        <f t="shared" si="204"/>
        <v>0.75956025927067872</v>
      </c>
      <c r="D2227" s="2">
        <f t="shared" si="206"/>
        <v>0.70392801114900161</v>
      </c>
      <c r="E2227" s="2">
        <f t="shared" si="205"/>
        <v>5.5632248121677108E-2</v>
      </c>
      <c r="F2227" s="2">
        <f t="shared" si="209"/>
        <v>4.5768181638779312E-2</v>
      </c>
      <c r="G2227" s="2">
        <f t="shared" si="207"/>
        <v>9.8640664828977959E-3</v>
      </c>
      <c r="H2227" s="2" t="str">
        <f t="shared" si="208"/>
        <v>Sell</v>
      </c>
    </row>
    <row r="2228" spans="1:8" ht="13.5" x14ac:dyDescent="0.25">
      <c r="A2228" s="3">
        <f>TITRES_STAT!B2231</f>
        <v>45947</v>
      </c>
      <c r="B2228" s="5">
        <f>TITRES_STAT!D2231</f>
        <v>0.65</v>
      </c>
      <c r="C2228" s="2">
        <f t="shared" si="204"/>
        <v>0.74578175784442047</v>
      </c>
      <c r="D2228" s="2">
        <f t="shared" si="206"/>
        <v>0.69993334365648296</v>
      </c>
      <c r="E2228" s="2">
        <f t="shared" si="205"/>
        <v>4.5848414187937503E-2</v>
      </c>
      <c r="F2228" s="2">
        <f t="shared" si="209"/>
        <v>4.5784228148610953E-2</v>
      </c>
      <c r="G2228" s="2">
        <f t="shared" si="207"/>
        <v>6.418603932654976E-5</v>
      </c>
      <c r="H2228" s="2" t="str">
        <f t="shared" si="208"/>
        <v>Sell</v>
      </c>
    </row>
    <row r="2229" spans="1:8" ht="13.5" x14ac:dyDescent="0.25">
      <c r="A2229" s="3">
        <f>TITRES_STAT!B2232</f>
        <v>45950</v>
      </c>
      <c r="B2229" s="5">
        <f>TITRES_STAT!D2232</f>
        <v>0.65</v>
      </c>
      <c r="C2229" s="2">
        <f t="shared" si="204"/>
        <v>0.72950764125297118</v>
      </c>
      <c r="D2229" s="2">
        <f t="shared" si="206"/>
        <v>0.69623457745970652</v>
      </c>
      <c r="E2229" s="2">
        <f t="shared" si="205"/>
        <v>3.3273063793264668E-2</v>
      </c>
      <c r="F2229" s="2">
        <f t="shared" si="209"/>
        <v>4.3281995277541702E-2</v>
      </c>
      <c r="G2229" s="2">
        <f t="shared" si="207"/>
        <v>-1.0008931484277034E-2</v>
      </c>
      <c r="H2229" s="2" t="str">
        <f t="shared" si="208"/>
        <v>Hold</v>
      </c>
    </row>
    <row r="2230" spans="1:8" ht="13.5" x14ac:dyDescent="0.25">
      <c r="A2230" s="3">
        <f>TITRES_STAT!B2233</f>
        <v>45951</v>
      </c>
      <c r="B2230" s="5">
        <f>TITRES_STAT!D2233</f>
        <v>0.65</v>
      </c>
      <c r="C2230" s="2">
        <f t="shared" si="204"/>
        <v>0.7172756964448217</v>
      </c>
      <c r="D2230" s="2">
        <f t="shared" si="206"/>
        <v>0.69280979394417275</v>
      </c>
      <c r="E2230" s="2">
        <f t="shared" si="205"/>
        <v>2.4465902500648951E-2</v>
      </c>
      <c r="F2230" s="2">
        <f t="shared" si="209"/>
        <v>3.9518776722163154E-2</v>
      </c>
      <c r="G2230" s="2">
        <f t="shared" si="207"/>
        <v>-1.5052874221514204E-2</v>
      </c>
      <c r="H2230" s="2" t="str">
        <f t="shared" si="208"/>
        <v>Hold</v>
      </c>
    </row>
    <row r="2231" spans="1:8" ht="13.5" x14ac:dyDescent="0.25">
      <c r="A2231" s="3">
        <f>TITRES_STAT!B2234</f>
        <v>45952</v>
      </c>
      <c r="B2231" s="5">
        <f>TITRES_STAT!D2234</f>
        <v>0.65</v>
      </c>
      <c r="C2231" s="2">
        <f t="shared" si="204"/>
        <v>0.70692558929946447</v>
      </c>
      <c r="D2231" s="2">
        <f t="shared" si="206"/>
        <v>0.68963869809645628</v>
      </c>
      <c r="E2231" s="2">
        <f t="shared" si="205"/>
        <v>1.7286891203008192E-2</v>
      </c>
      <c r="F2231" s="2">
        <f t="shared" si="209"/>
        <v>3.5072399618332167E-2</v>
      </c>
      <c r="G2231" s="2">
        <f t="shared" si="207"/>
        <v>-1.7785508415323975E-2</v>
      </c>
      <c r="H2231" s="2" t="str">
        <f t="shared" si="208"/>
        <v>Hold</v>
      </c>
    </row>
    <row r="2232" spans="1:8" ht="13.5" x14ac:dyDescent="0.25">
      <c r="A2232" s="3">
        <f>TITRES_STAT!B2235</f>
        <v>45953</v>
      </c>
      <c r="B2232" s="5">
        <f>TITRES_STAT!D2235</f>
        <v>0.65</v>
      </c>
      <c r="C2232" s="2">
        <f t="shared" si="204"/>
        <v>0.69816780633031605</v>
      </c>
      <c r="D2232" s="2">
        <f t="shared" si="206"/>
        <v>0.68670249823745955</v>
      </c>
      <c r="E2232" s="2">
        <f t="shared" si="205"/>
        <v>1.1465308092856508E-2</v>
      </c>
      <c r="F2232" s="2">
        <f t="shared" si="209"/>
        <v>3.0350981313237036E-2</v>
      </c>
      <c r="G2232" s="2">
        <f t="shared" si="207"/>
        <v>-1.8885673220380528E-2</v>
      </c>
      <c r="H2232" s="2" t="str">
        <f t="shared" si="208"/>
        <v>Hold</v>
      </c>
    </row>
    <row r="2233" spans="1:8" ht="13.5" x14ac:dyDescent="0.25">
      <c r="A2233" s="3">
        <f>TITRES_STAT!B2236</f>
        <v>45954</v>
      </c>
      <c r="B2233" s="5">
        <f>TITRES_STAT!D2236</f>
        <v>0.64</v>
      </c>
      <c r="C2233" s="2">
        <f t="shared" si="204"/>
        <v>0.69075737458719044</v>
      </c>
      <c r="D2233" s="2">
        <f t="shared" si="206"/>
        <v>0.68324305392357365</v>
      </c>
      <c r="E2233" s="2">
        <f t="shared" si="205"/>
        <v>7.5143206636167914E-3</v>
      </c>
      <c r="F2233" s="2">
        <f t="shared" si="209"/>
        <v>2.5783649183312989E-2</v>
      </c>
      <c r="G2233" s="2">
        <f t="shared" si="207"/>
        <v>-1.8269328519696197E-2</v>
      </c>
      <c r="H2233" s="2" t="str">
        <f t="shared" si="208"/>
        <v>Hold</v>
      </c>
    </row>
    <row r="2234" spans="1:8" ht="13.5" x14ac:dyDescent="0.25">
      <c r="A2234" s="3">
        <f>TITRES_STAT!B2237</f>
        <v>45957</v>
      </c>
      <c r="B2234" s="5">
        <f>TITRES_STAT!D2237</f>
        <v>0.64</v>
      </c>
      <c r="C2234" s="2">
        <f t="shared" si="204"/>
        <v>0.68448700926608419</v>
      </c>
      <c r="D2234" s="2">
        <f t="shared" si="206"/>
        <v>0.68003986474404976</v>
      </c>
      <c r="E2234" s="2">
        <f t="shared" si="205"/>
        <v>4.4471445220344297E-3</v>
      </c>
      <c r="F2234" s="2">
        <f t="shared" si="209"/>
        <v>2.151634825105728E-2</v>
      </c>
      <c r="G2234" s="2">
        <f t="shared" si="207"/>
        <v>-1.7069203729022851E-2</v>
      </c>
      <c r="H2234" s="2" t="str">
        <f t="shared" si="208"/>
        <v>Hold</v>
      </c>
    </row>
    <row r="2235" spans="1:8" ht="13.5" x14ac:dyDescent="0.25">
      <c r="A2235" s="3">
        <f>TITRES_STAT!B2238</f>
        <v>45958</v>
      </c>
      <c r="B2235" s="5">
        <f>TITRES_STAT!D2238</f>
        <v>0.64</v>
      </c>
      <c r="C2235" s="2">
        <f t="shared" si="204"/>
        <v>0.67918131553284045</v>
      </c>
      <c r="D2235" s="2">
        <f t="shared" si="206"/>
        <v>0.67707394883708316</v>
      </c>
      <c r="E2235" s="2">
        <f t="shared" si="205"/>
        <v>2.1073666957572845E-3</v>
      </c>
      <c r="F2235" s="2">
        <f t="shared" si="209"/>
        <v>1.763455193999728E-2</v>
      </c>
      <c r="G2235" s="2">
        <f t="shared" si="207"/>
        <v>-1.5527185244239995E-2</v>
      </c>
      <c r="H2235" s="2" t="str">
        <f t="shared" si="208"/>
        <v>Hold</v>
      </c>
    </row>
    <row r="2236" spans="1:8" ht="13.5" x14ac:dyDescent="0.25">
      <c r="A2236" s="3">
        <f>TITRES_STAT!B2239</f>
        <v>45959</v>
      </c>
      <c r="B2236" s="5">
        <f>TITRES_STAT!D2239</f>
        <v>0.62</v>
      </c>
      <c r="C2236" s="2">
        <f t="shared" si="204"/>
        <v>0.67469188237394184</v>
      </c>
      <c r="D2236" s="2">
        <f t="shared" si="206"/>
        <v>0.6728462489232252</v>
      </c>
      <c r="E2236" s="2">
        <f t="shared" si="205"/>
        <v>1.8456334507166439E-3</v>
      </c>
      <c r="F2236" s="2">
        <f t="shared" si="209"/>
        <v>1.4476768242141154E-2</v>
      </c>
      <c r="G2236" s="2">
        <f t="shared" si="207"/>
        <v>-1.263113479142451E-2</v>
      </c>
      <c r="H2236" s="2" t="str">
        <f t="shared" si="208"/>
        <v>Hold</v>
      </c>
    </row>
    <row r="2237" spans="1:8" ht="13.5" x14ac:dyDescent="0.25">
      <c r="A2237" s="3">
        <f>TITRES_STAT!B2240</f>
        <v>45960</v>
      </c>
      <c r="B2237" s="5">
        <f>TITRES_STAT!D2240</f>
        <v>0.64</v>
      </c>
      <c r="C2237" s="2">
        <f t="shared" si="204"/>
        <v>0.67089313123948924</v>
      </c>
      <c r="D2237" s="2">
        <f t="shared" si="206"/>
        <v>0.67041319344743078</v>
      </c>
      <c r="E2237" s="2">
        <f t="shared" si="205"/>
        <v>4.7993779205846021E-4</v>
      </c>
      <c r="F2237" s="2">
        <f t="shared" si="209"/>
        <v>1.1677402152124617E-2</v>
      </c>
      <c r="G2237" s="2">
        <f t="shared" si="207"/>
        <v>-1.1197464360066156E-2</v>
      </c>
      <c r="H2237" s="2" t="str">
        <f t="shared" si="208"/>
        <v>Hold</v>
      </c>
    </row>
  </sheetData>
  <conditionalFormatting sqref="H35:H2237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237"/>
  <sheetViews>
    <sheetView topLeftCell="A2229" workbookViewId="0">
      <selection activeCell="A2238" sqref="A2238:XFD2706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42703</v>
      </c>
      <c r="B2" s="5">
        <f>TITRES_STAT!C5</f>
        <v>4.5599999999999996</v>
      </c>
      <c r="C2" s="5">
        <f>TITRES_STAT!D5</f>
        <v>4.3819999999999997</v>
      </c>
      <c r="D2" s="5">
        <f>TITRES_STAT!E5</f>
        <v>0</v>
      </c>
      <c r="E2" s="2">
        <f>D2</f>
        <v>0</v>
      </c>
      <c r="F2" s="5"/>
      <c r="G2" s="5"/>
      <c r="H2" s="5"/>
    </row>
    <row r="3" spans="1:8" ht="13.5" x14ac:dyDescent="0.25">
      <c r="A3" s="3">
        <f>TITRES_STAT!B6</f>
        <v>42704</v>
      </c>
      <c r="B3" s="5">
        <f>TITRES_STAT!C6</f>
        <v>4.5599999999999996</v>
      </c>
      <c r="C3" s="5">
        <f>TITRES_STAT!D6</f>
        <v>4.3819999999999997</v>
      </c>
      <c r="D3" s="5">
        <f>TITRES_STAT!E6</f>
        <v>0</v>
      </c>
      <c r="E3" s="2">
        <f>IF(B3&gt;B2, E2+D3, IF(B3&lt;B2, E2-D3, E2))</f>
        <v>0</v>
      </c>
      <c r="F3" s="5"/>
      <c r="G3" s="5"/>
      <c r="H3" s="5"/>
    </row>
    <row r="4" spans="1:8" ht="13.5" x14ac:dyDescent="0.25">
      <c r="A4" s="3">
        <f>TITRES_STAT!B7</f>
        <v>42705</v>
      </c>
      <c r="B4" s="5">
        <f>TITRES_STAT!C7</f>
        <v>4.5599999999999996</v>
      </c>
      <c r="C4" s="5">
        <f>TITRES_STAT!D7</f>
        <v>4.3819999999999997</v>
      </c>
      <c r="D4" s="5">
        <f>TITRES_STAT!E7</f>
        <v>0</v>
      </c>
      <c r="E4" s="2">
        <f t="shared" ref="E4:E67" si="0">IF(B4&gt;B3, E3+D4, IF(B4&lt;B3, E3-D4, E3))</f>
        <v>0</v>
      </c>
      <c r="F4" s="5"/>
      <c r="G4" s="5"/>
      <c r="H4" s="5"/>
    </row>
    <row r="5" spans="1:8" ht="13.5" x14ac:dyDescent="0.25">
      <c r="A5" s="3">
        <f>TITRES_STAT!B8</f>
        <v>42706</v>
      </c>
      <c r="B5" s="5">
        <f>TITRES_STAT!C8</f>
        <v>4.5599999999999996</v>
      </c>
      <c r="C5" s="5">
        <f>TITRES_STAT!D8</f>
        <v>4.3819999999999997</v>
      </c>
      <c r="D5" s="5">
        <f>TITRES_STAT!E8</f>
        <v>0</v>
      </c>
      <c r="E5" s="2">
        <f t="shared" si="0"/>
        <v>0</v>
      </c>
      <c r="F5" s="5"/>
      <c r="G5" s="5"/>
      <c r="H5" s="5"/>
    </row>
    <row r="6" spans="1:8" ht="13.5" x14ac:dyDescent="0.25">
      <c r="A6" s="3">
        <f>TITRES_STAT!B9</f>
        <v>42709</v>
      </c>
      <c r="B6" s="5">
        <f>TITRES_STAT!C9</f>
        <v>4.5599999999999996</v>
      </c>
      <c r="C6" s="5">
        <f>TITRES_STAT!D9</f>
        <v>4.3819999999999997</v>
      </c>
      <c r="D6" s="5">
        <f>TITRES_STAT!E9</f>
        <v>0</v>
      </c>
      <c r="E6" s="2">
        <f t="shared" si="0"/>
        <v>0</v>
      </c>
      <c r="F6" s="5"/>
      <c r="G6" s="5"/>
      <c r="H6" s="5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42710</v>
      </c>
      <c r="B7" s="5">
        <f>TITRES_STAT!C10</f>
        <v>4.5599999999999996</v>
      </c>
      <c r="C7" s="5">
        <f>TITRES_STAT!D10</f>
        <v>4.3819999999999997</v>
      </c>
      <c r="D7" s="5">
        <f>TITRES_STAT!E10</f>
        <v>0</v>
      </c>
      <c r="E7" s="2">
        <f t="shared" si="0"/>
        <v>0</v>
      </c>
      <c r="F7" s="5" t="str">
        <f>IF(E7&gt;E2,"BULLISH",IF(E7&lt;E2,"BEARISH","NEUTRAL"))</f>
        <v>NEUTRAL</v>
      </c>
      <c r="G7" s="5" t="e">
        <f t="shared" ref="G7:G70" si="2">IF((E7-E2)/E2 &gt; 0.02, "STRONG",
 IF((E7-E2)/E2 &lt; -0.02, "WEAK", "NEUTRAL"))</f>
        <v>#DIV/0!</v>
      </c>
      <c r="H7" s="5" t="str">
        <f t="shared" si="1"/>
        <v>NEUTRAL</v>
      </c>
    </row>
    <row r="8" spans="1:8" ht="13.5" x14ac:dyDescent="0.25">
      <c r="A8" s="3">
        <f>TITRES_STAT!B11</f>
        <v>42711</v>
      </c>
      <c r="B8" s="5">
        <f>TITRES_STAT!C11</f>
        <v>4.5599999999999996</v>
      </c>
      <c r="C8" s="5">
        <f>TITRES_STAT!D11</f>
        <v>4.3819999999999997</v>
      </c>
      <c r="D8" s="5">
        <f>TITRES_STAT!E11</f>
        <v>0</v>
      </c>
      <c r="E8" s="2">
        <f t="shared" si="0"/>
        <v>0</v>
      </c>
      <c r="F8" s="5" t="str">
        <f t="shared" ref="F8:F71" si="3">IF(E8&gt;E3,"BULLISH",IF(E8&lt;E3,"BEARISH","NEUTRAL"))</f>
        <v>NEUTRAL</v>
      </c>
      <c r="G8" s="5" t="e">
        <f t="shared" si="2"/>
        <v>#DIV/0!</v>
      </c>
      <c r="H8" s="5" t="str">
        <f t="shared" si="1"/>
        <v>NEUTRAL</v>
      </c>
    </row>
    <row r="9" spans="1:8" ht="13.5" x14ac:dyDescent="0.25">
      <c r="A9" s="3">
        <f>TITRES_STAT!B12</f>
        <v>42712</v>
      </c>
      <c r="B9" s="5">
        <f>TITRES_STAT!C12</f>
        <v>4.5599999999999996</v>
      </c>
      <c r="C9" s="5">
        <f>TITRES_STAT!D12</f>
        <v>4.3819999999999997</v>
      </c>
      <c r="D9" s="5">
        <f>TITRES_STAT!E12</f>
        <v>0</v>
      </c>
      <c r="E9" s="2">
        <f t="shared" si="0"/>
        <v>0</v>
      </c>
      <c r="F9" s="5" t="str">
        <f t="shared" si="3"/>
        <v>NEUTRAL</v>
      </c>
      <c r="G9" s="5" t="e">
        <f t="shared" si="2"/>
        <v>#DIV/0!</v>
      </c>
      <c r="H9" s="5" t="str">
        <f t="shared" si="1"/>
        <v>NEUTRAL</v>
      </c>
    </row>
    <row r="10" spans="1:8" ht="13.5" x14ac:dyDescent="0.25">
      <c r="A10" s="3">
        <f>TITRES_STAT!B13</f>
        <v>42713</v>
      </c>
      <c r="B10" s="5">
        <f>TITRES_STAT!C13</f>
        <v>4.5599999999999996</v>
      </c>
      <c r="C10" s="5">
        <f>TITRES_STAT!D13</f>
        <v>4.3819999999999997</v>
      </c>
      <c r="D10" s="5">
        <f>TITRES_STAT!E13</f>
        <v>0</v>
      </c>
      <c r="E10" s="2">
        <f t="shared" si="0"/>
        <v>0</v>
      </c>
      <c r="F10" s="5" t="str">
        <f t="shared" si="3"/>
        <v>NEUTRAL</v>
      </c>
      <c r="G10" s="5" t="e">
        <f>IF((E10-E5)/E5 &gt; 0.02, "STRONG",
 IF((E10-E5)/E5 &lt; -0.02, "WEAK", "NEUTRAL"))</f>
        <v>#DIV/0!</v>
      </c>
      <c r="H10" s="5" t="str">
        <f t="shared" si="1"/>
        <v>NEUTRAL</v>
      </c>
    </row>
    <row r="11" spans="1:8" ht="13.5" x14ac:dyDescent="0.25">
      <c r="A11" s="3">
        <f>TITRES_STAT!B14</f>
        <v>42717</v>
      </c>
      <c r="B11" s="5">
        <f>TITRES_STAT!C14</f>
        <v>4.5599999999999996</v>
      </c>
      <c r="C11" s="5">
        <f>TITRES_STAT!D14</f>
        <v>4.3819999999999997</v>
      </c>
      <c r="D11" s="5">
        <f>TITRES_STAT!E14</f>
        <v>0</v>
      </c>
      <c r="E11" s="2">
        <f t="shared" si="0"/>
        <v>0</v>
      </c>
      <c r="F11" s="5" t="str">
        <f t="shared" si="3"/>
        <v>NEUTRAL</v>
      </c>
      <c r="G11" s="5" t="e">
        <f t="shared" si="2"/>
        <v>#DIV/0!</v>
      </c>
      <c r="H11" s="5" t="str">
        <f t="shared" si="1"/>
        <v>NEUTRAL</v>
      </c>
    </row>
    <row r="12" spans="1:8" ht="13.5" x14ac:dyDescent="0.25">
      <c r="A12" s="3">
        <f>TITRES_STAT!B15</f>
        <v>42718</v>
      </c>
      <c r="B12" s="5">
        <f>TITRES_STAT!C15</f>
        <v>4.5599999999999996</v>
      </c>
      <c r="C12" s="5">
        <f>TITRES_STAT!D15</f>
        <v>4.3819999999999997</v>
      </c>
      <c r="D12" s="5">
        <f>TITRES_STAT!E15</f>
        <v>0</v>
      </c>
      <c r="E12" s="2">
        <f t="shared" si="0"/>
        <v>0</v>
      </c>
      <c r="F12" s="5" t="str">
        <f t="shared" si="3"/>
        <v>NEUTRAL</v>
      </c>
      <c r="G12" s="5" t="e">
        <f t="shared" si="2"/>
        <v>#DIV/0!</v>
      </c>
      <c r="H12" s="5" t="str">
        <f t="shared" si="1"/>
        <v>NEUTRAL</v>
      </c>
    </row>
    <row r="13" spans="1:8" ht="13.5" x14ac:dyDescent="0.25">
      <c r="A13" s="3">
        <f>TITRES_STAT!B16</f>
        <v>42719</v>
      </c>
      <c r="B13" s="5">
        <f>TITRES_STAT!C16</f>
        <v>4.5599999999999996</v>
      </c>
      <c r="C13" s="5">
        <f>TITRES_STAT!D16</f>
        <v>4.3819999999999997</v>
      </c>
      <c r="D13" s="5">
        <f>TITRES_STAT!E16</f>
        <v>0</v>
      </c>
      <c r="E13" s="2">
        <f t="shared" si="0"/>
        <v>0</v>
      </c>
      <c r="F13" s="5" t="str">
        <f t="shared" si="3"/>
        <v>NEUTRAL</v>
      </c>
      <c r="G13" s="5" t="e">
        <f t="shared" si="2"/>
        <v>#DIV/0!</v>
      </c>
      <c r="H13" s="5" t="str">
        <f t="shared" si="1"/>
        <v>NEUTRAL</v>
      </c>
    </row>
    <row r="14" spans="1:8" ht="13.5" x14ac:dyDescent="0.25">
      <c r="A14" s="3">
        <f>TITRES_STAT!B17</f>
        <v>42720</v>
      </c>
      <c r="B14" s="5">
        <f>TITRES_STAT!C17</f>
        <v>4.5599999999999996</v>
      </c>
      <c r="C14" s="5">
        <f>TITRES_STAT!D17</f>
        <v>4.3819999999999997</v>
      </c>
      <c r="D14" s="5">
        <f>TITRES_STAT!E17</f>
        <v>0</v>
      </c>
      <c r="E14" s="2">
        <f t="shared" si="0"/>
        <v>0</v>
      </c>
      <c r="F14" s="5" t="str">
        <f t="shared" si="3"/>
        <v>NEUTRAL</v>
      </c>
      <c r="G14" s="5" t="e">
        <f t="shared" si="2"/>
        <v>#DIV/0!</v>
      </c>
      <c r="H14" s="5" t="str">
        <f t="shared" si="1"/>
        <v>NEUTRAL</v>
      </c>
    </row>
    <row r="15" spans="1:8" ht="13.5" x14ac:dyDescent="0.25">
      <c r="A15" s="3">
        <f>TITRES_STAT!B18</f>
        <v>42723</v>
      </c>
      <c r="B15" s="5">
        <f>TITRES_STAT!C18</f>
        <v>4.5599999999999996</v>
      </c>
      <c r="C15" s="5">
        <f>TITRES_STAT!D18</f>
        <v>4.3819999999999997</v>
      </c>
      <c r="D15" s="5">
        <f>TITRES_STAT!E18</f>
        <v>0</v>
      </c>
      <c r="E15" s="2">
        <f t="shared" si="0"/>
        <v>0</v>
      </c>
      <c r="F15" s="5" t="str">
        <f t="shared" si="3"/>
        <v>NEUTRAL</v>
      </c>
      <c r="G15" s="5" t="e">
        <f t="shared" si="2"/>
        <v>#DIV/0!</v>
      </c>
      <c r="H15" s="5" t="str">
        <f t="shared" si="1"/>
        <v>NEUTRAL</v>
      </c>
    </row>
    <row r="16" spans="1:8" ht="13.5" x14ac:dyDescent="0.25">
      <c r="A16" s="3">
        <f>TITRES_STAT!B19</f>
        <v>42724</v>
      </c>
      <c r="B16" s="5">
        <f>TITRES_STAT!C19</f>
        <v>4.5599999999999996</v>
      </c>
      <c r="C16" s="5">
        <f>TITRES_STAT!D19</f>
        <v>4.3819999999999997</v>
      </c>
      <c r="D16" s="5">
        <f>TITRES_STAT!E19</f>
        <v>0</v>
      </c>
      <c r="E16" s="2">
        <f t="shared" si="0"/>
        <v>0</v>
      </c>
      <c r="F16" s="5" t="str">
        <f t="shared" si="3"/>
        <v>NEUTRAL</v>
      </c>
      <c r="G16" s="5" t="e">
        <f t="shared" si="2"/>
        <v>#DIV/0!</v>
      </c>
      <c r="H16" s="5" t="str">
        <f t="shared" si="1"/>
        <v>NEUTRAL</v>
      </c>
    </row>
    <row r="17" spans="1:8" ht="13.5" x14ac:dyDescent="0.25">
      <c r="A17" s="3">
        <f>TITRES_STAT!B20</f>
        <v>42725</v>
      </c>
      <c r="B17" s="5">
        <f>TITRES_STAT!C20</f>
        <v>4.5599999999999996</v>
      </c>
      <c r="C17" s="5">
        <f>TITRES_STAT!D20</f>
        <v>4.3819999999999997</v>
      </c>
      <c r="D17" s="5">
        <f>TITRES_STAT!E20</f>
        <v>0</v>
      </c>
      <c r="E17" s="2">
        <f t="shared" si="0"/>
        <v>0</v>
      </c>
      <c r="F17" s="5" t="str">
        <f t="shared" si="3"/>
        <v>NEUTRAL</v>
      </c>
      <c r="G17" s="5" t="e">
        <f t="shared" si="2"/>
        <v>#DIV/0!</v>
      </c>
      <c r="H17" s="5" t="str">
        <f t="shared" si="1"/>
        <v>NEUTRAL</v>
      </c>
    </row>
    <row r="18" spans="1:8" ht="13.5" x14ac:dyDescent="0.25">
      <c r="A18" s="3">
        <f>TITRES_STAT!B21</f>
        <v>42726</v>
      </c>
      <c r="B18" s="5">
        <f>TITRES_STAT!C21</f>
        <v>4.5599999999999996</v>
      </c>
      <c r="C18" s="5">
        <f>TITRES_STAT!D21</f>
        <v>4.3819999999999997</v>
      </c>
      <c r="D18" s="5">
        <f>TITRES_STAT!E21</f>
        <v>0</v>
      </c>
      <c r="E18" s="2">
        <f t="shared" si="0"/>
        <v>0</v>
      </c>
      <c r="F18" s="5" t="str">
        <f t="shared" si="3"/>
        <v>NEUTRAL</v>
      </c>
      <c r="G18" s="5" t="e">
        <f t="shared" si="2"/>
        <v>#DIV/0!</v>
      </c>
      <c r="H18" s="5" t="str">
        <f t="shared" si="1"/>
        <v>NEUTRAL</v>
      </c>
    </row>
    <row r="19" spans="1:8" ht="13.5" x14ac:dyDescent="0.25">
      <c r="A19" s="3">
        <f>TITRES_STAT!B22</f>
        <v>42727</v>
      </c>
      <c r="B19" s="5">
        <f>TITRES_STAT!C22</f>
        <v>4.5599999999999996</v>
      </c>
      <c r="C19" s="5">
        <f>TITRES_STAT!D22</f>
        <v>4.3819999999999997</v>
      </c>
      <c r="D19" s="5">
        <f>TITRES_STAT!E22</f>
        <v>0</v>
      </c>
      <c r="E19" s="2">
        <f t="shared" si="0"/>
        <v>0</v>
      </c>
      <c r="F19" s="5" t="str">
        <f t="shared" si="3"/>
        <v>NEUTRAL</v>
      </c>
      <c r="G19" s="5" t="e">
        <f t="shared" si="2"/>
        <v>#DIV/0!</v>
      </c>
      <c r="H19" s="5" t="str">
        <f t="shared" si="1"/>
        <v>NEUTRAL</v>
      </c>
    </row>
    <row r="20" spans="1:8" ht="13.5" x14ac:dyDescent="0.25">
      <c r="A20" s="3">
        <f>TITRES_STAT!B23</f>
        <v>42730</v>
      </c>
      <c r="B20" s="5">
        <f>TITRES_STAT!C23</f>
        <v>4.5599999999999996</v>
      </c>
      <c r="C20" s="5">
        <f>TITRES_STAT!D23</f>
        <v>4.3819999999999997</v>
      </c>
      <c r="D20" s="5">
        <f>TITRES_STAT!E23</f>
        <v>0</v>
      </c>
      <c r="E20" s="2">
        <f t="shared" si="0"/>
        <v>0</v>
      </c>
      <c r="F20" s="5" t="str">
        <f t="shared" si="3"/>
        <v>NEUTRAL</v>
      </c>
      <c r="G20" s="5" t="e">
        <f t="shared" si="2"/>
        <v>#DIV/0!</v>
      </c>
      <c r="H20" s="5" t="str">
        <f t="shared" si="1"/>
        <v>NEUTRAL</v>
      </c>
    </row>
    <row r="21" spans="1:8" ht="13.5" x14ac:dyDescent="0.25">
      <c r="A21" s="3">
        <f>TITRES_STAT!B24</f>
        <v>42731</v>
      </c>
      <c r="B21" s="5">
        <f>TITRES_STAT!C24</f>
        <v>4.5599999999999996</v>
      </c>
      <c r="C21" s="5">
        <f>TITRES_STAT!D24</f>
        <v>4.3819999999999997</v>
      </c>
      <c r="D21" s="5">
        <f>TITRES_STAT!E24</f>
        <v>0</v>
      </c>
      <c r="E21" s="2">
        <f t="shared" si="0"/>
        <v>0</v>
      </c>
      <c r="F21" s="5" t="str">
        <f t="shared" si="3"/>
        <v>NEUTRAL</v>
      </c>
      <c r="G21" s="5" t="e">
        <f t="shared" si="2"/>
        <v>#DIV/0!</v>
      </c>
      <c r="H21" s="5" t="str">
        <f t="shared" si="1"/>
        <v>NEUTRAL</v>
      </c>
    </row>
    <row r="22" spans="1:8" ht="13.5" x14ac:dyDescent="0.25">
      <c r="A22" s="3">
        <f>TITRES_STAT!B25</f>
        <v>42732</v>
      </c>
      <c r="B22" s="5">
        <f>TITRES_STAT!C25</f>
        <v>4.5599999999999996</v>
      </c>
      <c r="C22" s="5">
        <f>TITRES_STAT!D25</f>
        <v>4.3819999999999997</v>
      </c>
      <c r="D22" s="5">
        <f>TITRES_STAT!E25</f>
        <v>0</v>
      </c>
      <c r="E22" s="2">
        <f t="shared" si="0"/>
        <v>0</v>
      </c>
      <c r="F22" s="5" t="str">
        <f t="shared" si="3"/>
        <v>NEUTRAL</v>
      </c>
      <c r="G22" s="5" t="e">
        <f t="shared" si="2"/>
        <v>#DIV/0!</v>
      </c>
      <c r="H22" s="5" t="str">
        <f t="shared" si="1"/>
        <v>NEUTRAL</v>
      </c>
    </row>
    <row r="23" spans="1:8" ht="13.5" x14ac:dyDescent="0.25">
      <c r="A23" s="3">
        <f>TITRES_STAT!B26</f>
        <v>42733</v>
      </c>
      <c r="B23" s="5">
        <f>TITRES_STAT!C26</f>
        <v>4.5599999999999996</v>
      </c>
      <c r="C23" s="5">
        <f>TITRES_STAT!D26</f>
        <v>4.3819999999999997</v>
      </c>
      <c r="D23" s="5">
        <f>TITRES_STAT!E26</f>
        <v>0</v>
      </c>
      <c r="E23" s="2">
        <f t="shared" si="0"/>
        <v>0</v>
      </c>
      <c r="F23" s="5" t="str">
        <f t="shared" si="3"/>
        <v>NEUTRAL</v>
      </c>
      <c r="G23" s="5" t="e">
        <f t="shared" si="2"/>
        <v>#DIV/0!</v>
      </c>
      <c r="H23" s="5" t="str">
        <f t="shared" si="1"/>
        <v>NEUTRAL</v>
      </c>
    </row>
    <row r="24" spans="1:8" ht="13.5" x14ac:dyDescent="0.25">
      <c r="A24" s="3">
        <f>TITRES_STAT!B27</f>
        <v>42734</v>
      </c>
      <c r="B24" s="5">
        <f>TITRES_STAT!C27</f>
        <v>4.5599999999999996</v>
      </c>
      <c r="C24" s="5">
        <f>TITRES_STAT!D27</f>
        <v>4.3819999999999997</v>
      </c>
      <c r="D24" s="5">
        <f>TITRES_STAT!E27</f>
        <v>0</v>
      </c>
      <c r="E24" s="2">
        <f t="shared" si="0"/>
        <v>0</v>
      </c>
      <c r="F24" s="5" t="str">
        <f t="shared" si="3"/>
        <v>NEUTRAL</v>
      </c>
      <c r="G24" s="5" t="e">
        <f t="shared" si="2"/>
        <v>#DIV/0!</v>
      </c>
      <c r="H24" s="5" t="str">
        <f t="shared" si="1"/>
        <v>NEUTRAL</v>
      </c>
    </row>
    <row r="25" spans="1:8" ht="13.5" x14ac:dyDescent="0.25">
      <c r="A25" s="3">
        <f>TITRES_STAT!B28</f>
        <v>42737</v>
      </c>
      <c r="B25" s="5">
        <f>TITRES_STAT!C28</f>
        <v>4.5599999999999996</v>
      </c>
      <c r="C25" s="5">
        <f>TITRES_STAT!D28</f>
        <v>4.3819999999999997</v>
      </c>
      <c r="D25" s="5">
        <f>TITRES_STAT!E28</f>
        <v>0</v>
      </c>
      <c r="E25" s="2">
        <f t="shared" si="0"/>
        <v>0</v>
      </c>
      <c r="F25" s="5" t="str">
        <f t="shared" si="3"/>
        <v>NEUTRAL</v>
      </c>
      <c r="G25" s="5" t="e">
        <f t="shared" si="2"/>
        <v>#DIV/0!</v>
      </c>
      <c r="H25" s="5" t="str">
        <f t="shared" si="1"/>
        <v>NEUTRAL</v>
      </c>
    </row>
    <row r="26" spans="1:8" ht="13.5" x14ac:dyDescent="0.25">
      <c r="A26" s="3">
        <f>TITRES_STAT!B29</f>
        <v>42738</v>
      </c>
      <c r="B26" s="5">
        <f>TITRES_STAT!C29</f>
        <v>4.5599999999999996</v>
      </c>
      <c r="C26" s="5">
        <f>TITRES_STAT!D29</f>
        <v>4.3819999999999997</v>
      </c>
      <c r="D26" s="5">
        <f>TITRES_STAT!E29</f>
        <v>0</v>
      </c>
      <c r="E26" s="2">
        <f t="shared" si="0"/>
        <v>0</v>
      </c>
      <c r="F26" s="5" t="str">
        <f t="shared" si="3"/>
        <v>NEUTRAL</v>
      </c>
      <c r="G26" s="5" t="e">
        <f t="shared" si="2"/>
        <v>#DIV/0!</v>
      </c>
      <c r="H26" s="5" t="str">
        <f t="shared" si="1"/>
        <v>NEUTRAL</v>
      </c>
    </row>
    <row r="27" spans="1:8" ht="13.5" x14ac:dyDescent="0.25">
      <c r="A27" s="3">
        <f>TITRES_STAT!B30</f>
        <v>42739</v>
      </c>
      <c r="B27" s="5">
        <f>TITRES_STAT!C30</f>
        <v>4.5599999999999996</v>
      </c>
      <c r="C27" s="5">
        <f>TITRES_STAT!D30</f>
        <v>4.3819999999999997</v>
      </c>
      <c r="D27" s="5">
        <f>TITRES_STAT!E30</f>
        <v>0</v>
      </c>
      <c r="E27" s="2">
        <f t="shared" si="0"/>
        <v>0</v>
      </c>
      <c r="F27" s="5" t="str">
        <f t="shared" si="3"/>
        <v>NEUTRAL</v>
      </c>
      <c r="G27" s="5" t="e">
        <f t="shared" si="2"/>
        <v>#DIV/0!</v>
      </c>
      <c r="H27" s="5" t="str">
        <f t="shared" si="1"/>
        <v>NEUTRAL</v>
      </c>
    </row>
    <row r="28" spans="1:8" ht="13.5" x14ac:dyDescent="0.25">
      <c r="A28" s="3">
        <f>TITRES_STAT!B31</f>
        <v>42740</v>
      </c>
      <c r="B28" s="5">
        <f>TITRES_STAT!C31</f>
        <v>4.5599999999999996</v>
      </c>
      <c r="C28" s="5">
        <f>TITRES_STAT!D31</f>
        <v>4.3819999999999997</v>
      </c>
      <c r="D28" s="5">
        <f>TITRES_STAT!E31</f>
        <v>0</v>
      </c>
      <c r="E28" s="2">
        <f t="shared" si="0"/>
        <v>0</v>
      </c>
      <c r="F28" s="5" t="str">
        <f t="shared" si="3"/>
        <v>NEUTRAL</v>
      </c>
      <c r="G28" s="5" t="e">
        <f t="shared" si="2"/>
        <v>#DIV/0!</v>
      </c>
      <c r="H28" s="5" t="str">
        <f t="shared" si="1"/>
        <v>NEUTRAL</v>
      </c>
    </row>
    <row r="29" spans="1:8" ht="13.5" x14ac:dyDescent="0.25">
      <c r="A29" s="3">
        <f>TITRES_STAT!B32</f>
        <v>42741</v>
      </c>
      <c r="B29" s="5">
        <f>TITRES_STAT!C32</f>
        <v>4.5599999999999996</v>
      </c>
      <c r="C29" s="5">
        <f>TITRES_STAT!D32</f>
        <v>4.3819999999999997</v>
      </c>
      <c r="D29" s="5">
        <f>TITRES_STAT!E32</f>
        <v>0</v>
      </c>
      <c r="E29" s="2">
        <f t="shared" si="0"/>
        <v>0</v>
      </c>
      <c r="F29" s="5" t="str">
        <f t="shared" si="3"/>
        <v>NEUTRAL</v>
      </c>
      <c r="G29" s="5" t="e">
        <f t="shared" si="2"/>
        <v>#DIV/0!</v>
      </c>
      <c r="H29" s="5" t="str">
        <f t="shared" si="1"/>
        <v>NEUTRAL</v>
      </c>
    </row>
    <row r="30" spans="1:8" ht="13.5" x14ac:dyDescent="0.25">
      <c r="A30" s="3">
        <f>TITRES_STAT!B33</f>
        <v>42744</v>
      </c>
      <c r="B30" s="5">
        <f>TITRES_STAT!C33</f>
        <v>4.5599999999999996</v>
      </c>
      <c r="C30" s="5">
        <f>TITRES_STAT!D33</f>
        <v>4.3819999999999997</v>
      </c>
      <c r="D30" s="5">
        <f>TITRES_STAT!E33</f>
        <v>0</v>
      </c>
      <c r="E30" s="2">
        <f t="shared" si="0"/>
        <v>0</v>
      </c>
      <c r="F30" s="5" t="str">
        <f t="shared" si="3"/>
        <v>NEUTRAL</v>
      </c>
      <c r="G30" s="5" t="e">
        <f t="shared" si="2"/>
        <v>#DIV/0!</v>
      </c>
      <c r="H30" s="5" t="str">
        <f t="shared" si="1"/>
        <v>NEUTRAL</v>
      </c>
    </row>
    <row r="31" spans="1:8" ht="13.5" x14ac:dyDescent="0.25">
      <c r="A31" s="3">
        <f>TITRES_STAT!B34</f>
        <v>42745</v>
      </c>
      <c r="B31" s="5">
        <f>TITRES_STAT!C34</f>
        <v>4.5599999999999996</v>
      </c>
      <c r="C31" s="5">
        <f>TITRES_STAT!D34</f>
        <v>4.3819999999999997</v>
      </c>
      <c r="D31" s="5">
        <f>TITRES_STAT!E34</f>
        <v>0</v>
      </c>
      <c r="E31" s="2">
        <f t="shared" si="0"/>
        <v>0</v>
      </c>
      <c r="F31" s="5" t="str">
        <f t="shared" si="3"/>
        <v>NEUTRAL</v>
      </c>
      <c r="G31" s="5" t="e">
        <f t="shared" si="2"/>
        <v>#DIV/0!</v>
      </c>
      <c r="H31" s="5" t="str">
        <f t="shared" si="1"/>
        <v>NEUTRAL</v>
      </c>
    </row>
    <row r="32" spans="1:8" ht="13.5" x14ac:dyDescent="0.25">
      <c r="A32" s="3">
        <f>TITRES_STAT!B35</f>
        <v>42746</v>
      </c>
      <c r="B32" s="5">
        <f>TITRES_STAT!C35</f>
        <v>4.5599999999999996</v>
      </c>
      <c r="C32" s="5">
        <f>TITRES_STAT!D35</f>
        <v>4.3819999999999997</v>
      </c>
      <c r="D32" s="5">
        <f>TITRES_STAT!E35</f>
        <v>0</v>
      </c>
      <c r="E32" s="2">
        <f t="shared" si="0"/>
        <v>0</v>
      </c>
      <c r="F32" s="5" t="str">
        <f t="shared" si="3"/>
        <v>NEUTRAL</v>
      </c>
      <c r="G32" s="5" t="e">
        <f t="shared" si="2"/>
        <v>#DIV/0!</v>
      </c>
      <c r="H32" s="5" t="str">
        <f t="shared" si="1"/>
        <v>NEUTRAL</v>
      </c>
    </row>
    <row r="33" spans="1:8" ht="13.5" x14ac:dyDescent="0.25">
      <c r="A33" s="3">
        <f>TITRES_STAT!B36</f>
        <v>42747</v>
      </c>
      <c r="B33" s="5">
        <f>TITRES_STAT!C36</f>
        <v>4.5599999999999996</v>
      </c>
      <c r="C33" s="5">
        <f>TITRES_STAT!D36</f>
        <v>4.3819999999999997</v>
      </c>
      <c r="D33" s="5">
        <f>TITRES_STAT!E36</f>
        <v>0</v>
      </c>
      <c r="E33" s="2">
        <f t="shared" si="0"/>
        <v>0</v>
      </c>
      <c r="F33" s="5" t="str">
        <f t="shared" si="3"/>
        <v>NEUTRAL</v>
      </c>
      <c r="G33" s="5" t="e">
        <f t="shared" si="2"/>
        <v>#DIV/0!</v>
      </c>
      <c r="H33" s="5" t="str">
        <f t="shared" si="1"/>
        <v>NEUTRAL</v>
      </c>
    </row>
    <row r="34" spans="1:8" ht="13.5" x14ac:dyDescent="0.25">
      <c r="A34" s="3">
        <f>TITRES_STAT!B37</f>
        <v>42748</v>
      </c>
      <c r="B34" s="5">
        <f>TITRES_STAT!C37</f>
        <v>4.5599999999999996</v>
      </c>
      <c r="C34" s="5">
        <f>TITRES_STAT!D37</f>
        <v>4.3819999999999997</v>
      </c>
      <c r="D34" s="5">
        <f>TITRES_STAT!E37</f>
        <v>0</v>
      </c>
      <c r="E34" s="2">
        <f t="shared" si="0"/>
        <v>0</v>
      </c>
      <c r="F34" s="5" t="str">
        <f t="shared" si="3"/>
        <v>NEUTRAL</v>
      </c>
      <c r="G34" s="5" t="e">
        <f t="shared" si="2"/>
        <v>#DIV/0!</v>
      </c>
      <c r="H34" s="5" t="str">
        <f t="shared" si="1"/>
        <v>NEUTRAL</v>
      </c>
    </row>
    <row r="35" spans="1:8" ht="13.5" x14ac:dyDescent="0.25">
      <c r="A35" s="3">
        <f>TITRES_STAT!B38</f>
        <v>42751</v>
      </c>
      <c r="B35" s="5">
        <f>TITRES_STAT!C38</f>
        <v>4.5599999999999996</v>
      </c>
      <c r="C35" s="5">
        <f>TITRES_STAT!D38</f>
        <v>4.3819999999999997</v>
      </c>
      <c r="D35" s="5">
        <f>TITRES_STAT!E38</f>
        <v>0</v>
      </c>
      <c r="E35" s="2">
        <f t="shared" si="0"/>
        <v>0</v>
      </c>
      <c r="F35" s="5" t="str">
        <f t="shared" si="3"/>
        <v>NEUTRAL</v>
      </c>
      <c r="G35" s="5" t="e">
        <f t="shared" si="2"/>
        <v>#DIV/0!</v>
      </c>
      <c r="H35" s="5" t="str">
        <f t="shared" si="1"/>
        <v>NEUTRAL</v>
      </c>
    </row>
    <row r="36" spans="1:8" ht="13.5" x14ac:dyDescent="0.25">
      <c r="A36" s="3">
        <f>TITRES_STAT!B39</f>
        <v>42752</v>
      </c>
      <c r="B36" s="5">
        <f>TITRES_STAT!C39</f>
        <v>4.5599999999999996</v>
      </c>
      <c r="C36" s="5">
        <f>TITRES_STAT!D39</f>
        <v>4.3819999999999997</v>
      </c>
      <c r="D36" s="5">
        <f>TITRES_STAT!E39</f>
        <v>0</v>
      </c>
      <c r="E36" s="2">
        <f t="shared" si="0"/>
        <v>0</v>
      </c>
      <c r="F36" s="5" t="str">
        <f t="shared" si="3"/>
        <v>NEUTRAL</v>
      </c>
      <c r="G36" s="5" t="e">
        <f t="shared" si="2"/>
        <v>#DIV/0!</v>
      </c>
      <c r="H36" s="5" t="str">
        <f t="shared" si="1"/>
        <v>NEUTRAL</v>
      </c>
    </row>
    <row r="37" spans="1:8" ht="13.5" x14ac:dyDescent="0.25">
      <c r="A37" s="3">
        <f>TITRES_STAT!B40</f>
        <v>42753</v>
      </c>
      <c r="B37" s="5">
        <f>TITRES_STAT!C40</f>
        <v>4.5599999999999996</v>
      </c>
      <c r="C37" s="5">
        <f>TITRES_STAT!D40</f>
        <v>4.3819999999999997</v>
      </c>
      <c r="D37" s="5">
        <f>TITRES_STAT!E40</f>
        <v>0</v>
      </c>
      <c r="E37" s="2">
        <f t="shared" si="0"/>
        <v>0</v>
      </c>
      <c r="F37" s="5" t="str">
        <f t="shared" si="3"/>
        <v>NEUTRAL</v>
      </c>
      <c r="G37" s="5" t="e">
        <f t="shared" si="2"/>
        <v>#DIV/0!</v>
      </c>
      <c r="H37" s="5" t="str">
        <f t="shared" si="1"/>
        <v>NEUTRAL</v>
      </c>
    </row>
    <row r="38" spans="1:8" ht="13.5" x14ac:dyDescent="0.25">
      <c r="A38" s="3">
        <f>TITRES_STAT!B41</f>
        <v>42754</v>
      </c>
      <c r="B38" s="5">
        <f>TITRES_STAT!C41</f>
        <v>4.5599999999999996</v>
      </c>
      <c r="C38" s="5">
        <f>TITRES_STAT!D41</f>
        <v>4.3819999999999997</v>
      </c>
      <c r="D38" s="5">
        <f>TITRES_STAT!E41</f>
        <v>0</v>
      </c>
      <c r="E38" s="2">
        <f t="shared" si="0"/>
        <v>0</v>
      </c>
      <c r="F38" s="5" t="str">
        <f t="shared" si="3"/>
        <v>NEUTRAL</v>
      </c>
      <c r="G38" s="5" t="e">
        <f t="shared" si="2"/>
        <v>#DIV/0!</v>
      </c>
      <c r="H38" s="5" t="str">
        <f t="shared" si="1"/>
        <v>NEUTRAL</v>
      </c>
    </row>
    <row r="39" spans="1:8" ht="13.5" x14ac:dyDescent="0.25">
      <c r="A39" s="3">
        <f>TITRES_STAT!B42</f>
        <v>42755</v>
      </c>
      <c r="B39" s="5">
        <f>TITRES_STAT!C42</f>
        <v>4.5599999999999996</v>
      </c>
      <c r="C39" s="5">
        <f>TITRES_STAT!D42</f>
        <v>4.3819999999999997</v>
      </c>
      <c r="D39" s="5">
        <f>TITRES_STAT!E42</f>
        <v>0</v>
      </c>
      <c r="E39" s="2">
        <f t="shared" si="0"/>
        <v>0</v>
      </c>
      <c r="F39" s="5" t="str">
        <f t="shared" si="3"/>
        <v>NEUTRAL</v>
      </c>
      <c r="G39" s="5" t="e">
        <f t="shared" si="2"/>
        <v>#DIV/0!</v>
      </c>
      <c r="H39" s="5" t="str">
        <f t="shared" si="1"/>
        <v>NEUTRAL</v>
      </c>
    </row>
    <row r="40" spans="1:8" ht="13.5" x14ac:dyDescent="0.25">
      <c r="A40" s="3">
        <f>TITRES_STAT!B43</f>
        <v>42758</v>
      </c>
      <c r="B40" s="5">
        <f>TITRES_STAT!C43</f>
        <v>4.5599999999999996</v>
      </c>
      <c r="C40" s="5">
        <f>TITRES_STAT!D43</f>
        <v>4.3819999999999997</v>
      </c>
      <c r="D40" s="5">
        <f>TITRES_STAT!E43</f>
        <v>0</v>
      </c>
      <c r="E40" s="2">
        <f t="shared" si="0"/>
        <v>0</v>
      </c>
      <c r="F40" s="5" t="str">
        <f t="shared" si="3"/>
        <v>NEUTRAL</v>
      </c>
      <c r="G40" s="5" t="e">
        <f t="shared" si="2"/>
        <v>#DIV/0!</v>
      </c>
      <c r="H40" s="5" t="str">
        <f t="shared" si="1"/>
        <v>NEUTRAL</v>
      </c>
    </row>
    <row r="41" spans="1:8" ht="13.5" x14ac:dyDescent="0.25">
      <c r="A41" s="3">
        <f>TITRES_STAT!B44</f>
        <v>42759</v>
      </c>
      <c r="B41" s="5">
        <f>TITRES_STAT!C44</f>
        <v>4.5599999999999996</v>
      </c>
      <c r="C41" s="5">
        <f>TITRES_STAT!D44</f>
        <v>4.3819999999999997</v>
      </c>
      <c r="D41" s="5">
        <f>TITRES_STAT!E44</f>
        <v>0</v>
      </c>
      <c r="E41" s="2">
        <f t="shared" si="0"/>
        <v>0</v>
      </c>
      <c r="F41" s="5" t="str">
        <f t="shared" si="3"/>
        <v>NEUTRAL</v>
      </c>
      <c r="G41" s="5" t="e">
        <f t="shared" si="2"/>
        <v>#DIV/0!</v>
      </c>
      <c r="H41" s="5" t="str">
        <f t="shared" si="1"/>
        <v>NEUTRAL</v>
      </c>
    </row>
    <row r="42" spans="1:8" ht="13.5" x14ac:dyDescent="0.25">
      <c r="A42" s="3">
        <f>TITRES_STAT!B45</f>
        <v>42760</v>
      </c>
      <c r="B42" s="5">
        <f>TITRES_STAT!C45</f>
        <v>4.5599999999999996</v>
      </c>
      <c r="C42" s="5">
        <f>TITRES_STAT!D45</f>
        <v>4.3819999999999997</v>
      </c>
      <c r="D42" s="5">
        <f>TITRES_STAT!E45</f>
        <v>0</v>
      </c>
      <c r="E42" s="2">
        <f t="shared" si="0"/>
        <v>0</v>
      </c>
      <c r="F42" s="5" t="str">
        <f t="shared" si="3"/>
        <v>NEUTRAL</v>
      </c>
      <c r="G42" s="5" t="e">
        <f t="shared" si="2"/>
        <v>#DIV/0!</v>
      </c>
      <c r="H42" s="5" t="str">
        <f t="shared" si="1"/>
        <v>NEUTRAL</v>
      </c>
    </row>
    <row r="43" spans="1:8" ht="13.5" x14ac:dyDescent="0.25">
      <c r="A43" s="3">
        <f>TITRES_STAT!B46</f>
        <v>42761</v>
      </c>
      <c r="B43" s="5">
        <f>TITRES_STAT!C46</f>
        <v>4.5599999999999996</v>
      </c>
      <c r="C43" s="5">
        <f>TITRES_STAT!D46</f>
        <v>4.3819999999999997</v>
      </c>
      <c r="D43" s="5">
        <f>TITRES_STAT!E46</f>
        <v>0</v>
      </c>
      <c r="E43" s="2">
        <f t="shared" si="0"/>
        <v>0</v>
      </c>
      <c r="F43" s="5" t="str">
        <f t="shared" si="3"/>
        <v>NEUTRAL</v>
      </c>
      <c r="G43" s="5" t="e">
        <f t="shared" si="2"/>
        <v>#DIV/0!</v>
      </c>
      <c r="H43" s="5" t="str">
        <f t="shared" si="1"/>
        <v>NEUTRAL</v>
      </c>
    </row>
    <row r="44" spans="1:8" ht="13.5" x14ac:dyDescent="0.25">
      <c r="A44" s="3">
        <f>TITRES_STAT!B47</f>
        <v>42762</v>
      </c>
      <c r="B44" s="5">
        <f>TITRES_STAT!C47</f>
        <v>4.5599999999999996</v>
      </c>
      <c r="C44" s="5">
        <f>TITRES_STAT!D47</f>
        <v>4.3819999999999997</v>
      </c>
      <c r="D44" s="5">
        <f>TITRES_STAT!E47</f>
        <v>0</v>
      </c>
      <c r="E44" s="2">
        <f t="shared" si="0"/>
        <v>0</v>
      </c>
      <c r="F44" s="5" t="str">
        <f t="shared" si="3"/>
        <v>NEUTRAL</v>
      </c>
      <c r="G44" s="5" t="e">
        <f t="shared" si="2"/>
        <v>#DIV/0!</v>
      </c>
      <c r="H44" s="5" t="str">
        <f t="shared" si="1"/>
        <v>NEUTRAL</v>
      </c>
    </row>
    <row r="45" spans="1:8" ht="13.5" x14ac:dyDescent="0.25">
      <c r="A45" s="3">
        <f>TITRES_STAT!B48</f>
        <v>42765</v>
      </c>
      <c r="B45" s="5">
        <f>TITRES_STAT!C48</f>
        <v>4.5599999999999996</v>
      </c>
      <c r="C45" s="5">
        <f>TITRES_STAT!D48</f>
        <v>4.3819999999999997</v>
      </c>
      <c r="D45" s="5">
        <f>TITRES_STAT!E48</f>
        <v>0</v>
      </c>
      <c r="E45" s="2">
        <f t="shared" si="0"/>
        <v>0</v>
      </c>
      <c r="F45" s="5" t="str">
        <f t="shared" si="3"/>
        <v>NEUTRAL</v>
      </c>
      <c r="G45" s="5" t="e">
        <f t="shared" si="2"/>
        <v>#DIV/0!</v>
      </c>
      <c r="H45" s="5" t="str">
        <f t="shared" si="1"/>
        <v>NEUTRAL</v>
      </c>
    </row>
    <row r="46" spans="1:8" ht="13.5" x14ac:dyDescent="0.25">
      <c r="A46" s="3">
        <f>TITRES_STAT!B49</f>
        <v>42766</v>
      </c>
      <c r="B46" s="5">
        <f>TITRES_STAT!C49</f>
        <v>4.5599999999999996</v>
      </c>
      <c r="C46" s="5">
        <f>TITRES_STAT!D49</f>
        <v>4.3819999999999997</v>
      </c>
      <c r="D46" s="5">
        <f>TITRES_STAT!E49</f>
        <v>0</v>
      </c>
      <c r="E46" s="2">
        <f t="shared" si="0"/>
        <v>0</v>
      </c>
      <c r="F46" s="5" t="str">
        <f t="shared" si="3"/>
        <v>NEUTRAL</v>
      </c>
      <c r="G46" s="5" t="e">
        <f t="shared" si="2"/>
        <v>#DIV/0!</v>
      </c>
      <c r="H46" s="5" t="str">
        <f t="shared" si="1"/>
        <v>NEUTRAL</v>
      </c>
    </row>
    <row r="47" spans="1:8" ht="13.5" x14ac:dyDescent="0.25">
      <c r="A47" s="3">
        <f>TITRES_STAT!B50</f>
        <v>42767</v>
      </c>
      <c r="B47" s="5">
        <f>TITRES_STAT!C50</f>
        <v>4.5599999999999996</v>
      </c>
      <c r="C47" s="5">
        <f>TITRES_STAT!D50</f>
        <v>4.3819999999999997</v>
      </c>
      <c r="D47" s="5">
        <f>TITRES_STAT!E50</f>
        <v>0</v>
      </c>
      <c r="E47" s="2">
        <f t="shared" si="0"/>
        <v>0</v>
      </c>
      <c r="F47" s="5" t="str">
        <f t="shared" si="3"/>
        <v>NEUTRAL</v>
      </c>
      <c r="G47" s="5" t="e">
        <f t="shared" si="2"/>
        <v>#DIV/0!</v>
      </c>
      <c r="H47" s="5" t="str">
        <f t="shared" si="1"/>
        <v>NEUTRAL</v>
      </c>
    </row>
    <row r="48" spans="1:8" ht="13.5" x14ac:dyDescent="0.25">
      <c r="A48" s="3">
        <f>TITRES_STAT!B51</f>
        <v>42768</v>
      </c>
      <c r="B48" s="5">
        <f>TITRES_STAT!C51</f>
        <v>4.5599999999999996</v>
      </c>
      <c r="C48" s="5">
        <f>TITRES_STAT!D51</f>
        <v>4.3819999999999997</v>
      </c>
      <c r="D48" s="5">
        <f>TITRES_STAT!E51</f>
        <v>0</v>
      </c>
      <c r="E48" s="2">
        <f t="shared" si="0"/>
        <v>0</v>
      </c>
      <c r="F48" s="5" t="str">
        <f t="shared" si="3"/>
        <v>NEUTRAL</v>
      </c>
      <c r="G48" s="5" t="e">
        <f t="shared" si="2"/>
        <v>#DIV/0!</v>
      </c>
      <c r="H48" s="5" t="str">
        <f t="shared" si="1"/>
        <v>NEUTRAL</v>
      </c>
    </row>
    <row r="49" spans="1:8" ht="13.5" x14ac:dyDescent="0.25">
      <c r="A49" s="3">
        <f>TITRES_STAT!B52</f>
        <v>42769</v>
      </c>
      <c r="B49" s="5">
        <f>TITRES_STAT!C52</f>
        <v>4.5599999999999996</v>
      </c>
      <c r="C49" s="5">
        <f>TITRES_STAT!D52</f>
        <v>4.3819999999999997</v>
      </c>
      <c r="D49" s="5">
        <f>TITRES_STAT!E52</f>
        <v>0</v>
      </c>
      <c r="E49" s="2">
        <f t="shared" si="0"/>
        <v>0</v>
      </c>
      <c r="F49" s="5" t="str">
        <f t="shared" si="3"/>
        <v>NEUTRAL</v>
      </c>
      <c r="G49" s="5" t="e">
        <f t="shared" si="2"/>
        <v>#DIV/0!</v>
      </c>
      <c r="H49" s="5" t="str">
        <f t="shared" si="1"/>
        <v>NEUTRAL</v>
      </c>
    </row>
    <row r="50" spans="1:8" ht="13.5" x14ac:dyDescent="0.25">
      <c r="A50" s="3">
        <f>TITRES_STAT!B53</f>
        <v>42772</v>
      </c>
      <c r="B50" s="5">
        <f>TITRES_STAT!C53</f>
        <v>4.5599999999999996</v>
      </c>
      <c r="C50" s="5">
        <f>TITRES_STAT!D53</f>
        <v>4.3819999999999997</v>
      </c>
      <c r="D50" s="5">
        <f>TITRES_STAT!E53</f>
        <v>0</v>
      </c>
      <c r="E50" s="2">
        <f t="shared" si="0"/>
        <v>0</v>
      </c>
      <c r="F50" s="5" t="str">
        <f t="shared" si="3"/>
        <v>NEUTRAL</v>
      </c>
      <c r="G50" s="5" t="e">
        <f t="shared" si="2"/>
        <v>#DIV/0!</v>
      </c>
      <c r="H50" s="5" t="str">
        <f t="shared" si="1"/>
        <v>NEUTRAL</v>
      </c>
    </row>
    <row r="51" spans="1:8" ht="13.5" x14ac:dyDescent="0.25">
      <c r="A51" s="3">
        <f>TITRES_STAT!B54</f>
        <v>42773</v>
      </c>
      <c r="B51" s="5">
        <f>TITRES_STAT!C54</f>
        <v>4.5599999999999996</v>
      </c>
      <c r="C51" s="5">
        <f>TITRES_STAT!D54</f>
        <v>4.3819999999999997</v>
      </c>
      <c r="D51" s="5">
        <f>TITRES_STAT!E54</f>
        <v>0</v>
      </c>
      <c r="E51" s="2">
        <f t="shared" si="0"/>
        <v>0</v>
      </c>
      <c r="F51" s="5" t="str">
        <f t="shared" si="3"/>
        <v>NEUTRAL</v>
      </c>
      <c r="G51" s="5" t="e">
        <f t="shared" si="2"/>
        <v>#DIV/0!</v>
      </c>
      <c r="H51" s="5" t="str">
        <f t="shared" si="1"/>
        <v>NEUTRAL</v>
      </c>
    </row>
    <row r="52" spans="1:8" ht="13.5" x14ac:dyDescent="0.25">
      <c r="A52" s="3">
        <f>TITRES_STAT!B55</f>
        <v>42774</v>
      </c>
      <c r="B52" s="5">
        <f>TITRES_STAT!C55</f>
        <v>4.5599999999999996</v>
      </c>
      <c r="C52" s="5">
        <f>TITRES_STAT!D55</f>
        <v>4.3819999999999997</v>
      </c>
      <c r="D52" s="5">
        <f>TITRES_STAT!E55</f>
        <v>0</v>
      </c>
      <c r="E52" s="2">
        <f t="shared" si="0"/>
        <v>0</v>
      </c>
      <c r="F52" s="5" t="str">
        <f t="shared" si="3"/>
        <v>NEUTRAL</v>
      </c>
      <c r="G52" s="5" t="e">
        <f t="shared" si="2"/>
        <v>#DIV/0!</v>
      </c>
      <c r="H52" s="5" t="str">
        <f t="shared" si="1"/>
        <v>NEUTRAL</v>
      </c>
    </row>
    <row r="53" spans="1:8" ht="13.5" x14ac:dyDescent="0.25">
      <c r="A53" s="3">
        <f>TITRES_STAT!B56</f>
        <v>42775</v>
      </c>
      <c r="B53" s="5">
        <f>TITRES_STAT!C56</f>
        <v>4.5599999999999996</v>
      </c>
      <c r="C53" s="5">
        <f>TITRES_STAT!D56</f>
        <v>4.3819999999999997</v>
      </c>
      <c r="D53" s="5">
        <f>TITRES_STAT!E56</f>
        <v>0</v>
      </c>
      <c r="E53" s="2">
        <f t="shared" si="0"/>
        <v>0</v>
      </c>
      <c r="F53" s="5" t="str">
        <f t="shared" si="3"/>
        <v>NEUTRAL</v>
      </c>
      <c r="G53" s="5" t="e">
        <f t="shared" si="2"/>
        <v>#DIV/0!</v>
      </c>
      <c r="H53" s="5" t="str">
        <f t="shared" si="1"/>
        <v>NEUTRAL</v>
      </c>
    </row>
    <row r="54" spans="1:8" ht="13.5" x14ac:dyDescent="0.25">
      <c r="A54" s="3">
        <f>TITRES_STAT!B57</f>
        <v>42776</v>
      </c>
      <c r="B54" s="5">
        <f>TITRES_STAT!C57</f>
        <v>4.5599999999999996</v>
      </c>
      <c r="C54" s="5">
        <f>TITRES_STAT!D57</f>
        <v>4.3819999999999997</v>
      </c>
      <c r="D54" s="5">
        <f>TITRES_STAT!E57</f>
        <v>0</v>
      </c>
      <c r="E54" s="2">
        <f t="shared" si="0"/>
        <v>0</v>
      </c>
      <c r="F54" s="5" t="str">
        <f t="shared" si="3"/>
        <v>NEUTRAL</v>
      </c>
      <c r="G54" s="5" t="e">
        <f t="shared" si="2"/>
        <v>#DIV/0!</v>
      </c>
      <c r="H54" s="5" t="str">
        <f t="shared" si="1"/>
        <v>NEUTRAL</v>
      </c>
    </row>
    <row r="55" spans="1:8" ht="13.5" x14ac:dyDescent="0.25">
      <c r="A55" s="3">
        <f>TITRES_STAT!B58</f>
        <v>42779</v>
      </c>
      <c r="B55" s="5">
        <f>TITRES_STAT!C58</f>
        <v>4.5599999999999996</v>
      </c>
      <c r="C55" s="5">
        <f>TITRES_STAT!D58</f>
        <v>4.3819999999999997</v>
      </c>
      <c r="D55" s="5">
        <f>TITRES_STAT!E58</f>
        <v>0</v>
      </c>
      <c r="E55" s="2">
        <f t="shared" si="0"/>
        <v>0</v>
      </c>
      <c r="F55" s="5" t="str">
        <f t="shared" si="3"/>
        <v>NEUTRAL</v>
      </c>
      <c r="G55" s="5" t="e">
        <f t="shared" si="2"/>
        <v>#DIV/0!</v>
      </c>
      <c r="H55" s="5" t="str">
        <f t="shared" si="1"/>
        <v>NEUTRAL</v>
      </c>
    </row>
    <row r="56" spans="1:8" ht="13.5" x14ac:dyDescent="0.25">
      <c r="A56" s="3">
        <f>TITRES_STAT!B59</f>
        <v>42780</v>
      </c>
      <c r="B56" s="5">
        <f>TITRES_STAT!C59</f>
        <v>4.5599999999999996</v>
      </c>
      <c r="C56" s="5">
        <f>TITRES_STAT!D59</f>
        <v>4.3819999999999997</v>
      </c>
      <c r="D56" s="5">
        <f>TITRES_STAT!E59</f>
        <v>0</v>
      </c>
      <c r="E56" s="2">
        <f t="shared" si="0"/>
        <v>0</v>
      </c>
      <c r="F56" s="5" t="str">
        <f t="shared" si="3"/>
        <v>NEUTRAL</v>
      </c>
      <c r="G56" s="5" t="e">
        <f t="shared" si="2"/>
        <v>#DIV/0!</v>
      </c>
      <c r="H56" s="5" t="str">
        <f t="shared" si="1"/>
        <v>NEUTRAL</v>
      </c>
    </row>
    <row r="57" spans="1:8" ht="13.5" x14ac:dyDescent="0.25">
      <c r="A57" s="3">
        <f>TITRES_STAT!B60</f>
        <v>42781</v>
      </c>
      <c r="B57" s="5">
        <f>TITRES_STAT!C60</f>
        <v>4.5599999999999996</v>
      </c>
      <c r="C57" s="5">
        <f>TITRES_STAT!D60</f>
        <v>4.3819999999999997</v>
      </c>
      <c r="D57" s="5">
        <f>TITRES_STAT!E60</f>
        <v>0</v>
      </c>
      <c r="E57" s="2">
        <f t="shared" si="0"/>
        <v>0</v>
      </c>
      <c r="F57" s="5" t="str">
        <f t="shared" si="3"/>
        <v>NEUTRAL</v>
      </c>
      <c r="G57" s="5" t="e">
        <f t="shared" si="2"/>
        <v>#DIV/0!</v>
      </c>
      <c r="H57" s="5" t="str">
        <f t="shared" si="1"/>
        <v>NEUTRAL</v>
      </c>
    </row>
    <row r="58" spans="1:8" ht="13.5" x14ac:dyDescent="0.25">
      <c r="A58" s="3">
        <f>TITRES_STAT!B61</f>
        <v>42782</v>
      </c>
      <c r="B58" s="5">
        <f>TITRES_STAT!C61</f>
        <v>4.5599999999999996</v>
      </c>
      <c r="C58" s="5">
        <f>TITRES_STAT!D61</f>
        <v>4.3819999999999997</v>
      </c>
      <c r="D58" s="5">
        <f>TITRES_STAT!E61</f>
        <v>0</v>
      </c>
      <c r="E58" s="2">
        <f t="shared" si="0"/>
        <v>0</v>
      </c>
      <c r="F58" s="5" t="str">
        <f t="shared" si="3"/>
        <v>NEUTRAL</v>
      </c>
      <c r="G58" s="5" t="e">
        <f t="shared" si="2"/>
        <v>#DIV/0!</v>
      </c>
      <c r="H58" s="5" t="str">
        <f t="shared" si="1"/>
        <v>NEUTRAL</v>
      </c>
    </row>
    <row r="59" spans="1:8" ht="13.5" x14ac:dyDescent="0.25">
      <c r="A59" s="3">
        <f>TITRES_STAT!B62</f>
        <v>42783</v>
      </c>
      <c r="B59" s="5">
        <f>TITRES_STAT!C62</f>
        <v>4.5599999999999996</v>
      </c>
      <c r="C59" s="5">
        <f>TITRES_STAT!D62</f>
        <v>4.3819999999999997</v>
      </c>
      <c r="D59" s="5">
        <f>TITRES_STAT!E62</f>
        <v>0</v>
      </c>
      <c r="E59" s="2">
        <f t="shared" si="0"/>
        <v>0</v>
      </c>
      <c r="F59" s="5" t="str">
        <f t="shared" si="3"/>
        <v>NEUTRAL</v>
      </c>
      <c r="G59" s="5" t="e">
        <f t="shared" si="2"/>
        <v>#DIV/0!</v>
      </c>
      <c r="H59" s="5" t="str">
        <f t="shared" si="1"/>
        <v>NEUTRAL</v>
      </c>
    </row>
    <row r="60" spans="1:8" ht="13.5" x14ac:dyDescent="0.25">
      <c r="A60" s="3">
        <f>TITRES_STAT!B63</f>
        <v>42786</v>
      </c>
      <c r="B60" s="5">
        <f>TITRES_STAT!C63</f>
        <v>4.5599999999999996</v>
      </c>
      <c r="C60" s="5">
        <f>TITRES_STAT!D63</f>
        <v>4.3819999999999997</v>
      </c>
      <c r="D60" s="5">
        <f>TITRES_STAT!E63</f>
        <v>0</v>
      </c>
      <c r="E60" s="2">
        <f t="shared" si="0"/>
        <v>0</v>
      </c>
      <c r="F60" s="5" t="str">
        <f t="shared" si="3"/>
        <v>NEUTRAL</v>
      </c>
      <c r="G60" s="5" t="e">
        <f t="shared" si="2"/>
        <v>#DIV/0!</v>
      </c>
      <c r="H60" s="5" t="str">
        <f t="shared" si="1"/>
        <v>NEUTRAL</v>
      </c>
    </row>
    <row r="61" spans="1:8" ht="13.5" x14ac:dyDescent="0.25">
      <c r="A61" s="3">
        <f>TITRES_STAT!B64</f>
        <v>42787</v>
      </c>
      <c r="B61" s="5">
        <f>TITRES_STAT!C64</f>
        <v>4.5599999999999996</v>
      </c>
      <c r="C61" s="5">
        <f>TITRES_STAT!D64</f>
        <v>4.3819999999999997</v>
      </c>
      <c r="D61" s="5">
        <f>TITRES_STAT!E64</f>
        <v>0</v>
      </c>
      <c r="E61" s="2">
        <f t="shared" si="0"/>
        <v>0</v>
      </c>
      <c r="F61" s="5" t="str">
        <f t="shared" si="3"/>
        <v>NEUTRAL</v>
      </c>
      <c r="G61" s="5" t="e">
        <f t="shared" si="2"/>
        <v>#DIV/0!</v>
      </c>
      <c r="H61" s="5" t="str">
        <f t="shared" si="1"/>
        <v>NEUTRAL</v>
      </c>
    </row>
    <row r="62" spans="1:8" ht="13.5" x14ac:dyDescent="0.25">
      <c r="A62" s="3">
        <f>TITRES_STAT!B65</f>
        <v>42788</v>
      </c>
      <c r="B62" s="5">
        <f>TITRES_STAT!C65</f>
        <v>4.5599999999999996</v>
      </c>
      <c r="C62" s="5">
        <f>TITRES_STAT!D65</f>
        <v>4.3819999999999997</v>
      </c>
      <c r="D62" s="5">
        <f>TITRES_STAT!E65</f>
        <v>0</v>
      </c>
      <c r="E62" s="2">
        <f t="shared" si="0"/>
        <v>0</v>
      </c>
      <c r="F62" s="5" t="str">
        <f t="shared" si="3"/>
        <v>NEUTRAL</v>
      </c>
      <c r="G62" s="5" t="e">
        <f t="shared" si="2"/>
        <v>#DIV/0!</v>
      </c>
      <c r="H62" s="5" t="str">
        <f t="shared" si="1"/>
        <v>NEUTRAL</v>
      </c>
    </row>
    <row r="63" spans="1:8" ht="13.5" x14ac:dyDescent="0.25">
      <c r="A63" s="3">
        <f>TITRES_STAT!B66</f>
        <v>42789</v>
      </c>
      <c r="B63" s="5">
        <f>TITRES_STAT!C66</f>
        <v>4.5599999999999996</v>
      </c>
      <c r="C63" s="5">
        <f>TITRES_STAT!D66</f>
        <v>4.3819999999999997</v>
      </c>
      <c r="D63" s="5">
        <f>TITRES_STAT!E66</f>
        <v>0</v>
      </c>
      <c r="E63" s="2">
        <f t="shared" si="0"/>
        <v>0</v>
      </c>
      <c r="F63" s="5" t="str">
        <f t="shared" si="3"/>
        <v>NEUTRAL</v>
      </c>
      <c r="G63" s="5" t="e">
        <f t="shared" si="2"/>
        <v>#DIV/0!</v>
      </c>
      <c r="H63" s="5" t="str">
        <f t="shared" si="1"/>
        <v>NEUTRAL</v>
      </c>
    </row>
    <row r="64" spans="1:8" ht="13.5" x14ac:dyDescent="0.25">
      <c r="A64" s="3">
        <f>TITRES_STAT!B67</f>
        <v>42790</v>
      </c>
      <c r="B64" s="5">
        <f>TITRES_STAT!C67</f>
        <v>4.5599999999999996</v>
      </c>
      <c r="C64" s="5">
        <f>TITRES_STAT!D67</f>
        <v>4.3819999999999997</v>
      </c>
      <c r="D64" s="5">
        <f>TITRES_STAT!E67</f>
        <v>0</v>
      </c>
      <c r="E64" s="2">
        <f t="shared" si="0"/>
        <v>0</v>
      </c>
      <c r="F64" s="5" t="str">
        <f t="shared" si="3"/>
        <v>NEUTRAL</v>
      </c>
      <c r="G64" s="5" t="e">
        <f t="shared" si="2"/>
        <v>#DIV/0!</v>
      </c>
      <c r="H64" s="5" t="str">
        <f t="shared" si="1"/>
        <v>NEUTRAL</v>
      </c>
    </row>
    <row r="65" spans="1:8" ht="13.5" x14ac:dyDescent="0.25">
      <c r="A65" s="3">
        <f>TITRES_STAT!B68</f>
        <v>42793</v>
      </c>
      <c r="B65" s="5">
        <f>TITRES_STAT!C68</f>
        <v>4.5599999999999996</v>
      </c>
      <c r="C65" s="5">
        <f>TITRES_STAT!D68</f>
        <v>4.3819999999999997</v>
      </c>
      <c r="D65" s="5">
        <f>TITRES_STAT!E68</f>
        <v>0</v>
      </c>
      <c r="E65" s="2">
        <f t="shared" si="0"/>
        <v>0</v>
      </c>
      <c r="F65" s="5" t="str">
        <f t="shared" si="3"/>
        <v>NEUTRAL</v>
      </c>
      <c r="G65" s="5" t="e">
        <f t="shared" si="2"/>
        <v>#DIV/0!</v>
      </c>
      <c r="H65" s="5" t="str">
        <f t="shared" si="1"/>
        <v>NEUTRAL</v>
      </c>
    </row>
    <row r="66" spans="1:8" ht="13.5" x14ac:dyDescent="0.25">
      <c r="A66" s="3">
        <f>TITRES_STAT!B69</f>
        <v>42794</v>
      </c>
      <c r="B66" s="5">
        <f>TITRES_STAT!C69</f>
        <v>4.5599999999999996</v>
      </c>
      <c r="C66" s="5">
        <f>TITRES_STAT!D69</f>
        <v>4.3819999999999997</v>
      </c>
      <c r="D66" s="5">
        <f>TITRES_STAT!E69</f>
        <v>0</v>
      </c>
      <c r="E66" s="2">
        <f t="shared" si="0"/>
        <v>0</v>
      </c>
      <c r="F66" s="5" t="str">
        <f t="shared" si="3"/>
        <v>NEUTRAL</v>
      </c>
      <c r="G66" s="5" t="e">
        <f t="shared" si="2"/>
        <v>#DIV/0!</v>
      </c>
      <c r="H66" s="5" t="str">
        <f t="shared" si="1"/>
        <v>NEUTRAL</v>
      </c>
    </row>
    <row r="67" spans="1:8" ht="13.5" x14ac:dyDescent="0.25">
      <c r="A67" s="3">
        <f>TITRES_STAT!B70</f>
        <v>42795</v>
      </c>
      <c r="B67" s="5">
        <f>TITRES_STAT!C70</f>
        <v>4.5599999999999996</v>
      </c>
      <c r="C67" s="5">
        <f>TITRES_STAT!D70</f>
        <v>4.3819999999999997</v>
      </c>
      <c r="D67" s="5">
        <f>TITRES_STAT!E70</f>
        <v>30030</v>
      </c>
      <c r="E67" s="2">
        <f t="shared" si="0"/>
        <v>0</v>
      </c>
      <c r="F67" s="5" t="str">
        <f t="shared" si="3"/>
        <v>NEUTRAL</v>
      </c>
      <c r="G67" s="5" t="e">
        <f t="shared" si="2"/>
        <v>#DIV/0!</v>
      </c>
      <c r="H67" s="5" t="str">
        <f t="shared" si="1"/>
        <v>NEUTRAL</v>
      </c>
    </row>
    <row r="68" spans="1:8" ht="13.5" x14ac:dyDescent="0.25">
      <c r="A68" s="3">
        <f>TITRES_STAT!B71</f>
        <v>42796</v>
      </c>
      <c r="B68" s="5">
        <f>TITRES_STAT!C71</f>
        <v>4.5999999999999996</v>
      </c>
      <c r="C68" s="5">
        <f>TITRES_STAT!D71</f>
        <v>4.4203999999999999</v>
      </c>
      <c r="D68" s="5">
        <f>TITRES_STAT!E71</f>
        <v>1319</v>
      </c>
      <c r="E68" s="2">
        <f t="shared" ref="E68:E131" si="4">IF(B68&gt;B67, E67+D68, IF(B68&lt;B67, E67-D68, E67))</f>
        <v>1319</v>
      </c>
      <c r="F68" s="5" t="str">
        <f t="shared" si="3"/>
        <v>BULLISH</v>
      </c>
      <c r="G68" s="5" t="e">
        <f t="shared" si="2"/>
        <v>#DIV/0!</v>
      </c>
      <c r="H68" s="5" t="str">
        <f t="shared" si="1"/>
        <v>CONFIRMED BULLISH</v>
      </c>
    </row>
    <row r="69" spans="1:8" ht="13.5" x14ac:dyDescent="0.25">
      <c r="A69" s="3">
        <f>TITRES_STAT!B72</f>
        <v>42797</v>
      </c>
      <c r="B69" s="5">
        <f>TITRES_STAT!C72</f>
        <v>4.58</v>
      </c>
      <c r="C69" s="5">
        <f>TITRES_STAT!D72</f>
        <v>4.4012000000000002</v>
      </c>
      <c r="D69" s="5">
        <f>TITRES_STAT!E72</f>
        <v>2750</v>
      </c>
      <c r="E69" s="2">
        <f t="shared" si="4"/>
        <v>-1431</v>
      </c>
      <c r="F69" s="5" t="str">
        <f t="shared" si="3"/>
        <v>BEARISH</v>
      </c>
      <c r="G69" s="5" t="e">
        <f t="shared" si="2"/>
        <v>#DIV/0!</v>
      </c>
      <c r="H69" s="5" t="str">
        <f t="shared" si="1"/>
        <v>BEARISH DIVERGENCE</v>
      </c>
    </row>
    <row r="70" spans="1:8" ht="13.5" x14ac:dyDescent="0.25">
      <c r="A70" s="3">
        <f>TITRES_STAT!B73</f>
        <v>42800</v>
      </c>
      <c r="B70" s="5">
        <f>TITRES_STAT!C73</f>
        <v>4.5599999999999996</v>
      </c>
      <c r="C70" s="5">
        <f>TITRES_STAT!D73</f>
        <v>4.3819999999999997</v>
      </c>
      <c r="D70" s="5">
        <f>TITRES_STAT!E73</f>
        <v>6107</v>
      </c>
      <c r="E70" s="2">
        <f t="shared" si="4"/>
        <v>-7538</v>
      </c>
      <c r="F70" s="5" t="str">
        <f t="shared" si="3"/>
        <v>BEARISH</v>
      </c>
      <c r="G70" s="5" t="e">
        <f t="shared" si="2"/>
        <v>#DIV/0!</v>
      </c>
      <c r="H70" s="5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NEUTRAL</v>
      </c>
    </row>
    <row r="71" spans="1:8" ht="13.5" x14ac:dyDescent="0.25">
      <c r="A71" s="3">
        <f>TITRES_STAT!B74</f>
        <v>42801</v>
      </c>
      <c r="B71" s="5">
        <f>TITRES_STAT!C74</f>
        <v>4.55</v>
      </c>
      <c r="C71" s="5">
        <f>TITRES_STAT!D74</f>
        <v>4.3723999999999998</v>
      </c>
      <c r="D71" s="5">
        <f>TITRES_STAT!E74</f>
        <v>2705</v>
      </c>
      <c r="E71" s="2">
        <f t="shared" si="4"/>
        <v>-10243</v>
      </c>
      <c r="F71" s="5" t="str">
        <f t="shared" si="3"/>
        <v>BEARISH</v>
      </c>
      <c r="G71" s="5" t="e">
        <f t="shared" ref="G71:G134" si="6">IF((E71-E66)/E66 &gt; 0.02, "STRONG",
 IF((E71-E66)/E66 &lt; -0.02, "WEAK", "NEUTRAL"))</f>
        <v>#DIV/0!</v>
      </c>
      <c r="H71" s="5" t="str">
        <f t="shared" si="5"/>
        <v>CONFIRMED BEARISH</v>
      </c>
    </row>
    <row r="72" spans="1:8" ht="13.5" x14ac:dyDescent="0.25">
      <c r="A72" s="3">
        <f>TITRES_STAT!B75</f>
        <v>42802</v>
      </c>
      <c r="B72" s="5">
        <f>TITRES_STAT!C75</f>
        <v>4.5599999999999996</v>
      </c>
      <c r="C72" s="5">
        <f>TITRES_STAT!D75</f>
        <v>4.3819999999999997</v>
      </c>
      <c r="D72" s="5">
        <f>TITRES_STAT!E75</f>
        <v>1490</v>
      </c>
      <c r="E72" s="2">
        <f t="shared" si="4"/>
        <v>-8753</v>
      </c>
      <c r="F72" s="5" t="str">
        <f t="shared" ref="F72:F135" si="7">IF(E72&gt;E67,"BULLISH",IF(E72&lt;E67,"BEARISH","NEUTRAL"))</f>
        <v>BEARISH</v>
      </c>
      <c r="G72" s="5" t="e">
        <f t="shared" si="6"/>
        <v>#DIV/0!</v>
      </c>
      <c r="H72" s="5" t="str">
        <f t="shared" si="5"/>
        <v>NEUTRAL</v>
      </c>
    </row>
    <row r="73" spans="1:8" ht="13.5" x14ac:dyDescent="0.25">
      <c r="A73" s="3">
        <f>TITRES_STAT!B76</f>
        <v>42803</v>
      </c>
      <c r="B73" s="5">
        <f>TITRES_STAT!C76</f>
        <v>4.55</v>
      </c>
      <c r="C73" s="5">
        <f>TITRES_STAT!D76</f>
        <v>4.3723999999999998</v>
      </c>
      <c r="D73" s="5">
        <f>TITRES_STAT!E76</f>
        <v>2700</v>
      </c>
      <c r="E73" s="2">
        <f t="shared" si="4"/>
        <v>-11453</v>
      </c>
      <c r="F73" s="5" t="str">
        <f t="shared" si="7"/>
        <v>BEARISH</v>
      </c>
      <c r="G73" s="5" t="str">
        <f t="shared" si="6"/>
        <v>WEAK</v>
      </c>
      <c r="H73" s="5" t="str">
        <f t="shared" si="5"/>
        <v>CONFIRMED BEARISH</v>
      </c>
    </row>
    <row r="74" spans="1:8" ht="13.5" x14ac:dyDescent="0.25">
      <c r="A74" s="3">
        <f>TITRES_STAT!B77</f>
        <v>42804</v>
      </c>
      <c r="B74" s="5">
        <f>TITRES_STAT!C77</f>
        <v>4.55</v>
      </c>
      <c r="C74" s="5">
        <f>TITRES_STAT!D77</f>
        <v>4.3723999999999998</v>
      </c>
      <c r="D74" s="5">
        <f>TITRES_STAT!E77</f>
        <v>100</v>
      </c>
      <c r="E74" s="2">
        <f t="shared" si="4"/>
        <v>-11453</v>
      </c>
      <c r="F74" s="5" t="str">
        <f t="shared" si="7"/>
        <v>BEARISH</v>
      </c>
      <c r="G74" s="5" t="str">
        <f t="shared" si="6"/>
        <v>STRONG</v>
      </c>
      <c r="H74" s="5" t="str">
        <f t="shared" si="5"/>
        <v>CONFIRMED BEARISH</v>
      </c>
    </row>
    <row r="75" spans="1:8" ht="13.5" x14ac:dyDescent="0.25">
      <c r="A75" s="3">
        <f>TITRES_STAT!B78</f>
        <v>42807</v>
      </c>
      <c r="B75" s="5">
        <f>TITRES_STAT!C78</f>
        <v>4.5599999999999996</v>
      </c>
      <c r="C75" s="5">
        <f>TITRES_STAT!D78</f>
        <v>4.3819999999999997</v>
      </c>
      <c r="D75" s="5">
        <f>TITRES_STAT!E78</f>
        <v>600</v>
      </c>
      <c r="E75" s="2">
        <f t="shared" si="4"/>
        <v>-10853</v>
      </c>
      <c r="F75" s="5" t="str">
        <f t="shared" si="7"/>
        <v>BEARISH</v>
      </c>
      <c r="G75" s="5" t="str">
        <f t="shared" si="6"/>
        <v>STRONG</v>
      </c>
      <c r="H75" s="5" t="str">
        <f t="shared" si="5"/>
        <v>NEUTRAL</v>
      </c>
    </row>
    <row r="76" spans="1:8" ht="13.5" x14ac:dyDescent="0.25">
      <c r="A76" s="3">
        <f>TITRES_STAT!B79</f>
        <v>42808</v>
      </c>
      <c r="B76" s="5">
        <f>TITRES_STAT!C79</f>
        <v>4.55</v>
      </c>
      <c r="C76" s="5">
        <f>TITRES_STAT!D79</f>
        <v>4.3723999999999998</v>
      </c>
      <c r="D76" s="5">
        <f>TITRES_STAT!E79</f>
        <v>500</v>
      </c>
      <c r="E76" s="2">
        <f t="shared" si="4"/>
        <v>-11353</v>
      </c>
      <c r="F76" s="5" t="str">
        <f t="shared" si="7"/>
        <v>BEARISH</v>
      </c>
      <c r="G76" s="5" t="str">
        <f t="shared" si="6"/>
        <v>STRONG</v>
      </c>
      <c r="H76" s="5" t="str">
        <f t="shared" si="5"/>
        <v>NEUTRAL</v>
      </c>
    </row>
    <row r="77" spans="1:8" ht="13.5" x14ac:dyDescent="0.25">
      <c r="A77" s="3">
        <f>TITRES_STAT!B80</f>
        <v>42809</v>
      </c>
      <c r="B77" s="5">
        <f>TITRES_STAT!C80</f>
        <v>4.55</v>
      </c>
      <c r="C77" s="5">
        <f>TITRES_STAT!D80</f>
        <v>4.3723999999999998</v>
      </c>
      <c r="D77" s="5">
        <f>TITRES_STAT!E80</f>
        <v>1500</v>
      </c>
      <c r="E77" s="2">
        <f t="shared" si="4"/>
        <v>-11353</v>
      </c>
      <c r="F77" s="5" t="str">
        <f t="shared" si="7"/>
        <v>BEARISH</v>
      </c>
      <c r="G77" s="5" t="str">
        <f t="shared" si="6"/>
        <v>STRONG</v>
      </c>
      <c r="H77" s="5" t="str">
        <f t="shared" si="5"/>
        <v>CONFIRMED BEARISH</v>
      </c>
    </row>
    <row r="78" spans="1:8" ht="13.5" x14ac:dyDescent="0.25">
      <c r="A78" s="3">
        <f>TITRES_STAT!B81</f>
        <v>42810</v>
      </c>
      <c r="B78" s="5">
        <f>TITRES_STAT!C81</f>
        <v>4.5999999999999996</v>
      </c>
      <c r="C78" s="5">
        <f>TITRES_STAT!D81</f>
        <v>4.4203999999999999</v>
      </c>
      <c r="D78" s="5">
        <f>TITRES_STAT!E81</f>
        <v>400</v>
      </c>
      <c r="E78" s="2">
        <f t="shared" si="4"/>
        <v>-10953</v>
      </c>
      <c r="F78" s="5" t="str">
        <f t="shared" si="7"/>
        <v>BULLISH</v>
      </c>
      <c r="G78" s="5" t="str">
        <f t="shared" si="6"/>
        <v>WEAK</v>
      </c>
      <c r="H78" s="5" t="str">
        <f t="shared" si="5"/>
        <v>CONFIRMED BULLISH</v>
      </c>
    </row>
    <row r="79" spans="1:8" ht="13.5" x14ac:dyDescent="0.25">
      <c r="A79" s="3">
        <f>TITRES_STAT!B82</f>
        <v>42811</v>
      </c>
      <c r="B79" s="5">
        <f>TITRES_STAT!C82</f>
        <v>4.5999999999999996</v>
      </c>
      <c r="C79" s="5">
        <f>TITRES_STAT!D82</f>
        <v>4.4203999999999999</v>
      </c>
      <c r="D79" s="5">
        <f>TITRES_STAT!E82</f>
        <v>500</v>
      </c>
      <c r="E79" s="2">
        <f t="shared" si="4"/>
        <v>-10953</v>
      </c>
      <c r="F79" s="5" t="str">
        <f t="shared" si="7"/>
        <v>BULLISH</v>
      </c>
      <c r="G79" s="5" t="str">
        <f t="shared" si="6"/>
        <v>WEAK</v>
      </c>
      <c r="H79" s="5" t="str">
        <f t="shared" si="5"/>
        <v>CONFIRMED BULLISH</v>
      </c>
    </row>
    <row r="80" spans="1:8" ht="13.5" x14ac:dyDescent="0.25">
      <c r="A80" s="3">
        <f>TITRES_STAT!B83</f>
        <v>42815</v>
      </c>
      <c r="B80" s="5">
        <f>TITRES_STAT!C83</f>
        <v>4.5999999999999996</v>
      </c>
      <c r="C80" s="5">
        <f>TITRES_STAT!D83</f>
        <v>4.4203999999999999</v>
      </c>
      <c r="D80" s="5">
        <f>TITRES_STAT!E83</f>
        <v>0</v>
      </c>
      <c r="E80" s="2">
        <f t="shared" si="4"/>
        <v>-10953</v>
      </c>
      <c r="F80" s="5" t="str">
        <f t="shared" si="7"/>
        <v>BEARISH</v>
      </c>
      <c r="G80" s="5" t="str">
        <f t="shared" si="6"/>
        <v>NEUTRAL</v>
      </c>
      <c r="H80" s="5" t="str">
        <f t="shared" si="5"/>
        <v>BEARISH DIVERGENCE</v>
      </c>
    </row>
    <row r="81" spans="1:8" ht="13.5" x14ac:dyDescent="0.25">
      <c r="A81" s="3">
        <f>TITRES_STAT!B84</f>
        <v>42816</v>
      </c>
      <c r="B81" s="5">
        <f>TITRES_STAT!C84</f>
        <v>4.5999999999999996</v>
      </c>
      <c r="C81" s="5">
        <f>TITRES_STAT!D84</f>
        <v>4.4203999999999999</v>
      </c>
      <c r="D81" s="5">
        <f>TITRES_STAT!E84</f>
        <v>1000</v>
      </c>
      <c r="E81" s="2">
        <f t="shared" si="4"/>
        <v>-10953</v>
      </c>
      <c r="F81" s="5" t="str">
        <f t="shared" si="7"/>
        <v>BULLISH</v>
      </c>
      <c r="G81" s="5" t="str">
        <f t="shared" si="6"/>
        <v>WEAK</v>
      </c>
      <c r="H81" s="5" t="str">
        <f t="shared" si="5"/>
        <v>CONFIRMED BULLISH</v>
      </c>
    </row>
    <row r="82" spans="1:8" ht="13.5" x14ac:dyDescent="0.25">
      <c r="A82" s="3">
        <f>TITRES_STAT!B85</f>
        <v>42817</v>
      </c>
      <c r="B82" s="5">
        <f>TITRES_STAT!C85</f>
        <v>4.59</v>
      </c>
      <c r="C82" s="5">
        <f>TITRES_STAT!D85</f>
        <v>4.4108000000000001</v>
      </c>
      <c r="D82" s="5">
        <f>TITRES_STAT!E85</f>
        <v>1010</v>
      </c>
      <c r="E82" s="2">
        <f t="shared" si="4"/>
        <v>-11963</v>
      </c>
      <c r="F82" s="5" t="str">
        <f t="shared" si="7"/>
        <v>BEARISH</v>
      </c>
      <c r="G82" s="5" t="str">
        <f t="shared" si="6"/>
        <v>STRONG</v>
      </c>
      <c r="H82" s="5" t="str">
        <f t="shared" si="5"/>
        <v>BEARISH DIVERGENCE</v>
      </c>
    </row>
    <row r="83" spans="1:8" ht="13.5" x14ac:dyDescent="0.25">
      <c r="A83" s="3">
        <f>TITRES_STAT!B86</f>
        <v>42818</v>
      </c>
      <c r="B83" s="5">
        <f>TITRES_STAT!C86</f>
        <v>4.5</v>
      </c>
      <c r="C83" s="5">
        <f>TITRES_STAT!D86</f>
        <v>4.3243</v>
      </c>
      <c r="D83" s="5">
        <f>TITRES_STAT!E86</f>
        <v>2010</v>
      </c>
      <c r="E83" s="2">
        <f t="shared" si="4"/>
        <v>-13973</v>
      </c>
      <c r="F83" s="5" t="str">
        <f t="shared" si="7"/>
        <v>BEARISH</v>
      </c>
      <c r="G83" s="5" t="str">
        <f t="shared" si="6"/>
        <v>STRONG</v>
      </c>
      <c r="H83" s="5" t="str">
        <f t="shared" si="5"/>
        <v>CONFIRMED BEARISH</v>
      </c>
    </row>
    <row r="84" spans="1:8" ht="13.5" x14ac:dyDescent="0.25">
      <c r="A84" s="3">
        <f>TITRES_STAT!B87</f>
        <v>42821</v>
      </c>
      <c r="B84" s="5">
        <f>TITRES_STAT!C87</f>
        <v>4.5</v>
      </c>
      <c r="C84" s="5">
        <f>TITRES_STAT!D87</f>
        <v>4.3243</v>
      </c>
      <c r="D84" s="5">
        <f>TITRES_STAT!E87</f>
        <v>2128</v>
      </c>
      <c r="E84" s="2">
        <f t="shared" si="4"/>
        <v>-13973</v>
      </c>
      <c r="F84" s="5" t="str">
        <f t="shared" si="7"/>
        <v>BEARISH</v>
      </c>
      <c r="G84" s="5" t="str">
        <f t="shared" si="6"/>
        <v>STRONG</v>
      </c>
      <c r="H84" s="5" t="str">
        <f t="shared" si="5"/>
        <v>CONFIRMED BEARISH</v>
      </c>
    </row>
    <row r="85" spans="1:8" ht="13.5" x14ac:dyDescent="0.25">
      <c r="A85" s="3">
        <f>TITRES_STAT!B88</f>
        <v>42822</v>
      </c>
      <c r="B85" s="5">
        <f>TITRES_STAT!C88</f>
        <v>4.63</v>
      </c>
      <c r="C85" s="5">
        <f>TITRES_STAT!D88</f>
        <v>4.4493</v>
      </c>
      <c r="D85" s="5">
        <f>TITRES_STAT!E88</f>
        <v>5392</v>
      </c>
      <c r="E85" s="2">
        <f t="shared" si="4"/>
        <v>-8581</v>
      </c>
      <c r="F85" s="5" t="str">
        <f t="shared" si="7"/>
        <v>BULLISH</v>
      </c>
      <c r="G85" s="5" t="str">
        <f t="shared" si="6"/>
        <v>WEAK</v>
      </c>
      <c r="H85" s="5" t="str">
        <f t="shared" si="5"/>
        <v>CONFIRMED BULLISH</v>
      </c>
    </row>
    <row r="86" spans="1:8" ht="13.5" x14ac:dyDescent="0.25">
      <c r="A86" s="3">
        <f>TITRES_STAT!B89</f>
        <v>42823</v>
      </c>
      <c r="B86" s="5">
        <f>TITRES_STAT!C89</f>
        <v>4.6500000000000004</v>
      </c>
      <c r="C86" s="5">
        <f>TITRES_STAT!D89</f>
        <v>4.4684999999999997</v>
      </c>
      <c r="D86" s="5">
        <f>TITRES_STAT!E89</f>
        <v>2185</v>
      </c>
      <c r="E86" s="2">
        <f t="shared" si="4"/>
        <v>-6396</v>
      </c>
      <c r="F86" s="5" t="str">
        <f t="shared" si="7"/>
        <v>BULLISH</v>
      </c>
      <c r="G86" s="5" t="str">
        <f t="shared" si="6"/>
        <v>WEAK</v>
      </c>
      <c r="H86" s="5" t="str">
        <f t="shared" si="5"/>
        <v>CONFIRMED BULLISH</v>
      </c>
    </row>
    <row r="87" spans="1:8" ht="13.5" x14ac:dyDescent="0.25">
      <c r="A87" s="3">
        <f>TITRES_STAT!B90</f>
        <v>42824</v>
      </c>
      <c r="B87" s="5">
        <f>TITRES_STAT!C90</f>
        <v>4.76</v>
      </c>
      <c r="C87" s="5">
        <f>TITRES_STAT!D90</f>
        <v>4.5742000000000003</v>
      </c>
      <c r="D87" s="5">
        <f>TITRES_STAT!E90</f>
        <v>3450</v>
      </c>
      <c r="E87" s="2">
        <f t="shared" si="4"/>
        <v>-2946</v>
      </c>
      <c r="F87" s="5" t="str">
        <f t="shared" si="7"/>
        <v>BULLISH</v>
      </c>
      <c r="G87" s="5" t="str">
        <f t="shared" si="6"/>
        <v>WEAK</v>
      </c>
      <c r="H87" s="5" t="str">
        <f t="shared" si="5"/>
        <v>CONFIRMED BULLISH</v>
      </c>
    </row>
    <row r="88" spans="1:8" ht="13.5" x14ac:dyDescent="0.25">
      <c r="A88" s="3">
        <f>TITRES_STAT!B91</f>
        <v>42825</v>
      </c>
      <c r="B88" s="5">
        <f>TITRES_STAT!C91</f>
        <v>4.76</v>
      </c>
      <c r="C88" s="5">
        <f>TITRES_STAT!D91</f>
        <v>4.5742000000000003</v>
      </c>
      <c r="D88" s="5">
        <f>TITRES_STAT!E91</f>
        <v>100</v>
      </c>
      <c r="E88" s="2">
        <f t="shared" si="4"/>
        <v>-2946</v>
      </c>
      <c r="F88" s="5" t="str">
        <f t="shared" si="7"/>
        <v>BULLISH</v>
      </c>
      <c r="G88" s="5" t="str">
        <f t="shared" si="6"/>
        <v>WEAK</v>
      </c>
      <c r="H88" s="5" t="str">
        <f t="shared" si="5"/>
        <v>CONFIRMED BULLISH</v>
      </c>
    </row>
    <row r="89" spans="1:8" ht="13.5" x14ac:dyDescent="0.25">
      <c r="A89" s="3">
        <f>TITRES_STAT!B92</f>
        <v>42828</v>
      </c>
      <c r="B89" s="5">
        <f>TITRES_STAT!C92</f>
        <v>4.97</v>
      </c>
      <c r="C89" s="5">
        <f>TITRES_STAT!D92</f>
        <v>4.7759999999999998</v>
      </c>
      <c r="D89" s="5">
        <f>TITRES_STAT!E92</f>
        <v>3920</v>
      </c>
      <c r="E89" s="2">
        <f t="shared" si="4"/>
        <v>974</v>
      </c>
      <c r="F89" s="5" t="str">
        <f t="shared" si="7"/>
        <v>BULLISH</v>
      </c>
      <c r="G89" s="5" t="str">
        <f t="shared" si="6"/>
        <v>WEAK</v>
      </c>
      <c r="H89" s="5" t="str">
        <f t="shared" si="5"/>
        <v>CONFIRMED BULLISH</v>
      </c>
    </row>
    <row r="90" spans="1:8" ht="13.5" x14ac:dyDescent="0.25">
      <c r="A90" s="3">
        <f>TITRES_STAT!B93</f>
        <v>42829</v>
      </c>
      <c r="B90" s="5">
        <f>TITRES_STAT!C93</f>
        <v>4.97</v>
      </c>
      <c r="C90" s="5">
        <f>TITRES_STAT!D93</f>
        <v>4.7759999999999998</v>
      </c>
      <c r="D90" s="5">
        <f>TITRES_STAT!E93</f>
        <v>0</v>
      </c>
      <c r="E90" s="2">
        <f t="shared" si="4"/>
        <v>974</v>
      </c>
      <c r="F90" s="5" t="str">
        <f t="shared" si="7"/>
        <v>BULLISH</v>
      </c>
      <c r="G90" s="5" t="str">
        <f t="shared" si="6"/>
        <v>WEAK</v>
      </c>
      <c r="H90" s="5" t="str">
        <f t="shared" si="5"/>
        <v>CONFIRMED BULLISH</v>
      </c>
    </row>
    <row r="91" spans="1:8" ht="13.5" x14ac:dyDescent="0.25">
      <c r="A91" s="3">
        <f>TITRES_STAT!B94</f>
        <v>42830</v>
      </c>
      <c r="B91" s="5">
        <f>TITRES_STAT!C94</f>
        <v>4.95</v>
      </c>
      <c r="C91" s="5">
        <f>TITRES_STAT!D94</f>
        <v>4.7568000000000001</v>
      </c>
      <c r="D91" s="5">
        <f>TITRES_STAT!E94</f>
        <v>100</v>
      </c>
      <c r="E91" s="2">
        <f t="shared" si="4"/>
        <v>874</v>
      </c>
      <c r="F91" s="5" t="str">
        <f t="shared" si="7"/>
        <v>BULLISH</v>
      </c>
      <c r="G91" s="5" t="str">
        <f t="shared" si="6"/>
        <v>WEAK</v>
      </c>
      <c r="H91" s="5" t="str">
        <f t="shared" si="5"/>
        <v>CONFIRMED BULLISH</v>
      </c>
    </row>
    <row r="92" spans="1:8" ht="13.5" x14ac:dyDescent="0.25">
      <c r="A92" s="3">
        <f>TITRES_STAT!B95</f>
        <v>42831</v>
      </c>
      <c r="B92" s="5">
        <f>TITRES_STAT!C95</f>
        <v>4.8099999999999996</v>
      </c>
      <c r="C92" s="5">
        <f>TITRES_STAT!D95</f>
        <v>4.6222000000000003</v>
      </c>
      <c r="D92" s="5">
        <f>TITRES_STAT!E95</f>
        <v>12</v>
      </c>
      <c r="E92" s="2">
        <f t="shared" si="4"/>
        <v>862</v>
      </c>
      <c r="F92" s="5" t="str">
        <f t="shared" si="7"/>
        <v>BULLISH</v>
      </c>
      <c r="G92" s="5" t="str">
        <f t="shared" si="6"/>
        <v>WEAK</v>
      </c>
      <c r="H92" s="5" t="str">
        <f t="shared" si="5"/>
        <v>CONFIRMED BULLISH</v>
      </c>
    </row>
    <row r="93" spans="1:8" ht="13.5" x14ac:dyDescent="0.25">
      <c r="A93" s="3">
        <f>TITRES_STAT!B96</f>
        <v>42832</v>
      </c>
      <c r="B93" s="5">
        <f>TITRES_STAT!C96</f>
        <v>5.0199999999999996</v>
      </c>
      <c r="C93" s="5">
        <f>TITRES_STAT!D96</f>
        <v>4.8239999999999998</v>
      </c>
      <c r="D93" s="5">
        <f>TITRES_STAT!E96</f>
        <v>1940</v>
      </c>
      <c r="E93" s="2">
        <f t="shared" si="4"/>
        <v>2802</v>
      </c>
      <c r="F93" s="5" t="str">
        <f t="shared" si="7"/>
        <v>BULLISH</v>
      </c>
      <c r="G93" s="5" t="str">
        <f t="shared" si="6"/>
        <v>WEAK</v>
      </c>
      <c r="H93" s="5" t="str">
        <f t="shared" si="5"/>
        <v>CONFIRMED BULLISH</v>
      </c>
    </row>
    <row r="94" spans="1:8" ht="13.5" x14ac:dyDescent="0.25">
      <c r="A94" s="3">
        <f>TITRES_STAT!B97</f>
        <v>42835</v>
      </c>
      <c r="B94" s="5">
        <f>TITRES_STAT!C97</f>
        <v>5.0199999999999996</v>
      </c>
      <c r="C94" s="5">
        <f>TITRES_STAT!D97</f>
        <v>4.8239999999999998</v>
      </c>
      <c r="D94" s="5">
        <f>TITRES_STAT!E97</f>
        <v>0</v>
      </c>
      <c r="E94" s="2">
        <f t="shared" si="4"/>
        <v>2802</v>
      </c>
      <c r="F94" s="5" t="str">
        <f t="shared" si="7"/>
        <v>BULLISH</v>
      </c>
      <c r="G94" s="5" t="str">
        <f t="shared" si="6"/>
        <v>STRONG</v>
      </c>
      <c r="H94" s="5" t="str">
        <f t="shared" si="5"/>
        <v>CONFIRMED BULLISH</v>
      </c>
    </row>
    <row r="95" spans="1:8" ht="13.5" x14ac:dyDescent="0.25">
      <c r="A95" s="3">
        <f>TITRES_STAT!B98</f>
        <v>42836</v>
      </c>
      <c r="B95" s="5">
        <f>TITRES_STAT!C98</f>
        <v>5.17</v>
      </c>
      <c r="C95" s="5">
        <f>TITRES_STAT!D98</f>
        <v>4.9682000000000004</v>
      </c>
      <c r="D95" s="5">
        <f>TITRES_STAT!E98</f>
        <v>300</v>
      </c>
      <c r="E95" s="2">
        <f t="shared" si="4"/>
        <v>3102</v>
      </c>
      <c r="F95" s="5" t="str">
        <f t="shared" si="7"/>
        <v>BULLISH</v>
      </c>
      <c r="G95" s="5" t="str">
        <f t="shared" si="6"/>
        <v>STRONG</v>
      </c>
      <c r="H95" s="5" t="str">
        <f t="shared" si="5"/>
        <v>CONFIRMED BULLISH</v>
      </c>
    </row>
    <row r="96" spans="1:8" ht="13.5" x14ac:dyDescent="0.25">
      <c r="A96" s="3">
        <f>TITRES_STAT!B99</f>
        <v>42837</v>
      </c>
      <c r="B96" s="5">
        <f>TITRES_STAT!C99</f>
        <v>5.17</v>
      </c>
      <c r="C96" s="5">
        <f>TITRES_STAT!D99</f>
        <v>4.9682000000000004</v>
      </c>
      <c r="D96" s="5">
        <f>TITRES_STAT!E99</f>
        <v>0</v>
      </c>
      <c r="E96" s="2">
        <f t="shared" si="4"/>
        <v>3102</v>
      </c>
      <c r="F96" s="5" t="str">
        <f t="shared" si="7"/>
        <v>BULLISH</v>
      </c>
      <c r="G96" s="5" t="str">
        <f t="shared" si="6"/>
        <v>STRONG</v>
      </c>
      <c r="H96" s="5" t="str">
        <f t="shared" si="5"/>
        <v>CONFIRMED BULLISH</v>
      </c>
    </row>
    <row r="97" spans="1:8" ht="13.5" x14ac:dyDescent="0.25">
      <c r="A97" s="3">
        <f>TITRES_STAT!B100</f>
        <v>42838</v>
      </c>
      <c r="B97" s="5">
        <f>TITRES_STAT!C100</f>
        <v>5.17</v>
      </c>
      <c r="C97" s="5">
        <f>TITRES_STAT!D100</f>
        <v>4.9682000000000004</v>
      </c>
      <c r="D97" s="5">
        <f>TITRES_STAT!E100</f>
        <v>0</v>
      </c>
      <c r="E97" s="2">
        <f t="shared" si="4"/>
        <v>3102</v>
      </c>
      <c r="F97" s="5" t="str">
        <f t="shared" si="7"/>
        <v>BULLISH</v>
      </c>
      <c r="G97" s="5" t="str">
        <f t="shared" si="6"/>
        <v>STRONG</v>
      </c>
      <c r="H97" s="5" t="str">
        <f t="shared" si="5"/>
        <v>CONFIRMED BULLISH</v>
      </c>
    </row>
    <row r="98" spans="1:8" ht="13.5" x14ac:dyDescent="0.25">
      <c r="A98" s="3">
        <f>TITRES_STAT!B101</f>
        <v>42839</v>
      </c>
      <c r="B98" s="5">
        <f>TITRES_STAT!C101</f>
        <v>5.17</v>
      </c>
      <c r="C98" s="5">
        <f>TITRES_STAT!D101</f>
        <v>4.9682000000000004</v>
      </c>
      <c r="D98" s="5">
        <f>TITRES_STAT!E101</f>
        <v>0</v>
      </c>
      <c r="E98" s="2">
        <f t="shared" si="4"/>
        <v>3102</v>
      </c>
      <c r="F98" s="5" t="str">
        <f t="shared" si="7"/>
        <v>BULLISH</v>
      </c>
      <c r="G98" s="5" t="str">
        <f t="shared" si="6"/>
        <v>STRONG</v>
      </c>
      <c r="H98" s="5" t="str">
        <f t="shared" si="5"/>
        <v>CONFIRMED BULLISH</v>
      </c>
    </row>
    <row r="99" spans="1:8" ht="13.5" x14ac:dyDescent="0.25">
      <c r="A99" s="3">
        <f>TITRES_STAT!B102</f>
        <v>42842</v>
      </c>
      <c r="B99" s="5">
        <f>TITRES_STAT!C102</f>
        <v>5.17</v>
      </c>
      <c r="C99" s="5">
        <f>TITRES_STAT!D102</f>
        <v>4.9682000000000004</v>
      </c>
      <c r="D99" s="5">
        <f>TITRES_STAT!E102</f>
        <v>0</v>
      </c>
      <c r="E99" s="2">
        <f t="shared" si="4"/>
        <v>3102</v>
      </c>
      <c r="F99" s="5" t="str">
        <f t="shared" si="7"/>
        <v>BULLISH</v>
      </c>
      <c r="G99" s="5" t="str">
        <f t="shared" si="6"/>
        <v>STRONG</v>
      </c>
      <c r="H99" s="5" t="str">
        <f t="shared" si="5"/>
        <v>CONFIRMED BULLISH</v>
      </c>
    </row>
    <row r="100" spans="1:8" ht="13.5" x14ac:dyDescent="0.25">
      <c r="A100" s="3">
        <f>TITRES_STAT!B103</f>
        <v>42843</v>
      </c>
      <c r="B100" s="5">
        <f>TITRES_STAT!C103</f>
        <v>5.17</v>
      </c>
      <c r="C100" s="5">
        <f>TITRES_STAT!D103</f>
        <v>4.9682000000000004</v>
      </c>
      <c r="D100" s="5">
        <f>TITRES_STAT!E103</f>
        <v>0</v>
      </c>
      <c r="E100" s="2">
        <f t="shared" si="4"/>
        <v>3102</v>
      </c>
      <c r="F100" s="5" t="str">
        <f t="shared" si="7"/>
        <v>NEUTRAL</v>
      </c>
      <c r="G100" s="5" t="str">
        <f t="shared" si="6"/>
        <v>NEUTRAL</v>
      </c>
      <c r="H100" s="5" t="str">
        <f t="shared" si="5"/>
        <v>NEUTRAL</v>
      </c>
    </row>
    <row r="101" spans="1:8" ht="13.5" x14ac:dyDescent="0.25">
      <c r="A101" s="3">
        <f>TITRES_STAT!B104</f>
        <v>42844</v>
      </c>
      <c r="B101" s="5">
        <f>TITRES_STAT!C104</f>
        <v>5.09</v>
      </c>
      <c r="C101" s="5">
        <f>TITRES_STAT!D104</f>
        <v>4.8913000000000002</v>
      </c>
      <c r="D101" s="5">
        <f>TITRES_STAT!E104</f>
        <v>2600</v>
      </c>
      <c r="E101" s="2">
        <f t="shared" si="4"/>
        <v>502</v>
      </c>
      <c r="F101" s="5" t="str">
        <f t="shared" si="7"/>
        <v>BEARISH</v>
      </c>
      <c r="G101" s="5" t="str">
        <f t="shared" si="6"/>
        <v>WEAK</v>
      </c>
      <c r="H101" s="5" t="str">
        <f t="shared" si="5"/>
        <v>CONFIRMED BEARISH</v>
      </c>
    </row>
    <row r="102" spans="1:8" ht="13.5" x14ac:dyDescent="0.25">
      <c r="A102" s="3">
        <f>TITRES_STAT!B105</f>
        <v>42845</v>
      </c>
      <c r="B102" s="5">
        <f>TITRES_STAT!C105</f>
        <v>5.09</v>
      </c>
      <c r="C102" s="5">
        <f>TITRES_STAT!D105</f>
        <v>4.8913000000000002</v>
      </c>
      <c r="D102" s="5">
        <f>TITRES_STAT!E105</f>
        <v>0</v>
      </c>
      <c r="E102" s="2">
        <f t="shared" si="4"/>
        <v>502</v>
      </c>
      <c r="F102" s="5" t="str">
        <f t="shared" si="7"/>
        <v>BEARISH</v>
      </c>
      <c r="G102" s="5" t="str">
        <f t="shared" si="6"/>
        <v>WEAK</v>
      </c>
      <c r="H102" s="5" t="str">
        <f t="shared" si="5"/>
        <v>CONFIRMED BEARISH</v>
      </c>
    </row>
    <row r="103" spans="1:8" ht="13.5" x14ac:dyDescent="0.25">
      <c r="A103" s="3">
        <f>TITRES_STAT!B106</f>
        <v>42846</v>
      </c>
      <c r="B103" s="5">
        <f>TITRES_STAT!C106</f>
        <v>5.0199999999999996</v>
      </c>
      <c r="C103" s="5">
        <f>TITRES_STAT!D106</f>
        <v>4.8239999999999998</v>
      </c>
      <c r="D103" s="5">
        <f>TITRES_STAT!E106</f>
        <v>575</v>
      </c>
      <c r="E103" s="2">
        <f t="shared" si="4"/>
        <v>-73</v>
      </c>
      <c r="F103" s="5" t="str">
        <f t="shared" si="7"/>
        <v>BEARISH</v>
      </c>
      <c r="G103" s="5" t="str">
        <f t="shared" si="6"/>
        <v>WEAK</v>
      </c>
      <c r="H103" s="5" t="str">
        <f t="shared" si="5"/>
        <v>CONFIRMED BEARISH</v>
      </c>
    </row>
    <row r="104" spans="1:8" ht="13.5" x14ac:dyDescent="0.25">
      <c r="A104" s="3">
        <f>TITRES_STAT!B107</f>
        <v>42849</v>
      </c>
      <c r="B104" s="5">
        <f>TITRES_STAT!C107</f>
        <v>5</v>
      </c>
      <c r="C104" s="5">
        <f>TITRES_STAT!D107</f>
        <v>4.8048000000000002</v>
      </c>
      <c r="D104" s="5">
        <f>TITRES_STAT!E107</f>
        <v>1000</v>
      </c>
      <c r="E104" s="2">
        <f t="shared" si="4"/>
        <v>-1073</v>
      </c>
      <c r="F104" s="5" t="str">
        <f t="shared" si="7"/>
        <v>BEARISH</v>
      </c>
      <c r="G104" s="5" t="str">
        <f t="shared" si="6"/>
        <v>WEAK</v>
      </c>
      <c r="H104" s="5" t="str">
        <f t="shared" si="5"/>
        <v>CONFIRMED BEARISH</v>
      </c>
    </row>
    <row r="105" spans="1:8" ht="13.5" x14ac:dyDescent="0.25">
      <c r="A105" s="3">
        <f>TITRES_STAT!B108</f>
        <v>42850</v>
      </c>
      <c r="B105" s="5">
        <f>TITRES_STAT!C108</f>
        <v>5</v>
      </c>
      <c r="C105" s="5">
        <f>TITRES_STAT!D108</f>
        <v>4.8048000000000002</v>
      </c>
      <c r="D105" s="5">
        <f>TITRES_STAT!E108</f>
        <v>1000</v>
      </c>
      <c r="E105" s="2">
        <f t="shared" si="4"/>
        <v>-1073</v>
      </c>
      <c r="F105" s="5" t="str">
        <f t="shared" si="7"/>
        <v>BEARISH</v>
      </c>
      <c r="G105" s="5" t="str">
        <f t="shared" si="6"/>
        <v>WEAK</v>
      </c>
      <c r="H105" s="5" t="str">
        <f t="shared" si="5"/>
        <v>CONFIRMED BEARISH</v>
      </c>
    </row>
    <row r="106" spans="1:8" ht="13.5" x14ac:dyDescent="0.25">
      <c r="A106" s="3">
        <f>TITRES_STAT!B109</f>
        <v>42851</v>
      </c>
      <c r="B106" s="5">
        <f>TITRES_STAT!C109</f>
        <v>4.99</v>
      </c>
      <c r="C106" s="5">
        <f>TITRES_STAT!D109</f>
        <v>4.7952000000000004</v>
      </c>
      <c r="D106" s="5">
        <f>TITRES_STAT!E109</f>
        <v>750</v>
      </c>
      <c r="E106" s="2">
        <f t="shared" si="4"/>
        <v>-1823</v>
      </c>
      <c r="F106" s="5" t="str">
        <f t="shared" si="7"/>
        <v>BEARISH</v>
      </c>
      <c r="G106" s="5" t="str">
        <f t="shared" si="6"/>
        <v>WEAK</v>
      </c>
      <c r="H106" s="5" t="str">
        <f t="shared" si="5"/>
        <v>CONFIRMED BEARISH</v>
      </c>
    </row>
    <row r="107" spans="1:8" ht="13.5" x14ac:dyDescent="0.25">
      <c r="A107" s="3">
        <f>TITRES_STAT!B110</f>
        <v>42852</v>
      </c>
      <c r="B107" s="5">
        <f>TITRES_STAT!C110</f>
        <v>4.99</v>
      </c>
      <c r="C107" s="5">
        <f>TITRES_STAT!D110</f>
        <v>4.7952000000000004</v>
      </c>
      <c r="D107" s="5">
        <f>TITRES_STAT!E110</f>
        <v>0</v>
      </c>
      <c r="E107" s="2">
        <f t="shared" si="4"/>
        <v>-1823</v>
      </c>
      <c r="F107" s="5" t="str">
        <f t="shared" si="7"/>
        <v>BEARISH</v>
      </c>
      <c r="G107" s="5" t="str">
        <f t="shared" si="6"/>
        <v>WEAK</v>
      </c>
      <c r="H107" s="5" t="str">
        <f t="shared" si="5"/>
        <v>CONFIRMED BEARISH</v>
      </c>
    </row>
    <row r="108" spans="1:8" ht="13.5" x14ac:dyDescent="0.25">
      <c r="A108" s="3">
        <f>TITRES_STAT!B111</f>
        <v>42853</v>
      </c>
      <c r="B108" s="5">
        <f>TITRES_STAT!C111</f>
        <v>4.99</v>
      </c>
      <c r="C108" s="5">
        <f>TITRES_STAT!D111</f>
        <v>4.7952000000000004</v>
      </c>
      <c r="D108" s="5">
        <f>TITRES_STAT!E111</f>
        <v>0</v>
      </c>
      <c r="E108" s="2">
        <f t="shared" si="4"/>
        <v>-1823</v>
      </c>
      <c r="F108" s="5" t="str">
        <f t="shared" si="7"/>
        <v>BEARISH</v>
      </c>
      <c r="G108" s="5" t="str">
        <f t="shared" si="6"/>
        <v>STRONG</v>
      </c>
      <c r="H108" s="5" t="str">
        <f t="shared" si="5"/>
        <v>CONFIRMED BEARISH</v>
      </c>
    </row>
    <row r="109" spans="1:8" ht="13.5" x14ac:dyDescent="0.25">
      <c r="A109" s="3">
        <f>TITRES_STAT!B112</f>
        <v>42857</v>
      </c>
      <c r="B109" s="5">
        <f>TITRES_STAT!C112</f>
        <v>4.8499999999999996</v>
      </c>
      <c r="C109" s="5">
        <f>TITRES_STAT!D112</f>
        <v>4.6607000000000003</v>
      </c>
      <c r="D109" s="5">
        <f>TITRES_STAT!E112</f>
        <v>2450</v>
      </c>
      <c r="E109" s="2">
        <f t="shared" si="4"/>
        <v>-4273</v>
      </c>
      <c r="F109" s="5" t="str">
        <f t="shared" si="7"/>
        <v>BEARISH</v>
      </c>
      <c r="G109" s="5" t="str">
        <f t="shared" si="6"/>
        <v>STRONG</v>
      </c>
      <c r="H109" s="5" t="str">
        <f t="shared" si="5"/>
        <v>CONFIRMED BEARISH</v>
      </c>
    </row>
    <row r="110" spans="1:8" ht="13.5" x14ac:dyDescent="0.25">
      <c r="A110" s="3">
        <f>TITRES_STAT!B113</f>
        <v>42858</v>
      </c>
      <c r="B110" s="5">
        <f>TITRES_STAT!C113</f>
        <v>4.8</v>
      </c>
      <c r="C110" s="5">
        <f>TITRES_STAT!D113</f>
        <v>4.6125999999999996</v>
      </c>
      <c r="D110" s="5">
        <f>TITRES_STAT!E113</f>
        <v>3160</v>
      </c>
      <c r="E110" s="2">
        <f t="shared" si="4"/>
        <v>-7433</v>
      </c>
      <c r="F110" s="5" t="str">
        <f t="shared" si="7"/>
        <v>BEARISH</v>
      </c>
      <c r="G110" s="5" t="str">
        <f t="shared" si="6"/>
        <v>STRONG</v>
      </c>
      <c r="H110" s="5" t="str">
        <f t="shared" si="5"/>
        <v>CONFIRMED BEARISH</v>
      </c>
    </row>
    <row r="111" spans="1:8" ht="13.5" x14ac:dyDescent="0.25">
      <c r="A111" s="3">
        <f>TITRES_STAT!B114</f>
        <v>42859</v>
      </c>
      <c r="B111" s="5">
        <f>TITRES_STAT!C114</f>
        <v>4.66</v>
      </c>
      <c r="C111" s="5">
        <f>TITRES_STAT!D114</f>
        <v>4.4781000000000004</v>
      </c>
      <c r="D111" s="5">
        <f>TITRES_STAT!E114</f>
        <v>5926</v>
      </c>
      <c r="E111" s="2">
        <f t="shared" si="4"/>
        <v>-13359</v>
      </c>
      <c r="F111" s="5" t="str">
        <f t="shared" si="7"/>
        <v>BEARISH</v>
      </c>
      <c r="G111" s="5" t="str">
        <f t="shared" si="6"/>
        <v>STRONG</v>
      </c>
      <c r="H111" s="5" t="str">
        <f t="shared" si="5"/>
        <v>CONFIRMED BEARISH</v>
      </c>
    </row>
    <row r="112" spans="1:8" ht="13.5" x14ac:dyDescent="0.25">
      <c r="A112" s="3">
        <f>TITRES_STAT!B115</f>
        <v>42860</v>
      </c>
      <c r="B112" s="5">
        <f>TITRES_STAT!C115</f>
        <v>4.74</v>
      </c>
      <c r="C112" s="5">
        <f>TITRES_STAT!D115</f>
        <v>4.5549999999999997</v>
      </c>
      <c r="D112" s="5">
        <f>TITRES_STAT!E115</f>
        <v>5917</v>
      </c>
      <c r="E112" s="2">
        <f t="shared" si="4"/>
        <v>-7442</v>
      </c>
      <c r="F112" s="5" t="str">
        <f t="shared" si="7"/>
        <v>BEARISH</v>
      </c>
      <c r="G112" s="5" t="str">
        <f t="shared" si="6"/>
        <v>STRONG</v>
      </c>
      <c r="H112" s="5" t="str">
        <f t="shared" si="5"/>
        <v>CONFIRMED BEARISH</v>
      </c>
    </row>
    <row r="113" spans="1:8" ht="13.5" x14ac:dyDescent="0.25">
      <c r="A113" s="3">
        <f>TITRES_STAT!B116</f>
        <v>42863</v>
      </c>
      <c r="B113" s="5">
        <f>TITRES_STAT!C116</f>
        <v>4.72</v>
      </c>
      <c r="C113" s="5">
        <f>TITRES_STAT!D116</f>
        <v>4.5357000000000003</v>
      </c>
      <c r="D113" s="5">
        <f>TITRES_STAT!E116</f>
        <v>5496</v>
      </c>
      <c r="E113" s="2">
        <f t="shared" si="4"/>
        <v>-12938</v>
      </c>
      <c r="F113" s="5" t="str">
        <f t="shared" si="7"/>
        <v>BEARISH</v>
      </c>
      <c r="G113" s="5" t="str">
        <f t="shared" si="6"/>
        <v>STRONG</v>
      </c>
      <c r="H113" s="5" t="str">
        <f t="shared" si="5"/>
        <v>CONFIRMED BEARISH</v>
      </c>
    </row>
    <row r="114" spans="1:8" ht="13.5" x14ac:dyDescent="0.25">
      <c r="A114" s="3">
        <f>TITRES_STAT!B117</f>
        <v>42864</v>
      </c>
      <c r="B114" s="5">
        <f>TITRES_STAT!C117</f>
        <v>4.72</v>
      </c>
      <c r="C114" s="5">
        <f>TITRES_STAT!D117</f>
        <v>4.5357000000000003</v>
      </c>
      <c r="D114" s="5">
        <f>TITRES_STAT!E117</f>
        <v>5000</v>
      </c>
      <c r="E114" s="2">
        <f t="shared" si="4"/>
        <v>-12938</v>
      </c>
      <c r="F114" s="5" t="str">
        <f t="shared" si="7"/>
        <v>BEARISH</v>
      </c>
      <c r="G114" s="5" t="str">
        <f t="shared" si="6"/>
        <v>STRONG</v>
      </c>
      <c r="H114" s="5" t="str">
        <f t="shared" si="5"/>
        <v>CONFIRMED BEARISH</v>
      </c>
    </row>
    <row r="115" spans="1:8" ht="13.5" x14ac:dyDescent="0.25">
      <c r="A115" s="3">
        <f>TITRES_STAT!B118</f>
        <v>42865</v>
      </c>
      <c r="B115" s="5">
        <f>TITRES_STAT!C118</f>
        <v>4.7</v>
      </c>
      <c r="C115" s="5">
        <f>TITRES_STAT!D118</f>
        <v>4.5164999999999997</v>
      </c>
      <c r="D115" s="5">
        <f>TITRES_STAT!E118</f>
        <v>5530</v>
      </c>
      <c r="E115" s="2">
        <f t="shared" si="4"/>
        <v>-18468</v>
      </c>
      <c r="F115" s="5" t="str">
        <f t="shared" si="7"/>
        <v>BEARISH</v>
      </c>
      <c r="G115" s="5" t="str">
        <f t="shared" si="6"/>
        <v>STRONG</v>
      </c>
      <c r="H115" s="5" t="str">
        <f t="shared" si="5"/>
        <v>CONFIRMED BEARISH</v>
      </c>
    </row>
    <row r="116" spans="1:8" ht="13.5" x14ac:dyDescent="0.25">
      <c r="A116" s="3">
        <f>TITRES_STAT!B119</f>
        <v>42866</v>
      </c>
      <c r="B116" s="5">
        <f>TITRES_STAT!C119</f>
        <v>4.7</v>
      </c>
      <c r="C116" s="5">
        <f>TITRES_STAT!D119</f>
        <v>4.5164999999999997</v>
      </c>
      <c r="D116" s="5">
        <f>TITRES_STAT!E119</f>
        <v>0</v>
      </c>
      <c r="E116" s="2">
        <f t="shared" si="4"/>
        <v>-18468</v>
      </c>
      <c r="F116" s="5" t="str">
        <f t="shared" si="7"/>
        <v>BEARISH</v>
      </c>
      <c r="G116" s="5" t="str">
        <f t="shared" si="6"/>
        <v>STRONG</v>
      </c>
      <c r="H116" s="5" t="str">
        <f t="shared" si="5"/>
        <v>BEARISH DIVERGENCE</v>
      </c>
    </row>
    <row r="117" spans="1:8" ht="13.5" x14ac:dyDescent="0.25">
      <c r="A117" s="3">
        <f>TITRES_STAT!B120</f>
        <v>42867</v>
      </c>
      <c r="B117" s="5">
        <f>TITRES_STAT!C120</f>
        <v>4.7</v>
      </c>
      <c r="C117" s="5">
        <f>TITRES_STAT!D120</f>
        <v>4.5164999999999997</v>
      </c>
      <c r="D117" s="5">
        <f>TITRES_STAT!E120</f>
        <v>4140</v>
      </c>
      <c r="E117" s="2">
        <f t="shared" si="4"/>
        <v>-18468</v>
      </c>
      <c r="F117" s="5" t="str">
        <f t="shared" si="7"/>
        <v>BEARISH</v>
      </c>
      <c r="G117" s="5" t="str">
        <f t="shared" si="6"/>
        <v>STRONG</v>
      </c>
      <c r="H117" s="5" t="str">
        <f t="shared" si="5"/>
        <v>CONFIRMED BEARISH</v>
      </c>
    </row>
    <row r="118" spans="1:8" ht="13.5" x14ac:dyDescent="0.25">
      <c r="A118" s="3">
        <f>TITRES_STAT!B121</f>
        <v>42870</v>
      </c>
      <c r="B118" s="5">
        <f>TITRES_STAT!C121</f>
        <v>4.7</v>
      </c>
      <c r="C118" s="5">
        <f>TITRES_STAT!D121</f>
        <v>4.5164999999999997</v>
      </c>
      <c r="D118" s="5">
        <f>TITRES_STAT!E121</f>
        <v>0</v>
      </c>
      <c r="E118" s="2">
        <f t="shared" si="4"/>
        <v>-18468</v>
      </c>
      <c r="F118" s="5" t="str">
        <f t="shared" si="7"/>
        <v>BEARISH</v>
      </c>
      <c r="G118" s="5" t="str">
        <f t="shared" si="6"/>
        <v>STRONG</v>
      </c>
      <c r="H118" s="5" t="str">
        <f t="shared" si="5"/>
        <v>CONFIRMED BEARISH</v>
      </c>
    </row>
    <row r="119" spans="1:8" ht="13.5" x14ac:dyDescent="0.25">
      <c r="A119" s="3">
        <f>TITRES_STAT!B122</f>
        <v>42871</v>
      </c>
      <c r="B119" s="5">
        <f>TITRES_STAT!C122</f>
        <v>4.5999999999999996</v>
      </c>
      <c r="C119" s="5">
        <f>TITRES_STAT!D122</f>
        <v>4.4203999999999999</v>
      </c>
      <c r="D119" s="5">
        <f>TITRES_STAT!E122</f>
        <v>4810</v>
      </c>
      <c r="E119" s="2">
        <f t="shared" si="4"/>
        <v>-23278</v>
      </c>
      <c r="F119" s="5" t="str">
        <f t="shared" si="7"/>
        <v>BEARISH</v>
      </c>
      <c r="G119" s="5" t="str">
        <f t="shared" si="6"/>
        <v>STRONG</v>
      </c>
      <c r="H119" s="5" t="str">
        <f t="shared" si="5"/>
        <v>CONFIRMED BEARISH</v>
      </c>
    </row>
    <row r="120" spans="1:8" ht="13.5" x14ac:dyDescent="0.25">
      <c r="A120" s="3">
        <f>TITRES_STAT!B123</f>
        <v>42872</v>
      </c>
      <c r="B120" s="5">
        <f>TITRES_STAT!C123</f>
        <v>4.59</v>
      </c>
      <c r="C120" s="5">
        <f>TITRES_STAT!D123</f>
        <v>4.4108000000000001</v>
      </c>
      <c r="D120" s="5">
        <f>TITRES_STAT!E123</f>
        <v>2650</v>
      </c>
      <c r="E120" s="2">
        <f t="shared" si="4"/>
        <v>-25928</v>
      </c>
      <c r="F120" s="5" t="str">
        <f t="shared" si="7"/>
        <v>BEARISH</v>
      </c>
      <c r="G120" s="5" t="str">
        <f t="shared" si="6"/>
        <v>STRONG</v>
      </c>
      <c r="H120" s="5" t="str">
        <f t="shared" si="5"/>
        <v>CONFIRMED BEARISH</v>
      </c>
    </row>
    <row r="121" spans="1:8" ht="13.5" x14ac:dyDescent="0.25">
      <c r="A121" s="3">
        <f>TITRES_STAT!B124</f>
        <v>42873</v>
      </c>
      <c r="B121" s="5">
        <f>TITRES_STAT!C124</f>
        <v>4.5999999999999996</v>
      </c>
      <c r="C121" s="5">
        <f>TITRES_STAT!D124</f>
        <v>4.4203999999999999</v>
      </c>
      <c r="D121" s="5">
        <f>TITRES_STAT!E124</f>
        <v>10</v>
      </c>
      <c r="E121" s="2">
        <f t="shared" si="4"/>
        <v>-25918</v>
      </c>
      <c r="F121" s="5" t="str">
        <f t="shared" si="7"/>
        <v>BEARISH</v>
      </c>
      <c r="G121" s="5" t="str">
        <f t="shared" si="6"/>
        <v>STRONG</v>
      </c>
      <c r="H121" s="5" t="str">
        <f t="shared" si="5"/>
        <v>CONFIRMED BEARISH</v>
      </c>
    </row>
    <row r="122" spans="1:8" ht="13.5" x14ac:dyDescent="0.25">
      <c r="A122" s="3">
        <f>TITRES_STAT!B125</f>
        <v>42874</v>
      </c>
      <c r="B122" s="5">
        <f>TITRES_STAT!C125</f>
        <v>4.5999999999999996</v>
      </c>
      <c r="C122" s="5">
        <f>TITRES_STAT!D125</f>
        <v>4.4203999999999999</v>
      </c>
      <c r="D122" s="5">
        <f>TITRES_STAT!E125</f>
        <v>0</v>
      </c>
      <c r="E122" s="2">
        <f t="shared" si="4"/>
        <v>-25918</v>
      </c>
      <c r="F122" s="5" t="str">
        <f t="shared" si="7"/>
        <v>BEARISH</v>
      </c>
      <c r="G122" s="5" t="str">
        <f t="shared" si="6"/>
        <v>STRONG</v>
      </c>
      <c r="H122" s="5" t="str">
        <f t="shared" si="5"/>
        <v>CONFIRMED BEARISH</v>
      </c>
    </row>
    <row r="123" spans="1:8" ht="13.5" x14ac:dyDescent="0.25">
      <c r="A123" s="3">
        <f>TITRES_STAT!B126</f>
        <v>42877</v>
      </c>
      <c r="B123" s="5">
        <f>TITRES_STAT!C126</f>
        <v>4.5999999999999996</v>
      </c>
      <c r="C123" s="5">
        <f>TITRES_STAT!D126</f>
        <v>4.4203999999999999</v>
      </c>
      <c r="D123" s="5">
        <f>TITRES_STAT!E126</f>
        <v>0</v>
      </c>
      <c r="E123" s="2">
        <f t="shared" si="4"/>
        <v>-25918</v>
      </c>
      <c r="F123" s="5" t="str">
        <f t="shared" si="7"/>
        <v>BEARISH</v>
      </c>
      <c r="G123" s="5" t="str">
        <f t="shared" si="6"/>
        <v>STRONG</v>
      </c>
      <c r="H123" s="5" t="str">
        <f t="shared" si="5"/>
        <v>CONFIRMED BEARISH</v>
      </c>
    </row>
    <row r="124" spans="1:8" ht="13.5" x14ac:dyDescent="0.25">
      <c r="A124" s="3">
        <f>TITRES_STAT!B127</f>
        <v>42878</v>
      </c>
      <c r="B124" s="5">
        <f>TITRES_STAT!C127</f>
        <v>4.4000000000000004</v>
      </c>
      <c r="C124" s="5">
        <f>TITRES_STAT!D127</f>
        <v>4.2282000000000002</v>
      </c>
      <c r="D124" s="5">
        <f>TITRES_STAT!E127</f>
        <v>108</v>
      </c>
      <c r="E124" s="2">
        <f t="shared" si="4"/>
        <v>-26026</v>
      </c>
      <c r="F124" s="5" t="str">
        <f t="shared" si="7"/>
        <v>BEARISH</v>
      </c>
      <c r="G124" s="5" t="str">
        <f t="shared" si="6"/>
        <v>STRONG</v>
      </c>
      <c r="H124" s="5" t="str">
        <f t="shared" si="5"/>
        <v>CONFIRMED BEARISH</v>
      </c>
    </row>
    <row r="125" spans="1:8" ht="13.5" x14ac:dyDescent="0.25">
      <c r="A125" s="3">
        <f>TITRES_STAT!B128</f>
        <v>42879</v>
      </c>
      <c r="B125" s="5">
        <f>TITRES_STAT!C128</f>
        <v>4.53</v>
      </c>
      <c r="C125" s="5">
        <f>TITRES_STAT!D128</f>
        <v>4.3532000000000002</v>
      </c>
      <c r="D125" s="5">
        <f>TITRES_STAT!E128</f>
        <v>4200</v>
      </c>
      <c r="E125" s="2">
        <f t="shared" si="4"/>
        <v>-21826</v>
      </c>
      <c r="F125" s="5" t="str">
        <f t="shared" si="7"/>
        <v>BULLISH</v>
      </c>
      <c r="G125" s="5" t="str">
        <f t="shared" si="6"/>
        <v>WEAK</v>
      </c>
      <c r="H125" s="5" t="str">
        <f t="shared" si="5"/>
        <v>BULLISH DIVERGENCE</v>
      </c>
    </row>
    <row r="126" spans="1:8" ht="13.5" x14ac:dyDescent="0.25">
      <c r="A126" s="3">
        <f>TITRES_STAT!B129</f>
        <v>42880</v>
      </c>
      <c r="B126" s="5">
        <f>TITRES_STAT!C129</f>
        <v>4.53</v>
      </c>
      <c r="C126" s="5">
        <f>TITRES_STAT!D129</f>
        <v>4.3532000000000002</v>
      </c>
      <c r="D126" s="5">
        <f>TITRES_STAT!E129</f>
        <v>1000</v>
      </c>
      <c r="E126" s="2">
        <f t="shared" si="4"/>
        <v>-21826</v>
      </c>
      <c r="F126" s="5" t="str">
        <f t="shared" si="7"/>
        <v>BULLISH</v>
      </c>
      <c r="G126" s="5" t="str">
        <f t="shared" si="6"/>
        <v>WEAK</v>
      </c>
      <c r="H126" s="5" t="str">
        <f t="shared" si="5"/>
        <v>BULLISH DIVERGENCE</v>
      </c>
    </row>
    <row r="127" spans="1:8" ht="13.5" x14ac:dyDescent="0.25">
      <c r="A127" s="3">
        <f>TITRES_STAT!B130</f>
        <v>42881</v>
      </c>
      <c r="B127" s="5">
        <f>TITRES_STAT!C130</f>
        <v>4.53</v>
      </c>
      <c r="C127" s="5">
        <f>TITRES_STAT!D130</f>
        <v>4.3532000000000002</v>
      </c>
      <c r="D127" s="5">
        <f>TITRES_STAT!E130</f>
        <v>2598</v>
      </c>
      <c r="E127" s="2">
        <f t="shared" si="4"/>
        <v>-21826</v>
      </c>
      <c r="F127" s="5" t="str">
        <f t="shared" si="7"/>
        <v>BULLISH</v>
      </c>
      <c r="G127" s="5" t="str">
        <f t="shared" si="6"/>
        <v>WEAK</v>
      </c>
      <c r="H127" s="5" t="str">
        <f t="shared" si="5"/>
        <v>BULLISH DIVERGENCE</v>
      </c>
    </row>
    <row r="128" spans="1:8" ht="13.5" x14ac:dyDescent="0.25">
      <c r="A128" s="3">
        <f>TITRES_STAT!B131</f>
        <v>42884</v>
      </c>
      <c r="B128" s="5">
        <f>TITRES_STAT!C131</f>
        <v>4.49</v>
      </c>
      <c r="C128" s="5">
        <f>TITRES_STAT!D131</f>
        <v>4.3147000000000002</v>
      </c>
      <c r="D128" s="5">
        <f>TITRES_STAT!E131</f>
        <v>1850</v>
      </c>
      <c r="E128" s="2">
        <f t="shared" si="4"/>
        <v>-23676</v>
      </c>
      <c r="F128" s="5" t="str">
        <f t="shared" si="7"/>
        <v>BULLISH</v>
      </c>
      <c r="G128" s="5" t="str">
        <f t="shared" si="6"/>
        <v>WEAK</v>
      </c>
      <c r="H128" s="5" t="str">
        <f t="shared" si="5"/>
        <v>BULLISH DIVERGENCE</v>
      </c>
    </row>
    <row r="129" spans="1:8" ht="13.5" x14ac:dyDescent="0.25">
      <c r="A129" s="3">
        <f>TITRES_STAT!B132</f>
        <v>42885</v>
      </c>
      <c r="B129" s="5">
        <f>TITRES_STAT!C132</f>
        <v>4.49</v>
      </c>
      <c r="C129" s="5">
        <f>TITRES_STAT!D132</f>
        <v>4.3147000000000002</v>
      </c>
      <c r="D129" s="5">
        <f>TITRES_STAT!E132</f>
        <v>1000</v>
      </c>
      <c r="E129" s="2">
        <f t="shared" si="4"/>
        <v>-23676</v>
      </c>
      <c r="F129" s="5" t="str">
        <f t="shared" si="7"/>
        <v>BULLISH</v>
      </c>
      <c r="G129" s="5" t="str">
        <f t="shared" si="6"/>
        <v>WEAK</v>
      </c>
      <c r="H129" s="5" t="str">
        <f t="shared" si="5"/>
        <v>CONFIRMED BULLISH</v>
      </c>
    </row>
    <row r="130" spans="1:8" ht="13.5" x14ac:dyDescent="0.25">
      <c r="A130" s="3">
        <f>TITRES_STAT!B133</f>
        <v>42886</v>
      </c>
      <c r="B130" s="5">
        <f>TITRES_STAT!C133</f>
        <v>4.49</v>
      </c>
      <c r="C130" s="5">
        <f>TITRES_STAT!D133</f>
        <v>4.3147000000000002</v>
      </c>
      <c r="D130" s="5">
        <f>TITRES_STAT!E133</f>
        <v>2100</v>
      </c>
      <c r="E130" s="2">
        <f t="shared" si="4"/>
        <v>-23676</v>
      </c>
      <c r="F130" s="5" t="str">
        <f t="shared" si="7"/>
        <v>BEARISH</v>
      </c>
      <c r="G130" s="5" t="str">
        <f t="shared" si="6"/>
        <v>STRONG</v>
      </c>
      <c r="H130" s="5" t="str">
        <f t="shared" si="5"/>
        <v>CONFIRMED BEARISH</v>
      </c>
    </row>
    <row r="131" spans="1:8" ht="13.5" x14ac:dyDescent="0.25">
      <c r="A131" s="3">
        <f>TITRES_STAT!B134</f>
        <v>42887</v>
      </c>
      <c r="B131" s="5">
        <f>TITRES_STAT!C134</f>
        <v>4.49</v>
      </c>
      <c r="C131" s="5">
        <f>TITRES_STAT!D134</f>
        <v>4.3147000000000002</v>
      </c>
      <c r="D131" s="5">
        <f>TITRES_STAT!E134</f>
        <v>0</v>
      </c>
      <c r="E131" s="2">
        <f t="shared" si="4"/>
        <v>-23676</v>
      </c>
      <c r="F131" s="5" t="str">
        <f t="shared" si="7"/>
        <v>BEARISH</v>
      </c>
      <c r="G131" s="5" t="str">
        <f t="shared" si="6"/>
        <v>STRONG</v>
      </c>
      <c r="H131" s="5" t="str">
        <f t="shared" si="5"/>
        <v>CONFIRMED BEARISH</v>
      </c>
    </row>
    <row r="132" spans="1:8" ht="13.5" x14ac:dyDescent="0.25">
      <c r="A132" s="3">
        <f>TITRES_STAT!B135</f>
        <v>42888</v>
      </c>
      <c r="B132" s="5">
        <f>TITRES_STAT!C135</f>
        <v>4.4800000000000004</v>
      </c>
      <c r="C132" s="5">
        <f>TITRES_STAT!D135</f>
        <v>4.3051000000000004</v>
      </c>
      <c r="D132" s="5">
        <f>TITRES_STAT!E135</f>
        <v>2100</v>
      </c>
      <c r="E132" s="2">
        <f t="shared" ref="E132:E195" si="8">IF(B132&gt;B131, E131+D132, IF(B132&lt;B131, E131-D132, E131))</f>
        <v>-25776</v>
      </c>
      <c r="F132" s="5" t="str">
        <f t="shared" si="7"/>
        <v>BEARISH</v>
      </c>
      <c r="G132" s="5" t="str">
        <f t="shared" si="6"/>
        <v>STRONG</v>
      </c>
      <c r="H132" s="5" t="str">
        <f t="shared" si="5"/>
        <v>CONFIRMED BEARISH</v>
      </c>
    </row>
    <row r="133" spans="1:8" ht="13.5" x14ac:dyDescent="0.25">
      <c r="A133" s="3">
        <f>TITRES_STAT!B136</f>
        <v>42891</v>
      </c>
      <c r="B133" s="5">
        <f>TITRES_STAT!C136</f>
        <v>4.4800000000000004</v>
      </c>
      <c r="C133" s="5">
        <f>TITRES_STAT!D136</f>
        <v>4.3051000000000004</v>
      </c>
      <c r="D133" s="5">
        <f>TITRES_STAT!E136</f>
        <v>2110</v>
      </c>
      <c r="E133" s="2">
        <f t="shared" si="8"/>
        <v>-25776</v>
      </c>
      <c r="F133" s="5" t="str">
        <f t="shared" si="7"/>
        <v>BEARISH</v>
      </c>
      <c r="G133" s="5" t="str">
        <f t="shared" si="6"/>
        <v>STRONG</v>
      </c>
      <c r="H133" s="5" t="str">
        <f t="shared" si="5"/>
        <v>CONFIRMED BEARISH</v>
      </c>
    </row>
    <row r="134" spans="1:8" ht="13.5" x14ac:dyDescent="0.25">
      <c r="A134" s="3">
        <f>TITRES_STAT!B137</f>
        <v>42892</v>
      </c>
      <c r="B134" s="5">
        <f>TITRES_STAT!C137</f>
        <v>4.45</v>
      </c>
      <c r="C134" s="5">
        <f>TITRES_STAT!D137</f>
        <v>4.2763</v>
      </c>
      <c r="D134" s="5">
        <f>TITRES_STAT!E137</f>
        <v>2500</v>
      </c>
      <c r="E134" s="2">
        <f t="shared" si="8"/>
        <v>-28276</v>
      </c>
      <c r="F134" s="5" t="str">
        <f t="shared" si="7"/>
        <v>BEARISH</v>
      </c>
      <c r="G134" s="5" t="str">
        <f t="shared" si="6"/>
        <v>STRONG</v>
      </c>
      <c r="H134" s="5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BEARISH</v>
      </c>
    </row>
    <row r="135" spans="1:8" ht="13.5" x14ac:dyDescent="0.25">
      <c r="A135" s="3">
        <f>TITRES_STAT!B138</f>
        <v>42893</v>
      </c>
      <c r="B135" s="5">
        <f>TITRES_STAT!C138</f>
        <v>4.4800000000000004</v>
      </c>
      <c r="C135" s="5">
        <f>TITRES_STAT!D138</f>
        <v>4.3051000000000004</v>
      </c>
      <c r="D135" s="5">
        <f>TITRES_STAT!E138</f>
        <v>5534</v>
      </c>
      <c r="E135" s="2">
        <f t="shared" si="8"/>
        <v>-22742</v>
      </c>
      <c r="F135" s="5" t="str">
        <f t="shared" si="7"/>
        <v>BULLISH</v>
      </c>
      <c r="G135" s="5" t="str">
        <f t="shared" ref="G135:G198" si="10">IF((E135-E130)/E130 &gt; 0.02, "STRONG",
 IF((E135-E130)/E130 &lt; -0.02, "WEAK", "NEUTRAL"))</f>
        <v>WEAK</v>
      </c>
      <c r="H135" s="5" t="str">
        <f t="shared" si="9"/>
        <v>BULLISH DIVERGENCE</v>
      </c>
    </row>
    <row r="136" spans="1:8" ht="13.5" x14ac:dyDescent="0.25">
      <c r="A136" s="3">
        <f>TITRES_STAT!B139</f>
        <v>42894</v>
      </c>
      <c r="B136" s="5">
        <f>TITRES_STAT!C139</f>
        <v>4.4800000000000004</v>
      </c>
      <c r="C136" s="5">
        <f>TITRES_STAT!D139</f>
        <v>4.3051000000000004</v>
      </c>
      <c r="D136" s="5">
        <f>TITRES_STAT!E139</f>
        <v>0</v>
      </c>
      <c r="E136" s="2">
        <f t="shared" si="8"/>
        <v>-22742</v>
      </c>
      <c r="F136" s="5" t="str">
        <f t="shared" ref="F136:F199" si="11">IF(E136&gt;E131,"BULLISH",IF(E136&lt;E131,"BEARISH","NEUTRAL"))</f>
        <v>BULLISH</v>
      </c>
      <c r="G136" s="5" t="str">
        <f t="shared" si="10"/>
        <v>WEAK</v>
      </c>
      <c r="H136" s="5" t="str">
        <f t="shared" si="9"/>
        <v>BULLISH DIVERGENCE</v>
      </c>
    </row>
    <row r="137" spans="1:8" ht="13.5" x14ac:dyDescent="0.25">
      <c r="A137" s="3">
        <f>TITRES_STAT!B140</f>
        <v>42895</v>
      </c>
      <c r="B137" s="5">
        <f>TITRES_STAT!C140</f>
        <v>4.4800000000000004</v>
      </c>
      <c r="C137" s="5">
        <f>TITRES_STAT!D140</f>
        <v>4.3051000000000004</v>
      </c>
      <c r="D137" s="5">
        <f>TITRES_STAT!E140</f>
        <v>0</v>
      </c>
      <c r="E137" s="2">
        <f t="shared" si="8"/>
        <v>-22742</v>
      </c>
      <c r="F137" s="5" t="str">
        <f t="shared" si="11"/>
        <v>BULLISH</v>
      </c>
      <c r="G137" s="5" t="str">
        <f t="shared" si="10"/>
        <v>WEAK</v>
      </c>
      <c r="H137" s="5" t="str">
        <f t="shared" si="9"/>
        <v>NEUTRAL</v>
      </c>
    </row>
    <row r="138" spans="1:8" ht="13.5" x14ac:dyDescent="0.25">
      <c r="A138" s="3">
        <f>TITRES_STAT!B141</f>
        <v>42898</v>
      </c>
      <c r="B138" s="5">
        <f>TITRES_STAT!C141</f>
        <v>4.4800000000000004</v>
      </c>
      <c r="C138" s="5">
        <f>TITRES_STAT!D141</f>
        <v>4.3051000000000004</v>
      </c>
      <c r="D138" s="5">
        <f>TITRES_STAT!E141</f>
        <v>0</v>
      </c>
      <c r="E138" s="2">
        <f t="shared" si="8"/>
        <v>-22742</v>
      </c>
      <c r="F138" s="5" t="str">
        <f t="shared" si="11"/>
        <v>BULLISH</v>
      </c>
      <c r="G138" s="5" t="str">
        <f t="shared" si="10"/>
        <v>WEAK</v>
      </c>
      <c r="H138" s="5" t="str">
        <f t="shared" si="9"/>
        <v>NEUTRAL</v>
      </c>
    </row>
    <row r="139" spans="1:8" ht="13.5" x14ac:dyDescent="0.25">
      <c r="A139" s="3">
        <f>TITRES_STAT!B142</f>
        <v>42899</v>
      </c>
      <c r="B139" s="5">
        <f>TITRES_STAT!C142</f>
        <v>4.4800000000000004</v>
      </c>
      <c r="C139" s="5">
        <f>TITRES_STAT!D142</f>
        <v>4.3051000000000004</v>
      </c>
      <c r="D139" s="5">
        <f>TITRES_STAT!E142</f>
        <v>0</v>
      </c>
      <c r="E139" s="2">
        <f t="shared" si="8"/>
        <v>-22742</v>
      </c>
      <c r="F139" s="5" t="str">
        <f t="shared" si="11"/>
        <v>BULLISH</v>
      </c>
      <c r="G139" s="5" t="str">
        <f t="shared" si="10"/>
        <v>WEAK</v>
      </c>
      <c r="H139" s="5" t="str">
        <f t="shared" si="9"/>
        <v>CONFIRMED BULLISH</v>
      </c>
    </row>
    <row r="140" spans="1:8" ht="13.5" x14ac:dyDescent="0.25">
      <c r="A140" s="3">
        <f>TITRES_STAT!B143</f>
        <v>42900</v>
      </c>
      <c r="B140" s="5">
        <f>TITRES_STAT!C143</f>
        <v>4.4000000000000004</v>
      </c>
      <c r="C140" s="5">
        <f>TITRES_STAT!D143</f>
        <v>4.2282000000000002</v>
      </c>
      <c r="D140" s="5">
        <f>TITRES_STAT!E143</f>
        <v>6351</v>
      </c>
      <c r="E140" s="2">
        <f t="shared" si="8"/>
        <v>-29093</v>
      </c>
      <c r="F140" s="5" t="str">
        <f t="shared" si="11"/>
        <v>BEARISH</v>
      </c>
      <c r="G140" s="5" t="str">
        <f t="shared" si="10"/>
        <v>STRONG</v>
      </c>
      <c r="H140" s="5" t="str">
        <f t="shared" si="9"/>
        <v>CONFIRMED BEARISH</v>
      </c>
    </row>
    <row r="141" spans="1:8" ht="13.5" x14ac:dyDescent="0.25">
      <c r="A141" s="3">
        <f>TITRES_STAT!B144</f>
        <v>42901</v>
      </c>
      <c r="B141" s="5">
        <f>TITRES_STAT!C144</f>
        <v>4.4000000000000004</v>
      </c>
      <c r="C141" s="5">
        <f>TITRES_STAT!D144</f>
        <v>4.2282000000000002</v>
      </c>
      <c r="D141" s="5">
        <f>TITRES_STAT!E144</f>
        <v>0</v>
      </c>
      <c r="E141" s="2">
        <f t="shared" si="8"/>
        <v>-29093</v>
      </c>
      <c r="F141" s="5" t="str">
        <f t="shared" si="11"/>
        <v>BEARISH</v>
      </c>
      <c r="G141" s="5" t="str">
        <f t="shared" si="10"/>
        <v>STRONG</v>
      </c>
      <c r="H141" s="5" t="str">
        <f t="shared" si="9"/>
        <v>CONFIRMED BEARISH</v>
      </c>
    </row>
    <row r="142" spans="1:8" ht="13.5" x14ac:dyDescent="0.25">
      <c r="A142" s="3">
        <f>TITRES_STAT!B145</f>
        <v>42902</v>
      </c>
      <c r="B142" s="5">
        <f>TITRES_STAT!C145</f>
        <v>4.4000000000000004</v>
      </c>
      <c r="C142" s="5">
        <f>TITRES_STAT!D145</f>
        <v>4.2282000000000002</v>
      </c>
      <c r="D142" s="5">
        <f>TITRES_STAT!E145</f>
        <v>0</v>
      </c>
      <c r="E142" s="2">
        <f t="shared" si="8"/>
        <v>-29093</v>
      </c>
      <c r="F142" s="5" t="str">
        <f t="shared" si="11"/>
        <v>BEARISH</v>
      </c>
      <c r="G142" s="5" t="str">
        <f t="shared" si="10"/>
        <v>STRONG</v>
      </c>
      <c r="H142" s="5" t="str">
        <f t="shared" si="9"/>
        <v>CONFIRMED BEARISH</v>
      </c>
    </row>
    <row r="143" spans="1:8" ht="13.5" x14ac:dyDescent="0.25">
      <c r="A143" s="3">
        <f>TITRES_STAT!B146</f>
        <v>42905</v>
      </c>
      <c r="B143" s="5">
        <f>TITRES_STAT!C146</f>
        <v>4.3</v>
      </c>
      <c r="C143" s="5">
        <f>TITRES_STAT!D146</f>
        <v>4.1321000000000003</v>
      </c>
      <c r="D143" s="5">
        <f>TITRES_STAT!E146</f>
        <v>8</v>
      </c>
      <c r="E143" s="2">
        <f t="shared" si="8"/>
        <v>-29101</v>
      </c>
      <c r="F143" s="5" t="str">
        <f t="shared" si="11"/>
        <v>BEARISH</v>
      </c>
      <c r="G143" s="5" t="str">
        <f t="shared" si="10"/>
        <v>STRONG</v>
      </c>
      <c r="H143" s="5" t="str">
        <f t="shared" si="9"/>
        <v>CONFIRMED BEARISH</v>
      </c>
    </row>
    <row r="144" spans="1:8" ht="13.5" x14ac:dyDescent="0.25">
      <c r="A144" s="3">
        <f>TITRES_STAT!B147</f>
        <v>42906</v>
      </c>
      <c r="B144" s="5">
        <f>TITRES_STAT!C147</f>
        <v>4.4000000000000004</v>
      </c>
      <c r="C144" s="5">
        <f>TITRES_STAT!D147</f>
        <v>4.2282000000000002</v>
      </c>
      <c r="D144" s="5">
        <f>TITRES_STAT!E147</f>
        <v>2622</v>
      </c>
      <c r="E144" s="2">
        <f t="shared" si="8"/>
        <v>-26479</v>
      </c>
      <c r="F144" s="5" t="str">
        <f t="shared" si="11"/>
        <v>BEARISH</v>
      </c>
      <c r="G144" s="5" t="str">
        <f t="shared" si="10"/>
        <v>STRONG</v>
      </c>
      <c r="H144" s="5" t="str">
        <f t="shared" si="9"/>
        <v>CONFIRMED BEARISH</v>
      </c>
    </row>
    <row r="145" spans="1:8" ht="13.5" x14ac:dyDescent="0.25">
      <c r="A145" s="3">
        <f>TITRES_STAT!B148</f>
        <v>42907</v>
      </c>
      <c r="B145" s="5">
        <f>TITRES_STAT!C148</f>
        <v>4.4000000000000004</v>
      </c>
      <c r="C145" s="5">
        <f>TITRES_STAT!D148</f>
        <v>4.2282000000000002</v>
      </c>
      <c r="D145" s="5">
        <f>TITRES_STAT!E148</f>
        <v>4000</v>
      </c>
      <c r="E145" s="2">
        <f t="shared" si="8"/>
        <v>-26479</v>
      </c>
      <c r="F145" s="5" t="str">
        <f t="shared" si="11"/>
        <v>BULLISH</v>
      </c>
      <c r="G145" s="5" t="str">
        <f t="shared" si="10"/>
        <v>WEAK</v>
      </c>
      <c r="H145" s="5" t="str">
        <f t="shared" si="9"/>
        <v>NEUTRAL</v>
      </c>
    </row>
    <row r="146" spans="1:8" ht="13.5" x14ac:dyDescent="0.25">
      <c r="A146" s="3">
        <f>TITRES_STAT!B149</f>
        <v>42908</v>
      </c>
      <c r="B146" s="5">
        <f>TITRES_STAT!C149</f>
        <v>4.4000000000000004</v>
      </c>
      <c r="C146" s="5">
        <f>TITRES_STAT!D149</f>
        <v>4.2282000000000002</v>
      </c>
      <c r="D146" s="5">
        <f>TITRES_STAT!E149</f>
        <v>0</v>
      </c>
      <c r="E146" s="2">
        <f t="shared" si="8"/>
        <v>-26479</v>
      </c>
      <c r="F146" s="5" t="str">
        <f t="shared" si="11"/>
        <v>BULLISH</v>
      </c>
      <c r="G146" s="5" t="str">
        <f t="shared" si="10"/>
        <v>WEAK</v>
      </c>
      <c r="H146" s="5" t="str">
        <f t="shared" si="9"/>
        <v>NEUTRAL</v>
      </c>
    </row>
    <row r="147" spans="1:8" ht="13.5" x14ac:dyDescent="0.25">
      <c r="A147" s="3">
        <f>TITRES_STAT!B150</f>
        <v>42909</v>
      </c>
      <c r="B147" s="5">
        <f>TITRES_STAT!C150</f>
        <v>4.4000000000000004</v>
      </c>
      <c r="C147" s="5">
        <f>TITRES_STAT!D150</f>
        <v>4.2282000000000002</v>
      </c>
      <c r="D147" s="5">
        <f>TITRES_STAT!E150</f>
        <v>0</v>
      </c>
      <c r="E147" s="2">
        <f t="shared" si="8"/>
        <v>-26479</v>
      </c>
      <c r="F147" s="5" t="str">
        <f t="shared" si="11"/>
        <v>BULLISH</v>
      </c>
      <c r="G147" s="5" t="str">
        <f t="shared" si="10"/>
        <v>WEAK</v>
      </c>
      <c r="H147" s="5" t="str">
        <f t="shared" si="9"/>
        <v>NEUTRAL</v>
      </c>
    </row>
    <row r="148" spans="1:8" ht="13.5" x14ac:dyDescent="0.25">
      <c r="A148" s="3">
        <f>TITRES_STAT!B151</f>
        <v>42914</v>
      </c>
      <c r="B148" s="5">
        <f>TITRES_STAT!C151</f>
        <v>4.4000000000000004</v>
      </c>
      <c r="C148" s="5">
        <f>TITRES_STAT!D151</f>
        <v>4.2282000000000002</v>
      </c>
      <c r="D148" s="5">
        <f>TITRES_STAT!E151</f>
        <v>0</v>
      </c>
      <c r="E148" s="2">
        <f t="shared" si="8"/>
        <v>-26479</v>
      </c>
      <c r="F148" s="5" t="str">
        <f t="shared" si="11"/>
        <v>BULLISH</v>
      </c>
      <c r="G148" s="5" t="str">
        <f t="shared" si="10"/>
        <v>WEAK</v>
      </c>
      <c r="H148" s="5" t="str">
        <f t="shared" si="9"/>
        <v>CONFIRMED BULLISH</v>
      </c>
    </row>
    <row r="149" spans="1:8" ht="13.5" x14ac:dyDescent="0.25">
      <c r="A149" s="3">
        <f>TITRES_STAT!B152</f>
        <v>42915</v>
      </c>
      <c r="B149" s="5">
        <f>TITRES_STAT!C152</f>
        <v>4.38</v>
      </c>
      <c r="C149" s="5">
        <f>TITRES_STAT!D152</f>
        <v>4.2089999999999996</v>
      </c>
      <c r="D149" s="5">
        <f>TITRES_STAT!E152</f>
        <v>8136</v>
      </c>
      <c r="E149" s="2">
        <f t="shared" si="8"/>
        <v>-34615</v>
      </c>
      <c r="F149" s="5" t="str">
        <f t="shared" si="11"/>
        <v>BEARISH</v>
      </c>
      <c r="G149" s="5" t="str">
        <f t="shared" si="10"/>
        <v>STRONG</v>
      </c>
      <c r="H149" s="5" t="str">
        <f t="shared" si="9"/>
        <v>CONFIRMED BEARISH</v>
      </c>
    </row>
    <row r="150" spans="1:8" ht="13.5" x14ac:dyDescent="0.25">
      <c r="A150" s="3">
        <f>TITRES_STAT!B153</f>
        <v>42916</v>
      </c>
      <c r="B150" s="5">
        <f>TITRES_STAT!C153</f>
        <v>4.38</v>
      </c>
      <c r="C150" s="5">
        <f>TITRES_STAT!D153</f>
        <v>4.2089999999999996</v>
      </c>
      <c r="D150" s="5">
        <f>TITRES_STAT!E153</f>
        <v>500</v>
      </c>
      <c r="E150" s="2">
        <f t="shared" si="8"/>
        <v>-34615</v>
      </c>
      <c r="F150" s="5" t="str">
        <f t="shared" si="11"/>
        <v>BEARISH</v>
      </c>
      <c r="G150" s="5" t="str">
        <f t="shared" si="10"/>
        <v>STRONG</v>
      </c>
      <c r="H150" s="5" t="str">
        <f t="shared" si="9"/>
        <v>CONFIRMED BEARISH</v>
      </c>
    </row>
    <row r="151" spans="1:8" ht="13.5" x14ac:dyDescent="0.25">
      <c r="A151" s="3">
        <f>TITRES_STAT!B154</f>
        <v>42919</v>
      </c>
      <c r="B151" s="5">
        <f>TITRES_STAT!C154</f>
        <v>4.38</v>
      </c>
      <c r="C151" s="5">
        <f>TITRES_STAT!D154</f>
        <v>4.2089999999999996</v>
      </c>
      <c r="D151" s="5">
        <f>TITRES_STAT!E154</f>
        <v>0</v>
      </c>
      <c r="E151" s="2">
        <f t="shared" si="8"/>
        <v>-34615</v>
      </c>
      <c r="F151" s="5" t="str">
        <f t="shared" si="11"/>
        <v>BEARISH</v>
      </c>
      <c r="G151" s="5" t="str">
        <f t="shared" si="10"/>
        <v>STRONG</v>
      </c>
      <c r="H151" s="5" t="str">
        <f t="shared" si="9"/>
        <v>CONFIRMED BEARISH</v>
      </c>
    </row>
    <row r="152" spans="1:8" ht="13.5" x14ac:dyDescent="0.25">
      <c r="A152" s="3">
        <f>TITRES_STAT!B155</f>
        <v>42920</v>
      </c>
      <c r="B152" s="5">
        <f>TITRES_STAT!C155</f>
        <v>4.25</v>
      </c>
      <c r="C152" s="5">
        <f>TITRES_STAT!D155</f>
        <v>4.0841000000000003</v>
      </c>
      <c r="D152" s="5">
        <f>TITRES_STAT!E155</f>
        <v>0</v>
      </c>
      <c r="E152" s="2">
        <f t="shared" si="8"/>
        <v>-34615</v>
      </c>
      <c r="F152" s="5" t="str">
        <f t="shared" si="11"/>
        <v>BEARISH</v>
      </c>
      <c r="G152" s="5" t="str">
        <f t="shared" si="10"/>
        <v>STRONG</v>
      </c>
      <c r="H152" s="5" t="str">
        <f t="shared" si="9"/>
        <v>CONFIRMED BEARISH</v>
      </c>
    </row>
    <row r="153" spans="1:8" ht="13.5" x14ac:dyDescent="0.25">
      <c r="A153" s="3">
        <f>TITRES_STAT!B156</f>
        <v>42921</v>
      </c>
      <c r="B153" s="5">
        <f>TITRES_STAT!C156</f>
        <v>4.0599999999999996</v>
      </c>
      <c r="C153" s="5">
        <f>TITRES_STAT!D156</f>
        <v>3.9015</v>
      </c>
      <c r="D153" s="5">
        <f>TITRES_STAT!E156</f>
        <v>0</v>
      </c>
      <c r="E153" s="2">
        <f t="shared" si="8"/>
        <v>-34615</v>
      </c>
      <c r="F153" s="5" t="str">
        <f t="shared" si="11"/>
        <v>BEARISH</v>
      </c>
      <c r="G153" s="5" t="str">
        <f t="shared" si="10"/>
        <v>STRONG</v>
      </c>
      <c r="H153" s="5" t="str">
        <f t="shared" si="9"/>
        <v>CONFIRMED BEARISH</v>
      </c>
    </row>
    <row r="154" spans="1:8" ht="13.5" x14ac:dyDescent="0.25">
      <c r="A154" s="3">
        <f>TITRES_STAT!B157</f>
        <v>42922</v>
      </c>
      <c r="B154" s="5">
        <f>TITRES_STAT!C157</f>
        <v>3.93</v>
      </c>
      <c r="C154" s="5">
        <f>TITRES_STAT!D157</f>
        <v>3.7766000000000002</v>
      </c>
      <c r="D154" s="5">
        <f>TITRES_STAT!E157</f>
        <v>8</v>
      </c>
      <c r="E154" s="2">
        <f t="shared" si="8"/>
        <v>-34623</v>
      </c>
      <c r="F154" s="5" t="str">
        <f t="shared" si="11"/>
        <v>BEARISH</v>
      </c>
      <c r="G154" s="5" t="str">
        <f t="shared" si="10"/>
        <v>NEUTRAL</v>
      </c>
      <c r="H154" s="5" t="str">
        <f t="shared" si="9"/>
        <v>CONFIRMED BEARISH</v>
      </c>
    </row>
    <row r="155" spans="1:8" ht="13.5" x14ac:dyDescent="0.25">
      <c r="A155" s="3">
        <f>TITRES_STAT!B158</f>
        <v>42923</v>
      </c>
      <c r="B155" s="5">
        <f>TITRES_STAT!C158</f>
        <v>3.93</v>
      </c>
      <c r="C155" s="5">
        <f>TITRES_STAT!D158</f>
        <v>3.7766000000000002</v>
      </c>
      <c r="D155" s="5">
        <f>TITRES_STAT!E158</f>
        <v>4539</v>
      </c>
      <c r="E155" s="2">
        <f t="shared" si="8"/>
        <v>-34623</v>
      </c>
      <c r="F155" s="5" t="str">
        <f t="shared" si="11"/>
        <v>BEARISH</v>
      </c>
      <c r="G155" s="5" t="str">
        <f t="shared" si="10"/>
        <v>NEUTRAL</v>
      </c>
      <c r="H155" s="5" t="str">
        <f t="shared" si="9"/>
        <v>CONFIRMED BEARISH</v>
      </c>
    </row>
    <row r="156" spans="1:8" ht="13.5" x14ac:dyDescent="0.25">
      <c r="A156" s="3">
        <f>TITRES_STAT!B159</f>
        <v>42926</v>
      </c>
      <c r="B156" s="5">
        <f>TITRES_STAT!C159</f>
        <v>4.04</v>
      </c>
      <c r="C156" s="5">
        <f>TITRES_STAT!D159</f>
        <v>3.8822999999999999</v>
      </c>
      <c r="D156" s="5">
        <f>TITRES_STAT!E159</f>
        <v>1</v>
      </c>
      <c r="E156" s="2">
        <f t="shared" si="8"/>
        <v>-34622</v>
      </c>
      <c r="F156" s="5" t="str">
        <f t="shared" si="11"/>
        <v>BEARISH</v>
      </c>
      <c r="G156" s="5" t="str">
        <f t="shared" si="10"/>
        <v>NEUTRAL</v>
      </c>
      <c r="H156" s="5" t="str">
        <f t="shared" si="9"/>
        <v>CONFIRMED BEARISH</v>
      </c>
    </row>
    <row r="157" spans="1:8" ht="13.5" x14ac:dyDescent="0.25">
      <c r="A157" s="3">
        <f>TITRES_STAT!B160</f>
        <v>42927</v>
      </c>
      <c r="B157" s="5">
        <f>TITRES_STAT!C160</f>
        <v>4.16</v>
      </c>
      <c r="C157" s="5">
        <f>TITRES_STAT!D160</f>
        <v>3.9975999999999998</v>
      </c>
      <c r="D157" s="5">
        <f>TITRES_STAT!E160</f>
        <v>793</v>
      </c>
      <c r="E157" s="2">
        <f t="shared" si="8"/>
        <v>-33829</v>
      </c>
      <c r="F157" s="5" t="str">
        <f t="shared" si="11"/>
        <v>BULLISH</v>
      </c>
      <c r="G157" s="5" t="str">
        <f t="shared" si="10"/>
        <v>WEAK</v>
      </c>
      <c r="H157" s="5" t="str">
        <f t="shared" si="9"/>
        <v>BULLISH DIVERGENCE</v>
      </c>
    </row>
    <row r="158" spans="1:8" ht="13.5" x14ac:dyDescent="0.25">
      <c r="A158" s="3">
        <f>TITRES_STAT!B161</f>
        <v>42928</v>
      </c>
      <c r="B158" s="5">
        <f>TITRES_STAT!C161</f>
        <v>4.37</v>
      </c>
      <c r="C158" s="5">
        <f>TITRES_STAT!D161</f>
        <v>4.1993999999999998</v>
      </c>
      <c r="D158" s="5">
        <f>TITRES_STAT!E161</f>
        <v>11</v>
      </c>
      <c r="E158" s="2">
        <f t="shared" si="8"/>
        <v>-33818</v>
      </c>
      <c r="F158" s="5" t="str">
        <f t="shared" si="11"/>
        <v>BULLISH</v>
      </c>
      <c r="G158" s="5" t="str">
        <f t="shared" si="10"/>
        <v>WEAK</v>
      </c>
      <c r="H158" s="5" t="str">
        <f t="shared" si="9"/>
        <v>CONFIRMED BULLISH</v>
      </c>
    </row>
    <row r="159" spans="1:8" ht="13.5" x14ac:dyDescent="0.25">
      <c r="A159" s="3">
        <f>TITRES_STAT!B162</f>
        <v>42929</v>
      </c>
      <c r="B159" s="5">
        <f>TITRES_STAT!C162</f>
        <v>4.45</v>
      </c>
      <c r="C159" s="5">
        <f>TITRES_STAT!D162</f>
        <v>4.2763</v>
      </c>
      <c r="D159" s="5">
        <f>TITRES_STAT!E162</f>
        <v>1500</v>
      </c>
      <c r="E159" s="2">
        <f t="shared" si="8"/>
        <v>-32318</v>
      </c>
      <c r="F159" s="5" t="str">
        <f t="shared" si="11"/>
        <v>BULLISH</v>
      </c>
      <c r="G159" s="5" t="str">
        <f t="shared" si="10"/>
        <v>WEAK</v>
      </c>
      <c r="H159" s="5" t="str">
        <f t="shared" si="9"/>
        <v>CONFIRMED BULLISH</v>
      </c>
    </row>
    <row r="160" spans="1:8" ht="13.5" x14ac:dyDescent="0.25">
      <c r="A160" s="3">
        <f>TITRES_STAT!B163</f>
        <v>42930</v>
      </c>
      <c r="B160" s="5">
        <f>TITRES_STAT!C163</f>
        <v>4.45</v>
      </c>
      <c r="C160" s="5">
        <f>TITRES_STAT!D163</f>
        <v>4.2763</v>
      </c>
      <c r="D160" s="5">
        <f>TITRES_STAT!E163</f>
        <v>0</v>
      </c>
      <c r="E160" s="2">
        <f t="shared" si="8"/>
        <v>-32318</v>
      </c>
      <c r="F160" s="5" t="str">
        <f t="shared" si="11"/>
        <v>BULLISH</v>
      </c>
      <c r="G160" s="5" t="str">
        <f t="shared" si="10"/>
        <v>WEAK</v>
      </c>
      <c r="H160" s="5" t="str">
        <f t="shared" si="9"/>
        <v>CONFIRMED BULLISH</v>
      </c>
    </row>
    <row r="161" spans="1:8" ht="13.5" x14ac:dyDescent="0.25">
      <c r="A161" s="3">
        <f>TITRES_STAT!B164</f>
        <v>42933</v>
      </c>
      <c r="B161" s="5">
        <f>TITRES_STAT!C164</f>
        <v>4.38</v>
      </c>
      <c r="C161" s="5">
        <f>TITRES_STAT!D164</f>
        <v>4.2717999999999998</v>
      </c>
      <c r="D161" s="5">
        <f>TITRES_STAT!E164</f>
        <v>0</v>
      </c>
      <c r="E161" s="2">
        <f t="shared" si="8"/>
        <v>-32318</v>
      </c>
      <c r="F161" s="5" t="str">
        <f t="shared" si="11"/>
        <v>BULLISH</v>
      </c>
      <c r="G161" s="5" t="str">
        <f t="shared" si="10"/>
        <v>WEAK</v>
      </c>
      <c r="H161" s="5" t="str">
        <f t="shared" si="9"/>
        <v>CONFIRMED BULLISH</v>
      </c>
    </row>
    <row r="162" spans="1:8" ht="13.5" x14ac:dyDescent="0.25">
      <c r="A162" s="3">
        <f>TITRES_STAT!B165</f>
        <v>42934</v>
      </c>
      <c r="B162" s="5">
        <f>TITRES_STAT!C165</f>
        <v>4.38</v>
      </c>
      <c r="C162" s="5">
        <f>TITRES_STAT!D165</f>
        <v>4.2717999999999998</v>
      </c>
      <c r="D162" s="5">
        <f>TITRES_STAT!E165</f>
        <v>0</v>
      </c>
      <c r="E162" s="2">
        <f t="shared" si="8"/>
        <v>-32318</v>
      </c>
      <c r="F162" s="5" t="str">
        <f t="shared" si="11"/>
        <v>BULLISH</v>
      </c>
      <c r="G162" s="5" t="str">
        <f t="shared" si="10"/>
        <v>WEAK</v>
      </c>
      <c r="H162" s="5" t="str">
        <f t="shared" si="9"/>
        <v>CONFIRMED BULLISH</v>
      </c>
    </row>
    <row r="163" spans="1:8" ht="13.5" x14ac:dyDescent="0.25">
      <c r="A163" s="3">
        <f>TITRES_STAT!B166</f>
        <v>42935</v>
      </c>
      <c r="B163" s="5">
        <f>TITRES_STAT!C166</f>
        <v>4.38</v>
      </c>
      <c r="C163" s="5">
        <f>TITRES_STAT!D166</f>
        <v>4.2717999999999998</v>
      </c>
      <c r="D163" s="5">
        <f>TITRES_STAT!E166</f>
        <v>0</v>
      </c>
      <c r="E163" s="2">
        <f t="shared" si="8"/>
        <v>-32318</v>
      </c>
      <c r="F163" s="5" t="str">
        <f t="shared" si="11"/>
        <v>BULLISH</v>
      </c>
      <c r="G163" s="5" t="str">
        <f t="shared" si="10"/>
        <v>WEAK</v>
      </c>
      <c r="H163" s="5" t="str">
        <f t="shared" si="9"/>
        <v>CONFIRMED BULLISH</v>
      </c>
    </row>
    <row r="164" spans="1:8" ht="13.5" x14ac:dyDescent="0.25">
      <c r="A164" s="3">
        <f>TITRES_STAT!B167</f>
        <v>42936</v>
      </c>
      <c r="B164" s="5">
        <f>TITRES_STAT!C167</f>
        <v>4.37</v>
      </c>
      <c r="C164" s="5">
        <f>TITRES_STAT!D167</f>
        <v>4.2621000000000002</v>
      </c>
      <c r="D164" s="5">
        <f>TITRES_STAT!E167</f>
        <v>1320</v>
      </c>
      <c r="E164" s="2">
        <f t="shared" si="8"/>
        <v>-33638</v>
      </c>
      <c r="F164" s="5" t="str">
        <f t="shared" si="11"/>
        <v>BEARISH</v>
      </c>
      <c r="G164" s="5" t="str">
        <f t="shared" si="10"/>
        <v>STRONG</v>
      </c>
      <c r="H164" s="5" t="str">
        <f t="shared" si="9"/>
        <v>CONFIRMED BEARISH</v>
      </c>
    </row>
    <row r="165" spans="1:8" ht="13.5" x14ac:dyDescent="0.25">
      <c r="A165" s="3">
        <f>TITRES_STAT!B168</f>
        <v>42937</v>
      </c>
      <c r="B165" s="5">
        <f>TITRES_STAT!C168</f>
        <v>4.37</v>
      </c>
      <c r="C165" s="5">
        <f>TITRES_STAT!D168</f>
        <v>4.2621000000000002</v>
      </c>
      <c r="D165" s="5">
        <f>TITRES_STAT!E168</f>
        <v>0</v>
      </c>
      <c r="E165" s="2">
        <f t="shared" si="8"/>
        <v>-33638</v>
      </c>
      <c r="F165" s="5" t="str">
        <f t="shared" si="11"/>
        <v>BEARISH</v>
      </c>
      <c r="G165" s="5" t="str">
        <f t="shared" si="10"/>
        <v>STRONG</v>
      </c>
      <c r="H165" s="5" t="str">
        <f t="shared" si="9"/>
        <v>CONFIRMED BEARISH</v>
      </c>
    </row>
    <row r="166" spans="1:8" ht="13.5" x14ac:dyDescent="0.25">
      <c r="A166" s="3">
        <f>TITRES_STAT!B169</f>
        <v>42940</v>
      </c>
      <c r="B166" s="5">
        <f>TITRES_STAT!C169</f>
        <v>4.37</v>
      </c>
      <c r="C166" s="5">
        <f>TITRES_STAT!D169</f>
        <v>4.2621000000000002</v>
      </c>
      <c r="D166" s="5">
        <f>TITRES_STAT!E169</f>
        <v>0</v>
      </c>
      <c r="E166" s="2">
        <f t="shared" si="8"/>
        <v>-33638</v>
      </c>
      <c r="F166" s="5" t="str">
        <f t="shared" si="11"/>
        <v>BEARISH</v>
      </c>
      <c r="G166" s="5" t="str">
        <f t="shared" si="10"/>
        <v>STRONG</v>
      </c>
      <c r="H166" s="5" t="str">
        <f t="shared" si="9"/>
        <v>CONFIRMED BEARISH</v>
      </c>
    </row>
    <row r="167" spans="1:8" ht="13.5" x14ac:dyDescent="0.25">
      <c r="A167" s="3">
        <f>TITRES_STAT!B170</f>
        <v>42942</v>
      </c>
      <c r="B167" s="5">
        <f>TITRES_STAT!C170</f>
        <v>4.37</v>
      </c>
      <c r="C167" s="5">
        <f>TITRES_STAT!D170</f>
        <v>4.2621000000000002</v>
      </c>
      <c r="D167" s="5">
        <f>TITRES_STAT!E170</f>
        <v>0</v>
      </c>
      <c r="E167" s="2">
        <f t="shared" si="8"/>
        <v>-33638</v>
      </c>
      <c r="F167" s="5" t="str">
        <f t="shared" si="11"/>
        <v>BEARISH</v>
      </c>
      <c r="G167" s="5" t="str">
        <f t="shared" si="10"/>
        <v>STRONG</v>
      </c>
      <c r="H167" s="5" t="str">
        <f t="shared" si="9"/>
        <v>CONFIRMED BEARISH</v>
      </c>
    </row>
    <row r="168" spans="1:8" ht="13.5" x14ac:dyDescent="0.25">
      <c r="A168" s="3">
        <f>TITRES_STAT!B171</f>
        <v>42943</v>
      </c>
      <c r="B168" s="5">
        <f>TITRES_STAT!C171</f>
        <v>4.37</v>
      </c>
      <c r="C168" s="5">
        <f>TITRES_STAT!D171</f>
        <v>4.2621000000000002</v>
      </c>
      <c r="D168" s="5">
        <f>TITRES_STAT!E171</f>
        <v>0</v>
      </c>
      <c r="E168" s="2">
        <f t="shared" si="8"/>
        <v>-33638</v>
      </c>
      <c r="F168" s="5" t="str">
        <f t="shared" si="11"/>
        <v>BEARISH</v>
      </c>
      <c r="G168" s="5" t="str">
        <f t="shared" si="10"/>
        <v>STRONG</v>
      </c>
      <c r="H168" s="5" t="str">
        <f t="shared" si="9"/>
        <v>CONFIRMED BEARISH</v>
      </c>
    </row>
    <row r="169" spans="1:8" ht="13.5" x14ac:dyDescent="0.25">
      <c r="A169" s="3">
        <f>TITRES_STAT!B172</f>
        <v>42944</v>
      </c>
      <c r="B169" s="5">
        <f>TITRES_STAT!C172</f>
        <v>4.3600000000000003</v>
      </c>
      <c r="C169" s="5">
        <f>TITRES_STAT!D172</f>
        <v>4.2523</v>
      </c>
      <c r="D169" s="5">
        <f>TITRES_STAT!E172</f>
        <v>3800</v>
      </c>
      <c r="E169" s="2">
        <f t="shared" si="8"/>
        <v>-37438</v>
      </c>
      <c r="F169" s="5" t="str">
        <f t="shared" si="11"/>
        <v>BEARISH</v>
      </c>
      <c r="G169" s="5" t="str">
        <f t="shared" si="10"/>
        <v>STRONG</v>
      </c>
      <c r="H169" s="5" t="str">
        <f t="shared" si="9"/>
        <v>CONFIRMED BEARISH</v>
      </c>
    </row>
    <row r="170" spans="1:8" ht="13.5" x14ac:dyDescent="0.25">
      <c r="A170" s="3">
        <f>TITRES_STAT!B173</f>
        <v>42947</v>
      </c>
      <c r="B170" s="5">
        <f>TITRES_STAT!C173</f>
        <v>4.3600000000000003</v>
      </c>
      <c r="C170" s="5">
        <f>TITRES_STAT!D173</f>
        <v>4.2523</v>
      </c>
      <c r="D170" s="5">
        <f>TITRES_STAT!E173</f>
        <v>0</v>
      </c>
      <c r="E170" s="2">
        <f t="shared" si="8"/>
        <v>-37438</v>
      </c>
      <c r="F170" s="5" t="str">
        <f t="shared" si="11"/>
        <v>BEARISH</v>
      </c>
      <c r="G170" s="5" t="str">
        <f t="shared" si="10"/>
        <v>STRONG</v>
      </c>
      <c r="H170" s="5" t="str">
        <f t="shared" si="9"/>
        <v>CONFIRMED BEARISH</v>
      </c>
    </row>
    <row r="171" spans="1:8" ht="13.5" x14ac:dyDescent="0.25">
      <c r="A171" s="3">
        <f>TITRES_STAT!B174</f>
        <v>42948</v>
      </c>
      <c r="B171" s="5">
        <f>TITRES_STAT!C174</f>
        <v>4.3600000000000003</v>
      </c>
      <c r="C171" s="5">
        <f>TITRES_STAT!D174</f>
        <v>4.2523</v>
      </c>
      <c r="D171" s="5">
        <f>TITRES_STAT!E174</f>
        <v>0</v>
      </c>
      <c r="E171" s="2">
        <f t="shared" si="8"/>
        <v>-37438</v>
      </c>
      <c r="F171" s="5" t="str">
        <f t="shared" si="11"/>
        <v>BEARISH</v>
      </c>
      <c r="G171" s="5" t="str">
        <f t="shared" si="10"/>
        <v>STRONG</v>
      </c>
      <c r="H171" s="5" t="str">
        <f t="shared" si="9"/>
        <v>CONFIRMED BEARISH</v>
      </c>
    </row>
    <row r="172" spans="1:8" ht="13.5" x14ac:dyDescent="0.25">
      <c r="A172" s="3">
        <f>TITRES_STAT!B175</f>
        <v>42949</v>
      </c>
      <c r="B172" s="5">
        <f>TITRES_STAT!C175</f>
        <v>4.49</v>
      </c>
      <c r="C172" s="5">
        <f>TITRES_STAT!D175</f>
        <v>4.3791000000000002</v>
      </c>
      <c r="D172" s="5">
        <f>TITRES_STAT!E175</f>
        <v>0</v>
      </c>
      <c r="E172" s="2">
        <f t="shared" si="8"/>
        <v>-37438</v>
      </c>
      <c r="F172" s="5" t="str">
        <f t="shared" si="11"/>
        <v>BEARISH</v>
      </c>
      <c r="G172" s="5" t="str">
        <f t="shared" si="10"/>
        <v>STRONG</v>
      </c>
      <c r="H172" s="5" t="str">
        <f t="shared" si="9"/>
        <v>BEARISH DIVERGENCE</v>
      </c>
    </row>
    <row r="173" spans="1:8" ht="13.5" x14ac:dyDescent="0.25">
      <c r="A173" s="3">
        <f>TITRES_STAT!B176</f>
        <v>42950</v>
      </c>
      <c r="B173" s="5">
        <f>TITRES_STAT!C176</f>
        <v>4.62</v>
      </c>
      <c r="C173" s="5">
        <f>TITRES_STAT!D176</f>
        <v>4.5058999999999996</v>
      </c>
      <c r="D173" s="5">
        <f>TITRES_STAT!E176</f>
        <v>0</v>
      </c>
      <c r="E173" s="2">
        <f t="shared" si="8"/>
        <v>-37438</v>
      </c>
      <c r="F173" s="5" t="str">
        <f t="shared" si="11"/>
        <v>BEARISH</v>
      </c>
      <c r="G173" s="5" t="str">
        <f t="shared" si="10"/>
        <v>STRONG</v>
      </c>
      <c r="H173" s="5" t="str">
        <f t="shared" si="9"/>
        <v>BEARISH DIVERGENCE</v>
      </c>
    </row>
    <row r="174" spans="1:8" ht="13.5" x14ac:dyDescent="0.25">
      <c r="A174" s="3">
        <f>TITRES_STAT!B177</f>
        <v>42951</v>
      </c>
      <c r="B174" s="5">
        <f>TITRES_STAT!C177</f>
        <v>4.58</v>
      </c>
      <c r="C174" s="5">
        <f>TITRES_STAT!D177</f>
        <v>4.4668999999999999</v>
      </c>
      <c r="D174" s="5">
        <f>TITRES_STAT!E177</f>
        <v>328</v>
      </c>
      <c r="E174" s="2">
        <f t="shared" si="8"/>
        <v>-37766</v>
      </c>
      <c r="F174" s="5" t="str">
        <f t="shared" si="11"/>
        <v>BEARISH</v>
      </c>
      <c r="G174" s="5" t="str">
        <f t="shared" si="10"/>
        <v>NEUTRAL</v>
      </c>
      <c r="H174" s="5" t="str">
        <f t="shared" si="9"/>
        <v>BEARISH DIVERGENCE</v>
      </c>
    </row>
    <row r="175" spans="1:8" ht="13.5" x14ac:dyDescent="0.25">
      <c r="A175" s="3">
        <f>TITRES_STAT!B178</f>
        <v>42954</v>
      </c>
      <c r="B175" s="5">
        <f>TITRES_STAT!C178</f>
        <v>4.58</v>
      </c>
      <c r="C175" s="5">
        <f>TITRES_STAT!D178</f>
        <v>4.4668999999999999</v>
      </c>
      <c r="D175" s="5">
        <f>TITRES_STAT!E178</f>
        <v>0</v>
      </c>
      <c r="E175" s="2">
        <f t="shared" si="8"/>
        <v>-37766</v>
      </c>
      <c r="F175" s="5" t="str">
        <f t="shared" si="11"/>
        <v>BEARISH</v>
      </c>
      <c r="G175" s="5" t="str">
        <f t="shared" si="10"/>
        <v>NEUTRAL</v>
      </c>
      <c r="H175" s="5" t="str">
        <f t="shared" si="9"/>
        <v>BEARISH DIVERGENCE</v>
      </c>
    </row>
    <row r="176" spans="1:8" ht="13.5" x14ac:dyDescent="0.25">
      <c r="A176" s="3">
        <f>TITRES_STAT!B179</f>
        <v>42955</v>
      </c>
      <c r="B176" s="5">
        <f>TITRES_STAT!C179</f>
        <v>4.58</v>
      </c>
      <c r="C176" s="5">
        <f>TITRES_STAT!D179</f>
        <v>4.4668999999999999</v>
      </c>
      <c r="D176" s="5">
        <f>TITRES_STAT!E179</f>
        <v>0</v>
      </c>
      <c r="E176" s="2">
        <f t="shared" si="8"/>
        <v>-37766</v>
      </c>
      <c r="F176" s="5" t="str">
        <f t="shared" si="11"/>
        <v>BEARISH</v>
      </c>
      <c r="G176" s="5" t="str">
        <f t="shared" si="10"/>
        <v>NEUTRAL</v>
      </c>
      <c r="H176" s="5" t="str">
        <f t="shared" si="9"/>
        <v>BEARISH DIVERGENCE</v>
      </c>
    </row>
    <row r="177" spans="1:8" ht="13.5" x14ac:dyDescent="0.25">
      <c r="A177" s="3">
        <f>TITRES_STAT!B180</f>
        <v>42956</v>
      </c>
      <c r="B177" s="5">
        <f>TITRES_STAT!C180</f>
        <v>4.58</v>
      </c>
      <c r="C177" s="5">
        <f>TITRES_STAT!D180</f>
        <v>4.4668999999999999</v>
      </c>
      <c r="D177" s="5">
        <f>TITRES_STAT!E180</f>
        <v>0</v>
      </c>
      <c r="E177" s="2">
        <f t="shared" si="8"/>
        <v>-37766</v>
      </c>
      <c r="F177" s="5" t="str">
        <f t="shared" si="11"/>
        <v>BEARISH</v>
      </c>
      <c r="G177" s="5" t="str">
        <f t="shared" si="10"/>
        <v>NEUTRAL</v>
      </c>
      <c r="H177" s="5" t="str">
        <f t="shared" si="9"/>
        <v>BEARISH DIVERGENCE</v>
      </c>
    </row>
    <row r="178" spans="1:8" ht="13.5" x14ac:dyDescent="0.25">
      <c r="A178" s="3">
        <f>TITRES_STAT!B181</f>
        <v>42957</v>
      </c>
      <c r="B178" s="5">
        <f>TITRES_STAT!C181</f>
        <v>4.58</v>
      </c>
      <c r="C178" s="5">
        <f>TITRES_STAT!D181</f>
        <v>4.4668999999999999</v>
      </c>
      <c r="D178" s="5">
        <f>TITRES_STAT!E181</f>
        <v>0</v>
      </c>
      <c r="E178" s="2">
        <f t="shared" si="8"/>
        <v>-37766</v>
      </c>
      <c r="F178" s="5" t="str">
        <f t="shared" si="11"/>
        <v>BEARISH</v>
      </c>
      <c r="G178" s="5" t="str">
        <f t="shared" si="10"/>
        <v>NEUTRAL</v>
      </c>
      <c r="H178" s="5" t="str">
        <f t="shared" si="9"/>
        <v>CONFIRMED BEARISH</v>
      </c>
    </row>
    <row r="179" spans="1:8" ht="13.5" x14ac:dyDescent="0.25">
      <c r="A179" s="3">
        <f>TITRES_STAT!B182</f>
        <v>42958</v>
      </c>
      <c r="B179" s="5">
        <f>TITRES_STAT!C182</f>
        <v>4.38</v>
      </c>
      <c r="C179" s="5">
        <f>TITRES_STAT!D182</f>
        <v>4.2717999999999998</v>
      </c>
      <c r="D179" s="5">
        <f>TITRES_STAT!E182</f>
        <v>1520</v>
      </c>
      <c r="E179" s="2">
        <f t="shared" si="8"/>
        <v>-39286</v>
      </c>
      <c r="F179" s="5" t="str">
        <f t="shared" si="11"/>
        <v>BEARISH</v>
      </c>
      <c r="G179" s="5" t="str">
        <f t="shared" si="10"/>
        <v>STRONG</v>
      </c>
      <c r="H179" s="5" t="str">
        <f t="shared" si="9"/>
        <v>CONFIRMED BEARISH</v>
      </c>
    </row>
    <row r="180" spans="1:8" ht="13.5" x14ac:dyDescent="0.25">
      <c r="A180" s="3">
        <f>TITRES_STAT!B183</f>
        <v>42961</v>
      </c>
      <c r="B180" s="5">
        <f>TITRES_STAT!C183</f>
        <v>4.38</v>
      </c>
      <c r="C180" s="5">
        <f>TITRES_STAT!D183</f>
        <v>4.2717999999999998</v>
      </c>
      <c r="D180" s="5">
        <f>TITRES_STAT!E183</f>
        <v>0</v>
      </c>
      <c r="E180" s="2">
        <f t="shared" si="8"/>
        <v>-39286</v>
      </c>
      <c r="F180" s="5" t="str">
        <f t="shared" si="11"/>
        <v>BEARISH</v>
      </c>
      <c r="G180" s="5" t="str">
        <f t="shared" si="10"/>
        <v>STRONG</v>
      </c>
      <c r="H180" s="5" t="str">
        <f t="shared" si="9"/>
        <v>CONFIRMED BEARISH</v>
      </c>
    </row>
    <row r="181" spans="1:8" ht="13.5" x14ac:dyDescent="0.25">
      <c r="A181" s="3">
        <f>TITRES_STAT!B184</f>
        <v>42962</v>
      </c>
      <c r="B181" s="5">
        <f>TITRES_STAT!C184</f>
        <v>4.25</v>
      </c>
      <c r="C181" s="5">
        <f>TITRES_STAT!D184</f>
        <v>4.1449999999999996</v>
      </c>
      <c r="D181" s="5">
        <f>TITRES_STAT!E184</f>
        <v>7</v>
      </c>
      <c r="E181" s="2">
        <f t="shared" si="8"/>
        <v>-39293</v>
      </c>
      <c r="F181" s="5" t="str">
        <f t="shared" si="11"/>
        <v>BEARISH</v>
      </c>
      <c r="G181" s="5" t="str">
        <f t="shared" si="10"/>
        <v>STRONG</v>
      </c>
      <c r="H181" s="5" t="str">
        <f t="shared" si="9"/>
        <v>CONFIRMED BEARISH</v>
      </c>
    </row>
    <row r="182" spans="1:8" ht="13.5" x14ac:dyDescent="0.25">
      <c r="A182" s="3">
        <f>TITRES_STAT!B185</f>
        <v>42963</v>
      </c>
      <c r="B182" s="5">
        <f>TITRES_STAT!C185</f>
        <v>4.37</v>
      </c>
      <c r="C182" s="5">
        <f>TITRES_STAT!D185</f>
        <v>4.2621000000000002</v>
      </c>
      <c r="D182" s="5">
        <f>TITRES_STAT!E185</f>
        <v>1500</v>
      </c>
      <c r="E182" s="2">
        <f t="shared" si="8"/>
        <v>-37793</v>
      </c>
      <c r="F182" s="5" t="str">
        <f t="shared" si="11"/>
        <v>BEARISH</v>
      </c>
      <c r="G182" s="5" t="str">
        <f t="shared" si="10"/>
        <v>NEUTRAL</v>
      </c>
      <c r="H182" s="5" t="str">
        <f t="shared" si="9"/>
        <v>CONFIRMED BEARISH</v>
      </c>
    </row>
    <row r="183" spans="1:8" ht="13.5" x14ac:dyDescent="0.25">
      <c r="A183" s="3">
        <f>TITRES_STAT!B186</f>
        <v>42964</v>
      </c>
      <c r="B183" s="5">
        <f>TITRES_STAT!C186</f>
        <v>4.24</v>
      </c>
      <c r="C183" s="5">
        <f>TITRES_STAT!D186</f>
        <v>4.1353</v>
      </c>
      <c r="D183" s="5">
        <f>TITRES_STAT!E186</f>
        <v>0</v>
      </c>
      <c r="E183" s="2">
        <f t="shared" si="8"/>
        <v>-37793</v>
      </c>
      <c r="F183" s="5" t="str">
        <f t="shared" si="11"/>
        <v>BEARISH</v>
      </c>
      <c r="G183" s="5" t="str">
        <f t="shared" si="10"/>
        <v>NEUTRAL</v>
      </c>
      <c r="H183" s="5" t="str">
        <f t="shared" si="9"/>
        <v>CONFIRMED BEARISH</v>
      </c>
    </row>
    <row r="184" spans="1:8" ht="13.5" x14ac:dyDescent="0.25">
      <c r="A184" s="3">
        <f>TITRES_STAT!B187</f>
        <v>42965</v>
      </c>
      <c r="B184" s="5">
        <f>TITRES_STAT!C187</f>
        <v>4.05</v>
      </c>
      <c r="C184" s="5">
        <f>TITRES_STAT!D187</f>
        <v>3.95</v>
      </c>
      <c r="D184" s="5">
        <f>TITRES_STAT!E187</f>
        <v>535</v>
      </c>
      <c r="E184" s="2">
        <f t="shared" si="8"/>
        <v>-38328</v>
      </c>
      <c r="F184" s="5" t="str">
        <f t="shared" si="11"/>
        <v>BULLISH</v>
      </c>
      <c r="G184" s="5" t="str">
        <f t="shared" si="10"/>
        <v>WEAK</v>
      </c>
      <c r="H184" s="5" t="str">
        <f t="shared" si="9"/>
        <v>BULLISH DIVERGENCE</v>
      </c>
    </row>
    <row r="185" spans="1:8" ht="13.5" x14ac:dyDescent="0.25">
      <c r="A185" s="3">
        <f>TITRES_STAT!B188</f>
        <v>42968</v>
      </c>
      <c r="B185" s="5">
        <f>TITRES_STAT!C188</f>
        <v>4.04</v>
      </c>
      <c r="C185" s="5">
        <f>TITRES_STAT!D188</f>
        <v>3.9401999999999999</v>
      </c>
      <c r="D185" s="5">
        <f>TITRES_STAT!E188</f>
        <v>808</v>
      </c>
      <c r="E185" s="2">
        <f t="shared" si="8"/>
        <v>-39136</v>
      </c>
      <c r="F185" s="5" t="str">
        <f t="shared" si="11"/>
        <v>BULLISH</v>
      </c>
      <c r="G185" s="5" t="str">
        <f t="shared" si="10"/>
        <v>NEUTRAL</v>
      </c>
      <c r="H185" s="5" t="str">
        <f t="shared" si="9"/>
        <v>BULLISH DIVERGENCE</v>
      </c>
    </row>
    <row r="186" spans="1:8" ht="13.5" x14ac:dyDescent="0.25">
      <c r="A186" s="3">
        <f>TITRES_STAT!B189</f>
        <v>42969</v>
      </c>
      <c r="B186" s="5">
        <f>TITRES_STAT!C189</f>
        <v>4.2</v>
      </c>
      <c r="C186" s="5">
        <f>TITRES_STAT!D189</f>
        <v>4.0963000000000003</v>
      </c>
      <c r="D186" s="5">
        <f>TITRES_STAT!E189</f>
        <v>100</v>
      </c>
      <c r="E186" s="2">
        <f t="shared" si="8"/>
        <v>-39036</v>
      </c>
      <c r="F186" s="5" t="str">
        <f t="shared" si="11"/>
        <v>BULLISH</v>
      </c>
      <c r="G186" s="5" t="str">
        <f t="shared" si="10"/>
        <v>NEUTRAL</v>
      </c>
      <c r="H186" s="5" t="str">
        <f t="shared" si="9"/>
        <v>BULLISH DIVERGENCE</v>
      </c>
    </row>
    <row r="187" spans="1:8" ht="13.5" x14ac:dyDescent="0.25">
      <c r="A187" s="3">
        <f>TITRES_STAT!B190</f>
        <v>42970</v>
      </c>
      <c r="B187" s="5">
        <f>TITRES_STAT!C190</f>
        <v>4.0199999999999996</v>
      </c>
      <c r="C187" s="5">
        <f>TITRES_STAT!D190</f>
        <v>3.9207000000000001</v>
      </c>
      <c r="D187" s="5">
        <f>TITRES_STAT!E190</f>
        <v>1</v>
      </c>
      <c r="E187" s="2">
        <f t="shared" si="8"/>
        <v>-39037</v>
      </c>
      <c r="F187" s="5" t="str">
        <f t="shared" si="11"/>
        <v>BEARISH</v>
      </c>
      <c r="G187" s="5" t="str">
        <f t="shared" si="10"/>
        <v>STRONG</v>
      </c>
      <c r="H187" s="5" t="str">
        <f t="shared" si="9"/>
        <v>CONFIRMED BEARISH</v>
      </c>
    </row>
    <row r="188" spans="1:8" ht="13.5" x14ac:dyDescent="0.25">
      <c r="A188" s="3">
        <f>TITRES_STAT!B191</f>
        <v>42971</v>
      </c>
      <c r="B188" s="5">
        <f>TITRES_STAT!C191</f>
        <v>4.2</v>
      </c>
      <c r="C188" s="5">
        <f>TITRES_STAT!D191</f>
        <v>4.0963000000000003</v>
      </c>
      <c r="D188" s="5">
        <f>TITRES_STAT!E191</f>
        <v>758</v>
      </c>
      <c r="E188" s="2">
        <f t="shared" si="8"/>
        <v>-38279</v>
      </c>
      <c r="F188" s="5" t="str">
        <f t="shared" si="11"/>
        <v>BEARISH</v>
      </c>
      <c r="G188" s="5" t="str">
        <f t="shared" si="10"/>
        <v>NEUTRAL</v>
      </c>
      <c r="H188" s="5" t="str">
        <f t="shared" si="9"/>
        <v>CONFIRMED BEARISH</v>
      </c>
    </row>
    <row r="189" spans="1:8" ht="13.5" x14ac:dyDescent="0.25">
      <c r="A189" s="3">
        <f>TITRES_STAT!B192</f>
        <v>42972</v>
      </c>
      <c r="B189" s="5">
        <f>TITRES_STAT!C192</f>
        <v>4.08</v>
      </c>
      <c r="C189" s="5">
        <f>TITRES_STAT!D192</f>
        <v>3.9792000000000001</v>
      </c>
      <c r="D189" s="5">
        <f>TITRES_STAT!E192</f>
        <v>28</v>
      </c>
      <c r="E189" s="2">
        <f t="shared" si="8"/>
        <v>-38307</v>
      </c>
      <c r="F189" s="5" t="str">
        <f t="shared" si="11"/>
        <v>BULLISH</v>
      </c>
      <c r="G189" s="5" t="str">
        <f t="shared" si="10"/>
        <v>NEUTRAL</v>
      </c>
      <c r="H189" s="5" t="str">
        <f t="shared" si="9"/>
        <v>CONFIRMED BULLISH</v>
      </c>
    </row>
    <row r="190" spans="1:8" ht="13.5" x14ac:dyDescent="0.25">
      <c r="A190" s="3">
        <f>TITRES_STAT!B193</f>
        <v>42975</v>
      </c>
      <c r="B190" s="5">
        <f>TITRES_STAT!C193</f>
        <v>4.08</v>
      </c>
      <c r="C190" s="5">
        <f>TITRES_STAT!D193</f>
        <v>3.9792000000000001</v>
      </c>
      <c r="D190" s="5">
        <f>TITRES_STAT!E193</f>
        <v>0</v>
      </c>
      <c r="E190" s="2">
        <f t="shared" si="8"/>
        <v>-38307</v>
      </c>
      <c r="F190" s="5" t="str">
        <f t="shared" si="11"/>
        <v>BULLISH</v>
      </c>
      <c r="G190" s="5" t="str">
        <f t="shared" si="10"/>
        <v>WEAK</v>
      </c>
      <c r="H190" s="5" t="str">
        <f t="shared" si="9"/>
        <v>CONFIRMED BULLISH</v>
      </c>
    </row>
    <row r="191" spans="1:8" ht="13.5" x14ac:dyDescent="0.25">
      <c r="A191" s="3">
        <f>TITRES_STAT!B194</f>
        <v>42976</v>
      </c>
      <c r="B191" s="5">
        <f>TITRES_STAT!C194</f>
        <v>4.2</v>
      </c>
      <c r="C191" s="5">
        <f>TITRES_STAT!D194</f>
        <v>4.0963000000000003</v>
      </c>
      <c r="D191" s="5">
        <f>TITRES_STAT!E194</f>
        <v>0</v>
      </c>
      <c r="E191" s="2">
        <f t="shared" si="8"/>
        <v>-38307</v>
      </c>
      <c r="F191" s="5" t="str">
        <f t="shared" si="11"/>
        <v>BULLISH</v>
      </c>
      <c r="G191" s="5" t="str">
        <f t="shared" si="10"/>
        <v>NEUTRAL</v>
      </c>
      <c r="H191" s="5" t="str">
        <f t="shared" si="9"/>
        <v>NEUTRAL</v>
      </c>
    </row>
    <row r="192" spans="1:8" ht="13.5" x14ac:dyDescent="0.25">
      <c r="A192" s="3">
        <f>TITRES_STAT!B195</f>
        <v>42977</v>
      </c>
      <c r="B192" s="5">
        <f>TITRES_STAT!C195</f>
        <v>4.32</v>
      </c>
      <c r="C192" s="5">
        <f>TITRES_STAT!D195</f>
        <v>4.2133000000000003</v>
      </c>
      <c r="D192" s="5">
        <f>TITRES_STAT!E195</f>
        <v>0</v>
      </c>
      <c r="E192" s="2">
        <f t="shared" si="8"/>
        <v>-38307</v>
      </c>
      <c r="F192" s="5" t="str">
        <f t="shared" si="11"/>
        <v>BULLISH</v>
      </c>
      <c r="G192" s="5" t="str">
        <f t="shared" si="10"/>
        <v>NEUTRAL</v>
      </c>
      <c r="H192" s="5" t="str">
        <f t="shared" si="9"/>
        <v>CONFIRMED BULLISH</v>
      </c>
    </row>
    <row r="193" spans="1:8" ht="13.5" x14ac:dyDescent="0.25">
      <c r="A193" s="3">
        <f>TITRES_STAT!B196</f>
        <v>42978</v>
      </c>
      <c r="B193" s="5">
        <f>TITRES_STAT!C196</f>
        <v>4.32</v>
      </c>
      <c r="C193" s="5">
        <f>TITRES_STAT!D196</f>
        <v>4.2133000000000003</v>
      </c>
      <c r="D193" s="5">
        <f>TITRES_STAT!E196</f>
        <v>0</v>
      </c>
      <c r="E193" s="2">
        <f t="shared" si="8"/>
        <v>-38307</v>
      </c>
      <c r="F193" s="5" t="str">
        <f t="shared" si="11"/>
        <v>BEARISH</v>
      </c>
      <c r="G193" s="5" t="str">
        <f t="shared" si="10"/>
        <v>NEUTRAL</v>
      </c>
      <c r="H193" s="5" t="str">
        <f t="shared" si="9"/>
        <v>BEARISH DIVERGENCE</v>
      </c>
    </row>
    <row r="194" spans="1:8" ht="13.5" x14ac:dyDescent="0.25">
      <c r="A194" s="3">
        <f>TITRES_STAT!B197</f>
        <v>42982</v>
      </c>
      <c r="B194" s="5">
        <f>TITRES_STAT!C197</f>
        <v>4.32</v>
      </c>
      <c r="C194" s="5">
        <f>TITRES_STAT!D197</f>
        <v>4.2133000000000003</v>
      </c>
      <c r="D194" s="5">
        <f>TITRES_STAT!E197</f>
        <v>0</v>
      </c>
      <c r="E194" s="2">
        <f t="shared" si="8"/>
        <v>-38307</v>
      </c>
      <c r="F194" s="5" t="str">
        <f t="shared" si="11"/>
        <v>NEUTRAL</v>
      </c>
      <c r="G194" s="5" t="str">
        <f t="shared" si="10"/>
        <v>NEUTRAL</v>
      </c>
      <c r="H194" s="5" t="str">
        <f t="shared" si="9"/>
        <v>NEUTRAL</v>
      </c>
    </row>
    <row r="195" spans="1:8" ht="13.5" x14ac:dyDescent="0.25">
      <c r="A195" s="3">
        <f>TITRES_STAT!B198</f>
        <v>42983</v>
      </c>
      <c r="B195" s="5">
        <f>TITRES_STAT!C198</f>
        <v>4.13</v>
      </c>
      <c r="C195" s="5">
        <f>TITRES_STAT!D198</f>
        <v>4.0279999999999996</v>
      </c>
      <c r="D195" s="5">
        <f>TITRES_STAT!E198</f>
        <v>0</v>
      </c>
      <c r="E195" s="2">
        <f t="shared" si="8"/>
        <v>-38307</v>
      </c>
      <c r="F195" s="5" t="str">
        <f t="shared" si="11"/>
        <v>NEUTRAL</v>
      </c>
      <c r="G195" s="5" t="str">
        <f t="shared" si="10"/>
        <v>NEUTRAL</v>
      </c>
      <c r="H195" s="5" t="str">
        <f t="shared" si="9"/>
        <v>NEUTRAL</v>
      </c>
    </row>
    <row r="196" spans="1:8" ht="13.5" x14ac:dyDescent="0.25">
      <c r="A196" s="3">
        <f>TITRES_STAT!B199</f>
        <v>42984</v>
      </c>
      <c r="B196" s="5">
        <f>TITRES_STAT!C199</f>
        <v>4.25</v>
      </c>
      <c r="C196" s="5">
        <f>TITRES_STAT!D199</f>
        <v>4.1449999999999996</v>
      </c>
      <c r="D196" s="5">
        <f>TITRES_STAT!E199</f>
        <v>200</v>
      </c>
      <c r="E196" s="2">
        <f t="shared" ref="E196:E259" si="12">IF(B196&gt;B195, E195+D196, IF(B196&lt;B195, E195-D196, E195))</f>
        <v>-38107</v>
      </c>
      <c r="F196" s="5" t="str">
        <f t="shared" si="11"/>
        <v>BULLISH</v>
      </c>
      <c r="G196" s="5" t="str">
        <f t="shared" si="10"/>
        <v>NEUTRAL</v>
      </c>
      <c r="H196" s="5" t="str">
        <f t="shared" si="9"/>
        <v>CONFIRMED BULLISH</v>
      </c>
    </row>
    <row r="197" spans="1:8" ht="13.5" x14ac:dyDescent="0.25">
      <c r="A197" s="3">
        <f>TITRES_STAT!B200</f>
        <v>42985</v>
      </c>
      <c r="B197" s="5">
        <f>TITRES_STAT!C200</f>
        <v>4.3600000000000003</v>
      </c>
      <c r="C197" s="5">
        <f>TITRES_STAT!D200</f>
        <v>4.2523</v>
      </c>
      <c r="D197" s="5">
        <f>TITRES_STAT!E200</f>
        <v>445</v>
      </c>
      <c r="E197" s="2">
        <f t="shared" si="12"/>
        <v>-37662</v>
      </c>
      <c r="F197" s="5" t="str">
        <f t="shared" si="11"/>
        <v>BULLISH</v>
      </c>
      <c r="G197" s="5" t="str">
        <f t="shared" si="10"/>
        <v>NEUTRAL</v>
      </c>
      <c r="H197" s="5" t="str">
        <f t="shared" si="9"/>
        <v>CONFIRMED BULLISH</v>
      </c>
    </row>
    <row r="198" spans="1:8" ht="13.5" x14ac:dyDescent="0.25">
      <c r="A198" s="3">
        <f>TITRES_STAT!B201</f>
        <v>42986</v>
      </c>
      <c r="B198" s="5">
        <f>TITRES_STAT!C201</f>
        <v>4.3600000000000003</v>
      </c>
      <c r="C198" s="5">
        <f>TITRES_STAT!D201</f>
        <v>4.2523</v>
      </c>
      <c r="D198" s="5">
        <f>TITRES_STAT!E201</f>
        <v>0</v>
      </c>
      <c r="E198" s="2">
        <f t="shared" si="12"/>
        <v>-37662</v>
      </c>
      <c r="F198" s="5" t="str">
        <f t="shared" si="11"/>
        <v>BULLISH</v>
      </c>
      <c r="G198" s="5" t="str">
        <f t="shared" si="10"/>
        <v>NEUTRAL</v>
      </c>
      <c r="H198" s="5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BULLISH</v>
      </c>
    </row>
    <row r="199" spans="1:8" ht="13.5" x14ac:dyDescent="0.25">
      <c r="A199" s="3">
        <f>TITRES_STAT!B202</f>
        <v>42989</v>
      </c>
      <c r="B199" s="5">
        <f>TITRES_STAT!C202</f>
        <v>4.41</v>
      </c>
      <c r="C199" s="5">
        <f>TITRES_STAT!D202</f>
        <v>4.3010999999999999</v>
      </c>
      <c r="D199" s="5">
        <f>TITRES_STAT!E202</f>
        <v>50</v>
      </c>
      <c r="E199" s="2">
        <f t="shared" si="12"/>
        <v>-37612</v>
      </c>
      <c r="F199" s="5" t="str">
        <f t="shared" si="11"/>
        <v>BULLISH</v>
      </c>
      <c r="G199" s="5" t="str">
        <f t="shared" ref="G199:G262" si="14">IF((E199-E194)/E194 &gt; 0.02, "STRONG",
 IF((E199-E194)/E194 &lt; -0.02, "WEAK", "NEUTRAL"))</f>
        <v>NEUTRAL</v>
      </c>
      <c r="H199" s="5" t="str">
        <f t="shared" si="13"/>
        <v>CONFIRMED BULLISH</v>
      </c>
    </row>
    <row r="200" spans="1:8" ht="13.5" x14ac:dyDescent="0.25">
      <c r="A200" s="3">
        <f>TITRES_STAT!B203</f>
        <v>42990</v>
      </c>
      <c r="B200" s="5">
        <f>TITRES_STAT!C203</f>
        <v>4.41</v>
      </c>
      <c r="C200" s="5">
        <f>TITRES_STAT!D203</f>
        <v>4.3010999999999999</v>
      </c>
      <c r="D200" s="5">
        <f>TITRES_STAT!E203</f>
        <v>0</v>
      </c>
      <c r="E200" s="2">
        <f t="shared" si="12"/>
        <v>-37612</v>
      </c>
      <c r="F200" s="5" t="str">
        <f t="shared" ref="F200:F263" si="15">IF(E200&gt;E195,"BULLISH",IF(E200&lt;E195,"BEARISH","NEUTRAL"))</f>
        <v>BULLISH</v>
      </c>
      <c r="G200" s="5" t="str">
        <f t="shared" si="14"/>
        <v>NEUTRAL</v>
      </c>
      <c r="H200" s="5" t="str">
        <f t="shared" si="13"/>
        <v>CONFIRMED BULLISH</v>
      </c>
    </row>
    <row r="201" spans="1:8" ht="13.5" x14ac:dyDescent="0.25">
      <c r="A201" s="3">
        <f>TITRES_STAT!B204</f>
        <v>42991</v>
      </c>
      <c r="B201" s="5">
        <f>TITRES_STAT!C204</f>
        <v>4.41</v>
      </c>
      <c r="C201" s="5">
        <f>TITRES_STAT!D204</f>
        <v>4.3010999999999999</v>
      </c>
      <c r="D201" s="5">
        <f>TITRES_STAT!E204</f>
        <v>0</v>
      </c>
      <c r="E201" s="2">
        <f t="shared" si="12"/>
        <v>-37612</v>
      </c>
      <c r="F201" s="5" t="str">
        <f t="shared" si="15"/>
        <v>BULLISH</v>
      </c>
      <c r="G201" s="5" t="str">
        <f t="shared" si="14"/>
        <v>NEUTRAL</v>
      </c>
      <c r="H201" s="5" t="str">
        <f t="shared" si="13"/>
        <v>CONFIRMED BULLISH</v>
      </c>
    </row>
    <row r="202" spans="1:8" ht="13.5" x14ac:dyDescent="0.25">
      <c r="A202" s="3">
        <f>TITRES_STAT!B205</f>
        <v>42992</v>
      </c>
      <c r="B202" s="5">
        <f>TITRES_STAT!C205</f>
        <v>4.41</v>
      </c>
      <c r="C202" s="5">
        <f>TITRES_STAT!D205</f>
        <v>4.3010999999999999</v>
      </c>
      <c r="D202" s="5">
        <f>TITRES_STAT!E205</f>
        <v>0</v>
      </c>
      <c r="E202" s="2">
        <f t="shared" si="12"/>
        <v>-37612</v>
      </c>
      <c r="F202" s="5" t="str">
        <f t="shared" si="15"/>
        <v>BULLISH</v>
      </c>
      <c r="G202" s="5" t="str">
        <f t="shared" si="14"/>
        <v>NEUTRAL</v>
      </c>
      <c r="H202" s="5" t="str">
        <f t="shared" si="13"/>
        <v>CONFIRMED BULLISH</v>
      </c>
    </row>
    <row r="203" spans="1:8" ht="13.5" x14ac:dyDescent="0.25">
      <c r="A203" s="3">
        <f>TITRES_STAT!B206</f>
        <v>42993</v>
      </c>
      <c r="B203" s="5">
        <f>TITRES_STAT!C206</f>
        <v>4.41</v>
      </c>
      <c r="C203" s="5">
        <f>TITRES_STAT!D206</f>
        <v>4.3010999999999999</v>
      </c>
      <c r="D203" s="5">
        <f>TITRES_STAT!E206</f>
        <v>0</v>
      </c>
      <c r="E203" s="2">
        <f t="shared" si="12"/>
        <v>-37612</v>
      </c>
      <c r="F203" s="5" t="str">
        <f t="shared" si="15"/>
        <v>BULLISH</v>
      </c>
      <c r="G203" s="5" t="str">
        <f t="shared" si="14"/>
        <v>NEUTRAL</v>
      </c>
      <c r="H203" s="5" t="str">
        <f t="shared" si="13"/>
        <v>CONFIRMED BULLISH</v>
      </c>
    </row>
    <row r="204" spans="1:8" ht="13.5" x14ac:dyDescent="0.25">
      <c r="A204" s="3">
        <f>TITRES_STAT!B207</f>
        <v>42996</v>
      </c>
      <c r="B204" s="5">
        <f>TITRES_STAT!C207</f>
        <v>4.41</v>
      </c>
      <c r="C204" s="5">
        <f>TITRES_STAT!D207</f>
        <v>4.3010999999999999</v>
      </c>
      <c r="D204" s="5">
        <f>TITRES_STAT!E207</f>
        <v>0</v>
      </c>
      <c r="E204" s="2">
        <f t="shared" si="12"/>
        <v>-37612</v>
      </c>
      <c r="F204" s="5" t="str">
        <f t="shared" si="15"/>
        <v>NEUTRAL</v>
      </c>
      <c r="G204" s="5" t="str">
        <f t="shared" si="14"/>
        <v>NEUTRAL</v>
      </c>
      <c r="H204" s="5" t="str">
        <f t="shared" si="13"/>
        <v>NEUTRAL</v>
      </c>
    </row>
    <row r="205" spans="1:8" ht="13.5" x14ac:dyDescent="0.25">
      <c r="A205" s="3">
        <f>TITRES_STAT!B208</f>
        <v>42997</v>
      </c>
      <c r="B205" s="5">
        <f>TITRES_STAT!C208</f>
        <v>4.41</v>
      </c>
      <c r="C205" s="5">
        <f>TITRES_STAT!D208</f>
        <v>4.3010999999999999</v>
      </c>
      <c r="D205" s="5">
        <f>TITRES_STAT!E208</f>
        <v>0</v>
      </c>
      <c r="E205" s="2">
        <f t="shared" si="12"/>
        <v>-37612</v>
      </c>
      <c r="F205" s="5" t="str">
        <f t="shared" si="15"/>
        <v>NEUTRAL</v>
      </c>
      <c r="G205" s="5" t="str">
        <f t="shared" si="14"/>
        <v>NEUTRAL</v>
      </c>
      <c r="H205" s="5" t="str">
        <f t="shared" si="13"/>
        <v>NEUTRAL</v>
      </c>
    </row>
    <row r="206" spans="1:8" ht="13.5" x14ac:dyDescent="0.25">
      <c r="A206" s="3">
        <f>TITRES_STAT!B209</f>
        <v>42998</v>
      </c>
      <c r="B206" s="5">
        <f>TITRES_STAT!C209</f>
        <v>4.41</v>
      </c>
      <c r="C206" s="5">
        <f>TITRES_STAT!D209</f>
        <v>4.3010999999999999</v>
      </c>
      <c r="D206" s="5">
        <f>TITRES_STAT!E209</f>
        <v>0</v>
      </c>
      <c r="E206" s="2">
        <f t="shared" si="12"/>
        <v>-37612</v>
      </c>
      <c r="F206" s="5" t="str">
        <f t="shared" si="15"/>
        <v>NEUTRAL</v>
      </c>
      <c r="G206" s="5" t="str">
        <f t="shared" si="14"/>
        <v>NEUTRAL</v>
      </c>
      <c r="H206" s="5" t="str">
        <f t="shared" si="13"/>
        <v>NEUTRAL</v>
      </c>
    </row>
    <row r="207" spans="1:8" ht="13.5" x14ac:dyDescent="0.25">
      <c r="A207" s="3">
        <f>TITRES_STAT!B210</f>
        <v>43000</v>
      </c>
      <c r="B207" s="5">
        <f>TITRES_STAT!C210</f>
        <v>4.41</v>
      </c>
      <c r="C207" s="5">
        <f>TITRES_STAT!D210</f>
        <v>4.3010999999999999</v>
      </c>
      <c r="D207" s="5">
        <f>TITRES_STAT!E210</f>
        <v>0</v>
      </c>
      <c r="E207" s="2">
        <f t="shared" si="12"/>
        <v>-37612</v>
      </c>
      <c r="F207" s="5" t="str">
        <f t="shared" si="15"/>
        <v>NEUTRAL</v>
      </c>
      <c r="G207" s="5" t="str">
        <f t="shared" si="14"/>
        <v>NEUTRAL</v>
      </c>
      <c r="H207" s="5" t="str">
        <f t="shared" si="13"/>
        <v>NEUTRAL</v>
      </c>
    </row>
    <row r="208" spans="1:8" ht="13.5" x14ac:dyDescent="0.25">
      <c r="A208" s="3">
        <f>TITRES_STAT!B211</f>
        <v>43003</v>
      </c>
      <c r="B208" s="5">
        <f>TITRES_STAT!C211</f>
        <v>4.41</v>
      </c>
      <c r="C208" s="5">
        <f>TITRES_STAT!D211</f>
        <v>4.3010999999999999</v>
      </c>
      <c r="D208" s="5">
        <f>TITRES_STAT!E211</f>
        <v>0</v>
      </c>
      <c r="E208" s="2">
        <f t="shared" si="12"/>
        <v>-37612</v>
      </c>
      <c r="F208" s="5" t="str">
        <f t="shared" si="15"/>
        <v>NEUTRAL</v>
      </c>
      <c r="G208" s="5" t="str">
        <f t="shared" si="14"/>
        <v>NEUTRAL</v>
      </c>
      <c r="H208" s="5" t="str">
        <f t="shared" si="13"/>
        <v>NEUTRAL</v>
      </c>
    </row>
    <row r="209" spans="1:8" ht="13.5" x14ac:dyDescent="0.25">
      <c r="A209" s="3">
        <f>TITRES_STAT!B212</f>
        <v>43004</v>
      </c>
      <c r="B209" s="5">
        <f>TITRES_STAT!C212</f>
        <v>4.41</v>
      </c>
      <c r="C209" s="5">
        <f>TITRES_STAT!D212</f>
        <v>4.3010999999999999</v>
      </c>
      <c r="D209" s="5">
        <f>TITRES_STAT!E212</f>
        <v>0</v>
      </c>
      <c r="E209" s="2">
        <f t="shared" si="12"/>
        <v>-37612</v>
      </c>
      <c r="F209" s="5" t="str">
        <f t="shared" si="15"/>
        <v>NEUTRAL</v>
      </c>
      <c r="G209" s="5" t="str">
        <f t="shared" si="14"/>
        <v>NEUTRAL</v>
      </c>
      <c r="H209" s="5" t="str">
        <f t="shared" si="13"/>
        <v>NEUTRAL</v>
      </c>
    </row>
    <row r="210" spans="1:8" ht="13.5" x14ac:dyDescent="0.25">
      <c r="A210" s="3">
        <f>TITRES_STAT!B213</f>
        <v>43005</v>
      </c>
      <c r="B210" s="5">
        <f>TITRES_STAT!C213</f>
        <v>4.41</v>
      </c>
      <c r="C210" s="5">
        <f>TITRES_STAT!D213</f>
        <v>4.3010999999999999</v>
      </c>
      <c r="D210" s="5">
        <f>TITRES_STAT!E213</f>
        <v>0</v>
      </c>
      <c r="E210" s="2">
        <f t="shared" si="12"/>
        <v>-37612</v>
      </c>
      <c r="F210" s="5" t="str">
        <f t="shared" si="15"/>
        <v>NEUTRAL</v>
      </c>
      <c r="G210" s="5" t="str">
        <f t="shared" si="14"/>
        <v>NEUTRAL</v>
      </c>
      <c r="H210" s="5" t="str">
        <f t="shared" si="13"/>
        <v>NEUTRAL</v>
      </c>
    </row>
    <row r="211" spans="1:8" ht="13.5" x14ac:dyDescent="0.25">
      <c r="A211" s="3">
        <f>TITRES_STAT!B214</f>
        <v>43006</v>
      </c>
      <c r="B211" s="5">
        <f>TITRES_STAT!C214</f>
        <v>4.28</v>
      </c>
      <c r="C211" s="5">
        <f>TITRES_STAT!D214</f>
        <v>4.1742999999999997</v>
      </c>
      <c r="D211" s="5">
        <f>TITRES_STAT!E214</f>
        <v>1</v>
      </c>
      <c r="E211" s="2">
        <f t="shared" si="12"/>
        <v>-37613</v>
      </c>
      <c r="F211" s="5" t="str">
        <f t="shared" si="15"/>
        <v>BEARISH</v>
      </c>
      <c r="G211" s="5" t="str">
        <f t="shared" si="14"/>
        <v>NEUTRAL</v>
      </c>
      <c r="H211" s="5" t="str">
        <f t="shared" si="13"/>
        <v>CONFIRMED BEARISH</v>
      </c>
    </row>
    <row r="212" spans="1:8" ht="13.5" x14ac:dyDescent="0.25">
      <c r="A212" s="3">
        <f>TITRES_STAT!B215</f>
        <v>43007</v>
      </c>
      <c r="B212" s="5">
        <f>TITRES_STAT!C215</f>
        <v>4.16</v>
      </c>
      <c r="C212" s="5">
        <f>TITRES_STAT!D215</f>
        <v>4.0571999999999999</v>
      </c>
      <c r="D212" s="5">
        <f>TITRES_STAT!E215</f>
        <v>508</v>
      </c>
      <c r="E212" s="2">
        <f t="shared" si="12"/>
        <v>-38121</v>
      </c>
      <c r="F212" s="5" t="str">
        <f t="shared" si="15"/>
        <v>BEARISH</v>
      </c>
      <c r="G212" s="5" t="str">
        <f t="shared" si="14"/>
        <v>NEUTRAL</v>
      </c>
      <c r="H212" s="5" t="str">
        <f t="shared" si="13"/>
        <v>CONFIRMED BEARISH</v>
      </c>
    </row>
    <row r="213" spans="1:8" ht="13.5" x14ac:dyDescent="0.25">
      <c r="A213" s="3">
        <f>TITRES_STAT!B216</f>
        <v>43010</v>
      </c>
      <c r="B213" s="5">
        <f>TITRES_STAT!C216</f>
        <v>4.16</v>
      </c>
      <c r="C213" s="5">
        <f>TITRES_STAT!D216</f>
        <v>4.0571999999999999</v>
      </c>
      <c r="D213" s="5">
        <f>TITRES_STAT!E216</f>
        <v>0</v>
      </c>
      <c r="E213" s="2">
        <f t="shared" si="12"/>
        <v>-38121</v>
      </c>
      <c r="F213" s="5" t="str">
        <f t="shared" si="15"/>
        <v>BEARISH</v>
      </c>
      <c r="G213" s="5" t="str">
        <f t="shared" si="14"/>
        <v>NEUTRAL</v>
      </c>
      <c r="H213" s="5" t="str">
        <f t="shared" si="13"/>
        <v>CONFIRMED BEARISH</v>
      </c>
    </row>
    <row r="214" spans="1:8" ht="13.5" x14ac:dyDescent="0.25">
      <c r="A214" s="3">
        <f>TITRES_STAT!B217</f>
        <v>43011</v>
      </c>
      <c r="B214" s="5">
        <f>TITRES_STAT!C217</f>
        <v>4.2699999999999996</v>
      </c>
      <c r="C214" s="5">
        <f>TITRES_STAT!D217</f>
        <v>4.1645000000000003</v>
      </c>
      <c r="D214" s="5">
        <f>TITRES_STAT!E217</f>
        <v>50</v>
      </c>
      <c r="E214" s="2">
        <f t="shared" si="12"/>
        <v>-38071</v>
      </c>
      <c r="F214" s="5" t="str">
        <f t="shared" si="15"/>
        <v>BEARISH</v>
      </c>
      <c r="G214" s="5" t="str">
        <f t="shared" si="14"/>
        <v>NEUTRAL</v>
      </c>
      <c r="H214" s="5" t="str">
        <f t="shared" si="13"/>
        <v>CONFIRMED BEARISH</v>
      </c>
    </row>
    <row r="215" spans="1:8" ht="13.5" x14ac:dyDescent="0.25">
      <c r="A215" s="3">
        <f>TITRES_STAT!B218</f>
        <v>43012</v>
      </c>
      <c r="B215" s="5">
        <f>TITRES_STAT!C218</f>
        <v>4.1500000000000004</v>
      </c>
      <c r="C215" s="5">
        <f>TITRES_STAT!D218</f>
        <v>4.0475000000000003</v>
      </c>
      <c r="D215" s="5">
        <f>TITRES_STAT!E218</f>
        <v>211</v>
      </c>
      <c r="E215" s="2">
        <f t="shared" si="12"/>
        <v>-38282</v>
      </c>
      <c r="F215" s="5" t="str">
        <f t="shared" si="15"/>
        <v>BEARISH</v>
      </c>
      <c r="G215" s="5" t="str">
        <f t="shared" si="14"/>
        <v>NEUTRAL</v>
      </c>
      <c r="H215" s="5" t="str">
        <f t="shared" si="13"/>
        <v>CONFIRMED BEARISH</v>
      </c>
    </row>
    <row r="216" spans="1:8" ht="13.5" x14ac:dyDescent="0.25">
      <c r="A216" s="3">
        <f>TITRES_STAT!B219</f>
        <v>43013</v>
      </c>
      <c r="B216" s="5">
        <f>TITRES_STAT!C219</f>
        <v>4.1500000000000004</v>
      </c>
      <c r="C216" s="5">
        <f>TITRES_STAT!D219</f>
        <v>4.0475000000000003</v>
      </c>
      <c r="D216" s="5">
        <f>TITRES_STAT!E219</f>
        <v>0</v>
      </c>
      <c r="E216" s="2">
        <f t="shared" si="12"/>
        <v>-38282</v>
      </c>
      <c r="F216" s="5" t="str">
        <f t="shared" si="15"/>
        <v>BEARISH</v>
      </c>
      <c r="G216" s="5" t="str">
        <f t="shared" si="14"/>
        <v>NEUTRAL</v>
      </c>
      <c r="H216" s="5" t="str">
        <f t="shared" si="13"/>
        <v>CONFIRMED BEARISH</v>
      </c>
    </row>
    <row r="217" spans="1:8" ht="13.5" x14ac:dyDescent="0.25">
      <c r="A217" s="3">
        <f>TITRES_STAT!B220</f>
        <v>43014</v>
      </c>
      <c r="B217" s="5">
        <f>TITRES_STAT!C220</f>
        <v>4.25</v>
      </c>
      <c r="C217" s="5">
        <f>TITRES_STAT!D220</f>
        <v>4.1449999999999996</v>
      </c>
      <c r="D217" s="5">
        <f>TITRES_STAT!E220</f>
        <v>20</v>
      </c>
      <c r="E217" s="2">
        <f t="shared" si="12"/>
        <v>-38262</v>
      </c>
      <c r="F217" s="5" t="str">
        <f t="shared" si="15"/>
        <v>BEARISH</v>
      </c>
      <c r="G217" s="5" t="str">
        <f t="shared" si="14"/>
        <v>NEUTRAL</v>
      </c>
      <c r="H217" s="5" t="str">
        <f t="shared" si="13"/>
        <v>BEARISH DIVERGENCE</v>
      </c>
    </row>
    <row r="218" spans="1:8" ht="13.5" x14ac:dyDescent="0.25">
      <c r="A218" s="3">
        <f>TITRES_STAT!B221</f>
        <v>43017</v>
      </c>
      <c r="B218" s="5">
        <f>TITRES_STAT!C221</f>
        <v>4.25</v>
      </c>
      <c r="C218" s="5">
        <f>TITRES_STAT!D221</f>
        <v>4.1449999999999996</v>
      </c>
      <c r="D218" s="5">
        <f>TITRES_STAT!E221</f>
        <v>0</v>
      </c>
      <c r="E218" s="2">
        <f t="shared" si="12"/>
        <v>-38262</v>
      </c>
      <c r="F218" s="5" t="str">
        <f t="shared" si="15"/>
        <v>BEARISH</v>
      </c>
      <c r="G218" s="5" t="str">
        <f t="shared" si="14"/>
        <v>NEUTRAL</v>
      </c>
      <c r="H218" s="5" t="str">
        <f t="shared" si="13"/>
        <v>BEARISH DIVERGENCE</v>
      </c>
    </row>
    <row r="219" spans="1:8" ht="13.5" x14ac:dyDescent="0.25">
      <c r="A219" s="3">
        <f>TITRES_STAT!B222</f>
        <v>43018</v>
      </c>
      <c r="B219" s="5">
        <f>TITRES_STAT!C222</f>
        <v>4.13</v>
      </c>
      <c r="C219" s="5">
        <f>TITRES_STAT!D222</f>
        <v>4.0279999999999996</v>
      </c>
      <c r="D219" s="5">
        <f>TITRES_STAT!E222</f>
        <v>47</v>
      </c>
      <c r="E219" s="2">
        <f t="shared" si="12"/>
        <v>-38309</v>
      </c>
      <c r="F219" s="5" t="str">
        <f t="shared" si="15"/>
        <v>BEARISH</v>
      </c>
      <c r="G219" s="5" t="str">
        <f t="shared" si="14"/>
        <v>NEUTRAL</v>
      </c>
      <c r="H219" s="5" t="str">
        <f t="shared" si="13"/>
        <v>CONFIRMED BEARISH</v>
      </c>
    </row>
    <row r="220" spans="1:8" ht="13.5" x14ac:dyDescent="0.25">
      <c r="A220" s="3">
        <f>TITRES_STAT!B223</f>
        <v>43019</v>
      </c>
      <c r="B220" s="5">
        <f>TITRES_STAT!C223</f>
        <v>4.2</v>
      </c>
      <c r="C220" s="5">
        <f>TITRES_STAT!D223</f>
        <v>4.0963000000000003</v>
      </c>
      <c r="D220" s="5">
        <f>TITRES_STAT!E223</f>
        <v>30</v>
      </c>
      <c r="E220" s="2">
        <f t="shared" si="12"/>
        <v>-38279</v>
      </c>
      <c r="F220" s="5" t="str">
        <f t="shared" si="15"/>
        <v>BULLISH</v>
      </c>
      <c r="G220" s="5" t="str">
        <f t="shared" si="14"/>
        <v>NEUTRAL</v>
      </c>
      <c r="H220" s="5" t="str">
        <f t="shared" si="13"/>
        <v>CONFIRMED BULLISH</v>
      </c>
    </row>
    <row r="221" spans="1:8" ht="13.5" x14ac:dyDescent="0.25">
      <c r="A221" s="3">
        <f>TITRES_STAT!B224</f>
        <v>43020</v>
      </c>
      <c r="B221" s="5">
        <f>TITRES_STAT!C224</f>
        <v>4.08</v>
      </c>
      <c r="C221" s="5">
        <f>TITRES_STAT!D224</f>
        <v>3.9792000000000001</v>
      </c>
      <c r="D221" s="5">
        <f>TITRES_STAT!E224</f>
        <v>51</v>
      </c>
      <c r="E221" s="2">
        <f t="shared" si="12"/>
        <v>-38330</v>
      </c>
      <c r="F221" s="5" t="str">
        <f t="shared" si="15"/>
        <v>BEARISH</v>
      </c>
      <c r="G221" s="5" t="str">
        <f t="shared" si="14"/>
        <v>NEUTRAL</v>
      </c>
      <c r="H221" s="5" t="str">
        <f t="shared" si="13"/>
        <v>CONFIRMED BEARISH</v>
      </c>
    </row>
    <row r="222" spans="1:8" ht="13.5" x14ac:dyDescent="0.25">
      <c r="A222" s="3">
        <f>TITRES_STAT!B225</f>
        <v>43021</v>
      </c>
      <c r="B222" s="5">
        <f>TITRES_STAT!C225</f>
        <v>3.9</v>
      </c>
      <c r="C222" s="5">
        <f>TITRES_STAT!D225</f>
        <v>3.8037000000000001</v>
      </c>
      <c r="D222" s="5">
        <f>TITRES_STAT!E225</f>
        <v>28</v>
      </c>
      <c r="E222" s="2">
        <f t="shared" si="12"/>
        <v>-38358</v>
      </c>
      <c r="F222" s="5" t="str">
        <f t="shared" si="15"/>
        <v>BEARISH</v>
      </c>
      <c r="G222" s="5" t="str">
        <f t="shared" si="14"/>
        <v>NEUTRAL</v>
      </c>
      <c r="H222" s="5" t="str">
        <f t="shared" si="13"/>
        <v>CONFIRMED BEARISH</v>
      </c>
    </row>
    <row r="223" spans="1:8" ht="13.5" x14ac:dyDescent="0.25">
      <c r="A223" s="3">
        <f>TITRES_STAT!B226</f>
        <v>43024</v>
      </c>
      <c r="B223" s="5">
        <f>TITRES_STAT!C226</f>
        <v>4.01</v>
      </c>
      <c r="C223" s="5">
        <f>TITRES_STAT!D226</f>
        <v>3.911</v>
      </c>
      <c r="D223" s="5">
        <f>TITRES_STAT!E226</f>
        <v>54</v>
      </c>
      <c r="E223" s="2">
        <f t="shared" si="12"/>
        <v>-38304</v>
      </c>
      <c r="F223" s="5" t="str">
        <f t="shared" si="15"/>
        <v>BEARISH</v>
      </c>
      <c r="G223" s="5" t="str">
        <f t="shared" si="14"/>
        <v>NEUTRAL</v>
      </c>
      <c r="H223" s="5" t="str">
        <f t="shared" si="13"/>
        <v>CONFIRMED BEARISH</v>
      </c>
    </row>
    <row r="224" spans="1:8" ht="13.5" x14ac:dyDescent="0.25">
      <c r="A224" s="3">
        <f>TITRES_STAT!B227</f>
        <v>43025</v>
      </c>
      <c r="B224" s="5">
        <f>TITRES_STAT!C227</f>
        <v>4.01</v>
      </c>
      <c r="C224" s="5">
        <f>TITRES_STAT!D227</f>
        <v>3.911</v>
      </c>
      <c r="D224" s="5">
        <f>TITRES_STAT!E227</f>
        <v>0</v>
      </c>
      <c r="E224" s="2">
        <f t="shared" si="12"/>
        <v>-38304</v>
      </c>
      <c r="F224" s="5" t="str">
        <f t="shared" si="15"/>
        <v>BULLISH</v>
      </c>
      <c r="G224" s="5" t="str">
        <f t="shared" si="14"/>
        <v>NEUTRAL</v>
      </c>
      <c r="H224" s="5" t="str">
        <f t="shared" si="13"/>
        <v>BULLISH DIVERGENCE</v>
      </c>
    </row>
    <row r="225" spans="1:8" ht="13.5" x14ac:dyDescent="0.25">
      <c r="A225" s="3">
        <f>TITRES_STAT!B228</f>
        <v>43026</v>
      </c>
      <c r="B225" s="5">
        <f>TITRES_STAT!C228</f>
        <v>4.1900000000000004</v>
      </c>
      <c r="C225" s="5">
        <f>TITRES_STAT!D228</f>
        <v>4.0865</v>
      </c>
      <c r="D225" s="5">
        <f>TITRES_STAT!E228</f>
        <v>1720</v>
      </c>
      <c r="E225" s="2">
        <f t="shared" si="12"/>
        <v>-36584</v>
      </c>
      <c r="F225" s="5" t="str">
        <f t="shared" si="15"/>
        <v>BULLISH</v>
      </c>
      <c r="G225" s="5" t="str">
        <f t="shared" si="14"/>
        <v>WEAK</v>
      </c>
      <c r="H225" s="5" t="str">
        <f t="shared" si="13"/>
        <v>BULLISH DIVERGENCE</v>
      </c>
    </row>
    <row r="226" spans="1:8" ht="13.5" x14ac:dyDescent="0.25">
      <c r="A226" s="3">
        <f>TITRES_STAT!B229</f>
        <v>43027</v>
      </c>
      <c r="B226" s="5">
        <f>TITRES_STAT!C229</f>
        <v>4.24</v>
      </c>
      <c r="C226" s="5">
        <f>TITRES_STAT!D229</f>
        <v>4.1353</v>
      </c>
      <c r="D226" s="5">
        <f>TITRES_STAT!E229</f>
        <v>70</v>
      </c>
      <c r="E226" s="2">
        <f t="shared" si="12"/>
        <v>-36514</v>
      </c>
      <c r="F226" s="5" t="str">
        <f t="shared" si="15"/>
        <v>BULLISH</v>
      </c>
      <c r="G226" s="5" t="str">
        <f t="shared" si="14"/>
        <v>WEAK</v>
      </c>
      <c r="H226" s="5" t="str">
        <f t="shared" si="13"/>
        <v>CONFIRMED BULLISH</v>
      </c>
    </row>
    <row r="227" spans="1:8" ht="13.5" x14ac:dyDescent="0.25">
      <c r="A227" s="3">
        <f>TITRES_STAT!B230</f>
        <v>43028</v>
      </c>
      <c r="B227" s="5">
        <f>TITRES_STAT!C230</f>
        <v>4.12</v>
      </c>
      <c r="C227" s="5">
        <f>TITRES_STAT!D230</f>
        <v>4.0182000000000002</v>
      </c>
      <c r="D227" s="5">
        <f>TITRES_STAT!E230</f>
        <v>0</v>
      </c>
      <c r="E227" s="2">
        <f t="shared" si="12"/>
        <v>-36514</v>
      </c>
      <c r="F227" s="5" t="str">
        <f t="shared" si="15"/>
        <v>BULLISH</v>
      </c>
      <c r="G227" s="5" t="str">
        <f t="shared" si="14"/>
        <v>WEAK</v>
      </c>
      <c r="H227" s="5" t="str">
        <f t="shared" si="13"/>
        <v>CONFIRMED BULLISH</v>
      </c>
    </row>
    <row r="228" spans="1:8" ht="13.5" x14ac:dyDescent="0.25">
      <c r="A228" s="3">
        <f>TITRES_STAT!B231</f>
        <v>43031</v>
      </c>
      <c r="B228" s="5">
        <f>TITRES_STAT!C231</f>
        <v>4.2</v>
      </c>
      <c r="C228" s="5">
        <f>TITRES_STAT!D231</f>
        <v>4.0963000000000003</v>
      </c>
      <c r="D228" s="5">
        <f>TITRES_STAT!E231</f>
        <v>61</v>
      </c>
      <c r="E228" s="2">
        <f t="shared" si="12"/>
        <v>-36453</v>
      </c>
      <c r="F228" s="5" t="str">
        <f t="shared" si="15"/>
        <v>BULLISH</v>
      </c>
      <c r="G228" s="5" t="str">
        <f t="shared" si="14"/>
        <v>WEAK</v>
      </c>
      <c r="H228" s="5" t="str">
        <f t="shared" si="13"/>
        <v>CONFIRMED BULLISH</v>
      </c>
    </row>
    <row r="229" spans="1:8" ht="13.5" x14ac:dyDescent="0.25">
      <c r="A229" s="3">
        <f>TITRES_STAT!B232</f>
        <v>43032</v>
      </c>
      <c r="B229" s="5">
        <f>TITRES_STAT!C232</f>
        <v>4.2</v>
      </c>
      <c r="C229" s="5">
        <f>TITRES_STAT!D232</f>
        <v>4.0963000000000003</v>
      </c>
      <c r="D229" s="5">
        <f>TITRES_STAT!E232</f>
        <v>0</v>
      </c>
      <c r="E229" s="2">
        <f t="shared" si="12"/>
        <v>-36453</v>
      </c>
      <c r="F229" s="5" t="str">
        <f t="shared" si="15"/>
        <v>BULLISH</v>
      </c>
      <c r="G229" s="5" t="str">
        <f t="shared" si="14"/>
        <v>WEAK</v>
      </c>
      <c r="H229" s="5" t="str">
        <f t="shared" si="13"/>
        <v>CONFIRMED BULLISH</v>
      </c>
    </row>
    <row r="230" spans="1:8" ht="13.5" x14ac:dyDescent="0.25">
      <c r="A230" s="3">
        <f>TITRES_STAT!B233</f>
        <v>43033</v>
      </c>
      <c r="B230" s="5">
        <f>TITRES_STAT!C233</f>
        <v>4.08</v>
      </c>
      <c r="C230" s="5">
        <f>TITRES_STAT!D233</f>
        <v>3.9792000000000001</v>
      </c>
      <c r="D230" s="5">
        <f>TITRES_STAT!E233</f>
        <v>0</v>
      </c>
      <c r="E230" s="2">
        <f t="shared" si="12"/>
        <v>-36453</v>
      </c>
      <c r="F230" s="5" t="str">
        <f t="shared" si="15"/>
        <v>BULLISH</v>
      </c>
      <c r="G230" s="5" t="str">
        <f t="shared" si="14"/>
        <v>NEUTRAL</v>
      </c>
      <c r="H230" s="5" t="str">
        <f t="shared" si="13"/>
        <v>BULLISH DIVERGENCE</v>
      </c>
    </row>
    <row r="231" spans="1:8" ht="13.5" x14ac:dyDescent="0.25">
      <c r="A231" s="3">
        <f>TITRES_STAT!B234</f>
        <v>43034</v>
      </c>
      <c r="B231" s="5">
        <f>TITRES_STAT!C234</f>
        <v>4.18</v>
      </c>
      <c r="C231" s="5">
        <f>TITRES_STAT!D234</f>
        <v>4.0768000000000004</v>
      </c>
      <c r="D231" s="5">
        <f>TITRES_STAT!E234</f>
        <v>89</v>
      </c>
      <c r="E231" s="2">
        <f t="shared" si="12"/>
        <v>-36364</v>
      </c>
      <c r="F231" s="5" t="str">
        <f t="shared" si="15"/>
        <v>BULLISH</v>
      </c>
      <c r="G231" s="5" t="str">
        <f t="shared" si="14"/>
        <v>NEUTRAL</v>
      </c>
      <c r="H231" s="5" t="str">
        <f t="shared" si="13"/>
        <v>BULLISH DIVERGENCE</v>
      </c>
    </row>
    <row r="232" spans="1:8" ht="13.5" x14ac:dyDescent="0.25">
      <c r="A232" s="3">
        <f>TITRES_STAT!B235</f>
        <v>43035</v>
      </c>
      <c r="B232" s="5">
        <f>TITRES_STAT!C235</f>
        <v>4.18</v>
      </c>
      <c r="C232" s="5">
        <f>TITRES_STAT!D235</f>
        <v>4.0768000000000004</v>
      </c>
      <c r="D232" s="5">
        <f>TITRES_STAT!E235</f>
        <v>36</v>
      </c>
      <c r="E232" s="2">
        <f t="shared" si="12"/>
        <v>-36364</v>
      </c>
      <c r="F232" s="5" t="str">
        <f t="shared" si="15"/>
        <v>BULLISH</v>
      </c>
      <c r="G232" s="5" t="str">
        <f t="shared" si="14"/>
        <v>NEUTRAL</v>
      </c>
      <c r="H232" s="5" t="str">
        <f t="shared" si="13"/>
        <v>CONFIRMED BULLISH</v>
      </c>
    </row>
    <row r="233" spans="1:8" ht="13.5" x14ac:dyDescent="0.25">
      <c r="A233" s="3">
        <f>TITRES_STAT!B236</f>
        <v>43038</v>
      </c>
      <c r="B233" s="5">
        <f>TITRES_STAT!C236</f>
        <v>4.0599999999999996</v>
      </c>
      <c r="C233" s="5">
        <f>TITRES_STAT!D236</f>
        <v>3.9597000000000002</v>
      </c>
      <c r="D233" s="5">
        <f>TITRES_STAT!E236</f>
        <v>1</v>
      </c>
      <c r="E233" s="2">
        <f t="shared" si="12"/>
        <v>-36365</v>
      </c>
      <c r="F233" s="5" t="str">
        <f t="shared" si="15"/>
        <v>BULLISH</v>
      </c>
      <c r="G233" s="5" t="str">
        <f t="shared" si="14"/>
        <v>NEUTRAL</v>
      </c>
      <c r="H233" s="5" t="str">
        <f t="shared" si="13"/>
        <v>BULLISH DIVERGENCE</v>
      </c>
    </row>
    <row r="234" spans="1:8" ht="13.5" x14ac:dyDescent="0.25">
      <c r="A234" s="3">
        <f>TITRES_STAT!B237</f>
        <v>43039</v>
      </c>
      <c r="B234" s="5">
        <f>TITRES_STAT!C237</f>
        <v>4.0599999999999996</v>
      </c>
      <c r="C234" s="5">
        <f>TITRES_STAT!D237</f>
        <v>3.9597000000000002</v>
      </c>
      <c r="D234" s="5">
        <f>TITRES_STAT!E237</f>
        <v>0</v>
      </c>
      <c r="E234" s="2">
        <f t="shared" si="12"/>
        <v>-36365</v>
      </c>
      <c r="F234" s="5" t="str">
        <f t="shared" si="15"/>
        <v>BULLISH</v>
      </c>
      <c r="G234" s="5" t="str">
        <f t="shared" si="14"/>
        <v>NEUTRAL</v>
      </c>
      <c r="H234" s="5" t="str">
        <f t="shared" si="13"/>
        <v>BULLISH DIVERGENCE</v>
      </c>
    </row>
    <row r="235" spans="1:8" ht="13.5" x14ac:dyDescent="0.25">
      <c r="A235" s="3">
        <f>TITRES_STAT!B238</f>
        <v>43040</v>
      </c>
      <c r="B235" s="5">
        <f>TITRES_STAT!C238</f>
        <v>4.0599999999999996</v>
      </c>
      <c r="C235" s="5">
        <f>TITRES_STAT!D238</f>
        <v>3.9597000000000002</v>
      </c>
      <c r="D235" s="5">
        <f>TITRES_STAT!E238</f>
        <v>0</v>
      </c>
      <c r="E235" s="2">
        <f t="shared" si="12"/>
        <v>-36365</v>
      </c>
      <c r="F235" s="5" t="str">
        <f t="shared" si="15"/>
        <v>BULLISH</v>
      </c>
      <c r="G235" s="5" t="str">
        <f t="shared" si="14"/>
        <v>NEUTRAL</v>
      </c>
      <c r="H235" s="5" t="str">
        <f t="shared" si="13"/>
        <v>BULLISH DIVERGENCE</v>
      </c>
    </row>
    <row r="236" spans="1:8" ht="13.5" x14ac:dyDescent="0.25">
      <c r="A236" s="3">
        <f>TITRES_STAT!B239</f>
        <v>43041</v>
      </c>
      <c r="B236" s="5">
        <f>TITRES_STAT!C239</f>
        <v>3.88</v>
      </c>
      <c r="C236" s="5">
        <f>TITRES_STAT!D239</f>
        <v>3.7841999999999998</v>
      </c>
      <c r="D236" s="5">
        <f>TITRES_STAT!E239</f>
        <v>336</v>
      </c>
      <c r="E236" s="2">
        <f t="shared" si="12"/>
        <v>-36701</v>
      </c>
      <c r="F236" s="5" t="str">
        <f t="shared" si="15"/>
        <v>BEARISH</v>
      </c>
      <c r="G236" s="5" t="str">
        <f t="shared" si="14"/>
        <v>NEUTRAL</v>
      </c>
      <c r="H236" s="5" t="str">
        <f t="shared" si="13"/>
        <v>CONFIRMED BEARISH</v>
      </c>
    </row>
    <row r="237" spans="1:8" ht="13.5" x14ac:dyDescent="0.25">
      <c r="A237" s="3">
        <f>TITRES_STAT!B240</f>
        <v>43042</v>
      </c>
      <c r="B237" s="5">
        <f>TITRES_STAT!C240</f>
        <v>3.89</v>
      </c>
      <c r="C237" s="5">
        <f>TITRES_STAT!D240</f>
        <v>3.7938999999999998</v>
      </c>
      <c r="D237" s="5">
        <f>TITRES_STAT!E240</f>
        <v>1033</v>
      </c>
      <c r="E237" s="2">
        <f t="shared" si="12"/>
        <v>-35668</v>
      </c>
      <c r="F237" s="5" t="str">
        <f t="shared" si="15"/>
        <v>BULLISH</v>
      </c>
      <c r="G237" s="5" t="str">
        <f t="shared" si="14"/>
        <v>NEUTRAL</v>
      </c>
      <c r="H237" s="5" t="str">
        <f t="shared" si="13"/>
        <v>BULLISH DIVERGENCE</v>
      </c>
    </row>
    <row r="238" spans="1:8" ht="13.5" x14ac:dyDescent="0.25">
      <c r="A238" s="3">
        <f>TITRES_STAT!B241</f>
        <v>43045</v>
      </c>
      <c r="B238" s="5">
        <f>TITRES_STAT!C241</f>
        <v>3.89</v>
      </c>
      <c r="C238" s="5">
        <f>TITRES_STAT!D241</f>
        <v>3.7938999999999998</v>
      </c>
      <c r="D238" s="5">
        <f>TITRES_STAT!E241</f>
        <v>0</v>
      </c>
      <c r="E238" s="2">
        <f t="shared" si="12"/>
        <v>-35668</v>
      </c>
      <c r="F238" s="5" t="str">
        <f t="shared" si="15"/>
        <v>BULLISH</v>
      </c>
      <c r="G238" s="5" t="str">
        <f t="shared" si="14"/>
        <v>NEUTRAL</v>
      </c>
      <c r="H238" s="5" t="str">
        <f t="shared" si="13"/>
        <v>BULLISH DIVERGENCE</v>
      </c>
    </row>
    <row r="239" spans="1:8" ht="13.5" x14ac:dyDescent="0.25">
      <c r="A239" s="3">
        <f>TITRES_STAT!B242</f>
        <v>43046</v>
      </c>
      <c r="B239" s="5">
        <f>TITRES_STAT!C242</f>
        <v>3.89</v>
      </c>
      <c r="C239" s="5">
        <f>TITRES_STAT!D242</f>
        <v>3.7938999999999998</v>
      </c>
      <c r="D239" s="5">
        <f>TITRES_STAT!E242</f>
        <v>0</v>
      </c>
      <c r="E239" s="2">
        <f t="shared" si="12"/>
        <v>-35668</v>
      </c>
      <c r="F239" s="5" t="str">
        <f t="shared" si="15"/>
        <v>BULLISH</v>
      </c>
      <c r="G239" s="5" t="str">
        <f t="shared" si="14"/>
        <v>NEUTRAL</v>
      </c>
      <c r="H239" s="5" t="str">
        <f t="shared" si="13"/>
        <v>BULLISH DIVERGENCE</v>
      </c>
    </row>
    <row r="240" spans="1:8" ht="13.5" x14ac:dyDescent="0.25">
      <c r="A240" s="3">
        <f>TITRES_STAT!B243</f>
        <v>43047</v>
      </c>
      <c r="B240" s="5">
        <f>TITRES_STAT!C243</f>
        <v>3.72</v>
      </c>
      <c r="C240" s="5">
        <f>TITRES_STAT!D243</f>
        <v>3.6280999999999999</v>
      </c>
      <c r="D240" s="5">
        <f>TITRES_STAT!E243</f>
        <v>100</v>
      </c>
      <c r="E240" s="2">
        <f t="shared" si="12"/>
        <v>-35768</v>
      </c>
      <c r="F240" s="5" t="str">
        <f t="shared" si="15"/>
        <v>BULLISH</v>
      </c>
      <c r="G240" s="5" t="str">
        <f t="shared" si="14"/>
        <v>NEUTRAL</v>
      </c>
      <c r="H240" s="5" t="str">
        <f t="shared" si="13"/>
        <v>BULLISH DIVERGENCE</v>
      </c>
    </row>
    <row r="241" spans="1:8" ht="13.5" x14ac:dyDescent="0.25">
      <c r="A241" s="3">
        <f>TITRES_STAT!B244</f>
        <v>43048</v>
      </c>
      <c r="B241" s="5">
        <f>TITRES_STAT!C244</f>
        <v>3.65</v>
      </c>
      <c r="C241" s="5">
        <f>TITRES_STAT!D244</f>
        <v>3.5598000000000001</v>
      </c>
      <c r="D241" s="5">
        <f>TITRES_STAT!E244</f>
        <v>195</v>
      </c>
      <c r="E241" s="2">
        <f t="shared" si="12"/>
        <v>-35963</v>
      </c>
      <c r="F241" s="5" t="str">
        <f t="shared" si="15"/>
        <v>BULLISH</v>
      </c>
      <c r="G241" s="5" t="str">
        <f t="shared" si="14"/>
        <v>WEAK</v>
      </c>
      <c r="H241" s="5" t="str">
        <f t="shared" si="13"/>
        <v>BULLISH DIVERGENCE</v>
      </c>
    </row>
    <row r="242" spans="1:8" ht="13.5" x14ac:dyDescent="0.25">
      <c r="A242" s="3">
        <f>TITRES_STAT!B245</f>
        <v>43049</v>
      </c>
      <c r="B242" s="5">
        <f>TITRES_STAT!C245</f>
        <v>3.72</v>
      </c>
      <c r="C242" s="5">
        <f>TITRES_STAT!D245</f>
        <v>3.6280999999999999</v>
      </c>
      <c r="D242" s="5">
        <f>TITRES_STAT!E245</f>
        <v>20</v>
      </c>
      <c r="E242" s="2">
        <f t="shared" si="12"/>
        <v>-35943</v>
      </c>
      <c r="F242" s="5" t="str">
        <f t="shared" si="15"/>
        <v>BEARISH</v>
      </c>
      <c r="G242" s="5" t="str">
        <f t="shared" si="14"/>
        <v>NEUTRAL</v>
      </c>
      <c r="H242" s="5" t="str">
        <f t="shared" si="13"/>
        <v>CONFIRMED BEARISH</v>
      </c>
    </row>
    <row r="243" spans="1:8" ht="13.5" x14ac:dyDescent="0.25">
      <c r="A243" s="3">
        <f>TITRES_STAT!B246</f>
        <v>43052</v>
      </c>
      <c r="B243" s="5">
        <f>TITRES_STAT!C246</f>
        <v>3.56</v>
      </c>
      <c r="C243" s="5">
        <f>TITRES_STAT!D246</f>
        <v>3.4721000000000002</v>
      </c>
      <c r="D243" s="5">
        <f>TITRES_STAT!E246</f>
        <v>0</v>
      </c>
      <c r="E243" s="2">
        <f t="shared" si="12"/>
        <v>-35943</v>
      </c>
      <c r="F243" s="5" t="str">
        <f t="shared" si="15"/>
        <v>BEARISH</v>
      </c>
      <c r="G243" s="5" t="str">
        <f t="shared" si="14"/>
        <v>NEUTRAL</v>
      </c>
      <c r="H243" s="5" t="str">
        <f t="shared" si="13"/>
        <v>CONFIRMED BEARISH</v>
      </c>
    </row>
    <row r="244" spans="1:8" ht="13.5" x14ac:dyDescent="0.25">
      <c r="A244" s="3">
        <f>TITRES_STAT!B247</f>
        <v>43053</v>
      </c>
      <c r="B244" s="5">
        <f>TITRES_STAT!C247</f>
        <v>3.45</v>
      </c>
      <c r="C244" s="5">
        <f>TITRES_STAT!D247</f>
        <v>3.3647999999999998</v>
      </c>
      <c r="D244" s="5">
        <f>TITRES_STAT!E247</f>
        <v>804</v>
      </c>
      <c r="E244" s="2">
        <f t="shared" si="12"/>
        <v>-36747</v>
      </c>
      <c r="F244" s="5" t="str">
        <f t="shared" si="15"/>
        <v>BEARISH</v>
      </c>
      <c r="G244" s="5" t="str">
        <f t="shared" si="14"/>
        <v>STRONG</v>
      </c>
      <c r="H244" s="5" t="str">
        <f t="shared" si="13"/>
        <v>CONFIRMED BEARISH</v>
      </c>
    </row>
    <row r="245" spans="1:8" ht="13.5" x14ac:dyDescent="0.25">
      <c r="A245" s="3">
        <f>TITRES_STAT!B248</f>
        <v>43054</v>
      </c>
      <c r="B245" s="5">
        <f>TITRES_STAT!C248</f>
        <v>3.3</v>
      </c>
      <c r="C245" s="5">
        <f>TITRES_STAT!D248</f>
        <v>3.2185000000000001</v>
      </c>
      <c r="D245" s="5">
        <f>TITRES_STAT!E248</f>
        <v>2109</v>
      </c>
      <c r="E245" s="2">
        <f t="shared" si="12"/>
        <v>-38856</v>
      </c>
      <c r="F245" s="5" t="str">
        <f t="shared" si="15"/>
        <v>BEARISH</v>
      </c>
      <c r="G245" s="5" t="str">
        <f t="shared" si="14"/>
        <v>STRONG</v>
      </c>
      <c r="H245" s="5" t="str">
        <f t="shared" si="13"/>
        <v>CONFIRMED BEARISH</v>
      </c>
    </row>
    <row r="246" spans="1:8" ht="13.5" x14ac:dyDescent="0.25">
      <c r="A246" s="3">
        <f>TITRES_STAT!B249</f>
        <v>43055</v>
      </c>
      <c r="B246" s="5">
        <f>TITRES_STAT!C249</f>
        <v>3.33</v>
      </c>
      <c r="C246" s="5">
        <f>TITRES_STAT!D249</f>
        <v>3.2477</v>
      </c>
      <c r="D246" s="5">
        <f>TITRES_STAT!E249</f>
        <v>424</v>
      </c>
      <c r="E246" s="2">
        <f t="shared" si="12"/>
        <v>-38432</v>
      </c>
      <c r="F246" s="5" t="str">
        <f t="shared" si="15"/>
        <v>BEARISH</v>
      </c>
      <c r="G246" s="5" t="str">
        <f t="shared" si="14"/>
        <v>STRONG</v>
      </c>
      <c r="H246" s="5" t="str">
        <f t="shared" si="13"/>
        <v>CONFIRMED BEARISH</v>
      </c>
    </row>
    <row r="247" spans="1:8" ht="13.5" x14ac:dyDescent="0.25">
      <c r="A247" s="3">
        <f>TITRES_STAT!B250</f>
        <v>43056</v>
      </c>
      <c r="B247" s="5">
        <f>TITRES_STAT!C250</f>
        <v>3.33</v>
      </c>
      <c r="C247" s="5">
        <f>TITRES_STAT!D250</f>
        <v>3.2477</v>
      </c>
      <c r="D247" s="5">
        <f>TITRES_STAT!E250</f>
        <v>0</v>
      </c>
      <c r="E247" s="2">
        <f t="shared" si="12"/>
        <v>-38432</v>
      </c>
      <c r="F247" s="5" t="str">
        <f t="shared" si="15"/>
        <v>BEARISH</v>
      </c>
      <c r="G247" s="5" t="str">
        <f t="shared" si="14"/>
        <v>STRONG</v>
      </c>
      <c r="H247" s="5" t="str">
        <f t="shared" si="13"/>
        <v>CONFIRMED BEARISH</v>
      </c>
    </row>
    <row r="248" spans="1:8" ht="13.5" x14ac:dyDescent="0.25">
      <c r="A248" s="3">
        <f>TITRES_STAT!B251</f>
        <v>43059</v>
      </c>
      <c r="B248" s="5">
        <f>TITRES_STAT!C251</f>
        <v>3.33</v>
      </c>
      <c r="C248" s="5">
        <f>TITRES_STAT!D251</f>
        <v>3.2477</v>
      </c>
      <c r="D248" s="5">
        <f>TITRES_STAT!E251</f>
        <v>0</v>
      </c>
      <c r="E248" s="2">
        <f t="shared" si="12"/>
        <v>-38432</v>
      </c>
      <c r="F248" s="5" t="str">
        <f t="shared" si="15"/>
        <v>BEARISH</v>
      </c>
      <c r="G248" s="5" t="str">
        <f t="shared" si="14"/>
        <v>STRONG</v>
      </c>
      <c r="H248" s="5" t="str">
        <f t="shared" si="13"/>
        <v>CONFIRMED BEARISH</v>
      </c>
    </row>
    <row r="249" spans="1:8" ht="13.5" x14ac:dyDescent="0.25">
      <c r="A249" s="3">
        <f>TITRES_STAT!B252</f>
        <v>43060</v>
      </c>
      <c r="B249" s="5">
        <f>TITRES_STAT!C252</f>
        <v>3.33</v>
      </c>
      <c r="C249" s="5">
        <f>TITRES_STAT!D252</f>
        <v>3.2477</v>
      </c>
      <c r="D249" s="5">
        <f>TITRES_STAT!E252</f>
        <v>0</v>
      </c>
      <c r="E249" s="2">
        <f t="shared" si="12"/>
        <v>-38432</v>
      </c>
      <c r="F249" s="5" t="str">
        <f t="shared" si="15"/>
        <v>BEARISH</v>
      </c>
      <c r="G249" s="5" t="str">
        <f t="shared" si="14"/>
        <v>STRONG</v>
      </c>
      <c r="H249" s="5" t="str">
        <f t="shared" si="13"/>
        <v>CONFIRMED BEARISH</v>
      </c>
    </row>
    <row r="250" spans="1:8" ht="13.5" x14ac:dyDescent="0.25">
      <c r="A250" s="3">
        <f>TITRES_STAT!B253</f>
        <v>43061</v>
      </c>
      <c r="B250" s="5">
        <f>TITRES_STAT!C253</f>
        <v>3.36</v>
      </c>
      <c r="C250" s="5">
        <f>TITRES_STAT!D253</f>
        <v>3.2770000000000001</v>
      </c>
      <c r="D250" s="5">
        <f>TITRES_STAT!E253</f>
        <v>200</v>
      </c>
      <c r="E250" s="2">
        <f t="shared" si="12"/>
        <v>-38232</v>
      </c>
      <c r="F250" s="5" t="str">
        <f t="shared" si="15"/>
        <v>BULLISH</v>
      </c>
      <c r="G250" s="5" t="str">
        <f t="shared" si="14"/>
        <v>NEUTRAL</v>
      </c>
      <c r="H250" s="5" t="str">
        <f t="shared" si="13"/>
        <v>CONFIRMED BULLISH</v>
      </c>
    </row>
    <row r="251" spans="1:8" ht="13.5" x14ac:dyDescent="0.25">
      <c r="A251" s="3">
        <f>TITRES_STAT!B254</f>
        <v>43062</v>
      </c>
      <c r="B251" s="5">
        <f>TITRES_STAT!C254</f>
        <v>3.46</v>
      </c>
      <c r="C251" s="5">
        <f>TITRES_STAT!D254</f>
        <v>3.3744999999999998</v>
      </c>
      <c r="D251" s="5">
        <f>TITRES_STAT!E254</f>
        <v>1104</v>
      </c>
      <c r="E251" s="2">
        <f t="shared" si="12"/>
        <v>-37128</v>
      </c>
      <c r="F251" s="5" t="str">
        <f t="shared" si="15"/>
        <v>BULLISH</v>
      </c>
      <c r="G251" s="5" t="str">
        <f t="shared" si="14"/>
        <v>WEAK</v>
      </c>
      <c r="H251" s="5" t="str">
        <f t="shared" si="13"/>
        <v>CONFIRMED BULLISH</v>
      </c>
    </row>
    <row r="252" spans="1:8" ht="13.5" x14ac:dyDescent="0.25">
      <c r="A252" s="3">
        <f>TITRES_STAT!B255</f>
        <v>43063</v>
      </c>
      <c r="B252" s="5">
        <f>TITRES_STAT!C255</f>
        <v>3.55</v>
      </c>
      <c r="C252" s="5">
        <f>TITRES_STAT!D255</f>
        <v>3.4622999999999999</v>
      </c>
      <c r="D252" s="5">
        <f>TITRES_STAT!E255</f>
        <v>701</v>
      </c>
      <c r="E252" s="2">
        <f t="shared" si="12"/>
        <v>-36427</v>
      </c>
      <c r="F252" s="5" t="str">
        <f t="shared" si="15"/>
        <v>BULLISH</v>
      </c>
      <c r="G252" s="5" t="str">
        <f t="shared" si="14"/>
        <v>WEAK</v>
      </c>
      <c r="H252" s="5" t="str">
        <f t="shared" si="13"/>
        <v>CONFIRMED BULLISH</v>
      </c>
    </row>
    <row r="253" spans="1:8" ht="13.5" x14ac:dyDescent="0.25">
      <c r="A253" s="3">
        <f>TITRES_STAT!B256</f>
        <v>43066</v>
      </c>
      <c r="B253" s="5">
        <f>TITRES_STAT!C256</f>
        <v>3.5</v>
      </c>
      <c r="C253" s="5">
        <f>TITRES_STAT!D256</f>
        <v>3.4136000000000002</v>
      </c>
      <c r="D253" s="5">
        <f>TITRES_STAT!E256</f>
        <v>200</v>
      </c>
      <c r="E253" s="2">
        <f t="shared" si="12"/>
        <v>-36627</v>
      </c>
      <c r="F253" s="5" t="str">
        <f t="shared" si="15"/>
        <v>BULLISH</v>
      </c>
      <c r="G253" s="5" t="str">
        <f t="shared" si="14"/>
        <v>WEAK</v>
      </c>
      <c r="H253" s="5" t="str">
        <f t="shared" si="13"/>
        <v>CONFIRMED BULLISH</v>
      </c>
    </row>
    <row r="254" spans="1:8" ht="13.5" x14ac:dyDescent="0.25">
      <c r="A254" s="3">
        <f>TITRES_STAT!B257</f>
        <v>43067</v>
      </c>
      <c r="B254" s="5">
        <f>TITRES_STAT!C257</f>
        <v>3.49</v>
      </c>
      <c r="C254" s="5">
        <f>TITRES_STAT!D257</f>
        <v>3.4037999999999999</v>
      </c>
      <c r="D254" s="5">
        <f>TITRES_STAT!E257</f>
        <v>250</v>
      </c>
      <c r="E254" s="2">
        <f t="shared" si="12"/>
        <v>-36877</v>
      </c>
      <c r="F254" s="5" t="str">
        <f t="shared" si="15"/>
        <v>BULLISH</v>
      </c>
      <c r="G254" s="5" t="str">
        <f t="shared" si="14"/>
        <v>WEAK</v>
      </c>
      <c r="H254" s="5" t="str">
        <f t="shared" si="13"/>
        <v>CONFIRMED BULLISH</v>
      </c>
    </row>
    <row r="255" spans="1:8" ht="13.5" x14ac:dyDescent="0.25">
      <c r="A255" s="3">
        <f>TITRES_STAT!B258</f>
        <v>43068</v>
      </c>
      <c r="B255" s="5">
        <f>TITRES_STAT!C258</f>
        <v>3.5</v>
      </c>
      <c r="C255" s="5">
        <f>TITRES_STAT!D258</f>
        <v>3.4136000000000002</v>
      </c>
      <c r="D255" s="5">
        <f>TITRES_STAT!E258</f>
        <v>220</v>
      </c>
      <c r="E255" s="2">
        <f t="shared" si="12"/>
        <v>-36657</v>
      </c>
      <c r="F255" s="5" t="str">
        <f t="shared" si="15"/>
        <v>BULLISH</v>
      </c>
      <c r="G255" s="5" t="str">
        <f t="shared" si="14"/>
        <v>WEAK</v>
      </c>
      <c r="H255" s="5" t="str">
        <f t="shared" si="13"/>
        <v>CONFIRMED BULLISH</v>
      </c>
    </row>
    <row r="256" spans="1:8" ht="13.5" x14ac:dyDescent="0.25">
      <c r="A256" s="3">
        <f>TITRES_STAT!B259</f>
        <v>43069</v>
      </c>
      <c r="B256" s="5">
        <f>TITRES_STAT!C259</f>
        <v>3.45</v>
      </c>
      <c r="C256" s="5">
        <f>TITRES_STAT!D259</f>
        <v>3.3647999999999998</v>
      </c>
      <c r="D256" s="5">
        <f>TITRES_STAT!E259</f>
        <v>1552</v>
      </c>
      <c r="E256" s="2">
        <f t="shared" si="12"/>
        <v>-38209</v>
      </c>
      <c r="F256" s="5" t="str">
        <f t="shared" si="15"/>
        <v>BEARISH</v>
      </c>
      <c r="G256" s="5" t="str">
        <f t="shared" si="14"/>
        <v>STRONG</v>
      </c>
      <c r="H256" s="5" t="str">
        <f t="shared" si="13"/>
        <v>CONFIRMED BEARISH</v>
      </c>
    </row>
    <row r="257" spans="1:8" ht="13.5" x14ac:dyDescent="0.25">
      <c r="A257" s="3">
        <f>TITRES_STAT!B260</f>
        <v>43073</v>
      </c>
      <c r="B257" s="5">
        <f>TITRES_STAT!C260</f>
        <v>3.39</v>
      </c>
      <c r="C257" s="5">
        <f>TITRES_STAT!D260</f>
        <v>3.3062999999999998</v>
      </c>
      <c r="D257" s="5">
        <f>TITRES_STAT!E260</f>
        <v>330</v>
      </c>
      <c r="E257" s="2">
        <f t="shared" si="12"/>
        <v>-38539</v>
      </c>
      <c r="F257" s="5" t="str">
        <f t="shared" si="15"/>
        <v>BEARISH</v>
      </c>
      <c r="G257" s="5" t="str">
        <f t="shared" si="14"/>
        <v>STRONG</v>
      </c>
      <c r="H257" s="5" t="str">
        <f t="shared" si="13"/>
        <v>CONFIRMED BEARISH</v>
      </c>
    </row>
    <row r="258" spans="1:8" ht="13.5" x14ac:dyDescent="0.25">
      <c r="A258" s="3">
        <f>TITRES_STAT!B261</f>
        <v>43074</v>
      </c>
      <c r="B258" s="5">
        <f>TITRES_STAT!C261</f>
        <v>3.49</v>
      </c>
      <c r="C258" s="5">
        <f>TITRES_STAT!D261</f>
        <v>3.4037999999999999</v>
      </c>
      <c r="D258" s="5">
        <f>TITRES_STAT!E261</f>
        <v>237</v>
      </c>
      <c r="E258" s="2">
        <f t="shared" si="12"/>
        <v>-38302</v>
      </c>
      <c r="F258" s="5" t="str">
        <f t="shared" si="15"/>
        <v>BEARISH</v>
      </c>
      <c r="G258" s="5" t="str">
        <f t="shared" si="14"/>
        <v>STRONG</v>
      </c>
      <c r="H258" s="5" t="str">
        <f t="shared" si="13"/>
        <v>CONFIRMED BEARISH</v>
      </c>
    </row>
    <row r="259" spans="1:8" ht="13.5" x14ac:dyDescent="0.25">
      <c r="A259" s="3">
        <f>TITRES_STAT!B262</f>
        <v>43075</v>
      </c>
      <c r="B259" s="5">
        <f>TITRES_STAT!C262</f>
        <v>3.49</v>
      </c>
      <c r="C259" s="5">
        <f>TITRES_STAT!D262</f>
        <v>3.4037999999999999</v>
      </c>
      <c r="D259" s="5">
        <f>TITRES_STAT!E262</f>
        <v>0</v>
      </c>
      <c r="E259" s="2">
        <f t="shared" si="12"/>
        <v>-38302</v>
      </c>
      <c r="F259" s="5" t="str">
        <f t="shared" si="15"/>
        <v>BEARISH</v>
      </c>
      <c r="G259" s="5" t="str">
        <f t="shared" si="14"/>
        <v>STRONG</v>
      </c>
      <c r="H259" s="5" t="str">
        <f t="shared" si="13"/>
        <v>NEUTRAL</v>
      </c>
    </row>
    <row r="260" spans="1:8" ht="13.5" x14ac:dyDescent="0.25">
      <c r="A260" s="3">
        <f>TITRES_STAT!B263</f>
        <v>43076</v>
      </c>
      <c r="B260" s="5">
        <f>TITRES_STAT!C263</f>
        <v>3.5</v>
      </c>
      <c r="C260" s="5">
        <f>TITRES_STAT!D263</f>
        <v>3.4136000000000002</v>
      </c>
      <c r="D260" s="5">
        <f>TITRES_STAT!E263</f>
        <v>10</v>
      </c>
      <c r="E260" s="2">
        <f t="shared" ref="E260:E323" si="16">IF(B260&gt;B259, E259+D260, IF(B260&lt;B259, E259-D260, E259))</f>
        <v>-38292</v>
      </c>
      <c r="F260" s="5" t="str">
        <f t="shared" si="15"/>
        <v>BEARISH</v>
      </c>
      <c r="G260" s="5" t="str">
        <f t="shared" si="14"/>
        <v>STRONG</v>
      </c>
      <c r="H260" s="5" t="str">
        <f t="shared" si="13"/>
        <v>NEUTRAL</v>
      </c>
    </row>
    <row r="261" spans="1:8" ht="13.5" x14ac:dyDescent="0.25">
      <c r="A261" s="3">
        <f>TITRES_STAT!B264</f>
        <v>43077</v>
      </c>
      <c r="B261" s="5">
        <f>TITRES_STAT!C264</f>
        <v>3.5</v>
      </c>
      <c r="C261" s="5">
        <f>TITRES_STAT!D264</f>
        <v>3.4136000000000002</v>
      </c>
      <c r="D261" s="5">
        <f>TITRES_STAT!E264</f>
        <v>0</v>
      </c>
      <c r="E261" s="2">
        <f t="shared" si="16"/>
        <v>-38292</v>
      </c>
      <c r="F261" s="5" t="str">
        <f t="shared" si="15"/>
        <v>BEARISH</v>
      </c>
      <c r="G261" s="5" t="str">
        <f t="shared" si="14"/>
        <v>NEUTRAL</v>
      </c>
      <c r="H261" s="5" t="str">
        <f t="shared" si="13"/>
        <v>BEARISH DIVERGENCE</v>
      </c>
    </row>
    <row r="262" spans="1:8" ht="13.5" x14ac:dyDescent="0.25">
      <c r="A262" s="3">
        <f>TITRES_STAT!B265</f>
        <v>43080</v>
      </c>
      <c r="B262" s="5">
        <f>TITRES_STAT!C265</f>
        <v>3.5</v>
      </c>
      <c r="C262" s="5">
        <f>TITRES_STAT!D265</f>
        <v>3.4136000000000002</v>
      </c>
      <c r="D262" s="5">
        <f>TITRES_STAT!E265</f>
        <v>221</v>
      </c>
      <c r="E262" s="2">
        <f t="shared" si="16"/>
        <v>-38292</v>
      </c>
      <c r="F262" s="5" t="str">
        <f t="shared" si="15"/>
        <v>BULLISH</v>
      </c>
      <c r="G262" s="5" t="str">
        <f t="shared" si="14"/>
        <v>NEUTRAL</v>
      </c>
      <c r="H262" s="5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BULLISH</v>
      </c>
    </row>
    <row r="263" spans="1:8" ht="13.5" x14ac:dyDescent="0.25">
      <c r="A263" s="3">
        <f>TITRES_STAT!B266</f>
        <v>43081</v>
      </c>
      <c r="B263" s="5">
        <f>TITRES_STAT!C266</f>
        <v>3.49</v>
      </c>
      <c r="C263" s="5">
        <f>TITRES_STAT!D266</f>
        <v>3.4037999999999999</v>
      </c>
      <c r="D263" s="5">
        <f>TITRES_STAT!E266</f>
        <v>100</v>
      </c>
      <c r="E263" s="2">
        <f t="shared" si="16"/>
        <v>-38392</v>
      </c>
      <c r="F263" s="5" t="str">
        <f t="shared" si="15"/>
        <v>BEARISH</v>
      </c>
      <c r="G263" s="5" t="str">
        <f t="shared" ref="G263:G326" si="18">IF((E263-E258)/E258 &gt; 0.02, "STRONG",
 IF((E263-E258)/E258 &lt; -0.02, "WEAK", "NEUTRAL"))</f>
        <v>NEUTRAL</v>
      </c>
      <c r="H263" s="5" t="str">
        <f t="shared" si="17"/>
        <v>NEUTRAL</v>
      </c>
    </row>
    <row r="264" spans="1:8" ht="13.5" x14ac:dyDescent="0.25">
      <c r="A264" s="3">
        <f>TITRES_STAT!B267</f>
        <v>43082</v>
      </c>
      <c r="B264" s="5">
        <f>TITRES_STAT!C267</f>
        <v>3.58</v>
      </c>
      <c r="C264" s="5">
        <f>TITRES_STAT!D267</f>
        <v>3.4916</v>
      </c>
      <c r="D264" s="5">
        <f>TITRES_STAT!E267</f>
        <v>612</v>
      </c>
      <c r="E264" s="2">
        <f t="shared" si="16"/>
        <v>-37780</v>
      </c>
      <c r="F264" s="5" t="str">
        <f t="shared" ref="F264:F327" si="19">IF(E264&gt;E259,"BULLISH",IF(E264&lt;E259,"BEARISH","NEUTRAL"))</f>
        <v>BULLISH</v>
      </c>
      <c r="G264" s="5" t="str">
        <f t="shared" si="18"/>
        <v>NEUTRAL</v>
      </c>
      <c r="H264" s="5" t="str">
        <f t="shared" si="17"/>
        <v>CONFIRMED BULLISH</v>
      </c>
    </row>
    <row r="265" spans="1:8" ht="13.5" x14ac:dyDescent="0.25">
      <c r="A265" s="3">
        <f>TITRES_STAT!B268</f>
        <v>43083</v>
      </c>
      <c r="B265" s="5">
        <f>TITRES_STAT!C268</f>
        <v>3.79</v>
      </c>
      <c r="C265" s="5">
        <f>TITRES_STAT!D268</f>
        <v>3.6964000000000001</v>
      </c>
      <c r="D265" s="5">
        <f>TITRES_STAT!E268</f>
        <v>2707</v>
      </c>
      <c r="E265" s="2">
        <f t="shared" si="16"/>
        <v>-35073</v>
      </c>
      <c r="F265" s="5" t="str">
        <f t="shared" si="19"/>
        <v>BULLISH</v>
      </c>
      <c r="G265" s="5" t="str">
        <f t="shared" si="18"/>
        <v>WEAK</v>
      </c>
      <c r="H265" s="5" t="str">
        <f t="shared" si="17"/>
        <v>CONFIRMED BULLISH</v>
      </c>
    </row>
    <row r="266" spans="1:8" ht="13.5" x14ac:dyDescent="0.25">
      <c r="A266" s="3">
        <f>TITRES_STAT!B269</f>
        <v>43084</v>
      </c>
      <c r="B266" s="5">
        <f>TITRES_STAT!C269</f>
        <v>4.01</v>
      </c>
      <c r="C266" s="5">
        <f>TITRES_STAT!D269</f>
        <v>3.911</v>
      </c>
      <c r="D266" s="5">
        <f>TITRES_STAT!E269</f>
        <v>2073</v>
      </c>
      <c r="E266" s="2">
        <f t="shared" si="16"/>
        <v>-33000</v>
      </c>
      <c r="F266" s="5" t="str">
        <f t="shared" si="19"/>
        <v>BULLISH</v>
      </c>
      <c r="G266" s="5" t="str">
        <f t="shared" si="18"/>
        <v>WEAK</v>
      </c>
      <c r="H266" s="5" t="str">
        <f t="shared" si="17"/>
        <v>CONFIRMED BULLISH</v>
      </c>
    </row>
    <row r="267" spans="1:8" ht="13.5" x14ac:dyDescent="0.25">
      <c r="A267" s="3">
        <f>TITRES_STAT!B270</f>
        <v>43087</v>
      </c>
      <c r="B267" s="5">
        <f>TITRES_STAT!C270</f>
        <v>4.25</v>
      </c>
      <c r="C267" s="5">
        <f>TITRES_STAT!D270</f>
        <v>4.1449999999999996</v>
      </c>
      <c r="D267" s="5">
        <f>TITRES_STAT!E270</f>
        <v>2968</v>
      </c>
      <c r="E267" s="2">
        <f t="shared" si="16"/>
        <v>-30032</v>
      </c>
      <c r="F267" s="5" t="str">
        <f t="shared" si="19"/>
        <v>BULLISH</v>
      </c>
      <c r="G267" s="5" t="str">
        <f t="shared" si="18"/>
        <v>WEAK</v>
      </c>
      <c r="H267" s="5" t="str">
        <f t="shared" si="17"/>
        <v>CONFIRMED BULLISH</v>
      </c>
    </row>
    <row r="268" spans="1:8" ht="13.5" x14ac:dyDescent="0.25">
      <c r="A268" s="3">
        <f>TITRES_STAT!B271</f>
        <v>43088</v>
      </c>
      <c r="B268" s="5">
        <f>TITRES_STAT!C271</f>
        <v>4.5</v>
      </c>
      <c r="C268" s="5">
        <f>TITRES_STAT!D271</f>
        <v>4.3888999999999996</v>
      </c>
      <c r="D268" s="5">
        <f>TITRES_STAT!E271</f>
        <v>5525</v>
      </c>
      <c r="E268" s="2">
        <f t="shared" si="16"/>
        <v>-24507</v>
      </c>
      <c r="F268" s="5" t="str">
        <f t="shared" si="19"/>
        <v>BULLISH</v>
      </c>
      <c r="G268" s="5" t="str">
        <f t="shared" si="18"/>
        <v>WEAK</v>
      </c>
      <c r="H268" s="5" t="str">
        <f t="shared" si="17"/>
        <v>CONFIRMED BULLISH</v>
      </c>
    </row>
    <row r="269" spans="1:8" ht="13.5" x14ac:dyDescent="0.25">
      <c r="A269" s="3">
        <f>TITRES_STAT!B272</f>
        <v>43089</v>
      </c>
      <c r="B269" s="5">
        <f>TITRES_STAT!C272</f>
        <v>4.5</v>
      </c>
      <c r="C269" s="5">
        <f>TITRES_STAT!D272</f>
        <v>4.3888999999999996</v>
      </c>
      <c r="D269" s="5">
        <f>TITRES_STAT!E272</f>
        <v>1004005</v>
      </c>
      <c r="E269" s="2">
        <f t="shared" si="16"/>
        <v>-24507</v>
      </c>
      <c r="F269" s="5" t="str">
        <f t="shared" si="19"/>
        <v>BULLISH</v>
      </c>
      <c r="G269" s="5" t="str">
        <f t="shared" si="18"/>
        <v>WEAK</v>
      </c>
      <c r="H269" s="5" t="str">
        <f t="shared" si="17"/>
        <v>CONFIRMED BULLISH</v>
      </c>
    </row>
    <row r="270" spans="1:8" ht="13.5" x14ac:dyDescent="0.25">
      <c r="A270" s="3">
        <f>TITRES_STAT!B273</f>
        <v>43090</v>
      </c>
      <c r="B270" s="5">
        <f>TITRES_STAT!C273</f>
        <v>4.4800000000000004</v>
      </c>
      <c r="C270" s="5">
        <f>TITRES_STAT!D273</f>
        <v>4.3693</v>
      </c>
      <c r="D270" s="5">
        <f>TITRES_STAT!E273</f>
        <v>5</v>
      </c>
      <c r="E270" s="2">
        <f t="shared" si="16"/>
        <v>-24512</v>
      </c>
      <c r="F270" s="5" t="str">
        <f t="shared" si="19"/>
        <v>BULLISH</v>
      </c>
      <c r="G270" s="5" t="str">
        <f t="shared" si="18"/>
        <v>WEAK</v>
      </c>
      <c r="H270" s="5" t="str">
        <f t="shared" si="17"/>
        <v>CONFIRMED BULLISH</v>
      </c>
    </row>
    <row r="271" spans="1:8" ht="13.5" x14ac:dyDescent="0.25">
      <c r="A271" s="3">
        <f>TITRES_STAT!B274</f>
        <v>43091</v>
      </c>
      <c r="B271" s="5">
        <f>TITRES_STAT!C274</f>
        <v>4.4800000000000004</v>
      </c>
      <c r="C271" s="5">
        <f>TITRES_STAT!D274</f>
        <v>4.3693</v>
      </c>
      <c r="D271" s="5">
        <f>TITRES_STAT!E274</f>
        <v>1895</v>
      </c>
      <c r="E271" s="2">
        <f t="shared" si="16"/>
        <v>-24512</v>
      </c>
      <c r="F271" s="5" t="str">
        <f t="shared" si="19"/>
        <v>BULLISH</v>
      </c>
      <c r="G271" s="5" t="str">
        <f t="shared" si="18"/>
        <v>WEAK</v>
      </c>
      <c r="H271" s="5" t="str">
        <f t="shared" si="17"/>
        <v>CONFIRMED BULLISH</v>
      </c>
    </row>
    <row r="272" spans="1:8" ht="13.5" x14ac:dyDescent="0.25">
      <c r="A272" s="3">
        <f>TITRES_STAT!B275</f>
        <v>43094</v>
      </c>
      <c r="B272" s="5">
        <f>TITRES_STAT!C275</f>
        <v>4.4000000000000004</v>
      </c>
      <c r="C272" s="5">
        <f>TITRES_STAT!D275</f>
        <v>4.2912999999999997</v>
      </c>
      <c r="D272" s="5">
        <f>TITRES_STAT!E275</f>
        <v>2350</v>
      </c>
      <c r="E272" s="2">
        <f t="shared" si="16"/>
        <v>-26862</v>
      </c>
      <c r="F272" s="5" t="str">
        <f t="shared" si="19"/>
        <v>BULLISH</v>
      </c>
      <c r="G272" s="5" t="str">
        <f t="shared" si="18"/>
        <v>WEAK</v>
      </c>
      <c r="H272" s="5" t="str">
        <f t="shared" si="17"/>
        <v>CONFIRMED BULLISH</v>
      </c>
    </row>
    <row r="273" spans="1:8" ht="13.5" x14ac:dyDescent="0.25">
      <c r="A273" s="3">
        <f>TITRES_STAT!B276</f>
        <v>43095</v>
      </c>
      <c r="B273" s="5">
        <f>TITRES_STAT!C276</f>
        <v>4.4000000000000004</v>
      </c>
      <c r="C273" s="5">
        <f>TITRES_STAT!D276</f>
        <v>4.2912999999999997</v>
      </c>
      <c r="D273" s="5">
        <f>TITRES_STAT!E276</f>
        <v>0</v>
      </c>
      <c r="E273" s="2">
        <f t="shared" si="16"/>
        <v>-26862</v>
      </c>
      <c r="F273" s="5" t="str">
        <f t="shared" si="19"/>
        <v>BEARISH</v>
      </c>
      <c r="G273" s="5" t="str">
        <f t="shared" si="18"/>
        <v>STRONG</v>
      </c>
      <c r="H273" s="5" t="str">
        <f t="shared" si="17"/>
        <v>CONFIRMED BEARISH</v>
      </c>
    </row>
    <row r="274" spans="1:8" ht="13.5" x14ac:dyDescent="0.25">
      <c r="A274" s="3">
        <f>TITRES_STAT!B277</f>
        <v>43096</v>
      </c>
      <c r="B274" s="5">
        <f>TITRES_STAT!C277</f>
        <v>4.4800000000000004</v>
      </c>
      <c r="C274" s="5">
        <f>TITRES_STAT!D277</f>
        <v>4.3693</v>
      </c>
      <c r="D274" s="5">
        <f>TITRES_STAT!E277</f>
        <v>500</v>
      </c>
      <c r="E274" s="2">
        <f t="shared" si="16"/>
        <v>-26362</v>
      </c>
      <c r="F274" s="5" t="str">
        <f t="shared" si="19"/>
        <v>BEARISH</v>
      </c>
      <c r="G274" s="5" t="str">
        <f t="shared" si="18"/>
        <v>STRONG</v>
      </c>
      <c r="H274" s="5" t="str">
        <f t="shared" si="17"/>
        <v>CONFIRMED BEARISH</v>
      </c>
    </row>
    <row r="275" spans="1:8" ht="13.5" x14ac:dyDescent="0.25">
      <c r="A275" s="3">
        <f>TITRES_STAT!B278</f>
        <v>43097</v>
      </c>
      <c r="B275" s="5">
        <f>TITRES_STAT!C278</f>
        <v>4.47</v>
      </c>
      <c r="C275" s="5">
        <f>TITRES_STAT!D278</f>
        <v>4.3596000000000004</v>
      </c>
      <c r="D275" s="5">
        <f>TITRES_STAT!E278</f>
        <v>206055</v>
      </c>
      <c r="E275" s="2">
        <f t="shared" si="16"/>
        <v>-232417</v>
      </c>
      <c r="F275" s="5" t="str">
        <f t="shared" si="19"/>
        <v>BEARISH</v>
      </c>
      <c r="G275" s="5" t="str">
        <f t="shared" si="18"/>
        <v>STRONG</v>
      </c>
      <c r="H275" s="5" t="str">
        <f t="shared" si="17"/>
        <v>CONFIRMED BEARISH</v>
      </c>
    </row>
    <row r="276" spans="1:8" ht="13.5" x14ac:dyDescent="0.25">
      <c r="A276" s="3">
        <f>TITRES_STAT!B279</f>
        <v>43098</v>
      </c>
      <c r="B276" s="5">
        <f>TITRES_STAT!C279</f>
        <v>4.28</v>
      </c>
      <c r="C276" s="5">
        <f>TITRES_STAT!D279</f>
        <v>4.1742999999999997</v>
      </c>
      <c r="D276" s="5">
        <f>TITRES_STAT!E279</f>
        <v>3487</v>
      </c>
      <c r="E276" s="2">
        <f t="shared" si="16"/>
        <v>-235904</v>
      </c>
      <c r="F276" s="5" t="str">
        <f t="shared" si="19"/>
        <v>BEARISH</v>
      </c>
      <c r="G276" s="5" t="str">
        <f t="shared" si="18"/>
        <v>STRONG</v>
      </c>
      <c r="H276" s="5" t="str">
        <f t="shared" si="17"/>
        <v>CONFIRMED BEARISH</v>
      </c>
    </row>
    <row r="277" spans="1:8" ht="13.5" x14ac:dyDescent="0.25">
      <c r="A277" s="3">
        <f>TITRES_STAT!B280</f>
        <v>43102</v>
      </c>
      <c r="B277" s="5">
        <f>TITRES_STAT!C280</f>
        <v>4.28</v>
      </c>
      <c r="C277" s="5">
        <f>TITRES_STAT!D280</f>
        <v>4.1742999999999997</v>
      </c>
      <c r="D277" s="5">
        <f>TITRES_STAT!E280</f>
        <v>0</v>
      </c>
      <c r="E277" s="2">
        <f t="shared" si="16"/>
        <v>-235904</v>
      </c>
      <c r="F277" s="5" t="str">
        <f t="shared" si="19"/>
        <v>BEARISH</v>
      </c>
      <c r="G277" s="5" t="str">
        <f t="shared" si="18"/>
        <v>STRONG</v>
      </c>
      <c r="H277" s="5" t="str">
        <f t="shared" si="17"/>
        <v>CONFIRMED BEARISH</v>
      </c>
    </row>
    <row r="278" spans="1:8" ht="13.5" x14ac:dyDescent="0.25">
      <c r="A278" s="3">
        <f>TITRES_STAT!B281</f>
        <v>43103</v>
      </c>
      <c r="B278" s="5">
        <f>TITRES_STAT!C281</f>
        <v>4.2699999999999996</v>
      </c>
      <c r="C278" s="5">
        <f>TITRES_STAT!D281</f>
        <v>4.1645000000000003</v>
      </c>
      <c r="D278" s="5">
        <f>TITRES_STAT!E281</f>
        <v>600</v>
      </c>
      <c r="E278" s="2">
        <f t="shared" si="16"/>
        <v>-236504</v>
      </c>
      <c r="F278" s="5" t="str">
        <f t="shared" si="19"/>
        <v>BEARISH</v>
      </c>
      <c r="G278" s="5" t="str">
        <f t="shared" si="18"/>
        <v>STRONG</v>
      </c>
      <c r="H278" s="5" t="str">
        <f t="shared" si="17"/>
        <v>CONFIRMED BEARISH</v>
      </c>
    </row>
    <row r="279" spans="1:8" ht="13.5" x14ac:dyDescent="0.25">
      <c r="A279" s="3">
        <f>TITRES_STAT!B282</f>
        <v>43104</v>
      </c>
      <c r="B279" s="5">
        <f>TITRES_STAT!C282</f>
        <v>4.25</v>
      </c>
      <c r="C279" s="5">
        <f>TITRES_STAT!D282</f>
        <v>4.1449999999999996</v>
      </c>
      <c r="D279" s="5">
        <f>TITRES_STAT!E282</f>
        <v>11</v>
      </c>
      <c r="E279" s="2">
        <f t="shared" si="16"/>
        <v>-236515</v>
      </c>
      <c r="F279" s="5" t="str">
        <f t="shared" si="19"/>
        <v>BEARISH</v>
      </c>
      <c r="G279" s="5" t="str">
        <f t="shared" si="18"/>
        <v>STRONG</v>
      </c>
      <c r="H279" s="5" t="str">
        <f t="shared" si="17"/>
        <v>CONFIRMED BEARISH</v>
      </c>
    </row>
    <row r="280" spans="1:8" ht="13.5" x14ac:dyDescent="0.25">
      <c r="A280" s="3">
        <f>TITRES_STAT!B283</f>
        <v>43105</v>
      </c>
      <c r="B280" s="5">
        <f>TITRES_STAT!C283</f>
        <v>4.25</v>
      </c>
      <c r="C280" s="5">
        <f>TITRES_STAT!D283</f>
        <v>4.1449999999999996</v>
      </c>
      <c r="D280" s="5">
        <f>TITRES_STAT!E283</f>
        <v>0</v>
      </c>
      <c r="E280" s="2">
        <f t="shared" si="16"/>
        <v>-236515</v>
      </c>
      <c r="F280" s="5" t="str">
        <f t="shared" si="19"/>
        <v>BEARISH</v>
      </c>
      <c r="G280" s="5" t="str">
        <f t="shared" si="18"/>
        <v>NEUTRAL</v>
      </c>
      <c r="H280" s="5" t="str">
        <f t="shared" si="17"/>
        <v>CONFIRMED BEARISH</v>
      </c>
    </row>
    <row r="281" spans="1:8" ht="13.5" x14ac:dyDescent="0.25">
      <c r="A281" s="3">
        <f>TITRES_STAT!B284</f>
        <v>43108</v>
      </c>
      <c r="B281" s="5">
        <f>TITRES_STAT!C284</f>
        <v>4.13</v>
      </c>
      <c r="C281" s="5">
        <f>TITRES_STAT!D284</f>
        <v>4.0279999999999996</v>
      </c>
      <c r="D281" s="5">
        <f>TITRES_STAT!E284</f>
        <v>1346</v>
      </c>
      <c r="E281" s="2">
        <f t="shared" si="16"/>
        <v>-237861</v>
      </c>
      <c r="F281" s="5" t="str">
        <f t="shared" si="19"/>
        <v>BEARISH</v>
      </c>
      <c r="G281" s="5" t="str">
        <f t="shared" si="18"/>
        <v>NEUTRAL</v>
      </c>
      <c r="H281" s="5" t="str">
        <f t="shared" si="17"/>
        <v>CONFIRMED BEARISH</v>
      </c>
    </row>
    <row r="282" spans="1:8" ht="13.5" x14ac:dyDescent="0.25">
      <c r="A282" s="3">
        <f>TITRES_STAT!B285</f>
        <v>43109</v>
      </c>
      <c r="B282" s="5">
        <f>TITRES_STAT!C285</f>
        <v>4.13</v>
      </c>
      <c r="C282" s="5">
        <f>TITRES_STAT!D285</f>
        <v>4.0279999999999996</v>
      </c>
      <c r="D282" s="5">
        <f>TITRES_STAT!E285</f>
        <v>0</v>
      </c>
      <c r="E282" s="2">
        <f t="shared" si="16"/>
        <v>-237861</v>
      </c>
      <c r="F282" s="5" t="str">
        <f t="shared" si="19"/>
        <v>BEARISH</v>
      </c>
      <c r="G282" s="5" t="str">
        <f t="shared" si="18"/>
        <v>NEUTRAL</v>
      </c>
      <c r="H282" s="5" t="str">
        <f t="shared" si="17"/>
        <v>CONFIRMED BEARISH</v>
      </c>
    </row>
    <row r="283" spans="1:8" ht="13.5" x14ac:dyDescent="0.25">
      <c r="A283" s="3">
        <f>TITRES_STAT!B286</f>
        <v>43110</v>
      </c>
      <c r="B283" s="5">
        <f>TITRES_STAT!C286</f>
        <v>4.13</v>
      </c>
      <c r="C283" s="5">
        <f>TITRES_STAT!D286</f>
        <v>4.0279999999999996</v>
      </c>
      <c r="D283" s="5">
        <f>TITRES_STAT!E286</f>
        <v>0</v>
      </c>
      <c r="E283" s="2">
        <f t="shared" si="16"/>
        <v>-237861</v>
      </c>
      <c r="F283" s="5" t="str">
        <f t="shared" si="19"/>
        <v>BEARISH</v>
      </c>
      <c r="G283" s="5" t="str">
        <f t="shared" si="18"/>
        <v>NEUTRAL</v>
      </c>
      <c r="H283" s="5" t="str">
        <f t="shared" si="17"/>
        <v>CONFIRMED BEARISH</v>
      </c>
    </row>
    <row r="284" spans="1:8" ht="13.5" x14ac:dyDescent="0.25">
      <c r="A284" s="3">
        <f>TITRES_STAT!B287</f>
        <v>43111</v>
      </c>
      <c r="B284" s="5">
        <f>TITRES_STAT!C287</f>
        <v>3.95</v>
      </c>
      <c r="C284" s="5">
        <f>TITRES_STAT!D287</f>
        <v>3.8523999999999998</v>
      </c>
      <c r="D284" s="5">
        <f>TITRES_STAT!E287</f>
        <v>0</v>
      </c>
      <c r="E284" s="2">
        <f t="shared" si="16"/>
        <v>-237861</v>
      </c>
      <c r="F284" s="5" t="str">
        <f t="shared" si="19"/>
        <v>BEARISH</v>
      </c>
      <c r="G284" s="5" t="str">
        <f t="shared" si="18"/>
        <v>NEUTRAL</v>
      </c>
      <c r="H284" s="5" t="str">
        <f t="shared" si="17"/>
        <v>CONFIRMED BEARISH</v>
      </c>
    </row>
    <row r="285" spans="1:8" ht="13.5" x14ac:dyDescent="0.25">
      <c r="A285" s="3">
        <f>TITRES_STAT!B288</f>
        <v>43112</v>
      </c>
      <c r="B285" s="5">
        <f>TITRES_STAT!C288</f>
        <v>3.78</v>
      </c>
      <c r="C285" s="5">
        <f>TITRES_STAT!D288</f>
        <v>3.6865999999999999</v>
      </c>
      <c r="D285" s="5">
        <f>TITRES_STAT!E288</f>
        <v>0</v>
      </c>
      <c r="E285" s="2">
        <f t="shared" si="16"/>
        <v>-237861</v>
      </c>
      <c r="F285" s="5" t="str">
        <f t="shared" si="19"/>
        <v>BEARISH</v>
      </c>
      <c r="G285" s="5" t="str">
        <f t="shared" si="18"/>
        <v>NEUTRAL</v>
      </c>
      <c r="H285" s="5" t="str">
        <f t="shared" si="17"/>
        <v>CONFIRMED BEARISH</v>
      </c>
    </row>
    <row r="286" spans="1:8" ht="13.5" x14ac:dyDescent="0.25">
      <c r="A286" s="3">
        <f>TITRES_STAT!B289</f>
        <v>43115</v>
      </c>
      <c r="B286" s="5">
        <f>TITRES_STAT!C289</f>
        <v>3.66</v>
      </c>
      <c r="C286" s="5">
        <f>TITRES_STAT!D289</f>
        <v>3.5695999999999999</v>
      </c>
      <c r="D286" s="5">
        <f>TITRES_STAT!E289</f>
        <v>289</v>
      </c>
      <c r="E286" s="2">
        <f t="shared" si="16"/>
        <v>-238150</v>
      </c>
      <c r="F286" s="5" t="str">
        <f t="shared" si="19"/>
        <v>BEARISH</v>
      </c>
      <c r="G286" s="5" t="str">
        <f t="shared" si="18"/>
        <v>NEUTRAL</v>
      </c>
      <c r="H286" s="5" t="str">
        <f t="shared" si="17"/>
        <v>CONFIRMED BEARISH</v>
      </c>
    </row>
    <row r="287" spans="1:8" ht="13.5" x14ac:dyDescent="0.25">
      <c r="A287" s="3">
        <f>TITRES_STAT!B290</f>
        <v>43116</v>
      </c>
      <c r="B287" s="5">
        <f>TITRES_STAT!C290</f>
        <v>3.66</v>
      </c>
      <c r="C287" s="5">
        <f>TITRES_STAT!D290</f>
        <v>3.5695999999999999</v>
      </c>
      <c r="D287" s="5">
        <f>TITRES_STAT!E290</f>
        <v>5</v>
      </c>
      <c r="E287" s="2">
        <f t="shared" si="16"/>
        <v>-238150</v>
      </c>
      <c r="F287" s="5" t="str">
        <f t="shared" si="19"/>
        <v>BEARISH</v>
      </c>
      <c r="G287" s="5" t="str">
        <f t="shared" si="18"/>
        <v>NEUTRAL</v>
      </c>
      <c r="H287" s="5" t="str">
        <f t="shared" si="17"/>
        <v>CONFIRMED BEARISH</v>
      </c>
    </row>
    <row r="288" spans="1:8" ht="13.5" x14ac:dyDescent="0.25">
      <c r="A288" s="3">
        <f>TITRES_STAT!B291</f>
        <v>43117</v>
      </c>
      <c r="B288" s="5">
        <f>TITRES_STAT!C291</f>
        <v>3.66</v>
      </c>
      <c r="C288" s="5">
        <f>TITRES_STAT!D291</f>
        <v>3.5695999999999999</v>
      </c>
      <c r="D288" s="5">
        <f>TITRES_STAT!E291</f>
        <v>0</v>
      </c>
      <c r="E288" s="2">
        <f t="shared" si="16"/>
        <v>-238150</v>
      </c>
      <c r="F288" s="5" t="str">
        <f t="shared" si="19"/>
        <v>BEARISH</v>
      </c>
      <c r="G288" s="5" t="str">
        <f t="shared" si="18"/>
        <v>NEUTRAL</v>
      </c>
      <c r="H288" s="5" t="str">
        <f t="shared" si="17"/>
        <v>CONFIRMED BEARISH</v>
      </c>
    </row>
    <row r="289" spans="1:8" ht="13.5" x14ac:dyDescent="0.25">
      <c r="A289" s="3">
        <f>TITRES_STAT!B292</f>
        <v>43118</v>
      </c>
      <c r="B289" s="5">
        <f>TITRES_STAT!C292</f>
        <v>3.66</v>
      </c>
      <c r="C289" s="5">
        <f>TITRES_STAT!D292</f>
        <v>3.5695999999999999</v>
      </c>
      <c r="D289" s="5">
        <f>TITRES_STAT!E292</f>
        <v>631</v>
      </c>
      <c r="E289" s="2">
        <f t="shared" si="16"/>
        <v>-238150</v>
      </c>
      <c r="F289" s="5" t="str">
        <f t="shared" si="19"/>
        <v>BEARISH</v>
      </c>
      <c r="G289" s="5" t="str">
        <f t="shared" si="18"/>
        <v>NEUTRAL</v>
      </c>
      <c r="H289" s="5" t="str">
        <f t="shared" si="17"/>
        <v>CONFIRMED BEARISH</v>
      </c>
    </row>
    <row r="290" spans="1:8" ht="13.5" x14ac:dyDescent="0.25">
      <c r="A290" s="3">
        <f>TITRES_STAT!B293</f>
        <v>43119</v>
      </c>
      <c r="B290" s="5">
        <f>TITRES_STAT!C293</f>
        <v>3.66</v>
      </c>
      <c r="C290" s="5">
        <f>TITRES_STAT!D293</f>
        <v>3.5695999999999999</v>
      </c>
      <c r="D290" s="5">
        <f>TITRES_STAT!E293</f>
        <v>200</v>
      </c>
      <c r="E290" s="2">
        <f t="shared" si="16"/>
        <v>-238150</v>
      </c>
      <c r="F290" s="5" t="str">
        <f t="shared" si="19"/>
        <v>BEARISH</v>
      </c>
      <c r="G290" s="5" t="str">
        <f t="shared" si="18"/>
        <v>NEUTRAL</v>
      </c>
      <c r="H290" s="5" t="str">
        <f t="shared" si="17"/>
        <v>CONFIRMED BEARISH</v>
      </c>
    </row>
    <row r="291" spans="1:8" ht="13.5" x14ac:dyDescent="0.25">
      <c r="A291" s="3">
        <f>TITRES_STAT!B294</f>
        <v>43122</v>
      </c>
      <c r="B291" s="5">
        <f>TITRES_STAT!C294</f>
        <v>3.66</v>
      </c>
      <c r="C291" s="5">
        <f>TITRES_STAT!D294</f>
        <v>3.5695999999999999</v>
      </c>
      <c r="D291" s="5">
        <f>TITRES_STAT!E294</f>
        <v>0</v>
      </c>
      <c r="E291" s="2">
        <f t="shared" si="16"/>
        <v>-238150</v>
      </c>
      <c r="F291" s="5" t="str">
        <f t="shared" si="19"/>
        <v>NEUTRAL</v>
      </c>
      <c r="G291" s="5" t="str">
        <f t="shared" si="18"/>
        <v>NEUTRAL</v>
      </c>
      <c r="H291" s="5" t="str">
        <f t="shared" si="17"/>
        <v>NEUTRAL</v>
      </c>
    </row>
    <row r="292" spans="1:8" ht="13.5" x14ac:dyDescent="0.25">
      <c r="A292" s="3">
        <f>TITRES_STAT!B295</f>
        <v>43123</v>
      </c>
      <c r="B292" s="5">
        <f>TITRES_STAT!C295</f>
        <v>3.56</v>
      </c>
      <c r="C292" s="5">
        <f>TITRES_STAT!D295</f>
        <v>3.4721000000000002</v>
      </c>
      <c r="D292" s="5">
        <f>TITRES_STAT!E295</f>
        <v>0</v>
      </c>
      <c r="E292" s="2">
        <f t="shared" si="16"/>
        <v>-238150</v>
      </c>
      <c r="F292" s="5" t="str">
        <f t="shared" si="19"/>
        <v>NEUTRAL</v>
      </c>
      <c r="G292" s="5" t="str">
        <f t="shared" si="18"/>
        <v>NEUTRAL</v>
      </c>
      <c r="H292" s="5" t="str">
        <f t="shared" si="17"/>
        <v>NEUTRAL</v>
      </c>
    </row>
    <row r="293" spans="1:8" ht="13.5" x14ac:dyDescent="0.25">
      <c r="A293" s="3">
        <f>TITRES_STAT!B296</f>
        <v>43124</v>
      </c>
      <c r="B293" s="5">
        <f>TITRES_STAT!C296</f>
        <v>3.56</v>
      </c>
      <c r="C293" s="5">
        <f>TITRES_STAT!D296</f>
        <v>3.4721000000000002</v>
      </c>
      <c r="D293" s="5">
        <f>TITRES_STAT!E296</f>
        <v>331</v>
      </c>
      <c r="E293" s="2">
        <f t="shared" si="16"/>
        <v>-238150</v>
      </c>
      <c r="F293" s="5" t="str">
        <f t="shared" si="19"/>
        <v>NEUTRAL</v>
      </c>
      <c r="G293" s="5" t="str">
        <f t="shared" si="18"/>
        <v>NEUTRAL</v>
      </c>
      <c r="H293" s="5" t="str">
        <f t="shared" si="17"/>
        <v>NEUTRAL</v>
      </c>
    </row>
    <row r="294" spans="1:8" ht="13.5" x14ac:dyDescent="0.25">
      <c r="A294" s="3">
        <f>TITRES_STAT!B297</f>
        <v>43125</v>
      </c>
      <c r="B294" s="5">
        <f>TITRES_STAT!C297</f>
        <v>3.56</v>
      </c>
      <c r="C294" s="5">
        <f>TITRES_STAT!D297</f>
        <v>3.4721000000000002</v>
      </c>
      <c r="D294" s="5">
        <f>TITRES_STAT!E297</f>
        <v>0</v>
      </c>
      <c r="E294" s="2">
        <f t="shared" si="16"/>
        <v>-238150</v>
      </c>
      <c r="F294" s="5" t="str">
        <f t="shared" si="19"/>
        <v>NEUTRAL</v>
      </c>
      <c r="G294" s="5" t="str">
        <f t="shared" si="18"/>
        <v>NEUTRAL</v>
      </c>
      <c r="H294" s="5" t="str">
        <f t="shared" si="17"/>
        <v>NEUTRAL</v>
      </c>
    </row>
    <row r="295" spans="1:8" ht="13.5" x14ac:dyDescent="0.25">
      <c r="A295" s="3">
        <f>TITRES_STAT!B298</f>
        <v>43126</v>
      </c>
      <c r="B295" s="5">
        <f>TITRES_STAT!C298</f>
        <v>3.46</v>
      </c>
      <c r="C295" s="5">
        <f>TITRES_STAT!D298</f>
        <v>3.3744999999999998</v>
      </c>
      <c r="D295" s="5">
        <f>TITRES_STAT!E298</f>
        <v>5</v>
      </c>
      <c r="E295" s="2">
        <f t="shared" si="16"/>
        <v>-238155</v>
      </c>
      <c r="F295" s="5" t="str">
        <f t="shared" si="19"/>
        <v>BEARISH</v>
      </c>
      <c r="G295" s="5" t="str">
        <f t="shared" si="18"/>
        <v>NEUTRAL</v>
      </c>
      <c r="H295" s="5" t="str">
        <f t="shared" si="17"/>
        <v>CONFIRMED BEARISH</v>
      </c>
    </row>
    <row r="296" spans="1:8" ht="13.5" x14ac:dyDescent="0.25">
      <c r="A296" s="3">
        <f>TITRES_STAT!B299</f>
        <v>43129</v>
      </c>
      <c r="B296" s="5">
        <f>TITRES_STAT!C299</f>
        <v>3.46</v>
      </c>
      <c r="C296" s="5">
        <f>TITRES_STAT!D299</f>
        <v>3.3744999999999998</v>
      </c>
      <c r="D296" s="5">
        <f>TITRES_STAT!E299</f>
        <v>0</v>
      </c>
      <c r="E296" s="2">
        <f t="shared" si="16"/>
        <v>-238155</v>
      </c>
      <c r="F296" s="5" t="str">
        <f t="shared" si="19"/>
        <v>BEARISH</v>
      </c>
      <c r="G296" s="5" t="str">
        <f t="shared" si="18"/>
        <v>NEUTRAL</v>
      </c>
      <c r="H296" s="5" t="str">
        <f t="shared" si="17"/>
        <v>CONFIRMED BEARISH</v>
      </c>
    </row>
    <row r="297" spans="1:8" ht="13.5" x14ac:dyDescent="0.25">
      <c r="A297" s="3">
        <f>TITRES_STAT!B300</f>
        <v>43130</v>
      </c>
      <c r="B297" s="5">
        <f>TITRES_STAT!C300</f>
        <v>3.46</v>
      </c>
      <c r="C297" s="5">
        <f>TITRES_STAT!D300</f>
        <v>3.3744999999999998</v>
      </c>
      <c r="D297" s="5">
        <f>TITRES_STAT!E300</f>
        <v>0</v>
      </c>
      <c r="E297" s="2">
        <f t="shared" si="16"/>
        <v>-238155</v>
      </c>
      <c r="F297" s="5" t="str">
        <f t="shared" si="19"/>
        <v>BEARISH</v>
      </c>
      <c r="G297" s="5" t="str">
        <f t="shared" si="18"/>
        <v>NEUTRAL</v>
      </c>
      <c r="H297" s="5" t="str">
        <f t="shared" si="17"/>
        <v>CONFIRMED BEARISH</v>
      </c>
    </row>
    <row r="298" spans="1:8" ht="13.5" x14ac:dyDescent="0.25">
      <c r="A298" s="3">
        <f>TITRES_STAT!B301</f>
        <v>43131</v>
      </c>
      <c r="B298" s="5">
        <f>TITRES_STAT!C301</f>
        <v>3.46</v>
      </c>
      <c r="C298" s="5">
        <f>TITRES_STAT!D301</f>
        <v>3.3744999999999998</v>
      </c>
      <c r="D298" s="5">
        <f>TITRES_STAT!E301</f>
        <v>200</v>
      </c>
      <c r="E298" s="2">
        <f t="shared" si="16"/>
        <v>-238155</v>
      </c>
      <c r="F298" s="5" t="str">
        <f t="shared" si="19"/>
        <v>BEARISH</v>
      </c>
      <c r="G298" s="5" t="str">
        <f t="shared" si="18"/>
        <v>NEUTRAL</v>
      </c>
      <c r="H298" s="5" t="str">
        <f t="shared" si="17"/>
        <v>CONFIRMED BEARISH</v>
      </c>
    </row>
    <row r="299" spans="1:8" ht="13.5" x14ac:dyDescent="0.25">
      <c r="A299" s="3">
        <f>TITRES_STAT!B302</f>
        <v>43132</v>
      </c>
      <c r="B299" s="5">
        <f>TITRES_STAT!C302</f>
        <v>3.46</v>
      </c>
      <c r="C299" s="5">
        <f>TITRES_STAT!D302</f>
        <v>3.3744999999999998</v>
      </c>
      <c r="D299" s="5">
        <f>TITRES_STAT!E302</f>
        <v>0</v>
      </c>
      <c r="E299" s="2">
        <f t="shared" si="16"/>
        <v>-238155</v>
      </c>
      <c r="F299" s="5" t="str">
        <f t="shared" si="19"/>
        <v>BEARISH</v>
      </c>
      <c r="G299" s="5" t="str">
        <f t="shared" si="18"/>
        <v>NEUTRAL</v>
      </c>
      <c r="H299" s="5" t="str">
        <f t="shared" si="17"/>
        <v>CONFIRMED BEARISH</v>
      </c>
    </row>
    <row r="300" spans="1:8" ht="13.5" x14ac:dyDescent="0.25">
      <c r="A300" s="3">
        <f>TITRES_STAT!B303</f>
        <v>43133</v>
      </c>
      <c r="B300" s="5">
        <f>TITRES_STAT!C303</f>
        <v>3.46</v>
      </c>
      <c r="C300" s="5">
        <f>TITRES_STAT!D303</f>
        <v>3.3744999999999998</v>
      </c>
      <c r="D300" s="5">
        <f>TITRES_STAT!E303</f>
        <v>0</v>
      </c>
      <c r="E300" s="2">
        <f t="shared" si="16"/>
        <v>-238155</v>
      </c>
      <c r="F300" s="5" t="str">
        <f t="shared" si="19"/>
        <v>NEUTRAL</v>
      </c>
      <c r="G300" s="5" t="str">
        <f t="shared" si="18"/>
        <v>NEUTRAL</v>
      </c>
      <c r="H300" s="5" t="str">
        <f t="shared" si="17"/>
        <v>NEUTRAL</v>
      </c>
    </row>
    <row r="301" spans="1:8" ht="13.5" x14ac:dyDescent="0.25">
      <c r="A301" s="3">
        <f>TITRES_STAT!B304</f>
        <v>43136</v>
      </c>
      <c r="B301" s="5">
        <f>TITRES_STAT!C304</f>
        <v>3.46</v>
      </c>
      <c r="C301" s="5">
        <f>TITRES_STAT!D304</f>
        <v>3.3744999999999998</v>
      </c>
      <c r="D301" s="5">
        <f>TITRES_STAT!E304</f>
        <v>0</v>
      </c>
      <c r="E301" s="2">
        <f t="shared" si="16"/>
        <v>-238155</v>
      </c>
      <c r="F301" s="5" t="str">
        <f t="shared" si="19"/>
        <v>NEUTRAL</v>
      </c>
      <c r="G301" s="5" t="str">
        <f t="shared" si="18"/>
        <v>NEUTRAL</v>
      </c>
      <c r="H301" s="5" t="str">
        <f t="shared" si="17"/>
        <v>NEUTRAL</v>
      </c>
    </row>
    <row r="302" spans="1:8" ht="13.5" x14ac:dyDescent="0.25">
      <c r="A302" s="3">
        <f>TITRES_STAT!B305</f>
        <v>43137</v>
      </c>
      <c r="B302" s="5">
        <f>TITRES_STAT!C305</f>
        <v>3.37</v>
      </c>
      <c r="C302" s="5">
        <f>TITRES_STAT!D305</f>
        <v>3.2867999999999999</v>
      </c>
      <c r="D302" s="5">
        <f>TITRES_STAT!E305</f>
        <v>50</v>
      </c>
      <c r="E302" s="2">
        <f t="shared" si="16"/>
        <v>-238205</v>
      </c>
      <c r="F302" s="5" t="str">
        <f t="shared" si="19"/>
        <v>BEARISH</v>
      </c>
      <c r="G302" s="5" t="str">
        <f t="shared" si="18"/>
        <v>NEUTRAL</v>
      </c>
      <c r="H302" s="5" t="str">
        <f t="shared" si="17"/>
        <v>CONFIRMED BEARISH</v>
      </c>
    </row>
    <row r="303" spans="1:8" ht="13.5" x14ac:dyDescent="0.25">
      <c r="A303" s="3">
        <f>TITRES_STAT!B306</f>
        <v>43138</v>
      </c>
      <c r="B303" s="5">
        <f>TITRES_STAT!C306</f>
        <v>3.37</v>
      </c>
      <c r="C303" s="5">
        <f>TITRES_STAT!D306</f>
        <v>3.2867999999999999</v>
      </c>
      <c r="D303" s="5">
        <f>TITRES_STAT!E306</f>
        <v>0</v>
      </c>
      <c r="E303" s="2">
        <f t="shared" si="16"/>
        <v>-238205</v>
      </c>
      <c r="F303" s="5" t="str">
        <f t="shared" si="19"/>
        <v>BEARISH</v>
      </c>
      <c r="G303" s="5" t="str">
        <f t="shared" si="18"/>
        <v>NEUTRAL</v>
      </c>
      <c r="H303" s="5" t="str">
        <f t="shared" si="17"/>
        <v>CONFIRMED BEARISH</v>
      </c>
    </row>
    <row r="304" spans="1:8" ht="13.5" x14ac:dyDescent="0.25">
      <c r="A304" s="3">
        <f>TITRES_STAT!B307</f>
        <v>43139</v>
      </c>
      <c r="B304" s="5">
        <f>TITRES_STAT!C307</f>
        <v>3.37</v>
      </c>
      <c r="C304" s="5">
        <f>TITRES_STAT!D307</f>
        <v>3.2867999999999999</v>
      </c>
      <c r="D304" s="5">
        <f>TITRES_STAT!E307</f>
        <v>0</v>
      </c>
      <c r="E304" s="2">
        <f t="shared" si="16"/>
        <v>-238205</v>
      </c>
      <c r="F304" s="5" t="str">
        <f t="shared" si="19"/>
        <v>BEARISH</v>
      </c>
      <c r="G304" s="5" t="str">
        <f t="shared" si="18"/>
        <v>NEUTRAL</v>
      </c>
      <c r="H304" s="5" t="str">
        <f t="shared" si="17"/>
        <v>CONFIRMED BEARISH</v>
      </c>
    </row>
    <row r="305" spans="1:8" ht="13.5" x14ac:dyDescent="0.25">
      <c r="A305" s="3">
        <f>TITRES_STAT!B308</f>
        <v>43140</v>
      </c>
      <c r="B305" s="5">
        <f>TITRES_STAT!C308</f>
        <v>3.36</v>
      </c>
      <c r="C305" s="5">
        <f>TITRES_STAT!D308</f>
        <v>3.2770000000000001</v>
      </c>
      <c r="D305" s="5">
        <f>TITRES_STAT!E308</f>
        <v>33</v>
      </c>
      <c r="E305" s="2">
        <f t="shared" si="16"/>
        <v>-238238</v>
      </c>
      <c r="F305" s="5" t="str">
        <f t="shared" si="19"/>
        <v>BEARISH</v>
      </c>
      <c r="G305" s="5" t="str">
        <f t="shared" si="18"/>
        <v>NEUTRAL</v>
      </c>
      <c r="H305" s="5" t="str">
        <f t="shared" si="17"/>
        <v>CONFIRMED BEARISH</v>
      </c>
    </row>
    <row r="306" spans="1:8" ht="13.5" x14ac:dyDescent="0.25">
      <c r="A306" s="3">
        <f>TITRES_STAT!B309</f>
        <v>43143</v>
      </c>
      <c r="B306" s="5">
        <f>TITRES_STAT!C309</f>
        <v>3.27</v>
      </c>
      <c r="C306" s="5">
        <f>TITRES_STAT!D309</f>
        <v>3.1892</v>
      </c>
      <c r="D306" s="5">
        <f>TITRES_STAT!E309</f>
        <v>110</v>
      </c>
      <c r="E306" s="2">
        <f t="shared" si="16"/>
        <v>-238348</v>
      </c>
      <c r="F306" s="5" t="str">
        <f t="shared" si="19"/>
        <v>BEARISH</v>
      </c>
      <c r="G306" s="5" t="str">
        <f t="shared" si="18"/>
        <v>NEUTRAL</v>
      </c>
      <c r="H306" s="5" t="str">
        <f t="shared" si="17"/>
        <v>CONFIRMED BEARISH</v>
      </c>
    </row>
    <row r="307" spans="1:8" ht="13.5" x14ac:dyDescent="0.25">
      <c r="A307" s="3">
        <f>TITRES_STAT!B310</f>
        <v>43144</v>
      </c>
      <c r="B307" s="5">
        <f>TITRES_STAT!C310</f>
        <v>3.27</v>
      </c>
      <c r="C307" s="5">
        <f>TITRES_STAT!D310</f>
        <v>3.1892</v>
      </c>
      <c r="D307" s="5">
        <f>TITRES_STAT!E310</f>
        <v>389</v>
      </c>
      <c r="E307" s="2">
        <f t="shared" si="16"/>
        <v>-238348</v>
      </c>
      <c r="F307" s="5" t="str">
        <f t="shared" si="19"/>
        <v>BEARISH</v>
      </c>
      <c r="G307" s="5" t="str">
        <f t="shared" si="18"/>
        <v>NEUTRAL</v>
      </c>
      <c r="H307" s="5" t="str">
        <f t="shared" si="17"/>
        <v>CONFIRMED BEARISH</v>
      </c>
    </row>
    <row r="308" spans="1:8" ht="13.5" x14ac:dyDescent="0.25">
      <c r="A308" s="3">
        <f>TITRES_STAT!B311</f>
        <v>43145</v>
      </c>
      <c r="B308" s="5">
        <f>TITRES_STAT!C311</f>
        <v>3.27</v>
      </c>
      <c r="C308" s="5">
        <f>TITRES_STAT!D311</f>
        <v>3.1892</v>
      </c>
      <c r="D308" s="5">
        <f>TITRES_STAT!E311</f>
        <v>0</v>
      </c>
      <c r="E308" s="2">
        <f t="shared" si="16"/>
        <v>-238348</v>
      </c>
      <c r="F308" s="5" t="str">
        <f t="shared" si="19"/>
        <v>BEARISH</v>
      </c>
      <c r="G308" s="5" t="str">
        <f t="shared" si="18"/>
        <v>NEUTRAL</v>
      </c>
      <c r="H308" s="5" t="str">
        <f t="shared" si="17"/>
        <v>CONFIRMED BEARISH</v>
      </c>
    </row>
    <row r="309" spans="1:8" ht="13.5" x14ac:dyDescent="0.25">
      <c r="A309" s="3">
        <f>TITRES_STAT!B312</f>
        <v>43146</v>
      </c>
      <c r="B309" s="5">
        <f>TITRES_STAT!C312</f>
        <v>3.27</v>
      </c>
      <c r="C309" s="5">
        <f>TITRES_STAT!D312</f>
        <v>3.1892</v>
      </c>
      <c r="D309" s="5">
        <f>TITRES_STAT!E312</f>
        <v>0</v>
      </c>
      <c r="E309" s="2">
        <f t="shared" si="16"/>
        <v>-238348</v>
      </c>
      <c r="F309" s="5" t="str">
        <f t="shared" si="19"/>
        <v>BEARISH</v>
      </c>
      <c r="G309" s="5" t="str">
        <f t="shared" si="18"/>
        <v>NEUTRAL</v>
      </c>
      <c r="H309" s="5" t="str">
        <f t="shared" si="17"/>
        <v>CONFIRMED BEARISH</v>
      </c>
    </row>
    <row r="310" spans="1:8" ht="13.5" x14ac:dyDescent="0.25">
      <c r="A310" s="3">
        <f>TITRES_STAT!B313</f>
        <v>43147</v>
      </c>
      <c r="B310" s="5">
        <f>TITRES_STAT!C313</f>
        <v>3.27</v>
      </c>
      <c r="C310" s="5">
        <f>TITRES_STAT!D313</f>
        <v>3.1892</v>
      </c>
      <c r="D310" s="5">
        <f>TITRES_STAT!E313</f>
        <v>0</v>
      </c>
      <c r="E310" s="2">
        <f t="shared" si="16"/>
        <v>-238348</v>
      </c>
      <c r="F310" s="5" t="str">
        <f t="shared" si="19"/>
        <v>BEARISH</v>
      </c>
      <c r="G310" s="5" t="str">
        <f t="shared" si="18"/>
        <v>NEUTRAL</v>
      </c>
      <c r="H310" s="5" t="str">
        <f t="shared" si="17"/>
        <v>CONFIRMED BEARISH</v>
      </c>
    </row>
    <row r="311" spans="1:8" ht="13.5" x14ac:dyDescent="0.25">
      <c r="A311" s="3">
        <f>TITRES_STAT!B314</f>
        <v>43150</v>
      </c>
      <c r="B311" s="5">
        <f>TITRES_STAT!C314</f>
        <v>3.27</v>
      </c>
      <c r="C311" s="5">
        <f>TITRES_STAT!D314</f>
        <v>3.1892</v>
      </c>
      <c r="D311" s="5">
        <f>TITRES_STAT!E314</f>
        <v>0</v>
      </c>
      <c r="E311" s="2">
        <f t="shared" si="16"/>
        <v>-238348</v>
      </c>
      <c r="F311" s="5" t="str">
        <f t="shared" si="19"/>
        <v>NEUTRAL</v>
      </c>
      <c r="G311" s="5" t="str">
        <f t="shared" si="18"/>
        <v>NEUTRAL</v>
      </c>
      <c r="H311" s="5" t="str">
        <f t="shared" si="17"/>
        <v>NEUTRAL</v>
      </c>
    </row>
    <row r="312" spans="1:8" ht="13.5" x14ac:dyDescent="0.25">
      <c r="A312" s="3">
        <f>TITRES_STAT!B315</f>
        <v>43151</v>
      </c>
      <c r="B312" s="5">
        <f>TITRES_STAT!C315</f>
        <v>3.27</v>
      </c>
      <c r="C312" s="5">
        <f>TITRES_STAT!D315</f>
        <v>3.1892</v>
      </c>
      <c r="D312" s="5">
        <f>TITRES_STAT!E315</f>
        <v>0</v>
      </c>
      <c r="E312" s="2">
        <f t="shared" si="16"/>
        <v>-238348</v>
      </c>
      <c r="F312" s="5" t="str">
        <f t="shared" si="19"/>
        <v>NEUTRAL</v>
      </c>
      <c r="G312" s="5" t="str">
        <f t="shared" si="18"/>
        <v>NEUTRAL</v>
      </c>
      <c r="H312" s="5" t="str">
        <f t="shared" si="17"/>
        <v>NEUTRAL</v>
      </c>
    </row>
    <row r="313" spans="1:8" ht="13.5" x14ac:dyDescent="0.25">
      <c r="A313" s="3">
        <f>TITRES_STAT!B316</f>
        <v>43152</v>
      </c>
      <c r="B313" s="5">
        <f>TITRES_STAT!C316</f>
        <v>3.27</v>
      </c>
      <c r="C313" s="5">
        <f>TITRES_STAT!D316</f>
        <v>3.1892</v>
      </c>
      <c r="D313" s="5">
        <f>TITRES_STAT!E316</f>
        <v>0</v>
      </c>
      <c r="E313" s="2">
        <f t="shared" si="16"/>
        <v>-238348</v>
      </c>
      <c r="F313" s="5" t="str">
        <f t="shared" si="19"/>
        <v>NEUTRAL</v>
      </c>
      <c r="G313" s="5" t="str">
        <f t="shared" si="18"/>
        <v>NEUTRAL</v>
      </c>
      <c r="H313" s="5" t="str">
        <f t="shared" si="17"/>
        <v>NEUTRAL</v>
      </c>
    </row>
    <row r="314" spans="1:8" ht="13.5" x14ac:dyDescent="0.25">
      <c r="A314" s="3">
        <f>TITRES_STAT!B317</f>
        <v>43153</v>
      </c>
      <c r="B314" s="5">
        <f>TITRES_STAT!C317</f>
        <v>3.27</v>
      </c>
      <c r="C314" s="5">
        <f>TITRES_STAT!D317</f>
        <v>3.1892</v>
      </c>
      <c r="D314" s="5">
        <f>TITRES_STAT!E317</f>
        <v>0</v>
      </c>
      <c r="E314" s="2">
        <f t="shared" si="16"/>
        <v>-238348</v>
      </c>
      <c r="F314" s="5" t="str">
        <f t="shared" si="19"/>
        <v>NEUTRAL</v>
      </c>
      <c r="G314" s="5" t="str">
        <f t="shared" si="18"/>
        <v>NEUTRAL</v>
      </c>
      <c r="H314" s="5" t="str">
        <f t="shared" si="17"/>
        <v>NEUTRAL</v>
      </c>
    </row>
    <row r="315" spans="1:8" ht="13.5" x14ac:dyDescent="0.25">
      <c r="A315" s="3">
        <f>TITRES_STAT!B318</f>
        <v>43154</v>
      </c>
      <c r="B315" s="5">
        <f>TITRES_STAT!C318</f>
        <v>3.26</v>
      </c>
      <c r="C315" s="5">
        <f>TITRES_STAT!D318</f>
        <v>3.1795</v>
      </c>
      <c r="D315" s="5">
        <f>TITRES_STAT!E318</f>
        <v>1000</v>
      </c>
      <c r="E315" s="2">
        <f t="shared" si="16"/>
        <v>-239348</v>
      </c>
      <c r="F315" s="5" t="str">
        <f t="shared" si="19"/>
        <v>BEARISH</v>
      </c>
      <c r="G315" s="5" t="str">
        <f t="shared" si="18"/>
        <v>NEUTRAL</v>
      </c>
      <c r="H315" s="5" t="str">
        <f t="shared" si="17"/>
        <v>CONFIRMED BEARISH</v>
      </c>
    </row>
    <row r="316" spans="1:8" ht="13.5" x14ac:dyDescent="0.25">
      <c r="A316" s="3">
        <f>TITRES_STAT!B319</f>
        <v>43157</v>
      </c>
      <c r="B316" s="5">
        <f>TITRES_STAT!C319</f>
        <v>3.12</v>
      </c>
      <c r="C316" s="5">
        <f>TITRES_STAT!D319</f>
        <v>3.0428999999999999</v>
      </c>
      <c r="D316" s="5">
        <f>TITRES_STAT!E319</f>
        <v>0</v>
      </c>
      <c r="E316" s="2">
        <f t="shared" si="16"/>
        <v>-239348</v>
      </c>
      <c r="F316" s="5" t="str">
        <f t="shared" si="19"/>
        <v>BEARISH</v>
      </c>
      <c r="G316" s="5" t="str">
        <f t="shared" si="18"/>
        <v>NEUTRAL</v>
      </c>
      <c r="H316" s="5" t="str">
        <f t="shared" si="17"/>
        <v>CONFIRMED BEARISH</v>
      </c>
    </row>
    <row r="317" spans="1:8" ht="13.5" x14ac:dyDescent="0.25">
      <c r="A317" s="3">
        <f>TITRES_STAT!B320</f>
        <v>43158</v>
      </c>
      <c r="B317" s="5">
        <f>TITRES_STAT!C320</f>
        <v>3.12</v>
      </c>
      <c r="C317" s="5">
        <f>TITRES_STAT!D320</f>
        <v>3.0428999999999999</v>
      </c>
      <c r="D317" s="5">
        <f>TITRES_STAT!E320</f>
        <v>0</v>
      </c>
      <c r="E317" s="2">
        <f t="shared" si="16"/>
        <v>-239348</v>
      </c>
      <c r="F317" s="5" t="str">
        <f t="shared" si="19"/>
        <v>BEARISH</v>
      </c>
      <c r="G317" s="5" t="str">
        <f t="shared" si="18"/>
        <v>NEUTRAL</v>
      </c>
      <c r="H317" s="5" t="str">
        <f t="shared" si="17"/>
        <v>CONFIRMED BEARISH</v>
      </c>
    </row>
    <row r="318" spans="1:8" ht="13.5" x14ac:dyDescent="0.25">
      <c r="A318" s="3">
        <f>TITRES_STAT!B321</f>
        <v>43159</v>
      </c>
      <c r="B318" s="5">
        <f>TITRES_STAT!C321</f>
        <v>3.12</v>
      </c>
      <c r="C318" s="5">
        <f>TITRES_STAT!D321</f>
        <v>3.0428999999999999</v>
      </c>
      <c r="D318" s="5">
        <f>TITRES_STAT!E321</f>
        <v>0</v>
      </c>
      <c r="E318" s="2">
        <f t="shared" si="16"/>
        <v>-239348</v>
      </c>
      <c r="F318" s="5" t="str">
        <f t="shared" si="19"/>
        <v>BEARISH</v>
      </c>
      <c r="G318" s="5" t="str">
        <f t="shared" si="18"/>
        <v>NEUTRAL</v>
      </c>
      <c r="H318" s="5" t="str">
        <f t="shared" si="17"/>
        <v>CONFIRMED BEARISH</v>
      </c>
    </row>
    <row r="319" spans="1:8" ht="13.5" x14ac:dyDescent="0.25">
      <c r="A319" s="3">
        <f>TITRES_STAT!B322</f>
        <v>43160</v>
      </c>
      <c r="B319" s="5">
        <f>TITRES_STAT!C322</f>
        <v>2.98</v>
      </c>
      <c r="C319" s="5">
        <f>TITRES_STAT!D322</f>
        <v>2.9064000000000001</v>
      </c>
      <c r="D319" s="5">
        <f>TITRES_STAT!E322</f>
        <v>0</v>
      </c>
      <c r="E319" s="2">
        <f t="shared" si="16"/>
        <v>-239348</v>
      </c>
      <c r="F319" s="5" t="str">
        <f t="shared" si="19"/>
        <v>BEARISH</v>
      </c>
      <c r="G319" s="5" t="str">
        <f t="shared" si="18"/>
        <v>NEUTRAL</v>
      </c>
      <c r="H319" s="5" t="str">
        <f t="shared" si="17"/>
        <v>CONFIRMED BEARISH</v>
      </c>
    </row>
    <row r="320" spans="1:8" ht="13.5" x14ac:dyDescent="0.25">
      <c r="A320" s="3">
        <f>TITRES_STAT!B323</f>
        <v>43161</v>
      </c>
      <c r="B320" s="5">
        <f>TITRES_STAT!C323</f>
        <v>3.11</v>
      </c>
      <c r="C320" s="5">
        <f>TITRES_STAT!D323</f>
        <v>3.0331999999999999</v>
      </c>
      <c r="D320" s="5">
        <f>TITRES_STAT!E323</f>
        <v>111</v>
      </c>
      <c r="E320" s="2">
        <f t="shared" si="16"/>
        <v>-239237</v>
      </c>
      <c r="F320" s="5" t="str">
        <f t="shared" si="19"/>
        <v>BULLISH</v>
      </c>
      <c r="G320" s="5" t="str">
        <f t="shared" si="18"/>
        <v>NEUTRAL</v>
      </c>
      <c r="H320" s="5" t="str">
        <f t="shared" si="17"/>
        <v>BULLISH DIVERGENCE</v>
      </c>
    </row>
    <row r="321" spans="1:8" ht="13.5" x14ac:dyDescent="0.25">
      <c r="A321" s="3">
        <f>TITRES_STAT!B324</f>
        <v>43164</v>
      </c>
      <c r="B321" s="5">
        <f>TITRES_STAT!C324</f>
        <v>3.11</v>
      </c>
      <c r="C321" s="5">
        <f>TITRES_STAT!D324</f>
        <v>3.0331999999999999</v>
      </c>
      <c r="D321" s="5">
        <f>TITRES_STAT!E324</f>
        <v>0</v>
      </c>
      <c r="E321" s="2">
        <f t="shared" si="16"/>
        <v>-239237</v>
      </c>
      <c r="F321" s="5" t="str">
        <f t="shared" si="19"/>
        <v>BULLISH</v>
      </c>
      <c r="G321" s="5" t="str">
        <f t="shared" si="18"/>
        <v>NEUTRAL</v>
      </c>
      <c r="H321" s="5" t="str">
        <f t="shared" si="17"/>
        <v>BULLISH DIVERGENCE</v>
      </c>
    </row>
    <row r="322" spans="1:8" ht="13.5" x14ac:dyDescent="0.25">
      <c r="A322" s="3">
        <f>TITRES_STAT!B325</f>
        <v>43165</v>
      </c>
      <c r="B322" s="5">
        <f>TITRES_STAT!C325</f>
        <v>3.11</v>
      </c>
      <c r="C322" s="5">
        <f>TITRES_STAT!D325</f>
        <v>3.0331999999999999</v>
      </c>
      <c r="D322" s="5">
        <f>TITRES_STAT!E325</f>
        <v>0</v>
      </c>
      <c r="E322" s="2">
        <f t="shared" si="16"/>
        <v>-239237</v>
      </c>
      <c r="F322" s="5" t="str">
        <f t="shared" si="19"/>
        <v>BULLISH</v>
      </c>
      <c r="G322" s="5" t="str">
        <f t="shared" si="18"/>
        <v>NEUTRAL</v>
      </c>
      <c r="H322" s="5" t="str">
        <f t="shared" si="17"/>
        <v>BULLISH DIVERGENCE</v>
      </c>
    </row>
    <row r="323" spans="1:8" ht="13.5" x14ac:dyDescent="0.25">
      <c r="A323" s="3">
        <f>TITRES_STAT!B326</f>
        <v>43166</v>
      </c>
      <c r="B323" s="5">
        <f>TITRES_STAT!C326</f>
        <v>3.2</v>
      </c>
      <c r="C323" s="5">
        <f>TITRES_STAT!D326</f>
        <v>3.121</v>
      </c>
      <c r="D323" s="5">
        <f>TITRES_STAT!E326</f>
        <v>100</v>
      </c>
      <c r="E323" s="2">
        <f t="shared" si="16"/>
        <v>-239137</v>
      </c>
      <c r="F323" s="5" t="str">
        <f t="shared" si="19"/>
        <v>BULLISH</v>
      </c>
      <c r="G323" s="5" t="str">
        <f t="shared" si="18"/>
        <v>NEUTRAL</v>
      </c>
      <c r="H323" s="5" t="str">
        <f t="shared" si="17"/>
        <v>CONFIRMED BULLISH</v>
      </c>
    </row>
    <row r="324" spans="1:8" ht="13.5" x14ac:dyDescent="0.25">
      <c r="A324" s="3">
        <f>TITRES_STAT!B327</f>
        <v>43167</v>
      </c>
      <c r="B324" s="5">
        <f>TITRES_STAT!C327</f>
        <v>3.2</v>
      </c>
      <c r="C324" s="5">
        <f>TITRES_STAT!D327</f>
        <v>3.121</v>
      </c>
      <c r="D324" s="5">
        <f>TITRES_STAT!E327</f>
        <v>0</v>
      </c>
      <c r="E324" s="2">
        <f t="shared" ref="E324:E387" si="20">IF(B324&gt;B323, E323+D324, IF(B324&lt;B323, E323-D324, E323))</f>
        <v>-239137</v>
      </c>
      <c r="F324" s="5" t="str">
        <f t="shared" si="19"/>
        <v>BULLISH</v>
      </c>
      <c r="G324" s="5" t="str">
        <f t="shared" si="18"/>
        <v>NEUTRAL</v>
      </c>
      <c r="H324" s="5" t="str">
        <f t="shared" si="17"/>
        <v>CONFIRMED BULLISH</v>
      </c>
    </row>
    <row r="325" spans="1:8" ht="13.5" x14ac:dyDescent="0.25">
      <c r="A325" s="3">
        <f>TITRES_STAT!B328</f>
        <v>43168</v>
      </c>
      <c r="B325" s="5">
        <f>TITRES_STAT!C328</f>
        <v>3.2</v>
      </c>
      <c r="C325" s="5">
        <f>TITRES_STAT!D328</f>
        <v>3.121</v>
      </c>
      <c r="D325" s="5">
        <f>TITRES_STAT!E328</f>
        <v>0</v>
      </c>
      <c r="E325" s="2">
        <f t="shared" si="20"/>
        <v>-239137</v>
      </c>
      <c r="F325" s="5" t="str">
        <f t="shared" si="19"/>
        <v>BULLISH</v>
      </c>
      <c r="G325" s="5" t="str">
        <f t="shared" si="18"/>
        <v>NEUTRAL</v>
      </c>
      <c r="H325" s="5" t="str">
        <f t="shared" si="17"/>
        <v>CONFIRMED BULLISH</v>
      </c>
    </row>
    <row r="326" spans="1:8" ht="13.5" x14ac:dyDescent="0.25">
      <c r="A326" s="3">
        <f>TITRES_STAT!B329</f>
        <v>43171</v>
      </c>
      <c r="B326" s="5">
        <f>TITRES_STAT!C329</f>
        <v>3.2</v>
      </c>
      <c r="C326" s="5">
        <f>TITRES_STAT!D329</f>
        <v>3.121</v>
      </c>
      <c r="D326" s="5">
        <f>TITRES_STAT!E329</f>
        <v>0</v>
      </c>
      <c r="E326" s="2">
        <f t="shared" si="20"/>
        <v>-239137</v>
      </c>
      <c r="F326" s="5" t="str">
        <f t="shared" si="19"/>
        <v>BULLISH</v>
      </c>
      <c r="G326" s="5" t="str">
        <f t="shared" si="18"/>
        <v>NEUTRAL</v>
      </c>
      <c r="H326" s="5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BULLISH</v>
      </c>
    </row>
    <row r="327" spans="1:8" ht="13.5" x14ac:dyDescent="0.25">
      <c r="A327" s="3">
        <f>TITRES_STAT!B330</f>
        <v>43172</v>
      </c>
      <c r="B327" s="5">
        <f>TITRES_STAT!C330</f>
        <v>3.2</v>
      </c>
      <c r="C327" s="5">
        <f>TITRES_STAT!D330</f>
        <v>3.121</v>
      </c>
      <c r="D327" s="5">
        <f>TITRES_STAT!E330</f>
        <v>0</v>
      </c>
      <c r="E327" s="2">
        <f t="shared" si="20"/>
        <v>-239137</v>
      </c>
      <c r="F327" s="5" t="str">
        <f t="shared" si="19"/>
        <v>BULLISH</v>
      </c>
      <c r="G327" s="5" t="str">
        <f t="shared" ref="G327:G390" si="22">IF((E327-E322)/E322 &gt; 0.02, "STRONG",
 IF((E327-E322)/E322 &lt; -0.02, "WEAK", "NEUTRAL"))</f>
        <v>NEUTRAL</v>
      </c>
      <c r="H327" s="5" t="str">
        <f t="shared" si="21"/>
        <v>CONFIRMED BULLISH</v>
      </c>
    </row>
    <row r="328" spans="1:8" ht="13.5" x14ac:dyDescent="0.25">
      <c r="A328" s="3">
        <f>TITRES_STAT!B331</f>
        <v>43173</v>
      </c>
      <c r="B328" s="5">
        <f>TITRES_STAT!C331</f>
        <v>3.2</v>
      </c>
      <c r="C328" s="5">
        <f>TITRES_STAT!D331</f>
        <v>3.121</v>
      </c>
      <c r="D328" s="5">
        <f>TITRES_STAT!E331</f>
        <v>0</v>
      </c>
      <c r="E328" s="2">
        <f t="shared" si="20"/>
        <v>-239137</v>
      </c>
      <c r="F328" s="5" t="str">
        <f t="shared" ref="F328:F391" si="23">IF(E328&gt;E323,"BULLISH",IF(E328&lt;E323,"BEARISH","NEUTRAL"))</f>
        <v>NEUTRAL</v>
      </c>
      <c r="G328" s="5" t="str">
        <f t="shared" si="22"/>
        <v>NEUTRAL</v>
      </c>
      <c r="H328" s="5" t="str">
        <f t="shared" si="21"/>
        <v>NEUTRAL</v>
      </c>
    </row>
    <row r="329" spans="1:8" ht="13.5" x14ac:dyDescent="0.25">
      <c r="A329" s="3">
        <f>TITRES_STAT!B332</f>
        <v>43174</v>
      </c>
      <c r="B329" s="5">
        <f>TITRES_STAT!C332</f>
        <v>3.2</v>
      </c>
      <c r="C329" s="5">
        <f>TITRES_STAT!D332</f>
        <v>3.121</v>
      </c>
      <c r="D329" s="5">
        <f>TITRES_STAT!E332</f>
        <v>0</v>
      </c>
      <c r="E329" s="2">
        <f t="shared" si="20"/>
        <v>-239137</v>
      </c>
      <c r="F329" s="5" t="str">
        <f t="shared" si="23"/>
        <v>NEUTRAL</v>
      </c>
      <c r="G329" s="5" t="str">
        <f t="shared" si="22"/>
        <v>NEUTRAL</v>
      </c>
      <c r="H329" s="5" t="str">
        <f t="shared" si="21"/>
        <v>NEUTRAL</v>
      </c>
    </row>
    <row r="330" spans="1:8" ht="13.5" x14ac:dyDescent="0.25">
      <c r="A330" s="3">
        <f>TITRES_STAT!B333</f>
        <v>43175</v>
      </c>
      <c r="B330" s="5">
        <f>TITRES_STAT!C333</f>
        <v>3.2</v>
      </c>
      <c r="C330" s="5">
        <f>TITRES_STAT!D333</f>
        <v>3.121</v>
      </c>
      <c r="D330" s="5">
        <f>TITRES_STAT!E333</f>
        <v>0</v>
      </c>
      <c r="E330" s="2">
        <f t="shared" si="20"/>
        <v>-239137</v>
      </c>
      <c r="F330" s="5" t="str">
        <f t="shared" si="23"/>
        <v>NEUTRAL</v>
      </c>
      <c r="G330" s="5" t="str">
        <f t="shared" si="22"/>
        <v>NEUTRAL</v>
      </c>
      <c r="H330" s="5" t="str">
        <f t="shared" si="21"/>
        <v>NEUTRAL</v>
      </c>
    </row>
    <row r="331" spans="1:8" ht="13.5" x14ac:dyDescent="0.25">
      <c r="A331" s="3">
        <f>TITRES_STAT!B334</f>
        <v>43178</v>
      </c>
      <c r="B331" s="5">
        <f>TITRES_STAT!C334</f>
        <v>3.18</v>
      </c>
      <c r="C331" s="5">
        <f>TITRES_STAT!D334</f>
        <v>3.1015000000000001</v>
      </c>
      <c r="D331" s="5">
        <f>TITRES_STAT!E334</f>
        <v>1</v>
      </c>
      <c r="E331" s="2">
        <f t="shared" si="20"/>
        <v>-239138</v>
      </c>
      <c r="F331" s="5" t="str">
        <f t="shared" si="23"/>
        <v>BEARISH</v>
      </c>
      <c r="G331" s="5" t="str">
        <f t="shared" si="22"/>
        <v>NEUTRAL</v>
      </c>
      <c r="H331" s="5" t="str">
        <f t="shared" si="21"/>
        <v>CONFIRMED BEARISH</v>
      </c>
    </row>
    <row r="332" spans="1:8" ht="13.5" x14ac:dyDescent="0.25">
      <c r="A332" s="3">
        <f>TITRES_STAT!B335</f>
        <v>43180</v>
      </c>
      <c r="B332" s="5">
        <f>TITRES_STAT!C335</f>
        <v>3.18</v>
      </c>
      <c r="C332" s="5">
        <f>TITRES_STAT!D335</f>
        <v>3.1015000000000001</v>
      </c>
      <c r="D332" s="5">
        <f>TITRES_STAT!E335</f>
        <v>0</v>
      </c>
      <c r="E332" s="2">
        <f t="shared" si="20"/>
        <v>-239138</v>
      </c>
      <c r="F332" s="5" t="str">
        <f t="shared" si="23"/>
        <v>BEARISH</v>
      </c>
      <c r="G332" s="5" t="str">
        <f t="shared" si="22"/>
        <v>NEUTRAL</v>
      </c>
      <c r="H332" s="5" t="str">
        <f t="shared" si="21"/>
        <v>CONFIRMED BEARISH</v>
      </c>
    </row>
    <row r="333" spans="1:8" ht="13.5" x14ac:dyDescent="0.25">
      <c r="A333" s="3">
        <f>TITRES_STAT!B336</f>
        <v>43181</v>
      </c>
      <c r="B333" s="5">
        <f>TITRES_STAT!C336</f>
        <v>3.18</v>
      </c>
      <c r="C333" s="5">
        <f>TITRES_STAT!D336</f>
        <v>3.1015000000000001</v>
      </c>
      <c r="D333" s="5">
        <f>TITRES_STAT!E336</f>
        <v>0</v>
      </c>
      <c r="E333" s="2">
        <f t="shared" si="20"/>
        <v>-239138</v>
      </c>
      <c r="F333" s="5" t="str">
        <f t="shared" si="23"/>
        <v>BEARISH</v>
      </c>
      <c r="G333" s="5" t="str">
        <f t="shared" si="22"/>
        <v>NEUTRAL</v>
      </c>
      <c r="H333" s="5" t="str">
        <f t="shared" si="21"/>
        <v>CONFIRMED BEARISH</v>
      </c>
    </row>
    <row r="334" spans="1:8" ht="13.5" x14ac:dyDescent="0.25">
      <c r="A334" s="3">
        <f>TITRES_STAT!B337</f>
        <v>43182</v>
      </c>
      <c r="B334" s="5">
        <f>TITRES_STAT!C337</f>
        <v>3.18</v>
      </c>
      <c r="C334" s="5">
        <f>TITRES_STAT!D337</f>
        <v>3.1015000000000001</v>
      </c>
      <c r="D334" s="5">
        <f>TITRES_STAT!E337</f>
        <v>0</v>
      </c>
      <c r="E334" s="2">
        <f t="shared" si="20"/>
        <v>-239138</v>
      </c>
      <c r="F334" s="5" t="str">
        <f t="shared" si="23"/>
        <v>BEARISH</v>
      </c>
      <c r="G334" s="5" t="str">
        <f t="shared" si="22"/>
        <v>NEUTRAL</v>
      </c>
      <c r="H334" s="5" t="str">
        <f t="shared" si="21"/>
        <v>CONFIRMED BEARISH</v>
      </c>
    </row>
    <row r="335" spans="1:8" ht="13.5" x14ac:dyDescent="0.25">
      <c r="A335" s="3">
        <f>TITRES_STAT!B338</f>
        <v>43185</v>
      </c>
      <c r="B335" s="5">
        <f>TITRES_STAT!C338</f>
        <v>3.18</v>
      </c>
      <c r="C335" s="5">
        <f>TITRES_STAT!D338</f>
        <v>3.1015000000000001</v>
      </c>
      <c r="D335" s="5">
        <f>TITRES_STAT!E338</f>
        <v>0</v>
      </c>
      <c r="E335" s="2">
        <f t="shared" si="20"/>
        <v>-239138</v>
      </c>
      <c r="F335" s="5" t="str">
        <f t="shared" si="23"/>
        <v>BEARISH</v>
      </c>
      <c r="G335" s="5" t="str">
        <f t="shared" si="22"/>
        <v>NEUTRAL</v>
      </c>
      <c r="H335" s="5" t="str">
        <f t="shared" si="21"/>
        <v>CONFIRMED BEARISH</v>
      </c>
    </row>
    <row r="336" spans="1:8" ht="13.5" x14ac:dyDescent="0.25">
      <c r="A336" s="3">
        <f>TITRES_STAT!B339</f>
        <v>43186</v>
      </c>
      <c r="B336" s="5">
        <f>TITRES_STAT!C339</f>
        <v>3.18</v>
      </c>
      <c r="C336" s="5">
        <f>TITRES_STAT!D339</f>
        <v>3.1015000000000001</v>
      </c>
      <c r="D336" s="5">
        <f>TITRES_STAT!E339</f>
        <v>0</v>
      </c>
      <c r="E336" s="2">
        <f t="shared" si="20"/>
        <v>-239138</v>
      </c>
      <c r="F336" s="5" t="str">
        <f t="shared" si="23"/>
        <v>NEUTRAL</v>
      </c>
      <c r="G336" s="5" t="str">
        <f t="shared" si="22"/>
        <v>NEUTRAL</v>
      </c>
      <c r="H336" s="5" t="str">
        <f t="shared" si="21"/>
        <v>NEUTRAL</v>
      </c>
    </row>
    <row r="337" spans="1:8" ht="13.5" x14ac:dyDescent="0.25">
      <c r="A337" s="3">
        <f>TITRES_STAT!B340</f>
        <v>43187</v>
      </c>
      <c r="B337" s="5">
        <f>TITRES_STAT!C340</f>
        <v>3.18</v>
      </c>
      <c r="C337" s="5">
        <f>TITRES_STAT!D340</f>
        <v>3.1015000000000001</v>
      </c>
      <c r="D337" s="5">
        <f>TITRES_STAT!E340</f>
        <v>0</v>
      </c>
      <c r="E337" s="2">
        <f t="shared" si="20"/>
        <v>-239138</v>
      </c>
      <c r="F337" s="5" t="str">
        <f t="shared" si="23"/>
        <v>NEUTRAL</v>
      </c>
      <c r="G337" s="5" t="str">
        <f t="shared" si="22"/>
        <v>NEUTRAL</v>
      </c>
      <c r="H337" s="5" t="str">
        <f t="shared" si="21"/>
        <v>NEUTRAL</v>
      </c>
    </row>
    <row r="338" spans="1:8" ht="13.5" x14ac:dyDescent="0.25">
      <c r="A338" s="3">
        <f>TITRES_STAT!B341</f>
        <v>43188</v>
      </c>
      <c r="B338" s="5">
        <f>TITRES_STAT!C341</f>
        <v>3.18</v>
      </c>
      <c r="C338" s="5">
        <f>TITRES_STAT!D341</f>
        <v>3.1015000000000001</v>
      </c>
      <c r="D338" s="5">
        <f>TITRES_STAT!E341</f>
        <v>0</v>
      </c>
      <c r="E338" s="2">
        <f t="shared" si="20"/>
        <v>-239138</v>
      </c>
      <c r="F338" s="5" t="str">
        <f t="shared" si="23"/>
        <v>NEUTRAL</v>
      </c>
      <c r="G338" s="5" t="str">
        <f t="shared" si="22"/>
        <v>NEUTRAL</v>
      </c>
      <c r="H338" s="5" t="str">
        <f t="shared" si="21"/>
        <v>NEUTRAL</v>
      </c>
    </row>
    <row r="339" spans="1:8" ht="13.5" x14ac:dyDescent="0.25">
      <c r="A339" s="3">
        <f>TITRES_STAT!B342</f>
        <v>43189</v>
      </c>
      <c r="B339" s="5">
        <f>TITRES_STAT!C342</f>
        <v>3.18</v>
      </c>
      <c r="C339" s="5">
        <f>TITRES_STAT!D342</f>
        <v>3.1015000000000001</v>
      </c>
      <c r="D339" s="5">
        <f>TITRES_STAT!E342</f>
        <v>0</v>
      </c>
      <c r="E339" s="2">
        <f t="shared" si="20"/>
        <v>-239138</v>
      </c>
      <c r="F339" s="5" t="str">
        <f t="shared" si="23"/>
        <v>NEUTRAL</v>
      </c>
      <c r="G339" s="5" t="str">
        <f t="shared" si="22"/>
        <v>NEUTRAL</v>
      </c>
      <c r="H339" s="5" t="str">
        <f t="shared" si="21"/>
        <v>NEUTRAL</v>
      </c>
    </row>
    <row r="340" spans="1:8" ht="13.5" x14ac:dyDescent="0.25">
      <c r="A340" s="3">
        <f>TITRES_STAT!B343</f>
        <v>43192</v>
      </c>
      <c r="B340" s="5">
        <f>TITRES_STAT!C343</f>
        <v>3.26</v>
      </c>
      <c r="C340" s="5">
        <f>TITRES_STAT!D343</f>
        <v>3.1795</v>
      </c>
      <c r="D340" s="5">
        <f>TITRES_STAT!E343</f>
        <v>240</v>
      </c>
      <c r="E340" s="2">
        <f t="shared" si="20"/>
        <v>-238898</v>
      </c>
      <c r="F340" s="5" t="str">
        <f t="shared" si="23"/>
        <v>BULLISH</v>
      </c>
      <c r="G340" s="5" t="str">
        <f t="shared" si="22"/>
        <v>NEUTRAL</v>
      </c>
      <c r="H340" s="5" t="str">
        <f t="shared" si="21"/>
        <v>CONFIRMED BULLISH</v>
      </c>
    </row>
    <row r="341" spans="1:8" ht="13.5" x14ac:dyDescent="0.25">
      <c r="A341" s="3">
        <f>TITRES_STAT!B344</f>
        <v>43193</v>
      </c>
      <c r="B341" s="5">
        <f>TITRES_STAT!C344</f>
        <v>3.26</v>
      </c>
      <c r="C341" s="5">
        <f>TITRES_STAT!D344</f>
        <v>3.1795</v>
      </c>
      <c r="D341" s="5">
        <f>TITRES_STAT!E344</f>
        <v>0</v>
      </c>
      <c r="E341" s="2">
        <f t="shared" si="20"/>
        <v>-238898</v>
      </c>
      <c r="F341" s="5" t="str">
        <f t="shared" si="23"/>
        <v>BULLISH</v>
      </c>
      <c r="G341" s="5" t="str">
        <f t="shared" si="22"/>
        <v>NEUTRAL</v>
      </c>
      <c r="H341" s="5" t="str">
        <f t="shared" si="21"/>
        <v>CONFIRMED BULLISH</v>
      </c>
    </row>
    <row r="342" spans="1:8" ht="13.5" x14ac:dyDescent="0.25">
      <c r="A342" s="3">
        <f>TITRES_STAT!B345</f>
        <v>43194</v>
      </c>
      <c r="B342" s="5">
        <f>TITRES_STAT!C345</f>
        <v>3.26</v>
      </c>
      <c r="C342" s="5">
        <f>TITRES_STAT!D345</f>
        <v>3.1795</v>
      </c>
      <c r="D342" s="5">
        <f>TITRES_STAT!E345</f>
        <v>0</v>
      </c>
      <c r="E342" s="2">
        <f t="shared" si="20"/>
        <v>-238898</v>
      </c>
      <c r="F342" s="5" t="str">
        <f t="shared" si="23"/>
        <v>BULLISH</v>
      </c>
      <c r="G342" s="5" t="str">
        <f t="shared" si="22"/>
        <v>NEUTRAL</v>
      </c>
      <c r="H342" s="5" t="str">
        <f t="shared" si="21"/>
        <v>CONFIRMED BULLISH</v>
      </c>
    </row>
    <row r="343" spans="1:8" ht="13.5" x14ac:dyDescent="0.25">
      <c r="A343" s="3">
        <f>TITRES_STAT!B346</f>
        <v>43195</v>
      </c>
      <c r="B343" s="5">
        <f>TITRES_STAT!C346</f>
        <v>3.26</v>
      </c>
      <c r="C343" s="5">
        <f>TITRES_STAT!D346</f>
        <v>3.1795</v>
      </c>
      <c r="D343" s="5">
        <f>TITRES_STAT!E346</f>
        <v>0</v>
      </c>
      <c r="E343" s="2">
        <f t="shared" si="20"/>
        <v>-238898</v>
      </c>
      <c r="F343" s="5" t="str">
        <f t="shared" si="23"/>
        <v>BULLISH</v>
      </c>
      <c r="G343" s="5" t="str">
        <f t="shared" si="22"/>
        <v>NEUTRAL</v>
      </c>
      <c r="H343" s="5" t="str">
        <f t="shared" si="21"/>
        <v>CONFIRMED BULLISH</v>
      </c>
    </row>
    <row r="344" spans="1:8" ht="13.5" x14ac:dyDescent="0.25">
      <c r="A344" s="3">
        <f>TITRES_STAT!B347</f>
        <v>43196</v>
      </c>
      <c r="B344" s="5">
        <f>TITRES_STAT!C347</f>
        <v>3.26</v>
      </c>
      <c r="C344" s="5">
        <f>TITRES_STAT!D347</f>
        <v>3.1795</v>
      </c>
      <c r="D344" s="5">
        <f>TITRES_STAT!E347</f>
        <v>0</v>
      </c>
      <c r="E344" s="2">
        <f t="shared" si="20"/>
        <v>-238898</v>
      </c>
      <c r="F344" s="5" t="str">
        <f t="shared" si="23"/>
        <v>BULLISH</v>
      </c>
      <c r="G344" s="5" t="str">
        <f t="shared" si="22"/>
        <v>NEUTRAL</v>
      </c>
      <c r="H344" s="5" t="str">
        <f t="shared" si="21"/>
        <v>CONFIRMED BULLISH</v>
      </c>
    </row>
    <row r="345" spans="1:8" ht="13.5" x14ac:dyDescent="0.25">
      <c r="A345" s="3">
        <f>TITRES_STAT!B348</f>
        <v>43200</v>
      </c>
      <c r="B345" s="5">
        <f>TITRES_STAT!C348</f>
        <v>3.26</v>
      </c>
      <c r="C345" s="5">
        <f>TITRES_STAT!D348</f>
        <v>3.1795</v>
      </c>
      <c r="D345" s="5">
        <f>TITRES_STAT!E348</f>
        <v>0</v>
      </c>
      <c r="E345" s="2">
        <f t="shared" si="20"/>
        <v>-238898</v>
      </c>
      <c r="F345" s="5" t="str">
        <f t="shared" si="23"/>
        <v>NEUTRAL</v>
      </c>
      <c r="G345" s="5" t="str">
        <f t="shared" si="22"/>
        <v>NEUTRAL</v>
      </c>
      <c r="H345" s="5" t="str">
        <f t="shared" si="21"/>
        <v>NEUTRAL</v>
      </c>
    </row>
    <row r="346" spans="1:8" ht="13.5" x14ac:dyDescent="0.25">
      <c r="A346" s="3">
        <f>TITRES_STAT!B349</f>
        <v>43201</v>
      </c>
      <c r="B346" s="5">
        <f>TITRES_STAT!C349</f>
        <v>3.26</v>
      </c>
      <c r="C346" s="5">
        <f>TITRES_STAT!D349</f>
        <v>3.1795</v>
      </c>
      <c r="D346" s="5">
        <f>TITRES_STAT!E349</f>
        <v>0</v>
      </c>
      <c r="E346" s="2">
        <f t="shared" si="20"/>
        <v>-238898</v>
      </c>
      <c r="F346" s="5" t="str">
        <f t="shared" si="23"/>
        <v>NEUTRAL</v>
      </c>
      <c r="G346" s="5" t="str">
        <f t="shared" si="22"/>
        <v>NEUTRAL</v>
      </c>
      <c r="H346" s="5" t="str">
        <f t="shared" si="21"/>
        <v>NEUTRAL</v>
      </c>
    </row>
    <row r="347" spans="1:8" ht="13.5" x14ac:dyDescent="0.25">
      <c r="A347" s="3">
        <f>TITRES_STAT!B350</f>
        <v>43202</v>
      </c>
      <c r="B347" s="5">
        <f>TITRES_STAT!C350</f>
        <v>3.22</v>
      </c>
      <c r="C347" s="5">
        <f>TITRES_STAT!D350</f>
        <v>3.1404999999999998</v>
      </c>
      <c r="D347" s="5">
        <f>TITRES_STAT!E350</f>
        <v>8</v>
      </c>
      <c r="E347" s="2">
        <f t="shared" si="20"/>
        <v>-238906</v>
      </c>
      <c r="F347" s="5" t="str">
        <f t="shared" si="23"/>
        <v>BEARISH</v>
      </c>
      <c r="G347" s="5" t="str">
        <f t="shared" si="22"/>
        <v>NEUTRAL</v>
      </c>
      <c r="H347" s="5" t="str">
        <f t="shared" si="21"/>
        <v>CONFIRMED BEARISH</v>
      </c>
    </row>
    <row r="348" spans="1:8" ht="13.5" x14ac:dyDescent="0.25">
      <c r="A348" s="3">
        <f>TITRES_STAT!B351</f>
        <v>43203</v>
      </c>
      <c r="B348" s="5">
        <f>TITRES_STAT!C351</f>
        <v>3.22</v>
      </c>
      <c r="C348" s="5">
        <f>TITRES_STAT!D351</f>
        <v>3.1404999999999998</v>
      </c>
      <c r="D348" s="5">
        <f>TITRES_STAT!E351</f>
        <v>343</v>
      </c>
      <c r="E348" s="2">
        <f t="shared" si="20"/>
        <v>-238906</v>
      </c>
      <c r="F348" s="5" t="str">
        <f t="shared" si="23"/>
        <v>BEARISH</v>
      </c>
      <c r="G348" s="5" t="str">
        <f t="shared" si="22"/>
        <v>NEUTRAL</v>
      </c>
      <c r="H348" s="5" t="str">
        <f t="shared" si="21"/>
        <v>CONFIRMED BEARISH</v>
      </c>
    </row>
    <row r="349" spans="1:8" ht="13.5" x14ac:dyDescent="0.25">
      <c r="A349" s="3">
        <f>TITRES_STAT!B352</f>
        <v>43206</v>
      </c>
      <c r="B349" s="5">
        <f>TITRES_STAT!C352</f>
        <v>3.22</v>
      </c>
      <c r="C349" s="5">
        <f>TITRES_STAT!D352</f>
        <v>3.1404999999999998</v>
      </c>
      <c r="D349" s="5">
        <f>TITRES_STAT!E352</f>
        <v>0</v>
      </c>
      <c r="E349" s="2">
        <f t="shared" si="20"/>
        <v>-238906</v>
      </c>
      <c r="F349" s="5" t="str">
        <f t="shared" si="23"/>
        <v>BEARISH</v>
      </c>
      <c r="G349" s="5" t="str">
        <f t="shared" si="22"/>
        <v>NEUTRAL</v>
      </c>
      <c r="H349" s="5" t="str">
        <f t="shared" si="21"/>
        <v>CONFIRMED BEARISH</v>
      </c>
    </row>
    <row r="350" spans="1:8" ht="13.5" x14ac:dyDescent="0.25">
      <c r="A350" s="3">
        <f>TITRES_STAT!B353</f>
        <v>43207</v>
      </c>
      <c r="B350" s="5">
        <f>TITRES_STAT!C353</f>
        <v>3.22</v>
      </c>
      <c r="C350" s="5">
        <f>TITRES_STAT!D353</f>
        <v>3.1404999999999998</v>
      </c>
      <c r="D350" s="5">
        <f>TITRES_STAT!E353</f>
        <v>0</v>
      </c>
      <c r="E350" s="2">
        <f t="shared" si="20"/>
        <v>-238906</v>
      </c>
      <c r="F350" s="5" t="str">
        <f t="shared" si="23"/>
        <v>BEARISH</v>
      </c>
      <c r="G350" s="5" t="str">
        <f t="shared" si="22"/>
        <v>NEUTRAL</v>
      </c>
      <c r="H350" s="5" t="str">
        <f t="shared" si="21"/>
        <v>CONFIRMED BEARISH</v>
      </c>
    </row>
    <row r="351" spans="1:8" ht="13.5" x14ac:dyDescent="0.25">
      <c r="A351" s="3">
        <f>TITRES_STAT!B354</f>
        <v>43208</v>
      </c>
      <c r="B351" s="5">
        <f>TITRES_STAT!C354</f>
        <v>3.22</v>
      </c>
      <c r="C351" s="5">
        <f>TITRES_STAT!D354</f>
        <v>3.1404999999999998</v>
      </c>
      <c r="D351" s="5">
        <f>TITRES_STAT!E354</f>
        <v>0</v>
      </c>
      <c r="E351" s="2">
        <f t="shared" si="20"/>
        <v>-238906</v>
      </c>
      <c r="F351" s="5" t="str">
        <f t="shared" si="23"/>
        <v>BEARISH</v>
      </c>
      <c r="G351" s="5" t="str">
        <f t="shared" si="22"/>
        <v>NEUTRAL</v>
      </c>
      <c r="H351" s="5" t="str">
        <f t="shared" si="21"/>
        <v>CONFIRMED BEARISH</v>
      </c>
    </row>
    <row r="352" spans="1:8" ht="13.5" x14ac:dyDescent="0.25">
      <c r="A352" s="3">
        <f>TITRES_STAT!B355</f>
        <v>43209</v>
      </c>
      <c r="B352" s="5">
        <f>TITRES_STAT!C355</f>
        <v>3.22</v>
      </c>
      <c r="C352" s="5">
        <f>TITRES_STAT!D355</f>
        <v>3.1404999999999998</v>
      </c>
      <c r="D352" s="5">
        <f>TITRES_STAT!E355</f>
        <v>0</v>
      </c>
      <c r="E352" s="2">
        <f t="shared" si="20"/>
        <v>-238906</v>
      </c>
      <c r="F352" s="5" t="str">
        <f t="shared" si="23"/>
        <v>NEUTRAL</v>
      </c>
      <c r="G352" s="5" t="str">
        <f t="shared" si="22"/>
        <v>NEUTRAL</v>
      </c>
      <c r="H352" s="5" t="str">
        <f t="shared" si="21"/>
        <v>NEUTRAL</v>
      </c>
    </row>
    <row r="353" spans="1:8" ht="13.5" x14ac:dyDescent="0.25">
      <c r="A353" s="3">
        <f>TITRES_STAT!B356</f>
        <v>43210</v>
      </c>
      <c r="B353" s="5">
        <f>TITRES_STAT!C356</f>
        <v>3.25</v>
      </c>
      <c r="C353" s="5">
        <f>TITRES_STAT!D356</f>
        <v>3.1697000000000002</v>
      </c>
      <c r="D353" s="5">
        <f>TITRES_STAT!E356</f>
        <v>300</v>
      </c>
      <c r="E353" s="2">
        <f t="shared" si="20"/>
        <v>-238606</v>
      </c>
      <c r="F353" s="5" t="str">
        <f t="shared" si="23"/>
        <v>BULLISH</v>
      </c>
      <c r="G353" s="5" t="str">
        <f t="shared" si="22"/>
        <v>NEUTRAL</v>
      </c>
      <c r="H353" s="5" t="str">
        <f t="shared" si="21"/>
        <v>CONFIRMED BULLISH</v>
      </c>
    </row>
    <row r="354" spans="1:8" ht="13.5" x14ac:dyDescent="0.25">
      <c r="A354" s="3">
        <f>TITRES_STAT!B357</f>
        <v>43213</v>
      </c>
      <c r="B354" s="5">
        <f>TITRES_STAT!C357</f>
        <v>3.26</v>
      </c>
      <c r="C354" s="5">
        <f>TITRES_STAT!D357</f>
        <v>3.1795</v>
      </c>
      <c r="D354" s="5">
        <f>TITRES_STAT!E357</f>
        <v>122</v>
      </c>
      <c r="E354" s="2">
        <f t="shared" si="20"/>
        <v>-238484</v>
      </c>
      <c r="F354" s="5" t="str">
        <f t="shared" si="23"/>
        <v>BULLISH</v>
      </c>
      <c r="G354" s="5" t="str">
        <f t="shared" si="22"/>
        <v>NEUTRAL</v>
      </c>
      <c r="H354" s="5" t="str">
        <f t="shared" si="21"/>
        <v>CONFIRMED BULLISH</v>
      </c>
    </row>
    <row r="355" spans="1:8" ht="13.5" x14ac:dyDescent="0.25">
      <c r="A355" s="3">
        <f>TITRES_STAT!B358</f>
        <v>43214</v>
      </c>
      <c r="B355" s="5">
        <f>TITRES_STAT!C358</f>
        <v>3.26</v>
      </c>
      <c r="C355" s="5">
        <f>TITRES_STAT!D358</f>
        <v>3.1795</v>
      </c>
      <c r="D355" s="5">
        <f>TITRES_STAT!E358</f>
        <v>598</v>
      </c>
      <c r="E355" s="2">
        <f t="shared" si="20"/>
        <v>-238484</v>
      </c>
      <c r="F355" s="5" t="str">
        <f t="shared" si="23"/>
        <v>BULLISH</v>
      </c>
      <c r="G355" s="5" t="str">
        <f t="shared" si="22"/>
        <v>NEUTRAL</v>
      </c>
      <c r="H355" s="5" t="str">
        <f t="shared" si="21"/>
        <v>CONFIRMED BULLISH</v>
      </c>
    </row>
    <row r="356" spans="1:8" ht="13.5" x14ac:dyDescent="0.25">
      <c r="A356" s="3">
        <f>TITRES_STAT!B359</f>
        <v>43215</v>
      </c>
      <c r="B356" s="5">
        <f>TITRES_STAT!C359</f>
        <v>3.26</v>
      </c>
      <c r="C356" s="5">
        <f>TITRES_STAT!D359</f>
        <v>3.1795</v>
      </c>
      <c r="D356" s="5">
        <f>TITRES_STAT!E359</f>
        <v>10</v>
      </c>
      <c r="E356" s="2">
        <f t="shared" si="20"/>
        <v>-238484</v>
      </c>
      <c r="F356" s="5" t="str">
        <f t="shared" si="23"/>
        <v>BULLISH</v>
      </c>
      <c r="G356" s="5" t="str">
        <f t="shared" si="22"/>
        <v>NEUTRAL</v>
      </c>
      <c r="H356" s="5" t="str">
        <f t="shared" si="21"/>
        <v>CONFIRMED BULLISH</v>
      </c>
    </row>
    <row r="357" spans="1:8" ht="13.5" x14ac:dyDescent="0.25">
      <c r="A357" s="3">
        <f>TITRES_STAT!B360</f>
        <v>43216</v>
      </c>
      <c r="B357" s="5">
        <f>TITRES_STAT!C360</f>
        <v>3.26</v>
      </c>
      <c r="C357" s="5">
        <f>TITRES_STAT!D360</f>
        <v>3.1795</v>
      </c>
      <c r="D357" s="5">
        <f>TITRES_STAT!E360</f>
        <v>38</v>
      </c>
      <c r="E357" s="2">
        <f t="shared" si="20"/>
        <v>-238484</v>
      </c>
      <c r="F357" s="5" t="str">
        <f t="shared" si="23"/>
        <v>BULLISH</v>
      </c>
      <c r="G357" s="5" t="str">
        <f t="shared" si="22"/>
        <v>NEUTRAL</v>
      </c>
      <c r="H357" s="5" t="str">
        <f t="shared" si="21"/>
        <v>CONFIRMED BULLISH</v>
      </c>
    </row>
    <row r="358" spans="1:8" ht="13.5" x14ac:dyDescent="0.25">
      <c r="A358" s="3">
        <f>TITRES_STAT!B361</f>
        <v>43217</v>
      </c>
      <c r="B358" s="5">
        <f>TITRES_STAT!C361</f>
        <v>3.26</v>
      </c>
      <c r="C358" s="5">
        <f>TITRES_STAT!D361</f>
        <v>3.1795</v>
      </c>
      <c r="D358" s="5">
        <f>TITRES_STAT!E361</f>
        <v>0</v>
      </c>
      <c r="E358" s="2">
        <f t="shared" si="20"/>
        <v>-238484</v>
      </c>
      <c r="F358" s="5" t="str">
        <f t="shared" si="23"/>
        <v>BULLISH</v>
      </c>
      <c r="G358" s="5" t="str">
        <f t="shared" si="22"/>
        <v>NEUTRAL</v>
      </c>
      <c r="H358" s="5" t="str">
        <f t="shared" si="21"/>
        <v>CONFIRMED BULLISH</v>
      </c>
    </row>
    <row r="359" spans="1:8" ht="13.5" x14ac:dyDescent="0.25">
      <c r="A359" s="3">
        <f>TITRES_STAT!B362</f>
        <v>43220</v>
      </c>
      <c r="B359" s="5">
        <f>TITRES_STAT!C362</f>
        <v>3.26</v>
      </c>
      <c r="C359" s="5">
        <f>TITRES_STAT!D362</f>
        <v>3.1795</v>
      </c>
      <c r="D359" s="5">
        <f>TITRES_STAT!E362</f>
        <v>0</v>
      </c>
      <c r="E359" s="2">
        <f t="shared" si="20"/>
        <v>-238484</v>
      </c>
      <c r="F359" s="5" t="str">
        <f t="shared" si="23"/>
        <v>NEUTRAL</v>
      </c>
      <c r="G359" s="5" t="str">
        <f t="shared" si="22"/>
        <v>NEUTRAL</v>
      </c>
      <c r="H359" s="5" t="str">
        <f t="shared" si="21"/>
        <v>NEUTRAL</v>
      </c>
    </row>
    <row r="360" spans="1:8" ht="13.5" x14ac:dyDescent="0.25">
      <c r="A360" s="3">
        <f>TITRES_STAT!B363</f>
        <v>43222</v>
      </c>
      <c r="B360" s="5">
        <f>TITRES_STAT!C363</f>
        <v>3.26</v>
      </c>
      <c r="C360" s="5">
        <f>TITRES_STAT!D363</f>
        <v>3.1795</v>
      </c>
      <c r="D360" s="5">
        <f>TITRES_STAT!E363</f>
        <v>19</v>
      </c>
      <c r="E360" s="2">
        <f t="shared" si="20"/>
        <v>-238484</v>
      </c>
      <c r="F360" s="5" t="str">
        <f t="shared" si="23"/>
        <v>NEUTRAL</v>
      </c>
      <c r="G360" s="5" t="str">
        <f t="shared" si="22"/>
        <v>NEUTRAL</v>
      </c>
      <c r="H360" s="5" t="str">
        <f t="shared" si="21"/>
        <v>NEUTRAL</v>
      </c>
    </row>
    <row r="361" spans="1:8" ht="13.5" x14ac:dyDescent="0.25">
      <c r="A361" s="3">
        <f>TITRES_STAT!B364</f>
        <v>43223</v>
      </c>
      <c r="B361" s="5">
        <f>TITRES_STAT!C364</f>
        <v>3.26</v>
      </c>
      <c r="C361" s="5">
        <f>TITRES_STAT!D364</f>
        <v>3.1795</v>
      </c>
      <c r="D361" s="5">
        <f>TITRES_STAT!E364</f>
        <v>0</v>
      </c>
      <c r="E361" s="2">
        <f t="shared" si="20"/>
        <v>-238484</v>
      </c>
      <c r="F361" s="5" t="str">
        <f t="shared" si="23"/>
        <v>NEUTRAL</v>
      </c>
      <c r="G361" s="5" t="str">
        <f t="shared" si="22"/>
        <v>NEUTRAL</v>
      </c>
      <c r="H361" s="5" t="str">
        <f t="shared" si="21"/>
        <v>NEUTRAL</v>
      </c>
    </row>
    <row r="362" spans="1:8" ht="13.5" x14ac:dyDescent="0.25">
      <c r="A362" s="3">
        <f>TITRES_STAT!B365</f>
        <v>43224</v>
      </c>
      <c r="B362" s="5">
        <f>TITRES_STAT!C365</f>
        <v>3.26</v>
      </c>
      <c r="C362" s="5">
        <f>TITRES_STAT!D365</f>
        <v>3.1795</v>
      </c>
      <c r="D362" s="5">
        <f>TITRES_STAT!E365</f>
        <v>0</v>
      </c>
      <c r="E362" s="2">
        <f t="shared" si="20"/>
        <v>-238484</v>
      </c>
      <c r="F362" s="5" t="str">
        <f t="shared" si="23"/>
        <v>NEUTRAL</v>
      </c>
      <c r="G362" s="5" t="str">
        <f t="shared" si="22"/>
        <v>NEUTRAL</v>
      </c>
      <c r="H362" s="5" t="str">
        <f t="shared" si="21"/>
        <v>NEUTRAL</v>
      </c>
    </row>
    <row r="363" spans="1:8" ht="13.5" x14ac:dyDescent="0.25">
      <c r="A363" s="3">
        <f>TITRES_STAT!B366</f>
        <v>43227</v>
      </c>
      <c r="B363" s="5">
        <f>TITRES_STAT!C366</f>
        <v>3.26</v>
      </c>
      <c r="C363" s="5">
        <f>TITRES_STAT!D366</f>
        <v>3.1795</v>
      </c>
      <c r="D363" s="5">
        <f>TITRES_STAT!E366</f>
        <v>0</v>
      </c>
      <c r="E363" s="2">
        <f t="shared" si="20"/>
        <v>-238484</v>
      </c>
      <c r="F363" s="5" t="str">
        <f t="shared" si="23"/>
        <v>NEUTRAL</v>
      </c>
      <c r="G363" s="5" t="str">
        <f t="shared" si="22"/>
        <v>NEUTRAL</v>
      </c>
      <c r="H363" s="5" t="str">
        <f t="shared" si="21"/>
        <v>NEUTRAL</v>
      </c>
    </row>
    <row r="364" spans="1:8" ht="13.5" x14ac:dyDescent="0.25">
      <c r="A364" s="3">
        <f>TITRES_STAT!B367</f>
        <v>43228</v>
      </c>
      <c r="B364" s="5">
        <f>TITRES_STAT!C367</f>
        <v>3.2</v>
      </c>
      <c r="C364" s="5">
        <f>TITRES_STAT!D367</f>
        <v>3.121</v>
      </c>
      <c r="D364" s="5">
        <f>TITRES_STAT!E367</f>
        <v>1000</v>
      </c>
      <c r="E364" s="2">
        <f t="shared" si="20"/>
        <v>-239484</v>
      </c>
      <c r="F364" s="5" t="str">
        <f t="shared" si="23"/>
        <v>BEARISH</v>
      </c>
      <c r="G364" s="5" t="str">
        <f t="shared" si="22"/>
        <v>NEUTRAL</v>
      </c>
      <c r="H364" s="5" t="str">
        <f t="shared" si="21"/>
        <v>CONFIRMED BEARISH</v>
      </c>
    </row>
    <row r="365" spans="1:8" ht="13.5" x14ac:dyDescent="0.25">
      <c r="A365" s="3">
        <f>TITRES_STAT!B368</f>
        <v>43229</v>
      </c>
      <c r="B365" s="5">
        <f>TITRES_STAT!C368</f>
        <v>3.11</v>
      </c>
      <c r="C365" s="5">
        <f>TITRES_STAT!D368</f>
        <v>3.0331999999999999</v>
      </c>
      <c r="D365" s="5">
        <f>TITRES_STAT!E368</f>
        <v>1000</v>
      </c>
      <c r="E365" s="2">
        <f t="shared" si="20"/>
        <v>-240484</v>
      </c>
      <c r="F365" s="5" t="str">
        <f t="shared" si="23"/>
        <v>BEARISH</v>
      </c>
      <c r="G365" s="5" t="str">
        <f t="shared" si="22"/>
        <v>NEUTRAL</v>
      </c>
      <c r="H365" s="5" t="str">
        <f t="shared" si="21"/>
        <v>CONFIRMED BEARISH</v>
      </c>
    </row>
    <row r="366" spans="1:8" ht="13.5" x14ac:dyDescent="0.25">
      <c r="A366" s="3">
        <f>TITRES_STAT!B369</f>
        <v>43230</v>
      </c>
      <c r="B366" s="5">
        <f>TITRES_STAT!C369</f>
        <v>3.1</v>
      </c>
      <c r="C366" s="5">
        <f>TITRES_STAT!D369</f>
        <v>3.0234000000000001</v>
      </c>
      <c r="D366" s="5">
        <f>TITRES_STAT!E369</f>
        <v>1251</v>
      </c>
      <c r="E366" s="2">
        <f t="shared" si="20"/>
        <v>-241735</v>
      </c>
      <c r="F366" s="5" t="str">
        <f t="shared" si="23"/>
        <v>BEARISH</v>
      </c>
      <c r="G366" s="5" t="str">
        <f t="shared" si="22"/>
        <v>NEUTRAL</v>
      </c>
      <c r="H366" s="5" t="str">
        <f t="shared" si="21"/>
        <v>CONFIRMED BEARISH</v>
      </c>
    </row>
    <row r="367" spans="1:8" ht="13.5" x14ac:dyDescent="0.25">
      <c r="A367" s="3">
        <f>TITRES_STAT!B370</f>
        <v>43231</v>
      </c>
      <c r="B367" s="5">
        <f>TITRES_STAT!C370</f>
        <v>3.1</v>
      </c>
      <c r="C367" s="5">
        <f>TITRES_STAT!D370</f>
        <v>3.0234000000000001</v>
      </c>
      <c r="D367" s="5">
        <f>TITRES_STAT!E370</f>
        <v>0</v>
      </c>
      <c r="E367" s="2">
        <f t="shared" si="20"/>
        <v>-241735</v>
      </c>
      <c r="F367" s="5" t="str">
        <f t="shared" si="23"/>
        <v>BEARISH</v>
      </c>
      <c r="G367" s="5" t="str">
        <f t="shared" si="22"/>
        <v>NEUTRAL</v>
      </c>
      <c r="H367" s="5" t="str">
        <f t="shared" si="21"/>
        <v>CONFIRMED BEARISH</v>
      </c>
    </row>
    <row r="368" spans="1:8" ht="13.5" x14ac:dyDescent="0.25">
      <c r="A368" s="3">
        <f>TITRES_STAT!B371</f>
        <v>43234</v>
      </c>
      <c r="B368" s="5">
        <f>TITRES_STAT!C371</f>
        <v>3.1</v>
      </c>
      <c r="C368" s="5">
        <f>TITRES_STAT!D371</f>
        <v>3.0234000000000001</v>
      </c>
      <c r="D368" s="5">
        <f>TITRES_STAT!E371</f>
        <v>0</v>
      </c>
      <c r="E368" s="2">
        <f t="shared" si="20"/>
        <v>-241735</v>
      </c>
      <c r="F368" s="5" t="str">
        <f t="shared" si="23"/>
        <v>BEARISH</v>
      </c>
      <c r="G368" s="5" t="str">
        <f t="shared" si="22"/>
        <v>NEUTRAL</v>
      </c>
      <c r="H368" s="5" t="str">
        <f t="shared" si="21"/>
        <v>CONFIRMED BEARISH</v>
      </c>
    </row>
    <row r="369" spans="1:8" ht="13.5" x14ac:dyDescent="0.25">
      <c r="A369" s="3">
        <f>TITRES_STAT!B372</f>
        <v>43235</v>
      </c>
      <c r="B369" s="5">
        <f>TITRES_STAT!C372</f>
        <v>3.1</v>
      </c>
      <c r="C369" s="5">
        <f>TITRES_STAT!D372</f>
        <v>3.0234000000000001</v>
      </c>
      <c r="D369" s="5">
        <f>TITRES_STAT!E372</f>
        <v>0</v>
      </c>
      <c r="E369" s="2">
        <f t="shared" si="20"/>
        <v>-241735</v>
      </c>
      <c r="F369" s="5" t="str">
        <f t="shared" si="23"/>
        <v>BEARISH</v>
      </c>
      <c r="G369" s="5" t="str">
        <f t="shared" si="22"/>
        <v>NEUTRAL</v>
      </c>
      <c r="H369" s="5" t="str">
        <f t="shared" si="21"/>
        <v>CONFIRMED BEARISH</v>
      </c>
    </row>
    <row r="370" spans="1:8" ht="13.5" x14ac:dyDescent="0.25">
      <c r="A370" s="3">
        <f>TITRES_STAT!B373</f>
        <v>43236</v>
      </c>
      <c r="B370" s="5">
        <f>TITRES_STAT!C373</f>
        <v>3.01</v>
      </c>
      <c r="C370" s="5">
        <f>TITRES_STAT!D373</f>
        <v>2.9357000000000002</v>
      </c>
      <c r="D370" s="5">
        <f>TITRES_STAT!E373</f>
        <v>300</v>
      </c>
      <c r="E370" s="2">
        <f t="shared" si="20"/>
        <v>-242035</v>
      </c>
      <c r="F370" s="5" t="str">
        <f t="shared" si="23"/>
        <v>BEARISH</v>
      </c>
      <c r="G370" s="5" t="str">
        <f t="shared" si="22"/>
        <v>NEUTRAL</v>
      </c>
      <c r="H370" s="5" t="str">
        <f t="shared" si="21"/>
        <v>CONFIRMED BEARISH</v>
      </c>
    </row>
    <row r="371" spans="1:8" ht="13.5" x14ac:dyDescent="0.25">
      <c r="A371" s="3">
        <f>TITRES_STAT!B374</f>
        <v>43237</v>
      </c>
      <c r="B371" s="5">
        <f>TITRES_STAT!C374</f>
        <v>3.01</v>
      </c>
      <c r="C371" s="5">
        <f>TITRES_STAT!D374</f>
        <v>2.9357000000000002</v>
      </c>
      <c r="D371" s="5">
        <f>TITRES_STAT!E374</f>
        <v>0</v>
      </c>
      <c r="E371" s="2">
        <f t="shared" si="20"/>
        <v>-242035</v>
      </c>
      <c r="F371" s="5" t="str">
        <f t="shared" si="23"/>
        <v>BEARISH</v>
      </c>
      <c r="G371" s="5" t="str">
        <f t="shared" si="22"/>
        <v>NEUTRAL</v>
      </c>
      <c r="H371" s="5" t="str">
        <f t="shared" si="21"/>
        <v>CONFIRMED BEARISH</v>
      </c>
    </row>
    <row r="372" spans="1:8" ht="13.5" x14ac:dyDescent="0.25">
      <c r="A372" s="3">
        <f>TITRES_STAT!B375</f>
        <v>43238</v>
      </c>
      <c r="B372" s="5">
        <f>TITRES_STAT!C375</f>
        <v>2.97</v>
      </c>
      <c r="C372" s="5">
        <f>TITRES_STAT!D375</f>
        <v>2.8965999999999998</v>
      </c>
      <c r="D372" s="5">
        <f>TITRES_STAT!E375</f>
        <v>104</v>
      </c>
      <c r="E372" s="2">
        <f t="shared" si="20"/>
        <v>-242139</v>
      </c>
      <c r="F372" s="5" t="str">
        <f t="shared" si="23"/>
        <v>BEARISH</v>
      </c>
      <c r="G372" s="5" t="str">
        <f t="shared" si="22"/>
        <v>NEUTRAL</v>
      </c>
      <c r="H372" s="5" t="str">
        <f t="shared" si="21"/>
        <v>CONFIRMED BEARISH</v>
      </c>
    </row>
    <row r="373" spans="1:8" ht="13.5" x14ac:dyDescent="0.25">
      <c r="A373" s="3">
        <f>TITRES_STAT!B376</f>
        <v>43241</v>
      </c>
      <c r="B373" s="5">
        <f>TITRES_STAT!C376</f>
        <v>2.97</v>
      </c>
      <c r="C373" s="5">
        <f>TITRES_STAT!D376</f>
        <v>2.8965999999999998</v>
      </c>
      <c r="D373" s="5">
        <f>TITRES_STAT!E376</f>
        <v>0</v>
      </c>
      <c r="E373" s="2">
        <f t="shared" si="20"/>
        <v>-242139</v>
      </c>
      <c r="F373" s="5" t="str">
        <f t="shared" si="23"/>
        <v>BEARISH</v>
      </c>
      <c r="G373" s="5" t="str">
        <f t="shared" si="22"/>
        <v>NEUTRAL</v>
      </c>
      <c r="H373" s="5" t="str">
        <f t="shared" si="21"/>
        <v>CONFIRMED BEARISH</v>
      </c>
    </row>
    <row r="374" spans="1:8" ht="13.5" x14ac:dyDescent="0.25">
      <c r="A374" s="3">
        <f>TITRES_STAT!B377</f>
        <v>43242</v>
      </c>
      <c r="B374" s="5">
        <f>TITRES_STAT!C377</f>
        <v>2.9</v>
      </c>
      <c r="C374" s="5">
        <f>TITRES_STAT!D377</f>
        <v>2.8283999999999998</v>
      </c>
      <c r="D374" s="5">
        <f>TITRES_STAT!E377</f>
        <v>90</v>
      </c>
      <c r="E374" s="2">
        <f t="shared" si="20"/>
        <v>-242229</v>
      </c>
      <c r="F374" s="5" t="str">
        <f t="shared" si="23"/>
        <v>BEARISH</v>
      </c>
      <c r="G374" s="5" t="str">
        <f t="shared" si="22"/>
        <v>NEUTRAL</v>
      </c>
      <c r="H374" s="5" t="str">
        <f t="shared" si="21"/>
        <v>CONFIRMED BEARISH</v>
      </c>
    </row>
    <row r="375" spans="1:8" ht="13.5" x14ac:dyDescent="0.25">
      <c r="A375" s="3">
        <f>TITRES_STAT!B378</f>
        <v>43243</v>
      </c>
      <c r="B375" s="5">
        <f>TITRES_STAT!C378</f>
        <v>2.85</v>
      </c>
      <c r="C375" s="5">
        <f>TITRES_STAT!D378</f>
        <v>2.7795999999999998</v>
      </c>
      <c r="D375" s="5">
        <f>TITRES_STAT!E378</f>
        <v>550</v>
      </c>
      <c r="E375" s="2">
        <f t="shared" si="20"/>
        <v>-242779</v>
      </c>
      <c r="F375" s="5" t="str">
        <f t="shared" si="23"/>
        <v>BEARISH</v>
      </c>
      <c r="G375" s="5" t="str">
        <f t="shared" si="22"/>
        <v>NEUTRAL</v>
      </c>
      <c r="H375" s="5" t="str">
        <f t="shared" si="21"/>
        <v>CONFIRMED BEARISH</v>
      </c>
    </row>
    <row r="376" spans="1:8" ht="13.5" x14ac:dyDescent="0.25">
      <c r="A376" s="3">
        <f>TITRES_STAT!B379</f>
        <v>43244</v>
      </c>
      <c r="B376" s="5">
        <f>TITRES_STAT!C379</f>
        <v>2.85</v>
      </c>
      <c r="C376" s="5">
        <f>TITRES_STAT!D379</f>
        <v>2.7795999999999998</v>
      </c>
      <c r="D376" s="5">
        <f>TITRES_STAT!E379</f>
        <v>1138</v>
      </c>
      <c r="E376" s="2">
        <f t="shared" si="20"/>
        <v>-242779</v>
      </c>
      <c r="F376" s="5" t="str">
        <f t="shared" si="23"/>
        <v>BEARISH</v>
      </c>
      <c r="G376" s="5" t="str">
        <f t="shared" si="22"/>
        <v>NEUTRAL</v>
      </c>
      <c r="H376" s="5" t="str">
        <f t="shared" si="21"/>
        <v>CONFIRMED BEARISH</v>
      </c>
    </row>
    <row r="377" spans="1:8" ht="13.5" x14ac:dyDescent="0.25">
      <c r="A377" s="3">
        <f>TITRES_STAT!B380</f>
        <v>43245</v>
      </c>
      <c r="B377" s="5">
        <f>TITRES_STAT!C380</f>
        <v>2.85</v>
      </c>
      <c r="C377" s="5">
        <f>TITRES_STAT!D380</f>
        <v>2.7795999999999998</v>
      </c>
      <c r="D377" s="5">
        <f>TITRES_STAT!E380</f>
        <v>165</v>
      </c>
      <c r="E377" s="2">
        <f t="shared" si="20"/>
        <v>-242779</v>
      </c>
      <c r="F377" s="5" t="str">
        <f t="shared" si="23"/>
        <v>BEARISH</v>
      </c>
      <c r="G377" s="5" t="str">
        <f t="shared" si="22"/>
        <v>NEUTRAL</v>
      </c>
      <c r="H377" s="5" t="str">
        <f t="shared" si="21"/>
        <v>CONFIRMED BEARISH</v>
      </c>
    </row>
    <row r="378" spans="1:8" ht="13.5" x14ac:dyDescent="0.25">
      <c r="A378" s="3">
        <f>TITRES_STAT!B381</f>
        <v>43248</v>
      </c>
      <c r="B378" s="5">
        <f>TITRES_STAT!C381</f>
        <v>2.77</v>
      </c>
      <c r="C378" s="5">
        <f>TITRES_STAT!D381</f>
        <v>2.7016</v>
      </c>
      <c r="D378" s="5">
        <f>TITRES_STAT!E381</f>
        <v>300</v>
      </c>
      <c r="E378" s="2">
        <f t="shared" si="20"/>
        <v>-243079</v>
      </c>
      <c r="F378" s="5" t="str">
        <f t="shared" si="23"/>
        <v>BEARISH</v>
      </c>
      <c r="G378" s="5" t="str">
        <f t="shared" si="22"/>
        <v>NEUTRAL</v>
      </c>
      <c r="H378" s="5" t="str">
        <f t="shared" si="21"/>
        <v>CONFIRMED BEARISH</v>
      </c>
    </row>
    <row r="379" spans="1:8" ht="13.5" x14ac:dyDescent="0.25">
      <c r="A379" s="3">
        <f>TITRES_STAT!B382</f>
        <v>43249</v>
      </c>
      <c r="B379" s="5">
        <f>TITRES_STAT!C382</f>
        <v>2.69</v>
      </c>
      <c r="C379" s="5">
        <f>TITRES_STAT!D382</f>
        <v>2.6236000000000002</v>
      </c>
      <c r="D379" s="5">
        <f>TITRES_STAT!E382</f>
        <v>600</v>
      </c>
      <c r="E379" s="2">
        <f t="shared" si="20"/>
        <v>-243679</v>
      </c>
      <c r="F379" s="5" t="str">
        <f t="shared" si="23"/>
        <v>BEARISH</v>
      </c>
      <c r="G379" s="5" t="str">
        <f t="shared" si="22"/>
        <v>NEUTRAL</v>
      </c>
      <c r="H379" s="5" t="str">
        <f t="shared" si="21"/>
        <v>CONFIRMED BEARISH</v>
      </c>
    </row>
    <row r="380" spans="1:8" ht="13.5" x14ac:dyDescent="0.25">
      <c r="A380" s="3">
        <f>TITRES_STAT!B383</f>
        <v>43250</v>
      </c>
      <c r="B380" s="5">
        <f>TITRES_STAT!C383</f>
        <v>2.69</v>
      </c>
      <c r="C380" s="5">
        <f>TITRES_STAT!D383</f>
        <v>2.6236000000000002</v>
      </c>
      <c r="D380" s="5">
        <f>TITRES_STAT!E383</f>
        <v>0</v>
      </c>
      <c r="E380" s="2">
        <f t="shared" si="20"/>
        <v>-243679</v>
      </c>
      <c r="F380" s="5" t="str">
        <f t="shared" si="23"/>
        <v>BEARISH</v>
      </c>
      <c r="G380" s="5" t="str">
        <f t="shared" si="22"/>
        <v>NEUTRAL</v>
      </c>
      <c r="H380" s="5" t="str">
        <f t="shared" si="21"/>
        <v>CONFIRMED BEARISH</v>
      </c>
    </row>
    <row r="381" spans="1:8" ht="13.5" x14ac:dyDescent="0.25">
      <c r="A381" s="3">
        <f>TITRES_STAT!B384</f>
        <v>43251</v>
      </c>
      <c r="B381" s="5">
        <f>TITRES_STAT!C384</f>
        <v>2.69</v>
      </c>
      <c r="C381" s="5">
        <f>TITRES_STAT!D384</f>
        <v>2.6236000000000002</v>
      </c>
      <c r="D381" s="5">
        <f>TITRES_STAT!E384</f>
        <v>0</v>
      </c>
      <c r="E381" s="2">
        <f t="shared" si="20"/>
        <v>-243679</v>
      </c>
      <c r="F381" s="5" t="str">
        <f t="shared" si="23"/>
        <v>BEARISH</v>
      </c>
      <c r="G381" s="5" t="str">
        <f t="shared" si="22"/>
        <v>NEUTRAL</v>
      </c>
      <c r="H381" s="5" t="str">
        <f t="shared" si="21"/>
        <v>CONFIRMED BEARISH</v>
      </c>
    </row>
    <row r="382" spans="1:8" ht="13.5" x14ac:dyDescent="0.25">
      <c r="A382" s="3">
        <f>TITRES_STAT!B385</f>
        <v>43252</v>
      </c>
      <c r="B382" s="5">
        <f>TITRES_STAT!C385</f>
        <v>2.77</v>
      </c>
      <c r="C382" s="5">
        <f>TITRES_STAT!D385</f>
        <v>2.7016</v>
      </c>
      <c r="D382" s="5">
        <f>TITRES_STAT!E385</f>
        <v>104</v>
      </c>
      <c r="E382" s="2">
        <f t="shared" si="20"/>
        <v>-243575</v>
      </c>
      <c r="F382" s="5" t="str">
        <f t="shared" si="23"/>
        <v>BEARISH</v>
      </c>
      <c r="G382" s="5" t="str">
        <f t="shared" si="22"/>
        <v>NEUTRAL</v>
      </c>
      <c r="H382" s="5" t="str">
        <f t="shared" si="21"/>
        <v>CONFIRMED BEARISH</v>
      </c>
    </row>
    <row r="383" spans="1:8" ht="13.5" x14ac:dyDescent="0.25">
      <c r="A383" s="3">
        <f>TITRES_STAT!B386</f>
        <v>43255</v>
      </c>
      <c r="B383" s="5">
        <f>TITRES_STAT!C386</f>
        <v>2.85</v>
      </c>
      <c r="C383" s="5">
        <f>TITRES_STAT!D386</f>
        <v>2.7795999999999998</v>
      </c>
      <c r="D383" s="5">
        <f>TITRES_STAT!E386</f>
        <v>20</v>
      </c>
      <c r="E383" s="2">
        <f t="shared" si="20"/>
        <v>-243555</v>
      </c>
      <c r="F383" s="5" t="str">
        <f t="shared" si="23"/>
        <v>BEARISH</v>
      </c>
      <c r="G383" s="5" t="str">
        <f t="shared" si="22"/>
        <v>NEUTRAL</v>
      </c>
      <c r="H383" s="5" t="str">
        <f t="shared" si="21"/>
        <v>BEARISH DIVERGENCE</v>
      </c>
    </row>
    <row r="384" spans="1:8" ht="13.5" x14ac:dyDescent="0.25">
      <c r="A384" s="3">
        <f>TITRES_STAT!B387</f>
        <v>43256</v>
      </c>
      <c r="B384" s="5">
        <f>TITRES_STAT!C387</f>
        <v>2.93</v>
      </c>
      <c r="C384" s="5">
        <f>TITRES_STAT!D387</f>
        <v>2.8576000000000001</v>
      </c>
      <c r="D384" s="5">
        <f>TITRES_STAT!E387</f>
        <v>20</v>
      </c>
      <c r="E384" s="2">
        <f t="shared" si="20"/>
        <v>-243535</v>
      </c>
      <c r="F384" s="5" t="str">
        <f t="shared" si="23"/>
        <v>BULLISH</v>
      </c>
      <c r="G384" s="5" t="str">
        <f t="shared" si="22"/>
        <v>NEUTRAL</v>
      </c>
      <c r="H384" s="5" t="str">
        <f t="shared" si="21"/>
        <v>CONFIRMED BULLISH</v>
      </c>
    </row>
    <row r="385" spans="1:8" ht="13.5" x14ac:dyDescent="0.25">
      <c r="A385" s="3">
        <f>TITRES_STAT!B388</f>
        <v>43257</v>
      </c>
      <c r="B385" s="5">
        <f>TITRES_STAT!C388</f>
        <v>3.06</v>
      </c>
      <c r="C385" s="5">
        <f>TITRES_STAT!D388</f>
        <v>2.9843999999999999</v>
      </c>
      <c r="D385" s="5">
        <f>TITRES_STAT!E388</f>
        <v>0</v>
      </c>
      <c r="E385" s="2">
        <f t="shared" si="20"/>
        <v>-243535</v>
      </c>
      <c r="F385" s="5" t="str">
        <f t="shared" si="23"/>
        <v>BULLISH</v>
      </c>
      <c r="G385" s="5" t="str">
        <f t="shared" si="22"/>
        <v>NEUTRAL</v>
      </c>
      <c r="H385" s="5" t="str">
        <f t="shared" si="21"/>
        <v>CONFIRMED BULLISH</v>
      </c>
    </row>
    <row r="386" spans="1:8" ht="13.5" x14ac:dyDescent="0.25">
      <c r="A386" s="3">
        <f>TITRES_STAT!B389</f>
        <v>43258</v>
      </c>
      <c r="B386" s="5">
        <f>TITRES_STAT!C389</f>
        <v>3.15</v>
      </c>
      <c r="C386" s="5">
        <f>TITRES_STAT!D389</f>
        <v>3.0722</v>
      </c>
      <c r="D386" s="5">
        <f>TITRES_STAT!E389</f>
        <v>20</v>
      </c>
      <c r="E386" s="2">
        <f t="shared" si="20"/>
        <v>-243515</v>
      </c>
      <c r="F386" s="5" t="str">
        <f t="shared" si="23"/>
        <v>BULLISH</v>
      </c>
      <c r="G386" s="5" t="str">
        <f t="shared" si="22"/>
        <v>NEUTRAL</v>
      </c>
      <c r="H386" s="5" t="str">
        <f t="shared" si="21"/>
        <v>CONFIRMED BULLISH</v>
      </c>
    </row>
    <row r="387" spans="1:8" ht="13.5" x14ac:dyDescent="0.25">
      <c r="A387" s="3">
        <f>TITRES_STAT!B390</f>
        <v>43259</v>
      </c>
      <c r="B387" s="5">
        <f>TITRES_STAT!C390</f>
        <v>3.15</v>
      </c>
      <c r="C387" s="5">
        <f>TITRES_STAT!D390</f>
        <v>3.0722</v>
      </c>
      <c r="D387" s="5">
        <f>TITRES_STAT!E390</f>
        <v>0</v>
      </c>
      <c r="E387" s="2">
        <f t="shared" si="20"/>
        <v>-243515</v>
      </c>
      <c r="F387" s="5" t="str">
        <f t="shared" si="23"/>
        <v>BULLISH</v>
      </c>
      <c r="G387" s="5" t="str">
        <f t="shared" si="22"/>
        <v>NEUTRAL</v>
      </c>
      <c r="H387" s="5" t="str">
        <f t="shared" si="21"/>
        <v>CONFIRMED BULLISH</v>
      </c>
    </row>
    <row r="388" spans="1:8" ht="13.5" x14ac:dyDescent="0.25">
      <c r="A388" s="3">
        <f>TITRES_STAT!B391</f>
        <v>43262</v>
      </c>
      <c r="B388" s="5">
        <f>TITRES_STAT!C391</f>
        <v>3.15</v>
      </c>
      <c r="C388" s="5">
        <f>TITRES_STAT!D391</f>
        <v>3.0722</v>
      </c>
      <c r="D388" s="5">
        <f>TITRES_STAT!E391</f>
        <v>0</v>
      </c>
      <c r="E388" s="2">
        <f t="shared" ref="E388:E451" si="24">IF(B388&gt;B387, E387+D388, IF(B388&lt;B387, E387-D388, E387))</f>
        <v>-243515</v>
      </c>
      <c r="F388" s="5" t="str">
        <f t="shared" si="23"/>
        <v>BULLISH</v>
      </c>
      <c r="G388" s="5" t="str">
        <f t="shared" si="22"/>
        <v>NEUTRAL</v>
      </c>
      <c r="H388" s="5" t="str">
        <f t="shared" si="21"/>
        <v>CONFIRMED BULLISH</v>
      </c>
    </row>
    <row r="389" spans="1:8" ht="13.5" x14ac:dyDescent="0.25">
      <c r="A389" s="3">
        <f>TITRES_STAT!B392</f>
        <v>43263</v>
      </c>
      <c r="B389" s="5">
        <f>TITRES_STAT!C392</f>
        <v>3.15</v>
      </c>
      <c r="C389" s="5">
        <f>TITRES_STAT!D392</f>
        <v>3.0722</v>
      </c>
      <c r="D389" s="5">
        <f>TITRES_STAT!E392</f>
        <v>0</v>
      </c>
      <c r="E389" s="2">
        <f t="shared" si="24"/>
        <v>-243515</v>
      </c>
      <c r="F389" s="5" t="str">
        <f t="shared" si="23"/>
        <v>BULLISH</v>
      </c>
      <c r="G389" s="5" t="str">
        <f t="shared" si="22"/>
        <v>NEUTRAL</v>
      </c>
      <c r="H389" s="5" t="str">
        <f t="shared" si="21"/>
        <v>CONFIRMED BULLISH</v>
      </c>
    </row>
    <row r="390" spans="1:8" ht="13.5" x14ac:dyDescent="0.25">
      <c r="A390" s="3">
        <f>TITRES_STAT!B393</f>
        <v>43264</v>
      </c>
      <c r="B390" s="5">
        <f>TITRES_STAT!C393</f>
        <v>3</v>
      </c>
      <c r="C390" s="5">
        <f>TITRES_STAT!D393</f>
        <v>2.9258999999999999</v>
      </c>
      <c r="D390" s="5">
        <f>TITRES_STAT!E393</f>
        <v>300</v>
      </c>
      <c r="E390" s="2">
        <f t="shared" si="24"/>
        <v>-243815</v>
      </c>
      <c r="F390" s="5" t="str">
        <f t="shared" si="23"/>
        <v>BEARISH</v>
      </c>
      <c r="G390" s="5" t="str">
        <f t="shared" si="22"/>
        <v>NEUTRAL</v>
      </c>
      <c r="H390" s="5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BEARISH</v>
      </c>
    </row>
    <row r="391" spans="1:8" ht="13.5" x14ac:dyDescent="0.25">
      <c r="A391" s="3">
        <f>TITRES_STAT!B394</f>
        <v>43265</v>
      </c>
      <c r="B391" s="5">
        <f>TITRES_STAT!C394</f>
        <v>2.99</v>
      </c>
      <c r="C391" s="5">
        <f>TITRES_STAT!D394</f>
        <v>2.9161000000000001</v>
      </c>
      <c r="D391" s="5">
        <f>TITRES_STAT!E394</f>
        <v>805</v>
      </c>
      <c r="E391" s="2">
        <f t="shared" si="24"/>
        <v>-244620</v>
      </c>
      <c r="F391" s="5" t="str">
        <f t="shared" si="23"/>
        <v>BEARISH</v>
      </c>
      <c r="G391" s="5" t="str">
        <f t="shared" ref="G391:G454" si="26">IF((E391-E386)/E386 &gt; 0.02, "STRONG",
 IF((E391-E386)/E386 &lt; -0.02, "WEAK", "NEUTRAL"))</f>
        <v>NEUTRAL</v>
      </c>
      <c r="H391" s="5" t="str">
        <f t="shared" si="25"/>
        <v>CONFIRMED BEARISH</v>
      </c>
    </row>
    <row r="392" spans="1:8" ht="13.5" x14ac:dyDescent="0.25">
      <c r="A392" s="3">
        <f>TITRES_STAT!B395</f>
        <v>43269</v>
      </c>
      <c r="B392" s="5">
        <f>TITRES_STAT!C395</f>
        <v>2.99</v>
      </c>
      <c r="C392" s="5">
        <f>TITRES_STAT!D395</f>
        <v>2.9161000000000001</v>
      </c>
      <c r="D392" s="5">
        <f>TITRES_STAT!E395</f>
        <v>0</v>
      </c>
      <c r="E392" s="2">
        <f t="shared" si="24"/>
        <v>-244620</v>
      </c>
      <c r="F392" s="5" t="str">
        <f t="shared" ref="F392:F455" si="27">IF(E392&gt;E387,"BULLISH",IF(E392&lt;E387,"BEARISH","NEUTRAL"))</f>
        <v>BEARISH</v>
      </c>
      <c r="G392" s="5" t="str">
        <f t="shared" si="26"/>
        <v>NEUTRAL</v>
      </c>
      <c r="H392" s="5" t="str">
        <f t="shared" si="25"/>
        <v>CONFIRMED BEARISH</v>
      </c>
    </row>
    <row r="393" spans="1:8" ht="13.5" x14ac:dyDescent="0.25">
      <c r="A393" s="3">
        <f>TITRES_STAT!B396</f>
        <v>43270</v>
      </c>
      <c r="B393" s="5">
        <f>TITRES_STAT!C396</f>
        <v>2.95</v>
      </c>
      <c r="C393" s="5">
        <f>TITRES_STAT!D396</f>
        <v>2.8771</v>
      </c>
      <c r="D393" s="5">
        <f>TITRES_STAT!E396</f>
        <v>266</v>
      </c>
      <c r="E393" s="2">
        <f t="shared" si="24"/>
        <v>-244886</v>
      </c>
      <c r="F393" s="5" t="str">
        <f t="shared" si="27"/>
        <v>BEARISH</v>
      </c>
      <c r="G393" s="5" t="str">
        <f t="shared" si="26"/>
        <v>NEUTRAL</v>
      </c>
      <c r="H393" s="5" t="str">
        <f t="shared" si="25"/>
        <v>CONFIRMED BEARISH</v>
      </c>
    </row>
    <row r="394" spans="1:8" ht="13.5" x14ac:dyDescent="0.25">
      <c r="A394" s="3">
        <f>TITRES_STAT!B397</f>
        <v>43271</v>
      </c>
      <c r="B394" s="5">
        <f>TITRES_STAT!C397</f>
        <v>2.95</v>
      </c>
      <c r="C394" s="5">
        <f>TITRES_STAT!D397</f>
        <v>2.8771</v>
      </c>
      <c r="D394" s="5">
        <f>TITRES_STAT!E397</f>
        <v>0</v>
      </c>
      <c r="E394" s="2">
        <f t="shared" si="24"/>
        <v>-244886</v>
      </c>
      <c r="F394" s="5" t="str">
        <f t="shared" si="27"/>
        <v>BEARISH</v>
      </c>
      <c r="G394" s="5" t="str">
        <f t="shared" si="26"/>
        <v>NEUTRAL</v>
      </c>
      <c r="H394" s="5" t="str">
        <f t="shared" si="25"/>
        <v>CONFIRMED BEARISH</v>
      </c>
    </row>
    <row r="395" spans="1:8" ht="13.5" x14ac:dyDescent="0.25">
      <c r="A395" s="3">
        <f>TITRES_STAT!B398</f>
        <v>43272</v>
      </c>
      <c r="B395" s="5">
        <f>TITRES_STAT!C398</f>
        <v>2.9</v>
      </c>
      <c r="C395" s="5">
        <f>TITRES_STAT!D398</f>
        <v>2.8283999999999998</v>
      </c>
      <c r="D395" s="5">
        <f>TITRES_STAT!E398</f>
        <v>23</v>
      </c>
      <c r="E395" s="2">
        <f t="shared" si="24"/>
        <v>-244909</v>
      </c>
      <c r="F395" s="5" t="str">
        <f t="shared" si="27"/>
        <v>BEARISH</v>
      </c>
      <c r="G395" s="5" t="str">
        <f t="shared" si="26"/>
        <v>NEUTRAL</v>
      </c>
      <c r="H395" s="5" t="str">
        <f t="shared" si="25"/>
        <v>CONFIRMED BEARISH</v>
      </c>
    </row>
    <row r="396" spans="1:8" ht="13.5" x14ac:dyDescent="0.25">
      <c r="A396" s="3">
        <f>TITRES_STAT!B399</f>
        <v>43273</v>
      </c>
      <c r="B396" s="5">
        <f>TITRES_STAT!C399</f>
        <v>2.88</v>
      </c>
      <c r="C396" s="5">
        <f>TITRES_STAT!D399</f>
        <v>2.8089</v>
      </c>
      <c r="D396" s="5">
        <f>TITRES_STAT!E399</f>
        <v>177</v>
      </c>
      <c r="E396" s="2">
        <f t="shared" si="24"/>
        <v>-245086</v>
      </c>
      <c r="F396" s="5" t="str">
        <f t="shared" si="27"/>
        <v>BEARISH</v>
      </c>
      <c r="G396" s="5" t="str">
        <f t="shared" si="26"/>
        <v>NEUTRAL</v>
      </c>
      <c r="H396" s="5" t="str">
        <f t="shared" si="25"/>
        <v>CONFIRMED BEARISH</v>
      </c>
    </row>
    <row r="397" spans="1:8" ht="13.5" x14ac:dyDescent="0.25">
      <c r="A397" s="3">
        <f>TITRES_STAT!B400</f>
        <v>43276</v>
      </c>
      <c r="B397" s="5">
        <f>TITRES_STAT!C400</f>
        <v>2.8</v>
      </c>
      <c r="C397" s="5">
        <f>TITRES_STAT!D400</f>
        <v>2.7307999999999999</v>
      </c>
      <c r="D397" s="5">
        <f>TITRES_STAT!E400</f>
        <v>49</v>
      </c>
      <c r="E397" s="2">
        <f t="shared" si="24"/>
        <v>-245135</v>
      </c>
      <c r="F397" s="5" t="str">
        <f t="shared" si="27"/>
        <v>BEARISH</v>
      </c>
      <c r="G397" s="5" t="str">
        <f t="shared" si="26"/>
        <v>NEUTRAL</v>
      </c>
      <c r="H397" s="5" t="str">
        <f t="shared" si="25"/>
        <v>CONFIRMED BEARISH</v>
      </c>
    </row>
    <row r="398" spans="1:8" ht="13.5" x14ac:dyDescent="0.25">
      <c r="A398" s="3">
        <f>TITRES_STAT!B401</f>
        <v>43277</v>
      </c>
      <c r="B398" s="5">
        <f>TITRES_STAT!C401</f>
        <v>2.88</v>
      </c>
      <c r="C398" s="5">
        <f>TITRES_STAT!D401</f>
        <v>2.8089</v>
      </c>
      <c r="D398" s="5">
        <f>TITRES_STAT!E401</f>
        <v>50</v>
      </c>
      <c r="E398" s="2">
        <f t="shared" si="24"/>
        <v>-245085</v>
      </c>
      <c r="F398" s="5" t="str">
        <f t="shared" si="27"/>
        <v>BEARISH</v>
      </c>
      <c r="G398" s="5" t="str">
        <f t="shared" si="26"/>
        <v>NEUTRAL</v>
      </c>
      <c r="H398" s="5" t="str">
        <f t="shared" si="25"/>
        <v>CONFIRMED BEARISH</v>
      </c>
    </row>
    <row r="399" spans="1:8" ht="13.5" x14ac:dyDescent="0.25">
      <c r="A399" s="3">
        <f>TITRES_STAT!B402</f>
        <v>43278</v>
      </c>
      <c r="B399" s="5">
        <f>TITRES_STAT!C402</f>
        <v>2.77</v>
      </c>
      <c r="C399" s="5">
        <f>TITRES_STAT!D402</f>
        <v>2.7016</v>
      </c>
      <c r="D399" s="5">
        <f>TITRES_STAT!E402</f>
        <v>100</v>
      </c>
      <c r="E399" s="2">
        <f t="shared" si="24"/>
        <v>-245185</v>
      </c>
      <c r="F399" s="5" t="str">
        <f t="shared" si="27"/>
        <v>BEARISH</v>
      </c>
      <c r="G399" s="5" t="str">
        <f t="shared" si="26"/>
        <v>NEUTRAL</v>
      </c>
      <c r="H399" s="5" t="str">
        <f t="shared" si="25"/>
        <v>CONFIRMED BEARISH</v>
      </c>
    </row>
    <row r="400" spans="1:8" ht="13.5" x14ac:dyDescent="0.25">
      <c r="A400" s="3">
        <f>TITRES_STAT!B403</f>
        <v>43279</v>
      </c>
      <c r="B400" s="5">
        <f>TITRES_STAT!C403</f>
        <v>2.69</v>
      </c>
      <c r="C400" s="5">
        <f>TITRES_STAT!D403</f>
        <v>2.6236000000000002</v>
      </c>
      <c r="D400" s="5">
        <f>TITRES_STAT!E403</f>
        <v>0</v>
      </c>
      <c r="E400" s="2">
        <f t="shared" si="24"/>
        <v>-245185</v>
      </c>
      <c r="F400" s="5" t="str">
        <f t="shared" si="27"/>
        <v>BEARISH</v>
      </c>
      <c r="G400" s="5" t="str">
        <f t="shared" si="26"/>
        <v>NEUTRAL</v>
      </c>
      <c r="H400" s="5" t="str">
        <f t="shared" si="25"/>
        <v>CONFIRMED BEARISH</v>
      </c>
    </row>
    <row r="401" spans="1:8" ht="13.5" x14ac:dyDescent="0.25">
      <c r="A401" s="3">
        <f>TITRES_STAT!B404</f>
        <v>43280</v>
      </c>
      <c r="B401" s="5">
        <f>TITRES_STAT!C404</f>
        <v>2.68</v>
      </c>
      <c r="C401" s="5">
        <f>TITRES_STAT!D404</f>
        <v>2.6137999999999999</v>
      </c>
      <c r="D401" s="5">
        <f>TITRES_STAT!E404</f>
        <v>106</v>
      </c>
      <c r="E401" s="2">
        <f t="shared" si="24"/>
        <v>-245291</v>
      </c>
      <c r="F401" s="5" t="str">
        <f t="shared" si="27"/>
        <v>BEARISH</v>
      </c>
      <c r="G401" s="5" t="str">
        <f t="shared" si="26"/>
        <v>NEUTRAL</v>
      </c>
      <c r="H401" s="5" t="str">
        <f t="shared" si="25"/>
        <v>CONFIRMED BEARISH</v>
      </c>
    </row>
    <row r="402" spans="1:8" ht="13.5" x14ac:dyDescent="0.25">
      <c r="A402" s="3">
        <f>TITRES_STAT!B405</f>
        <v>43283</v>
      </c>
      <c r="B402" s="5">
        <f>TITRES_STAT!C405</f>
        <v>2.6</v>
      </c>
      <c r="C402" s="5">
        <f>TITRES_STAT!D405</f>
        <v>2.5358000000000001</v>
      </c>
      <c r="D402" s="5">
        <f>TITRES_STAT!E405</f>
        <v>257</v>
      </c>
      <c r="E402" s="2">
        <f t="shared" si="24"/>
        <v>-245548</v>
      </c>
      <c r="F402" s="5" t="str">
        <f t="shared" si="27"/>
        <v>BEARISH</v>
      </c>
      <c r="G402" s="5" t="str">
        <f t="shared" si="26"/>
        <v>NEUTRAL</v>
      </c>
      <c r="H402" s="5" t="str">
        <f t="shared" si="25"/>
        <v>CONFIRMED BEARISH</v>
      </c>
    </row>
    <row r="403" spans="1:8" ht="13.5" x14ac:dyDescent="0.25">
      <c r="A403" s="3">
        <f>TITRES_STAT!B406</f>
        <v>43284</v>
      </c>
      <c r="B403" s="5">
        <f>TITRES_STAT!C406</f>
        <v>2.6</v>
      </c>
      <c r="C403" s="5">
        <f>TITRES_STAT!D406</f>
        <v>2.5358000000000001</v>
      </c>
      <c r="D403" s="5">
        <f>TITRES_STAT!E406</f>
        <v>120</v>
      </c>
      <c r="E403" s="2">
        <f t="shared" si="24"/>
        <v>-245548</v>
      </c>
      <c r="F403" s="5" t="str">
        <f t="shared" si="27"/>
        <v>BEARISH</v>
      </c>
      <c r="G403" s="5" t="str">
        <f t="shared" si="26"/>
        <v>NEUTRAL</v>
      </c>
      <c r="H403" s="5" t="str">
        <f t="shared" si="25"/>
        <v>CONFIRMED BEARISH</v>
      </c>
    </row>
    <row r="404" spans="1:8" ht="13.5" x14ac:dyDescent="0.25">
      <c r="A404" s="3">
        <f>TITRES_STAT!B407</f>
        <v>43285</v>
      </c>
      <c r="B404" s="5">
        <f>TITRES_STAT!C407</f>
        <v>2.59</v>
      </c>
      <c r="C404" s="5">
        <f>TITRES_STAT!D407</f>
        <v>2.5259999999999998</v>
      </c>
      <c r="D404" s="5">
        <f>TITRES_STAT!E407</f>
        <v>195</v>
      </c>
      <c r="E404" s="2">
        <f t="shared" si="24"/>
        <v>-245743</v>
      </c>
      <c r="F404" s="5" t="str">
        <f t="shared" si="27"/>
        <v>BEARISH</v>
      </c>
      <c r="G404" s="5" t="str">
        <f t="shared" si="26"/>
        <v>NEUTRAL</v>
      </c>
      <c r="H404" s="5" t="str">
        <f t="shared" si="25"/>
        <v>CONFIRMED BEARISH</v>
      </c>
    </row>
    <row r="405" spans="1:8" ht="13.5" x14ac:dyDescent="0.25">
      <c r="A405" s="3">
        <f>TITRES_STAT!B408</f>
        <v>43286</v>
      </c>
      <c r="B405" s="5">
        <f>TITRES_STAT!C408</f>
        <v>2.58</v>
      </c>
      <c r="C405" s="5">
        <f>TITRES_STAT!D408</f>
        <v>2.5163000000000002</v>
      </c>
      <c r="D405" s="5">
        <f>TITRES_STAT!E408</f>
        <v>350</v>
      </c>
      <c r="E405" s="2">
        <f t="shared" si="24"/>
        <v>-246093</v>
      </c>
      <c r="F405" s="5" t="str">
        <f t="shared" si="27"/>
        <v>BEARISH</v>
      </c>
      <c r="G405" s="5" t="str">
        <f t="shared" si="26"/>
        <v>NEUTRAL</v>
      </c>
      <c r="H405" s="5" t="str">
        <f t="shared" si="25"/>
        <v>CONFIRMED BEARISH</v>
      </c>
    </row>
    <row r="406" spans="1:8" ht="13.5" x14ac:dyDescent="0.25">
      <c r="A406" s="3">
        <f>TITRES_STAT!B409</f>
        <v>43287</v>
      </c>
      <c r="B406" s="5">
        <f>TITRES_STAT!C409</f>
        <v>2.44</v>
      </c>
      <c r="C406" s="5">
        <f>TITRES_STAT!D409</f>
        <v>2.3797000000000001</v>
      </c>
      <c r="D406" s="5">
        <f>TITRES_STAT!E409</f>
        <v>127</v>
      </c>
      <c r="E406" s="2">
        <f t="shared" si="24"/>
        <v>-246220</v>
      </c>
      <c r="F406" s="5" t="str">
        <f t="shared" si="27"/>
        <v>BEARISH</v>
      </c>
      <c r="G406" s="5" t="str">
        <f t="shared" si="26"/>
        <v>NEUTRAL</v>
      </c>
      <c r="H406" s="5" t="str">
        <f t="shared" si="25"/>
        <v>CONFIRMED BEARISH</v>
      </c>
    </row>
    <row r="407" spans="1:8" ht="13.5" x14ac:dyDescent="0.25">
      <c r="A407" s="3">
        <f>TITRES_STAT!B410</f>
        <v>43290</v>
      </c>
      <c r="B407" s="5">
        <f>TITRES_STAT!C410</f>
        <v>2.44</v>
      </c>
      <c r="C407" s="5">
        <f>TITRES_STAT!D410</f>
        <v>2.3797000000000001</v>
      </c>
      <c r="D407" s="5">
        <f>TITRES_STAT!E410</f>
        <v>345</v>
      </c>
      <c r="E407" s="2">
        <f t="shared" si="24"/>
        <v>-246220</v>
      </c>
      <c r="F407" s="5" t="str">
        <f t="shared" si="27"/>
        <v>BEARISH</v>
      </c>
      <c r="G407" s="5" t="str">
        <f t="shared" si="26"/>
        <v>NEUTRAL</v>
      </c>
      <c r="H407" s="5" t="str">
        <f t="shared" si="25"/>
        <v>CONFIRMED BEARISH</v>
      </c>
    </row>
    <row r="408" spans="1:8" ht="13.5" x14ac:dyDescent="0.25">
      <c r="A408" s="3">
        <f>TITRES_STAT!B411</f>
        <v>43291</v>
      </c>
      <c r="B408" s="5">
        <f>TITRES_STAT!C411</f>
        <v>2.39</v>
      </c>
      <c r="C408" s="5">
        <f>TITRES_STAT!D411</f>
        <v>2.331</v>
      </c>
      <c r="D408" s="5">
        <f>TITRES_STAT!E411</f>
        <v>482</v>
      </c>
      <c r="E408" s="2">
        <f t="shared" si="24"/>
        <v>-246702</v>
      </c>
      <c r="F408" s="5" t="str">
        <f t="shared" si="27"/>
        <v>BEARISH</v>
      </c>
      <c r="G408" s="5" t="str">
        <f t="shared" si="26"/>
        <v>NEUTRAL</v>
      </c>
      <c r="H408" s="5" t="str">
        <f t="shared" si="25"/>
        <v>CONFIRMED BEARISH</v>
      </c>
    </row>
    <row r="409" spans="1:8" ht="13.5" x14ac:dyDescent="0.25">
      <c r="A409" s="3">
        <f>TITRES_STAT!B412</f>
        <v>43292</v>
      </c>
      <c r="B409" s="5">
        <f>TITRES_STAT!C412</f>
        <v>2.3199999999999998</v>
      </c>
      <c r="C409" s="5">
        <f>TITRES_STAT!D412</f>
        <v>2.2627000000000002</v>
      </c>
      <c r="D409" s="5">
        <f>TITRES_STAT!E412</f>
        <v>1066</v>
      </c>
      <c r="E409" s="2">
        <f t="shared" si="24"/>
        <v>-247768</v>
      </c>
      <c r="F409" s="5" t="str">
        <f t="shared" si="27"/>
        <v>BEARISH</v>
      </c>
      <c r="G409" s="5" t="str">
        <f t="shared" si="26"/>
        <v>NEUTRAL</v>
      </c>
      <c r="H409" s="5" t="str">
        <f t="shared" si="25"/>
        <v>CONFIRMED BEARISH</v>
      </c>
    </row>
    <row r="410" spans="1:8" ht="13.5" x14ac:dyDescent="0.25">
      <c r="A410" s="3">
        <f>TITRES_STAT!B413</f>
        <v>43293</v>
      </c>
      <c r="B410" s="5">
        <f>TITRES_STAT!C413</f>
        <v>2.4500000000000002</v>
      </c>
      <c r="C410" s="5">
        <f>TITRES_STAT!D413</f>
        <v>2.3895</v>
      </c>
      <c r="D410" s="5">
        <f>TITRES_STAT!E413</f>
        <v>100</v>
      </c>
      <c r="E410" s="2">
        <f t="shared" si="24"/>
        <v>-247668</v>
      </c>
      <c r="F410" s="5" t="str">
        <f t="shared" si="27"/>
        <v>BEARISH</v>
      </c>
      <c r="G410" s="5" t="str">
        <f t="shared" si="26"/>
        <v>NEUTRAL</v>
      </c>
      <c r="H410" s="5" t="str">
        <f t="shared" si="25"/>
        <v>CONFIRMED BEARISH</v>
      </c>
    </row>
    <row r="411" spans="1:8" ht="13.5" x14ac:dyDescent="0.25">
      <c r="A411" s="3">
        <f>TITRES_STAT!B414</f>
        <v>43294</v>
      </c>
      <c r="B411" s="5">
        <f>TITRES_STAT!C414</f>
        <v>2.34</v>
      </c>
      <c r="C411" s="5">
        <f>TITRES_STAT!D414</f>
        <v>2.2822</v>
      </c>
      <c r="D411" s="5">
        <f>TITRES_STAT!E414</f>
        <v>200</v>
      </c>
      <c r="E411" s="2">
        <f t="shared" si="24"/>
        <v>-247868</v>
      </c>
      <c r="F411" s="5" t="str">
        <f t="shared" si="27"/>
        <v>BEARISH</v>
      </c>
      <c r="G411" s="5" t="str">
        <f t="shared" si="26"/>
        <v>NEUTRAL</v>
      </c>
      <c r="H411" s="5" t="str">
        <f t="shared" si="25"/>
        <v>CONFIRMED BEARISH</v>
      </c>
    </row>
    <row r="412" spans="1:8" ht="13.5" x14ac:dyDescent="0.25">
      <c r="A412" s="3">
        <f>TITRES_STAT!B415</f>
        <v>43297</v>
      </c>
      <c r="B412" s="5">
        <f>TITRES_STAT!C415</f>
        <v>2.4</v>
      </c>
      <c r="C412" s="5">
        <f>TITRES_STAT!D415</f>
        <v>2.3407</v>
      </c>
      <c r="D412" s="5">
        <f>TITRES_STAT!E415</f>
        <v>16</v>
      </c>
      <c r="E412" s="2">
        <f t="shared" si="24"/>
        <v>-247852</v>
      </c>
      <c r="F412" s="5" t="str">
        <f t="shared" si="27"/>
        <v>BEARISH</v>
      </c>
      <c r="G412" s="5" t="str">
        <f t="shared" si="26"/>
        <v>NEUTRAL</v>
      </c>
      <c r="H412" s="5" t="str">
        <f t="shared" si="25"/>
        <v>CONFIRMED BEARISH</v>
      </c>
    </row>
    <row r="413" spans="1:8" ht="13.5" x14ac:dyDescent="0.25">
      <c r="A413" s="3">
        <f>TITRES_STAT!B416</f>
        <v>43298</v>
      </c>
      <c r="B413" s="5">
        <f>TITRES_STAT!C416</f>
        <v>2.4</v>
      </c>
      <c r="C413" s="5">
        <f>TITRES_STAT!D416</f>
        <v>2.3407</v>
      </c>
      <c r="D413" s="5">
        <f>TITRES_STAT!E416</f>
        <v>0</v>
      </c>
      <c r="E413" s="2">
        <f t="shared" si="24"/>
        <v>-247852</v>
      </c>
      <c r="F413" s="5" t="str">
        <f t="shared" si="27"/>
        <v>BEARISH</v>
      </c>
      <c r="G413" s="5" t="str">
        <f t="shared" si="26"/>
        <v>NEUTRAL</v>
      </c>
      <c r="H413" s="5" t="str">
        <f t="shared" si="25"/>
        <v>BEARISH DIVERGENCE</v>
      </c>
    </row>
    <row r="414" spans="1:8" ht="13.5" x14ac:dyDescent="0.25">
      <c r="A414" s="3">
        <f>TITRES_STAT!B417</f>
        <v>43299</v>
      </c>
      <c r="B414" s="5">
        <f>TITRES_STAT!C417</f>
        <v>2.4</v>
      </c>
      <c r="C414" s="5">
        <f>TITRES_STAT!D417</f>
        <v>2.3407</v>
      </c>
      <c r="D414" s="5">
        <f>TITRES_STAT!E417</f>
        <v>150</v>
      </c>
      <c r="E414" s="2">
        <f t="shared" si="24"/>
        <v>-247852</v>
      </c>
      <c r="F414" s="5" t="str">
        <f t="shared" si="27"/>
        <v>BEARISH</v>
      </c>
      <c r="G414" s="5" t="str">
        <f t="shared" si="26"/>
        <v>NEUTRAL</v>
      </c>
      <c r="H414" s="5" t="str">
        <f t="shared" si="25"/>
        <v>BEARISH DIVERGENCE</v>
      </c>
    </row>
    <row r="415" spans="1:8" ht="13.5" x14ac:dyDescent="0.25">
      <c r="A415" s="3">
        <f>TITRES_STAT!B418</f>
        <v>43300</v>
      </c>
      <c r="B415" s="5">
        <f>TITRES_STAT!C418</f>
        <v>2.36</v>
      </c>
      <c r="C415" s="5">
        <f>TITRES_STAT!D418</f>
        <v>2.3016999999999999</v>
      </c>
      <c r="D415" s="5">
        <f>TITRES_STAT!E418</f>
        <v>355</v>
      </c>
      <c r="E415" s="2">
        <f t="shared" si="24"/>
        <v>-248207</v>
      </c>
      <c r="F415" s="5" t="str">
        <f t="shared" si="27"/>
        <v>BEARISH</v>
      </c>
      <c r="G415" s="5" t="str">
        <f t="shared" si="26"/>
        <v>NEUTRAL</v>
      </c>
      <c r="H415" s="5" t="str">
        <f t="shared" si="25"/>
        <v>CONFIRMED BEARISH</v>
      </c>
    </row>
    <row r="416" spans="1:8" ht="13.5" x14ac:dyDescent="0.25">
      <c r="A416" s="3">
        <f>TITRES_STAT!B419</f>
        <v>43301</v>
      </c>
      <c r="B416" s="5">
        <f>TITRES_STAT!C419</f>
        <v>2.4</v>
      </c>
      <c r="C416" s="5">
        <f>TITRES_STAT!D419</f>
        <v>2.3407</v>
      </c>
      <c r="D416" s="5">
        <f>TITRES_STAT!E419</f>
        <v>579</v>
      </c>
      <c r="E416" s="2">
        <f t="shared" si="24"/>
        <v>-247628</v>
      </c>
      <c r="F416" s="5" t="str">
        <f t="shared" si="27"/>
        <v>BULLISH</v>
      </c>
      <c r="G416" s="5" t="str">
        <f t="shared" si="26"/>
        <v>NEUTRAL</v>
      </c>
      <c r="H416" s="5" t="str">
        <f t="shared" si="25"/>
        <v>CONFIRMED BULLISH</v>
      </c>
    </row>
    <row r="417" spans="1:8" ht="13.5" x14ac:dyDescent="0.25">
      <c r="A417" s="3">
        <f>TITRES_STAT!B420</f>
        <v>43304</v>
      </c>
      <c r="B417" s="5">
        <f>TITRES_STAT!C420</f>
        <v>2.46</v>
      </c>
      <c r="C417" s="5">
        <f>TITRES_STAT!D420</f>
        <v>2.3992</v>
      </c>
      <c r="D417" s="5">
        <f>TITRES_STAT!E420</f>
        <v>216</v>
      </c>
      <c r="E417" s="2">
        <f t="shared" si="24"/>
        <v>-247412</v>
      </c>
      <c r="F417" s="5" t="str">
        <f t="shared" si="27"/>
        <v>BULLISH</v>
      </c>
      <c r="G417" s="5" t="str">
        <f t="shared" si="26"/>
        <v>NEUTRAL</v>
      </c>
      <c r="H417" s="5" t="str">
        <f t="shared" si="25"/>
        <v>CONFIRMED BULLISH</v>
      </c>
    </row>
    <row r="418" spans="1:8" ht="13.5" x14ac:dyDescent="0.25">
      <c r="A418" s="3">
        <f>TITRES_STAT!B421</f>
        <v>43305</v>
      </c>
      <c r="B418" s="5">
        <f>TITRES_STAT!C421</f>
        <v>2.48</v>
      </c>
      <c r="C418" s="5">
        <f>TITRES_STAT!D421</f>
        <v>2.4186999999999999</v>
      </c>
      <c r="D418" s="5">
        <f>TITRES_STAT!E421</f>
        <v>60</v>
      </c>
      <c r="E418" s="2">
        <f t="shared" si="24"/>
        <v>-247352</v>
      </c>
      <c r="F418" s="5" t="str">
        <f t="shared" si="27"/>
        <v>BULLISH</v>
      </c>
      <c r="G418" s="5" t="str">
        <f t="shared" si="26"/>
        <v>NEUTRAL</v>
      </c>
      <c r="H418" s="5" t="str">
        <f t="shared" si="25"/>
        <v>CONFIRMED BULLISH</v>
      </c>
    </row>
    <row r="419" spans="1:8" ht="13.5" x14ac:dyDescent="0.25">
      <c r="A419" s="3">
        <f>TITRES_STAT!B422</f>
        <v>43307</v>
      </c>
      <c r="B419" s="5">
        <f>TITRES_STAT!C422</f>
        <v>2.41</v>
      </c>
      <c r="C419" s="5">
        <f>TITRES_STAT!D422</f>
        <v>2.3504999999999998</v>
      </c>
      <c r="D419" s="5">
        <f>TITRES_STAT!E422</f>
        <v>540</v>
      </c>
      <c r="E419" s="2">
        <f t="shared" si="24"/>
        <v>-247892</v>
      </c>
      <c r="F419" s="5" t="str">
        <f t="shared" si="27"/>
        <v>BEARISH</v>
      </c>
      <c r="G419" s="5" t="str">
        <f t="shared" si="26"/>
        <v>NEUTRAL</v>
      </c>
      <c r="H419" s="5" t="str">
        <f t="shared" si="25"/>
        <v>BEARISH DIVERGENCE</v>
      </c>
    </row>
    <row r="420" spans="1:8" ht="13.5" x14ac:dyDescent="0.25">
      <c r="A420" s="3">
        <f>TITRES_STAT!B423</f>
        <v>43308</v>
      </c>
      <c r="B420" s="5">
        <f>TITRES_STAT!C423</f>
        <v>2.34</v>
      </c>
      <c r="C420" s="5">
        <f>TITRES_STAT!D423</f>
        <v>2.2822</v>
      </c>
      <c r="D420" s="5">
        <f>TITRES_STAT!E423</f>
        <v>106</v>
      </c>
      <c r="E420" s="2">
        <f t="shared" si="24"/>
        <v>-247998</v>
      </c>
      <c r="F420" s="5" t="str">
        <f t="shared" si="27"/>
        <v>BULLISH</v>
      </c>
      <c r="G420" s="5" t="str">
        <f t="shared" si="26"/>
        <v>NEUTRAL</v>
      </c>
      <c r="H420" s="5" t="str">
        <f t="shared" si="25"/>
        <v>BULLISH DIVERGENCE</v>
      </c>
    </row>
    <row r="421" spans="1:8" ht="13.5" x14ac:dyDescent="0.25">
      <c r="A421" s="3">
        <f>TITRES_STAT!B424</f>
        <v>43311</v>
      </c>
      <c r="B421" s="5">
        <f>TITRES_STAT!C424</f>
        <v>2.31</v>
      </c>
      <c r="C421" s="5">
        <f>TITRES_STAT!D424</f>
        <v>2.2528999999999999</v>
      </c>
      <c r="D421" s="5">
        <f>TITRES_STAT!E424</f>
        <v>394</v>
      </c>
      <c r="E421" s="2">
        <f t="shared" si="24"/>
        <v>-248392</v>
      </c>
      <c r="F421" s="5" t="str">
        <f t="shared" si="27"/>
        <v>BEARISH</v>
      </c>
      <c r="G421" s="5" t="str">
        <f t="shared" si="26"/>
        <v>NEUTRAL</v>
      </c>
      <c r="H421" s="5" t="str">
        <f t="shared" si="25"/>
        <v>CONFIRMED BEARISH</v>
      </c>
    </row>
    <row r="422" spans="1:8" ht="13.5" x14ac:dyDescent="0.25">
      <c r="A422" s="3">
        <f>TITRES_STAT!B425</f>
        <v>43312</v>
      </c>
      <c r="B422" s="5">
        <f>TITRES_STAT!C425</f>
        <v>2.31</v>
      </c>
      <c r="C422" s="5">
        <f>TITRES_STAT!D425</f>
        <v>2.2528999999999999</v>
      </c>
      <c r="D422" s="5">
        <f>TITRES_STAT!E425</f>
        <v>662</v>
      </c>
      <c r="E422" s="2">
        <f t="shared" si="24"/>
        <v>-248392</v>
      </c>
      <c r="F422" s="5" t="str">
        <f t="shared" si="27"/>
        <v>BEARISH</v>
      </c>
      <c r="G422" s="5" t="str">
        <f t="shared" si="26"/>
        <v>NEUTRAL</v>
      </c>
      <c r="H422" s="5" t="str">
        <f t="shared" si="25"/>
        <v>CONFIRMED BEARISH</v>
      </c>
    </row>
    <row r="423" spans="1:8" ht="13.5" x14ac:dyDescent="0.25">
      <c r="A423" s="3">
        <f>TITRES_STAT!B426</f>
        <v>43313</v>
      </c>
      <c r="B423" s="5">
        <f>TITRES_STAT!C426</f>
        <v>2.31</v>
      </c>
      <c r="C423" s="5">
        <f>TITRES_STAT!D426</f>
        <v>2.2528999999999999</v>
      </c>
      <c r="D423" s="5">
        <f>TITRES_STAT!E426</f>
        <v>0</v>
      </c>
      <c r="E423" s="2">
        <f t="shared" si="24"/>
        <v>-248392</v>
      </c>
      <c r="F423" s="5" t="str">
        <f t="shared" si="27"/>
        <v>BEARISH</v>
      </c>
      <c r="G423" s="5" t="str">
        <f t="shared" si="26"/>
        <v>NEUTRAL</v>
      </c>
      <c r="H423" s="5" t="str">
        <f t="shared" si="25"/>
        <v>CONFIRMED BEARISH</v>
      </c>
    </row>
    <row r="424" spans="1:8" ht="13.5" x14ac:dyDescent="0.25">
      <c r="A424" s="3">
        <f>TITRES_STAT!B427</f>
        <v>43314</v>
      </c>
      <c r="B424" s="5">
        <f>TITRES_STAT!C427</f>
        <v>2.31</v>
      </c>
      <c r="C424" s="5">
        <f>TITRES_STAT!D427</f>
        <v>2.2528999999999999</v>
      </c>
      <c r="D424" s="5">
        <f>TITRES_STAT!E427</f>
        <v>0</v>
      </c>
      <c r="E424" s="2">
        <f t="shared" si="24"/>
        <v>-248392</v>
      </c>
      <c r="F424" s="5" t="str">
        <f t="shared" si="27"/>
        <v>BEARISH</v>
      </c>
      <c r="G424" s="5" t="str">
        <f t="shared" si="26"/>
        <v>NEUTRAL</v>
      </c>
      <c r="H424" s="5" t="str">
        <f t="shared" si="25"/>
        <v>CONFIRMED BEARISH</v>
      </c>
    </row>
    <row r="425" spans="1:8" ht="13.5" x14ac:dyDescent="0.25">
      <c r="A425" s="3">
        <f>TITRES_STAT!B428</f>
        <v>43315</v>
      </c>
      <c r="B425" s="5">
        <f>TITRES_STAT!C428</f>
        <v>2.31</v>
      </c>
      <c r="C425" s="5">
        <f>TITRES_STAT!D428</f>
        <v>2.2528999999999999</v>
      </c>
      <c r="D425" s="5">
        <f>TITRES_STAT!E428</f>
        <v>0</v>
      </c>
      <c r="E425" s="2">
        <f t="shared" si="24"/>
        <v>-248392</v>
      </c>
      <c r="F425" s="5" t="str">
        <f t="shared" si="27"/>
        <v>BEARISH</v>
      </c>
      <c r="G425" s="5" t="str">
        <f t="shared" si="26"/>
        <v>NEUTRAL</v>
      </c>
      <c r="H425" s="5" t="str">
        <f t="shared" si="25"/>
        <v>CONFIRMED BEARISH</v>
      </c>
    </row>
    <row r="426" spans="1:8" ht="13.5" x14ac:dyDescent="0.25">
      <c r="A426" s="3">
        <f>TITRES_STAT!B429</f>
        <v>43318</v>
      </c>
      <c r="B426" s="5">
        <f>TITRES_STAT!C429</f>
        <v>2.31</v>
      </c>
      <c r="C426" s="5">
        <f>TITRES_STAT!D429</f>
        <v>2.2528999999999999</v>
      </c>
      <c r="D426" s="5">
        <f>TITRES_STAT!E429</f>
        <v>0</v>
      </c>
      <c r="E426" s="2">
        <f t="shared" si="24"/>
        <v>-248392</v>
      </c>
      <c r="F426" s="5" t="str">
        <f t="shared" si="27"/>
        <v>NEUTRAL</v>
      </c>
      <c r="G426" s="5" t="str">
        <f t="shared" si="26"/>
        <v>NEUTRAL</v>
      </c>
      <c r="H426" s="5" t="str">
        <f t="shared" si="25"/>
        <v>NEUTRAL</v>
      </c>
    </row>
    <row r="427" spans="1:8" ht="13.5" x14ac:dyDescent="0.25">
      <c r="A427" s="3">
        <f>TITRES_STAT!B430</f>
        <v>43319</v>
      </c>
      <c r="B427" s="5">
        <f>TITRES_STAT!C430</f>
        <v>2.27</v>
      </c>
      <c r="C427" s="5">
        <f>TITRES_STAT!D430</f>
        <v>2.2139000000000002</v>
      </c>
      <c r="D427" s="5">
        <f>TITRES_STAT!E430</f>
        <v>519</v>
      </c>
      <c r="E427" s="2">
        <f t="shared" si="24"/>
        <v>-248911</v>
      </c>
      <c r="F427" s="5" t="str">
        <f t="shared" si="27"/>
        <v>BEARISH</v>
      </c>
      <c r="G427" s="5" t="str">
        <f t="shared" si="26"/>
        <v>NEUTRAL</v>
      </c>
      <c r="H427" s="5" t="str">
        <f t="shared" si="25"/>
        <v>CONFIRMED BEARISH</v>
      </c>
    </row>
    <row r="428" spans="1:8" ht="13.5" x14ac:dyDescent="0.25">
      <c r="A428" s="3">
        <f>TITRES_STAT!B431</f>
        <v>43320</v>
      </c>
      <c r="B428" s="5">
        <f>TITRES_STAT!C431</f>
        <v>2.33</v>
      </c>
      <c r="C428" s="5">
        <f>TITRES_STAT!D431</f>
        <v>2.2724000000000002</v>
      </c>
      <c r="D428" s="5">
        <f>TITRES_STAT!E431</f>
        <v>0</v>
      </c>
      <c r="E428" s="2">
        <f t="shared" si="24"/>
        <v>-248911</v>
      </c>
      <c r="F428" s="5" t="str">
        <f t="shared" si="27"/>
        <v>BEARISH</v>
      </c>
      <c r="G428" s="5" t="str">
        <f t="shared" si="26"/>
        <v>NEUTRAL</v>
      </c>
      <c r="H428" s="5" t="str">
        <f t="shared" si="25"/>
        <v>BEARISH DIVERGENCE</v>
      </c>
    </row>
    <row r="429" spans="1:8" ht="13.5" x14ac:dyDescent="0.25">
      <c r="A429" s="3">
        <f>TITRES_STAT!B432</f>
        <v>43321</v>
      </c>
      <c r="B429" s="5">
        <f>TITRES_STAT!C432</f>
        <v>2.4300000000000002</v>
      </c>
      <c r="C429" s="5">
        <f>TITRES_STAT!D432</f>
        <v>2.37</v>
      </c>
      <c r="D429" s="5">
        <f>TITRES_STAT!E432</f>
        <v>0</v>
      </c>
      <c r="E429" s="2">
        <f t="shared" si="24"/>
        <v>-248911</v>
      </c>
      <c r="F429" s="5" t="str">
        <f t="shared" si="27"/>
        <v>BEARISH</v>
      </c>
      <c r="G429" s="5" t="str">
        <f t="shared" si="26"/>
        <v>NEUTRAL</v>
      </c>
      <c r="H429" s="5" t="str">
        <f t="shared" si="25"/>
        <v>BEARISH DIVERGENCE</v>
      </c>
    </row>
    <row r="430" spans="1:8" ht="13.5" x14ac:dyDescent="0.25">
      <c r="A430" s="3">
        <f>TITRES_STAT!B433</f>
        <v>43322</v>
      </c>
      <c r="B430" s="5">
        <f>TITRES_STAT!C433</f>
        <v>2.5299999999999998</v>
      </c>
      <c r="C430" s="5">
        <f>TITRES_STAT!D433</f>
        <v>2.4674999999999998</v>
      </c>
      <c r="D430" s="5">
        <f>TITRES_STAT!E433</f>
        <v>0</v>
      </c>
      <c r="E430" s="2">
        <f t="shared" si="24"/>
        <v>-248911</v>
      </c>
      <c r="F430" s="5" t="str">
        <f t="shared" si="27"/>
        <v>BEARISH</v>
      </c>
      <c r="G430" s="5" t="str">
        <f t="shared" si="26"/>
        <v>NEUTRAL</v>
      </c>
      <c r="H430" s="5" t="str">
        <f t="shared" si="25"/>
        <v>BEARISH DIVERGENCE</v>
      </c>
    </row>
    <row r="431" spans="1:8" ht="13.5" x14ac:dyDescent="0.25">
      <c r="A431" s="3">
        <f>TITRES_STAT!B434</f>
        <v>43326</v>
      </c>
      <c r="B431" s="5">
        <f>TITRES_STAT!C434</f>
        <v>2.57</v>
      </c>
      <c r="C431" s="5">
        <f>TITRES_STAT!D434</f>
        <v>2.5065</v>
      </c>
      <c r="D431" s="5">
        <f>TITRES_STAT!E434</f>
        <v>5</v>
      </c>
      <c r="E431" s="2">
        <f t="shared" si="24"/>
        <v>-248906</v>
      </c>
      <c r="F431" s="5" t="str">
        <f t="shared" si="27"/>
        <v>BEARISH</v>
      </c>
      <c r="G431" s="5" t="str">
        <f t="shared" si="26"/>
        <v>NEUTRAL</v>
      </c>
      <c r="H431" s="5" t="str">
        <f t="shared" si="25"/>
        <v>BEARISH DIVERGENCE</v>
      </c>
    </row>
    <row r="432" spans="1:8" ht="13.5" x14ac:dyDescent="0.25">
      <c r="A432" s="3">
        <f>TITRES_STAT!B435</f>
        <v>43327</v>
      </c>
      <c r="B432" s="5">
        <f>TITRES_STAT!C435</f>
        <v>2.57</v>
      </c>
      <c r="C432" s="5">
        <f>TITRES_STAT!D435</f>
        <v>2.5065</v>
      </c>
      <c r="D432" s="5">
        <f>TITRES_STAT!E435</f>
        <v>0</v>
      </c>
      <c r="E432" s="2">
        <f t="shared" si="24"/>
        <v>-248906</v>
      </c>
      <c r="F432" s="5" t="str">
        <f t="shared" si="27"/>
        <v>BULLISH</v>
      </c>
      <c r="G432" s="5" t="str">
        <f t="shared" si="26"/>
        <v>NEUTRAL</v>
      </c>
      <c r="H432" s="5" t="str">
        <f t="shared" si="25"/>
        <v>CONFIRMED BULLISH</v>
      </c>
    </row>
    <row r="433" spans="1:8" ht="13.5" x14ac:dyDescent="0.25">
      <c r="A433" s="3">
        <f>TITRES_STAT!B436</f>
        <v>43328</v>
      </c>
      <c r="B433" s="5">
        <f>TITRES_STAT!C436</f>
        <v>2.5</v>
      </c>
      <c r="C433" s="5">
        <f>TITRES_STAT!D436</f>
        <v>2.4382999999999999</v>
      </c>
      <c r="D433" s="5">
        <f>TITRES_STAT!E436</f>
        <v>300</v>
      </c>
      <c r="E433" s="2">
        <f t="shared" si="24"/>
        <v>-249206</v>
      </c>
      <c r="F433" s="5" t="str">
        <f t="shared" si="27"/>
        <v>BEARISH</v>
      </c>
      <c r="G433" s="5" t="str">
        <f t="shared" si="26"/>
        <v>NEUTRAL</v>
      </c>
      <c r="H433" s="5" t="str">
        <f t="shared" si="25"/>
        <v>BEARISH DIVERGENCE</v>
      </c>
    </row>
    <row r="434" spans="1:8" ht="13.5" x14ac:dyDescent="0.25">
      <c r="A434" s="3">
        <f>TITRES_STAT!B437</f>
        <v>43329</v>
      </c>
      <c r="B434" s="5">
        <f>TITRES_STAT!C437</f>
        <v>2.5</v>
      </c>
      <c r="C434" s="5">
        <f>TITRES_STAT!D437</f>
        <v>2.4382999999999999</v>
      </c>
      <c r="D434" s="5">
        <f>TITRES_STAT!E437</f>
        <v>0</v>
      </c>
      <c r="E434" s="2">
        <f t="shared" si="24"/>
        <v>-249206</v>
      </c>
      <c r="F434" s="5" t="str">
        <f t="shared" si="27"/>
        <v>BEARISH</v>
      </c>
      <c r="G434" s="5" t="str">
        <f t="shared" si="26"/>
        <v>NEUTRAL</v>
      </c>
      <c r="H434" s="5" t="str">
        <f t="shared" si="25"/>
        <v>BEARISH DIVERGENCE</v>
      </c>
    </row>
    <row r="435" spans="1:8" ht="13.5" x14ac:dyDescent="0.25">
      <c r="A435" s="3">
        <f>TITRES_STAT!B438</f>
        <v>43332</v>
      </c>
      <c r="B435" s="5">
        <f>TITRES_STAT!C438</f>
        <v>2.4300000000000002</v>
      </c>
      <c r="C435" s="5">
        <f>TITRES_STAT!D438</f>
        <v>2.37</v>
      </c>
      <c r="D435" s="5">
        <f>TITRES_STAT!E438</f>
        <v>0</v>
      </c>
      <c r="E435" s="2">
        <f t="shared" si="24"/>
        <v>-249206</v>
      </c>
      <c r="F435" s="5" t="str">
        <f t="shared" si="27"/>
        <v>BEARISH</v>
      </c>
      <c r="G435" s="5" t="str">
        <f t="shared" si="26"/>
        <v>NEUTRAL</v>
      </c>
      <c r="H435" s="5" t="str">
        <f t="shared" si="25"/>
        <v>CONFIRMED BEARISH</v>
      </c>
    </row>
    <row r="436" spans="1:8" ht="13.5" x14ac:dyDescent="0.25">
      <c r="A436" s="3">
        <f>TITRES_STAT!B439</f>
        <v>43335</v>
      </c>
      <c r="B436" s="5">
        <f>TITRES_STAT!C439</f>
        <v>2.4300000000000002</v>
      </c>
      <c r="C436" s="5">
        <f>TITRES_STAT!D439</f>
        <v>2.37</v>
      </c>
      <c r="D436" s="5">
        <f>TITRES_STAT!E439</f>
        <v>0</v>
      </c>
      <c r="E436" s="2">
        <f t="shared" si="24"/>
        <v>-249206</v>
      </c>
      <c r="F436" s="5" t="str">
        <f t="shared" si="27"/>
        <v>BEARISH</v>
      </c>
      <c r="G436" s="5" t="str">
        <f t="shared" si="26"/>
        <v>NEUTRAL</v>
      </c>
      <c r="H436" s="5" t="str">
        <f t="shared" si="25"/>
        <v>CONFIRMED BEARISH</v>
      </c>
    </row>
    <row r="437" spans="1:8" ht="13.5" x14ac:dyDescent="0.25">
      <c r="A437" s="3">
        <f>TITRES_STAT!B440</f>
        <v>43336</v>
      </c>
      <c r="B437" s="5">
        <f>TITRES_STAT!C440</f>
        <v>2.5299999999999998</v>
      </c>
      <c r="C437" s="5">
        <f>TITRES_STAT!D440</f>
        <v>2.4674999999999998</v>
      </c>
      <c r="D437" s="5">
        <f>TITRES_STAT!E440</f>
        <v>100</v>
      </c>
      <c r="E437" s="2">
        <f t="shared" si="24"/>
        <v>-249106</v>
      </c>
      <c r="F437" s="5" t="str">
        <f t="shared" si="27"/>
        <v>BEARISH</v>
      </c>
      <c r="G437" s="5" t="str">
        <f t="shared" si="26"/>
        <v>NEUTRAL</v>
      </c>
      <c r="H437" s="5" t="str">
        <f t="shared" si="25"/>
        <v>CONFIRMED BEARISH</v>
      </c>
    </row>
    <row r="438" spans="1:8" ht="13.5" x14ac:dyDescent="0.25">
      <c r="A438" s="3">
        <f>TITRES_STAT!B441</f>
        <v>43339</v>
      </c>
      <c r="B438" s="5">
        <f>TITRES_STAT!C441</f>
        <v>2.57</v>
      </c>
      <c r="C438" s="5">
        <f>TITRES_STAT!D441</f>
        <v>2.5065</v>
      </c>
      <c r="D438" s="5">
        <f>TITRES_STAT!E441</f>
        <v>300</v>
      </c>
      <c r="E438" s="2">
        <f t="shared" si="24"/>
        <v>-248806</v>
      </c>
      <c r="F438" s="5" t="str">
        <f t="shared" si="27"/>
        <v>BULLISH</v>
      </c>
      <c r="G438" s="5" t="str">
        <f t="shared" si="26"/>
        <v>NEUTRAL</v>
      </c>
      <c r="H438" s="5" t="str">
        <f t="shared" si="25"/>
        <v>CONFIRMED BULLISH</v>
      </c>
    </row>
    <row r="439" spans="1:8" ht="13.5" x14ac:dyDescent="0.25">
      <c r="A439" s="3">
        <f>TITRES_STAT!B442</f>
        <v>43340</v>
      </c>
      <c r="B439" s="5">
        <f>TITRES_STAT!C442</f>
        <v>2.57</v>
      </c>
      <c r="C439" s="5">
        <f>TITRES_STAT!D442</f>
        <v>2.5065</v>
      </c>
      <c r="D439" s="5">
        <f>TITRES_STAT!E442</f>
        <v>0</v>
      </c>
      <c r="E439" s="2">
        <f t="shared" si="24"/>
        <v>-248806</v>
      </c>
      <c r="F439" s="5" t="str">
        <f t="shared" si="27"/>
        <v>BULLISH</v>
      </c>
      <c r="G439" s="5" t="str">
        <f t="shared" si="26"/>
        <v>NEUTRAL</v>
      </c>
      <c r="H439" s="5" t="str">
        <f t="shared" si="25"/>
        <v>CONFIRMED BULLISH</v>
      </c>
    </row>
    <row r="440" spans="1:8" ht="13.5" x14ac:dyDescent="0.25">
      <c r="A440" s="3">
        <f>TITRES_STAT!B443</f>
        <v>43341</v>
      </c>
      <c r="B440" s="5">
        <f>TITRES_STAT!C443</f>
        <v>2.57</v>
      </c>
      <c r="C440" s="5">
        <f>TITRES_STAT!D443</f>
        <v>2.5065</v>
      </c>
      <c r="D440" s="5">
        <f>TITRES_STAT!E443</f>
        <v>0</v>
      </c>
      <c r="E440" s="2">
        <f t="shared" si="24"/>
        <v>-248806</v>
      </c>
      <c r="F440" s="5" t="str">
        <f t="shared" si="27"/>
        <v>BULLISH</v>
      </c>
      <c r="G440" s="5" t="str">
        <f t="shared" si="26"/>
        <v>NEUTRAL</v>
      </c>
      <c r="H440" s="5" t="str">
        <f t="shared" si="25"/>
        <v>CONFIRMED BULLISH</v>
      </c>
    </row>
    <row r="441" spans="1:8" ht="13.5" x14ac:dyDescent="0.25">
      <c r="A441" s="3">
        <f>TITRES_STAT!B444</f>
        <v>43342</v>
      </c>
      <c r="B441" s="5">
        <f>TITRES_STAT!C444</f>
        <v>2.57</v>
      </c>
      <c r="C441" s="5">
        <f>TITRES_STAT!D444</f>
        <v>2.5065</v>
      </c>
      <c r="D441" s="5">
        <f>TITRES_STAT!E444</f>
        <v>0</v>
      </c>
      <c r="E441" s="2">
        <f t="shared" si="24"/>
        <v>-248806</v>
      </c>
      <c r="F441" s="5" t="str">
        <f t="shared" si="27"/>
        <v>BULLISH</v>
      </c>
      <c r="G441" s="5" t="str">
        <f t="shared" si="26"/>
        <v>NEUTRAL</v>
      </c>
      <c r="H441" s="5" t="str">
        <f t="shared" si="25"/>
        <v>CONFIRMED BULLISH</v>
      </c>
    </row>
    <row r="442" spans="1:8" ht="13.5" x14ac:dyDescent="0.25">
      <c r="A442" s="3">
        <f>TITRES_STAT!B445</f>
        <v>43343</v>
      </c>
      <c r="B442" s="5">
        <f>TITRES_STAT!C445</f>
        <v>2.5</v>
      </c>
      <c r="C442" s="5">
        <f>TITRES_STAT!D445</f>
        <v>2.4382999999999999</v>
      </c>
      <c r="D442" s="5">
        <f>TITRES_STAT!E445</f>
        <v>0</v>
      </c>
      <c r="E442" s="2">
        <f t="shared" si="24"/>
        <v>-248806</v>
      </c>
      <c r="F442" s="5" t="str">
        <f t="shared" si="27"/>
        <v>BULLISH</v>
      </c>
      <c r="G442" s="5" t="str">
        <f t="shared" si="26"/>
        <v>NEUTRAL</v>
      </c>
      <c r="H442" s="5" t="str">
        <f t="shared" si="25"/>
        <v>BULLISH DIVERGENCE</v>
      </c>
    </row>
    <row r="443" spans="1:8" ht="13.5" x14ac:dyDescent="0.25">
      <c r="A443" s="3">
        <f>TITRES_STAT!B446</f>
        <v>43346</v>
      </c>
      <c r="B443" s="5">
        <f>TITRES_STAT!C446</f>
        <v>2.4300000000000002</v>
      </c>
      <c r="C443" s="5">
        <f>TITRES_STAT!D446</f>
        <v>2.37</v>
      </c>
      <c r="D443" s="5">
        <f>TITRES_STAT!E446</f>
        <v>1026</v>
      </c>
      <c r="E443" s="2">
        <f t="shared" si="24"/>
        <v>-249832</v>
      </c>
      <c r="F443" s="5" t="str">
        <f t="shared" si="27"/>
        <v>BEARISH</v>
      </c>
      <c r="G443" s="5" t="str">
        <f t="shared" si="26"/>
        <v>NEUTRAL</v>
      </c>
      <c r="H443" s="5" t="str">
        <f t="shared" si="25"/>
        <v>CONFIRMED BEARISH</v>
      </c>
    </row>
    <row r="444" spans="1:8" ht="13.5" x14ac:dyDescent="0.25">
      <c r="A444" s="3">
        <f>TITRES_STAT!B447</f>
        <v>43347</v>
      </c>
      <c r="B444" s="5">
        <f>TITRES_STAT!C447</f>
        <v>2.4300000000000002</v>
      </c>
      <c r="C444" s="5">
        <f>TITRES_STAT!D447</f>
        <v>2.37</v>
      </c>
      <c r="D444" s="5">
        <f>TITRES_STAT!E447</f>
        <v>0</v>
      </c>
      <c r="E444" s="2">
        <f t="shared" si="24"/>
        <v>-249832</v>
      </c>
      <c r="F444" s="5" t="str">
        <f t="shared" si="27"/>
        <v>BEARISH</v>
      </c>
      <c r="G444" s="5" t="str">
        <f t="shared" si="26"/>
        <v>NEUTRAL</v>
      </c>
      <c r="H444" s="5" t="str">
        <f t="shared" si="25"/>
        <v>CONFIRMED BEARISH</v>
      </c>
    </row>
    <row r="445" spans="1:8" ht="13.5" x14ac:dyDescent="0.25">
      <c r="A445" s="3">
        <f>TITRES_STAT!B448</f>
        <v>43348</v>
      </c>
      <c r="B445" s="5">
        <f>TITRES_STAT!C448</f>
        <v>2.44</v>
      </c>
      <c r="C445" s="5">
        <f>TITRES_STAT!D448</f>
        <v>2.44</v>
      </c>
      <c r="D445" s="5">
        <f>TITRES_STAT!E448</f>
        <v>0</v>
      </c>
      <c r="E445" s="2">
        <f t="shared" si="24"/>
        <v>-249832</v>
      </c>
      <c r="F445" s="5" t="str">
        <f t="shared" si="27"/>
        <v>BEARISH</v>
      </c>
      <c r="G445" s="5" t="str">
        <f t="shared" si="26"/>
        <v>NEUTRAL</v>
      </c>
      <c r="H445" s="5" t="str">
        <f t="shared" si="25"/>
        <v>CONFIRMED BEARISH</v>
      </c>
    </row>
    <row r="446" spans="1:8" ht="13.5" x14ac:dyDescent="0.25">
      <c r="A446" s="3">
        <f>TITRES_STAT!B449</f>
        <v>43349</v>
      </c>
      <c r="B446" s="5">
        <f>TITRES_STAT!C449</f>
        <v>2.4500000000000002</v>
      </c>
      <c r="C446" s="5">
        <f>TITRES_STAT!D449</f>
        <v>2.4500000000000002</v>
      </c>
      <c r="D446" s="5">
        <f>TITRES_STAT!E449</f>
        <v>450</v>
      </c>
      <c r="E446" s="2">
        <f t="shared" si="24"/>
        <v>-249382</v>
      </c>
      <c r="F446" s="5" t="str">
        <f t="shared" si="27"/>
        <v>BEARISH</v>
      </c>
      <c r="G446" s="5" t="str">
        <f t="shared" si="26"/>
        <v>NEUTRAL</v>
      </c>
      <c r="H446" s="5" t="str">
        <f t="shared" si="25"/>
        <v>CONFIRMED BEARISH</v>
      </c>
    </row>
    <row r="447" spans="1:8" ht="13.5" x14ac:dyDescent="0.25">
      <c r="A447" s="3">
        <f>TITRES_STAT!B450</f>
        <v>43350</v>
      </c>
      <c r="B447" s="5">
        <f>TITRES_STAT!C450</f>
        <v>2.56</v>
      </c>
      <c r="C447" s="5">
        <f>TITRES_STAT!D450</f>
        <v>2.56</v>
      </c>
      <c r="D447" s="5">
        <f>TITRES_STAT!E450</f>
        <v>0</v>
      </c>
      <c r="E447" s="2">
        <f t="shared" si="24"/>
        <v>-249382</v>
      </c>
      <c r="F447" s="5" t="str">
        <f t="shared" si="27"/>
        <v>BEARISH</v>
      </c>
      <c r="G447" s="5" t="str">
        <f t="shared" si="26"/>
        <v>NEUTRAL</v>
      </c>
      <c r="H447" s="5" t="str">
        <f t="shared" si="25"/>
        <v>BEARISH DIVERGENCE</v>
      </c>
    </row>
    <row r="448" spans="1:8" ht="13.5" x14ac:dyDescent="0.25">
      <c r="A448" s="3">
        <f>TITRES_STAT!B451</f>
        <v>43353</v>
      </c>
      <c r="B448" s="5">
        <f>TITRES_STAT!C451</f>
        <v>2.5</v>
      </c>
      <c r="C448" s="5">
        <f>TITRES_STAT!D451</f>
        <v>2.5</v>
      </c>
      <c r="D448" s="5">
        <f>TITRES_STAT!E451</f>
        <v>510</v>
      </c>
      <c r="E448" s="2">
        <f t="shared" si="24"/>
        <v>-249892</v>
      </c>
      <c r="F448" s="5" t="str">
        <f t="shared" si="27"/>
        <v>BEARISH</v>
      </c>
      <c r="G448" s="5" t="str">
        <f t="shared" si="26"/>
        <v>NEUTRAL</v>
      </c>
      <c r="H448" s="5" t="str">
        <f t="shared" si="25"/>
        <v>BEARISH DIVERGENCE</v>
      </c>
    </row>
    <row r="449" spans="1:8" ht="13.5" x14ac:dyDescent="0.25">
      <c r="A449" s="3">
        <f>TITRES_STAT!B452</f>
        <v>43355</v>
      </c>
      <c r="B449" s="5">
        <f>TITRES_STAT!C452</f>
        <v>2.5</v>
      </c>
      <c r="C449" s="5">
        <f>TITRES_STAT!D452</f>
        <v>2.5</v>
      </c>
      <c r="D449" s="5">
        <f>TITRES_STAT!E452</f>
        <v>0</v>
      </c>
      <c r="E449" s="2">
        <f t="shared" si="24"/>
        <v>-249892</v>
      </c>
      <c r="F449" s="5" t="str">
        <f t="shared" si="27"/>
        <v>BEARISH</v>
      </c>
      <c r="G449" s="5" t="str">
        <f t="shared" si="26"/>
        <v>NEUTRAL</v>
      </c>
      <c r="H449" s="5" t="str">
        <f t="shared" si="25"/>
        <v>BEARISH DIVERGENCE</v>
      </c>
    </row>
    <row r="450" spans="1:8" ht="13.5" x14ac:dyDescent="0.25">
      <c r="A450" s="3">
        <f>TITRES_STAT!B453</f>
        <v>43356</v>
      </c>
      <c r="B450" s="5">
        <f>TITRES_STAT!C453</f>
        <v>2.5</v>
      </c>
      <c r="C450" s="5">
        <f>TITRES_STAT!D453</f>
        <v>2.5</v>
      </c>
      <c r="D450" s="5">
        <f>TITRES_STAT!E453</f>
        <v>800</v>
      </c>
      <c r="E450" s="2">
        <f t="shared" si="24"/>
        <v>-249892</v>
      </c>
      <c r="F450" s="5" t="str">
        <f t="shared" si="27"/>
        <v>BEARISH</v>
      </c>
      <c r="G450" s="5" t="str">
        <f t="shared" si="26"/>
        <v>NEUTRAL</v>
      </c>
      <c r="H450" s="5" t="str">
        <f t="shared" si="25"/>
        <v>BEARISH DIVERGENCE</v>
      </c>
    </row>
    <row r="451" spans="1:8" ht="13.5" x14ac:dyDescent="0.25">
      <c r="A451" s="3">
        <f>TITRES_STAT!B454</f>
        <v>43357</v>
      </c>
      <c r="B451" s="5">
        <f>TITRES_STAT!C454</f>
        <v>2.5</v>
      </c>
      <c r="C451" s="5">
        <f>TITRES_STAT!D454</f>
        <v>2.5</v>
      </c>
      <c r="D451" s="5">
        <f>TITRES_STAT!E454</f>
        <v>1202</v>
      </c>
      <c r="E451" s="2">
        <f t="shared" si="24"/>
        <v>-249892</v>
      </c>
      <c r="F451" s="5" t="str">
        <f t="shared" si="27"/>
        <v>BEARISH</v>
      </c>
      <c r="G451" s="5" t="str">
        <f t="shared" si="26"/>
        <v>NEUTRAL</v>
      </c>
      <c r="H451" s="5" t="str">
        <f t="shared" si="25"/>
        <v>BEARISH DIVERGENCE</v>
      </c>
    </row>
    <row r="452" spans="1:8" ht="13.5" x14ac:dyDescent="0.25">
      <c r="A452" s="3">
        <f>TITRES_STAT!B455</f>
        <v>43360</v>
      </c>
      <c r="B452" s="5">
        <f>TITRES_STAT!C455</f>
        <v>2.56</v>
      </c>
      <c r="C452" s="5">
        <f>TITRES_STAT!D455</f>
        <v>2.56</v>
      </c>
      <c r="D452" s="5">
        <f>TITRES_STAT!E455</f>
        <v>433</v>
      </c>
      <c r="E452" s="2">
        <f t="shared" ref="E452:E515" si="28">IF(B452&gt;B451, E451+D452, IF(B452&lt;B451, E451-D452, E451))</f>
        <v>-249459</v>
      </c>
      <c r="F452" s="5" t="str">
        <f t="shared" si="27"/>
        <v>BEARISH</v>
      </c>
      <c r="G452" s="5" t="str">
        <f t="shared" si="26"/>
        <v>NEUTRAL</v>
      </c>
      <c r="H452" s="5" t="str">
        <f t="shared" si="25"/>
        <v>NEUTRAL</v>
      </c>
    </row>
    <row r="453" spans="1:8" ht="13.5" x14ac:dyDescent="0.25">
      <c r="A453" s="3">
        <f>TITRES_STAT!B456</f>
        <v>43361</v>
      </c>
      <c r="B453" s="5">
        <f>TITRES_STAT!C456</f>
        <v>2.63</v>
      </c>
      <c r="C453" s="5">
        <f>TITRES_STAT!D456</f>
        <v>2.63</v>
      </c>
      <c r="D453" s="5">
        <f>TITRES_STAT!E456</f>
        <v>1100</v>
      </c>
      <c r="E453" s="2">
        <f t="shared" si="28"/>
        <v>-248359</v>
      </c>
      <c r="F453" s="5" t="str">
        <f t="shared" si="27"/>
        <v>BULLISH</v>
      </c>
      <c r="G453" s="5" t="str">
        <f t="shared" si="26"/>
        <v>NEUTRAL</v>
      </c>
      <c r="H453" s="5" t="str">
        <f t="shared" si="25"/>
        <v>CONFIRMED BULLISH</v>
      </c>
    </row>
    <row r="454" spans="1:8" ht="13.5" x14ac:dyDescent="0.25">
      <c r="A454" s="3">
        <f>TITRES_STAT!B457</f>
        <v>43362</v>
      </c>
      <c r="B454" s="5">
        <f>TITRES_STAT!C457</f>
        <v>2.63</v>
      </c>
      <c r="C454" s="5">
        <f>TITRES_STAT!D457</f>
        <v>2.63</v>
      </c>
      <c r="D454" s="5">
        <f>TITRES_STAT!E457</f>
        <v>1342</v>
      </c>
      <c r="E454" s="2">
        <f t="shared" si="28"/>
        <v>-248359</v>
      </c>
      <c r="F454" s="5" t="str">
        <f t="shared" si="27"/>
        <v>BULLISH</v>
      </c>
      <c r="G454" s="5" t="str">
        <f t="shared" si="26"/>
        <v>NEUTRAL</v>
      </c>
      <c r="H454" s="5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BULLISH</v>
      </c>
    </row>
    <row r="455" spans="1:8" ht="13.5" x14ac:dyDescent="0.25">
      <c r="A455" s="3">
        <f>TITRES_STAT!B458</f>
        <v>43363</v>
      </c>
      <c r="B455" s="5">
        <f>TITRES_STAT!C458</f>
        <v>2.7</v>
      </c>
      <c r="C455" s="5">
        <f>TITRES_STAT!D458</f>
        <v>2.7</v>
      </c>
      <c r="D455" s="5">
        <f>TITRES_STAT!E458</f>
        <v>1120</v>
      </c>
      <c r="E455" s="2">
        <f t="shared" si="28"/>
        <v>-247239</v>
      </c>
      <c r="F455" s="5" t="str">
        <f t="shared" si="27"/>
        <v>BULLISH</v>
      </c>
      <c r="G455" s="5" t="str">
        <f t="shared" ref="G455:G518" si="30">IF((E455-E450)/E450 &gt; 0.02, "STRONG",
 IF((E455-E450)/E450 &lt; -0.02, "WEAK", "NEUTRAL"))</f>
        <v>NEUTRAL</v>
      </c>
      <c r="H455" s="5" t="str">
        <f t="shared" si="29"/>
        <v>CONFIRMED BULLISH</v>
      </c>
    </row>
    <row r="456" spans="1:8" ht="13.5" x14ac:dyDescent="0.25">
      <c r="A456" s="3">
        <f>TITRES_STAT!B459</f>
        <v>43364</v>
      </c>
      <c r="B456" s="5">
        <f>TITRES_STAT!C459</f>
        <v>2.7</v>
      </c>
      <c r="C456" s="5">
        <f>TITRES_STAT!D459</f>
        <v>2.7</v>
      </c>
      <c r="D456" s="5">
        <f>TITRES_STAT!E459</f>
        <v>1466</v>
      </c>
      <c r="E456" s="2">
        <f t="shared" si="28"/>
        <v>-247239</v>
      </c>
      <c r="F456" s="5" t="str">
        <f t="shared" ref="F456:F519" si="31">IF(E456&gt;E451,"BULLISH",IF(E456&lt;E451,"BEARISH","NEUTRAL"))</f>
        <v>BULLISH</v>
      </c>
      <c r="G456" s="5" t="str">
        <f t="shared" si="30"/>
        <v>NEUTRAL</v>
      </c>
      <c r="H456" s="5" t="str">
        <f t="shared" si="29"/>
        <v>CONFIRMED BULLISH</v>
      </c>
    </row>
    <row r="457" spans="1:8" ht="13.5" x14ac:dyDescent="0.25">
      <c r="A457" s="3">
        <f>TITRES_STAT!B460</f>
        <v>43367</v>
      </c>
      <c r="B457" s="5">
        <f>TITRES_STAT!C460</f>
        <v>2.7</v>
      </c>
      <c r="C457" s="5">
        <f>TITRES_STAT!D460</f>
        <v>2.7</v>
      </c>
      <c r="D457" s="5">
        <f>TITRES_STAT!E460</f>
        <v>0</v>
      </c>
      <c r="E457" s="2">
        <f t="shared" si="28"/>
        <v>-247239</v>
      </c>
      <c r="F457" s="5" t="str">
        <f t="shared" si="31"/>
        <v>BULLISH</v>
      </c>
      <c r="G457" s="5" t="str">
        <f t="shared" si="30"/>
        <v>NEUTRAL</v>
      </c>
      <c r="H457" s="5" t="str">
        <f t="shared" si="29"/>
        <v>CONFIRMED BULLISH</v>
      </c>
    </row>
    <row r="458" spans="1:8" ht="13.5" x14ac:dyDescent="0.25">
      <c r="A458" s="3">
        <f>TITRES_STAT!B461</f>
        <v>43368</v>
      </c>
      <c r="B458" s="5">
        <f>TITRES_STAT!C461</f>
        <v>2.7</v>
      </c>
      <c r="C458" s="5">
        <f>TITRES_STAT!D461</f>
        <v>2.7</v>
      </c>
      <c r="D458" s="5">
        <f>TITRES_STAT!E461</f>
        <v>0</v>
      </c>
      <c r="E458" s="2">
        <f t="shared" si="28"/>
        <v>-247239</v>
      </c>
      <c r="F458" s="5" t="str">
        <f t="shared" si="31"/>
        <v>BULLISH</v>
      </c>
      <c r="G458" s="5" t="str">
        <f t="shared" si="30"/>
        <v>NEUTRAL</v>
      </c>
      <c r="H458" s="5" t="str">
        <f t="shared" si="29"/>
        <v>CONFIRMED BULLISH</v>
      </c>
    </row>
    <row r="459" spans="1:8" ht="13.5" x14ac:dyDescent="0.25">
      <c r="A459" s="3">
        <f>TITRES_STAT!B462</f>
        <v>43369</v>
      </c>
      <c r="B459" s="5">
        <f>TITRES_STAT!C462</f>
        <v>2.7</v>
      </c>
      <c r="C459" s="5">
        <f>TITRES_STAT!D462</f>
        <v>2.7</v>
      </c>
      <c r="D459" s="5">
        <f>TITRES_STAT!E462</f>
        <v>0</v>
      </c>
      <c r="E459" s="2">
        <f t="shared" si="28"/>
        <v>-247239</v>
      </c>
      <c r="F459" s="5" t="str">
        <f t="shared" si="31"/>
        <v>BULLISH</v>
      </c>
      <c r="G459" s="5" t="str">
        <f t="shared" si="30"/>
        <v>NEUTRAL</v>
      </c>
      <c r="H459" s="5" t="str">
        <f t="shared" si="29"/>
        <v>CONFIRMED BULLISH</v>
      </c>
    </row>
    <row r="460" spans="1:8" ht="13.5" x14ac:dyDescent="0.25">
      <c r="A460" s="3">
        <f>TITRES_STAT!B463</f>
        <v>43370</v>
      </c>
      <c r="B460" s="5">
        <f>TITRES_STAT!C463</f>
        <v>2.63</v>
      </c>
      <c r="C460" s="5">
        <f>TITRES_STAT!D463</f>
        <v>2.63</v>
      </c>
      <c r="D460" s="5">
        <f>TITRES_STAT!E463</f>
        <v>2580</v>
      </c>
      <c r="E460" s="2">
        <f t="shared" si="28"/>
        <v>-249819</v>
      </c>
      <c r="F460" s="5" t="str">
        <f t="shared" si="31"/>
        <v>BEARISH</v>
      </c>
      <c r="G460" s="5" t="str">
        <f t="shared" si="30"/>
        <v>NEUTRAL</v>
      </c>
      <c r="H460" s="5" t="str">
        <f t="shared" si="29"/>
        <v>CONFIRMED BEARISH</v>
      </c>
    </row>
    <row r="461" spans="1:8" ht="13.5" x14ac:dyDescent="0.25">
      <c r="A461" s="3">
        <f>TITRES_STAT!B464</f>
        <v>43371</v>
      </c>
      <c r="B461" s="5">
        <f>TITRES_STAT!C464</f>
        <v>2.63</v>
      </c>
      <c r="C461" s="5">
        <f>TITRES_STAT!D464</f>
        <v>2.63</v>
      </c>
      <c r="D461" s="5">
        <f>TITRES_STAT!E464</f>
        <v>250</v>
      </c>
      <c r="E461" s="2">
        <f t="shared" si="28"/>
        <v>-249819</v>
      </c>
      <c r="F461" s="5" t="str">
        <f t="shared" si="31"/>
        <v>BEARISH</v>
      </c>
      <c r="G461" s="5" t="str">
        <f t="shared" si="30"/>
        <v>NEUTRAL</v>
      </c>
      <c r="H461" s="5" t="str">
        <f t="shared" si="29"/>
        <v>CONFIRMED BEARISH</v>
      </c>
    </row>
    <row r="462" spans="1:8" ht="13.5" x14ac:dyDescent="0.25">
      <c r="A462" s="3">
        <f>TITRES_STAT!B465</f>
        <v>43374</v>
      </c>
      <c r="B462" s="5">
        <f>TITRES_STAT!C465</f>
        <v>2.63</v>
      </c>
      <c r="C462" s="5">
        <f>TITRES_STAT!D465</f>
        <v>2.63</v>
      </c>
      <c r="D462" s="5">
        <f>TITRES_STAT!E465</f>
        <v>0</v>
      </c>
      <c r="E462" s="2">
        <f t="shared" si="28"/>
        <v>-249819</v>
      </c>
      <c r="F462" s="5" t="str">
        <f t="shared" si="31"/>
        <v>BEARISH</v>
      </c>
      <c r="G462" s="5" t="str">
        <f t="shared" si="30"/>
        <v>NEUTRAL</v>
      </c>
      <c r="H462" s="5" t="str">
        <f t="shared" si="29"/>
        <v>CONFIRMED BEARISH</v>
      </c>
    </row>
    <row r="463" spans="1:8" ht="13.5" x14ac:dyDescent="0.25">
      <c r="A463" s="3">
        <f>TITRES_STAT!B466</f>
        <v>43375</v>
      </c>
      <c r="B463" s="5">
        <f>TITRES_STAT!C466</f>
        <v>2.56</v>
      </c>
      <c r="C463" s="5">
        <f>TITRES_STAT!D466</f>
        <v>2.56</v>
      </c>
      <c r="D463" s="5">
        <f>TITRES_STAT!E466</f>
        <v>200</v>
      </c>
      <c r="E463" s="2">
        <f t="shared" si="28"/>
        <v>-250019</v>
      </c>
      <c r="F463" s="5" t="str">
        <f t="shared" si="31"/>
        <v>BEARISH</v>
      </c>
      <c r="G463" s="5" t="str">
        <f t="shared" si="30"/>
        <v>NEUTRAL</v>
      </c>
      <c r="H463" s="5" t="str">
        <f t="shared" si="29"/>
        <v>CONFIRMED BEARISH</v>
      </c>
    </row>
    <row r="464" spans="1:8" ht="13.5" x14ac:dyDescent="0.25">
      <c r="A464" s="3">
        <f>TITRES_STAT!B467</f>
        <v>43376</v>
      </c>
      <c r="B464" s="5">
        <f>TITRES_STAT!C467</f>
        <v>2.4500000000000002</v>
      </c>
      <c r="C464" s="5">
        <f>TITRES_STAT!D467</f>
        <v>2.4500000000000002</v>
      </c>
      <c r="D464" s="5">
        <f>TITRES_STAT!E467</f>
        <v>1050</v>
      </c>
      <c r="E464" s="2">
        <f t="shared" si="28"/>
        <v>-251069</v>
      </c>
      <c r="F464" s="5" t="str">
        <f t="shared" si="31"/>
        <v>BEARISH</v>
      </c>
      <c r="G464" s="5" t="str">
        <f t="shared" si="30"/>
        <v>NEUTRAL</v>
      </c>
      <c r="H464" s="5" t="str">
        <f t="shared" si="29"/>
        <v>CONFIRMED BEARISH</v>
      </c>
    </row>
    <row r="465" spans="1:8" ht="13.5" x14ac:dyDescent="0.25">
      <c r="A465" s="3">
        <f>TITRES_STAT!B468</f>
        <v>43377</v>
      </c>
      <c r="B465" s="5">
        <f>TITRES_STAT!C468</f>
        <v>2.38</v>
      </c>
      <c r="C465" s="5">
        <f>TITRES_STAT!D468</f>
        <v>2.38</v>
      </c>
      <c r="D465" s="5">
        <f>TITRES_STAT!E468</f>
        <v>49</v>
      </c>
      <c r="E465" s="2">
        <f t="shared" si="28"/>
        <v>-251118</v>
      </c>
      <c r="F465" s="5" t="str">
        <f t="shared" si="31"/>
        <v>BEARISH</v>
      </c>
      <c r="G465" s="5" t="str">
        <f t="shared" si="30"/>
        <v>NEUTRAL</v>
      </c>
      <c r="H465" s="5" t="str">
        <f t="shared" si="29"/>
        <v>CONFIRMED BEARISH</v>
      </c>
    </row>
    <row r="466" spans="1:8" ht="13.5" x14ac:dyDescent="0.25">
      <c r="A466" s="3">
        <f>TITRES_STAT!B469</f>
        <v>43378</v>
      </c>
      <c r="B466" s="5">
        <f>TITRES_STAT!C469</f>
        <v>2.25</v>
      </c>
      <c r="C466" s="5">
        <f>TITRES_STAT!D469</f>
        <v>2.25</v>
      </c>
      <c r="D466" s="5">
        <f>TITRES_STAT!E469</f>
        <v>7141</v>
      </c>
      <c r="E466" s="2">
        <f t="shared" si="28"/>
        <v>-258259</v>
      </c>
      <c r="F466" s="5" t="str">
        <f t="shared" si="31"/>
        <v>BEARISH</v>
      </c>
      <c r="G466" s="5" t="str">
        <f t="shared" si="30"/>
        <v>STRONG</v>
      </c>
      <c r="H466" s="5" t="str">
        <f t="shared" si="29"/>
        <v>CONFIRMED BEARISH</v>
      </c>
    </row>
    <row r="467" spans="1:8" ht="13.5" x14ac:dyDescent="0.25">
      <c r="A467" s="3">
        <f>TITRES_STAT!B470</f>
        <v>43381</v>
      </c>
      <c r="B467" s="5">
        <f>TITRES_STAT!C470</f>
        <v>2.13</v>
      </c>
      <c r="C467" s="5">
        <f>TITRES_STAT!D470</f>
        <v>2.13</v>
      </c>
      <c r="D467" s="5">
        <f>TITRES_STAT!E470</f>
        <v>1050</v>
      </c>
      <c r="E467" s="2">
        <f t="shared" si="28"/>
        <v>-259309</v>
      </c>
      <c r="F467" s="5" t="str">
        <f t="shared" si="31"/>
        <v>BEARISH</v>
      </c>
      <c r="G467" s="5" t="str">
        <f t="shared" si="30"/>
        <v>STRONG</v>
      </c>
      <c r="H467" s="5" t="str">
        <f t="shared" si="29"/>
        <v>CONFIRMED BEARISH</v>
      </c>
    </row>
    <row r="468" spans="1:8" ht="13.5" x14ac:dyDescent="0.25">
      <c r="A468" s="3">
        <f>TITRES_STAT!B471</f>
        <v>43382</v>
      </c>
      <c r="B468" s="5">
        <f>TITRES_STAT!C471</f>
        <v>2.13</v>
      </c>
      <c r="C468" s="5">
        <f>TITRES_STAT!D471</f>
        <v>2.13</v>
      </c>
      <c r="D468" s="5">
        <f>TITRES_STAT!E471</f>
        <v>1550</v>
      </c>
      <c r="E468" s="2">
        <f t="shared" si="28"/>
        <v>-259309</v>
      </c>
      <c r="F468" s="5" t="str">
        <f t="shared" si="31"/>
        <v>BEARISH</v>
      </c>
      <c r="G468" s="5" t="str">
        <f t="shared" si="30"/>
        <v>STRONG</v>
      </c>
      <c r="H468" s="5" t="str">
        <f t="shared" si="29"/>
        <v>CONFIRMED BEARISH</v>
      </c>
    </row>
    <row r="469" spans="1:8" ht="13.5" x14ac:dyDescent="0.25">
      <c r="A469" s="3">
        <f>TITRES_STAT!B472</f>
        <v>43383</v>
      </c>
      <c r="B469" s="5">
        <f>TITRES_STAT!C472</f>
        <v>2.0299999999999998</v>
      </c>
      <c r="C469" s="5">
        <f>TITRES_STAT!D472</f>
        <v>2.0299999999999998</v>
      </c>
      <c r="D469" s="5">
        <f>TITRES_STAT!E472</f>
        <v>2603</v>
      </c>
      <c r="E469" s="2">
        <f t="shared" si="28"/>
        <v>-261912</v>
      </c>
      <c r="F469" s="5" t="str">
        <f t="shared" si="31"/>
        <v>BEARISH</v>
      </c>
      <c r="G469" s="5" t="str">
        <f t="shared" si="30"/>
        <v>STRONG</v>
      </c>
      <c r="H469" s="5" t="str">
        <f t="shared" si="29"/>
        <v>CONFIRMED BEARISH</v>
      </c>
    </row>
    <row r="470" spans="1:8" ht="13.5" x14ac:dyDescent="0.25">
      <c r="A470" s="3">
        <f>TITRES_STAT!B473</f>
        <v>43384</v>
      </c>
      <c r="B470" s="5">
        <f>TITRES_STAT!C473</f>
        <v>1.92</v>
      </c>
      <c r="C470" s="5">
        <f>TITRES_STAT!D473</f>
        <v>1.92</v>
      </c>
      <c r="D470" s="5">
        <f>TITRES_STAT!E473</f>
        <v>8330</v>
      </c>
      <c r="E470" s="2">
        <f t="shared" si="28"/>
        <v>-270242</v>
      </c>
      <c r="F470" s="5" t="str">
        <f t="shared" si="31"/>
        <v>BEARISH</v>
      </c>
      <c r="G470" s="5" t="str">
        <f t="shared" si="30"/>
        <v>STRONG</v>
      </c>
      <c r="H470" s="5" t="str">
        <f t="shared" si="29"/>
        <v>CONFIRMED BEARISH</v>
      </c>
    </row>
    <row r="471" spans="1:8" ht="13.5" x14ac:dyDescent="0.25">
      <c r="A471" s="3">
        <f>TITRES_STAT!B474</f>
        <v>43385</v>
      </c>
      <c r="B471" s="5">
        <f>TITRES_STAT!C474</f>
        <v>1.82</v>
      </c>
      <c r="C471" s="5">
        <f>TITRES_STAT!D474</f>
        <v>1.82</v>
      </c>
      <c r="D471" s="5">
        <f>TITRES_STAT!E474</f>
        <v>13300</v>
      </c>
      <c r="E471" s="2">
        <f t="shared" si="28"/>
        <v>-283542</v>
      </c>
      <c r="F471" s="5" t="str">
        <f t="shared" si="31"/>
        <v>BEARISH</v>
      </c>
      <c r="G471" s="5" t="str">
        <f t="shared" si="30"/>
        <v>STRONG</v>
      </c>
      <c r="H471" s="5" t="str">
        <f t="shared" si="29"/>
        <v>CONFIRMED BEARISH</v>
      </c>
    </row>
    <row r="472" spans="1:8" ht="13.5" x14ac:dyDescent="0.25">
      <c r="A472" s="3">
        <f>TITRES_STAT!B475</f>
        <v>43389</v>
      </c>
      <c r="B472" s="5">
        <f>TITRES_STAT!C475</f>
        <v>1.72</v>
      </c>
      <c r="C472" s="5">
        <f>TITRES_STAT!D475</f>
        <v>1.72</v>
      </c>
      <c r="D472" s="5">
        <f>TITRES_STAT!E475</f>
        <v>13150</v>
      </c>
      <c r="E472" s="2">
        <f t="shared" si="28"/>
        <v>-296692</v>
      </c>
      <c r="F472" s="5" t="str">
        <f t="shared" si="31"/>
        <v>BEARISH</v>
      </c>
      <c r="G472" s="5" t="str">
        <f t="shared" si="30"/>
        <v>STRONG</v>
      </c>
      <c r="H472" s="5" t="str">
        <f t="shared" si="29"/>
        <v>CONFIRMED BEARISH</v>
      </c>
    </row>
    <row r="473" spans="1:8" ht="13.5" x14ac:dyDescent="0.25">
      <c r="A473" s="3">
        <f>TITRES_STAT!B476</f>
        <v>43390</v>
      </c>
      <c r="B473" s="5">
        <f>TITRES_STAT!C476</f>
        <v>1.62</v>
      </c>
      <c r="C473" s="5">
        <f>TITRES_STAT!D476</f>
        <v>1.62</v>
      </c>
      <c r="D473" s="5">
        <f>TITRES_STAT!E476</f>
        <v>22000</v>
      </c>
      <c r="E473" s="2">
        <f t="shared" si="28"/>
        <v>-318692</v>
      </c>
      <c r="F473" s="5" t="str">
        <f t="shared" si="31"/>
        <v>BEARISH</v>
      </c>
      <c r="G473" s="5" t="str">
        <f t="shared" si="30"/>
        <v>STRONG</v>
      </c>
      <c r="H473" s="5" t="str">
        <f t="shared" si="29"/>
        <v>CONFIRMED BEARISH</v>
      </c>
    </row>
    <row r="474" spans="1:8" ht="13.5" x14ac:dyDescent="0.25">
      <c r="A474" s="3">
        <f>TITRES_STAT!B477</f>
        <v>43391</v>
      </c>
      <c r="B474" s="5">
        <f>TITRES_STAT!C477</f>
        <v>1.69</v>
      </c>
      <c r="C474" s="5">
        <f>TITRES_STAT!D477</f>
        <v>1.69</v>
      </c>
      <c r="D474" s="5">
        <f>TITRES_STAT!E477</f>
        <v>10000</v>
      </c>
      <c r="E474" s="2">
        <f t="shared" si="28"/>
        <v>-308692</v>
      </c>
      <c r="F474" s="5" t="str">
        <f t="shared" si="31"/>
        <v>BEARISH</v>
      </c>
      <c r="G474" s="5" t="str">
        <f t="shared" si="30"/>
        <v>STRONG</v>
      </c>
      <c r="H474" s="5" t="str">
        <f t="shared" si="29"/>
        <v>CONFIRMED BEARISH</v>
      </c>
    </row>
    <row r="475" spans="1:8" ht="13.5" x14ac:dyDescent="0.25">
      <c r="A475" s="3">
        <f>TITRES_STAT!B478</f>
        <v>43392</v>
      </c>
      <c r="B475" s="5">
        <f>TITRES_STAT!C478</f>
        <v>1.79</v>
      </c>
      <c r="C475" s="5">
        <f>TITRES_STAT!D478</f>
        <v>1.79</v>
      </c>
      <c r="D475" s="5">
        <f>TITRES_STAT!E478</f>
        <v>84281</v>
      </c>
      <c r="E475" s="2">
        <f t="shared" si="28"/>
        <v>-224411</v>
      </c>
      <c r="F475" s="5" t="str">
        <f t="shared" si="31"/>
        <v>BULLISH</v>
      </c>
      <c r="G475" s="5" t="str">
        <f t="shared" si="30"/>
        <v>WEAK</v>
      </c>
      <c r="H475" s="5" t="str">
        <f t="shared" si="29"/>
        <v>BULLISH DIVERGENCE</v>
      </c>
    </row>
    <row r="476" spans="1:8" ht="13.5" x14ac:dyDescent="0.25">
      <c r="A476" s="3">
        <f>TITRES_STAT!B479</f>
        <v>43395</v>
      </c>
      <c r="B476" s="5">
        <f>TITRES_STAT!C479</f>
        <v>1.82</v>
      </c>
      <c r="C476" s="5">
        <f>TITRES_STAT!D479</f>
        <v>1.82</v>
      </c>
      <c r="D476" s="5">
        <f>TITRES_STAT!E479</f>
        <v>16041</v>
      </c>
      <c r="E476" s="2">
        <f t="shared" si="28"/>
        <v>-208370</v>
      </c>
      <c r="F476" s="5" t="str">
        <f t="shared" si="31"/>
        <v>BULLISH</v>
      </c>
      <c r="G476" s="5" t="str">
        <f t="shared" si="30"/>
        <v>WEAK</v>
      </c>
      <c r="H476" s="5" t="str">
        <f t="shared" si="29"/>
        <v>NEUTRAL</v>
      </c>
    </row>
    <row r="477" spans="1:8" ht="13.5" x14ac:dyDescent="0.25">
      <c r="A477" s="3">
        <f>TITRES_STAT!B480</f>
        <v>43396</v>
      </c>
      <c r="B477" s="5">
        <f>TITRES_STAT!C480</f>
        <v>1.74</v>
      </c>
      <c r="C477" s="5">
        <f>TITRES_STAT!D480</f>
        <v>1.74</v>
      </c>
      <c r="D477" s="5">
        <f>TITRES_STAT!E480</f>
        <v>28610</v>
      </c>
      <c r="E477" s="2">
        <f t="shared" si="28"/>
        <v>-236980</v>
      </c>
      <c r="F477" s="5" t="str">
        <f t="shared" si="31"/>
        <v>BULLISH</v>
      </c>
      <c r="G477" s="5" t="str">
        <f t="shared" si="30"/>
        <v>WEAK</v>
      </c>
      <c r="H477" s="5" t="str">
        <f t="shared" si="29"/>
        <v>CONFIRMED BULLISH</v>
      </c>
    </row>
    <row r="478" spans="1:8" ht="13.5" x14ac:dyDescent="0.25">
      <c r="A478" s="3">
        <f>TITRES_STAT!B481</f>
        <v>43397</v>
      </c>
      <c r="B478" s="5">
        <f>TITRES_STAT!C481</f>
        <v>1.79</v>
      </c>
      <c r="C478" s="5">
        <f>TITRES_STAT!D481</f>
        <v>1.79</v>
      </c>
      <c r="D478" s="5">
        <f>TITRES_STAT!E481</f>
        <v>114</v>
      </c>
      <c r="E478" s="2">
        <f t="shared" si="28"/>
        <v>-236866</v>
      </c>
      <c r="F478" s="5" t="str">
        <f t="shared" si="31"/>
        <v>BULLISH</v>
      </c>
      <c r="G478" s="5" t="str">
        <f t="shared" si="30"/>
        <v>WEAK</v>
      </c>
      <c r="H478" s="5" t="str">
        <f t="shared" si="29"/>
        <v>CONFIRMED BULLISH</v>
      </c>
    </row>
    <row r="479" spans="1:8" ht="13.5" x14ac:dyDescent="0.25">
      <c r="A479" s="3">
        <f>TITRES_STAT!B482</f>
        <v>43398</v>
      </c>
      <c r="B479" s="5">
        <f>TITRES_STAT!C482</f>
        <v>1.71</v>
      </c>
      <c r="C479" s="5">
        <f>TITRES_STAT!D482</f>
        <v>1.71</v>
      </c>
      <c r="D479" s="5">
        <f>TITRES_STAT!E482</f>
        <v>0</v>
      </c>
      <c r="E479" s="2">
        <f t="shared" si="28"/>
        <v>-236866</v>
      </c>
      <c r="F479" s="5" t="str">
        <f t="shared" si="31"/>
        <v>BULLISH</v>
      </c>
      <c r="G479" s="5" t="str">
        <f t="shared" si="30"/>
        <v>WEAK</v>
      </c>
      <c r="H479" s="5" t="str">
        <f t="shared" si="29"/>
        <v>CONFIRMED BULLISH</v>
      </c>
    </row>
    <row r="480" spans="1:8" ht="13.5" x14ac:dyDescent="0.25">
      <c r="A480" s="3">
        <f>TITRES_STAT!B483</f>
        <v>43399</v>
      </c>
      <c r="B480" s="5">
        <f>TITRES_STAT!C483</f>
        <v>1.71</v>
      </c>
      <c r="C480" s="5">
        <f>TITRES_STAT!D483</f>
        <v>1.71</v>
      </c>
      <c r="D480" s="5">
        <f>TITRES_STAT!E483</f>
        <v>0</v>
      </c>
      <c r="E480" s="2">
        <f t="shared" si="28"/>
        <v>-236866</v>
      </c>
      <c r="F480" s="5" t="str">
        <f t="shared" si="31"/>
        <v>BEARISH</v>
      </c>
      <c r="G480" s="5" t="str">
        <f t="shared" si="30"/>
        <v>STRONG</v>
      </c>
      <c r="H480" s="5" t="str">
        <f t="shared" si="29"/>
        <v>CONFIRMED BEARISH</v>
      </c>
    </row>
    <row r="481" spans="1:8" ht="13.5" x14ac:dyDescent="0.25">
      <c r="A481" s="3">
        <f>TITRES_STAT!B484</f>
        <v>43402</v>
      </c>
      <c r="B481" s="5">
        <f>TITRES_STAT!C484</f>
        <v>1.73</v>
      </c>
      <c r="C481" s="5">
        <f>TITRES_STAT!D484</f>
        <v>1.73</v>
      </c>
      <c r="D481" s="5">
        <f>TITRES_STAT!E484</f>
        <v>7807</v>
      </c>
      <c r="E481" s="2">
        <f t="shared" si="28"/>
        <v>-229059</v>
      </c>
      <c r="F481" s="5" t="str">
        <f t="shared" si="31"/>
        <v>BEARISH</v>
      </c>
      <c r="G481" s="5" t="str">
        <f t="shared" si="30"/>
        <v>STRONG</v>
      </c>
      <c r="H481" s="5" t="str">
        <f t="shared" si="29"/>
        <v>CONFIRMED BEARISH</v>
      </c>
    </row>
    <row r="482" spans="1:8" ht="13.5" x14ac:dyDescent="0.25">
      <c r="A482" s="3">
        <f>TITRES_STAT!B485</f>
        <v>43403</v>
      </c>
      <c r="B482" s="5">
        <f>TITRES_STAT!C485</f>
        <v>1.79</v>
      </c>
      <c r="C482" s="5">
        <f>TITRES_STAT!D485</f>
        <v>1.79</v>
      </c>
      <c r="D482" s="5">
        <f>TITRES_STAT!E485</f>
        <v>10350</v>
      </c>
      <c r="E482" s="2">
        <f t="shared" si="28"/>
        <v>-218709</v>
      </c>
      <c r="F482" s="5" t="str">
        <f t="shared" si="31"/>
        <v>BULLISH</v>
      </c>
      <c r="G482" s="5" t="str">
        <f t="shared" si="30"/>
        <v>WEAK</v>
      </c>
      <c r="H482" s="5" t="str">
        <f t="shared" si="29"/>
        <v>CONFIRMED BULLISH</v>
      </c>
    </row>
    <row r="483" spans="1:8" ht="13.5" x14ac:dyDescent="0.25">
      <c r="A483" s="3">
        <f>TITRES_STAT!B486</f>
        <v>43404</v>
      </c>
      <c r="B483" s="5">
        <f>TITRES_STAT!C486</f>
        <v>1.74</v>
      </c>
      <c r="C483" s="5">
        <f>TITRES_STAT!D486</f>
        <v>1.74</v>
      </c>
      <c r="D483" s="5">
        <f>TITRES_STAT!E486</f>
        <v>9755</v>
      </c>
      <c r="E483" s="2">
        <f t="shared" si="28"/>
        <v>-228464</v>
      </c>
      <c r="F483" s="5" t="str">
        <f t="shared" si="31"/>
        <v>BULLISH</v>
      </c>
      <c r="G483" s="5" t="str">
        <f t="shared" si="30"/>
        <v>WEAK</v>
      </c>
      <c r="H483" s="5" t="str">
        <f t="shared" si="29"/>
        <v>BULLISH DIVERGENCE</v>
      </c>
    </row>
    <row r="484" spans="1:8" ht="13.5" x14ac:dyDescent="0.25">
      <c r="A484" s="3">
        <f>TITRES_STAT!B487</f>
        <v>43405</v>
      </c>
      <c r="B484" s="5">
        <f>TITRES_STAT!C487</f>
        <v>1.69</v>
      </c>
      <c r="C484" s="5">
        <f>TITRES_STAT!D487</f>
        <v>1.69</v>
      </c>
      <c r="D484" s="5">
        <f>TITRES_STAT!E487</f>
        <v>200</v>
      </c>
      <c r="E484" s="2">
        <f t="shared" si="28"/>
        <v>-228664</v>
      </c>
      <c r="F484" s="5" t="str">
        <f t="shared" si="31"/>
        <v>BULLISH</v>
      </c>
      <c r="G484" s="5" t="str">
        <f t="shared" si="30"/>
        <v>WEAK</v>
      </c>
      <c r="H484" s="5" t="str">
        <f t="shared" si="29"/>
        <v>BULLISH DIVERGENCE</v>
      </c>
    </row>
    <row r="485" spans="1:8" ht="13.5" x14ac:dyDescent="0.25">
      <c r="A485" s="3">
        <f>TITRES_STAT!B488</f>
        <v>43406</v>
      </c>
      <c r="B485" s="5">
        <f>TITRES_STAT!C488</f>
        <v>1.78</v>
      </c>
      <c r="C485" s="5">
        <f>TITRES_STAT!D488</f>
        <v>1.78</v>
      </c>
      <c r="D485" s="5">
        <f>TITRES_STAT!E488</f>
        <v>2551</v>
      </c>
      <c r="E485" s="2">
        <f t="shared" si="28"/>
        <v>-226113</v>
      </c>
      <c r="F485" s="5" t="str">
        <f t="shared" si="31"/>
        <v>BULLISH</v>
      </c>
      <c r="G485" s="5" t="str">
        <f t="shared" si="30"/>
        <v>WEAK</v>
      </c>
      <c r="H485" s="5" t="str">
        <f t="shared" si="29"/>
        <v>CONFIRMED BULLISH</v>
      </c>
    </row>
    <row r="486" spans="1:8" ht="13.5" x14ac:dyDescent="0.25">
      <c r="A486" s="3">
        <f>TITRES_STAT!B489</f>
        <v>43409</v>
      </c>
      <c r="B486" s="5">
        <f>TITRES_STAT!C489</f>
        <v>1.68</v>
      </c>
      <c r="C486" s="5">
        <f>TITRES_STAT!D489</f>
        <v>1.68</v>
      </c>
      <c r="D486" s="5">
        <f>TITRES_STAT!E489</f>
        <v>2201</v>
      </c>
      <c r="E486" s="2">
        <f t="shared" si="28"/>
        <v>-228314</v>
      </c>
      <c r="F486" s="5" t="str">
        <f t="shared" si="31"/>
        <v>BULLISH</v>
      </c>
      <c r="G486" s="5" t="str">
        <f t="shared" si="30"/>
        <v>NEUTRAL</v>
      </c>
      <c r="H486" s="5" t="str">
        <f t="shared" si="29"/>
        <v>BULLISH DIVERGENCE</v>
      </c>
    </row>
    <row r="487" spans="1:8" ht="13.5" x14ac:dyDescent="0.25">
      <c r="A487" s="3">
        <f>TITRES_STAT!B490</f>
        <v>43410</v>
      </c>
      <c r="B487" s="5">
        <f>TITRES_STAT!C490</f>
        <v>1.63</v>
      </c>
      <c r="C487" s="5">
        <f>TITRES_STAT!D490</f>
        <v>1.63</v>
      </c>
      <c r="D487" s="5">
        <f>TITRES_STAT!E490</f>
        <v>25150</v>
      </c>
      <c r="E487" s="2">
        <f t="shared" si="28"/>
        <v>-253464</v>
      </c>
      <c r="F487" s="5" t="str">
        <f t="shared" si="31"/>
        <v>BEARISH</v>
      </c>
      <c r="G487" s="5" t="str">
        <f t="shared" si="30"/>
        <v>STRONG</v>
      </c>
      <c r="H487" s="5" t="str">
        <f t="shared" si="29"/>
        <v>CONFIRMED BEARISH</v>
      </c>
    </row>
    <row r="488" spans="1:8" ht="13.5" x14ac:dyDescent="0.25">
      <c r="A488" s="3">
        <f>TITRES_STAT!B491</f>
        <v>43411</v>
      </c>
      <c r="B488" s="5">
        <f>TITRES_STAT!C491</f>
        <v>1.62</v>
      </c>
      <c r="C488" s="5">
        <f>TITRES_STAT!D491</f>
        <v>1.62</v>
      </c>
      <c r="D488" s="5">
        <f>TITRES_STAT!E491</f>
        <v>150723</v>
      </c>
      <c r="E488" s="2">
        <f t="shared" si="28"/>
        <v>-404187</v>
      </c>
      <c r="F488" s="5" t="str">
        <f t="shared" si="31"/>
        <v>BEARISH</v>
      </c>
      <c r="G488" s="5" t="str">
        <f t="shared" si="30"/>
        <v>STRONG</v>
      </c>
      <c r="H488" s="5" t="str">
        <f t="shared" si="29"/>
        <v>CONFIRMED BEARISH</v>
      </c>
    </row>
    <row r="489" spans="1:8" ht="13.5" x14ac:dyDescent="0.25">
      <c r="A489" s="3">
        <f>TITRES_STAT!B492</f>
        <v>43412</v>
      </c>
      <c r="B489" s="5">
        <f>TITRES_STAT!C492</f>
        <v>1.71</v>
      </c>
      <c r="C489" s="5">
        <f>TITRES_STAT!D492</f>
        <v>1.71</v>
      </c>
      <c r="D489" s="5">
        <f>TITRES_STAT!E492</f>
        <v>75</v>
      </c>
      <c r="E489" s="2">
        <f t="shared" si="28"/>
        <v>-404112</v>
      </c>
      <c r="F489" s="5" t="str">
        <f t="shared" si="31"/>
        <v>BEARISH</v>
      </c>
      <c r="G489" s="5" t="str">
        <f t="shared" si="30"/>
        <v>STRONG</v>
      </c>
      <c r="H489" s="5" t="str">
        <f t="shared" si="29"/>
        <v>BEARISH DIVERGENCE</v>
      </c>
    </row>
    <row r="490" spans="1:8" ht="13.5" x14ac:dyDescent="0.25">
      <c r="A490" s="3">
        <f>TITRES_STAT!B493</f>
        <v>43413</v>
      </c>
      <c r="B490" s="5">
        <f>TITRES_STAT!C493</f>
        <v>1.81</v>
      </c>
      <c r="C490" s="5">
        <f>TITRES_STAT!D493</f>
        <v>1.81</v>
      </c>
      <c r="D490" s="5">
        <f>TITRES_STAT!E493</f>
        <v>63335</v>
      </c>
      <c r="E490" s="2">
        <f t="shared" si="28"/>
        <v>-340777</v>
      </c>
      <c r="F490" s="5" t="str">
        <f t="shared" si="31"/>
        <v>BEARISH</v>
      </c>
      <c r="G490" s="5" t="str">
        <f t="shared" si="30"/>
        <v>STRONG</v>
      </c>
      <c r="H490" s="5" t="str">
        <f t="shared" si="29"/>
        <v>BEARISH DIVERGENCE</v>
      </c>
    </row>
    <row r="491" spans="1:8" ht="13.5" x14ac:dyDescent="0.25">
      <c r="A491" s="3">
        <f>TITRES_STAT!B494</f>
        <v>43416</v>
      </c>
      <c r="B491" s="5">
        <f>TITRES_STAT!C494</f>
        <v>1.91</v>
      </c>
      <c r="C491" s="5">
        <f>TITRES_STAT!D494</f>
        <v>1.91</v>
      </c>
      <c r="D491" s="5">
        <f>TITRES_STAT!E494</f>
        <v>20890</v>
      </c>
      <c r="E491" s="2">
        <f t="shared" si="28"/>
        <v>-319887</v>
      </c>
      <c r="F491" s="5" t="str">
        <f t="shared" si="31"/>
        <v>BEARISH</v>
      </c>
      <c r="G491" s="5" t="str">
        <f t="shared" si="30"/>
        <v>STRONG</v>
      </c>
      <c r="H491" s="5" t="str">
        <f t="shared" si="29"/>
        <v>BEARISH DIVERGENCE</v>
      </c>
    </row>
    <row r="492" spans="1:8" ht="13.5" x14ac:dyDescent="0.25">
      <c r="A492" s="3">
        <f>TITRES_STAT!B495</f>
        <v>43417</v>
      </c>
      <c r="B492" s="5">
        <f>TITRES_STAT!C495</f>
        <v>2.02</v>
      </c>
      <c r="C492" s="5">
        <f>TITRES_STAT!D495</f>
        <v>2.02</v>
      </c>
      <c r="D492" s="5">
        <f>TITRES_STAT!E495</f>
        <v>1188</v>
      </c>
      <c r="E492" s="2">
        <f t="shared" si="28"/>
        <v>-318699</v>
      </c>
      <c r="F492" s="5" t="str">
        <f t="shared" si="31"/>
        <v>BEARISH</v>
      </c>
      <c r="G492" s="5" t="str">
        <f t="shared" si="30"/>
        <v>STRONG</v>
      </c>
      <c r="H492" s="5" t="str">
        <f t="shared" si="29"/>
        <v>BEARISH DIVERGENCE</v>
      </c>
    </row>
    <row r="493" spans="1:8" ht="13.5" x14ac:dyDescent="0.25">
      <c r="A493" s="3">
        <f>TITRES_STAT!B496</f>
        <v>43418</v>
      </c>
      <c r="B493" s="5">
        <f>TITRES_STAT!C496</f>
        <v>2.14</v>
      </c>
      <c r="C493" s="5">
        <f>TITRES_STAT!D496</f>
        <v>2.14</v>
      </c>
      <c r="D493" s="5">
        <f>TITRES_STAT!E496</f>
        <v>87</v>
      </c>
      <c r="E493" s="2">
        <f t="shared" si="28"/>
        <v>-318612</v>
      </c>
      <c r="F493" s="5" t="str">
        <f t="shared" si="31"/>
        <v>BULLISH</v>
      </c>
      <c r="G493" s="5" t="str">
        <f t="shared" si="30"/>
        <v>WEAK</v>
      </c>
      <c r="H493" s="5" t="str">
        <f t="shared" si="29"/>
        <v>CONFIRMED BULLISH</v>
      </c>
    </row>
    <row r="494" spans="1:8" ht="13.5" x14ac:dyDescent="0.25">
      <c r="A494" s="3">
        <f>TITRES_STAT!B497</f>
        <v>43419</v>
      </c>
      <c r="B494" s="5">
        <f>TITRES_STAT!C497</f>
        <v>2.23</v>
      </c>
      <c r="C494" s="5">
        <f>TITRES_STAT!D497</f>
        <v>2.23</v>
      </c>
      <c r="D494" s="5">
        <f>TITRES_STAT!E497</f>
        <v>6260</v>
      </c>
      <c r="E494" s="2">
        <f t="shared" si="28"/>
        <v>-312352</v>
      </c>
      <c r="F494" s="5" t="str">
        <f t="shared" si="31"/>
        <v>BULLISH</v>
      </c>
      <c r="G494" s="5" t="str">
        <f t="shared" si="30"/>
        <v>WEAK</v>
      </c>
      <c r="H494" s="5" t="str">
        <f t="shared" si="29"/>
        <v>CONFIRMED BULLISH</v>
      </c>
    </row>
    <row r="495" spans="1:8" ht="13.5" x14ac:dyDescent="0.25">
      <c r="A495" s="3">
        <f>TITRES_STAT!B498</f>
        <v>43420</v>
      </c>
      <c r="B495" s="5">
        <f>TITRES_STAT!C498</f>
        <v>2.2000000000000002</v>
      </c>
      <c r="C495" s="5">
        <f>TITRES_STAT!D498</f>
        <v>2.2000000000000002</v>
      </c>
      <c r="D495" s="5">
        <f>TITRES_STAT!E498</f>
        <v>11483</v>
      </c>
      <c r="E495" s="2">
        <f t="shared" si="28"/>
        <v>-323835</v>
      </c>
      <c r="F495" s="5" t="str">
        <f t="shared" si="31"/>
        <v>BULLISH</v>
      </c>
      <c r="G495" s="5" t="str">
        <f t="shared" si="30"/>
        <v>WEAK</v>
      </c>
      <c r="H495" s="5" t="str">
        <f t="shared" si="29"/>
        <v>CONFIRMED BULLISH</v>
      </c>
    </row>
    <row r="496" spans="1:8" ht="13.5" x14ac:dyDescent="0.25">
      <c r="A496" s="3">
        <f>TITRES_STAT!B499</f>
        <v>43423</v>
      </c>
      <c r="B496" s="5">
        <f>TITRES_STAT!C499</f>
        <v>2.33</v>
      </c>
      <c r="C496" s="5">
        <f>TITRES_STAT!D499</f>
        <v>2.33</v>
      </c>
      <c r="D496" s="5">
        <f>TITRES_STAT!E499</f>
        <v>8155</v>
      </c>
      <c r="E496" s="2">
        <f t="shared" si="28"/>
        <v>-315680</v>
      </c>
      <c r="F496" s="5" t="str">
        <f t="shared" si="31"/>
        <v>BULLISH</v>
      </c>
      <c r="G496" s="5" t="str">
        <f t="shared" si="30"/>
        <v>NEUTRAL</v>
      </c>
      <c r="H496" s="5" t="str">
        <f t="shared" si="29"/>
        <v>CONFIRMED BULLISH</v>
      </c>
    </row>
    <row r="497" spans="1:8" ht="13.5" x14ac:dyDescent="0.25">
      <c r="A497" s="3">
        <f>TITRES_STAT!B500</f>
        <v>43425</v>
      </c>
      <c r="B497" s="5">
        <f>TITRES_STAT!C500</f>
        <v>2.4300000000000002</v>
      </c>
      <c r="C497" s="5">
        <f>TITRES_STAT!D500</f>
        <v>2.4300000000000002</v>
      </c>
      <c r="D497" s="5">
        <f>TITRES_STAT!E500</f>
        <v>0</v>
      </c>
      <c r="E497" s="2">
        <f t="shared" si="28"/>
        <v>-315680</v>
      </c>
      <c r="F497" s="5" t="str">
        <f t="shared" si="31"/>
        <v>BULLISH</v>
      </c>
      <c r="G497" s="5" t="str">
        <f t="shared" si="30"/>
        <v>NEUTRAL</v>
      </c>
      <c r="H497" s="5" t="str">
        <f t="shared" si="29"/>
        <v>CONFIRMED BULLISH</v>
      </c>
    </row>
    <row r="498" spans="1:8" ht="13.5" x14ac:dyDescent="0.25">
      <c r="A498" s="3">
        <f>TITRES_STAT!B501</f>
        <v>43426</v>
      </c>
      <c r="B498" s="5">
        <f>TITRES_STAT!C501</f>
        <v>2.57</v>
      </c>
      <c r="C498" s="5">
        <f>TITRES_STAT!D501</f>
        <v>2.57</v>
      </c>
      <c r="D498" s="5">
        <f>TITRES_STAT!E501</f>
        <v>5600</v>
      </c>
      <c r="E498" s="2">
        <f t="shared" si="28"/>
        <v>-310080</v>
      </c>
      <c r="F498" s="5" t="str">
        <f t="shared" si="31"/>
        <v>BULLISH</v>
      </c>
      <c r="G498" s="5" t="str">
        <f t="shared" si="30"/>
        <v>WEAK</v>
      </c>
      <c r="H498" s="5" t="str">
        <f t="shared" si="29"/>
        <v>CONFIRMED BULLISH</v>
      </c>
    </row>
    <row r="499" spans="1:8" ht="13.5" x14ac:dyDescent="0.25">
      <c r="A499" s="3">
        <f>TITRES_STAT!B502</f>
        <v>43427</v>
      </c>
      <c r="B499" s="5">
        <f>TITRES_STAT!C502</f>
        <v>2.71</v>
      </c>
      <c r="C499" s="5">
        <f>TITRES_STAT!D502</f>
        <v>2.71</v>
      </c>
      <c r="D499" s="5">
        <f>TITRES_STAT!E502</f>
        <v>13296</v>
      </c>
      <c r="E499" s="2">
        <f t="shared" si="28"/>
        <v>-296784</v>
      </c>
      <c r="F499" s="5" t="str">
        <f t="shared" si="31"/>
        <v>BULLISH</v>
      </c>
      <c r="G499" s="5" t="str">
        <f t="shared" si="30"/>
        <v>WEAK</v>
      </c>
      <c r="H499" s="5" t="str">
        <f t="shared" si="29"/>
        <v>CONFIRMED BULLISH</v>
      </c>
    </row>
    <row r="500" spans="1:8" ht="13.5" x14ac:dyDescent="0.25">
      <c r="A500" s="3">
        <f>TITRES_STAT!B503</f>
        <v>43430</v>
      </c>
      <c r="B500" s="5">
        <f>TITRES_STAT!C503</f>
        <v>2.83</v>
      </c>
      <c r="C500" s="5">
        <f>TITRES_STAT!D503</f>
        <v>2.83</v>
      </c>
      <c r="D500" s="5">
        <f>TITRES_STAT!E503</f>
        <v>0</v>
      </c>
      <c r="E500" s="2">
        <f t="shared" si="28"/>
        <v>-296784</v>
      </c>
      <c r="F500" s="5" t="str">
        <f t="shared" si="31"/>
        <v>BULLISH</v>
      </c>
      <c r="G500" s="5" t="str">
        <f t="shared" si="30"/>
        <v>WEAK</v>
      </c>
      <c r="H500" s="5" t="str">
        <f t="shared" si="29"/>
        <v>CONFIRMED BULLISH</v>
      </c>
    </row>
    <row r="501" spans="1:8" ht="13.5" x14ac:dyDescent="0.25">
      <c r="A501" s="3">
        <f>TITRES_STAT!B504</f>
        <v>43431</v>
      </c>
      <c r="B501" s="5">
        <f>TITRES_STAT!C504</f>
        <v>2.83</v>
      </c>
      <c r="C501" s="5">
        <f>TITRES_STAT!D504</f>
        <v>2.83</v>
      </c>
      <c r="D501" s="5">
        <f>TITRES_STAT!E504</f>
        <v>11490</v>
      </c>
      <c r="E501" s="2">
        <f t="shared" si="28"/>
        <v>-296784</v>
      </c>
      <c r="F501" s="5" t="str">
        <f t="shared" si="31"/>
        <v>BULLISH</v>
      </c>
      <c r="G501" s="5" t="str">
        <f t="shared" si="30"/>
        <v>WEAK</v>
      </c>
      <c r="H501" s="5" t="str">
        <f t="shared" si="29"/>
        <v>CONFIRMED BULLISH</v>
      </c>
    </row>
    <row r="502" spans="1:8" ht="13.5" x14ac:dyDescent="0.25">
      <c r="A502" s="3">
        <f>TITRES_STAT!B505</f>
        <v>43432</v>
      </c>
      <c r="B502" s="5">
        <f>TITRES_STAT!C505</f>
        <v>2.74</v>
      </c>
      <c r="C502" s="5">
        <f>TITRES_STAT!D505</f>
        <v>2.74</v>
      </c>
      <c r="D502" s="5">
        <f>TITRES_STAT!E505</f>
        <v>22622</v>
      </c>
      <c r="E502" s="2">
        <f t="shared" si="28"/>
        <v>-319406</v>
      </c>
      <c r="F502" s="5" t="str">
        <f t="shared" si="31"/>
        <v>BEARISH</v>
      </c>
      <c r="G502" s="5" t="str">
        <f t="shared" si="30"/>
        <v>NEUTRAL</v>
      </c>
      <c r="H502" s="5" t="str">
        <f t="shared" si="29"/>
        <v>BEARISH DIVERGENCE</v>
      </c>
    </row>
    <row r="503" spans="1:8" ht="13.5" x14ac:dyDescent="0.25">
      <c r="A503" s="3">
        <f>TITRES_STAT!B506</f>
        <v>43433</v>
      </c>
      <c r="B503" s="5">
        <f>TITRES_STAT!C506</f>
        <v>2.86</v>
      </c>
      <c r="C503" s="5">
        <f>TITRES_STAT!D506</f>
        <v>2.86</v>
      </c>
      <c r="D503" s="5">
        <f>TITRES_STAT!E506</f>
        <v>5590</v>
      </c>
      <c r="E503" s="2">
        <f t="shared" si="28"/>
        <v>-313816</v>
      </c>
      <c r="F503" s="5" t="str">
        <f t="shared" si="31"/>
        <v>BEARISH</v>
      </c>
      <c r="G503" s="5" t="str">
        <f t="shared" si="30"/>
        <v>NEUTRAL</v>
      </c>
      <c r="H503" s="5" t="str">
        <f t="shared" si="29"/>
        <v>BEARISH DIVERGENCE</v>
      </c>
    </row>
    <row r="504" spans="1:8" ht="13.5" x14ac:dyDescent="0.25">
      <c r="A504" s="3">
        <f>TITRES_STAT!B507</f>
        <v>43434</v>
      </c>
      <c r="B504" s="5">
        <f>TITRES_STAT!C507</f>
        <v>2.77</v>
      </c>
      <c r="C504" s="5">
        <f>TITRES_STAT!D507</f>
        <v>2.77</v>
      </c>
      <c r="D504" s="5">
        <f>TITRES_STAT!E507</f>
        <v>13500</v>
      </c>
      <c r="E504" s="2">
        <f t="shared" si="28"/>
        <v>-327316</v>
      </c>
      <c r="F504" s="5" t="str">
        <f t="shared" si="31"/>
        <v>BEARISH</v>
      </c>
      <c r="G504" s="5" t="str">
        <f t="shared" si="30"/>
        <v>STRONG</v>
      </c>
      <c r="H504" s="5" t="str">
        <f t="shared" si="29"/>
        <v>BEARISH DIVERGENCE</v>
      </c>
    </row>
    <row r="505" spans="1:8" ht="13.5" x14ac:dyDescent="0.25">
      <c r="A505" s="3">
        <f>TITRES_STAT!B508</f>
        <v>43437</v>
      </c>
      <c r="B505" s="5">
        <f>TITRES_STAT!C508</f>
        <v>2.74</v>
      </c>
      <c r="C505" s="5">
        <f>TITRES_STAT!D508</f>
        <v>2.74</v>
      </c>
      <c r="D505" s="5">
        <f>TITRES_STAT!E508</f>
        <v>785</v>
      </c>
      <c r="E505" s="2">
        <f t="shared" si="28"/>
        <v>-328101</v>
      </c>
      <c r="F505" s="5" t="str">
        <f t="shared" si="31"/>
        <v>BEARISH</v>
      </c>
      <c r="G505" s="5" t="str">
        <f t="shared" si="30"/>
        <v>STRONG</v>
      </c>
      <c r="H505" s="5" t="str">
        <f t="shared" si="29"/>
        <v>CONFIRMED BEARISH</v>
      </c>
    </row>
    <row r="506" spans="1:8" ht="13.5" x14ac:dyDescent="0.25">
      <c r="A506" s="3">
        <f>TITRES_STAT!B509</f>
        <v>43438</v>
      </c>
      <c r="B506" s="5">
        <f>TITRES_STAT!C509</f>
        <v>2.88</v>
      </c>
      <c r="C506" s="5">
        <f>TITRES_STAT!D509</f>
        <v>2.88</v>
      </c>
      <c r="D506" s="5">
        <f>TITRES_STAT!E509</f>
        <v>51926</v>
      </c>
      <c r="E506" s="2">
        <f t="shared" si="28"/>
        <v>-276175</v>
      </c>
      <c r="F506" s="5" t="str">
        <f t="shared" si="31"/>
        <v>BULLISH</v>
      </c>
      <c r="G506" s="5" t="str">
        <f t="shared" si="30"/>
        <v>WEAK</v>
      </c>
      <c r="H506" s="5" t="str">
        <f t="shared" si="29"/>
        <v>CONFIRMED BULLISH</v>
      </c>
    </row>
    <row r="507" spans="1:8" ht="13.5" x14ac:dyDescent="0.25">
      <c r="A507" s="3">
        <f>TITRES_STAT!B510</f>
        <v>43439</v>
      </c>
      <c r="B507" s="5">
        <f>TITRES_STAT!C510</f>
        <v>3</v>
      </c>
      <c r="C507" s="5">
        <f>TITRES_STAT!D510</f>
        <v>3</v>
      </c>
      <c r="D507" s="5">
        <f>TITRES_STAT!E510</f>
        <v>8521</v>
      </c>
      <c r="E507" s="2">
        <f t="shared" si="28"/>
        <v>-267654</v>
      </c>
      <c r="F507" s="5" t="str">
        <f t="shared" si="31"/>
        <v>BULLISH</v>
      </c>
      <c r="G507" s="5" t="str">
        <f t="shared" si="30"/>
        <v>WEAK</v>
      </c>
      <c r="H507" s="5" t="str">
        <f t="shared" si="29"/>
        <v>CONFIRMED BULLISH</v>
      </c>
    </row>
    <row r="508" spans="1:8" ht="13.5" x14ac:dyDescent="0.25">
      <c r="A508" s="3">
        <f>TITRES_STAT!B511</f>
        <v>43440</v>
      </c>
      <c r="B508" s="5">
        <f>TITRES_STAT!C511</f>
        <v>3</v>
      </c>
      <c r="C508" s="5">
        <f>TITRES_STAT!D511</f>
        <v>3</v>
      </c>
      <c r="D508" s="5">
        <f>TITRES_STAT!E511</f>
        <v>7540</v>
      </c>
      <c r="E508" s="2">
        <f t="shared" si="28"/>
        <v>-267654</v>
      </c>
      <c r="F508" s="5" t="str">
        <f t="shared" si="31"/>
        <v>BULLISH</v>
      </c>
      <c r="G508" s="5" t="str">
        <f t="shared" si="30"/>
        <v>WEAK</v>
      </c>
      <c r="H508" s="5" t="str">
        <f t="shared" si="29"/>
        <v>CONFIRMED BULLISH</v>
      </c>
    </row>
    <row r="509" spans="1:8" ht="13.5" x14ac:dyDescent="0.25">
      <c r="A509" s="3">
        <f>TITRES_STAT!B512</f>
        <v>43441</v>
      </c>
      <c r="B509" s="5">
        <f>TITRES_STAT!C512</f>
        <v>3.01</v>
      </c>
      <c r="C509" s="5">
        <f>TITRES_STAT!D512</f>
        <v>3.01</v>
      </c>
      <c r="D509" s="5">
        <f>TITRES_STAT!E512</f>
        <v>2618</v>
      </c>
      <c r="E509" s="2">
        <f t="shared" si="28"/>
        <v>-265036</v>
      </c>
      <c r="F509" s="5" t="str">
        <f t="shared" si="31"/>
        <v>BULLISH</v>
      </c>
      <c r="G509" s="5" t="str">
        <f t="shared" si="30"/>
        <v>WEAK</v>
      </c>
      <c r="H509" s="5" t="str">
        <f t="shared" si="29"/>
        <v>CONFIRMED BULLISH</v>
      </c>
    </row>
    <row r="510" spans="1:8" ht="13.5" x14ac:dyDescent="0.25">
      <c r="A510" s="3">
        <f>TITRES_STAT!B513</f>
        <v>43444</v>
      </c>
      <c r="B510" s="5">
        <f>TITRES_STAT!C513</f>
        <v>2.98</v>
      </c>
      <c r="C510" s="5">
        <f>TITRES_STAT!D513</f>
        <v>2.98</v>
      </c>
      <c r="D510" s="5">
        <f>TITRES_STAT!E513</f>
        <v>100</v>
      </c>
      <c r="E510" s="2">
        <f t="shared" si="28"/>
        <v>-265136</v>
      </c>
      <c r="F510" s="5" t="str">
        <f t="shared" si="31"/>
        <v>BULLISH</v>
      </c>
      <c r="G510" s="5" t="str">
        <f t="shared" si="30"/>
        <v>WEAK</v>
      </c>
      <c r="H510" s="5" t="str">
        <f t="shared" si="29"/>
        <v>CONFIRMED BULLISH</v>
      </c>
    </row>
    <row r="511" spans="1:8" ht="13.5" x14ac:dyDescent="0.25">
      <c r="A511" s="3">
        <f>TITRES_STAT!B514</f>
        <v>43445</v>
      </c>
      <c r="B511" s="5">
        <f>TITRES_STAT!C514</f>
        <v>2.97</v>
      </c>
      <c r="C511" s="5">
        <f>TITRES_STAT!D514</f>
        <v>2.97</v>
      </c>
      <c r="D511" s="5">
        <f>TITRES_STAT!E514</f>
        <v>22722</v>
      </c>
      <c r="E511" s="2">
        <f t="shared" si="28"/>
        <v>-287858</v>
      </c>
      <c r="F511" s="5" t="str">
        <f t="shared" si="31"/>
        <v>BEARISH</v>
      </c>
      <c r="G511" s="5" t="str">
        <f t="shared" si="30"/>
        <v>STRONG</v>
      </c>
      <c r="H511" s="5" t="str">
        <f t="shared" si="29"/>
        <v>BEARISH DIVERGENCE</v>
      </c>
    </row>
    <row r="512" spans="1:8" ht="13.5" x14ac:dyDescent="0.25">
      <c r="A512" s="3">
        <f>TITRES_STAT!B515</f>
        <v>43446</v>
      </c>
      <c r="B512" s="5">
        <f>TITRES_STAT!C515</f>
        <v>3.06</v>
      </c>
      <c r="C512" s="5">
        <f>TITRES_STAT!D515</f>
        <v>3.06</v>
      </c>
      <c r="D512" s="5">
        <f>TITRES_STAT!E515</f>
        <v>10738</v>
      </c>
      <c r="E512" s="2">
        <f t="shared" si="28"/>
        <v>-277120</v>
      </c>
      <c r="F512" s="5" t="str">
        <f t="shared" si="31"/>
        <v>BEARISH</v>
      </c>
      <c r="G512" s="5" t="str">
        <f t="shared" si="30"/>
        <v>STRONG</v>
      </c>
      <c r="H512" s="5" t="str">
        <f t="shared" si="29"/>
        <v>BEARISH DIVERGENCE</v>
      </c>
    </row>
    <row r="513" spans="1:8" ht="13.5" x14ac:dyDescent="0.25">
      <c r="A513" s="3">
        <f>TITRES_STAT!B516</f>
        <v>43447</v>
      </c>
      <c r="B513" s="5">
        <f>TITRES_STAT!C516</f>
        <v>2.99</v>
      </c>
      <c r="C513" s="5">
        <f>TITRES_STAT!D516</f>
        <v>2.99</v>
      </c>
      <c r="D513" s="5">
        <f>TITRES_STAT!E516</f>
        <v>10268</v>
      </c>
      <c r="E513" s="2">
        <f t="shared" si="28"/>
        <v>-287388</v>
      </c>
      <c r="F513" s="5" t="str">
        <f t="shared" si="31"/>
        <v>BEARISH</v>
      </c>
      <c r="G513" s="5" t="str">
        <f t="shared" si="30"/>
        <v>STRONG</v>
      </c>
      <c r="H513" s="5" t="str">
        <f t="shared" si="29"/>
        <v>CONFIRMED BEARISH</v>
      </c>
    </row>
    <row r="514" spans="1:8" ht="13.5" x14ac:dyDescent="0.25">
      <c r="A514" s="3">
        <f>TITRES_STAT!B517</f>
        <v>43448</v>
      </c>
      <c r="B514" s="5">
        <f>TITRES_STAT!C517</f>
        <v>2.96</v>
      </c>
      <c r="C514" s="5">
        <f>TITRES_STAT!D517</f>
        <v>2.96</v>
      </c>
      <c r="D514" s="5">
        <f>TITRES_STAT!E517</f>
        <v>2295</v>
      </c>
      <c r="E514" s="2">
        <f t="shared" si="28"/>
        <v>-289683</v>
      </c>
      <c r="F514" s="5" t="str">
        <f t="shared" si="31"/>
        <v>BEARISH</v>
      </c>
      <c r="G514" s="5" t="str">
        <f t="shared" si="30"/>
        <v>STRONG</v>
      </c>
      <c r="H514" s="5" t="str">
        <f t="shared" si="29"/>
        <v>CONFIRMED BEARISH</v>
      </c>
    </row>
    <row r="515" spans="1:8" ht="13.5" x14ac:dyDescent="0.25">
      <c r="A515" s="3">
        <f>TITRES_STAT!B518</f>
        <v>43451</v>
      </c>
      <c r="B515" s="5">
        <f>TITRES_STAT!C518</f>
        <v>2.9</v>
      </c>
      <c r="C515" s="5">
        <f>TITRES_STAT!D518</f>
        <v>2.9</v>
      </c>
      <c r="D515" s="5">
        <f>TITRES_STAT!E518</f>
        <v>3300</v>
      </c>
      <c r="E515" s="2">
        <f t="shared" si="28"/>
        <v>-292983</v>
      </c>
      <c r="F515" s="5" t="str">
        <f t="shared" si="31"/>
        <v>BEARISH</v>
      </c>
      <c r="G515" s="5" t="str">
        <f t="shared" si="30"/>
        <v>STRONG</v>
      </c>
      <c r="H515" s="5" t="str">
        <f t="shared" si="29"/>
        <v>CONFIRMED BEARISH</v>
      </c>
    </row>
    <row r="516" spans="1:8" ht="13.5" x14ac:dyDescent="0.25">
      <c r="A516" s="3">
        <f>TITRES_STAT!B519</f>
        <v>43452</v>
      </c>
      <c r="B516" s="5">
        <f>TITRES_STAT!C519</f>
        <v>2.77</v>
      </c>
      <c r="C516" s="5">
        <f>TITRES_STAT!D519</f>
        <v>2.77</v>
      </c>
      <c r="D516" s="5">
        <f>TITRES_STAT!E519</f>
        <v>0</v>
      </c>
      <c r="E516" s="2">
        <f t="shared" ref="E516:E579" si="32">IF(B516&gt;B515, E515+D516, IF(B516&lt;B515, E515-D516, E515))</f>
        <v>-292983</v>
      </c>
      <c r="F516" s="5" t="str">
        <f t="shared" si="31"/>
        <v>BEARISH</v>
      </c>
      <c r="G516" s="5" t="str">
        <f t="shared" si="30"/>
        <v>NEUTRAL</v>
      </c>
      <c r="H516" s="5" t="str">
        <f t="shared" si="29"/>
        <v>CONFIRMED BEARISH</v>
      </c>
    </row>
    <row r="517" spans="1:8" ht="13.5" x14ac:dyDescent="0.25">
      <c r="A517" s="3">
        <f>TITRES_STAT!B520</f>
        <v>43453</v>
      </c>
      <c r="B517" s="5">
        <f>TITRES_STAT!C520</f>
        <v>2.68</v>
      </c>
      <c r="C517" s="5">
        <f>TITRES_STAT!D520</f>
        <v>2.68</v>
      </c>
      <c r="D517" s="5">
        <f>TITRES_STAT!E520</f>
        <v>484</v>
      </c>
      <c r="E517" s="2">
        <f t="shared" si="32"/>
        <v>-293467</v>
      </c>
      <c r="F517" s="5" t="str">
        <f t="shared" si="31"/>
        <v>BEARISH</v>
      </c>
      <c r="G517" s="5" t="str">
        <f t="shared" si="30"/>
        <v>STRONG</v>
      </c>
      <c r="H517" s="5" t="str">
        <f t="shared" si="29"/>
        <v>CONFIRMED BEARISH</v>
      </c>
    </row>
    <row r="518" spans="1:8" ht="13.5" x14ac:dyDescent="0.25">
      <c r="A518" s="3">
        <f>TITRES_STAT!B521</f>
        <v>43454</v>
      </c>
      <c r="B518" s="5">
        <f>TITRES_STAT!C521</f>
        <v>2.56</v>
      </c>
      <c r="C518" s="5">
        <f>TITRES_STAT!D521</f>
        <v>2.56</v>
      </c>
      <c r="D518" s="5">
        <f>TITRES_STAT!E521</f>
        <v>15</v>
      </c>
      <c r="E518" s="2">
        <f t="shared" si="32"/>
        <v>-293482</v>
      </c>
      <c r="F518" s="5" t="str">
        <f t="shared" si="31"/>
        <v>BEARISH</v>
      </c>
      <c r="G518" s="5" t="str">
        <f t="shared" si="30"/>
        <v>STRONG</v>
      </c>
      <c r="H518" s="5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BEARISH</v>
      </c>
    </row>
    <row r="519" spans="1:8" ht="13.5" x14ac:dyDescent="0.25">
      <c r="A519" s="3">
        <f>TITRES_STAT!B522</f>
        <v>43455</v>
      </c>
      <c r="B519" s="5">
        <f>TITRES_STAT!C522</f>
        <v>2.7</v>
      </c>
      <c r="C519" s="5">
        <f>TITRES_STAT!D522</f>
        <v>2.7</v>
      </c>
      <c r="D519" s="5">
        <f>TITRES_STAT!E522</f>
        <v>20437</v>
      </c>
      <c r="E519" s="2">
        <f t="shared" si="32"/>
        <v>-273045</v>
      </c>
      <c r="F519" s="5" t="str">
        <f t="shared" si="31"/>
        <v>BULLISH</v>
      </c>
      <c r="G519" s="5" t="str">
        <f t="shared" ref="G519:G582" si="34">IF((E519-E514)/E514 &gt; 0.02, "STRONG",
 IF((E519-E514)/E514 &lt; -0.02, "WEAK", "NEUTRAL"))</f>
        <v>WEAK</v>
      </c>
      <c r="H519" s="5" t="str">
        <f t="shared" si="33"/>
        <v>BULLISH DIVERGENCE</v>
      </c>
    </row>
    <row r="520" spans="1:8" ht="13.5" x14ac:dyDescent="0.25">
      <c r="A520" s="3">
        <f>TITRES_STAT!B523</f>
        <v>43458</v>
      </c>
      <c r="B520" s="5">
        <f>TITRES_STAT!C523</f>
        <v>2.83</v>
      </c>
      <c r="C520" s="5">
        <f>TITRES_STAT!D523</f>
        <v>2.83</v>
      </c>
      <c r="D520" s="5">
        <f>TITRES_STAT!E523</f>
        <v>10648</v>
      </c>
      <c r="E520" s="2">
        <f t="shared" si="32"/>
        <v>-262397</v>
      </c>
      <c r="F520" s="5" t="str">
        <f t="shared" ref="F520:F583" si="35">IF(E520&gt;E515,"BULLISH",IF(E520&lt;E515,"BEARISH","NEUTRAL"))</f>
        <v>BULLISH</v>
      </c>
      <c r="G520" s="5" t="str">
        <f t="shared" si="34"/>
        <v>WEAK</v>
      </c>
      <c r="H520" s="5" t="str">
        <f t="shared" si="33"/>
        <v>BULLISH DIVERGENCE</v>
      </c>
    </row>
    <row r="521" spans="1:8" ht="13.5" x14ac:dyDescent="0.25">
      <c r="A521" s="3">
        <f>TITRES_STAT!B524</f>
        <v>43459</v>
      </c>
      <c r="B521" s="5">
        <f>TITRES_STAT!C524</f>
        <v>2.78</v>
      </c>
      <c r="C521" s="5">
        <f>TITRES_STAT!D524</f>
        <v>2.78</v>
      </c>
      <c r="D521" s="5">
        <f>TITRES_STAT!E524</f>
        <v>7600</v>
      </c>
      <c r="E521" s="2">
        <f t="shared" si="32"/>
        <v>-269997</v>
      </c>
      <c r="F521" s="5" t="str">
        <f t="shared" si="35"/>
        <v>BULLISH</v>
      </c>
      <c r="G521" s="5" t="str">
        <f t="shared" si="34"/>
        <v>WEAK</v>
      </c>
      <c r="H521" s="5" t="str">
        <f t="shared" si="33"/>
        <v>CONFIRMED BULLISH</v>
      </c>
    </row>
    <row r="522" spans="1:8" ht="13.5" x14ac:dyDescent="0.25">
      <c r="A522" s="3">
        <f>TITRES_STAT!B525</f>
        <v>43460</v>
      </c>
      <c r="B522" s="5">
        <f>TITRES_STAT!C525</f>
        <v>2.69</v>
      </c>
      <c r="C522" s="5">
        <f>TITRES_STAT!D525</f>
        <v>2.69</v>
      </c>
      <c r="D522" s="5">
        <f>TITRES_STAT!E525</f>
        <v>17325</v>
      </c>
      <c r="E522" s="2">
        <f t="shared" si="32"/>
        <v>-287322</v>
      </c>
      <c r="F522" s="5" t="str">
        <f t="shared" si="35"/>
        <v>BULLISH</v>
      </c>
      <c r="G522" s="5" t="str">
        <f t="shared" si="34"/>
        <v>WEAK</v>
      </c>
      <c r="H522" s="5" t="str">
        <f t="shared" si="33"/>
        <v>CONFIRMED BULLISH</v>
      </c>
    </row>
    <row r="523" spans="1:8" ht="13.5" x14ac:dyDescent="0.25">
      <c r="A523" s="3">
        <f>TITRES_STAT!B526</f>
        <v>43461</v>
      </c>
      <c r="B523" s="5">
        <f>TITRES_STAT!C526</f>
        <v>2.57</v>
      </c>
      <c r="C523" s="5">
        <f>TITRES_STAT!D526</f>
        <v>2.57</v>
      </c>
      <c r="D523" s="5">
        <f>TITRES_STAT!E526</f>
        <v>0</v>
      </c>
      <c r="E523" s="2">
        <f t="shared" si="32"/>
        <v>-287322</v>
      </c>
      <c r="F523" s="5" t="str">
        <f t="shared" si="35"/>
        <v>BULLISH</v>
      </c>
      <c r="G523" s="5" t="str">
        <f t="shared" si="34"/>
        <v>WEAK</v>
      </c>
      <c r="H523" s="5" t="str">
        <f t="shared" si="33"/>
        <v>CONFIRMED BULLISH</v>
      </c>
    </row>
    <row r="524" spans="1:8" ht="13.5" x14ac:dyDescent="0.25">
      <c r="A524" s="3">
        <f>TITRES_STAT!B527</f>
        <v>43462</v>
      </c>
      <c r="B524" s="5">
        <f>TITRES_STAT!C527</f>
        <v>2.46</v>
      </c>
      <c r="C524" s="5">
        <f>TITRES_STAT!D527</f>
        <v>2.46</v>
      </c>
      <c r="D524" s="5">
        <f>TITRES_STAT!E527</f>
        <v>0</v>
      </c>
      <c r="E524" s="2">
        <f t="shared" si="32"/>
        <v>-287322</v>
      </c>
      <c r="F524" s="5" t="str">
        <f t="shared" si="35"/>
        <v>BEARISH</v>
      </c>
      <c r="G524" s="5" t="str">
        <f t="shared" si="34"/>
        <v>STRONG</v>
      </c>
      <c r="H524" s="5" t="str">
        <f t="shared" si="33"/>
        <v>CONFIRMED BEARISH</v>
      </c>
    </row>
    <row r="525" spans="1:8" ht="13.5" x14ac:dyDescent="0.25">
      <c r="A525" s="3">
        <f>TITRES_STAT!B528</f>
        <v>43465</v>
      </c>
      <c r="B525" s="5">
        <f>TITRES_STAT!C528</f>
        <v>2.35</v>
      </c>
      <c r="C525" s="5">
        <f>TITRES_STAT!D528</f>
        <v>2.35</v>
      </c>
      <c r="D525" s="5">
        <f>TITRES_STAT!E528</f>
        <v>0</v>
      </c>
      <c r="E525" s="2">
        <f t="shared" si="32"/>
        <v>-287322</v>
      </c>
      <c r="F525" s="5" t="str">
        <f t="shared" si="35"/>
        <v>BEARISH</v>
      </c>
      <c r="G525" s="5" t="str">
        <f t="shared" si="34"/>
        <v>STRONG</v>
      </c>
      <c r="H525" s="5" t="str">
        <f t="shared" si="33"/>
        <v>CONFIRMED BEARISH</v>
      </c>
    </row>
    <row r="526" spans="1:8" ht="13.5" x14ac:dyDescent="0.25">
      <c r="A526" s="3">
        <f>TITRES_STAT!B529</f>
        <v>43467</v>
      </c>
      <c r="B526" s="5">
        <f>TITRES_STAT!C529</f>
        <v>2.25</v>
      </c>
      <c r="C526" s="5">
        <f>TITRES_STAT!D529</f>
        <v>2.25</v>
      </c>
      <c r="D526" s="5">
        <f>TITRES_STAT!E529</f>
        <v>0</v>
      </c>
      <c r="E526" s="2">
        <f t="shared" si="32"/>
        <v>-287322</v>
      </c>
      <c r="F526" s="5" t="str">
        <f t="shared" si="35"/>
        <v>BEARISH</v>
      </c>
      <c r="G526" s="5" t="str">
        <f t="shared" si="34"/>
        <v>STRONG</v>
      </c>
      <c r="H526" s="5" t="str">
        <f t="shared" si="33"/>
        <v>CONFIRMED BEARISH</v>
      </c>
    </row>
    <row r="527" spans="1:8" ht="13.5" x14ac:dyDescent="0.25">
      <c r="A527" s="3">
        <f>TITRES_STAT!B530</f>
        <v>43468</v>
      </c>
      <c r="B527" s="5">
        <f>TITRES_STAT!C530</f>
        <v>2.16</v>
      </c>
      <c r="C527" s="5">
        <f>TITRES_STAT!D530</f>
        <v>2.16</v>
      </c>
      <c r="D527" s="5">
        <f>TITRES_STAT!E530</f>
        <v>121</v>
      </c>
      <c r="E527" s="2">
        <f t="shared" si="32"/>
        <v>-287443</v>
      </c>
      <c r="F527" s="5" t="str">
        <f t="shared" si="35"/>
        <v>BEARISH</v>
      </c>
      <c r="G527" s="5" t="str">
        <f t="shared" si="34"/>
        <v>NEUTRAL</v>
      </c>
      <c r="H527" s="5" t="str">
        <f t="shared" si="33"/>
        <v>CONFIRMED BEARISH</v>
      </c>
    </row>
    <row r="528" spans="1:8" ht="13.5" x14ac:dyDescent="0.25">
      <c r="A528" s="3">
        <f>TITRES_STAT!B531</f>
        <v>43469</v>
      </c>
      <c r="B528" s="5">
        <f>TITRES_STAT!C531</f>
        <v>2.0299999999999998</v>
      </c>
      <c r="C528" s="5">
        <f>TITRES_STAT!D531</f>
        <v>2.0299999999999998</v>
      </c>
      <c r="D528" s="5">
        <f>TITRES_STAT!E531</f>
        <v>6</v>
      </c>
      <c r="E528" s="2">
        <f t="shared" si="32"/>
        <v>-287449</v>
      </c>
      <c r="F528" s="5" t="str">
        <f t="shared" si="35"/>
        <v>BEARISH</v>
      </c>
      <c r="G528" s="5" t="str">
        <f t="shared" si="34"/>
        <v>NEUTRAL</v>
      </c>
      <c r="H528" s="5" t="str">
        <f t="shared" si="33"/>
        <v>CONFIRMED BEARISH</v>
      </c>
    </row>
    <row r="529" spans="1:8" ht="13.5" x14ac:dyDescent="0.25">
      <c r="A529" s="3">
        <f>TITRES_STAT!B532</f>
        <v>43472</v>
      </c>
      <c r="B529" s="5">
        <f>TITRES_STAT!C532</f>
        <v>1.94</v>
      </c>
      <c r="C529" s="5">
        <f>TITRES_STAT!D532</f>
        <v>1.94</v>
      </c>
      <c r="D529" s="5">
        <f>TITRES_STAT!E532</f>
        <v>0</v>
      </c>
      <c r="E529" s="2">
        <f t="shared" si="32"/>
        <v>-287449</v>
      </c>
      <c r="F529" s="5" t="str">
        <f t="shared" si="35"/>
        <v>BEARISH</v>
      </c>
      <c r="G529" s="5" t="str">
        <f t="shared" si="34"/>
        <v>NEUTRAL</v>
      </c>
      <c r="H529" s="5" t="str">
        <f t="shared" si="33"/>
        <v>CONFIRMED BEARISH</v>
      </c>
    </row>
    <row r="530" spans="1:8" ht="13.5" x14ac:dyDescent="0.25">
      <c r="A530" s="3">
        <f>TITRES_STAT!B533</f>
        <v>43473</v>
      </c>
      <c r="B530" s="5">
        <f>TITRES_STAT!C533</f>
        <v>1.94</v>
      </c>
      <c r="C530" s="5">
        <f>TITRES_STAT!D533</f>
        <v>1.94</v>
      </c>
      <c r="D530" s="5">
        <f>TITRES_STAT!E533</f>
        <v>28087</v>
      </c>
      <c r="E530" s="2">
        <f t="shared" si="32"/>
        <v>-287449</v>
      </c>
      <c r="F530" s="5" t="str">
        <f t="shared" si="35"/>
        <v>BEARISH</v>
      </c>
      <c r="G530" s="5" t="str">
        <f t="shared" si="34"/>
        <v>NEUTRAL</v>
      </c>
      <c r="H530" s="5" t="str">
        <f t="shared" si="33"/>
        <v>CONFIRMED BEARISH</v>
      </c>
    </row>
    <row r="531" spans="1:8" ht="13.5" x14ac:dyDescent="0.25">
      <c r="A531" s="3">
        <f>TITRES_STAT!B534</f>
        <v>43474</v>
      </c>
      <c r="B531" s="5">
        <f>TITRES_STAT!C534</f>
        <v>2.04</v>
      </c>
      <c r="C531" s="5">
        <f>TITRES_STAT!D534</f>
        <v>2.04</v>
      </c>
      <c r="D531" s="5">
        <f>TITRES_STAT!E534</f>
        <v>29998</v>
      </c>
      <c r="E531" s="2">
        <f t="shared" si="32"/>
        <v>-257451</v>
      </c>
      <c r="F531" s="5" t="str">
        <f t="shared" si="35"/>
        <v>BULLISH</v>
      </c>
      <c r="G531" s="5" t="str">
        <f t="shared" si="34"/>
        <v>WEAK</v>
      </c>
      <c r="H531" s="5" t="str">
        <f t="shared" si="33"/>
        <v>BULLISH DIVERGENCE</v>
      </c>
    </row>
    <row r="532" spans="1:8" ht="13.5" x14ac:dyDescent="0.25">
      <c r="A532" s="3">
        <f>TITRES_STAT!B535</f>
        <v>43475</v>
      </c>
      <c r="B532" s="5">
        <f>TITRES_STAT!C535</f>
        <v>2.04</v>
      </c>
      <c r="C532" s="5">
        <f>TITRES_STAT!D535</f>
        <v>2.04</v>
      </c>
      <c r="D532" s="5">
        <f>TITRES_STAT!E535</f>
        <v>20</v>
      </c>
      <c r="E532" s="2">
        <f t="shared" si="32"/>
        <v>-257451</v>
      </c>
      <c r="F532" s="5" t="str">
        <f t="shared" si="35"/>
        <v>BULLISH</v>
      </c>
      <c r="G532" s="5" t="str">
        <f t="shared" si="34"/>
        <v>WEAK</v>
      </c>
      <c r="H532" s="5" t="str">
        <f t="shared" si="33"/>
        <v>BULLISH DIVERGENCE</v>
      </c>
    </row>
    <row r="533" spans="1:8" ht="13.5" x14ac:dyDescent="0.25">
      <c r="A533" s="3">
        <f>TITRES_STAT!B536</f>
        <v>43476</v>
      </c>
      <c r="B533" s="5">
        <f>TITRES_STAT!C536</f>
        <v>1.95</v>
      </c>
      <c r="C533" s="5">
        <f>TITRES_STAT!D536</f>
        <v>1.95</v>
      </c>
      <c r="D533" s="5">
        <f>TITRES_STAT!E536</f>
        <v>0</v>
      </c>
      <c r="E533" s="2">
        <f t="shared" si="32"/>
        <v>-257451</v>
      </c>
      <c r="F533" s="5" t="str">
        <f t="shared" si="35"/>
        <v>BULLISH</v>
      </c>
      <c r="G533" s="5" t="str">
        <f t="shared" si="34"/>
        <v>WEAK</v>
      </c>
      <c r="H533" s="5" t="str">
        <f t="shared" si="33"/>
        <v>BULLISH DIVERGENCE</v>
      </c>
    </row>
    <row r="534" spans="1:8" ht="13.5" x14ac:dyDescent="0.25">
      <c r="A534" s="3">
        <f>TITRES_STAT!B537</f>
        <v>43480</v>
      </c>
      <c r="B534" s="5">
        <f>TITRES_STAT!C537</f>
        <v>1.89</v>
      </c>
      <c r="C534" s="5">
        <f>TITRES_STAT!D537</f>
        <v>1.89</v>
      </c>
      <c r="D534" s="5">
        <f>TITRES_STAT!E537</f>
        <v>9860</v>
      </c>
      <c r="E534" s="2">
        <f t="shared" si="32"/>
        <v>-267311</v>
      </c>
      <c r="F534" s="5" t="str">
        <f t="shared" si="35"/>
        <v>BULLISH</v>
      </c>
      <c r="G534" s="5" t="str">
        <f t="shared" si="34"/>
        <v>WEAK</v>
      </c>
      <c r="H534" s="5" t="str">
        <f t="shared" si="33"/>
        <v>BULLISH DIVERGENCE</v>
      </c>
    </row>
    <row r="535" spans="1:8" ht="13.5" x14ac:dyDescent="0.25">
      <c r="A535" s="3">
        <f>TITRES_STAT!B538</f>
        <v>43481</v>
      </c>
      <c r="B535" s="5">
        <f>TITRES_STAT!C538</f>
        <v>1.78</v>
      </c>
      <c r="C535" s="5">
        <f>TITRES_STAT!D538</f>
        <v>1.78</v>
      </c>
      <c r="D535" s="5">
        <f>TITRES_STAT!E538</f>
        <v>9034</v>
      </c>
      <c r="E535" s="2">
        <f t="shared" si="32"/>
        <v>-276345</v>
      </c>
      <c r="F535" s="5" t="str">
        <f t="shared" si="35"/>
        <v>BULLISH</v>
      </c>
      <c r="G535" s="5" t="str">
        <f t="shared" si="34"/>
        <v>WEAK</v>
      </c>
      <c r="H535" s="5" t="str">
        <f t="shared" si="33"/>
        <v>BULLISH DIVERGENCE</v>
      </c>
    </row>
    <row r="536" spans="1:8" ht="13.5" x14ac:dyDescent="0.25">
      <c r="A536" s="3">
        <f>TITRES_STAT!B539</f>
        <v>43482</v>
      </c>
      <c r="B536" s="5">
        <f>TITRES_STAT!C539</f>
        <v>1.78</v>
      </c>
      <c r="C536" s="5">
        <f>TITRES_STAT!D539</f>
        <v>1.78</v>
      </c>
      <c r="D536" s="5">
        <f>TITRES_STAT!E539</f>
        <v>11010</v>
      </c>
      <c r="E536" s="2">
        <f t="shared" si="32"/>
        <v>-276345</v>
      </c>
      <c r="F536" s="5" t="str">
        <f t="shared" si="35"/>
        <v>BEARISH</v>
      </c>
      <c r="G536" s="5" t="str">
        <f t="shared" si="34"/>
        <v>STRONG</v>
      </c>
      <c r="H536" s="5" t="str">
        <f t="shared" si="33"/>
        <v>CONFIRMED BEARISH</v>
      </c>
    </row>
    <row r="537" spans="1:8" ht="13.5" x14ac:dyDescent="0.25">
      <c r="A537" s="3">
        <f>TITRES_STAT!B540</f>
        <v>43483</v>
      </c>
      <c r="B537" s="5">
        <f>TITRES_STAT!C540</f>
        <v>1.85</v>
      </c>
      <c r="C537" s="5">
        <f>TITRES_STAT!D540</f>
        <v>1.85</v>
      </c>
      <c r="D537" s="5">
        <f>TITRES_STAT!E540</f>
        <v>7220</v>
      </c>
      <c r="E537" s="2">
        <f t="shared" si="32"/>
        <v>-269125</v>
      </c>
      <c r="F537" s="5" t="str">
        <f t="shared" si="35"/>
        <v>BEARISH</v>
      </c>
      <c r="G537" s="5" t="str">
        <f t="shared" si="34"/>
        <v>STRONG</v>
      </c>
      <c r="H537" s="5" t="str">
        <f t="shared" si="33"/>
        <v>CONFIRMED BEARISH</v>
      </c>
    </row>
    <row r="538" spans="1:8" ht="13.5" x14ac:dyDescent="0.25">
      <c r="A538" s="3">
        <f>TITRES_STAT!B541</f>
        <v>43486</v>
      </c>
      <c r="B538" s="5">
        <f>TITRES_STAT!C541</f>
        <v>1.85</v>
      </c>
      <c r="C538" s="5">
        <f>TITRES_STAT!D541</f>
        <v>1.85</v>
      </c>
      <c r="D538" s="5">
        <f>TITRES_STAT!E541</f>
        <v>1537</v>
      </c>
      <c r="E538" s="2">
        <f t="shared" si="32"/>
        <v>-269125</v>
      </c>
      <c r="F538" s="5" t="str">
        <f t="shared" si="35"/>
        <v>BEARISH</v>
      </c>
      <c r="G538" s="5" t="str">
        <f t="shared" si="34"/>
        <v>STRONG</v>
      </c>
      <c r="H538" s="5" t="str">
        <f t="shared" si="33"/>
        <v>CONFIRMED BEARISH</v>
      </c>
    </row>
    <row r="539" spans="1:8" ht="13.5" x14ac:dyDescent="0.25">
      <c r="A539" s="3">
        <f>TITRES_STAT!B542</f>
        <v>43487</v>
      </c>
      <c r="B539" s="5">
        <f>TITRES_STAT!C542</f>
        <v>1.82</v>
      </c>
      <c r="C539" s="5">
        <f>TITRES_STAT!D542</f>
        <v>1.82</v>
      </c>
      <c r="D539" s="5">
        <f>TITRES_STAT!E542</f>
        <v>5963</v>
      </c>
      <c r="E539" s="2">
        <f t="shared" si="32"/>
        <v>-275088</v>
      </c>
      <c r="F539" s="5" t="str">
        <f t="shared" si="35"/>
        <v>BEARISH</v>
      </c>
      <c r="G539" s="5" t="str">
        <f t="shared" si="34"/>
        <v>STRONG</v>
      </c>
      <c r="H539" s="5" t="str">
        <f t="shared" si="33"/>
        <v>CONFIRMED BEARISH</v>
      </c>
    </row>
    <row r="540" spans="1:8" ht="13.5" x14ac:dyDescent="0.25">
      <c r="A540" s="3">
        <f>TITRES_STAT!B543</f>
        <v>43488</v>
      </c>
      <c r="B540" s="5">
        <f>TITRES_STAT!C543</f>
        <v>1.8</v>
      </c>
      <c r="C540" s="5">
        <f>TITRES_STAT!D543</f>
        <v>1.8</v>
      </c>
      <c r="D540" s="5">
        <f>TITRES_STAT!E543</f>
        <v>3783</v>
      </c>
      <c r="E540" s="2">
        <f t="shared" si="32"/>
        <v>-278871</v>
      </c>
      <c r="F540" s="5" t="str">
        <f t="shared" si="35"/>
        <v>BEARISH</v>
      </c>
      <c r="G540" s="5" t="str">
        <f t="shared" si="34"/>
        <v>NEUTRAL</v>
      </c>
      <c r="H540" s="5" t="str">
        <f t="shared" si="33"/>
        <v>BEARISH DIVERGENCE</v>
      </c>
    </row>
    <row r="541" spans="1:8" ht="13.5" x14ac:dyDescent="0.25">
      <c r="A541" s="3">
        <f>TITRES_STAT!B544</f>
        <v>43489</v>
      </c>
      <c r="B541" s="5">
        <f>TITRES_STAT!C544</f>
        <v>1.72</v>
      </c>
      <c r="C541" s="5">
        <f>TITRES_STAT!D544</f>
        <v>1.72</v>
      </c>
      <c r="D541" s="5">
        <f>TITRES_STAT!E544</f>
        <v>0</v>
      </c>
      <c r="E541" s="2">
        <f t="shared" si="32"/>
        <v>-278871</v>
      </c>
      <c r="F541" s="5" t="str">
        <f t="shared" si="35"/>
        <v>BEARISH</v>
      </c>
      <c r="G541" s="5" t="str">
        <f t="shared" si="34"/>
        <v>NEUTRAL</v>
      </c>
      <c r="H541" s="5" t="str">
        <f t="shared" si="33"/>
        <v>CONFIRMED BEARISH</v>
      </c>
    </row>
    <row r="542" spans="1:8" ht="13.5" x14ac:dyDescent="0.25">
      <c r="A542" s="3">
        <f>TITRES_STAT!B545</f>
        <v>43490</v>
      </c>
      <c r="B542" s="5">
        <f>TITRES_STAT!C545</f>
        <v>1.7</v>
      </c>
      <c r="C542" s="5">
        <f>TITRES_STAT!D545</f>
        <v>1.7</v>
      </c>
      <c r="D542" s="5">
        <f>TITRES_STAT!E545</f>
        <v>111</v>
      </c>
      <c r="E542" s="2">
        <f t="shared" si="32"/>
        <v>-278982</v>
      </c>
      <c r="F542" s="5" t="str">
        <f t="shared" si="35"/>
        <v>BEARISH</v>
      </c>
      <c r="G542" s="5" t="str">
        <f t="shared" si="34"/>
        <v>STRONG</v>
      </c>
      <c r="H542" s="5" t="str">
        <f t="shared" si="33"/>
        <v>CONFIRMED BEARISH</v>
      </c>
    </row>
    <row r="543" spans="1:8" ht="13.5" x14ac:dyDescent="0.25">
      <c r="A543" s="3">
        <f>TITRES_STAT!B546</f>
        <v>43493</v>
      </c>
      <c r="B543" s="5">
        <f>TITRES_STAT!C546</f>
        <v>1.7</v>
      </c>
      <c r="C543" s="5">
        <f>TITRES_STAT!D546</f>
        <v>1.7</v>
      </c>
      <c r="D543" s="5">
        <f>TITRES_STAT!E546</f>
        <v>4076</v>
      </c>
      <c r="E543" s="2">
        <f t="shared" si="32"/>
        <v>-278982</v>
      </c>
      <c r="F543" s="5" t="str">
        <f t="shared" si="35"/>
        <v>BEARISH</v>
      </c>
      <c r="G543" s="5" t="str">
        <f t="shared" si="34"/>
        <v>STRONG</v>
      </c>
      <c r="H543" s="5" t="str">
        <f t="shared" si="33"/>
        <v>CONFIRMED BEARISH</v>
      </c>
    </row>
    <row r="544" spans="1:8" ht="13.5" x14ac:dyDescent="0.25">
      <c r="A544" s="3">
        <f>TITRES_STAT!B547</f>
        <v>43494</v>
      </c>
      <c r="B544" s="5">
        <f>TITRES_STAT!C547</f>
        <v>1.7</v>
      </c>
      <c r="C544" s="5">
        <f>TITRES_STAT!D547</f>
        <v>1.7</v>
      </c>
      <c r="D544" s="5">
        <f>TITRES_STAT!E547</f>
        <v>250</v>
      </c>
      <c r="E544" s="2">
        <f t="shared" si="32"/>
        <v>-278982</v>
      </c>
      <c r="F544" s="5" t="str">
        <f t="shared" si="35"/>
        <v>BEARISH</v>
      </c>
      <c r="G544" s="5" t="str">
        <f t="shared" si="34"/>
        <v>NEUTRAL</v>
      </c>
      <c r="H544" s="5" t="str">
        <f t="shared" si="33"/>
        <v>CONFIRMED BEARISH</v>
      </c>
    </row>
    <row r="545" spans="1:8" ht="13.5" x14ac:dyDescent="0.25">
      <c r="A545" s="3">
        <f>TITRES_STAT!B548</f>
        <v>43495</v>
      </c>
      <c r="B545" s="5">
        <f>TITRES_STAT!C548</f>
        <v>1.63</v>
      </c>
      <c r="C545" s="5">
        <f>TITRES_STAT!D548</f>
        <v>1.63</v>
      </c>
      <c r="D545" s="5">
        <f>TITRES_STAT!E548</f>
        <v>50</v>
      </c>
      <c r="E545" s="2">
        <f t="shared" si="32"/>
        <v>-279032</v>
      </c>
      <c r="F545" s="5" t="str">
        <f t="shared" si="35"/>
        <v>BEARISH</v>
      </c>
      <c r="G545" s="5" t="str">
        <f t="shared" si="34"/>
        <v>NEUTRAL</v>
      </c>
      <c r="H545" s="5" t="str">
        <f t="shared" si="33"/>
        <v>CONFIRMED BEARISH</v>
      </c>
    </row>
    <row r="546" spans="1:8" ht="13.5" x14ac:dyDescent="0.25">
      <c r="A546" s="3">
        <f>TITRES_STAT!B549</f>
        <v>43496</v>
      </c>
      <c r="B546" s="5">
        <f>TITRES_STAT!C549</f>
        <v>1.62</v>
      </c>
      <c r="C546" s="5">
        <f>TITRES_STAT!D549</f>
        <v>1.62</v>
      </c>
      <c r="D546" s="5">
        <f>TITRES_STAT!E549</f>
        <v>4303</v>
      </c>
      <c r="E546" s="2">
        <f t="shared" si="32"/>
        <v>-283335</v>
      </c>
      <c r="F546" s="5" t="str">
        <f t="shared" si="35"/>
        <v>BEARISH</v>
      </c>
      <c r="G546" s="5" t="str">
        <f t="shared" si="34"/>
        <v>NEUTRAL</v>
      </c>
      <c r="H546" s="5" t="str">
        <f t="shared" si="33"/>
        <v>CONFIRMED BEARISH</v>
      </c>
    </row>
    <row r="547" spans="1:8" ht="13.5" x14ac:dyDescent="0.25">
      <c r="A547" s="3">
        <f>TITRES_STAT!B550</f>
        <v>43497</v>
      </c>
      <c r="B547" s="5">
        <f>TITRES_STAT!C550</f>
        <v>1.58</v>
      </c>
      <c r="C547" s="5">
        <f>TITRES_STAT!D550</f>
        <v>1.58</v>
      </c>
      <c r="D547" s="5">
        <f>TITRES_STAT!E550</f>
        <v>10175</v>
      </c>
      <c r="E547" s="2">
        <f t="shared" si="32"/>
        <v>-293510</v>
      </c>
      <c r="F547" s="5" t="str">
        <f t="shared" si="35"/>
        <v>BEARISH</v>
      </c>
      <c r="G547" s="5" t="str">
        <f t="shared" si="34"/>
        <v>STRONG</v>
      </c>
      <c r="H547" s="5" t="str">
        <f t="shared" si="33"/>
        <v>CONFIRMED BEARISH</v>
      </c>
    </row>
    <row r="548" spans="1:8" ht="13.5" x14ac:dyDescent="0.25">
      <c r="A548" s="3">
        <f>TITRES_STAT!B551</f>
        <v>43500</v>
      </c>
      <c r="B548" s="5">
        <f>TITRES_STAT!C551</f>
        <v>1.58</v>
      </c>
      <c r="C548" s="5">
        <f>TITRES_STAT!D551</f>
        <v>1.58</v>
      </c>
      <c r="D548" s="5">
        <f>TITRES_STAT!E551</f>
        <v>11803</v>
      </c>
      <c r="E548" s="2">
        <f t="shared" si="32"/>
        <v>-293510</v>
      </c>
      <c r="F548" s="5" t="str">
        <f t="shared" si="35"/>
        <v>BEARISH</v>
      </c>
      <c r="G548" s="5" t="str">
        <f t="shared" si="34"/>
        <v>STRONG</v>
      </c>
      <c r="H548" s="5" t="str">
        <f t="shared" si="33"/>
        <v>CONFIRMED BEARISH</v>
      </c>
    </row>
    <row r="549" spans="1:8" ht="13.5" x14ac:dyDescent="0.25">
      <c r="A549" s="3">
        <f>TITRES_STAT!B552</f>
        <v>43501</v>
      </c>
      <c r="B549" s="5">
        <f>TITRES_STAT!C552</f>
        <v>1.62</v>
      </c>
      <c r="C549" s="5">
        <f>TITRES_STAT!D552</f>
        <v>1.62</v>
      </c>
      <c r="D549" s="5">
        <f>TITRES_STAT!E552</f>
        <v>60</v>
      </c>
      <c r="E549" s="2">
        <f t="shared" si="32"/>
        <v>-293450</v>
      </c>
      <c r="F549" s="5" t="str">
        <f t="shared" si="35"/>
        <v>BEARISH</v>
      </c>
      <c r="G549" s="5" t="str">
        <f t="shared" si="34"/>
        <v>STRONG</v>
      </c>
      <c r="H549" s="5" t="str">
        <f t="shared" si="33"/>
        <v>CONFIRMED BEARISH</v>
      </c>
    </row>
    <row r="550" spans="1:8" ht="13.5" x14ac:dyDescent="0.25">
      <c r="A550" s="3">
        <f>TITRES_STAT!B553</f>
        <v>43502</v>
      </c>
      <c r="B550" s="5">
        <f>TITRES_STAT!C553</f>
        <v>1.62</v>
      </c>
      <c r="C550" s="5">
        <f>TITRES_STAT!D553</f>
        <v>1.62</v>
      </c>
      <c r="D550" s="5">
        <f>TITRES_STAT!E553</f>
        <v>479</v>
      </c>
      <c r="E550" s="2">
        <f t="shared" si="32"/>
        <v>-293450</v>
      </c>
      <c r="F550" s="5" t="str">
        <f t="shared" si="35"/>
        <v>BEARISH</v>
      </c>
      <c r="G550" s="5" t="str">
        <f t="shared" si="34"/>
        <v>STRONG</v>
      </c>
      <c r="H550" s="5" t="str">
        <f t="shared" si="33"/>
        <v>CONFIRMED BEARISH</v>
      </c>
    </row>
    <row r="551" spans="1:8" ht="13.5" x14ac:dyDescent="0.25">
      <c r="A551" s="3">
        <f>TITRES_STAT!B554</f>
        <v>43503</v>
      </c>
      <c r="B551" s="5">
        <f>TITRES_STAT!C554</f>
        <v>1.62</v>
      </c>
      <c r="C551" s="5">
        <f>TITRES_STAT!D554</f>
        <v>1.62</v>
      </c>
      <c r="D551" s="5">
        <f>TITRES_STAT!E554</f>
        <v>50</v>
      </c>
      <c r="E551" s="2">
        <f t="shared" si="32"/>
        <v>-293450</v>
      </c>
      <c r="F551" s="5" t="str">
        <f t="shared" si="35"/>
        <v>BEARISH</v>
      </c>
      <c r="G551" s="5" t="str">
        <f t="shared" si="34"/>
        <v>STRONG</v>
      </c>
      <c r="H551" s="5" t="str">
        <f t="shared" si="33"/>
        <v>NEUTRAL</v>
      </c>
    </row>
    <row r="552" spans="1:8" ht="13.5" x14ac:dyDescent="0.25">
      <c r="A552" s="3">
        <f>TITRES_STAT!B555</f>
        <v>43504</v>
      </c>
      <c r="B552" s="5">
        <f>TITRES_STAT!C555</f>
        <v>1.62</v>
      </c>
      <c r="C552" s="5">
        <f>TITRES_STAT!D555</f>
        <v>1.62</v>
      </c>
      <c r="D552" s="5">
        <f>TITRES_STAT!E555</f>
        <v>7497</v>
      </c>
      <c r="E552" s="2">
        <f t="shared" si="32"/>
        <v>-293450</v>
      </c>
      <c r="F552" s="5" t="str">
        <f t="shared" si="35"/>
        <v>BULLISH</v>
      </c>
      <c r="G552" s="5" t="str">
        <f t="shared" si="34"/>
        <v>NEUTRAL</v>
      </c>
      <c r="H552" s="5" t="str">
        <f t="shared" si="33"/>
        <v>CONFIRMED BULLISH</v>
      </c>
    </row>
    <row r="553" spans="1:8" ht="13.5" x14ac:dyDescent="0.25">
      <c r="A553" s="3">
        <f>TITRES_STAT!B556</f>
        <v>43507</v>
      </c>
      <c r="B553" s="5">
        <f>TITRES_STAT!C556</f>
        <v>1.66</v>
      </c>
      <c r="C553" s="5">
        <f>TITRES_STAT!D556</f>
        <v>1.66</v>
      </c>
      <c r="D553" s="5">
        <f>TITRES_STAT!E556</f>
        <v>1001</v>
      </c>
      <c r="E553" s="2">
        <f t="shared" si="32"/>
        <v>-292449</v>
      </c>
      <c r="F553" s="5" t="str">
        <f t="shared" si="35"/>
        <v>BULLISH</v>
      </c>
      <c r="G553" s="5" t="str">
        <f t="shared" si="34"/>
        <v>NEUTRAL</v>
      </c>
      <c r="H553" s="5" t="str">
        <f t="shared" si="33"/>
        <v>CONFIRMED BULLISH</v>
      </c>
    </row>
    <row r="554" spans="1:8" ht="13.5" x14ac:dyDescent="0.25">
      <c r="A554" s="3">
        <f>TITRES_STAT!B557</f>
        <v>43508</v>
      </c>
      <c r="B554" s="5">
        <f>TITRES_STAT!C557</f>
        <v>1.65</v>
      </c>
      <c r="C554" s="5">
        <f>TITRES_STAT!D557</f>
        <v>1.65</v>
      </c>
      <c r="D554" s="5">
        <f>TITRES_STAT!E557</f>
        <v>550</v>
      </c>
      <c r="E554" s="2">
        <f t="shared" si="32"/>
        <v>-292999</v>
      </c>
      <c r="F554" s="5" t="str">
        <f t="shared" si="35"/>
        <v>BULLISH</v>
      </c>
      <c r="G554" s="5" t="str">
        <f t="shared" si="34"/>
        <v>NEUTRAL</v>
      </c>
      <c r="H554" s="5" t="str">
        <f t="shared" si="33"/>
        <v>CONFIRMED BULLISH</v>
      </c>
    </row>
    <row r="555" spans="1:8" ht="13.5" x14ac:dyDescent="0.25">
      <c r="A555" s="3">
        <f>TITRES_STAT!B558</f>
        <v>43509</v>
      </c>
      <c r="B555" s="5">
        <f>TITRES_STAT!C558</f>
        <v>1.61</v>
      </c>
      <c r="C555" s="5">
        <f>TITRES_STAT!D558</f>
        <v>1.61</v>
      </c>
      <c r="D555" s="5">
        <f>TITRES_STAT!E558</f>
        <v>910</v>
      </c>
      <c r="E555" s="2">
        <f t="shared" si="32"/>
        <v>-293909</v>
      </c>
      <c r="F555" s="5" t="str">
        <f t="shared" si="35"/>
        <v>BEARISH</v>
      </c>
      <c r="G555" s="5" t="str">
        <f t="shared" si="34"/>
        <v>NEUTRAL</v>
      </c>
      <c r="H555" s="5" t="str">
        <f t="shared" si="33"/>
        <v>CONFIRMED BEARISH</v>
      </c>
    </row>
    <row r="556" spans="1:8" ht="13.5" x14ac:dyDescent="0.25">
      <c r="A556" s="3">
        <f>TITRES_STAT!B559</f>
        <v>43510</v>
      </c>
      <c r="B556" s="5">
        <f>TITRES_STAT!C559</f>
        <v>1.58</v>
      </c>
      <c r="C556" s="5">
        <f>TITRES_STAT!D559</f>
        <v>1.58</v>
      </c>
      <c r="D556" s="5">
        <f>TITRES_STAT!E559</f>
        <v>2041</v>
      </c>
      <c r="E556" s="2">
        <f t="shared" si="32"/>
        <v>-295950</v>
      </c>
      <c r="F556" s="5" t="str">
        <f t="shared" si="35"/>
        <v>BEARISH</v>
      </c>
      <c r="G556" s="5" t="str">
        <f t="shared" si="34"/>
        <v>NEUTRAL</v>
      </c>
      <c r="H556" s="5" t="str">
        <f t="shared" si="33"/>
        <v>CONFIRMED BEARISH</v>
      </c>
    </row>
    <row r="557" spans="1:8" ht="13.5" x14ac:dyDescent="0.25">
      <c r="A557" s="3">
        <f>TITRES_STAT!B560</f>
        <v>43511</v>
      </c>
      <c r="B557" s="5">
        <f>TITRES_STAT!C560</f>
        <v>1.58</v>
      </c>
      <c r="C557" s="5">
        <f>TITRES_STAT!D560</f>
        <v>1.58</v>
      </c>
      <c r="D557" s="5">
        <f>TITRES_STAT!E560</f>
        <v>2191</v>
      </c>
      <c r="E557" s="2">
        <f t="shared" si="32"/>
        <v>-295950</v>
      </c>
      <c r="F557" s="5" t="str">
        <f t="shared" si="35"/>
        <v>BEARISH</v>
      </c>
      <c r="G557" s="5" t="str">
        <f t="shared" si="34"/>
        <v>NEUTRAL</v>
      </c>
      <c r="H557" s="5" t="str">
        <f t="shared" si="33"/>
        <v>CONFIRMED BEARISH</v>
      </c>
    </row>
    <row r="558" spans="1:8" ht="13.5" x14ac:dyDescent="0.25">
      <c r="A558" s="3">
        <f>TITRES_STAT!B561</f>
        <v>43514</v>
      </c>
      <c r="B558" s="5">
        <f>TITRES_STAT!C561</f>
        <v>1.61</v>
      </c>
      <c r="C558" s="5">
        <f>TITRES_STAT!D561</f>
        <v>1.61</v>
      </c>
      <c r="D558" s="5">
        <f>TITRES_STAT!E561</f>
        <v>1966</v>
      </c>
      <c r="E558" s="2">
        <f t="shared" si="32"/>
        <v>-293984</v>
      </c>
      <c r="F558" s="5" t="str">
        <f t="shared" si="35"/>
        <v>BEARISH</v>
      </c>
      <c r="G558" s="5" t="str">
        <f t="shared" si="34"/>
        <v>NEUTRAL</v>
      </c>
      <c r="H558" s="5" t="str">
        <f t="shared" si="33"/>
        <v>CONFIRMED BEARISH</v>
      </c>
    </row>
    <row r="559" spans="1:8" ht="13.5" x14ac:dyDescent="0.25">
      <c r="A559" s="3">
        <f>TITRES_STAT!B562</f>
        <v>43515</v>
      </c>
      <c r="B559" s="5">
        <f>TITRES_STAT!C562</f>
        <v>1.62</v>
      </c>
      <c r="C559" s="5">
        <f>TITRES_STAT!D562</f>
        <v>1.62</v>
      </c>
      <c r="D559" s="5">
        <f>TITRES_STAT!E562</f>
        <v>246</v>
      </c>
      <c r="E559" s="2">
        <f t="shared" si="32"/>
        <v>-293738</v>
      </c>
      <c r="F559" s="5" t="str">
        <f t="shared" si="35"/>
        <v>BEARISH</v>
      </c>
      <c r="G559" s="5" t="str">
        <f t="shared" si="34"/>
        <v>NEUTRAL</v>
      </c>
      <c r="H559" s="5" t="str">
        <f t="shared" si="33"/>
        <v>CONFIRMED BEARISH</v>
      </c>
    </row>
    <row r="560" spans="1:8" ht="13.5" x14ac:dyDescent="0.25">
      <c r="A560" s="3">
        <f>TITRES_STAT!B563</f>
        <v>43516</v>
      </c>
      <c r="B560" s="5">
        <f>TITRES_STAT!C563</f>
        <v>1.54</v>
      </c>
      <c r="C560" s="5">
        <f>TITRES_STAT!D563</f>
        <v>1.54</v>
      </c>
      <c r="D560" s="5">
        <f>TITRES_STAT!E563</f>
        <v>50</v>
      </c>
      <c r="E560" s="2">
        <f t="shared" si="32"/>
        <v>-293788</v>
      </c>
      <c r="F560" s="5" t="str">
        <f t="shared" si="35"/>
        <v>BULLISH</v>
      </c>
      <c r="G560" s="5" t="str">
        <f t="shared" si="34"/>
        <v>NEUTRAL</v>
      </c>
      <c r="H560" s="5" t="str">
        <f t="shared" si="33"/>
        <v>BULLISH DIVERGENCE</v>
      </c>
    </row>
    <row r="561" spans="1:8" ht="13.5" x14ac:dyDescent="0.25">
      <c r="A561" s="3">
        <f>TITRES_STAT!B564</f>
        <v>43517</v>
      </c>
      <c r="B561" s="5">
        <f>TITRES_STAT!C564</f>
        <v>1.55</v>
      </c>
      <c r="C561" s="5">
        <f>TITRES_STAT!D564</f>
        <v>1.55</v>
      </c>
      <c r="D561" s="5">
        <f>TITRES_STAT!E564</f>
        <v>18626</v>
      </c>
      <c r="E561" s="2">
        <f t="shared" si="32"/>
        <v>-275162</v>
      </c>
      <c r="F561" s="5" t="str">
        <f t="shared" si="35"/>
        <v>BULLISH</v>
      </c>
      <c r="G561" s="5" t="str">
        <f t="shared" si="34"/>
        <v>WEAK</v>
      </c>
      <c r="H561" s="5" t="str">
        <f t="shared" si="33"/>
        <v>BULLISH DIVERGENCE</v>
      </c>
    </row>
    <row r="562" spans="1:8" ht="13.5" x14ac:dyDescent="0.25">
      <c r="A562" s="3">
        <f>TITRES_STAT!B565</f>
        <v>43518</v>
      </c>
      <c r="B562" s="5">
        <f>TITRES_STAT!C565</f>
        <v>1.59</v>
      </c>
      <c r="C562" s="5">
        <f>TITRES_STAT!D565</f>
        <v>1.59</v>
      </c>
      <c r="D562" s="5">
        <f>TITRES_STAT!E565</f>
        <v>31</v>
      </c>
      <c r="E562" s="2">
        <f t="shared" si="32"/>
        <v>-275131</v>
      </c>
      <c r="F562" s="5" t="str">
        <f t="shared" si="35"/>
        <v>BULLISH</v>
      </c>
      <c r="G562" s="5" t="str">
        <f t="shared" si="34"/>
        <v>WEAK</v>
      </c>
      <c r="H562" s="5" t="str">
        <f t="shared" si="33"/>
        <v>CONFIRMED BULLISH</v>
      </c>
    </row>
    <row r="563" spans="1:8" ht="13.5" x14ac:dyDescent="0.25">
      <c r="A563" s="3">
        <f>TITRES_STAT!B566</f>
        <v>43521</v>
      </c>
      <c r="B563" s="5">
        <f>TITRES_STAT!C566</f>
        <v>1.62</v>
      </c>
      <c r="C563" s="5">
        <f>TITRES_STAT!D566</f>
        <v>1.62</v>
      </c>
      <c r="D563" s="5">
        <f>TITRES_STAT!E566</f>
        <v>12520</v>
      </c>
      <c r="E563" s="2">
        <f t="shared" si="32"/>
        <v>-262611</v>
      </c>
      <c r="F563" s="5" t="str">
        <f t="shared" si="35"/>
        <v>BULLISH</v>
      </c>
      <c r="G563" s="5" t="str">
        <f t="shared" si="34"/>
        <v>WEAK</v>
      </c>
      <c r="H563" s="5" t="str">
        <f t="shared" si="33"/>
        <v>CONFIRMED BULLISH</v>
      </c>
    </row>
    <row r="564" spans="1:8" ht="13.5" x14ac:dyDescent="0.25">
      <c r="A564" s="3">
        <f>TITRES_STAT!B567</f>
        <v>43522</v>
      </c>
      <c r="B564" s="5">
        <f>TITRES_STAT!C567</f>
        <v>1.6</v>
      </c>
      <c r="C564" s="5">
        <f>TITRES_STAT!D567</f>
        <v>1.6</v>
      </c>
      <c r="D564" s="5">
        <f>TITRES_STAT!E567</f>
        <v>2230</v>
      </c>
      <c r="E564" s="2">
        <f t="shared" si="32"/>
        <v>-264841</v>
      </c>
      <c r="F564" s="5" t="str">
        <f t="shared" si="35"/>
        <v>BULLISH</v>
      </c>
      <c r="G564" s="5" t="str">
        <f t="shared" si="34"/>
        <v>WEAK</v>
      </c>
      <c r="H564" s="5" t="str">
        <f t="shared" si="33"/>
        <v>BULLISH DIVERGENCE</v>
      </c>
    </row>
    <row r="565" spans="1:8" ht="13.5" x14ac:dyDescent="0.25">
      <c r="A565" s="3">
        <f>TITRES_STAT!B568</f>
        <v>43523</v>
      </c>
      <c r="B565" s="5">
        <f>TITRES_STAT!C568</f>
        <v>1.62</v>
      </c>
      <c r="C565" s="5">
        <f>TITRES_STAT!D568</f>
        <v>1.62</v>
      </c>
      <c r="D565" s="5">
        <f>TITRES_STAT!E568</f>
        <v>10</v>
      </c>
      <c r="E565" s="2">
        <f t="shared" si="32"/>
        <v>-264831</v>
      </c>
      <c r="F565" s="5" t="str">
        <f t="shared" si="35"/>
        <v>BULLISH</v>
      </c>
      <c r="G565" s="5" t="str">
        <f t="shared" si="34"/>
        <v>WEAK</v>
      </c>
      <c r="H565" s="5" t="str">
        <f t="shared" si="33"/>
        <v>CONFIRMED BULLISH</v>
      </c>
    </row>
    <row r="566" spans="1:8" ht="13.5" x14ac:dyDescent="0.25">
      <c r="A566" s="3">
        <f>TITRES_STAT!B569</f>
        <v>43524</v>
      </c>
      <c r="B566" s="5">
        <f>TITRES_STAT!C569</f>
        <v>1.62</v>
      </c>
      <c r="C566" s="5">
        <f>TITRES_STAT!D569</f>
        <v>1.62</v>
      </c>
      <c r="D566" s="5">
        <f>TITRES_STAT!E569</f>
        <v>13020</v>
      </c>
      <c r="E566" s="2">
        <f t="shared" si="32"/>
        <v>-264831</v>
      </c>
      <c r="F566" s="5" t="str">
        <f t="shared" si="35"/>
        <v>BULLISH</v>
      </c>
      <c r="G566" s="5" t="str">
        <f t="shared" si="34"/>
        <v>WEAK</v>
      </c>
      <c r="H566" s="5" t="str">
        <f t="shared" si="33"/>
        <v>CONFIRMED BULLISH</v>
      </c>
    </row>
    <row r="567" spans="1:8" ht="13.5" x14ac:dyDescent="0.25">
      <c r="A567" s="3">
        <f>TITRES_STAT!B570</f>
        <v>43525</v>
      </c>
      <c r="B567" s="5">
        <f>TITRES_STAT!C570</f>
        <v>1.58</v>
      </c>
      <c r="C567" s="5">
        <f>TITRES_STAT!D570</f>
        <v>1.58</v>
      </c>
      <c r="D567" s="5">
        <f>TITRES_STAT!E570</f>
        <v>0</v>
      </c>
      <c r="E567" s="2">
        <f t="shared" si="32"/>
        <v>-264831</v>
      </c>
      <c r="F567" s="5" t="str">
        <f t="shared" si="35"/>
        <v>BULLISH</v>
      </c>
      <c r="G567" s="5" t="str">
        <f t="shared" si="34"/>
        <v>WEAK</v>
      </c>
      <c r="H567" s="5" t="str">
        <f t="shared" si="33"/>
        <v>BULLISH DIVERGENCE</v>
      </c>
    </row>
    <row r="568" spans="1:8" ht="13.5" x14ac:dyDescent="0.25">
      <c r="A568" s="3">
        <f>TITRES_STAT!B571</f>
        <v>43528</v>
      </c>
      <c r="B568" s="5">
        <f>TITRES_STAT!C571</f>
        <v>1.58</v>
      </c>
      <c r="C568" s="5">
        <f>TITRES_STAT!D571</f>
        <v>1.58</v>
      </c>
      <c r="D568" s="5">
        <f>TITRES_STAT!E571</f>
        <v>0</v>
      </c>
      <c r="E568" s="2">
        <f t="shared" si="32"/>
        <v>-264831</v>
      </c>
      <c r="F568" s="5" t="str">
        <f t="shared" si="35"/>
        <v>BEARISH</v>
      </c>
      <c r="G568" s="5" t="str">
        <f t="shared" si="34"/>
        <v>NEUTRAL</v>
      </c>
      <c r="H568" s="5" t="str">
        <f t="shared" si="33"/>
        <v>CONFIRMED BEARISH</v>
      </c>
    </row>
    <row r="569" spans="1:8" ht="13.5" x14ac:dyDescent="0.25">
      <c r="A569" s="3">
        <f>TITRES_STAT!B572</f>
        <v>43529</v>
      </c>
      <c r="B569" s="5">
        <f>TITRES_STAT!C572</f>
        <v>1.56</v>
      </c>
      <c r="C569" s="5">
        <f>TITRES_STAT!D572</f>
        <v>1.56</v>
      </c>
      <c r="D569" s="5">
        <f>TITRES_STAT!E572</f>
        <v>15191</v>
      </c>
      <c r="E569" s="2">
        <f t="shared" si="32"/>
        <v>-280022</v>
      </c>
      <c r="F569" s="5" t="str">
        <f t="shared" si="35"/>
        <v>BEARISH</v>
      </c>
      <c r="G569" s="5" t="str">
        <f t="shared" si="34"/>
        <v>STRONG</v>
      </c>
      <c r="H569" s="5" t="str">
        <f t="shared" si="33"/>
        <v>CONFIRMED BEARISH</v>
      </c>
    </row>
    <row r="570" spans="1:8" ht="13.5" x14ac:dyDescent="0.25">
      <c r="A570" s="3">
        <f>TITRES_STAT!B573</f>
        <v>43530</v>
      </c>
      <c r="B570" s="5">
        <f>TITRES_STAT!C573</f>
        <v>1.55</v>
      </c>
      <c r="C570" s="5">
        <f>TITRES_STAT!D573</f>
        <v>1.55</v>
      </c>
      <c r="D570" s="5">
        <f>TITRES_STAT!E573</f>
        <v>9172</v>
      </c>
      <c r="E570" s="2">
        <f t="shared" si="32"/>
        <v>-289194</v>
      </c>
      <c r="F570" s="5" t="str">
        <f t="shared" si="35"/>
        <v>BEARISH</v>
      </c>
      <c r="G570" s="5" t="str">
        <f t="shared" si="34"/>
        <v>STRONG</v>
      </c>
      <c r="H570" s="5" t="str">
        <f t="shared" si="33"/>
        <v>CONFIRMED BEARISH</v>
      </c>
    </row>
    <row r="571" spans="1:8" ht="13.5" x14ac:dyDescent="0.25">
      <c r="A571" s="3">
        <f>TITRES_STAT!B574</f>
        <v>43531</v>
      </c>
      <c r="B571" s="5">
        <f>TITRES_STAT!C574</f>
        <v>1.55</v>
      </c>
      <c r="C571" s="5">
        <f>TITRES_STAT!D574</f>
        <v>1.55</v>
      </c>
      <c r="D571" s="5">
        <f>TITRES_STAT!E574</f>
        <v>712</v>
      </c>
      <c r="E571" s="2">
        <f t="shared" si="32"/>
        <v>-289194</v>
      </c>
      <c r="F571" s="5" t="str">
        <f t="shared" si="35"/>
        <v>BEARISH</v>
      </c>
      <c r="G571" s="5" t="str">
        <f t="shared" si="34"/>
        <v>STRONG</v>
      </c>
      <c r="H571" s="5" t="str">
        <f t="shared" si="33"/>
        <v>CONFIRMED BEARISH</v>
      </c>
    </row>
    <row r="572" spans="1:8" ht="13.5" x14ac:dyDescent="0.25">
      <c r="A572" s="3">
        <f>TITRES_STAT!B575</f>
        <v>43532</v>
      </c>
      <c r="B572" s="5">
        <f>TITRES_STAT!C575</f>
        <v>1.55</v>
      </c>
      <c r="C572" s="5">
        <f>TITRES_STAT!D575</f>
        <v>1.55</v>
      </c>
      <c r="D572" s="5">
        <f>TITRES_STAT!E575</f>
        <v>3714</v>
      </c>
      <c r="E572" s="2">
        <f t="shared" si="32"/>
        <v>-289194</v>
      </c>
      <c r="F572" s="5" t="str">
        <f t="shared" si="35"/>
        <v>BEARISH</v>
      </c>
      <c r="G572" s="5" t="str">
        <f t="shared" si="34"/>
        <v>STRONG</v>
      </c>
      <c r="H572" s="5" t="str">
        <f t="shared" si="33"/>
        <v>CONFIRMED BEARISH</v>
      </c>
    </row>
    <row r="573" spans="1:8" ht="13.5" x14ac:dyDescent="0.25">
      <c r="A573" s="3">
        <f>TITRES_STAT!B576</f>
        <v>43535</v>
      </c>
      <c r="B573" s="5">
        <f>TITRES_STAT!C576</f>
        <v>1.55</v>
      </c>
      <c r="C573" s="5">
        <f>TITRES_STAT!D576</f>
        <v>1.55</v>
      </c>
      <c r="D573" s="5">
        <f>TITRES_STAT!E576</f>
        <v>0</v>
      </c>
      <c r="E573" s="2">
        <f t="shared" si="32"/>
        <v>-289194</v>
      </c>
      <c r="F573" s="5" t="str">
        <f t="shared" si="35"/>
        <v>BEARISH</v>
      </c>
      <c r="G573" s="5" t="str">
        <f t="shared" si="34"/>
        <v>STRONG</v>
      </c>
      <c r="H573" s="5" t="str">
        <f t="shared" si="33"/>
        <v>CONFIRMED BEARISH</v>
      </c>
    </row>
    <row r="574" spans="1:8" ht="13.5" x14ac:dyDescent="0.25">
      <c r="A574" s="3">
        <f>TITRES_STAT!B577</f>
        <v>43536</v>
      </c>
      <c r="B574" s="5">
        <f>TITRES_STAT!C577</f>
        <v>1.47</v>
      </c>
      <c r="C574" s="5">
        <f>TITRES_STAT!D577</f>
        <v>1.47</v>
      </c>
      <c r="D574" s="5">
        <f>TITRES_STAT!E577</f>
        <v>2286</v>
      </c>
      <c r="E574" s="2">
        <f t="shared" si="32"/>
        <v>-291480</v>
      </c>
      <c r="F574" s="5" t="str">
        <f t="shared" si="35"/>
        <v>BEARISH</v>
      </c>
      <c r="G574" s="5" t="str">
        <f t="shared" si="34"/>
        <v>STRONG</v>
      </c>
      <c r="H574" s="5" t="str">
        <f t="shared" si="33"/>
        <v>CONFIRMED BEARISH</v>
      </c>
    </row>
    <row r="575" spans="1:8" ht="13.5" x14ac:dyDescent="0.25">
      <c r="A575" s="3">
        <f>TITRES_STAT!B578</f>
        <v>43537</v>
      </c>
      <c r="B575" s="5">
        <f>TITRES_STAT!C578</f>
        <v>1.47</v>
      </c>
      <c r="C575" s="5">
        <f>TITRES_STAT!D578</f>
        <v>1.47</v>
      </c>
      <c r="D575" s="5">
        <f>TITRES_STAT!E578</f>
        <v>515</v>
      </c>
      <c r="E575" s="2">
        <f t="shared" si="32"/>
        <v>-291480</v>
      </c>
      <c r="F575" s="5" t="str">
        <f t="shared" si="35"/>
        <v>BEARISH</v>
      </c>
      <c r="G575" s="5" t="str">
        <f t="shared" si="34"/>
        <v>NEUTRAL</v>
      </c>
      <c r="H575" s="5" t="str">
        <f t="shared" si="33"/>
        <v>CONFIRMED BEARISH</v>
      </c>
    </row>
    <row r="576" spans="1:8" ht="13.5" x14ac:dyDescent="0.25">
      <c r="A576" s="3">
        <f>TITRES_STAT!B579</f>
        <v>43538</v>
      </c>
      <c r="B576" s="5">
        <f>TITRES_STAT!C579</f>
        <v>1.49</v>
      </c>
      <c r="C576" s="5">
        <f>TITRES_STAT!D579</f>
        <v>1.49</v>
      </c>
      <c r="D576" s="5">
        <f>TITRES_STAT!E579</f>
        <v>12311</v>
      </c>
      <c r="E576" s="2">
        <f t="shared" si="32"/>
        <v>-279169</v>
      </c>
      <c r="F576" s="5" t="str">
        <f t="shared" si="35"/>
        <v>BULLISH</v>
      </c>
      <c r="G576" s="5" t="str">
        <f t="shared" si="34"/>
        <v>WEAK</v>
      </c>
      <c r="H576" s="5" t="str">
        <f t="shared" si="33"/>
        <v>BULLISH DIVERGENCE</v>
      </c>
    </row>
    <row r="577" spans="1:8" ht="13.5" x14ac:dyDescent="0.25">
      <c r="A577" s="3">
        <f>TITRES_STAT!B580</f>
        <v>43539</v>
      </c>
      <c r="B577" s="5">
        <f>TITRES_STAT!C580</f>
        <v>1.54</v>
      </c>
      <c r="C577" s="5">
        <f>TITRES_STAT!D580</f>
        <v>1.54</v>
      </c>
      <c r="D577" s="5">
        <f>TITRES_STAT!E580</f>
        <v>3860</v>
      </c>
      <c r="E577" s="2">
        <f t="shared" si="32"/>
        <v>-275309</v>
      </c>
      <c r="F577" s="5" t="str">
        <f t="shared" si="35"/>
        <v>BULLISH</v>
      </c>
      <c r="G577" s="5" t="str">
        <f t="shared" si="34"/>
        <v>WEAK</v>
      </c>
      <c r="H577" s="5" t="str">
        <f t="shared" si="33"/>
        <v>BULLISH DIVERGENCE</v>
      </c>
    </row>
    <row r="578" spans="1:8" ht="13.5" x14ac:dyDescent="0.25">
      <c r="A578" s="3">
        <f>TITRES_STAT!B581</f>
        <v>43542</v>
      </c>
      <c r="B578" s="5">
        <f>TITRES_STAT!C581</f>
        <v>1.55</v>
      </c>
      <c r="C578" s="5">
        <f>TITRES_STAT!D581</f>
        <v>1.55</v>
      </c>
      <c r="D578" s="5">
        <f>TITRES_STAT!E581</f>
        <v>3365</v>
      </c>
      <c r="E578" s="2">
        <f t="shared" si="32"/>
        <v>-271944</v>
      </c>
      <c r="F578" s="5" t="str">
        <f t="shared" si="35"/>
        <v>BULLISH</v>
      </c>
      <c r="G578" s="5" t="str">
        <f t="shared" si="34"/>
        <v>WEAK</v>
      </c>
      <c r="H578" s="5" t="str">
        <f t="shared" si="33"/>
        <v>NEUTRAL</v>
      </c>
    </row>
    <row r="579" spans="1:8" ht="13.5" x14ac:dyDescent="0.25">
      <c r="A579" s="3">
        <f>TITRES_STAT!B582</f>
        <v>43543</v>
      </c>
      <c r="B579" s="5">
        <f>TITRES_STAT!C582</f>
        <v>1.59</v>
      </c>
      <c r="C579" s="5">
        <f>TITRES_STAT!D582</f>
        <v>1.59</v>
      </c>
      <c r="D579" s="5">
        <f>TITRES_STAT!E582</f>
        <v>1345</v>
      </c>
      <c r="E579" s="2">
        <f t="shared" si="32"/>
        <v>-270599</v>
      </c>
      <c r="F579" s="5" t="str">
        <f t="shared" si="35"/>
        <v>BULLISH</v>
      </c>
      <c r="G579" s="5" t="str">
        <f t="shared" si="34"/>
        <v>WEAK</v>
      </c>
      <c r="H579" s="5" t="str">
        <f t="shared" si="33"/>
        <v>CONFIRMED BULLISH</v>
      </c>
    </row>
    <row r="580" spans="1:8" ht="13.5" x14ac:dyDescent="0.25">
      <c r="A580" s="3">
        <f>TITRES_STAT!B583</f>
        <v>43545</v>
      </c>
      <c r="B580" s="5">
        <f>TITRES_STAT!C583</f>
        <v>1.61</v>
      </c>
      <c r="C580" s="5">
        <f>TITRES_STAT!D583</f>
        <v>1.61</v>
      </c>
      <c r="D580" s="5">
        <f>TITRES_STAT!E583</f>
        <v>4345</v>
      </c>
      <c r="E580" s="2">
        <f t="shared" ref="E580:E643" si="36">IF(B580&gt;B579, E579+D580, IF(B580&lt;B579, E579-D580, E579))</f>
        <v>-266254</v>
      </c>
      <c r="F580" s="5" t="str">
        <f t="shared" si="35"/>
        <v>BULLISH</v>
      </c>
      <c r="G580" s="5" t="str">
        <f t="shared" si="34"/>
        <v>WEAK</v>
      </c>
      <c r="H580" s="5" t="str">
        <f t="shared" si="33"/>
        <v>CONFIRMED BULLISH</v>
      </c>
    </row>
    <row r="581" spans="1:8" ht="13.5" x14ac:dyDescent="0.25">
      <c r="A581" s="3">
        <f>TITRES_STAT!B584</f>
        <v>43546</v>
      </c>
      <c r="B581" s="5">
        <f>TITRES_STAT!C584</f>
        <v>1.6</v>
      </c>
      <c r="C581" s="5">
        <f>TITRES_STAT!D584</f>
        <v>1.6</v>
      </c>
      <c r="D581" s="5">
        <f>TITRES_STAT!E584</f>
        <v>6605</v>
      </c>
      <c r="E581" s="2">
        <f t="shared" si="36"/>
        <v>-272859</v>
      </c>
      <c r="F581" s="5" t="str">
        <f t="shared" si="35"/>
        <v>BULLISH</v>
      </c>
      <c r="G581" s="5" t="str">
        <f t="shared" si="34"/>
        <v>WEAK</v>
      </c>
      <c r="H581" s="5" t="str">
        <f t="shared" si="33"/>
        <v>CONFIRMED BULLISH</v>
      </c>
    </row>
    <row r="582" spans="1:8" ht="13.5" x14ac:dyDescent="0.25">
      <c r="A582" s="3">
        <f>TITRES_STAT!B585</f>
        <v>43549</v>
      </c>
      <c r="B582" s="5">
        <f>TITRES_STAT!C585</f>
        <v>1.6</v>
      </c>
      <c r="C582" s="5">
        <f>TITRES_STAT!D585</f>
        <v>1.6</v>
      </c>
      <c r="D582" s="5">
        <f>TITRES_STAT!E585</f>
        <v>110</v>
      </c>
      <c r="E582" s="2">
        <f t="shared" si="36"/>
        <v>-272859</v>
      </c>
      <c r="F582" s="5" t="str">
        <f t="shared" si="35"/>
        <v>BULLISH</v>
      </c>
      <c r="G582" s="5" t="str">
        <f t="shared" si="34"/>
        <v>NEUTRAL</v>
      </c>
      <c r="H582" s="5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BULLISH</v>
      </c>
    </row>
    <row r="583" spans="1:8" ht="13.5" x14ac:dyDescent="0.25">
      <c r="A583" s="3">
        <f>TITRES_STAT!B586</f>
        <v>43550</v>
      </c>
      <c r="B583" s="5">
        <f>TITRES_STAT!C586</f>
        <v>1.64</v>
      </c>
      <c r="C583" s="5">
        <f>TITRES_STAT!D586</f>
        <v>1.64</v>
      </c>
      <c r="D583" s="5">
        <f>TITRES_STAT!E586</f>
        <v>25</v>
      </c>
      <c r="E583" s="2">
        <f t="shared" si="36"/>
        <v>-272834</v>
      </c>
      <c r="F583" s="5" t="str">
        <f t="shared" si="35"/>
        <v>BEARISH</v>
      </c>
      <c r="G583" s="5" t="str">
        <f t="shared" ref="G583:G646" si="38">IF((E583-E578)/E578 &gt; 0.02, "STRONG",
 IF((E583-E578)/E578 &lt; -0.02, "WEAK", "NEUTRAL"))</f>
        <v>NEUTRAL</v>
      </c>
      <c r="H583" s="5" t="str">
        <f t="shared" si="37"/>
        <v>BEARISH DIVERGENCE</v>
      </c>
    </row>
    <row r="584" spans="1:8" ht="13.5" x14ac:dyDescent="0.25">
      <c r="A584" s="3">
        <f>TITRES_STAT!B587</f>
        <v>43551</v>
      </c>
      <c r="B584" s="5">
        <f>TITRES_STAT!C587</f>
        <v>1.62</v>
      </c>
      <c r="C584" s="5">
        <f>TITRES_STAT!D587</f>
        <v>1.62</v>
      </c>
      <c r="D584" s="5">
        <f>TITRES_STAT!E587</f>
        <v>75</v>
      </c>
      <c r="E584" s="2">
        <f t="shared" si="36"/>
        <v>-272909</v>
      </c>
      <c r="F584" s="5" t="str">
        <f t="shared" ref="F584:F647" si="39">IF(E584&gt;E579,"BULLISH",IF(E584&lt;E579,"BEARISH","NEUTRAL"))</f>
        <v>BEARISH</v>
      </c>
      <c r="G584" s="5" t="str">
        <f t="shared" si="38"/>
        <v>NEUTRAL</v>
      </c>
      <c r="H584" s="5" t="str">
        <f t="shared" si="37"/>
        <v>BEARISH DIVERGENCE</v>
      </c>
    </row>
    <row r="585" spans="1:8" ht="13.5" x14ac:dyDescent="0.25">
      <c r="A585" s="3">
        <f>TITRES_STAT!B588</f>
        <v>43552</v>
      </c>
      <c r="B585" s="5">
        <f>TITRES_STAT!C588</f>
        <v>1.62</v>
      </c>
      <c r="C585" s="5">
        <f>TITRES_STAT!D588</f>
        <v>1.62</v>
      </c>
      <c r="D585" s="5">
        <f>TITRES_STAT!E588</f>
        <v>0</v>
      </c>
      <c r="E585" s="2">
        <f t="shared" si="36"/>
        <v>-272909</v>
      </c>
      <c r="F585" s="5" t="str">
        <f t="shared" si="39"/>
        <v>BEARISH</v>
      </c>
      <c r="G585" s="5" t="str">
        <f t="shared" si="38"/>
        <v>STRONG</v>
      </c>
      <c r="H585" s="5" t="str">
        <f t="shared" si="37"/>
        <v>BEARISH DIVERGENCE</v>
      </c>
    </row>
    <row r="586" spans="1:8" ht="13.5" x14ac:dyDescent="0.25">
      <c r="A586" s="3">
        <f>TITRES_STAT!B589</f>
        <v>43553</v>
      </c>
      <c r="B586" s="5">
        <f>TITRES_STAT!C589</f>
        <v>1.58</v>
      </c>
      <c r="C586" s="5">
        <f>TITRES_STAT!D589</f>
        <v>1.58</v>
      </c>
      <c r="D586" s="5">
        <f>TITRES_STAT!E589</f>
        <v>35</v>
      </c>
      <c r="E586" s="2">
        <f t="shared" si="36"/>
        <v>-272944</v>
      </c>
      <c r="F586" s="5" t="str">
        <f t="shared" si="39"/>
        <v>BEARISH</v>
      </c>
      <c r="G586" s="5" t="str">
        <f t="shared" si="38"/>
        <v>NEUTRAL</v>
      </c>
      <c r="H586" s="5" t="str">
        <f t="shared" si="37"/>
        <v>CONFIRMED BEARISH</v>
      </c>
    </row>
    <row r="587" spans="1:8" ht="13.5" x14ac:dyDescent="0.25">
      <c r="A587" s="3">
        <f>TITRES_STAT!B590</f>
        <v>43556</v>
      </c>
      <c r="B587" s="5">
        <f>TITRES_STAT!C590</f>
        <v>1.58</v>
      </c>
      <c r="C587" s="5">
        <f>TITRES_STAT!D590</f>
        <v>1.58</v>
      </c>
      <c r="D587" s="5">
        <f>TITRES_STAT!E590</f>
        <v>0</v>
      </c>
      <c r="E587" s="2">
        <f t="shared" si="36"/>
        <v>-272944</v>
      </c>
      <c r="F587" s="5" t="str">
        <f t="shared" si="39"/>
        <v>BEARISH</v>
      </c>
      <c r="G587" s="5" t="str">
        <f t="shared" si="38"/>
        <v>NEUTRAL</v>
      </c>
      <c r="H587" s="5" t="str">
        <f t="shared" si="37"/>
        <v>CONFIRMED BEARISH</v>
      </c>
    </row>
    <row r="588" spans="1:8" ht="13.5" x14ac:dyDescent="0.25">
      <c r="A588" s="3">
        <f>TITRES_STAT!B591</f>
        <v>43557</v>
      </c>
      <c r="B588" s="5">
        <f>TITRES_STAT!C591</f>
        <v>1.58</v>
      </c>
      <c r="C588" s="5">
        <f>TITRES_STAT!D591</f>
        <v>1.58</v>
      </c>
      <c r="D588" s="5">
        <f>TITRES_STAT!E591</f>
        <v>0</v>
      </c>
      <c r="E588" s="2">
        <f t="shared" si="36"/>
        <v>-272944</v>
      </c>
      <c r="F588" s="5" t="str">
        <f t="shared" si="39"/>
        <v>BEARISH</v>
      </c>
      <c r="G588" s="5" t="str">
        <f t="shared" si="38"/>
        <v>NEUTRAL</v>
      </c>
      <c r="H588" s="5" t="str">
        <f t="shared" si="37"/>
        <v>CONFIRMED BEARISH</v>
      </c>
    </row>
    <row r="589" spans="1:8" ht="13.5" x14ac:dyDescent="0.25">
      <c r="A589" s="3">
        <f>TITRES_STAT!B592</f>
        <v>43558</v>
      </c>
      <c r="B589" s="5">
        <f>TITRES_STAT!C592</f>
        <v>1.58</v>
      </c>
      <c r="C589" s="5">
        <f>TITRES_STAT!D592</f>
        <v>1.58</v>
      </c>
      <c r="D589" s="5">
        <f>TITRES_STAT!E592</f>
        <v>0</v>
      </c>
      <c r="E589" s="2">
        <f t="shared" si="36"/>
        <v>-272944</v>
      </c>
      <c r="F589" s="5" t="str">
        <f t="shared" si="39"/>
        <v>BEARISH</v>
      </c>
      <c r="G589" s="5" t="str">
        <f t="shared" si="38"/>
        <v>NEUTRAL</v>
      </c>
      <c r="H589" s="5" t="str">
        <f t="shared" si="37"/>
        <v>CONFIRMED BEARISH</v>
      </c>
    </row>
    <row r="590" spans="1:8" ht="13.5" x14ac:dyDescent="0.25">
      <c r="A590" s="3">
        <f>TITRES_STAT!B593</f>
        <v>43559</v>
      </c>
      <c r="B590" s="5">
        <f>TITRES_STAT!C593</f>
        <v>1.62</v>
      </c>
      <c r="C590" s="5">
        <f>TITRES_STAT!D593</f>
        <v>1.62</v>
      </c>
      <c r="D590" s="5">
        <f>TITRES_STAT!E593</f>
        <v>4190</v>
      </c>
      <c r="E590" s="2">
        <f t="shared" si="36"/>
        <v>-268754</v>
      </c>
      <c r="F590" s="5" t="str">
        <f t="shared" si="39"/>
        <v>BULLISH</v>
      </c>
      <c r="G590" s="5" t="str">
        <f t="shared" si="38"/>
        <v>NEUTRAL</v>
      </c>
      <c r="H590" s="5" t="str">
        <f t="shared" si="37"/>
        <v>NEUTRAL</v>
      </c>
    </row>
    <row r="591" spans="1:8" ht="13.5" x14ac:dyDescent="0.25">
      <c r="A591" s="3">
        <f>TITRES_STAT!B594</f>
        <v>43560</v>
      </c>
      <c r="B591" s="5">
        <f>TITRES_STAT!C594</f>
        <v>1.7</v>
      </c>
      <c r="C591" s="5">
        <f>TITRES_STAT!D594</f>
        <v>1.7</v>
      </c>
      <c r="D591" s="5">
        <f>TITRES_STAT!E594</f>
        <v>224</v>
      </c>
      <c r="E591" s="2">
        <f t="shared" si="36"/>
        <v>-268530</v>
      </c>
      <c r="F591" s="5" t="str">
        <f t="shared" si="39"/>
        <v>BULLISH</v>
      </c>
      <c r="G591" s="5" t="str">
        <f t="shared" si="38"/>
        <v>NEUTRAL</v>
      </c>
      <c r="H591" s="5" t="str">
        <f t="shared" si="37"/>
        <v>CONFIRMED BULLISH</v>
      </c>
    </row>
    <row r="592" spans="1:8" ht="13.5" x14ac:dyDescent="0.25">
      <c r="A592" s="3">
        <f>TITRES_STAT!B595</f>
        <v>43563</v>
      </c>
      <c r="B592" s="5">
        <f>TITRES_STAT!C595</f>
        <v>1.7</v>
      </c>
      <c r="C592" s="5">
        <f>TITRES_STAT!D595</f>
        <v>1.7</v>
      </c>
      <c r="D592" s="5">
        <f>TITRES_STAT!E595</f>
        <v>118</v>
      </c>
      <c r="E592" s="2">
        <f t="shared" si="36"/>
        <v>-268530</v>
      </c>
      <c r="F592" s="5" t="str">
        <f t="shared" si="39"/>
        <v>BULLISH</v>
      </c>
      <c r="G592" s="5" t="str">
        <f t="shared" si="38"/>
        <v>NEUTRAL</v>
      </c>
      <c r="H592" s="5" t="str">
        <f t="shared" si="37"/>
        <v>CONFIRMED BULLISH</v>
      </c>
    </row>
    <row r="593" spans="1:8" ht="13.5" x14ac:dyDescent="0.25">
      <c r="A593" s="3">
        <f>TITRES_STAT!B596</f>
        <v>43565</v>
      </c>
      <c r="B593" s="5">
        <f>TITRES_STAT!C596</f>
        <v>1.77</v>
      </c>
      <c r="C593" s="5">
        <f>TITRES_STAT!D596</f>
        <v>1.77</v>
      </c>
      <c r="D593" s="5">
        <f>TITRES_STAT!E596</f>
        <v>161</v>
      </c>
      <c r="E593" s="2">
        <f t="shared" si="36"/>
        <v>-268369</v>
      </c>
      <c r="F593" s="5" t="str">
        <f t="shared" si="39"/>
        <v>BULLISH</v>
      </c>
      <c r="G593" s="5" t="str">
        <f t="shared" si="38"/>
        <v>NEUTRAL</v>
      </c>
      <c r="H593" s="5" t="str">
        <f t="shared" si="37"/>
        <v>CONFIRMED BULLISH</v>
      </c>
    </row>
    <row r="594" spans="1:8" ht="13.5" x14ac:dyDescent="0.25">
      <c r="A594" s="3">
        <f>TITRES_STAT!B597</f>
        <v>43566</v>
      </c>
      <c r="B594" s="5">
        <f>TITRES_STAT!C597</f>
        <v>1.71</v>
      </c>
      <c r="C594" s="5">
        <f>TITRES_STAT!D597</f>
        <v>1.71</v>
      </c>
      <c r="D594" s="5">
        <f>TITRES_STAT!E597</f>
        <v>8127</v>
      </c>
      <c r="E594" s="2">
        <f t="shared" si="36"/>
        <v>-276496</v>
      </c>
      <c r="F594" s="5" t="str">
        <f t="shared" si="39"/>
        <v>BEARISH</v>
      </c>
      <c r="G594" s="5" t="str">
        <f t="shared" si="38"/>
        <v>NEUTRAL</v>
      </c>
      <c r="H594" s="5" t="str">
        <f t="shared" si="37"/>
        <v>BEARISH DIVERGENCE</v>
      </c>
    </row>
    <row r="595" spans="1:8" ht="13.5" x14ac:dyDescent="0.25">
      <c r="A595" s="3">
        <f>TITRES_STAT!B598</f>
        <v>43567</v>
      </c>
      <c r="B595" s="5">
        <f>TITRES_STAT!C598</f>
        <v>1.7</v>
      </c>
      <c r="C595" s="5">
        <f>TITRES_STAT!D598</f>
        <v>1.7</v>
      </c>
      <c r="D595" s="5">
        <f>TITRES_STAT!E598</f>
        <v>14138</v>
      </c>
      <c r="E595" s="2">
        <f t="shared" si="36"/>
        <v>-290634</v>
      </c>
      <c r="F595" s="5" t="str">
        <f t="shared" si="39"/>
        <v>BEARISH</v>
      </c>
      <c r="G595" s="5" t="str">
        <f t="shared" si="38"/>
        <v>STRONG</v>
      </c>
      <c r="H595" s="5" t="str">
        <f t="shared" si="37"/>
        <v>BEARISH DIVERGENCE</v>
      </c>
    </row>
    <row r="596" spans="1:8" ht="13.5" x14ac:dyDescent="0.25">
      <c r="A596" s="3">
        <f>TITRES_STAT!B599</f>
        <v>43570</v>
      </c>
      <c r="B596" s="5">
        <f>TITRES_STAT!C599</f>
        <v>1.65</v>
      </c>
      <c r="C596" s="5">
        <f>TITRES_STAT!D599</f>
        <v>1.65</v>
      </c>
      <c r="D596" s="5">
        <f>TITRES_STAT!E599</f>
        <v>4314</v>
      </c>
      <c r="E596" s="2">
        <f t="shared" si="36"/>
        <v>-294948</v>
      </c>
      <c r="F596" s="5" t="str">
        <f t="shared" si="39"/>
        <v>BEARISH</v>
      </c>
      <c r="G596" s="5" t="str">
        <f t="shared" si="38"/>
        <v>STRONG</v>
      </c>
      <c r="H596" s="5" t="str">
        <f t="shared" si="37"/>
        <v>CONFIRMED BEARISH</v>
      </c>
    </row>
    <row r="597" spans="1:8" ht="13.5" x14ac:dyDescent="0.25">
      <c r="A597" s="3">
        <f>TITRES_STAT!B600</f>
        <v>43571</v>
      </c>
      <c r="B597" s="5">
        <f>TITRES_STAT!C600</f>
        <v>1.71</v>
      </c>
      <c r="C597" s="5">
        <f>TITRES_STAT!D600</f>
        <v>1.71</v>
      </c>
      <c r="D597" s="5">
        <f>TITRES_STAT!E600</f>
        <v>2510</v>
      </c>
      <c r="E597" s="2">
        <f t="shared" si="36"/>
        <v>-292438</v>
      </c>
      <c r="F597" s="5" t="str">
        <f t="shared" si="39"/>
        <v>BEARISH</v>
      </c>
      <c r="G597" s="5" t="str">
        <f t="shared" si="38"/>
        <v>STRONG</v>
      </c>
      <c r="H597" s="5" t="str">
        <f t="shared" si="37"/>
        <v>BEARISH DIVERGENCE</v>
      </c>
    </row>
    <row r="598" spans="1:8" ht="13.5" x14ac:dyDescent="0.25">
      <c r="A598" s="3">
        <f>TITRES_STAT!B601</f>
        <v>43572</v>
      </c>
      <c r="B598" s="5">
        <f>TITRES_STAT!C601</f>
        <v>1.77</v>
      </c>
      <c r="C598" s="5">
        <f>TITRES_STAT!D601</f>
        <v>1.77</v>
      </c>
      <c r="D598" s="5">
        <f>TITRES_STAT!E601</f>
        <v>2241</v>
      </c>
      <c r="E598" s="2">
        <f t="shared" si="36"/>
        <v>-290197</v>
      </c>
      <c r="F598" s="5" t="str">
        <f t="shared" si="39"/>
        <v>BEARISH</v>
      </c>
      <c r="G598" s="5" t="str">
        <f t="shared" si="38"/>
        <v>STRONG</v>
      </c>
      <c r="H598" s="5" t="str">
        <f t="shared" si="37"/>
        <v>NEUTRAL</v>
      </c>
    </row>
    <row r="599" spans="1:8" ht="13.5" x14ac:dyDescent="0.25">
      <c r="A599" s="3">
        <f>TITRES_STAT!B602</f>
        <v>43573</v>
      </c>
      <c r="B599" s="5">
        <f>TITRES_STAT!C602</f>
        <v>1.8</v>
      </c>
      <c r="C599" s="5">
        <f>TITRES_STAT!D602</f>
        <v>1.8</v>
      </c>
      <c r="D599" s="5">
        <f>TITRES_STAT!E602</f>
        <v>3169</v>
      </c>
      <c r="E599" s="2">
        <f t="shared" si="36"/>
        <v>-287028</v>
      </c>
      <c r="F599" s="5" t="str">
        <f t="shared" si="39"/>
        <v>BEARISH</v>
      </c>
      <c r="G599" s="5" t="str">
        <f t="shared" si="38"/>
        <v>STRONG</v>
      </c>
      <c r="H599" s="5" t="str">
        <f t="shared" si="37"/>
        <v>BEARISH DIVERGENCE</v>
      </c>
    </row>
    <row r="600" spans="1:8" ht="13.5" x14ac:dyDescent="0.25">
      <c r="A600" s="3">
        <f>TITRES_STAT!B603</f>
        <v>43574</v>
      </c>
      <c r="B600" s="5">
        <f>TITRES_STAT!C603</f>
        <v>1.85</v>
      </c>
      <c r="C600" s="5">
        <f>TITRES_STAT!D603</f>
        <v>1.85</v>
      </c>
      <c r="D600" s="5">
        <f>TITRES_STAT!E603</f>
        <v>501</v>
      </c>
      <c r="E600" s="2">
        <f t="shared" si="36"/>
        <v>-286527</v>
      </c>
      <c r="F600" s="5" t="str">
        <f t="shared" si="39"/>
        <v>BULLISH</v>
      </c>
      <c r="G600" s="5" t="str">
        <f t="shared" si="38"/>
        <v>NEUTRAL</v>
      </c>
      <c r="H600" s="5" t="str">
        <f t="shared" si="37"/>
        <v>CONFIRMED BULLISH</v>
      </c>
    </row>
    <row r="601" spans="1:8" ht="13.5" x14ac:dyDescent="0.25">
      <c r="A601" s="3">
        <f>TITRES_STAT!B604</f>
        <v>43577</v>
      </c>
      <c r="B601" s="5">
        <f>TITRES_STAT!C604</f>
        <v>1.86</v>
      </c>
      <c r="C601" s="5">
        <f>TITRES_STAT!D604</f>
        <v>1.86</v>
      </c>
      <c r="D601" s="5">
        <f>TITRES_STAT!E604</f>
        <v>661</v>
      </c>
      <c r="E601" s="2">
        <f t="shared" si="36"/>
        <v>-285866</v>
      </c>
      <c r="F601" s="5" t="str">
        <f t="shared" si="39"/>
        <v>BULLISH</v>
      </c>
      <c r="G601" s="5" t="str">
        <f t="shared" si="38"/>
        <v>WEAK</v>
      </c>
      <c r="H601" s="5" t="str">
        <f t="shared" si="37"/>
        <v>CONFIRMED BULLISH</v>
      </c>
    </row>
    <row r="602" spans="1:8" ht="13.5" x14ac:dyDescent="0.25">
      <c r="A602" s="3">
        <f>TITRES_STAT!B605</f>
        <v>43578</v>
      </c>
      <c r="B602" s="5">
        <f>TITRES_STAT!C605</f>
        <v>1.8</v>
      </c>
      <c r="C602" s="5">
        <f>TITRES_STAT!D605</f>
        <v>1.8</v>
      </c>
      <c r="D602" s="5">
        <f>TITRES_STAT!E605</f>
        <v>2100</v>
      </c>
      <c r="E602" s="2">
        <f t="shared" si="36"/>
        <v>-287966</v>
      </c>
      <c r="F602" s="5" t="str">
        <f t="shared" si="39"/>
        <v>BULLISH</v>
      </c>
      <c r="G602" s="5" t="str">
        <f t="shared" si="38"/>
        <v>NEUTRAL</v>
      </c>
      <c r="H602" s="5" t="str">
        <f t="shared" si="37"/>
        <v>CONFIRMED BULLISH</v>
      </c>
    </row>
    <row r="603" spans="1:8" ht="13.5" x14ac:dyDescent="0.25">
      <c r="A603" s="3">
        <f>TITRES_STAT!B606</f>
        <v>43579</v>
      </c>
      <c r="B603" s="5">
        <f>TITRES_STAT!C606</f>
        <v>1.79</v>
      </c>
      <c r="C603" s="5">
        <f>TITRES_STAT!D606</f>
        <v>1.79</v>
      </c>
      <c r="D603" s="5">
        <f>TITRES_STAT!E606</f>
        <v>4260</v>
      </c>
      <c r="E603" s="2">
        <f t="shared" si="36"/>
        <v>-292226</v>
      </c>
      <c r="F603" s="5" t="str">
        <f t="shared" si="39"/>
        <v>BEARISH</v>
      </c>
      <c r="G603" s="5" t="str">
        <f t="shared" si="38"/>
        <v>NEUTRAL</v>
      </c>
      <c r="H603" s="5" t="str">
        <f t="shared" si="37"/>
        <v>BEARISH DIVERGENCE</v>
      </c>
    </row>
    <row r="604" spans="1:8" ht="13.5" x14ac:dyDescent="0.25">
      <c r="A604" s="3">
        <f>TITRES_STAT!B607</f>
        <v>43580</v>
      </c>
      <c r="B604" s="5">
        <f>TITRES_STAT!C607</f>
        <v>1.75</v>
      </c>
      <c r="C604" s="5">
        <f>TITRES_STAT!D607</f>
        <v>1.75</v>
      </c>
      <c r="D604" s="5">
        <f>TITRES_STAT!E607</f>
        <v>1114</v>
      </c>
      <c r="E604" s="2">
        <f t="shared" si="36"/>
        <v>-293340</v>
      </c>
      <c r="F604" s="5" t="str">
        <f t="shared" si="39"/>
        <v>BEARISH</v>
      </c>
      <c r="G604" s="5" t="str">
        <f t="shared" si="38"/>
        <v>STRONG</v>
      </c>
      <c r="H604" s="5" t="str">
        <f t="shared" si="37"/>
        <v>CONFIRMED BEARISH</v>
      </c>
    </row>
    <row r="605" spans="1:8" ht="13.5" x14ac:dyDescent="0.25">
      <c r="A605" s="3">
        <f>TITRES_STAT!B608</f>
        <v>43581</v>
      </c>
      <c r="B605" s="5">
        <f>TITRES_STAT!C608</f>
        <v>1.79</v>
      </c>
      <c r="C605" s="5">
        <f>TITRES_STAT!D608</f>
        <v>1.79</v>
      </c>
      <c r="D605" s="5">
        <f>TITRES_STAT!E608</f>
        <v>500</v>
      </c>
      <c r="E605" s="2">
        <f t="shared" si="36"/>
        <v>-292840</v>
      </c>
      <c r="F605" s="5" t="str">
        <f t="shared" si="39"/>
        <v>BEARISH</v>
      </c>
      <c r="G605" s="5" t="str">
        <f t="shared" si="38"/>
        <v>STRONG</v>
      </c>
      <c r="H605" s="5" t="str">
        <f t="shared" si="37"/>
        <v>CONFIRMED BEARISH</v>
      </c>
    </row>
    <row r="606" spans="1:8" ht="13.5" x14ac:dyDescent="0.25">
      <c r="A606" s="3">
        <f>TITRES_STAT!B609</f>
        <v>43584</v>
      </c>
      <c r="B606" s="5">
        <f>TITRES_STAT!C609</f>
        <v>1.78</v>
      </c>
      <c r="C606" s="5">
        <f>TITRES_STAT!D609</f>
        <v>1.78</v>
      </c>
      <c r="D606" s="5">
        <f>TITRES_STAT!E609</f>
        <v>1100</v>
      </c>
      <c r="E606" s="2">
        <f t="shared" si="36"/>
        <v>-293940</v>
      </c>
      <c r="F606" s="5" t="str">
        <f t="shared" si="39"/>
        <v>BEARISH</v>
      </c>
      <c r="G606" s="5" t="str">
        <f t="shared" si="38"/>
        <v>STRONG</v>
      </c>
      <c r="H606" s="5" t="str">
        <f t="shared" si="37"/>
        <v>CONFIRMED BEARISH</v>
      </c>
    </row>
    <row r="607" spans="1:8" ht="13.5" x14ac:dyDescent="0.25">
      <c r="A607" s="3">
        <f>TITRES_STAT!B610</f>
        <v>43585</v>
      </c>
      <c r="B607" s="5">
        <f>TITRES_STAT!C610</f>
        <v>1.8</v>
      </c>
      <c r="C607" s="5">
        <f>TITRES_STAT!D610</f>
        <v>1.8</v>
      </c>
      <c r="D607" s="5">
        <f>TITRES_STAT!E610</f>
        <v>5000</v>
      </c>
      <c r="E607" s="2">
        <f t="shared" si="36"/>
        <v>-288940</v>
      </c>
      <c r="F607" s="5" t="str">
        <f t="shared" si="39"/>
        <v>BEARISH</v>
      </c>
      <c r="G607" s="5" t="str">
        <f t="shared" si="38"/>
        <v>NEUTRAL</v>
      </c>
      <c r="H607" s="5" t="str">
        <f t="shared" si="37"/>
        <v>NEUTRAL</v>
      </c>
    </row>
    <row r="608" spans="1:8" ht="13.5" x14ac:dyDescent="0.25">
      <c r="A608" s="3">
        <f>TITRES_STAT!B611</f>
        <v>43587</v>
      </c>
      <c r="B608" s="5">
        <f>TITRES_STAT!C611</f>
        <v>1.75</v>
      </c>
      <c r="C608" s="5">
        <f>TITRES_STAT!D611</f>
        <v>1.75</v>
      </c>
      <c r="D608" s="5">
        <f>TITRES_STAT!E611</f>
        <v>500</v>
      </c>
      <c r="E608" s="2">
        <f t="shared" si="36"/>
        <v>-289440</v>
      </c>
      <c r="F608" s="5" t="str">
        <f t="shared" si="39"/>
        <v>BULLISH</v>
      </c>
      <c r="G608" s="5" t="str">
        <f t="shared" si="38"/>
        <v>NEUTRAL</v>
      </c>
      <c r="H608" s="5" t="str">
        <f t="shared" si="37"/>
        <v>BULLISH DIVERGENCE</v>
      </c>
    </row>
    <row r="609" spans="1:8" ht="13.5" x14ac:dyDescent="0.25">
      <c r="A609" s="3">
        <f>TITRES_STAT!B612</f>
        <v>43588</v>
      </c>
      <c r="B609" s="5">
        <f>TITRES_STAT!C612</f>
        <v>1.8</v>
      </c>
      <c r="C609" s="5">
        <f>TITRES_STAT!D612</f>
        <v>1.8</v>
      </c>
      <c r="D609" s="5">
        <f>TITRES_STAT!E612</f>
        <v>175</v>
      </c>
      <c r="E609" s="2">
        <f t="shared" si="36"/>
        <v>-289265</v>
      </c>
      <c r="F609" s="5" t="str">
        <f t="shared" si="39"/>
        <v>BULLISH</v>
      </c>
      <c r="G609" s="5" t="str">
        <f t="shared" si="38"/>
        <v>NEUTRAL</v>
      </c>
      <c r="H609" s="5" t="str">
        <f t="shared" si="37"/>
        <v>CONFIRMED BULLISH</v>
      </c>
    </row>
    <row r="610" spans="1:8" ht="13.5" x14ac:dyDescent="0.25">
      <c r="A610" s="3">
        <f>TITRES_STAT!B613</f>
        <v>43591</v>
      </c>
      <c r="B610" s="5">
        <f>TITRES_STAT!C613</f>
        <v>1.8</v>
      </c>
      <c r="C610" s="5">
        <f>TITRES_STAT!D613</f>
        <v>1.8</v>
      </c>
      <c r="D610" s="5">
        <f>TITRES_STAT!E613</f>
        <v>0</v>
      </c>
      <c r="E610" s="2">
        <f t="shared" si="36"/>
        <v>-289265</v>
      </c>
      <c r="F610" s="5" t="str">
        <f t="shared" si="39"/>
        <v>BULLISH</v>
      </c>
      <c r="G610" s="5" t="str">
        <f t="shared" si="38"/>
        <v>NEUTRAL</v>
      </c>
      <c r="H610" s="5" t="str">
        <f t="shared" si="37"/>
        <v>CONFIRMED BULLISH</v>
      </c>
    </row>
    <row r="611" spans="1:8" ht="13.5" x14ac:dyDescent="0.25">
      <c r="A611" s="3">
        <f>TITRES_STAT!B614</f>
        <v>43592</v>
      </c>
      <c r="B611" s="5">
        <f>TITRES_STAT!C614</f>
        <v>1.8</v>
      </c>
      <c r="C611" s="5">
        <f>TITRES_STAT!D614</f>
        <v>1.8</v>
      </c>
      <c r="D611" s="5">
        <f>TITRES_STAT!E614</f>
        <v>0</v>
      </c>
      <c r="E611" s="2">
        <f t="shared" si="36"/>
        <v>-289265</v>
      </c>
      <c r="F611" s="5" t="str">
        <f t="shared" si="39"/>
        <v>BULLISH</v>
      </c>
      <c r="G611" s="5" t="str">
        <f t="shared" si="38"/>
        <v>NEUTRAL</v>
      </c>
      <c r="H611" s="5" t="str">
        <f t="shared" si="37"/>
        <v>CONFIRMED BULLISH</v>
      </c>
    </row>
    <row r="612" spans="1:8" ht="13.5" x14ac:dyDescent="0.25">
      <c r="A612" s="3">
        <f>TITRES_STAT!B615</f>
        <v>43593</v>
      </c>
      <c r="B612" s="5">
        <f>TITRES_STAT!C615</f>
        <v>1.75</v>
      </c>
      <c r="C612" s="5">
        <f>TITRES_STAT!D615</f>
        <v>1.75</v>
      </c>
      <c r="D612" s="5">
        <f>TITRES_STAT!E615</f>
        <v>0</v>
      </c>
      <c r="E612" s="2">
        <f t="shared" si="36"/>
        <v>-289265</v>
      </c>
      <c r="F612" s="5" t="str">
        <f t="shared" si="39"/>
        <v>BEARISH</v>
      </c>
      <c r="G612" s="5" t="str">
        <f t="shared" si="38"/>
        <v>NEUTRAL</v>
      </c>
      <c r="H612" s="5" t="str">
        <f t="shared" si="37"/>
        <v>CONFIRMED BEARISH</v>
      </c>
    </row>
    <row r="613" spans="1:8" ht="13.5" x14ac:dyDescent="0.25">
      <c r="A613" s="3">
        <f>TITRES_STAT!B616</f>
        <v>43594</v>
      </c>
      <c r="B613" s="5">
        <f>TITRES_STAT!C616</f>
        <v>1.75</v>
      </c>
      <c r="C613" s="5">
        <f>TITRES_STAT!D616</f>
        <v>1.75</v>
      </c>
      <c r="D613" s="5">
        <f>TITRES_STAT!E616</f>
        <v>0</v>
      </c>
      <c r="E613" s="2">
        <f t="shared" si="36"/>
        <v>-289265</v>
      </c>
      <c r="F613" s="5" t="str">
        <f t="shared" si="39"/>
        <v>BULLISH</v>
      </c>
      <c r="G613" s="5" t="str">
        <f t="shared" si="38"/>
        <v>NEUTRAL</v>
      </c>
      <c r="H613" s="5" t="str">
        <f t="shared" si="37"/>
        <v>NEUTRAL</v>
      </c>
    </row>
    <row r="614" spans="1:8" ht="13.5" x14ac:dyDescent="0.25">
      <c r="A614" s="3">
        <f>TITRES_STAT!B617</f>
        <v>43595</v>
      </c>
      <c r="B614" s="5">
        <f>TITRES_STAT!C617</f>
        <v>1.8</v>
      </c>
      <c r="C614" s="5">
        <f>TITRES_STAT!D617</f>
        <v>1.8</v>
      </c>
      <c r="D614" s="5">
        <f>TITRES_STAT!E617</f>
        <v>150</v>
      </c>
      <c r="E614" s="2">
        <f t="shared" si="36"/>
        <v>-289115</v>
      </c>
      <c r="F614" s="5" t="str">
        <f t="shared" si="39"/>
        <v>BULLISH</v>
      </c>
      <c r="G614" s="5" t="str">
        <f t="shared" si="38"/>
        <v>NEUTRAL</v>
      </c>
      <c r="H614" s="5" t="str">
        <f t="shared" si="37"/>
        <v>NEUTRAL</v>
      </c>
    </row>
    <row r="615" spans="1:8" ht="13.5" x14ac:dyDescent="0.25">
      <c r="A615" s="3">
        <f>TITRES_STAT!B618</f>
        <v>43598</v>
      </c>
      <c r="B615" s="5">
        <f>TITRES_STAT!C618</f>
        <v>1.8</v>
      </c>
      <c r="C615" s="5">
        <f>TITRES_STAT!D618</f>
        <v>1.8</v>
      </c>
      <c r="D615" s="5">
        <f>TITRES_STAT!E618</f>
        <v>0</v>
      </c>
      <c r="E615" s="2">
        <f t="shared" si="36"/>
        <v>-289115</v>
      </c>
      <c r="F615" s="5" t="str">
        <f t="shared" si="39"/>
        <v>BULLISH</v>
      </c>
      <c r="G615" s="5" t="str">
        <f t="shared" si="38"/>
        <v>NEUTRAL</v>
      </c>
      <c r="H615" s="5" t="str">
        <f t="shared" si="37"/>
        <v>NEUTRAL</v>
      </c>
    </row>
    <row r="616" spans="1:8" ht="13.5" x14ac:dyDescent="0.25">
      <c r="A616" s="3">
        <f>TITRES_STAT!B619</f>
        <v>43599</v>
      </c>
      <c r="B616" s="5">
        <f>TITRES_STAT!C619</f>
        <v>1.8</v>
      </c>
      <c r="C616" s="5">
        <f>TITRES_STAT!D619</f>
        <v>1.8</v>
      </c>
      <c r="D616" s="5">
        <f>TITRES_STAT!E619</f>
        <v>3340</v>
      </c>
      <c r="E616" s="2">
        <f t="shared" si="36"/>
        <v>-289115</v>
      </c>
      <c r="F616" s="5" t="str">
        <f t="shared" si="39"/>
        <v>BULLISH</v>
      </c>
      <c r="G616" s="5" t="str">
        <f t="shared" si="38"/>
        <v>NEUTRAL</v>
      </c>
      <c r="H616" s="5" t="str">
        <f t="shared" si="37"/>
        <v>NEUTRAL</v>
      </c>
    </row>
    <row r="617" spans="1:8" ht="13.5" x14ac:dyDescent="0.25">
      <c r="A617" s="3">
        <f>TITRES_STAT!B620</f>
        <v>43600</v>
      </c>
      <c r="B617" s="5">
        <f>TITRES_STAT!C620</f>
        <v>1.8</v>
      </c>
      <c r="C617" s="5">
        <f>TITRES_STAT!D620</f>
        <v>1.8</v>
      </c>
      <c r="D617" s="5">
        <f>TITRES_STAT!E620</f>
        <v>0</v>
      </c>
      <c r="E617" s="2">
        <f t="shared" si="36"/>
        <v>-289115</v>
      </c>
      <c r="F617" s="5" t="str">
        <f t="shared" si="39"/>
        <v>BULLISH</v>
      </c>
      <c r="G617" s="5" t="str">
        <f t="shared" si="38"/>
        <v>NEUTRAL</v>
      </c>
      <c r="H617" s="5" t="str">
        <f t="shared" si="37"/>
        <v>CONFIRMED BULLISH</v>
      </c>
    </row>
    <row r="618" spans="1:8" ht="13.5" x14ac:dyDescent="0.25">
      <c r="A618" s="3">
        <f>TITRES_STAT!B621</f>
        <v>43601</v>
      </c>
      <c r="B618" s="5">
        <f>TITRES_STAT!C621</f>
        <v>1.8</v>
      </c>
      <c r="C618" s="5">
        <f>TITRES_STAT!D621</f>
        <v>1.8</v>
      </c>
      <c r="D618" s="5">
        <f>TITRES_STAT!E621</f>
        <v>90</v>
      </c>
      <c r="E618" s="2">
        <f t="shared" si="36"/>
        <v>-289115</v>
      </c>
      <c r="F618" s="5" t="str">
        <f t="shared" si="39"/>
        <v>BULLISH</v>
      </c>
      <c r="G618" s="5" t="str">
        <f t="shared" si="38"/>
        <v>NEUTRAL</v>
      </c>
      <c r="H618" s="5" t="str">
        <f t="shared" si="37"/>
        <v>CONFIRMED BULLISH</v>
      </c>
    </row>
    <row r="619" spans="1:8" ht="13.5" x14ac:dyDescent="0.25">
      <c r="A619" s="3">
        <f>TITRES_STAT!B622</f>
        <v>43602</v>
      </c>
      <c r="B619" s="5">
        <f>TITRES_STAT!C622</f>
        <v>1.85</v>
      </c>
      <c r="C619" s="5">
        <f>TITRES_STAT!D622</f>
        <v>1.85</v>
      </c>
      <c r="D619" s="5">
        <f>TITRES_STAT!E622</f>
        <v>400</v>
      </c>
      <c r="E619" s="2">
        <f t="shared" si="36"/>
        <v>-288715</v>
      </c>
      <c r="F619" s="5" t="str">
        <f t="shared" si="39"/>
        <v>BULLISH</v>
      </c>
      <c r="G619" s="5" t="str">
        <f t="shared" si="38"/>
        <v>NEUTRAL</v>
      </c>
      <c r="H619" s="5" t="str">
        <f t="shared" si="37"/>
        <v>CONFIRMED BULLISH</v>
      </c>
    </row>
    <row r="620" spans="1:8" ht="13.5" x14ac:dyDescent="0.25">
      <c r="A620" s="3">
        <f>TITRES_STAT!B623</f>
        <v>43605</v>
      </c>
      <c r="B620" s="5">
        <f>TITRES_STAT!C623</f>
        <v>1.85</v>
      </c>
      <c r="C620" s="5">
        <f>TITRES_STAT!D623</f>
        <v>1.85</v>
      </c>
      <c r="D620" s="5">
        <f>TITRES_STAT!E623</f>
        <v>0</v>
      </c>
      <c r="E620" s="2">
        <f t="shared" si="36"/>
        <v>-288715</v>
      </c>
      <c r="F620" s="5" t="str">
        <f t="shared" si="39"/>
        <v>BULLISH</v>
      </c>
      <c r="G620" s="5" t="str">
        <f t="shared" si="38"/>
        <v>NEUTRAL</v>
      </c>
      <c r="H620" s="5" t="str">
        <f t="shared" si="37"/>
        <v>CONFIRMED BULLISH</v>
      </c>
    </row>
    <row r="621" spans="1:8" ht="13.5" x14ac:dyDescent="0.25">
      <c r="A621" s="3">
        <f>TITRES_STAT!B624</f>
        <v>43606</v>
      </c>
      <c r="B621" s="5">
        <f>TITRES_STAT!C624</f>
        <v>1.85</v>
      </c>
      <c r="C621" s="5">
        <f>TITRES_STAT!D624</f>
        <v>1.85</v>
      </c>
      <c r="D621" s="5">
        <f>TITRES_STAT!E624</f>
        <v>0</v>
      </c>
      <c r="E621" s="2">
        <f t="shared" si="36"/>
        <v>-288715</v>
      </c>
      <c r="F621" s="5" t="str">
        <f t="shared" si="39"/>
        <v>BULLISH</v>
      </c>
      <c r="G621" s="5" t="str">
        <f t="shared" si="38"/>
        <v>NEUTRAL</v>
      </c>
      <c r="H621" s="5" t="str">
        <f t="shared" si="37"/>
        <v>CONFIRMED BULLISH</v>
      </c>
    </row>
    <row r="622" spans="1:8" ht="13.5" x14ac:dyDescent="0.25">
      <c r="A622" s="3">
        <f>TITRES_STAT!B625</f>
        <v>43607</v>
      </c>
      <c r="B622" s="5">
        <f>TITRES_STAT!C625</f>
        <v>1.8</v>
      </c>
      <c r="C622" s="5">
        <f>TITRES_STAT!D625</f>
        <v>1.8</v>
      </c>
      <c r="D622" s="5">
        <f>TITRES_STAT!E625</f>
        <v>100</v>
      </c>
      <c r="E622" s="2">
        <f t="shared" si="36"/>
        <v>-288815</v>
      </c>
      <c r="F622" s="5" t="str">
        <f t="shared" si="39"/>
        <v>BULLISH</v>
      </c>
      <c r="G622" s="5" t="str">
        <f t="shared" si="38"/>
        <v>NEUTRAL</v>
      </c>
      <c r="H622" s="5" t="str">
        <f t="shared" si="37"/>
        <v>NEUTRAL</v>
      </c>
    </row>
    <row r="623" spans="1:8" ht="13.5" x14ac:dyDescent="0.25">
      <c r="A623" s="3">
        <f>TITRES_STAT!B626</f>
        <v>43608</v>
      </c>
      <c r="B623" s="5">
        <f>TITRES_STAT!C626</f>
        <v>1.85</v>
      </c>
      <c r="C623" s="5">
        <f>TITRES_STAT!D626</f>
        <v>1.85</v>
      </c>
      <c r="D623" s="5">
        <f>TITRES_STAT!E626</f>
        <v>793</v>
      </c>
      <c r="E623" s="2">
        <f t="shared" si="36"/>
        <v>-288022</v>
      </c>
      <c r="F623" s="5" t="str">
        <f t="shared" si="39"/>
        <v>BULLISH</v>
      </c>
      <c r="G623" s="5" t="str">
        <f t="shared" si="38"/>
        <v>NEUTRAL</v>
      </c>
      <c r="H623" s="5" t="str">
        <f t="shared" si="37"/>
        <v>CONFIRMED BULLISH</v>
      </c>
    </row>
    <row r="624" spans="1:8" ht="13.5" x14ac:dyDescent="0.25">
      <c r="A624" s="3">
        <f>TITRES_STAT!B627</f>
        <v>43609</v>
      </c>
      <c r="B624" s="5">
        <f>TITRES_STAT!C627</f>
        <v>1.85</v>
      </c>
      <c r="C624" s="5">
        <f>TITRES_STAT!D627</f>
        <v>1.85</v>
      </c>
      <c r="D624" s="5">
        <f>TITRES_STAT!E627</f>
        <v>0</v>
      </c>
      <c r="E624" s="2">
        <f t="shared" si="36"/>
        <v>-288022</v>
      </c>
      <c r="F624" s="5" t="str">
        <f t="shared" si="39"/>
        <v>BULLISH</v>
      </c>
      <c r="G624" s="5" t="str">
        <f t="shared" si="38"/>
        <v>NEUTRAL</v>
      </c>
      <c r="H624" s="5" t="str">
        <f t="shared" si="37"/>
        <v>NEUTRAL</v>
      </c>
    </row>
    <row r="625" spans="1:8" ht="13.5" x14ac:dyDescent="0.25">
      <c r="A625" s="3">
        <f>TITRES_STAT!B628</f>
        <v>43612</v>
      </c>
      <c r="B625" s="5">
        <f>TITRES_STAT!C628</f>
        <v>1.86</v>
      </c>
      <c r="C625" s="5">
        <f>TITRES_STAT!D628</f>
        <v>1.86</v>
      </c>
      <c r="D625" s="5">
        <f>TITRES_STAT!E628</f>
        <v>114</v>
      </c>
      <c r="E625" s="2">
        <f t="shared" si="36"/>
        <v>-287908</v>
      </c>
      <c r="F625" s="5" t="str">
        <f t="shared" si="39"/>
        <v>BULLISH</v>
      </c>
      <c r="G625" s="5" t="str">
        <f t="shared" si="38"/>
        <v>NEUTRAL</v>
      </c>
      <c r="H625" s="5" t="str">
        <f t="shared" si="37"/>
        <v>CONFIRMED BULLISH</v>
      </c>
    </row>
    <row r="626" spans="1:8" ht="13.5" x14ac:dyDescent="0.25">
      <c r="A626" s="3">
        <f>TITRES_STAT!B629</f>
        <v>43613</v>
      </c>
      <c r="B626" s="5">
        <f>TITRES_STAT!C629</f>
        <v>1.81</v>
      </c>
      <c r="C626" s="5">
        <f>TITRES_STAT!D629</f>
        <v>1.81</v>
      </c>
      <c r="D626" s="5">
        <f>TITRES_STAT!E629</f>
        <v>0</v>
      </c>
      <c r="E626" s="2">
        <f t="shared" si="36"/>
        <v>-287908</v>
      </c>
      <c r="F626" s="5" t="str">
        <f t="shared" si="39"/>
        <v>BULLISH</v>
      </c>
      <c r="G626" s="5" t="str">
        <f t="shared" si="38"/>
        <v>NEUTRAL</v>
      </c>
      <c r="H626" s="5" t="str">
        <f t="shared" si="37"/>
        <v>BULLISH DIVERGENCE</v>
      </c>
    </row>
    <row r="627" spans="1:8" ht="13.5" x14ac:dyDescent="0.25">
      <c r="A627" s="3">
        <f>TITRES_STAT!B630</f>
        <v>43614</v>
      </c>
      <c r="B627" s="5">
        <f>TITRES_STAT!C630</f>
        <v>1.86</v>
      </c>
      <c r="C627" s="5">
        <f>TITRES_STAT!D630</f>
        <v>1.86</v>
      </c>
      <c r="D627" s="5">
        <f>TITRES_STAT!E630</f>
        <v>1000</v>
      </c>
      <c r="E627" s="2">
        <f t="shared" si="36"/>
        <v>-286908</v>
      </c>
      <c r="F627" s="5" t="str">
        <f t="shared" si="39"/>
        <v>BULLISH</v>
      </c>
      <c r="G627" s="5" t="str">
        <f t="shared" si="38"/>
        <v>NEUTRAL</v>
      </c>
      <c r="H627" s="5" t="str">
        <f t="shared" si="37"/>
        <v>CONFIRMED BULLISH</v>
      </c>
    </row>
    <row r="628" spans="1:8" ht="13.5" x14ac:dyDescent="0.25">
      <c r="A628" s="3">
        <f>TITRES_STAT!B631</f>
        <v>43615</v>
      </c>
      <c r="B628" s="5">
        <f>TITRES_STAT!C631</f>
        <v>1.86</v>
      </c>
      <c r="C628" s="5">
        <f>TITRES_STAT!D631</f>
        <v>1.86</v>
      </c>
      <c r="D628" s="5">
        <f>TITRES_STAT!E631</f>
        <v>0</v>
      </c>
      <c r="E628" s="2">
        <f t="shared" si="36"/>
        <v>-286908</v>
      </c>
      <c r="F628" s="5" t="str">
        <f t="shared" si="39"/>
        <v>BULLISH</v>
      </c>
      <c r="G628" s="5" t="str">
        <f t="shared" si="38"/>
        <v>NEUTRAL</v>
      </c>
      <c r="H628" s="5" t="str">
        <f t="shared" si="37"/>
        <v>CONFIRMED BULLISH</v>
      </c>
    </row>
    <row r="629" spans="1:8" ht="13.5" x14ac:dyDescent="0.25">
      <c r="A629" s="3">
        <f>TITRES_STAT!B632</f>
        <v>43616</v>
      </c>
      <c r="B629" s="5">
        <f>TITRES_STAT!C632</f>
        <v>1.86</v>
      </c>
      <c r="C629" s="5">
        <f>TITRES_STAT!D632</f>
        <v>1.86</v>
      </c>
      <c r="D629" s="5">
        <f>TITRES_STAT!E632</f>
        <v>450</v>
      </c>
      <c r="E629" s="2">
        <f t="shared" si="36"/>
        <v>-286908</v>
      </c>
      <c r="F629" s="5" t="str">
        <f t="shared" si="39"/>
        <v>BULLISH</v>
      </c>
      <c r="G629" s="5" t="str">
        <f t="shared" si="38"/>
        <v>NEUTRAL</v>
      </c>
      <c r="H629" s="5" t="str">
        <f t="shared" si="37"/>
        <v>CONFIRMED BULLISH</v>
      </c>
    </row>
    <row r="630" spans="1:8" ht="13.5" x14ac:dyDescent="0.25">
      <c r="A630" s="3">
        <f>TITRES_STAT!B633</f>
        <v>43619</v>
      </c>
      <c r="B630" s="5">
        <f>TITRES_STAT!C633</f>
        <v>1.9</v>
      </c>
      <c r="C630" s="5">
        <f>TITRES_STAT!D633</f>
        <v>1.9</v>
      </c>
      <c r="D630" s="5">
        <f>TITRES_STAT!E633</f>
        <v>10</v>
      </c>
      <c r="E630" s="2">
        <f t="shared" si="36"/>
        <v>-286898</v>
      </c>
      <c r="F630" s="5" t="str">
        <f t="shared" si="39"/>
        <v>BULLISH</v>
      </c>
      <c r="G630" s="5" t="str">
        <f t="shared" si="38"/>
        <v>NEUTRAL</v>
      </c>
      <c r="H630" s="5" t="str">
        <f t="shared" si="37"/>
        <v>CONFIRMED BULLISH</v>
      </c>
    </row>
    <row r="631" spans="1:8" ht="13.5" x14ac:dyDescent="0.25">
      <c r="A631" s="3">
        <f>TITRES_STAT!B634</f>
        <v>43623</v>
      </c>
      <c r="B631" s="5">
        <f>TITRES_STAT!C634</f>
        <v>1.9</v>
      </c>
      <c r="C631" s="5">
        <f>TITRES_STAT!D634</f>
        <v>1.9</v>
      </c>
      <c r="D631" s="5">
        <f>TITRES_STAT!E634</f>
        <v>0</v>
      </c>
      <c r="E631" s="2">
        <f t="shared" si="36"/>
        <v>-286898</v>
      </c>
      <c r="F631" s="5" t="str">
        <f t="shared" si="39"/>
        <v>BULLISH</v>
      </c>
      <c r="G631" s="5" t="str">
        <f t="shared" si="38"/>
        <v>NEUTRAL</v>
      </c>
      <c r="H631" s="5" t="str">
        <f t="shared" si="37"/>
        <v>CONFIRMED BULLISH</v>
      </c>
    </row>
    <row r="632" spans="1:8" ht="13.5" x14ac:dyDescent="0.25">
      <c r="A632" s="3">
        <f>TITRES_STAT!B635</f>
        <v>43626</v>
      </c>
      <c r="B632" s="5">
        <f>TITRES_STAT!C635</f>
        <v>1.9</v>
      </c>
      <c r="C632" s="5">
        <f>TITRES_STAT!D635</f>
        <v>1.9</v>
      </c>
      <c r="D632" s="5">
        <f>TITRES_STAT!E635</f>
        <v>0</v>
      </c>
      <c r="E632" s="2">
        <f t="shared" si="36"/>
        <v>-286898</v>
      </c>
      <c r="F632" s="5" t="str">
        <f t="shared" si="39"/>
        <v>BULLISH</v>
      </c>
      <c r="G632" s="5" t="str">
        <f t="shared" si="38"/>
        <v>NEUTRAL</v>
      </c>
      <c r="H632" s="5" t="str">
        <f t="shared" si="37"/>
        <v>CONFIRMED BULLISH</v>
      </c>
    </row>
    <row r="633" spans="1:8" ht="13.5" x14ac:dyDescent="0.25">
      <c r="A633" s="3">
        <f>TITRES_STAT!B636</f>
        <v>43627</v>
      </c>
      <c r="B633" s="5">
        <f>TITRES_STAT!C636</f>
        <v>1.9</v>
      </c>
      <c r="C633" s="5">
        <f>TITRES_STAT!D636</f>
        <v>1.9</v>
      </c>
      <c r="D633" s="5">
        <f>TITRES_STAT!E636</f>
        <v>0</v>
      </c>
      <c r="E633" s="2">
        <f t="shared" si="36"/>
        <v>-286898</v>
      </c>
      <c r="F633" s="5" t="str">
        <f t="shared" si="39"/>
        <v>BULLISH</v>
      </c>
      <c r="G633" s="5" t="str">
        <f t="shared" si="38"/>
        <v>NEUTRAL</v>
      </c>
      <c r="H633" s="5" t="str">
        <f t="shared" si="37"/>
        <v>CONFIRMED BULLISH</v>
      </c>
    </row>
    <row r="634" spans="1:8" ht="13.5" x14ac:dyDescent="0.25">
      <c r="A634" s="3">
        <f>TITRES_STAT!B637</f>
        <v>43628</v>
      </c>
      <c r="B634" s="5">
        <f>TITRES_STAT!C637</f>
        <v>1.9</v>
      </c>
      <c r="C634" s="5">
        <f>TITRES_STAT!D637</f>
        <v>1.9</v>
      </c>
      <c r="D634" s="5">
        <f>TITRES_STAT!E637</f>
        <v>0</v>
      </c>
      <c r="E634" s="2">
        <f t="shared" si="36"/>
        <v>-286898</v>
      </c>
      <c r="F634" s="5" t="str">
        <f t="shared" si="39"/>
        <v>BULLISH</v>
      </c>
      <c r="G634" s="5" t="str">
        <f t="shared" si="38"/>
        <v>NEUTRAL</v>
      </c>
      <c r="H634" s="5" t="str">
        <f t="shared" si="37"/>
        <v>CONFIRMED BULLISH</v>
      </c>
    </row>
    <row r="635" spans="1:8" ht="13.5" x14ac:dyDescent="0.25">
      <c r="A635" s="3">
        <f>TITRES_STAT!B638</f>
        <v>43629</v>
      </c>
      <c r="B635" s="5">
        <f>TITRES_STAT!C638</f>
        <v>1.9</v>
      </c>
      <c r="C635" s="5">
        <f>TITRES_STAT!D638</f>
        <v>1.9</v>
      </c>
      <c r="D635" s="5">
        <f>TITRES_STAT!E638</f>
        <v>0</v>
      </c>
      <c r="E635" s="2">
        <f t="shared" si="36"/>
        <v>-286898</v>
      </c>
      <c r="F635" s="5" t="str">
        <f t="shared" si="39"/>
        <v>NEUTRAL</v>
      </c>
      <c r="G635" s="5" t="str">
        <f t="shared" si="38"/>
        <v>NEUTRAL</v>
      </c>
      <c r="H635" s="5" t="str">
        <f t="shared" si="37"/>
        <v>NEUTRAL</v>
      </c>
    </row>
    <row r="636" spans="1:8" ht="13.5" x14ac:dyDescent="0.25">
      <c r="A636" s="3">
        <f>TITRES_STAT!B639</f>
        <v>43630</v>
      </c>
      <c r="B636" s="5">
        <f>TITRES_STAT!C639</f>
        <v>1.82</v>
      </c>
      <c r="C636" s="5">
        <f>TITRES_STAT!D639</f>
        <v>1.82</v>
      </c>
      <c r="D636" s="5">
        <f>TITRES_STAT!E639</f>
        <v>0</v>
      </c>
      <c r="E636" s="2">
        <f t="shared" si="36"/>
        <v>-286898</v>
      </c>
      <c r="F636" s="5" t="str">
        <f t="shared" si="39"/>
        <v>NEUTRAL</v>
      </c>
      <c r="G636" s="5" t="str">
        <f t="shared" si="38"/>
        <v>NEUTRAL</v>
      </c>
      <c r="H636" s="5" t="str">
        <f t="shared" si="37"/>
        <v>NEUTRAL</v>
      </c>
    </row>
    <row r="637" spans="1:8" ht="13.5" x14ac:dyDescent="0.25">
      <c r="A637" s="3">
        <f>TITRES_STAT!B640</f>
        <v>43633</v>
      </c>
      <c r="B637" s="5">
        <f>TITRES_STAT!C640</f>
        <v>1.82</v>
      </c>
      <c r="C637" s="5">
        <f>TITRES_STAT!D640</f>
        <v>1.82</v>
      </c>
      <c r="D637" s="5">
        <f>TITRES_STAT!E640</f>
        <v>812</v>
      </c>
      <c r="E637" s="2">
        <f t="shared" si="36"/>
        <v>-286898</v>
      </c>
      <c r="F637" s="5" t="str">
        <f t="shared" si="39"/>
        <v>NEUTRAL</v>
      </c>
      <c r="G637" s="5" t="str">
        <f t="shared" si="38"/>
        <v>NEUTRAL</v>
      </c>
      <c r="H637" s="5" t="str">
        <f t="shared" si="37"/>
        <v>NEUTRAL</v>
      </c>
    </row>
    <row r="638" spans="1:8" ht="13.5" x14ac:dyDescent="0.25">
      <c r="A638" s="3">
        <f>TITRES_STAT!B641</f>
        <v>43634</v>
      </c>
      <c r="B638" s="5">
        <f>TITRES_STAT!C641</f>
        <v>1.82</v>
      </c>
      <c r="C638" s="5">
        <f>TITRES_STAT!D641</f>
        <v>1.82</v>
      </c>
      <c r="D638" s="5">
        <f>TITRES_STAT!E641</f>
        <v>500</v>
      </c>
      <c r="E638" s="2">
        <f t="shared" si="36"/>
        <v>-286898</v>
      </c>
      <c r="F638" s="5" t="str">
        <f t="shared" si="39"/>
        <v>NEUTRAL</v>
      </c>
      <c r="G638" s="5" t="str">
        <f t="shared" si="38"/>
        <v>NEUTRAL</v>
      </c>
      <c r="H638" s="5" t="str">
        <f t="shared" si="37"/>
        <v>NEUTRAL</v>
      </c>
    </row>
    <row r="639" spans="1:8" ht="13.5" x14ac:dyDescent="0.25">
      <c r="A639" s="3">
        <f>TITRES_STAT!B642</f>
        <v>43635</v>
      </c>
      <c r="B639" s="5">
        <f>TITRES_STAT!C642</f>
        <v>1.82</v>
      </c>
      <c r="C639" s="5">
        <f>TITRES_STAT!D642</f>
        <v>1.82</v>
      </c>
      <c r="D639" s="5">
        <f>TITRES_STAT!E642</f>
        <v>0</v>
      </c>
      <c r="E639" s="2">
        <f t="shared" si="36"/>
        <v>-286898</v>
      </c>
      <c r="F639" s="5" t="str">
        <f t="shared" si="39"/>
        <v>NEUTRAL</v>
      </c>
      <c r="G639" s="5" t="str">
        <f t="shared" si="38"/>
        <v>NEUTRAL</v>
      </c>
      <c r="H639" s="5" t="str">
        <f t="shared" si="37"/>
        <v>NEUTRAL</v>
      </c>
    </row>
    <row r="640" spans="1:8" ht="13.5" x14ac:dyDescent="0.25">
      <c r="A640" s="3">
        <f>TITRES_STAT!B643</f>
        <v>43636</v>
      </c>
      <c r="B640" s="5">
        <f>TITRES_STAT!C643</f>
        <v>1.82</v>
      </c>
      <c r="C640" s="5">
        <f>TITRES_STAT!D643</f>
        <v>1.82</v>
      </c>
      <c r="D640" s="5">
        <f>TITRES_STAT!E643</f>
        <v>0</v>
      </c>
      <c r="E640" s="2">
        <f t="shared" si="36"/>
        <v>-286898</v>
      </c>
      <c r="F640" s="5" t="str">
        <f t="shared" si="39"/>
        <v>NEUTRAL</v>
      </c>
      <c r="G640" s="5" t="str">
        <f t="shared" si="38"/>
        <v>NEUTRAL</v>
      </c>
      <c r="H640" s="5" t="str">
        <f t="shared" si="37"/>
        <v>NEUTRAL</v>
      </c>
    </row>
    <row r="641" spans="1:8" ht="13.5" x14ac:dyDescent="0.25">
      <c r="A641" s="3">
        <f>TITRES_STAT!B644</f>
        <v>43637</v>
      </c>
      <c r="B641" s="5">
        <f>TITRES_STAT!C644</f>
        <v>1.85</v>
      </c>
      <c r="C641" s="5">
        <f>TITRES_STAT!D644</f>
        <v>1.85</v>
      </c>
      <c r="D641" s="5">
        <f>TITRES_STAT!E644</f>
        <v>625</v>
      </c>
      <c r="E641" s="2">
        <f t="shared" si="36"/>
        <v>-286273</v>
      </c>
      <c r="F641" s="5" t="str">
        <f t="shared" si="39"/>
        <v>BULLISH</v>
      </c>
      <c r="G641" s="5" t="str">
        <f t="shared" si="38"/>
        <v>NEUTRAL</v>
      </c>
      <c r="H641" s="5" t="str">
        <f t="shared" si="37"/>
        <v>CONFIRMED BULLISH</v>
      </c>
    </row>
    <row r="642" spans="1:8" ht="13.5" x14ac:dyDescent="0.25">
      <c r="A642" s="3">
        <f>TITRES_STAT!B645</f>
        <v>43640</v>
      </c>
      <c r="B642" s="5">
        <f>TITRES_STAT!C645</f>
        <v>1.85</v>
      </c>
      <c r="C642" s="5">
        <f>TITRES_STAT!D645</f>
        <v>1.85</v>
      </c>
      <c r="D642" s="5">
        <f>TITRES_STAT!E645</f>
        <v>200</v>
      </c>
      <c r="E642" s="2">
        <f t="shared" si="36"/>
        <v>-286273</v>
      </c>
      <c r="F642" s="5" t="str">
        <f t="shared" si="39"/>
        <v>BULLISH</v>
      </c>
      <c r="G642" s="5" t="str">
        <f t="shared" si="38"/>
        <v>NEUTRAL</v>
      </c>
      <c r="H642" s="5" t="str">
        <f t="shared" si="37"/>
        <v>CONFIRMED BULLISH</v>
      </c>
    </row>
    <row r="643" spans="1:8" ht="13.5" x14ac:dyDescent="0.25">
      <c r="A643" s="3">
        <f>TITRES_STAT!B646</f>
        <v>43641</v>
      </c>
      <c r="B643" s="5">
        <f>TITRES_STAT!C646</f>
        <v>1.8</v>
      </c>
      <c r="C643" s="5">
        <f>TITRES_STAT!D646</f>
        <v>1.8</v>
      </c>
      <c r="D643" s="5">
        <f>TITRES_STAT!E646</f>
        <v>500</v>
      </c>
      <c r="E643" s="2">
        <f t="shared" si="36"/>
        <v>-286773</v>
      </c>
      <c r="F643" s="5" t="str">
        <f t="shared" si="39"/>
        <v>BULLISH</v>
      </c>
      <c r="G643" s="5" t="str">
        <f t="shared" si="38"/>
        <v>NEUTRAL</v>
      </c>
      <c r="H643" s="5" t="str">
        <f t="shared" si="37"/>
        <v>BULLISH DIVERGENCE</v>
      </c>
    </row>
    <row r="644" spans="1:8" ht="13.5" x14ac:dyDescent="0.25">
      <c r="A644" s="3">
        <f>TITRES_STAT!B647</f>
        <v>43642</v>
      </c>
      <c r="B644" s="5">
        <f>TITRES_STAT!C647</f>
        <v>1.8</v>
      </c>
      <c r="C644" s="5">
        <f>TITRES_STAT!D647</f>
        <v>1.8</v>
      </c>
      <c r="D644" s="5">
        <f>TITRES_STAT!E647</f>
        <v>50</v>
      </c>
      <c r="E644" s="2">
        <f t="shared" ref="E644:E707" si="40">IF(B644&gt;B643, E643+D644, IF(B644&lt;B643, E643-D644, E643))</f>
        <v>-286773</v>
      </c>
      <c r="F644" s="5" t="str">
        <f t="shared" si="39"/>
        <v>BULLISH</v>
      </c>
      <c r="G644" s="5" t="str">
        <f t="shared" si="38"/>
        <v>NEUTRAL</v>
      </c>
      <c r="H644" s="5" t="str">
        <f t="shared" si="37"/>
        <v>BULLISH DIVERGENCE</v>
      </c>
    </row>
    <row r="645" spans="1:8" ht="13.5" x14ac:dyDescent="0.25">
      <c r="A645" s="3">
        <f>TITRES_STAT!B648</f>
        <v>43643</v>
      </c>
      <c r="B645" s="5">
        <f>TITRES_STAT!C648</f>
        <v>1.8</v>
      </c>
      <c r="C645" s="5">
        <f>TITRES_STAT!D648</f>
        <v>1.8</v>
      </c>
      <c r="D645" s="5">
        <f>TITRES_STAT!E648</f>
        <v>0</v>
      </c>
      <c r="E645" s="2">
        <f t="shared" si="40"/>
        <v>-286773</v>
      </c>
      <c r="F645" s="5" t="str">
        <f t="shared" si="39"/>
        <v>BULLISH</v>
      </c>
      <c r="G645" s="5" t="str">
        <f t="shared" si="38"/>
        <v>NEUTRAL</v>
      </c>
      <c r="H645" s="5" t="str">
        <f t="shared" si="37"/>
        <v>BULLISH DIVERGENCE</v>
      </c>
    </row>
    <row r="646" spans="1:8" ht="13.5" x14ac:dyDescent="0.25">
      <c r="A646" s="3">
        <f>TITRES_STAT!B649</f>
        <v>43644</v>
      </c>
      <c r="B646" s="5">
        <f>TITRES_STAT!C649</f>
        <v>1.8</v>
      </c>
      <c r="C646" s="5">
        <f>TITRES_STAT!D649</f>
        <v>1.8</v>
      </c>
      <c r="D646" s="5">
        <f>TITRES_STAT!E649</f>
        <v>2460</v>
      </c>
      <c r="E646" s="2">
        <f t="shared" si="40"/>
        <v>-286773</v>
      </c>
      <c r="F646" s="5" t="str">
        <f t="shared" si="39"/>
        <v>BEARISH</v>
      </c>
      <c r="G646" s="5" t="str">
        <f t="shared" si="38"/>
        <v>NEUTRAL</v>
      </c>
      <c r="H646" s="5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f>TITRES_STAT!B650</f>
        <v>43647</v>
      </c>
      <c r="B647" s="5">
        <f>TITRES_STAT!C650</f>
        <v>1.85</v>
      </c>
      <c r="C647" s="5">
        <f>TITRES_STAT!D650</f>
        <v>1.85</v>
      </c>
      <c r="D647" s="5">
        <f>TITRES_STAT!E650</f>
        <v>500</v>
      </c>
      <c r="E647" s="2">
        <f t="shared" si="40"/>
        <v>-286273</v>
      </c>
      <c r="F647" s="5" t="str">
        <f t="shared" si="39"/>
        <v>NEUTRAL</v>
      </c>
      <c r="G647" s="5" t="str">
        <f t="shared" ref="G647:G710" si="42">IF((E647-E642)/E642 &gt; 0.02, "STRONG",
 IF((E647-E642)/E642 &lt; -0.02, "WEAK", "NEUTRAL"))</f>
        <v>NEUTRAL</v>
      </c>
      <c r="H647" s="5" t="str">
        <f t="shared" si="41"/>
        <v>NEUTRAL</v>
      </c>
    </row>
    <row r="648" spans="1:8" ht="13.5" x14ac:dyDescent="0.25">
      <c r="A648" s="3">
        <f>TITRES_STAT!B651</f>
        <v>43648</v>
      </c>
      <c r="B648" s="5">
        <f>TITRES_STAT!C651</f>
        <v>1.85</v>
      </c>
      <c r="C648" s="5">
        <f>TITRES_STAT!D651</f>
        <v>1.85</v>
      </c>
      <c r="D648" s="5">
        <f>TITRES_STAT!E651</f>
        <v>0</v>
      </c>
      <c r="E648" s="2">
        <f t="shared" si="40"/>
        <v>-286273</v>
      </c>
      <c r="F648" s="5" t="str">
        <f t="shared" ref="F648:F711" si="43">IF(E648&gt;E643,"BULLISH",IF(E648&lt;E643,"BEARISH","NEUTRAL"))</f>
        <v>BULLISH</v>
      </c>
      <c r="G648" s="5" t="str">
        <f t="shared" si="42"/>
        <v>NEUTRAL</v>
      </c>
      <c r="H648" s="5" t="str">
        <f t="shared" si="41"/>
        <v>CONFIRMED BULLISH</v>
      </c>
    </row>
    <row r="649" spans="1:8" ht="13.5" x14ac:dyDescent="0.25">
      <c r="A649" s="3">
        <f>TITRES_STAT!B652</f>
        <v>43649</v>
      </c>
      <c r="B649" s="5">
        <f>TITRES_STAT!C652</f>
        <v>1.85</v>
      </c>
      <c r="C649" s="5">
        <f>TITRES_STAT!D652</f>
        <v>1.85</v>
      </c>
      <c r="D649" s="5">
        <f>TITRES_STAT!E652</f>
        <v>0</v>
      </c>
      <c r="E649" s="2">
        <f t="shared" si="40"/>
        <v>-286273</v>
      </c>
      <c r="F649" s="5" t="str">
        <f t="shared" si="43"/>
        <v>BULLISH</v>
      </c>
      <c r="G649" s="5" t="str">
        <f t="shared" si="42"/>
        <v>NEUTRAL</v>
      </c>
      <c r="H649" s="5" t="str">
        <f t="shared" si="41"/>
        <v>CONFIRMED BULLISH</v>
      </c>
    </row>
    <row r="650" spans="1:8" ht="13.5" x14ac:dyDescent="0.25">
      <c r="A650" s="3">
        <f>TITRES_STAT!B653</f>
        <v>43650</v>
      </c>
      <c r="B650" s="5">
        <f>TITRES_STAT!C653</f>
        <v>1.85</v>
      </c>
      <c r="C650" s="5">
        <f>TITRES_STAT!D653</f>
        <v>1.85</v>
      </c>
      <c r="D650" s="5">
        <f>TITRES_STAT!E653</f>
        <v>0</v>
      </c>
      <c r="E650" s="2">
        <f t="shared" si="40"/>
        <v>-286273</v>
      </c>
      <c r="F650" s="5" t="str">
        <f t="shared" si="43"/>
        <v>BULLISH</v>
      </c>
      <c r="G650" s="5" t="str">
        <f t="shared" si="42"/>
        <v>NEUTRAL</v>
      </c>
      <c r="H650" s="5" t="str">
        <f t="shared" si="41"/>
        <v>CONFIRMED BULLISH</v>
      </c>
    </row>
    <row r="651" spans="1:8" ht="13.5" x14ac:dyDescent="0.25">
      <c r="A651" s="3">
        <f>TITRES_STAT!B654</f>
        <v>43651</v>
      </c>
      <c r="B651" s="5">
        <f>TITRES_STAT!C654</f>
        <v>1.85</v>
      </c>
      <c r="C651" s="5">
        <f>TITRES_STAT!D654</f>
        <v>1.85</v>
      </c>
      <c r="D651" s="5">
        <f>TITRES_STAT!E654</f>
        <v>0</v>
      </c>
      <c r="E651" s="2">
        <f t="shared" si="40"/>
        <v>-286273</v>
      </c>
      <c r="F651" s="5" t="str">
        <f t="shared" si="43"/>
        <v>BULLISH</v>
      </c>
      <c r="G651" s="5" t="str">
        <f t="shared" si="42"/>
        <v>NEUTRAL</v>
      </c>
      <c r="H651" s="5" t="str">
        <f t="shared" si="41"/>
        <v>CONFIRMED BULLISH</v>
      </c>
    </row>
    <row r="652" spans="1:8" ht="13.5" x14ac:dyDescent="0.25">
      <c r="A652" s="3">
        <f>TITRES_STAT!B655</f>
        <v>43654</v>
      </c>
      <c r="B652" s="5">
        <f>TITRES_STAT!C655</f>
        <v>1.85</v>
      </c>
      <c r="C652" s="5">
        <f>TITRES_STAT!D655</f>
        <v>1.85</v>
      </c>
      <c r="D652" s="5">
        <f>TITRES_STAT!E655</f>
        <v>0</v>
      </c>
      <c r="E652" s="2">
        <f t="shared" si="40"/>
        <v>-286273</v>
      </c>
      <c r="F652" s="5" t="str">
        <f t="shared" si="43"/>
        <v>NEUTRAL</v>
      </c>
      <c r="G652" s="5" t="str">
        <f t="shared" si="42"/>
        <v>NEUTRAL</v>
      </c>
      <c r="H652" s="5" t="str">
        <f t="shared" si="41"/>
        <v>NEUTRAL</v>
      </c>
    </row>
    <row r="653" spans="1:8" ht="13.5" x14ac:dyDescent="0.25">
      <c r="A653" s="3">
        <f>TITRES_STAT!B656</f>
        <v>43655</v>
      </c>
      <c r="B653" s="5">
        <f>TITRES_STAT!C656</f>
        <v>1.8</v>
      </c>
      <c r="C653" s="5">
        <f>TITRES_STAT!D656</f>
        <v>1.8</v>
      </c>
      <c r="D653" s="5">
        <f>TITRES_STAT!E656</f>
        <v>28</v>
      </c>
      <c r="E653" s="2">
        <f t="shared" si="40"/>
        <v>-286301</v>
      </c>
      <c r="F653" s="5" t="str">
        <f t="shared" si="43"/>
        <v>BEARISH</v>
      </c>
      <c r="G653" s="5" t="str">
        <f t="shared" si="42"/>
        <v>NEUTRAL</v>
      </c>
      <c r="H653" s="5" t="str">
        <f t="shared" si="41"/>
        <v>CONFIRMED BEARISH</v>
      </c>
    </row>
    <row r="654" spans="1:8" ht="13.5" x14ac:dyDescent="0.25">
      <c r="A654" s="3">
        <f>TITRES_STAT!B657</f>
        <v>43656</v>
      </c>
      <c r="B654" s="5">
        <f>TITRES_STAT!C657</f>
        <v>1.85</v>
      </c>
      <c r="C654" s="5">
        <f>TITRES_STAT!D657</f>
        <v>1.85</v>
      </c>
      <c r="D654" s="5">
        <f>TITRES_STAT!E657</f>
        <v>936</v>
      </c>
      <c r="E654" s="2">
        <f t="shared" si="40"/>
        <v>-285365</v>
      </c>
      <c r="F654" s="5" t="str">
        <f t="shared" si="43"/>
        <v>BULLISH</v>
      </c>
      <c r="G654" s="5" t="str">
        <f t="shared" si="42"/>
        <v>NEUTRAL</v>
      </c>
      <c r="H654" s="5" t="str">
        <f t="shared" si="41"/>
        <v>NEUTRAL</v>
      </c>
    </row>
    <row r="655" spans="1:8" ht="13.5" x14ac:dyDescent="0.25">
      <c r="A655" s="3">
        <f>TITRES_STAT!B658</f>
        <v>43657</v>
      </c>
      <c r="B655" s="5">
        <f>TITRES_STAT!C658</f>
        <v>1.85</v>
      </c>
      <c r="C655" s="5">
        <f>TITRES_STAT!D658</f>
        <v>1.85</v>
      </c>
      <c r="D655" s="5">
        <f>TITRES_STAT!E658</f>
        <v>0</v>
      </c>
      <c r="E655" s="2">
        <f t="shared" si="40"/>
        <v>-285365</v>
      </c>
      <c r="F655" s="5" t="str">
        <f t="shared" si="43"/>
        <v>BULLISH</v>
      </c>
      <c r="G655" s="5" t="str">
        <f t="shared" si="42"/>
        <v>NEUTRAL</v>
      </c>
      <c r="H655" s="5" t="str">
        <f t="shared" si="41"/>
        <v>NEUTRAL</v>
      </c>
    </row>
    <row r="656" spans="1:8" ht="13.5" x14ac:dyDescent="0.25">
      <c r="A656" s="3">
        <f>TITRES_STAT!B659</f>
        <v>43658</v>
      </c>
      <c r="B656" s="5">
        <f>TITRES_STAT!C659</f>
        <v>1.8</v>
      </c>
      <c r="C656" s="5">
        <f>TITRES_STAT!D659</f>
        <v>1.8</v>
      </c>
      <c r="D656" s="5">
        <f>TITRES_STAT!E659</f>
        <v>15</v>
      </c>
      <c r="E656" s="2">
        <f t="shared" si="40"/>
        <v>-285380</v>
      </c>
      <c r="F656" s="5" t="str">
        <f t="shared" si="43"/>
        <v>BULLISH</v>
      </c>
      <c r="G656" s="5" t="str">
        <f t="shared" si="42"/>
        <v>NEUTRAL</v>
      </c>
      <c r="H656" s="5" t="str">
        <f t="shared" si="41"/>
        <v>BULLISH DIVERGENCE</v>
      </c>
    </row>
    <row r="657" spans="1:8" ht="13.5" x14ac:dyDescent="0.25">
      <c r="A657" s="3">
        <f>TITRES_STAT!B660</f>
        <v>43661</v>
      </c>
      <c r="B657" s="5">
        <f>TITRES_STAT!C660</f>
        <v>1.8</v>
      </c>
      <c r="C657" s="5">
        <f>TITRES_STAT!D660</f>
        <v>1.8</v>
      </c>
      <c r="D657" s="5">
        <f>TITRES_STAT!E660</f>
        <v>0</v>
      </c>
      <c r="E657" s="2">
        <f t="shared" si="40"/>
        <v>-285380</v>
      </c>
      <c r="F657" s="5" t="str">
        <f t="shared" si="43"/>
        <v>BULLISH</v>
      </c>
      <c r="G657" s="5" t="str">
        <f t="shared" si="42"/>
        <v>NEUTRAL</v>
      </c>
      <c r="H657" s="5" t="str">
        <f t="shared" si="41"/>
        <v>BULLISH DIVERGENCE</v>
      </c>
    </row>
    <row r="658" spans="1:8" ht="13.5" x14ac:dyDescent="0.25">
      <c r="A658" s="3">
        <f>TITRES_STAT!B661</f>
        <v>43662</v>
      </c>
      <c r="B658" s="5">
        <f>TITRES_STAT!C661</f>
        <v>1.8</v>
      </c>
      <c r="C658" s="5">
        <f>TITRES_STAT!D661</f>
        <v>1.8</v>
      </c>
      <c r="D658" s="5">
        <f>TITRES_STAT!E661</f>
        <v>0</v>
      </c>
      <c r="E658" s="2">
        <f t="shared" si="40"/>
        <v>-285380</v>
      </c>
      <c r="F658" s="5" t="str">
        <f t="shared" si="43"/>
        <v>BULLISH</v>
      </c>
      <c r="G658" s="5" t="str">
        <f t="shared" si="42"/>
        <v>NEUTRAL</v>
      </c>
      <c r="H658" s="5" t="str">
        <f t="shared" si="41"/>
        <v>NEUTRAL</v>
      </c>
    </row>
    <row r="659" spans="1:8" ht="13.5" x14ac:dyDescent="0.25">
      <c r="A659" s="3">
        <f>TITRES_STAT!B662</f>
        <v>43663</v>
      </c>
      <c r="B659" s="5">
        <f>TITRES_STAT!C662</f>
        <v>1.84</v>
      </c>
      <c r="C659" s="5">
        <f>TITRES_STAT!D662</f>
        <v>1.84</v>
      </c>
      <c r="D659" s="5">
        <f>TITRES_STAT!E662</f>
        <v>8398</v>
      </c>
      <c r="E659" s="2">
        <f t="shared" si="40"/>
        <v>-276982</v>
      </c>
      <c r="F659" s="5" t="str">
        <f t="shared" si="43"/>
        <v>BULLISH</v>
      </c>
      <c r="G659" s="5" t="str">
        <f t="shared" si="42"/>
        <v>WEAK</v>
      </c>
      <c r="H659" s="5" t="str">
        <f t="shared" si="41"/>
        <v>BULLISH DIVERGENCE</v>
      </c>
    </row>
    <row r="660" spans="1:8" ht="13.5" x14ac:dyDescent="0.25">
      <c r="A660" s="3">
        <f>TITRES_STAT!B663</f>
        <v>43664</v>
      </c>
      <c r="B660" s="5">
        <f>TITRES_STAT!C663</f>
        <v>1.84</v>
      </c>
      <c r="C660" s="5">
        <f>TITRES_STAT!D663</f>
        <v>1.84</v>
      </c>
      <c r="D660" s="5">
        <f>TITRES_STAT!E663</f>
        <v>0</v>
      </c>
      <c r="E660" s="2">
        <f t="shared" si="40"/>
        <v>-276982</v>
      </c>
      <c r="F660" s="5" t="str">
        <f t="shared" si="43"/>
        <v>BULLISH</v>
      </c>
      <c r="G660" s="5" t="str">
        <f t="shared" si="42"/>
        <v>WEAK</v>
      </c>
      <c r="H660" s="5" t="str">
        <f t="shared" si="41"/>
        <v>BULLISH DIVERGENCE</v>
      </c>
    </row>
    <row r="661" spans="1:8" ht="13.5" x14ac:dyDescent="0.25">
      <c r="A661" s="3">
        <f>TITRES_STAT!B664</f>
        <v>43665</v>
      </c>
      <c r="B661" s="5">
        <f>TITRES_STAT!C664</f>
        <v>1.84</v>
      </c>
      <c r="C661" s="5">
        <f>TITRES_STAT!D664</f>
        <v>1.84</v>
      </c>
      <c r="D661" s="5">
        <f>TITRES_STAT!E664</f>
        <v>0</v>
      </c>
      <c r="E661" s="2">
        <f t="shared" si="40"/>
        <v>-276982</v>
      </c>
      <c r="F661" s="5" t="str">
        <f t="shared" si="43"/>
        <v>BULLISH</v>
      </c>
      <c r="G661" s="5" t="str">
        <f t="shared" si="42"/>
        <v>WEAK</v>
      </c>
      <c r="H661" s="5" t="str">
        <f t="shared" si="41"/>
        <v>CONFIRMED BULLISH</v>
      </c>
    </row>
    <row r="662" spans="1:8" ht="13.5" x14ac:dyDescent="0.25">
      <c r="A662" s="3">
        <f>TITRES_STAT!B665</f>
        <v>43668</v>
      </c>
      <c r="B662" s="5">
        <f>TITRES_STAT!C665</f>
        <v>1.84</v>
      </c>
      <c r="C662" s="5">
        <f>TITRES_STAT!D665</f>
        <v>1.84</v>
      </c>
      <c r="D662" s="5">
        <f>TITRES_STAT!E665</f>
        <v>0</v>
      </c>
      <c r="E662" s="2">
        <f t="shared" si="40"/>
        <v>-276982</v>
      </c>
      <c r="F662" s="5" t="str">
        <f t="shared" si="43"/>
        <v>BULLISH</v>
      </c>
      <c r="G662" s="5" t="str">
        <f t="shared" si="42"/>
        <v>WEAK</v>
      </c>
      <c r="H662" s="5" t="str">
        <f t="shared" si="41"/>
        <v>CONFIRMED BULLISH</v>
      </c>
    </row>
    <row r="663" spans="1:8" ht="13.5" x14ac:dyDescent="0.25">
      <c r="A663" s="3">
        <f>TITRES_STAT!B666</f>
        <v>43669</v>
      </c>
      <c r="B663" s="5">
        <f>TITRES_STAT!C666</f>
        <v>1.84</v>
      </c>
      <c r="C663" s="5">
        <f>TITRES_STAT!D666</f>
        <v>1.84</v>
      </c>
      <c r="D663" s="5">
        <f>TITRES_STAT!E666</f>
        <v>0</v>
      </c>
      <c r="E663" s="2">
        <f t="shared" si="40"/>
        <v>-276982</v>
      </c>
      <c r="F663" s="5" t="str">
        <f t="shared" si="43"/>
        <v>BULLISH</v>
      </c>
      <c r="G663" s="5" t="str">
        <f t="shared" si="42"/>
        <v>WEAK</v>
      </c>
      <c r="H663" s="5" t="str">
        <f t="shared" si="41"/>
        <v>CONFIRMED BULLISH</v>
      </c>
    </row>
    <row r="664" spans="1:8" ht="13.5" x14ac:dyDescent="0.25">
      <c r="A664" s="3">
        <f>TITRES_STAT!B667</f>
        <v>43670</v>
      </c>
      <c r="B664" s="5">
        <f>TITRES_STAT!C667</f>
        <v>1.84</v>
      </c>
      <c r="C664" s="5">
        <f>TITRES_STAT!D667</f>
        <v>1.84</v>
      </c>
      <c r="D664" s="5">
        <f>TITRES_STAT!E667</f>
        <v>0</v>
      </c>
      <c r="E664" s="2">
        <f t="shared" si="40"/>
        <v>-276982</v>
      </c>
      <c r="F664" s="5" t="str">
        <f t="shared" si="43"/>
        <v>NEUTRAL</v>
      </c>
      <c r="G664" s="5" t="str">
        <f t="shared" si="42"/>
        <v>NEUTRAL</v>
      </c>
      <c r="H664" s="5" t="str">
        <f t="shared" si="41"/>
        <v>NEUTRAL</v>
      </c>
    </row>
    <row r="665" spans="1:8" ht="13.5" x14ac:dyDescent="0.25">
      <c r="A665" s="3">
        <f>TITRES_STAT!B668</f>
        <v>43672</v>
      </c>
      <c r="B665" s="5">
        <f>TITRES_STAT!C668</f>
        <v>1.84</v>
      </c>
      <c r="C665" s="5">
        <f>TITRES_STAT!D668</f>
        <v>1.84</v>
      </c>
      <c r="D665" s="5">
        <f>TITRES_STAT!E668</f>
        <v>0</v>
      </c>
      <c r="E665" s="2">
        <f t="shared" si="40"/>
        <v>-276982</v>
      </c>
      <c r="F665" s="5" t="str">
        <f t="shared" si="43"/>
        <v>NEUTRAL</v>
      </c>
      <c r="G665" s="5" t="str">
        <f t="shared" si="42"/>
        <v>NEUTRAL</v>
      </c>
      <c r="H665" s="5" t="str">
        <f t="shared" si="41"/>
        <v>NEUTRAL</v>
      </c>
    </row>
    <row r="666" spans="1:8" ht="13.5" x14ac:dyDescent="0.25">
      <c r="A666" s="3">
        <f>TITRES_STAT!B669</f>
        <v>43675</v>
      </c>
      <c r="B666" s="5">
        <f>TITRES_STAT!C669</f>
        <v>1.84</v>
      </c>
      <c r="C666" s="5">
        <f>TITRES_STAT!D669</f>
        <v>1.84</v>
      </c>
      <c r="D666" s="5">
        <f>TITRES_STAT!E669</f>
        <v>4985</v>
      </c>
      <c r="E666" s="2">
        <f t="shared" si="40"/>
        <v>-276982</v>
      </c>
      <c r="F666" s="5" t="str">
        <f t="shared" si="43"/>
        <v>NEUTRAL</v>
      </c>
      <c r="G666" s="5" t="str">
        <f t="shared" si="42"/>
        <v>NEUTRAL</v>
      </c>
      <c r="H666" s="5" t="str">
        <f t="shared" si="41"/>
        <v>NEUTRAL</v>
      </c>
    </row>
    <row r="667" spans="1:8" ht="13.5" x14ac:dyDescent="0.25">
      <c r="A667" s="3">
        <f>TITRES_STAT!B670</f>
        <v>43676</v>
      </c>
      <c r="B667" s="5">
        <f>TITRES_STAT!C670</f>
        <v>1.84</v>
      </c>
      <c r="C667" s="5">
        <f>TITRES_STAT!D670</f>
        <v>1.84</v>
      </c>
      <c r="D667" s="5">
        <f>TITRES_STAT!E670</f>
        <v>0</v>
      </c>
      <c r="E667" s="2">
        <f t="shared" si="40"/>
        <v>-276982</v>
      </c>
      <c r="F667" s="5" t="str">
        <f t="shared" si="43"/>
        <v>NEUTRAL</v>
      </c>
      <c r="G667" s="5" t="str">
        <f t="shared" si="42"/>
        <v>NEUTRAL</v>
      </c>
      <c r="H667" s="5" t="str">
        <f t="shared" si="41"/>
        <v>NEUTRAL</v>
      </c>
    </row>
    <row r="668" spans="1:8" ht="13.5" x14ac:dyDescent="0.25">
      <c r="A668" s="3">
        <f>TITRES_STAT!B671</f>
        <v>43677</v>
      </c>
      <c r="B668" s="5">
        <f>TITRES_STAT!C671</f>
        <v>1.84</v>
      </c>
      <c r="C668" s="5">
        <f>TITRES_STAT!D671</f>
        <v>1.84</v>
      </c>
      <c r="D668" s="5">
        <f>TITRES_STAT!E671</f>
        <v>0</v>
      </c>
      <c r="E668" s="2">
        <f t="shared" si="40"/>
        <v>-276982</v>
      </c>
      <c r="F668" s="5" t="str">
        <f t="shared" si="43"/>
        <v>NEUTRAL</v>
      </c>
      <c r="G668" s="5" t="str">
        <f t="shared" si="42"/>
        <v>NEUTRAL</v>
      </c>
      <c r="H668" s="5" t="str">
        <f t="shared" si="41"/>
        <v>NEUTRAL</v>
      </c>
    </row>
    <row r="669" spans="1:8" ht="13.5" x14ac:dyDescent="0.25">
      <c r="A669" s="3">
        <f>TITRES_STAT!B672</f>
        <v>43678</v>
      </c>
      <c r="B669" s="5">
        <f>TITRES_STAT!C672</f>
        <v>1.84</v>
      </c>
      <c r="C669" s="5">
        <f>TITRES_STAT!D672</f>
        <v>1.84</v>
      </c>
      <c r="D669" s="5">
        <f>TITRES_STAT!E672</f>
        <v>0</v>
      </c>
      <c r="E669" s="2">
        <f t="shared" si="40"/>
        <v>-276982</v>
      </c>
      <c r="F669" s="5" t="str">
        <f t="shared" si="43"/>
        <v>NEUTRAL</v>
      </c>
      <c r="G669" s="5" t="str">
        <f t="shared" si="42"/>
        <v>NEUTRAL</v>
      </c>
      <c r="H669" s="5" t="str">
        <f t="shared" si="41"/>
        <v>NEUTRAL</v>
      </c>
    </row>
    <row r="670" spans="1:8" ht="13.5" x14ac:dyDescent="0.25">
      <c r="A670" s="3">
        <f>TITRES_STAT!B673</f>
        <v>43679</v>
      </c>
      <c r="B670" s="5">
        <f>TITRES_STAT!C673</f>
        <v>1.84</v>
      </c>
      <c r="C670" s="5">
        <f>TITRES_STAT!D673</f>
        <v>1.84</v>
      </c>
      <c r="D670" s="5">
        <f>TITRES_STAT!E673</f>
        <v>0</v>
      </c>
      <c r="E670" s="2">
        <f t="shared" si="40"/>
        <v>-276982</v>
      </c>
      <c r="F670" s="5" t="str">
        <f t="shared" si="43"/>
        <v>NEUTRAL</v>
      </c>
      <c r="G670" s="5" t="str">
        <f t="shared" si="42"/>
        <v>NEUTRAL</v>
      </c>
      <c r="H670" s="5" t="str">
        <f t="shared" si="41"/>
        <v>NEUTRAL</v>
      </c>
    </row>
    <row r="671" spans="1:8" ht="13.5" x14ac:dyDescent="0.25">
      <c r="A671" s="3">
        <f>TITRES_STAT!B674</f>
        <v>43682</v>
      </c>
      <c r="B671" s="5">
        <f>TITRES_STAT!C674</f>
        <v>1.84</v>
      </c>
      <c r="C671" s="5">
        <f>TITRES_STAT!D674</f>
        <v>1.84</v>
      </c>
      <c r="D671" s="5">
        <f>TITRES_STAT!E674</f>
        <v>0</v>
      </c>
      <c r="E671" s="2">
        <f t="shared" si="40"/>
        <v>-276982</v>
      </c>
      <c r="F671" s="5" t="str">
        <f t="shared" si="43"/>
        <v>NEUTRAL</v>
      </c>
      <c r="G671" s="5" t="str">
        <f t="shared" si="42"/>
        <v>NEUTRAL</v>
      </c>
      <c r="H671" s="5" t="str">
        <f t="shared" si="41"/>
        <v>NEUTRAL</v>
      </c>
    </row>
    <row r="672" spans="1:8" ht="13.5" x14ac:dyDescent="0.25">
      <c r="A672" s="3">
        <f>TITRES_STAT!B675</f>
        <v>43683</v>
      </c>
      <c r="B672" s="5">
        <f>TITRES_STAT!C675</f>
        <v>1.84</v>
      </c>
      <c r="C672" s="5">
        <f>TITRES_STAT!D675</f>
        <v>1.84</v>
      </c>
      <c r="D672" s="5">
        <f>TITRES_STAT!E675</f>
        <v>0</v>
      </c>
      <c r="E672" s="2">
        <f t="shared" si="40"/>
        <v>-276982</v>
      </c>
      <c r="F672" s="5" t="str">
        <f t="shared" si="43"/>
        <v>NEUTRAL</v>
      </c>
      <c r="G672" s="5" t="str">
        <f t="shared" si="42"/>
        <v>NEUTRAL</v>
      </c>
      <c r="H672" s="5" t="str">
        <f t="shared" si="41"/>
        <v>NEUTRAL</v>
      </c>
    </row>
    <row r="673" spans="1:8" ht="13.5" x14ac:dyDescent="0.25">
      <c r="A673" s="3">
        <f>TITRES_STAT!B676</f>
        <v>43684</v>
      </c>
      <c r="B673" s="5">
        <f>TITRES_STAT!C676</f>
        <v>1.84</v>
      </c>
      <c r="C673" s="5">
        <f>TITRES_STAT!D676</f>
        <v>1.84</v>
      </c>
      <c r="D673" s="5">
        <f>TITRES_STAT!E676</f>
        <v>0</v>
      </c>
      <c r="E673" s="2">
        <f t="shared" si="40"/>
        <v>-276982</v>
      </c>
      <c r="F673" s="5" t="str">
        <f t="shared" si="43"/>
        <v>NEUTRAL</v>
      </c>
      <c r="G673" s="5" t="str">
        <f t="shared" si="42"/>
        <v>NEUTRAL</v>
      </c>
      <c r="H673" s="5" t="str">
        <f t="shared" si="41"/>
        <v>NEUTRAL</v>
      </c>
    </row>
    <row r="674" spans="1:8" ht="13.5" x14ac:dyDescent="0.25">
      <c r="A674" s="3">
        <f>TITRES_STAT!B677</f>
        <v>43685</v>
      </c>
      <c r="B674" s="5">
        <f>TITRES_STAT!C677</f>
        <v>1.84</v>
      </c>
      <c r="C674" s="5">
        <f>TITRES_STAT!D677</f>
        <v>1.84</v>
      </c>
      <c r="D674" s="5">
        <f>TITRES_STAT!E677</f>
        <v>0</v>
      </c>
      <c r="E674" s="2">
        <f t="shared" si="40"/>
        <v>-276982</v>
      </c>
      <c r="F674" s="5" t="str">
        <f t="shared" si="43"/>
        <v>NEUTRAL</v>
      </c>
      <c r="G674" s="5" t="str">
        <f t="shared" si="42"/>
        <v>NEUTRAL</v>
      </c>
      <c r="H674" s="5" t="str">
        <f t="shared" si="41"/>
        <v>NEUTRAL</v>
      </c>
    </row>
    <row r="675" spans="1:8" ht="13.5" x14ac:dyDescent="0.25">
      <c r="A675" s="3">
        <f>TITRES_STAT!B678</f>
        <v>43686</v>
      </c>
      <c r="B675" s="5">
        <f>TITRES_STAT!C678</f>
        <v>1.84</v>
      </c>
      <c r="C675" s="5">
        <f>TITRES_STAT!D678</f>
        <v>1.84</v>
      </c>
      <c r="D675" s="5">
        <f>TITRES_STAT!E678</f>
        <v>0</v>
      </c>
      <c r="E675" s="2">
        <f t="shared" si="40"/>
        <v>-276982</v>
      </c>
      <c r="F675" s="5" t="str">
        <f t="shared" si="43"/>
        <v>NEUTRAL</v>
      </c>
      <c r="G675" s="5" t="str">
        <f t="shared" si="42"/>
        <v>NEUTRAL</v>
      </c>
      <c r="H675" s="5" t="str">
        <f t="shared" si="41"/>
        <v>NEUTRAL</v>
      </c>
    </row>
    <row r="676" spans="1:8" ht="13.5" x14ac:dyDescent="0.25">
      <c r="A676" s="3">
        <f>TITRES_STAT!B679</f>
        <v>43691</v>
      </c>
      <c r="B676" s="5">
        <f>TITRES_STAT!C679</f>
        <v>1.84</v>
      </c>
      <c r="C676" s="5">
        <f>TITRES_STAT!D679</f>
        <v>1.84</v>
      </c>
      <c r="D676" s="5">
        <f>TITRES_STAT!E679</f>
        <v>0</v>
      </c>
      <c r="E676" s="2">
        <f t="shared" si="40"/>
        <v>-276982</v>
      </c>
      <c r="F676" s="5" t="str">
        <f t="shared" si="43"/>
        <v>NEUTRAL</v>
      </c>
      <c r="G676" s="5" t="str">
        <f t="shared" si="42"/>
        <v>NEUTRAL</v>
      </c>
      <c r="H676" s="5" t="str">
        <f t="shared" si="41"/>
        <v>NEUTRAL</v>
      </c>
    </row>
    <row r="677" spans="1:8" ht="13.5" x14ac:dyDescent="0.25">
      <c r="A677" s="3">
        <f>TITRES_STAT!B680</f>
        <v>43692</v>
      </c>
      <c r="B677" s="5">
        <f>TITRES_STAT!C680</f>
        <v>1.83</v>
      </c>
      <c r="C677" s="5">
        <f>TITRES_STAT!D680</f>
        <v>1.83</v>
      </c>
      <c r="D677" s="5">
        <f>TITRES_STAT!E680</f>
        <v>300</v>
      </c>
      <c r="E677" s="2">
        <f t="shared" si="40"/>
        <v>-277282</v>
      </c>
      <c r="F677" s="5" t="str">
        <f t="shared" si="43"/>
        <v>BEARISH</v>
      </c>
      <c r="G677" s="5" t="str">
        <f t="shared" si="42"/>
        <v>NEUTRAL</v>
      </c>
      <c r="H677" s="5" t="str">
        <f t="shared" si="41"/>
        <v>CONFIRMED BEARISH</v>
      </c>
    </row>
    <row r="678" spans="1:8" ht="13.5" x14ac:dyDescent="0.25">
      <c r="A678" s="3">
        <f>TITRES_STAT!B681</f>
        <v>43693</v>
      </c>
      <c r="B678" s="5">
        <f>TITRES_STAT!C681</f>
        <v>1.83</v>
      </c>
      <c r="C678" s="5">
        <f>TITRES_STAT!D681</f>
        <v>1.83</v>
      </c>
      <c r="D678" s="5">
        <f>TITRES_STAT!E681</f>
        <v>0</v>
      </c>
      <c r="E678" s="2">
        <f t="shared" si="40"/>
        <v>-277282</v>
      </c>
      <c r="F678" s="5" t="str">
        <f t="shared" si="43"/>
        <v>BEARISH</v>
      </c>
      <c r="G678" s="5" t="str">
        <f t="shared" si="42"/>
        <v>NEUTRAL</v>
      </c>
      <c r="H678" s="5" t="str">
        <f t="shared" si="41"/>
        <v>CONFIRMED BEARISH</v>
      </c>
    </row>
    <row r="679" spans="1:8" ht="13.5" x14ac:dyDescent="0.25">
      <c r="A679" s="3">
        <f>TITRES_STAT!B682</f>
        <v>43696</v>
      </c>
      <c r="B679" s="5">
        <f>TITRES_STAT!C682</f>
        <v>1.83</v>
      </c>
      <c r="C679" s="5">
        <f>TITRES_STAT!D682</f>
        <v>1.83</v>
      </c>
      <c r="D679" s="5">
        <f>TITRES_STAT!E682</f>
        <v>0</v>
      </c>
      <c r="E679" s="2">
        <f t="shared" si="40"/>
        <v>-277282</v>
      </c>
      <c r="F679" s="5" t="str">
        <f t="shared" si="43"/>
        <v>BEARISH</v>
      </c>
      <c r="G679" s="5" t="str">
        <f t="shared" si="42"/>
        <v>NEUTRAL</v>
      </c>
      <c r="H679" s="5" t="str">
        <f t="shared" si="41"/>
        <v>CONFIRMED BEARISH</v>
      </c>
    </row>
    <row r="680" spans="1:8" ht="13.5" x14ac:dyDescent="0.25">
      <c r="A680" s="3">
        <f>TITRES_STAT!B683</f>
        <v>43697</v>
      </c>
      <c r="B680" s="5">
        <f>TITRES_STAT!C683</f>
        <v>1.8</v>
      </c>
      <c r="C680" s="5">
        <f>TITRES_STAT!D683</f>
        <v>1.8</v>
      </c>
      <c r="D680" s="5">
        <f>TITRES_STAT!E683</f>
        <v>4750</v>
      </c>
      <c r="E680" s="2">
        <f t="shared" si="40"/>
        <v>-282032</v>
      </c>
      <c r="F680" s="5" t="str">
        <f t="shared" si="43"/>
        <v>BEARISH</v>
      </c>
      <c r="G680" s="5" t="str">
        <f t="shared" si="42"/>
        <v>NEUTRAL</v>
      </c>
      <c r="H680" s="5" t="str">
        <f t="shared" si="41"/>
        <v>CONFIRMED BEARISH</v>
      </c>
    </row>
    <row r="681" spans="1:8" ht="13.5" x14ac:dyDescent="0.25">
      <c r="A681" s="3">
        <f>TITRES_STAT!B684</f>
        <v>43698</v>
      </c>
      <c r="B681" s="5">
        <f>TITRES_STAT!C684</f>
        <v>1.8</v>
      </c>
      <c r="C681" s="5">
        <f>TITRES_STAT!D684</f>
        <v>1.8</v>
      </c>
      <c r="D681" s="5">
        <f>TITRES_STAT!E684</f>
        <v>0</v>
      </c>
      <c r="E681" s="2">
        <f t="shared" si="40"/>
        <v>-282032</v>
      </c>
      <c r="F681" s="5" t="str">
        <f t="shared" si="43"/>
        <v>BEARISH</v>
      </c>
      <c r="G681" s="5" t="str">
        <f t="shared" si="42"/>
        <v>NEUTRAL</v>
      </c>
      <c r="H681" s="5" t="str">
        <f t="shared" si="41"/>
        <v>CONFIRMED BEARISH</v>
      </c>
    </row>
    <row r="682" spans="1:8" ht="13.5" x14ac:dyDescent="0.25">
      <c r="A682" s="3">
        <f>TITRES_STAT!B685</f>
        <v>43699</v>
      </c>
      <c r="B682" s="5">
        <f>TITRES_STAT!C685</f>
        <v>1.8</v>
      </c>
      <c r="C682" s="5">
        <f>TITRES_STAT!D685</f>
        <v>1.8</v>
      </c>
      <c r="D682" s="5">
        <f>TITRES_STAT!E685</f>
        <v>0</v>
      </c>
      <c r="E682" s="2">
        <f t="shared" si="40"/>
        <v>-282032</v>
      </c>
      <c r="F682" s="5" t="str">
        <f t="shared" si="43"/>
        <v>BEARISH</v>
      </c>
      <c r="G682" s="5" t="str">
        <f t="shared" si="42"/>
        <v>NEUTRAL</v>
      </c>
      <c r="H682" s="5" t="str">
        <f t="shared" si="41"/>
        <v>CONFIRMED BEARISH</v>
      </c>
    </row>
    <row r="683" spans="1:8" ht="13.5" x14ac:dyDescent="0.25">
      <c r="A683" s="3">
        <f>TITRES_STAT!B686</f>
        <v>43700</v>
      </c>
      <c r="B683" s="5">
        <f>TITRES_STAT!C686</f>
        <v>1.72</v>
      </c>
      <c r="C683" s="5">
        <f>TITRES_STAT!D686</f>
        <v>1.72</v>
      </c>
      <c r="D683" s="5">
        <f>TITRES_STAT!E686</f>
        <v>0</v>
      </c>
      <c r="E683" s="2">
        <f t="shared" si="40"/>
        <v>-282032</v>
      </c>
      <c r="F683" s="5" t="str">
        <f t="shared" si="43"/>
        <v>BEARISH</v>
      </c>
      <c r="G683" s="5" t="str">
        <f t="shared" si="42"/>
        <v>NEUTRAL</v>
      </c>
      <c r="H683" s="5" t="str">
        <f t="shared" si="41"/>
        <v>CONFIRMED BEARISH</v>
      </c>
    </row>
    <row r="684" spans="1:8" ht="13.5" x14ac:dyDescent="0.25">
      <c r="A684" s="3">
        <f>TITRES_STAT!B687</f>
        <v>43703</v>
      </c>
      <c r="B684" s="5">
        <f>TITRES_STAT!C687</f>
        <v>1.65</v>
      </c>
      <c r="C684" s="5">
        <f>TITRES_STAT!D687</f>
        <v>1.65</v>
      </c>
      <c r="D684" s="5">
        <f>TITRES_STAT!E687</f>
        <v>9391</v>
      </c>
      <c r="E684" s="2">
        <f t="shared" si="40"/>
        <v>-291423</v>
      </c>
      <c r="F684" s="5" t="str">
        <f t="shared" si="43"/>
        <v>BEARISH</v>
      </c>
      <c r="G684" s="5" t="str">
        <f t="shared" si="42"/>
        <v>STRONG</v>
      </c>
      <c r="H684" s="5" t="str">
        <f t="shared" si="41"/>
        <v>CONFIRMED BEARISH</v>
      </c>
    </row>
    <row r="685" spans="1:8" ht="13.5" x14ac:dyDescent="0.25">
      <c r="A685" s="3">
        <f>TITRES_STAT!B688</f>
        <v>43704</v>
      </c>
      <c r="B685" s="5">
        <f>TITRES_STAT!C688</f>
        <v>1.69</v>
      </c>
      <c r="C685" s="5">
        <f>TITRES_STAT!D688</f>
        <v>1.69</v>
      </c>
      <c r="D685" s="5">
        <f>TITRES_STAT!E688</f>
        <v>250</v>
      </c>
      <c r="E685" s="2">
        <f t="shared" si="40"/>
        <v>-291173</v>
      </c>
      <c r="F685" s="5" t="str">
        <f t="shared" si="43"/>
        <v>BEARISH</v>
      </c>
      <c r="G685" s="5" t="str">
        <f t="shared" si="42"/>
        <v>STRONG</v>
      </c>
      <c r="H685" s="5" t="str">
        <f t="shared" si="41"/>
        <v>CONFIRMED BEARISH</v>
      </c>
    </row>
    <row r="686" spans="1:8" ht="13.5" x14ac:dyDescent="0.25">
      <c r="A686" s="3">
        <f>TITRES_STAT!B689</f>
        <v>43705</v>
      </c>
      <c r="B686" s="5">
        <f>TITRES_STAT!C689</f>
        <v>1.79</v>
      </c>
      <c r="C686" s="5">
        <f>TITRES_STAT!D689</f>
        <v>1.79</v>
      </c>
      <c r="D686" s="5">
        <f>TITRES_STAT!E689</f>
        <v>501</v>
      </c>
      <c r="E686" s="2">
        <f t="shared" si="40"/>
        <v>-290672</v>
      </c>
      <c r="F686" s="5" t="str">
        <f t="shared" si="43"/>
        <v>BEARISH</v>
      </c>
      <c r="G686" s="5" t="str">
        <f t="shared" si="42"/>
        <v>STRONG</v>
      </c>
      <c r="H686" s="5" t="str">
        <f t="shared" si="41"/>
        <v>CONFIRMED BEARISH</v>
      </c>
    </row>
    <row r="687" spans="1:8" ht="13.5" x14ac:dyDescent="0.25">
      <c r="A687" s="3">
        <f>TITRES_STAT!B690</f>
        <v>43706</v>
      </c>
      <c r="B687" s="5">
        <f>TITRES_STAT!C690</f>
        <v>1.84</v>
      </c>
      <c r="C687" s="5">
        <f>TITRES_STAT!D690</f>
        <v>1.84</v>
      </c>
      <c r="D687" s="5">
        <f>TITRES_STAT!E690</f>
        <v>440</v>
      </c>
      <c r="E687" s="2">
        <f t="shared" si="40"/>
        <v>-290232</v>
      </c>
      <c r="F687" s="5" t="str">
        <f t="shared" si="43"/>
        <v>BEARISH</v>
      </c>
      <c r="G687" s="5" t="str">
        <f t="shared" si="42"/>
        <v>STRONG</v>
      </c>
      <c r="H687" s="5" t="str">
        <f t="shared" si="41"/>
        <v>BEARISH DIVERGENCE</v>
      </c>
    </row>
    <row r="688" spans="1:8" ht="13.5" x14ac:dyDescent="0.25">
      <c r="A688" s="3">
        <f>TITRES_STAT!B691</f>
        <v>43707</v>
      </c>
      <c r="B688" s="5">
        <f>TITRES_STAT!C691</f>
        <v>1.9</v>
      </c>
      <c r="C688" s="5">
        <f>TITRES_STAT!D691</f>
        <v>1.9</v>
      </c>
      <c r="D688" s="5">
        <f>TITRES_STAT!E691</f>
        <v>1017</v>
      </c>
      <c r="E688" s="2">
        <f t="shared" si="40"/>
        <v>-289215</v>
      </c>
      <c r="F688" s="5" t="str">
        <f t="shared" si="43"/>
        <v>BEARISH</v>
      </c>
      <c r="G688" s="5" t="str">
        <f t="shared" si="42"/>
        <v>STRONG</v>
      </c>
      <c r="H688" s="5" t="str">
        <f t="shared" si="41"/>
        <v>BEARISH DIVERGENCE</v>
      </c>
    </row>
    <row r="689" spans="1:8" ht="13.5" x14ac:dyDescent="0.25">
      <c r="A689" s="3">
        <f>TITRES_STAT!B692</f>
        <v>43710</v>
      </c>
      <c r="B689" s="5">
        <f>TITRES_STAT!C692</f>
        <v>1.9</v>
      </c>
      <c r="C689" s="5">
        <f>TITRES_STAT!D692</f>
        <v>1.9</v>
      </c>
      <c r="D689" s="5">
        <f>TITRES_STAT!E692</f>
        <v>0</v>
      </c>
      <c r="E689" s="2">
        <f t="shared" si="40"/>
        <v>-289215</v>
      </c>
      <c r="F689" s="5" t="str">
        <f t="shared" si="43"/>
        <v>BULLISH</v>
      </c>
      <c r="G689" s="5" t="str">
        <f t="shared" si="42"/>
        <v>NEUTRAL</v>
      </c>
      <c r="H689" s="5" t="str">
        <f t="shared" si="41"/>
        <v>CONFIRMED BULLISH</v>
      </c>
    </row>
    <row r="690" spans="1:8" ht="13.5" x14ac:dyDescent="0.25">
      <c r="A690" s="3">
        <f>TITRES_STAT!B693</f>
        <v>43711</v>
      </c>
      <c r="B690" s="5">
        <f>TITRES_STAT!C693</f>
        <v>1.9</v>
      </c>
      <c r="C690" s="5">
        <f>TITRES_STAT!D693</f>
        <v>1.9</v>
      </c>
      <c r="D690" s="5">
        <f>TITRES_STAT!E693</f>
        <v>0</v>
      </c>
      <c r="E690" s="2">
        <f t="shared" si="40"/>
        <v>-289215</v>
      </c>
      <c r="F690" s="5" t="str">
        <f t="shared" si="43"/>
        <v>BULLISH</v>
      </c>
      <c r="G690" s="5" t="str">
        <f t="shared" si="42"/>
        <v>NEUTRAL</v>
      </c>
      <c r="H690" s="5" t="str">
        <f t="shared" si="41"/>
        <v>CONFIRMED BULLISH</v>
      </c>
    </row>
    <row r="691" spans="1:8" ht="13.5" x14ac:dyDescent="0.25">
      <c r="A691" s="3">
        <f>TITRES_STAT!B694</f>
        <v>43712</v>
      </c>
      <c r="B691" s="5">
        <f>TITRES_STAT!C694</f>
        <v>1.9</v>
      </c>
      <c r="C691" s="5">
        <f>TITRES_STAT!D694</f>
        <v>1.9</v>
      </c>
      <c r="D691" s="5">
        <f>TITRES_STAT!E694</f>
        <v>0</v>
      </c>
      <c r="E691" s="2">
        <f t="shared" si="40"/>
        <v>-289215</v>
      </c>
      <c r="F691" s="5" t="str">
        <f t="shared" si="43"/>
        <v>BULLISH</v>
      </c>
      <c r="G691" s="5" t="str">
        <f t="shared" si="42"/>
        <v>NEUTRAL</v>
      </c>
      <c r="H691" s="5" t="str">
        <f t="shared" si="41"/>
        <v>CONFIRMED BULLISH</v>
      </c>
    </row>
    <row r="692" spans="1:8" ht="13.5" x14ac:dyDescent="0.25">
      <c r="A692" s="3">
        <f>TITRES_STAT!B695</f>
        <v>43713</v>
      </c>
      <c r="B692" s="5">
        <f>TITRES_STAT!C695</f>
        <v>1.9</v>
      </c>
      <c r="C692" s="5">
        <f>TITRES_STAT!D695</f>
        <v>1.9</v>
      </c>
      <c r="D692" s="5">
        <f>TITRES_STAT!E695</f>
        <v>0</v>
      </c>
      <c r="E692" s="2">
        <f t="shared" si="40"/>
        <v>-289215</v>
      </c>
      <c r="F692" s="5" t="str">
        <f t="shared" si="43"/>
        <v>BULLISH</v>
      </c>
      <c r="G692" s="5" t="str">
        <f t="shared" si="42"/>
        <v>NEUTRAL</v>
      </c>
      <c r="H692" s="5" t="str">
        <f t="shared" si="41"/>
        <v>CONFIRMED BULLISH</v>
      </c>
    </row>
    <row r="693" spans="1:8" ht="13.5" x14ac:dyDescent="0.25">
      <c r="A693" s="3">
        <f>TITRES_STAT!B696</f>
        <v>43714</v>
      </c>
      <c r="B693" s="5">
        <f>TITRES_STAT!C696</f>
        <v>1.95</v>
      </c>
      <c r="C693" s="5">
        <f>TITRES_STAT!D696</f>
        <v>1.95</v>
      </c>
      <c r="D693" s="5">
        <f>TITRES_STAT!E696</f>
        <v>1000</v>
      </c>
      <c r="E693" s="2">
        <f t="shared" si="40"/>
        <v>-288215</v>
      </c>
      <c r="F693" s="5" t="str">
        <f t="shared" si="43"/>
        <v>BULLISH</v>
      </c>
      <c r="G693" s="5" t="str">
        <f t="shared" si="42"/>
        <v>NEUTRAL</v>
      </c>
      <c r="H693" s="5" t="str">
        <f t="shared" si="41"/>
        <v>CONFIRMED BULLISH</v>
      </c>
    </row>
    <row r="694" spans="1:8" ht="13.5" x14ac:dyDescent="0.25">
      <c r="A694" s="3">
        <f>TITRES_STAT!B697</f>
        <v>43717</v>
      </c>
      <c r="B694" s="5">
        <f>TITRES_STAT!C697</f>
        <v>1.94</v>
      </c>
      <c r="C694" s="5">
        <f>TITRES_STAT!D697</f>
        <v>1.94</v>
      </c>
      <c r="D694" s="5">
        <f>TITRES_STAT!E697</f>
        <v>3</v>
      </c>
      <c r="E694" s="2">
        <f t="shared" si="40"/>
        <v>-288218</v>
      </c>
      <c r="F694" s="5" t="str">
        <f t="shared" si="43"/>
        <v>BULLISH</v>
      </c>
      <c r="G694" s="5" t="str">
        <f t="shared" si="42"/>
        <v>NEUTRAL</v>
      </c>
      <c r="H694" s="5" t="str">
        <f t="shared" si="41"/>
        <v>CONFIRMED BULLISH</v>
      </c>
    </row>
    <row r="695" spans="1:8" ht="13.5" x14ac:dyDescent="0.25">
      <c r="A695" s="3">
        <f>TITRES_STAT!B698</f>
        <v>43718</v>
      </c>
      <c r="B695" s="5">
        <f>TITRES_STAT!C698</f>
        <v>1.94</v>
      </c>
      <c r="C695" s="5">
        <f>TITRES_STAT!D698</f>
        <v>1.94</v>
      </c>
      <c r="D695" s="5">
        <f>TITRES_STAT!E698</f>
        <v>0</v>
      </c>
      <c r="E695" s="2">
        <f t="shared" si="40"/>
        <v>-288218</v>
      </c>
      <c r="F695" s="5" t="str">
        <f t="shared" si="43"/>
        <v>BULLISH</v>
      </c>
      <c r="G695" s="5" t="str">
        <f t="shared" si="42"/>
        <v>NEUTRAL</v>
      </c>
      <c r="H695" s="5" t="str">
        <f t="shared" si="41"/>
        <v>CONFIRMED BULLISH</v>
      </c>
    </row>
    <row r="696" spans="1:8" ht="13.5" x14ac:dyDescent="0.25">
      <c r="A696" s="3">
        <f>TITRES_STAT!B699</f>
        <v>43719</v>
      </c>
      <c r="B696" s="5">
        <f>TITRES_STAT!C699</f>
        <v>1.94</v>
      </c>
      <c r="C696" s="5">
        <f>TITRES_STAT!D699</f>
        <v>1.94</v>
      </c>
      <c r="D696" s="5">
        <f>TITRES_STAT!E699</f>
        <v>0</v>
      </c>
      <c r="E696" s="2">
        <f t="shared" si="40"/>
        <v>-288218</v>
      </c>
      <c r="F696" s="5" t="str">
        <f t="shared" si="43"/>
        <v>BULLISH</v>
      </c>
      <c r="G696" s="5" t="str">
        <f t="shared" si="42"/>
        <v>NEUTRAL</v>
      </c>
      <c r="H696" s="5" t="str">
        <f t="shared" si="41"/>
        <v>CONFIRMED BULLISH</v>
      </c>
    </row>
    <row r="697" spans="1:8" ht="13.5" x14ac:dyDescent="0.25">
      <c r="A697" s="3">
        <f>TITRES_STAT!B700</f>
        <v>43720</v>
      </c>
      <c r="B697" s="5">
        <f>TITRES_STAT!C700</f>
        <v>1.94</v>
      </c>
      <c r="C697" s="5">
        <f>TITRES_STAT!D700</f>
        <v>1.94</v>
      </c>
      <c r="D697" s="5">
        <f>TITRES_STAT!E700</f>
        <v>0</v>
      </c>
      <c r="E697" s="2">
        <f t="shared" si="40"/>
        <v>-288218</v>
      </c>
      <c r="F697" s="5" t="str">
        <f t="shared" si="43"/>
        <v>BULLISH</v>
      </c>
      <c r="G697" s="5" t="str">
        <f t="shared" si="42"/>
        <v>NEUTRAL</v>
      </c>
      <c r="H697" s="5" t="str">
        <f t="shared" si="41"/>
        <v>CONFIRMED BULLISH</v>
      </c>
    </row>
    <row r="698" spans="1:8" ht="13.5" x14ac:dyDescent="0.25">
      <c r="A698" s="3">
        <f>TITRES_STAT!B701</f>
        <v>43721</v>
      </c>
      <c r="B698" s="5">
        <f>TITRES_STAT!C701</f>
        <v>1.94</v>
      </c>
      <c r="C698" s="5">
        <f>TITRES_STAT!D701</f>
        <v>1.94</v>
      </c>
      <c r="D698" s="5">
        <f>TITRES_STAT!E701</f>
        <v>0</v>
      </c>
      <c r="E698" s="2">
        <f t="shared" si="40"/>
        <v>-288218</v>
      </c>
      <c r="F698" s="5" t="str">
        <f t="shared" si="43"/>
        <v>BEARISH</v>
      </c>
      <c r="G698" s="5" t="str">
        <f t="shared" si="42"/>
        <v>NEUTRAL</v>
      </c>
      <c r="H698" s="5" t="str">
        <f t="shared" si="41"/>
        <v>CONFIRMED BEARISH</v>
      </c>
    </row>
    <row r="699" spans="1:8" ht="13.5" x14ac:dyDescent="0.25">
      <c r="A699" s="3">
        <f>TITRES_STAT!B702</f>
        <v>43724</v>
      </c>
      <c r="B699" s="5">
        <f>TITRES_STAT!C702</f>
        <v>1.94</v>
      </c>
      <c r="C699" s="5">
        <f>TITRES_STAT!D702</f>
        <v>1.94</v>
      </c>
      <c r="D699" s="5">
        <f>TITRES_STAT!E702</f>
        <v>0</v>
      </c>
      <c r="E699" s="2">
        <f t="shared" si="40"/>
        <v>-288218</v>
      </c>
      <c r="F699" s="5" t="str">
        <f t="shared" si="43"/>
        <v>NEUTRAL</v>
      </c>
      <c r="G699" s="5" t="str">
        <f t="shared" si="42"/>
        <v>NEUTRAL</v>
      </c>
      <c r="H699" s="5" t="str">
        <f t="shared" si="41"/>
        <v>NEUTRAL</v>
      </c>
    </row>
    <row r="700" spans="1:8" ht="13.5" x14ac:dyDescent="0.25">
      <c r="A700" s="3">
        <f>TITRES_STAT!B703</f>
        <v>43725</v>
      </c>
      <c r="B700" s="5">
        <f>TITRES_STAT!C703</f>
        <v>1.94</v>
      </c>
      <c r="C700" s="5">
        <f>TITRES_STAT!D703</f>
        <v>1.94</v>
      </c>
      <c r="D700" s="5">
        <f>TITRES_STAT!E703</f>
        <v>0</v>
      </c>
      <c r="E700" s="2">
        <f t="shared" si="40"/>
        <v>-288218</v>
      </c>
      <c r="F700" s="5" t="str">
        <f t="shared" si="43"/>
        <v>NEUTRAL</v>
      </c>
      <c r="G700" s="5" t="str">
        <f t="shared" si="42"/>
        <v>NEUTRAL</v>
      </c>
      <c r="H700" s="5" t="str">
        <f t="shared" si="41"/>
        <v>NEUTRAL</v>
      </c>
    </row>
    <row r="701" spans="1:8" ht="13.5" x14ac:dyDescent="0.25">
      <c r="A701" s="3">
        <f>TITRES_STAT!B704</f>
        <v>43726</v>
      </c>
      <c r="B701" s="5">
        <f>TITRES_STAT!C704</f>
        <v>1.94</v>
      </c>
      <c r="C701" s="5">
        <f>TITRES_STAT!D704</f>
        <v>1.94</v>
      </c>
      <c r="D701" s="5">
        <f>TITRES_STAT!E704</f>
        <v>0</v>
      </c>
      <c r="E701" s="2">
        <f t="shared" si="40"/>
        <v>-288218</v>
      </c>
      <c r="F701" s="5" t="str">
        <f t="shared" si="43"/>
        <v>NEUTRAL</v>
      </c>
      <c r="G701" s="5" t="str">
        <f t="shared" si="42"/>
        <v>NEUTRAL</v>
      </c>
      <c r="H701" s="5" t="str">
        <f t="shared" si="41"/>
        <v>NEUTRAL</v>
      </c>
    </row>
    <row r="702" spans="1:8" ht="13.5" x14ac:dyDescent="0.25">
      <c r="A702" s="3">
        <f>TITRES_STAT!B705</f>
        <v>43727</v>
      </c>
      <c r="B702" s="5">
        <f>TITRES_STAT!C705</f>
        <v>1.94</v>
      </c>
      <c r="C702" s="5">
        <f>TITRES_STAT!D705</f>
        <v>1.94</v>
      </c>
      <c r="D702" s="5">
        <f>TITRES_STAT!E705</f>
        <v>4000</v>
      </c>
      <c r="E702" s="2">
        <f t="shared" si="40"/>
        <v>-288218</v>
      </c>
      <c r="F702" s="5" t="str">
        <f t="shared" si="43"/>
        <v>NEUTRAL</v>
      </c>
      <c r="G702" s="5" t="str">
        <f t="shared" si="42"/>
        <v>NEUTRAL</v>
      </c>
      <c r="H702" s="5" t="str">
        <f t="shared" si="41"/>
        <v>NEUTRAL</v>
      </c>
    </row>
    <row r="703" spans="1:8" ht="13.5" x14ac:dyDescent="0.25">
      <c r="A703" s="3">
        <f>TITRES_STAT!B706</f>
        <v>43728</v>
      </c>
      <c r="B703" s="5">
        <f>TITRES_STAT!C706</f>
        <v>1.94</v>
      </c>
      <c r="C703" s="5">
        <f>TITRES_STAT!D706</f>
        <v>1.94</v>
      </c>
      <c r="D703" s="5">
        <f>TITRES_STAT!E706</f>
        <v>10</v>
      </c>
      <c r="E703" s="2">
        <f t="shared" si="40"/>
        <v>-288218</v>
      </c>
      <c r="F703" s="5" t="str">
        <f t="shared" si="43"/>
        <v>NEUTRAL</v>
      </c>
      <c r="G703" s="5" t="str">
        <f t="shared" si="42"/>
        <v>NEUTRAL</v>
      </c>
      <c r="H703" s="5" t="str">
        <f t="shared" si="41"/>
        <v>NEUTRAL</v>
      </c>
    </row>
    <row r="704" spans="1:8" ht="13.5" x14ac:dyDescent="0.25">
      <c r="A704" s="3">
        <f>TITRES_STAT!B707</f>
        <v>43731</v>
      </c>
      <c r="B704" s="5">
        <f>TITRES_STAT!C707</f>
        <v>1.94</v>
      </c>
      <c r="C704" s="5">
        <f>TITRES_STAT!D707</f>
        <v>1.94</v>
      </c>
      <c r="D704" s="5">
        <f>TITRES_STAT!E707</f>
        <v>0</v>
      </c>
      <c r="E704" s="2">
        <f t="shared" si="40"/>
        <v>-288218</v>
      </c>
      <c r="F704" s="5" t="str">
        <f t="shared" si="43"/>
        <v>NEUTRAL</v>
      </c>
      <c r="G704" s="5" t="str">
        <f t="shared" si="42"/>
        <v>NEUTRAL</v>
      </c>
      <c r="H704" s="5" t="str">
        <f t="shared" si="41"/>
        <v>NEUTRAL</v>
      </c>
    </row>
    <row r="705" spans="1:8" ht="13.5" x14ac:dyDescent="0.25">
      <c r="A705" s="3">
        <f>TITRES_STAT!B708</f>
        <v>43732</v>
      </c>
      <c r="B705" s="5">
        <f>TITRES_STAT!C708</f>
        <v>1.94</v>
      </c>
      <c r="C705" s="5">
        <f>TITRES_STAT!D708</f>
        <v>1.94</v>
      </c>
      <c r="D705" s="5">
        <f>TITRES_STAT!E708</f>
        <v>0</v>
      </c>
      <c r="E705" s="2">
        <f t="shared" si="40"/>
        <v>-288218</v>
      </c>
      <c r="F705" s="5" t="str">
        <f t="shared" si="43"/>
        <v>NEUTRAL</v>
      </c>
      <c r="G705" s="5" t="str">
        <f t="shared" si="42"/>
        <v>NEUTRAL</v>
      </c>
      <c r="H705" s="5" t="str">
        <f t="shared" si="41"/>
        <v>NEUTRAL</v>
      </c>
    </row>
    <row r="706" spans="1:8" ht="13.5" x14ac:dyDescent="0.25">
      <c r="A706" s="3">
        <f>TITRES_STAT!B709</f>
        <v>43733</v>
      </c>
      <c r="B706" s="5">
        <f>TITRES_STAT!C709</f>
        <v>1.97</v>
      </c>
      <c r="C706" s="5">
        <f>TITRES_STAT!D709</f>
        <v>1.97</v>
      </c>
      <c r="D706" s="5">
        <f>TITRES_STAT!E709</f>
        <v>2066</v>
      </c>
      <c r="E706" s="2">
        <f t="shared" si="40"/>
        <v>-286152</v>
      </c>
      <c r="F706" s="5" t="str">
        <f t="shared" si="43"/>
        <v>BULLISH</v>
      </c>
      <c r="G706" s="5" t="str">
        <f t="shared" si="42"/>
        <v>NEUTRAL</v>
      </c>
      <c r="H706" s="5" t="str">
        <f t="shared" si="41"/>
        <v>CONFIRMED BULLISH</v>
      </c>
    </row>
    <row r="707" spans="1:8" ht="13.5" x14ac:dyDescent="0.25">
      <c r="A707" s="3">
        <f>TITRES_STAT!B710</f>
        <v>43734</v>
      </c>
      <c r="B707" s="5">
        <f>TITRES_STAT!C710</f>
        <v>1.92</v>
      </c>
      <c r="C707" s="5">
        <f>TITRES_STAT!D710</f>
        <v>1.92</v>
      </c>
      <c r="D707" s="5">
        <f>TITRES_STAT!E710</f>
        <v>1096</v>
      </c>
      <c r="E707" s="2">
        <f t="shared" si="40"/>
        <v>-287248</v>
      </c>
      <c r="F707" s="5" t="str">
        <f t="shared" si="43"/>
        <v>BULLISH</v>
      </c>
      <c r="G707" s="5" t="str">
        <f t="shared" si="42"/>
        <v>NEUTRAL</v>
      </c>
      <c r="H707" s="5" t="str">
        <f t="shared" si="41"/>
        <v>BULLISH DIVERGENCE</v>
      </c>
    </row>
    <row r="708" spans="1:8" ht="13.5" x14ac:dyDescent="0.25">
      <c r="A708" s="3">
        <f>TITRES_STAT!B711</f>
        <v>43735</v>
      </c>
      <c r="B708" s="5">
        <f>TITRES_STAT!C711</f>
        <v>1.92</v>
      </c>
      <c r="C708" s="5">
        <f>TITRES_STAT!D711</f>
        <v>1.92</v>
      </c>
      <c r="D708" s="5">
        <f>TITRES_STAT!E711</f>
        <v>50</v>
      </c>
      <c r="E708" s="2">
        <f t="shared" ref="E708:E771" si="44">IF(B708&gt;B707, E707+D708, IF(B708&lt;B707, E707-D708, E707))</f>
        <v>-287248</v>
      </c>
      <c r="F708" s="5" t="str">
        <f t="shared" si="43"/>
        <v>BULLISH</v>
      </c>
      <c r="G708" s="5" t="str">
        <f t="shared" si="42"/>
        <v>NEUTRAL</v>
      </c>
      <c r="H708" s="5" t="str">
        <f t="shared" si="41"/>
        <v>BULLISH DIVERGENCE</v>
      </c>
    </row>
    <row r="709" spans="1:8" ht="13.5" x14ac:dyDescent="0.25">
      <c r="A709" s="3">
        <f>TITRES_STAT!B712</f>
        <v>43738</v>
      </c>
      <c r="B709" s="5">
        <f>TITRES_STAT!C712</f>
        <v>1.92</v>
      </c>
      <c r="C709" s="5">
        <f>TITRES_STAT!D712</f>
        <v>1.92</v>
      </c>
      <c r="D709" s="5">
        <f>TITRES_STAT!E712</f>
        <v>0</v>
      </c>
      <c r="E709" s="2">
        <f t="shared" si="44"/>
        <v>-287248</v>
      </c>
      <c r="F709" s="5" t="str">
        <f t="shared" si="43"/>
        <v>BULLISH</v>
      </c>
      <c r="G709" s="5" t="str">
        <f t="shared" si="42"/>
        <v>NEUTRAL</v>
      </c>
      <c r="H709" s="5" t="str">
        <f t="shared" si="41"/>
        <v>BULLISH DIVERGENCE</v>
      </c>
    </row>
    <row r="710" spans="1:8" ht="13.5" x14ac:dyDescent="0.25">
      <c r="A710" s="3">
        <f>TITRES_STAT!B713</f>
        <v>43739</v>
      </c>
      <c r="B710" s="5">
        <f>TITRES_STAT!C713</f>
        <v>1.92</v>
      </c>
      <c r="C710" s="5">
        <f>TITRES_STAT!D713</f>
        <v>1.92</v>
      </c>
      <c r="D710" s="5">
        <f>TITRES_STAT!E713</f>
        <v>0</v>
      </c>
      <c r="E710" s="2">
        <f t="shared" si="44"/>
        <v>-287248</v>
      </c>
      <c r="F710" s="5" t="str">
        <f t="shared" si="43"/>
        <v>BULLISH</v>
      </c>
      <c r="G710" s="5" t="str">
        <f t="shared" si="42"/>
        <v>NEUTRAL</v>
      </c>
      <c r="H710" s="5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BULLISH DIVERGENCE</v>
      </c>
    </row>
    <row r="711" spans="1:8" ht="13.5" x14ac:dyDescent="0.25">
      <c r="A711" s="3">
        <f>TITRES_STAT!B714</f>
        <v>43740</v>
      </c>
      <c r="B711" s="5">
        <f>TITRES_STAT!C714</f>
        <v>1.92</v>
      </c>
      <c r="C711" s="5">
        <f>TITRES_STAT!D714</f>
        <v>1.92</v>
      </c>
      <c r="D711" s="5">
        <f>TITRES_STAT!E714</f>
        <v>0</v>
      </c>
      <c r="E711" s="2">
        <f t="shared" si="44"/>
        <v>-287248</v>
      </c>
      <c r="F711" s="5" t="str">
        <f t="shared" si="43"/>
        <v>BEARISH</v>
      </c>
      <c r="G711" s="5" t="str">
        <f t="shared" ref="G711:G774" si="46">IF((E711-E706)/E706 &gt; 0.02, "STRONG",
 IF((E711-E706)/E706 &lt; -0.02, "WEAK", "NEUTRAL"))</f>
        <v>NEUTRAL</v>
      </c>
      <c r="H711" s="5" t="str">
        <f t="shared" si="45"/>
        <v>CONFIRMED BEARISH</v>
      </c>
    </row>
    <row r="712" spans="1:8" ht="13.5" x14ac:dyDescent="0.25">
      <c r="A712" s="3">
        <f>TITRES_STAT!B715</f>
        <v>43741</v>
      </c>
      <c r="B712" s="5">
        <f>TITRES_STAT!C715</f>
        <v>1.92</v>
      </c>
      <c r="C712" s="5">
        <f>TITRES_STAT!D715</f>
        <v>1.92</v>
      </c>
      <c r="D712" s="5">
        <f>TITRES_STAT!E715</f>
        <v>0</v>
      </c>
      <c r="E712" s="2">
        <f t="shared" si="44"/>
        <v>-287248</v>
      </c>
      <c r="F712" s="5" t="str">
        <f t="shared" ref="F712:F775" si="47">IF(E712&gt;E707,"BULLISH",IF(E712&lt;E707,"BEARISH","NEUTRAL"))</f>
        <v>NEUTRAL</v>
      </c>
      <c r="G712" s="5" t="str">
        <f t="shared" si="46"/>
        <v>NEUTRAL</v>
      </c>
      <c r="H712" s="5" t="str">
        <f t="shared" si="45"/>
        <v>NEUTRAL</v>
      </c>
    </row>
    <row r="713" spans="1:8" ht="13.5" x14ac:dyDescent="0.25">
      <c r="A713" s="3">
        <f>TITRES_STAT!B716</f>
        <v>43742</v>
      </c>
      <c r="B713" s="5">
        <f>TITRES_STAT!C716</f>
        <v>1.97</v>
      </c>
      <c r="C713" s="5">
        <f>TITRES_STAT!D716</f>
        <v>1.97</v>
      </c>
      <c r="D713" s="5">
        <f>TITRES_STAT!E716</f>
        <v>10</v>
      </c>
      <c r="E713" s="2">
        <f t="shared" si="44"/>
        <v>-287238</v>
      </c>
      <c r="F713" s="5" t="str">
        <f t="shared" si="47"/>
        <v>BULLISH</v>
      </c>
      <c r="G713" s="5" t="str">
        <f t="shared" si="46"/>
        <v>NEUTRAL</v>
      </c>
      <c r="H713" s="5" t="str">
        <f t="shared" si="45"/>
        <v>CONFIRMED BULLISH</v>
      </c>
    </row>
    <row r="714" spans="1:8" ht="13.5" x14ac:dyDescent="0.25">
      <c r="A714" s="3">
        <f>TITRES_STAT!B717</f>
        <v>43745</v>
      </c>
      <c r="B714" s="5">
        <f>TITRES_STAT!C717</f>
        <v>1.97</v>
      </c>
      <c r="C714" s="5">
        <f>TITRES_STAT!D717</f>
        <v>1.97</v>
      </c>
      <c r="D714" s="5">
        <f>TITRES_STAT!E717</f>
        <v>0</v>
      </c>
      <c r="E714" s="2">
        <f t="shared" si="44"/>
        <v>-287238</v>
      </c>
      <c r="F714" s="5" t="str">
        <f t="shared" si="47"/>
        <v>BULLISH</v>
      </c>
      <c r="G714" s="5" t="str">
        <f t="shared" si="46"/>
        <v>NEUTRAL</v>
      </c>
      <c r="H714" s="5" t="str">
        <f t="shared" si="45"/>
        <v>CONFIRMED BULLISH</v>
      </c>
    </row>
    <row r="715" spans="1:8" ht="13.5" x14ac:dyDescent="0.25">
      <c r="A715" s="3">
        <f>TITRES_STAT!B718</f>
        <v>43746</v>
      </c>
      <c r="B715" s="5">
        <f>TITRES_STAT!C718</f>
        <v>1.97</v>
      </c>
      <c r="C715" s="5">
        <f>TITRES_STAT!D718</f>
        <v>1.97</v>
      </c>
      <c r="D715" s="5">
        <f>TITRES_STAT!E718</f>
        <v>0</v>
      </c>
      <c r="E715" s="2">
        <f t="shared" si="44"/>
        <v>-287238</v>
      </c>
      <c r="F715" s="5" t="str">
        <f t="shared" si="47"/>
        <v>BULLISH</v>
      </c>
      <c r="G715" s="5" t="str">
        <f t="shared" si="46"/>
        <v>NEUTRAL</v>
      </c>
      <c r="H715" s="5" t="str">
        <f t="shared" si="45"/>
        <v>CONFIRMED BULLISH</v>
      </c>
    </row>
    <row r="716" spans="1:8" ht="13.5" x14ac:dyDescent="0.25">
      <c r="A716" s="3">
        <f>TITRES_STAT!B719</f>
        <v>43747</v>
      </c>
      <c r="B716" s="5">
        <f>TITRES_STAT!C719</f>
        <v>1.97</v>
      </c>
      <c r="C716" s="5">
        <f>TITRES_STAT!D719</f>
        <v>1.97</v>
      </c>
      <c r="D716" s="5">
        <f>TITRES_STAT!E719</f>
        <v>0</v>
      </c>
      <c r="E716" s="2">
        <f t="shared" si="44"/>
        <v>-287238</v>
      </c>
      <c r="F716" s="5" t="str">
        <f t="shared" si="47"/>
        <v>BULLISH</v>
      </c>
      <c r="G716" s="5" t="str">
        <f t="shared" si="46"/>
        <v>NEUTRAL</v>
      </c>
      <c r="H716" s="5" t="str">
        <f t="shared" si="45"/>
        <v>CONFIRMED BULLISH</v>
      </c>
    </row>
    <row r="717" spans="1:8" ht="13.5" x14ac:dyDescent="0.25">
      <c r="A717" s="3">
        <f>TITRES_STAT!B720</f>
        <v>43748</v>
      </c>
      <c r="B717" s="5">
        <f>TITRES_STAT!C720</f>
        <v>2</v>
      </c>
      <c r="C717" s="5">
        <f>TITRES_STAT!D720</f>
        <v>2</v>
      </c>
      <c r="D717" s="5">
        <f>TITRES_STAT!E720</f>
        <v>200</v>
      </c>
      <c r="E717" s="2">
        <f t="shared" si="44"/>
        <v>-287038</v>
      </c>
      <c r="F717" s="5" t="str">
        <f t="shared" si="47"/>
        <v>BULLISH</v>
      </c>
      <c r="G717" s="5" t="str">
        <f t="shared" si="46"/>
        <v>NEUTRAL</v>
      </c>
      <c r="H717" s="5" t="str">
        <f t="shared" si="45"/>
        <v>CONFIRMED BULLISH</v>
      </c>
    </row>
    <row r="718" spans="1:8" ht="13.5" x14ac:dyDescent="0.25">
      <c r="A718" s="3">
        <f>TITRES_STAT!B721</f>
        <v>43749</v>
      </c>
      <c r="B718" s="5">
        <f>TITRES_STAT!C721</f>
        <v>2</v>
      </c>
      <c r="C718" s="5">
        <f>TITRES_STAT!D721</f>
        <v>2</v>
      </c>
      <c r="D718" s="5">
        <f>TITRES_STAT!E721</f>
        <v>0</v>
      </c>
      <c r="E718" s="2">
        <f t="shared" si="44"/>
        <v>-287038</v>
      </c>
      <c r="F718" s="5" t="str">
        <f t="shared" si="47"/>
        <v>BULLISH</v>
      </c>
      <c r="G718" s="5" t="str">
        <f t="shared" si="46"/>
        <v>NEUTRAL</v>
      </c>
      <c r="H718" s="5" t="str">
        <f t="shared" si="45"/>
        <v>CONFIRMED BULLISH</v>
      </c>
    </row>
    <row r="719" spans="1:8" ht="13.5" x14ac:dyDescent="0.25">
      <c r="A719" s="3">
        <f>TITRES_STAT!B722</f>
        <v>43752</v>
      </c>
      <c r="B719" s="5">
        <f>TITRES_STAT!C722</f>
        <v>2</v>
      </c>
      <c r="C719" s="5">
        <f>TITRES_STAT!D722</f>
        <v>2</v>
      </c>
      <c r="D719" s="5">
        <f>TITRES_STAT!E722</f>
        <v>0</v>
      </c>
      <c r="E719" s="2">
        <f t="shared" si="44"/>
        <v>-287038</v>
      </c>
      <c r="F719" s="5" t="str">
        <f t="shared" si="47"/>
        <v>BULLISH</v>
      </c>
      <c r="G719" s="5" t="str">
        <f t="shared" si="46"/>
        <v>NEUTRAL</v>
      </c>
      <c r="H719" s="5" t="str">
        <f t="shared" si="45"/>
        <v>CONFIRMED BULLISH</v>
      </c>
    </row>
    <row r="720" spans="1:8" ht="13.5" x14ac:dyDescent="0.25">
      <c r="A720" s="3">
        <f>TITRES_STAT!B723</f>
        <v>43754</v>
      </c>
      <c r="B720" s="5">
        <f>TITRES_STAT!C723</f>
        <v>1.94</v>
      </c>
      <c r="C720" s="5">
        <f>TITRES_STAT!D723</f>
        <v>1.94</v>
      </c>
      <c r="D720" s="5">
        <f>TITRES_STAT!E723</f>
        <v>51300</v>
      </c>
      <c r="E720" s="2">
        <f t="shared" si="44"/>
        <v>-338338</v>
      </c>
      <c r="F720" s="5" t="str">
        <f t="shared" si="47"/>
        <v>BEARISH</v>
      </c>
      <c r="G720" s="5" t="str">
        <f t="shared" si="46"/>
        <v>STRONG</v>
      </c>
      <c r="H720" s="5" t="str">
        <f t="shared" si="45"/>
        <v>CONFIRMED BEARISH</v>
      </c>
    </row>
    <row r="721" spans="1:8" ht="13.5" x14ac:dyDescent="0.25">
      <c r="A721" s="3">
        <f>TITRES_STAT!B724</f>
        <v>43755</v>
      </c>
      <c r="B721" s="5">
        <f>TITRES_STAT!C724</f>
        <v>1.94</v>
      </c>
      <c r="C721" s="5">
        <f>TITRES_STAT!D724</f>
        <v>1.94</v>
      </c>
      <c r="D721" s="5">
        <f>TITRES_STAT!E724</f>
        <v>10000</v>
      </c>
      <c r="E721" s="2">
        <f t="shared" si="44"/>
        <v>-338338</v>
      </c>
      <c r="F721" s="5" t="str">
        <f t="shared" si="47"/>
        <v>BEARISH</v>
      </c>
      <c r="G721" s="5" t="str">
        <f t="shared" si="46"/>
        <v>STRONG</v>
      </c>
      <c r="H721" s="5" t="str">
        <f t="shared" si="45"/>
        <v>CONFIRMED BEARISH</v>
      </c>
    </row>
    <row r="722" spans="1:8" ht="13.5" x14ac:dyDescent="0.25">
      <c r="A722" s="3">
        <f>TITRES_STAT!B725</f>
        <v>43756</v>
      </c>
      <c r="B722" s="5">
        <f>TITRES_STAT!C725</f>
        <v>1.99</v>
      </c>
      <c r="C722" s="5">
        <f>TITRES_STAT!D725</f>
        <v>1.99</v>
      </c>
      <c r="D722" s="5">
        <f>TITRES_STAT!E725</f>
        <v>10</v>
      </c>
      <c r="E722" s="2">
        <f t="shared" si="44"/>
        <v>-338328</v>
      </c>
      <c r="F722" s="5" t="str">
        <f t="shared" si="47"/>
        <v>BEARISH</v>
      </c>
      <c r="G722" s="5" t="str">
        <f t="shared" si="46"/>
        <v>STRONG</v>
      </c>
      <c r="H722" s="5" t="str">
        <f t="shared" si="45"/>
        <v>CONFIRMED BEARISH</v>
      </c>
    </row>
    <row r="723" spans="1:8" ht="13.5" x14ac:dyDescent="0.25">
      <c r="A723" s="3">
        <f>TITRES_STAT!B726</f>
        <v>43759</v>
      </c>
      <c r="B723" s="5">
        <f>TITRES_STAT!C726</f>
        <v>1.99</v>
      </c>
      <c r="C723" s="5">
        <f>TITRES_STAT!D726</f>
        <v>1.99</v>
      </c>
      <c r="D723" s="5">
        <f>TITRES_STAT!E726</f>
        <v>5170</v>
      </c>
      <c r="E723" s="2">
        <f t="shared" si="44"/>
        <v>-338328</v>
      </c>
      <c r="F723" s="5" t="str">
        <f t="shared" si="47"/>
        <v>BEARISH</v>
      </c>
      <c r="G723" s="5" t="str">
        <f t="shared" si="46"/>
        <v>STRONG</v>
      </c>
      <c r="H723" s="5" t="str">
        <f t="shared" si="45"/>
        <v>CONFIRMED BEARISH</v>
      </c>
    </row>
    <row r="724" spans="1:8" ht="13.5" x14ac:dyDescent="0.25">
      <c r="A724" s="3">
        <f>TITRES_STAT!B727</f>
        <v>43760</v>
      </c>
      <c r="B724" s="5">
        <f>TITRES_STAT!C727</f>
        <v>1.99</v>
      </c>
      <c r="C724" s="5">
        <f>TITRES_STAT!D727</f>
        <v>1.99</v>
      </c>
      <c r="D724" s="5">
        <f>TITRES_STAT!E727</f>
        <v>0</v>
      </c>
      <c r="E724" s="2">
        <f t="shared" si="44"/>
        <v>-338328</v>
      </c>
      <c r="F724" s="5" t="str">
        <f t="shared" si="47"/>
        <v>BEARISH</v>
      </c>
      <c r="G724" s="5" t="str">
        <f t="shared" si="46"/>
        <v>STRONG</v>
      </c>
      <c r="H724" s="5" t="str">
        <f t="shared" si="45"/>
        <v>CONFIRMED BEARISH</v>
      </c>
    </row>
    <row r="725" spans="1:8" ht="13.5" x14ac:dyDescent="0.25">
      <c r="A725" s="3">
        <f>TITRES_STAT!B728</f>
        <v>43761</v>
      </c>
      <c r="B725" s="5">
        <f>TITRES_STAT!C728</f>
        <v>1.99</v>
      </c>
      <c r="C725" s="5">
        <f>TITRES_STAT!D728</f>
        <v>1.99</v>
      </c>
      <c r="D725" s="5">
        <f>TITRES_STAT!E728</f>
        <v>0</v>
      </c>
      <c r="E725" s="2">
        <f t="shared" si="44"/>
        <v>-338328</v>
      </c>
      <c r="F725" s="5" t="str">
        <f t="shared" si="47"/>
        <v>BULLISH</v>
      </c>
      <c r="G725" s="5" t="str">
        <f t="shared" si="46"/>
        <v>NEUTRAL</v>
      </c>
      <c r="H725" s="5" t="str">
        <f t="shared" si="45"/>
        <v>CONFIRMED BULLISH</v>
      </c>
    </row>
    <row r="726" spans="1:8" ht="13.5" x14ac:dyDescent="0.25">
      <c r="A726" s="3">
        <f>TITRES_STAT!B729</f>
        <v>43762</v>
      </c>
      <c r="B726" s="5">
        <f>TITRES_STAT!C729</f>
        <v>1.99</v>
      </c>
      <c r="C726" s="5">
        <f>TITRES_STAT!D729</f>
        <v>1.99</v>
      </c>
      <c r="D726" s="5">
        <f>TITRES_STAT!E729</f>
        <v>0</v>
      </c>
      <c r="E726" s="2">
        <f t="shared" si="44"/>
        <v>-338328</v>
      </c>
      <c r="F726" s="5" t="str">
        <f t="shared" si="47"/>
        <v>BULLISH</v>
      </c>
      <c r="G726" s="5" t="str">
        <f t="shared" si="46"/>
        <v>NEUTRAL</v>
      </c>
      <c r="H726" s="5" t="str">
        <f t="shared" si="45"/>
        <v>CONFIRMED BULLISH</v>
      </c>
    </row>
    <row r="727" spans="1:8" ht="13.5" x14ac:dyDescent="0.25">
      <c r="A727" s="3">
        <f>TITRES_STAT!B730</f>
        <v>43763</v>
      </c>
      <c r="B727" s="5">
        <f>TITRES_STAT!C730</f>
        <v>2</v>
      </c>
      <c r="C727" s="5">
        <f>TITRES_STAT!D730</f>
        <v>2</v>
      </c>
      <c r="D727" s="5">
        <f>TITRES_STAT!E730</f>
        <v>22</v>
      </c>
      <c r="E727" s="2">
        <f t="shared" si="44"/>
        <v>-338306</v>
      </c>
      <c r="F727" s="5" t="str">
        <f t="shared" si="47"/>
        <v>BULLISH</v>
      </c>
      <c r="G727" s="5" t="str">
        <f t="shared" si="46"/>
        <v>NEUTRAL</v>
      </c>
      <c r="H727" s="5" t="str">
        <f t="shared" si="45"/>
        <v>CONFIRMED BULLISH</v>
      </c>
    </row>
    <row r="728" spans="1:8" ht="13.5" x14ac:dyDescent="0.25">
      <c r="A728" s="3">
        <f>TITRES_STAT!B731</f>
        <v>43766</v>
      </c>
      <c r="B728" s="5">
        <f>TITRES_STAT!C731</f>
        <v>2</v>
      </c>
      <c r="C728" s="5">
        <f>TITRES_STAT!D731</f>
        <v>2</v>
      </c>
      <c r="D728" s="5">
        <f>TITRES_STAT!E731</f>
        <v>0</v>
      </c>
      <c r="E728" s="2">
        <f t="shared" si="44"/>
        <v>-338306</v>
      </c>
      <c r="F728" s="5" t="str">
        <f t="shared" si="47"/>
        <v>BULLISH</v>
      </c>
      <c r="G728" s="5" t="str">
        <f t="shared" si="46"/>
        <v>NEUTRAL</v>
      </c>
      <c r="H728" s="5" t="str">
        <f t="shared" si="45"/>
        <v>CONFIRMED BULLISH</v>
      </c>
    </row>
    <row r="729" spans="1:8" ht="13.5" x14ac:dyDescent="0.25">
      <c r="A729" s="3">
        <f>TITRES_STAT!B732</f>
        <v>43767</v>
      </c>
      <c r="B729" s="5">
        <f>TITRES_STAT!C732</f>
        <v>2</v>
      </c>
      <c r="C729" s="5">
        <f>TITRES_STAT!D732</f>
        <v>2</v>
      </c>
      <c r="D729" s="5">
        <f>TITRES_STAT!E732</f>
        <v>0</v>
      </c>
      <c r="E729" s="2">
        <f t="shared" si="44"/>
        <v>-338306</v>
      </c>
      <c r="F729" s="5" t="str">
        <f t="shared" si="47"/>
        <v>BULLISH</v>
      </c>
      <c r="G729" s="5" t="str">
        <f t="shared" si="46"/>
        <v>NEUTRAL</v>
      </c>
      <c r="H729" s="5" t="str">
        <f t="shared" si="45"/>
        <v>CONFIRMED BULLISH</v>
      </c>
    </row>
    <row r="730" spans="1:8" ht="13.5" x14ac:dyDescent="0.25">
      <c r="A730" s="3">
        <f>TITRES_STAT!B733</f>
        <v>43768</v>
      </c>
      <c r="B730" s="5">
        <f>TITRES_STAT!C733</f>
        <v>2</v>
      </c>
      <c r="C730" s="5">
        <f>TITRES_STAT!D733</f>
        <v>2</v>
      </c>
      <c r="D730" s="5">
        <f>TITRES_STAT!E733</f>
        <v>0</v>
      </c>
      <c r="E730" s="2">
        <f t="shared" si="44"/>
        <v>-338306</v>
      </c>
      <c r="F730" s="5" t="str">
        <f t="shared" si="47"/>
        <v>BULLISH</v>
      </c>
      <c r="G730" s="5" t="str">
        <f t="shared" si="46"/>
        <v>NEUTRAL</v>
      </c>
      <c r="H730" s="5" t="str">
        <f t="shared" si="45"/>
        <v>CONFIRMED BULLISH</v>
      </c>
    </row>
    <row r="731" spans="1:8" ht="13.5" x14ac:dyDescent="0.25">
      <c r="A731" s="3">
        <f>TITRES_STAT!B734</f>
        <v>43769</v>
      </c>
      <c r="B731" s="5">
        <f>TITRES_STAT!C734</f>
        <v>2</v>
      </c>
      <c r="C731" s="5">
        <f>TITRES_STAT!D734</f>
        <v>2</v>
      </c>
      <c r="D731" s="5">
        <f>TITRES_STAT!E734</f>
        <v>0</v>
      </c>
      <c r="E731" s="2">
        <f t="shared" si="44"/>
        <v>-338306</v>
      </c>
      <c r="F731" s="5" t="str">
        <f t="shared" si="47"/>
        <v>BULLISH</v>
      </c>
      <c r="G731" s="5" t="str">
        <f t="shared" si="46"/>
        <v>NEUTRAL</v>
      </c>
      <c r="H731" s="5" t="str">
        <f t="shared" si="45"/>
        <v>CONFIRMED BULLISH</v>
      </c>
    </row>
    <row r="732" spans="1:8" ht="13.5" x14ac:dyDescent="0.25">
      <c r="A732" s="3">
        <f>TITRES_STAT!B735</f>
        <v>43770</v>
      </c>
      <c r="B732" s="5">
        <f>TITRES_STAT!C735</f>
        <v>2.06</v>
      </c>
      <c r="C732" s="5">
        <f>TITRES_STAT!D735</f>
        <v>2.06</v>
      </c>
      <c r="D732" s="5">
        <f>TITRES_STAT!E735</f>
        <v>1</v>
      </c>
      <c r="E732" s="2">
        <f t="shared" si="44"/>
        <v>-338305</v>
      </c>
      <c r="F732" s="5" t="str">
        <f t="shared" si="47"/>
        <v>BULLISH</v>
      </c>
      <c r="G732" s="5" t="str">
        <f t="shared" si="46"/>
        <v>NEUTRAL</v>
      </c>
      <c r="H732" s="5" t="str">
        <f t="shared" si="45"/>
        <v>CONFIRMED BULLISH</v>
      </c>
    </row>
    <row r="733" spans="1:8" ht="13.5" x14ac:dyDescent="0.25">
      <c r="A733" s="3">
        <f>TITRES_STAT!B736</f>
        <v>43773</v>
      </c>
      <c r="B733" s="5">
        <f>TITRES_STAT!C736</f>
        <v>2.06</v>
      </c>
      <c r="C733" s="5">
        <f>TITRES_STAT!D736</f>
        <v>2.06</v>
      </c>
      <c r="D733" s="5">
        <f>TITRES_STAT!E736</f>
        <v>0</v>
      </c>
      <c r="E733" s="2">
        <f t="shared" si="44"/>
        <v>-338305</v>
      </c>
      <c r="F733" s="5" t="str">
        <f t="shared" si="47"/>
        <v>BULLISH</v>
      </c>
      <c r="G733" s="5" t="str">
        <f t="shared" si="46"/>
        <v>NEUTRAL</v>
      </c>
      <c r="H733" s="5" t="str">
        <f t="shared" si="45"/>
        <v>CONFIRMED BULLISH</v>
      </c>
    </row>
    <row r="734" spans="1:8" ht="13.5" x14ac:dyDescent="0.25">
      <c r="A734" s="3">
        <f>TITRES_STAT!B737</f>
        <v>43774</v>
      </c>
      <c r="B734" s="5">
        <f>TITRES_STAT!C737</f>
        <v>2.06</v>
      </c>
      <c r="C734" s="5">
        <f>TITRES_STAT!D737</f>
        <v>2.06</v>
      </c>
      <c r="D734" s="5">
        <f>TITRES_STAT!E737</f>
        <v>0</v>
      </c>
      <c r="E734" s="2">
        <f t="shared" si="44"/>
        <v>-338305</v>
      </c>
      <c r="F734" s="5" t="str">
        <f t="shared" si="47"/>
        <v>BULLISH</v>
      </c>
      <c r="G734" s="5" t="str">
        <f t="shared" si="46"/>
        <v>NEUTRAL</v>
      </c>
      <c r="H734" s="5" t="str">
        <f t="shared" si="45"/>
        <v>CONFIRMED BULLISH</v>
      </c>
    </row>
    <row r="735" spans="1:8" ht="13.5" x14ac:dyDescent="0.25">
      <c r="A735" s="3">
        <f>TITRES_STAT!B738</f>
        <v>43775</v>
      </c>
      <c r="B735" s="5">
        <f>TITRES_STAT!C738</f>
        <v>2.06</v>
      </c>
      <c r="C735" s="5">
        <f>TITRES_STAT!D738</f>
        <v>2.06</v>
      </c>
      <c r="D735" s="5">
        <f>TITRES_STAT!E738</f>
        <v>0</v>
      </c>
      <c r="E735" s="2">
        <f t="shared" si="44"/>
        <v>-338305</v>
      </c>
      <c r="F735" s="5" t="str">
        <f t="shared" si="47"/>
        <v>BULLISH</v>
      </c>
      <c r="G735" s="5" t="str">
        <f t="shared" si="46"/>
        <v>NEUTRAL</v>
      </c>
      <c r="H735" s="5" t="str">
        <f t="shared" si="45"/>
        <v>CONFIRMED BULLISH</v>
      </c>
    </row>
    <row r="736" spans="1:8" ht="13.5" x14ac:dyDescent="0.25">
      <c r="A736" s="3">
        <f>TITRES_STAT!B739</f>
        <v>43776</v>
      </c>
      <c r="B736" s="5">
        <f>TITRES_STAT!C739</f>
        <v>2.06</v>
      </c>
      <c r="C736" s="5">
        <f>TITRES_STAT!D739</f>
        <v>2.06</v>
      </c>
      <c r="D736" s="5">
        <f>TITRES_STAT!E739</f>
        <v>0</v>
      </c>
      <c r="E736" s="2">
        <f t="shared" si="44"/>
        <v>-338305</v>
      </c>
      <c r="F736" s="5" t="str">
        <f t="shared" si="47"/>
        <v>BULLISH</v>
      </c>
      <c r="G736" s="5" t="str">
        <f t="shared" si="46"/>
        <v>NEUTRAL</v>
      </c>
      <c r="H736" s="5" t="str">
        <f t="shared" si="45"/>
        <v>CONFIRMED BULLISH</v>
      </c>
    </row>
    <row r="737" spans="1:8" ht="13.5" x14ac:dyDescent="0.25">
      <c r="A737" s="3">
        <f>TITRES_STAT!B740</f>
        <v>43777</v>
      </c>
      <c r="B737" s="5">
        <f>TITRES_STAT!C740</f>
        <v>2.1</v>
      </c>
      <c r="C737" s="5">
        <f>TITRES_STAT!D740</f>
        <v>2.1</v>
      </c>
      <c r="D737" s="5">
        <f>TITRES_STAT!E740</f>
        <v>100</v>
      </c>
      <c r="E737" s="2">
        <f t="shared" si="44"/>
        <v>-338205</v>
      </c>
      <c r="F737" s="5" t="str">
        <f t="shared" si="47"/>
        <v>BULLISH</v>
      </c>
      <c r="G737" s="5" t="str">
        <f t="shared" si="46"/>
        <v>NEUTRAL</v>
      </c>
      <c r="H737" s="5" t="str">
        <f t="shared" si="45"/>
        <v>CONFIRMED BULLISH</v>
      </c>
    </row>
    <row r="738" spans="1:8" ht="13.5" x14ac:dyDescent="0.25">
      <c r="A738" s="3">
        <f>TITRES_STAT!B741</f>
        <v>43780</v>
      </c>
      <c r="B738" s="5">
        <f>TITRES_STAT!C741</f>
        <v>2.1</v>
      </c>
      <c r="C738" s="5">
        <f>TITRES_STAT!D741</f>
        <v>2.1</v>
      </c>
      <c r="D738" s="5">
        <f>TITRES_STAT!E741</f>
        <v>0</v>
      </c>
      <c r="E738" s="2">
        <f t="shared" si="44"/>
        <v>-338205</v>
      </c>
      <c r="F738" s="5" t="str">
        <f t="shared" si="47"/>
        <v>BULLISH</v>
      </c>
      <c r="G738" s="5" t="str">
        <f t="shared" si="46"/>
        <v>NEUTRAL</v>
      </c>
      <c r="H738" s="5" t="str">
        <f t="shared" si="45"/>
        <v>CONFIRMED BULLISH</v>
      </c>
    </row>
    <row r="739" spans="1:8" ht="13.5" x14ac:dyDescent="0.25">
      <c r="A739" s="3">
        <f>TITRES_STAT!B742</f>
        <v>43781</v>
      </c>
      <c r="B739" s="5">
        <f>TITRES_STAT!C742</f>
        <v>2.1</v>
      </c>
      <c r="C739" s="5">
        <f>TITRES_STAT!D742</f>
        <v>2.1</v>
      </c>
      <c r="D739" s="5">
        <f>TITRES_STAT!E742</f>
        <v>0</v>
      </c>
      <c r="E739" s="2">
        <f t="shared" si="44"/>
        <v>-338205</v>
      </c>
      <c r="F739" s="5" t="str">
        <f t="shared" si="47"/>
        <v>BULLISH</v>
      </c>
      <c r="G739" s="5" t="str">
        <f t="shared" si="46"/>
        <v>NEUTRAL</v>
      </c>
      <c r="H739" s="5" t="str">
        <f t="shared" si="45"/>
        <v>CONFIRMED BULLISH</v>
      </c>
    </row>
    <row r="740" spans="1:8" ht="13.5" x14ac:dyDescent="0.25">
      <c r="A740" s="3">
        <f>TITRES_STAT!B743</f>
        <v>43782</v>
      </c>
      <c r="B740" s="5">
        <f>TITRES_STAT!C743</f>
        <v>2.1</v>
      </c>
      <c r="C740" s="5">
        <f>TITRES_STAT!D743</f>
        <v>2.1</v>
      </c>
      <c r="D740" s="5">
        <f>TITRES_STAT!E743</f>
        <v>0</v>
      </c>
      <c r="E740" s="2">
        <f t="shared" si="44"/>
        <v>-338205</v>
      </c>
      <c r="F740" s="5" t="str">
        <f t="shared" si="47"/>
        <v>BULLISH</v>
      </c>
      <c r="G740" s="5" t="str">
        <f t="shared" si="46"/>
        <v>NEUTRAL</v>
      </c>
      <c r="H740" s="5" t="str">
        <f t="shared" si="45"/>
        <v>CONFIRMED BULLISH</v>
      </c>
    </row>
    <row r="741" spans="1:8" ht="13.5" x14ac:dyDescent="0.25">
      <c r="A741" s="3">
        <f>TITRES_STAT!B744</f>
        <v>43783</v>
      </c>
      <c r="B741" s="5">
        <f>TITRES_STAT!C744</f>
        <v>2.1</v>
      </c>
      <c r="C741" s="5">
        <f>TITRES_STAT!D744</f>
        <v>2.1</v>
      </c>
      <c r="D741" s="5">
        <f>TITRES_STAT!E744</f>
        <v>0</v>
      </c>
      <c r="E741" s="2">
        <f t="shared" si="44"/>
        <v>-338205</v>
      </c>
      <c r="F741" s="5" t="str">
        <f t="shared" si="47"/>
        <v>BULLISH</v>
      </c>
      <c r="G741" s="5" t="str">
        <f t="shared" si="46"/>
        <v>NEUTRAL</v>
      </c>
      <c r="H741" s="5" t="str">
        <f t="shared" si="45"/>
        <v>CONFIRMED BULLISH</v>
      </c>
    </row>
    <row r="742" spans="1:8" ht="13.5" x14ac:dyDescent="0.25">
      <c r="A742" s="3">
        <f>TITRES_STAT!B745</f>
        <v>43784</v>
      </c>
      <c r="B742" s="5">
        <f>TITRES_STAT!C745</f>
        <v>2.1</v>
      </c>
      <c r="C742" s="5">
        <f>TITRES_STAT!D745</f>
        <v>2.1</v>
      </c>
      <c r="D742" s="5">
        <f>TITRES_STAT!E745</f>
        <v>0</v>
      </c>
      <c r="E742" s="2">
        <f t="shared" si="44"/>
        <v>-338205</v>
      </c>
      <c r="F742" s="5" t="str">
        <f t="shared" si="47"/>
        <v>NEUTRAL</v>
      </c>
      <c r="G742" s="5" t="str">
        <f t="shared" si="46"/>
        <v>NEUTRAL</v>
      </c>
      <c r="H742" s="5" t="str">
        <f t="shared" si="45"/>
        <v>NEUTRAL</v>
      </c>
    </row>
    <row r="743" spans="1:8" ht="13.5" x14ac:dyDescent="0.25">
      <c r="A743" s="3">
        <f>TITRES_STAT!B746</f>
        <v>43787</v>
      </c>
      <c r="B743" s="5">
        <f>TITRES_STAT!C746</f>
        <v>2.1</v>
      </c>
      <c r="C743" s="5">
        <f>TITRES_STAT!D746</f>
        <v>2.1</v>
      </c>
      <c r="D743" s="5">
        <f>TITRES_STAT!E746</f>
        <v>0</v>
      </c>
      <c r="E743" s="2">
        <f t="shared" si="44"/>
        <v>-338205</v>
      </c>
      <c r="F743" s="5" t="str">
        <f t="shared" si="47"/>
        <v>NEUTRAL</v>
      </c>
      <c r="G743" s="5" t="str">
        <f t="shared" si="46"/>
        <v>NEUTRAL</v>
      </c>
      <c r="H743" s="5" t="str">
        <f t="shared" si="45"/>
        <v>NEUTRAL</v>
      </c>
    </row>
    <row r="744" spans="1:8" ht="13.5" x14ac:dyDescent="0.25">
      <c r="A744" s="3">
        <f>TITRES_STAT!B747</f>
        <v>43788</v>
      </c>
      <c r="B744" s="5">
        <f>TITRES_STAT!C747</f>
        <v>2.1</v>
      </c>
      <c r="C744" s="5">
        <f>TITRES_STAT!D747</f>
        <v>2.1</v>
      </c>
      <c r="D744" s="5">
        <f>TITRES_STAT!E747</f>
        <v>0</v>
      </c>
      <c r="E744" s="2">
        <f t="shared" si="44"/>
        <v>-338205</v>
      </c>
      <c r="F744" s="5" t="str">
        <f t="shared" si="47"/>
        <v>NEUTRAL</v>
      </c>
      <c r="G744" s="5" t="str">
        <f t="shared" si="46"/>
        <v>NEUTRAL</v>
      </c>
      <c r="H744" s="5" t="str">
        <f t="shared" si="45"/>
        <v>NEUTRAL</v>
      </c>
    </row>
    <row r="745" spans="1:8" ht="13.5" x14ac:dyDescent="0.25">
      <c r="A745" s="3">
        <f>TITRES_STAT!B748</f>
        <v>43789</v>
      </c>
      <c r="B745" s="5">
        <f>TITRES_STAT!C748</f>
        <v>2.1</v>
      </c>
      <c r="C745" s="5">
        <f>TITRES_STAT!D748</f>
        <v>2.1</v>
      </c>
      <c r="D745" s="5">
        <f>TITRES_STAT!E748</f>
        <v>0</v>
      </c>
      <c r="E745" s="2">
        <f t="shared" si="44"/>
        <v>-338205</v>
      </c>
      <c r="F745" s="5" t="str">
        <f t="shared" si="47"/>
        <v>NEUTRAL</v>
      </c>
      <c r="G745" s="5" t="str">
        <f t="shared" si="46"/>
        <v>NEUTRAL</v>
      </c>
      <c r="H745" s="5" t="str">
        <f t="shared" si="45"/>
        <v>NEUTRAL</v>
      </c>
    </row>
    <row r="746" spans="1:8" ht="13.5" x14ac:dyDescent="0.25">
      <c r="A746" s="3">
        <f>TITRES_STAT!B749</f>
        <v>43790</v>
      </c>
      <c r="B746" s="5">
        <f>TITRES_STAT!C749</f>
        <v>2.1</v>
      </c>
      <c r="C746" s="5">
        <f>TITRES_STAT!D749</f>
        <v>2.1</v>
      </c>
      <c r="D746" s="5">
        <f>TITRES_STAT!E749</f>
        <v>0</v>
      </c>
      <c r="E746" s="2">
        <f t="shared" si="44"/>
        <v>-338205</v>
      </c>
      <c r="F746" s="5" t="str">
        <f t="shared" si="47"/>
        <v>NEUTRAL</v>
      </c>
      <c r="G746" s="5" t="str">
        <f t="shared" si="46"/>
        <v>NEUTRAL</v>
      </c>
      <c r="H746" s="5" t="str">
        <f t="shared" si="45"/>
        <v>NEUTRAL</v>
      </c>
    </row>
    <row r="747" spans="1:8" ht="13.5" x14ac:dyDescent="0.25">
      <c r="A747" s="3">
        <f>TITRES_STAT!B750</f>
        <v>43791</v>
      </c>
      <c r="B747" s="5">
        <f>TITRES_STAT!C750</f>
        <v>2.1</v>
      </c>
      <c r="C747" s="5">
        <f>TITRES_STAT!D750</f>
        <v>2.1</v>
      </c>
      <c r="D747" s="5">
        <f>TITRES_STAT!E750</f>
        <v>0</v>
      </c>
      <c r="E747" s="2">
        <f t="shared" si="44"/>
        <v>-338205</v>
      </c>
      <c r="F747" s="5" t="str">
        <f t="shared" si="47"/>
        <v>NEUTRAL</v>
      </c>
      <c r="G747" s="5" t="str">
        <f t="shared" si="46"/>
        <v>NEUTRAL</v>
      </c>
      <c r="H747" s="5" t="str">
        <f t="shared" si="45"/>
        <v>NEUTRAL</v>
      </c>
    </row>
    <row r="748" spans="1:8" ht="13.5" x14ac:dyDescent="0.25">
      <c r="A748" s="3">
        <f>TITRES_STAT!B751</f>
        <v>43794</v>
      </c>
      <c r="B748" s="5">
        <f>TITRES_STAT!C751</f>
        <v>2.1</v>
      </c>
      <c r="C748" s="5">
        <f>TITRES_STAT!D751</f>
        <v>2.1</v>
      </c>
      <c r="D748" s="5">
        <f>TITRES_STAT!E751</f>
        <v>0</v>
      </c>
      <c r="E748" s="2">
        <f t="shared" si="44"/>
        <v>-338205</v>
      </c>
      <c r="F748" s="5" t="str">
        <f t="shared" si="47"/>
        <v>NEUTRAL</v>
      </c>
      <c r="G748" s="5" t="str">
        <f t="shared" si="46"/>
        <v>NEUTRAL</v>
      </c>
      <c r="H748" s="5" t="str">
        <f t="shared" si="45"/>
        <v>NEUTRAL</v>
      </c>
    </row>
    <row r="749" spans="1:8" ht="13.5" x14ac:dyDescent="0.25">
      <c r="A749" s="3">
        <f>TITRES_STAT!B752</f>
        <v>43795</v>
      </c>
      <c r="B749" s="5">
        <f>TITRES_STAT!C752</f>
        <v>2.1</v>
      </c>
      <c r="C749" s="5">
        <f>TITRES_STAT!D752</f>
        <v>2.1</v>
      </c>
      <c r="D749" s="5">
        <f>TITRES_STAT!E752</f>
        <v>0</v>
      </c>
      <c r="E749" s="2">
        <f t="shared" si="44"/>
        <v>-338205</v>
      </c>
      <c r="F749" s="5" t="str">
        <f t="shared" si="47"/>
        <v>NEUTRAL</v>
      </c>
      <c r="G749" s="5" t="str">
        <f t="shared" si="46"/>
        <v>NEUTRAL</v>
      </c>
      <c r="H749" s="5" t="str">
        <f t="shared" si="45"/>
        <v>NEUTRAL</v>
      </c>
    </row>
    <row r="750" spans="1:8" ht="13.5" x14ac:dyDescent="0.25">
      <c r="A750" s="3">
        <f>TITRES_STAT!B753</f>
        <v>43796</v>
      </c>
      <c r="B750" s="5">
        <f>TITRES_STAT!C753</f>
        <v>2.1</v>
      </c>
      <c r="C750" s="5">
        <f>TITRES_STAT!D753</f>
        <v>2.1</v>
      </c>
      <c r="D750" s="5">
        <f>TITRES_STAT!E753</f>
        <v>0</v>
      </c>
      <c r="E750" s="2">
        <f t="shared" si="44"/>
        <v>-338205</v>
      </c>
      <c r="F750" s="5" t="str">
        <f t="shared" si="47"/>
        <v>NEUTRAL</v>
      </c>
      <c r="G750" s="5" t="str">
        <f t="shared" si="46"/>
        <v>NEUTRAL</v>
      </c>
      <c r="H750" s="5" t="str">
        <f t="shared" si="45"/>
        <v>NEUTRAL</v>
      </c>
    </row>
    <row r="751" spans="1:8" ht="13.5" x14ac:dyDescent="0.25">
      <c r="A751" s="3">
        <f>TITRES_STAT!B754</f>
        <v>43797</v>
      </c>
      <c r="B751" s="5">
        <f>TITRES_STAT!C754</f>
        <v>2.1</v>
      </c>
      <c r="C751" s="5">
        <f>TITRES_STAT!D754</f>
        <v>2.1</v>
      </c>
      <c r="D751" s="5">
        <f>TITRES_STAT!E754</f>
        <v>0</v>
      </c>
      <c r="E751" s="2">
        <f t="shared" si="44"/>
        <v>-338205</v>
      </c>
      <c r="F751" s="5" t="str">
        <f t="shared" si="47"/>
        <v>NEUTRAL</v>
      </c>
      <c r="G751" s="5" t="str">
        <f t="shared" si="46"/>
        <v>NEUTRAL</v>
      </c>
      <c r="H751" s="5" t="str">
        <f t="shared" si="45"/>
        <v>NEUTRAL</v>
      </c>
    </row>
    <row r="752" spans="1:8" ht="13.5" x14ac:dyDescent="0.25">
      <c r="A752" s="3">
        <f>TITRES_STAT!B755</f>
        <v>43798</v>
      </c>
      <c r="B752" s="5">
        <f>TITRES_STAT!C755</f>
        <v>2.1</v>
      </c>
      <c r="C752" s="5">
        <f>TITRES_STAT!D755</f>
        <v>2.1</v>
      </c>
      <c r="D752" s="5">
        <f>TITRES_STAT!E755</f>
        <v>0</v>
      </c>
      <c r="E752" s="2">
        <f t="shared" si="44"/>
        <v>-338205</v>
      </c>
      <c r="F752" s="5" t="str">
        <f t="shared" si="47"/>
        <v>NEUTRAL</v>
      </c>
      <c r="G752" s="5" t="str">
        <f t="shared" si="46"/>
        <v>NEUTRAL</v>
      </c>
      <c r="H752" s="5" t="str">
        <f t="shared" si="45"/>
        <v>NEUTRAL</v>
      </c>
    </row>
    <row r="753" spans="1:8" ht="13.5" x14ac:dyDescent="0.25">
      <c r="A753" s="3">
        <f>TITRES_STAT!B756</f>
        <v>43801</v>
      </c>
      <c r="B753" s="5">
        <f>TITRES_STAT!C756</f>
        <v>2.1</v>
      </c>
      <c r="C753" s="5">
        <f>TITRES_STAT!D756</f>
        <v>2.1</v>
      </c>
      <c r="D753" s="5">
        <f>TITRES_STAT!E756</f>
        <v>0</v>
      </c>
      <c r="E753" s="2">
        <f t="shared" si="44"/>
        <v>-338205</v>
      </c>
      <c r="F753" s="5" t="str">
        <f t="shared" si="47"/>
        <v>NEUTRAL</v>
      </c>
      <c r="G753" s="5" t="str">
        <f t="shared" si="46"/>
        <v>NEUTRAL</v>
      </c>
      <c r="H753" s="5" t="str">
        <f t="shared" si="45"/>
        <v>NEUTRAL</v>
      </c>
    </row>
    <row r="754" spans="1:8" ht="13.5" x14ac:dyDescent="0.25">
      <c r="A754" s="3">
        <f>TITRES_STAT!B757</f>
        <v>43802</v>
      </c>
      <c r="B754" s="5">
        <f>TITRES_STAT!C757</f>
        <v>2.1</v>
      </c>
      <c r="C754" s="5">
        <f>TITRES_STAT!D757</f>
        <v>2.1</v>
      </c>
      <c r="D754" s="5">
        <f>TITRES_STAT!E757</f>
        <v>0</v>
      </c>
      <c r="E754" s="2">
        <f t="shared" si="44"/>
        <v>-338205</v>
      </c>
      <c r="F754" s="5" t="str">
        <f t="shared" si="47"/>
        <v>NEUTRAL</v>
      </c>
      <c r="G754" s="5" t="str">
        <f t="shared" si="46"/>
        <v>NEUTRAL</v>
      </c>
      <c r="H754" s="5" t="str">
        <f t="shared" si="45"/>
        <v>NEUTRAL</v>
      </c>
    </row>
    <row r="755" spans="1:8" ht="13.5" x14ac:dyDescent="0.25">
      <c r="A755" s="3">
        <f>TITRES_STAT!B758</f>
        <v>43803</v>
      </c>
      <c r="B755" s="5">
        <f>TITRES_STAT!C758</f>
        <v>2.0499999999999998</v>
      </c>
      <c r="C755" s="5">
        <f>TITRES_STAT!D758</f>
        <v>2.0499999999999998</v>
      </c>
      <c r="D755" s="5">
        <f>TITRES_STAT!E758</f>
        <v>15</v>
      </c>
      <c r="E755" s="2">
        <f t="shared" si="44"/>
        <v>-338220</v>
      </c>
      <c r="F755" s="5" t="str">
        <f t="shared" si="47"/>
        <v>BEARISH</v>
      </c>
      <c r="G755" s="5" t="str">
        <f t="shared" si="46"/>
        <v>NEUTRAL</v>
      </c>
      <c r="H755" s="5" t="str">
        <f t="shared" si="45"/>
        <v>CONFIRMED BEARISH</v>
      </c>
    </row>
    <row r="756" spans="1:8" ht="13.5" x14ac:dyDescent="0.25">
      <c r="A756" s="3">
        <f>TITRES_STAT!B759</f>
        <v>43804</v>
      </c>
      <c r="B756" s="5">
        <f>TITRES_STAT!C759</f>
        <v>2.09</v>
      </c>
      <c r="C756" s="5">
        <f>TITRES_STAT!D759</f>
        <v>2.09</v>
      </c>
      <c r="D756" s="5">
        <f>TITRES_STAT!E759</f>
        <v>10</v>
      </c>
      <c r="E756" s="2">
        <f t="shared" si="44"/>
        <v>-338210</v>
      </c>
      <c r="F756" s="5" t="str">
        <f t="shared" si="47"/>
        <v>BEARISH</v>
      </c>
      <c r="G756" s="5" t="str">
        <f t="shared" si="46"/>
        <v>NEUTRAL</v>
      </c>
      <c r="H756" s="5" t="str">
        <f t="shared" si="45"/>
        <v>CONFIRMED BEARISH</v>
      </c>
    </row>
    <row r="757" spans="1:8" ht="13.5" x14ac:dyDescent="0.25">
      <c r="A757" s="3">
        <f>TITRES_STAT!B760</f>
        <v>43805</v>
      </c>
      <c r="B757" s="5">
        <f>TITRES_STAT!C760</f>
        <v>2.09</v>
      </c>
      <c r="C757" s="5">
        <f>TITRES_STAT!D760</f>
        <v>2.09</v>
      </c>
      <c r="D757" s="5">
        <f>TITRES_STAT!E760</f>
        <v>0</v>
      </c>
      <c r="E757" s="2">
        <f t="shared" si="44"/>
        <v>-338210</v>
      </c>
      <c r="F757" s="5" t="str">
        <f t="shared" si="47"/>
        <v>BEARISH</v>
      </c>
      <c r="G757" s="5" t="str">
        <f t="shared" si="46"/>
        <v>NEUTRAL</v>
      </c>
      <c r="H757" s="5" t="str">
        <f t="shared" si="45"/>
        <v>CONFIRMED BEARISH</v>
      </c>
    </row>
    <row r="758" spans="1:8" ht="13.5" x14ac:dyDescent="0.25">
      <c r="A758" s="3">
        <f>TITRES_STAT!B761</f>
        <v>43808</v>
      </c>
      <c r="B758" s="5">
        <f>TITRES_STAT!C761</f>
        <v>2.09</v>
      </c>
      <c r="C758" s="5">
        <f>TITRES_STAT!D761</f>
        <v>2.09</v>
      </c>
      <c r="D758" s="5">
        <f>TITRES_STAT!E761</f>
        <v>0</v>
      </c>
      <c r="E758" s="2">
        <f t="shared" si="44"/>
        <v>-338210</v>
      </c>
      <c r="F758" s="5" t="str">
        <f t="shared" si="47"/>
        <v>BEARISH</v>
      </c>
      <c r="G758" s="5" t="str">
        <f t="shared" si="46"/>
        <v>NEUTRAL</v>
      </c>
      <c r="H758" s="5" t="str">
        <f t="shared" si="45"/>
        <v>CONFIRMED BEARISH</v>
      </c>
    </row>
    <row r="759" spans="1:8" ht="13.5" x14ac:dyDescent="0.25">
      <c r="A759" s="3">
        <f>TITRES_STAT!B762</f>
        <v>43809</v>
      </c>
      <c r="B759" s="5">
        <f>TITRES_STAT!C762</f>
        <v>2.1</v>
      </c>
      <c r="C759" s="5">
        <f>TITRES_STAT!D762</f>
        <v>2.1</v>
      </c>
      <c r="D759" s="5">
        <f>TITRES_STAT!E762</f>
        <v>300</v>
      </c>
      <c r="E759" s="2">
        <f t="shared" si="44"/>
        <v>-337910</v>
      </c>
      <c r="F759" s="5" t="str">
        <f t="shared" si="47"/>
        <v>BULLISH</v>
      </c>
      <c r="G759" s="5" t="str">
        <f t="shared" si="46"/>
        <v>NEUTRAL</v>
      </c>
      <c r="H759" s="5" t="str">
        <f t="shared" si="45"/>
        <v>NEUTRAL</v>
      </c>
    </row>
    <row r="760" spans="1:8" ht="13.5" x14ac:dyDescent="0.25">
      <c r="A760" s="3">
        <f>TITRES_STAT!B763</f>
        <v>43810</v>
      </c>
      <c r="B760" s="5">
        <f>TITRES_STAT!C763</f>
        <v>2.04</v>
      </c>
      <c r="C760" s="5">
        <f>TITRES_STAT!D763</f>
        <v>2.04</v>
      </c>
      <c r="D760" s="5">
        <f>TITRES_STAT!E763</f>
        <v>29</v>
      </c>
      <c r="E760" s="2">
        <f t="shared" si="44"/>
        <v>-337939</v>
      </c>
      <c r="F760" s="5" t="str">
        <f t="shared" si="47"/>
        <v>BULLISH</v>
      </c>
      <c r="G760" s="5" t="str">
        <f t="shared" si="46"/>
        <v>NEUTRAL</v>
      </c>
      <c r="H760" s="5" t="str">
        <f t="shared" si="45"/>
        <v>BULLISH DIVERGENCE</v>
      </c>
    </row>
    <row r="761" spans="1:8" ht="13.5" x14ac:dyDescent="0.25">
      <c r="A761" s="3">
        <f>TITRES_STAT!B764</f>
        <v>43811</v>
      </c>
      <c r="B761" s="5">
        <f>TITRES_STAT!C764</f>
        <v>1.98</v>
      </c>
      <c r="C761" s="5">
        <f>TITRES_STAT!D764</f>
        <v>1.98</v>
      </c>
      <c r="D761" s="5">
        <f>TITRES_STAT!E764</f>
        <v>57</v>
      </c>
      <c r="E761" s="2">
        <f t="shared" si="44"/>
        <v>-337996</v>
      </c>
      <c r="F761" s="5" t="str">
        <f t="shared" si="47"/>
        <v>BULLISH</v>
      </c>
      <c r="G761" s="5" t="str">
        <f t="shared" si="46"/>
        <v>NEUTRAL</v>
      </c>
      <c r="H761" s="5" t="str">
        <f t="shared" si="45"/>
        <v>BULLISH DIVERGENCE</v>
      </c>
    </row>
    <row r="762" spans="1:8" ht="13.5" x14ac:dyDescent="0.25">
      <c r="A762" s="3">
        <f>TITRES_STAT!B765</f>
        <v>43812</v>
      </c>
      <c r="B762" s="5">
        <f>TITRES_STAT!C765</f>
        <v>2.0299999999999998</v>
      </c>
      <c r="C762" s="5">
        <f>TITRES_STAT!D765</f>
        <v>2.0299999999999998</v>
      </c>
      <c r="D762" s="5">
        <f>TITRES_STAT!E765</f>
        <v>400</v>
      </c>
      <c r="E762" s="2">
        <f t="shared" si="44"/>
        <v>-337596</v>
      </c>
      <c r="F762" s="5" t="str">
        <f t="shared" si="47"/>
        <v>BULLISH</v>
      </c>
      <c r="G762" s="5" t="str">
        <f t="shared" si="46"/>
        <v>NEUTRAL</v>
      </c>
      <c r="H762" s="5" t="str">
        <f t="shared" si="45"/>
        <v>BULLISH DIVERGENCE</v>
      </c>
    </row>
    <row r="763" spans="1:8" ht="13.5" x14ac:dyDescent="0.25">
      <c r="A763" s="3">
        <f>TITRES_STAT!B766</f>
        <v>43815</v>
      </c>
      <c r="B763" s="5">
        <f>TITRES_STAT!C766</f>
        <v>2.0299999999999998</v>
      </c>
      <c r="C763" s="5">
        <f>TITRES_STAT!D766</f>
        <v>2.0299999999999998</v>
      </c>
      <c r="D763" s="5">
        <f>TITRES_STAT!E766</f>
        <v>0</v>
      </c>
      <c r="E763" s="2">
        <f t="shared" si="44"/>
        <v>-337596</v>
      </c>
      <c r="F763" s="5" t="str">
        <f t="shared" si="47"/>
        <v>BULLISH</v>
      </c>
      <c r="G763" s="5" t="str">
        <f t="shared" si="46"/>
        <v>NEUTRAL</v>
      </c>
      <c r="H763" s="5" t="str">
        <f t="shared" si="45"/>
        <v>BULLISH DIVERGENCE</v>
      </c>
    </row>
    <row r="764" spans="1:8" ht="13.5" x14ac:dyDescent="0.25">
      <c r="A764" s="3">
        <f>TITRES_STAT!B767</f>
        <v>43816</v>
      </c>
      <c r="B764" s="5">
        <f>TITRES_STAT!C767</f>
        <v>2.0299999999999998</v>
      </c>
      <c r="C764" s="5">
        <f>TITRES_STAT!D767</f>
        <v>2.0299999999999998</v>
      </c>
      <c r="D764" s="5">
        <f>TITRES_STAT!E767</f>
        <v>0</v>
      </c>
      <c r="E764" s="2">
        <f t="shared" si="44"/>
        <v>-337596</v>
      </c>
      <c r="F764" s="5" t="str">
        <f t="shared" si="47"/>
        <v>BULLISH</v>
      </c>
      <c r="G764" s="5" t="str">
        <f t="shared" si="46"/>
        <v>NEUTRAL</v>
      </c>
      <c r="H764" s="5" t="str">
        <f t="shared" si="45"/>
        <v>BULLISH DIVERGENCE</v>
      </c>
    </row>
    <row r="765" spans="1:8" ht="13.5" x14ac:dyDescent="0.25">
      <c r="A765" s="3">
        <f>TITRES_STAT!B768</f>
        <v>43817</v>
      </c>
      <c r="B765" s="5">
        <f>TITRES_STAT!C768</f>
        <v>2.0299999999999998</v>
      </c>
      <c r="C765" s="5">
        <f>TITRES_STAT!D768</f>
        <v>2.0299999999999998</v>
      </c>
      <c r="D765" s="5">
        <f>TITRES_STAT!E768</f>
        <v>0</v>
      </c>
      <c r="E765" s="2">
        <f t="shared" si="44"/>
        <v>-337596</v>
      </c>
      <c r="F765" s="5" t="str">
        <f t="shared" si="47"/>
        <v>BULLISH</v>
      </c>
      <c r="G765" s="5" t="str">
        <f t="shared" si="46"/>
        <v>NEUTRAL</v>
      </c>
      <c r="H765" s="5" t="str">
        <f t="shared" si="45"/>
        <v>BULLISH DIVERGENCE</v>
      </c>
    </row>
    <row r="766" spans="1:8" ht="13.5" x14ac:dyDescent="0.25">
      <c r="A766" s="3">
        <f>TITRES_STAT!B769</f>
        <v>43818</v>
      </c>
      <c r="B766" s="5">
        <f>TITRES_STAT!C769</f>
        <v>2.0299999999999998</v>
      </c>
      <c r="C766" s="5">
        <f>TITRES_STAT!D769</f>
        <v>2.0299999999999998</v>
      </c>
      <c r="D766" s="5">
        <f>TITRES_STAT!E769</f>
        <v>0</v>
      </c>
      <c r="E766" s="2">
        <f t="shared" si="44"/>
        <v>-337596</v>
      </c>
      <c r="F766" s="5" t="str">
        <f t="shared" si="47"/>
        <v>BULLISH</v>
      </c>
      <c r="G766" s="5" t="str">
        <f t="shared" si="46"/>
        <v>NEUTRAL</v>
      </c>
      <c r="H766" s="5" t="str">
        <f t="shared" si="45"/>
        <v>CONFIRMED BULLISH</v>
      </c>
    </row>
    <row r="767" spans="1:8" ht="13.5" x14ac:dyDescent="0.25">
      <c r="A767" s="3">
        <f>TITRES_STAT!B770</f>
        <v>43819</v>
      </c>
      <c r="B767" s="5">
        <f>TITRES_STAT!C770</f>
        <v>1.94</v>
      </c>
      <c r="C767" s="5">
        <f>TITRES_STAT!D770</f>
        <v>1.94</v>
      </c>
      <c r="D767" s="5">
        <f>TITRES_STAT!E770</f>
        <v>20</v>
      </c>
      <c r="E767" s="2">
        <f t="shared" si="44"/>
        <v>-337616</v>
      </c>
      <c r="F767" s="5" t="str">
        <f t="shared" si="47"/>
        <v>BEARISH</v>
      </c>
      <c r="G767" s="5" t="str">
        <f t="shared" si="46"/>
        <v>NEUTRAL</v>
      </c>
      <c r="H767" s="5" t="str">
        <f t="shared" si="45"/>
        <v>CONFIRMED BEARISH</v>
      </c>
    </row>
    <row r="768" spans="1:8" ht="13.5" x14ac:dyDescent="0.25">
      <c r="A768" s="3">
        <f>TITRES_STAT!B771</f>
        <v>43822</v>
      </c>
      <c r="B768" s="5">
        <f>TITRES_STAT!C771</f>
        <v>1.9</v>
      </c>
      <c r="C768" s="5">
        <f>TITRES_STAT!D771</f>
        <v>1.9</v>
      </c>
      <c r="D768" s="5">
        <f>TITRES_STAT!E771</f>
        <v>215</v>
      </c>
      <c r="E768" s="2">
        <f t="shared" si="44"/>
        <v>-337831</v>
      </c>
      <c r="F768" s="5" t="str">
        <f t="shared" si="47"/>
        <v>BEARISH</v>
      </c>
      <c r="G768" s="5" t="str">
        <f t="shared" si="46"/>
        <v>NEUTRAL</v>
      </c>
      <c r="H768" s="5" t="str">
        <f t="shared" si="45"/>
        <v>CONFIRMED BEARISH</v>
      </c>
    </row>
    <row r="769" spans="1:8" ht="13.5" x14ac:dyDescent="0.25">
      <c r="A769" s="3">
        <f>TITRES_STAT!B772</f>
        <v>43823</v>
      </c>
      <c r="B769" s="5">
        <f>TITRES_STAT!C772</f>
        <v>1.9</v>
      </c>
      <c r="C769" s="5">
        <f>TITRES_STAT!D772</f>
        <v>1.9</v>
      </c>
      <c r="D769" s="5">
        <f>TITRES_STAT!E772</f>
        <v>0</v>
      </c>
      <c r="E769" s="2">
        <f t="shared" si="44"/>
        <v>-337831</v>
      </c>
      <c r="F769" s="5" t="str">
        <f t="shared" si="47"/>
        <v>BEARISH</v>
      </c>
      <c r="G769" s="5" t="str">
        <f t="shared" si="46"/>
        <v>NEUTRAL</v>
      </c>
      <c r="H769" s="5" t="str">
        <f t="shared" si="45"/>
        <v>CONFIRMED BEARISH</v>
      </c>
    </row>
    <row r="770" spans="1:8" ht="13.5" x14ac:dyDescent="0.25">
      <c r="A770" s="3">
        <f>TITRES_STAT!B773</f>
        <v>43824</v>
      </c>
      <c r="B770" s="5">
        <f>TITRES_STAT!C773</f>
        <v>1.9</v>
      </c>
      <c r="C770" s="5">
        <f>TITRES_STAT!D773</f>
        <v>1.9</v>
      </c>
      <c r="D770" s="5">
        <f>TITRES_STAT!E773</f>
        <v>0</v>
      </c>
      <c r="E770" s="2">
        <f t="shared" si="44"/>
        <v>-337831</v>
      </c>
      <c r="F770" s="5" t="str">
        <f t="shared" si="47"/>
        <v>BEARISH</v>
      </c>
      <c r="G770" s="5" t="str">
        <f t="shared" si="46"/>
        <v>NEUTRAL</v>
      </c>
      <c r="H770" s="5" t="str">
        <f t="shared" si="45"/>
        <v>CONFIRMED BEARISH</v>
      </c>
    </row>
    <row r="771" spans="1:8" ht="13.5" x14ac:dyDescent="0.25">
      <c r="A771" s="3">
        <f>TITRES_STAT!B774</f>
        <v>43825</v>
      </c>
      <c r="B771" s="5">
        <f>TITRES_STAT!C774</f>
        <v>1.9</v>
      </c>
      <c r="C771" s="5">
        <f>TITRES_STAT!D774</f>
        <v>1.9</v>
      </c>
      <c r="D771" s="5">
        <f>TITRES_STAT!E774</f>
        <v>765</v>
      </c>
      <c r="E771" s="2">
        <f t="shared" si="44"/>
        <v>-337831</v>
      </c>
      <c r="F771" s="5" t="str">
        <f t="shared" si="47"/>
        <v>BEARISH</v>
      </c>
      <c r="G771" s="5" t="str">
        <f t="shared" si="46"/>
        <v>NEUTRAL</v>
      </c>
      <c r="H771" s="5" t="str">
        <f t="shared" si="45"/>
        <v>CONFIRMED BEARISH</v>
      </c>
    </row>
    <row r="772" spans="1:8" ht="13.5" x14ac:dyDescent="0.25">
      <c r="A772" s="3">
        <f>TITRES_STAT!B775</f>
        <v>43826</v>
      </c>
      <c r="B772" s="5">
        <f>TITRES_STAT!C775</f>
        <v>1.87</v>
      </c>
      <c r="C772" s="5">
        <f>TITRES_STAT!D775</f>
        <v>1.87</v>
      </c>
      <c r="D772" s="5">
        <f>TITRES_STAT!E775</f>
        <v>20</v>
      </c>
      <c r="E772" s="2">
        <f t="shared" ref="E772:E835" si="48">IF(B772&gt;B771, E771+D772, IF(B772&lt;B771, E771-D772, E771))</f>
        <v>-337851</v>
      </c>
      <c r="F772" s="5" t="str">
        <f t="shared" si="47"/>
        <v>BEARISH</v>
      </c>
      <c r="G772" s="5" t="str">
        <f t="shared" si="46"/>
        <v>NEUTRAL</v>
      </c>
      <c r="H772" s="5" t="str">
        <f t="shared" si="45"/>
        <v>CONFIRMED BEARISH</v>
      </c>
    </row>
    <row r="773" spans="1:8" ht="13.5" x14ac:dyDescent="0.25">
      <c r="A773" s="3">
        <f>TITRES_STAT!B776</f>
        <v>43829</v>
      </c>
      <c r="B773" s="5">
        <f>TITRES_STAT!C776</f>
        <v>1.85</v>
      </c>
      <c r="C773" s="5">
        <f>TITRES_STAT!D776</f>
        <v>1.85</v>
      </c>
      <c r="D773" s="5">
        <f>TITRES_STAT!E776</f>
        <v>125</v>
      </c>
      <c r="E773" s="2">
        <f t="shared" si="48"/>
        <v>-337976</v>
      </c>
      <c r="F773" s="5" t="str">
        <f t="shared" si="47"/>
        <v>BEARISH</v>
      </c>
      <c r="G773" s="5" t="str">
        <f t="shared" si="46"/>
        <v>NEUTRAL</v>
      </c>
      <c r="H773" s="5" t="str">
        <f t="shared" si="45"/>
        <v>CONFIRMED BEARISH</v>
      </c>
    </row>
    <row r="774" spans="1:8" ht="13.5" x14ac:dyDescent="0.25">
      <c r="A774" s="3">
        <f>TITRES_STAT!B777</f>
        <v>43830</v>
      </c>
      <c r="B774" s="5">
        <f>TITRES_STAT!C777</f>
        <v>1.85</v>
      </c>
      <c r="C774" s="5">
        <f>TITRES_STAT!D777</f>
        <v>1.85</v>
      </c>
      <c r="D774" s="5">
        <f>TITRES_STAT!E777</f>
        <v>0</v>
      </c>
      <c r="E774" s="2">
        <f t="shared" si="48"/>
        <v>-337976</v>
      </c>
      <c r="F774" s="5" t="str">
        <f t="shared" si="47"/>
        <v>BEARISH</v>
      </c>
      <c r="G774" s="5" t="str">
        <f t="shared" si="46"/>
        <v>NEUTRAL</v>
      </c>
      <c r="H774" s="5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BEARISH</v>
      </c>
    </row>
    <row r="775" spans="1:8" ht="13.5" x14ac:dyDescent="0.25">
      <c r="A775" s="3">
        <f>TITRES_STAT!B778</f>
        <v>43832</v>
      </c>
      <c r="B775" s="5">
        <f>TITRES_STAT!C778</f>
        <v>1.8</v>
      </c>
      <c r="C775" s="5">
        <f>TITRES_STAT!D778</f>
        <v>1.8</v>
      </c>
      <c r="D775" s="5">
        <f>TITRES_STAT!E778</f>
        <v>20</v>
      </c>
      <c r="E775" s="2">
        <f t="shared" si="48"/>
        <v>-337996</v>
      </c>
      <c r="F775" s="5" t="str">
        <f t="shared" si="47"/>
        <v>BEARISH</v>
      </c>
      <c r="G775" s="5" t="str">
        <f t="shared" ref="G775:G838" si="50">IF((E775-E770)/E770 &gt; 0.02, "STRONG",
 IF((E775-E770)/E770 &lt; -0.02, "WEAK", "NEUTRAL"))</f>
        <v>NEUTRAL</v>
      </c>
      <c r="H775" s="5" t="str">
        <f t="shared" si="49"/>
        <v>CONFIRMED BEARISH</v>
      </c>
    </row>
    <row r="776" spans="1:8" ht="13.5" x14ac:dyDescent="0.25">
      <c r="A776" s="3">
        <f>TITRES_STAT!B779</f>
        <v>43833</v>
      </c>
      <c r="B776" s="5">
        <f>TITRES_STAT!C779</f>
        <v>1.8</v>
      </c>
      <c r="C776" s="5">
        <f>TITRES_STAT!D779</f>
        <v>1.8</v>
      </c>
      <c r="D776" s="5">
        <f>TITRES_STAT!E779</f>
        <v>4000</v>
      </c>
      <c r="E776" s="2">
        <f t="shared" si="48"/>
        <v>-337996</v>
      </c>
      <c r="F776" s="5" t="str">
        <f t="shared" ref="F776:F839" si="51">IF(E776&gt;E771,"BULLISH",IF(E776&lt;E771,"BEARISH","NEUTRAL"))</f>
        <v>BEARISH</v>
      </c>
      <c r="G776" s="5" t="str">
        <f t="shared" si="50"/>
        <v>NEUTRAL</v>
      </c>
      <c r="H776" s="5" t="str">
        <f t="shared" si="49"/>
        <v>CONFIRMED BEARISH</v>
      </c>
    </row>
    <row r="777" spans="1:8" ht="13.5" x14ac:dyDescent="0.25">
      <c r="A777" s="3">
        <f>TITRES_STAT!B780</f>
        <v>43836</v>
      </c>
      <c r="B777" s="5">
        <f>TITRES_STAT!C780</f>
        <v>1.8</v>
      </c>
      <c r="C777" s="5">
        <f>TITRES_STAT!D780</f>
        <v>1.8</v>
      </c>
      <c r="D777" s="5">
        <f>TITRES_STAT!E780</f>
        <v>0</v>
      </c>
      <c r="E777" s="2">
        <f t="shared" si="48"/>
        <v>-337996</v>
      </c>
      <c r="F777" s="5" t="str">
        <f t="shared" si="51"/>
        <v>BEARISH</v>
      </c>
      <c r="G777" s="5" t="str">
        <f t="shared" si="50"/>
        <v>NEUTRAL</v>
      </c>
      <c r="H777" s="5" t="str">
        <f t="shared" si="49"/>
        <v>CONFIRMED BEARISH</v>
      </c>
    </row>
    <row r="778" spans="1:8" ht="13.5" x14ac:dyDescent="0.25">
      <c r="A778" s="3">
        <f>TITRES_STAT!B781</f>
        <v>43837</v>
      </c>
      <c r="B778" s="5">
        <f>TITRES_STAT!C781</f>
        <v>1.85</v>
      </c>
      <c r="C778" s="5">
        <f>TITRES_STAT!D781</f>
        <v>1.85</v>
      </c>
      <c r="D778" s="5">
        <f>TITRES_STAT!E781</f>
        <v>10</v>
      </c>
      <c r="E778" s="2">
        <f t="shared" si="48"/>
        <v>-337986</v>
      </c>
      <c r="F778" s="5" t="str">
        <f t="shared" si="51"/>
        <v>BEARISH</v>
      </c>
      <c r="G778" s="5" t="str">
        <f t="shared" si="50"/>
        <v>NEUTRAL</v>
      </c>
      <c r="H778" s="5" t="str">
        <f t="shared" si="49"/>
        <v>NEUTRAL</v>
      </c>
    </row>
    <row r="779" spans="1:8" ht="13.5" x14ac:dyDescent="0.25">
      <c r="A779" s="3">
        <f>TITRES_STAT!B782</f>
        <v>43838</v>
      </c>
      <c r="B779" s="5">
        <f>TITRES_STAT!C782</f>
        <v>1.9</v>
      </c>
      <c r="C779" s="5">
        <f>TITRES_STAT!D782</f>
        <v>1.9</v>
      </c>
      <c r="D779" s="5">
        <f>TITRES_STAT!E782</f>
        <v>50</v>
      </c>
      <c r="E779" s="2">
        <f t="shared" si="48"/>
        <v>-337936</v>
      </c>
      <c r="F779" s="5" t="str">
        <f t="shared" si="51"/>
        <v>BULLISH</v>
      </c>
      <c r="G779" s="5" t="str">
        <f t="shared" si="50"/>
        <v>NEUTRAL</v>
      </c>
      <c r="H779" s="5" t="str">
        <f t="shared" si="49"/>
        <v>CONFIRMED BULLISH</v>
      </c>
    </row>
    <row r="780" spans="1:8" ht="13.5" x14ac:dyDescent="0.25">
      <c r="A780" s="3">
        <f>TITRES_STAT!B783</f>
        <v>43839</v>
      </c>
      <c r="B780" s="5">
        <f>TITRES_STAT!C783</f>
        <v>1.9</v>
      </c>
      <c r="C780" s="5">
        <f>TITRES_STAT!D783</f>
        <v>1.9</v>
      </c>
      <c r="D780" s="5">
        <f>TITRES_STAT!E783</f>
        <v>0</v>
      </c>
      <c r="E780" s="2">
        <f t="shared" si="48"/>
        <v>-337936</v>
      </c>
      <c r="F780" s="5" t="str">
        <f t="shared" si="51"/>
        <v>BULLISH</v>
      </c>
      <c r="G780" s="5" t="str">
        <f t="shared" si="50"/>
        <v>NEUTRAL</v>
      </c>
      <c r="H780" s="5" t="str">
        <f t="shared" si="49"/>
        <v>CONFIRMED BULLISH</v>
      </c>
    </row>
    <row r="781" spans="1:8" ht="13.5" x14ac:dyDescent="0.25">
      <c r="A781" s="3">
        <f>TITRES_STAT!B784</f>
        <v>43840</v>
      </c>
      <c r="B781" s="5">
        <f>TITRES_STAT!C784</f>
        <v>1.95</v>
      </c>
      <c r="C781" s="5">
        <f>TITRES_STAT!D784</f>
        <v>1.95</v>
      </c>
      <c r="D781" s="5">
        <f>TITRES_STAT!E784</f>
        <v>35</v>
      </c>
      <c r="E781" s="2">
        <f t="shared" si="48"/>
        <v>-337901</v>
      </c>
      <c r="F781" s="5" t="str">
        <f t="shared" si="51"/>
        <v>BULLISH</v>
      </c>
      <c r="G781" s="5" t="str">
        <f t="shared" si="50"/>
        <v>NEUTRAL</v>
      </c>
      <c r="H781" s="5" t="str">
        <f t="shared" si="49"/>
        <v>CONFIRMED BULLISH</v>
      </c>
    </row>
    <row r="782" spans="1:8" ht="13.5" x14ac:dyDescent="0.25">
      <c r="A782" s="3">
        <f>TITRES_STAT!B785</f>
        <v>43843</v>
      </c>
      <c r="B782" s="5">
        <f>TITRES_STAT!C785</f>
        <v>1.9</v>
      </c>
      <c r="C782" s="5">
        <f>TITRES_STAT!D785</f>
        <v>1.9</v>
      </c>
      <c r="D782" s="5">
        <f>TITRES_STAT!E785</f>
        <v>0</v>
      </c>
      <c r="E782" s="2">
        <f t="shared" si="48"/>
        <v>-337901</v>
      </c>
      <c r="F782" s="5" t="str">
        <f t="shared" si="51"/>
        <v>BULLISH</v>
      </c>
      <c r="G782" s="5" t="str">
        <f t="shared" si="50"/>
        <v>NEUTRAL</v>
      </c>
      <c r="H782" s="5" t="str">
        <f t="shared" si="49"/>
        <v>CONFIRMED BULLISH</v>
      </c>
    </row>
    <row r="783" spans="1:8" ht="13.5" x14ac:dyDescent="0.25">
      <c r="A783" s="3">
        <f>TITRES_STAT!B786</f>
        <v>43845</v>
      </c>
      <c r="B783" s="5">
        <f>TITRES_STAT!C786</f>
        <v>1.85</v>
      </c>
      <c r="C783" s="5">
        <f>TITRES_STAT!D786</f>
        <v>1.85</v>
      </c>
      <c r="D783" s="5">
        <f>TITRES_STAT!E786</f>
        <v>20</v>
      </c>
      <c r="E783" s="2">
        <f t="shared" si="48"/>
        <v>-337921</v>
      </c>
      <c r="F783" s="5" t="str">
        <f t="shared" si="51"/>
        <v>BULLISH</v>
      </c>
      <c r="G783" s="5" t="str">
        <f t="shared" si="50"/>
        <v>NEUTRAL</v>
      </c>
      <c r="H783" s="5" t="str">
        <f t="shared" si="49"/>
        <v>NEUTRAL</v>
      </c>
    </row>
    <row r="784" spans="1:8" ht="13.5" x14ac:dyDescent="0.25">
      <c r="A784" s="3">
        <f>TITRES_STAT!B787</f>
        <v>43846</v>
      </c>
      <c r="B784" s="5">
        <f>TITRES_STAT!C787</f>
        <v>1.95</v>
      </c>
      <c r="C784" s="5">
        <f>TITRES_STAT!D787</f>
        <v>1.95</v>
      </c>
      <c r="D784" s="5">
        <f>TITRES_STAT!E787</f>
        <v>60</v>
      </c>
      <c r="E784" s="2">
        <f t="shared" si="48"/>
        <v>-337861</v>
      </c>
      <c r="F784" s="5" t="str">
        <f t="shared" si="51"/>
        <v>BULLISH</v>
      </c>
      <c r="G784" s="5" t="str">
        <f t="shared" si="50"/>
        <v>NEUTRAL</v>
      </c>
      <c r="H784" s="5" t="str">
        <f t="shared" si="49"/>
        <v>CONFIRMED BULLISH</v>
      </c>
    </row>
    <row r="785" spans="1:8" ht="13.5" x14ac:dyDescent="0.25">
      <c r="A785" s="3">
        <f>TITRES_STAT!B788</f>
        <v>43847</v>
      </c>
      <c r="B785" s="5">
        <f>TITRES_STAT!C788</f>
        <v>1.87</v>
      </c>
      <c r="C785" s="5">
        <f>TITRES_STAT!D788</f>
        <v>1.87</v>
      </c>
      <c r="D785" s="5">
        <f>TITRES_STAT!E788</f>
        <v>0</v>
      </c>
      <c r="E785" s="2">
        <f t="shared" si="48"/>
        <v>-337861</v>
      </c>
      <c r="F785" s="5" t="str">
        <f t="shared" si="51"/>
        <v>BULLISH</v>
      </c>
      <c r="G785" s="5" t="str">
        <f t="shared" si="50"/>
        <v>NEUTRAL</v>
      </c>
      <c r="H785" s="5" t="str">
        <f t="shared" si="49"/>
        <v>BULLISH DIVERGENCE</v>
      </c>
    </row>
    <row r="786" spans="1:8" ht="13.5" x14ac:dyDescent="0.25">
      <c r="A786" s="3">
        <f>TITRES_STAT!B789</f>
        <v>43850</v>
      </c>
      <c r="B786" s="5">
        <f>TITRES_STAT!C789</f>
        <v>1.92</v>
      </c>
      <c r="C786" s="5">
        <f>TITRES_STAT!D789</f>
        <v>1.92</v>
      </c>
      <c r="D786" s="5">
        <f>TITRES_STAT!E789</f>
        <v>50</v>
      </c>
      <c r="E786" s="2">
        <f t="shared" si="48"/>
        <v>-337811</v>
      </c>
      <c r="F786" s="5" t="str">
        <f t="shared" si="51"/>
        <v>BULLISH</v>
      </c>
      <c r="G786" s="5" t="str">
        <f t="shared" si="50"/>
        <v>NEUTRAL</v>
      </c>
      <c r="H786" s="5" t="str">
        <f t="shared" si="49"/>
        <v>BULLISH DIVERGENCE</v>
      </c>
    </row>
    <row r="787" spans="1:8" ht="13.5" x14ac:dyDescent="0.25">
      <c r="A787" s="3">
        <f>TITRES_STAT!B790</f>
        <v>43851</v>
      </c>
      <c r="B787" s="5">
        <f>TITRES_STAT!C790</f>
        <v>1.92</v>
      </c>
      <c r="C787" s="5">
        <f>TITRES_STAT!D790</f>
        <v>1.92</v>
      </c>
      <c r="D787" s="5">
        <f>TITRES_STAT!E790</f>
        <v>0</v>
      </c>
      <c r="E787" s="2">
        <f t="shared" si="48"/>
        <v>-337811</v>
      </c>
      <c r="F787" s="5" t="str">
        <f t="shared" si="51"/>
        <v>BULLISH</v>
      </c>
      <c r="G787" s="5" t="str">
        <f t="shared" si="50"/>
        <v>NEUTRAL</v>
      </c>
      <c r="H787" s="5" t="str">
        <f t="shared" si="49"/>
        <v>CONFIRMED BULLISH</v>
      </c>
    </row>
    <row r="788" spans="1:8" ht="13.5" x14ac:dyDescent="0.25">
      <c r="A788" s="3">
        <f>TITRES_STAT!B791</f>
        <v>43852</v>
      </c>
      <c r="B788" s="5">
        <f>TITRES_STAT!C791</f>
        <v>1.92</v>
      </c>
      <c r="C788" s="5">
        <f>TITRES_STAT!D791</f>
        <v>1.92</v>
      </c>
      <c r="D788" s="5">
        <f>TITRES_STAT!E791</f>
        <v>0</v>
      </c>
      <c r="E788" s="2">
        <f t="shared" si="48"/>
        <v>-337811</v>
      </c>
      <c r="F788" s="5" t="str">
        <f t="shared" si="51"/>
        <v>BULLISH</v>
      </c>
      <c r="G788" s="5" t="str">
        <f t="shared" si="50"/>
        <v>NEUTRAL</v>
      </c>
      <c r="H788" s="5" t="str">
        <f t="shared" si="49"/>
        <v>CONFIRMED BULLISH</v>
      </c>
    </row>
    <row r="789" spans="1:8" ht="13.5" x14ac:dyDescent="0.25">
      <c r="A789" s="3">
        <f>TITRES_STAT!B792</f>
        <v>43853</v>
      </c>
      <c r="B789" s="5">
        <f>TITRES_STAT!C792</f>
        <v>1.83</v>
      </c>
      <c r="C789" s="5">
        <f>TITRES_STAT!D792</f>
        <v>1.83</v>
      </c>
      <c r="D789" s="5">
        <f>TITRES_STAT!E792</f>
        <v>10</v>
      </c>
      <c r="E789" s="2">
        <f t="shared" si="48"/>
        <v>-337821</v>
      </c>
      <c r="F789" s="5" t="str">
        <f t="shared" si="51"/>
        <v>BULLISH</v>
      </c>
      <c r="G789" s="5" t="str">
        <f t="shared" si="50"/>
        <v>NEUTRAL</v>
      </c>
      <c r="H789" s="5" t="str">
        <f t="shared" si="49"/>
        <v>BULLISH DIVERGENCE</v>
      </c>
    </row>
    <row r="790" spans="1:8" ht="13.5" x14ac:dyDescent="0.25">
      <c r="A790" s="3">
        <f>TITRES_STAT!B793</f>
        <v>43854</v>
      </c>
      <c r="B790" s="5">
        <f>TITRES_STAT!C793</f>
        <v>1.88</v>
      </c>
      <c r="C790" s="5">
        <f>TITRES_STAT!D793</f>
        <v>1.88</v>
      </c>
      <c r="D790" s="5">
        <f>TITRES_STAT!E793</f>
        <v>20</v>
      </c>
      <c r="E790" s="2">
        <f t="shared" si="48"/>
        <v>-337801</v>
      </c>
      <c r="F790" s="5" t="str">
        <f t="shared" si="51"/>
        <v>BULLISH</v>
      </c>
      <c r="G790" s="5" t="str">
        <f t="shared" si="50"/>
        <v>NEUTRAL</v>
      </c>
      <c r="H790" s="5" t="str">
        <f t="shared" si="49"/>
        <v>CONFIRMED BULLISH</v>
      </c>
    </row>
    <row r="791" spans="1:8" ht="13.5" x14ac:dyDescent="0.25">
      <c r="A791" s="3">
        <f>TITRES_STAT!B794</f>
        <v>43857</v>
      </c>
      <c r="B791" s="5">
        <f>TITRES_STAT!C794</f>
        <v>1.93</v>
      </c>
      <c r="C791" s="5">
        <f>TITRES_STAT!D794</f>
        <v>1.93</v>
      </c>
      <c r="D791" s="5">
        <f>TITRES_STAT!E794</f>
        <v>50</v>
      </c>
      <c r="E791" s="2">
        <f t="shared" si="48"/>
        <v>-337751</v>
      </c>
      <c r="F791" s="5" t="str">
        <f t="shared" si="51"/>
        <v>BULLISH</v>
      </c>
      <c r="G791" s="5" t="str">
        <f t="shared" si="50"/>
        <v>NEUTRAL</v>
      </c>
      <c r="H791" s="5" t="str">
        <f t="shared" si="49"/>
        <v>CONFIRMED BULLISH</v>
      </c>
    </row>
    <row r="792" spans="1:8" ht="13.5" x14ac:dyDescent="0.25">
      <c r="A792" s="3">
        <f>TITRES_STAT!B795</f>
        <v>43858</v>
      </c>
      <c r="B792" s="5">
        <f>TITRES_STAT!C795</f>
        <v>2.0299999999999998</v>
      </c>
      <c r="C792" s="5">
        <f>TITRES_STAT!D795</f>
        <v>2.0299999999999998</v>
      </c>
      <c r="D792" s="5">
        <f>TITRES_STAT!E795</f>
        <v>20</v>
      </c>
      <c r="E792" s="2">
        <f t="shared" si="48"/>
        <v>-337731</v>
      </c>
      <c r="F792" s="5" t="str">
        <f t="shared" si="51"/>
        <v>BULLISH</v>
      </c>
      <c r="G792" s="5" t="str">
        <f t="shared" si="50"/>
        <v>NEUTRAL</v>
      </c>
      <c r="H792" s="5" t="str">
        <f t="shared" si="49"/>
        <v>CONFIRMED BULLISH</v>
      </c>
    </row>
    <row r="793" spans="1:8" ht="13.5" x14ac:dyDescent="0.25">
      <c r="A793" s="3">
        <f>TITRES_STAT!B796</f>
        <v>43859</v>
      </c>
      <c r="B793" s="5">
        <f>TITRES_STAT!C796</f>
        <v>2.0299999999999998</v>
      </c>
      <c r="C793" s="5">
        <f>TITRES_STAT!D796</f>
        <v>2.0299999999999998</v>
      </c>
      <c r="D793" s="5">
        <f>TITRES_STAT!E796</f>
        <v>0</v>
      </c>
      <c r="E793" s="2">
        <f t="shared" si="48"/>
        <v>-337731</v>
      </c>
      <c r="F793" s="5" t="str">
        <f t="shared" si="51"/>
        <v>BULLISH</v>
      </c>
      <c r="G793" s="5" t="str">
        <f t="shared" si="50"/>
        <v>NEUTRAL</v>
      </c>
      <c r="H793" s="5" t="str">
        <f t="shared" si="49"/>
        <v>CONFIRMED BULLISH</v>
      </c>
    </row>
    <row r="794" spans="1:8" ht="13.5" x14ac:dyDescent="0.25">
      <c r="A794" s="3">
        <f>TITRES_STAT!B797</f>
        <v>43860</v>
      </c>
      <c r="B794" s="5">
        <f>TITRES_STAT!C797</f>
        <v>2.0299999999999998</v>
      </c>
      <c r="C794" s="5">
        <f>TITRES_STAT!D797</f>
        <v>2.0299999999999998</v>
      </c>
      <c r="D794" s="5">
        <f>TITRES_STAT!E797</f>
        <v>0</v>
      </c>
      <c r="E794" s="2">
        <f t="shared" si="48"/>
        <v>-337731</v>
      </c>
      <c r="F794" s="5" t="str">
        <f t="shared" si="51"/>
        <v>BULLISH</v>
      </c>
      <c r="G794" s="5" t="str">
        <f t="shared" si="50"/>
        <v>NEUTRAL</v>
      </c>
      <c r="H794" s="5" t="str">
        <f t="shared" si="49"/>
        <v>CONFIRMED BULLISH</v>
      </c>
    </row>
    <row r="795" spans="1:8" ht="13.5" x14ac:dyDescent="0.25">
      <c r="A795" s="3">
        <f>TITRES_STAT!B798</f>
        <v>43861</v>
      </c>
      <c r="B795" s="5">
        <f>TITRES_STAT!C798</f>
        <v>2.0299999999999998</v>
      </c>
      <c r="C795" s="5">
        <f>TITRES_STAT!D798</f>
        <v>2.0299999999999998</v>
      </c>
      <c r="D795" s="5">
        <f>TITRES_STAT!E798</f>
        <v>200</v>
      </c>
      <c r="E795" s="2">
        <f t="shared" si="48"/>
        <v>-337731</v>
      </c>
      <c r="F795" s="5" t="str">
        <f t="shared" si="51"/>
        <v>BULLISH</v>
      </c>
      <c r="G795" s="5" t="str">
        <f t="shared" si="50"/>
        <v>NEUTRAL</v>
      </c>
      <c r="H795" s="5" t="str">
        <f t="shared" si="49"/>
        <v>CONFIRMED BULLISH</v>
      </c>
    </row>
    <row r="796" spans="1:8" ht="13.5" x14ac:dyDescent="0.25">
      <c r="A796" s="3">
        <f>TITRES_STAT!B799</f>
        <v>43864</v>
      </c>
      <c r="B796" s="5">
        <f>TITRES_STAT!C799</f>
        <v>2.0299999999999998</v>
      </c>
      <c r="C796" s="5">
        <f>TITRES_STAT!D799</f>
        <v>2.0299999999999998</v>
      </c>
      <c r="D796" s="5">
        <f>TITRES_STAT!E799</f>
        <v>200</v>
      </c>
      <c r="E796" s="2">
        <f t="shared" si="48"/>
        <v>-337731</v>
      </c>
      <c r="F796" s="5" t="str">
        <f t="shared" si="51"/>
        <v>BULLISH</v>
      </c>
      <c r="G796" s="5" t="str">
        <f t="shared" si="50"/>
        <v>NEUTRAL</v>
      </c>
      <c r="H796" s="5" t="str">
        <f t="shared" si="49"/>
        <v>CONFIRMED BULLISH</v>
      </c>
    </row>
    <row r="797" spans="1:8" ht="13.5" x14ac:dyDescent="0.25">
      <c r="A797" s="3">
        <f>TITRES_STAT!B800</f>
        <v>43865</v>
      </c>
      <c r="B797" s="5">
        <f>TITRES_STAT!C800</f>
        <v>2.0299999999999998</v>
      </c>
      <c r="C797" s="5">
        <f>TITRES_STAT!D800</f>
        <v>2.0299999999999998</v>
      </c>
      <c r="D797" s="5">
        <f>TITRES_STAT!E800</f>
        <v>0</v>
      </c>
      <c r="E797" s="2">
        <f t="shared" si="48"/>
        <v>-337731</v>
      </c>
      <c r="F797" s="5" t="str">
        <f t="shared" si="51"/>
        <v>NEUTRAL</v>
      </c>
      <c r="G797" s="5" t="str">
        <f t="shared" si="50"/>
        <v>NEUTRAL</v>
      </c>
      <c r="H797" s="5" t="str">
        <f t="shared" si="49"/>
        <v>NEUTRAL</v>
      </c>
    </row>
    <row r="798" spans="1:8" ht="13.5" x14ac:dyDescent="0.25">
      <c r="A798" s="3">
        <f>TITRES_STAT!B801</f>
        <v>43866</v>
      </c>
      <c r="B798" s="5">
        <f>TITRES_STAT!C801</f>
        <v>2.0299999999999998</v>
      </c>
      <c r="C798" s="5">
        <f>TITRES_STAT!D801</f>
        <v>2.0299999999999998</v>
      </c>
      <c r="D798" s="5">
        <f>TITRES_STAT!E801</f>
        <v>0</v>
      </c>
      <c r="E798" s="2">
        <f t="shared" si="48"/>
        <v>-337731</v>
      </c>
      <c r="F798" s="5" t="str">
        <f t="shared" si="51"/>
        <v>NEUTRAL</v>
      </c>
      <c r="G798" s="5" t="str">
        <f t="shared" si="50"/>
        <v>NEUTRAL</v>
      </c>
      <c r="H798" s="5" t="str">
        <f t="shared" si="49"/>
        <v>NEUTRAL</v>
      </c>
    </row>
    <row r="799" spans="1:8" ht="13.5" x14ac:dyDescent="0.25">
      <c r="A799" s="3">
        <f>TITRES_STAT!B802</f>
        <v>43867</v>
      </c>
      <c r="B799" s="5">
        <f>TITRES_STAT!C802</f>
        <v>2.0299999999999998</v>
      </c>
      <c r="C799" s="5">
        <f>TITRES_STAT!D802</f>
        <v>2.0299999999999998</v>
      </c>
      <c r="D799" s="5">
        <f>TITRES_STAT!E802</f>
        <v>0</v>
      </c>
      <c r="E799" s="2">
        <f t="shared" si="48"/>
        <v>-337731</v>
      </c>
      <c r="F799" s="5" t="str">
        <f t="shared" si="51"/>
        <v>NEUTRAL</v>
      </c>
      <c r="G799" s="5" t="str">
        <f t="shared" si="50"/>
        <v>NEUTRAL</v>
      </c>
      <c r="H799" s="5" t="str">
        <f t="shared" si="49"/>
        <v>NEUTRAL</v>
      </c>
    </row>
    <row r="800" spans="1:8" ht="13.5" x14ac:dyDescent="0.25">
      <c r="A800" s="3">
        <f>TITRES_STAT!B803</f>
        <v>43868</v>
      </c>
      <c r="B800" s="5">
        <f>TITRES_STAT!C803</f>
        <v>2.0299999999999998</v>
      </c>
      <c r="C800" s="5">
        <f>TITRES_STAT!D803</f>
        <v>2.0299999999999998</v>
      </c>
      <c r="D800" s="5">
        <f>TITRES_STAT!E803</f>
        <v>0</v>
      </c>
      <c r="E800" s="2">
        <f t="shared" si="48"/>
        <v>-337731</v>
      </c>
      <c r="F800" s="5" t="str">
        <f t="shared" si="51"/>
        <v>NEUTRAL</v>
      </c>
      <c r="G800" s="5" t="str">
        <f t="shared" si="50"/>
        <v>NEUTRAL</v>
      </c>
      <c r="H800" s="5" t="str">
        <f t="shared" si="49"/>
        <v>NEUTRAL</v>
      </c>
    </row>
    <row r="801" spans="1:8" ht="13.5" x14ac:dyDescent="0.25">
      <c r="A801" s="3">
        <f>TITRES_STAT!B804</f>
        <v>43871</v>
      </c>
      <c r="B801" s="5">
        <f>TITRES_STAT!C804</f>
        <v>2.0299999999999998</v>
      </c>
      <c r="C801" s="5">
        <f>TITRES_STAT!D804</f>
        <v>2.0299999999999998</v>
      </c>
      <c r="D801" s="5">
        <f>TITRES_STAT!E804</f>
        <v>0</v>
      </c>
      <c r="E801" s="2">
        <f t="shared" si="48"/>
        <v>-337731</v>
      </c>
      <c r="F801" s="5" t="str">
        <f t="shared" si="51"/>
        <v>NEUTRAL</v>
      </c>
      <c r="G801" s="5" t="str">
        <f t="shared" si="50"/>
        <v>NEUTRAL</v>
      </c>
      <c r="H801" s="5" t="str">
        <f t="shared" si="49"/>
        <v>NEUTRAL</v>
      </c>
    </row>
    <row r="802" spans="1:8" ht="13.5" x14ac:dyDescent="0.25">
      <c r="A802" s="3">
        <f>TITRES_STAT!B805</f>
        <v>43872</v>
      </c>
      <c r="B802" s="5">
        <f>TITRES_STAT!C805</f>
        <v>2.0299999999999998</v>
      </c>
      <c r="C802" s="5">
        <f>TITRES_STAT!D805</f>
        <v>2.0299999999999998</v>
      </c>
      <c r="D802" s="5">
        <f>TITRES_STAT!E805</f>
        <v>0</v>
      </c>
      <c r="E802" s="2">
        <f t="shared" si="48"/>
        <v>-337731</v>
      </c>
      <c r="F802" s="5" t="str">
        <f t="shared" si="51"/>
        <v>NEUTRAL</v>
      </c>
      <c r="G802" s="5" t="str">
        <f t="shared" si="50"/>
        <v>NEUTRAL</v>
      </c>
      <c r="H802" s="5" t="str">
        <f t="shared" si="49"/>
        <v>NEUTRAL</v>
      </c>
    </row>
    <row r="803" spans="1:8" ht="13.5" x14ac:dyDescent="0.25">
      <c r="A803" s="3">
        <f>TITRES_STAT!B806</f>
        <v>43873</v>
      </c>
      <c r="B803" s="5">
        <f>TITRES_STAT!C806</f>
        <v>2.0299999999999998</v>
      </c>
      <c r="C803" s="5">
        <f>TITRES_STAT!D806</f>
        <v>2.0299999999999998</v>
      </c>
      <c r="D803" s="5">
        <f>TITRES_STAT!E806</f>
        <v>0</v>
      </c>
      <c r="E803" s="2">
        <f t="shared" si="48"/>
        <v>-337731</v>
      </c>
      <c r="F803" s="5" t="str">
        <f t="shared" si="51"/>
        <v>NEUTRAL</v>
      </c>
      <c r="G803" s="5" t="str">
        <f t="shared" si="50"/>
        <v>NEUTRAL</v>
      </c>
      <c r="H803" s="5" t="str">
        <f t="shared" si="49"/>
        <v>NEUTRAL</v>
      </c>
    </row>
    <row r="804" spans="1:8" ht="13.5" x14ac:dyDescent="0.25">
      <c r="A804" s="3">
        <f>TITRES_STAT!B807</f>
        <v>43874</v>
      </c>
      <c r="B804" s="5">
        <f>TITRES_STAT!C807</f>
        <v>2.0299999999999998</v>
      </c>
      <c r="C804" s="5">
        <f>TITRES_STAT!D807</f>
        <v>2.0299999999999998</v>
      </c>
      <c r="D804" s="5">
        <f>TITRES_STAT!E807</f>
        <v>0</v>
      </c>
      <c r="E804" s="2">
        <f t="shared" si="48"/>
        <v>-337731</v>
      </c>
      <c r="F804" s="5" t="str">
        <f t="shared" si="51"/>
        <v>NEUTRAL</v>
      </c>
      <c r="G804" s="5" t="str">
        <f t="shared" si="50"/>
        <v>NEUTRAL</v>
      </c>
      <c r="H804" s="5" t="str">
        <f t="shared" si="49"/>
        <v>NEUTRAL</v>
      </c>
    </row>
    <row r="805" spans="1:8" ht="13.5" x14ac:dyDescent="0.25">
      <c r="A805" s="3">
        <f>TITRES_STAT!B808</f>
        <v>43875</v>
      </c>
      <c r="B805" s="5">
        <f>TITRES_STAT!C808</f>
        <v>2.0299999999999998</v>
      </c>
      <c r="C805" s="5">
        <f>TITRES_STAT!D808</f>
        <v>2.0299999999999998</v>
      </c>
      <c r="D805" s="5">
        <f>TITRES_STAT!E808</f>
        <v>0</v>
      </c>
      <c r="E805" s="2">
        <f t="shared" si="48"/>
        <v>-337731</v>
      </c>
      <c r="F805" s="5" t="str">
        <f t="shared" si="51"/>
        <v>NEUTRAL</v>
      </c>
      <c r="G805" s="5" t="str">
        <f t="shared" si="50"/>
        <v>NEUTRAL</v>
      </c>
      <c r="H805" s="5" t="str">
        <f t="shared" si="49"/>
        <v>NEUTRAL</v>
      </c>
    </row>
    <row r="806" spans="1:8" ht="13.5" x14ac:dyDescent="0.25">
      <c r="A806" s="3">
        <f>TITRES_STAT!B809</f>
        <v>43878</v>
      </c>
      <c r="B806" s="5">
        <f>TITRES_STAT!C809</f>
        <v>2.0299999999999998</v>
      </c>
      <c r="C806" s="5">
        <f>TITRES_STAT!D809</f>
        <v>2.0299999999999998</v>
      </c>
      <c r="D806" s="5">
        <f>TITRES_STAT!E809</f>
        <v>0</v>
      </c>
      <c r="E806" s="2">
        <f t="shared" si="48"/>
        <v>-337731</v>
      </c>
      <c r="F806" s="5" t="str">
        <f t="shared" si="51"/>
        <v>NEUTRAL</v>
      </c>
      <c r="G806" s="5" t="str">
        <f t="shared" si="50"/>
        <v>NEUTRAL</v>
      </c>
      <c r="H806" s="5" t="str">
        <f t="shared" si="49"/>
        <v>NEUTRAL</v>
      </c>
    </row>
    <row r="807" spans="1:8" ht="13.5" x14ac:dyDescent="0.25">
      <c r="A807" s="3">
        <f>TITRES_STAT!B810</f>
        <v>43879</v>
      </c>
      <c r="B807" s="5">
        <f>TITRES_STAT!C810</f>
        <v>2.02</v>
      </c>
      <c r="C807" s="5">
        <f>TITRES_STAT!D810</f>
        <v>2.02</v>
      </c>
      <c r="D807" s="5">
        <f>TITRES_STAT!E810</f>
        <v>20</v>
      </c>
      <c r="E807" s="2">
        <f t="shared" si="48"/>
        <v>-337751</v>
      </c>
      <c r="F807" s="5" t="str">
        <f t="shared" si="51"/>
        <v>BEARISH</v>
      </c>
      <c r="G807" s="5" t="str">
        <f t="shared" si="50"/>
        <v>NEUTRAL</v>
      </c>
      <c r="H807" s="5" t="str">
        <f t="shared" si="49"/>
        <v>CONFIRMED BEARISH</v>
      </c>
    </row>
    <row r="808" spans="1:8" ht="13.5" x14ac:dyDescent="0.25">
      <c r="A808" s="3">
        <f>TITRES_STAT!B811</f>
        <v>43880</v>
      </c>
      <c r="B808" s="5">
        <f>TITRES_STAT!C811</f>
        <v>2.02</v>
      </c>
      <c r="C808" s="5">
        <f>TITRES_STAT!D811</f>
        <v>2.02</v>
      </c>
      <c r="D808" s="5">
        <f>TITRES_STAT!E811</f>
        <v>0</v>
      </c>
      <c r="E808" s="2">
        <f t="shared" si="48"/>
        <v>-337751</v>
      </c>
      <c r="F808" s="5" t="str">
        <f t="shared" si="51"/>
        <v>BEARISH</v>
      </c>
      <c r="G808" s="5" t="str">
        <f t="shared" si="50"/>
        <v>NEUTRAL</v>
      </c>
      <c r="H808" s="5" t="str">
        <f t="shared" si="49"/>
        <v>CONFIRMED BEARISH</v>
      </c>
    </row>
    <row r="809" spans="1:8" ht="13.5" x14ac:dyDescent="0.25">
      <c r="A809" s="3">
        <f>TITRES_STAT!B812</f>
        <v>43881</v>
      </c>
      <c r="B809" s="5">
        <f>TITRES_STAT!C812</f>
        <v>2.02</v>
      </c>
      <c r="C809" s="5">
        <f>TITRES_STAT!D812</f>
        <v>2.02</v>
      </c>
      <c r="D809" s="5">
        <f>TITRES_STAT!E812</f>
        <v>0</v>
      </c>
      <c r="E809" s="2">
        <f t="shared" si="48"/>
        <v>-337751</v>
      </c>
      <c r="F809" s="5" t="str">
        <f t="shared" si="51"/>
        <v>BEARISH</v>
      </c>
      <c r="G809" s="5" t="str">
        <f t="shared" si="50"/>
        <v>NEUTRAL</v>
      </c>
      <c r="H809" s="5" t="str">
        <f t="shared" si="49"/>
        <v>CONFIRMED BEARISH</v>
      </c>
    </row>
    <row r="810" spans="1:8" ht="13.5" x14ac:dyDescent="0.25">
      <c r="A810" s="3">
        <f>TITRES_STAT!B813</f>
        <v>43882</v>
      </c>
      <c r="B810" s="5">
        <f>TITRES_STAT!C813</f>
        <v>2.02</v>
      </c>
      <c r="C810" s="5">
        <f>TITRES_STAT!D813</f>
        <v>2.02</v>
      </c>
      <c r="D810" s="5">
        <f>TITRES_STAT!E813</f>
        <v>0</v>
      </c>
      <c r="E810" s="2">
        <f t="shared" si="48"/>
        <v>-337751</v>
      </c>
      <c r="F810" s="5" t="str">
        <f t="shared" si="51"/>
        <v>BEARISH</v>
      </c>
      <c r="G810" s="5" t="str">
        <f t="shared" si="50"/>
        <v>NEUTRAL</v>
      </c>
      <c r="H810" s="5" t="str">
        <f t="shared" si="49"/>
        <v>CONFIRMED BEARISH</v>
      </c>
    </row>
    <row r="811" spans="1:8" ht="13.5" x14ac:dyDescent="0.25">
      <c r="A811" s="3">
        <f>TITRES_STAT!B814</f>
        <v>43885</v>
      </c>
      <c r="B811" s="5">
        <f>TITRES_STAT!C814</f>
        <v>2.02</v>
      </c>
      <c r="C811" s="5">
        <f>TITRES_STAT!D814</f>
        <v>2.02</v>
      </c>
      <c r="D811" s="5">
        <f>TITRES_STAT!E814</f>
        <v>0</v>
      </c>
      <c r="E811" s="2">
        <f t="shared" si="48"/>
        <v>-337751</v>
      </c>
      <c r="F811" s="5" t="str">
        <f t="shared" si="51"/>
        <v>BEARISH</v>
      </c>
      <c r="G811" s="5" t="str">
        <f t="shared" si="50"/>
        <v>NEUTRAL</v>
      </c>
      <c r="H811" s="5" t="str">
        <f t="shared" si="49"/>
        <v>CONFIRMED BEARISH</v>
      </c>
    </row>
    <row r="812" spans="1:8" ht="13.5" x14ac:dyDescent="0.25">
      <c r="A812" s="3">
        <f>TITRES_STAT!B815</f>
        <v>43886</v>
      </c>
      <c r="B812" s="5">
        <f>TITRES_STAT!C815</f>
        <v>2.02</v>
      </c>
      <c r="C812" s="5">
        <f>TITRES_STAT!D815</f>
        <v>2.02</v>
      </c>
      <c r="D812" s="5">
        <f>TITRES_STAT!E815</f>
        <v>0</v>
      </c>
      <c r="E812" s="2">
        <f t="shared" si="48"/>
        <v>-337751</v>
      </c>
      <c r="F812" s="5" t="str">
        <f t="shared" si="51"/>
        <v>NEUTRAL</v>
      </c>
      <c r="G812" s="5" t="str">
        <f t="shared" si="50"/>
        <v>NEUTRAL</v>
      </c>
      <c r="H812" s="5" t="str">
        <f t="shared" si="49"/>
        <v>NEUTRAL</v>
      </c>
    </row>
    <row r="813" spans="1:8" ht="13.5" x14ac:dyDescent="0.25">
      <c r="A813" s="3">
        <f>TITRES_STAT!B816</f>
        <v>43887</v>
      </c>
      <c r="B813" s="5">
        <f>TITRES_STAT!C816</f>
        <v>2.02</v>
      </c>
      <c r="C813" s="5">
        <f>TITRES_STAT!D816</f>
        <v>2.02</v>
      </c>
      <c r="D813" s="5">
        <f>TITRES_STAT!E816</f>
        <v>0</v>
      </c>
      <c r="E813" s="2">
        <f t="shared" si="48"/>
        <v>-337751</v>
      </c>
      <c r="F813" s="5" t="str">
        <f t="shared" si="51"/>
        <v>NEUTRAL</v>
      </c>
      <c r="G813" s="5" t="str">
        <f t="shared" si="50"/>
        <v>NEUTRAL</v>
      </c>
      <c r="H813" s="5" t="str">
        <f t="shared" si="49"/>
        <v>NEUTRAL</v>
      </c>
    </row>
    <row r="814" spans="1:8" ht="13.5" x14ac:dyDescent="0.25">
      <c r="A814" s="3">
        <f>TITRES_STAT!B817</f>
        <v>43888</v>
      </c>
      <c r="B814" s="5">
        <f>TITRES_STAT!C817</f>
        <v>2.02</v>
      </c>
      <c r="C814" s="5">
        <f>TITRES_STAT!D817</f>
        <v>2.02</v>
      </c>
      <c r="D814" s="5">
        <f>TITRES_STAT!E817</f>
        <v>0</v>
      </c>
      <c r="E814" s="2">
        <f t="shared" si="48"/>
        <v>-337751</v>
      </c>
      <c r="F814" s="5" t="str">
        <f t="shared" si="51"/>
        <v>NEUTRAL</v>
      </c>
      <c r="G814" s="5" t="str">
        <f t="shared" si="50"/>
        <v>NEUTRAL</v>
      </c>
      <c r="H814" s="5" t="str">
        <f t="shared" si="49"/>
        <v>NEUTRAL</v>
      </c>
    </row>
    <row r="815" spans="1:8" ht="13.5" x14ac:dyDescent="0.25">
      <c r="A815" s="3">
        <f>TITRES_STAT!B818</f>
        <v>43889</v>
      </c>
      <c r="B815" s="5">
        <f>TITRES_STAT!C818</f>
        <v>2.02</v>
      </c>
      <c r="C815" s="5">
        <f>TITRES_STAT!D818</f>
        <v>2.02</v>
      </c>
      <c r="D815" s="5">
        <f>TITRES_STAT!E818</f>
        <v>0</v>
      </c>
      <c r="E815" s="2">
        <f t="shared" si="48"/>
        <v>-337751</v>
      </c>
      <c r="F815" s="5" t="str">
        <f t="shared" si="51"/>
        <v>NEUTRAL</v>
      </c>
      <c r="G815" s="5" t="str">
        <f t="shared" si="50"/>
        <v>NEUTRAL</v>
      </c>
      <c r="H815" s="5" t="str">
        <f t="shared" si="49"/>
        <v>NEUTRAL</v>
      </c>
    </row>
    <row r="816" spans="1:8" ht="13.5" x14ac:dyDescent="0.25">
      <c r="A816" s="3">
        <f>TITRES_STAT!B819</f>
        <v>43892</v>
      </c>
      <c r="B816" s="5">
        <f>TITRES_STAT!C819</f>
        <v>2.02</v>
      </c>
      <c r="C816" s="5">
        <f>TITRES_STAT!D819</f>
        <v>2.02</v>
      </c>
      <c r="D816" s="5">
        <f>TITRES_STAT!E819</f>
        <v>5</v>
      </c>
      <c r="E816" s="2">
        <f t="shared" si="48"/>
        <v>-337751</v>
      </c>
      <c r="F816" s="5" t="str">
        <f t="shared" si="51"/>
        <v>NEUTRAL</v>
      </c>
      <c r="G816" s="5" t="str">
        <f t="shared" si="50"/>
        <v>NEUTRAL</v>
      </c>
      <c r="H816" s="5" t="str">
        <f t="shared" si="49"/>
        <v>NEUTRAL</v>
      </c>
    </row>
    <row r="817" spans="1:8" ht="13.5" x14ac:dyDescent="0.25">
      <c r="A817" s="3">
        <f>TITRES_STAT!B820</f>
        <v>43893</v>
      </c>
      <c r="B817" s="5">
        <f>TITRES_STAT!C820</f>
        <v>2.02</v>
      </c>
      <c r="C817" s="5">
        <f>TITRES_STAT!D820</f>
        <v>2.02</v>
      </c>
      <c r="D817" s="5">
        <f>TITRES_STAT!E820</f>
        <v>0</v>
      </c>
      <c r="E817" s="2">
        <f t="shared" si="48"/>
        <v>-337751</v>
      </c>
      <c r="F817" s="5" t="str">
        <f t="shared" si="51"/>
        <v>NEUTRAL</v>
      </c>
      <c r="G817" s="5" t="str">
        <f t="shared" si="50"/>
        <v>NEUTRAL</v>
      </c>
      <c r="H817" s="5" t="str">
        <f t="shared" si="49"/>
        <v>NEUTRAL</v>
      </c>
    </row>
    <row r="818" spans="1:8" ht="13.5" x14ac:dyDescent="0.25">
      <c r="A818" s="3">
        <f>TITRES_STAT!B821</f>
        <v>43894</v>
      </c>
      <c r="B818" s="5">
        <f>TITRES_STAT!C821</f>
        <v>2.02</v>
      </c>
      <c r="C818" s="5">
        <f>TITRES_STAT!D821</f>
        <v>2.02</v>
      </c>
      <c r="D818" s="5">
        <f>TITRES_STAT!E821</f>
        <v>0</v>
      </c>
      <c r="E818" s="2">
        <f t="shared" si="48"/>
        <v>-337751</v>
      </c>
      <c r="F818" s="5" t="str">
        <f t="shared" si="51"/>
        <v>NEUTRAL</v>
      </c>
      <c r="G818" s="5" t="str">
        <f t="shared" si="50"/>
        <v>NEUTRAL</v>
      </c>
      <c r="H818" s="5" t="str">
        <f t="shared" si="49"/>
        <v>NEUTRAL</v>
      </c>
    </row>
    <row r="819" spans="1:8" ht="13.5" x14ac:dyDescent="0.25">
      <c r="A819" s="3">
        <f>TITRES_STAT!B822</f>
        <v>43895</v>
      </c>
      <c r="B819" s="5">
        <f>TITRES_STAT!C822</f>
        <v>2.02</v>
      </c>
      <c r="C819" s="5">
        <f>TITRES_STAT!D822</f>
        <v>2.02</v>
      </c>
      <c r="D819" s="5">
        <f>TITRES_STAT!E822</f>
        <v>0</v>
      </c>
      <c r="E819" s="2">
        <f t="shared" si="48"/>
        <v>-337751</v>
      </c>
      <c r="F819" s="5" t="str">
        <f t="shared" si="51"/>
        <v>NEUTRAL</v>
      </c>
      <c r="G819" s="5" t="str">
        <f t="shared" si="50"/>
        <v>NEUTRAL</v>
      </c>
      <c r="H819" s="5" t="str">
        <f t="shared" si="49"/>
        <v>NEUTRAL</v>
      </c>
    </row>
    <row r="820" spans="1:8" ht="13.5" x14ac:dyDescent="0.25">
      <c r="A820" s="3">
        <f>TITRES_STAT!B823</f>
        <v>43896</v>
      </c>
      <c r="B820" s="5">
        <f>TITRES_STAT!C823</f>
        <v>2.02</v>
      </c>
      <c r="C820" s="5">
        <f>TITRES_STAT!D823</f>
        <v>2.02</v>
      </c>
      <c r="D820" s="5">
        <f>TITRES_STAT!E823</f>
        <v>0</v>
      </c>
      <c r="E820" s="2">
        <f t="shared" si="48"/>
        <v>-337751</v>
      </c>
      <c r="F820" s="5" t="str">
        <f t="shared" si="51"/>
        <v>NEUTRAL</v>
      </c>
      <c r="G820" s="5" t="str">
        <f t="shared" si="50"/>
        <v>NEUTRAL</v>
      </c>
      <c r="H820" s="5" t="str">
        <f t="shared" si="49"/>
        <v>NEUTRAL</v>
      </c>
    </row>
    <row r="821" spans="1:8" ht="13.5" x14ac:dyDescent="0.25">
      <c r="A821" s="3">
        <f>TITRES_STAT!B824</f>
        <v>43899</v>
      </c>
      <c r="B821" s="5">
        <f>TITRES_STAT!C824</f>
        <v>2.02</v>
      </c>
      <c r="C821" s="5">
        <f>TITRES_STAT!D824</f>
        <v>2.02</v>
      </c>
      <c r="D821" s="5">
        <f>TITRES_STAT!E824</f>
        <v>0</v>
      </c>
      <c r="E821" s="2">
        <f t="shared" si="48"/>
        <v>-337751</v>
      </c>
      <c r="F821" s="5" t="str">
        <f t="shared" si="51"/>
        <v>NEUTRAL</v>
      </c>
      <c r="G821" s="5" t="str">
        <f t="shared" si="50"/>
        <v>NEUTRAL</v>
      </c>
      <c r="H821" s="5" t="str">
        <f t="shared" si="49"/>
        <v>NEUTRAL</v>
      </c>
    </row>
    <row r="822" spans="1:8" ht="13.5" x14ac:dyDescent="0.25">
      <c r="A822" s="3">
        <f>TITRES_STAT!B825</f>
        <v>43900</v>
      </c>
      <c r="B822" s="5">
        <f>TITRES_STAT!C825</f>
        <v>2.02</v>
      </c>
      <c r="C822" s="5">
        <f>TITRES_STAT!D825</f>
        <v>2.02</v>
      </c>
      <c r="D822" s="5">
        <f>TITRES_STAT!E825</f>
        <v>0</v>
      </c>
      <c r="E822" s="2">
        <f t="shared" si="48"/>
        <v>-337751</v>
      </c>
      <c r="F822" s="5" t="str">
        <f t="shared" si="51"/>
        <v>NEUTRAL</v>
      </c>
      <c r="G822" s="5" t="str">
        <f t="shared" si="50"/>
        <v>NEUTRAL</v>
      </c>
      <c r="H822" s="5" t="str">
        <f t="shared" si="49"/>
        <v>NEUTRAL</v>
      </c>
    </row>
    <row r="823" spans="1:8" ht="13.5" x14ac:dyDescent="0.25">
      <c r="A823" s="3">
        <f>TITRES_STAT!B826</f>
        <v>43901</v>
      </c>
      <c r="B823" s="5">
        <f>TITRES_STAT!C826</f>
        <v>2.02</v>
      </c>
      <c r="C823" s="5">
        <f>TITRES_STAT!D826</f>
        <v>2.02</v>
      </c>
      <c r="D823" s="5">
        <f>TITRES_STAT!E826</f>
        <v>0</v>
      </c>
      <c r="E823" s="2">
        <f t="shared" si="48"/>
        <v>-337751</v>
      </c>
      <c r="F823" s="5" t="str">
        <f t="shared" si="51"/>
        <v>NEUTRAL</v>
      </c>
      <c r="G823" s="5" t="str">
        <f t="shared" si="50"/>
        <v>NEUTRAL</v>
      </c>
      <c r="H823" s="5" t="str">
        <f t="shared" si="49"/>
        <v>NEUTRAL</v>
      </c>
    </row>
    <row r="824" spans="1:8" ht="13.5" x14ac:dyDescent="0.25">
      <c r="A824" s="3">
        <f>TITRES_STAT!B827</f>
        <v>43902</v>
      </c>
      <c r="B824" s="5">
        <f>TITRES_STAT!C827</f>
        <v>2.02</v>
      </c>
      <c r="C824" s="5">
        <f>TITRES_STAT!D827</f>
        <v>2.02</v>
      </c>
      <c r="D824" s="5">
        <f>TITRES_STAT!E827</f>
        <v>0</v>
      </c>
      <c r="E824" s="2">
        <f t="shared" si="48"/>
        <v>-337751</v>
      </c>
      <c r="F824" s="5" t="str">
        <f t="shared" si="51"/>
        <v>NEUTRAL</v>
      </c>
      <c r="G824" s="5" t="str">
        <f t="shared" si="50"/>
        <v>NEUTRAL</v>
      </c>
      <c r="H824" s="5" t="str">
        <f t="shared" si="49"/>
        <v>NEUTRAL</v>
      </c>
    </row>
    <row r="825" spans="1:8" ht="13.5" x14ac:dyDescent="0.25">
      <c r="A825" s="3">
        <f>TITRES_STAT!B828</f>
        <v>43903</v>
      </c>
      <c r="B825" s="5">
        <f>TITRES_STAT!C828</f>
        <v>2.02</v>
      </c>
      <c r="C825" s="5">
        <f>TITRES_STAT!D828</f>
        <v>2.02</v>
      </c>
      <c r="D825" s="5">
        <f>TITRES_STAT!E828</f>
        <v>0</v>
      </c>
      <c r="E825" s="2">
        <f t="shared" si="48"/>
        <v>-337751</v>
      </c>
      <c r="F825" s="5" t="str">
        <f t="shared" si="51"/>
        <v>NEUTRAL</v>
      </c>
      <c r="G825" s="5" t="str">
        <f t="shared" si="50"/>
        <v>NEUTRAL</v>
      </c>
      <c r="H825" s="5" t="str">
        <f t="shared" si="49"/>
        <v>NEUTRAL</v>
      </c>
    </row>
    <row r="826" spans="1:8" ht="13.5" x14ac:dyDescent="0.25">
      <c r="A826" s="3">
        <f>TITRES_STAT!B829</f>
        <v>43906</v>
      </c>
      <c r="B826" s="5">
        <f>TITRES_STAT!C829</f>
        <v>2.02</v>
      </c>
      <c r="C826" s="5">
        <f>TITRES_STAT!D829</f>
        <v>2.02</v>
      </c>
      <c r="D826" s="5">
        <f>TITRES_STAT!E829</f>
        <v>0</v>
      </c>
      <c r="E826" s="2">
        <f t="shared" si="48"/>
        <v>-337751</v>
      </c>
      <c r="F826" s="5" t="str">
        <f t="shared" si="51"/>
        <v>NEUTRAL</v>
      </c>
      <c r="G826" s="5" t="str">
        <f t="shared" si="50"/>
        <v>NEUTRAL</v>
      </c>
      <c r="H826" s="5" t="str">
        <f t="shared" si="49"/>
        <v>NEUTRAL</v>
      </c>
    </row>
    <row r="827" spans="1:8" ht="13.5" x14ac:dyDescent="0.25">
      <c r="A827" s="3">
        <f>TITRES_STAT!B830</f>
        <v>43907</v>
      </c>
      <c r="B827" s="5">
        <f>TITRES_STAT!C830</f>
        <v>2.02</v>
      </c>
      <c r="C827" s="5">
        <f>TITRES_STAT!D830</f>
        <v>2.02</v>
      </c>
      <c r="D827" s="5">
        <f>TITRES_STAT!E830</f>
        <v>10</v>
      </c>
      <c r="E827" s="2">
        <f t="shared" si="48"/>
        <v>-337751</v>
      </c>
      <c r="F827" s="5" t="str">
        <f t="shared" si="51"/>
        <v>NEUTRAL</v>
      </c>
      <c r="G827" s="5" t="str">
        <f t="shared" si="50"/>
        <v>NEUTRAL</v>
      </c>
      <c r="H827" s="5" t="str">
        <f t="shared" si="49"/>
        <v>NEUTRAL</v>
      </c>
    </row>
    <row r="828" spans="1:8" ht="13.5" x14ac:dyDescent="0.25">
      <c r="A828" s="3">
        <f>TITRES_STAT!B831</f>
        <v>43908</v>
      </c>
      <c r="B828" s="5">
        <f>TITRES_STAT!C831</f>
        <v>2.08</v>
      </c>
      <c r="C828" s="5">
        <f>TITRES_STAT!D831</f>
        <v>2.08</v>
      </c>
      <c r="D828" s="5">
        <f>TITRES_STAT!E831</f>
        <v>38</v>
      </c>
      <c r="E828" s="2">
        <f t="shared" si="48"/>
        <v>-337713</v>
      </c>
      <c r="F828" s="5" t="str">
        <f t="shared" si="51"/>
        <v>BULLISH</v>
      </c>
      <c r="G828" s="5" t="str">
        <f t="shared" si="50"/>
        <v>NEUTRAL</v>
      </c>
      <c r="H828" s="5" t="str">
        <f t="shared" si="49"/>
        <v>CONFIRMED BULLISH</v>
      </c>
    </row>
    <row r="829" spans="1:8" ht="13.5" x14ac:dyDescent="0.25">
      <c r="A829" s="3">
        <f>TITRES_STAT!B832</f>
        <v>43909</v>
      </c>
      <c r="B829" s="5">
        <f>TITRES_STAT!C832</f>
        <v>2.08</v>
      </c>
      <c r="C829" s="5">
        <f>TITRES_STAT!D832</f>
        <v>2.08</v>
      </c>
      <c r="D829" s="5">
        <f>TITRES_STAT!E832</f>
        <v>0</v>
      </c>
      <c r="E829" s="2">
        <f t="shared" si="48"/>
        <v>-337713</v>
      </c>
      <c r="F829" s="5" t="str">
        <f t="shared" si="51"/>
        <v>BULLISH</v>
      </c>
      <c r="G829" s="5" t="str">
        <f t="shared" si="50"/>
        <v>NEUTRAL</v>
      </c>
      <c r="H829" s="5" t="str">
        <f t="shared" si="49"/>
        <v>CONFIRMED BULLISH</v>
      </c>
    </row>
    <row r="830" spans="1:8" ht="13.5" x14ac:dyDescent="0.25">
      <c r="A830" s="3">
        <f>TITRES_STAT!B833</f>
        <v>43913</v>
      </c>
      <c r="B830" s="5">
        <f>TITRES_STAT!C833</f>
        <v>2.08</v>
      </c>
      <c r="C830" s="5">
        <f>TITRES_STAT!D833</f>
        <v>2.08</v>
      </c>
      <c r="D830" s="5">
        <f>TITRES_STAT!E833</f>
        <v>0</v>
      </c>
      <c r="E830" s="2">
        <f t="shared" si="48"/>
        <v>-337713</v>
      </c>
      <c r="F830" s="5" t="str">
        <f t="shared" si="51"/>
        <v>BULLISH</v>
      </c>
      <c r="G830" s="5" t="str">
        <f t="shared" si="50"/>
        <v>NEUTRAL</v>
      </c>
      <c r="H830" s="5" t="str">
        <f t="shared" si="49"/>
        <v>CONFIRMED BULLISH</v>
      </c>
    </row>
    <row r="831" spans="1:8" ht="13.5" x14ac:dyDescent="0.25">
      <c r="A831" s="3">
        <f>TITRES_STAT!B834</f>
        <v>43914</v>
      </c>
      <c r="B831" s="5">
        <f>TITRES_STAT!C834</f>
        <v>2.08</v>
      </c>
      <c r="C831" s="5">
        <f>TITRES_STAT!D834</f>
        <v>2.08</v>
      </c>
      <c r="D831" s="5">
        <f>TITRES_STAT!E834</f>
        <v>0</v>
      </c>
      <c r="E831" s="2">
        <f t="shared" si="48"/>
        <v>-337713</v>
      </c>
      <c r="F831" s="5" t="str">
        <f t="shared" si="51"/>
        <v>BULLISH</v>
      </c>
      <c r="G831" s="5" t="str">
        <f t="shared" si="50"/>
        <v>NEUTRAL</v>
      </c>
      <c r="H831" s="5" t="str">
        <f t="shared" si="49"/>
        <v>CONFIRMED BULLISH</v>
      </c>
    </row>
    <row r="832" spans="1:8" ht="13.5" x14ac:dyDescent="0.25">
      <c r="A832" s="3">
        <f>TITRES_STAT!B835</f>
        <v>43915</v>
      </c>
      <c r="B832" s="5">
        <f>TITRES_STAT!C835</f>
        <v>2.08</v>
      </c>
      <c r="C832" s="5">
        <f>TITRES_STAT!D835</f>
        <v>2.08</v>
      </c>
      <c r="D832" s="5">
        <f>TITRES_STAT!E835</f>
        <v>0</v>
      </c>
      <c r="E832" s="2">
        <f t="shared" si="48"/>
        <v>-337713</v>
      </c>
      <c r="F832" s="5" t="str">
        <f t="shared" si="51"/>
        <v>BULLISH</v>
      </c>
      <c r="G832" s="5" t="str">
        <f t="shared" si="50"/>
        <v>NEUTRAL</v>
      </c>
      <c r="H832" s="5" t="str">
        <f t="shared" si="49"/>
        <v>CONFIRMED BULLISH</v>
      </c>
    </row>
    <row r="833" spans="1:8" ht="13.5" x14ac:dyDescent="0.25">
      <c r="A833" s="3">
        <f>TITRES_STAT!B836</f>
        <v>43916</v>
      </c>
      <c r="B833" s="5">
        <f>TITRES_STAT!C836</f>
        <v>2.08</v>
      </c>
      <c r="C833" s="5">
        <f>TITRES_STAT!D836</f>
        <v>2.08</v>
      </c>
      <c r="D833" s="5">
        <f>TITRES_STAT!E836</f>
        <v>0</v>
      </c>
      <c r="E833" s="2">
        <f t="shared" si="48"/>
        <v>-337713</v>
      </c>
      <c r="F833" s="5" t="str">
        <f t="shared" si="51"/>
        <v>NEUTRAL</v>
      </c>
      <c r="G833" s="5" t="str">
        <f t="shared" si="50"/>
        <v>NEUTRAL</v>
      </c>
      <c r="H833" s="5" t="str">
        <f t="shared" si="49"/>
        <v>NEUTRAL</v>
      </c>
    </row>
    <row r="834" spans="1:8" ht="13.5" x14ac:dyDescent="0.25">
      <c r="A834" s="3">
        <f>TITRES_STAT!B837</f>
        <v>43917</v>
      </c>
      <c r="B834" s="5">
        <f>TITRES_STAT!C837</f>
        <v>2.08</v>
      </c>
      <c r="C834" s="5">
        <f>TITRES_STAT!D837</f>
        <v>2.08</v>
      </c>
      <c r="D834" s="5">
        <f>TITRES_STAT!E837</f>
        <v>0</v>
      </c>
      <c r="E834" s="2">
        <f t="shared" si="48"/>
        <v>-337713</v>
      </c>
      <c r="F834" s="5" t="str">
        <f t="shared" si="51"/>
        <v>NEUTRAL</v>
      </c>
      <c r="G834" s="5" t="str">
        <f t="shared" si="50"/>
        <v>NEUTRAL</v>
      </c>
      <c r="H834" s="5" t="str">
        <f t="shared" si="49"/>
        <v>NEUTRAL</v>
      </c>
    </row>
    <row r="835" spans="1:8" ht="13.5" x14ac:dyDescent="0.25">
      <c r="A835" s="3">
        <f>TITRES_STAT!B838</f>
        <v>43920</v>
      </c>
      <c r="B835" s="5">
        <f>TITRES_STAT!C838</f>
        <v>2.08</v>
      </c>
      <c r="C835" s="5">
        <f>TITRES_STAT!D838</f>
        <v>2.08</v>
      </c>
      <c r="D835" s="5">
        <f>TITRES_STAT!E838</f>
        <v>0</v>
      </c>
      <c r="E835" s="2">
        <f t="shared" si="48"/>
        <v>-337713</v>
      </c>
      <c r="F835" s="5" t="str">
        <f t="shared" si="51"/>
        <v>NEUTRAL</v>
      </c>
      <c r="G835" s="5" t="str">
        <f t="shared" si="50"/>
        <v>NEUTRAL</v>
      </c>
      <c r="H835" s="5" t="str">
        <f t="shared" si="49"/>
        <v>NEUTRAL</v>
      </c>
    </row>
    <row r="836" spans="1:8" ht="13.5" x14ac:dyDescent="0.25">
      <c r="A836" s="3">
        <f>TITRES_STAT!B839</f>
        <v>43921</v>
      </c>
      <c r="B836" s="5">
        <f>TITRES_STAT!C839</f>
        <v>2.08</v>
      </c>
      <c r="C836" s="5">
        <f>TITRES_STAT!D839</f>
        <v>2.08</v>
      </c>
      <c r="D836" s="5">
        <f>TITRES_STAT!E839</f>
        <v>0</v>
      </c>
      <c r="E836" s="2">
        <f t="shared" ref="E836:E899" si="52">IF(B836&gt;B835, E835+D836, IF(B836&lt;B835, E835-D836, E835))</f>
        <v>-337713</v>
      </c>
      <c r="F836" s="5" t="str">
        <f t="shared" si="51"/>
        <v>NEUTRAL</v>
      </c>
      <c r="G836" s="5" t="str">
        <f t="shared" si="50"/>
        <v>NEUTRAL</v>
      </c>
      <c r="H836" s="5" t="str">
        <f t="shared" si="49"/>
        <v>NEUTRAL</v>
      </c>
    </row>
    <row r="837" spans="1:8" ht="13.5" x14ac:dyDescent="0.25">
      <c r="A837" s="3">
        <f>TITRES_STAT!B840</f>
        <v>43922</v>
      </c>
      <c r="B837" s="5">
        <f>TITRES_STAT!C840</f>
        <v>2.02</v>
      </c>
      <c r="C837" s="5">
        <f>TITRES_STAT!D840</f>
        <v>2.02</v>
      </c>
      <c r="D837" s="5">
        <f>TITRES_STAT!E840</f>
        <v>0</v>
      </c>
      <c r="E837" s="2">
        <f t="shared" si="52"/>
        <v>-337713</v>
      </c>
      <c r="F837" s="5" t="str">
        <f t="shared" si="51"/>
        <v>NEUTRAL</v>
      </c>
      <c r="G837" s="5" t="str">
        <f t="shared" si="50"/>
        <v>NEUTRAL</v>
      </c>
      <c r="H837" s="5" t="str">
        <f t="shared" si="49"/>
        <v>NEUTRAL</v>
      </c>
    </row>
    <row r="838" spans="1:8" ht="13.5" x14ac:dyDescent="0.25">
      <c r="A838" s="3">
        <f>TITRES_STAT!B841</f>
        <v>43923</v>
      </c>
      <c r="B838" s="5">
        <f>TITRES_STAT!C841</f>
        <v>2.02</v>
      </c>
      <c r="C838" s="5">
        <f>TITRES_STAT!D841</f>
        <v>2.02</v>
      </c>
      <c r="D838" s="5">
        <f>TITRES_STAT!E841</f>
        <v>0</v>
      </c>
      <c r="E838" s="2">
        <f t="shared" si="52"/>
        <v>-337713</v>
      </c>
      <c r="F838" s="5" t="str">
        <f t="shared" si="51"/>
        <v>NEUTRAL</v>
      </c>
      <c r="G838" s="5" t="str">
        <f t="shared" si="50"/>
        <v>NEUTRAL</v>
      </c>
      <c r="H838" s="5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NEUTRAL</v>
      </c>
    </row>
    <row r="839" spans="1:8" ht="13.5" x14ac:dyDescent="0.25">
      <c r="A839" s="3">
        <f>TITRES_STAT!B842</f>
        <v>43924</v>
      </c>
      <c r="B839" s="5">
        <f>TITRES_STAT!C842</f>
        <v>2.02</v>
      </c>
      <c r="C839" s="5">
        <f>TITRES_STAT!D842</f>
        <v>2.02</v>
      </c>
      <c r="D839" s="5">
        <f>TITRES_STAT!E842</f>
        <v>0</v>
      </c>
      <c r="E839" s="2">
        <f t="shared" si="52"/>
        <v>-337713</v>
      </c>
      <c r="F839" s="5" t="str">
        <f t="shared" si="51"/>
        <v>NEUTRAL</v>
      </c>
      <c r="G839" s="5" t="str">
        <f t="shared" ref="G839:G902" si="54">IF((E839-E834)/E834 &gt; 0.02, "STRONG",
 IF((E839-E834)/E834 &lt; -0.02, "WEAK", "NEUTRAL"))</f>
        <v>NEUTRAL</v>
      </c>
      <c r="H839" s="5" t="str">
        <f t="shared" si="53"/>
        <v>NEUTRAL</v>
      </c>
    </row>
    <row r="840" spans="1:8" ht="13.5" x14ac:dyDescent="0.25">
      <c r="A840" s="3">
        <f>TITRES_STAT!B843</f>
        <v>43927</v>
      </c>
      <c r="B840" s="5">
        <f>TITRES_STAT!C843</f>
        <v>2.02</v>
      </c>
      <c r="C840" s="5">
        <f>TITRES_STAT!D843</f>
        <v>2.02</v>
      </c>
      <c r="D840" s="5">
        <f>TITRES_STAT!E843</f>
        <v>0</v>
      </c>
      <c r="E840" s="2">
        <f t="shared" si="52"/>
        <v>-337713</v>
      </c>
      <c r="F840" s="5" t="str">
        <f t="shared" ref="F840:F903" si="55">IF(E840&gt;E835,"BULLISH",IF(E840&lt;E835,"BEARISH","NEUTRAL"))</f>
        <v>NEUTRAL</v>
      </c>
      <c r="G840" s="5" t="str">
        <f t="shared" si="54"/>
        <v>NEUTRAL</v>
      </c>
      <c r="H840" s="5" t="str">
        <f t="shared" si="53"/>
        <v>NEUTRAL</v>
      </c>
    </row>
    <row r="841" spans="1:8" ht="13.5" x14ac:dyDescent="0.25">
      <c r="A841" s="3">
        <f>TITRES_STAT!B844</f>
        <v>43928</v>
      </c>
      <c r="B841" s="5">
        <f>TITRES_STAT!C844</f>
        <v>2.02</v>
      </c>
      <c r="C841" s="5">
        <f>TITRES_STAT!D844</f>
        <v>2.02</v>
      </c>
      <c r="D841" s="5">
        <f>TITRES_STAT!E844</f>
        <v>0</v>
      </c>
      <c r="E841" s="2">
        <f t="shared" si="52"/>
        <v>-337713</v>
      </c>
      <c r="F841" s="5" t="str">
        <f t="shared" si="55"/>
        <v>NEUTRAL</v>
      </c>
      <c r="G841" s="5" t="str">
        <f t="shared" si="54"/>
        <v>NEUTRAL</v>
      </c>
      <c r="H841" s="5" t="str">
        <f t="shared" si="53"/>
        <v>NEUTRAL</v>
      </c>
    </row>
    <row r="842" spans="1:8" ht="13.5" x14ac:dyDescent="0.25">
      <c r="A842" s="3">
        <f>TITRES_STAT!B845</f>
        <v>43929</v>
      </c>
      <c r="B842" s="5">
        <f>TITRES_STAT!C845</f>
        <v>2.02</v>
      </c>
      <c r="C842" s="5">
        <f>TITRES_STAT!D845</f>
        <v>2.02</v>
      </c>
      <c r="D842" s="5">
        <f>TITRES_STAT!E845</f>
        <v>0</v>
      </c>
      <c r="E842" s="2">
        <f t="shared" si="52"/>
        <v>-337713</v>
      </c>
      <c r="F842" s="5" t="str">
        <f t="shared" si="55"/>
        <v>NEUTRAL</v>
      </c>
      <c r="G842" s="5" t="str">
        <f t="shared" si="54"/>
        <v>NEUTRAL</v>
      </c>
      <c r="H842" s="5" t="str">
        <f t="shared" si="53"/>
        <v>NEUTRAL</v>
      </c>
    </row>
    <row r="843" spans="1:8" ht="13.5" x14ac:dyDescent="0.25">
      <c r="A843" s="3">
        <f>TITRES_STAT!B846</f>
        <v>43934</v>
      </c>
      <c r="B843" s="5">
        <f>TITRES_STAT!C846</f>
        <v>2.02</v>
      </c>
      <c r="C843" s="5">
        <f>TITRES_STAT!D846</f>
        <v>2.02</v>
      </c>
      <c r="D843" s="5">
        <f>TITRES_STAT!E846</f>
        <v>0</v>
      </c>
      <c r="E843" s="2">
        <f t="shared" si="52"/>
        <v>-337713</v>
      </c>
      <c r="F843" s="5" t="str">
        <f t="shared" si="55"/>
        <v>NEUTRAL</v>
      </c>
      <c r="G843" s="5" t="str">
        <f t="shared" si="54"/>
        <v>NEUTRAL</v>
      </c>
      <c r="H843" s="5" t="str">
        <f t="shared" si="53"/>
        <v>NEUTRAL</v>
      </c>
    </row>
    <row r="844" spans="1:8" ht="13.5" x14ac:dyDescent="0.25">
      <c r="A844" s="3">
        <f>TITRES_STAT!B847</f>
        <v>43935</v>
      </c>
      <c r="B844" s="5">
        <f>TITRES_STAT!C847</f>
        <v>2.02</v>
      </c>
      <c r="C844" s="5">
        <f>TITRES_STAT!D847</f>
        <v>2.02</v>
      </c>
      <c r="D844" s="5">
        <f>TITRES_STAT!E847</f>
        <v>0</v>
      </c>
      <c r="E844" s="2">
        <f t="shared" si="52"/>
        <v>-337713</v>
      </c>
      <c r="F844" s="5" t="str">
        <f t="shared" si="55"/>
        <v>NEUTRAL</v>
      </c>
      <c r="G844" s="5" t="str">
        <f t="shared" si="54"/>
        <v>NEUTRAL</v>
      </c>
      <c r="H844" s="5" t="str">
        <f t="shared" si="53"/>
        <v>NEUTRAL</v>
      </c>
    </row>
    <row r="845" spans="1:8" ht="13.5" x14ac:dyDescent="0.25">
      <c r="A845" s="3">
        <f>TITRES_STAT!B848</f>
        <v>43936</v>
      </c>
      <c r="B845" s="5">
        <f>TITRES_STAT!C848</f>
        <v>2.02</v>
      </c>
      <c r="C845" s="5">
        <f>TITRES_STAT!D848</f>
        <v>2.02</v>
      </c>
      <c r="D845" s="5">
        <f>TITRES_STAT!E848</f>
        <v>0</v>
      </c>
      <c r="E845" s="2">
        <f t="shared" si="52"/>
        <v>-337713</v>
      </c>
      <c r="F845" s="5" t="str">
        <f t="shared" si="55"/>
        <v>NEUTRAL</v>
      </c>
      <c r="G845" s="5" t="str">
        <f t="shared" si="54"/>
        <v>NEUTRAL</v>
      </c>
      <c r="H845" s="5" t="str">
        <f t="shared" si="53"/>
        <v>NEUTRAL</v>
      </c>
    </row>
    <row r="846" spans="1:8" ht="13.5" x14ac:dyDescent="0.25">
      <c r="A846" s="3">
        <f>TITRES_STAT!B849</f>
        <v>43937</v>
      </c>
      <c r="B846" s="5">
        <f>TITRES_STAT!C849</f>
        <v>2.02</v>
      </c>
      <c r="C846" s="5">
        <f>TITRES_STAT!D849</f>
        <v>2.02</v>
      </c>
      <c r="D846" s="5">
        <f>TITRES_STAT!E849</f>
        <v>0</v>
      </c>
      <c r="E846" s="2">
        <f t="shared" si="52"/>
        <v>-337713</v>
      </c>
      <c r="F846" s="5" t="str">
        <f t="shared" si="55"/>
        <v>NEUTRAL</v>
      </c>
      <c r="G846" s="5" t="str">
        <f t="shared" si="54"/>
        <v>NEUTRAL</v>
      </c>
      <c r="H846" s="5" t="str">
        <f t="shared" si="53"/>
        <v>NEUTRAL</v>
      </c>
    </row>
    <row r="847" spans="1:8" ht="13.5" x14ac:dyDescent="0.25">
      <c r="A847" s="3">
        <f>TITRES_STAT!B850</f>
        <v>43938</v>
      </c>
      <c r="B847" s="5">
        <f>TITRES_STAT!C850</f>
        <v>2.02</v>
      </c>
      <c r="C847" s="5">
        <f>TITRES_STAT!D850</f>
        <v>2.02</v>
      </c>
      <c r="D847" s="5">
        <f>TITRES_STAT!E850</f>
        <v>0</v>
      </c>
      <c r="E847" s="2">
        <f t="shared" si="52"/>
        <v>-337713</v>
      </c>
      <c r="F847" s="5" t="str">
        <f t="shared" si="55"/>
        <v>NEUTRAL</v>
      </c>
      <c r="G847" s="5" t="str">
        <f t="shared" si="54"/>
        <v>NEUTRAL</v>
      </c>
      <c r="H847" s="5" t="str">
        <f t="shared" si="53"/>
        <v>NEUTRAL</v>
      </c>
    </row>
    <row r="848" spans="1:8" ht="13.5" x14ac:dyDescent="0.25">
      <c r="A848" s="3">
        <f>TITRES_STAT!B851</f>
        <v>43941</v>
      </c>
      <c r="B848" s="5">
        <f>TITRES_STAT!C851</f>
        <v>2.02</v>
      </c>
      <c r="C848" s="5">
        <f>TITRES_STAT!D851</f>
        <v>2.02</v>
      </c>
      <c r="D848" s="5">
        <f>TITRES_STAT!E851</f>
        <v>0</v>
      </c>
      <c r="E848" s="2">
        <f t="shared" si="52"/>
        <v>-337713</v>
      </c>
      <c r="F848" s="5" t="str">
        <f t="shared" si="55"/>
        <v>NEUTRAL</v>
      </c>
      <c r="G848" s="5" t="str">
        <f t="shared" si="54"/>
        <v>NEUTRAL</v>
      </c>
      <c r="H848" s="5" t="str">
        <f t="shared" si="53"/>
        <v>NEUTRAL</v>
      </c>
    </row>
    <row r="849" spans="1:8" ht="13.5" x14ac:dyDescent="0.25">
      <c r="A849" s="3">
        <f>TITRES_STAT!B852</f>
        <v>43942</v>
      </c>
      <c r="B849" s="5">
        <f>TITRES_STAT!C852</f>
        <v>2.02</v>
      </c>
      <c r="C849" s="5">
        <f>TITRES_STAT!D852</f>
        <v>2.02</v>
      </c>
      <c r="D849" s="5">
        <f>TITRES_STAT!E852</f>
        <v>0</v>
      </c>
      <c r="E849" s="2">
        <f t="shared" si="52"/>
        <v>-337713</v>
      </c>
      <c r="F849" s="5" t="str">
        <f t="shared" si="55"/>
        <v>NEUTRAL</v>
      </c>
      <c r="G849" s="5" t="str">
        <f t="shared" si="54"/>
        <v>NEUTRAL</v>
      </c>
      <c r="H849" s="5" t="str">
        <f t="shared" si="53"/>
        <v>NEUTRAL</v>
      </c>
    </row>
    <row r="850" spans="1:8" ht="13.5" x14ac:dyDescent="0.25">
      <c r="A850" s="3">
        <f>TITRES_STAT!B853</f>
        <v>43943</v>
      </c>
      <c r="B850" s="5">
        <f>TITRES_STAT!C853</f>
        <v>2.02</v>
      </c>
      <c r="C850" s="5">
        <f>TITRES_STAT!D853</f>
        <v>2.02</v>
      </c>
      <c r="D850" s="5">
        <f>TITRES_STAT!E853</f>
        <v>0</v>
      </c>
      <c r="E850" s="2">
        <f t="shared" si="52"/>
        <v>-337713</v>
      </c>
      <c r="F850" s="5" t="str">
        <f t="shared" si="55"/>
        <v>NEUTRAL</v>
      </c>
      <c r="G850" s="5" t="str">
        <f t="shared" si="54"/>
        <v>NEUTRAL</v>
      </c>
      <c r="H850" s="5" t="str">
        <f t="shared" si="53"/>
        <v>NEUTRAL</v>
      </c>
    </row>
    <row r="851" spans="1:8" ht="13.5" x14ac:dyDescent="0.25">
      <c r="A851" s="3">
        <f>TITRES_STAT!B854</f>
        <v>43944</v>
      </c>
      <c r="B851" s="5">
        <f>TITRES_STAT!C854</f>
        <v>2.02</v>
      </c>
      <c r="C851" s="5">
        <f>TITRES_STAT!D854</f>
        <v>2.02</v>
      </c>
      <c r="D851" s="5">
        <f>TITRES_STAT!E854</f>
        <v>0</v>
      </c>
      <c r="E851" s="2">
        <f t="shared" si="52"/>
        <v>-337713</v>
      </c>
      <c r="F851" s="5" t="str">
        <f t="shared" si="55"/>
        <v>NEUTRAL</v>
      </c>
      <c r="G851" s="5" t="str">
        <f t="shared" si="54"/>
        <v>NEUTRAL</v>
      </c>
      <c r="H851" s="5" t="str">
        <f t="shared" si="53"/>
        <v>NEUTRAL</v>
      </c>
    </row>
    <row r="852" spans="1:8" ht="13.5" x14ac:dyDescent="0.25">
      <c r="A852" s="3">
        <f>TITRES_STAT!B855</f>
        <v>43945</v>
      </c>
      <c r="B852" s="5">
        <f>TITRES_STAT!C855</f>
        <v>2.02</v>
      </c>
      <c r="C852" s="5">
        <f>TITRES_STAT!D855</f>
        <v>2.02</v>
      </c>
      <c r="D852" s="5">
        <f>TITRES_STAT!E855</f>
        <v>0</v>
      </c>
      <c r="E852" s="2">
        <f t="shared" si="52"/>
        <v>-337713</v>
      </c>
      <c r="F852" s="5" t="str">
        <f t="shared" si="55"/>
        <v>NEUTRAL</v>
      </c>
      <c r="G852" s="5" t="str">
        <f t="shared" si="54"/>
        <v>NEUTRAL</v>
      </c>
      <c r="H852" s="5" t="str">
        <f t="shared" si="53"/>
        <v>NEUTRAL</v>
      </c>
    </row>
    <row r="853" spans="1:8" ht="13.5" x14ac:dyDescent="0.25">
      <c r="A853" s="3">
        <f>TITRES_STAT!B856</f>
        <v>43948</v>
      </c>
      <c r="B853" s="5">
        <f>TITRES_STAT!C856</f>
        <v>2.02</v>
      </c>
      <c r="C853" s="5">
        <f>TITRES_STAT!D856</f>
        <v>2.02</v>
      </c>
      <c r="D853" s="5">
        <f>TITRES_STAT!E856</f>
        <v>0</v>
      </c>
      <c r="E853" s="2">
        <f t="shared" si="52"/>
        <v>-337713</v>
      </c>
      <c r="F853" s="5" t="str">
        <f t="shared" si="55"/>
        <v>NEUTRAL</v>
      </c>
      <c r="G853" s="5" t="str">
        <f t="shared" si="54"/>
        <v>NEUTRAL</v>
      </c>
      <c r="H853" s="5" t="str">
        <f t="shared" si="53"/>
        <v>NEUTRAL</v>
      </c>
    </row>
    <row r="854" spans="1:8" ht="13.5" x14ac:dyDescent="0.25">
      <c r="A854" s="3">
        <f>TITRES_STAT!B857</f>
        <v>43949</v>
      </c>
      <c r="B854" s="5">
        <f>TITRES_STAT!C857</f>
        <v>2.02</v>
      </c>
      <c r="C854" s="5">
        <f>TITRES_STAT!D857</f>
        <v>2.02</v>
      </c>
      <c r="D854" s="5">
        <f>TITRES_STAT!E857</f>
        <v>0</v>
      </c>
      <c r="E854" s="2">
        <f t="shared" si="52"/>
        <v>-337713</v>
      </c>
      <c r="F854" s="5" t="str">
        <f t="shared" si="55"/>
        <v>NEUTRAL</v>
      </c>
      <c r="G854" s="5" t="str">
        <f t="shared" si="54"/>
        <v>NEUTRAL</v>
      </c>
      <c r="H854" s="5" t="str">
        <f t="shared" si="53"/>
        <v>NEUTRAL</v>
      </c>
    </row>
    <row r="855" spans="1:8" ht="13.5" x14ac:dyDescent="0.25">
      <c r="A855" s="3">
        <f>TITRES_STAT!B858</f>
        <v>43950</v>
      </c>
      <c r="B855" s="5">
        <f>TITRES_STAT!C858</f>
        <v>2.02</v>
      </c>
      <c r="C855" s="5">
        <f>TITRES_STAT!D858</f>
        <v>2.02</v>
      </c>
      <c r="D855" s="5">
        <f>TITRES_STAT!E858</f>
        <v>0</v>
      </c>
      <c r="E855" s="2">
        <f t="shared" si="52"/>
        <v>-337713</v>
      </c>
      <c r="F855" s="5" t="str">
        <f t="shared" si="55"/>
        <v>NEUTRAL</v>
      </c>
      <c r="G855" s="5" t="str">
        <f t="shared" si="54"/>
        <v>NEUTRAL</v>
      </c>
      <c r="H855" s="5" t="str">
        <f t="shared" si="53"/>
        <v>NEUTRAL</v>
      </c>
    </row>
    <row r="856" spans="1:8" ht="13.5" x14ac:dyDescent="0.25">
      <c r="A856" s="3">
        <f>TITRES_STAT!B859</f>
        <v>43951</v>
      </c>
      <c r="B856" s="5">
        <f>TITRES_STAT!C859</f>
        <v>2.02</v>
      </c>
      <c r="C856" s="5">
        <f>TITRES_STAT!D859</f>
        <v>2.02</v>
      </c>
      <c r="D856" s="5">
        <f>TITRES_STAT!E859</f>
        <v>0</v>
      </c>
      <c r="E856" s="2">
        <f t="shared" si="52"/>
        <v>-337713</v>
      </c>
      <c r="F856" s="5" t="str">
        <f t="shared" si="55"/>
        <v>NEUTRAL</v>
      </c>
      <c r="G856" s="5" t="str">
        <f t="shared" si="54"/>
        <v>NEUTRAL</v>
      </c>
      <c r="H856" s="5" t="str">
        <f t="shared" si="53"/>
        <v>NEUTRAL</v>
      </c>
    </row>
    <row r="857" spans="1:8" ht="13.5" x14ac:dyDescent="0.25">
      <c r="A857" s="3">
        <f>TITRES_STAT!B860</f>
        <v>43955</v>
      </c>
      <c r="B857" s="5">
        <f>TITRES_STAT!C860</f>
        <v>2.02</v>
      </c>
      <c r="C857" s="5">
        <f>TITRES_STAT!D860</f>
        <v>2.02</v>
      </c>
      <c r="D857" s="5">
        <f>TITRES_STAT!E860</f>
        <v>0</v>
      </c>
      <c r="E857" s="2">
        <f t="shared" si="52"/>
        <v>-337713</v>
      </c>
      <c r="F857" s="5" t="str">
        <f t="shared" si="55"/>
        <v>NEUTRAL</v>
      </c>
      <c r="G857" s="5" t="str">
        <f t="shared" si="54"/>
        <v>NEUTRAL</v>
      </c>
      <c r="H857" s="5" t="str">
        <f t="shared" si="53"/>
        <v>NEUTRAL</v>
      </c>
    </row>
    <row r="858" spans="1:8" ht="13.5" x14ac:dyDescent="0.25">
      <c r="A858" s="3">
        <f>TITRES_STAT!B861</f>
        <v>43956</v>
      </c>
      <c r="B858" s="5">
        <f>TITRES_STAT!C861</f>
        <v>1.99</v>
      </c>
      <c r="C858" s="5">
        <f>TITRES_STAT!D861</f>
        <v>1.99</v>
      </c>
      <c r="D858" s="5">
        <f>TITRES_STAT!E861</f>
        <v>1500</v>
      </c>
      <c r="E858" s="2">
        <f t="shared" si="52"/>
        <v>-339213</v>
      </c>
      <c r="F858" s="5" t="str">
        <f t="shared" si="55"/>
        <v>BEARISH</v>
      </c>
      <c r="G858" s="5" t="str">
        <f t="shared" si="54"/>
        <v>NEUTRAL</v>
      </c>
      <c r="H858" s="5" t="str">
        <f t="shared" si="53"/>
        <v>CONFIRMED BEARISH</v>
      </c>
    </row>
    <row r="859" spans="1:8" ht="13.5" x14ac:dyDescent="0.25">
      <c r="A859" s="3">
        <f>TITRES_STAT!B862</f>
        <v>43957</v>
      </c>
      <c r="B859" s="5">
        <f>TITRES_STAT!C862</f>
        <v>1.99</v>
      </c>
      <c r="C859" s="5">
        <f>TITRES_STAT!D862</f>
        <v>1.99</v>
      </c>
      <c r="D859" s="5">
        <f>TITRES_STAT!E862</f>
        <v>0</v>
      </c>
      <c r="E859" s="2">
        <f t="shared" si="52"/>
        <v>-339213</v>
      </c>
      <c r="F859" s="5" t="str">
        <f t="shared" si="55"/>
        <v>BEARISH</v>
      </c>
      <c r="G859" s="5" t="str">
        <f t="shared" si="54"/>
        <v>NEUTRAL</v>
      </c>
      <c r="H859" s="5" t="str">
        <f t="shared" si="53"/>
        <v>CONFIRMED BEARISH</v>
      </c>
    </row>
    <row r="860" spans="1:8" ht="13.5" x14ac:dyDescent="0.25">
      <c r="A860" s="3">
        <f>TITRES_STAT!B863</f>
        <v>43958</v>
      </c>
      <c r="B860" s="5">
        <f>TITRES_STAT!C863</f>
        <v>1.99</v>
      </c>
      <c r="C860" s="5">
        <f>TITRES_STAT!D863</f>
        <v>1.99</v>
      </c>
      <c r="D860" s="5">
        <f>TITRES_STAT!E863</f>
        <v>0</v>
      </c>
      <c r="E860" s="2">
        <f t="shared" si="52"/>
        <v>-339213</v>
      </c>
      <c r="F860" s="5" t="str">
        <f t="shared" si="55"/>
        <v>BEARISH</v>
      </c>
      <c r="G860" s="5" t="str">
        <f t="shared" si="54"/>
        <v>NEUTRAL</v>
      </c>
      <c r="H860" s="5" t="str">
        <f t="shared" si="53"/>
        <v>CONFIRMED BEARISH</v>
      </c>
    </row>
    <row r="861" spans="1:8" ht="13.5" x14ac:dyDescent="0.25">
      <c r="A861" s="3">
        <f>TITRES_STAT!B864</f>
        <v>43959</v>
      </c>
      <c r="B861" s="5">
        <f>TITRES_STAT!C864</f>
        <v>1.99</v>
      </c>
      <c r="C861" s="5">
        <f>TITRES_STAT!D864</f>
        <v>1.99</v>
      </c>
      <c r="D861" s="5">
        <f>TITRES_STAT!E864</f>
        <v>0</v>
      </c>
      <c r="E861" s="2">
        <f t="shared" si="52"/>
        <v>-339213</v>
      </c>
      <c r="F861" s="5" t="str">
        <f t="shared" si="55"/>
        <v>BEARISH</v>
      </c>
      <c r="G861" s="5" t="str">
        <f t="shared" si="54"/>
        <v>NEUTRAL</v>
      </c>
      <c r="H861" s="5" t="str">
        <f t="shared" si="53"/>
        <v>CONFIRMED BEARISH</v>
      </c>
    </row>
    <row r="862" spans="1:8" ht="13.5" x14ac:dyDescent="0.25">
      <c r="A862" s="3">
        <f>TITRES_STAT!B865</f>
        <v>43962</v>
      </c>
      <c r="B862" s="5">
        <f>TITRES_STAT!C865</f>
        <v>1.99</v>
      </c>
      <c r="C862" s="5">
        <f>TITRES_STAT!D865</f>
        <v>1.99</v>
      </c>
      <c r="D862" s="5">
        <f>TITRES_STAT!E865</f>
        <v>0</v>
      </c>
      <c r="E862" s="2">
        <f t="shared" si="52"/>
        <v>-339213</v>
      </c>
      <c r="F862" s="5" t="str">
        <f t="shared" si="55"/>
        <v>BEARISH</v>
      </c>
      <c r="G862" s="5" t="str">
        <f t="shared" si="54"/>
        <v>NEUTRAL</v>
      </c>
      <c r="H862" s="5" t="str">
        <f t="shared" si="53"/>
        <v>CONFIRMED BEARISH</v>
      </c>
    </row>
    <row r="863" spans="1:8" ht="13.5" x14ac:dyDescent="0.25">
      <c r="A863" s="3">
        <f>TITRES_STAT!B866</f>
        <v>43963</v>
      </c>
      <c r="B863" s="5">
        <f>TITRES_STAT!C866</f>
        <v>1.99</v>
      </c>
      <c r="C863" s="5">
        <f>TITRES_STAT!D866</f>
        <v>1.99</v>
      </c>
      <c r="D863" s="5">
        <f>TITRES_STAT!E866</f>
        <v>0</v>
      </c>
      <c r="E863" s="2">
        <f t="shared" si="52"/>
        <v>-339213</v>
      </c>
      <c r="F863" s="5" t="str">
        <f t="shared" si="55"/>
        <v>NEUTRAL</v>
      </c>
      <c r="G863" s="5" t="str">
        <f t="shared" si="54"/>
        <v>NEUTRAL</v>
      </c>
      <c r="H863" s="5" t="str">
        <f t="shared" si="53"/>
        <v>NEUTRAL</v>
      </c>
    </row>
    <row r="864" spans="1:8" ht="13.5" x14ac:dyDescent="0.25">
      <c r="A864" s="3">
        <f>TITRES_STAT!B867</f>
        <v>43964</v>
      </c>
      <c r="B864" s="5">
        <f>TITRES_STAT!C867</f>
        <v>1.99</v>
      </c>
      <c r="C864" s="5">
        <f>TITRES_STAT!D867</f>
        <v>1.99</v>
      </c>
      <c r="D864" s="5">
        <f>TITRES_STAT!E867</f>
        <v>0</v>
      </c>
      <c r="E864" s="2">
        <f t="shared" si="52"/>
        <v>-339213</v>
      </c>
      <c r="F864" s="5" t="str">
        <f t="shared" si="55"/>
        <v>NEUTRAL</v>
      </c>
      <c r="G864" s="5" t="str">
        <f t="shared" si="54"/>
        <v>NEUTRAL</v>
      </c>
      <c r="H864" s="5" t="str">
        <f t="shared" si="53"/>
        <v>NEUTRAL</v>
      </c>
    </row>
    <row r="865" spans="1:8" ht="13.5" x14ac:dyDescent="0.25">
      <c r="A865" s="3">
        <f>TITRES_STAT!B868</f>
        <v>43965</v>
      </c>
      <c r="B865" s="5">
        <f>TITRES_STAT!C868</f>
        <v>1.99</v>
      </c>
      <c r="C865" s="5">
        <f>TITRES_STAT!D868</f>
        <v>1.99</v>
      </c>
      <c r="D865" s="5">
        <f>TITRES_STAT!E868</f>
        <v>0</v>
      </c>
      <c r="E865" s="2">
        <f t="shared" si="52"/>
        <v>-339213</v>
      </c>
      <c r="F865" s="5" t="str">
        <f t="shared" si="55"/>
        <v>NEUTRAL</v>
      </c>
      <c r="G865" s="5" t="str">
        <f t="shared" si="54"/>
        <v>NEUTRAL</v>
      </c>
      <c r="H865" s="5" t="str">
        <f t="shared" si="53"/>
        <v>NEUTRAL</v>
      </c>
    </row>
    <row r="866" spans="1:8" ht="13.5" x14ac:dyDescent="0.25">
      <c r="A866" s="3">
        <f>TITRES_STAT!B869</f>
        <v>43966</v>
      </c>
      <c r="B866" s="5">
        <f>TITRES_STAT!C869</f>
        <v>1.99</v>
      </c>
      <c r="C866" s="5">
        <f>TITRES_STAT!D869</f>
        <v>1.99</v>
      </c>
      <c r="D866" s="5">
        <f>TITRES_STAT!E869</f>
        <v>0</v>
      </c>
      <c r="E866" s="2">
        <f t="shared" si="52"/>
        <v>-339213</v>
      </c>
      <c r="F866" s="5" t="str">
        <f t="shared" si="55"/>
        <v>NEUTRAL</v>
      </c>
      <c r="G866" s="5" t="str">
        <f t="shared" si="54"/>
        <v>NEUTRAL</v>
      </c>
      <c r="H866" s="5" t="str">
        <f t="shared" si="53"/>
        <v>NEUTRAL</v>
      </c>
    </row>
    <row r="867" spans="1:8" ht="13.5" x14ac:dyDescent="0.25">
      <c r="A867" s="3">
        <f>TITRES_STAT!B870</f>
        <v>43969</v>
      </c>
      <c r="B867" s="5">
        <f>TITRES_STAT!C870</f>
        <v>1.99</v>
      </c>
      <c r="C867" s="5">
        <f>TITRES_STAT!D870</f>
        <v>1.99</v>
      </c>
      <c r="D867" s="5">
        <f>TITRES_STAT!E870</f>
        <v>0</v>
      </c>
      <c r="E867" s="2">
        <f t="shared" si="52"/>
        <v>-339213</v>
      </c>
      <c r="F867" s="5" t="str">
        <f t="shared" si="55"/>
        <v>NEUTRAL</v>
      </c>
      <c r="G867" s="5" t="str">
        <f t="shared" si="54"/>
        <v>NEUTRAL</v>
      </c>
      <c r="H867" s="5" t="str">
        <f t="shared" si="53"/>
        <v>NEUTRAL</v>
      </c>
    </row>
    <row r="868" spans="1:8" ht="13.5" x14ac:dyDescent="0.25">
      <c r="A868" s="3">
        <f>TITRES_STAT!B871</f>
        <v>43970</v>
      </c>
      <c r="B868" s="5">
        <f>TITRES_STAT!C871</f>
        <v>1.99</v>
      </c>
      <c r="C868" s="5">
        <f>TITRES_STAT!D871</f>
        <v>1.99</v>
      </c>
      <c r="D868" s="5">
        <f>TITRES_STAT!E871</f>
        <v>0</v>
      </c>
      <c r="E868" s="2">
        <f t="shared" si="52"/>
        <v>-339213</v>
      </c>
      <c r="F868" s="5" t="str">
        <f t="shared" si="55"/>
        <v>NEUTRAL</v>
      </c>
      <c r="G868" s="5" t="str">
        <f t="shared" si="54"/>
        <v>NEUTRAL</v>
      </c>
      <c r="H868" s="5" t="str">
        <f t="shared" si="53"/>
        <v>NEUTRAL</v>
      </c>
    </row>
    <row r="869" spans="1:8" ht="13.5" x14ac:dyDescent="0.25">
      <c r="A869" s="3">
        <f>TITRES_STAT!B872</f>
        <v>43971</v>
      </c>
      <c r="B869" s="5">
        <f>TITRES_STAT!C872</f>
        <v>1.99</v>
      </c>
      <c r="C869" s="5">
        <f>TITRES_STAT!D872</f>
        <v>1.99</v>
      </c>
      <c r="D869" s="5">
        <f>TITRES_STAT!E872</f>
        <v>0</v>
      </c>
      <c r="E869" s="2">
        <f t="shared" si="52"/>
        <v>-339213</v>
      </c>
      <c r="F869" s="5" t="str">
        <f t="shared" si="55"/>
        <v>NEUTRAL</v>
      </c>
      <c r="G869" s="5" t="str">
        <f t="shared" si="54"/>
        <v>NEUTRAL</v>
      </c>
      <c r="H869" s="5" t="str">
        <f t="shared" si="53"/>
        <v>NEUTRAL</v>
      </c>
    </row>
    <row r="870" spans="1:8" ht="13.5" x14ac:dyDescent="0.25">
      <c r="A870" s="3">
        <f>TITRES_STAT!B873</f>
        <v>43972</v>
      </c>
      <c r="B870" s="5">
        <f>TITRES_STAT!C873</f>
        <v>1.94</v>
      </c>
      <c r="C870" s="5">
        <f>TITRES_STAT!D873</f>
        <v>1.94</v>
      </c>
      <c r="D870" s="5">
        <f>TITRES_STAT!E873</f>
        <v>30625</v>
      </c>
      <c r="E870" s="2">
        <f t="shared" si="52"/>
        <v>-369838</v>
      </c>
      <c r="F870" s="5" t="str">
        <f t="shared" si="55"/>
        <v>BEARISH</v>
      </c>
      <c r="G870" s="5" t="str">
        <f t="shared" si="54"/>
        <v>STRONG</v>
      </c>
      <c r="H870" s="5" t="str">
        <f t="shared" si="53"/>
        <v>CONFIRMED BEARISH</v>
      </c>
    </row>
    <row r="871" spans="1:8" ht="13.5" x14ac:dyDescent="0.25">
      <c r="A871" s="3">
        <f>TITRES_STAT!B874</f>
        <v>43973</v>
      </c>
      <c r="B871" s="5">
        <f>TITRES_STAT!C874</f>
        <v>1.94</v>
      </c>
      <c r="C871" s="5">
        <f>TITRES_STAT!D874</f>
        <v>1.94</v>
      </c>
      <c r="D871" s="5">
        <f>TITRES_STAT!E874</f>
        <v>25000</v>
      </c>
      <c r="E871" s="2">
        <f t="shared" si="52"/>
        <v>-369838</v>
      </c>
      <c r="F871" s="5" t="str">
        <f t="shared" si="55"/>
        <v>BEARISH</v>
      </c>
      <c r="G871" s="5" t="str">
        <f t="shared" si="54"/>
        <v>STRONG</v>
      </c>
      <c r="H871" s="5" t="str">
        <f t="shared" si="53"/>
        <v>CONFIRMED BEARISH</v>
      </c>
    </row>
    <row r="872" spans="1:8" ht="13.5" x14ac:dyDescent="0.25">
      <c r="A872" s="3">
        <f>TITRES_STAT!B875</f>
        <v>43977</v>
      </c>
      <c r="B872" s="5">
        <f>TITRES_STAT!C875</f>
        <v>1.94</v>
      </c>
      <c r="C872" s="5">
        <f>TITRES_STAT!D875</f>
        <v>1.94</v>
      </c>
      <c r="D872" s="5">
        <f>TITRES_STAT!E875</f>
        <v>0</v>
      </c>
      <c r="E872" s="2">
        <f t="shared" si="52"/>
        <v>-369838</v>
      </c>
      <c r="F872" s="5" t="str">
        <f t="shared" si="55"/>
        <v>BEARISH</v>
      </c>
      <c r="G872" s="5" t="str">
        <f t="shared" si="54"/>
        <v>STRONG</v>
      </c>
      <c r="H872" s="5" t="str">
        <f t="shared" si="53"/>
        <v>CONFIRMED BEARISH</v>
      </c>
    </row>
    <row r="873" spans="1:8" ht="13.5" x14ac:dyDescent="0.25">
      <c r="A873" s="3">
        <f>TITRES_STAT!B876</f>
        <v>43978</v>
      </c>
      <c r="B873" s="5">
        <f>TITRES_STAT!C876</f>
        <v>1.94</v>
      </c>
      <c r="C873" s="5">
        <f>TITRES_STAT!D876</f>
        <v>1.94</v>
      </c>
      <c r="D873" s="5">
        <f>TITRES_STAT!E876</f>
        <v>0</v>
      </c>
      <c r="E873" s="2">
        <f t="shared" si="52"/>
        <v>-369838</v>
      </c>
      <c r="F873" s="5" t="str">
        <f t="shared" si="55"/>
        <v>BEARISH</v>
      </c>
      <c r="G873" s="5" t="str">
        <f t="shared" si="54"/>
        <v>STRONG</v>
      </c>
      <c r="H873" s="5" t="str">
        <f t="shared" si="53"/>
        <v>CONFIRMED BEARISH</v>
      </c>
    </row>
    <row r="874" spans="1:8" ht="13.5" x14ac:dyDescent="0.25">
      <c r="A874" s="3">
        <f>TITRES_STAT!B877</f>
        <v>43979</v>
      </c>
      <c r="B874" s="5">
        <f>TITRES_STAT!C877</f>
        <v>1.94</v>
      </c>
      <c r="C874" s="5">
        <f>TITRES_STAT!D877</f>
        <v>1.94</v>
      </c>
      <c r="D874" s="5">
        <f>TITRES_STAT!E877</f>
        <v>0</v>
      </c>
      <c r="E874" s="2">
        <f t="shared" si="52"/>
        <v>-369838</v>
      </c>
      <c r="F874" s="5" t="str">
        <f t="shared" si="55"/>
        <v>BEARISH</v>
      </c>
      <c r="G874" s="5" t="str">
        <f t="shared" si="54"/>
        <v>STRONG</v>
      </c>
      <c r="H874" s="5" t="str">
        <f t="shared" si="53"/>
        <v>CONFIRMED BEARISH</v>
      </c>
    </row>
    <row r="875" spans="1:8" ht="13.5" x14ac:dyDescent="0.25">
      <c r="A875" s="3">
        <f>TITRES_STAT!B878</f>
        <v>43980</v>
      </c>
      <c r="B875" s="5">
        <f>TITRES_STAT!C878</f>
        <v>1.94</v>
      </c>
      <c r="C875" s="5">
        <f>TITRES_STAT!D878</f>
        <v>1.94</v>
      </c>
      <c r="D875" s="5">
        <f>TITRES_STAT!E878</f>
        <v>0</v>
      </c>
      <c r="E875" s="2">
        <f t="shared" si="52"/>
        <v>-369838</v>
      </c>
      <c r="F875" s="5" t="str">
        <f t="shared" si="55"/>
        <v>NEUTRAL</v>
      </c>
      <c r="G875" s="5" t="str">
        <f t="shared" si="54"/>
        <v>NEUTRAL</v>
      </c>
      <c r="H875" s="5" t="str">
        <f t="shared" si="53"/>
        <v>NEUTRAL</v>
      </c>
    </row>
    <row r="876" spans="1:8" ht="13.5" x14ac:dyDescent="0.25">
      <c r="A876" s="3">
        <f>TITRES_STAT!B879</f>
        <v>43983</v>
      </c>
      <c r="B876" s="5">
        <f>TITRES_STAT!C879</f>
        <v>1.89</v>
      </c>
      <c r="C876" s="5">
        <f>TITRES_STAT!D879</f>
        <v>1.89</v>
      </c>
      <c r="D876" s="5">
        <f>TITRES_STAT!E879</f>
        <v>0</v>
      </c>
      <c r="E876" s="2">
        <f t="shared" si="52"/>
        <v>-369838</v>
      </c>
      <c r="F876" s="5" t="str">
        <f t="shared" si="55"/>
        <v>NEUTRAL</v>
      </c>
      <c r="G876" s="5" t="str">
        <f t="shared" si="54"/>
        <v>NEUTRAL</v>
      </c>
      <c r="H876" s="5" t="str">
        <f t="shared" si="53"/>
        <v>NEUTRAL</v>
      </c>
    </row>
    <row r="877" spans="1:8" ht="13.5" x14ac:dyDescent="0.25">
      <c r="A877" s="3">
        <f>TITRES_STAT!B880</f>
        <v>43984</v>
      </c>
      <c r="B877" s="5">
        <f>TITRES_STAT!C880</f>
        <v>1.84</v>
      </c>
      <c r="C877" s="5">
        <f>TITRES_STAT!D880</f>
        <v>1.84</v>
      </c>
      <c r="D877" s="5">
        <f>TITRES_STAT!E880</f>
        <v>700</v>
      </c>
      <c r="E877" s="2">
        <f t="shared" si="52"/>
        <v>-370538</v>
      </c>
      <c r="F877" s="5" t="str">
        <f t="shared" si="55"/>
        <v>BEARISH</v>
      </c>
      <c r="G877" s="5" t="str">
        <f t="shared" si="54"/>
        <v>NEUTRAL</v>
      </c>
      <c r="H877" s="5" t="str">
        <f t="shared" si="53"/>
        <v>CONFIRMED BEARISH</v>
      </c>
    </row>
    <row r="878" spans="1:8" ht="13.5" x14ac:dyDescent="0.25">
      <c r="A878" s="3">
        <f>TITRES_STAT!B881</f>
        <v>43985</v>
      </c>
      <c r="B878" s="5">
        <f>TITRES_STAT!C881</f>
        <v>1.79</v>
      </c>
      <c r="C878" s="5">
        <f>TITRES_STAT!D881</f>
        <v>1.79</v>
      </c>
      <c r="D878" s="5">
        <f>TITRES_STAT!E881</f>
        <v>55</v>
      </c>
      <c r="E878" s="2">
        <f t="shared" si="52"/>
        <v>-370593</v>
      </c>
      <c r="F878" s="5" t="str">
        <f t="shared" si="55"/>
        <v>BEARISH</v>
      </c>
      <c r="G878" s="5" t="str">
        <f t="shared" si="54"/>
        <v>NEUTRAL</v>
      </c>
      <c r="H878" s="5" t="str">
        <f t="shared" si="53"/>
        <v>CONFIRMED BEARISH</v>
      </c>
    </row>
    <row r="879" spans="1:8" ht="13.5" x14ac:dyDescent="0.25">
      <c r="A879" s="3">
        <f>TITRES_STAT!B882</f>
        <v>43986</v>
      </c>
      <c r="B879" s="5">
        <f>TITRES_STAT!C882</f>
        <v>1.74</v>
      </c>
      <c r="C879" s="5">
        <f>TITRES_STAT!D882</f>
        <v>1.74</v>
      </c>
      <c r="D879" s="5">
        <f>TITRES_STAT!E882</f>
        <v>61</v>
      </c>
      <c r="E879" s="2">
        <f t="shared" si="52"/>
        <v>-370654</v>
      </c>
      <c r="F879" s="5" t="str">
        <f t="shared" si="55"/>
        <v>BEARISH</v>
      </c>
      <c r="G879" s="5" t="str">
        <f t="shared" si="54"/>
        <v>NEUTRAL</v>
      </c>
      <c r="H879" s="5" t="str">
        <f t="shared" si="53"/>
        <v>CONFIRMED BEARISH</v>
      </c>
    </row>
    <row r="880" spans="1:8" ht="13.5" x14ac:dyDescent="0.25">
      <c r="A880" s="3">
        <f>TITRES_STAT!B883</f>
        <v>43987</v>
      </c>
      <c r="B880" s="5">
        <f>TITRES_STAT!C883</f>
        <v>1.79</v>
      </c>
      <c r="C880" s="5">
        <f>TITRES_STAT!D883</f>
        <v>1.79</v>
      </c>
      <c r="D880" s="5">
        <f>TITRES_STAT!E883</f>
        <v>5</v>
      </c>
      <c r="E880" s="2">
        <f t="shared" si="52"/>
        <v>-370649</v>
      </c>
      <c r="F880" s="5" t="str">
        <f t="shared" si="55"/>
        <v>BEARISH</v>
      </c>
      <c r="G880" s="5" t="str">
        <f t="shared" si="54"/>
        <v>NEUTRAL</v>
      </c>
      <c r="H880" s="5" t="str">
        <f t="shared" si="53"/>
        <v>CONFIRMED BEARISH</v>
      </c>
    </row>
    <row r="881" spans="1:8" ht="13.5" x14ac:dyDescent="0.25">
      <c r="A881" s="3">
        <f>TITRES_STAT!B884</f>
        <v>43990</v>
      </c>
      <c r="B881" s="5">
        <f>TITRES_STAT!C884</f>
        <v>1.84</v>
      </c>
      <c r="C881" s="5">
        <f>TITRES_STAT!D884</f>
        <v>1.84</v>
      </c>
      <c r="D881" s="5">
        <f>TITRES_STAT!E884</f>
        <v>11</v>
      </c>
      <c r="E881" s="2">
        <f t="shared" si="52"/>
        <v>-370638</v>
      </c>
      <c r="F881" s="5" t="str">
        <f t="shared" si="55"/>
        <v>BEARISH</v>
      </c>
      <c r="G881" s="5" t="str">
        <f t="shared" si="54"/>
        <v>NEUTRAL</v>
      </c>
      <c r="H881" s="5" t="str">
        <f t="shared" si="53"/>
        <v>CONFIRMED BEARISH</v>
      </c>
    </row>
    <row r="882" spans="1:8" ht="13.5" x14ac:dyDescent="0.25">
      <c r="A882" s="3">
        <f>TITRES_STAT!B885</f>
        <v>43991</v>
      </c>
      <c r="B882" s="5">
        <f>TITRES_STAT!C885</f>
        <v>1.88</v>
      </c>
      <c r="C882" s="5">
        <f>TITRES_STAT!D885</f>
        <v>1.88</v>
      </c>
      <c r="D882" s="5">
        <f>TITRES_STAT!E885</f>
        <v>35</v>
      </c>
      <c r="E882" s="2">
        <f t="shared" si="52"/>
        <v>-370603</v>
      </c>
      <c r="F882" s="5" t="str">
        <f t="shared" si="55"/>
        <v>BEARISH</v>
      </c>
      <c r="G882" s="5" t="str">
        <f t="shared" si="54"/>
        <v>NEUTRAL</v>
      </c>
      <c r="H882" s="5" t="str">
        <f t="shared" si="53"/>
        <v>BEARISH DIVERGENCE</v>
      </c>
    </row>
    <row r="883" spans="1:8" ht="13.5" x14ac:dyDescent="0.25">
      <c r="A883" s="3">
        <f>TITRES_STAT!B886</f>
        <v>43992</v>
      </c>
      <c r="B883" s="5">
        <f>TITRES_STAT!C886</f>
        <v>1.88</v>
      </c>
      <c r="C883" s="5">
        <f>TITRES_STAT!D886</f>
        <v>1.88</v>
      </c>
      <c r="D883" s="5">
        <f>TITRES_STAT!E886</f>
        <v>5</v>
      </c>
      <c r="E883" s="2">
        <f t="shared" si="52"/>
        <v>-370603</v>
      </c>
      <c r="F883" s="5" t="str">
        <f t="shared" si="55"/>
        <v>BEARISH</v>
      </c>
      <c r="G883" s="5" t="str">
        <f t="shared" si="54"/>
        <v>NEUTRAL</v>
      </c>
      <c r="H883" s="5" t="str">
        <f t="shared" si="53"/>
        <v>BEARISH DIVERGENCE</v>
      </c>
    </row>
    <row r="884" spans="1:8" ht="13.5" x14ac:dyDescent="0.25">
      <c r="A884" s="3">
        <f>TITRES_STAT!B887</f>
        <v>43993</v>
      </c>
      <c r="B884" s="5">
        <f>TITRES_STAT!C887</f>
        <v>1.83</v>
      </c>
      <c r="C884" s="5">
        <f>TITRES_STAT!D887</f>
        <v>1.83</v>
      </c>
      <c r="D884" s="5">
        <f>TITRES_STAT!E887</f>
        <v>2</v>
      </c>
      <c r="E884" s="2">
        <f t="shared" si="52"/>
        <v>-370605</v>
      </c>
      <c r="F884" s="5" t="str">
        <f t="shared" si="55"/>
        <v>BULLISH</v>
      </c>
      <c r="G884" s="5" t="str">
        <f t="shared" si="54"/>
        <v>NEUTRAL</v>
      </c>
      <c r="H884" s="5" t="str">
        <f t="shared" si="53"/>
        <v>CONFIRMED BULLISH</v>
      </c>
    </row>
    <row r="885" spans="1:8" ht="13.5" x14ac:dyDescent="0.25">
      <c r="A885" s="3">
        <f>TITRES_STAT!B888</f>
        <v>43994</v>
      </c>
      <c r="B885" s="5">
        <f>TITRES_STAT!C888</f>
        <v>1.83</v>
      </c>
      <c r="C885" s="5">
        <f>TITRES_STAT!D888</f>
        <v>1.83</v>
      </c>
      <c r="D885" s="5">
        <f>TITRES_STAT!E888</f>
        <v>0</v>
      </c>
      <c r="E885" s="2">
        <f t="shared" si="52"/>
        <v>-370605</v>
      </c>
      <c r="F885" s="5" t="str">
        <f t="shared" si="55"/>
        <v>BULLISH</v>
      </c>
      <c r="G885" s="5" t="str">
        <f t="shared" si="54"/>
        <v>NEUTRAL</v>
      </c>
      <c r="H885" s="5" t="str">
        <f t="shared" si="53"/>
        <v>CONFIRMED BULLISH</v>
      </c>
    </row>
    <row r="886" spans="1:8" ht="13.5" x14ac:dyDescent="0.25">
      <c r="A886" s="3">
        <f>TITRES_STAT!B889</f>
        <v>43997</v>
      </c>
      <c r="B886" s="5">
        <f>TITRES_STAT!C889</f>
        <v>1.83</v>
      </c>
      <c r="C886" s="5">
        <f>TITRES_STAT!D889</f>
        <v>1.83</v>
      </c>
      <c r="D886" s="5">
        <f>TITRES_STAT!E889</f>
        <v>0</v>
      </c>
      <c r="E886" s="2">
        <f t="shared" si="52"/>
        <v>-370605</v>
      </c>
      <c r="F886" s="5" t="str">
        <f t="shared" si="55"/>
        <v>BULLISH</v>
      </c>
      <c r="G886" s="5" t="str">
        <f t="shared" si="54"/>
        <v>NEUTRAL</v>
      </c>
      <c r="H886" s="5" t="str">
        <f t="shared" si="53"/>
        <v>BULLISH DIVERGENCE</v>
      </c>
    </row>
    <row r="887" spans="1:8" ht="13.5" x14ac:dyDescent="0.25">
      <c r="A887" s="3">
        <f>TITRES_STAT!B890</f>
        <v>43998</v>
      </c>
      <c r="B887" s="5">
        <f>TITRES_STAT!C890</f>
        <v>1.8</v>
      </c>
      <c r="C887" s="5">
        <f>TITRES_STAT!D890</f>
        <v>1.8</v>
      </c>
      <c r="D887" s="5">
        <f>TITRES_STAT!E890</f>
        <v>150</v>
      </c>
      <c r="E887" s="2">
        <f t="shared" si="52"/>
        <v>-370755</v>
      </c>
      <c r="F887" s="5" t="str">
        <f t="shared" si="55"/>
        <v>BEARISH</v>
      </c>
      <c r="G887" s="5" t="str">
        <f t="shared" si="54"/>
        <v>NEUTRAL</v>
      </c>
      <c r="H887" s="5" t="str">
        <f t="shared" si="53"/>
        <v>CONFIRMED BEARISH</v>
      </c>
    </row>
    <row r="888" spans="1:8" ht="13.5" x14ac:dyDescent="0.25">
      <c r="A888" s="3">
        <f>TITRES_STAT!B891</f>
        <v>43999</v>
      </c>
      <c r="B888" s="5">
        <f>TITRES_STAT!C891</f>
        <v>1.72</v>
      </c>
      <c r="C888" s="5">
        <f>TITRES_STAT!D891</f>
        <v>1.72</v>
      </c>
      <c r="D888" s="5">
        <f>TITRES_STAT!E891</f>
        <v>23</v>
      </c>
      <c r="E888" s="2">
        <f t="shared" si="52"/>
        <v>-370778</v>
      </c>
      <c r="F888" s="5" t="str">
        <f t="shared" si="55"/>
        <v>BEARISH</v>
      </c>
      <c r="G888" s="5" t="str">
        <f t="shared" si="54"/>
        <v>NEUTRAL</v>
      </c>
      <c r="H888" s="5" t="str">
        <f t="shared" si="53"/>
        <v>CONFIRMED BEARISH</v>
      </c>
    </row>
    <row r="889" spans="1:8" ht="13.5" x14ac:dyDescent="0.25">
      <c r="A889" s="3">
        <f>TITRES_STAT!B892</f>
        <v>44000</v>
      </c>
      <c r="B889" s="5">
        <f>TITRES_STAT!C892</f>
        <v>1.72</v>
      </c>
      <c r="C889" s="5">
        <f>TITRES_STAT!D892</f>
        <v>1.72</v>
      </c>
      <c r="D889" s="5">
        <f>TITRES_STAT!E892</f>
        <v>0</v>
      </c>
      <c r="E889" s="2">
        <f t="shared" si="52"/>
        <v>-370778</v>
      </c>
      <c r="F889" s="5" t="str">
        <f t="shared" si="55"/>
        <v>BEARISH</v>
      </c>
      <c r="G889" s="5" t="str">
        <f t="shared" si="54"/>
        <v>NEUTRAL</v>
      </c>
      <c r="H889" s="5" t="str">
        <f t="shared" si="53"/>
        <v>CONFIRMED BEARISH</v>
      </c>
    </row>
    <row r="890" spans="1:8" ht="13.5" x14ac:dyDescent="0.25">
      <c r="A890" s="3">
        <f>TITRES_STAT!B893</f>
        <v>44001</v>
      </c>
      <c r="B890" s="5">
        <f>TITRES_STAT!C893</f>
        <v>1.67</v>
      </c>
      <c r="C890" s="5">
        <f>TITRES_STAT!D893</f>
        <v>1.67</v>
      </c>
      <c r="D890" s="5">
        <f>TITRES_STAT!E893</f>
        <v>16</v>
      </c>
      <c r="E890" s="2">
        <f t="shared" si="52"/>
        <v>-370794</v>
      </c>
      <c r="F890" s="5" t="str">
        <f t="shared" si="55"/>
        <v>BEARISH</v>
      </c>
      <c r="G890" s="5" t="str">
        <f t="shared" si="54"/>
        <v>NEUTRAL</v>
      </c>
      <c r="H890" s="5" t="str">
        <f t="shared" si="53"/>
        <v>CONFIRMED BEARISH</v>
      </c>
    </row>
    <row r="891" spans="1:8" ht="13.5" x14ac:dyDescent="0.25">
      <c r="A891" s="3">
        <f>TITRES_STAT!B894</f>
        <v>44004</v>
      </c>
      <c r="B891" s="5">
        <f>TITRES_STAT!C894</f>
        <v>1.61</v>
      </c>
      <c r="C891" s="5">
        <f>TITRES_STAT!D894</f>
        <v>1.61</v>
      </c>
      <c r="D891" s="5">
        <f>TITRES_STAT!E894</f>
        <v>239</v>
      </c>
      <c r="E891" s="2">
        <f t="shared" si="52"/>
        <v>-371033</v>
      </c>
      <c r="F891" s="5" t="str">
        <f t="shared" si="55"/>
        <v>BEARISH</v>
      </c>
      <c r="G891" s="5" t="str">
        <f t="shared" si="54"/>
        <v>NEUTRAL</v>
      </c>
      <c r="H891" s="5" t="str">
        <f t="shared" si="53"/>
        <v>CONFIRMED BEARISH</v>
      </c>
    </row>
    <row r="892" spans="1:8" ht="13.5" x14ac:dyDescent="0.25">
      <c r="A892" s="3">
        <f>TITRES_STAT!B895</f>
        <v>44005</v>
      </c>
      <c r="B892" s="5">
        <f>TITRES_STAT!C895</f>
        <v>1.53</v>
      </c>
      <c r="C892" s="5">
        <f>TITRES_STAT!D895</f>
        <v>1.53</v>
      </c>
      <c r="D892" s="5">
        <f>TITRES_STAT!E895</f>
        <v>188</v>
      </c>
      <c r="E892" s="2">
        <f t="shared" si="52"/>
        <v>-371221</v>
      </c>
      <c r="F892" s="5" t="str">
        <f t="shared" si="55"/>
        <v>BEARISH</v>
      </c>
      <c r="G892" s="5" t="str">
        <f t="shared" si="54"/>
        <v>NEUTRAL</v>
      </c>
      <c r="H892" s="5" t="str">
        <f t="shared" si="53"/>
        <v>CONFIRMED BEARISH</v>
      </c>
    </row>
    <row r="893" spans="1:8" ht="13.5" x14ac:dyDescent="0.25">
      <c r="A893" s="3">
        <f>TITRES_STAT!B896</f>
        <v>44006</v>
      </c>
      <c r="B893" s="5">
        <f>TITRES_STAT!C896</f>
        <v>1.57</v>
      </c>
      <c r="C893" s="5">
        <f>TITRES_STAT!D896</f>
        <v>1.57</v>
      </c>
      <c r="D893" s="5">
        <f>TITRES_STAT!E896</f>
        <v>9</v>
      </c>
      <c r="E893" s="2">
        <f t="shared" si="52"/>
        <v>-371212</v>
      </c>
      <c r="F893" s="5" t="str">
        <f t="shared" si="55"/>
        <v>BEARISH</v>
      </c>
      <c r="G893" s="5" t="str">
        <f t="shared" si="54"/>
        <v>NEUTRAL</v>
      </c>
      <c r="H893" s="5" t="str">
        <f t="shared" si="53"/>
        <v>CONFIRMED BEARISH</v>
      </c>
    </row>
    <row r="894" spans="1:8" ht="13.5" x14ac:dyDescent="0.25">
      <c r="A894" s="3">
        <f>TITRES_STAT!B897</f>
        <v>44007</v>
      </c>
      <c r="B894" s="5">
        <f>TITRES_STAT!C897</f>
        <v>1.56</v>
      </c>
      <c r="C894" s="5">
        <f>TITRES_STAT!D897</f>
        <v>1.56</v>
      </c>
      <c r="D894" s="5">
        <f>TITRES_STAT!E897</f>
        <v>30</v>
      </c>
      <c r="E894" s="2">
        <f t="shared" si="52"/>
        <v>-371242</v>
      </c>
      <c r="F894" s="5" t="str">
        <f t="shared" si="55"/>
        <v>BEARISH</v>
      </c>
      <c r="G894" s="5" t="str">
        <f t="shared" si="54"/>
        <v>NEUTRAL</v>
      </c>
      <c r="H894" s="5" t="str">
        <f t="shared" si="53"/>
        <v>CONFIRMED BEARISH</v>
      </c>
    </row>
    <row r="895" spans="1:8" ht="13.5" x14ac:dyDescent="0.25">
      <c r="A895" s="3">
        <f>TITRES_STAT!B898</f>
        <v>44008</v>
      </c>
      <c r="B895" s="5">
        <f>TITRES_STAT!C898</f>
        <v>1.56</v>
      </c>
      <c r="C895" s="5">
        <f>TITRES_STAT!D898</f>
        <v>1.56</v>
      </c>
      <c r="D895" s="5">
        <f>TITRES_STAT!E898</f>
        <v>0</v>
      </c>
      <c r="E895" s="2">
        <f t="shared" si="52"/>
        <v>-371242</v>
      </c>
      <c r="F895" s="5" t="str">
        <f t="shared" si="55"/>
        <v>BEARISH</v>
      </c>
      <c r="G895" s="5" t="str">
        <f t="shared" si="54"/>
        <v>NEUTRAL</v>
      </c>
      <c r="H895" s="5" t="str">
        <f t="shared" si="53"/>
        <v>CONFIRMED BEARISH</v>
      </c>
    </row>
    <row r="896" spans="1:8" ht="13.5" x14ac:dyDescent="0.25">
      <c r="A896" s="3">
        <f>TITRES_STAT!B899</f>
        <v>44011</v>
      </c>
      <c r="B896" s="5">
        <f>TITRES_STAT!C899</f>
        <v>1.52</v>
      </c>
      <c r="C896" s="5">
        <f>TITRES_STAT!D899</f>
        <v>1.52</v>
      </c>
      <c r="D896" s="5">
        <f>TITRES_STAT!E899</f>
        <v>34</v>
      </c>
      <c r="E896" s="2">
        <f t="shared" si="52"/>
        <v>-371276</v>
      </c>
      <c r="F896" s="5" t="str">
        <f t="shared" si="55"/>
        <v>BEARISH</v>
      </c>
      <c r="G896" s="5" t="str">
        <f t="shared" si="54"/>
        <v>NEUTRAL</v>
      </c>
      <c r="H896" s="5" t="str">
        <f t="shared" si="53"/>
        <v>CONFIRMED BEARISH</v>
      </c>
    </row>
    <row r="897" spans="1:8" ht="13.5" x14ac:dyDescent="0.25">
      <c r="A897" s="3">
        <f>TITRES_STAT!B900</f>
        <v>44012</v>
      </c>
      <c r="B897" s="5">
        <f>TITRES_STAT!C900</f>
        <v>1.46</v>
      </c>
      <c r="C897" s="5">
        <f>TITRES_STAT!D900</f>
        <v>1.46</v>
      </c>
      <c r="D897" s="5">
        <f>TITRES_STAT!E900</f>
        <v>0</v>
      </c>
      <c r="E897" s="2">
        <f t="shared" si="52"/>
        <v>-371276</v>
      </c>
      <c r="F897" s="5" t="str">
        <f t="shared" si="55"/>
        <v>BEARISH</v>
      </c>
      <c r="G897" s="5" t="str">
        <f t="shared" si="54"/>
        <v>NEUTRAL</v>
      </c>
      <c r="H897" s="5" t="str">
        <f t="shared" si="53"/>
        <v>CONFIRMED BEARISH</v>
      </c>
    </row>
    <row r="898" spans="1:8" ht="13.5" x14ac:dyDescent="0.25">
      <c r="A898" s="3">
        <f>TITRES_STAT!B901</f>
        <v>44013</v>
      </c>
      <c r="B898" s="5">
        <f>TITRES_STAT!C901</f>
        <v>1.42</v>
      </c>
      <c r="C898" s="5">
        <f>TITRES_STAT!D901</f>
        <v>1.42</v>
      </c>
      <c r="D898" s="5">
        <f>TITRES_STAT!E901</f>
        <v>0</v>
      </c>
      <c r="E898" s="2">
        <f t="shared" si="52"/>
        <v>-371276</v>
      </c>
      <c r="F898" s="5" t="str">
        <f t="shared" si="55"/>
        <v>BEARISH</v>
      </c>
      <c r="G898" s="5" t="str">
        <f t="shared" si="54"/>
        <v>NEUTRAL</v>
      </c>
      <c r="H898" s="5" t="str">
        <f t="shared" si="53"/>
        <v>CONFIRMED BEARISH</v>
      </c>
    </row>
    <row r="899" spans="1:8" ht="13.5" x14ac:dyDescent="0.25">
      <c r="A899" s="3">
        <f>TITRES_STAT!B902</f>
        <v>44014</v>
      </c>
      <c r="B899" s="5">
        <f>TITRES_STAT!C902</f>
        <v>1.38</v>
      </c>
      <c r="C899" s="5">
        <f>TITRES_STAT!D902</f>
        <v>1.38</v>
      </c>
      <c r="D899" s="5">
        <f>TITRES_STAT!E902</f>
        <v>4896</v>
      </c>
      <c r="E899" s="2">
        <f t="shared" si="52"/>
        <v>-376172</v>
      </c>
      <c r="F899" s="5" t="str">
        <f t="shared" si="55"/>
        <v>BEARISH</v>
      </c>
      <c r="G899" s="5" t="str">
        <f t="shared" si="54"/>
        <v>NEUTRAL</v>
      </c>
      <c r="H899" s="5" t="str">
        <f t="shared" si="53"/>
        <v>CONFIRMED BEARISH</v>
      </c>
    </row>
    <row r="900" spans="1:8" ht="13.5" x14ac:dyDescent="0.25">
      <c r="A900" s="3">
        <f>TITRES_STAT!B903</f>
        <v>44015</v>
      </c>
      <c r="B900" s="5">
        <f>TITRES_STAT!C903</f>
        <v>1.46</v>
      </c>
      <c r="C900" s="5">
        <f>TITRES_STAT!D903</f>
        <v>1.46</v>
      </c>
      <c r="D900" s="5">
        <f>TITRES_STAT!E903</f>
        <v>73</v>
      </c>
      <c r="E900" s="2">
        <f t="shared" ref="E900:E963" si="56">IF(B900&gt;B899, E899+D900, IF(B900&lt;B899, E899-D900, E899))</f>
        <v>-376099</v>
      </c>
      <c r="F900" s="5" t="str">
        <f t="shared" si="55"/>
        <v>BEARISH</v>
      </c>
      <c r="G900" s="5" t="str">
        <f t="shared" si="54"/>
        <v>NEUTRAL</v>
      </c>
      <c r="H900" s="5" t="str">
        <f t="shared" si="53"/>
        <v>CONFIRMED BEARISH</v>
      </c>
    </row>
    <row r="901" spans="1:8" ht="13.5" x14ac:dyDescent="0.25">
      <c r="A901" s="3">
        <f>TITRES_STAT!B904</f>
        <v>44018</v>
      </c>
      <c r="B901" s="5">
        <f>TITRES_STAT!C904</f>
        <v>1.5</v>
      </c>
      <c r="C901" s="5">
        <f>TITRES_STAT!D904</f>
        <v>1.5</v>
      </c>
      <c r="D901" s="5">
        <f>TITRES_STAT!E904</f>
        <v>20</v>
      </c>
      <c r="E901" s="2">
        <f t="shared" si="56"/>
        <v>-376079</v>
      </c>
      <c r="F901" s="5" t="str">
        <f t="shared" si="55"/>
        <v>BEARISH</v>
      </c>
      <c r="G901" s="5" t="str">
        <f t="shared" si="54"/>
        <v>NEUTRAL</v>
      </c>
      <c r="H901" s="5" t="str">
        <f t="shared" si="53"/>
        <v>CONFIRMED BEARISH</v>
      </c>
    </row>
    <row r="902" spans="1:8" ht="13.5" x14ac:dyDescent="0.25">
      <c r="A902" s="3">
        <f>TITRES_STAT!B905</f>
        <v>44019</v>
      </c>
      <c r="B902" s="5">
        <f>TITRES_STAT!C905</f>
        <v>1.54</v>
      </c>
      <c r="C902" s="5">
        <f>TITRES_STAT!D905</f>
        <v>1.54</v>
      </c>
      <c r="D902" s="5">
        <f>TITRES_STAT!E905</f>
        <v>20</v>
      </c>
      <c r="E902" s="2">
        <f t="shared" si="56"/>
        <v>-376059</v>
      </c>
      <c r="F902" s="5" t="str">
        <f t="shared" si="55"/>
        <v>BEARISH</v>
      </c>
      <c r="G902" s="5" t="str">
        <f t="shared" si="54"/>
        <v>NEUTRAL</v>
      </c>
      <c r="H902" s="5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BEARISH DIVERGENCE</v>
      </c>
    </row>
    <row r="903" spans="1:8" ht="13.5" x14ac:dyDescent="0.25">
      <c r="A903" s="3">
        <f>TITRES_STAT!B906</f>
        <v>44020</v>
      </c>
      <c r="B903" s="5">
        <f>TITRES_STAT!C906</f>
        <v>1.54</v>
      </c>
      <c r="C903" s="5">
        <f>TITRES_STAT!D906</f>
        <v>1.54</v>
      </c>
      <c r="D903" s="5">
        <f>TITRES_STAT!E906</f>
        <v>0</v>
      </c>
      <c r="E903" s="2">
        <f t="shared" si="56"/>
        <v>-376059</v>
      </c>
      <c r="F903" s="5" t="str">
        <f t="shared" si="55"/>
        <v>BEARISH</v>
      </c>
      <c r="G903" s="5" t="str">
        <f t="shared" ref="G903:G966" si="58">IF((E903-E898)/E898 &gt; 0.02, "STRONG",
 IF((E903-E898)/E898 &lt; -0.02, "WEAK", "NEUTRAL"))</f>
        <v>NEUTRAL</v>
      </c>
      <c r="H903" s="5" t="str">
        <f t="shared" si="57"/>
        <v>BEARISH DIVERGENCE</v>
      </c>
    </row>
    <row r="904" spans="1:8" ht="13.5" x14ac:dyDescent="0.25">
      <c r="A904" s="3">
        <f>TITRES_STAT!B907</f>
        <v>44021</v>
      </c>
      <c r="B904" s="5">
        <f>TITRES_STAT!C907</f>
        <v>1.58</v>
      </c>
      <c r="C904" s="5">
        <f>TITRES_STAT!D907</f>
        <v>1.58</v>
      </c>
      <c r="D904" s="5">
        <f>TITRES_STAT!E907</f>
        <v>23</v>
      </c>
      <c r="E904" s="2">
        <f t="shared" si="56"/>
        <v>-376036</v>
      </c>
      <c r="F904" s="5" t="str">
        <f t="shared" ref="F904:F967" si="59">IF(E904&gt;E899,"BULLISH",IF(E904&lt;E899,"BEARISH","NEUTRAL"))</f>
        <v>BULLISH</v>
      </c>
      <c r="G904" s="5" t="str">
        <f t="shared" si="58"/>
        <v>NEUTRAL</v>
      </c>
      <c r="H904" s="5" t="str">
        <f t="shared" si="57"/>
        <v>CONFIRMED BULLISH</v>
      </c>
    </row>
    <row r="905" spans="1:8" ht="13.5" x14ac:dyDescent="0.25">
      <c r="A905" s="3">
        <f>TITRES_STAT!B908</f>
        <v>44022</v>
      </c>
      <c r="B905" s="5">
        <f>TITRES_STAT!C908</f>
        <v>1.58</v>
      </c>
      <c r="C905" s="5">
        <f>TITRES_STAT!D908</f>
        <v>1.58</v>
      </c>
      <c r="D905" s="5">
        <f>TITRES_STAT!E908</f>
        <v>0</v>
      </c>
      <c r="E905" s="2">
        <f t="shared" si="56"/>
        <v>-376036</v>
      </c>
      <c r="F905" s="5" t="str">
        <f t="shared" si="59"/>
        <v>BULLISH</v>
      </c>
      <c r="G905" s="5" t="str">
        <f t="shared" si="58"/>
        <v>NEUTRAL</v>
      </c>
      <c r="H905" s="5" t="str">
        <f t="shared" si="57"/>
        <v>CONFIRMED BULLISH</v>
      </c>
    </row>
    <row r="906" spans="1:8" ht="13.5" x14ac:dyDescent="0.25">
      <c r="A906" s="3">
        <f>TITRES_STAT!B909</f>
        <v>44025</v>
      </c>
      <c r="B906" s="5">
        <f>TITRES_STAT!C909</f>
        <v>1.58</v>
      </c>
      <c r="C906" s="5">
        <f>TITRES_STAT!D909</f>
        <v>1.58</v>
      </c>
      <c r="D906" s="5">
        <f>TITRES_STAT!E909</f>
        <v>0</v>
      </c>
      <c r="E906" s="2">
        <f t="shared" si="56"/>
        <v>-376036</v>
      </c>
      <c r="F906" s="5" t="str">
        <f t="shared" si="59"/>
        <v>BULLISH</v>
      </c>
      <c r="G906" s="5" t="str">
        <f t="shared" si="58"/>
        <v>NEUTRAL</v>
      </c>
      <c r="H906" s="5" t="str">
        <f t="shared" si="57"/>
        <v>CONFIRMED BULLISH</v>
      </c>
    </row>
    <row r="907" spans="1:8" ht="13.5" x14ac:dyDescent="0.25">
      <c r="A907" s="3">
        <f>TITRES_STAT!B910</f>
        <v>44026</v>
      </c>
      <c r="B907" s="5">
        <f>TITRES_STAT!C910</f>
        <v>1.62</v>
      </c>
      <c r="C907" s="5">
        <f>TITRES_STAT!D910</f>
        <v>1.62</v>
      </c>
      <c r="D907" s="5">
        <f>TITRES_STAT!E910</f>
        <v>4</v>
      </c>
      <c r="E907" s="2">
        <f t="shared" si="56"/>
        <v>-376032</v>
      </c>
      <c r="F907" s="5" t="str">
        <f t="shared" si="59"/>
        <v>BULLISH</v>
      </c>
      <c r="G907" s="5" t="str">
        <f t="shared" si="58"/>
        <v>NEUTRAL</v>
      </c>
      <c r="H907" s="5" t="str">
        <f t="shared" si="57"/>
        <v>CONFIRMED BULLISH</v>
      </c>
    </row>
    <row r="908" spans="1:8" ht="13.5" x14ac:dyDescent="0.25">
      <c r="A908" s="3">
        <f>TITRES_STAT!B911</f>
        <v>44027</v>
      </c>
      <c r="B908" s="5">
        <f>TITRES_STAT!C911</f>
        <v>1.66</v>
      </c>
      <c r="C908" s="5">
        <f>TITRES_STAT!D911</f>
        <v>1.66</v>
      </c>
      <c r="D908" s="5">
        <f>TITRES_STAT!E911</f>
        <v>73</v>
      </c>
      <c r="E908" s="2">
        <f t="shared" si="56"/>
        <v>-375959</v>
      </c>
      <c r="F908" s="5" t="str">
        <f t="shared" si="59"/>
        <v>BULLISH</v>
      </c>
      <c r="G908" s="5" t="str">
        <f t="shared" si="58"/>
        <v>NEUTRAL</v>
      </c>
      <c r="H908" s="5" t="str">
        <f t="shared" si="57"/>
        <v>CONFIRMED BULLISH</v>
      </c>
    </row>
    <row r="909" spans="1:8" ht="13.5" x14ac:dyDescent="0.25">
      <c r="A909" s="3">
        <f>TITRES_STAT!B912</f>
        <v>44028</v>
      </c>
      <c r="B909" s="5">
        <f>TITRES_STAT!C912</f>
        <v>1.66</v>
      </c>
      <c r="C909" s="5">
        <f>TITRES_STAT!D912</f>
        <v>1.66</v>
      </c>
      <c r="D909" s="5">
        <f>TITRES_STAT!E912</f>
        <v>20</v>
      </c>
      <c r="E909" s="2">
        <f t="shared" si="56"/>
        <v>-375959</v>
      </c>
      <c r="F909" s="5" t="str">
        <f t="shared" si="59"/>
        <v>BULLISH</v>
      </c>
      <c r="G909" s="5" t="str">
        <f t="shared" si="58"/>
        <v>NEUTRAL</v>
      </c>
      <c r="H909" s="5" t="str">
        <f t="shared" si="57"/>
        <v>CONFIRMED BULLISH</v>
      </c>
    </row>
    <row r="910" spans="1:8" ht="13.5" x14ac:dyDescent="0.25">
      <c r="A910" s="3">
        <f>TITRES_STAT!B913</f>
        <v>44029</v>
      </c>
      <c r="B910" s="5">
        <f>TITRES_STAT!C913</f>
        <v>1.66</v>
      </c>
      <c r="C910" s="5">
        <f>TITRES_STAT!D913</f>
        <v>1.66</v>
      </c>
      <c r="D910" s="5">
        <f>TITRES_STAT!E913</f>
        <v>0</v>
      </c>
      <c r="E910" s="2">
        <f t="shared" si="56"/>
        <v>-375959</v>
      </c>
      <c r="F910" s="5" t="str">
        <f t="shared" si="59"/>
        <v>BULLISH</v>
      </c>
      <c r="G910" s="5" t="str">
        <f t="shared" si="58"/>
        <v>NEUTRAL</v>
      </c>
      <c r="H910" s="5" t="str">
        <f t="shared" si="57"/>
        <v>CONFIRMED BULLISH</v>
      </c>
    </row>
    <row r="911" spans="1:8" ht="13.5" x14ac:dyDescent="0.25">
      <c r="A911" s="3">
        <f>TITRES_STAT!B914</f>
        <v>44032</v>
      </c>
      <c r="B911" s="5">
        <f>TITRES_STAT!C914</f>
        <v>1.66</v>
      </c>
      <c r="C911" s="5">
        <f>TITRES_STAT!D914</f>
        <v>1.66</v>
      </c>
      <c r="D911" s="5">
        <f>TITRES_STAT!E914</f>
        <v>0</v>
      </c>
      <c r="E911" s="2">
        <f t="shared" si="56"/>
        <v>-375959</v>
      </c>
      <c r="F911" s="5" t="str">
        <f t="shared" si="59"/>
        <v>BULLISH</v>
      </c>
      <c r="G911" s="5" t="str">
        <f t="shared" si="58"/>
        <v>NEUTRAL</v>
      </c>
      <c r="H911" s="5" t="str">
        <f t="shared" si="57"/>
        <v>CONFIRMED BULLISH</v>
      </c>
    </row>
    <row r="912" spans="1:8" ht="13.5" x14ac:dyDescent="0.25">
      <c r="A912" s="3">
        <f>TITRES_STAT!B915</f>
        <v>44033</v>
      </c>
      <c r="B912" s="5">
        <f>TITRES_STAT!C915</f>
        <v>1.66</v>
      </c>
      <c r="C912" s="5">
        <f>TITRES_STAT!D915</f>
        <v>1.66</v>
      </c>
      <c r="D912" s="5">
        <f>TITRES_STAT!E915</f>
        <v>0</v>
      </c>
      <c r="E912" s="2">
        <f t="shared" si="56"/>
        <v>-375959</v>
      </c>
      <c r="F912" s="5" t="str">
        <f t="shared" si="59"/>
        <v>BULLISH</v>
      </c>
      <c r="G912" s="5" t="str">
        <f t="shared" si="58"/>
        <v>NEUTRAL</v>
      </c>
      <c r="H912" s="5" t="str">
        <f t="shared" si="57"/>
        <v>CONFIRMED BULLISH</v>
      </c>
    </row>
    <row r="913" spans="1:8" ht="13.5" x14ac:dyDescent="0.25">
      <c r="A913" s="3">
        <f>TITRES_STAT!B916</f>
        <v>44034</v>
      </c>
      <c r="B913" s="5">
        <f>TITRES_STAT!C916</f>
        <v>1.66</v>
      </c>
      <c r="C913" s="5">
        <f>TITRES_STAT!D916</f>
        <v>1.66</v>
      </c>
      <c r="D913" s="5">
        <f>TITRES_STAT!E916</f>
        <v>318</v>
      </c>
      <c r="E913" s="2">
        <f t="shared" si="56"/>
        <v>-375959</v>
      </c>
      <c r="F913" s="5" t="str">
        <f t="shared" si="59"/>
        <v>NEUTRAL</v>
      </c>
      <c r="G913" s="5" t="str">
        <f t="shared" si="58"/>
        <v>NEUTRAL</v>
      </c>
      <c r="H913" s="5" t="str">
        <f t="shared" si="57"/>
        <v>NEUTRAL</v>
      </c>
    </row>
    <row r="914" spans="1:8" ht="13.5" x14ac:dyDescent="0.25">
      <c r="A914" s="3">
        <f>TITRES_STAT!B917</f>
        <v>44035</v>
      </c>
      <c r="B914" s="5">
        <f>TITRES_STAT!C917</f>
        <v>1.66</v>
      </c>
      <c r="C914" s="5">
        <f>TITRES_STAT!D917</f>
        <v>1.66</v>
      </c>
      <c r="D914" s="5">
        <f>TITRES_STAT!E917</f>
        <v>0</v>
      </c>
      <c r="E914" s="2">
        <f t="shared" si="56"/>
        <v>-375959</v>
      </c>
      <c r="F914" s="5" t="str">
        <f t="shared" si="59"/>
        <v>NEUTRAL</v>
      </c>
      <c r="G914" s="5" t="str">
        <f t="shared" si="58"/>
        <v>NEUTRAL</v>
      </c>
      <c r="H914" s="5" t="str">
        <f t="shared" si="57"/>
        <v>NEUTRAL</v>
      </c>
    </row>
    <row r="915" spans="1:8" ht="13.5" x14ac:dyDescent="0.25">
      <c r="A915" s="3">
        <f>TITRES_STAT!B918</f>
        <v>44036</v>
      </c>
      <c r="B915" s="5">
        <f>TITRES_STAT!C918</f>
        <v>1.66</v>
      </c>
      <c r="C915" s="5">
        <f>TITRES_STAT!D918</f>
        <v>1.66</v>
      </c>
      <c r="D915" s="5">
        <f>TITRES_STAT!E918</f>
        <v>0</v>
      </c>
      <c r="E915" s="2">
        <f t="shared" si="56"/>
        <v>-375959</v>
      </c>
      <c r="F915" s="5" t="str">
        <f t="shared" si="59"/>
        <v>NEUTRAL</v>
      </c>
      <c r="G915" s="5" t="str">
        <f t="shared" si="58"/>
        <v>NEUTRAL</v>
      </c>
      <c r="H915" s="5" t="str">
        <f t="shared" si="57"/>
        <v>NEUTRAL</v>
      </c>
    </row>
    <row r="916" spans="1:8" ht="13.5" x14ac:dyDescent="0.25">
      <c r="A916" s="3">
        <f>TITRES_STAT!B919</f>
        <v>44039</v>
      </c>
      <c r="B916" s="5">
        <f>TITRES_STAT!C919</f>
        <v>1.66</v>
      </c>
      <c r="C916" s="5">
        <f>TITRES_STAT!D919</f>
        <v>1.66</v>
      </c>
      <c r="D916" s="5">
        <f>TITRES_STAT!E919</f>
        <v>0</v>
      </c>
      <c r="E916" s="2">
        <f t="shared" si="56"/>
        <v>-375959</v>
      </c>
      <c r="F916" s="5" t="str">
        <f t="shared" si="59"/>
        <v>NEUTRAL</v>
      </c>
      <c r="G916" s="5" t="str">
        <f t="shared" si="58"/>
        <v>NEUTRAL</v>
      </c>
      <c r="H916" s="5" t="str">
        <f t="shared" si="57"/>
        <v>NEUTRAL</v>
      </c>
    </row>
    <row r="917" spans="1:8" ht="13.5" x14ac:dyDescent="0.25">
      <c r="A917" s="3">
        <f>TITRES_STAT!B920</f>
        <v>44040</v>
      </c>
      <c r="B917" s="5">
        <f>TITRES_STAT!C920</f>
        <v>1.66</v>
      </c>
      <c r="C917" s="5">
        <f>TITRES_STAT!D920</f>
        <v>1.66</v>
      </c>
      <c r="D917" s="5">
        <f>TITRES_STAT!E920</f>
        <v>0</v>
      </c>
      <c r="E917" s="2">
        <f t="shared" si="56"/>
        <v>-375959</v>
      </c>
      <c r="F917" s="5" t="str">
        <f t="shared" si="59"/>
        <v>NEUTRAL</v>
      </c>
      <c r="G917" s="5" t="str">
        <f t="shared" si="58"/>
        <v>NEUTRAL</v>
      </c>
      <c r="H917" s="5" t="str">
        <f t="shared" si="57"/>
        <v>NEUTRAL</v>
      </c>
    </row>
    <row r="918" spans="1:8" ht="13.5" x14ac:dyDescent="0.25">
      <c r="A918" s="3">
        <f>TITRES_STAT!B921</f>
        <v>44041</v>
      </c>
      <c r="B918" s="5">
        <f>TITRES_STAT!C921</f>
        <v>1.66</v>
      </c>
      <c r="C918" s="5">
        <f>TITRES_STAT!D921</f>
        <v>1.66</v>
      </c>
      <c r="D918" s="5">
        <f>TITRES_STAT!E921</f>
        <v>0</v>
      </c>
      <c r="E918" s="2">
        <f t="shared" si="56"/>
        <v>-375959</v>
      </c>
      <c r="F918" s="5" t="str">
        <f t="shared" si="59"/>
        <v>NEUTRAL</v>
      </c>
      <c r="G918" s="5" t="str">
        <f t="shared" si="58"/>
        <v>NEUTRAL</v>
      </c>
      <c r="H918" s="5" t="str">
        <f t="shared" si="57"/>
        <v>NEUTRAL</v>
      </c>
    </row>
    <row r="919" spans="1:8" ht="13.5" x14ac:dyDescent="0.25">
      <c r="A919" s="3">
        <f>TITRES_STAT!B922</f>
        <v>44042</v>
      </c>
      <c r="B919" s="5">
        <f>TITRES_STAT!C922</f>
        <v>1.66</v>
      </c>
      <c r="C919" s="5">
        <f>TITRES_STAT!D922</f>
        <v>1.66</v>
      </c>
      <c r="D919" s="5">
        <f>TITRES_STAT!E922</f>
        <v>0</v>
      </c>
      <c r="E919" s="2">
        <f t="shared" si="56"/>
        <v>-375959</v>
      </c>
      <c r="F919" s="5" t="str">
        <f t="shared" si="59"/>
        <v>NEUTRAL</v>
      </c>
      <c r="G919" s="5" t="str">
        <f t="shared" si="58"/>
        <v>NEUTRAL</v>
      </c>
      <c r="H919" s="5" t="str">
        <f t="shared" si="57"/>
        <v>NEUTRAL</v>
      </c>
    </row>
    <row r="920" spans="1:8" ht="13.5" x14ac:dyDescent="0.25">
      <c r="A920" s="3">
        <f>TITRES_STAT!B923</f>
        <v>44046</v>
      </c>
      <c r="B920" s="5">
        <f>TITRES_STAT!C923</f>
        <v>1.66</v>
      </c>
      <c r="C920" s="5">
        <f>TITRES_STAT!D923</f>
        <v>1.66</v>
      </c>
      <c r="D920" s="5">
        <f>TITRES_STAT!E923</f>
        <v>0</v>
      </c>
      <c r="E920" s="2">
        <f t="shared" si="56"/>
        <v>-375959</v>
      </c>
      <c r="F920" s="5" t="str">
        <f t="shared" si="59"/>
        <v>NEUTRAL</v>
      </c>
      <c r="G920" s="5" t="str">
        <f t="shared" si="58"/>
        <v>NEUTRAL</v>
      </c>
      <c r="H920" s="5" t="str">
        <f t="shared" si="57"/>
        <v>NEUTRAL</v>
      </c>
    </row>
    <row r="921" spans="1:8" ht="13.5" x14ac:dyDescent="0.25">
      <c r="A921" s="3">
        <f>TITRES_STAT!B924</f>
        <v>44047</v>
      </c>
      <c r="B921" s="5">
        <f>TITRES_STAT!C924</f>
        <v>1.66</v>
      </c>
      <c r="C921" s="5">
        <f>TITRES_STAT!D924</f>
        <v>1.66</v>
      </c>
      <c r="D921" s="5">
        <f>TITRES_STAT!E924</f>
        <v>0</v>
      </c>
      <c r="E921" s="2">
        <f t="shared" si="56"/>
        <v>-375959</v>
      </c>
      <c r="F921" s="5" t="str">
        <f t="shared" si="59"/>
        <v>NEUTRAL</v>
      </c>
      <c r="G921" s="5" t="str">
        <f t="shared" si="58"/>
        <v>NEUTRAL</v>
      </c>
      <c r="H921" s="5" t="str">
        <f t="shared" si="57"/>
        <v>NEUTRAL</v>
      </c>
    </row>
    <row r="922" spans="1:8" ht="13.5" x14ac:dyDescent="0.25">
      <c r="A922" s="3">
        <f>TITRES_STAT!B925</f>
        <v>44048</v>
      </c>
      <c r="B922" s="5">
        <f>TITRES_STAT!C925</f>
        <v>1.66</v>
      </c>
      <c r="C922" s="5">
        <f>TITRES_STAT!D925</f>
        <v>1.66</v>
      </c>
      <c r="D922" s="5">
        <f>TITRES_STAT!E925</f>
        <v>0</v>
      </c>
      <c r="E922" s="2">
        <f t="shared" si="56"/>
        <v>-375959</v>
      </c>
      <c r="F922" s="5" t="str">
        <f t="shared" si="59"/>
        <v>NEUTRAL</v>
      </c>
      <c r="G922" s="5" t="str">
        <f t="shared" si="58"/>
        <v>NEUTRAL</v>
      </c>
      <c r="H922" s="5" t="str">
        <f t="shared" si="57"/>
        <v>NEUTRAL</v>
      </c>
    </row>
    <row r="923" spans="1:8" ht="13.5" x14ac:dyDescent="0.25">
      <c r="A923" s="3">
        <f>TITRES_STAT!B926</f>
        <v>44049</v>
      </c>
      <c r="B923" s="5">
        <f>TITRES_STAT!C926</f>
        <v>1.66</v>
      </c>
      <c r="C923" s="5">
        <f>TITRES_STAT!D926</f>
        <v>1.66</v>
      </c>
      <c r="D923" s="5">
        <f>TITRES_STAT!E926</f>
        <v>0</v>
      </c>
      <c r="E923" s="2">
        <f t="shared" si="56"/>
        <v>-375959</v>
      </c>
      <c r="F923" s="5" t="str">
        <f t="shared" si="59"/>
        <v>NEUTRAL</v>
      </c>
      <c r="G923" s="5" t="str">
        <f t="shared" si="58"/>
        <v>NEUTRAL</v>
      </c>
      <c r="H923" s="5" t="str">
        <f t="shared" si="57"/>
        <v>NEUTRAL</v>
      </c>
    </row>
    <row r="924" spans="1:8" ht="13.5" x14ac:dyDescent="0.25">
      <c r="A924" s="3">
        <f>TITRES_STAT!B927</f>
        <v>44050</v>
      </c>
      <c r="B924" s="5">
        <f>TITRES_STAT!C927</f>
        <v>1.66</v>
      </c>
      <c r="C924" s="5">
        <f>TITRES_STAT!D927</f>
        <v>1.66</v>
      </c>
      <c r="D924" s="5">
        <f>TITRES_STAT!E927</f>
        <v>0</v>
      </c>
      <c r="E924" s="2">
        <f t="shared" si="56"/>
        <v>-375959</v>
      </c>
      <c r="F924" s="5" t="str">
        <f t="shared" si="59"/>
        <v>NEUTRAL</v>
      </c>
      <c r="G924" s="5" t="str">
        <f t="shared" si="58"/>
        <v>NEUTRAL</v>
      </c>
      <c r="H924" s="5" t="str">
        <f t="shared" si="57"/>
        <v>NEUTRAL</v>
      </c>
    </row>
    <row r="925" spans="1:8" ht="13.5" x14ac:dyDescent="0.25">
      <c r="A925" s="3">
        <f>TITRES_STAT!B928</f>
        <v>44053</v>
      </c>
      <c r="B925" s="5">
        <f>TITRES_STAT!C928</f>
        <v>1.66</v>
      </c>
      <c r="C925" s="5">
        <f>TITRES_STAT!D928</f>
        <v>1.66</v>
      </c>
      <c r="D925" s="5">
        <f>TITRES_STAT!E928</f>
        <v>0</v>
      </c>
      <c r="E925" s="2">
        <f t="shared" si="56"/>
        <v>-375959</v>
      </c>
      <c r="F925" s="5" t="str">
        <f t="shared" si="59"/>
        <v>NEUTRAL</v>
      </c>
      <c r="G925" s="5" t="str">
        <f t="shared" si="58"/>
        <v>NEUTRAL</v>
      </c>
      <c r="H925" s="5" t="str">
        <f t="shared" si="57"/>
        <v>NEUTRAL</v>
      </c>
    </row>
    <row r="926" spans="1:8" ht="13.5" x14ac:dyDescent="0.25">
      <c r="A926" s="3">
        <f>TITRES_STAT!B929</f>
        <v>44054</v>
      </c>
      <c r="B926" s="5">
        <f>TITRES_STAT!C929</f>
        <v>1.66</v>
      </c>
      <c r="C926" s="5">
        <f>TITRES_STAT!D929</f>
        <v>1.66</v>
      </c>
      <c r="D926" s="5">
        <f>TITRES_STAT!E929</f>
        <v>0</v>
      </c>
      <c r="E926" s="2">
        <f t="shared" si="56"/>
        <v>-375959</v>
      </c>
      <c r="F926" s="5" t="str">
        <f t="shared" si="59"/>
        <v>NEUTRAL</v>
      </c>
      <c r="G926" s="5" t="str">
        <f t="shared" si="58"/>
        <v>NEUTRAL</v>
      </c>
      <c r="H926" s="5" t="str">
        <f t="shared" si="57"/>
        <v>NEUTRAL</v>
      </c>
    </row>
    <row r="927" spans="1:8" ht="13.5" x14ac:dyDescent="0.25">
      <c r="A927" s="3">
        <f>TITRES_STAT!B930</f>
        <v>44055</v>
      </c>
      <c r="B927" s="5">
        <f>TITRES_STAT!C930</f>
        <v>1.66</v>
      </c>
      <c r="C927" s="5">
        <f>TITRES_STAT!D930</f>
        <v>1.66</v>
      </c>
      <c r="D927" s="5">
        <f>TITRES_STAT!E930</f>
        <v>0</v>
      </c>
      <c r="E927" s="2">
        <f t="shared" si="56"/>
        <v>-375959</v>
      </c>
      <c r="F927" s="5" t="str">
        <f t="shared" si="59"/>
        <v>NEUTRAL</v>
      </c>
      <c r="G927" s="5" t="str">
        <f t="shared" si="58"/>
        <v>NEUTRAL</v>
      </c>
      <c r="H927" s="5" t="str">
        <f t="shared" si="57"/>
        <v>NEUTRAL</v>
      </c>
    </row>
    <row r="928" spans="1:8" ht="13.5" x14ac:dyDescent="0.25">
      <c r="A928" s="3">
        <f>TITRES_STAT!B931</f>
        <v>44057</v>
      </c>
      <c r="B928" s="5">
        <f>TITRES_STAT!C931</f>
        <v>1.66</v>
      </c>
      <c r="C928" s="5">
        <f>TITRES_STAT!D931</f>
        <v>1.66</v>
      </c>
      <c r="D928" s="5">
        <f>TITRES_STAT!E931</f>
        <v>0</v>
      </c>
      <c r="E928" s="2">
        <f t="shared" si="56"/>
        <v>-375959</v>
      </c>
      <c r="F928" s="5" t="str">
        <f t="shared" si="59"/>
        <v>NEUTRAL</v>
      </c>
      <c r="G928" s="5" t="str">
        <f t="shared" si="58"/>
        <v>NEUTRAL</v>
      </c>
      <c r="H928" s="5" t="str">
        <f t="shared" si="57"/>
        <v>NEUTRAL</v>
      </c>
    </row>
    <row r="929" spans="1:8" ht="13.5" x14ac:dyDescent="0.25">
      <c r="A929" s="3">
        <f>TITRES_STAT!B932</f>
        <v>44060</v>
      </c>
      <c r="B929" s="5">
        <f>TITRES_STAT!C932</f>
        <v>1.66</v>
      </c>
      <c r="C929" s="5">
        <f>TITRES_STAT!D932</f>
        <v>1.66</v>
      </c>
      <c r="D929" s="5">
        <f>TITRES_STAT!E932</f>
        <v>0</v>
      </c>
      <c r="E929" s="2">
        <f t="shared" si="56"/>
        <v>-375959</v>
      </c>
      <c r="F929" s="5" t="str">
        <f t="shared" si="59"/>
        <v>NEUTRAL</v>
      </c>
      <c r="G929" s="5" t="str">
        <f t="shared" si="58"/>
        <v>NEUTRAL</v>
      </c>
      <c r="H929" s="5" t="str">
        <f t="shared" si="57"/>
        <v>NEUTRAL</v>
      </c>
    </row>
    <row r="930" spans="1:8" ht="13.5" x14ac:dyDescent="0.25">
      <c r="A930" s="3">
        <f>TITRES_STAT!B933</f>
        <v>44061</v>
      </c>
      <c r="B930" s="5">
        <f>TITRES_STAT!C933</f>
        <v>1.66</v>
      </c>
      <c r="C930" s="5">
        <f>TITRES_STAT!D933</f>
        <v>1.66</v>
      </c>
      <c r="D930" s="5">
        <f>TITRES_STAT!E933</f>
        <v>0</v>
      </c>
      <c r="E930" s="2">
        <f t="shared" si="56"/>
        <v>-375959</v>
      </c>
      <c r="F930" s="5" t="str">
        <f t="shared" si="59"/>
        <v>NEUTRAL</v>
      </c>
      <c r="G930" s="5" t="str">
        <f t="shared" si="58"/>
        <v>NEUTRAL</v>
      </c>
      <c r="H930" s="5" t="str">
        <f t="shared" si="57"/>
        <v>NEUTRAL</v>
      </c>
    </row>
    <row r="931" spans="1:8" ht="13.5" x14ac:dyDescent="0.25">
      <c r="A931" s="3">
        <f>TITRES_STAT!B934</f>
        <v>44062</v>
      </c>
      <c r="B931" s="5">
        <f>TITRES_STAT!C934</f>
        <v>1.66</v>
      </c>
      <c r="C931" s="5">
        <f>TITRES_STAT!D934</f>
        <v>1.66</v>
      </c>
      <c r="D931" s="5">
        <f>TITRES_STAT!E934</f>
        <v>0</v>
      </c>
      <c r="E931" s="2">
        <f t="shared" si="56"/>
        <v>-375959</v>
      </c>
      <c r="F931" s="5" t="str">
        <f t="shared" si="59"/>
        <v>NEUTRAL</v>
      </c>
      <c r="G931" s="5" t="str">
        <f t="shared" si="58"/>
        <v>NEUTRAL</v>
      </c>
      <c r="H931" s="5" t="str">
        <f t="shared" si="57"/>
        <v>NEUTRAL</v>
      </c>
    </row>
    <row r="932" spans="1:8" ht="13.5" x14ac:dyDescent="0.25">
      <c r="A932" s="3">
        <f>TITRES_STAT!B935</f>
        <v>44064</v>
      </c>
      <c r="B932" s="5">
        <f>TITRES_STAT!C935</f>
        <v>1.66</v>
      </c>
      <c r="C932" s="5">
        <f>TITRES_STAT!D935</f>
        <v>1.66</v>
      </c>
      <c r="D932" s="5">
        <f>TITRES_STAT!E935</f>
        <v>0</v>
      </c>
      <c r="E932" s="2">
        <f t="shared" si="56"/>
        <v>-375959</v>
      </c>
      <c r="F932" s="5" t="str">
        <f t="shared" si="59"/>
        <v>NEUTRAL</v>
      </c>
      <c r="G932" s="5" t="str">
        <f t="shared" si="58"/>
        <v>NEUTRAL</v>
      </c>
      <c r="H932" s="5" t="str">
        <f t="shared" si="57"/>
        <v>NEUTRAL</v>
      </c>
    </row>
    <row r="933" spans="1:8" ht="13.5" x14ac:dyDescent="0.25">
      <c r="A933" s="3">
        <f>TITRES_STAT!B936</f>
        <v>44067</v>
      </c>
      <c r="B933" s="5">
        <f>TITRES_STAT!C936</f>
        <v>1.66</v>
      </c>
      <c r="C933" s="5">
        <f>TITRES_STAT!D936</f>
        <v>1.66</v>
      </c>
      <c r="D933" s="5">
        <f>TITRES_STAT!E936</f>
        <v>0</v>
      </c>
      <c r="E933" s="2">
        <f t="shared" si="56"/>
        <v>-375959</v>
      </c>
      <c r="F933" s="5" t="str">
        <f t="shared" si="59"/>
        <v>NEUTRAL</v>
      </c>
      <c r="G933" s="5" t="str">
        <f t="shared" si="58"/>
        <v>NEUTRAL</v>
      </c>
      <c r="H933" s="5" t="str">
        <f t="shared" si="57"/>
        <v>NEUTRAL</v>
      </c>
    </row>
    <row r="934" spans="1:8" ht="13.5" x14ac:dyDescent="0.25">
      <c r="A934" s="3">
        <f>TITRES_STAT!B937</f>
        <v>44068</v>
      </c>
      <c r="B934" s="5">
        <f>TITRES_STAT!C937</f>
        <v>1.66</v>
      </c>
      <c r="C934" s="5">
        <f>TITRES_STAT!D937</f>
        <v>1.66</v>
      </c>
      <c r="D934" s="5">
        <f>TITRES_STAT!E937</f>
        <v>0</v>
      </c>
      <c r="E934" s="2">
        <f t="shared" si="56"/>
        <v>-375959</v>
      </c>
      <c r="F934" s="5" t="str">
        <f t="shared" si="59"/>
        <v>NEUTRAL</v>
      </c>
      <c r="G934" s="5" t="str">
        <f t="shared" si="58"/>
        <v>NEUTRAL</v>
      </c>
      <c r="H934" s="5" t="str">
        <f t="shared" si="57"/>
        <v>NEUTRAL</v>
      </c>
    </row>
    <row r="935" spans="1:8" ht="13.5" x14ac:dyDescent="0.25">
      <c r="A935" s="3">
        <f>TITRES_STAT!B938</f>
        <v>44069</v>
      </c>
      <c r="B935" s="5">
        <f>TITRES_STAT!C938</f>
        <v>1.66</v>
      </c>
      <c r="C935" s="5">
        <f>TITRES_STAT!D938</f>
        <v>1.66</v>
      </c>
      <c r="D935" s="5">
        <f>TITRES_STAT!E938</f>
        <v>0</v>
      </c>
      <c r="E935" s="2">
        <f t="shared" si="56"/>
        <v>-375959</v>
      </c>
      <c r="F935" s="5" t="str">
        <f t="shared" si="59"/>
        <v>NEUTRAL</v>
      </c>
      <c r="G935" s="5" t="str">
        <f t="shared" si="58"/>
        <v>NEUTRAL</v>
      </c>
      <c r="H935" s="5" t="str">
        <f t="shared" si="57"/>
        <v>NEUTRAL</v>
      </c>
    </row>
    <row r="936" spans="1:8" ht="13.5" x14ac:dyDescent="0.25">
      <c r="A936" s="3">
        <f>TITRES_STAT!B939</f>
        <v>44070</v>
      </c>
      <c r="B936" s="5">
        <f>TITRES_STAT!C939</f>
        <v>1.66</v>
      </c>
      <c r="C936" s="5">
        <f>TITRES_STAT!D939</f>
        <v>1.66</v>
      </c>
      <c r="D936" s="5">
        <f>TITRES_STAT!E939</f>
        <v>0</v>
      </c>
      <c r="E936" s="2">
        <f t="shared" si="56"/>
        <v>-375959</v>
      </c>
      <c r="F936" s="5" t="str">
        <f t="shared" si="59"/>
        <v>NEUTRAL</v>
      </c>
      <c r="G936" s="5" t="str">
        <f t="shared" si="58"/>
        <v>NEUTRAL</v>
      </c>
      <c r="H936" s="5" t="str">
        <f t="shared" si="57"/>
        <v>NEUTRAL</v>
      </c>
    </row>
    <row r="937" spans="1:8" ht="13.5" x14ac:dyDescent="0.25">
      <c r="A937" s="3">
        <f>TITRES_STAT!B940</f>
        <v>44071</v>
      </c>
      <c r="B937" s="5">
        <f>TITRES_STAT!C940</f>
        <v>1.66</v>
      </c>
      <c r="C937" s="5">
        <f>TITRES_STAT!D940</f>
        <v>1.66</v>
      </c>
      <c r="D937" s="5">
        <f>TITRES_STAT!E940</f>
        <v>0</v>
      </c>
      <c r="E937" s="2">
        <f t="shared" si="56"/>
        <v>-375959</v>
      </c>
      <c r="F937" s="5" t="str">
        <f t="shared" si="59"/>
        <v>NEUTRAL</v>
      </c>
      <c r="G937" s="5" t="str">
        <f t="shared" si="58"/>
        <v>NEUTRAL</v>
      </c>
      <c r="H937" s="5" t="str">
        <f t="shared" si="57"/>
        <v>NEUTRAL</v>
      </c>
    </row>
    <row r="938" spans="1:8" ht="13.5" x14ac:dyDescent="0.25">
      <c r="A938" s="3">
        <f>TITRES_STAT!B941</f>
        <v>44074</v>
      </c>
      <c r="B938" s="5">
        <f>TITRES_STAT!C941</f>
        <v>1.66</v>
      </c>
      <c r="C938" s="5">
        <f>TITRES_STAT!D941</f>
        <v>1.66</v>
      </c>
      <c r="D938" s="5">
        <f>TITRES_STAT!E941</f>
        <v>0</v>
      </c>
      <c r="E938" s="2">
        <f t="shared" si="56"/>
        <v>-375959</v>
      </c>
      <c r="F938" s="5" t="str">
        <f t="shared" si="59"/>
        <v>NEUTRAL</v>
      </c>
      <c r="G938" s="5" t="str">
        <f t="shared" si="58"/>
        <v>NEUTRAL</v>
      </c>
      <c r="H938" s="5" t="str">
        <f t="shared" si="57"/>
        <v>NEUTRAL</v>
      </c>
    </row>
    <row r="939" spans="1:8" ht="13.5" x14ac:dyDescent="0.25">
      <c r="A939" s="3">
        <f>TITRES_STAT!B942</f>
        <v>44075</v>
      </c>
      <c r="B939" s="5">
        <f>TITRES_STAT!C942</f>
        <v>1.66</v>
      </c>
      <c r="C939" s="5">
        <f>TITRES_STAT!D942</f>
        <v>1.66</v>
      </c>
      <c r="D939" s="5">
        <f>TITRES_STAT!E942</f>
        <v>0</v>
      </c>
      <c r="E939" s="2">
        <f t="shared" si="56"/>
        <v>-375959</v>
      </c>
      <c r="F939" s="5" t="str">
        <f t="shared" si="59"/>
        <v>NEUTRAL</v>
      </c>
      <c r="G939" s="5" t="str">
        <f t="shared" si="58"/>
        <v>NEUTRAL</v>
      </c>
      <c r="H939" s="5" t="str">
        <f t="shared" si="57"/>
        <v>NEUTRAL</v>
      </c>
    </row>
    <row r="940" spans="1:8" ht="13.5" x14ac:dyDescent="0.25">
      <c r="A940" s="3">
        <f>TITRES_STAT!B943</f>
        <v>44076</v>
      </c>
      <c r="B940" s="5">
        <f>TITRES_STAT!C943</f>
        <v>1.66</v>
      </c>
      <c r="C940" s="5">
        <f>TITRES_STAT!D943</f>
        <v>1.66</v>
      </c>
      <c r="D940" s="5">
        <f>TITRES_STAT!E943</f>
        <v>0</v>
      </c>
      <c r="E940" s="2">
        <f t="shared" si="56"/>
        <v>-375959</v>
      </c>
      <c r="F940" s="5" t="str">
        <f t="shared" si="59"/>
        <v>NEUTRAL</v>
      </c>
      <c r="G940" s="5" t="str">
        <f t="shared" si="58"/>
        <v>NEUTRAL</v>
      </c>
      <c r="H940" s="5" t="str">
        <f t="shared" si="57"/>
        <v>NEUTRAL</v>
      </c>
    </row>
    <row r="941" spans="1:8" ht="13.5" x14ac:dyDescent="0.25">
      <c r="A941" s="3">
        <f>TITRES_STAT!B944</f>
        <v>44077</v>
      </c>
      <c r="B941" s="5">
        <f>TITRES_STAT!C944</f>
        <v>1.66</v>
      </c>
      <c r="C941" s="5">
        <f>TITRES_STAT!D944</f>
        <v>1.66</v>
      </c>
      <c r="D941" s="5">
        <f>TITRES_STAT!E944</f>
        <v>0</v>
      </c>
      <c r="E941" s="2">
        <f t="shared" si="56"/>
        <v>-375959</v>
      </c>
      <c r="F941" s="5" t="str">
        <f t="shared" si="59"/>
        <v>NEUTRAL</v>
      </c>
      <c r="G941" s="5" t="str">
        <f t="shared" si="58"/>
        <v>NEUTRAL</v>
      </c>
      <c r="H941" s="5" t="str">
        <f t="shared" si="57"/>
        <v>NEUTRAL</v>
      </c>
    </row>
    <row r="942" spans="1:8" ht="13.5" x14ac:dyDescent="0.25">
      <c r="A942" s="3">
        <f>TITRES_STAT!B945</f>
        <v>44078</v>
      </c>
      <c r="B942" s="5">
        <f>TITRES_STAT!C945</f>
        <v>1.66</v>
      </c>
      <c r="C942" s="5">
        <f>TITRES_STAT!D945</f>
        <v>1.66</v>
      </c>
      <c r="D942" s="5">
        <f>TITRES_STAT!E945</f>
        <v>0</v>
      </c>
      <c r="E942" s="2">
        <f t="shared" si="56"/>
        <v>-375959</v>
      </c>
      <c r="F942" s="5" t="str">
        <f t="shared" si="59"/>
        <v>NEUTRAL</v>
      </c>
      <c r="G942" s="5" t="str">
        <f t="shared" si="58"/>
        <v>NEUTRAL</v>
      </c>
      <c r="H942" s="5" t="str">
        <f t="shared" si="57"/>
        <v>NEUTRAL</v>
      </c>
    </row>
    <row r="943" spans="1:8" ht="13.5" x14ac:dyDescent="0.25">
      <c r="A943" s="3">
        <f>TITRES_STAT!B946</f>
        <v>44081</v>
      </c>
      <c r="B943" s="5">
        <f>TITRES_STAT!C946</f>
        <v>1.66</v>
      </c>
      <c r="C943" s="5">
        <f>TITRES_STAT!D946</f>
        <v>1.66</v>
      </c>
      <c r="D943" s="5">
        <f>TITRES_STAT!E946</f>
        <v>0</v>
      </c>
      <c r="E943" s="2">
        <f t="shared" si="56"/>
        <v>-375959</v>
      </c>
      <c r="F943" s="5" t="str">
        <f t="shared" si="59"/>
        <v>NEUTRAL</v>
      </c>
      <c r="G943" s="5" t="str">
        <f t="shared" si="58"/>
        <v>NEUTRAL</v>
      </c>
      <c r="H943" s="5" t="str">
        <f t="shared" si="57"/>
        <v>NEUTRAL</v>
      </c>
    </row>
    <row r="944" spans="1:8" ht="13.5" x14ac:dyDescent="0.25">
      <c r="A944" s="3">
        <f>TITRES_STAT!B947</f>
        <v>44082</v>
      </c>
      <c r="B944" s="5">
        <f>TITRES_STAT!C947</f>
        <v>1.66</v>
      </c>
      <c r="C944" s="5">
        <f>TITRES_STAT!D947</f>
        <v>1.66</v>
      </c>
      <c r="D944" s="5">
        <f>TITRES_STAT!E947</f>
        <v>0</v>
      </c>
      <c r="E944" s="2">
        <f t="shared" si="56"/>
        <v>-375959</v>
      </c>
      <c r="F944" s="5" t="str">
        <f t="shared" si="59"/>
        <v>NEUTRAL</v>
      </c>
      <c r="G944" s="5" t="str">
        <f t="shared" si="58"/>
        <v>NEUTRAL</v>
      </c>
      <c r="H944" s="5" t="str">
        <f t="shared" si="57"/>
        <v>NEUTRAL</v>
      </c>
    </row>
    <row r="945" spans="1:8" ht="13.5" x14ac:dyDescent="0.25">
      <c r="A945" s="3">
        <f>TITRES_STAT!B948</f>
        <v>44083</v>
      </c>
      <c r="B945" s="5">
        <f>TITRES_STAT!C948</f>
        <v>1.66</v>
      </c>
      <c r="C945" s="5">
        <f>TITRES_STAT!D948</f>
        <v>1.66</v>
      </c>
      <c r="D945" s="5">
        <f>TITRES_STAT!E948</f>
        <v>0</v>
      </c>
      <c r="E945" s="2">
        <f t="shared" si="56"/>
        <v>-375959</v>
      </c>
      <c r="F945" s="5" t="str">
        <f t="shared" si="59"/>
        <v>NEUTRAL</v>
      </c>
      <c r="G945" s="5" t="str">
        <f t="shared" si="58"/>
        <v>NEUTRAL</v>
      </c>
      <c r="H945" s="5" t="str">
        <f t="shared" si="57"/>
        <v>NEUTRAL</v>
      </c>
    </row>
    <row r="946" spans="1:8" ht="13.5" x14ac:dyDescent="0.25">
      <c r="A946" s="3">
        <f>TITRES_STAT!B949</f>
        <v>44084</v>
      </c>
      <c r="B946" s="5">
        <f>TITRES_STAT!C949</f>
        <v>1.66</v>
      </c>
      <c r="C946" s="5">
        <f>TITRES_STAT!D949</f>
        <v>1.66</v>
      </c>
      <c r="D946" s="5">
        <f>TITRES_STAT!E949</f>
        <v>0</v>
      </c>
      <c r="E946" s="2">
        <f t="shared" si="56"/>
        <v>-375959</v>
      </c>
      <c r="F946" s="5" t="str">
        <f t="shared" si="59"/>
        <v>NEUTRAL</v>
      </c>
      <c r="G946" s="5" t="str">
        <f t="shared" si="58"/>
        <v>NEUTRAL</v>
      </c>
      <c r="H946" s="5" t="str">
        <f t="shared" si="57"/>
        <v>NEUTRAL</v>
      </c>
    </row>
    <row r="947" spans="1:8" ht="13.5" x14ac:dyDescent="0.25">
      <c r="A947" s="3">
        <f>TITRES_STAT!B950</f>
        <v>44085</v>
      </c>
      <c r="B947" s="5">
        <f>TITRES_STAT!C950</f>
        <v>1.62</v>
      </c>
      <c r="C947" s="5">
        <f>TITRES_STAT!D950</f>
        <v>1.62</v>
      </c>
      <c r="D947" s="5">
        <f>TITRES_STAT!E950</f>
        <v>0</v>
      </c>
      <c r="E947" s="2">
        <f t="shared" si="56"/>
        <v>-375959</v>
      </c>
      <c r="F947" s="5" t="str">
        <f t="shared" si="59"/>
        <v>NEUTRAL</v>
      </c>
      <c r="G947" s="5" t="str">
        <f t="shared" si="58"/>
        <v>NEUTRAL</v>
      </c>
      <c r="H947" s="5" t="str">
        <f t="shared" si="57"/>
        <v>NEUTRAL</v>
      </c>
    </row>
    <row r="948" spans="1:8" ht="13.5" x14ac:dyDescent="0.25">
      <c r="A948" s="3">
        <f>TITRES_STAT!B951</f>
        <v>44088</v>
      </c>
      <c r="B948" s="5">
        <f>TITRES_STAT!C951</f>
        <v>1.62</v>
      </c>
      <c r="C948" s="5">
        <f>TITRES_STAT!D951</f>
        <v>1.62</v>
      </c>
      <c r="D948" s="5">
        <f>TITRES_STAT!E951</f>
        <v>0</v>
      </c>
      <c r="E948" s="2">
        <f t="shared" si="56"/>
        <v>-375959</v>
      </c>
      <c r="F948" s="5" t="str">
        <f t="shared" si="59"/>
        <v>NEUTRAL</v>
      </c>
      <c r="G948" s="5" t="str">
        <f t="shared" si="58"/>
        <v>NEUTRAL</v>
      </c>
      <c r="H948" s="5" t="str">
        <f t="shared" si="57"/>
        <v>NEUTRAL</v>
      </c>
    </row>
    <row r="949" spans="1:8" ht="13.5" x14ac:dyDescent="0.25">
      <c r="A949" s="3">
        <f>TITRES_STAT!B952</f>
        <v>44089</v>
      </c>
      <c r="B949" s="5">
        <f>TITRES_STAT!C952</f>
        <v>1.62</v>
      </c>
      <c r="C949" s="5">
        <f>TITRES_STAT!D952</f>
        <v>1.62</v>
      </c>
      <c r="D949" s="5">
        <f>TITRES_STAT!E952</f>
        <v>0</v>
      </c>
      <c r="E949" s="2">
        <f t="shared" si="56"/>
        <v>-375959</v>
      </c>
      <c r="F949" s="5" t="str">
        <f t="shared" si="59"/>
        <v>NEUTRAL</v>
      </c>
      <c r="G949" s="5" t="str">
        <f t="shared" si="58"/>
        <v>NEUTRAL</v>
      </c>
      <c r="H949" s="5" t="str">
        <f t="shared" si="57"/>
        <v>NEUTRAL</v>
      </c>
    </row>
    <row r="950" spans="1:8" ht="13.5" x14ac:dyDescent="0.25">
      <c r="A950" s="3">
        <f>TITRES_STAT!B953</f>
        <v>44090</v>
      </c>
      <c r="B950" s="5">
        <f>TITRES_STAT!C953</f>
        <v>1.62</v>
      </c>
      <c r="C950" s="5">
        <f>TITRES_STAT!D953</f>
        <v>1.62</v>
      </c>
      <c r="D950" s="5">
        <f>TITRES_STAT!E953</f>
        <v>0</v>
      </c>
      <c r="E950" s="2">
        <f t="shared" si="56"/>
        <v>-375959</v>
      </c>
      <c r="F950" s="5" t="str">
        <f t="shared" si="59"/>
        <v>NEUTRAL</v>
      </c>
      <c r="G950" s="5" t="str">
        <f t="shared" si="58"/>
        <v>NEUTRAL</v>
      </c>
      <c r="H950" s="5" t="str">
        <f t="shared" si="57"/>
        <v>NEUTRAL</v>
      </c>
    </row>
    <row r="951" spans="1:8" ht="13.5" x14ac:dyDescent="0.25">
      <c r="A951" s="3">
        <f>TITRES_STAT!B954</f>
        <v>44091</v>
      </c>
      <c r="B951" s="5">
        <f>TITRES_STAT!C954</f>
        <v>1.66</v>
      </c>
      <c r="C951" s="5">
        <f>TITRES_STAT!D954</f>
        <v>1.66</v>
      </c>
      <c r="D951" s="5">
        <f>TITRES_STAT!E954</f>
        <v>1</v>
      </c>
      <c r="E951" s="2">
        <f t="shared" si="56"/>
        <v>-375958</v>
      </c>
      <c r="F951" s="5" t="str">
        <f t="shared" si="59"/>
        <v>BULLISH</v>
      </c>
      <c r="G951" s="5" t="str">
        <f t="shared" si="58"/>
        <v>NEUTRAL</v>
      </c>
      <c r="H951" s="5" t="str">
        <f t="shared" si="57"/>
        <v>NEUTRAL</v>
      </c>
    </row>
    <row r="952" spans="1:8" ht="13.5" x14ac:dyDescent="0.25">
      <c r="A952" s="3">
        <f>TITRES_STAT!B955</f>
        <v>44092</v>
      </c>
      <c r="B952" s="5">
        <f>TITRES_STAT!C955</f>
        <v>1.66</v>
      </c>
      <c r="C952" s="5">
        <f>TITRES_STAT!D955</f>
        <v>1.66</v>
      </c>
      <c r="D952" s="5">
        <f>TITRES_STAT!E955</f>
        <v>0</v>
      </c>
      <c r="E952" s="2">
        <f t="shared" si="56"/>
        <v>-375958</v>
      </c>
      <c r="F952" s="5" t="str">
        <f t="shared" si="59"/>
        <v>BULLISH</v>
      </c>
      <c r="G952" s="5" t="str">
        <f t="shared" si="58"/>
        <v>NEUTRAL</v>
      </c>
      <c r="H952" s="5" t="str">
        <f t="shared" si="57"/>
        <v>CONFIRMED BULLISH</v>
      </c>
    </row>
    <row r="953" spans="1:8" ht="13.5" x14ac:dyDescent="0.25">
      <c r="A953" s="3">
        <f>TITRES_STAT!B956</f>
        <v>44095</v>
      </c>
      <c r="B953" s="5">
        <f>TITRES_STAT!C956</f>
        <v>1.66</v>
      </c>
      <c r="C953" s="5">
        <f>TITRES_STAT!D956</f>
        <v>1.66</v>
      </c>
      <c r="D953" s="5">
        <f>TITRES_STAT!E956</f>
        <v>0</v>
      </c>
      <c r="E953" s="2">
        <f t="shared" si="56"/>
        <v>-375958</v>
      </c>
      <c r="F953" s="5" t="str">
        <f t="shared" si="59"/>
        <v>BULLISH</v>
      </c>
      <c r="G953" s="5" t="str">
        <f t="shared" si="58"/>
        <v>NEUTRAL</v>
      </c>
      <c r="H953" s="5" t="str">
        <f t="shared" si="57"/>
        <v>CONFIRMED BULLISH</v>
      </c>
    </row>
    <row r="954" spans="1:8" ht="13.5" x14ac:dyDescent="0.25">
      <c r="A954" s="3">
        <f>TITRES_STAT!B957</f>
        <v>44096</v>
      </c>
      <c r="B954" s="5">
        <f>TITRES_STAT!C957</f>
        <v>1.66</v>
      </c>
      <c r="C954" s="5">
        <f>TITRES_STAT!D957</f>
        <v>1.66</v>
      </c>
      <c r="D954" s="5">
        <f>TITRES_STAT!E957</f>
        <v>0</v>
      </c>
      <c r="E954" s="2">
        <f t="shared" si="56"/>
        <v>-375958</v>
      </c>
      <c r="F954" s="5" t="str">
        <f t="shared" si="59"/>
        <v>BULLISH</v>
      </c>
      <c r="G954" s="5" t="str">
        <f t="shared" si="58"/>
        <v>NEUTRAL</v>
      </c>
      <c r="H954" s="5" t="str">
        <f t="shared" si="57"/>
        <v>CONFIRMED BULLISH</v>
      </c>
    </row>
    <row r="955" spans="1:8" ht="13.5" x14ac:dyDescent="0.25">
      <c r="A955" s="3">
        <f>TITRES_STAT!B958</f>
        <v>44097</v>
      </c>
      <c r="B955" s="5">
        <f>TITRES_STAT!C958</f>
        <v>1.66</v>
      </c>
      <c r="C955" s="5">
        <f>TITRES_STAT!D958</f>
        <v>1.66</v>
      </c>
      <c r="D955" s="5">
        <f>TITRES_STAT!E958</f>
        <v>0</v>
      </c>
      <c r="E955" s="2">
        <f t="shared" si="56"/>
        <v>-375958</v>
      </c>
      <c r="F955" s="5" t="str">
        <f t="shared" si="59"/>
        <v>BULLISH</v>
      </c>
      <c r="G955" s="5" t="str">
        <f t="shared" si="58"/>
        <v>NEUTRAL</v>
      </c>
      <c r="H955" s="5" t="str">
        <f t="shared" si="57"/>
        <v>CONFIRMED BULLISH</v>
      </c>
    </row>
    <row r="956" spans="1:8" ht="13.5" x14ac:dyDescent="0.25">
      <c r="A956" s="3">
        <f>TITRES_STAT!B959</f>
        <v>44098</v>
      </c>
      <c r="B956" s="5">
        <f>TITRES_STAT!C959</f>
        <v>1.66</v>
      </c>
      <c r="C956" s="5">
        <f>TITRES_STAT!D959</f>
        <v>1.66</v>
      </c>
      <c r="D956" s="5">
        <f>TITRES_STAT!E959</f>
        <v>0</v>
      </c>
      <c r="E956" s="2">
        <f t="shared" si="56"/>
        <v>-375958</v>
      </c>
      <c r="F956" s="5" t="str">
        <f t="shared" si="59"/>
        <v>NEUTRAL</v>
      </c>
      <c r="G956" s="5" t="str">
        <f t="shared" si="58"/>
        <v>NEUTRAL</v>
      </c>
      <c r="H956" s="5" t="str">
        <f t="shared" si="57"/>
        <v>NEUTRAL</v>
      </c>
    </row>
    <row r="957" spans="1:8" ht="13.5" x14ac:dyDescent="0.25">
      <c r="A957" s="3">
        <f>TITRES_STAT!B960</f>
        <v>44099</v>
      </c>
      <c r="B957" s="5">
        <f>TITRES_STAT!C960</f>
        <v>1.66</v>
      </c>
      <c r="C957" s="5">
        <f>TITRES_STAT!D960</f>
        <v>1.66</v>
      </c>
      <c r="D957" s="5">
        <f>TITRES_STAT!E960</f>
        <v>0</v>
      </c>
      <c r="E957" s="2">
        <f t="shared" si="56"/>
        <v>-375958</v>
      </c>
      <c r="F957" s="5" t="str">
        <f t="shared" si="59"/>
        <v>NEUTRAL</v>
      </c>
      <c r="G957" s="5" t="str">
        <f t="shared" si="58"/>
        <v>NEUTRAL</v>
      </c>
      <c r="H957" s="5" t="str">
        <f t="shared" si="57"/>
        <v>NEUTRAL</v>
      </c>
    </row>
    <row r="958" spans="1:8" ht="13.5" x14ac:dyDescent="0.25">
      <c r="A958" s="3">
        <f>TITRES_STAT!B961</f>
        <v>44102</v>
      </c>
      <c r="B958" s="5">
        <f>TITRES_STAT!C961</f>
        <v>1.62</v>
      </c>
      <c r="C958" s="5">
        <f>TITRES_STAT!D961</f>
        <v>1.62</v>
      </c>
      <c r="D958" s="5">
        <f>TITRES_STAT!E961</f>
        <v>1</v>
      </c>
      <c r="E958" s="2">
        <f t="shared" si="56"/>
        <v>-375959</v>
      </c>
      <c r="F958" s="5" t="str">
        <f t="shared" si="59"/>
        <v>BEARISH</v>
      </c>
      <c r="G958" s="5" t="str">
        <f t="shared" si="58"/>
        <v>NEUTRAL</v>
      </c>
      <c r="H958" s="5" t="str">
        <f t="shared" si="57"/>
        <v>CONFIRMED BEARISH</v>
      </c>
    </row>
    <row r="959" spans="1:8" ht="13.5" x14ac:dyDescent="0.25">
      <c r="A959" s="3">
        <f>TITRES_STAT!B962</f>
        <v>44103</v>
      </c>
      <c r="B959" s="5">
        <f>TITRES_STAT!C962</f>
        <v>1.62</v>
      </c>
      <c r="C959" s="5">
        <f>TITRES_STAT!D962</f>
        <v>1.62</v>
      </c>
      <c r="D959" s="5">
        <f>TITRES_STAT!E962</f>
        <v>0</v>
      </c>
      <c r="E959" s="2">
        <f t="shared" si="56"/>
        <v>-375959</v>
      </c>
      <c r="F959" s="5" t="str">
        <f t="shared" si="59"/>
        <v>BEARISH</v>
      </c>
      <c r="G959" s="5" t="str">
        <f t="shared" si="58"/>
        <v>NEUTRAL</v>
      </c>
      <c r="H959" s="5" t="str">
        <f t="shared" si="57"/>
        <v>CONFIRMED BEARISH</v>
      </c>
    </row>
    <row r="960" spans="1:8" ht="13.5" x14ac:dyDescent="0.25">
      <c r="A960" s="3">
        <f>TITRES_STAT!B963</f>
        <v>44104</v>
      </c>
      <c r="B960" s="5">
        <f>TITRES_STAT!C963</f>
        <v>1.62</v>
      </c>
      <c r="C960" s="5">
        <f>TITRES_STAT!D963</f>
        <v>1.62</v>
      </c>
      <c r="D960" s="5">
        <f>TITRES_STAT!E963</f>
        <v>0</v>
      </c>
      <c r="E960" s="2">
        <f t="shared" si="56"/>
        <v>-375959</v>
      </c>
      <c r="F960" s="5" t="str">
        <f t="shared" si="59"/>
        <v>BEARISH</v>
      </c>
      <c r="G960" s="5" t="str">
        <f t="shared" si="58"/>
        <v>NEUTRAL</v>
      </c>
      <c r="H960" s="5" t="str">
        <f t="shared" si="57"/>
        <v>CONFIRMED BEARISH</v>
      </c>
    </row>
    <row r="961" spans="1:8" ht="13.5" x14ac:dyDescent="0.25">
      <c r="A961" s="3">
        <f>TITRES_STAT!B964</f>
        <v>44105</v>
      </c>
      <c r="B961" s="5">
        <f>TITRES_STAT!C964</f>
        <v>1.62</v>
      </c>
      <c r="C961" s="5">
        <f>TITRES_STAT!D964</f>
        <v>1.62</v>
      </c>
      <c r="D961" s="5">
        <f>TITRES_STAT!E964</f>
        <v>0</v>
      </c>
      <c r="E961" s="2">
        <f t="shared" si="56"/>
        <v>-375959</v>
      </c>
      <c r="F961" s="5" t="str">
        <f t="shared" si="59"/>
        <v>BEARISH</v>
      </c>
      <c r="G961" s="5" t="str">
        <f t="shared" si="58"/>
        <v>NEUTRAL</v>
      </c>
      <c r="H961" s="5" t="str">
        <f t="shared" si="57"/>
        <v>CONFIRMED BEARISH</v>
      </c>
    </row>
    <row r="962" spans="1:8" ht="13.5" x14ac:dyDescent="0.25">
      <c r="A962" s="3">
        <f>TITRES_STAT!B965</f>
        <v>44106</v>
      </c>
      <c r="B962" s="5">
        <f>TITRES_STAT!C965</f>
        <v>1.58</v>
      </c>
      <c r="C962" s="5">
        <f>TITRES_STAT!D965</f>
        <v>1.58</v>
      </c>
      <c r="D962" s="5">
        <f>TITRES_STAT!E965</f>
        <v>0</v>
      </c>
      <c r="E962" s="2">
        <f t="shared" si="56"/>
        <v>-375959</v>
      </c>
      <c r="F962" s="5" t="str">
        <f t="shared" si="59"/>
        <v>BEARISH</v>
      </c>
      <c r="G962" s="5" t="str">
        <f t="shared" si="58"/>
        <v>NEUTRAL</v>
      </c>
      <c r="H962" s="5" t="str">
        <f t="shared" si="57"/>
        <v>CONFIRMED BEARISH</v>
      </c>
    </row>
    <row r="963" spans="1:8" ht="13.5" x14ac:dyDescent="0.25">
      <c r="A963" s="3">
        <f>TITRES_STAT!B966</f>
        <v>44109</v>
      </c>
      <c r="B963" s="5">
        <f>TITRES_STAT!C966</f>
        <v>1.51</v>
      </c>
      <c r="C963" s="5">
        <f>TITRES_STAT!D966</f>
        <v>1.51</v>
      </c>
      <c r="D963" s="5">
        <f>TITRES_STAT!E966</f>
        <v>0</v>
      </c>
      <c r="E963" s="2">
        <f t="shared" si="56"/>
        <v>-375959</v>
      </c>
      <c r="F963" s="5" t="str">
        <f t="shared" si="59"/>
        <v>NEUTRAL</v>
      </c>
      <c r="G963" s="5" t="str">
        <f t="shared" si="58"/>
        <v>NEUTRAL</v>
      </c>
      <c r="H963" s="5" t="str">
        <f t="shared" si="57"/>
        <v>NEUTRAL</v>
      </c>
    </row>
    <row r="964" spans="1:8" ht="13.5" x14ac:dyDescent="0.25">
      <c r="A964" s="3">
        <f>TITRES_STAT!B967</f>
        <v>44110</v>
      </c>
      <c r="B964" s="5">
        <f>TITRES_STAT!C967</f>
        <v>1.45</v>
      </c>
      <c r="C964" s="5">
        <f>TITRES_STAT!D967</f>
        <v>1.45</v>
      </c>
      <c r="D964" s="5">
        <f>TITRES_STAT!E967</f>
        <v>0</v>
      </c>
      <c r="E964" s="2">
        <f t="shared" ref="E964:E1027" si="60">IF(B964&gt;B963, E963+D964, IF(B964&lt;B963, E963-D964, E963))</f>
        <v>-375959</v>
      </c>
      <c r="F964" s="5" t="str">
        <f t="shared" si="59"/>
        <v>NEUTRAL</v>
      </c>
      <c r="G964" s="5" t="str">
        <f t="shared" si="58"/>
        <v>NEUTRAL</v>
      </c>
      <c r="H964" s="5" t="str">
        <f t="shared" si="57"/>
        <v>NEUTRAL</v>
      </c>
    </row>
    <row r="965" spans="1:8" ht="13.5" x14ac:dyDescent="0.25">
      <c r="A965" s="3">
        <f>TITRES_STAT!B968</f>
        <v>44111</v>
      </c>
      <c r="B965" s="5">
        <f>TITRES_STAT!C968</f>
        <v>1.39</v>
      </c>
      <c r="C965" s="5">
        <f>TITRES_STAT!D968</f>
        <v>1.39</v>
      </c>
      <c r="D965" s="5">
        <f>TITRES_STAT!E968</f>
        <v>447</v>
      </c>
      <c r="E965" s="2">
        <f t="shared" si="60"/>
        <v>-376406</v>
      </c>
      <c r="F965" s="5" t="str">
        <f t="shared" si="59"/>
        <v>BEARISH</v>
      </c>
      <c r="G965" s="5" t="str">
        <f t="shared" si="58"/>
        <v>NEUTRAL</v>
      </c>
      <c r="H965" s="5" t="str">
        <f t="shared" si="57"/>
        <v>CONFIRMED BEARISH</v>
      </c>
    </row>
    <row r="966" spans="1:8" ht="13.5" x14ac:dyDescent="0.25">
      <c r="A966" s="3">
        <f>TITRES_STAT!B969</f>
        <v>44112</v>
      </c>
      <c r="B966" s="5">
        <f>TITRES_STAT!C969</f>
        <v>1.33</v>
      </c>
      <c r="C966" s="5">
        <f>TITRES_STAT!D969</f>
        <v>1.33</v>
      </c>
      <c r="D966" s="5">
        <f>TITRES_STAT!E969</f>
        <v>58</v>
      </c>
      <c r="E966" s="2">
        <f t="shared" si="60"/>
        <v>-376464</v>
      </c>
      <c r="F966" s="5" t="str">
        <f t="shared" si="59"/>
        <v>BEARISH</v>
      </c>
      <c r="G966" s="5" t="str">
        <f t="shared" si="58"/>
        <v>NEUTRAL</v>
      </c>
      <c r="H966" s="5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BEARISH</v>
      </c>
    </row>
    <row r="967" spans="1:8" ht="13.5" x14ac:dyDescent="0.25">
      <c r="A967" s="3">
        <f>TITRES_STAT!B970</f>
        <v>44113</v>
      </c>
      <c r="B967" s="5">
        <f>TITRES_STAT!C970</f>
        <v>1.33</v>
      </c>
      <c r="C967" s="5">
        <f>TITRES_STAT!D970</f>
        <v>1.33</v>
      </c>
      <c r="D967" s="5">
        <f>TITRES_STAT!E970</f>
        <v>643</v>
      </c>
      <c r="E967" s="2">
        <f t="shared" si="60"/>
        <v>-376464</v>
      </c>
      <c r="F967" s="5" t="str">
        <f t="shared" si="59"/>
        <v>BEARISH</v>
      </c>
      <c r="G967" s="5" t="str">
        <f t="shared" ref="G967:G1030" si="62">IF((E967-E962)/E962 &gt; 0.02, "STRONG",
 IF((E967-E962)/E962 &lt; -0.02, "WEAK", "NEUTRAL"))</f>
        <v>NEUTRAL</v>
      </c>
      <c r="H967" s="5" t="str">
        <f t="shared" si="61"/>
        <v>CONFIRMED BEARISH</v>
      </c>
    </row>
    <row r="968" spans="1:8" ht="13.5" x14ac:dyDescent="0.25">
      <c r="A968" s="3">
        <f>TITRES_STAT!B971</f>
        <v>44116</v>
      </c>
      <c r="B968" s="5">
        <f>TITRES_STAT!C971</f>
        <v>1.36</v>
      </c>
      <c r="C968" s="5">
        <f>TITRES_STAT!D971</f>
        <v>1.36</v>
      </c>
      <c r="D968" s="5">
        <f>TITRES_STAT!E971</f>
        <v>0</v>
      </c>
      <c r="E968" s="2">
        <f t="shared" si="60"/>
        <v>-376464</v>
      </c>
      <c r="F968" s="5" t="str">
        <f t="shared" ref="F968:F1031" si="63">IF(E968&gt;E963,"BULLISH",IF(E968&lt;E963,"BEARISH","NEUTRAL"))</f>
        <v>BEARISH</v>
      </c>
      <c r="G968" s="5" t="str">
        <f t="shared" si="62"/>
        <v>NEUTRAL</v>
      </c>
      <c r="H968" s="5" t="str">
        <f t="shared" si="61"/>
        <v>CONFIRMED BEARISH</v>
      </c>
    </row>
    <row r="969" spans="1:8" ht="13.5" x14ac:dyDescent="0.25">
      <c r="A969" s="3">
        <f>TITRES_STAT!B972</f>
        <v>44117</v>
      </c>
      <c r="B969" s="5">
        <f>TITRES_STAT!C972</f>
        <v>1.3</v>
      </c>
      <c r="C969" s="5">
        <f>TITRES_STAT!D972</f>
        <v>1.3</v>
      </c>
      <c r="D969" s="5">
        <f>TITRES_STAT!E972</f>
        <v>60</v>
      </c>
      <c r="E969" s="2">
        <f t="shared" si="60"/>
        <v>-376524</v>
      </c>
      <c r="F969" s="5" t="str">
        <f t="shared" si="63"/>
        <v>BEARISH</v>
      </c>
      <c r="G969" s="5" t="str">
        <f t="shared" si="62"/>
        <v>NEUTRAL</v>
      </c>
      <c r="H969" s="5" t="str">
        <f t="shared" si="61"/>
        <v>CONFIRMED BEARISH</v>
      </c>
    </row>
    <row r="970" spans="1:8" ht="13.5" x14ac:dyDescent="0.25">
      <c r="A970" s="3">
        <f>TITRES_STAT!B973</f>
        <v>44118</v>
      </c>
      <c r="B970" s="5">
        <f>TITRES_STAT!C973</f>
        <v>1.3</v>
      </c>
      <c r="C970" s="5">
        <f>TITRES_STAT!D973</f>
        <v>1.3</v>
      </c>
      <c r="D970" s="5">
        <f>TITRES_STAT!E973</f>
        <v>3134</v>
      </c>
      <c r="E970" s="2">
        <f t="shared" si="60"/>
        <v>-376524</v>
      </c>
      <c r="F970" s="5" t="str">
        <f t="shared" si="63"/>
        <v>BEARISH</v>
      </c>
      <c r="G970" s="5" t="str">
        <f t="shared" si="62"/>
        <v>NEUTRAL</v>
      </c>
      <c r="H970" s="5" t="str">
        <f t="shared" si="61"/>
        <v>CONFIRMED BEARISH</v>
      </c>
    </row>
    <row r="971" spans="1:8" ht="13.5" x14ac:dyDescent="0.25">
      <c r="A971" s="3">
        <f>TITRES_STAT!B974</f>
        <v>44120</v>
      </c>
      <c r="B971" s="5">
        <f>TITRES_STAT!C974</f>
        <v>1.36</v>
      </c>
      <c r="C971" s="5">
        <f>TITRES_STAT!D974</f>
        <v>1.36</v>
      </c>
      <c r="D971" s="5">
        <f>TITRES_STAT!E974</f>
        <v>50</v>
      </c>
      <c r="E971" s="2">
        <f t="shared" si="60"/>
        <v>-376474</v>
      </c>
      <c r="F971" s="5" t="str">
        <f t="shared" si="63"/>
        <v>BEARISH</v>
      </c>
      <c r="G971" s="5" t="str">
        <f t="shared" si="62"/>
        <v>NEUTRAL</v>
      </c>
      <c r="H971" s="5" t="str">
        <f t="shared" si="61"/>
        <v>BEARISH DIVERGENCE</v>
      </c>
    </row>
    <row r="972" spans="1:8" ht="13.5" x14ac:dyDescent="0.25">
      <c r="A972" s="3">
        <f>TITRES_STAT!B975</f>
        <v>44123</v>
      </c>
      <c r="B972" s="5">
        <f>TITRES_STAT!C975</f>
        <v>1.37</v>
      </c>
      <c r="C972" s="5">
        <f>TITRES_STAT!D975</f>
        <v>1.37</v>
      </c>
      <c r="D972" s="5">
        <f>TITRES_STAT!E975</f>
        <v>8</v>
      </c>
      <c r="E972" s="2">
        <f t="shared" si="60"/>
        <v>-376466</v>
      </c>
      <c r="F972" s="5" t="str">
        <f t="shared" si="63"/>
        <v>BEARISH</v>
      </c>
      <c r="G972" s="5" t="str">
        <f t="shared" si="62"/>
        <v>NEUTRAL</v>
      </c>
      <c r="H972" s="5" t="str">
        <f t="shared" si="61"/>
        <v>BEARISH DIVERGENCE</v>
      </c>
    </row>
    <row r="973" spans="1:8" ht="13.5" x14ac:dyDescent="0.25">
      <c r="A973" s="3">
        <f>TITRES_STAT!B976</f>
        <v>44124</v>
      </c>
      <c r="B973" s="5">
        <f>TITRES_STAT!C976</f>
        <v>1.43</v>
      </c>
      <c r="C973" s="5">
        <f>TITRES_STAT!D976</f>
        <v>1.43</v>
      </c>
      <c r="D973" s="5">
        <f>TITRES_STAT!E976</f>
        <v>10</v>
      </c>
      <c r="E973" s="2">
        <f t="shared" si="60"/>
        <v>-376456</v>
      </c>
      <c r="F973" s="5" t="str">
        <f t="shared" si="63"/>
        <v>BULLISH</v>
      </c>
      <c r="G973" s="5" t="str">
        <f t="shared" si="62"/>
        <v>NEUTRAL</v>
      </c>
      <c r="H973" s="5" t="str">
        <f t="shared" si="61"/>
        <v>CONFIRMED BULLISH</v>
      </c>
    </row>
    <row r="974" spans="1:8" ht="13.5" x14ac:dyDescent="0.25">
      <c r="A974" s="3">
        <f>TITRES_STAT!B977</f>
        <v>44125</v>
      </c>
      <c r="B974" s="5">
        <f>TITRES_STAT!C977</f>
        <v>1.47</v>
      </c>
      <c r="C974" s="5">
        <f>TITRES_STAT!D977</f>
        <v>1.47</v>
      </c>
      <c r="D974" s="5">
        <f>TITRES_STAT!E977</f>
        <v>0</v>
      </c>
      <c r="E974" s="2">
        <f t="shared" si="60"/>
        <v>-376456</v>
      </c>
      <c r="F974" s="5" t="str">
        <f t="shared" si="63"/>
        <v>BULLISH</v>
      </c>
      <c r="G974" s="5" t="str">
        <f t="shared" si="62"/>
        <v>NEUTRAL</v>
      </c>
      <c r="H974" s="5" t="str">
        <f t="shared" si="61"/>
        <v>CONFIRMED BULLISH</v>
      </c>
    </row>
    <row r="975" spans="1:8" ht="13.5" x14ac:dyDescent="0.25">
      <c r="A975" s="3">
        <f>TITRES_STAT!B978</f>
        <v>44126</v>
      </c>
      <c r="B975" s="5">
        <f>TITRES_STAT!C978</f>
        <v>1.51</v>
      </c>
      <c r="C975" s="5">
        <f>TITRES_STAT!D978</f>
        <v>1.51</v>
      </c>
      <c r="D975" s="5">
        <f>TITRES_STAT!E978</f>
        <v>10</v>
      </c>
      <c r="E975" s="2">
        <f t="shared" si="60"/>
        <v>-376446</v>
      </c>
      <c r="F975" s="5" t="str">
        <f t="shared" si="63"/>
        <v>BULLISH</v>
      </c>
      <c r="G975" s="5" t="str">
        <f t="shared" si="62"/>
        <v>NEUTRAL</v>
      </c>
      <c r="H975" s="5" t="str">
        <f t="shared" si="61"/>
        <v>CONFIRMED BULLISH</v>
      </c>
    </row>
    <row r="976" spans="1:8" ht="13.5" x14ac:dyDescent="0.25">
      <c r="A976" s="3">
        <f>TITRES_STAT!B979</f>
        <v>44127</v>
      </c>
      <c r="B976" s="5">
        <f>TITRES_STAT!C979</f>
        <v>1.59</v>
      </c>
      <c r="C976" s="5">
        <f>TITRES_STAT!D979</f>
        <v>1.59</v>
      </c>
      <c r="D976" s="5">
        <f>TITRES_STAT!E979</f>
        <v>2</v>
      </c>
      <c r="E976" s="2">
        <f t="shared" si="60"/>
        <v>-376444</v>
      </c>
      <c r="F976" s="5" t="str">
        <f t="shared" si="63"/>
        <v>BULLISH</v>
      </c>
      <c r="G976" s="5" t="str">
        <f t="shared" si="62"/>
        <v>NEUTRAL</v>
      </c>
      <c r="H976" s="5" t="str">
        <f t="shared" si="61"/>
        <v>CONFIRMED BULLISH</v>
      </c>
    </row>
    <row r="977" spans="1:8" ht="13.5" x14ac:dyDescent="0.25">
      <c r="A977" s="3">
        <f>TITRES_STAT!B980</f>
        <v>44130</v>
      </c>
      <c r="B977" s="5">
        <f>TITRES_STAT!C980</f>
        <v>1.62</v>
      </c>
      <c r="C977" s="5">
        <f>TITRES_STAT!D980</f>
        <v>1.62</v>
      </c>
      <c r="D977" s="5">
        <f>TITRES_STAT!E980</f>
        <v>28</v>
      </c>
      <c r="E977" s="2">
        <f t="shared" si="60"/>
        <v>-376416</v>
      </c>
      <c r="F977" s="5" t="str">
        <f t="shared" si="63"/>
        <v>BULLISH</v>
      </c>
      <c r="G977" s="5" t="str">
        <f t="shared" si="62"/>
        <v>NEUTRAL</v>
      </c>
      <c r="H977" s="5" t="str">
        <f t="shared" si="61"/>
        <v>CONFIRMED BULLISH</v>
      </c>
    </row>
    <row r="978" spans="1:8" ht="13.5" x14ac:dyDescent="0.25">
      <c r="A978" s="3">
        <f>TITRES_STAT!B981</f>
        <v>44131</v>
      </c>
      <c r="B978" s="5">
        <f>TITRES_STAT!C981</f>
        <v>1.62</v>
      </c>
      <c r="C978" s="5">
        <f>TITRES_STAT!D981</f>
        <v>1.62</v>
      </c>
      <c r="D978" s="5">
        <f>TITRES_STAT!E981</f>
        <v>0</v>
      </c>
      <c r="E978" s="2">
        <f t="shared" si="60"/>
        <v>-376416</v>
      </c>
      <c r="F978" s="5" t="str">
        <f t="shared" si="63"/>
        <v>BULLISH</v>
      </c>
      <c r="G978" s="5" t="str">
        <f t="shared" si="62"/>
        <v>NEUTRAL</v>
      </c>
      <c r="H978" s="5" t="str">
        <f t="shared" si="61"/>
        <v>CONFIRMED BULLISH</v>
      </c>
    </row>
    <row r="979" spans="1:8" ht="13.5" x14ac:dyDescent="0.25">
      <c r="A979" s="3">
        <f>TITRES_STAT!B982</f>
        <v>44132</v>
      </c>
      <c r="B979" s="5">
        <f>TITRES_STAT!C982</f>
        <v>1.62</v>
      </c>
      <c r="C979" s="5">
        <f>TITRES_STAT!D982</f>
        <v>1.62</v>
      </c>
      <c r="D979" s="5">
        <f>TITRES_STAT!E982</f>
        <v>0</v>
      </c>
      <c r="E979" s="2">
        <f t="shared" si="60"/>
        <v>-376416</v>
      </c>
      <c r="F979" s="5" t="str">
        <f t="shared" si="63"/>
        <v>BULLISH</v>
      </c>
      <c r="G979" s="5" t="str">
        <f t="shared" si="62"/>
        <v>NEUTRAL</v>
      </c>
      <c r="H979" s="5" t="str">
        <f t="shared" si="61"/>
        <v>CONFIRMED BULLISH</v>
      </c>
    </row>
    <row r="980" spans="1:8" ht="13.5" x14ac:dyDescent="0.25">
      <c r="A980" s="3">
        <f>TITRES_STAT!B983</f>
        <v>44134</v>
      </c>
      <c r="B980" s="5">
        <f>TITRES_STAT!C983</f>
        <v>1.62</v>
      </c>
      <c r="C980" s="5">
        <f>TITRES_STAT!D983</f>
        <v>1.62</v>
      </c>
      <c r="D980" s="5">
        <f>TITRES_STAT!E983</f>
        <v>0</v>
      </c>
      <c r="E980" s="2">
        <f t="shared" si="60"/>
        <v>-376416</v>
      </c>
      <c r="F980" s="5" t="str">
        <f t="shared" si="63"/>
        <v>BULLISH</v>
      </c>
      <c r="G980" s="5" t="str">
        <f t="shared" si="62"/>
        <v>NEUTRAL</v>
      </c>
      <c r="H980" s="5" t="str">
        <f t="shared" si="61"/>
        <v>CONFIRMED BULLISH</v>
      </c>
    </row>
    <row r="981" spans="1:8" ht="13.5" x14ac:dyDescent="0.25">
      <c r="A981" s="3">
        <f>TITRES_STAT!B984</f>
        <v>44137</v>
      </c>
      <c r="B981" s="5">
        <f>TITRES_STAT!C984</f>
        <v>1.65</v>
      </c>
      <c r="C981" s="5">
        <f>TITRES_STAT!D984</f>
        <v>1.65</v>
      </c>
      <c r="D981" s="5">
        <f>TITRES_STAT!E984</f>
        <v>2</v>
      </c>
      <c r="E981" s="2">
        <f t="shared" si="60"/>
        <v>-376414</v>
      </c>
      <c r="F981" s="5" t="str">
        <f t="shared" si="63"/>
        <v>BULLISH</v>
      </c>
      <c r="G981" s="5" t="str">
        <f t="shared" si="62"/>
        <v>NEUTRAL</v>
      </c>
      <c r="H981" s="5" t="str">
        <f t="shared" si="61"/>
        <v>CONFIRMED BULLISH</v>
      </c>
    </row>
    <row r="982" spans="1:8" ht="13.5" x14ac:dyDescent="0.25">
      <c r="A982" s="3">
        <f>TITRES_STAT!B985</f>
        <v>44138</v>
      </c>
      <c r="B982" s="5">
        <f>TITRES_STAT!C985</f>
        <v>1.65</v>
      </c>
      <c r="C982" s="5">
        <f>TITRES_STAT!D985</f>
        <v>1.65</v>
      </c>
      <c r="D982" s="5">
        <f>TITRES_STAT!E985</f>
        <v>0</v>
      </c>
      <c r="E982" s="2">
        <f t="shared" si="60"/>
        <v>-376414</v>
      </c>
      <c r="F982" s="5" t="str">
        <f t="shared" si="63"/>
        <v>BULLISH</v>
      </c>
      <c r="G982" s="5" t="str">
        <f t="shared" si="62"/>
        <v>NEUTRAL</v>
      </c>
      <c r="H982" s="5" t="str">
        <f t="shared" si="61"/>
        <v>CONFIRMED BULLISH</v>
      </c>
    </row>
    <row r="983" spans="1:8" ht="13.5" x14ac:dyDescent="0.25">
      <c r="A983" s="3">
        <f>TITRES_STAT!B986</f>
        <v>44139</v>
      </c>
      <c r="B983" s="5">
        <f>TITRES_STAT!C986</f>
        <v>1.65</v>
      </c>
      <c r="C983" s="5">
        <f>TITRES_STAT!D986</f>
        <v>1.65</v>
      </c>
      <c r="D983" s="5">
        <f>TITRES_STAT!E986</f>
        <v>0</v>
      </c>
      <c r="E983" s="2">
        <f t="shared" si="60"/>
        <v>-376414</v>
      </c>
      <c r="F983" s="5" t="str">
        <f t="shared" si="63"/>
        <v>BULLISH</v>
      </c>
      <c r="G983" s="5" t="str">
        <f t="shared" si="62"/>
        <v>NEUTRAL</v>
      </c>
      <c r="H983" s="5" t="str">
        <f t="shared" si="61"/>
        <v>CONFIRMED BULLISH</v>
      </c>
    </row>
    <row r="984" spans="1:8" ht="13.5" x14ac:dyDescent="0.25">
      <c r="A984" s="3">
        <f>TITRES_STAT!B987</f>
        <v>44140</v>
      </c>
      <c r="B984" s="5">
        <f>TITRES_STAT!C987</f>
        <v>1.63</v>
      </c>
      <c r="C984" s="5">
        <f>TITRES_STAT!D987</f>
        <v>1.63</v>
      </c>
      <c r="D984" s="5">
        <f>TITRES_STAT!E987</f>
        <v>10</v>
      </c>
      <c r="E984" s="2">
        <f t="shared" si="60"/>
        <v>-376424</v>
      </c>
      <c r="F984" s="5" t="str">
        <f t="shared" si="63"/>
        <v>BEARISH</v>
      </c>
      <c r="G984" s="5" t="str">
        <f t="shared" si="62"/>
        <v>NEUTRAL</v>
      </c>
      <c r="H984" s="5" t="str">
        <f t="shared" si="61"/>
        <v>BEARISH DIVERGENCE</v>
      </c>
    </row>
    <row r="985" spans="1:8" ht="13.5" x14ac:dyDescent="0.25">
      <c r="A985" s="3">
        <f>TITRES_STAT!B988</f>
        <v>44141</v>
      </c>
      <c r="B985" s="5">
        <f>TITRES_STAT!C988</f>
        <v>1.63</v>
      </c>
      <c r="C985" s="5">
        <f>TITRES_STAT!D988</f>
        <v>1.63</v>
      </c>
      <c r="D985" s="5">
        <f>TITRES_STAT!E988</f>
        <v>0</v>
      </c>
      <c r="E985" s="2">
        <f t="shared" si="60"/>
        <v>-376424</v>
      </c>
      <c r="F985" s="5" t="str">
        <f t="shared" si="63"/>
        <v>BEARISH</v>
      </c>
      <c r="G985" s="5" t="str">
        <f t="shared" si="62"/>
        <v>NEUTRAL</v>
      </c>
      <c r="H985" s="5" t="str">
        <f t="shared" si="61"/>
        <v>BEARISH DIVERGENCE</v>
      </c>
    </row>
    <row r="986" spans="1:8" ht="13.5" x14ac:dyDescent="0.25">
      <c r="A986" s="3">
        <f>TITRES_STAT!B989</f>
        <v>44144</v>
      </c>
      <c r="B986" s="5">
        <f>TITRES_STAT!C989</f>
        <v>1.63</v>
      </c>
      <c r="C986" s="5">
        <f>TITRES_STAT!D989</f>
        <v>1.63</v>
      </c>
      <c r="D986" s="5">
        <f>TITRES_STAT!E989</f>
        <v>0</v>
      </c>
      <c r="E986" s="2">
        <f t="shared" si="60"/>
        <v>-376424</v>
      </c>
      <c r="F986" s="5" t="str">
        <f t="shared" si="63"/>
        <v>BEARISH</v>
      </c>
      <c r="G986" s="5" t="str">
        <f t="shared" si="62"/>
        <v>NEUTRAL</v>
      </c>
      <c r="H986" s="5" t="str">
        <f t="shared" si="61"/>
        <v>CONFIRMED BEARISH</v>
      </c>
    </row>
    <row r="987" spans="1:8" ht="13.5" x14ac:dyDescent="0.25">
      <c r="A987" s="3">
        <f>TITRES_STAT!B990</f>
        <v>44145</v>
      </c>
      <c r="B987" s="5">
        <f>TITRES_STAT!C990</f>
        <v>1.63</v>
      </c>
      <c r="C987" s="5">
        <f>TITRES_STAT!D990</f>
        <v>1.63</v>
      </c>
      <c r="D987" s="5">
        <f>TITRES_STAT!E990</f>
        <v>0</v>
      </c>
      <c r="E987" s="2">
        <f t="shared" si="60"/>
        <v>-376424</v>
      </c>
      <c r="F987" s="5" t="str">
        <f t="shared" si="63"/>
        <v>BEARISH</v>
      </c>
      <c r="G987" s="5" t="str">
        <f t="shared" si="62"/>
        <v>NEUTRAL</v>
      </c>
      <c r="H987" s="5" t="str">
        <f t="shared" si="61"/>
        <v>CONFIRMED BEARISH</v>
      </c>
    </row>
    <row r="988" spans="1:8" ht="13.5" x14ac:dyDescent="0.25">
      <c r="A988" s="3">
        <f>TITRES_STAT!B991</f>
        <v>44146</v>
      </c>
      <c r="B988" s="5">
        <f>TITRES_STAT!C991</f>
        <v>1.63</v>
      </c>
      <c r="C988" s="5">
        <f>TITRES_STAT!D991</f>
        <v>1.63</v>
      </c>
      <c r="D988" s="5">
        <f>TITRES_STAT!E991</f>
        <v>0</v>
      </c>
      <c r="E988" s="2">
        <f t="shared" si="60"/>
        <v>-376424</v>
      </c>
      <c r="F988" s="5" t="str">
        <f t="shared" si="63"/>
        <v>BEARISH</v>
      </c>
      <c r="G988" s="5" t="str">
        <f t="shared" si="62"/>
        <v>NEUTRAL</v>
      </c>
      <c r="H988" s="5" t="str">
        <f t="shared" si="61"/>
        <v>CONFIRMED BEARISH</v>
      </c>
    </row>
    <row r="989" spans="1:8" ht="13.5" x14ac:dyDescent="0.25">
      <c r="A989" s="3">
        <f>TITRES_STAT!B992</f>
        <v>44147</v>
      </c>
      <c r="B989" s="5">
        <f>TITRES_STAT!C992</f>
        <v>1.63</v>
      </c>
      <c r="C989" s="5">
        <f>TITRES_STAT!D992</f>
        <v>1.63</v>
      </c>
      <c r="D989" s="5">
        <f>TITRES_STAT!E992</f>
        <v>0</v>
      </c>
      <c r="E989" s="2">
        <f t="shared" si="60"/>
        <v>-376424</v>
      </c>
      <c r="F989" s="5" t="str">
        <f t="shared" si="63"/>
        <v>NEUTRAL</v>
      </c>
      <c r="G989" s="5" t="str">
        <f t="shared" si="62"/>
        <v>NEUTRAL</v>
      </c>
      <c r="H989" s="5" t="str">
        <f t="shared" si="61"/>
        <v>NEUTRAL</v>
      </c>
    </row>
    <row r="990" spans="1:8" ht="13.5" x14ac:dyDescent="0.25">
      <c r="A990" s="3">
        <f>TITRES_STAT!B993</f>
        <v>44148</v>
      </c>
      <c r="B990" s="5">
        <f>TITRES_STAT!C993</f>
        <v>1.63</v>
      </c>
      <c r="C990" s="5">
        <f>TITRES_STAT!D993</f>
        <v>1.63</v>
      </c>
      <c r="D990" s="5">
        <f>TITRES_STAT!E993</f>
        <v>0</v>
      </c>
      <c r="E990" s="2">
        <f t="shared" si="60"/>
        <v>-376424</v>
      </c>
      <c r="F990" s="5" t="str">
        <f t="shared" si="63"/>
        <v>NEUTRAL</v>
      </c>
      <c r="G990" s="5" t="str">
        <f t="shared" si="62"/>
        <v>NEUTRAL</v>
      </c>
      <c r="H990" s="5" t="str">
        <f t="shared" si="61"/>
        <v>NEUTRAL</v>
      </c>
    </row>
    <row r="991" spans="1:8" ht="13.5" x14ac:dyDescent="0.25">
      <c r="A991" s="3">
        <f>TITRES_STAT!B994</f>
        <v>44151</v>
      </c>
      <c r="B991" s="5">
        <f>TITRES_STAT!C994</f>
        <v>1.63</v>
      </c>
      <c r="C991" s="5">
        <f>TITRES_STAT!D994</f>
        <v>1.63</v>
      </c>
      <c r="D991" s="5">
        <f>TITRES_STAT!E994</f>
        <v>0</v>
      </c>
      <c r="E991" s="2">
        <f t="shared" si="60"/>
        <v>-376424</v>
      </c>
      <c r="F991" s="5" t="str">
        <f t="shared" si="63"/>
        <v>NEUTRAL</v>
      </c>
      <c r="G991" s="5" t="str">
        <f t="shared" si="62"/>
        <v>NEUTRAL</v>
      </c>
      <c r="H991" s="5" t="str">
        <f t="shared" si="61"/>
        <v>NEUTRAL</v>
      </c>
    </row>
    <row r="992" spans="1:8" ht="13.5" x14ac:dyDescent="0.25">
      <c r="A992" s="3">
        <f>TITRES_STAT!B995</f>
        <v>44152</v>
      </c>
      <c r="B992" s="5">
        <f>TITRES_STAT!C995</f>
        <v>1.63</v>
      </c>
      <c r="C992" s="5">
        <f>TITRES_STAT!D995</f>
        <v>1.63</v>
      </c>
      <c r="D992" s="5">
        <f>TITRES_STAT!E995</f>
        <v>0</v>
      </c>
      <c r="E992" s="2">
        <f t="shared" si="60"/>
        <v>-376424</v>
      </c>
      <c r="F992" s="5" t="str">
        <f t="shared" si="63"/>
        <v>NEUTRAL</v>
      </c>
      <c r="G992" s="5" t="str">
        <f t="shared" si="62"/>
        <v>NEUTRAL</v>
      </c>
      <c r="H992" s="5" t="str">
        <f t="shared" si="61"/>
        <v>NEUTRAL</v>
      </c>
    </row>
    <row r="993" spans="1:8" ht="13.5" x14ac:dyDescent="0.25">
      <c r="A993" s="3">
        <f>TITRES_STAT!B996</f>
        <v>44153</v>
      </c>
      <c r="B993" s="5">
        <f>TITRES_STAT!C996</f>
        <v>1.63</v>
      </c>
      <c r="C993" s="5">
        <f>TITRES_STAT!D996</f>
        <v>1.63</v>
      </c>
      <c r="D993" s="5">
        <f>TITRES_STAT!E996</f>
        <v>0</v>
      </c>
      <c r="E993" s="2">
        <f t="shared" si="60"/>
        <v>-376424</v>
      </c>
      <c r="F993" s="5" t="str">
        <f t="shared" si="63"/>
        <v>NEUTRAL</v>
      </c>
      <c r="G993" s="5" t="str">
        <f t="shared" si="62"/>
        <v>NEUTRAL</v>
      </c>
      <c r="H993" s="5" t="str">
        <f t="shared" si="61"/>
        <v>NEUTRAL</v>
      </c>
    </row>
    <row r="994" spans="1:8" ht="13.5" x14ac:dyDescent="0.25">
      <c r="A994" s="3">
        <f>TITRES_STAT!B997</f>
        <v>44154</v>
      </c>
      <c r="B994" s="5">
        <f>TITRES_STAT!C997</f>
        <v>1.59</v>
      </c>
      <c r="C994" s="5">
        <f>TITRES_STAT!D997</f>
        <v>1.59</v>
      </c>
      <c r="D994" s="5">
        <f>TITRES_STAT!E997</f>
        <v>500</v>
      </c>
      <c r="E994" s="2">
        <f t="shared" si="60"/>
        <v>-376924</v>
      </c>
      <c r="F994" s="5" t="str">
        <f t="shared" si="63"/>
        <v>BEARISH</v>
      </c>
      <c r="G994" s="5" t="str">
        <f t="shared" si="62"/>
        <v>NEUTRAL</v>
      </c>
      <c r="H994" s="5" t="str">
        <f t="shared" si="61"/>
        <v>CONFIRMED BEARISH</v>
      </c>
    </row>
    <row r="995" spans="1:8" ht="13.5" x14ac:dyDescent="0.25">
      <c r="A995" s="3">
        <f>TITRES_STAT!B998</f>
        <v>44155</v>
      </c>
      <c r="B995" s="5">
        <f>TITRES_STAT!C998</f>
        <v>1.63</v>
      </c>
      <c r="C995" s="5">
        <f>TITRES_STAT!D998</f>
        <v>1.63</v>
      </c>
      <c r="D995" s="5">
        <f>TITRES_STAT!E998</f>
        <v>0</v>
      </c>
      <c r="E995" s="2">
        <f t="shared" si="60"/>
        <v>-376924</v>
      </c>
      <c r="F995" s="5" t="str">
        <f t="shared" si="63"/>
        <v>BEARISH</v>
      </c>
      <c r="G995" s="5" t="str">
        <f t="shared" si="62"/>
        <v>NEUTRAL</v>
      </c>
      <c r="H995" s="5" t="str">
        <f t="shared" si="61"/>
        <v>NEUTRAL</v>
      </c>
    </row>
    <row r="996" spans="1:8" ht="13.5" x14ac:dyDescent="0.25">
      <c r="A996" s="3">
        <f>TITRES_STAT!B999</f>
        <v>44158</v>
      </c>
      <c r="B996" s="5">
        <f>TITRES_STAT!C999</f>
        <v>1.63</v>
      </c>
      <c r="C996" s="5">
        <f>TITRES_STAT!D999</f>
        <v>1.63</v>
      </c>
      <c r="D996" s="5">
        <f>TITRES_STAT!E999</f>
        <v>0</v>
      </c>
      <c r="E996" s="2">
        <f t="shared" si="60"/>
        <v>-376924</v>
      </c>
      <c r="F996" s="5" t="str">
        <f t="shared" si="63"/>
        <v>BEARISH</v>
      </c>
      <c r="G996" s="5" t="str">
        <f t="shared" si="62"/>
        <v>NEUTRAL</v>
      </c>
      <c r="H996" s="5" t="str">
        <f t="shared" si="61"/>
        <v>NEUTRAL</v>
      </c>
    </row>
    <row r="997" spans="1:8" ht="13.5" x14ac:dyDescent="0.25">
      <c r="A997" s="3">
        <f>TITRES_STAT!B1000</f>
        <v>44159</v>
      </c>
      <c r="B997" s="5">
        <f>TITRES_STAT!C1000</f>
        <v>1.63</v>
      </c>
      <c r="C997" s="5">
        <f>TITRES_STAT!D1000</f>
        <v>1.63</v>
      </c>
      <c r="D997" s="5">
        <f>TITRES_STAT!E1000</f>
        <v>0</v>
      </c>
      <c r="E997" s="2">
        <f t="shared" si="60"/>
        <v>-376924</v>
      </c>
      <c r="F997" s="5" t="str">
        <f t="shared" si="63"/>
        <v>BEARISH</v>
      </c>
      <c r="G997" s="5" t="str">
        <f t="shared" si="62"/>
        <v>NEUTRAL</v>
      </c>
      <c r="H997" s="5" t="str">
        <f t="shared" si="61"/>
        <v>NEUTRAL</v>
      </c>
    </row>
    <row r="998" spans="1:8" ht="13.5" x14ac:dyDescent="0.25">
      <c r="A998" s="3">
        <f>TITRES_STAT!B1001</f>
        <v>44160</v>
      </c>
      <c r="B998" s="5">
        <f>TITRES_STAT!C1001</f>
        <v>1.63</v>
      </c>
      <c r="C998" s="5">
        <f>TITRES_STAT!D1001</f>
        <v>1.63</v>
      </c>
      <c r="D998" s="5">
        <f>TITRES_STAT!E1001</f>
        <v>0</v>
      </c>
      <c r="E998" s="2">
        <f t="shared" si="60"/>
        <v>-376924</v>
      </c>
      <c r="F998" s="5" t="str">
        <f t="shared" si="63"/>
        <v>BEARISH</v>
      </c>
      <c r="G998" s="5" t="str">
        <f t="shared" si="62"/>
        <v>NEUTRAL</v>
      </c>
      <c r="H998" s="5" t="str">
        <f t="shared" si="61"/>
        <v>NEUTRAL</v>
      </c>
    </row>
    <row r="999" spans="1:8" ht="13.5" x14ac:dyDescent="0.25">
      <c r="A999" s="3">
        <f>TITRES_STAT!B1002</f>
        <v>44161</v>
      </c>
      <c r="B999" s="5">
        <f>TITRES_STAT!C1002</f>
        <v>1.63</v>
      </c>
      <c r="C999" s="5">
        <f>TITRES_STAT!D1002</f>
        <v>1.63</v>
      </c>
      <c r="D999" s="5">
        <f>TITRES_STAT!E1002</f>
        <v>0</v>
      </c>
      <c r="E999" s="2">
        <f t="shared" si="60"/>
        <v>-376924</v>
      </c>
      <c r="F999" s="5" t="str">
        <f t="shared" si="63"/>
        <v>NEUTRAL</v>
      </c>
      <c r="G999" s="5" t="str">
        <f t="shared" si="62"/>
        <v>NEUTRAL</v>
      </c>
      <c r="H999" s="5" t="str">
        <f t="shared" si="61"/>
        <v>NEUTRAL</v>
      </c>
    </row>
    <row r="1000" spans="1:8" ht="13.5" x14ac:dyDescent="0.25">
      <c r="A1000" s="3">
        <f>TITRES_STAT!B1003</f>
        <v>44162</v>
      </c>
      <c r="B1000" s="5">
        <f>TITRES_STAT!C1003</f>
        <v>1.63</v>
      </c>
      <c r="C1000" s="5">
        <f>TITRES_STAT!D1003</f>
        <v>1.63</v>
      </c>
      <c r="D1000" s="5">
        <f>TITRES_STAT!E1003</f>
        <v>0</v>
      </c>
      <c r="E1000" s="2">
        <f t="shared" si="60"/>
        <v>-376924</v>
      </c>
      <c r="F1000" s="5" t="str">
        <f t="shared" si="63"/>
        <v>NEUTRAL</v>
      </c>
      <c r="G1000" s="5" t="str">
        <f t="shared" si="62"/>
        <v>NEUTRAL</v>
      </c>
      <c r="H1000" s="5" t="str">
        <f t="shared" si="61"/>
        <v>NEUTRAL</v>
      </c>
    </row>
    <row r="1001" spans="1:8" ht="13.5" x14ac:dyDescent="0.25">
      <c r="A1001" s="3">
        <f>TITRES_STAT!B1004</f>
        <v>44165</v>
      </c>
      <c r="B1001" s="5">
        <f>TITRES_STAT!C1004</f>
        <v>1.63</v>
      </c>
      <c r="C1001" s="5">
        <f>TITRES_STAT!D1004</f>
        <v>1.63</v>
      </c>
      <c r="D1001" s="5">
        <f>TITRES_STAT!E1004</f>
        <v>0</v>
      </c>
      <c r="E1001" s="2">
        <f t="shared" si="60"/>
        <v>-376924</v>
      </c>
      <c r="F1001" s="5" t="str">
        <f t="shared" si="63"/>
        <v>NEUTRAL</v>
      </c>
      <c r="G1001" s="5" t="str">
        <f t="shared" si="62"/>
        <v>NEUTRAL</v>
      </c>
      <c r="H1001" s="5" t="str">
        <f t="shared" si="61"/>
        <v>NEUTRAL</v>
      </c>
    </row>
    <row r="1002" spans="1:8" ht="13.5" x14ac:dyDescent="0.25">
      <c r="A1002" s="3">
        <f>TITRES_STAT!B1005</f>
        <v>44166</v>
      </c>
      <c r="B1002" s="5">
        <f>TITRES_STAT!C1005</f>
        <v>1.63</v>
      </c>
      <c r="C1002" s="5">
        <f>TITRES_STAT!D1005</f>
        <v>1.63</v>
      </c>
      <c r="D1002" s="5">
        <f>TITRES_STAT!E1005</f>
        <v>0</v>
      </c>
      <c r="E1002" s="2">
        <f t="shared" si="60"/>
        <v>-376924</v>
      </c>
      <c r="F1002" s="5" t="str">
        <f t="shared" si="63"/>
        <v>NEUTRAL</v>
      </c>
      <c r="G1002" s="5" t="str">
        <f t="shared" si="62"/>
        <v>NEUTRAL</v>
      </c>
      <c r="H1002" s="5" t="str">
        <f t="shared" si="61"/>
        <v>NEUTRAL</v>
      </c>
    </row>
    <row r="1003" spans="1:8" ht="13.5" x14ac:dyDescent="0.25">
      <c r="A1003" s="3">
        <f>TITRES_STAT!B1006</f>
        <v>44167</v>
      </c>
      <c r="B1003" s="5">
        <f>TITRES_STAT!C1006</f>
        <v>1.63</v>
      </c>
      <c r="C1003" s="5">
        <f>TITRES_STAT!D1006</f>
        <v>1.63</v>
      </c>
      <c r="D1003" s="5">
        <f>TITRES_STAT!E1006</f>
        <v>0</v>
      </c>
      <c r="E1003" s="2">
        <f t="shared" si="60"/>
        <v>-376924</v>
      </c>
      <c r="F1003" s="5" t="str">
        <f t="shared" si="63"/>
        <v>NEUTRAL</v>
      </c>
      <c r="G1003" s="5" t="str">
        <f t="shared" si="62"/>
        <v>NEUTRAL</v>
      </c>
      <c r="H1003" s="5" t="str">
        <f t="shared" si="61"/>
        <v>NEUTRAL</v>
      </c>
    </row>
    <row r="1004" spans="1:8" ht="13.5" x14ac:dyDescent="0.25">
      <c r="A1004" s="3">
        <f>TITRES_STAT!B1007</f>
        <v>44168</v>
      </c>
      <c r="B1004" s="5">
        <f>TITRES_STAT!C1007</f>
        <v>1.63</v>
      </c>
      <c r="C1004" s="5">
        <f>TITRES_STAT!D1007</f>
        <v>1.63</v>
      </c>
      <c r="D1004" s="5">
        <f>TITRES_STAT!E1007</f>
        <v>0</v>
      </c>
      <c r="E1004" s="2">
        <f t="shared" si="60"/>
        <v>-376924</v>
      </c>
      <c r="F1004" s="5" t="str">
        <f t="shared" si="63"/>
        <v>NEUTRAL</v>
      </c>
      <c r="G1004" s="5" t="str">
        <f t="shared" si="62"/>
        <v>NEUTRAL</v>
      </c>
      <c r="H1004" s="5" t="str">
        <f t="shared" si="61"/>
        <v>NEUTRAL</v>
      </c>
    </row>
    <row r="1005" spans="1:8" ht="13.5" x14ac:dyDescent="0.25">
      <c r="A1005" s="3">
        <f>TITRES_STAT!B1008</f>
        <v>44169</v>
      </c>
      <c r="B1005" s="5">
        <f>TITRES_STAT!C1008</f>
        <v>1.63</v>
      </c>
      <c r="C1005" s="5">
        <f>TITRES_STAT!D1008</f>
        <v>1.63</v>
      </c>
      <c r="D1005" s="5">
        <f>TITRES_STAT!E1008</f>
        <v>0</v>
      </c>
      <c r="E1005" s="2">
        <f t="shared" si="60"/>
        <v>-376924</v>
      </c>
      <c r="F1005" s="5" t="str">
        <f t="shared" si="63"/>
        <v>NEUTRAL</v>
      </c>
      <c r="G1005" s="5" t="str">
        <f t="shared" si="62"/>
        <v>NEUTRAL</v>
      </c>
      <c r="H1005" s="5" t="str">
        <f t="shared" si="61"/>
        <v>NEUTRAL</v>
      </c>
    </row>
    <row r="1006" spans="1:8" ht="13.5" x14ac:dyDescent="0.25">
      <c r="A1006" s="3">
        <f>TITRES_STAT!B1009</f>
        <v>44172</v>
      </c>
      <c r="B1006" s="5">
        <f>TITRES_STAT!C1009</f>
        <v>1.63</v>
      </c>
      <c r="C1006" s="5">
        <f>TITRES_STAT!D1009</f>
        <v>1.63</v>
      </c>
      <c r="D1006" s="5">
        <f>TITRES_STAT!E1009</f>
        <v>0</v>
      </c>
      <c r="E1006" s="2">
        <f t="shared" si="60"/>
        <v>-376924</v>
      </c>
      <c r="F1006" s="5" t="str">
        <f t="shared" si="63"/>
        <v>NEUTRAL</v>
      </c>
      <c r="G1006" s="5" t="str">
        <f t="shared" si="62"/>
        <v>NEUTRAL</v>
      </c>
      <c r="H1006" s="5" t="str">
        <f t="shared" si="61"/>
        <v>NEUTRAL</v>
      </c>
    </row>
    <row r="1007" spans="1:8" ht="13.5" x14ac:dyDescent="0.25">
      <c r="A1007" s="3">
        <f>TITRES_STAT!B1010</f>
        <v>44173</v>
      </c>
      <c r="B1007" s="5">
        <f>TITRES_STAT!C1010</f>
        <v>1.62</v>
      </c>
      <c r="C1007" s="5">
        <f>TITRES_STAT!D1010</f>
        <v>1.62</v>
      </c>
      <c r="D1007" s="5">
        <f>TITRES_STAT!E1010</f>
        <v>20</v>
      </c>
      <c r="E1007" s="2">
        <f t="shared" si="60"/>
        <v>-376944</v>
      </c>
      <c r="F1007" s="5" t="str">
        <f t="shared" si="63"/>
        <v>BEARISH</v>
      </c>
      <c r="G1007" s="5" t="str">
        <f t="shared" si="62"/>
        <v>NEUTRAL</v>
      </c>
      <c r="H1007" s="5" t="str">
        <f t="shared" si="61"/>
        <v>CONFIRMED BEARISH</v>
      </c>
    </row>
    <row r="1008" spans="1:8" ht="13.5" x14ac:dyDescent="0.25">
      <c r="A1008" s="3">
        <f>TITRES_STAT!B1011</f>
        <v>44174</v>
      </c>
      <c r="B1008" s="5">
        <f>TITRES_STAT!C1011</f>
        <v>1.62</v>
      </c>
      <c r="C1008" s="5">
        <f>TITRES_STAT!D1011</f>
        <v>1.62</v>
      </c>
      <c r="D1008" s="5">
        <f>TITRES_STAT!E1011</f>
        <v>0</v>
      </c>
      <c r="E1008" s="2">
        <f t="shared" si="60"/>
        <v>-376944</v>
      </c>
      <c r="F1008" s="5" t="str">
        <f t="shared" si="63"/>
        <v>BEARISH</v>
      </c>
      <c r="G1008" s="5" t="str">
        <f t="shared" si="62"/>
        <v>NEUTRAL</v>
      </c>
      <c r="H1008" s="5" t="str">
        <f t="shared" si="61"/>
        <v>CONFIRMED BEARISH</v>
      </c>
    </row>
    <row r="1009" spans="1:8" ht="13.5" x14ac:dyDescent="0.25">
      <c r="A1009" s="3">
        <f>TITRES_STAT!B1012</f>
        <v>44175</v>
      </c>
      <c r="B1009" s="5">
        <f>TITRES_STAT!C1012</f>
        <v>1.63</v>
      </c>
      <c r="C1009" s="5">
        <f>TITRES_STAT!D1012</f>
        <v>1.63</v>
      </c>
      <c r="D1009" s="5">
        <f>TITRES_STAT!E1012</f>
        <v>11930</v>
      </c>
      <c r="E1009" s="2">
        <f t="shared" si="60"/>
        <v>-365014</v>
      </c>
      <c r="F1009" s="5" t="str">
        <f t="shared" si="63"/>
        <v>BULLISH</v>
      </c>
      <c r="G1009" s="5" t="str">
        <f t="shared" si="62"/>
        <v>WEAK</v>
      </c>
      <c r="H1009" s="5" t="str">
        <f t="shared" si="61"/>
        <v>NEUTRAL</v>
      </c>
    </row>
    <row r="1010" spans="1:8" ht="13.5" x14ac:dyDescent="0.25">
      <c r="A1010" s="3">
        <f>TITRES_STAT!B1013</f>
        <v>44176</v>
      </c>
      <c r="B1010" s="5">
        <f>TITRES_STAT!C1013</f>
        <v>1.7</v>
      </c>
      <c r="C1010" s="5">
        <f>TITRES_STAT!D1013</f>
        <v>1.7</v>
      </c>
      <c r="D1010" s="5">
        <f>TITRES_STAT!E1013</f>
        <v>111</v>
      </c>
      <c r="E1010" s="2">
        <f t="shared" si="60"/>
        <v>-364903</v>
      </c>
      <c r="F1010" s="5" t="str">
        <f t="shared" si="63"/>
        <v>BULLISH</v>
      </c>
      <c r="G1010" s="5" t="str">
        <f t="shared" si="62"/>
        <v>WEAK</v>
      </c>
      <c r="H1010" s="5" t="str">
        <f t="shared" si="61"/>
        <v>CONFIRMED BULLISH</v>
      </c>
    </row>
    <row r="1011" spans="1:8" ht="13.5" x14ac:dyDescent="0.25">
      <c r="A1011" s="3">
        <f>TITRES_STAT!B1014</f>
        <v>44179</v>
      </c>
      <c r="B1011" s="5">
        <f>TITRES_STAT!C1014</f>
        <v>1.77</v>
      </c>
      <c r="C1011" s="5">
        <f>TITRES_STAT!D1014</f>
        <v>1.77</v>
      </c>
      <c r="D1011" s="5">
        <f>TITRES_STAT!E1014</f>
        <v>0</v>
      </c>
      <c r="E1011" s="2">
        <f t="shared" si="60"/>
        <v>-364903</v>
      </c>
      <c r="F1011" s="5" t="str">
        <f t="shared" si="63"/>
        <v>BULLISH</v>
      </c>
      <c r="G1011" s="5" t="str">
        <f t="shared" si="62"/>
        <v>WEAK</v>
      </c>
      <c r="H1011" s="5" t="str">
        <f t="shared" si="61"/>
        <v>CONFIRMED BULLISH</v>
      </c>
    </row>
    <row r="1012" spans="1:8" ht="13.5" x14ac:dyDescent="0.25">
      <c r="A1012" s="3">
        <f>TITRES_STAT!B1015</f>
        <v>44180</v>
      </c>
      <c r="B1012" s="5">
        <f>TITRES_STAT!C1015</f>
        <v>1.87</v>
      </c>
      <c r="C1012" s="5">
        <f>TITRES_STAT!D1015</f>
        <v>1.87</v>
      </c>
      <c r="D1012" s="5">
        <f>TITRES_STAT!E1015</f>
        <v>218</v>
      </c>
      <c r="E1012" s="2">
        <f t="shared" si="60"/>
        <v>-364685</v>
      </c>
      <c r="F1012" s="5" t="str">
        <f t="shared" si="63"/>
        <v>BULLISH</v>
      </c>
      <c r="G1012" s="5" t="str">
        <f t="shared" si="62"/>
        <v>WEAK</v>
      </c>
      <c r="H1012" s="5" t="str">
        <f t="shared" si="61"/>
        <v>CONFIRMED BULLISH</v>
      </c>
    </row>
    <row r="1013" spans="1:8" ht="13.5" x14ac:dyDescent="0.25">
      <c r="A1013" s="3">
        <f>TITRES_STAT!B1016</f>
        <v>44181</v>
      </c>
      <c r="B1013" s="5">
        <f>TITRES_STAT!C1016</f>
        <v>1.97</v>
      </c>
      <c r="C1013" s="5">
        <f>TITRES_STAT!D1016</f>
        <v>1.97</v>
      </c>
      <c r="D1013" s="5">
        <f>TITRES_STAT!E1016</f>
        <v>200</v>
      </c>
      <c r="E1013" s="2">
        <f t="shared" si="60"/>
        <v>-364485</v>
      </c>
      <c r="F1013" s="5" t="str">
        <f t="shared" si="63"/>
        <v>BULLISH</v>
      </c>
      <c r="G1013" s="5" t="str">
        <f t="shared" si="62"/>
        <v>WEAK</v>
      </c>
      <c r="H1013" s="5" t="str">
        <f t="shared" si="61"/>
        <v>CONFIRMED BULLISH</v>
      </c>
    </row>
    <row r="1014" spans="1:8" ht="13.5" x14ac:dyDescent="0.25">
      <c r="A1014" s="3">
        <f>TITRES_STAT!B1017</f>
        <v>44182</v>
      </c>
      <c r="B1014" s="5">
        <f>TITRES_STAT!C1017</f>
        <v>1.94</v>
      </c>
      <c r="C1014" s="5">
        <f>TITRES_STAT!D1017</f>
        <v>1.94</v>
      </c>
      <c r="D1014" s="5">
        <f>TITRES_STAT!E1017</f>
        <v>432</v>
      </c>
      <c r="E1014" s="2">
        <f t="shared" si="60"/>
        <v>-364917</v>
      </c>
      <c r="F1014" s="5" t="str">
        <f t="shared" si="63"/>
        <v>BULLISH</v>
      </c>
      <c r="G1014" s="5" t="str">
        <f t="shared" si="62"/>
        <v>NEUTRAL</v>
      </c>
      <c r="H1014" s="5" t="str">
        <f t="shared" si="61"/>
        <v>CONFIRMED BULLISH</v>
      </c>
    </row>
    <row r="1015" spans="1:8" ht="13.5" x14ac:dyDescent="0.25">
      <c r="A1015" s="3">
        <f>TITRES_STAT!B1018</f>
        <v>44183</v>
      </c>
      <c r="B1015" s="5">
        <f>TITRES_STAT!C1018</f>
        <v>1.94</v>
      </c>
      <c r="C1015" s="5">
        <f>TITRES_STAT!D1018</f>
        <v>1.94</v>
      </c>
      <c r="D1015" s="5">
        <f>TITRES_STAT!E1018</f>
        <v>0</v>
      </c>
      <c r="E1015" s="2">
        <f t="shared" si="60"/>
        <v>-364917</v>
      </c>
      <c r="F1015" s="5" t="str">
        <f t="shared" si="63"/>
        <v>BEARISH</v>
      </c>
      <c r="G1015" s="5" t="str">
        <f t="shared" si="62"/>
        <v>NEUTRAL</v>
      </c>
      <c r="H1015" s="5" t="str">
        <f t="shared" si="61"/>
        <v>BEARISH DIVERGENCE</v>
      </c>
    </row>
    <row r="1016" spans="1:8" ht="13.5" x14ac:dyDescent="0.25">
      <c r="A1016" s="3">
        <f>TITRES_STAT!B1019</f>
        <v>44186</v>
      </c>
      <c r="B1016" s="5">
        <f>TITRES_STAT!C1019</f>
        <v>1.98</v>
      </c>
      <c r="C1016" s="5">
        <f>TITRES_STAT!D1019</f>
        <v>1.98</v>
      </c>
      <c r="D1016" s="5">
        <f>TITRES_STAT!E1019</f>
        <v>100</v>
      </c>
      <c r="E1016" s="2">
        <f t="shared" si="60"/>
        <v>-364817</v>
      </c>
      <c r="F1016" s="5" t="str">
        <f t="shared" si="63"/>
        <v>BULLISH</v>
      </c>
      <c r="G1016" s="5" t="str">
        <f t="shared" si="62"/>
        <v>NEUTRAL</v>
      </c>
      <c r="H1016" s="5" t="str">
        <f t="shared" si="61"/>
        <v>CONFIRMED BULLISH</v>
      </c>
    </row>
    <row r="1017" spans="1:8" ht="13.5" x14ac:dyDescent="0.25">
      <c r="A1017" s="3">
        <f>TITRES_STAT!B1020</f>
        <v>44187</v>
      </c>
      <c r="B1017" s="5">
        <f>TITRES_STAT!C1020</f>
        <v>1.98</v>
      </c>
      <c r="C1017" s="5">
        <f>TITRES_STAT!D1020</f>
        <v>1.98</v>
      </c>
      <c r="D1017" s="5">
        <f>TITRES_STAT!E1020</f>
        <v>0</v>
      </c>
      <c r="E1017" s="2">
        <f t="shared" si="60"/>
        <v>-364817</v>
      </c>
      <c r="F1017" s="5" t="str">
        <f t="shared" si="63"/>
        <v>BEARISH</v>
      </c>
      <c r="G1017" s="5" t="str">
        <f t="shared" si="62"/>
        <v>NEUTRAL</v>
      </c>
      <c r="H1017" s="5" t="str">
        <f t="shared" si="61"/>
        <v>BEARISH DIVERGENCE</v>
      </c>
    </row>
    <row r="1018" spans="1:8" ht="13.5" x14ac:dyDescent="0.25">
      <c r="A1018" s="3">
        <f>TITRES_STAT!B1021</f>
        <v>44188</v>
      </c>
      <c r="B1018" s="5">
        <f>TITRES_STAT!C1021</f>
        <v>1.98</v>
      </c>
      <c r="C1018" s="5">
        <f>TITRES_STAT!D1021</f>
        <v>1.98</v>
      </c>
      <c r="D1018" s="5">
        <f>TITRES_STAT!E1021</f>
        <v>0</v>
      </c>
      <c r="E1018" s="2">
        <f t="shared" si="60"/>
        <v>-364817</v>
      </c>
      <c r="F1018" s="5" t="str">
        <f t="shared" si="63"/>
        <v>BEARISH</v>
      </c>
      <c r="G1018" s="5" t="str">
        <f t="shared" si="62"/>
        <v>NEUTRAL</v>
      </c>
      <c r="H1018" s="5" t="str">
        <f t="shared" si="61"/>
        <v>BEARISH DIVERGENCE</v>
      </c>
    </row>
    <row r="1019" spans="1:8" ht="13.5" x14ac:dyDescent="0.25">
      <c r="A1019" s="3">
        <f>TITRES_STAT!B1022</f>
        <v>44189</v>
      </c>
      <c r="B1019" s="5">
        <f>TITRES_STAT!C1022</f>
        <v>1.98</v>
      </c>
      <c r="C1019" s="5">
        <f>TITRES_STAT!D1022</f>
        <v>1.98</v>
      </c>
      <c r="D1019" s="5">
        <f>TITRES_STAT!E1022</f>
        <v>0</v>
      </c>
      <c r="E1019" s="2">
        <f t="shared" si="60"/>
        <v>-364817</v>
      </c>
      <c r="F1019" s="5" t="str">
        <f t="shared" si="63"/>
        <v>BULLISH</v>
      </c>
      <c r="G1019" s="5" t="str">
        <f t="shared" si="62"/>
        <v>NEUTRAL</v>
      </c>
      <c r="H1019" s="5" t="str">
        <f t="shared" si="61"/>
        <v>CONFIRMED BULLISH</v>
      </c>
    </row>
    <row r="1020" spans="1:8" ht="13.5" x14ac:dyDescent="0.25">
      <c r="A1020" s="3">
        <f>TITRES_STAT!B1023</f>
        <v>44190</v>
      </c>
      <c r="B1020" s="5">
        <f>TITRES_STAT!C1023</f>
        <v>2.04</v>
      </c>
      <c r="C1020" s="5">
        <f>TITRES_STAT!D1023</f>
        <v>2.04</v>
      </c>
      <c r="D1020" s="5">
        <f>TITRES_STAT!E1023</f>
        <v>1607</v>
      </c>
      <c r="E1020" s="2">
        <f t="shared" si="60"/>
        <v>-363210</v>
      </c>
      <c r="F1020" s="5" t="str">
        <f t="shared" si="63"/>
        <v>BULLISH</v>
      </c>
      <c r="G1020" s="5" t="str">
        <f t="shared" si="62"/>
        <v>NEUTRAL</v>
      </c>
      <c r="H1020" s="5" t="str">
        <f t="shared" si="61"/>
        <v>CONFIRMED BULLISH</v>
      </c>
    </row>
    <row r="1021" spans="1:8" ht="13.5" x14ac:dyDescent="0.25">
      <c r="A1021" s="3">
        <f>TITRES_STAT!B1024</f>
        <v>44193</v>
      </c>
      <c r="B1021" s="5">
        <f>TITRES_STAT!C1024</f>
        <v>2.02</v>
      </c>
      <c r="C1021" s="5">
        <f>TITRES_STAT!D1024</f>
        <v>2.02</v>
      </c>
      <c r="D1021" s="5">
        <f>TITRES_STAT!E1024</f>
        <v>615</v>
      </c>
      <c r="E1021" s="2">
        <f t="shared" si="60"/>
        <v>-363825</v>
      </c>
      <c r="F1021" s="5" t="str">
        <f t="shared" si="63"/>
        <v>BULLISH</v>
      </c>
      <c r="G1021" s="5" t="str">
        <f t="shared" si="62"/>
        <v>NEUTRAL</v>
      </c>
      <c r="H1021" s="5" t="str">
        <f t="shared" si="61"/>
        <v>CONFIRMED BULLISH</v>
      </c>
    </row>
    <row r="1022" spans="1:8" ht="13.5" x14ac:dyDescent="0.25">
      <c r="A1022" s="3">
        <f>TITRES_STAT!B1025</f>
        <v>44194</v>
      </c>
      <c r="B1022" s="5">
        <f>TITRES_STAT!C1025</f>
        <v>1.91</v>
      </c>
      <c r="C1022" s="5">
        <f>TITRES_STAT!D1025</f>
        <v>1.91</v>
      </c>
      <c r="D1022" s="5">
        <f>TITRES_STAT!E1025</f>
        <v>422</v>
      </c>
      <c r="E1022" s="2">
        <f t="shared" si="60"/>
        <v>-364247</v>
      </c>
      <c r="F1022" s="5" t="str">
        <f t="shared" si="63"/>
        <v>BULLISH</v>
      </c>
      <c r="G1022" s="5" t="str">
        <f t="shared" si="62"/>
        <v>NEUTRAL</v>
      </c>
      <c r="H1022" s="5" t="str">
        <f t="shared" si="61"/>
        <v>BULLISH DIVERGENCE</v>
      </c>
    </row>
    <row r="1023" spans="1:8" ht="13.5" x14ac:dyDescent="0.25">
      <c r="A1023" s="3">
        <f>TITRES_STAT!B1026</f>
        <v>44195</v>
      </c>
      <c r="B1023" s="5">
        <f>TITRES_STAT!C1026</f>
        <v>1.83</v>
      </c>
      <c r="C1023" s="5">
        <f>TITRES_STAT!D1026</f>
        <v>1.83</v>
      </c>
      <c r="D1023" s="5">
        <f>TITRES_STAT!E1026</f>
        <v>0</v>
      </c>
      <c r="E1023" s="2">
        <f t="shared" si="60"/>
        <v>-364247</v>
      </c>
      <c r="F1023" s="5" t="str">
        <f t="shared" si="63"/>
        <v>BULLISH</v>
      </c>
      <c r="G1023" s="5" t="str">
        <f t="shared" si="62"/>
        <v>NEUTRAL</v>
      </c>
      <c r="H1023" s="5" t="str">
        <f t="shared" si="61"/>
        <v>BULLISH DIVERGENCE</v>
      </c>
    </row>
    <row r="1024" spans="1:8" ht="13.5" x14ac:dyDescent="0.25">
      <c r="A1024" s="3">
        <f>TITRES_STAT!B1027</f>
        <v>44196</v>
      </c>
      <c r="B1024" s="5">
        <f>TITRES_STAT!C1027</f>
        <v>1.91</v>
      </c>
      <c r="C1024" s="5">
        <f>TITRES_STAT!D1027</f>
        <v>1.91</v>
      </c>
      <c r="D1024" s="5">
        <f>TITRES_STAT!E1027</f>
        <v>2300</v>
      </c>
      <c r="E1024" s="2">
        <f t="shared" si="60"/>
        <v>-361947</v>
      </c>
      <c r="F1024" s="5" t="str">
        <f t="shared" si="63"/>
        <v>BULLISH</v>
      </c>
      <c r="G1024" s="5" t="str">
        <f t="shared" si="62"/>
        <v>NEUTRAL</v>
      </c>
      <c r="H1024" s="5" t="str">
        <f t="shared" si="61"/>
        <v>BULLISH DIVERGENCE</v>
      </c>
    </row>
    <row r="1025" spans="1:8" ht="13.5" x14ac:dyDescent="0.25">
      <c r="A1025" s="3">
        <f>TITRES_STAT!B1028</f>
        <v>44200</v>
      </c>
      <c r="B1025" s="5">
        <f>TITRES_STAT!C1028</f>
        <v>1.96</v>
      </c>
      <c r="C1025" s="5">
        <f>TITRES_STAT!D1028</f>
        <v>1.96</v>
      </c>
      <c r="D1025" s="5">
        <f>TITRES_STAT!E1028</f>
        <v>50</v>
      </c>
      <c r="E1025" s="2">
        <f t="shared" si="60"/>
        <v>-361897</v>
      </c>
      <c r="F1025" s="5" t="str">
        <f t="shared" si="63"/>
        <v>BULLISH</v>
      </c>
      <c r="G1025" s="5" t="str">
        <f t="shared" si="62"/>
        <v>NEUTRAL</v>
      </c>
      <c r="H1025" s="5" t="str">
        <f t="shared" si="61"/>
        <v>BULLISH DIVERGENCE</v>
      </c>
    </row>
    <row r="1026" spans="1:8" ht="13.5" x14ac:dyDescent="0.25">
      <c r="A1026" s="3">
        <f>TITRES_STAT!B1029</f>
        <v>44201</v>
      </c>
      <c r="B1026" s="5">
        <f>TITRES_STAT!C1029</f>
        <v>1.91</v>
      </c>
      <c r="C1026" s="5">
        <f>TITRES_STAT!D1029</f>
        <v>1.91</v>
      </c>
      <c r="D1026" s="5">
        <f>TITRES_STAT!E1029</f>
        <v>16</v>
      </c>
      <c r="E1026" s="2">
        <f t="shared" si="60"/>
        <v>-361913</v>
      </c>
      <c r="F1026" s="5" t="str">
        <f t="shared" si="63"/>
        <v>BULLISH</v>
      </c>
      <c r="G1026" s="5" t="str">
        <f t="shared" si="62"/>
        <v>NEUTRAL</v>
      </c>
      <c r="H1026" s="5" t="str">
        <f t="shared" si="61"/>
        <v>BULLISH DIVERGENCE</v>
      </c>
    </row>
    <row r="1027" spans="1:8" ht="13.5" x14ac:dyDescent="0.25">
      <c r="A1027" s="3">
        <f>TITRES_STAT!B1030</f>
        <v>44202</v>
      </c>
      <c r="B1027" s="5">
        <f>TITRES_STAT!C1030</f>
        <v>1.91</v>
      </c>
      <c r="C1027" s="5">
        <f>TITRES_STAT!D1030</f>
        <v>1.91</v>
      </c>
      <c r="D1027" s="5">
        <f>TITRES_STAT!E1030</f>
        <v>0</v>
      </c>
      <c r="E1027" s="2">
        <f t="shared" si="60"/>
        <v>-361913</v>
      </c>
      <c r="F1027" s="5" t="str">
        <f t="shared" si="63"/>
        <v>BULLISH</v>
      </c>
      <c r="G1027" s="5" t="str">
        <f t="shared" si="62"/>
        <v>NEUTRAL</v>
      </c>
      <c r="H1027" s="5" t="str">
        <f t="shared" si="61"/>
        <v>NEUTRAL</v>
      </c>
    </row>
    <row r="1028" spans="1:8" ht="13.5" x14ac:dyDescent="0.25">
      <c r="A1028" s="3">
        <f>TITRES_STAT!B1031</f>
        <v>44203</v>
      </c>
      <c r="B1028" s="5">
        <f>TITRES_STAT!C1031</f>
        <v>1.91</v>
      </c>
      <c r="C1028" s="5">
        <f>TITRES_STAT!D1031</f>
        <v>1.91</v>
      </c>
      <c r="D1028" s="5">
        <f>TITRES_STAT!E1031</f>
        <v>0</v>
      </c>
      <c r="E1028" s="2">
        <f t="shared" ref="E1028:E1091" si="64">IF(B1028&gt;B1027, E1027+D1028, IF(B1028&lt;B1027, E1027-D1028, E1027))</f>
        <v>-361913</v>
      </c>
      <c r="F1028" s="5" t="str">
        <f t="shared" si="63"/>
        <v>BULLISH</v>
      </c>
      <c r="G1028" s="5" t="str">
        <f t="shared" si="62"/>
        <v>NEUTRAL</v>
      </c>
      <c r="H1028" s="5" t="str">
        <f t="shared" si="61"/>
        <v>CONFIRMED BULLISH</v>
      </c>
    </row>
    <row r="1029" spans="1:8" ht="13.5" x14ac:dyDescent="0.25">
      <c r="A1029" s="3">
        <f>TITRES_STAT!B1032</f>
        <v>44204</v>
      </c>
      <c r="B1029" s="5">
        <f>TITRES_STAT!C1032</f>
        <v>1.96</v>
      </c>
      <c r="C1029" s="5">
        <f>TITRES_STAT!D1032</f>
        <v>1.96</v>
      </c>
      <c r="D1029" s="5">
        <f>TITRES_STAT!E1032</f>
        <v>20</v>
      </c>
      <c r="E1029" s="2">
        <f t="shared" si="64"/>
        <v>-361893</v>
      </c>
      <c r="F1029" s="5" t="str">
        <f t="shared" si="63"/>
        <v>BULLISH</v>
      </c>
      <c r="G1029" s="5" t="str">
        <f t="shared" si="62"/>
        <v>NEUTRAL</v>
      </c>
      <c r="H1029" s="5" t="str">
        <f t="shared" si="61"/>
        <v>CONFIRMED BULLISH</v>
      </c>
    </row>
    <row r="1030" spans="1:8" ht="13.5" x14ac:dyDescent="0.25">
      <c r="A1030" s="3">
        <f>TITRES_STAT!B1033</f>
        <v>44207</v>
      </c>
      <c r="B1030" s="5">
        <f>TITRES_STAT!C1033</f>
        <v>1.96</v>
      </c>
      <c r="C1030" s="5">
        <f>TITRES_STAT!D1033</f>
        <v>1.96</v>
      </c>
      <c r="D1030" s="5">
        <f>TITRES_STAT!E1033</f>
        <v>0</v>
      </c>
      <c r="E1030" s="2">
        <f t="shared" si="64"/>
        <v>-361893</v>
      </c>
      <c r="F1030" s="5" t="str">
        <f t="shared" si="63"/>
        <v>BULLISH</v>
      </c>
      <c r="G1030" s="5" t="str">
        <f t="shared" si="62"/>
        <v>NEUTRAL</v>
      </c>
      <c r="H1030" s="5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NEUTRAL</v>
      </c>
    </row>
    <row r="1031" spans="1:8" ht="13.5" x14ac:dyDescent="0.25">
      <c r="A1031" s="3">
        <f>TITRES_STAT!B1034</f>
        <v>44208</v>
      </c>
      <c r="B1031" s="5">
        <f>TITRES_STAT!C1034</f>
        <v>1.96</v>
      </c>
      <c r="C1031" s="5">
        <f>TITRES_STAT!D1034</f>
        <v>1.96</v>
      </c>
      <c r="D1031" s="5">
        <f>TITRES_STAT!E1034</f>
        <v>0</v>
      </c>
      <c r="E1031" s="2">
        <f t="shared" si="64"/>
        <v>-361893</v>
      </c>
      <c r="F1031" s="5" t="str">
        <f t="shared" si="63"/>
        <v>BULLISH</v>
      </c>
      <c r="G1031" s="5" t="str">
        <f t="shared" ref="G1031:G1094" si="66">IF((E1031-E1026)/E1026 &gt; 0.02, "STRONG",
 IF((E1031-E1026)/E1026 &lt; -0.02, "WEAK", "NEUTRAL"))</f>
        <v>NEUTRAL</v>
      </c>
      <c r="H1031" s="5" t="str">
        <f t="shared" si="65"/>
        <v>CONFIRMED BULLISH</v>
      </c>
    </row>
    <row r="1032" spans="1:8" ht="13.5" x14ac:dyDescent="0.25">
      <c r="A1032" s="3">
        <f>TITRES_STAT!B1035</f>
        <v>44209</v>
      </c>
      <c r="B1032" s="5">
        <f>TITRES_STAT!C1035</f>
        <v>1.96</v>
      </c>
      <c r="C1032" s="5">
        <f>TITRES_STAT!D1035</f>
        <v>1.96</v>
      </c>
      <c r="D1032" s="5">
        <f>TITRES_STAT!E1035</f>
        <v>0</v>
      </c>
      <c r="E1032" s="2">
        <f t="shared" si="64"/>
        <v>-361893</v>
      </c>
      <c r="F1032" s="5" t="str">
        <f t="shared" ref="F1032:F1095" si="67">IF(E1032&gt;E1027,"BULLISH",IF(E1032&lt;E1027,"BEARISH","NEUTRAL"))</f>
        <v>BULLISH</v>
      </c>
      <c r="G1032" s="5" t="str">
        <f t="shared" si="66"/>
        <v>NEUTRAL</v>
      </c>
      <c r="H1032" s="5" t="str">
        <f t="shared" si="65"/>
        <v>CONFIRMED BULLISH</v>
      </c>
    </row>
    <row r="1033" spans="1:8" ht="13.5" x14ac:dyDescent="0.25">
      <c r="A1033" s="3">
        <f>TITRES_STAT!B1036</f>
        <v>44211</v>
      </c>
      <c r="B1033" s="5">
        <f>TITRES_STAT!C1036</f>
        <v>1.96</v>
      </c>
      <c r="C1033" s="5">
        <f>TITRES_STAT!D1036</f>
        <v>1.96</v>
      </c>
      <c r="D1033" s="5">
        <f>TITRES_STAT!E1036</f>
        <v>0</v>
      </c>
      <c r="E1033" s="2">
        <f t="shared" si="64"/>
        <v>-361893</v>
      </c>
      <c r="F1033" s="5" t="str">
        <f t="shared" si="67"/>
        <v>BULLISH</v>
      </c>
      <c r="G1033" s="5" t="str">
        <f t="shared" si="66"/>
        <v>NEUTRAL</v>
      </c>
      <c r="H1033" s="5" t="str">
        <f t="shared" si="65"/>
        <v>CONFIRMED BULLISH</v>
      </c>
    </row>
    <row r="1034" spans="1:8" ht="13.5" x14ac:dyDescent="0.25">
      <c r="A1034" s="3">
        <f>TITRES_STAT!B1037</f>
        <v>44214</v>
      </c>
      <c r="B1034" s="5">
        <f>TITRES_STAT!C1037</f>
        <v>1.96</v>
      </c>
      <c r="C1034" s="5">
        <f>TITRES_STAT!D1037</f>
        <v>1.96</v>
      </c>
      <c r="D1034" s="5">
        <f>TITRES_STAT!E1037</f>
        <v>0</v>
      </c>
      <c r="E1034" s="2">
        <f t="shared" si="64"/>
        <v>-361893</v>
      </c>
      <c r="F1034" s="5" t="str">
        <f t="shared" si="67"/>
        <v>NEUTRAL</v>
      </c>
      <c r="G1034" s="5" t="str">
        <f t="shared" si="66"/>
        <v>NEUTRAL</v>
      </c>
      <c r="H1034" s="5" t="str">
        <f t="shared" si="65"/>
        <v>NEUTRAL</v>
      </c>
    </row>
    <row r="1035" spans="1:8" ht="13.5" x14ac:dyDescent="0.25">
      <c r="A1035" s="3">
        <f>TITRES_STAT!B1038</f>
        <v>44215</v>
      </c>
      <c r="B1035" s="5">
        <f>TITRES_STAT!C1038</f>
        <v>1.96</v>
      </c>
      <c r="C1035" s="5">
        <f>TITRES_STAT!D1038</f>
        <v>1.96</v>
      </c>
      <c r="D1035" s="5">
        <f>TITRES_STAT!E1038</f>
        <v>0</v>
      </c>
      <c r="E1035" s="2">
        <f t="shared" si="64"/>
        <v>-361893</v>
      </c>
      <c r="F1035" s="5" t="str">
        <f t="shared" si="67"/>
        <v>NEUTRAL</v>
      </c>
      <c r="G1035" s="5" t="str">
        <f t="shared" si="66"/>
        <v>NEUTRAL</v>
      </c>
      <c r="H1035" s="5" t="str">
        <f t="shared" si="65"/>
        <v>NEUTRAL</v>
      </c>
    </row>
    <row r="1036" spans="1:8" ht="13.5" x14ac:dyDescent="0.25">
      <c r="A1036" s="3">
        <f>TITRES_STAT!B1039</f>
        <v>44216</v>
      </c>
      <c r="B1036" s="5">
        <f>TITRES_STAT!C1039</f>
        <v>1.96</v>
      </c>
      <c r="C1036" s="5">
        <f>TITRES_STAT!D1039</f>
        <v>1.96</v>
      </c>
      <c r="D1036" s="5">
        <f>TITRES_STAT!E1039</f>
        <v>0</v>
      </c>
      <c r="E1036" s="2">
        <f t="shared" si="64"/>
        <v>-361893</v>
      </c>
      <c r="F1036" s="5" t="str">
        <f t="shared" si="67"/>
        <v>NEUTRAL</v>
      </c>
      <c r="G1036" s="5" t="str">
        <f t="shared" si="66"/>
        <v>NEUTRAL</v>
      </c>
      <c r="H1036" s="5" t="str">
        <f t="shared" si="65"/>
        <v>NEUTRAL</v>
      </c>
    </row>
    <row r="1037" spans="1:8" ht="13.5" x14ac:dyDescent="0.25">
      <c r="A1037" s="3">
        <f>TITRES_STAT!B1040</f>
        <v>44217</v>
      </c>
      <c r="B1037" s="5">
        <f>TITRES_STAT!C1040</f>
        <v>1.96</v>
      </c>
      <c r="C1037" s="5">
        <f>TITRES_STAT!D1040</f>
        <v>1.96</v>
      </c>
      <c r="D1037" s="5">
        <f>TITRES_STAT!E1040</f>
        <v>0</v>
      </c>
      <c r="E1037" s="2">
        <f t="shared" si="64"/>
        <v>-361893</v>
      </c>
      <c r="F1037" s="5" t="str">
        <f t="shared" si="67"/>
        <v>NEUTRAL</v>
      </c>
      <c r="G1037" s="5" t="str">
        <f t="shared" si="66"/>
        <v>NEUTRAL</v>
      </c>
      <c r="H1037" s="5" t="str">
        <f t="shared" si="65"/>
        <v>NEUTRAL</v>
      </c>
    </row>
    <row r="1038" spans="1:8" ht="13.5" x14ac:dyDescent="0.25">
      <c r="A1038" s="3">
        <f>TITRES_STAT!B1041</f>
        <v>44218</v>
      </c>
      <c r="B1038" s="5">
        <f>TITRES_STAT!C1041</f>
        <v>1.96</v>
      </c>
      <c r="C1038" s="5">
        <f>TITRES_STAT!D1041</f>
        <v>1.96</v>
      </c>
      <c r="D1038" s="5">
        <f>TITRES_STAT!E1041</f>
        <v>0</v>
      </c>
      <c r="E1038" s="2">
        <f t="shared" si="64"/>
        <v>-361893</v>
      </c>
      <c r="F1038" s="5" t="str">
        <f t="shared" si="67"/>
        <v>NEUTRAL</v>
      </c>
      <c r="G1038" s="5" t="str">
        <f t="shared" si="66"/>
        <v>NEUTRAL</v>
      </c>
      <c r="H1038" s="5" t="str">
        <f t="shared" si="65"/>
        <v>NEUTRAL</v>
      </c>
    </row>
    <row r="1039" spans="1:8" ht="13.5" x14ac:dyDescent="0.25">
      <c r="A1039" s="3">
        <f>TITRES_STAT!B1042</f>
        <v>44221</v>
      </c>
      <c r="B1039" s="5">
        <f>TITRES_STAT!C1042</f>
        <v>1.96</v>
      </c>
      <c r="C1039" s="5">
        <f>TITRES_STAT!D1042</f>
        <v>1.96</v>
      </c>
      <c r="D1039" s="5">
        <f>TITRES_STAT!E1042</f>
        <v>0</v>
      </c>
      <c r="E1039" s="2">
        <f t="shared" si="64"/>
        <v>-361893</v>
      </c>
      <c r="F1039" s="5" t="str">
        <f t="shared" si="67"/>
        <v>NEUTRAL</v>
      </c>
      <c r="G1039" s="5" t="str">
        <f t="shared" si="66"/>
        <v>NEUTRAL</v>
      </c>
      <c r="H1039" s="5" t="str">
        <f t="shared" si="65"/>
        <v>NEUTRAL</v>
      </c>
    </row>
    <row r="1040" spans="1:8" ht="13.5" x14ac:dyDescent="0.25">
      <c r="A1040" s="3">
        <f>TITRES_STAT!B1043</f>
        <v>44222</v>
      </c>
      <c r="B1040" s="5">
        <f>TITRES_STAT!C1043</f>
        <v>1.96</v>
      </c>
      <c r="C1040" s="5">
        <f>TITRES_STAT!D1043</f>
        <v>1.96</v>
      </c>
      <c r="D1040" s="5">
        <f>TITRES_STAT!E1043</f>
        <v>0</v>
      </c>
      <c r="E1040" s="2">
        <f t="shared" si="64"/>
        <v>-361893</v>
      </c>
      <c r="F1040" s="5" t="str">
        <f t="shared" si="67"/>
        <v>NEUTRAL</v>
      </c>
      <c r="G1040" s="5" t="str">
        <f t="shared" si="66"/>
        <v>NEUTRAL</v>
      </c>
      <c r="H1040" s="5" t="str">
        <f t="shared" si="65"/>
        <v>NEUTRAL</v>
      </c>
    </row>
    <row r="1041" spans="1:8" ht="13.5" x14ac:dyDescent="0.25">
      <c r="A1041" s="3">
        <f>TITRES_STAT!B1044</f>
        <v>44223</v>
      </c>
      <c r="B1041" s="5">
        <f>TITRES_STAT!C1044</f>
        <v>1.96</v>
      </c>
      <c r="C1041" s="5">
        <f>TITRES_STAT!D1044</f>
        <v>1.96</v>
      </c>
      <c r="D1041" s="5">
        <f>TITRES_STAT!E1044</f>
        <v>0</v>
      </c>
      <c r="E1041" s="2">
        <f t="shared" si="64"/>
        <v>-361893</v>
      </c>
      <c r="F1041" s="5" t="str">
        <f t="shared" si="67"/>
        <v>NEUTRAL</v>
      </c>
      <c r="G1041" s="5" t="str">
        <f t="shared" si="66"/>
        <v>NEUTRAL</v>
      </c>
      <c r="H1041" s="5" t="str">
        <f t="shared" si="65"/>
        <v>NEUTRAL</v>
      </c>
    </row>
    <row r="1042" spans="1:8" ht="13.5" x14ac:dyDescent="0.25">
      <c r="A1042" s="3">
        <f>TITRES_STAT!B1045</f>
        <v>44224</v>
      </c>
      <c r="B1042" s="5">
        <f>TITRES_STAT!C1045</f>
        <v>1.96</v>
      </c>
      <c r="C1042" s="5">
        <f>TITRES_STAT!D1045</f>
        <v>1.96</v>
      </c>
      <c r="D1042" s="5">
        <f>TITRES_STAT!E1045</f>
        <v>0</v>
      </c>
      <c r="E1042" s="2">
        <f t="shared" si="64"/>
        <v>-361893</v>
      </c>
      <c r="F1042" s="5" t="str">
        <f t="shared" si="67"/>
        <v>NEUTRAL</v>
      </c>
      <c r="G1042" s="5" t="str">
        <f t="shared" si="66"/>
        <v>NEUTRAL</v>
      </c>
      <c r="H1042" s="5" t="str">
        <f t="shared" si="65"/>
        <v>NEUTRAL</v>
      </c>
    </row>
    <row r="1043" spans="1:8" ht="13.5" x14ac:dyDescent="0.25">
      <c r="A1043" s="3">
        <f>TITRES_STAT!B1046</f>
        <v>44225</v>
      </c>
      <c r="B1043" s="5">
        <f>TITRES_STAT!C1046</f>
        <v>1.96</v>
      </c>
      <c r="C1043" s="5">
        <f>TITRES_STAT!D1046</f>
        <v>1.96</v>
      </c>
      <c r="D1043" s="5">
        <f>TITRES_STAT!E1046</f>
        <v>0</v>
      </c>
      <c r="E1043" s="2">
        <f t="shared" si="64"/>
        <v>-361893</v>
      </c>
      <c r="F1043" s="5" t="str">
        <f t="shared" si="67"/>
        <v>NEUTRAL</v>
      </c>
      <c r="G1043" s="5" t="str">
        <f t="shared" si="66"/>
        <v>NEUTRAL</v>
      </c>
      <c r="H1043" s="5" t="str">
        <f t="shared" si="65"/>
        <v>NEUTRAL</v>
      </c>
    </row>
    <row r="1044" spans="1:8" ht="13.5" x14ac:dyDescent="0.25">
      <c r="A1044" s="3">
        <f>TITRES_STAT!B1047</f>
        <v>44228</v>
      </c>
      <c r="B1044" s="5">
        <f>TITRES_STAT!C1047</f>
        <v>1.96</v>
      </c>
      <c r="C1044" s="5">
        <f>TITRES_STAT!D1047</f>
        <v>1.96</v>
      </c>
      <c r="D1044" s="5">
        <f>TITRES_STAT!E1047</f>
        <v>0</v>
      </c>
      <c r="E1044" s="2">
        <f t="shared" si="64"/>
        <v>-361893</v>
      </c>
      <c r="F1044" s="5" t="str">
        <f t="shared" si="67"/>
        <v>NEUTRAL</v>
      </c>
      <c r="G1044" s="5" t="str">
        <f t="shared" si="66"/>
        <v>NEUTRAL</v>
      </c>
      <c r="H1044" s="5" t="str">
        <f t="shared" si="65"/>
        <v>NEUTRAL</v>
      </c>
    </row>
    <row r="1045" spans="1:8" ht="13.5" x14ac:dyDescent="0.25">
      <c r="A1045" s="3">
        <f>TITRES_STAT!B1048</f>
        <v>44229</v>
      </c>
      <c r="B1045" s="5">
        <f>TITRES_STAT!C1048</f>
        <v>1.96</v>
      </c>
      <c r="C1045" s="5">
        <f>TITRES_STAT!D1048</f>
        <v>1.96</v>
      </c>
      <c r="D1045" s="5">
        <f>TITRES_STAT!E1048</f>
        <v>0</v>
      </c>
      <c r="E1045" s="2">
        <f t="shared" si="64"/>
        <v>-361893</v>
      </c>
      <c r="F1045" s="5" t="str">
        <f t="shared" si="67"/>
        <v>NEUTRAL</v>
      </c>
      <c r="G1045" s="5" t="str">
        <f t="shared" si="66"/>
        <v>NEUTRAL</v>
      </c>
      <c r="H1045" s="5" t="str">
        <f t="shared" si="65"/>
        <v>NEUTRAL</v>
      </c>
    </row>
    <row r="1046" spans="1:8" ht="13.5" x14ac:dyDescent="0.25">
      <c r="A1046" s="3">
        <f>TITRES_STAT!B1049</f>
        <v>44230</v>
      </c>
      <c r="B1046" s="5">
        <f>TITRES_STAT!C1049</f>
        <v>1.96</v>
      </c>
      <c r="C1046" s="5">
        <f>TITRES_STAT!D1049</f>
        <v>1.96</v>
      </c>
      <c r="D1046" s="5">
        <f>TITRES_STAT!E1049</f>
        <v>0</v>
      </c>
      <c r="E1046" s="2">
        <f t="shared" si="64"/>
        <v>-361893</v>
      </c>
      <c r="F1046" s="5" t="str">
        <f t="shared" si="67"/>
        <v>NEUTRAL</v>
      </c>
      <c r="G1046" s="5" t="str">
        <f t="shared" si="66"/>
        <v>NEUTRAL</v>
      </c>
      <c r="H1046" s="5" t="str">
        <f t="shared" si="65"/>
        <v>NEUTRAL</v>
      </c>
    </row>
    <row r="1047" spans="1:8" ht="13.5" x14ac:dyDescent="0.25">
      <c r="A1047" s="3">
        <f>TITRES_STAT!B1050</f>
        <v>44231</v>
      </c>
      <c r="B1047" s="5">
        <f>TITRES_STAT!C1050</f>
        <v>1.96</v>
      </c>
      <c r="C1047" s="5">
        <f>TITRES_STAT!D1050</f>
        <v>1.96</v>
      </c>
      <c r="D1047" s="5">
        <f>TITRES_STAT!E1050</f>
        <v>200</v>
      </c>
      <c r="E1047" s="2">
        <f t="shared" si="64"/>
        <v>-361893</v>
      </c>
      <c r="F1047" s="5" t="str">
        <f t="shared" si="67"/>
        <v>NEUTRAL</v>
      </c>
      <c r="G1047" s="5" t="str">
        <f t="shared" si="66"/>
        <v>NEUTRAL</v>
      </c>
      <c r="H1047" s="5" t="str">
        <f t="shared" si="65"/>
        <v>NEUTRAL</v>
      </c>
    </row>
    <row r="1048" spans="1:8" ht="13.5" x14ac:dyDescent="0.25">
      <c r="A1048" s="3">
        <f>TITRES_STAT!B1051</f>
        <v>44232</v>
      </c>
      <c r="B1048" s="5">
        <f>TITRES_STAT!C1051</f>
        <v>1.96</v>
      </c>
      <c r="C1048" s="5">
        <f>TITRES_STAT!D1051</f>
        <v>1.96</v>
      </c>
      <c r="D1048" s="5">
        <f>TITRES_STAT!E1051</f>
        <v>0</v>
      </c>
      <c r="E1048" s="2">
        <f t="shared" si="64"/>
        <v>-361893</v>
      </c>
      <c r="F1048" s="5" t="str">
        <f t="shared" si="67"/>
        <v>NEUTRAL</v>
      </c>
      <c r="G1048" s="5" t="str">
        <f t="shared" si="66"/>
        <v>NEUTRAL</v>
      </c>
      <c r="H1048" s="5" t="str">
        <f t="shared" si="65"/>
        <v>NEUTRAL</v>
      </c>
    </row>
    <row r="1049" spans="1:8" ht="13.5" x14ac:dyDescent="0.25">
      <c r="A1049" s="3">
        <f>TITRES_STAT!B1052</f>
        <v>44235</v>
      </c>
      <c r="B1049" s="5">
        <f>TITRES_STAT!C1052</f>
        <v>1.96</v>
      </c>
      <c r="C1049" s="5">
        <f>TITRES_STAT!D1052</f>
        <v>1.96</v>
      </c>
      <c r="D1049" s="5">
        <f>TITRES_STAT!E1052</f>
        <v>0</v>
      </c>
      <c r="E1049" s="2">
        <f t="shared" si="64"/>
        <v>-361893</v>
      </c>
      <c r="F1049" s="5" t="str">
        <f t="shared" si="67"/>
        <v>NEUTRAL</v>
      </c>
      <c r="G1049" s="5" t="str">
        <f t="shared" si="66"/>
        <v>NEUTRAL</v>
      </c>
      <c r="H1049" s="5" t="str">
        <f t="shared" si="65"/>
        <v>NEUTRAL</v>
      </c>
    </row>
    <row r="1050" spans="1:8" ht="13.5" x14ac:dyDescent="0.25">
      <c r="A1050" s="3">
        <f>TITRES_STAT!B1053</f>
        <v>44236</v>
      </c>
      <c r="B1050" s="5">
        <f>TITRES_STAT!C1053</f>
        <v>1.96</v>
      </c>
      <c r="C1050" s="5">
        <f>TITRES_STAT!D1053</f>
        <v>1.96</v>
      </c>
      <c r="D1050" s="5">
        <f>TITRES_STAT!E1053</f>
        <v>0</v>
      </c>
      <c r="E1050" s="2">
        <f t="shared" si="64"/>
        <v>-361893</v>
      </c>
      <c r="F1050" s="5" t="str">
        <f t="shared" si="67"/>
        <v>NEUTRAL</v>
      </c>
      <c r="G1050" s="5" t="str">
        <f t="shared" si="66"/>
        <v>NEUTRAL</v>
      </c>
      <c r="H1050" s="5" t="str">
        <f t="shared" si="65"/>
        <v>NEUTRAL</v>
      </c>
    </row>
    <row r="1051" spans="1:8" ht="13.5" x14ac:dyDescent="0.25">
      <c r="A1051" s="3">
        <f>TITRES_STAT!B1054</f>
        <v>44237</v>
      </c>
      <c r="B1051" s="5">
        <f>TITRES_STAT!C1054</f>
        <v>1.96</v>
      </c>
      <c r="C1051" s="5">
        <f>TITRES_STAT!D1054</f>
        <v>1.96</v>
      </c>
      <c r="D1051" s="5">
        <f>TITRES_STAT!E1054</f>
        <v>0</v>
      </c>
      <c r="E1051" s="2">
        <f t="shared" si="64"/>
        <v>-361893</v>
      </c>
      <c r="F1051" s="5" t="str">
        <f t="shared" si="67"/>
        <v>NEUTRAL</v>
      </c>
      <c r="G1051" s="5" t="str">
        <f t="shared" si="66"/>
        <v>NEUTRAL</v>
      </c>
      <c r="H1051" s="5" t="str">
        <f t="shared" si="65"/>
        <v>NEUTRAL</v>
      </c>
    </row>
    <row r="1052" spans="1:8" ht="13.5" x14ac:dyDescent="0.25">
      <c r="A1052" s="3">
        <f>TITRES_STAT!B1055</f>
        <v>44238</v>
      </c>
      <c r="B1052" s="5">
        <f>TITRES_STAT!C1055</f>
        <v>1.96</v>
      </c>
      <c r="C1052" s="5">
        <f>TITRES_STAT!D1055</f>
        <v>1.96</v>
      </c>
      <c r="D1052" s="5">
        <f>TITRES_STAT!E1055</f>
        <v>0</v>
      </c>
      <c r="E1052" s="2">
        <f t="shared" si="64"/>
        <v>-361893</v>
      </c>
      <c r="F1052" s="5" t="str">
        <f t="shared" si="67"/>
        <v>NEUTRAL</v>
      </c>
      <c r="G1052" s="5" t="str">
        <f t="shared" si="66"/>
        <v>NEUTRAL</v>
      </c>
      <c r="H1052" s="5" t="str">
        <f t="shared" si="65"/>
        <v>NEUTRAL</v>
      </c>
    </row>
    <row r="1053" spans="1:8" ht="13.5" x14ac:dyDescent="0.25">
      <c r="A1053" s="3">
        <f>TITRES_STAT!B1056</f>
        <v>44239</v>
      </c>
      <c r="B1053" s="5">
        <f>TITRES_STAT!C1056</f>
        <v>1.96</v>
      </c>
      <c r="C1053" s="5">
        <f>TITRES_STAT!D1056</f>
        <v>1.96</v>
      </c>
      <c r="D1053" s="5">
        <f>TITRES_STAT!E1056</f>
        <v>0</v>
      </c>
      <c r="E1053" s="2">
        <f t="shared" si="64"/>
        <v>-361893</v>
      </c>
      <c r="F1053" s="5" t="str">
        <f t="shared" si="67"/>
        <v>NEUTRAL</v>
      </c>
      <c r="G1053" s="5" t="str">
        <f t="shared" si="66"/>
        <v>NEUTRAL</v>
      </c>
      <c r="H1053" s="5" t="str">
        <f t="shared" si="65"/>
        <v>NEUTRAL</v>
      </c>
    </row>
    <row r="1054" spans="1:8" ht="13.5" x14ac:dyDescent="0.25">
      <c r="A1054" s="3">
        <f>TITRES_STAT!B1057</f>
        <v>44242</v>
      </c>
      <c r="B1054" s="5">
        <f>TITRES_STAT!C1057</f>
        <v>1.96</v>
      </c>
      <c r="C1054" s="5">
        <f>TITRES_STAT!D1057</f>
        <v>1.96</v>
      </c>
      <c r="D1054" s="5">
        <f>TITRES_STAT!E1057</f>
        <v>0</v>
      </c>
      <c r="E1054" s="2">
        <f t="shared" si="64"/>
        <v>-361893</v>
      </c>
      <c r="F1054" s="5" t="str">
        <f t="shared" si="67"/>
        <v>NEUTRAL</v>
      </c>
      <c r="G1054" s="5" t="str">
        <f t="shared" si="66"/>
        <v>NEUTRAL</v>
      </c>
      <c r="H1054" s="5" t="str">
        <f t="shared" si="65"/>
        <v>NEUTRAL</v>
      </c>
    </row>
    <row r="1055" spans="1:8" ht="13.5" x14ac:dyDescent="0.25">
      <c r="A1055" s="3">
        <f>TITRES_STAT!B1058</f>
        <v>44243</v>
      </c>
      <c r="B1055" s="5">
        <f>TITRES_STAT!C1058</f>
        <v>1.96</v>
      </c>
      <c r="C1055" s="5">
        <f>TITRES_STAT!D1058</f>
        <v>1.96</v>
      </c>
      <c r="D1055" s="5">
        <f>TITRES_STAT!E1058</f>
        <v>0</v>
      </c>
      <c r="E1055" s="2">
        <f t="shared" si="64"/>
        <v>-361893</v>
      </c>
      <c r="F1055" s="5" t="str">
        <f t="shared" si="67"/>
        <v>NEUTRAL</v>
      </c>
      <c r="G1055" s="5" t="str">
        <f t="shared" si="66"/>
        <v>NEUTRAL</v>
      </c>
      <c r="H1055" s="5" t="str">
        <f t="shared" si="65"/>
        <v>NEUTRAL</v>
      </c>
    </row>
    <row r="1056" spans="1:8" ht="13.5" x14ac:dyDescent="0.25">
      <c r="A1056" s="3">
        <f>TITRES_STAT!B1059</f>
        <v>44244</v>
      </c>
      <c r="B1056" s="5">
        <f>TITRES_STAT!C1059</f>
        <v>1.96</v>
      </c>
      <c r="C1056" s="5">
        <f>TITRES_STAT!D1059</f>
        <v>1.96</v>
      </c>
      <c r="D1056" s="5">
        <f>TITRES_STAT!E1059</f>
        <v>0</v>
      </c>
      <c r="E1056" s="2">
        <f t="shared" si="64"/>
        <v>-361893</v>
      </c>
      <c r="F1056" s="5" t="str">
        <f t="shared" si="67"/>
        <v>NEUTRAL</v>
      </c>
      <c r="G1056" s="5" t="str">
        <f t="shared" si="66"/>
        <v>NEUTRAL</v>
      </c>
      <c r="H1056" s="5" t="str">
        <f t="shared" si="65"/>
        <v>NEUTRAL</v>
      </c>
    </row>
    <row r="1057" spans="1:8" ht="13.5" x14ac:dyDescent="0.25">
      <c r="A1057" s="3">
        <f>TITRES_STAT!B1060</f>
        <v>44245</v>
      </c>
      <c r="B1057" s="5">
        <f>TITRES_STAT!C1060</f>
        <v>1.96</v>
      </c>
      <c r="C1057" s="5">
        <f>TITRES_STAT!D1060</f>
        <v>1.96</v>
      </c>
      <c r="D1057" s="5">
        <f>TITRES_STAT!E1060</f>
        <v>0</v>
      </c>
      <c r="E1057" s="2">
        <f t="shared" si="64"/>
        <v>-361893</v>
      </c>
      <c r="F1057" s="5" t="str">
        <f t="shared" si="67"/>
        <v>NEUTRAL</v>
      </c>
      <c r="G1057" s="5" t="str">
        <f t="shared" si="66"/>
        <v>NEUTRAL</v>
      </c>
      <c r="H1057" s="5" t="str">
        <f t="shared" si="65"/>
        <v>NEUTRAL</v>
      </c>
    </row>
    <row r="1058" spans="1:8" ht="13.5" x14ac:dyDescent="0.25">
      <c r="A1058" s="3">
        <f>TITRES_STAT!B1061</f>
        <v>44246</v>
      </c>
      <c r="B1058" s="5">
        <f>TITRES_STAT!C1061</f>
        <v>1.96</v>
      </c>
      <c r="C1058" s="5">
        <f>TITRES_STAT!D1061</f>
        <v>1.96</v>
      </c>
      <c r="D1058" s="5">
        <f>TITRES_STAT!E1061</f>
        <v>0</v>
      </c>
      <c r="E1058" s="2">
        <f t="shared" si="64"/>
        <v>-361893</v>
      </c>
      <c r="F1058" s="5" t="str">
        <f t="shared" si="67"/>
        <v>NEUTRAL</v>
      </c>
      <c r="G1058" s="5" t="str">
        <f t="shared" si="66"/>
        <v>NEUTRAL</v>
      </c>
      <c r="H1058" s="5" t="str">
        <f t="shared" si="65"/>
        <v>NEUTRAL</v>
      </c>
    </row>
    <row r="1059" spans="1:8" ht="13.5" x14ac:dyDescent="0.25">
      <c r="A1059" s="3">
        <f>TITRES_STAT!B1062</f>
        <v>44249</v>
      </c>
      <c r="B1059" s="5">
        <f>TITRES_STAT!C1062</f>
        <v>1.96</v>
      </c>
      <c r="C1059" s="5">
        <f>TITRES_STAT!D1062</f>
        <v>1.96</v>
      </c>
      <c r="D1059" s="5">
        <f>TITRES_STAT!E1062</f>
        <v>0</v>
      </c>
      <c r="E1059" s="2">
        <f t="shared" si="64"/>
        <v>-361893</v>
      </c>
      <c r="F1059" s="5" t="str">
        <f t="shared" si="67"/>
        <v>NEUTRAL</v>
      </c>
      <c r="G1059" s="5" t="str">
        <f t="shared" si="66"/>
        <v>NEUTRAL</v>
      </c>
      <c r="H1059" s="5" t="str">
        <f t="shared" si="65"/>
        <v>NEUTRAL</v>
      </c>
    </row>
    <row r="1060" spans="1:8" ht="13.5" x14ac:dyDescent="0.25">
      <c r="A1060" s="3">
        <f>TITRES_STAT!B1063</f>
        <v>44250</v>
      </c>
      <c r="B1060" s="5">
        <f>TITRES_STAT!C1063</f>
        <v>1.96</v>
      </c>
      <c r="C1060" s="5">
        <f>TITRES_STAT!D1063</f>
        <v>1.96</v>
      </c>
      <c r="D1060" s="5">
        <f>TITRES_STAT!E1063</f>
        <v>0</v>
      </c>
      <c r="E1060" s="2">
        <f t="shared" si="64"/>
        <v>-361893</v>
      </c>
      <c r="F1060" s="5" t="str">
        <f t="shared" si="67"/>
        <v>NEUTRAL</v>
      </c>
      <c r="G1060" s="5" t="str">
        <f t="shared" si="66"/>
        <v>NEUTRAL</v>
      </c>
      <c r="H1060" s="5" t="str">
        <f t="shared" si="65"/>
        <v>NEUTRAL</v>
      </c>
    </row>
    <row r="1061" spans="1:8" ht="13.5" x14ac:dyDescent="0.25">
      <c r="A1061" s="3">
        <f>TITRES_STAT!B1064</f>
        <v>44251</v>
      </c>
      <c r="B1061" s="5">
        <f>TITRES_STAT!C1064</f>
        <v>1.96</v>
      </c>
      <c r="C1061" s="5">
        <f>TITRES_STAT!D1064</f>
        <v>1.96</v>
      </c>
      <c r="D1061" s="5">
        <f>TITRES_STAT!E1064</f>
        <v>0</v>
      </c>
      <c r="E1061" s="2">
        <f t="shared" si="64"/>
        <v>-361893</v>
      </c>
      <c r="F1061" s="5" t="str">
        <f t="shared" si="67"/>
        <v>NEUTRAL</v>
      </c>
      <c r="G1061" s="5" t="str">
        <f t="shared" si="66"/>
        <v>NEUTRAL</v>
      </c>
      <c r="H1061" s="5" t="str">
        <f t="shared" si="65"/>
        <v>NEUTRAL</v>
      </c>
    </row>
    <row r="1062" spans="1:8" ht="13.5" x14ac:dyDescent="0.25">
      <c r="A1062" s="3">
        <f>TITRES_STAT!B1065</f>
        <v>44252</v>
      </c>
      <c r="B1062" s="5">
        <f>TITRES_STAT!C1065</f>
        <v>1.96</v>
      </c>
      <c r="C1062" s="5">
        <f>TITRES_STAT!D1065</f>
        <v>1.96</v>
      </c>
      <c r="D1062" s="5">
        <f>TITRES_STAT!E1065</f>
        <v>0</v>
      </c>
      <c r="E1062" s="2">
        <f t="shared" si="64"/>
        <v>-361893</v>
      </c>
      <c r="F1062" s="5" t="str">
        <f t="shared" si="67"/>
        <v>NEUTRAL</v>
      </c>
      <c r="G1062" s="5" t="str">
        <f t="shared" si="66"/>
        <v>NEUTRAL</v>
      </c>
      <c r="H1062" s="5" t="str">
        <f t="shared" si="65"/>
        <v>NEUTRAL</v>
      </c>
    </row>
    <row r="1063" spans="1:8" ht="13.5" x14ac:dyDescent="0.25">
      <c r="A1063" s="3">
        <f>TITRES_STAT!B1066</f>
        <v>44253</v>
      </c>
      <c r="B1063" s="5">
        <f>TITRES_STAT!C1066</f>
        <v>1.96</v>
      </c>
      <c r="C1063" s="5">
        <f>TITRES_STAT!D1066</f>
        <v>1.96</v>
      </c>
      <c r="D1063" s="5">
        <f>TITRES_STAT!E1066</f>
        <v>0</v>
      </c>
      <c r="E1063" s="2">
        <f t="shared" si="64"/>
        <v>-361893</v>
      </c>
      <c r="F1063" s="5" t="str">
        <f t="shared" si="67"/>
        <v>NEUTRAL</v>
      </c>
      <c r="G1063" s="5" t="str">
        <f t="shared" si="66"/>
        <v>NEUTRAL</v>
      </c>
      <c r="H1063" s="5" t="str">
        <f t="shared" si="65"/>
        <v>NEUTRAL</v>
      </c>
    </row>
    <row r="1064" spans="1:8" ht="13.5" x14ac:dyDescent="0.25">
      <c r="A1064" s="3">
        <f>TITRES_STAT!B1067</f>
        <v>44256</v>
      </c>
      <c r="B1064" s="5">
        <f>TITRES_STAT!C1067</f>
        <v>1.96</v>
      </c>
      <c r="C1064" s="5">
        <f>TITRES_STAT!D1067</f>
        <v>1.96</v>
      </c>
      <c r="D1064" s="5">
        <f>TITRES_STAT!E1067</f>
        <v>0</v>
      </c>
      <c r="E1064" s="2">
        <f t="shared" si="64"/>
        <v>-361893</v>
      </c>
      <c r="F1064" s="5" t="str">
        <f t="shared" si="67"/>
        <v>NEUTRAL</v>
      </c>
      <c r="G1064" s="5" t="str">
        <f t="shared" si="66"/>
        <v>NEUTRAL</v>
      </c>
      <c r="H1064" s="5" t="str">
        <f t="shared" si="65"/>
        <v>NEUTRAL</v>
      </c>
    </row>
    <row r="1065" spans="1:8" ht="13.5" x14ac:dyDescent="0.25">
      <c r="A1065" s="3">
        <f>TITRES_STAT!B1068</f>
        <v>44257</v>
      </c>
      <c r="B1065" s="5">
        <f>TITRES_STAT!C1068</f>
        <v>1.96</v>
      </c>
      <c r="C1065" s="5">
        <f>TITRES_STAT!D1068</f>
        <v>1.96</v>
      </c>
      <c r="D1065" s="5">
        <f>TITRES_STAT!E1068</f>
        <v>0</v>
      </c>
      <c r="E1065" s="2">
        <f t="shared" si="64"/>
        <v>-361893</v>
      </c>
      <c r="F1065" s="5" t="str">
        <f t="shared" si="67"/>
        <v>NEUTRAL</v>
      </c>
      <c r="G1065" s="5" t="str">
        <f t="shared" si="66"/>
        <v>NEUTRAL</v>
      </c>
      <c r="H1065" s="5" t="str">
        <f t="shared" si="65"/>
        <v>NEUTRAL</v>
      </c>
    </row>
    <row r="1066" spans="1:8" ht="13.5" x14ac:dyDescent="0.25">
      <c r="A1066" s="3">
        <f>TITRES_STAT!B1069</f>
        <v>44258</v>
      </c>
      <c r="B1066" s="5">
        <f>TITRES_STAT!C1069</f>
        <v>1.96</v>
      </c>
      <c r="C1066" s="5">
        <f>TITRES_STAT!D1069</f>
        <v>1.96</v>
      </c>
      <c r="D1066" s="5">
        <f>TITRES_STAT!E1069</f>
        <v>0</v>
      </c>
      <c r="E1066" s="2">
        <f t="shared" si="64"/>
        <v>-361893</v>
      </c>
      <c r="F1066" s="5" t="str">
        <f t="shared" si="67"/>
        <v>NEUTRAL</v>
      </c>
      <c r="G1066" s="5" t="str">
        <f t="shared" si="66"/>
        <v>NEUTRAL</v>
      </c>
      <c r="H1066" s="5" t="str">
        <f t="shared" si="65"/>
        <v>NEUTRAL</v>
      </c>
    </row>
    <row r="1067" spans="1:8" ht="13.5" x14ac:dyDescent="0.25">
      <c r="A1067" s="3">
        <f>TITRES_STAT!B1070</f>
        <v>44259</v>
      </c>
      <c r="B1067" s="5">
        <f>TITRES_STAT!C1070</f>
        <v>1.96</v>
      </c>
      <c r="C1067" s="5">
        <f>TITRES_STAT!D1070</f>
        <v>1.96</v>
      </c>
      <c r="D1067" s="5">
        <f>TITRES_STAT!E1070</f>
        <v>0</v>
      </c>
      <c r="E1067" s="2">
        <f t="shared" si="64"/>
        <v>-361893</v>
      </c>
      <c r="F1067" s="5" t="str">
        <f t="shared" si="67"/>
        <v>NEUTRAL</v>
      </c>
      <c r="G1067" s="5" t="str">
        <f t="shared" si="66"/>
        <v>NEUTRAL</v>
      </c>
      <c r="H1067" s="5" t="str">
        <f t="shared" si="65"/>
        <v>NEUTRAL</v>
      </c>
    </row>
    <row r="1068" spans="1:8" ht="13.5" x14ac:dyDescent="0.25">
      <c r="A1068" s="3">
        <f>TITRES_STAT!B1071</f>
        <v>44260</v>
      </c>
      <c r="B1068" s="5">
        <f>TITRES_STAT!C1071</f>
        <v>1.96</v>
      </c>
      <c r="C1068" s="5">
        <f>TITRES_STAT!D1071</f>
        <v>1.96</v>
      </c>
      <c r="D1068" s="5">
        <f>TITRES_STAT!E1071</f>
        <v>0</v>
      </c>
      <c r="E1068" s="2">
        <f t="shared" si="64"/>
        <v>-361893</v>
      </c>
      <c r="F1068" s="5" t="str">
        <f t="shared" si="67"/>
        <v>NEUTRAL</v>
      </c>
      <c r="G1068" s="5" t="str">
        <f t="shared" si="66"/>
        <v>NEUTRAL</v>
      </c>
      <c r="H1068" s="5" t="str">
        <f t="shared" si="65"/>
        <v>NEUTRAL</v>
      </c>
    </row>
    <row r="1069" spans="1:8" ht="13.5" x14ac:dyDescent="0.25">
      <c r="A1069" s="3">
        <f>TITRES_STAT!B1072</f>
        <v>44263</v>
      </c>
      <c r="B1069" s="5">
        <f>TITRES_STAT!C1072</f>
        <v>1.96</v>
      </c>
      <c r="C1069" s="5">
        <f>TITRES_STAT!D1072</f>
        <v>1.96</v>
      </c>
      <c r="D1069" s="5">
        <f>TITRES_STAT!E1072</f>
        <v>0</v>
      </c>
      <c r="E1069" s="2">
        <f t="shared" si="64"/>
        <v>-361893</v>
      </c>
      <c r="F1069" s="5" t="str">
        <f t="shared" si="67"/>
        <v>NEUTRAL</v>
      </c>
      <c r="G1069" s="5" t="str">
        <f t="shared" si="66"/>
        <v>NEUTRAL</v>
      </c>
      <c r="H1069" s="5" t="str">
        <f t="shared" si="65"/>
        <v>NEUTRAL</v>
      </c>
    </row>
    <row r="1070" spans="1:8" ht="13.5" x14ac:dyDescent="0.25">
      <c r="A1070" s="3">
        <f>TITRES_STAT!B1073</f>
        <v>44264</v>
      </c>
      <c r="B1070" s="5">
        <f>TITRES_STAT!C1073</f>
        <v>1.96</v>
      </c>
      <c r="C1070" s="5">
        <f>TITRES_STAT!D1073</f>
        <v>1.96</v>
      </c>
      <c r="D1070" s="5">
        <f>TITRES_STAT!E1073</f>
        <v>0</v>
      </c>
      <c r="E1070" s="2">
        <f t="shared" si="64"/>
        <v>-361893</v>
      </c>
      <c r="F1070" s="5" t="str">
        <f t="shared" si="67"/>
        <v>NEUTRAL</v>
      </c>
      <c r="G1070" s="5" t="str">
        <f t="shared" si="66"/>
        <v>NEUTRAL</v>
      </c>
      <c r="H1070" s="5" t="str">
        <f t="shared" si="65"/>
        <v>NEUTRAL</v>
      </c>
    </row>
    <row r="1071" spans="1:8" ht="13.5" x14ac:dyDescent="0.25">
      <c r="A1071" s="3">
        <f>TITRES_STAT!B1074</f>
        <v>44265</v>
      </c>
      <c r="B1071" s="5">
        <f>TITRES_STAT!C1074</f>
        <v>1.96</v>
      </c>
      <c r="C1071" s="5">
        <f>TITRES_STAT!D1074</f>
        <v>1.96</v>
      </c>
      <c r="D1071" s="5">
        <f>TITRES_STAT!E1074</f>
        <v>0</v>
      </c>
      <c r="E1071" s="2">
        <f t="shared" si="64"/>
        <v>-361893</v>
      </c>
      <c r="F1071" s="5" t="str">
        <f t="shared" si="67"/>
        <v>NEUTRAL</v>
      </c>
      <c r="G1071" s="5" t="str">
        <f t="shared" si="66"/>
        <v>NEUTRAL</v>
      </c>
      <c r="H1071" s="5" t="str">
        <f t="shared" si="65"/>
        <v>NEUTRAL</v>
      </c>
    </row>
    <row r="1072" spans="1:8" ht="13.5" x14ac:dyDescent="0.25">
      <c r="A1072" s="3">
        <f>TITRES_STAT!B1075</f>
        <v>44266</v>
      </c>
      <c r="B1072" s="5">
        <f>TITRES_STAT!C1075</f>
        <v>1.96</v>
      </c>
      <c r="C1072" s="5">
        <f>TITRES_STAT!D1075</f>
        <v>1.96</v>
      </c>
      <c r="D1072" s="5">
        <f>TITRES_STAT!E1075</f>
        <v>0</v>
      </c>
      <c r="E1072" s="2">
        <f t="shared" si="64"/>
        <v>-361893</v>
      </c>
      <c r="F1072" s="5" t="str">
        <f t="shared" si="67"/>
        <v>NEUTRAL</v>
      </c>
      <c r="G1072" s="5" t="str">
        <f t="shared" si="66"/>
        <v>NEUTRAL</v>
      </c>
      <c r="H1072" s="5" t="str">
        <f t="shared" si="65"/>
        <v>NEUTRAL</v>
      </c>
    </row>
    <row r="1073" spans="1:8" ht="13.5" x14ac:dyDescent="0.25">
      <c r="A1073" s="3">
        <f>TITRES_STAT!B1076</f>
        <v>44267</v>
      </c>
      <c r="B1073" s="5">
        <f>TITRES_STAT!C1076</f>
        <v>1.96</v>
      </c>
      <c r="C1073" s="5">
        <f>TITRES_STAT!D1076</f>
        <v>1.96</v>
      </c>
      <c r="D1073" s="5">
        <f>TITRES_STAT!E1076</f>
        <v>0</v>
      </c>
      <c r="E1073" s="2">
        <f t="shared" si="64"/>
        <v>-361893</v>
      </c>
      <c r="F1073" s="5" t="str">
        <f t="shared" si="67"/>
        <v>NEUTRAL</v>
      </c>
      <c r="G1073" s="5" t="str">
        <f t="shared" si="66"/>
        <v>NEUTRAL</v>
      </c>
      <c r="H1073" s="5" t="str">
        <f t="shared" si="65"/>
        <v>NEUTRAL</v>
      </c>
    </row>
    <row r="1074" spans="1:8" ht="13.5" x14ac:dyDescent="0.25">
      <c r="A1074" s="3">
        <f>TITRES_STAT!B1077</f>
        <v>44270</v>
      </c>
      <c r="B1074" s="5">
        <f>TITRES_STAT!C1077</f>
        <v>1.96</v>
      </c>
      <c r="C1074" s="5">
        <f>TITRES_STAT!D1077</f>
        <v>1.96</v>
      </c>
      <c r="D1074" s="5">
        <f>TITRES_STAT!E1077</f>
        <v>0</v>
      </c>
      <c r="E1074" s="2">
        <f t="shared" si="64"/>
        <v>-361893</v>
      </c>
      <c r="F1074" s="5" t="str">
        <f t="shared" si="67"/>
        <v>NEUTRAL</v>
      </c>
      <c r="G1074" s="5" t="str">
        <f t="shared" si="66"/>
        <v>NEUTRAL</v>
      </c>
      <c r="H1074" s="5" t="str">
        <f t="shared" si="65"/>
        <v>NEUTRAL</v>
      </c>
    </row>
    <row r="1075" spans="1:8" ht="13.5" x14ac:dyDescent="0.25">
      <c r="A1075" s="3">
        <f>TITRES_STAT!B1078</f>
        <v>44271</v>
      </c>
      <c r="B1075" s="5">
        <f>TITRES_STAT!C1078</f>
        <v>1.96</v>
      </c>
      <c r="C1075" s="5">
        <f>TITRES_STAT!D1078</f>
        <v>1.96</v>
      </c>
      <c r="D1075" s="5">
        <f>TITRES_STAT!E1078</f>
        <v>0</v>
      </c>
      <c r="E1075" s="2">
        <f t="shared" si="64"/>
        <v>-361893</v>
      </c>
      <c r="F1075" s="5" t="str">
        <f t="shared" si="67"/>
        <v>NEUTRAL</v>
      </c>
      <c r="G1075" s="5" t="str">
        <f t="shared" si="66"/>
        <v>NEUTRAL</v>
      </c>
      <c r="H1075" s="5" t="str">
        <f t="shared" si="65"/>
        <v>NEUTRAL</v>
      </c>
    </row>
    <row r="1076" spans="1:8" ht="13.5" x14ac:dyDescent="0.25">
      <c r="A1076" s="3">
        <f>TITRES_STAT!B1079</f>
        <v>44272</v>
      </c>
      <c r="B1076" s="5">
        <f>TITRES_STAT!C1079</f>
        <v>1.96</v>
      </c>
      <c r="C1076" s="5">
        <f>TITRES_STAT!D1079</f>
        <v>1.96</v>
      </c>
      <c r="D1076" s="5">
        <f>TITRES_STAT!E1079</f>
        <v>0</v>
      </c>
      <c r="E1076" s="2">
        <f t="shared" si="64"/>
        <v>-361893</v>
      </c>
      <c r="F1076" s="5" t="str">
        <f t="shared" si="67"/>
        <v>NEUTRAL</v>
      </c>
      <c r="G1076" s="5" t="str">
        <f t="shared" si="66"/>
        <v>NEUTRAL</v>
      </c>
      <c r="H1076" s="5" t="str">
        <f t="shared" si="65"/>
        <v>NEUTRAL</v>
      </c>
    </row>
    <row r="1077" spans="1:8" ht="13.5" x14ac:dyDescent="0.25">
      <c r="A1077" s="3">
        <f>TITRES_STAT!B1080</f>
        <v>44273</v>
      </c>
      <c r="B1077" s="5">
        <f>TITRES_STAT!C1080</f>
        <v>1.96</v>
      </c>
      <c r="C1077" s="5">
        <f>TITRES_STAT!D1080</f>
        <v>1.96</v>
      </c>
      <c r="D1077" s="5">
        <f>TITRES_STAT!E1080</f>
        <v>0</v>
      </c>
      <c r="E1077" s="2">
        <f t="shared" si="64"/>
        <v>-361893</v>
      </c>
      <c r="F1077" s="5" t="str">
        <f t="shared" si="67"/>
        <v>NEUTRAL</v>
      </c>
      <c r="G1077" s="5" t="str">
        <f t="shared" si="66"/>
        <v>NEUTRAL</v>
      </c>
      <c r="H1077" s="5" t="str">
        <f t="shared" si="65"/>
        <v>NEUTRAL</v>
      </c>
    </row>
    <row r="1078" spans="1:8" ht="13.5" x14ac:dyDescent="0.25">
      <c r="A1078" s="3">
        <f>TITRES_STAT!B1081</f>
        <v>44274</v>
      </c>
      <c r="B1078" s="5">
        <f>TITRES_STAT!C1081</f>
        <v>1.96</v>
      </c>
      <c r="C1078" s="5">
        <f>TITRES_STAT!D1081</f>
        <v>1.96</v>
      </c>
      <c r="D1078" s="5">
        <f>TITRES_STAT!E1081</f>
        <v>0</v>
      </c>
      <c r="E1078" s="2">
        <f t="shared" si="64"/>
        <v>-361893</v>
      </c>
      <c r="F1078" s="5" t="str">
        <f t="shared" si="67"/>
        <v>NEUTRAL</v>
      </c>
      <c r="G1078" s="5" t="str">
        <f t="shared" si="66"/>
        <v>NEUTRAL</v>
      </c>
      <c r="H1078" s="5" t="str">
        <f t="shared" si="65"/>
        <v>NEUTRAL</v>
      </c>
    </row>
    <row r="1079" spans="1:8" ht="13.5" x14ac:dyDescent="0.25">
      <c r="A1079" s="3">
        <f>TITRES_STAT!B1082</f>
        <v>44277</v>
      </c>
      <c r="B1079" s="5">
        <f>TITRES_STAT!C1082</f>
        <v>1.96</v>
      </c>
      <c r="C1079" s="5">
        <f>TITRES_STAT!D1082</f>
        <v>1.96</v>
      </c>
      <c r="D1079" s="5">
        <f>TITRES_STAT!E1082</f>
        <v>0</v>
      </c>
      <c r="E1079" s="2">
        <f t="shared" si="64"/>
        <v>-361893</v>
      </c>
      <c r="F1079" s="5" t="str">
        <f t="shared" si="67"/>
        <v>NEUTRAL</v>
      </c>
      <c r="G1079" s="5" t="str">
        <f t="shared" si="66"/>
        <v>NEUTRAL</v>
      </c>
      <c r="H1079" s="5" t="str">
        <f t="shared" si="65"/>
        <v>NEUTRAL</v>
      </c>
    </row>
    <row r="1080" spans="1:8" ht="13.5" x14ac:dyDescent="0.25">
      <c r="A1080" s="3">
        <f>TITRES_STAT!B1083</f>
        <v>44278</v>
      </c>
      <c r="B1080" s="5">
        <f>TITRES_STAT!C1083</f>
        <v>1.94</v>
      </c>
      <c r="C1080" s="5">
        <f>TITRES_STAT!D1083</f>
        <v>1.94</v>
      </c>
      <c r="D1080" s="5">
        <f>TITRES_STAT!E1083</f>
        <v>2000</v>
      </c>
      <c r="E1080" s="2">
        <f t="shared" si="64"/>
        <v>-363893</v>
      </c>
      <c r="F1080" s="5" t="str">
        <f t="shared" si="67"/>
        <v>BEARISH</v>
      </c>
      <c r="G1080" s="5" t="str">
        <f t="shared" si="66"/>
        <v>NEUTRAL</v>
      </c>
      <c r="H1080" s="5" t="str">
        <f t="shared" si="65"/>
        <v>CONFIRMED BEARISH</v>
      </c>
    </row>
    <row r="1081" spans="1:8" ht="13.5" x14ac:dyDescent="0.25">
      <c r="A1081" s="3">
        <f>TITRES_STAT!B1084</f>
        <v>44279</v>
      </c>
      <c r="B1081" s="5">
        <f>TITRES_STAT!C1084</f>
        <v>1.94</v>
      </c>
      <c r="C1081" s="5">
        <f>TITRES_STAT!D1084</f>
        <v>1.94</v>
      </c>
      <c r="D1081" s="5">
        <f>TITRES_STAT!E1084</f>
        <v>0</v>
      </c>
      <c r="E1081" s="2">
        <f t="shared" si="64"/>
        <v>-363893</v>
      </c>
      <c r="F1081" s="5" t="str">
        <f t="shared" si="67"/>
        <v>BEARISH</v>
      </c>
      <c r="G1081" s="5" t="str">
        <f t="shared" si="66"/>
        <v>NEUTRAL</v>
      </c>
      <c r="H1081" s="5" t="str">
        <f t="shared" si="65"/>
        <v>CONFIRMED BEARISH</v>
      </c>
    </row>
    <row r="1082" spans="1:8" ht="13.5" x14ac:dyDescent="0.25">
      <c r="A1082" s="3">
        <f>TITRES_STAT!B1085</f>
        <v>44280</v>
      </c>
      <c r="B1082" s="5">
        <f>TITRES_STAT!C1085</f>
        <v>1.95</v>
      </c>
      <c r="C1082" s="5">
        <f>TITRES_STAT!D1085</f>
        <v>1.95</v>
      </c>
      <c r="D1082" s="5">
        <f>TITRES_STAT!E1085</f>
        <v>500</v>
      </c>
      <c r="E1082" s="2">
        <f t="shared" si="64"/>
        <v>-363393</v>
      </c>
      <c r="F1082" s="5" t="str">
        <f t="shared" si="67"/>
        <v>BEARISH</v>
      </c>
      <c r="G1082" s="5" t="str">
        <f t="shared" si="66"/>
        <v>NEUTRAL</v>
      </c>
      <c r="H1082" s="5" t="str">
        <f t="shared" si="65"/>
        <v>CONFIRMED BEARISH</v>
      </c>
    </row>
    <row r="1083" spans="1:8" ht="13.5" x14ac:dyDescent="0.25">
      <c r="A1083" s="3">
        <f>TITRES_STAT!B1086</f>
        <v>44281</v>
      </c>
      <c r="B1083" s="5">
        <f>TITRES_STAT!C1086</f>
        <v>1.95</v>
      </c>
      <c r="C1083" s="5">
        <f>TITRES_STAT!D1086</f>
        <v>1.95</v>
      </c>
      <c r="D1083" s="5">
        <f>TITRES_STAT!E1086</f>
        <v>0</v>
      </c>
      <c r="E1083" s="2">
        <f t="shared" si="64"/>
        <v>-363393</v>
      </c>
      <c r="F1083" s="5" t="str">
        <f t="shared" si="67"/>
        <v>BEARISH</v>
      </c>
      <c r="G1083" s="5" t="str">
        <f t="shared" si="66"/>
        <v>NEUTRAL</v>
      </c>
      <c r="H1083" s="5" t="str">
        <f t="shared" si="65"/>
        <v>CONFIRMED BEARISH</v>
      </c>
    </row>
    <row r="1084" spans="1:8" ht="13.5" x14ac:dyDescent="0.25">
      <c r="A1084" s="3">
        <f>TITRES_STAT!B1087</f>
        <v>44284</v>
      </c>
      <c r="B1084" s="5">
        <f>TITRES_STAT!C1087</f>
        <v>1.95</v>
      </c>
      <c r="C1084" s="5">
        <f>TITRES_STAT!D1087</f>
        <v>1.95</v>
      </c>
      <c r="D1084" s="5">
        <f>TITRES_STAT!E1087</f>
        <v>0</v>
      </c>
      <c r="E1084" s="2">
        <f t="shared" si="64"/>
        <v>-363393</v>
      </c>
      <c r="F1084" s="5" t="str">
        <f t="shared" si="67"/>
        <v>BEARISH</v>
      </c>
      <c r="G1084" s="5" t="str">
        <f t="shared" si="66"/>
        <v>NEUTRAL</v>
      </c>
      <c r="H1084" s="5" t="str">
        <f t="shared" si="65"/>
        <v>CONFIRMED BEARISH</v>
      </c>
    </row>
    <row r="1085" spans="1:8" ht="13.5" x14ac:dyDescent="0.25">
      <c r="A1085" s="3">
        <f>TITRES_STAT!B1088</f>
        <v>44285</v>
      </c>
      <c r="B1085" s="5">
        <f>TITRES_STAT!C1088</f>
        <v>1.95</v>
      </c>
      <c r="C1085" s="5">
        <f>TITRES_STAT!D1088</f>
        <v>1.95</v>
      </c>
      <c r="D1085" s="5">
        <f>TITRES_STAT!E1088</f>
        <v>0</v>
      </c>
      <c r="E1085" s="2">
        <f t="shared" si="64"/>
        <v>-363393</v>
      </c>
      <c r="F1085" s="5" t="str">
        <f t="shared" si="67"/>
        <v>BULLISH</v>
      </c>
      <c r="G1085" s="5" t="str">
        <f t="shared" si="66"/>
        <v>NEUTRAL</v>
      </c>
      <c r="H1085" s="5" t="str">
        <f t="shared" si="65"/>
        <v>CONFIRMED BULLISH</v>
      </c>
    </row>
    <row r="1086" spans="1:8" ht="13.5" x14ac:dyDescent="0.25">
      <c r="A1086" s="3">
        <f>TITRES_STAT!B1089</f>
        <v>44286</v>
      </c>
      <c r="B1086" s="5">
        <f>TITRES_STAT!C1089</f>
        <v>1.95</v>
      </c>
      <c r="C1086" s="5">
        <f>TITRES_STAT!D1089</f>
        <v>1.95</v>
      </c>
      <c r="D1086" s="5">
        <f>TITRES_STAT!E1089</f>
        <v>0</v>
      </c>
      <c r="E1086" s="2">
        <f t="shared" si="64"/>
        <v>-363393</v>
      </c>
      <c r="F1086" s="5" t="str">
        <f t="shared" si="67"/>
        <v>BULLISH</v>
      </c>
      <c r="G1086" s="5" t="str">
        <f t="shared" si="66"/>
        <v>NEUTRAL</v>
      </c>
      <c r="H1086" s="5" t="str">
        <f t="shared" si="65"/>
        <v>CONFIRMED BULLISH</v>
      </c>
    </row>
    <row r="1087" spans="1:8" ht="13.5" x14ac:dyDescent="0.25">
      <c r="A1087" s="3">
        <f>TITRES_STAT!B1090</f>
        <v>44287</v>
      </c>
      <c r="B1087" s="5">
        <f>TITRES_STAT!C1090</f>
        <v>1.95</v>
      </c>
      <c r="C1087" s="5">
        <f>TITRES_STAT!D1090</f>
        <v>1.95</v>
      </c>
      <c r="D1087" s="5">
        <f>TITRES_STAT!E1090</f>
        <v>0</v>
      </c>
      <c r="E1087" s="2">
        <f t="shared" si="64"/>
        <v>-363393</v>
      </c>
      <c r="F1087" s="5" t="str">
        <f t="shared" si="67"/>
        <v>NEUTRAL</v>
      </c>
      <c r="G1087" s="5" t="str">
        <f t="shared" si="66"/>
        <v>NEUTRAL</v>
      </c>
      <c r="H1087" s="5" t="str">
        <f t="shared" si="65"/>
        <v>NEUTRAL</v>
      </c>
    </row>
    <row r="1088" spans="1:8" ht="13.5" x14ac:dyDescent="0.25">
      <c r="A1088" s="3">
        <f>TITRES_STAT!B1091</f>
        <v>44288</v>
      </c>
      <c r="B1088" s="5">
        <f>TITRES_STAT!C1091</f>
        <v>1.95</v>
      </c>
      <c r="C1088" s="5">
        <f>TITRES_STAT!D1091</f>
        <v>1.95</v>
      </c>
      <c r="D1088" s="5">
        <f>TITRES_STAT!E1091</f>
        <v>0</v>
      </c>
      <c r="E1088" s="2">
        <f t="shared" si="64"/>
        <v>-363393</v>
      </c>
      <c r="F1088" s="5" t="str">
        <f t="shared" si="67"/>
        <v>NEUTRAL</v>
      </c>
      <c r="G1088" s="5" t="str">
        <f t="shared" si="66"/>
        <v>NEUTRAL</v>
      </c>
      <c r="H1088" s="5" t="str">
        <f t="shared" si="65"/>
        <v>NEUTRAL</v>
      </c>
    </row>
    <row r="1089" spans="1:8" ht="13.5" x14ac:dyDescent="0.25">
      <c r="A1089" s="3">
        <f>TITRES_STAT!B1092</f>
        <v>44291</v>
      </c>
      <c r="B1089" s="5">
        <f>TITRES_STAT!C1092</f>
        <v>1.95</v>
      </c>
      <c r="C1089" s="5">
        <f>TITRES_STAT!D1092</f>
        <v>1.95</v>
      </c>
      <c r="D1089" s="5">
        <f>TITRES_STAT!E1092</f>
        <v>0</v>
      </c>
      <c r="E1089" s="2">
        <f t="shared" si="64"/>
        <v>-363393</v>
      </c>
      <c r="F1089" s="5" t="str">
        <f t="shared" si="67"/>
        <v>NEUTRAL</v>
      </c>
      <c r="G1089" s="5" t="str">
        <f t="shared" si="66"/>
        <v>NEUTRAL</v>
      </c>
      <c r="H1089" s="5" t="str">
        <f t="shared" si="65"/>
        <v>NEUTRAL</v>
      </c>
    </row>
    <row r="1090" spans="1:8" ht="13.5" x14ac:dyDescent="0.25">
      <c r="A1090" s="3">
        <f>TITRES_STAT!B1093</f>
        <v>44292</v>
      </c>
      <c r="B1090" s="5">
        <f>TITRES_STAT!C1093</f>
        <v>1.95</v>
      </c>
      <c r="C1090" s="5">
        <f>TITRES_STAT!D1093</f>
        <v>1.95</v>
      </c>
      <c r="D1090" s="5">
        <f>TITRES_STAT!E1093</f>
        <v>0</v>
      </c>
      <c r="E1090" s="2">
        <f t="shared" si="64"/>
        <v>-363393</v>
      </c>
      <c r="F1090" s="5" t="str">
        <f t="shared" si="67"/>
        <v>NEUTRAL</v>
      </c>
      <c r="G1090" s="5" t="str">
        <f t="shared" si="66"/>
        <v>NEUTRAL</v>
      </c>
      <c r="H1090" s="5" t="str">
        <f t="shared" si="65"/>
        <v>NEUTRAL</v>
      </c>
    </row>
    <row r="1091" spans="1:8" ht="13.5" x14ac:dyDescent="0.25">
      <c r="A1091" s="3">
        <f>TITRES_STAT!B1094</f>
        <v>44293</v>
      </c>
      <c r="B1091" s="5">
        <f>TITRES_STAT!C1094</f>
        <v>1.95</v>
      </c>
      <c r="C1091" s="5">
        <f>TITRES_STAT!D1094</f>
        <v>1.95</v>
      </c>
      <c r="D1091" s="5">
        <f>TITRES_STAT!E1094</f>
        <v>0</v>
      </c>
      <c r="E1091" s="2">
        <f t="shared" si="64"/>
        <v>-363393</v>
      </c>
      <c r="F1091" s="5" t="str">
        <f t="shared" si="67"/>
        <v>NEUTRAL</v>
      </c>
      <c r="G1091" s="5" t="str">
        <f t="shared" si="66"/>
        <v>NEUTRAL</v>
      </c>
      <c r="H1091" s="5" t="str">
        <f t="shared" si="65"/>
        <v>NEUTRAL</v>
      </c>
    </row>
    <row r="1092" spans="1:8" ht="13.5" x14ac:dyDescent="0.25">
      <c r="A1092" s="3">
        <f>TITRES_STAT!B1095</f>
        <v>44294</v>
      </c>
      <c r="B1092" s="5">
        <f>TITRES_STAT!C1095</f>
        <v>1.95</v>
      </c>
      <c r="C1092" s="5">
        <f>TITRES_STAT!D1095</f>
        <v>1.95</v>
      </c>
      <c r="D1092" s="5">
        <f>TITRES_STAT!E1095</f>
        <v>0</v>
      </c>
      <c r="E1092" s="2">
        <f t="shared" ref="E1092:E1155" si="68">IF(B1092&gt;B1091, E1091+D1092, IF(B1092&lt;B1091, E1091-D1092, E1091))</f>
        <v>-363393</v>
      </c>
      <c r="F1092" s="5" t="str">
        <f t="shared" si="67"/>
        <v>NEUTRAL</v>
      </c>
      <c r="G1092" s="5" t="str">
        <f t="shared" si="66"/>
        <v>NEUTRAL</v>
      </c>
      <c r="H1092" s="5" t="str">
        <f t="shared" si="65"/>
        <v>NEUTRAL</v>
      </c>
    </row>
    <row r="1093" spans="1:8" ht="13.5" x14ac:dyDescent="0.25">
      <c r="A1093" s="3">
        <f>TITRES_STAT!B1096</f>
        <v>44298</v>
      </c>
      <c r="B1093" s="5">
        <f>TITRES_STAT!C1096</f>
        <v>1.95</v>
      </c>
      <c r="C1093" s="5">
        <f>TITRES_STAT!D1096</f>
        <v>1.95</v>
      </c>
      <c r="D1093" s="5">
        <f>TITRES_STAT!E1096</f>
        <v>0</v>
      </c>
      <c r="E1093" s="2">
        <f t="shared" si="68"/>
        <v>-363393</v>
      </c>
      <c r="F1093" s="5" t="str">
        <f t="shared" si="67"/>
        <v>NEUTRAL</v>
      </c>
      <c r="G1093" s="5" t="str">
        <f t="shared" si="66"/>
        <v>NEUTRAL</v>
      </c>
      <c r="H1093" s="5" t="str">
        <f t="shared" si="65"/>
        <v>NEUTRAL</v>
      </c>
    </row>
    <row r="1094" spans="1:8" ht="13.5" x14ac:dyDescent="0.25">
      <c r="A1094" s="3">
        <f>TITRES_STAT!B1097</f>
        <v>44299</v>
      </c>
      <c r="B1094" s="5">
        <f>TITRES_STAT!C1097</f>
        <v>1.95</v>
      </c>
      <c r="C1094" s="5">
        <f>TITRES_STAT!D1097</f>
        <v>1.95</v>
      </c>
      <c r="D1094" s="5">
        <f>TITRES_STAT!E1097</f>
        <v>0</v>
      </c>
      <c r="E1094" s="2">
        <f t="shared" si="68"/>
        <v>-363393</v>
      </c>
      <c r="F1094" s="5" t="str">
        <f t="shared" si="67"/>
        <v>NEUTRAL</v>
      </c>
      <c r="G1094" s="5" t="str">
        <f t="shared" si="66"/>
        <v>NEUTRAL</v>
      </c>
      <c r="H1094" s="5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NEUTRAL</v>
      </c>
    </row>
    <row r="1095" spans="1:8" ht="13.5" x14ac:dyDescent="0.25">
      <c r="A1095" s="3">
        <f>TITRES_STAT!B1098</f>
        <v>44300</v>
      </c>
      <c r="B1095" s="5">
        <f>TITRES_STAT!C1098</f>
        <v>1.95</v>
      </c>
      <c r="C1095" s="5">
        <f>TITRES_STAT!D1098</f>
        <v>1.95</v>
      </c>
      <c r="D1095" s="5">
        <f>TITRES_STAT!E1098</f>
        <v>0</v>
      </c>
      <c r="E1095" s="2">
        <f t="shared" si="68"/>
        <v>-363393</v>
      </c>
      <c r="F1095" s="5" t="str">
        <f t="shared" si="67"/>
        <v>NEUTRAL</v>
      </c>
      <c r="G1095" s="5" t="str">
        <f t="shared" ref="G1095:G1158" si="70">IF((E1095-E1090)/E1090 &gt; 0.02, "STRONG",
 IF((E1095-E1090)/E1090 &lt; -0.02, "WEAK", "NEUTRAL"))</f>
        <v>NEUTRAL</v>
      </c>
      <c r="H1095" s="5" t="str">
        <f t="shared" si="69"/>
        <v>NEUTRAL</v>
      </c>
    </row>
    <row r="1096" spans="1:8" ht="13.5" x14ac:dyDescent="0.25">
      <c r="A1096" s="3">
        <f>TITRES_STAT!B1099</f>
        <v>44301</v>
      </c>
      <c r="B1096" s="5">
        <f>TITRES_STAT!C1099</f>
        <v>1.95</v>
      </c>
      <c r="C1096" s="5">
        <f>TITRES_STAT!D1099</f>
        <v>1.95</v>
      </c>
      <c r="D1096" s="5">
        <f>TITRES_STAT!E1099</f>
        <v>0</v>
      </c>
      <c r="E1096" s="2">
        <f t="shared" si="68"/>
        <v>-363393</v>
      </c>
      <c r="F1096" s="5" t="str">
        <f t="shared" ref="F1096:F1159" si="71">IF(E1096&gt;E1091,"BULLISH",IF(E1096&lt;E1091,"BEARISH","NEUTRAL"))</f>
        <v>NEUTRAL</v>
      </c>
      <c r="G1096" s="5" t="str">
        <f t="shared" si="70"/>
        <v>NEUTRAL</v>
      </c>
      <c r="H1096" s="5" t="str">
        <f t="shared" si="69"/>
        <v>NEUTRAL</v>
      </c>
    </row>
    <row r="1097" spans="1:8" ht="13.5" x14ac:dyDescent="0.25">
      <c r="A1097" s="3">
        <f>TITRES_STAT!B1100</f>
        <v>44302</v>
      </c>
      <c r="B1097" s="5">
        <f>TITRES_STAT!C1100</f>
        <v>1.95</v>
      </c>
      <c r="C1097" s="5">
        <f>TITRES_STAT!D1100</f>
        <v>1.95</v>
      </c>
      <c r="D1097" s="5">
        <f>TITRES_STAT!E1100</f>
        <v>0</v>
      </c>
      <c r="E1097" s="2">
        <f t="shared" si="68"/>
        <v>-363393</v>
      </c>
      <c r="F1097" s="5" t="str">
        <f t="shared" si="71"/>
        <v>NEUTRAL</v>
      </c>
      <c r="G1097" s="5" t="str">
        <f t="shared" si="70"/>
        <v>NEUTRAL</v>
      </c>
      <c r="H1097" s="5" t="str">
        <f t="shared" si="69"/>
        <v>NEUTRAL</v>
      </c>
    </row>
    <row r="1098" spans="1:8" ht="13.5" x14ac:dyDescent="0.25">
      <c r="A1098" s="3">
        <f>TITRES_STAT!B1101</f>
        <v>44305</v>
      </c>
      <c r="B1098" s="5">
        <f>TITRES_STAT!C1101</f>
        <v>1.95</v>
      </c>
      <c r="C1098" s="5">
        <f>TITRES_STAT!D1101</f>
        <v>1.95</v>
      </c>
      <c r="D1098" s="5">
        <f>TITRES_STAT!E1101</f>
        <v>0</v>
      </c>
      <c r="E1098" s="2">
        <f t="shared" si="68"/>
        <v>-363393</v>
      </c>
      <c r="F1098" s="5" t="str">
        <f t="shared" si="71"/>
        <v>NEUTRAL</v>
      </c>
      <c r="G1098" s="5" t="str">
        <f t="shared" si="70"/>
        <v>NEUTRAL</v>
      </c>
      <c r="H1098" s="5" t="str">
        <f t="shared" si="69"/>
        <v>NEUTRAL</v>
      </c>
    </row>
    <row r="1099" spans="1:8" ht="13.5" x14ac:dyDescent="0.25">
      <c r="A1099" s="3">
        <f>TITRES_STAT!B1102</f>
        <v>44306</v>
      </c>
      <c r="B1099" s="5">
        <f>TITRES_STAT!C1102</f>
        <v>1.95</v>
      </c>
      <c r="C1099" s="5">
        <f>TITRES_STAT!D1102</f>
        <v>1.95</v>
      </c>
      <c r="D1099" s="5">
        <f>TITRES_STAT!E1102</f>
        <v>0</v>
      </c>
      <c r="E1099" s="2">
        <f t="shared" si="68"/>
        <v>-363393</v>
      </c>
      <c r="F1099" s="5" t="str">
        <f t="shared" si="71"/>
        <v>NEUTRAL</v>
      </c>
      <c r="G1099" s="5" t="str">
        <f t="shared" si="70"/>
        <v>NEUTRAL</v>
      </c>
      <c r="H1099" s="5" t="str">
        <f t="shared" si="69"/>
        <v>NEUTRAL</v>
      </c>
    </row>
    <row r="1100" spans="1:8" ht="13.5" x14ac:dyDescent="0.25">
      <c r="A1100" s="3">
        <f>TITRES_STAT!B1103</f>
        <v>44307</v>
      </c>
      <c r="B1100" s="5">
        <f>TITRES_STAT!C1103</f>
        <v>1.95</v>
      </c>
      <c r="C1100" s="5">
        <f>TITRES_STAT!D1103</f>
        <v>1.95</v>
      </c>
      <c r="D1100" s="5">
        <f>TITRES_STAT!E1103</f>
        <v>0</v>
      </c>
      <c r="E1100" s="2">
        <f t="shared" si="68"/>
        <v>-363393</v>
      </c>
      <c r="F1100" s="5" t="str">
        <f t="shared" si="71"/>
        <v>NEUTRAL</v>
      </c>
      <c r="G1100" s="5" t="str">
        <f t="shared" si="70"/>
        <v>NEUTRAL</v>
      </c>
      <c r="H1100" s="5" t="str">
        <f t="shared" si="69"/>
        <v>NEUTRAL</v>
      </c>
    </row>
    <row r="1101" spans="1:8" ht="13.5" x14ac:dyDescent="0.25">
      <c r="A1101" s="3">
        <f>TITRES_STAT!B1104</f>
        <v>44308</v>
      </c>
      <c r="B1101" s="5">
        <f>TITRES_STAT!C1104</f>
        <v>1.95</v>
      </c>
      <c r="C1101" s="5">
        <f>TITRES_STAT!D1104</f>
        <v>1.95</v>
      </c>
      <c r="D1101" s="5">
        <f>TITRES_STAT!E1104</f>
        <v>1000</v>
      </c>
      <c r="E1101" s="2">
        <f t="shared" si="68"/>
        <v>-363393</v>
      </c>
      <c r="F1101" s="5" t="str">
        <f t="shared" si="71"/>
        <v>NEUTRAL</v>
      </c>
      <c r="G1101" s="5" t="str">
        <f t="shared" si="70"/>
        <v>NEUTRAL</v>
      </c>
      <c r="H1101" s="5" t="str">
        <f t="shared" si="69"/>
        <v>NEUTRAL</v>
      </c>
    </row>
    <row r="1102" spans="1:8" ht="13.5" x14ac:dyDescent="0.25">
      <c r="A1102" s="3">
        <f>TITRES_STAT!B1105</f>
        <v>44309</v>
      </c>
      <c r="B1102" s="5">
        <f>TITRES_STAT!C1105</f>
        <v>1.95</v>
      </c>
      <c r="C1102" s="5">
        <f>TITRES_STAT!D1105</f>
        <v>1.95</v>
      </c>
      <c r="D1102" s="5">
        <f>TITRES_STAT!E1105</f>
        <v>0</v>
      </c>
      <c r="E1102" s="2">
        <f t="shared" si="68"/>
        <v>-363393</v>
      </c>
      <c r="F1102" s="5" t="str">
        <f t="shared" si="71"/>
        <v>NEUTRAL</v>
      </c>
      <c r="G1102" s="5" t="str">
        <f t="shared" si="70"/>
        <v>NEUTRAL</v>
      </c>
      <c r="H1102" s="5" t="str">
        <f t="shared" si="69"/>
        <v>NEUTRAL</v>
      </c>
    </row>
    <row r="1103" spans="1:8" ht="13.5" x14ac:dyDescent="0.25">
      <c r="A1103" s="3">
        <f>TITRES_STAT!B1106</f>
        <v>44312</v>
      </c>
      <c r="B1103" s="5">
        <f>TITRES_STAT!C1106</f>
        <v>1.87</v>
      </c>
      <c r="C1103" s="5">
        <f>TITRES_STAT!D1106</f>
        <v>1.87</v>
      </c>
      <c r="D1103" s="5">
        <f>TITRES_STAT!E1106</f>
        <v>0</v>
      </c>
      <c r="E1103" s="2">
        <f t="shared" si="68"/>
        <v>-363393</v>
      </c>
      <c r="F1103" s="5" t="str">
        <f t="shared" si="71"/>
        <v>NEUTRAL</v>
      </c>
      <c r="G1103" s="5" t="str">
        <f t="shared" si="70"/>
        <v>NEUTRAL</v>
      </c>
      <c r="H1103" s="5" t="str">
        <f t="shared" si="69"/>
        <v>NEUTRAL</v>
      </c>
    </row>
    <row r="1104" spans="1:8" ht="13.5" x14ac:dyDescent="0.25">
      <c r="A1104" s="3">
        <f>TITRES_STAT!B1107</f>
        <v>44313</v>
      </c>
      <c r="B1104" s="5">
        <f>TITRES_STAT!C1107</f>
        <v>1.95</v>
      </c>
      <c r="C1104" s="5">
        <f>TITRES_STAT!D1107</f>
        <v>1.95</v>
      </c>
      <c r="D1104" s="5">
        <f>TITRES_STAT!E1107</f>
        <v>0</v>
      </c>
      <c r="E1104" s="2">
        <f t="shared" si="68"/>
        <v>-363393</v>
      </c>
      <c r="F1104" s="5" t="str">
        <f t="shared" si="71"/>
        <v>NEUTRAL</v>
      </c>
      <c r="G1104" s="5" t="str">
        <f t="shared" si="70"/>
        <v>NEUTRAL</v>
      </c>
      <c r="H1104" s="5" t="str">
        <f t="shared" si="69"/>
        <v>NEUTRAL</v>
      </c>
    </row>
    <row r="1105" spans="1:8" ht="13.5" x14ac:dyDescent="0.25">
      <c r="A1105" s="3">
        <f>TITRES_STAT!B1108</f>
        <v>44314</v>
      </c>
      <c r="B1105" s="5">
        <f>TITRES_STAT!C1108</f>
        <v>1.96</v>
      </c>
      <c r="C1105" s="5">
        <f>TITRES_STAT!D1108</f>
        <v>1.96</v>
      </c>
      <c r="D1105" s="5">
        <f>TITRES_STAT!E1108</f>
        <v>566</v>
      </c>
      <c r="E1105" s="2">
        <f t="shared" si="68"/>
        <v>-362827</v>
      </c>
      <c r="F1105" s="5" t="str">
        <f t="shared" si="71"/>
        <v>BULLISH</v>
      </c>
      <c r="G1105" s="5" t="str">
        <f t="shared" si="70"/>
        <v>NEUTRAL</v>
      </c>
      <c r="H1105" s="5" t="str">
        <f t="shared" si="69"/>
        <v>CONFIRMED BULLISH</v>
      </c>
    </row>
    <row r="1106" spans="1:8" ht="13.5" x14ac:dyDescent="0.25">
      <c r="A1106" s="3">
        <f>TITRES_STAT!B1109</f>
        <v>44315</v>
      </c>
      <c r="B1106" s="5">
        <f>TITRES_STAT!C1109</f>
        <v>2.0499999999999998</v>
      </c>
      <c r="C1106" s="5">
        <f>TITRES_STAT!D1109</f>
        <v>2.0499999999999998</v>
      </c>
      <c r="D1106" s="5">
        <f>TITRES_STAT!E1109</f>
        <v>76</v>
      </c>
      <c r="E1106" s="2">
        <f t="shared" si="68"/>
        <v>-362751</v>
      </c>
      <c r="F1106" s="5" t="str">
        <f t="shared" si="71"/>
        <v>BULLISH</v>
      </c>
      <c r="G1106" s="5" t="str">
        <f t="shared" si="70"/>
        <v>NEUTRAL</v>
      </c>
      <c r="H1106" s="5" t="str">
        <f t="shared" si="69"/>
        <v>CONFIRMED BULLISH</v>
      </c>
    </row>
    <row r="1107" spans="1:8" ht="13.5" x14ac:dyDescent="0.25">
      <c r="A1107" s="3">
        <f>TITRES_STAT!B1110</f>
        <v>44316</v>
      </c>
      <c r="B1107" s="5">
        <f>TITRES_STAT!C1110</f>
        <v>2.0499999999999998</v>
      </c>
      <c r="C1107" s="5">
        <f>TITRES_STAT!D1110</f>
        <v>2.0499999999999998</v>
      </c>
      <c r="D1107" s="5">
        <f>TITRES_STAT!E1110</f>
        <v>150</v>
      </c>
      <c r="E1107" s="2">
        <f t="shared" si="68"/>
        <v>-362751</v>
      </c>
      <c r="F1107" s="5" t="str">
        <f t="shared" si="71"/>
        <v>BULLISH</v>
      </c>
      <c r="G1107" s="5" t="str">
        <f t="shared" si="70"/>
        <v>NEUTRAL</v>
      </c>
      <c r="H1107" s="5" t="str">
        <f t="shared" si="69"/>
        <v>CONFIRMED BULLISH</v>
      </c>
    </row>
    <row r="1108" spans="1:8" ht="13.5" x14ac:dyDescent="0.25">
      <c r="A1108" s="3">
        <f>TITRES_STAT!B1111</f>
        <v>44319</v>
      </c>
      <c r="B1108" s="5">
        <f>TITRES_STAT!C1111</f>
        <v>2.0499999999999998</v>
      </c>
      <c r="C1108" s="5">
        <f>TITRES_STAT!D1111</f>
        <v>2.0499999999999998</v>
      </c>
      <c r="D1108" s="5">
        <f>TITRES_STAT!E1111</f>
        <v>0</v>
      </c>
      <c r="E1108" s="2">
        <f t="shared" si="68"/>
        <v>-362751</v>
      </c>
      <c r="F1108" s="5" t="str">
        <f t="shared" si="71"/>
        <v>BULLISH</v>
      </c>
      <c r="G1108" s="5" t="str">
        <f t="shared" si="70"/>
        <v>NEUTRAL</v>
      </c>
      <c r="H1108" s="5" t="str">
        <f t="shared" si="69"/>
        <v>CONFIRMED BULLISH</v>
      </c>
    </row>
    <row r="1109" spans="1:8" ht="13.5" x14ac:dyDescent="0.25">
      <c r="A1109" s="3">
        <f>TITRES_STAT!B1112</f>
        <v>44320</v>
      </c>
      <c r="B1109" s="5">
        <f>TITRES_STAT!C1112</f>
        <v>2.08</v>
      </c>
      <c r="C1109" s="5">
        <f>TITRES_STAT!D1112</f>
        <v>2.08</v>
      </c>
      <c r="D1109" s="5">
        <f>TITRES_STAT!E1112</f>
        <v>200</v>
      </c>
      <c r="E1109" s="2">
        <f t="shared" si="68"/>
        <v>-362551</v>
      </c>
      <c r="F1109" s="5" t="str">
        <f t="shared" si="71"/>
        <v>BULLISH</v>
      </c>
      <c r="G1109" s="5" t="str">
        <f t="shared" si="70"/>
        <v>NEUTRAL</v>
      </c>
      <c r="H1109" s="5" t="str">
        <f t="shared" si="69"/>
        <v>CONFIRMED BULLISH</v>
      </c>
    </row>
    <row r="1110" spans="1:8" ht="13.5" x14ac:dyDescent="0.25">
      <c r="A1110" s="3">
        <f>TITRES_STAT!B1113</f>
        <v>44321</v>
      </c>
      <c r="B1110" s="5">
        <f>TITRES_STAT!C1113</f>
        <v>2.08</v>
      </c>
      <c r="C1110" s="5">
        <f>TITRES_STAT!D1113</f>
        <v>2.08</v>
      </c>
      <c r="D1110" s="5">
        <f>TITRES_STAT!E1113</f>
        <v>0</v>
      </c>
      <c r="E1110" s="2">
        <f t="shared" si="68"/>
        <v>-362551</v>
      </c>
      <c r="F1110" s="5" t="str">
        <f t="shared" si="71"/>
        <v>BULLISH</v>
      </c>
      <c r="G1110" s="5" t="str">
        <f t="shared" si="70"/>
        <v>NEUTRAL</v>
      </c>
      <c r="H1110" s="5" t="str">
        <f t="shared" si="69"/>
        <v>CONFIRMED BULLISH</v>
      </c>
    </row>
    <row r="1111" spans="1:8" ht="13.5" x14ac:dyDescent="0.25">
      <c r="A1111" s="3">
        <f>TITRES_STAT!B1114</f>
        <v>44322</v>
      </c>
      <c r="B1111" s="5">
        <f>TITRES_STAT!C1114</f>
        <v>2.08</v>
      </c>
      <c r="C1111" s="5">
        <f>TITRES_STAT!D1114</f>
        <v>2.08</v>
      </c>
      <c r="D1111" s="5">
        <f>TITRES_STAT!E1114</f>
        <v>0</v>
      </c>
      <c r="E1111" s="2">
        <f t="shared" si="68"/>
        <v>-362551</v>
      </c>
      <c r="F1111" s="5" t="str">
        <f t="shared" si="71"/>
        <v>BULLISH</v>
      </c>
      <c r="G1111" s="5" t="str">
        <f t="shared" si="70"/>
        <v>NEUTRAL</v>
      </c>
      <c r="H1111" s="5" t="str">
        <f t="shared" si="69"/>
        <v>CONFIRMED BULLISH</v>
      </c>
    </row>
    <row r="1112" spans="1:8" ht="13.5" x14ac:dyDescent="0.25">
      <c r="A1112" s="3">
        <f>TITRES_STAT!B1115</f>
        <v>44323</v>
      </c>
      <c r="B1112" s="5">
        <f>TITRES_STAT!C1115</f>
        <v>2.08</v>
      </c>
      <c r="C1112" s="5">
        <f>TITRES_STAT!D1115</f>
        <v>2.08</v>
      </c>
      <c r="D1112" s="5">
        <f>TITRES_STAT!E1115</f>
        <v>12</v>
      </c>
      <c r="E1112" s="2">
        <f t="shared" si="68"/>
        <v>-362551</v>
      </c>
      <c r="F1112" s="5" t="str">
        <f t="shared" si="71"/>
        <v>BULLISH</v>
      </c>
      <c r="G1112" s="5" t="str">
        <f t="shared" si="70"/>
        <v>NEUTRAL</v>
      </c>
      <c r="H1112" s="5" t="str">
        <f t="shared" si="69"/>
        <v>CONFIRMED BULLISH</v>
      </c>
    </row>
    <row r="1113" spans="1:8" ht="13.5" x14ac:dyDescent="0.25">
      <c r="A1113" s="3">
        <f>TITRES_STAT!B1116</f>
        <v>44326</v>
      </c>
      <c r="B1113" s="5">
        <f>TITRES_STAT!C1116</f>
        <v>2.08</v>
      </c>
      <c r="C1113" s="5">
        <f>TITRES_STAT!D1116</f>
        <v>2.08</v>
      </c>
      <c r="D1113" s="5">
        <f>TITRES_STAT!E1116</f>
        <v>0</v>
      </c>
      <c r="E1113" s="2">
        <f t="shared" si="68"/>
        <v>-362551</v>
      </c>
      <c r="F1113" s="5" t="str">
        <f t="shared" si="71"/>
        <v>BULLISH</v>
      </c>
      <c r="G1113" s="5" t="str">
        <f t="shared" si="70"/>
        <v>NEUTRAL</v>
      </c>
      <c r="H1113" s="5" t="str">
        <f t="shared" si="69"/>
        <v>CONFIRMED BULLISH</v>
      </c>
    </row>
    <row r="1114" spans="1:8" ht="13.5" x14ac:dyDescent="0.25">
      <c r="A1114" s="3">
        <f>TITRES_STAT!B1117</f>
        <v>44327</v>
      </c>
      <c r="B1114" s="5">
        <f>TITRES_STAT!C1117</f>
        <v>2.08</v>
      </c>
      <c r="C1114" s="5">
        <f>TITRES_STAT!D1117</f>
        <v>2.08</v>
      </c>
      <c r="D1114" s="5">
        <f>TITRES_STAT!E1117</f>
        <v>0</v>
      </c>
      <c r="E1114" s="2">
        <f t="shared" si="68"/>
        <v>-362551</v>
      </c>
      <c r="F1114" s="5" t="str">
        <f t="shared" si="71"/>
        <v>NEUTRAL</v>
      </c>
      <c r="G1114" s="5" t="str">
        <f t="shared" si="70"/>
        <v>NEUTRAL</v>
      </c>
      <c r="H1114" s="5" t="str">
        <f t="shared" si="69"/>
        <v>NEUTRAL</v>
      </c>
    </row>
    <row r="1115" spans="1:8" ht="13.5" x14ac:dyDescent="0.25">
      <c r="A1115" s="3">
        <f>TITRES_STAT!B1118</f>
        <v>44333</v>
      </c>
      <c r="B1115" s="5">
        <f>TITRES_STAT!C1118</f>
        <v>2.08</v>
      </c>
      <c r="C1115" s="5">
        <f>TITRES_STAT!D1118</f>
        <v>2.08</v>
      </c>
      <c r="D1115" s="5">
        <f>TITRES_STAT!E1118</f>
        <v>0</v>
      </c>
      <c r="E1115" s="2">
        <f t="shared" si="68"/>
        <v>-362551</v>
      </c>
      <c r="F1115" s="5" t="str">
        <f t="shared" si="71"/>
        <v>NEUTRAL</v>
      </c>
      <c r="G1115" s="5" t="str">
        <f t="shared" si="70"/>
        <v>NEUTRAL</v>
      </c>
      <c r="H1115" s="5" t="str">
        <f t="shared" si="69"/>
        <v>NEUTRAL</v>
      </c>
    </row>
    <row r="1116" spans="1:8" ht="13.5" x14ac:dyDescent="0.25">
      <c r="A1116" s="3">
        <f>TITRES_STAT!B1119</f>
        <v>44334</v>
      </c>
      <c r="B1116" s="5">
        <f>TITRES_STAT!C1119</f>
        <v>2.06</v>
      </c>
      <c r="C1116" s="5">
        <f>TITRES_STAT!D1119</f>
        <v>2.06</v>
      </c>
      <c r="D1116" s="5">
        <f>TITRES_STAT!E1119</f>
        <v>100</v>
      </c>
      <c r="E1116" s="2">
        <f t="shared" si="68"/>
        <v>-362651</v>
      </c>
      <c r="F1116" s="5" t="str">
        <f t="shared" si="71"/>
        <v>BEARISH</v>
      </c>
      <c r="G1116" s="5" t="str">
        <f t="shared" si="70"/>
        <v>NEUTRAL</v>
      </c>
      <c r="H1116" s="5" t="str">
        <f t="shared" si="69"/>
        <v>CONFIRMED BEARISH</v>
      </c>
    </row>
    <row r="1117" spans="1:8" ht="13.5" x14ac:dyDescent="0.25">
      <c r="A1117" s="3">
        <f>TITRES_STAT!B1120</f>
        <v>44335</v>
      </c>
      <c r="B1117" s="5">
        <f>TITRES_STAT!C1120</f>
        <v>2</v>
      </c>
      <c r="C1117" s="5">
        <f>TITRES_STAT!D1120</f>
        <v>2</v>
      </c>
      <c r="D1117" s="5">
        <f>TITRES_STAT!E1120</f>
        <v>22</v>
      </c>
      <c r="E1117" s="2">
        <f t="shared" si="68"/>
        <v>-362673</v>
      </c>
      <c r="F1117" s="5" t="str">
        <f t="shared" si="71"/>
        <v>BEARISH</v>
      </c>
      <c r="G1117" s="5" t="str">
        <f t="shared" si="70"/>
        <v>NEUTRAL</v>
      </c>
      <c r="H1117" s="5" t="str">
        <f t="shared" si="69"/>
        <v>CONFIRMED BEARISH</v>
      </c>
    </row>
    <row r="1118" spans="1:8" ht="13.5" x14ac:dyDescent="0.25">
      <c r="A1118" s="3">
        <f>TITRES_STAT!B1121</f>
        <v>44336</v>
      </c>
      <c r="B1118" s="5">
        <f>TITRES_STAT!C1121</f>
        <v>2</v>
      </c>
      <c r="C1118" s="5">
        <f>TITRES_STAT!D1121</f>
        <v>2</v>
      </c>
      <c r="D1118" s="5">
        <f>TITRES_STAT!E1121</f>
        <v>0</v>
      </c>
      <c r="E1118" s="2">
        <f t="shared" si="68"/>
        <v>-362673</v>
      </c>
      <c r="F1118" s="5" t="str">
        <f t="shared" si="71"/>
        <v>BEARISH</v>
      </c>
      <c r="G1118" s="5" t="str">
        <f t="shared" si="70"/>
        <v>NEUTRAL</v>
      </c>
      <c r="H1118" s="5" t="str">
        <f t="shared" si="69"/>
        <v>CONFIRMED BEARISH</v>
      </c>
    </row>
    <row r="1119" spans="1:8" ht="13.5" x14ac:dyDescent="0.25">
      <c r="A1119" s="3">
        <f>TITRES_STAT!B1122</f>
        <v>44337</v>
      </c>
      <c r="B1119" s="5">
        <f>TITRES_STAT!C1122</f>
        <v>2.06</v>
      </c>
      <c r="C1119" s="5">
        <f>TITRES_STAT!D1122</f>
        <v>2.06</v>
      </c>
      <c r="D1119" s="5">
        <f>TITRES_STAT!E1122</f>
        <v>50</v>
      </c>
      <c r="E1119" s="2">
        <f t="shared" si="68"/>
        <v>-362623</v>
      </c>
      <c r="F1119" s="5" t="str">
        <f t="shared" si="71"/>
        <v>BEARISH</v>
      </c>
      <c r="G1119" s="5" t="str">
        <f t="shared" si="70"/>
        <v>NEUTRAL</v>
      </c>
      <c r="H1119" s="5" t="str">
        <f t="shared" si="69"/>
        <v>CONFIRMED BEARISH</v>
      </c>
    </row>
    <row r="1120" spans="1:8" ht="13.5" x14ac:dyDescent="0.25">
      <c r="A1120" s="3">
        <f>TITRES_STAT!B1123</f>
        <v>44340</v>
      </c>
      <c r="B1120" s="5">
        <f>TITRES_STAT!C1123</f>
        <v>2.06</v>
      </c>
      <c r="C1120" s="5">
        <f>TITRES_STAT!D1123</f>
        <v>2.06</v>
      </c>
      <c r="D1120" s="5">
        <f>TITRES_STAT!E1123</f>
        <v>0</v>
      </c>
      <c r="E1120" s="2">
        <f t="shared" si="68"/>
        <v>-362623</v>
      </c>
      <c r="F1120" s="5" t="str">
        <f t="shared" si="71"/>
        <v>BEARISH</v>
      </c>
      <c r="G1120" s="5" t="str">
        <f t="shared" si="70"/>
        <v>NEUTRAL</v>
      </c>
      <c r="H1120" s="5" t="str">
        <f t="shared" si="69"/>
        <v>CONFIRMED BEARISH</v>
      </c>
    </row>
    <row r="1121" spans="1:8" ht="13.5" x14ac:dyDescent="0.25">
      <c r="A1121" s="3">
        <f>TITRES_STAT!B1124</f>
        <v>44341</v>
      </c>
      <c r="B1121" s="5">
        <f>TITRES_STAT!C1124</f>
        <v>2.06</v>
      </c>
      <c r="C1121" s="5">
        <f>TITRES_STAT!D1124</f>
        <v>2.06</v>
      </c>
      <c r="D1121" s="5">
        <f>TITRES_STAT!E1124</f>
        <v>0</v>
      </c>
      <c r="E1121" s="2">
        <f t="shared" si="68"/>
        <v>-362623</v>
      </c>
      <c r="F1121" s="5" t="str">
        <f t="shared" si="71"/>
        <v>BULLISH</v>
      </c>
      <c r="G1121" s="5" t="str">
        <f t="shared" si="70"/>
        <v>NEUTRAL</v>
      </c>
      <c r="H1121" s="5" t="str">
        <f t="shared" si="69"/>
        <v>NEUTRAL</v>
      </c>
    </row>
    <row r="1122" spans="1:8" ht="13.5" x14ac:dyDescent="0.25">
      <c r="A1122" s="3">
        <f>TITRES_STAT!B1125</f>
        <v>44342</v>
      </c>
      <c r="B1122" s="5">
        <f>TITRES_STAT!C1125</f>
        <v>2.06</v>
      </c>
      <c r="C1122" s="5">
        <f>TITRES_STAT!D1125</f>
        <v>2.06</v>
      </c>
      <c r="D1122" s="5">
        <f>TITRES_STAT!E1125</f>
        <v>0</v>
      </c>
      <c r="E1122" s="2">
        <f t="shared" si="68"/>
        <v>-362623</v>
      </c>
      <c r="F1122" s="5" t="str">
        <f t="shared" si="71"/>
        <v>BULLISH</v>
      </c>
      <c r="G1122" s="5" t="str">
        <f t="shared" si="70"/>
        <v>NEUTRAL</v>
      </c>
      <c r="H1122" s="5" t="str">
        <f t="shared" si="69"/>
        <v>CONFIRMED BULLISH</v>
      </c>
    </row>
    <row r="1123" spans="1:8" ht="13.5" x14ac:dyDescent="0.25">
      <c r="A1123" s="3">
        <f>TITRES_STAT!B1126</f>
        <v>44343</v>
      </c>
      <c r="B1123" s="5">
        <f>TITRES_STAT!C1126</f>
        <v>2.06</v>
      </c>
      <c r="C1123" s="5">
        <f>TITRES_STAT!D1126</f>
        <v>2.06</v>
      </c>
      <c r="D1123" s="5">
        <f>TITRES_STAT!E1126</f>
        <v>0</v>
      </c>
      <c r="E1123" s="2">
        <f t="shared" si="68"/>
        <v>-362623</v>
      </c>
      <c r="F1123" s="5" t="str">
        <f t="shared" si="71"/>
        <v>BULLISH</v>
      </c>
      <c r="G1123" s="5" t="str">
        <f t="shared" si="70"/>
        <v>NEUTRAL</v>
      </c>
      <c r="H1123" s="5" t="str">
        <f t="shared" si="69"/>
        <v>CONFIRMED BULLISH</v>
      </c>
    </row>
    <row r="1124" spans="1:8" ht="13.5" x14ac:dyDescent="0.25">
      <c r="A1124" s="3">
        <f>TITRES_STAT!B1127</f>
        <v>44344</v>
      </c>
      <c r="B1124" s="5">
        <f>TITRES_STAT!C1127</f>
        <v>2.06</v>
      </c>
      <c r="C1124" s="5">
        <f>TITRES_STAT!D1127</f>
        <v>2.06</v>
      </c>
      <c r="D1124" s="5">
        <f>TITRES_STAT!E1127</f>
        <v>0</v>
      </c>
      <c r="E1124" s="2">
        <f t="shared" si="68"/>
        <v>-362623</v>
      </c>
      <c r="F1124" s="5" t="str">
        <f t="shared" si="71"/>
        <v>NEUTRAL</v>
      </c>
      <c r="G1124" s="5" t="str">
        <f t="shared" si="70"/>
        <v>NEUTRAL</v>
      </c>
      <c r="H1124" s="5" t="str">
        <f t="shared" si="69"/>
        <v>NEUTRAL</v>
      </c>
    </row>
    <row r="1125" spans="1:8" ht="13.5" x14ac:dyDescent="0.25">
      <c r="A1125" s="3">
        <f>TITRES_STAT!B1128</f>
        <v>44347</v>
      </c>
      <c r="B1125" s="5">
        <f>TITRES_STAT!C1128</f>
        <v>2.06</v>
      </c>
      <c r="C1125" s="5">
        <f>TITRES_STAT!D1128</f>
        <v>2.06</v>
      </c>
      <c r="D1125" s="5">
        <f>TITRES_STAT!E1128</f>
        <v>0</v>
      </c>
      <c r="E1125" s="2">
        <f t="shared" si="68"/>
        <v>-362623</v>
      </c>
      <c r="F1125" s="5" t="str">
        <f t="shared" si="71"/>
        <v>NEUTRAL</v>
      </c>
      <c r="G1125" s="5" t="str">
        <f t="shared" si="70"/>
        <v>NEUTRAL</v>
      </c>
      <c r="H1125" s="5" t="str">
        <f t="shared" si="69"/>
        <v>NEUTRAL</v>
      </c>
    </row>
    <row r="1126" spans="1:8" ht="13.5" x14ac:dyDescent="0.25">
      <c r="A1126" s="3">
        <f>TITRES_STAT!B1129</f>
        <v>44348</v>
      </c>
      <c r="B1126" s="5">
        <f>TITRES_STAT!C1129</f>
        <v>2.06</v>
      </c>
      <c r="C1126" s="5">
        <f>TITRES_STAT!D1129</f>
        <v>2.06</v>
      </c>
      <c r="D1126" s="5">
        <f>TITRES_STAT!E1129</f>
        <v>0</v>
      </c>
      <c r="E1126" s="2">
        <f t="shared" si="68"/>
        <v>-362623</v>
      </c>
      <c r="F1126" s="5" t="str">
        <f t="shared" si="71"/>
        <v>NEUTRAL</v>
      </c>
      <c r="G1126" s="5" t="str">
        <f t="shared" si="70"/>
        <v>NEUTRAL</v>
      </c>
      <c r="H1126" s="5" t="str">
        <f t="shared" si="69"/>
        <v>NEUTRAL</v>
      </c>
    </row>
    <row r="1127" spans="1:8" ht="13.5" x14ac:dyDescent="0.25">
      <c r="A1127" s="3">
        <f>TITRES_STAT!B1130</f>
        <v>44349</v>
      </c>
      <c r="B1127" s="5">
        <f>TITRES_STAT!C1130</f>
        <v>2.06</v>
      </c>
      <c r="C1127" s="5">
        <f>TITRES_STAT!D1130</f>
        <v>2.06</v>
      </c>
      <c r="D1127" s="5">
        <f>TITRES_STAT!E1130</f>
        <v>0</v>
      </c>
      <c r="E1127" s="2">
        <f t="shared" si="68"/>
        <v>-362623</v>
      </c>
      <c r="F1127" s="5" t="str">
        <f t="shared" si="71"/>
        <v>NEUTRAL</v>
      </c>
      <c r="G1127" s="5" t="str">
        <f t="shared" si="70"/>
        <v>NEUTRAL</v>
      </c>
      <c r="H1127" s="5" t="str">
        <f t="shared" si="69"/>
        <v>NEUTRAL</v>
      </c>
    </row>
    <row r="1128" spans="1:8" ht="13.5" x14ac:dyDescent="0.25">
      <c r="A1128" s="3">
        <f>TITRES_STAT!B1131</f>
        <v>44350</v>
      </c>
      <c r="B1128" s="5">
        <f>TITRES_STAT!C1131</f>
        <v>2.06</v>
      </c>
      <c r="C1128" s="5">
        <f>TITRES_STAT!D1131</f>
        <v>2.06</v>
      </c>
      <c r="D1128" s="5">
        <f>TITRES_STAT!E1131</f>
        <v>0</v>
      </c>
      <c r="E1128" s="2">
        <f t="shared" si="68"/>
        <v>-362623</v>
      </c>
      <c r="F1128" s="5" t="str">
        <f t="shared" si="71"/>
        <v>NEUTRAL</v>
      </c>
      <c r="G1128" s="5" t="str">
        <f t="shared" si="70"/>
        <v>NEUTRAL</v>
      </c>
      <c r="H1128" s="5" t="str">
        <f t="shared" si="69"/>
        <v>NEUTRAL</v>
      </c>
    </row>
    <row r="1129" spans="1:8" ht="13.5" x14ac:dyDescent="0.25">
      <c r="A1129" s="3">
        <f>TITRES_STAT!B1132</f>
        <v>44351</v>
      </c>
      <c r="B1129" s="5">
        <f>TITRES_STAT!C1132</f>
        <v>2.06</v>
      </c>
      <c r="C1129" s="5">
        <f>TITRES_STAT!D1132</f>
        <v>2.06</v>
      </c>
      <c r="D1129" s="5">
        <f>TITRES_STAT!E1132</f>
        <v>0</v>
      </c>
      <c r="E1129" s="2">
        <f t="shared" si="68"/>
        <v>-362623</v>
      </c>
      <c r="F1129" s="5" t="str">
        <f t="shared" si="71"/>
        <v>NEUTRAL</v>
      </c>
      <c r="G1129" s="5" t="str">
        <f t="shared" si="70"/>
        <v>NEUTRAL</v>
      </c>
      <c r="H1129" s="5" t="str">
        <f t="shared" si="69"/>
        <v>NEUTRAL</v>
      </c>
    </row>
    <row r="1130" spans="1:8" ht="13.5" x14ac:dyDescent="0.25">
      <c r="A1130" s="3">
        <f>TITRES_STAT!B1133</f>
        <v>44354</v>
      </c>
      <c r="B1130" s="5">
        <f>TITRES_STAT!C1133</f>
        <v>2.06</v>
      </c>
      <c r="C1130" s="5">
        <f>TITRES_STAT!D1133</f>
        <v>2.06</v>
      </c>
      <c r="D1130" s="5">
        <f>TITRES_STAT!E1133</f>
        <v>0</v>
      </c>
      <c r="E1130" s="2">
        <f t="shared" si="68"/>
        <v>-362623</v>
      </c>
      <c r="F1130" s="5" t="str">
        <f t="shared" si="71"/>
        <v>NEUTRAL</v>
      </c>
      <c r="G1130" s="5" t="str">
        <f t="shared" si="70"/>
        <v>NEUTRAL</v>
      </c>
      <c r="H1130" s="5" t="str">
        <f t="shared" si="69"/>
        <v>NEUTRAL</v>
      </c>
    </row>
    <row r="1131" spans="1:8" ht="13.5" x14ac:dyDescent="0.25">
      <c r="A1131" s="3">
        <f>TITRES_STAT!B1134</f>
        <v>44355</v>
      </c>
      <c r="B1131" s="5">
        <f>TITRES_STAT!C1134</f>
        <v>2.06</v>
      </c>
      <c r="C1131" s="5">
        <f>TITRES_STAT!D1134</f>
        <v>2.06</v>
      </c>
      <c r="D1131" s="5">
        <f>TITRES_STAT!E1134</f>
        <v>0</v>
      </c>
      <c r="E1131" s="2">
        <f t="shared" si="68"/>
        <v>-362623</v>
      </c>
      <c r="F1131" s="5" t="str">
        <f t="shared" si="71"/>
        <v>NEUTRAL</v>
      </c>
      <c r="G1131" s="5" t="str">
        <f t="shared" si="70"/>
        <v>NEUTRAL</v>
      </c>
      <c r="H1131" s="5" t="str">
        <f t="shared" si="69"/>
        <v>NEUTRAL</v>
      </c>
    </row>
    <row r="1132" spans="1:8" ht="13.5" x14ac:dyDescent="0.25">
      <c r="A1132" s="3">
        <f>TITRES_STAT!B1135</f>
        <v>44356</v>
      </c>
      <c r="B1132" s="5">
        <f>TITRES_STAT!C1135</f>
        <v>2.06</v>
      </c>
      <c r="C1132" s="5">
        <f>TITRES_STAT!D1135</f>
        <v>2.06</v>
      </c>
      <c r="D1132" s="5">
        <f>TITRES_STAT!E1135</f>
        <v>0</v>
      </c>
      <c r="E1132" s="2">
        <f t="shared" si="68"/>
        <v>-362623</v>
      </c>
      <c r="F1132" s="5" t="str">
        <f t="shared" si="71"/>
        <v>NEUTRAL</v>
      </c>
      <c r="G1132" s="5" t="str">
        <f t="shared" si="70"/>
        <v>NEUTRAL</v>
      </c>
      <c r="H1132" s="5" t="str">
        <f t="shared" si="69"/>
        <v>NEUTRAL</v>
      </c>
    </row>
    <row r="1133" spans="1:8" ht="13.5" x14ac:dyDescent="0.25">
      <c r="A1133" s="3">
        <f>TITRES_STAT!B1136</f>
        <v>44357</v>
      </c>
      <c r="B1133" s="5">
        <f>TITRES_STAT!C1136</f>
        <v>2.06</v>
      </c>
      <c r="C1133" s="5">
        <f>TITRES_STAT!D1136</f>
        <v>2.06</v>
      </c>
      <c r="D1133" s="5">
        <f>TITRES_STAT!E1136</f>
        <v>0</v>
      </c>
      <c r="E1133" s="2">
        <f t="shared" si="68"/>
        <v>-362623</v>
      </c>
      <c r="F1133" s="5" t="str">
        <f t="shared" si="71"/>
        <v>NEUTRAL</v>
      </c>
      <c r="G1133" s="5" t="str">
        <f t="shared" si="70"/>
        <v>NEUTRAL</v>
      </c>
      <c r="H1133" s="5" t="str">
        <f t="shared" si="69"/>
        <v>NEUTRAL</v>
      </c>
    </row>
    <row r="1134" spans="1:8" ht="13.5" x14ac:dyDescent="0.25">
      <c r="A1134" s="3">
        <f>TITRES_STAT!B1137</f>
        <v>44358</v>
      </c>
      <c r="B1134" s="5">
        <f>TITRES_STAT!C1137</f>
        <v>2.06</v>
      </c>
      <c r="C1134" s="5">
        <f>TITRES_STAT!D1137</f>
        <v>2.06</v>
      </c>
      <c r="D1134" s="5">
        <f>TITRES_STAT!E1137</f>
        <v>0</v>
      </c>
      <c r="E1134" s="2">
        <f t="shared" si="68"/>
        <v>-362623</v>
      </c>
      <c r="F1134" s="5" t="str">
        <f t="shared" si="71"/>
        <v>NEUTRAL</v>
      </c>
      <c r="G1134" s="5" t="str">
        <f t="shared" si="70"/>
        <v>NEUTRAL</v>
      </c>
      <c r="H1134" s="5" t="str">
        <f t="shared" si="69"/>
        <v>NEUTRAL</v>
      </c>
    </row>
    <row r="1135" spans="1:8" ht="13.5" x14ac:dyDescent="0.25">
      <c r="A1135" s="3">
        <f>TITRES_STAT!B1138</f>
        <v>44361</v>
      </c>
      <c r="B1135" s="5">
        <f>TITRES_STAT!C1138</f>
        <v>2.06</v>
      </c>
      <c r="C1135" s="5">
        <f>TITRES_STAT!D1138</f>
        <v>2.06</v>
      </c>
      <c r="D1135" s="5">
        <f>TITRES_STAT!E1138</f>
        <v>0</v>
      </c>
      <c r="E1135" s="2">
        <f t="shared" si="68"/>
        <v>-362623</v>
      </c>
      <c r="F1135" s="5" t="str">
        <f t="shared" si="71"/>
        <v>NEUTRAL</v>
      </c>
      <c r="G1135" s="5" t="str">
        <f t="shared" si="70"/>
        <v>NEUTRAL</v>
      </c>
      <c r="H1135" s="5" t="str">
        <f t="shared" si="69"/>
        <v>NEUTRAL</v>
      </c>
    </row>
    <row r="1136" spans="1:8" ht="13.5" x14ac:dyDescent="0.25">
      <c r="A1136" s="3">
        <f>TITRES_STAT!B1139</f>
        <v>44362</v>
      </c>
      <c r="B1136" s="5">
        <f>TITRES_STAT!C1139</f>
        <v>2.06</v>
      </c>
      <c r="C1136" s="5">
        <f>TITRES_STAT!D1139</f>
        <v>2.06</v>
      </c>
      <c r="D1136" s="5">
        <f>TITRES_STAT!E1139</f>
        <v>0</v>
      </c>
      <c r="E1136" s="2">
        <f t="shared" si="68"/>
        <v>-362623</v>
      </c>
      <c r="F1136" s="5" t="str">
        <f t="shared" si="71"/>
        <v>NEUTRAL</v>
      </c>
      <c r="G1136" s="5" t="str">
        <f t="shared" si="70"/>
        <v>NEUTRAL</v>
      </c>
      <c r="H1136" s="5" t="str">
        <f t="shared" si="69"/>
        <v>NEUTRAL</v>
      </c>
    </row>
    <row r="1137" spans="1:8" ht="13.5" x14ac:dyDescent="0.25">
      <c r="A1137" s="3">
        <f>TITRES_STAT!B1140</f>
        <v>44363</v>
      </c>
      <c r="B1137" s="5">
        <f>TITRES_STAT!C1140</f>
        <v>2.06</v>
      </c>
      <c r="C1137" s="5">
        <f>TITRES_STAT!D1140</f>
        <v>2.06</v>
      </c>
      <c r="D1137" s="5">
        <f>TITRES_STAT!E1140</f>
        <v>0</v>
      </c>
      <c r="E1137" s="2">
        <f t="shared" si="68"/>
        <v>-362623</v>
      </c>
      <c r="F1137" s="5" t="str">
        <f t="shared" si="71"/>
        <v>NEUTRAL</v>
      </c>
      <c r="G1137" s="5" t="str">
        <f t="shared" si="70"/>
        <v>NEUTRAL</v>
      </c>
      <c r="H1137" s="5" t="str">
        <f t="shared" si="69"/>
        <v>NEUTRAL</v>
      </c>
    </row>
    <row r="1138" spans="1:8" ht="13.5" x14ac:dyDescent="0.25">
      <c r="A1138" s="3">
        <f>TITRES_STAT!B1141</f>
        <v>44364</v>
      </c>
      <c r="B1138" s="5">
        <f>TITRES_STAT!C1141</f>
        <v>2.06</v>
      </c>
      <c r="C1138" s="5">
        <f>TITRES_STAT!D1141</f>
        <v>2.06</v>
      </c>
      <c r="D1138" s="5">
        <f>TITRES_STAT!E1141</f>
        <v>1450</v>
      </c>
      <c r="E1138" s="2">
        <f t="shared" si="68"/>
        <v>-362623</v>
      </c>
      <c r="F1138" s="5" t="str">
        <f t="shared" si="71"/>
        <v>NEUTRAL</v>
      </c>
      <c r="G1138" s="5" t="str">
        <f t="shared" si="70"/>
        <v>NEUTRAL</v>
      </c>
      <c r="H1138" s="5" t="str">
        <f t="shared" si="69"/>
        <v>NEUTRAL</v>
      </c>
    </row>
    <row r="1139" spans="1:8" ht="13.5" x14ac:dyDescent="0.25">
      <c r="A1139" s="3">
        <f>TITRES_STAT!B1142</f>
        <v>44365</v>
      </c>
      <c r="B1139" s="5">
        <f>TITRES_STAT!C1142</f>
        <v>2.02</v>
      </c>
      <c r="C1139" s="5">
        <f>TITRES_STAT!D1142</f>
        <v>2.02</v>
      </c>
      <c r="D1139" s="5">
        <f>TITRES_STAT!E1142</f>
        <v>3521</v>
      </c>
      <c r="E1139" s="2">
        <f t="shared" si="68"/>
        <v>-366144</v>
      </c>
      <c r="F1139" s="5" t="str">
        <f t="shared" si="71"/>
        <v>BEARISH</v>
      </c>
      <c r="G1139" s="5" t="str">
        <f t="shared" si="70"/>
        <v>NEUTRAL</v>
      </c>
      <c r="H1139" s="5" t="str">
        <f t="shared" si="69"/>
        <v>CONFIRMED BEARISH</v>
      </c>
    </row>
    <row r="1140" spans="1:8" ht="13.5" x14ac:dyDescent="0.25">
      <c r="A1140" s="3">
        <f>TITRES_STAT!B1143</f>
        <v>44368</v>
      </c>
      <c r="B1140" s="5">
        <f>TITRES_STAT!C1143</f>
        <v>1.98</v>
      </c>
      <c r="C1140" s="5">
        <f>TITRES_STAT!D1143</f>
        <v>1.98</v>
      </c>
      <c r="D1140" s="5">
        <f>TITRES_STAT!E1143</f>
        <v>3048</v>
      </c>
      <c r="E1140" s="2">
        <f t="shared" si="68"/>
        <v>-369192</v>
      </c>
      <c r="F1140" s="5" t="str">
        <f t="shared" si="71"/>
        <v>BEARISH</v>
      </c>
      <c r="G1140" s="5" t="str">
        <f t="shared" si="70"/>
        <v>NEUTRAL</v>
      </c>
      <c r="H1140" s="5" t="str">
        <f t="shared" si="69"/>
        <v>CONFIRMED BEARISH</v>
      </c>
    </row>
    <row r="1141" spans="1:8" ht="13.5" x14ac:dyDescent="0.25">
      <c r="A1141" s="3">
        <f>TITRES_STAT!B1144</f>
        <v>44369</v>
      </c>
      <c r="B1141" s="5">
        <f>TITRES_STAT!C1144</f>
        <v>1.98</v>
      </c>
      <c r="C1141" s="5">
        <f>TITRES_STAT!D1144</f>
        <v>1.98</v>
      </c>
      <c r="D1141" s="5">
        <f>TITRES_STAT!E1144</f>
        <v>3000</v>
      </c>
      <c r="E1141" s="2">
        <f t="shared" si="68"/>
        <v>-369192</v>
      </c>
      <c r="F1141" s="5" t="str">
        <f t="shared" si="71"/>
        <v>BEARISH</v>
      </c>
      <c r="G1141" s="5" t="str">
        <f t="shared" si="70"/>
        <v>NEUTRAL</v>
      </c>
      <c r="H1141" s="5" t="str">
        <f t="shared" si="69"/>
        <v>CONFIRMED BEARISH</v>
      </c>
    </row>
    <row r="1142" spans="1:8" ht="13.5" x14ac:dyDescent="0.25">
      <c r="A1142" s="3">
        <f>TITRES_STAT!B1145</f>
        <v>44370</v>
      </c>
      <c r="B1142" s="5">
        <f>TITRES_STAT!C1145</f>
        <v>1.97</v>
      </c>
      <c r="C1142" s="5">
        <f>TITRES_STAT!D1145</f>
        <v>1.97</v>
      </c>
      <c r="D1142" s="5">
        <f>TITRES_STAT!E1145</f>
        <v>5017</v>
      </c>
      <c r="E1142" s="2">
        <f t="shared" si="68"/>
        <v>-374209</v>
      </c>
      <c r="F1142" s="5" t="str">
        <f t="shared" si="71"/>
        <v>BEARISH</v>
      </c>
      <c r="G1142" s="5" t="str">
        <f t="shared" si="70"/>
        <v>STRONG</v>
      </c>
      <c r="H1142" s="5" t="str">
        <f t="shared" si="69"/>
        <v>CONFIRMED BEARISH</v>
      </c>
    </row>
    <row r="1143" spans="1:8" ht="13.5" x14ac:dyDescent="0.25">
      <c r="A1143" s="3">
        <f>TITRES_STAT!B1146</f>
        <v>44371</v>
      </c>
      <c r="B1143" s="5">
        <f>TITRES_STAT!C1146</f>
        <v>2</v>
      </c>
      <c r="C1143" s="5">
        <f>TITRES_STAT!D1146</f>
        <v>2</v>
      </c>
      <c r="D1143" s="5">
        <f>TITRES_STAT!E1146</f>
        <v>10</v>
      </c>
      <c r="E1143" s="2">
        <f t="shared" si="68"/>
        <v>-374199</v>
      </c>
      <c r="F1143" s="5" t="str">
        <f t="shared" si="71"/>
        <v>BEARISH</v>
      </c>
      <c r="G1143" s="5" t="str">
        <f t="shared" si="70"/>
        <v>STRONG</v>
      </c>
      <c r="H1143" s="5" t="str">
        <f t="shared" si="69"/>
        <v>CONFIRMED BEARISH</v>
      </c>
    </row>
    <row r="1144" spans="1:8" ht="13.5" x14ac:dyDescent="0.25">
      <c r="A1144" s="3">
        <f>TITRES_STAT!B1147</f>
        <v>44372</v>
      </c>
      <c r="B1144" s="5">
        <f>TITRES_STAT!C1147</f>
        <v>2.06</v>
      </c>
      <c r="C1144" s="5">
        <f>TITRES_STAT!D1147</f>
        <v>2.06</v>
      </c>
      <c r="D1144" s="5">
        <f>TITRES_STAT!E1147</f>
        <v>20</v>
      </c>
      <c r="E1144" s="2">
        <f t="shared" si="68"/>
        <v>-374179</v>
      </c>
      <c r="F1144" s="5" t="str">
        <f t="shared" si="71"/>
        <v>BEARISH</v>
      </c>
      <c r="G1144" s="5" t="str">
        <f t="shared" si="70"/>
        <v>STRONG</v>
      </c>
      <c r="H1144" s="5" t="str">
        <f t="shared" si="69"/>
        <v>BEARISH DIVERGENCE</v>
      </c>
    </row>
    <row r="1145" spans="1:8" ht="13.5" x14ac:dyDescent="0.25">
      <c r="A1145" s="3">
        <f>TITRES_STAT!B1148</f>
        <v>44375</v>
      </c>
      <c r="B1145" s="5">
        <f>TITRES_STAT!C1148</f>
        <v>2.06</v>
      </c>
      <c r="C1145" s="5">
        <f>TITRES_STAT!D1148</f>
        <v>2.06</v>
      </c>
      <c r="D1145" s="5">
        <f>TITRES_STAT!E1148</f>
        <v>0</v>
      </c>
      <c r="E1145" s="2">
        <f t="shared" si="68"/>
        <v>-374179</v>
      </c>
      <c r="F1145" s="5" t="str">
        <f t="shared" si="71"/>
        <v>BEARISH</v>
      </c>
      <c r="G1145" s="5" t="str">
        <f t="shared" si="70"/>
        <v>NEUTRAL</v>
      </c>
      <c r="H1145" s="5" t="str">
        <f t="shared" si="69"/>
        <v>BEARISH DIVERGENCE</v>
      </c>
    </row>
    <row r="1146" spans="1:8" ht="13.5" x14ac:dyDescent="0.25">
      <c r="A1146" s="3">
        <f>TITRES_STAT!B1149</f>
        <v>44376</v>
      </c>
      <c r="B1146" s="5">
        <f>TITRES_STAT!C1149</f>
        <v>2.06</v>
      </c>
      <c r="C1146" s="5">
        <f>TITRES_STAT!D1149</f>
        <v>2.06</v>
      </c>
      <c r="D1146" s="5">
        <f>TITRES_STAT!E1149</f>
        <v>0</v>
      </c>
      <c r="E1146" s="2">
        <f t="shared" si="68"/>
        <v>-374179</v>
      </c>
      <c r="F1146" s="5" t="str">
        <f t="shared" si="71"/>
        <v>BEARISH</v>
      </c>
      <c r="G1146" s="5" t="str">
        <f t="shared" si="70"/>
        <v>NEUTRAL</v>
      </c>
      <c r="H1146" s="5" t="str">
        <f t="shared" si="69"/>
        <v>BEARISH DIVERGENCE</v>
      </c>
    </row>
    <row r="1147" spans="1:8" ht="13.5" x14ac:dyDescent="0.25">
      <c r="A1147" s="3">
        <f>TITRES_STAT!B1150</f>
        <v>44377</v>
      </c>
      <c r="B1147" s="5">
        <f>TITRES_STAT!C1150</f>
        <v>2.06</v>
      </c>
      <c r="C1147" s="5">
        <f>TITRES_STAT!D1150</f>
        <v>2.06</v>
      </c>
      <c r="D1147" s="5">
        <f>TITRES_STAT!E1150</f>
        <v>0</v>
      </c>
      <c r="E1147" s="2">
        <f t="shared" si="68"/>
        <v>-374179</v>
      </c>
      <c r="F1147" s="5" t="str">
        <f t="shared" si="71"/>
        <v>BULLISH</v>
      </c>
      <c r="G1147" s="5" t="str">
        <f t="shared" si="70"/>
        <v>NEUTRAL</v>
      </c>
      <c r="H1147" s="5" t="str">
        <f t="shared" si="69"/>
        <v>CONFIRMED BULLISH</v>
      </c>
    </row>
    <row r="1148" spans="1:8" ht="13.5" x14ac:dyDescent="0.25">
      <c r="A1148" s="3">
        <f>TITRES_STAT!B1151</f>
        <v>44378</v>
      </c>
      <c r="B1148" s="5">
        <f>TITRES_STAT!C1151</f>
        <v>2.06</v>
      </c>
      <c r="C1148" s="5">
        <f>TITRES_STAT!D1151</f>
        <v>2.06</v>
      </c>
      <c r="D1148" s="5">
        <f>TITRES_STAT!E1151</f>
        <v>0</v>
      </c>
      <c r="E1148" s="2">
        <f t="shared" si="68"/>
        <v>-374179</v>
      </c>
      <c r="F1148" s="5" t="str">
        <f t="shared" si="71"/>
        <v>BULLISH</v>
      </c>
      <c r="G1148" s="5" t="str">
        <f t="shared" si="70"/>
        <v>NEUTRAL</v>
      </c>
      <c r="H1148" s="5" t="str">
        <f t="shared" si="69"/>
        <v>CONFIRMED BULLISH</v>
      </c>
    </row>
    <row r="1149" spans="1:8" ht="13.5" x14ac:dyDescent="0.25">
      <c r="A1149" s="3">
        <f>TITRES_STAT!B1152</f>
        <v>44379</v>
      </c>
      <c r="B1149" s="5">
        <f>TITRES_STAT!C1152</f>
        <v>2.16</v>
      </c>
      <c r="C1149" s="5">
        <f>TITRES_STAT!D1152</f>
        <v>2.16</v>
      </c>
      <c r="D1149" s="5">
        <f>TITRES_STAT!E1152</f>
        <v>58</v>
      </c>
      <c r="E1149" s="2">
        <f t="shared" si="68"/>
        <v>-374121</v>
      </c>
      <c r="F1149" s="5" t="str">
        <f t="shared" si="71"/>
        <v>BULLISH</v>
      </c>
      <c r="G1149" s="5" t="str">
        <f t="shared" si="70"/>
        <v>NEUTRAL</v>
      </c>
      <c r="H1149" s="5" t="str">
        <f t="shared" si="69"/>
        <v>CONFIRMED BULLISH</v>
      </c>
    </row>
    <row r="1150" spans="1:8" ht="13.5" x14ac:dyDescent="0.25">
      <c r="A1150" s="3">
        <f>TITRES_STAT!B1153</f>
        <v>44382</v>
      </c>
      <c r="B1150" s="5">
        <f>TITRES_STAT!C1153</f>
        <v>2.16</v>
      </c>
      <c r="C1150" s="5">
        <f>TITRES_STAT!D1153</f>
        <v>2.16</v>
      </c>
      <c r="D1150" s="5">
        <f>TITRES_STAT!E1153</f>
        <v>99</v>
      </c>
      <c r="E1150" s="2">
        <f t="shared" si="68"/>
        <v>-374121</v>
      </c>
      <c r="F1150" s="5" t="str">
        <f t="shared" si="71"/>
        <v>BULLISH</v>
      </c>
      <c r="G1150" s="5" t="str">
        <f t="shared" si="70"/>
        <v>NEUTRAL</v>
      </c>
      <c r="H1150" s="5" t="str">
        <f t="shared" si="69"/>
        <v>CONFIRMED BULLISH</v>
      </c>
    </row>
    <row r="1151" spans="1:8" ht="13.5" x14ac:dyDescent="0.25">
      <c r="A1151" s="3">
        <f>TITRES_STAT!B1154</f>
        <v>44383</v>
      </c>
      <c r="B1151" s="5">
        <f>TITRES_STAT!C1154</f>
        <v>2.16</v>
      </c>
      <c r="C1151" s="5">
        <f>TITRES_STAT!D1154</f>
        <v>2.16</v>
      </c>
      <c r="D1151" s="5">
        <f>TITRES_STAT!E1154</f>
        <v>0</v>
      </c>
      <c r="E1151" s="2">
        <f t="shared" si="68"/>
        <v>-374121</v>
      </c>
      <c r="F1151" s="5" t="str">
        <f t="shared" si="71"/>
        <v>BULLISH</v>
      </c>
      <c r="G1151" s="5" t="str">
        <f t="shared" si="70"/>
        <v>NEUTRAL</v>
      </c>
      <c r="H1151" s="5" t="str">
        <f t="shared" si="69"/>
        <v>CONFIRMED BULLISH</v>
      </c>
    </row>
    <row r="1152" spans="1:8" ht="13.5" x14ac:dyDescent="0.25">
      <c r="A1152" s="3">
        <f>TITRES_STAT!B1155</f>
        <v>44384</v>
      </c>
      <c r="B1152" s="5">
        <f>TITRES_STAT!C1155</f>
        <v>2.17</v>
      </c>
      <c r="C1152" s="5">
        <f>TITRES_STAT!D1155</f>
        <v>2.17</v>
      </c>
      <c r="D1152" s="5">
        <f>TITRES_STAT!E1155</f>
        <v>35</v>
      </c>
      <c r="E1152" s="2">
        <f t="shared" si="68"/>
        <v>-374086</v>
      </c>
      <c r="F1152" s="5" t="str">
        <f t="shared" si="71"/>
        <v>BULLISH</v>
      </c>
      <c r="G1152" s="5" t="str">
        <f t="shared" si="70"/>
        <v>NEUTRAL</v>
      </c>
      <c r="H1152" s="5" t="str">
        <f t="shared" si="69"/>
        <v>CONFIRMED BULLISH</v>
      </c>
    </row>
    <row r="1153" spans="1:8" ht="13.5" x14ac:dyDescent="0.25">
      <c r="A1153" s="3">
        <f>TITRES_STAT!B1156</f>
        <v>44385</v>
      </c>
      <c r="B1153" s="5">
        <f>TITRES_STAT!C1156</f>
        <v>2.17</v>
      </c>
      <c r="C1153" s="5">
        <f>TITRES_STAT!D1156</f>
        <v>2.17</v>
      </c>
      <c r="D1153" s="5">
        <f>TITRES_STAT!E1156</f>
        <v>0</v>
      </c>
      <c r="E1153" s="2">
        <f t="shared" si="68"/>
        <v>-374086</v>
      </c>
      <c r="F1153" s="5" t="str">
        <f t="shared" si="71"/>
        <v>BULLISH</v>
      </c>
      <c r="G1153" s="5" t="str">
        <f t="shared" si="70"/>
        <v>NEUTRAL</v>
      </c>
      <c r="H1153" s="5" t="str">
        <f t="shared" si="69"/>
        <v>CONFIRMED BULLISH</v>
      </c>
    </row>
    <row r="1154" spans="1:8" ht="13.5" x14ac:dyDescent="0.25">
      <c r="A1154" s="3">
        <f>TITRES_STAT!B1157</f>
        <v>44386</v>
      </c>
      <c r="B1154" s="5">
        <f>TITRES_STAT!C1157</f>
        <v>2.11</v>
      </c>
      <c r="C1154" s="5">
        <f>TITRES_STAT!D1157</f>
        <v>2.11</v>
      </c>
      <c r="D1154" s="5">
        <f>TITRES_STAT!E1157</f>
        <v>4017</v>
      </c>
      <c r="E1154" s="2">
        <f t="shared" si="68"/>
        <v>-378103</v>
      </c>
      <c r="F1154" s="5" t="str">
        <f t="shared" si="71"/>
        <v>BEARISH</v>
      </c>
      <c r="G1154" s="5" t="str">
        <f t="shared" si="70"/>
        <v>NEUTRAL</v>
      </c>
      <c r="H1154" s="5" t="str">
        <f t="shared" si="69"/>
        <v>CONFIRMED BEARISH</v>
      </c>
    </row>
    <row r="1155" spans="1:8" ht="13.5" x14ac:dyDescent="0.25">
      <c r="A1155" s="3">
        <f>TITRES_STAT!B1158</f>
        <v>44389</v>
      </c>
      <c r="B1155" s="5">
        <f>TITRES_STAT!C1158</f>
        <v>2.0499999999999998</v>
      </c>
      <c r="C1155" s="5">
        <f>TITRES_STAT!D1158</f>
        <v>2.0499999999999998</v>
      </c>
      <c r="D1155" s="5">
        <f>TITRES_STAT!E1158</f>
        <v>3549</v>
      </c>
      <c r="E1155" s="2">
        <f t="shared" si="68"/>
        <v>-381652</v>
      </c>
      <c r="F1155" s="5" t="str">
        <f t="shared" si="71"/>
        <v>BEARISH</v>
      </c>
      <c r="G1155" s="5" t="str">
        <f t="shared" si="70"/>
        <v>STRONG</v>
      </c>
      <c r="H1155" s="5" t="str">
        <f t="shared" si="69"/>
        <v>CONFIRMED BEARISH</v>
      </c>
    </row>
    <row r="1156" spans="1:8" ht="13.5" x14ac:dyDescent="0.25">
      <c r="A1156" s="3">
        <f>TITRES_STAT!B1159</f>
        <v>44390</v>
      </c>
      <c r="B1156" s="5">
        <f>TITRES_STAT!C1159</f>
        <v>1.95</v>
      </c>
      <c r="C1156" s="5">
        <f>TITRES_STAT!D1159</f>
        <v>1.95</v>
      </c>
      <c r="D1156" s="5">
        <f>TITRES_STAT!E1159</f>
        <v>20500</v>
      </c>
      <c r="E1156" s="2">
        <f t="shared" ref="E1156:E1219" si="72">IF(B1156&gt;B1155, E1155+D1156, IF(B1156&lt;B1155, E1155-D1156, E1155))</f>
        <v>-402152</v>
      </c>
      <c r="F1156" s="5" t="str">
        <f t="shared" si="71"/>
        <v>BEARISH</v>
      </c>
      <c r="G1156" s="5" t="str">
        <f t="shared" si="70"/>
        <v>STRONG</v>
      </c>
      <c r="H1156" s="5" t="str">
        <f t="shared" si="69"/>
        <v>CONFIRMED BEARISH</v>
      </c>
    </row>
    <row r="1157" spans="1:8" ht="13.5" x14ac:dyDescent="0.25">
      <c r="A1157" s="3">
        <f>TITRES_STAT!B1160</f>
        <v>44391</v>
      </c>
      <c r="B1157" s="5">
        <f>TITRES_STAT!C1160</f>
        <v>2.06</v>
      </c>
      <c r="C1157" s="5">
        <f>TITRES_STAT!D1160</f>
        <v>2.06</v>
      </c>
      <c r="D1157" s="5">
        <f>TITRES_STAT!E1160</f>
        <v>400</v>
      </c>
      <c r="E1157" s="2">
        <f t="shared" si="72"/>
        <v>-401752</v>
      </c>
      <c r="F1157" s="5" t="str">
        <f t="shared" si="71"/>
        <v>BEARISH</v>
      </c>
      <c r="G1157" s="5" t="str">
        <f t="shared" si="70"/>
        <v>STRONG</v>
      </c>
      <c r="H1157" s="5" t="str">
        <f t="shared" si="69"/>
        <v>CONFIRMED BEARISH</v>
      </c>
    </row>
    <row r="1158" spans="1:8" ht="13.5" x14ac:dyDescent="0.25">
      <c r="A1158" s="3">
        <f>TITRES_STAT!B1161</f>
        <v>44392</v>
      </c>
      <c r="B1158" s="5">
        <f>TITRES_STAT!C1161</f>
        <v>2.06</v>
      </c>
      <c r="C1158" s="5">
        <f>TITRES_STAT!D1161</f>
        <v>2.06</v>
      </c>
      <c r="D1158" s="5">
        <f>TITRES_STAT!E1161</f>
        <v>0</v>
      </c>
      <c r="E1158" s="2">
        <f t="shared" si="72"/>
        <v>-401752</v>
      </c>
      <c r="F1158" s="5" t="str">
        <f t="shared" si="71"/>
        <v>BEARISH</v>
      </c>
      <c r="G1158" s="5" t="str">
        <f t="shared" si="70"/>
        <v>STRONG</v>
      </c>
      <c r="H1158" s="5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BEARISH</v>
      </c>
    </row>
    <row r="1159" spans="1:8" ht="13.5" x14ac:dyDescent="0.25">
      <c r="A1159" s="3">
        <f>TITRES_STAT!B1162</f>
        <v>44393</v>
      </c>
      <c r="B1159" s="5">
        <f>TITRES_STAT!C1162</f>
        <v>2.06</v>
      </c>
      <c r="C1159" s="5">
        <f>TITRES_STAT!D1162</f>
        <v>2.06</v>
      </c>
      <c r="D1159" s="5">
        <f>TITRES_STAT!E1162</f>
        <v>0</v>
      </c>
      <c r="E1159" s="2">
        <f t="shared" si="72"/>
        <v>-401752</v>
      </c>
      <c r="F1159" s="5" t="str">
        <f t="shared" si="71"/>
        <v>BEARISH</v>
      </c>
      <c r="G1159" s="5" t="str">
        <f t="shared" ref="G1159:G1222" si="74">IF((E1159-E1154)/E1154 &gt; 0.02, "STRONG",
 IF((E1159-E1154)/E1154 &lt; -0.02, "WEAK", "NEUTRAL"))</f>
        <v>STRONG</v>
      </c>
      <c r="H1159" s="5" t="str">
        <f t="shared" si="73"/>
        <v>CONFIRMED BEARISH</v>
      </c>
    </row>
    <row r="1160" spans="1:8" ht="13.5" x14ac:dyDescent="0.25">
      <c r="A1160" s="3">
        <f>TITRES_STAT!B1163</f>
        <v>44396</v>
      </c>
      <c r="B1160" s="5">
        <f>TITRES_STAT!C1163</f>
        <v>2.06</v>
      </c>
      <c r="C1160" s="5">
        <f>TITRES_STAT!D1163</f>
        <v>2.06</v>
      </c>
      <c r="D1160" s="5">
        <f>TITRES_STAT!E1163</f>
        <v>0</v>
      </c>
      <c r="E1160" s="2">
        <f t="shared" si="72"/>
        <v>-401752</v>
      </c>
      <c r="F1160" s="5" t="str">
        <f t="shared" ref="F1160:F1223" si="75">IF(E1160&gt;E1155,"BULLISH",IF(E1160&lt;E1155,"BEARISH","NEUTRAL"))</f>
        <v>BEARISH</v>
      </c>
      <c r="G1160" s="5" t="str">
        <f t="shared" si="74"/>
        <v>STRONG</v>
      </c>
      <c r="H1160" s="5" t="str">
        <f t="shared" si="73"/>
        <v>BEARISH DIVERGENCE</v>
      </c>
    </row>
    <row r="1161" spans="1:8" ht="13.5" x14ac:dyDescent="0.25">
      <c r="A1161" s="3">
        <f>TITRES_STAT!B1164</f>
        <v>44399</v>
      </c>
      <c r="B1161" s="5">
        <f>TITRES_STAT!C1164</f>
        <v>2.06</v>
      </c>
      <c r="C1161" s="5">
        <f>TITRES_STAT!D1164</f>
        <v>2.06</v>
      </c>
      <c r="D1161" s="5">
        <f>TITRES_STAT!E1164</f>
        <v>0</v>
      </c>
      <c r="E1161" s="2">
        <f t="shared" si="72"/>
        <v>-401752</v>
      </c>
      <c r="F1161" s="5" t="str">
        <f t="shared" si="75"/>
        <v>BULLISH</v>
      </c>
      <c r="G1161" s="5" t="str">
        <f t="shared" si="74"/>
        <v>NEUTRAL</v>
      </c>
      <c r="H1161" s="5" t="str">
        <f t="shared" si="73"/>
        <v>CONFIRMED BULLISH</v>
      </c>
    </row>
    <row r="1162" spans="1:8" ht="13.5" x14ac:dyDescent="0.25">
      <c r="A1162" s="3">
        <f>TITRES_STAT!B1165</f>
        <v>44400</v>
      </c>
      <c r="B1162" s="5">
        <f>TITRES_STAT!C1165</f>
        <v>2.06</v>
      </c>
      <c r="C1162" s="5">
        <f>TITRES_STAT!D1165</f>
        <v>2.06</v>
      </c>
      <c r="D1162" s="5">
        <f>TITRES_STAT!E1165</f>
        <v>0</v>
      </c>
      <c r="E1162" s="2">
        <f t="shared" si="72"/>
        <v>-401752</v>
      </c>
      <c r="F1162" s="5" t="str">
        <f t="shared" si="75"/>
        <v>NEUTRAL</v>
      </c>
      <c r="G1162" s="5" t="str">
        <f t="shared" si="74"/>
        <v>NEUTRAL</v>
      </c>
      <c r="H1162" s="5" t="str">
        <f t="shared" si="73"/>
        <v>NEUTRAL</v>
      </c>
    </row>
    <row r="1163" spans="1:8" ht="13.5" x14ac:dyDescent="0.25">
      <c r="A1163" s="3">
        <f>TITRES_STAT!B1166</f>
        <v>44403</v>
      </c>
      <c r="B1163" s="5">
        <f>TITRES_STAT!C1166</f>
        <v>2.02</v>
      </c>
      <c r="C1163" s="5">
        <f>TITRES_STAT!D1166</f>
        <v>2.02</v>
      </c>
      <c r="D1163" s="5">
        <f>TITRES_STAT!E1166</f>
        <v>45</v>
      </c>
      <c r="E1163" s="2">
        <f t="shared" si="72"/>
        <v>-401797</v>
      </c>
      <c r="F1163" s="5" t="str">
        <f t="shared" si="75"/>
        <v>BEARISH</v>
      </c>
      <c r="G1163" s="5" t="str">
        <f t="shared" si="74"/>
        <v>NEUTRAL</v>
      </c>
      <c r="H1163" s="5" t="str">
        <f t="shared" si="73"/>
        <v>CONFIRMED BEARISH</v>
      </c>
    </row>
    <row r="1164" spans="1:8" ht="13.5" x14ac:dyDescent="0.25">
      <c r="A1164" s="3">
        <f>TITRES_STAT!B1167</f>
        <v>44404</v>
      </c>
      <c r="B1164" s="5">
        <f>TITRES_STAT!C1167</f>
        <v>2.02</v>
      </c>
      <c r="C1164" s="5">
        <f>TITRES_STAT!D1167</f>
        <v>2.02</v>
      </c>
      <c r="D1164" s="5">
        <f>TITRES_STAT!E1167</f>
        <v>0</v>
      </c>
      <c r="E1164" s="2">
        <f t="shared" si="72"/>
        <v>-401797</v>
      </c>
      <c r="F1164" s="5" t="str">
        <f t="shared" si="75"/>
        <v>BEARISH</v>
      </c>
      <c r="G1164" s="5" t="str">
        <f t="shared" si="74"/>
        <v>NEUTRAL</v>
      </c>
      <c r="H1164" s="5" t="str">
        <f t="shared" si="73"/>
        <v>CONFIRMED BEARISH</v>
      </c>
    </row>
    <row r="1165" spans="1:8" ht="13.5" x14ac:dyDescent="0.25">
      <c r="A1165" s="3">
        <f>TITRES_STAT!B1168</f>
        <v>44405</v>
      </c>
      <c r="B1165" s="5">
        <f>TITRES_STAT!C1168</f>
        <v>2.06</v>
      </c>
      <c r="C1165" s="5">
        <f>TITRES_STAT!D1168</f>
        <v>2.06</v>
      </c>
      <c r="D1165" s="5">
        <f>TITRES_STAT!E1168</f>
        <v>20</v>
      </c>
      <c r="E1165" s="2">
        <f t="shared" si="72"/>
        <v>-401777</v>
      </c>
      <c r="F1165" s="5" t="str">
        <f t="shared" si="75"/>
        <v>BEARISH</v>
      </c>
      <c r="G1165" s="5" t="str">
        <f t="shared" si="74"/>
        <v>NEUTRAL</v>
      </c>
      <c r="H1165" s="5" t="str">
        <f t="shared" si="73"/>
        <v>NEUTRAL</v>
      </c>
    </row>
    <row r="1166" spans="1:8" ht="13.5" x14ac:dyDescent="0.25">
      <c r="A1166" s="3">
        <f>TITRES_STAT!B1169</f>
        <v>44406</v>
      </c>
      <c r="B1166" s="5">
        <f>TITRES_STAT!C1169</f>
        <v>2.11</v>
      </c>
      <c r="C1166" s="5">
        <f>TITRES_STAT!D1169</f>
        <v>2.11</v>
      </c>
      <c r="D1166" s="5">
        <f>TITRES_STAT!E1169</f>
        <v>500</v>
      </c>
      <c r="E1166" s="2">
        <f t="shared" si="72"/>
        <v>-401277</v>
      </c>
      <c r="F1166" s="5" t="str">
        <f t="shared" si="75"/>
        <v>BULLISH</v>
      </c>
      <c r="G1166" s="5" t="str">
        <f t="shared" si="74"/>
        <v>NEUTRAL</v>
      </c>
      <c r="H1166" s="5" t="str">
        <f t="shared" si="73"/>
        <v>CONFIRMED BULLISH</v>
      </c>
    </row>
    <row r="1167" spans="1:8" ht="13.5" x14ac:dyDescent="0.25">
      <c r="A1167" s="3">
        <f>TITRES_STAT!B1170</f>
        <v>44407</v>
      </c>
      <c r="B1167" s="5">
        <f>TITRES_STAT!C1170</f>
        <v>2.11</v>
      </c>
      <c r="C1167" s="5">
        <f>TITRES_STAT!D1170</f>
        <v>2.11</v>
      </c>
      <c r="D1167" s="5">
        <f>TITRES_STAT!E1170</f>
        <v>0</v>
      </c>
      <c r="E1167" s="2">
        <f t="shared" si="72"/>
        <v>-401277</v>
      </c>
      <c r="F1167" s="5" t="str">
        <f t="shared" si="75"/>
        <v>BULLISH</v>
      </c>
      <c r="G1167" s="5" t="str">
        <f t="shared" si="74"/>
        <v>NEUTRAL</v>
      </c>
      <c r="H1167" s="5" t="str">
        <f t="shared" si="73"/>
        <v>CONFIRMED BULLISH</v>
      </c>
    </row>
    <row r="1168" spans="1:8" ht="13.5" x14ac:dyDescent="0.25">
      <c r="A1168" s="3">
        <f>TITRES_STAT!B1171</f>
        <v>44410</v>
      </c>
      <c r="B1168" s="5">
        <f>TITRES_STAT!C1171</f>
        <v>2.11</v>
      </c>
      <c r="C1168" s="5">
        <f>TITRES_STAT!D1171</f>
        <v>2.11</v>
      </c>
      <c r="D1168" s="5">
        <f>TITRES_STAT!E1171</f>
        <v>0</v>
      </c>
      <c r="E1168" s="2">
        <f t="shared" si="72"/>
        <v>-401277</v>
      </c>
      <c r="F1168" s="5" t="str">
        <f t="shared" si="75"/>
        <v>BULLISH</v>
      </c>
      <c r="G1168" s="5" t="str">
        <f t="shared" si="74"/>
        <v>NEUTRAL</v>
      </c>
      <c r="H1168" s="5" t="str">
        <f t="shared" si="73"/>
        <v>CONFIRMED BULLISH</v>
      </c>
    </row>
    <row r="1169" spans="1:8" ht="13.5" x14ac:dyDescent="0.25">
      <c r="A1169" s="3">
        <f>TITRES_STAT!B1172</f>
        <v>44411</v>
      </c>
      <c r="B1169" s="5">
        <f>TITRES_STAT!C1172</f>
        <v>2.11</v>
      </c>
      <c r="C1169" s="5">
        <f>TITRES_STAT!D1172</f>
        <v>2.11</v>
      </c>
      <c r="D1169" s="5">
        <f>TITRES_STAT!E1172</f>
        <v>0</v>
      </c>
      <c r="E1169" s="2">
        <f t="shared" si="72"/>
        <v>-401277</v>
      </c>
      <c r="F1169" s="5" t="str">
        <f t="shared" si="75"/>
        <v>BULLISH</v>
      </c>
      <c r="G1169" s="5" t="str">
        <f t="shared" si="74"/>
        <v>NEUTRAL</v>
      </c>
      <c r="H1169" s="5" t="str">
        <f t="shared" si="73"/>
        <v>CONFIRMED BULLISH</v>
      </c>
    </row>
    <row r="1170" spans="1:8" ht="13.5" x14ac:dyDescent="0.25">
      <c r="A1170" s="3">
        <f>TITRES_STAT!B1173</f>
        <v>44412</v>
      </c>
      <c r="B1170" s="5">
        <f>TITRES_STAT!C1173</f>
        <v>2.11</v>
      </c>
      <c r="C1170" s="5">
        <f>TITRES_STAT!D1173</f>
        <v>2.11</v>
      </c>
      <c r="D1170" s="5">
        <f>TITRES_STAT!E1173</f>
        <v>0</v>
      </c>
      <c r="E1170" s="2">
        <f t="shared" si="72"/>
        <v>-401277</v>
      </c>
      <c r="F1170" s="5" t="str">
        <f t="shared" si="75"/>
        <v>BULLISH</v>
      </c>
      <c r="G1170" s="5" t="str">
        <f t="shared" si="74"/>
        <v>NEUTRAL</v>
      </c>
      <c r="H1170" s="5" t="str">
        <f t="shared" si="73"/>
        <v>CONFIRMED BULLISH</v>
      </c>
    </row>
    <row r="1171" spans="1:8" ht="13.5" x14ac:dyDescent="0.25">
      <c r="A1171" s="3">
        <f>TITRES_STAT!B1174</f>
        <v>44413</v>
      </c>
      <c r="B1171" s="5">
        <f>TITRES_STAT!C1174</f>
        <v>2.11</v>
      </c>
      <c r="C1171" s="5">
        <f>TITRES_STAT!D1174</f>
        <v>2.11</v>
      </c>
      <c r="D1171" s="5">
        <f>TITRES_STAT!E1174</f>
        <v>0</v>
      </c>
      <c r="E1171" s="2">
        <f t="shared" si="72"/>
        <v>-401277</v>
      </c>
      <c r="F1171" s="5" t="str">
        <f t="shared" si="75"/>
        <v>NEUTRAL</v>
      </c>
      <c r="G1171" s="5" t="str">
        <f t="shared" si="74"/>
        <v>NEUTRAL</v>
      </c>
      <c r="H1171" s="5" t="str">
        <f t="shared" si="73"/>
        <v>NEUTRAL</v>
      </c>
    </row>
    <row r="1172" spans="1:8" ht="13.5" x14ac:dyDescent="0.25">
      <c r="A1172" s="3">
        <f>TITRES_STAT!B1175</f>
        <v>44414</v>
      </c>
      <c r="B1172" s="5">
        <f>TITRES_STAT!C1175</f>
        <v>2.11</v>
      </c>
      <c r="C1172" s="5">
        <f>TITRES_STAT!D1175</f>
        <v>2.11</v>
      </c>
      <c r="D1172" s="5">
        <f>TITRES_STAT!E1175</f>
        <v>0</v>
      </c>
      <c r="E1172" s="2">
        <f t="shared" si="72"/>
        <v>-401277</v>
      </c>
      <c r="F1172" s="5" t="str">
        <f t="shared" si="75"/>
        <v>NEUTRAL</v>
      </c>
      <c r="G1172" s="5" t="str">
        <f t="shared" si="74"/>
        <v>NEUTRAL</v>
      </c>
      <c r="H1172" s="5" t="str">
        <f t="shared" si="73"/>
        <v>NEUTRAL</v>
      </c>
    </row>
    <row r="1173" spans="1:8" ht="13.5" x14ac:dyDescent="0.25">
      <c r="A1173" s="3">
        <f>TITRES_STAT!B1176</f>
        <v>44417</v>
      </c>
      <c r="B1173" s="5">
        <f>TITRES_STAT!C1176</f>
        <v>2.11</v>
      </c>
      <c r="C1173" s="5">
        <f>TITRES_STAT!D1176</f>
        <v>2.11</v>
      </c>
      <c r="D1173" s="5">
        <f>TITRES_STAT!E1176</f>
        <v>0</v>
      </c>
      <c r="E1173" s="2">
        <f t="shared" si="72"/>
        <v>-401277</v>
      </c>
      <c r="F1173" s="5" t="str">
        <f t="shared" si="75"/>
        <v>NEUTRAL</v>
      </c>
      <c r="G1173" s="5" t="str">
        <f t="shared" si="74"/>
        <v>NEUTRAL</v>
      </c>
      <c r="H1173" s="5" t="str">
        <f t="shared" si="73"/>
        <v>NEUTRAL</v>
      </c>
    </row>
    <row r="1174" spans="1:8" ht="13.5" x14ac:dyDescent="0.25">
      <c r="A1174" s="3">
        <f>TITRES_STAT!B1177</f>
        <v>44419</v>
      </c>
      <c r="B1174" s="5">
        <f>TITRES_STAT!C1177</f>
        <v>2.15</v>
      </c>
      <c r="C1174" s="5">
        <f>TITRES_STAT!D1177</f>
        <v>2.15</v>
      </c>
      <c r="D1174" s="5">
        <f>TITRES_STAT!E1177</f>
        <v>20</v>
      </c>
      <c r="E1174" s="2">
        <f t="shared" si="72"/>
        <v>-401257</v>
      </c>
      <c r="F1174" s="5" t="str">
        <f t="shared" si="75"/>
        <v>BULLISH</v>
      </c>
      <c r="G1174" s="5" t="str">
        <f t="shared" si="74"/>
        <v>NEUTRAL</v>
      </c>
      <c r="H1174" s="5" t="str">
        <f t="shared" si="73"/>
        <v>CONFIRMED BULLISH</v>
      </c>
    </row>
    <row r="1175" spans="1:8" ht="13.5" x14ac:dyDescent="0.25">
      <c r="A1175" s="3">
        <f>TITRES_STAT!B1178</f>
        <v>44420</v>
      </c>
      <c r="B1175" s="5">
        <f>TITRES_STAT!C1178</f>
        <v>2.15</v>
      </c>
      <c r="C1175" s="5">
        <f>TITRES_STAT!D1178</f>
        <v>2.15</v>
      </c>
      <c r="D1175" s="5">
        <f>TITRES_STAT!E1178</f>
        <v>0</v>
      </c>
      <c r="E1175" s="2">
        <f t="shared" si="72"/>
        <v>-401257</v>
      </c>
      <c r="F1175" s="5" t="str">
        <f t="shared" si="75"/>
        <v>BULLISH</v>
      </c>
      <c r="G1175" s="5" t="str">
        <f t="shared" si="74"/>
        <v>NEUTRAL</v>
      </c>
      <c r="H1175" s="5" t="str">
        <f t="shared" si="73"/>
        <v>CONFIRMED BULLISH</v>
      </c>
    </row>
    <row r="1176" spans="1:8" ht="13.5" x14ac:dyDescent="0.25">
      <c r="A1176" s="3">
        <f>TITRES_STAT!B1179</f>
        <v>44424</v>
      </c>
      <c r="B1176" s="5">
        <f>TITRES_STAT!C1179</f>
        <v>2.15</v>
      </c>
      <c r="C1176" s="5">
        <f>TITRES_STAT!D1179</f>
        <v>2.15</v>
      </c>
      <c r="D1176" s="5">
        <f>TITRES_STAT!E1179</f>
        <v>0</v>
      </c>
      <c r="E1176" s="2">
        <f t="shared" si="72"/>
        <v>-401257</v>
      </c>
      <c r="F1176" s="5" t="str">
        <f t="shared" si="75"/>
        <v>BULLISH</v>
      </c>
      <c r="G1176" s="5" t="str">
        <f t="shared" si="74"/>
        <v>NEUTRAL</v>
      </c>
      <c r="H1176" s="5" t="str">
        <f t="shared" si="73"/>
        <v>CONFIRMED BULLISH</v>
      </c>
    </row>
    <row r="1177" spans="1:8" ht="13.5" x14ac:dyDescent="0.25">
      <c r="A1177" s="3">
        <f>TITRES_STAT!B1180</f>
        <v>44425</v>
      </c>
      <c r="B1177" s="5">
        <f>TITRES_STAT!C1180</f>
        <v>2.15</v>
      </c>
      <c r="C1177" s="5">
        <f>TITRES_STAT!D1180</f>
        <v>2.15</v>
      </c>
      <c r="D1177" s="5">
        <f>TITRES_STAT!E1180</f>
        <v>0</v>
      </c>
      <c r="E1177" s="2">
        <f t="shared" si="72"/>
        <v>-401257</v>
      </c>
      <c r="F1177" s="5" t="str">
        <f t="shared" si="75"/>
        <v>BULLISH</v>
      </c>
      <c r="G1177" s="5" t="str">
        <f t="shared" si="74"/>
        <v>NEUTRAL</v>
      </c>
      <c r="H1177" s="5" t="str">
        <f t="shared" si="73"/>
        <v>CONFIRMED BULLISH</v>
      </c>
    </row>
    <row r="1178" spans="1:8" ht="13.5" x14ac:dyDescent="0.25">
      <c r="A1178" s="3">
        <f>TITRES_STAT!B1181</f>
        <v>44426</v>
      </c>
      <c r="B1178" s="5">
        <f>TITRES_STAT!C1181</f>
        <v>2.15</v>
      </c>
      <c r="C1178" s="5">
        <f>TITRES_STAT!D1181</f>
        <v>2.15</v>
      </c>
      <c r="D1178" s="5">
        <f>TITRES_STAT!E1181</f>
        <v>0</v>
      </c>
      <c r="E1178" s="2">
        <f t="shared" si="72"/>
        <v>-401257</v>
      </c>
      <c r="F1178" s="5" t="str">
        <f t="shared" si="75"/>
        <v>BULLISH</v>
      </c>
      <c r="G1178" s="5" t="str">
        <f t="shared" si="74"/>
        <v>NEUTRAL</v>
      </c>
      <c r="H1178" s="5" t="str">
        <f t="shared" si="73"/>
        <v>CONFIRMED BULLISH</v>
      </c>
    </row>
    <row r="1179" spans="1:8" ht="13.5" x14ac:dyDescent="0.25">
      <c r="A1179" s="3">
        <f>TITRES_STAT!B1182</f>
        <v>44427</v>
      </c>
      <c r="B1179" s="5">
        <f>TITRES_STAT!C1182</f>
        <v>2.15</v>
      </c>
      <c r="C1179" s="5">
        <f>TITRES_STAT!D1182</f>
        <v>2.15</v>
      </c>
      <c r="D1179" s="5">
        <f>TITRES_STAT!E1182</f>
        <v>0</v>
      </c>
      <c r="E1179" s="2">
        <f t="shared" si="72"/>
        <v>-401257</v>
      </c>
      <c r="F1179" s="5" t="str">
        <f t="shared" si="75"/>
        <v>NEUTRAL</v>
      </c>
      <c r="G1179" s="5" t="str">
        <f t="shared" si="74"/>
        <v>NEUTRAL</v>
      </c>
      <c r="H1179" s="5" t="str">
        <f t="shared" si="73"/>
        <v>NEUTRAL</v>
      </c>
    </row>
    <row r="1180" spans="1:8" ht="13.5" x14ac:dyDescent="0.25">
      <c r="A1180" s="3">
        <f>TITRES_STAT!B1183</f>
        <v>44428</v>
      </c>
      <c r="B1180" s="5">
        <f>TITRES_STAT!C1183</f>
        <v>2.15</v>
      </c>
      <c r="C1180" s="5">
        <f>TITRES_STAT!D1183</f>
        <v>2.15</v>
      </c>
      <c r="D1180" s="5">
        <f>TITRES_STAT!E1183</f>
        <v>10</v>
      </c>
      <c r="E1180" s="2">
        <f t="shared" si="72"/>
        <v>-401257</v>
      </c>
      <c r="F1180" s="5" t="str">
        <f t="shared" si="75"/>
        <v>NEUTRAL</v>
      </c>
      <c r="G1180" s="5" t="str">
        <f t="shared" si="74"/>
        <v>NEUTRAL</v>
      </c>
      <c r="H1180" s="5" t="str">
        <f t="shared" si="73"/>
        <v>NEUTRAL</v>
      </c>
    </row>
    <row r="1181" spans="1:8" ht="13.5" x14ac:dyDescent="0.25">
      <c r="A1181" s="3">
        <f>TITRES_STAT!B1184</f>
        <v>44431</v>
      </c>
      <c r="B1181" s="5">
        <f>TITRES_STAT!C1184</f>
        <v>2.15</v>
      </c>
      <c r="C1181" s="5">
        <f>TITRES_STAT!D1184</f>
        <v>2.15</v>
      </c>
      <c r="D1181" s="5">
        <f>TITRES_STAT!E1184</f>
        <v>0</v>
      </c>
      <c r="E1181" s="2">
        <f t="shared" si="72"/>
        <v>-401257</v>
      </c>
      <c r="F1181" s="5" t="str">
        <f t="shared" si="75"/>
        <v>NEUTRAL</v>
      </c>
      <c r="G1181" s="5" t="str">
        <f t="shared" si="74"/>
        <v>NEUTRAL</v>
      </c>
      <c r="H1181" s="5" t="str">
        <f t="shared" si="73"/>
        <v>NEUTRAL</v>
      </c>
    </row>
    <row r="1182" spans="1:8" ht="13.5" x14ac:dyDescent="0.25">
      <c r="A1182" s="3">
        <f>TITRES_STAT!B1185</f>
        <v>44432</v>
      </c>
      <c r="B1182" s="5">
        <f>TITRES_STAT!C1185</f>
        <v>2.15</v>
      </c>
      <c r="C1182" s="5">
        <f>TITRES_STAT!D1185</f>
        <v>2.15</v>
      </c>
      <c r="D1182" s="5">
        <f>TITRES_STAT!E1185</f>
        <v>0</v>
      </c>
      <c r="E1182" s="2">
        <f t="shared" si="72"/>
        <v>-401257</v>
      </c>
      <c r="F1182" s="5" t="str">
        <f t="shared" si="75"/>
        <v>NEUTRAL</v>
      </c>
      <c r="G1182" s="5" t="str">
        <f t="shared" si="74"/>
        <v>NEUTRAL</v>
      </c>
      <c r="H1182" s="5" t="str">
        <f t="shared" si="73"/>
        <v>NEUTRAL</v>
      </c>
    </row>
    <row r="1183" spans="1:8" ht="13.5" x14ac:dyDescent="0.25">
      <c r="A1183" s="3">
        <f>TITRES_STAT!B1186</f>
        <v>44433</v>
      </c>
      <c r="B1183" s="5">
        <f>TITRES_STAT!C1186</f>
        <v>2.15</v>
      </c>
      <c r="C1183" s="5">
        <f>TITRES_STAT!D1186</f>
        <v>2.15</v>
      </c>
      <c r="D1183" s="5">
        <f>TITRES_STAT!E1186</f>
        <v>0</v>
      </c>
      <c r="E1183" s="2">
        <f t="shared" si="72"/>
        <v>-401257</v>
      </c>
      <c r="F1183" s="5" t="str">
        <f t="shared" si="75"/>
        <v>NEUTRAL</v>
      </c>
      <c r="G1183" s="5" t="str">
        <f t="shared" si="74"/>
        <v>NEUTRAL</v>
      </c>
      <c r="H1183" s="5" t="str">
        <f t="shared" si="73"/>
        <v>NEUTRAL</v>
      </c>
    </row>
    <row r="1184" spans="1:8" ht="13.5" x14ac:dyDescent="0.25">
      <c r="A1184" s="3">
        <f>TITRES_STAT!B1187</f>
        <v>44434</v>
      </c>
      <c r="B1184" s="5">
        <f>TITRES_STAT!C1187</f>
        <v>2.15</v>
      </c>
      <c r="C1184" s="5">
        <f>TITRES_STAT!D1187</f>
        <v>2.15</v>
      </c>
      <c r="D1184" s="5">
        <f>TITRES_STAT!E1187</f>
        <v>0</v>
      </c>
      <c r="E1184" s="2">
        <f t="shared" si="72"/>
        <v>-401257</v>
      </c>
      <c r="F1184" s="5" t="str">
        <f t="shared" si="75"/>
        <v>NEUTRAL</v>
      </c>
      <c r="G1184" s="5" t="str">
        <f t="shared" si="74"/>
        <v>NEUTRAL</v>
      </c>
      <c r="H1184" s="5" t="str">
        <f t="shared" si="73"/>
        <v>NEUTRAL</v>
      </c>
    </row>
    <row r="1185" spans="1:8" ht="13.5" x14ac:dyDescent="0.25">
      <c r="A1185" s="3">
        <f>TITRES_STAT!B1188</f>
        <v>44435</v>
      </c>
      <c r="B1185" s="5">
        <f>TITRES_STAT!C1188</f>
        <v>2.15</v>
      </c>
      <c r="C1185" s="5">
        <f>TITRES_STAT!D1188</f>
        <v>2.15</v>
      </c>
      <c r="D1185" s="5">
        <f>TITRES_STAT!E1188</f>
        <v>0</v>
      </c>
      <c r="E1185" s="2">
        <f t="shared" si="72"/>
        <v>-401257</v>
      </c>
      <c r="F1185" s="5" t="str">
        <f t="shared" si="75"/>
        <v>NEUTRAL</v>
      </c>
      <c r="G1185" s="5" t="str">
        <f t="shared" si="74"/>
        <v>NEUTRAL</v>
      </c>
      <c r="H1185" s="5" t="str">
        <f t="shared" si="73"/>
        <v>NEUTRAL</v>
      </c>
    </row>
    <row r="1186" spans="1:8" ht="13.5" x14ac:dyDescent="0.25">
      <c r="A1186" s="3">
        <f>TITRES_STAT!B1189</f>
        <v>44438</v>
      </c>
      <c r="B1186" s="5">
        <f>TITRES_STAT!C1189</f>
        <v>2.15</v>
      </c>
      <c r="C1186" s="5">
        <f>TITRES_STAT!D1189</f>
        <v>2.15</v>
      </c>
      <c r="D1186" s="5">
        <f>TITRES_STAT!E1189</f>
        <v>0</v>
      </c>
      <c r="E1186" s="2">
        <f t="shared" si="72"/>
        <v>-401257</v>
      </c>
      <c r="F1186" s="5" t="str">
        <f t="shared" si="75"/>
        <v>NEUTRAL</v>
      </c>
      <c r="G1186" s="5" t="str">
        <f t="shared" si="74"/>
        <v>NEUTRAL</v>
      </c>
      <c r="H1186" s="5" t="str">
        <f t="shared" si="73"/>
        <v>NEUTRAL</v>
      </c>
    </row>
    <row r="1187" spans="1:8" ht="13.5" x14ac:dyDescent="0.25">
      <c r="A1187" s="3">
        <f>TITRES_STAT!B1190</f>
        <v>44439</v>
      </c>
      <c r="B1187" s="5">
        <f>TITRES_STAT!C1190</f>
        <v>2.15</v>
      </c>
      <c r="C1187" s="5">
        <f>TITRES_STAT!D1190</f>
        <v>2.15</v>
      </c>
      <c r="D1187" s="5">
        <f>TITRES_STAT!E1190</f>
        <v>0</v>
      </c>
      <c r="E1187" s="2">
        <f t="shared" si="72"/>
        <v>-401257</v>
      </c>
      <c r="F1187" s="5" t="str">
        <f t="shared" si="75"/>
        <v>NEUTRAL</v>
      </c>
      <c r="G1187" s="5" t="str">
        <f t="shared" si="74"/>
        <v>NEUTRAL</v>
      </c>
      <c r="H1187" s="5" t="str">
        <f t="shared" si="73"/>
        <v>NEUTRAL</v>
      </c>
    </row>
    <row r="1188" spans="1:8" ht="13.5" x14ac:dyDescent="0.25">
      <c r="A1188" s="3">
        <f>TITRES_STAT!B1191</f>
        <v>44440</v>
      </c>
      <c r="B1188" s="5">
        <f>TITRES_STAT!C1191</f>
        <v>2.15</v>
      </c>
      <c r="C1188" s="5">
        <f>TITRES_STAT!D1191</f>
        <v>2.15</v>
      </c>
      <c r="D1188" s="5">
        <f>TITRES_STAT!E1191</f>
        <v>0</v>
      </c>
      <c r="E1188" s="2">
        <f t="shared" si="72"/>
        <v>-401257</v>
      </c>
      <c r="F1188" s="5" t="str">
        <f t="shared" si="75"/>
        <v>NEUTRAL</v>
      </c>
      <c r="G1188" s="5" t="str">
        <f t="shared" si="74"/>
        <v>NEUTRAL</v>
      </c>
      <c r="H1188" s="5" t="str">
        <f t="shared" si="73"/>
        <v>NEUTRAL</v>
      </c>
    </row>
    <row r="1189" spans="1:8" ht="13.5" x14ac:dyDescent="0.25">
      <c r="A1189" s="3">
        <f>TITRES_STAT!B1192</f>
        <v>44441</v>
      </c>
      <c r="B1189" s="5">
        <f>TITRES_STAT!C1192</f>
        <v>2.15</v>
      </c>
      <c r="C1189" s="5">
        <f>TITRES_STAT!D1192</f>
        <v>2.15</v>
      </c>
      <c r="D1189" s="5">
        <f>TITRES_STAT!E1192</f>
        <v>0</v>
      </c>
      <c r="E1189" s="2">
        <f t="shared" si="72"/>
        <v>-401257</v>
      </c>
      <c r="F1189" s="5" t="str">
        <f t="shared" si="75"/>
        <v>NEUTRAL</v>
      </c>
      <c r="G1189" s="5" t="str">
        <f t="shared" si="74"/>
        <v>NEUTRAL</v>
      </c>
      <c r="H1189" s="5" t="str">
        <f t="shared" si="73"/>
        <v>NEUTRAL</v>
      </c>
    </row>
    <row r="1190" spans="1:8" ht="13.5" x14ac:dyDescent="0.25">
      <c r="A1190" s="3">
        <f>TITRES_STAT!B1193</f>
        <v>44442</v>
      </c>
      <c r="B1190" s="5">
        <f>TITRES_STAT!C1193</f>
        <v>2.15</v>
      </c>
      <c r="C1190" s="5">
        <f>TITRES_STAT!D1193</f>
        <v>2.15</v>
      </c>
      <c r="D1190" s="5">
        <f>TITRES_STAT!E1193</f>
        <v>0</v>
      </c>
      <c r="E1190" s="2">
        <f t="shared" si="72"/>
        <v>-401257</v>
      </c>
      <c r="F1190" s="5" t="str">
        <f t="shared" si="75"/>
        <v>NEUTRAL</v>
      </c>
      <c r="G1190" s="5" t="str">
        <f t="shared" si="74"/>
        <v>NEUTRAL</v>
      </c>
      <c r="H1190" s="5" t="str">
        <f t="shared" si="73"/>
        <v>NEUTRAL</v>
      </c>
    </row>
    <row r="1191" spans="1:8" ht="13.5" x14ac:dyDescent="0.25">
      <c r="A1191" s="3">
        <f>TITRES_STAT!B1194</f>
        <v>44445</v>
      </c>
      <c r="B1191" s="5">
        <f>TITRES_STAT!C1194</f>
        <v>2.15</v>
      </c>
      <c r="C1191" s="5">
        <f>TITRES_STAT!D1194</f>
        <v>2.15</v>
      </c>
      <c r="D1191" s="5">
        <f>TITRES_STAT!E1194</f>
        <v>0</v>
      </c>
      <c r="E1191" s="2">
        <f t="shared" si="72"/>
        <v>-401257</v>
      </c>
      <c r="F1191" s="5" t="str">
        <f t="shared" si="75"/>
        <v>NEUTRAL</v>
      </c>
      <c r="G1191" s="5" t="str">
        <f t="shared" si="74"/>
        <v>NEUTRAL</v>
      </c>
      <c r="H1191" s="5" t="str">
        <f t="shared" si="73"/>
        <v>NEUTRAL</v>
      </c>
    </row>
    <row r="1192" spans="1:8" ht="13.5" x14ac:dyDescent="0.25">
      <c r="A1192" s="3">
        <f>TITRES_STAT!B1195</f>
        <v>44446</v>
      </c>
      <c r="B1192" s="5">
        <f>TITRES_STAT!C1195</f>
        <v>2.2000000000000002</v>
      </c>
      <c r="C1192" s="5">
        <f>TITRES_STAT!D1195</f>
        <v>2.2000000000000002</v>
      </c>
      <c r="D1192" s="5">
        <f>TITRES_STAT!E1195</f>
        <v>50</v>
      </c>
      <c r="E1192" s="2">
        <f t="shared" si="72"/>
        <v>-401207</v>
      </c>
      <c r="F1192" s="5" t="str">
        <f t="shared" si="75"/>
        <v>BULLISH</v>
      </c>
      <c r="G1192" s="5" t="str">
        <f t="shared" si="74"/>
        <v>NEUTRAL</v>
      </c>
      <c r="H1192" s="5" t="str">
        <f t="shared" si="73"/>
        <v>CONFIRMED BULLISH</v>
      </c>
    </row>
    <row r="1193" spans="1:8" ht="13.5" x14ac:dyDescent="0.25">
      <c r="A1193" s="3">
        <f>TITRES_STAT!B1196</f>
        <v>44447</v>
      </c>
      <c r="B1193" s="5">
        <f>TITRES_STAT!C1196</f>
        <v>2.2000000000000002</v>
      </c>
      <c r="C1193" s="5">
        <f>TITRES_STAT!D1196</f>
        <v>2.2000000000000002</v>
      </c>
      <c r="D1193" s="5">
        <f>TITRES_STAT!E1196</f>
        <v>0</v>
      </c>
      <c r="E1193" s="2">
        <f t="shared" si="72"/>
        <v>-401207</v>
      </c>
      <c r="F1193" s="5" t="str">
        <f t="shared" si="75"/>
        <v>BULLISH</v>
      </c>
      <c r="G1193" s="5" t="str">
        <f t="shared" si="74"/>
        <v>NEUTRAL</v>
      </c>
      <c r="H1193" s="5" t="str">
        <f t="shared" si="73"/>
        <v>CONFIRMED BULLISH</v>
      </c>
    </row>
    <row r="1194" spans="1:8" ht="13.5" x14ac:dyDescent="0.25">
      <c r="A1194" s="3">
        <f>TITRES_STAT!B1197</f>
        <v>44448</v>
      </c>
      <c r="B1194" s="5">
        <f>TITRES_STAT!C1197</f>
        <v>2.2000000000000002</v>
      </c>
      <c r="C1194" s="5">
        <f>TITRES_STAT!D1197</f>
        <v>2.2000000000000002</v>
      </c>
      <c r="D1194" s="5">
        <f>TITRES_STAT!E1197</f>
        <v>0</v>
      </c>
      <c r="E1194" s="2">
        <f t="shared" si="72"/>
        <v>-401207</v>
      </c>
      <c r="F1194" s="5" t="str">
        <f t="shared" si="75"/>
        <v>BULLISH</v>
      </c>
      <c r="G1194" s="5" t="str">
        <f t="shared" si="74"/>
        <v>NEUTRAL</v>
      </c>
      <c r="H1194" s="5" t="str">
        <f t="shared" si="73"/>
        <v>CONFIRMED BULLISH</v>
      </c>
    </row>
    <row r="1195" spans="1:8" ht="13.5" x14ac:dyDescent="0.25">
      <c r="A1195" s="3">
        <f>TITRES_STAT!B1198</f>
        <v>44449</v>
      </c>
      <c r="B1195" s="5">
        <f>TITRES_STAT!C1198</f>
        <v>2.2000000000000002</v>
      </c>
      <c r="C1195" s="5">
        <f>TITRES_STAT!D1198</f>
        <v>2.2000000000000002</v>
      </c>
      <c r="D1195" s="5">
        <f>TITRES_STAT!E1198</f>
        <v>0</v>
      </c>
      <c r="E1195" s="2">
        <f t="shared" si="72"/>
        <v>-401207</v>
      </c>
      <c r="F1195" s="5" t="str">
        <f t="shared" si="75"/>
        <v>BULLISH</v>
      </c>
      <c r="G1195" s="5" t="str">
        <f t="shared" si="74"/>
        <v>NEUTRAL</v>
      </c>
      <c r="H1195" s="5" t="str">
        <f t="shared" si="73"/>
        <v>CONFIRMED BULLISH</v>
      </c>
    </row>
    <row r="1196" spans="1:8" ht="13.5" x14ac:dyDescent="0.25">
      <c r="A1196" s="3">
        <f>TITRES_STAT!B1199</f>
        <v>44452</v>
      </c>
      <c r="B1196" s="5">
        <f>TITRES_STAT!C1199</f>
        <v>2.2000000000000002</v>
      </c>
      <c r="C1196" s="5">
        <f>TITRES_STAT!D1199</f>
        <v>2.2000000000000002</v>
      </c>
      <c r="D1196" s="5">
        <f>TITRES_STAT!E1199</f>
        <v>0</v>
      </c>
      <c r="E1196" s="2">
        <f t="shared" si="72"/>
        <v>-401207</v>
      </c>
      <c r="F1196" s="5" t="str">
        <f t="shared" si="75"/>
        <v>BULLISH</v>
      </c>
      <c r="G1196" s="5" t="str">
        <f t="shared" si="74"/>
        <v>NEUTRAL</v>
      </c>
      <c r="H1196" s="5" t="str">
        <f t="shared" si="73"/>
        <v>CONFIRMED BULLISH</v>
      </c>
    </row>
    <row r="1197" spans="1:8" ht="13.5" x14ac:dyDescent="0.25">
      <c r="A1197" s="3">
        <f>TITRES_STAT!B1200</f>
        <v>44453</v>
      </c>
      <c r="B1197" s="5">
        <f>TITRES_STAT!C1200</f>
        <v>2.2000000000000002</v>
      </c>
      <c r="C1197" s="5">
        <f>TITRES_STAT!D1200</f>
        <v>2.2000000000000002</v>
      </c>
      <c r="D1197" s="5">
        <f>TITRES_STAT!E1200</f>
        <v>0</v>
      </c>
      <c r="E1197" s="2">
        <f t="shared" si="72"/>
        <v>-401207</v>
      </c>
      <c r="F1197" s="5" t="str">
        <f t="shared" si="75"/>
        <v>NEUTRAL</v>
      </c>
      <c r="G1197" s="5" t="str">
        <f t="shared" si="74"/>
        <v>NEUTRAL</v>
      </c>
      <c r="H1197" s="5" t="str">
        <f t="shared" si="73"/>
        <v>NEUTRAL</v>
      </c>
    </row>
    <row r="1198" spans="1:8" ht="13.5" x14ac:dyDescent="0.25">
      <c r="A1198" s="3">
        <f>TITRES_STAT!B1201</f>
        <v>44454</v>
      </c>
      <c r="B1198" s="5">
        <f>TITRES_STAT!C1201</f>
        <v>2.2000000000000002</v>
      </c>
      <c r="C1198" s="5">
        <f>TITRES_STAT!D1201</f>
        <v>2.2000000000000002</v>
      </c>
      <c r="D1198" s="5">
        <f>TITRES_STAT!E1201</f>
        <v>0</v>
      </c>
      <c r="E1198" s="2">
        <f t="shared" si="72"/>
        <v>-401207</v>
      </c>
      <c r="F1198" s="5" t="str">
        <f t="shared" si="75"/>
        <v>NEUTRAL</v>
      </c>
      <c r="G1198" s="5" t="str">
        <f t="shared" si="74"/>
        <v>NEUTRAL</v>
      </c>
      <c r="H1198" s="5" t="str">
        <f t="shared" si="73"/>
        <v>NEUTRAL</v>
      </c>
    </row>
    <row r="1199" spans="1:8" ht="13.5" x14ac:dyDescent="0.25">
      <c r="A1199" s="3">
        <f>TITRES_STAT!B1202</f>
        <v>44455</v>
      </c>
      <c r="B1199" s="5">
        <f>TITRES_STAT!C1202</f>
        <v>2.2000000000000002</v>
      </c>
      <c r="C1199" s="5">
        <f>TITRES_STAT!D1202</f>
        <v>2.2000000000000002</v>
      </c>
      <c r="D1199" s="5">
        <f>TITRES_STAT!E1202</f>
        <v>0</v>
      </c>
      <c r="E1199" s="2">
        <f t="shared" si="72"/>
        <v>-401207</v>
      </c>
      <c r="F1199" s="5" t="str">
        <f t="shared" si="75"/>
        <v>NEUTRAL</v>
      </c>
      <c r="G1199" s="5" t="str">
        <f t="shared" si="74"/>
        <v>NEUTRAL</v>
      </c>
      <c r="H1199" s="5" t="str">
        <f t="shared" si="73"/>
        <v>NEUTRAL</v>
      </c>
    </row>
    <row r="1200" spans="1:8" ht="13.5" x14ac:dyDescent="0.25">
      <c r="A1200" s="3">
        <f>TITRES_STAT!B1203</f>
        <v>44456</v>
      </c>
      <c r="B1200" s="5">
        <f>TITRES_STAT!C1203</f>
        <v>2.2000000000000002</v>
      </c>
      <c r="C1200" s="5">
        <f>TITRES_STAT!D1203</f>
        <v>2.2000000000000002</v>
      </c>
      <c r="D1200" s="5">
        <f>TITRES_STAT!E1203</f>
        <v>0</v>
      </c>
      <c r="E1200" s="2">
        <f t="shared" si="72"/>
        <v>-401207</v>
      </c>
      <c r="F1200" s="5" t="str">
        <f t="shared" si="75"/>
        <v>NEUTRAL</v>
      </c>
      <c r="G1200" s="5" t="str">
        <f t="shared" si="74"/>
        <v>NEUTRAL</v>
      </c>
      <c r="H1200" s="5" t="str">
        <f t="shared" si="73"/>
        <v>NEUTRAL</v>
      </c>
    </row>
    <row r="1201" spans="1:8" ht="13.5" x14ac:dyDescent="0.25">
      <c r="A1201" s="3">
        <f>TITRES_STAT!B1204</f>
        <v>44459</v>
      </c>
      <c r="B1201" s="5">
        <f>TITRES_STAT!C1204</f>
        <v>2.2000000000000002</v>
      </c>
      <c r="C1201" s="5">
        <f>TITRES_STAT!D1204</f>
        <v>2.2000000000000002</v>
      </c>
      <c r="D1201" s="5">
        <f>TITRES_STAT!E1204</f>
        <v>0</v>
      </c>
      <c r="E1201" s="2">
        <f t="shared" si="72"/>
        <v>-401207</v>
      </c>
      <c r="F1201" s="5" t="str">
        <f t="shared" si="75"/>
        <v>NEUTRAL</v>
      </c>
      <c r="G1201" s="5" t="str">
        <f t="shared" si="74"/>
        <v>NEUTRAL</v>
      </c>
      <c r="H1201" s="5" t="str">
        <f t="shared" si="73"/>
        <v>NEUTRAL</v>
      </c>
    </row>
    <row r="1202" spans="1:8" ht="13.5" x14ac:dyDescent="0.25">
      <c r="A1202" s="3">
        <f>TITRES_STAT!B1205</f>
        <v>44460</v>
      </c>
      <c r="B1202" s="5">
        <f>TITRES_STAT!C1205</f>
        <v>2.2000000000000002</v>
      </c>
      <c r="C1202" s="5">
        <f>TITRES_STAT!D1205</f>
        <v>2.2000000000000002</v>
      </c>
      <c r="D1202" s="5">
        <f>TITRES_STAT!E1205</f>
        <v>0</v>
      </c>
      <c r="E1202" s="2">
        <f t="shared" si="72"/>
        <v>-401207</v>
      </c>
      <c r="F1202" s="5" t="str">
        <f t="shared" si="75"/>
        <v>NEUTRAL</v>
      </c>
      <c r="G1202" s="5" t="str">
        <f t="shared" si="74"/>
        <v>NEUTRAL</v>
      </c>
      <c r="H1202" s="5" t="str">
        <f t="shared" si="73"/>
        <v>NEUTRAL</v>
      </c>
    </row>
    <row r="1203" spans="1:8" ht="13.5" x14ac:dyDescent="0.25">
      <c r="A1203" s="3">
        <f>TITRES_STAT!B1206</f>
        <v>44461</v>
      </c>
      <c r="B1203" s="5">
        <f>TITRES_STAT!C1206</f>
        <v>2.2000000000000002</v>
      </c>
      <c r="C1203" s="5">
        <f>TITRES_STAT!D1206</f>
        <v>2.2000000000000002</v>
      </c>
      <c r="D1203" s="5">
        <f>TITRES_STAT!E1206</f>
        <v>0</v>
      </c>
      <c r="E1203" s="2">
        <f t="shared" si="72"/>
        <v>-401207</v>
      </c>
      <c r="F1203" s="5" t="str">
        <f t="shared" si="75"/>
        <v>NEUTRAL</v>
      </c>
      <c r="G1203" s="5" t="str">
        <f t="shared" si="74"/>
        <v>NEUTRAL</v>
      </c>
      <c r="H1203" s="5" t="str">
        <f t="shared" si="73"/>
        <v>NEUTRAL</v>
      </c>
    </row>
    <row r="1204" spans="1:8" ht="13.5" x14ac:dyDescent="0.25">
      <c r="A1204" s="3">
        <f>TITRES_STAT!B1207</f>
        <v>44462</v>
      </c>
      <c r="B1204" s="5">
        <f>TITRES_STAT!C1207</f>
        <v>2.2000000000000002</v>
      </c>
      <c r="C1204" s="5">
        <f>TITRES_STAT!D1207</f>
        <v>2.2000000000000002</v>
      </c>
      <c r="D1204" s="5">
        <f>TITRES_STAT!E1207</f>
        <v>0</v>
      </c>
      <c r="E1204" s="2">
        <f t="shared" si="72"/>
        <v>-401207</v>
      </c>
      <c r="F1204" s="5" t="str">
        <f t="shared" si="75"/>
        <v>NEUTRAL</v>
      </c>
      <c r="G1204" s="5" t="str">
        <f t="shared" si="74"/>
        <v>NEUTRAL</v>
      </c>
      <c r="H1204" s="5" t="str">
        <f t="shared" si="73"/>
        <v>NEUTRAL</v>
      </c>
    </row>
    <row r="1205" spans="1:8" ht="13.5" x14ac:dyDescent="0.25">
      <c r="A1205" s="3">
        <f>TITRES_STAT!B1208</f>
        <v>44463</v>
      </c>
      <c r="B1205" s="5">
        <f>TITRES_STAT!C1208</f>
        <v>2.2000000000000002</v>
      </c>
      <c r="C1205" s="5">
        <f>TITRES_STAT!D1208</f>
        <v>2.2000000000000002</v>
      </c>
      <c r="D1205" s="5">
        <f>TITRES_STAT!E1208</f>
        <v>0</v>
      </c>
      <c r="E1205" s="2">
        <f t="shared" si="72"/>
        <v>-401207</v>
      </c>
      <c r="F1205" s="5" t="str">
        <f t="shared" si="75"/>
        <v>NEUTRAL</v>
      </c>
      <c r="G1205" s="5" t="str">
        <f t="shared" si="74"/>
        <v>NEUTRAL</v>
      </c>
      <c r="H1205" s="5" t="str">
        <f t="shared" si="73"/>
        <v>NEUTRAL</v>
      </c>
    </row>
    <row r="1206" spans="1:8" ht="13.5" x14ac:dyDescent="0.25">
      <c r="A1206" s="3">
        <f>TITRES_STAT!B1209</f>
        <v>44466</v>
      </c>
      <c r="B1206" s="5">
        <f>TITRES_STAT!C1209</f>
        <v>2.2000000000000002</v>
      </c>
      <c r="C1206" s="5">
        <f>TITRES_STAT!D1209</f>
        <v>2.2000000000000002</v>
      </c>
      <c r="D1206" s="5">
        <f>TITRES_STAT!E1209</f>
        <v>0</v>
      </c>
      <c r="E1206" s="2">
        <f t="shared" si="72"/>
        <v>-401207</v>
      </c>
      <c r="F1206" s="5" t="str">
        <f t="shared" si="75"/>
        <v>NEUTRAL</v>
      </c>
      <c r="G1206" s="5" t="str">
        <f t="shared" si="74"/>
        <v>NEUTRAL</v>
      </c>
      <c r="H1206" s="5" t="str">
        <f t="shared" si="73"/>
        <v>NEUTRAL</v>
      </c>
    </row>
    <row r="1207" spans="1:8" ht="13.5" x14ac:dyDescent="0.25">
      <c r="A1207" s="3">
        <f>TITRES_STAT!B1210</f>
        <v>44467</v>
      </c>
      <c r="B1207" s="5">
        <f>TITRES_STAT!C1210</f>
        <v>2.2000000000000002</v>
      </c>
      <c r="C1207" s="5">
        <f>TITRES_STAT!D1210</f>
        <v>2.2000000000000002</v>
      </c>
      <c r="D1207" s="5">
        <f>TITRES_STAT!E1210</f>
        <v>0</v>
      </c>
      <c r="E1207" s="2">
        <f t="shared" si="72"/>
        <v>-401207</v>
      </c>
      <c r="F1207" s="5" t="str">
        <f t="shared" si="75"/>
        <v>NEUTRAL</v>
      </c>
      <c r="G1207" s="5" t="str">
        <f t="shared" si="74"/>
        <v>NEUTRAL</v>
      </c>
      <c r="H1207" s="5" t="str">
        <f t="shared" si="73"/>
        <v>NEUTRAL</v>
      </c>
    </row>
    <row r="1208" spans="1:8" ht="13.5" x14ac:dyDescent="0.25">
      <c r="A1208" s="3">
        <f>TITRES_STAT!B1211</f>
        <v>44468</v>
      </c>
      <c r="B1208" s="5">
        <f>TITRES_STAT!C1211</f>
        <v>2.2000000000000002</v>
      </c>
      <c r="C1208" s="5">
        <f>TITRES_STAT!D1211</f>
        <v>2.2000000000000002</v>
      </c>
      <c r="D1208" s="5">
        <f>TITRES_STAT!E1211</f>
        <v>0</v>
      </c>
      <c r="E1208" s="2">
        <f t="shared" si="72"/>
        <v>-401207</v>
      </c>
      <c r="F1208" s="5" t="str">
        <f t="shared" si="75"/>
        <v>NEUTRAL</v>
      </c>
      <c r="G1208" s="5" t="str">
        <f t="shared" si="74"/>
        <v>NEUTRAL</v>
      </c>
      <c r="H1208" s="5" t="str">
        <f t="shared" si="73"/>
        <v>NEUTRAL</v>
      </c>
    </row>
    <row r="1209" spans="1:8" ht="13.5" x14ac:dyDescent="0.25">
      <c r="A1209" s="3">
        <f>TITRES_STAT!B1212</f>
        <v>44469</v>
      </c>
      <c r="B1209" s="5">
        <f>TITRES_STAT!C1212</f>
        <v>2.2000000000000002</v>
      </c>
      <c r="C1209" s="5">
        <f>TITRES_STAT!D1212</f>
        <v>2.2000000000000002</v>
      </c>
      <c r="D1209" s="5">
        <f>TITRES_STAT!E1212</f>
        <v>0</v>
      </c>
      <c r="E1209" s="2">
        <f t="shared" si="72"/>
        <v>-401207</v>
      </c>
      <c r="F1209" s="5" t="str">
        <f t="shared" si="75"/>
        <v>NEUTRAL</v>
      </c>
      <c r="G1209" s="5" t="str">
        <f t="shared" si="74"/>
        <v>NEUTRAL</v>
      </c>
      <c r="H1209" s="5" t="str">
        <f t="shared" si="73"/>
        <v>NEUTRAL</v>
      </c>
    </row>
    <row r="1210" spans="1:8" ht="13.5" x14ac:dyDescent="0.25">
      <c r="A1210" s="3">
        <f>TITRES_STAT!B1213</f>
        <v>44470</v>
      </c>
      <c r="B1210" s="5">
        <f>TITRES_STAT!C1213</f>
        <v>2.2000000000000002</v>
      </c>
      <c r="C1210" s="5">
        <f>TITRES_STAT!D1213</f>
        <v>2.2000000000000002</v>
      </c>
      <c r="D1210" s="5">
        <f>TITRES_STAT!E1213</f>
        <v>0</v>
      </c>
      <c r="E1210" s="2">
        <f t="shared" si="72"/>
        <v>-401207</v>
      </c>
      <c r="F1210" s="5" t="str">
        <f t="shared" si="75"/>
        <v>NEUTRAL</v>
      </c>
      <c r="G1210" s="5" t="str">
        <f t="shared" si="74"/>
        <v>NEUTRAL</v>
      </c>
      <c r="H1210" s="5" t="str">
        <f t="shared" si="73"/>
        <v>NEUTRAL</v>
      </c>
    </row>
    <row r="1211" spans="1:8" ht="13.5" x14ac:dyDescent="0.25">
      <c r="A1211" s="3">
        <f>TITRES_STAT!B1214</f>
        <v>44473</v>
      </c>
      <c r="B1211" s="5">
        <f>TITRES_STAT!C1214</f>
        <v>2.2000000000000002</v>
      </c>
      <c r="C1211" s="5">
        <f>TITRES_STAT!D1214</f>
        <v>2.2000000000000002</v>
      </c>
      <c r="D1211" s="5">
        <f>TITRES_STAT!E1214</f>
        <v>0</v>
      </c>
      <c r="E1211" s="2">
        <f t="shared" si="72"/>
        <v>-401207</v>
      </c>
      <c r="F1211" s="5" t="str">
        <f t="shared" si="75"/>
        <v>NEUTRAL</v>
      </c>
      <c r="G1211" s="5" t="str">
        <f t="shared" si="74"/>
        <v>NEUTRAL</v>
      </c>
      <c r="H1211" s="5" t="str">
        <f t="shared" si="73"/>
        <v>NEUTRAL</v>
      </c>
    </row>
    <row r="1212" spans="1:8" ht="13.5" x14ac:dyDescent="0.25">
      <c r="A1212" s="3">
        <f>TITRES_STAT!B1215</f>
        <v>44474</v>
      </c>
      <c r="B1212" s="5">
        <f>TITRES_STAT!C1215</f>
        <v>2.11</v>
      </c>
      <c r="C1212" s="5">
        <f>TITRES_STAT!D1215</f>
        <v>2.11</v>
      </c>
      <c r="D1212" s="5">
        <f>TITRES_STAT!E1215</f>
        <v>0</v>
      </c>
      <c r="E1212" s="2">
        <f t="shared" si="72"/>
        <v>-401207</v>
      </c>
      <c r="F1212" s="5" t="str">
        <f t="shared" si="75"/>
        <v>NEUTRAL</v>
      </c>
      <c r="G1212" s="5" t="str">
        <f t="shared" si="74"/>
        <v>NEUTRAL</v>
      </c>
      <c r="H1212" s="5" t="str">
        <f t="shared" si="73"/>
        <v>NEUTRAL</v>
      </c>
    </row>
    <row r="1213" spans="1:8" ht="13.5" x14ac:dyDescent="0.25">
      <c r="A1213" s="3">
        <f>TITRES_STAT!B1216</f>
        <v>44475</v>
      </c>
      <c r="B1213" s="5">
        <f>TITRES_STAT!C1216</f>
        <v>2.02</v>
      </c>
      <c r="C1213" s="5">
        <f>TITRES_STAT!D1216</f>
        <v>2.02</v>
      </c>
      <c r="D1213" s="5">
        <f>TITRES_STAT!E1216</f>
        <v>25</v>
      </c>
      <c r="E1213" s="2">
        <f t="shared" si="72"/>
        <v>-401232</v>
      </c>
      <c r="F1213" s="5" t="str">
        <f t="shared" si="75"/>
        <v>BEARISH</v>
      </c>
      <c r="G1213" s="5" t="str">
        <f t="shared" si="74"/>
        <v>NEUTRAL</v>
      </c>
      <c r="H1213" s="5" t="str">
        <f t="shared" si="73"/>
        <v>CONFIRMED BEARISH</v>
      </c>
    </row>
    <row r="1214" spans="1:8" ht="13.5" x14ac:dyDescent="0.25">
      <c r="A1214" s="3">
        <f>TITRES_STAT!B1217</f>
        <v>44476</v>
      </c>
      <c r="B1214" s="5">
        <f>TITRES_STAT!C1217</f>
        <v>2.02</v>
      </c>
      <c r="C1214" s="5">
        <f>TITRES_STAT!D1217</f>
        <v>2.02</v>
      </c>
      <c r="D1214" s="5">
        <f>TITRES_STAT!E1217</f>
        <v>500</v>
      </c>
      <c r="E1214" s="2">
        <f t="shared" si="72"/>
        <v>-401232</v>
      </c>
      <c r="F1214" s="5" t="str">
        <f t="shared" si="75"/>
        <v>BEARISH</v>
      </c>
      <c r="G1214" s="5" t="str">
        <f t="shared" si="74"/>
        <v>NEUTRAL</v>
      </c>
      <c r="H1214" s="5" t="str">
        <f t="shared" si="73"/>
        <v>CONFIRMED BEARISH</v>
      </c>
    </row>
    <row r="1215" spans="1:8" ht="13.5" x14ac:dyDescent="0.25">
      <c r="A1215" s="3">
        <f>TITRES_STAT!B1218</f>
        <v>44477</v>
      </c>
      <c r="B1215" s="5">
        <f>TITRES_STAT!C1218</f>
        <v>2</v>
      </c>
      <c r="C1215" s="5">
        <f>TITRES_STAT!D1218</f>
        <v>2</v>
      </c>
      <c r="D1215" s="5">
        <f>TITRES_STAT!E1218</f>
        <v>2000</v>
      </c>
      <c r="E1215" s="2">
        <f t="shared" si="72"/>
        <v>-403232</v>
      </c>
      <c r="F1215" s="5" t="str">
        <f t="shared" si="75"/>
        <v>BEARISH</v>
      </c>
      <c r="G1215" s="5" t="str">
        <f t="shared" si="74"/>
        <v>NEUTRAL</v>
      </c>
      <c r="H1215" s="5" t="str">
        <f t="shared" si="73"/>
        <v>CONFIRMED BEARISH</v>
      </c>
    </row>
    <row r="1216" spans="1:8" ht="13.5" x14ac:dyDescent="0.25">
      <c r="A1216" s="3">
        <f>TITRES_STAT!B1219</f>
        <v>44480</v>
      </c>
      <c r="B1216" s="5">
        <f>TITRES_STAT!C1219</f>
        <v>2</v>
      </c>
      <c r="C1216" s="5">
        <f>TITRES_STAT!D1219</f>
        <v>2</v>
      </c>
      <c r="D1216" s="5">
        <f>TITRES_STAT!E1219</f>
        <v>0</v>
      </c>
      <c r="E1216" s="2">
        <f t="shared" si="72"/>
        <v>-403232</v>
      </c>
      <c r="F1216" s="5" t="str">
        <f t="shared" si="75"/>
        <v>BEARISH</v>
      </c>
      <c r="G1216" s="5" t="str">
        <f t="shared" si="74"/>
        <v>NEUTRAL</v>
      </c>
      <c r="H1216" s="5" t="str">
        <f t="shared" si="73"/>
        <v>CONFIRMED BEARISH</v>
      </c>
    </row>
    <row r="1217" spans="1:8" ht="13.5" x14ac:dyDescent="0.25">
      <c r="A1217" s="3">
        <f>TITRES_STAT!B1220</f>
        <v>44481</v>
      </c>
      <c r="B1217" s="5">
        <f>TITRES_STAT!C1220</f>
        <v>2</v>
      </c>
      <c r="C1217" s="5">
        <f>TITRES_STAT!D1220</f>
        <v>2</v>
      </c>
      <c r="D1217" s="5">
        <f>TITRES_STAT!E1220</f>
        <v>0</v>
      </c>
      <c r="E1217" s="2">
        <f t="shared" si="72"/>
        <v>-403232</v>
      </c>
      <c r="F1217" s="5" t="str">
        <f t="shared" si="75"/>
        <v>BEARISH</v>
      </c>
      <c r="G1217" s="5" t="str">
        <f t="shared" si="74"/>
        <v>NEUTRAL</v>
      </c>
      <c r="H1217" s="5" t="str">
        <f t="shared" si="73"/>
        <v>CONFIRMED BEARISH</v>
      </c>
    </row>
    <row r="1218" spans="1:8" ht="13.5" x14ac:dyDescent="0.25">
      <c r="A1218" s="3">
        <f>TITRES_STAT!B1221</f>
        <v>44482</v>
      </c>
      <c r="B1218" s="5">
        <f>TITRES_STAT!C1221</f>
        <v>2.06</v>
      </c>
      <c r="C1218" s="5">
        <f>TITRES_STAT!D1221</f>
        <v>2.06</v>
      </c>
      <c r="D1218" s="5">
        <f>TITRES_STAT!E1221</f>
        <v>977</v>
      </c>
      <c r="E1218" s="2">
        <f t="shared" si="72"/>
        <v>-402255</v>
      </c>
      <c r="F1218" s="5" t="str">
        <f t="shared" si="75"/>
        <v>BEARISH</v>
      </c>
      <c r="G1218" s="5" t="str">
        <f t="shared" si="74"/>
        <v>NEUTRAL</v>
      </c>
      <c r="H1218" s="5" t="str">
        <f t="shared" si="73"/>
        <v>BEARISH DIVERGENCE</v>
      </c>
    </row>
    <row r="1219" spans="1:8" ht="13.5" x14ac:dyDescent="0.25">
      <c r="A1219" s="3">
        <f>TITRES_STAT!B1222</f>
        <v>44483</v>
      </c>
      <c r="B1219" s="5">
        <f>TITRES_STAT!C1222</f>
        <v>2.06</v>
      </c>
      <c r="C1219" s="5">
        <f>TITRES_STAT!D1222</f>
        <v>2.06</v>
      </c>
      <c r="D1219" s="5">
        <f>TITRES_STAT!E1222</f>
        <v>0</v>
      </c>
      <c r="E1219" s="2">
        <f t="shared" si="72"/>
        <v>-402255</v>
      </c>
      <c r="F1219" s="5" t="str">
        <f t="shared" si="75"/>
        <v>BEARISH</v>
      </c>
      <c r="G1219" s="5" t="str">
        <f t="shared" si="74"/>
        <v>NEUTRAL</v>
      </c>
      <c r="H1219" s="5" t="str">
        <f t="shared" si="73"/>
        <v>BEARISH DIVERGENCE</v>
      </c>
    </row>
    <row r="1220" spans="1:8" ht="13.5" x14ac:dyDescent="0.25">
      <c r="A1220" s="3">
        <f>TITRES_STAT!B1223</f>
        <v>44488</v>
      </c>
      <c r="B1220" s="5">
        <f>TITRES_STAT!C1223</f>
        <v>2.06</v>
      </c>
      <c r="C1220" s="5">
        <f>TITRES_STAT!D1223</f>
        <v>2.06</v>
      </c>
      <c r="D1220" s="5">
        <f>TITRES_STAT!E1223</f>
        <v>0</v>
      </c>
      <c r="E1220" s="2">
        <f t="shared" ref="E1220:E1283" si="76">IF(B1220&gt;B1219, E1219+D1220, IF(B1220&lt;B1219, E1219-D1220, E1219))</f>
        <v>-402255</v>
      </c>
      <c r="F1220" s="5" t="str">
        <f t="shared" si="75"/>
        <v>BULLISH</v>
      </c>
      <c r="G1220" s="5" t="str">
        <f t="shared" si="74"/>
        <v>NEUTRAL</v>
      </c>
      <c r="H1220" s="5" t="str">
        <f t="shared" si="73"/>
        <v>CONFIRMED BULLISH</v>
      </c>
    </row>
    <row r="1221" spans="1:8" ht="13.5" x14ac:dyDescent="0.25">
      <c r="A1221" s="3">
        <f>TITRES_STAT!B1224</f>
        <v>44489</v>
      </c>
      <c r="B1221" s="5">
        <f>TITRES_STAT!C1224</f>
        <v>2.15</v>
      </c>
      <c r="C1221" s="5">
        <f>TITRES_STAT!D1224</f>
        <v>2.15</v>
      </c>
      <c r="D1221" s="5">
        <f>TITRES_STAT!E1224</f>
        <v>12</v>
      </c>
      <c r="E1221" s="2">
        <f t="shared" si="76"/>
        <v>-402243</v>
      </c>
      <c r="F1221" s="5" t="str">
        <f t="shared" si="75"/>
        <v>BULLISH</v>
      </c>
      <c r="G1221" s="5" t="str">
        <f t="shared" si="74"/>
        <v>NEUTRAL</v>
      </c>
      <c r="H1221" s="5" t="str">
        <f t="shared" si="73"/>
        <v>CONFIRMED BULLISH</v>
      </c>
    </row>
    <row r="1222" spans="1:8" ht="13.5" x14ac:dyDescent="0.25">
      <c r="A1222" s="3">
        <f>TITRES_STAT!B1225</f>
        <v>44490</v>
      </c>
      <c r="B1222" s="5">
        <f>TITRES_STAT!C1225</f>
        <v>2.15</v>
      </c>
      <c r="C1222" s="5">
        <f>TITRES_STAT!D1225</f>
        <v>2.15</v>
      </c>
      <c r="D1222" s="5">
        <f>TITRES_STAT!E1225</f>
        <v>0</v>
      </c>
      <c r="E1222" s="2">
        <f t="shared" si="76"/>
        <v>-402243</v>
      </c>
      <c r="F1222" s="5" t="str">
        <f t="shared" si="75"/>
        <v>BULLISH</v>
      </c>
      <c r="G1222" s="5" t="str">
        <f t="shared" si="74"/>
        <v>NEUTRAL</v>
      </c>
      <c r="H1222" s="5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BULLISH</v>
      </c>
    </row>
    <row r="1223" spans="1:8" ht="13.5" x14ac:dyDescent="0.25">
      <c r="A1223" s="3">
        <f>TITRES_STAT!B1226</f>
        <v>44491</v>
      </c>
      <c r="B1223" s="5">
        <f>TITRES_STAT!C1226</f>
        <v>2.15</v>
      </c>
      <c r="C1223" s="5">
        <f>TITRES_STAT!D1226</f>
        <v>2.15</v>
      </c>
      <c r="D1223" s="5">
        <f>TITRES_STAT!E1226</f>
        <v>0</v>
      </c>
      <c r="E1223" s="2">
        <f t="shared" si="76"/>
        <v>-402243</v>
      </c>
      <c r="F1223" s="5" t="str">
        <f t="shared" si="75"/>
        <v>BULLISH</v>
      </c>
      <c r="G1223" s="5" t="str">
        <f t="shared" ref="G1223:G1286" si="78">IF((E1223-E1218)/E1218 &gt; 0.02, "STRONG",
 IF((E1223-E1218)/E1218 &lt; -0.02, "WEAK", "NEUTRAL"))</f>
        <v>NEUTRAL</v>
      </c>
      <c r="H1223" s="5" t="str">
        <f t="shared" si="77"/>
        <v>CONFIRMED BULLISH</v>
      </c>
    </row>
    <row r="1224" spans="1:8" ht="13.5" x14ac:dyDescent="0.25">
      <c r="A1224" s="3">
        <f>TITRES_STAT!B1227</f>
        <v>44494</v>
      </c>
      <c r="B1224" s="5">
        <f>TITRES_STAT!C1227</f>
        <v>2.15</v>
      </c>
      <c r="C1224" s="5">
        <f>TITRES_STAT!D1227</f>
        <v>2.15</v>
      </c>
      <c r="D1224" s="5">
        <f>TITRES_STAT!E1227</f>
        <v>0</v>
      </c>
      <c r="E1224" s="2">
        <f t="shared" si="76"/>
        <v>-402243</v>
      </c>
      <c r="F1224" s="5" t="str">
        <f t="shared" ref="F1224:F1287" si="79">IF(E1224&gt;E1219,"BULLISH",IF(E1224&lt;E1219,"BEARISH","NEUTRAL"))</f>
        <v>BULLISH</v>
      </c>
      <c r="G1224" s="5" t="str">
        <f t="shared" si="78"/>
        <v>NEUTRAL</v>
      </c>
      <c r="H1224" s="5" t="str">
        <f t="shared" si="77"/>
        <v>CONFIRMED BULLISH</v>
      </c>
    </row>
    <row r="1225" spans="1:8" ht="13.5" x14ac:dyDescent="0.25">
      <c r="A1225" s="3">
        <f>TITRES_STAT!B1228</f>
        <v>44495</v>
      </c>
      <c r="B1225" s="5">
        <f>TITRES_STAT!C1228</f>
        <v>2.15</v>
      </c>
      <c r="C1225" s="5">
        <f>TITRES_STAT!D1228</f>
        <v>2.15</v>
      </c>
      <c r="D1225" s="5">
        <f>TITRES_STAT!E1228</f>
        <v>0</v>
      </c>
      <c r="E1225" s="2">
        <f t="shared" si="76"/>
        <v>-402243</v>
      </c>
      <c r="F1225" s="5" t="str">
        <f t="shared" si="79"/>
        <v>BULLISH</v>
      </c>
      <c r="G1225" s="5" t="str">
        <f t="shared" si="78"/>
        <v>NEUTRAL</v>
      </c>
      <c r="H1225" s="5" t="str">
        <f t="shared" si="77"/>
        <v>CONFIRMED BULLISH</v>
      </c>
    </row>
    <row r="1226" spans="1:8" ht="13.5" x14ac:dyDescent="0.25">
      <c r="A1226" s="3">
        <f>TITRES_STAT!B1229</f>
        <v>44496</v>
      </c>
      <c r="B1226" s="5">
        <f>TITRES_STAT!C1229</f>
        <v>2.15</v>
      </c>
      <c r="C1226" s="5">
        <f>TITRES_STAT!D1229</f>
        <v>2.15</v>
      </c>
      <c r="D1226" s="5">
        <f>TITRES_STAT!E1229</f>
        <v>0</v>
      </c>
      <c r="E1226" s="2">
        <f t="shared" si="76"/>
        <v>-402243</v>
      </c>
      <c r="F1226" s="5" t="str">
        <f t="shared" si="79"/>
        <v>NEUTRAL</v>
      </c>
      <c r="G1226" s="5" t="str">
        <f t="shared" si="78"/>
        <v>NEUTRAL</v>
      </c>
      <c r="H1226" s="5" t="str">
        <f t="shared" si="77"/>
        <v>NEUTRAL</v>
      </c>
    </row>
    <row r="1227" spans="1:8" ht="13.5" x14ac:dyDescent="0.25">
      <c r="A1227" s="3">
        <f>TITRES_STAT!B1230</f>
        <v>44497</v>
      </c>
      <c r="B1227" s="5">
        <f>TITRES_STAT!C1230</f>
        <v>2.15</v>
      </c>
      <c r="C1227" s="5">
        <f>TITRES_STAT!D1230</f>
        <v>2.15</v>
      </c>
      <c r="D1227" s="5">
        <f>TITRES_STAT!E1230</f>
        <v>0</v>
      </c>
      <c r="E1227" s="2">
        <f t="shared" si="76"/>
        <v>-402243</v>
      </c>
      <c r="F1227" s="5" t="str">
        <f t="shared" si="79"/>
        <v>NEUTRAL</v>
      </c>
      <c r="G1227" s="5" t="str">
        <f t="shared" si="78"/>
        <v>NEUTRAL</v>
      </c>
      <c r="H1227" s="5" t="str">
        <f t="shared" si="77"/>
        <v>NEUTRAL</v>
      </c>
    </row>
    <row r="1228" spans="1:8" ht="13.5" x14ac:dyDescent="0.25">
      <c r="A1228" s="3">
        <f>TITRES_STAT!B1231</f>
        <v>44498</v>
      </c>
      <c r="B1228" s="5">
        <f>TITRES_STAT!C1231</f>
        <v>2.15</v>
      </c>
      <c r="C1228" s="5">
        <f>TITRES_STAT!D1231</f>
        <v>2.15</v>
      </c>
      <c r="D1228" s="5">
        <f>TITRES_STAT!E1231</f>
        <v>0</v>
      </c>
      <c r="E1228" s="2">
        <f t="shared" si="76"/>
        <v>-402243</v>
      </c>
      <c r="F1228" s="5" t="str">
        <f t="shared" si="79"/>
        <v>NEUTRAL</v>
      </c>
      <c r="G1228" s="5" t="str">
        <f t="shared" si="78"/>
        <v>NEUTRAL</v>
      </c>
      <c r="H1228" s="5" t="str">
        <f t="shared" si="77"/>
        <v>NEUTRAL</v>
      </c>
    </row>
    <row r="1229" spans="1:8" ht="13.5" x14ac:dyDescent="0.25">
      <c r="A1229" s="3">
        <f>TITRES_STAT!B1232</f>
        <v>44501</v>
      </c>
      <c r="B1229" s="5">
        <f>TITRES_STAT!C1232</f>
        <v>2.15</v>
      </c>
      <c r="C1229" s="5">
        <f>TITRES_STAT!D1232</f>
        <v>2.15</v>
      </c>
      <c r="D1229" s="5">
        <f>TITRES_STAT!E1232</f>
        <v>0</v>
      </c>
      <c r="E1229" s="2">
        <f t="shared" si="76"/>
        <v>-402243</v>
      </c>
      <c r="F1229" s="5" t="str">
        <f t="shared" si="79"/>
        <v>NEUTRAL</v>
      </c>
      <c r="G1229" s="5" t="str">
        <f t="shared" si="78"/>
        <v>NEUTRAL</v>
      </c>
      <c r="H1229" s="5" t="str">
        <f t="shared" si="77"/>
        <v>NEUTRAL</v>
      </c>
    </row>
    <row r="1230" spans="1:8" ht="13.5" x14ac:dyDescent="0.25">
      <c r="A1230" s="3">
        <f>TITRES_STAT!B1233</f>
        <v>44502</v>
      </c>
      <c r="B1230" s="5">
        <f>TITRES_STAT!C1233</f>
        <v>2.15</v>
      </c>
      <c r="C1230" s="5">
        <f>TITRES_STAT!D1233</f>
        <v>2.15</v>
      </c>
      <c r="D1230" s="5">
        <f>TITRES_STAT!E1233</f>
        <v>4534</v>
      </c>
      <c r="E1230" s="2">
        <f t="shared" si="76"/>
        <v>-402243</v>
      </c>
      <c r="F1230" s="5" t="str">
        <f t="shared" si="79"/>
        <v>NEUTRAL</v>
      </c>
      <c r="G1230" s="5" t="str">
        <f t="shared" si="78"/>
        <v>NEUTRAL</v>
      </c>
      <c r="H1230" s="5" t="str">
        <f t="shared" si="77"/>
        <v>NEUTRAL</v>
      </c>
    </row>
    <row r="1231" spans="1:8" ht="13.5" x14ac:dyDescent="0.25">
      <c r="A1231" s="3">
        <f>TITRES_STAT!B1234</f>
        <v>44503</v>
      </c>
      <c r="B1231" s="5">
        <f>TITRES_STAT!C1234</f>
        <v>2.15</v>
      </c>
      <c r="C1231" s="5">
        <f>TITRES_STAT!D1234</f>
        <v>2.15</v>
      </c>
      <c r="D1231" s="5">
        <f>TITRES_STAT!E1234</f>
        <v>0</v>
      </c>
      <c r="E1231" s="2">
        <f t="shared" si="76"/>
        <v>-402243</v>
      </c>
      <c r="F1231" s="5" t="str">
        <f t="shared" si="79"/>
        <v>NEUTRAL</v>
      </c>
      <c r="G1231" s="5" t="str">
        <f t="shared" si="78"/>
        <v>NEUTRAL</v>
      </c>
      <c r="H1231" s="5" t="str">
        <f t="shared" si="77"/>
        <v>NEUTRAL</v>
      </c>
    </row>
    <row r="1232" spans="1:8" ht="13.5" x14ac:dyDescent="0.25">
      <c r="A1232" s="3">
        <f>TITRES_STAT!B1235</f>
        <v>44504</v>
      </c>
      <c r="B1232" s="5">
        <f>TITRES_STAT!C1235</f>
        <v>2.15</v>
      </c>
      <c r="C1232" s="5">
        <f>TITRES_STAT!D1235</f>
        <v>2.15</v>
      </c>
      <c r="D1232" s="5">
        <f>TITRES_STAT!E1235</f>
        <v>0</v>
      </c>
      <c r="E1232" s="2">
        <f t="shared" si="76"/>
        <v>-402243</v>
      </c>
      <c r="F1232" s="5" t="str">
        <f t="shared" si="79"/>
        <v>NEUTRAL</v>
      </c>
      <c r="G1232" s="5" t="str">
        <f t="shared" si="78"/>
        <v>NEUTRAL</v>
      </c>
      <c r="H1232" s="5" t="str">
        <f t="shared" si="77"/>
        <v>NEUTRAL</v>
      </c>
    </row>
    <row r="1233" spans="1:8" ht="13.5" x14ac:dyDescent="0.25">
      <c r="A1233" s="3">
        <f>TITRES_STAT!B1236</f>
        <v>44505</v>
      </c>
      <c r="B1233" s="5">
        <f>TITRES_STAT!C1236</f>
        <v>2.15</v>
      </c>
      <c r="C1233" s="5">
        <f>TITRES_STAT!D1236</f>
        <v>2.15</v>
      </c>
      <c r="D1233" s="5">
        <f>TITRES_STAT!E1236</f>
        <v>0</v>
      </c>
      <c r="E1233" s="2">
        <f t="shared" si="76"/>
        <v>-402243</v>
      </c>
      <c r="F1233" s="5" t="str">
        <f t="shared" si="79"/>
        <v>NEUTRAL</v>
      </c>
      <c r="G1233" s="5" t="str">
        <f t="shared" si="78"/>
        <v>NEUTRAL</v>
      </c>
      <c r="H1233" s="5" t="str">
        <f t="shared" si="77"/>
        <v>NEUTRAL</v>
      </c>
    </row>
    <row r="1234" spans="1:8" ht="13.5" x14ac:dyDescent="0.25">
      <c r="A1234" s="3">
        <f>TITRES_STAT!B1237</f>
        <v>44508</v>
      </c>
      <c r="B1234" s="5">
        <f>TITRES_STAT!C1237</f>
        <v>2.15</v>
      </c>
      <c r="C1234" s="5">
        <f>TITRES_STAT!D1237</f>
        <v>2.15</v>
      </c>
      <c r="D1234" s="5">
        <f>TITRES_STAT!E1237</f>
        <v>4458</v>
      </c>
      <c r="E1234" s="2">
        <f t="shared" si="76"/>
        <v>-402243</v>
      </c>
      <c r="F1234" s="5" t="str">
        <f t="shared" si="79"/>
        <v>NEUTRAL</v>
      </c>
      <c r="G1234" s="5" t="str">
        <f t="shared" si="78"/>
        <v>NEUTRAL</v>
      </c>
      <c r="H1234" s="5" t="str">
        <f t="shared" si="77"/>
        <v>NEUTRAL</v>
      </c>
    </row>
    <row r="1235" spans="1:8" ht="13.5" x14ac:dyDescent="0.25">
      <c r="A1235" s="3">
        <f>TITRES_STAT!B1238</f>
        <v>44509</v>
      </c>
      <c r="B1235" s="5">
        <f>TITRES_STAT!C1238</f>
        <v>2.15</v>
      </c>
      <c r="C1235" s="5">
        <f>TITRES_STAT!D1238</f>
        <v>2.15</v>
      </c>
      <c r="D1235" s="5">
        <f>TITRES_STAT!E1238</f>
        <v>0</v>
      </c>
      <c r="E1235" s="2">
        <f t="shared" si="76"/>
        <v>-402243</v>
      </c>
      <c r="F1235" s="5" t="str">
        <f t="shared" si="79"/>
        <v>NEUTRAL</v>
      </c>
      <c r="G1235" s="5" t="str">
        <f t="shared" si="78"/>
        <v>NEUTRAL</v>
      </c>
      <c r="H1235" s="5" t="str">
        <f t="shared" si="77"/>
        <v>NEUTRAL</v>
      </c>
    </row>
    <row r="1236" spans="1:8" ht="13.5" x14ac:dyDescent="0.25">
      <c r="A1236" s="3">
        <f>TITRES_STAT!B1239</f>
        <v>44510</v>
      </c>
      <c r="B1236" s="5">
        <f>TITRES_STAT!C1239</f>
        <v>2.15</v>
      </c>
      <c r="C1236" s="5">
        <f>TITRES_STAT!D1239</f>
        <v>2.15</v>
      </c>
      <c r="D1236" s="5">
        <f>TITRES_STAT!E1239</f>
        <v>8</v>
      </c>
      <c r="E1236" s="2">
        <f t="shared" si="76"/>
        <v>-402243</v>
      </c>
      <c r="F1236" s="5" t="str">
        <f t="shared" si="79"/>
        <v>NEUTRAL</v>
      </c>
      <c r="G1236" s="5" t="str">
        <f t="shared" si="78"/>
        <v>NEUTRAL</v>
      </c>
      <c r="H1236" s="5" t="str">
        <f t="shared" si="77"/>
        <v>NEUTRAL</v>
      </c>
    </row>
    <row r="1237" spans="1:8" ht="13.5" x14ac:dyDescent="0.25">
      <c r="A1237" s="3">
        <f>TITRES_STAT!B1240</f>
        <v>44511</v>
      </c>
      <c r="B1237" s="5">
        <f>TITRES_STAT!C1240</f>
        <v>2.15</v>
      </c>
      <c r="C1237" s="5">
        <f>TITRES_STAT!D1240</f>
        <v>2.15</v>
      </c>
      <c r="D1237" s="5">
        <f>TITRES_STAT!E1240</f>
        <v>0</v>
      </c>
      <c r="E1237" s="2">
        <f t="shared" si="76"/>
        <v>-402243</v>
      </c>
      <c r="F1237" s="5" t="str">
        <f t="shared" si="79"/>
        <v>NEUTRAL</v>
      </c>
      <c r="G1237" s="5" t="str">
        <f t="shared" si="78"/>
        <v>NEUTRAL</v>
      </c>
      <c r="H1237" s="5" t="str">
        <f t="shared" si="77"/>
        <v>NEUTRAL</v>
      </c>
    </row>
    <row r="1238" spans="1:8" ht="13.5" x14ac:dyDescent="0.25">
      <c r="A1238" s="3">
        <f>TITRES_STAT!B1241</f>
        <v>44512</v>
      </c>
      <c r="B1238" s="5">
        <f>TITRES_STAT!C1241</f>
        <v>2.15</v>
      </c>
      <c r="C1238" s="5">
        <f>TITRES_STAT!D1241</f>
        <v>2.15</v>
      </c>
      <c r="D1238" s="5">
        <f>TITRES_STAT!E1241</f>
        <v>0</v>
      </c>
      <c r="E1238" s="2">
        <f t="shared" si="76"/>
        <v>-402243</v>
      </c>
      <c r="F1238" s="5" t="str">
        <f t="shared" si="79"/>
        <v>NEUTRAL</v>
      </c>
      <c r="G1238" s="5" t="str">
        <f t="shared" si="78"/>
        <v>NEUTRAL</v>
      </c>
      <c r="H1238" s="5" t="str">
        <f t="shared" si="77"/>
        <v>NEUTRAL</v>
      </c>
    </row>
    <row r="1239" spans="1:8" ht="13.5" x14ac:dyDescent="0.25">
      <c r="A1239" s="3">
        <f>TITRES_STAT!B1242</f>
        <v>44515</v>
      </c>
      <c r="B1239" s="5">
        <f>TITRES_STAT!C1242</f>
        <v>2.15</v>
      </c>
      <c r="C1239" s="5">
        <f>TITRES_STAT!D1242</f>
        <v>2.15</v>
      </c>
      <c r="D1239" s="5">
        <f>TITRES_STAT!E1242</f>
        <v>0</v>
      </c>
      <c r="E1239" s="2">
        <f t="shared" si="76"/>
        <v>-402243</v>
      </c>
      <c r="F1239" s="5" t="str">
        <f t="shared" si="79"/>
        <v>NEUTRAL</v>
      </c>
      <c r="G1239" s="5" t="str">
        <f t="shared" si="78"/>
        <v>NEUTRAL</v>
      </c>
      <c r="H1239" s="5" t="str">
        <f t="shared" si="77"/>
        <v>NEUTRAL</v>
      </c>
    </row>
    <row r="1240" spans="1:8" ht="13.5" x14ac:dyDescent="0.25">
      <c r="A1240" s="3">
        <f>TITRES_STAT!B1243</f>
        <v>44516</v>
      </c>
      <c r="B1240" s="5">
        <f>TITRES_STAT!C1243</f>
        <v>2.15</v>
      </c>
      <c r="C1240" s="5">
        <f>TITRES_STAT!D1243</f>
        <v>2.15</v>
      </c>
      <c r="D1240" s="5">
        <f>TITRES_STAT!E1243</f>
        <v>0</v>
      </c>
      <c r="E1240" s="2">
        <f t="shared" si="76"/>
        <v>-402243</v>
      </c>
      <c r="F1240" s="5" t="str">
        <f t="shared" si="79"/>
        <v>NEUTRAL</v>
      </c>
      <c r="G1240" s="5" t="str">
        <f t="shared" si="78"/>
        <v>NEUTRAL</v>
      </c>
      <c r="H1240" s="5" t="str">
        <f t="shared" si="77"/>
        <v>NEUTRAL</v>
      </c>
    </row>
    <row r="1241" spans="1:8" ht="13.5" x14ac:dyDescent="0.25">
      <c r="A1241" s="3">
        <f>TITRES_STAT!B1244</f>
        <v>44517</v>
      </c>
      <c r="B1241" s="5">
        <f>TITRES_STAT!C1244</f>
        <v>2.15</v>
      </c>
      <c r="C1241" s="5">
        <f>TITRES_STAT!D1244</f>
        <v>2.15</v>
      </c>
      <c r="D1241" s="5">
        <f>TITRES_STAT!E1244</f>
        <v>0</v>
      </c>
      <c r="E1241" s="2">
        <f t="shared" si="76"/>
        <v>-402243</v>
      </c>
      <c r="F1241" s="5" t="str">
        <f t="shared" si="79"/>
        <v>NEUTRAL</v>
      </c>
      <c r="G1241" s="5" t="str">
        <f t="shared" si="78"/>
        <v>NEUTRAL</v>
      </c>
      <c r="H1241" s="5" t="str">
        <f t="shared" si="77"/>
        <v>NEUTRAL</v>
      </c>
    </row>
    <row r="1242" spans="1:8" ht="13.5" x14ac:dyDescent="0.25">
      <c r="A1242" s="3">
        <f>TITRES_STAT!B1245</f>
        <v>44518</v>
      </c>
      <c r="B1242" s="5">
        <f>TITRES_STAT!C1245</f>
        <v>2.15</v>
      </c>
      <c r="C1242" s="5">
        <f>TITRES_STAT!D1245</f>
        <v>2.15</v>
      </c>
      <c r="D1242" s="5">
        <f>TITRES_STAT!E1245</f>
        <v>0</v>
      </c>
      <c r="E1242" s="2">
        <f t="shared" si="76"/>
        <v>-402243</v>
      </c>
      <c r="F1242" s="5" t="str">
        <f t="shared" si="79"/>
        <v>NEUTRAL</v>
      </c>
      <c r="G1242" s="5" t="str">
        <f t="shared" si="78"/>
        <v>NEUTRAL</v>
      </c>
      <c r="H1242" s="5" t="str">
        <f t="shared" si="77"/>
        <v>NEUTRAL</v>
      </c>
    </row>
    <row r="1243" spans="1:8" ht="13.5" x14ac:dyDescent="0.25">
      <c r="A1243" s="3">
        <f>TITRES_STAT!B1246</f>
        <v>44519</v>
      </c>
      <c r="B1243" s="5">
        <f>TITRES_STAT!C1246</f>
        <v>2.19</v>
      </c>
      <c r="C1243" s="5">
        <f>TITRES_STAT!D1246</f>
        <v>2.19</v>
      </c>
      <c r="D1243" s="5">
        <f>TITRES_STAT!E1246</f>
        <v>10</v>
      </c>
      <c r="E1243" s="2">
        <f t="shared" si="76"/>
        <v>-402233</v>
      </c>
      <c r="F1243" s="5" t="str">
        <f t="shared" si="79"/>
        <v>BULLISH</v>
      </c>
      <c r="G1243" s="5" t="str">
        <f t="shared" si="78"/>
        <v>NEUTRAL</v>
      </c>
      <c r="H1243" s="5" t="str">
        <f t="shared" si="77"/>
        <v>CONFIRMED BULLISH</v>
      </c>
    </row>
    <row r="1244" spans="1:8" ht="13.5" x14ac:dyDescent="0.25">
      <c r="A1244" s="3">
        <f>TITRES_STAT!B1247</f>
        <v>44522</v>
      </c>
      <c r="B1244" s="5">
        <f>TITRES_STAT!C1247</f>
        <v>2.19</v>
      </c>
      <c r="C1244" s="5">
        <f>TITRES_STAT!D1247</f>
        <v>2.19</v>
      </c>
      <c r="D1244" s="5">
        <f>TITRES_STAT!E1247</f>
        <v>0</v>
      </c>
      <c r="E1244" s="2">
        <f t="shared" si="76"/>
        <v>-402233</v>
      </c>
      <c r="F1244" s="5" t="str">
        <f t="shared" si="79"/>
        <v>BULLISH</v>
      </c>
      <c r="G1244" s="5" t="str">
        <f t="shared" si="78"/>
        <v>NEUTRAL</v>
      </c>
      <c r="H1244" s="5" t="str">
        <f t="shared" si="77"/>
        <v>CONFIRMED BULLISH</v>
      </c>
    </row>
    <row r="1245" spans="1:8" ht="13.5" x14ac:dyDescent="0.25">
      <c r="A1245" s="3">
        <f>TITRES_STAT!B1248</f>
        <v>44523</v>
      </c>
      <c r="B1245" s="5">
        <f>TITRES_STAT!C1248</f>
        <v>2.19</v>
      </c>
      <c r="C1245" s="5">
        <f>TITRES_STAT!D1248</f>
        <v>2.19</v>
      </c>
      <c r="D1245" s="5">
        <f>TITRES_STAT!E1248</f>
        <v>0</v>
      </c>
      <c r="E1245" s="2">
        <f t="shared" si="76"/>
        <v>-402233</v>
      </c>
      <c r="F1245" s="5" t="str">
        <f t="shared" si="79"/>
        <v>BULLISH</v>
      </c>
      <c r="G1245" s="5" t="str">
        <f t="shared" si="78"/>
        <v>NEUTRAL</v>
      </c>
      <c r="H1245" s="5" t="str">
        <f t="shared" si="77"/>
        <v>CONFIRMED BULLISH</v>
      </c>
    </row>
    <row r="1246" spans="1:8" ht="13.5" x14ac:dyDescent="0.25">
      <c r="A1246" s="3">
        <f>TITRES_STAT!B1249</f>
        <v>44524</v>
      </c>
      <c r="B1246" s="5">
        <f>TITRES_STAT!C1249</f>
        <v>2.19</v>
      </c>
      <c r="C1246" s="5">
        <f>TITRES_STAT!D1249</f>
        <v>2.19</v>
      </c>
      <c r="D1246" s="5">
        <f>TITRES_STAT!E1249</f>
        <v>0</v>
      </c>
      <c r="E1246" s="2">
        <f t="shared" si="76"/>
        <v>-402233</v>
      </c>
      <c r="F1246" s="5" t="str">
        <f t="shared" si="79"/>
        <v>BULLISH</v>
      </c>
      <c r="G1246" s="5" t="str">
        <f t="shared" si="78"/>
        <v>NEUTRAL</v>
      </c>
      <c r="H1246" s="5" t="str">
        <f t="shared" si="77"/>
        <v>CONFIRMED BULLISH</v>
      </c>
    </row>
    <row r="1247" spans="1:8" ht="13.5" x14ac:dyDescent="0.25">
      <c r="A1247" s="3">
        <f>TITRES_STAT!B1250</f>
        <v>44525</v>
      </c>
      <c r="B1247" s="5">
        <f>TITRES_STAT!C1250</f>
        <v>2.19</v>
      </c>
      <c r="C1247" s="5">
        <f>TITRES_STAT!D1250</f>
        <v>2.19</v>
      </c>
      <c r="D1247" s="5">
        <f>TITRES_STAT!E1250</f>
        <v>0</v>
      </c>
      <c r="E1247" s="2">
        <f t="shared" si="76"/>
        <v>-402233</v>
      </c>
      <c r="F1247" s="5" t="str">
        <f t="shared" si="79"/>
        <v>BULLISH</v>
      </c>
      <c r="G1247" s="5" t="str">
        <f t="shared" si="78"/>
        <v>NEUTRAL</v>
      </c>
      <c r="H1247" s="5" t="str">
        <f t="shared" si="77"/>
        <v>CONFIRMED BULLISH</v>
      </c>
    </row>
    <row r="1248" spans="1:8" ht="13.5" x14ac:dyDescent="0.25">
      <c r="A1248" s="3">
        <f>TITRES_STAT!B1251</f>
        <v>44526</v>
      </c>
      <c r="B1248" s="5">
        <f>TITRES_STAT!C1251</f>
        <v>2.19</v>
      </c>
      <c r="C1248" s="5">
        <f>TITRES_STAT!D1251</f>
        <v>2.19</v>
      </c>
      <c r="D1248" s="5">
        <f>TITRES_STAT!E1251</f>
        <v>0</v>
      </c>
      <c r="E1248" s="2">
        <f t="shared" si="76"/>
        <v>-402233</v>
      </c>
      <c r="F1248" s="5" t="str">
        <f t="shared" si="79"/>
        <v>NEUTRAL</v>
      </c>
      <c r="G1248" s="5" t="str">
        <f t="shared" si="78"/>
        <v>NEUTRAL</v>
      </c>
      <c r="H1248" s="5" t="str">
        <f t="shared" si="77"/>
        <v>NEUTRAL</v>
      </c>
    </row>
    <row r="1249" spans="1:8" ht="13.5" x14ac:dyDescent="0.25">
      <c r="A1249" s="3">
        <f>TITRES_STAT!B1252</f>
        <v>44529</v>
      </c>
      <c r="B1249" s="5">
        <f>TITRES_STAT!C1252</f>
        <v>2.19</v>
      </c>
      <c r="C1249" s="5">
        <f>TITRES_STAT!D1252</f>
        <v>2.19</v>
      </c>
      <c r="D1249" s="5">
        <f>TITRES_STAT!E1252</f>
        <v>9</v>
      </c>
      <c r="E1249" s="2">
        <f t="shared" si="76"/>
        <v>-402233</v>
      </c>
      <c r="F1249" s="5" t="str">
        <f t="shared" si="79"/>
        <v>NEUTRAL</v>
      </c>
      <c r="G1249" s="5" t="str">
        <f t="shared" si="78"/>
        <v>NEUTRAL</v>
      </c>
      <c r="H1249" s="5" t="str">
        <f t="shared" si="77"/>
        <v>NEUTRAL</v>
      </c>
    </row>
    <row r="1250" spans="1:8" ht="13.5" x14ac:dyDescent="0.25">
      <c r="A1250" s="3">
        <f>TITRES_STAT!B1253</f>
        <v>44530</v>
      </c>
      <c r="B1250" s="5">
        <f>TITRES_STAT!C1253</f>
        <v>2.19</v>
      </c>
      <c r="C1250" s="5">
        <f>TITRES_STAT!D1253</f>
        <v>2.19</v>
      </c>
      <c r="D1250" s="5">
        <f>TITRES_STAT!E1253</f>
        <v>0</v>
      </c>
      <c r="E1250" s="2">
        <f t="shared" si="76"/>
        <v>-402233</v>
      </c>
      <c r="F1250" s="5" t="str">
        <f t="shared" si="79"/>
        <v>NEUTRAL</v>
      </c>
      <c r="G1250" s="5" t="str">
        <f t="shared" si="78"/>
        <v>NEUTRAL</v>
      </c>
      <c r="H1250" s="5" t="str">
        <f t="shared" si="77"/>
        <v>NEUTRAL</v>
      </c>
    </row>
    <row r="1251" spans="1:8" ht="13.5" x14ac:dyDescent="0.25">
      <c r="A1251" s="3">
        <f>TITRES_STAT!B1254</f>
        <v>44531</v>
      </c>
      <c r="B1251" s="5">
        <f>TITRES_STAT!C1254</f>
        <v>2.2400000000000002</v>
      </c>
      <c r="C1251" s="5">
        <f>TITRES_STAT!D1254</f>
        <v>2.2400000000000002</v>
      </c>
      <c r="D1251" s="5">
        <f>TITRES_STAT!E1254</f>
        <v>10</v>
      </c>
      <c r="E1251" s="2">
        <f t="shared" si="76"/>
        <v>-402223</v>
      </c>
      <c r="F1251" s="5" t="str">
        <f t="shared" si="79"/>
        <v>BULLISH</v>
      </c>
      <c r="G1251" s="5" t="str">
        <f t="shared" si="78"/>
        <v>NEUTRAL</v>
      </c>
      <c r="H1251" s="5" t="str">
        <f t="shared" si="77"/>
        <v>CONFIRMED BULLISH</v>
      </c>
    </row>
    <row r="1252" spans="1:8" ht="13.5" x14ac:dyDescent="0.25">
      <c r="A1252" s="3">
        <f>TITRES_STAT!B1255</f>
        <v>44532</v>
      </c>
      <c r="B1252" s="5">
        <f>TITRES_STAT!C1255</f>
        <v>2.2400000000000002</v>
      </c>
      <c r="C1252" s="5">
        <f>TITRES_STAT!D1255</f>
        <v>2.2400000000000002</v>
      </c>
      <c r="D1252" s="5">
        <f>TITRES_STAT!E1255</f>
        <v>300</v>
      </c>
      <c r="E1252" s="2">
        <f t="shared" si="76"/>
        <v>-402223</v>
      </c>
      <c r="F1252" s="5" t="str">
        <f t="shared" si="79"/>
        <v>BULLISH</v>
      </c>
      <c r="G1252" s="5" t="str">
        <f t="shared" si="78"/>
        <v>NEUTRAL</v>
      </c>
      <c r="H1252" s="5" t="str">
        <f t="shared" si="77"/>
        <v>CONFIRMED BULLISH</v>
      </c>
    </row>
    <row r="1253" spans="1:8" ht="13.5" x14ac:dyDescent="0.25">
      <c r="A1253" s="3">
        <f>TITRES_STAT!B1256</f>
        <v>44533</v>
      </c>
      <c r="B1253" s="5">
        <f>TITRES_STAT!C1256</f>
        <v>2.2400000000000002</v>
      </c>
      <c r="C1253" s="5">
        <f>TITRES_STAT!D1256</f>
        <v>2.2400000000000002</v>
      </c>
      <c r="D1253" s="5">
        <f>TITRES_STAT!E1256</f>
        <v>10</v>
      </c>
      <c r="E1253" s="2">
        <f t="shared" si="76"/>
        <v>-402223</v>
      </c>
      <c r="F1253" s="5" t="str">
        <f t="shared" si="79"/>
        <v>BULLISH</v>
      </c>
      <c r="G1253" s="5" t="str">
        <f t="shared" si="78"/>
        <v>NEUTRAL</v>
      </c>
      <c r="H1253" s="5" t="str">
        <f t="shared" si="77"/>
        <v>CONFIRMED BULLISH</v>
      </c>
    </row>
    <row r="1254" spans="1:8" ht="13.5" x14ac:dyDescent="0.25">
      <c r="A1254" s="3">
        <f>TITRES_STAT!B1257</f>
        <v>44536</v>
      </c>
      <c r="B1254" s="5">
        <f>TITRES_STAT!C1257</f>
        <v>2.2400000000000002</v>
      </c>
      <c r="C1254" s="5">
        <f>TITRES_STAT!D1257</f>
        <v>2.2400000000000002</v>
      </c>
      <c r="D1254" s="5">
        <f>TITRES_STAT!E1257</f>
        <v>0</v>
      </c>
      <c r="E1254" s="2">
        <f t="shared" si="76"/>
        <v>-402223</v>
      </c>
      <c r="F1254" s="5" t="str">
        <f t="shared" si="79"/>
        <v>BULLISH</v>
      </c>
      <c r="G1254" s="5" t="str">
        <f t="shared" si="78"/>
        <v>NEUTRAL</v>
      </c>
      <c r="H1254" s="5" t="str">
        <f t="shared" si="77"/>
        <v>CONFIRMED BULLISH</v>
      </c>
    </row>
    <row r="1255" spans="1:8" ht="13.5" x14ac:dyDescent="0.25">
      <c r="A1255" s="3">
        <f>TITRES_STAT!B1258</f>
        <v>44537</v>
      </c>
      <c r="B1255" s="5">
        <f>TITRES_STAT!C1258</f>
        <v>2.2400000000000002</v>
      </c>
      <c r="C1255" s="5">
        <f>TITRES_STAT!D1258</f>
        <v>2.2400000000000002</v>
      </c>
      <c r="D1255" s="5">
        <f>TITRES_STAT!E1258</f>
        <v>0</v>
      </c>
      <c r="E1255" s="2">
        <f t="shared" si="76"/>
        <v>-402223</v>
      </c>
      <c r="F1255" s="5" t="str">
        <f t="shared" si="79"/>
        <v>BULLISH</v>
      </c>
      <c r="G1255" s="5" t="str">
        <f t="shared" si="78"/>
        <v>NEUTRAL</v>
      </c>
      <c r="H1255" s="5" t="str">
        <f t="shared" si="77"/>
        <v>CONFIRMED BULLISH</v>
      </c>
    </row>
    <row r="1256" spans="1:8" ht="13.5" x14ac:dyDescent="0.25">
      <c r="A1256" s="3">
        <f>TITRES_STAT!B1259</f>
        <v>44538</v>
      </c>
      <c r="B1256" s="5">
        <f>TITRES_STAT!C1259</f>
        <v>2.2400000000000002</v>
      </c>
      <c r="C1256" s="5">
        <f>TITRES_STAT!D1259</f>
        <v>2.2400000000000002</v>
      </c>
      <c r="D1256" s="5">
        <f>TITRES_STAT!E1259</f>
        <v>0</v>
      </c>
      <c r="E1256" s="2">
        <f t="shared" si="76"/>
        <v>-402223</v>
      </c>
      <c r="F1256" s="5" t="str">
        <f t="shared" si="79"/>
        <v>NEUTRAL</v>
      </c>
      <c r="G1256" s="5" t="str">
        <f t="shared" si="78"/>
        <v>NEUTRAL</v>
      </c>
      <c r="H1256" s="5" t="str">
        <f t="shared" si="77"/>
        <v>NEUTRAL</v>
      </c>
    </row>
    <row r="1257" spans="1:8" ht="13.5" x14ac:dyDescent="0.25">
      <c r="A1257" s="3">
        <f>TITRES_STAT!B1260</f>
        <v>44539</v>
      </c>
      <c r="B1257" s="5">
        <f>TITRES_STAT!C1260</f>
        <v>2.2400000000000002</v>
      </c>
      <c r="C1257" s="5">
        <f>TITRES_STAT!D1260</f>
        <v>2.2400000000000002</v>
      </c>
      <c r="D1257" s="5">
        <f>TITRES_STAT!E1260</f>
        <v>0</v>
      </c>
      <c r="E1257" s="2">
        <f t="shared" si="76"/>
        <v>-402223</v>
      </c>
      <c r="F1257" s="5" t="str">
        <f t="shared" si="79"/>
        <v>NEUTRAL</v>
      </c>
      <c r="G1257" s="5" t="str">
        <f t="shared" si="78"/>
        <v>NEUTRAL</v>
      </c>
      <c r="H1257" s="5" t="str">
        <f t="shared" si="77"/>
        <v>NEUTRAL</v>
      </c>
    </row>
    <row r="1258" spans="1:8" ht="13.5" x14ac:dyDescent="0.25">
      <c r="A1258" s="3">
        <f>TITRES_STAT!B1261</f>
        <v>44540</v>
      </c>
      <c r="B1258" s="5">
        <f>TITRES_STAT!C1261</f>
        <v>2.14</v>
      </c>
      <c r="C1258" s="5">
        <f>TITRES_STAT!D1261</f>
        <v>2.14</v>
      </c>
      <c r="D1258" s="5">
        <f>TITRES_STAT!E1261</f>
        <v>465</v>
      </c>
      <c r="E1258" s="2">
        <f t="shared" si="76"/>
        <v>-402688</v>
      </c>
      <c r="F1258" s="5" t="str">
        <f t="shared" si="79"/>
        <v>BEARISH</v>
      </c>
      <c r="G1258" s="5" t="str">
        <f t="shared" si="78"/>
        <v>NEUTRAL</v>
      </c>
      <c r="H1258" s="5" t="str">
        <f t="shared" si="77"/>
        <v>CONFIRMED BEARISH</v>
      </c>
    </row>
    <row r="1259" spans="1:8" ht="13.5" x14ac:dyDescent="0.25">
      <c r="A1259" s="3">
        <f>TITRES_STAT!B1262</f>
        <v>44543</v>
      </c>
      <c r="B1259" s="5">
        <f>TITRES_STAT!C1262</f>
        <v>2.14</v>
      </c>
      <c r="C1259" s="5">
        <f>TITRES_STAT!D1262</f>
        <v>2.14</v>
      </c>
      <c r="D1259" s="5">
        <f>TITRES_STAT!E1262</f>
        <v>0</v>
      </c>
      <c r="E1259" s="2">
        <f t="shared" si="76"/>
        <v>-402688</v>
      </c>
      <c r="F1259" s="5" t="str">
        <f t="shared" si="79"/>
        <v>BEARISH</v>
      </c>
      <c r="G1259" s="5" t="str">
        <f t="shared" si="78"/>
        <v>NEUTRAL</v>
      </c>
      <c r="H1259" s="5" t="str">
        <f t="shared" si="77"/>
        <v>CONFIRMED BEARISH</v>
      </c>
    </row>
    <row r="1260" spans="1:8" ht="13.5" x14ac:dyDescent="0.25">
      <c r="A1260" s="3">
        <f>TITRES_STAT!B1263</f>
        <v>44544</v>
      </c>
      <c r="B1260" s="5">
        <f>TITRES_STAT!C1263</f>
        <v>2.14</v>
      </c>
      <c r="C1260" s="5">
        <f>TITRES_STAT!D1263</f>
        <v>2.14</v>
      </c>
      <c r="D1260" s="5">
        <f>TITRES_STAT!E1263</f>
        <v>0</v>
      </c>
      <c r="E1260" s="2">
        <f t="shared" si="76"/>
        <v>-402688</v>
      </c>
      <c r="F1260" s="5" t="str">
        <f t="shared" si="79"/>
        <v>BEARISH</v>
      </c>
      <c r="G1260" s="5" t="str">
        <f t="shared" si="78"/>
        <v>NEUTRAL</v>
      </c>
      <c r="H1260" s="5" t="str">
        <f t="shared" si="77"/>
        <v>CONFIRMED BEARISH</v>
      </c>
    </row>
    <row r="1261" spans="1:8" ht="13.5" x14ac:dyDescent="0.25">
      <c r="A1261" s="3">
        <f>TITRES_STAT!B1264</f>
        <v>44545</v>
      </c>
      <c r="B1261" s="5">
        <f>TITRES_STAT!C1264</f>
        <v>2.14</v>
      </c>
      <c r="C1261" s="5">
        <f>TITRES_STAT!D1264</f>
        <v>2.14</v>
      </c>
      <c r="D1261" s="5">
        <f>TITRES_STAT!E1264</f>
        <v>0</v>
      </c>
      <c r="E1261" s="2">
        <f t="shared" si="76"/>
        <v>-402688</v>
      </c>
      <c r="F1261" s="5" t="str">
        <f t="shared" si="79"/>
        <v>BEARISH</v>
      </c>
      <c r="G1261" s="5" t="str">
        <f t="shared" si="78"/>
        <v>NEUTRAL</v>
      </c>
      <c r="H1261" s="5" t="str">
        <f t="shared" si="77"/>
        <v>CONFIRMED BEARISH</v>
      </c>
    </row>
    <row r="1262" spans="1:8" ht="13.5" x14ac:dyDescent="0.25">
      <c r="A1262" s="3">
        <f>TITRES_STAT!B1265</f>
        <v>44546</v>
      </c>
      <c r="B1262" s="5">
        <f>TITRES_STAT!C1265</f>
        <v>2.14</v>
      </c>
      <c r="C1262" s="5">
        <f>TITRES_STAT!D1265</f>
        <v>2.14</v>
      </c>
      <c r="D1262" s="5">
        <f>TITRES_STAT!E1265</f>
        <v>0</v>
      </c>
      <c r="E1262" s="2">
        <f t="shared" si="76"/>
        <v>-402688</v>
      </c>
      <c r="F1262" s="5" t="str">
        <f t="shared" si="79"/>
        <v>BEARISH</v>
      </c>
      <c r="G1262" s="5" t="str">
        <f t="shared" si="78"/>
        <v>NEUTRAL</v>
      </c>
      <c r="H1262" s="5" t="str">
        <f t="shared" si="77"/>
        <v>CONFIRMED BEARISH</v>
      </c>
    </row>
    <row r="1263" spans="1:8" ht="13.5" x14ac:dyDescent="0.25">
      <c r="A1263" s="3">
        <f>TITRES_STAT!B1266</f>
        <v>44550</v>
      </c>
      <c r="B1263" s="5">
        <f>TITRES_STAT!C1266</f>
        <v>2.14</v>
      </c>
      <c r="C1263" s="5">
        <f>TITRES_STAT!D1266</f>
        <v>2.14</v>
      </c>
      <c r="D1263" s="5">
        <f>TITRES_STAT!E1266</f>
        <v>0</v>
      </c>
      <c r="E1263" s="2">
        <f t="shared" si="76"/>
        <v>-402688</v>
      </c>
      <c r="F1263" s="5" t="str">
        <f t="shared" si="79"/>
        <v>NEUTRAL</v>
      </c>
      <c r="G1263" s="5" t="str">
        <f t="shared" si="78"/>
        <v>NEUTRAL</v>
      </c>
      <c r="H1263" s="5" t="str">
        <f t="shared" si="77"/>
        <v>NEUTRAL</v>
      </c>
    </row>
    <row r="1264" spans="1:8" ht="13.5" x14ac:dyDescent="0.25">
      <c r="A1264" s="3">
        <f>TITRES_STAT!B1267</f>
        <v>44551</v>
      </c>
      <c r="B1264" s="5">
        <f>TITRES_STAT!C1267</f>
        <v>2.14</v>
      </c>
      <c r="C1264" s="5">
        <f>TITRES_STAT!D1267</f>
        <v>2.14</v>
      </c>
      <c r="D1264" s="5">
        <f>TITRES_STAT!E1267</f>
        <v>0</v>
      </c>
      <c r="E1264" s="2">
        <f t="shared" si="76"/>
        <v>-402688</v>
      </c>
      <c r="F1264" s="5" t="str">
        <f t="shared" si="79"/>
        <v>NEUTRAL</v>
      </c>
      <c r="G1264" s="5" t="str">
        <f t="shared" si="78"/>
        <v>NEUTRAL</v>
      </c>
      <c r="H1264" s="5" t="str">
        <f t="shared" si="77"/>
        <v>NEUTRAL</v>
      </c>
    </row>
    <row r="1265" spans="1:8" ht="13.5" x14ac:dyDescent="0.25">
      <c r="A1265" s="3">
        <f>TITRES_STAT!B1268</f>
        <v>44552</v>
      </c>
      <c r="B1265" s="5">
        <f>TITRES_STAT!C1268</f>
        <v>2.14</v>
      </c>
      <c r="C1265" s="5">
        <f>TITRES_STAT!D1268</f>
        <v>2.14</v>
      </c>
      <c r="D1265" s="5">
        <f>TITRES_STAT!E1268</f>
        <v>0</v>
      </c>
      <c r="E1265" s="2">
        <f t="shared" si="76"/>
        <v>-402688</v>
      </c>
      <c r="F1265" s="5" t="str">
        <f t="shared" si="79"/>
        <v>NEUTRAL</v>
      </c>
      <c r="G1265" s="5" t="str">
        <f t="shared" si="78"/>
        <v>NEUTRAL</v>
      </c>
      <c r="H1265" s="5" t="str">
        <f t="shared" si="77"/>
        <v>NEUTRAL</v>
      </c>
    </row>
    <row r="1266" spans="1:8" ht="13.5" x14ac:dyDescent="0.25">
      <c r="A1266" s="3">
        <f>TITRES_STAT!B1269</f>
        <v>44553</v>
      </c>
      <c r="B1266" s="5">
        <f>TITRES_STAT!C1269</f>
        <v>2.14</v>
      </c>
      <c r="C1266" s="5">
        <f>TITRES_STAT!D1269</f>
        <v>2.14</v>
      </c>
      <c r="D1266" s="5">
        <f>TITRES_STAT!E1269</f>
        <v>0</v>
      </c>
      <c r="E1266" s="2">
        <f t="shared" si="76"/>
        <v>-402688</v>
      </c>
      <c r="F1266" s="5" t="str">
        <f t="shared" si="79"/>
        <v>NEUTRAL</v>
      </c>
      <c r="G1266" s="5" t="str">
        <f t="shared" si="78"/>
        <v>NEUTRAL</v>
      </c>
      <c r="H1266" s="5" t="str">
        <f t="shared" si="77"/>
        <v>NEUTRAL</v>
      </c>
    </row>
    <row r="1267" spans="1:8" ht="13.5" x14ac:dyDescent="0.25">
      <c r="A1267" s="3">
        <f>TITRES_STAT!B1270</f>
        <v>44554</v>
      </c>
      <c r="B1267" s="5">
        <f>TITRES_STAT!C1270</f>
        <v>2.23</v>
      </c>
      <c r="C1267" s="5">
        <f>TITRES_STAT!D1270</f>
        <v>2.23</v>
      </c>
      <c r="D1267" s="5">
        <f>TITRES_STAT!E1270</f>
        <v>310</v>
      </c>
      <c r="E1267" s="2">
        <f t="shared" si="76"/>
        <v>-402378</v>
      </c>
      <c r="F1267" s="5" t="str">
        <f t="shared" si="79"/>
        <v>BULLISH</v>
      </c>
      <c r="G1267" s="5" t="str">
        <f t="shared" si="78"/>
        <v>NEUTRAL</v>
      </c>
      <c r="H1267" s="5" t="str">
        <f t="shared" si="77"/>
        <v>CONFIRMED BULLISH</v>
      </c>
    </row>
    <row r="1268" spans="1:8" ht="13.5" x14ac:dyDescent="0.25">
      <c r="A1268" s="3">
        <f>TITRES_STAT!B1271</f>
        <v>44557</v>
      </c>
      <c r="B1268" s="5">
        <f>TITRES_STAT!C1271</f>
        <v>2.23</v>
      </c>
      <c r="C1268" s="5">
        <f>TITRES_STAT!D1271</f>
        <v>2.23</v>
      </c>
      <c r="D1268" s="5">
        <f>TITRES_STAT!E1271</f>
        <v>0</v>
      </c>
      <c r="E1268" s="2">
        <f t="shared" si="76"/>
        <v>-402378</v>
      </c>
      <c r="F1268" s="5" t="str">
        <f t="shared" si="79"/>
        <v>BULLISH</v>
      </c>
      <c r="G1268" s="5" t="str">
        <f t="shared" si="78"/>
        <v>NEUTRAL</v>
      </c>
      <c r="H1268" s="5" t="str">
        <f t="shared" si="77"/>
        <v>CONFIRMED BULLISH</v>
      </c>
    </row>
    <row r="1269" spans="1:8" ht="13.5" x14ac:dyDescent="0.25">
      <c r="A1269" s="3">
        <f>TITRES_STAT!B1272</f>
        <v>44558</v>
      </c>
      <c r="B1269" s="5">
        <f>TITRES_STAT!C1272</f>
        <v>2.23</v>
      </c>
      <c r="C1269" s="5">
        <f>TITRES_STAT!D1272</f>
        <v>2.23</v>
      </c>
      <c r="D1269" s="5">
        <f>TITRES_STAT!E1272</f>
        <v>0</v>
      </c>
      <c r="E1269" s="2">
        <f t="shared" si="76"/>
        <v>-402378</v>
      </c>
      <c r="F1269" s="5" t="str">
        <f t="shared" si="79"/>
        <v>BULLISH</v>
      </c>
      <c r="G1269" s="5" t="str">
        <f t="shared" si="78"/>
        <v>NEUTRAL</v>
      </c>
      <c r="H1269" s="5" t="str">
        <f t="shared" si="77"/>
        <v>CONFIRMED BULLISH</v>
      </c>
    </row>
    <row r="1270" spans="1:8" ht="13.5" x14ac:dyDescent="0.25">
      <c r="A1270" s="3">
        <f>TITRES_STAT!B1273</f>
        <v>44559</v>
      </c>
      <c r="B1270" s="5">
        <f>TITRES_STAT!C1273</f>
        <v>2.2400000000000002</v>
      </c>
      <c r="C1270" s="5">
        <f>TITRES_STAT!D1273</f>
        <v>2.2400000000000002</v>
      </c>
      <c r="D1270" s="5">
        <f>TITRES_STAT!E1273</f>
        <v>10</v>
      </c>
      <c r="E1270" s="2">
        <f t="shared" si="76"/>
        <v>-402368</v>
      </c>
      <c r="F1270" s="5" t="str">
        <f t="shared" si="79"/>
        <v>BULLISH</v>
      </c>
      <c r="G1270" s="5" t="str">
        <f t="shared" si="78"/>
        <v>NEUTRAL</v>
      </c>
      <c r="H1270" s="5" t="str">
        <f t="shared" si="77"/>
        <v>CONFIRMED BULLISH</v>
      </c>
    </row>
    <row r="1271" spans="1:8" ht="13.5" x14ac:dyDescent="0.25">
      <c r="A1271" s="3">
        <f>TITRES_STAT!B1274</f>
        <v>44560</v>
      </c>
      <c r="B1271" s="5">
        <f>TITRES_STAT!C1274</f>
        <v>2.23</v>
      </c>
      <c r="C1271" s="5">
        <f>TITRES_STAT!D1274</f>
        <v>2.23</v>
      </c>
      <c r="D1271" s="5">
        <f>TITRES_STAT!E1274</f>
        <v>119523</v>
      </c>
      <c r="E1271" s="2">
        <f t="shared" si="76"/>
        <v>-521891</v>
      </c>
      <c r="F1271" s="5" t="str">
        <f t="shared" si="79"/>
        <v>BEARISH</v>
      </c>
      <c r="G1271" s="5" t="str">
        <f t="shared" si="78"/>
        <v>STRONG</v>
      </c>
      <c r="H1271" s="5" t="str">
        <f t="shared" si="77"/>
        <v>BEARISH DIVERGENCE</v>
      </c>
    </row>
    <row r="1272" spans="1:8" ht="13.5" x14ac:dyDescent="0.25">
      <c r="A1272" s="3">
        <f>TITRES_STAT!B1275</f>
        <v>44561</v>
      </c>
      <c r="B1272" s="5">
        <f>TITRES_STAT!C1275</f>
        <v>2.23</v>
      </c>
      <c r="C1272" s="5">
        <f>TITRES_STAT!D1275</f>
        <v>2.23</v>
      </c>
      <c r="D1272" s="5">
        <f>TITRES_STAT!E1275</f>
        <v>0</v>
      </c>
      <c r="E1272" s="2">
        <f t="shared" si="76"/>
        <v>-521891</v>
      </c>
      <c r="F1272" s="5" t="str">
        <f t="shared" si="79"/>
        <v>BEARISH</v>
      </c>
      <c r="G1272" s="5" t="str">
        <f t="shared" si="78"/>
        <v>STRONG</v>
      </c>
      <c r="H1272" s="5" t="str">
        <f t="shared" si="77"/>
        <v>NEUTRAL</v>
      </c>
    </row>
    <row r="1273" spans="1:8" ht="13.5" x14ac:dyDescent="0.25">
      <c r="A1273" s="3">
        <f>TITRES_STAT!B1276</f>
        <v>44564</v>
      </c>
      <c r="B1273" s="5">
        <f>TITRES_STAT!C1276</f>
        <v>2.23</v>
      </c>
      <c r="C1273" s="5">
        <f>TITRES_STAT!D1276</f>
        <v>2.23</v>
      </c>
      <c r="D1273" s="5">
        <f>TITRES_STAT!E1276</f>
        <v>0</v>
      </c>
      <c r="E1273" s="2">
        <f t="shared" si="76"/>
        <v>-521891</v>
      </c>
      <c r="F1273" s="5" t="str">
        <f t="shared" si="79"/>
        <v>BEARISH</v>
      </c>
      <c r="G1273" s="5" t="str">
        <f t="shared" si="78"/>
        <v>STRONG</v>
      </c>
      <c r="H1273" s="5" t="str">
        <f t="shared" si="77"/>
        <v>NEUTRAL</v>
      </c>
    </row>
    <row r="1274" spans="1:8" ht="13.5" x14ac:dyDescent="0.25">
      <c r="A1274" s="3">
        <f>TITRES_STAT!B1277</f>
        <v>44565</v>
      </c>
      <c r="B1274" s="5">
        <f>TITRES_STAT!C1277</f>
        <v>2.23</v>
      </c>
      <c r="C1274" s="5">
        <f>TITRES_STAT!D1277</f>
        <v>2.23</v>
      </c>
      <c r="D1274" s="5">
        <f>TITRES_STAT!E1277</f>
        <v>0</v>
      </c>
      <c r="E1274" s="2">
        <f t="shared" si="76"/>
        <v>-521891</v>
      </c>
      <c r="F1274" s="5" t="str">
        <f t="shared" si="79"/>
        <v>BEARISH</v>
      </c>
      <c r="G1274" s="5" t="str">
        <f t="shared" si="78"/>
        <v>STRONG</v>
      </c>
      <c r="H1274" s="5" t="str">
        <f t="shared" si="77"/>
        <v>NEUTRAL</v>
      </c>
    </row>
    <row r="1275" spans="1:8" ht="13.5" x14ac:dyDescent="0.25">
      <c r="A1275" s="3">
        <f>TITRES_STAT!B1278</f>
        <v>44566</v>
      </c>
      <c r="B1275" s="5">
        <f>TITRES_STAT!C1278</f>
        <v>2.23</v>
      </c>
      <c r="C1275" s="5">
        <f>TITRES_STAT!D1278</f>
        <v>2.23</v>
      </c>
      <c r="D1275" s="5">
        <f>TITRES_STAT!E1278</f>
        <v>0</v>
      </c>
      <c r="E1275" s="2">
        <f t="shared" si="76"/>
        <v>-521891</v>
      </c>
      <c r="F1275" s="5" t="str">
        <f t="shared" si="79"/>
        <v>BEARISH</v>
      </c>
      <c r="G1275" s="5" t="str">
        <f t="shared" si="78"/>
        <v>STRONG</v>
      </c>
      <c r="H1275" s="5" t="str">
        <f t="shared" si="77"/>
        <v>CONFIRMED BEARISH</v>
      </c>
    </row>
    <row r="1276" spans="1:8" ht="13.5" x14ac:dyDescent="0.25">
      <c r="A1276" s="3">
        <f>TITRES_STAT!B1279</f>
        <v>44567</v>
      </c>
      <c r="B1276" s="5">
        <f>TITRES_STAT!C1279</f>
        <v>2.23</v>
      </c>
      <c r="C1276" s="5">
        <f>TITRES_STAT!D1279</f>
        <v>2.23</v>
      </c>
      <c r="D1276" s="5">
        <f>TITRES_STAT!E1279</f>
        <v>0</v>
      </c>
      <c r="E1276" s="2">
        <f t="shared" si="76"/>
        <v>-521891</v>
      </c>
      <c r="F1276" s="5" t="str">
        <f t="shared" si="79"/>
        <v>NEUTRAL</v>
      </c>
      <c r="G1276" s="5" t="str">
        <f t="shared" si="78"/>
        <v>NEUTRAL</v>
      </c>
      <c r="H1276" s="5" t="str">
        <f t="shared" si="77"/>
        <v>NEUTRAL</v>
      </c>
    </row>
    <row r="1277" spans="1:8" ht="13.5" x14ac:dyDescent="0.25">
      <c r="A1277" s="3">
        <f>TITRES_STAT!B1280</f>
        <v>44568</v>
      </c>
      <c r="B1277" s="5">
        <f>TITRES_STAT!C1280</f>
        <v>2.31</v>
      </c>
      <c r="C1277" s="5">
        <f>TITRES_STAT!D1280</f>
        <v>2.31</v>
      </c>
      <c r="D1277" s="5">
        <f>TITRES_STAT!E1280</f>
        <v>10</v>
      </c>
      <c r="E1277" s="2">
        <f t="shared" si="76"/>
        <v>-521881</v>
      </c>
      <c r="F1277" s="5" t="str">
        <f t="shared" si="79"/>
        <v>BULLISH</v>
      </c>
      <c r="G1277" s="5" t="str">
        <f t="shared" si="78"/>
        <v>NEUTRAL</v>
      </c>
      <c r="H1277" s="5" t="str">
        <f t="shared" si="77"/>
        <v>CONFIRMED BULLISH</v>
      </c>
    </row>
    <row r="1278" spans="1:8" ht="13.5" x14ac:dyDescent="0.25">
      <c r="A1278" s="3">
        <f>TITRES_STAT!B1281</f>
        <v>44571</v>
      </c>
      <c r="B1278" s="5">
        <f>TITRES_STAT!C1281</f>
        <v>2.31</v>
      </c>
      <c r="C1278" s="5">
        <f>TITRES_STAT!D1281</f>
        <v>2.31</v>
      </c>
      <c r="D1278" s="5">
        <f>TITRES_STAT!E1281</f>
        <v>0</v>
      </c>
      <c r="E1278" s="2">
        <f t="shared" si="76"/>
        <v>-521881</v>
      </c>
      <c r="F1278" s="5" t="str">
        <f t="shared" si="79"/>
        <v>BULLISH</v>
      </c>
      <c r="G1278" s="5" t="str">
        <f t="shared" si="78"/>
        <v>NEUTRAL</v>
      </c>
      <c r="H1278" s="5" t="str">
        <f t="shared" si="77"/>
        <v>CONFIRMED BULLISH</v>
      </c>
    </row>
    <row r="1279" spans="1:8" ht="13.5" x14ac:dyDescent="0.25">
      <c r="A1279" s="3">
        <f>TITRES_STAT!B1282</f>
        <v>44572</v>
      </c>
      <c r="B1279" s="5">
        <f>TITRES_STAT!C1282</f>
        <v>2.31</v>
      </c>
      <c r="C1279" s="5">
        <f>TITRES_STAT!D1282</f>
        <v>2.31</v>
      </c>
      <c r="D1279" s="5">
        <f>TITRES_STAT!E1282</f>
        <v>0</v>
      </c>
      <c r="E1279" s="2">
        <f t="shared" si="76"/>
        <v>-521881</v>
      </c>
      <c r="F1279" s="5" t="str">
        <f t="shared" si="79"/>
        <v>BULLISH</v>
      </c>
      <c r="G1279" s="5" t="str">
        <f t="shared" si="78"/>
        <v>NEUTRAL</v>
      </c>
      <c r="H1279" s="5" t="str">
        <f t="shared" si="77"/>
        <v>CONFIRMED BULLISH</v>
      </c>
    </row>
    <row r="1280" spans="1:8" ht="13.5" x14ac:dyDescent="0.25">
      <c r="A1280" s="3">
        <f>TITRES_STAT!B1283</f>
        <v>44573</v>
      </c>
      <c r="B1280" s="5">
        <f>TITRES_STAT!C1283</f>
        <v>2.31</v>
      </c>
      <c r="C1280" s="5">
        <f>TITRES_STAT!D1283</f>
        <v>2.31</v>
      </c>
      <c r="D1280" s="5">
        <f>TITRES_STAT!E1283</f>
        <v>0</v>
      </c>
      <c r="E1280" s="2">
        <f t="shared" si="76"/>
        <v>-521881</v>
      </c>
      <c r="F1280" s="5" t="str">
        <f t="shared" si="79"/>
        <v>BULLISH</v>
      </c>
      <c r="G1280" s="5" t="str">
        <f t="shared" si="78"/>
        <v>NEUTRAL</v>
      </c>
      <c r="H1280" s="5" t="str">
        <f t="shared" si="77"/>
        <v>CONFIRMED BULLISH</v>
      </c>
    </row>
    <row r="1281" spans="1:8" ht="13.5" x14ac:dyDescent="0.25">
      <c r="A1281" s="3">
        <f>TITRES_STAT!B1284</f>
        <v>44574</v>
      </c>
      <c r="B1281" s="5">
        <f>TITRES_STAT!C1284</f>
        <v>2.31</v>
      </c>
      <c r="C1281" s="5">
        <f>TITRES_STAT!D1284</f>
        <v>2.31</v>
      </c>
      <c r="D1281" s="5">
        <f>TITRES_STAT!E1284</f>
        <v>99</v>
      </c>
      <c r="E1281" s="2">
        <f t="shared" si="76"/>
        <v>-521881</v>
      </c>
      <c r="F1281" s="5" t="str">
        <f t="shared" si="79"/>
        <v>BULLISH</v>
      </c>
      <c r="G1281" s="5" t="str">
        <f t="shared" si="78"/>
        <v>NEUTRAL</v>
      </c>
      <c r="H1281" s="5" t="str">
        <f t="shared" si="77"/>
        <v>CONFIRMED BULLISH</v>
      </c>
    </row>
    <row r="1282" spans="1:8" ht="13.5" x14ac:dyDescent="0.25">
      <c r="A1282" s="3">
        <f>TITRES_STAT!B1285</f>
        <v>44575</v>
      </c>
      <c r="B1282" s="5">
        <f>TITRES_STAT!C1285</f>
        <v>2.31</v>
      </c>
      <c r="C1282" s="5">
        <f>TITRES_STAT!D1285</f>
        <v>2.31</v>
      </c>
      <c r="D1282" s="5">
        <f>TITRES_STAT!E1285</f>
        <v>0</v>
      </c>
      <c r="E1282" s="2">
        <f t="shared" si="76"/>
        <v>-521881</v>
      </c>
      <c r="F1282" s="5" t="str">
        <f t="shared" si="79"/>
        <v>NEUTRAL</v>
      </c>
      <c r="G1282" s="5" t="str">
        <f t="shared" si="78"/>
        <v>NEUTRAL</v>
      </c>
      <c r="H1282" s="5" t="str">
        <f t="shared" si="77"/>
        <v>NEUTRAL</v>
      </c>
    </row>
    <row r="1283" spans="1:8" ht="13.5" x14ac:dyDescent="0.25">
      <c r="A1283" s="3">
        <f>TITRES_STAT!B1286</f>
        <v>44578</v>
      </c>
      <c r="B1283" s="5">
        <f>TITRES_STAT!C1286</f>
        <v>2.31</v>
      </c>
      <c r="C1283" s="5">
        <f>TITRES_STAT!D1286</f>
        <v>2.31</v>
      </c>
      <c r="D1283" s="5">
        <f>TITRES_STAT!E1286</f>
        <v>0</v>
      </c>
      <c r="E1283" s="2">
        <f t="shared" si="76"/>
        <v>-521881</v>
      </c>
      <c r="F1283" s="5" t="str">
        <f t="shared" si="79"/>
        <v>NEUTRAL</v>
      </c>
      <c r="G1283" s="5" t="str">
        <f t="shared" si="78"/>
        <v>NEUTRAL</v>
      </c>
      <c r="H1283" s="5" t="str">
        <f t="shared" si="77"/>
        <v>NEUTRAL</v>
      </c>
    </row>
    <row r="1284" spans="1:8" ht="13.5" x14ac:dyDescent="0.25">
      <c r="A1284" s="3">
        <f>TITRES_STAT!B1287</f>
        <v>44579</v>
      </c>
      <c r="B1284" s="5">
        <f>TITRES_STAT!C1287</f>
        <v>2.31</v>
      </c>
      <c r="C1284" s="5">
        <f>TITRES_STAT!D1287</f>
        <v>2.31</v>
      </c>
      <c r="D1284" s="5">
        <f>TITRES_STAT!E1287</f>
        <v>0</v>
      </c>
      <c r="E1284" s="2">
        <f t="shared" ref="E1284:E1347" si="80">IF(B1284&gt;B1283, E1283+D1284, IF(B1284&lt;B1283, E1283-D1284, E1283))</f>
        <v>-521881</v>
      </c>
      <c r="F1284" s="5" t="str">
        <f t="shared" si="79"/>
        <v>NEUTRAL</v>
      </c>
      <c r="G1284" s="5" t="str">
        <f t="shared" si="78"/>
        <v>NEUTRAL</v>
      </c>
      <c r="H1284" s="5" t="str">
        <f t="shared" si="77"/>
        <v>NEUTRAL</v>
      </c>
    </row>
    <row r="1285" spans="1:8" ht="13.5" x14ac:dyDescent="0.25">
      <c r="A1285" s="3">
        <f>TITRES_STAT!B1288</f>
        <v>44580</v>
      </c>
      <c r="B1285" s="5">
        <f>TITRES_STAT!C1288</f>
        <v>2.31</v>
      </c>
      <c r="C1285" s="5">
        <f>TITRES_STAT!D1288</f>
        <v>2.31</v>
      </c>
      <c r="D1285" s="5">
        <f>TITRES_STAT!E1288</f>
        <v>0</v>
      </c>
      <c r="E1285" s="2">
        <f t="shared" si="80"/>
        <v>-521881</v>
      </c>
      <c r="F1285" s="5" t="str">
        <f t="shared" si="79"/>
        <v>NEUTRAL</v>
      </c>
      <c r="G1285" s="5" t="str">
        <f t="shared" si="78"/>
        <v>NEUTRAL</v>
      </c>
      <c r="H1285" s="5" t="str">
        <f t="shared" si="77"/>
        <v>NEUTRAL</v>
      </c>
    </row>
    <row r="1286" spans="1:8" ht="13.5" x14ac:dyDescent="0.25">
      <c r="A1286" s="3">
        <f>TITRES_STAT!B1289</f>
        <v>44581</v>
      </c>
      <c r="B1286" s="5">
        <f>TITRES_STAT!C1289</f>
        <v>2.31</v>
      </c>
      <c r="C1286" s="5">
        <f>TITRES_STAT!D1289</f>
        <v>2.31</v>
      </c>
      <c r="D1286" s="5">
        <f>TITRES_STAT!E1289</f>
        <v>0</v>
      </c>
      <c r="E1286" s="2">
        <f t="shared" si="80"/>
        <v>-521881</v>
      </c>
      <c r="F1286" s="5" t="str">
        <f t="shared" si="79"/>
        <v>NEUTRAL</v>
      </c>
      <c r="G1286" s="5" t="str">
        <f t="shared" si="78"/>
        <v>NEUTRAL</v>
      </c>
      <c r="H1286" s="5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NEUTRAL</v>
      </c>
    </row>
    <row r="1287" spans="1:8" ht="13.5" x14ac:dyDescent="0.25">
      <c r="A1287" s="3">
        <f>TITRES_STAT!B1290</f>
        <v>44582</v>
      </c>
      <c r="B1287" s="5">
        <f>TITRES_STAT!C1290</f>
        <v>2.31</v>
      </c>
      <c r="C1287" s="5">
        <f>TITRES_STAT!D1290</f>
        <v>2.31</v>
      </c>
      <c r="D1287" s="5">
        <f>TITRES_STAT!E1290</f>
        <v>0</v>
      </c>
      <c r="E1287" s="2">
        <f t="shared" si="80"/>
        <v>-521881</v>
      </c>
      <c r="F1287" s="5" t="str">
        <f t="shared" si="79"/>
        <v>NEUTRAL</v>
      </c>
      <c r="G1287" s="5" t="str">
        <f t="shared" ref="G1287:G1350" si="82">IF((E1287-E1282)/E1282 &gt; 0.02, "STRONG",
 IF((E1287-E1282)/E1282 &lt; -0.02, "WEAK", "NEUTRAL"))</f>
        <v>NEUTRAL</v>
      </c>
      <c r="H1287" s="5" t="str">
        <f t="shared" si="81"/>
        <v>NEUTRAL</v>
      </c>
    </row>
    <row r="1288" spans="1:8" ht="13.5" x14ac:dyDescent="0.25">
      <c r="A1288" s="3">
        <f>TITRES_STAT!B1291</f>
        <v>44585</v>
      </c>
      <c r="B1288" s="5">
        <f>TITRES_STAT!C1291</f>
        <v>2.31</v>
      </c>
      <c r="C1288" s="5">
        <f>TITRES_STAT!D1291</f>
        <v>2.31</v>
      </c>
      <c r="D1288" s="5">
        <f>TITRES_STAT!E1291</f>
        <v>0</v>
      </c>
      <c r="E1288" s="2">
        <f t="shared" si="80"/>
        <v>-521881</v>
      </c>
      <c r="F1288" s="5" t="str">
        <f t="shared" ref="F1288:F1351" si="83">IF(E1288&gt;E1283,"BULLISH",IF(E1288&lt;E1283,"BEARISH","NEUTRAL"))</f>
        <v>NEUTRAL</v>
      </c>
      <c r="G1288" s="5" t="str">
        <f t="shared" si="82"/>
        <v>NEUTRAL</v>
      </c>
      <c r="H1288" s="5" t="str">
        <f t="shared" si="81"/>
        <v>NEUTRAL</v>
      </c>
    </row>
    <row r="1289" spans="1:8" ht="13.5" x14ac:dyDescent="0.25">
      <c r="A1289" s="3">
        <f>TITRES_STAT!B1292</f>
        <v>44586</v>
      </c>
      <c r="B1289" s="5">
        <f>TITRES_STAT!C1292</f>
        <v>2.31</v>
      </c>
      <c r="C1289" s="5">
        <f>TITRES_STAT!D1292</f>
        <v>2.31</v>
      </c>
      <c r="D1289" s="5">
        <f>TITRES_STAT!E1292</f>
        <v>0</v>
      </c>
      <c r="E1289" s="2">
        <f t="shared" si="80"/>
        <v>-521881</v>
      </c>
      <c r="F1289" s="5" t="str">
        <f t="shared" si="83"/>
        <v>NEUTRAL</v>
      </c>
      <c r="G1289" s="5" t="str">
        <f t="shared" si="82"/>
        <v>NEUTRAL</v>
      </c>
      <c r="H1289" s="5" t="str">
        <f t="shared" si="81"/>
        <v>NEUTRAL</v>
      </c>
    </row>
    <row r="1290" spans="1:8" ht="13.5" x14ac:dyDescent="0.25">
      <c r="A1290" s="3">
        <f>TITRES_STAT!B1293</f>
        <v>44587</v>
      </c>
      <c r="B1290" s="5">
        <f>TITRES_STAT!C1293</f>
        <v>2.31</v>
      </c>
      <c r="C1290" s="5">
        <f>TITRES_STAT!D1293</f>
        <v>2.31</v>
      </c>
      <c r="D1290" s="5">
        <f>TITRES_STAT!E1293</f>
        <v>3600</v>
      </c>
      <c r="E1290" s="2">
        <f t="shared" si="80"/>
        <v>-521881</v>
      </c>
      <c r="F1290" s="5" t="str">
        <f t="shared" si="83"/>
        <v>NEUTRAL</v>
      </c>
      <c r="G1290" s="5" t="str">
        <f t="shared" si="82"/>
        <v>NEUTRAL</v>
      </c>
      <c r="H1290" s="5" t="str">
        <f t="shared" si="81"/>
        <v>NEUTRAL</v>
      </c>
    </row>
    <row r="1291" spans="1:8" ht="13.5" x14ac:dyDescent="0.25">
      <c r="A1291" s="3">
        <f>TITRES_STAT!B1294</f>
        <v>44588</v>
      </c>
      <c r="B1291" s="5">
        <f>TITRES_STAT!C1294</f>
        <v>2.31</v>
      </c>
      <c r="C1291" s="5">
        <f>TITRES_STAT!D1294</f>
        <v>2.31</v>
      </c>
      <c r="D1291" s="5">
        <f>TITRES_STAT!E1294</f>
        <v>0</v>
      </c>
      <c r="E1291" s="2">
        <f t="shared" si="80"/>
        <v>-521881</v>
      </c>
      <c r="F1291" s="5" t="str">
        <f t="shared" si="83"/>
        <v>NEUTRAL</v>
      </c>
      <c r="G1291" s="5" t="str">
        <f t="shared" si="82"/>
        <v>NEUTRAL</v>
      </c>
      <c r="H1291" s="5" t="str">
        <f t="shared" si="81"/>
        <v>NEUTRAL</v>
      </c>
    </row>
    <row r="1292" spans="1:8" ht="13.5" x14ac:dyDescent="0.25">
      <c r="A1292" s="3">
        <f>TITRES_STAT!B1295</f>
        <v>44589</v>
      </c>
      <c r="B1292" s="5">
        <f>TITRES_STAT!C1295</f>
        <v>2.31</v>
      </c>
      <c r="C1292" s="5">
        <f>TITRES_STAT!D1295</f>
        <v>2.31</v>
      </c>
      <c r="D1292" s="5">
        <f>TITRES_STAT!E1295</f>
        <v>0</v>
      </c>
      <c r="E1292" s="2">
        <f t="shared" si="80"/>
        <v>-521881</v>
      </c>
      <c r="F1292" s="5" t="str">
        <f t="shared" si="83"/>
        <v>NEUTRAL</v>
      </c>
      <c r="G1292" s="5" t="str">
        <f t="shared" si="82"/>
        <v>NEUTRAL</v>
      </c>
      <c r="H1292" s="5" t="str">
        <f t="shared" si="81"/>
        <v>NEUTRAL</v>
      </c>
    </row>
    <row r="1293" spans="1:8" ht="13.5" x14ac:dyDescent="0.25">
      <c r="A1293" s="3">
        <f>TITRES_STAT!B1296</f>
        <v>44592</v>
      </c>
      <c r="B1293" s="5">
        <f>TITRES_STAT!C1296</f>
        <v>2.31</v>
      </c>
      <c r="C1293" s="5">
        <f>TITRES_STAT!D1296</f>
        <v>2.31</v>
      </c>
      <c r="D1293" s="5">
        <f>TITRES_STAT!E1296</f>
        <v>0</v>
      </c>
      <c r="E1293" s="2">
        <f t="shared" si="80"/>
        <v>-521881</v>
      </c>
      <c r="F1293" s="5" t="str">
        <f t="shared" si="83"/>
        <v>NEUTRAL</v>
      </c>
      <c r="G1293" s="5" t="str">
        <f t="shared" si="82"/>
        <v>NEUTRAL</v>
      </c>
      <c r="H1293" s="5" t="str">
        <f t="shared" si="81"/>
        <v>NEUTRAL</v>
      </c>
    </row>
    <row r="1294" spans="1:8" ht="13.5" x14ac:dyDescent="0.25">
      <c r="A1294" s="3">
        <f>TITRES_STAT!B1297</f>
        <v>44593</v>
      </c>
      <c r="B1294" s="5">
        <f>TITRES_STAT!C1297</f>
        <v>2.31</v>
      </c>
      <c r="C1294" s="5">
        <f>TITRES_STAT!D1297</f>
        <v>2.31</v>
      </c>
      <c r="D1294" s="5">
        <f>TITRES_STAT!E1297</f>
        <v>0</v>
      </c>
      <c r="E1294" s="2">
        <f t="shared" si="80"/>
        <v>-521881</v>
      </c>
      <c r="F1294" s="5" t="str">
        <f t="shared" si="83"/>
        <v>NEUTRAL</v>
      </c>
      <c r="G1294" s="5" t="str">
        <f t="shared" si="82"/>
        <v>NEUTRAL</v>
      </c>
      <c r="H1294" s="5" t="str">
        <f t="shared" si="81"/>
        <v>NEUTRAL</v>
      </c>
    </row>
    <row r="1295" spans="1:8" ht="13.5" x14ac:dyDescent="0.25">
      <c r="A1295" s="3">
        <f>TITRES_STAT!B1298</f>
        <v>44594</v>
      </c>
      <c r="B1295" s="5">
        <f>TITRES_STAT!C1298</f>
        <v>2.31</v>
      </c>
      <c r="C1295" s="5">
        <f>TITRES_STAT!D1298</f>
        <v>2.31</v>
      </c>
      <c r="D1295" s="5">
        <f>TITRES_STAT!E1298</f>
        <v>13565</v>
      </c>
      <c r="E1295" s="2">
        <f t="shared" si="80"/>
        <v>-521881</v>
      </c>
      <c r="F1295" s="5" t="str">
        <f t="shared" si="83"/>
        <v>NEUTRAL</v>
      </c>
      <c r="G1295" s="5" t="str">
        <f t="shared" si="82"/>
        <v>NEUTRAL</v>
      </c>
      <c r="H1295" s="5" t="str">
        <f t="shared" si="81"/>
        <v>NEUTRAL</v>
      </c>
    </row>
    <row r="1296" spans="1:8" ht="13.5" x14ac:dyDescent="0.25">
      <c r="A1296" s="3">
        <f>TITRES_STAT!B1299</f>
        <v>44595</v>
      </c>
      <c r="B1296" s="5">
        <f>TITRES_STAT!C1299</f>
        <v>2.31</v>
      </c>
      <c r="C1296" s="5">
        <f>TITRES_STAT!D1299</f>
        <v>2.31</v>
      </c>
      <c r="D1296" s="5">
        <f>TITRES_STAT!E1299</f>
        <v>12706</v>
      </c>
      <c r="E1296" s="2">
        <f t="shared" si="80"/>
        <v>-521881</v>
      </c>
      <c r="F1296" s="5" t="str">
        <f t="shared" si="83"/>
        <v>NEUTRAL</v>
      </c>
      <c r="G1296" s="5" t="str">
        <f t="shared" si="82"/>
        <v>NEUTRAL</v>
      </c>
      <c r="H1296" s="5" t="str">
        <f t="shared" si="81"/>
        <v>NEUTRAL</v>
      </c>
    </row>
    <row r="1297" spans="1:8" ht="13.5" x14ac:dyDescent="0.25">
      <c r="A1297" s="3">
        <f>TITRES_STAT!B1300</f>
        <v>44596</v>
      </c>
      <c r="B1297" s="5">
        <f>TITRES_STAT!C1300</f>
        <v>2.39</v>
      </c>
      <c r="C1297" s="5">
        <f>TITRES_STAT!D1300</f>
        <v>2.39</v>
      </c>
      <c r="D1297" s="5">
        <f>TITRES_STAT!E1300</f>
        <v>100</v>
      </c>
      <c r="E1297" s="2">
        <f t="shared" si="80"/>
        <v>-521781</v>
      </c>
      <c r="F1297" s="5" t="str">
        <f t="shared" si="83"/>
        <v>BULLISH</v>
      </c>
      <c r="G1297" s="5" t="str">
        <f t="shared" si="82"/>
        <v>NEUTRAL</v>
      </c>
      <c r="H1297" s="5" t="str">
        <f t="shared" si="81"/>
        <v>CONFIRMED BULLISH</v>
      </c>
    </row>
    <row r="1298" spans="1:8" ht="13.5" x14ac:dyDescent="0.25">
      <c r="A1298" s="3">
        <f>TITRES_STAT!B1301</f>
        <v>44599</v>
      </c>
      <c r="B1298" s="5">
        <f>TITRES_STAT!C1301</f>
        <v>2.42</v>
      </c>
      <c r="C1298" s="5">
        <f>TITRES_STAT!D1301</f>
        <v>2.42</v>
      </c>
      <c r="D1298" s="5">
        <f>TITRES_STAT!E1301</f>
        <v>100</v>
      </c>
      <c r="E1298" s="2">
        <f t="shared" si="80"/>
        <v>-521681</v>
      </c>
      <c r="F1298" s="5" t="str">
        <f t="shared" si="83"/>
        <v>BULLISH</v>
      </c>
      <c r="G1298" s="5" t="str">
        <f t="shared" si="82"/>
        <v>NEUTRAL</v>
      </c>
      <c r="H1298" s="5" t="str">
        <f t="shared" si="81"/>
        <v>CONFIRMED BULLISH</v>
      </c>
    </row>
    <row r="1299" spans="1:8" ht="13.5" x14ac:dyDescent="0.25">
      <c r="A1299" s="3">
        <f>TITRES_STAT!B1302</f>
        <v>44600</v>
      </c>
      <c r="B1299" s="5">
        <f>TITRES_STAT!C1302</f>
        <v>2.3199999999999998</v>
      </c>
      <c r="C1299" s="5">
        <f>TITRES_STAT!D1302</f>
        <v>2.3199999999999998</v>
      </c>
      <c r="D1299" s="5">
        <f>TITRES_STAT!E1302</f>
        <v>50</v>
      </c>
      <c r="E1299" s="2">
        <f t="shared" si="80"/>
        <v>-521731</v>
      </c>
      <c r="F1299" s="5" t="str">
        <f t="shared" si="83"/>
        <v>BULLISH</v>
      </c>
      <c r="G1299" s="5" t="str">
        <f t="shared" si="82"/>
        <v>NEUTRAL</v>
      </c>
      <c r="H1299" s="5" t="str">
        <f t="shared" si="81"/>
        <v>CONFIRMED BULLISH</v>
      </c>
    </row>
    <row r="1300" spans="1:8" ht="13.5" x14ac:dyDescent="0.25">
      <c r="A1300" s="3">
        <f>TITRES_STAT!B1303</f>
        <v>44601</v>
      </c>
      <c r="B1300" s="5">
        <f>TITRES_STAT!C1303</f>
        <v>2.2599999999999998</v>
      </c>
      <c r="C1300" s="5">
        <f>TITRES_STAT!D1303</f>
        <v>2.2599999999999998</v>
      </c>
      <c r="D1300" s="5">
        <f>TITRES_STAT!E1303</f>
        <v>600</v>
      </c>
      <c r="E1300" s="2">
        <f t="shared" si="80"/>
        <v>-522331</v>
      </c>
      <c r="F1300" s="5" t="str">
        <f t="shared" si="83"/>
        <v>BEARISH</v>
      </c>
      <c r="G1300" s="5" t="str">
        <f t="shared" si="82"/>
        <v>NEUTRAL</v>
      </c>
      <c r="H1300" s="5" t="str">
        <f t="shared" si="81"/>
        <v>CONFIRMED BEARISH</v>
      </c>
    </row>
    <row r="1301" spans="1:8" ht="13.5" x14ac:dyDescent="0.25">
      <c r="A1301" s="3">
        <f>TITRES_STAT!B1304</f>
        <v>44602</v>
      </c>
      <c r="B1301" s="5">
        <f>TITRES_STAT!C1304</f>
        <v>2.2599999999999998</v>
      </c>
      <c r="C1301" s="5">
        <f>TITRES_STAT!D1304</f>
        <v>2.2599999999999998</v>
      </c>
      <c r="D1301" s="5">
        <f>TITRES_STAT!E1304</f>
        <v>0</v>
      </c>
      <c r="E1301" s="2">
        <f t="shared" si="80"/>
        <v>-522331</v>
      </c>
      <c r="F1301" s="5" t="str">
        <f t="shared" si="83"/>
        <v>BEARISH</v>
      </c>
      <c r="G1301" s="5" t="str">
        <f t="shared" si="82"/>
        <v>NEUTRAL</v>
      </c>
      <c r="H1301" s="5" t="str">
        <f t="shared" si="81"/>
        <v>CONFIRMED BEARISH</v>
      </c>
    </row>
    <row r="1302" spans="1:8" ht="13.5" x14ac:dyDescent="0.25">
      <c r="A1302" s="3">
        <f>TITRES_STAT!B1305</f>
        <v>44603</v>
      </c>
      <c r="B1302" s="5">
        <f>TITRES_STAT!C1305</f>
        <v>2.17</v>
      </c>
      <c r="C1302" s="5">
        <f>TITRES_STAT!D1305</f>
        <v>2.17</v>
      </c>
      <c r="D1302" s="5">
        <f>TITRES_STAT!E1305</f>
        <v>14350</v>
      </c>
      <c r="E1302" s="2">
        <f t="shared" si="80"/>
        <v>-536681</v>
      </c>
      <c r="F1302" s="5" t="str">
        <f t="shared" si="83"/>
        <v>BEARISH</v>
      </c>
      <c r="G1302" s="5" t="str">
        <f t="shared" si="82"/>
        <v>STRONG</v>
      </c>
      <c r="H1302" s="5" t="str">
        <f t="shared" si="81"/>
        <v>CONFIRMED BEARISH</v>
      </c>
    </row>
    <row r="1303" spans="1:8" ht="13.5" x14ac:dyDescent="0.25">
      <c r="A1303" s="3">
        <f>TITRES_STAT!B1306</f>
        <v>44606</v>
      </c>
      <c r="B1303" s="5">
        <f>TITRES_STAT!C1306</f>
        <v>2.17</v>
      </c>
      <c r="C1303" s="5">
        <f>TITRES_STAT!D1306</f>
        <v>2.17</v>
      </c>
      <c r="D1303" s="5">
        <f>TITRES_STAT!E1306</f>
        <v>4849</v>
      </c>
      <c r="E1303" s="2">
        <f t="shared" si="80"/>
        <v>-536681</v>
      </c>
      <c r="F1303" s="5" t="str">
        <f t="shared" si="83"/>
        <v>BEARISH</v>
      </c>
      <c r="G1303" s="5" t="str">
        <f t="shared" si="82"/>
        <v>STRONG</v>
      </c>
      <c r="H1303" s="5" t="str">
        <f t="shared" si="81"/>
        <v>CONFIRMED BEARISH</v>
      </c>
    </row>
    <row r="1304" spans="1:8" ht="13.5" x14ac:dyDescent="0.25">
      <c r="A1304" s="3">
        <f>TITRES_STAT!B1307</f>
        <v>44607</v>
      </c>
      <c r="B1304" s="5">
        <f>TITRES_STAT!C1307</f>
        <v>2.17</v>
      </c>
      <c r="C1304" s="5">
        <f>TITRES_STAT!D1307</f>
        <v>2.17</v>
      </c>
      <c r="D1304" s="5">
        <f>TITRES_STAT!E1307</f>
        <v>500</v>
      </c>
      <c r="E1304" s="2">
        <f t="shared" si="80"/>
        <v>-536681</v>
      </c>
      <c r="F1304" s="5" t="str">
        <f t="shared" si="83"/>
        <v>BEARISH</v>
      </c>
      <c r="G1304" s="5" t="str">
        <f t="shared" si="82"/>
        <v>STRONG</v>
      </c>
      <c r="H1304" s="5" t="str">
        <f t="shared" si="81"/>
        <v>CONFIRMED BEARISH</v>
      </c>
    </row>
    <row r="1305" spans="1:8" ht="13.5" x14ac:dyDescent="0.25">
      <c r="A1305" s="3">
        <f>TITRES_STAT!B1308</f>
        <v>44608</v>
      </c>
      <c r="B1305" s="5">
        <f>TITRES_STAT!C1308</f>
        <v>2.16</v>
      </c>
      <c r="C1305" s="5">
        <f>TITRES_STAT!D1308</f>
        <v>2.16</v>
      </c>
      <c r="D1305" s="5">
        <f>TITRES_STAT!E1308</f>
        <v>9036</v>
      </c>
      <c r="E1305" s="2">
        <f t="shared" si="80"/>
        <v>-545717</v>
      </c>
      <c r="F1305" s="5" t="str">
        <f t="shared" si="83"/>
        <v>BEARISH</v>
      </c>
      <c r="G1305" s="5" t="str">
        <f t="shared" si="82"/>
        <v>STRONG</v>
      </c>
      <c r="H1305" s="5" t="str">
        <f t="shared" si="81"/>
        <v>CONFIRMED BEARISH</v>
      </c>
    </row>
    <row r="1306" spans="1:8" ht="13.5" x14ac:dyDescent="0.25">
      <c r="A1306" s="3">
        <f>TITRES_STAT!B1309</f>
        <v>44609</v>
      </c>
      <c r="B1306" s="5">
        <f>TITRES_STAT!C1309</f>
        <v>2.16</v>
      </c>
      <c r="C1306" s="5">
        <f>TITRES_STAT!D1309</f>
        <v>2.16</v>
      </c>
      <c r="D1306" s="5">
        <f>TITRES_STAT!E1309</f>
        <v>1950</v>
      </c>
      <c r="E1306" s="2">
        <f t="shared" si="80"/>
        <v>-545717</v>
      </c>
      <c r="F1306" s="5" t="str">
        <f t="shared" si="83"/>
        <v>BEARISH</v>
      </c>
      <c r="G1306" s="5" t="str">
        <f t="shared" si="82"/>
        <v>STRONG</v>
      </c>
      <c r="H1306" s="5" t="str">
        <f t="shared" si="81"/>
        <v>CONFIRMED BEARISH</v>
      </c>
    </row>
    <row r="1307" spans="1:8" ht="13.5" x14ac:dyDescent="0.25">
      <c r="A1307" s="3">
        <f>TITRES_STAT!B1310</f>
        <v>44610</v>
      </c>
      <c r="B1307" s="5">
        <f>TITRES_STAT!C1310</f>
        <v>2.16</v>
      </c>
      <c r="C1307" s="5">
        <f>TITRES_STAT!D1310</f>
        <v>2.16</v>
      </c>
      <c r="D1307" s="5">
        <f>TITRES_STAT!E1310</f>
        <v>1720</v>
      </c>
      <c r="E1307" s="2">
        <f t="shared" si="80"/>
        <v>-545717</v>
      </c>
      <c r="F1307" s="5" t="str">
        <f t="shared" si="83"/>
        <v>BEARISH</v>
      </c>
      <c r="G1307" s="5" t="str">
        <f t="shared" si="82"/>
        <v>NEUTRAL</v>
      </c>
      <c r="H1307" s="5" t="str">
        <f t="shared" si="81"/>
        <v>CONFIRMED BEARISH</v>
      </c>
    </row>
    <row r="1308" spans="1:8" ht="13.5" x14ac:dyDescent="0.25">
      <c r="A1308" s="3">
        <f>TITRES_STAT!B1311</f>
        <v>44613</v>
      </c>
      <c r="B1308" s="5">
        <f>TITRES_STAT!C1311</f>
        <v>2.16</v>
      </c>
      <c r="C1308" s="5">
        <f>TITRES_STAT!D1311</f>
        <v>2.16</v>
      </c>
      <c r="D1308" s="5">
        <f>TITRES_STAT!E1311</f>
        <v>0</v>
      </c>
      <c r="E1308" s="2">
        <f t="shared" si="80"/>
        <v>-545717</v>
      </c>
      <c r="F1308" s="5" t="str">
        <f t="shared" si="83"/>
        <v>BEARISH</v>
      </c>
      <c r="G1308" s="5" t="str">
        <f t="shared" si="82"/>
        <v>NEUTRAL</v>
      </c>
      <c r="H1308" s="5" t="str">
        <f t="shared" si="81"/>
        <v>CONFIRMED BEARISH</v>
      </c>
    </row>
    <row r="1309" spans="1:8" ht="13.5" x14ac:dyDescent="0.25">
      <c r="A1309" s="3">
        <f>TITRES_STAT!B1312</f>
        <v>44614</v>
      </c>
      <c r="B1309" s="5">
        <f>TITRES_STAT!C1312</f>
        <v>2.16</v>
      </c>
      <c r="C1309" s="5">
        <f>TITRES_STAT!D1312</f>
        <v>2.16</v>
      </c>
      <c r="D1309" s="5">
        <f>TITRES_STAT!E1312</f>
        <v>0</v>
      </c>
      <c r="E1309" s="2">
        <f t="shared" si="80"/>
        <v>-545717</v>
      </c>
      <c r="F1309" s="5" t="str">
        <f t="shared" si="83"/>
        <v>BEARISH</v>
      </c>
      <c r="G1309" s="5" t="str">
        <f t="shared" si="82"/>
        <v>NEUTRAL</v>
      </c>
      <c r="H1309" s="5" t="str">
        <f t="shared" si="81"/>
        <v>CONFIRMED BEARISH</v>
      </c>
    </row>
    <row r="1310" spans="1:8" ht="13.5" x14ac:dyDescent="0.25">
      <c r="A1310" s="3">
        <f>TITRES_STAT!B1313</f>
        <v>44615</v>
      </c>
      <c r="B1310" s="5">
        <f>TITRES_STAT!C1313</f>
        <v>2.25</v>
      </c>
      <c r="C1310" s="5">
        <f>TITRES_STAT!D1313</f>
        <v>2.25</v>
      </c>
      <c r="D1310" s="5">
        <f>TITRES_STAT!E1313</f>
        <v>0</v>
      </c>
      <c r="E1310" s="2">
        <f t="shared" si="80"/>
        <v>-545717</v>
      </c>
      <c r="F1310" s="5" t="str">
        <f t="shared" si="83"/>
        <v>NEUTRAL</v>
      </c>
      <c r="G1310" s="5" t="str">
        <f t="shared" si="82"/>
        <v>NEUTRAL</v>
      </c>
      <c r="H1310" s="5" t="str">
        <f t="shared" si="81"/>
        <v>NEUTRAL</v>
      </c>
    </row>
    <row r="1311" spans="1:8" ht="13.5" x14ac:dyDescent="0.25">
      <c r="A1311" s="3">
        <f>TITRES_STAT!B1314</f>
        <v>44616</v>
      </c>
      <c r="B1311" s="5">
        <f>TITRES_STAT!C1314</f>
        <v>2.35</v>
      </c>
      <c r="C1311" s="5">
        <f>TITRES_STAT!D1314</f>
        <v>2.35</v>
      </c>
      <c r="D1311" s="5">
        <f>TITRES_STAT!E1314</f>
        <v>11</v>
      </c>
      <c r="E1311" s="2">
        <f t="shared" si="80"/>
        <v>-545706</v>
      </c>
      <c r="F1311" s="5" t="str">
        <f t="shared" si="83"/>
        <v>BULLISH</v>
      </c>
      <c r="G1311" s="5" t="str">
        <f t="shared" si="82"/>
        <v>NEUTRAL</v>
      </c>
      <c r="H1311" s="5" t="str">
        <f t="shared" si="81"/>
        <v>CONFIRMED BULLISH</v>
      </c>
    </row>
    <row r="1312" spans="1:8" ht="13.5" x14ac:dyDescent="0.25">
      <c r="A1312" s="3">
        <f>TITRES_STAT!B1315</f>
        <v>44617</v>
      </c>
      <c r="B1312" s="5">
        <f>TITRES_STAT!C1315</f>
        <v>2.35</v>
      </c>
      <c r="C1312" s="5">
        <f>TITRES_STAT!D1315</f>
        <v>2.35</v>
      </c>
      <c r="D1312" s="5">
        <f>TITRES_STAT!E1315</f>
        <v>0</v>
      </c>
      <c r="E1312" s="2">
        <f t="shared" si="80"/>
        <v>-545706</v>
      </c>
      <c r="F1312" s="5" t="str">
        <f t="shared" si="83"/>
        <v>BULLISH</v>
      </c>
      <c r="G1312" s="5" t="str">
        <f t="shared" si="82"/>
        <v>NEUTRAL</v>
      </c>
      <c r="H1312" s="5" t="str">
        <f t="shared" si="81"/>
        <v>CONFIRMED BULLISH</v>
      </c>
    </row>
    <row r="1313" spans="1:8" ht="13.5" x14ac:dyDescent="0.25">
      <c r="A1313" s="3">
        <f>TITRES_STAT!B1316</f>
        <v>44620</v>
      </c>
      <c r="B1313" s="5">
        <f>TITRES_STAT!C1316</f>
        <v>2.35</v>
      </c>
      <c r="C1313" s="5">
        <f>TITRES_STAT!D1316</f>
        <v>2.35</v>
      </c>
      <c r="D1313" s="5">
        <f>TITRES_STAT!E1316</f>
        <v>0</v>
      </c>
      <c r="E1313" s="2">
        <f t="shared" si="80"/>
        <v>-545706</v>
      </c>
      <c r="F1313" s="5" t="str">
        <f t="shared" si="83"/>
        <v>BULLISH</v>
      </c>
      <c r="G1313" s="5" t="str">
        <f t="shared" si="82"/>
        <v>NEUTRAL</v>
      </c>
      <c r="H1313" s="5" t="str">
        <f t="shared" si="81"/>
        <v>CONFIRMED BULLISH</v>
      </c>
    </row>
    <row r="1314" spans="1:8" ht="13.5" x14ac:dyDescent="0.25">
      <c r="A1314" s="3">
        <f>TITRES_STAT!B1317</f>
        <v>44621</v>
      </c>
      <c r="B1314" s="5">
        <f>TITRES_STAT!C1317</f>
        <v>2.35</v>
      </c>
      <c r="C1314" s="5">
        <f>TITRES_STAT!D1317</f>
        <v>2.35</v>
      </c>
      <c r="D1314" s="5">
        <f>TITRES_STAT!E1317</f>
        <v>0</v>
      </c>
      <c r="E1314" s="2">
        <f t="shared" si="80"/>
        <v>-545706</v>
      </c>
      <c r="F1314" s="5" t="str">
        <f t="shared" si="83"/>
        <v>BULLISH</v>
      </c>
      <c r="G1314" s="5" t="str">
        <f t="shared" si="82"/>
        <v>NEUTRAL</v>
      </c>
      <c r="H1314" s="5" t="str">
        <f t="shared" si="81"/>
        <v>CONFIRMED BULLISH</v>
      </c>
    </row>
    <row r="1315" spans="1:8" ht="13.5" x14ac:dyDescent="0.25">
      <c r="A1315" s="3">
        <f>TITRES_STAT!B1318</f>
        <v>44622</v>
      </c>
      <c r="B1315" s="5">
        <f>TITRES_STAT!C1318</f>
        <v>2.35</v>
      </c>
      <c r="C1315" s="5">
        <f>TITRES_STAT!D1318</f>
        <v>2.35</v>
      </c>
      <c r="D1315" s="5">
        <f>TITRES_STAT!E1318</f>
        <v>0</v>
      </c>
      <c r="E1315" s="2">
        <f t="shared" si="80"/>
        <v>-545706</v>
      </c>
      <c r="F1315" s="5" t="str">
        <f t="shared" si="83"/>
        <v>BULLISH</v>
      </c>
      <c r="G1315" s="5" t="str">
        <f t="shared" si="82"/>
        <v>NEUTRAL</v>
      </c>
      <c r="H1315" s="5" t="str">
        <f t="shared" si="81"/>
        <v>CONFIRMED BULLISH</v>
      </c>
    </row>
    <row r="1316" spans="1:8" ht="13.5" x14ac:dyDescent="0.25">
      <c r="A1316" s="3">
        <f>TITRES_STAT!B1319</f>
        <v>44623</v>
      </c>
      <c r="B1316" s="5">
        <f>TITRES_STAT!C1319</f>
        <v>2.35</v>
      </c>
      <c r="C1316" s="5">
        <f>TITRES_STAT!D1319</f>
        <v>2.35</v>
      </c>
      <c r="D1316" s="5">
        <f>TITRES_STAT!E1319</f>
        <v>0</v>
      </c>
      <c r="E1316" s="2">
        <f t="shared" si="80"/>
        <v>-545706</v>
      </c>
      <c r="F1316" s="5" t="str">
        <f t="shared" si="83"/>
        <v>NEUTRAL</v>
      </c>
      <c r="G1316" s="5" t="str">
        <f t="shared" si="82"/>
        <v>NEUTRAL</v>
      </c>
      <c r="H1316" s="5" t="str">
        <f t="shared" si="81"/>
        <v>NEUTRAL</v>
      </c>
    </row>
    <row r="1317" spans="1:8" ht="13.5" x14ac:dyDescent="0.25">
      <c r="A1317" s="3">
        <f>TITRES_STAT!B1320</f>
        <v>44624</v>
      </c>
      <c r="B1317" s="5">
        <f>TITRES_STAT!C1320</f>
        <v>2.35</v>
      </c>
      <c r="C1317" s="5">
        <f>TITRES_STAT!D1320</f>
        <v>2.35</v>
      </c>
      <c r="D1317" s="5">
        <f>TITRES_STAT!E1320</f>
        <v>0</v>
      </c>
      <c r="E1317" s="2">
        <f t="shared" si="80"/>
        <v>-545706</v>
      </c>
      <c r="F1317" s="5" t="str">
        <f t="shared" si="83"/>
        <v>NEUTRAL</v>
      </c>
      <c r="G1317" s="5" t="str">
        <f t="shared" si="82"/>
        <v>NEUTRAL</v>
      </c>
      <c r="H1317" s="5" t="str">
        <f t="shared" si="81"/>
        <v>NEUTRAL</v>
      </c>
    </row>
    <row r="1318" spans="1:8" ht="13.5" x14ac:dyDescent="0.25">
      <c r="A1318" s="3">
        <f>TITRES_STAT!B1321</f>
        <v>44627</v>
      </c>
      <c r="B1318" s="5">
        <f>TITRES_STAT!C1321</f>
        <v>2.34</v>
      </c>
      <c r="C1318" s="5">
        <f>TITRES_STAT!D1321</f>
        <v>2.34</v>
      </c>
      <c r="D1318" s="5">
        <f>TITRES_STAT!E1321</f>
        <v>100</v>
      </c>
      <c r="E1318" s="2">
        <f t="shared" si="80"/>
        <v>-545806</v>
      </c>
      <c r="F1318" s="5" t="str">
        <f t="shared" si="83"/>
        <v>BEARISH</v>
      </c>
      <c r="G1318" s="5" t="str">
        <f t="shared" si="82"/>
        <v>NEUTRAL</v>
      </c>
      <c r="H1318" s="5" t="str">
        <f t="shared" si="81"/>
        <v>CONFIRMED BEARISH</v>
      </c>
    </row>
    <row r="1319" spans="1:8" ht="13.5" x14ac:dyDescent="0.25">
      <c r="A1319" s="3">
        <f>TITRES_STAT!B1322</f>
        <v>44628</v>
      </c>
      <c r="B1319" s="5">
        <f>TITRES_STAT!C1322</f>
        <v>2.38</v>
      </c>
      <c r="C1319" s="5">
        <f>TITRES_STAT!D1322</f>
        <v>2.38</v>
      </c>
      <c r="D1319" s="5">
        <f>TITRES_STAT!E1322</f>
        <v>100</v>
      </c>
      <c r="E1319" s="2">
        <f t="shared" si="80"/>
        <v>-545706</v>
      </c>
      <c r="F1319" s="5" t="str">
        <f t="shared" si="83"/>
        <v>NEUTRAL</v>
      </c>
      <c r="G1319" s="5" t="str">
        <f t="shared" si="82"/>
        <v>NEUTRAL</v>
      </c>
      <c r="H1319" s="5" t="str">
        <f t="shared" si="81"/>
        <v>NEUTRAL</v>
      </c>
    </row>
    <row r="1320" spans="1:8" ht="13.5" x14ac:dyDescent="0.25">
      <c r="A1320" s="3">
        <f>TITRES_STAT!B1323</f>
        <v>44629</v>
      </c>
      <c r="B1320" s="5">
        <f>TITRES_STAT!C1323</f>
        <v>2.38</v>
      </c>
      <c r="C1320" s="5">
        <f>TITRES_STAT!D1323</f>
        <v>2.38</v>
      </c>
      <c r="D1320" s="5">
        <f>TITRES_STAT!E1323</f>
        <v>0</v>
      </c>
      <c r="E1320" s="2">
        <f t="shared" si="80"/>
        <v>-545706</v>
      </c>
      <c r="F1320" s="5" t="str">
        <f t="shared" si="83"/>
        <v>NEUTRAL</v>
      </c>
      <c r="G1320" s="5" t="str">
        <f t="shared" si="82"/>
        <v>NEUTRAL</v>
      </c>
      <c r="H1320" s="5" t="str">
        <f t="shared" si="81"/>
        <v>NEUTRAL</v>
      </c>
    </row>
    <row r="1321" spans="1:8" ht="13.5" x14ac:dyDescent="0.25">
      <c r="A1321" s="3">
        <f>TITRES_STAT!B1324</f>
        <v>44630</v>
      </c>
      <c r="B1321" s="5">
        <f>TITRES_STAT!C1324</f>
        <v>2.38</v>
      </c>
      <c r="C1321" s="5">
        <f>TITRES_STAT!D1324</f>
        <v>2.38</v>
      </c>
      <c r="D1321" s="5">
        <f>TITRES_STAT!E1324</f>
        <v>0</v>
      </c>
      <c r="E1321" s="2">
        <f t="shared" si="80"/>
        <v>-545706</v>
      </c>
      <c r="F1321" s="5" t="str">
        <f t="shared" si="83"/>
        <v>NEUTRAL</v>
      </c>
      <c r="G1321" s="5" t="str">
        <f t="shared" si="82"/>
        <v>NEUTRAL</v>
      </c>
      <c r="H1321" s="5" t="str">
        <f t="shared" si="81"/>
        <v>NEUTRAL</v>
      </c>
    </row>
    <row r="1322" spans="1:8" ht="13.5" x14ac:dyDescent="0.25">
      <c r="A1322" s="3">
        <f>TITRES_STAT!B1325</f>
        <v>44631</v>
      </c>
      <c r="B1322" s="5">
        <f>TITRES_STAT!C1325</f>
        <v>2.38</v>
      </c>
      <c r="C1322" s="5">
        <f>TITRES_STAT!D1325</f>
        <v>2.38</v>
      </c>
      <c r="D1322" s="5">
        <f>TITRES_STAT!E1325</f>
        <v>0</v>
      </c>
      <c r="E1322" s="2">
        <f t="shared" si="80"/>
        <v>-545706</v>
      </c>
      <c r="F1322" s="5" t="str">
        <f t="shared" si="83"/>
        <v>NEUTRAL</v>
      </c>
      <c r="G1322" s="5" t="str">
        <f t="shared" si="82"/>
        <v>NEUTRAL</v>
      </c>
      <c r="H1322" s="5" t="str">
        <f t="shared" si="81"/>
        <v>NEUTRAL</v>
      </c>
    </row>
    <row r="1323" spans="1:8" ht="13.5" x14ac:dyDescent="0.25">
      <c r="A1323" s="3">
        <f>TITRES_STAT!B1326</f>
        <v>44634</v>
      </c>
      <c r="B1323" s="5">
        <f>TITRES_STAT!C1326</f>
        <v>2.38</v>
      </c>
      <c r="C1323" s="5">
        <f>TITRES_STAT!D1326</f>
        <v>2.38</v>
      </c>
      <c r="D1323" s="5">
        <f>TITRES_STAT!E1326</f>
        <v>0</v>
      </c>
      <c r="E1323" s="2">
        <f t="shared" si="80"/>
        <v>-545706</v>
      </c>
      <c r="F1323" s="5" t="str">
        <f t="shared" si="83"/>
        <v>BULLISH</v>
      </c>
      <c r="G1323" s="5" t="str">
        <f t="shared" si="82"/>
        <v>NEUTRAL</v>
      </c>
      <c r="H1323" s="5" t="str">
        <f t="shared" si="81"/>
        <v>CONFIRMED BULLISH</v>
      </c>
    </row>
    <row r="1324" spans="1:8" ht="13.5" x14ac:dyDescent="0.25">
      <c r="A1324" s="3">
        <f>TITRES_STAT!B1327</f>
        <v>44635</v>
      </c>
      <c r="B1324" s="5">
        <f>TITRES_STAT!C1327</f>
        <v>2.38</v>
      </c>
      <c r="C1324" s="5">
        <f>TITRES_STAT!D1327</f>
        <v>2.38</v>
      </c>
      <c r="D1324" s="5">
        <f>TITRES_STAT!E1327</f>
        <v>0</v>
      </c>
      <c r="E1324" s="2">
        <f t="shared" si="80"/>
        <v>-545706</v>
      </c>
      <c r="F1324" s="5" t="str">
        <f t="shared" si="83"/>
        <v>NEUTRAL</v>
      </c>
      <c r="G1324" s="5" t="str">
        <f t="shared" si="82"/>
        <v>NEUTRAL</v>
      </c>
      <c r="H1324" s="5" t="str">
        <f t="shared" si="81"/>
        <v>NEUTRAL</v>
      </c>
    </row>
    <row r="1325" spans="1:8" ht="13.5" x14ac:dyDescent="0.25">
      <c r="A1325" s="3">
        <f>TITRES_STAT!B1328</f>
        <v>44636</v>
      </c>
      <c r="B1325" s="5">
        <f>TITRES_STAT!C1328</f>
        <v>2.38</v>
      </c>
      <c r="C1325" s="5">
        <f>TITRES_STAT!D1328</f>
        <v>2.38</v>
      </c>
      <c r="D1325" s="5">
        <f>TITRES_STAT!E1328</f>
        <v>0</v>
      </c>
      <c r="E1325" s="2">
        <f t="shared" si="80"/>
        <v>-545706</v>
      </c>
      <c r="F1325" s="5" t="str">
        <f t="shared" si="83"/>
        <v>NEUTRAL</v>
      </c>
      <c r="G1325" s="5" t="str">
        <f t="shared" si="82"/>
        <v>NEUTRAL</v>
      </c>
      <c r="H1325" s="5" t="str">
        <f t="shared" si="81"/>
        <v>NEUTRAL</v>
      </c>
    </row>
    <row r="1326" spans="1:8" ht="13.5" x14ac:dyDescent="0.25">
      <c r="A1326" s="3">
        <f>TITRES_STAT!B1329</f>
        <v>44637</v>
      </c>
      <c r="B1326" s="5">
        <f>TITRES_STAT!C1329</f>
        <v>2.38</v>
      </c>
      <c r="C1326" s="5">
        <f>TITRES_STAT!D1329</f>
        <v>2.38</v>
      </c>
      <c r="D1326" s="5">
        <f>TITRES_STAT!E1329</f>
        <v>0</v>
      </c>
      <c r="E1326" s="2">
        <f t="shared" si="80"/>
        <v>-545706</v>
      </c>
      <c r="F1326" s="5" t="str">
        <f t="shared" si="83"/>
        <v>NEUTRAL</v>
      </c>
      <c r="G1326" s="5" t="str">
        <f t="shared" si="82"/>
        <v>NEUTRAL</v>
      </c>
      <c r="H1326" s="5" t="str">
        <f t="shared" si="81"/>
        <v>NEUTRAL</v>
      </c>
    </row>
    <row r="1327" spans="1:8" ht="13.5" x14ac:dyDescent="0.25">
      <c r="A1327" s="3">
        <f>TITRES_STAT!B1330</f>
        <v>44638</v>
      </c>
      <c r="B1327" s="5">
        <f>TITRES_STAT!C1330</f>
        <v>2.38</v>
      </c>
      <c r="C1327" s="5">
        <f>TITRES_STAT!D1330</f>
        <v>2.38</v>
      </c>
      <c r="D1327" s="5">
        <f>TITRES_STAT!E1330</f>
        <v>0</v>
      </c>
      <c r="E1327" s="2">
        <f t="shared" si="80"/>
        <v>-545706</v>
      </c>
      <c r="F1327" s="5" t="str">
        <f t="shared" si="83"/>
        <v>NEUTRAL</v>
      </c>
      <c r="G1327" s="5" t="str">
        <f t="shared" si="82"/>
        <v>NEUTRAL</v>
      </c>
      <c r="H1327" s="5" t="str">
        <f t="shared" si="81"/>
        <v>NEUTRAL</v>
      </c>
    </row>
    <row r="1328" spans="1:8" ht="13.5" x14ac:dyDescent="0.25">
      <c r="A1328" s="3">
        <f>TITRES_STAT!B1331</f>
        <v>44641</v>
      </c>
      <c r="B1328" s="5">
        <f>TITRES_STAT!C1331</f>
        <v>2.38</v>
      </c>
      <c r="C1328" s="5">
        <f>TITRES_STAT!D1331</f>
        <v>2.38</v>
      </c>
      <c r="D1328" s="5">
        <f>TITRES_STAT!E1331</f>
        <v>0</v>
      </c>
      <c r="E1328" s="2">
        <f t="shared" si="80"/>
        <v>-545706</v>
      </c>
      <c r="F1328" s="5" t="str">
        <f t="shared" si="83"/>
        <v>NEUTRAL</v>
      </c>
      <c r="G1328" s="5" t="str">
        <f t="shared" si="82"/>
        <v>NEUTRAL</v>
      </c>
      <c r="H1328" s="5" t="str">
        <f t="shared" si="81"/>
        <v>NEUTRAL</v>
      </c>
    </row>
    <row r="1329" spans="1:8" ht="13.5" x14ac:dyDescent="0.25">
      <c r="A1329" s="3">
        <f>TITRES_STAT!B1332</f>
        <v>44642</v>
      </c>
      <c r="B1329" s="5">
        <f>TITRES_STAT!C1332</f>
        <v>2.38</v>
      </c>
      <c r="C1329" s="5">
        <f>TITRES_STAT!D1332</f>
        <v>2.38</v>
      </c>
      <c r="D1329" s="5">
        <f>TITRES_STAT!E1332</f>
        <v>0</v>
      </c>
      <c r="E1329" s="2">
        <f t="shared" si="80"/>
        <v>-545706</v>
      </c>
      <c r="F1329" s="5" t="str">
        <f t="shared" si="83"/>
        <v>NEUTRAL</v>
      </c>
      <c r="G1329" s="5" t="str">
        <f t="shared" si="82"/>
        <v>NEUTRAL</v>
      </c>
      <c r="H1329" s="5" t="str">
        <f t="shared" si="81"/>
        <v>NEUTRAL</v>
      </c>
    </row>
    <row r="1330" spans="1:8" ht="13.5" x14ac:dyDescent="0.25">
      <c r="A1330" s="3">
        <f>TITRES_STAT!B1333</f>
        <v>44643</v>
      </c>
      <c r="B1330" s="5">
        <f>TITRES_STAT!C1333</f>
        <v>2.38</v>
      </c>
      <c r="C1330" s="5">
        <f>TITRES_STAT!D1333</f>
        <v>2.38</v>
      </c>
      <c r="D1330" s="5">
        <f>TITRES_STAT!E1333</f>
        <v>0</v>
      </c>
      <c r="E1330" s="2">
        <f t="shared" si="80"/>
        <v>-545706</v>
      </c>
      <c r="F1330" s="5" t="str">
        <f t="shared" si="83"/>
        <v>NEUTRAL</v>
      </c>
      <c r="G1330" s="5" t="str">
        <f t="shared" si="82"/>
        <v>NEUTRAL</v>
      </c>
      <c r="H1330" s="5" t="str">
        <f t="shared" si="81"/>
        <v>NEUTRAL</v>
      </c>
    </row>
    <row r="1331" spans="1:8" ht="13.5" x14ac:dyDescent="0.25">
      <c r="A1331" s="3">
        <f>TITRES_STAT!B1334</f>
        <v>44644</v>
      </c>
      <c r="B1331" s="5">
        <f>TITRES_STAT!C1334</f>
        <v>2.2799999999999998</v>
      </c>
      <c r="C1331" s="5">
        <f>TITRES_STAT!D1334</f>
        <v>2.2799999999999998</v>
      </c>
      <c r="D1331" s="5">
        <f>TITRES_STAT!E1334</f>
        <v>123</v>
      </c>
      <c r="E1331" s="2">
        <f t="shared" si="80"/>
        <v>-545829</v>
      </c>
      <c r="F1331" s="5" t="str">
        <f t="shared" si="83"/>
        <v>BEARISH</v>
      </c>
      <c r="G1331" s="5" t="str">
        <f t="shared" si="82"/>
        <v>NEUTRAL</v>
      </c>
      <c r="H1331" s="5" t="str">
        <f t="shared" si="81"/>
        <v>CONFIRMED BEARISH</v>
      </c>
    </row>
    <row r="1332" spans="1:8" ht="13.5" x14ac:dyDescent="0.25">
      <c r="A1332" s="3">
        <f>TITRES_STAT!B1335</f>
        <v>44645</v>
      </c>
      <c r="B1332" s="5">
        <f>TITRES_STAT!C1335</f>
        <v>2.2799999999999998</v>
      </c>
      <c r="C1332" s="5">
        <f>TITRES_STAT!D1335</f>
        <v>2.2799999999999998</v>
      </c>
      <c r="D1332" s="5">
        <f>TITRES_STAT!E1335</f>
        <v>500</v>
      </c>
      <c r="E1332" s="2">
        <f t="shared" si="80"/>
        <v>-545829</v>
      </c>
      <c r="F1332" s="5" t="str">
        <f t="shared" si="83"/>
        <v>BEARISH</v>
      </c>
      <c r="G1332" s="5" t="str">
        <f t="shared" si="82"/>
        <v>NEUTRAL</v>
      </c>
      <c r="H1332" s="5" t="str">
        <f t="shared" si="81"/>
        <v>CONFIRMED BEARISH</v>
      </c>
    </row>
    <row r="1333" spans="1:8" ht="13.5" x14ac:dyDescent="0.25">
      <c r="A1333" s="3">
        <f>TITRES_STAT!B1336</f>
        <v>44648</v>
      </c>
      <c r="B1333" s="5">
        <f>TITRES_STAT!C1336</f>
        <v>2.2799999999999998</v>
      </c>
      <c r="C1333" s="5">
        <f>TITRES_STAT!D1336</f>
        <v>2.2799999999999998</v>
      </c>
      <c r="D1333" s="5">
        <f>TITRES_STAT!E1336</f>
        <v>0</v>
      </c>
      <c r="E1333" s="2">
        <f t="shared" si="80"/>
        <v>-545829</v>
      </c>
      <c r="F1333" s="5" t="str">
        <f t="shared" si="83"/>
        <v>BEARISH</v>
      </c>
      <c r="G1333" s="5" t="str">
        <f t="shared" si="82"/>
        <v>NEUTRAL</v>
      </c>
      <c r="H1333" s="5" t="str">
        <f t="shared" si="81"/>
        <v>CONFIRMED BEARISH</v>
      </c>
    </row>
    <row r="1334" spans="1:8" ht="13.5" x14ac:dyDescent="0.25">
      <c r="A1334" s="3">
        <f>TITRES_STAT!B1337</f>
        <v>44649</v>
      </c>
      <c r="B1334" s="5">
        <f>TITRES_STAT!C1337</f>
        <v>2.1800000000000002</v>
      </c>
      <c r="C1334" s="5">
        <f>TITRES_STAT!D1337</f>
        <v>2.1800000000000002</v>
      </c>
      <c r="D1334" s="5">
        <f>TITRES_STAT!E1337</f>
        <v>1600</v>
      </c>
      <c r="E1334" s="2">
        <f t="shared" si="80"/>
        <v>-547429</v>
      </c>
      <c r="F1334" s="5" t="str">
        <f t="shared" si="83"/>
        <v>BEARISH</v>
      </c>
      <c r="G1334" s="5" t="str">
        <f t="shared" si="82"/>
        <v>NEUTRAL</v>
      </c>
      <c r="H1334" s="5" t="str">
        <f t="shared" si="81"/>
        <v>CONFIRMED BEARISH</v>
      </c>
    </row>
    <row r="1335" spans="1:8" ht="13.5" x14ac:dyDescent="0.25">
      <c r="A1335" s="3">
        <f>TITRES_STAT!B1338</f>
        <v>44650</v>
      </c>
      <c r="B1335" s="5">
        <f>TITRES_STAT!C1338</f>
        <v>2.1800000000000002</v>
      </c>
      <c r="C1335" s="5">
        <f>TITRES_STAT!D1338</f>
        <v>2.1800000000000002</v>
      </c>
      <c r="D1335" s="5">
        <f>TITRES_STAT!E1338</f>
        <v>0</v>
      </c>
      <c r="E1335" s="2">
        <f t="shared" si="80"/>
        <v>-547429</v>
      </c>
      <c r="F1335" s="5" t="str">
        <f t="shared" si="83"/>
        <v>BEARISH</v>
      </c>
      <c r="G1335" s="5" t="str">
        <f t="shared" si="82"/>
        <v>NEUTRAL</v>
      </c>
      <c r="H1335" s="5" t="str">
        <f t="shared" si="81"/>
        <v>CONFIRMED BEARISH</v>
      </c>
    </row>
    <row r="1336" spans="1:8" ht="13.5" x14ac:dyDescent="0.25">
      <c r="A1336" s="3">
        <f>TITRES_STAT!B1339</f>
        <v>44651</v>
      </c>
      <c r="B1336" s="5">
        <f>TITRES_STAT!C1339</f>
        <v>2.27</v>
      </c>
      <c r="C1336" s="5">
        <f>TITRES_STAT!D1339</f>
        <v>2.27</v>
      </c>
      <c r="D1336" s="5">
        <f>TITRES_STAT!E1339</f>
        <v>0</v>
      </c>
      <c r="E1336" s="2">
        <f t="shared" si="80"/>
        <v>-547429</v>
      </c>
      <c r="F1336" s="5" t="str">
        <f t="shared" si="83"/>
        <v>BEARISH</v>
      </c>
      <c r="G1336" s="5" t="str">
        <f t="shared" si="82"/>
        <v>NEUTRAL</v>
      </c>
      <c r="H1336" s="5" t="str">
        <f t="shared" si="81"/>
        <v>CONFIRMED BEARISH</v>
      </c>
    </row>
    <row r="1337" spans="1:8" ht="13.5" x14ac:dyDescent="0.25">
      <c r="A1337" s="3">
        <f>TITRES_STAT!B1340</f>
        <v>44652</v>
      </c>
      <c r="B1337" s="5">
        <f>TITRES_STAT!C1340</f>
        <v>2.37</v>
      </c>
      <c r="C1337" s="5">
        <f>TITRES_STAT!D1340</f>
        <v>2.37</v>
      </c>
      <c r="D1337" s="5">
        <f>TITRES_STAT!E1340</f>
        <v>20</v>
      </c>
      <c r="E1337" s="2">
        <f t="shared" si="80"/>
        <v>-547409</v>
      </c>
      <c r="F1337" s="5" t="str">
        <f t="shared" si="83"/>
        <v>BEARISH</v>
      </c>
      <c r="G1337" s="5" t="str">
        <f t="shared" si="82"/>
        <v>NEUTRAL</v>
      </c>
      <c r="H1337" s="5" t="str">
        <f t="shared" si="81"/>
        <v>BEARISH DIVERGENCE</v>
      </c>
    </row>
    <row r="1338" spans="1:8" ht="13.5" x14ac:dyDescent="0.25">
      <c r="A1338" s="3">
        <f>TITRES_STAT!B1341</f>
        <v>44655</v>
      </c>
      <c r="B1338" s="5">
        <f>TITRES_STAT!C1341</f>
        <v>2.37</v>
      </c>
      <c r="C1338" s="5">
        <f>TITRES_STAT!D1341</f>
        <v>2.37</v>
      </c>
      <c r="D1338" s="5">
        <f>TITRES_STAT!E1341</f>
        <v>0</v>
      </c>
      <c r="E1338" s="2">
        <f t="shared" si="80"/>
        <v>-547409</v>
      </c>
      <c r="F1338" s="5" t="str">
        <f t="shared" si="83"/>
        <v>BEARISH</v>
      </c>
      <c r="G1338" s="5" t="str">
        <f t="shared" si="82"/>
        <v>NEUTRAL</v>
      </c>
      <c r="H1338" s="5" t="str">
        <f t="shared" si="81"/>
        <v>BEARISH DIVERGENCE</v>
      </c>
    </row>
    <row r="1339" spans="1:8" ht="13.5" x14ac:dyDescent="0.25">
      <c r="A1339" s="3">
        <f>TITRES_STAT!B1342</f>
        <v>44656</v>
      </c>
      <c r="B1339" s="5">
        <f>TITRES_STAT!C1342</f>
        <v>2.37</v>
      </c>
      <c r="C1339" s="5">
        <f>TITRES_STAT!D1342</f>
        <v>2.37</v>
      </c>
      <c r="D1339" s="5">
        <f>TITRES_STAT!E1342</f>
        <v>0</v>
      </c>
      <c r="E1339" s="2">
        <f t="shared" si="80"/>
        <v>-547409</v>
      </c>
      <c r="F1339" s="5" t="str">
        <f t="shared" si="83"/>
        <v>BULLISH</v>
      </c>
      <c r="G1339" s="5" t="str">
        <f t="shared" si="82"/>
        <v>NEUTRAL</v>
      </c>
      <c r="H1339" s="5" t="str">
        <f t="shared" si="81"/>
        <v>CONFIRMED BULLISH</v>
      </c>
    </row>
    <row r="1340" spans="1:8" ht="13.5" x14ac:dyDescent="0.25">
      <c r="A1340" s="3">
        <f>TITRES_STAT!B1343</f>
        <v>44657</v>
      </c>
      <c r="B1340" s="5">
        <f>TITRES_STAT!C1343</f>
        <v>2.37</v>
      </c>
      <c r="C1340" s="5">
        <f>TITRES_STAT!D1343</f>
        <v>2.37</v>
      </c>
      <c r="D1340" s="5">
        <f>TITRES_STAT!E1343</f>
        <v>0</v>
      </c>
      <c r="E1340" s="2">
        <f t="shared" si="80"/>
        <v>-547409</v>
      </c>
      <c r="F1340" s="5" t="str">
        <f t="shared" si="83"/>
        <v>BULLISH</v>
      </c>
      <c r="G1340" s="5" t="str">
        <f t="shared" si="82"/>
        <v>NEUTRAL</v>
      </c>
      <c r="H1340" s="5" t="str">
        <f t="shared" si="81"/>
        <v>CONFIRMED BULLISH</v>
      </c>
    </row>
    <row r="1341" spans="1:8" ht="13.5" x14ac:dyDescent="0.25">
      <c r="A1341" s="3">
        <f>TITRES_STAT!B1344</f>
        <v>44658</v>
      </c>
      <c r="B1341" s="5">
        <f>TITRES_STAT!C1344</f>
        <v>2.37</v>
      </c>
      <c r="C1341" s="5">
        <f>TITRES_STAT!D1344</f>
        <v>2.37</v>
      </c>
      <c r="D1341" s="5">
        <f>TITRES_STAT!E1344</f>
        <v>0</v>
      </c>
      <c r="E1341" s="2">
        <f t="shared" si="80"/>
        <v>-547409</v>
      </c>
      <c r="F1341" s="5" t="str">
        <f t="shared" si="83"/>
        <v>BULLISH</v>
      </c>
      <c r="G1341" s="5" t="str">
        <f t="shared" si="82"/>
        <v>NEUTRAL</v>
      </c>
      <c r="H1341" s="5" t="str">
        <f t="shared" si="81"/>
        <v>CONFIRMED BULLISH</v>
      </c>
    </row>
    <row r="1342" spans="1:8" ht="13.5" x14ac:dyDescent="0.25">
      <c r="A1342" s="3">
        <f>TITRES_STAT!B1345</f>
        <v>44659</v>
      </c>
      <c r="B1342" s="5">
        <f>TITRES_STAT!C1345</f>
        <v>2.37</v>
      </c>
      <c r="C1342" s="5">
        <f>TITRES_STAT!D1345</f>
        <v>2.37</v>
      </c>
      <c r="D1342" s="5">
        <f>TITRES_STAT!E1345</f>
        <v>0</v>
      </c>
      <c r="E1342" s="2">
        <f t="shared" si="80"/>
        <v>-547409</v>
      </c>
      <c r="F1342" s="5" t="str">
        <f t="shared" si="83"/>
        <v>NEUTRAL</v>
      </c>
      <c r="G1342" s="5" t="str">
        <f t="shared" si="82"/>
        <v>NEUTRAL</v>
      </c>
      <c r="H1342" s="5" t="str">
        <f t="shared" si="81"/>
        <v>NEUTRAL</v>
      </c>
    </row>
    <row r="1343" spans="1:8" ht="13.5" x14ac:dyDescent="0.25">
      <c r="A1343" s="3">
        <f>TITRES_STAT!B1346</f>
        <v>44662</v>
      </c>
      <c r="B1343" s="5">
        <f>TITRES_STAT!C1346</f>
        <v>2.37</v>
      </c>
      <c r="C1343" s="5">
        <f>TITRES_STAT!D1346</f>
        <v>2.37</v>
      </c>
      <c r="D1343" s="5">
        <f>TITRES_STAT!E1346</f>
        <v>0</v>
      </c>
      <c r="E1343" s="2">
        <f t="shared" si="80"/>
        <v>-547409</v>
      </c>
      <c r="F1343" s="5" t="str">
        <f t="shared" si="83"/>
        <v>NEUTRAL</v>
      </c>
      <c r="G1343" s="5" t="str">
        <f t="shared" si="82"/>
        <v>NEUTRAL</v>
      </c>
      <c r="H1343" s="5" t="str">
        <f t="shared" si="81"/>
        <v>NEUTRAL</v>
      </c>
    </row>
    <row r="1344" spans="1:8" ht="13.5" x14ac:dyDescent="0.25">
      <c r="A1344" s="3">
        <f>TITRES_STAT!B1347</f>
        <v>44663</v>
      </c>
      <c r="B1344" s="5">
        <f>TITRES_STAT!C1347</f>
        <v>2.37</v>
      </c>
      <c r="C1344" s="5">
        <f>TITRES_STAT!D1347</f>
        <v>2.37</v>
      </c>
      <c r="D1344" s="5">
        <f>TITRES_STAT!E1347</f>
        <v>0</v>
      </c>
      <c r="E1344" s="2">
        <f t="shared" si="80"/>
        <v>-547409</v>
      </c>
      <c r="F1344" s="5" t="str">
        <f t="shared" si="83"/>
        <v>NEUTRAL</v>
      </c>
      <c r="G1344" s="5" t="str">
        <f t="shared" si="82"/>
        <v>NEUTRAL</v>
      </c>
      <c r="H1344" s="5" t="str">
        <f t="shared" si="81"/>
        <v>NEUTRAL</v>
      </c>
    </row>
    <row r="1345" spans="1:8" ht="13.5" x14ac:dyDescent="0.25">
      <c r="A1345" s="3">
        <f>TITRES_STAT!B1348</f>
        <v>44664</v>
      </c>
      <c r="B1345" s="5">
        <f>TITRES_STAT!C1348</f>
        <v>2.37</v>
      </c>
      <c r="C1345" s="5">
        <f>TITRES_STAT!D1348</f>
        <v>2.37</v>
      </c>
      <c r="D1345" s="5">
        <f>TITRES_STAT!E1348</f>
        <v>0</v>
      </c>
      <c r="E1345" s="2">
        <f t="shared" si="80"/>
        <v>-547409</v>
      </c>
      <c r="F1345" s="5" t="str">
        <f t="shared" si="83"/>
        <v>NEUTRAL</v>
      </c>
      <c r="G1345" s="5" t="str">
        <f t="shared" si="82"/>
        <v>NEUTRAL</v>
      </c>
      <c r="H1345" s="5" t="str">
        <f t="shared" si="81"/>
        <v>NEUTRAL</v>
      </c>
    </row>
    <row r="1346" spans="1:8" ht="13.5" x14ac:dyDescent="0.25">
      <c r="A1346" s="3">
        <f>TITRES_STAT!B1349</f>
        <v>44665</v>
      </c>
      <c r="B1346" s="5">
        <f>TITRES_STAT!C1349</f>
        <v>2.37</v>
      </c>
      <c r="C1346" s="5">
        <f>TITRES_STAT!D1349</f>
        <v>2.37</v>
      </c>
      <c r="D1346" s="5">
        <f>TITRES_STAT!E1349</f>
        <v>0</v>
      </c>
      <c r="E1346" s="2">
        <f t="shared" si="80"/>
        <v>-547409</v>
      </c>
      <c r="F1346" s="5" t="str">
        <f t="shared" si="83"/>
        <v>NEUTRAL</v>
      </c>
      <c r="G1346" s="5" t="str">
        <f t="shared" si="82"/>
        <v>NEUTRAL</v>
      </c>
      <c r="H1346" s="5" t="str">
        <f t="shared" si="81"/>
        <v>NEUTRAL</v>
      </c>
    </row>
    <row r="1347" spans="1:8" ht="13.5" x14ac:dyDescent="0.25">
      <c r="A1347" s="3">
        <f>TITRES_STAT!B1350</f>
        <v>44666</v>
      </c>
      <c r="B1347" s="5">
        <f>TITRES_STAT!C1350</f>
        <v>2.37</v>
      </c>
      <c r="C1347" s="5">
        <f>TITRES_STAT!D1350</f>
        <v>2.37</v>
      </c>
      <c r="D1347" s="5">
        <f>TITRES_STAT!E1350</f>
        <v>0</v>
      </c>
      <c r="E1347" s="2">
        <f t="shared" si="80"/>
        <v>-547409</v>
      </c>
      <c r="F1347" s="5" t="str">
        <f t="shared" si="83"/>
        <v>NEUTRAL</v>
      </c>
      <c r="G1347" s="5" t="str">
        <f t="shared" si="82"/>
        <v>NEUTRAL</v>
      </c>
      <c r="H1347" s="5" t="str">
        <f t="shared" si="81"/>
        <v>NEUTRAL</v>
      </c>
    </row>
    <row r="1348" spans="1:8" ht="13.5" x14ac:dyDescent="0.25">
      <c r="A1348" s="3">
        <f>TITRES_STAT!B1351</f>
        <v>44669</v>
      </c>
      <c r="B1348" s="5">
        <f>TITRES_STAT!C1351</f>
        <v>2.37</v>
      </c>
      <c r="C1348" s="5">
        <f>TITRES_STAT!D1351</f>
        <v>2.37</v>
      </c>
      <c r="D1348" s="5">
        <f>TITRES_STAT!E1351</f>
        <v>0</v>
      </c>
      <c r="E1348" s="2">
        <f t="shared" ref="E1348:E1411" si="84">IF(B1348&gt;B1347, E1347+D1348, IF(B1348&lt;B1347, E1347-D1348, E1347))</f>
        <v>-547409</v>
      </c>
      <c r="F1348" s="5" t="str">
        <f t="shared" si="83"/>
        <v>NEUTRAL</v>
      </c>
      <c r="G1348" s="5" t="str">
        <f t="shared" si="82"/>
        <v>NEUTRAL</v>
      </c>
      <c r="H1348" s="5" t="str">
        <f t="shared" si="81"/>
        <v>NEUTRAL</v>
      </c>
    </row>
    <row r="1349" spans="1:8" ht="13.5" x14ac:dyDescent="0.25">
      <c r="A1349" s="3">
        <f>TITRES_STAT!B1352</f>
        <v>44670</v>
      </c>
      <c r="B1349" s="5">
        <f>TITRES_STAT!C1352</f>
        <v>2.37</v>
      </c>
      <c r="C1349" s="5">
        <f>TITRES_STAT!D1352</f>
        <v>2.37</v>
      </c>
      <c r="D1349" s="5">
        <f>TITRES_STAT!E1352</f>
        <v>0</v>
      </c>
      <c r="E1349" s="2">
        <f t="shared" si="84"/>
        <v>-547409</v>
      </c>
      <c r="F1349" s="5" t="str">
        <f t="shared" si="83"/>
        <v>NEUTRAL</v>
      </c>
      <c r="G1349" s="5" t="str">
        <f t="shared" si="82"/>
        <v>NEUTRAL</v>
      </c>
      <c r="H1349" s="5" t="str">
        <f t="shared" si="81"/>
        <v>NEUTRAL</v>
      </c>
    </row>
    <row r="1350" spans="1:8" ht="13.5" x14ac:dyDescent="0.25">
      <c r="A1350" s="3">
        <f>TITRES_STAT!B1353</f>
        <v>44671</v>
      </c>
      <c r="B1350" s="5">
        <f>TITRES_STAT!C1353</f>
        <v>2.37</v>
      </c>
      <c r="C1350" s="5">
        <f>TITRES_STAT!D1353</f>
        <v>2.37</v>
      </c>
      <c r="D1350" s="5">
        <f>TITRES_STAT!E1353</f>
        <v>0</v>
      </c>
      <c r="E1350" s="2">
        <f t="shared" si="84"/>
        <v>-547409</v>
      </c>
      <c r="F1350" s="5" t="str">
        <f t="shared" si="83"/>
        <v>NEUTRAL</v>
      </c>
      <c r="G1350" s="5" t="str">
        <f t="shared" si="82"/>
        <v>NEUTRAL</v>
      </c>
      <c r="H1350" s="5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NEUTRAL</v>
      </c>
    </row>
    <row r="1351" spans="1:8" ht="13.5" x14ac:dyDescent="0.25">
      <c r="A1351" s="3">
        <f>TITRES_STAT!B1354</f>
        <v>44672</v>
      </c>
      <c r="B1351" s="5">
        <f>TITRES_STAT!C1354</f>
        <v>2.37</v>
      </c>
      <c r="C1351" s="5">
        <f>TITRES_STAT!D1354</f>
        <v>2.37</v>
      </c>
      <c r="D1351" s="5">
        <f>TITRES_STAT!E1354</f>
        <v>0</v>
      </c>
      <c r="E1351" s="2">
        <f t="shared" si="84"/>
        <v>-547409</v>
      </c>
      <c r="F1351" s="5" t="str">
        <f t="shared" si="83"/>
        <v>NEUTRAL</v>
      </c>
      <c r="G1351" s="5" t="str">
        <f t="shared" ref="G1351:G1414" si="86">IF((E1351-E1346)/E1346 &gt; 0.02, "STRONG",
 IF((E1351-E1346)/E1346 &lt; -0.02, "WEAK", "NEUTRAL"))</f>
        <v>NEUTRAL</v>
      </c>
      <c r="H1351" s="5" t="str">
        <f t="shared" si="85"/>
        <v>NEUTRAL</v>
      </c>
    </row>
    <row r="1352" spans="1:8" ht="13.5" x14ac:dyDescent="0.25">
      <c r="A1352" s="3">
        <f>TITRES_STAT!B1355</f>
        <v>44673</v>
      </c>
      <c r="B1352" s="5">
        <f>TITRES_STAT!C1355</f>
        <v>2.37</v>
      </c>
      <c r="C1352" s="5">
        <f>TITRES_STAT!D1355</f>
        <v>2.37</v>
      </c>
      <c r="D1352" s="5">
        <f>TITRES_STAT!E1355</f>
        <v>0</v>
      </c>
      <c r="E1352" s="2">
        <f t="shared" si="84"/>
        <v>-547409</v>
      </c>
      <c r="F1352" s="5" t="str">
        <f t="shared" ref="F1352:F1415" si="87">IF(E1352&gt;E1347,"BULLISH",IF(E1352&lt;E1347,"BEARISH","NEUTRAL"))</f>
        <v>NEUTRAL</v>
      </c>
      <c r="G1352" s="5" t="str">
        <f t="shared" si="86"/>
        <v>NEUTRAL</v>
      </c>
      <c r="H1352" s="5" t="str">
        <f t="shared" si="85"/>
        <v>NEUTRAL</v>
      </c>
    </row>
    <row r="1353" spans="1:8" ht="13.5" x14ac:dyDescent="0.25">
      <c r="A1353" s="3">
        <f>TITRES_STAT!B1356</f>
        <v>44676</v>
      </c>
      <c r="B1353" s="5">
        <f>TITRES_STAT!C1356</f>
        <v>2.37</v>
      </c>
      <c r="C1353" s="5">
        <f>TITRES_STAT!D1356</f>
        <v>2.37</v>
      </c>
      <c r="D1353" s="5">
        <f>TITRES_STAT!E1356</f>
        <v>0</v>
      </c>
      <c r="E1353" s="2">
        <f t="shared" si="84"/>
        <v>-547409</v>
      </c>
      <c r="F1353" s="5" t="str">
        <f t="shared" si="87"/>
        <v>NEUTRAL</v>
      </c>
      <c r="G1353" s="5" t="str">
        <f t="shared" si="86"/>
        <v>NEUTRAL</v>
      </c>
      <c r="H1353" s="5" t="str">
        <f t="shared" si="85"/>
        <v>NEUTRAL</v>
      </c>
    </row>
    <row r="1354" spans="1:8" ht="13.5" x14ac:dyDescent="0.25">
      <c r="A1354" s="3">
        <f>TITRES_STAT!B1357</f>
        <v>44677</v>
      </c>
      <c r="B1354" s="5">
        <f>TITRES_STAT!C1357</f>
        <v>2.39</v>
      </c>
      <c r="C1354" s="5">
        <f>TITRES_STAT!D1357</f>
        <v>2.39</v>
      </c>
      <c r="D1354" s="5">
        <f>TITRES_STAT!E1357</f>
        <v>40</v>
      </c>
      <c r="E1354" s="2">
        <f t="shared" si="84"/>
        <v>-547369</v>
      </c>
      <c r="F1354" s="5" t="str">
        <f t="shared" si="87"/>
        <v>BULLISH</v>
      </c>
      <c r="G1354" s="5" t="str">
        <f t="shared" si="86"/>
        <v>NEUTRAL</v>
      </c>
      <c r="H1354" s="5" t="str">
        <f t="shared" si="85"/>
        <v>CONFIRMED BULLISH</v>
      </c>
    </row>
    <row r="1355" spans="1:8" ht="13.5" x14ac:dyDescent="0.25">
      <c r="A1355" s="3">
        <f>TITRES_STAT!B1358</f>
        <v>44678</v>
      </c>
      <c r="B1355" s="5">
        <f>TITRES_STAT!C1358</f>
        <v>2.39</v>
      </c>
      <c r="C1355" s="5">
        <f>TITRES_STAT!D1358</f>
        <v>2.39</v>
      </c>
      <c r="D1355" s="5">
        <f>TITRES_STAT!E1358</f>
        <v>0</v>
      </c>
      <c r="E1355" s="2">
        <f t="shared" si="84"/>
        <v>-547369</v>
      </c>
      <c r="F1355" s="5" t="str">
        <f t="shared" si="87"/>
        <v>BULLISH</v>
      </c>
      <c r="G1355" s="5" t="str">
        <f t="shared" si="86"/>
        <v>NEUTRAL</v>
      </c>
      <c r="H1355" s="5" t="str">
        <f t="shared" si="85"/>
        <v>CONFIRMED BULLISH</v>
      </c>
    </row>
    <row r="1356" spans="1:8" ht="13.5" x14ac:dyDescent="0.25">
      <c r="A1356" s="3">
        <f>TITRES_STAT!B1359</f>
        <v>44679</v>
      </c>
      <c r="B1356" s="5">
        <f>TITRES_STAT!C1359</f>
        <v>2.39</v>
      </c>
      <c r="C1356" s="5">
        <f>TITRES_STAT!D1359</f>
        <v>2.39</v>
      </c>
      <c r="D1356" s="5">
        <f>TITRES_STAT!E1359</f>
        <v>0</v>
      </c>
      <c r="E1356" s="2">
        <f t="shared" si="84"/>
        <v>-547369</v>
      </c>
      <c r="F1356" s="5" t="str">
        <f t="shared" si="87"/>
        <v>BULLISH</v>
      </c>
      <c r="G1356" s="5" t="str">
        <f t="shared" si="86"/>
        <v>NEUTRAL</v>
      </c>
      <c r="H1356" s="5" t="str">
        <f t="shared" si="85"/>
        <v>CONFIRMED BULLISH</v>
      </c>
    </row>
    <row r="1357" spans="1:8" ht="13.5" x14ac:dyDescent="0.25">
      <c r="A1357" s="3">
        <f>TITRES_STAT!B1360</f>
        <v>44680</v>
      </c>
      <c r="B1357" s="5">
        <f>TITRES_STAT!C1360</f>
        <v>2.39</v>
      </c>
      <c r="C1357" s="5">
        <f>TITRES_STAT!D1360</f>
        <v>2.39</v>
      </c>
      <c r="D1357" s="5">
        <f>TITRES_STAT!E1360</f>
        <v>0</v>
      </c>
      <c r="E1357" s="2">
        <f t="shared" si="84"/>
        <v>-547369</v>
      </c>
      <c r="F1357" s="5" t="str">
        <f t="shared" si="87"/>
        <v>BULLISH</v>
      </c>
      <c r="G1357" s="5" t="str">
        <f t="shared" si="86"/>
        <v>NEUTRAL</v>
      </c>
      <c r="H1357" s="5" t="str">
        <f t="shared" si="85"/>
        <v>CONFIRMED BULLISH</v>
      </c>
    </row>
    <row r="1358" spans="1:8" ht="13.5" x14ac:dyDescent="0.25">
      <c r="A1358" s="3">
        <f>TITRES_STAT!B1361</f>
        <v>44685</v>
      </c>
      <c r="B1358" s="5">
        <f>TITRES_STAT!C1361</f>
        <v>2.29</v>
      </c>
      <c r="C1358" s="5">
        <f>TITRES_STAT!D1361</f>
        <v>2.29</v>
      </c>
      <c r="D1358" s="5">
        <f>TITRES_STAT!E1361</f>
        <v>0</v>
      </c>
      <c r="E1358" s="2">
        <f t="shared" si="84"/>
        <v>-547369</v>
      </c>
      <c r="F1358" s="5" t="str">
        <f t="shared" si="87"/>
        <v>BULLISH</v>
      </c>
      <c r="G1358" s="5" t="str">
        <f t="shared" si="86"/>
        <v>NEUTRAL</v>
      </c>
      <c r="H1358" s="5" t="str">
        <f t="shared" si="85"/>
        <v>BULLISH DIVERGENCE</v>
      </c>
    </row>
    <row r="1359" spans="1:8" ht="13.5" x14ac:dyDescent="0.25">
      <c r="A1359" s="3">
        <f>TITRES_STAT!B1362</f>
        <v>44686</v>
      </c>
      <c r="B1359" s="5">
        <f>TITRES_STAT!C1362</f>
        <v>2.2200000000000002</v>
      </c>
      <c r="C1359" s="5">
        <f>TITRES_STAT!D1362</f>
        <v>2.2200000000000002</v>
      </c>
      <c r="D1359" s="5">
        <f>TITRES_STAT!E1362</f>
        <v>42</v>
      </c>
      <c r="E1359" s="2">
        <f t="shared" si="84"/>
        <v>-547411</v>
      </c>
      <c r="F1359" s="5" t="str">
        <f t="shared" si="87"/>
        <v>BEARISH</v>
      </c>
      <c r="G1359" s="5" t="str">
        <f t="shared" si="86"/>
        <v>NEUTRAL</v>
      </c>
      <c r="H1359" s="5" t="str">
        <f t="shared" si="85"/>
        <v>CONFIRMED BEARISH</v>
      </c>
    </row>
    <row r="1360" spans="1:8" ht="13.5" x14ac:dyDescent="0.25">
      <c r="A1360" s="3">
        <f>TITRES_STAT!B1363</f>
        <v>44687</v>
      </c>
      <c r="B1360" s="5">
        <f>TITRES_STAT!C1363</f>
        <v>2.2200000000000002</v>
      </c>
      <c r="C1360" s="5">
        <f>TITRES_STAT!D1363</f>
        <v>2.2200000000000002</v>
      </c>
      <c r="D1360" s="5">
        <f>TITRES_STAT!E1363</f>
        <v>0</v>
      </c>
      <c r="E1360" s="2">
        <f t="shared" si="84"/>
        <v>-547411</v>
      </c>
      <c r="F1360" s="5" t="str">
        <f t="shared" si="87"/>
        <v>BEARISH</v>
      </c>
      <c r="G1360" s="5" t="str">
        <f t="shared" si="86"/>
        <v>NEUTRAL</v>
      </c>
      <c r="H1360" s="5" t="str">
        <f t="shared" si="85"/>
        <v>CONFIRMED BEARISH</v>
      </c>
    </row>
    <row r="1361" spans="1:8" ht="13.5" x14ac:dyDescent="0.25">
      <c r="A1361" s="3">
        <f>TITRES_STAT!B1364</f>
        <v>44690</v>
      </c>
      <c r="B1361" s="5">
        <f>TITRES_STAT!C1364</f>
        <v>2.2200000000000002</v>
      </c>
      <c r="C1361" s="5">
        <f>TITRES_STAT!D1364</f>
        <v>2.2200000000000002</v>
      </c>
      <c r="D1361" s="5">
        <f>TITRES_STAT!E1364</f>
        <v>0</v>
      </c>
      <c r="E1361" s="2">
        <f t="shared" si="84"/>
        <v>-547411</v>
      </c>
      <c r="F1361" s="5" t="str">
        <f t="shared" si="87"/>
        <v>BEARISH</v>
      </c>
      <c r="G1361" s="5" t="str">
        <f t="shared" si="86"/>
        <v>NEUTRAL</v>
      </c>
      <c r="H1361" s="5" t="str">
        <f t="shared" si="85"/>
        <v>CONFIRMED BEARISH</v>
      </c>
    </row>
    <row r="1362" spans="1:8" ht="13.5" x14ac:dyDescent="0.25">
      <c r="A1362" s="3">
        <f>TITRES_STAT!B1365</f>
        <v>44691</v>
      </c>
      <c r="B1362" s="5">
        <f>TITRES_STAT!C1365</f>
        <v>2.2200000000000002</v>
      </c>
      <c r="C1362" s="5">
        <f>TITRES_STAT!D1365</f>
        <v>2.2200000000000002</v>
      </c>
      <c r="D1362" s="5">
        <f>TITRES_STAT!E1365</f>
        <v>0</v>
      </c>
      <c r="E1362" s="2">
        <f t="shared" si="84"/>
        <v>-547411</v>
      </c>
      <c r="F1362" s="5" t="str">
        <f t="shared" si="87"/>
        <v>BEARISH</v>
      </c>
      <c r="G1362" s="5" t="str">
        <f t="shared" si="86"/>
        <v>NEUTRAL</v>
      </c>
      <c r="H1362" s="5" t="str">
        <f t="shared" si="85"/>
        <v>CONFIRMED BEARISH</v>
      </c>
    </row>
    <row r="1363" spans="1:8" ht="13.5" x14ac:dyDescent="0.25">
      <c r="A1363" s="3">
        <f>TITRES_STAT!B1366</f>
        <v>44692</v>
      </c>
      <c r="B1363" s="5">
        <f>TITRES_STAT!C1366</f>
        <v>2.2200000000000002</v>
      </c>
      <c r="C1363" s="5">
        <f>TITRES_STAT!D1366</f>
        <v>2.2200000000000002</v>
      </c>
      <c r="D1363" s="5">
        <f>TITRES_STAT!E1366</f>
        <v>0</v>
      </c>
      <c r="E1363" s="2">
        <f t="shared" si="84"/>
        <v>-547411</v>
      </c>
      <c r="F1363" s="5" t="str">
        <f t="shared" si="87"/>
        <v>BEARISH</v>
      </c>
      <c r="G1363" s="5" t="str">
        <f t="shared" si="86"/>
        <v>NEUTRAL</v>
      </c>
      <c r="H1363" s="5" t="str">
        <f t="shared" si="85"/>
        <v>CONFIRMED BEARISH</v>
      </c>
    </row>
    <row r="1364" spans="1:8" ht="13.5" x14ac:dyDescent="0.25">
      <c r="A1364" s="3">
        <f>TITRES_STAT!B1367</f>
        <v>44693</v>
      </c>
      <c r="B1364" s="5">
        <f>TITRES_STAT!C1367</f>
        <v>2.2200000000000002</v>
      </c>
      <c r="C1364" s="5">
        <f>TITRES_STAT!D1367</f>
        <v>2.2200000000000002</v>
      </c>
      <c r="D1364" s="5">
        <f>TITRES_STAT!E1367</f>
        <v>0</v>
      </c>
      <c r="E1364" s="2">
        <f t="shared" si="84"/>
        <v>-547411</v>
      </c>
      <c r="F1364" s="5" t="str">
        <f t="shared" si="87"/>
        <v>NEUTRAL</v>
      </c>
      <c r="G1364" s="5" t="str">
        <f t="shared" si="86"/>
        <v>NEUTRAL</v>
      </c>
      <c r="H1364" s="5" t="str">
        <f t="shared" si="85"/>
        <v>NEUTRAL</v>
      </c>
    </row>
    <row r="1365" spans="1:8" ht="13.5" x14ac:dyDescent="0.25">
      <c r="A1365" s="3">
        <f>TITRES_STAT!B1368</f>
        <v>44694</v>
      </c>
      <c r="B1365" s="5">
        <f>TITRES_STAT!C1368</f>
        <v>2.31</v>
      </c>
      <c r="C1365" s="5">
        <f>TITRES_STAT!D1368</f>
        <v>2.31</v>
      </c>
      <c r="D1365" s="5">
        <f>TITRES_STAT!E1368</f>
        <v>20</v>
      </c>
      <c r="E1365" s="2">
        <f t="shared" si="84"/>
        <v>-547391</v>
      </c>
      <c r="F1365" s="5" t="str">
        <f t="shared" si="87"/>
        <v>BULLISH</v>
      </c>
      <c r="G1365" s="5" t="str">
        <f t="shared" si="86"/>
        <v>NEUTRAL</v>
      </c>
      <c r="H1365" s="5" t="str">
        <f t="shared" si="85"/>
        <v>CONFIRMED BULLISH</v>
      </c>
    </row>
    <row r="1366" spans="1:8" ht="13.5" x14ac:dyDescent="0.25">
      <c r="A1366" s="3">
        <f>TITRES_STAT!B1369</f>
        <v>44697</v>
      </c>
      <c r="B1366" s="5">
        <f>TITRES_STAT!C1369</f>
        <v>2.31</v>
      </c>
      <c r="C1366" s="5">
        <f>TITRES_STAT!D1369</f>
        <v>2.31</v>
      </c>
      <c r="D1366" s="5">
        <f>TITRES_STAT!E1369</f>
        <v>0</v>
      </c>
      <c r="E1366" s="2">
        <f t="shared" si="84"/>
        <v>-547391</v>
      </c>
      <c r="F1366" s="5" t="str">
        <f t="shared" si="87"/>
        <v>BULLISH</v>
      </c>
      <c r="G1366" s="5" t="str">
        <f t="shared" si="86"/>
        <v>NEUTRAL</v>
      </c>
      <c r="H1366" s="5" t="str">
        <f t="shared" si="85"/>
        <v>CONFIRMED BULLISH</v>
      </c>
    </row>
    <row r="1367" spans="1:8" ht="13.5" x14ac:dyDescent="0.25">
      <c r="A1367" s="3">
        <f>TITRES_STAT!B1370</f>
        <v>44698</v>
      </c>
      <c r="B1367" s="5">
        <f>TITRES_STAT!C1370</f>
        <v>2.31</v>
      </c>
      <c r="C1367" s="5">
        <f>TITRES_STAT!D1370</f>
        <v>2.31</v>
      </c>
      <c r="D1367" s="5">
        <f>TITRES_STAT!E1370</f>
        <v>0</v>
      </c>
      <c r="E1367" s="2">
        <f t="shared" si="84"/>
        <v>-547391</v>
      </c>
      <c r="F1367" s="5" t="str">
        <f t="shared" si="87"/>
        <v>BULLISH</v>
      </c>
      <c r="G1367" s="5" t="str">
        <f t="shared" si="86"/>
        <v>NEUTRAL</v>
      </c>
      <c r="H1367" s="5" t="str">
        <f t="shared" si="85"/>
        <v>CONFIRMED BULLISH</v>
      </c>
    </row>
    <row r="1368" spans="1:8" ht="13.5" x14ac:dyDescent="0.25">
      <c r="A1368" s="3">
        <f>TITRES_STAT!B1371</f>
        <v>44699</v>
      </c>
      <c r="B1368" s="5">
        <f>TITRES_STAT!C1371</f>
        <v>2.31</v>
      </c>
      <c r="C1368" s="5">
        <f>TITRES_STAT!D1371</f>
        <v>2.31</v>
      </c>
      <c r="D1368" s="5">
        <f>TITRES_STAT!E1371</f>
        <v>0</v>
      </c>
      <c r="E1368" s="2">
        <f t="shared" si="84"/>
        <v>-547391</v>
      </c>
      <c r="F1368" s="5" t="str">
        <f t="shared" si="87"/>
        <v>BULLISH</v>
      </c>
      <c r="G1368" s="5" t="str">
        <f t="shared" si="86"/>
        <v>NEUTRAL</v>
      </c>
      <c r="H1368" s="5" t="str">
        <f t="shared" si="85"/>
        <v>CONFIRMED BULLISH</v>
      </c>
    </row>
    <row r="1369" spans="1:8" ht="13.5" x14ac:dyDescent="0.25">
      <c r="A1369" s="3">
        <f>TITRES_STAT!B1372</f>
        <v>44700</v>
      </c>
      <c r="B1369" s="5">
        <f>TITRES_STAT!C1372</f>
        <v>2.31</v>
      </c>
      <c r="C1369" s="5">
        <f>TITRES_STAT!D1372</f>
        <v>2.31</v>
      </c>
      <c r="D1369" s="5">
        <f>TITRES_STAT!E1372</f>
        <v>0</v>
      </c>
      <c r="E1369" s="2">
        <f t="shared" si="84"/>
        <v>-547391</v>
      </c>
      <c r="F1369" s="5" t="str">
        <f t="shared" si="87"/>
        <v>BULLISH</v>
      </c>
      <c r="G1369" s="5" t="str">
        <f t="shared" si="86"/>
        <v>NEUTRAL</v>
      </c>
      <c r="H1369" s="5" t="str">
        <f t="shared" si="85"/>
        <v>CONFIRMED BULLISH</v>
      </c>
    </row>
    <row r="1370" spans="1:8" ht="13.5" x14ac:dyDescent="0.25">
      <c r="A1370" s="3">
        <f>TITRES_STAT!B1373</f>
        <v>44701</v>
      </c>
      <c r="B1370" s="5">
        <f>TITRES_STAT!C1373</f>
        <v>2.21</v>
      </c>
      <c r="C1370" s="5">
        <f>TITRES_STAT!D1373</f>
        <v>2.21</v>
      </c>
      <c r="D1370" s="5">
        <f>TITRES_STAT!E1373</f>
        <v>3860</v>
      </c>
      <c r="E1370" s="2">
        <f t="shared" si="84"/>
        <v>-551251</v>
      </c>
      <c r="F1370" s="5" t="str">
        <f t="shared" si="87"/>
        <v>BEARISH</v>
      </c>
      <c r="G1370" s="5" t="str">
        <f t="shared" si="86"/>
        <v>NEUTRAL</v>
      </c>
      <c r="H1370" s="5" t="str">
        <f t="shared" si="85"/>
        <v>CONFIRMED BEARISH</v>
      </c>
    </row>
    <row r="1371" spans="1:8" ht="13.5" x14ac:dyDescent="0.25">
      <c r="A1371" s="3">
        <f>TITRES_STAT!B1374</f>
        <v>44704</v>
      </c>
      <c r="B1371" s="5">
        <f>TITRES_STAT!C1374</f>
        <v>2.21</v>
      </c>
      <c r="C1371" s="5">
        <f>TITRES_STAT!D1374</f>
        <v>2.21</v>
      </c>
      <c r="D1371" s="5">
        <f>TITRES_STAT!E1374</f>
        <v>0</v>
      </c>
      <c r="E1371" s="2">
        <f t="shared" si="84"/>
        <v>-551251</v>
      </c>
      <c r="F1371" s="5" t="str">
        <f t="shared" si="87"/>
        <v>BEARISH</v>
      </c>
      <c r="G1371" s="5" t="str">
        <f t="shared" si="86"/>
        <v>NEUTRAL</v>
      </c>
      <c r="H1371" s="5" t="str">
        <f t="shared" si="85"/>
        <v>CONFIRMED BEARISH</v>
      </c>
    </row>
    <row r="1372" spans="1:8" ht="13.5" x14ac:dyDescent="0.25">
      <c r="A1372" s="3">
        <f>TITRES_STAT!B1375</f>
        <v>44705</v>
      </c>
      <c r="B1372" s="5">
        <f>TITRES_STAT!C1375</f>
        <v>2.21</v>
      </c>
      <c r="C1372" s="5">
        <f>TITRES_STAT!D1375</f>
        <v>2.21</v>
      </c>
      <c r="D1372" s="5">
        <f>TITRES_STAT!E1375</f>
        <v>0</v>
      </c>
      <c r="E1372" s="2">
        <f t="shared" si="84"/>
        <v>-551251</v>
      </c>
      <c r="F1372" s="5" t="str">
        <f t="shared" si="87"/>
        <v>BEARISH</v>
      </c>
      <c r="G1372" s="5" t="str">
        <f t="shared" si="86"/>
        <v>NEUTRAL</v>
      </c>
      <c r="H1372" s="5" t="str">
        <f t="shared" si="85"/>
        <v>CONFIRMED BEARISH</v>
      </c>
    </row>
    <row r="1373" spans="1:8" ht="13.5" x14ac:dyDescent="0.25">
      <c r="A1373" s="3">
        <f>TITRES_STAT!B1376</f>
        <v>44706</v>
      </c>
      <c r="B1373" s="5">
        <f>TITRES_STAT!C1376</f>
        <v>2.21</v>
      </c>
      <c r="C1373" s="5">
        <f>TITRES_STAT!D1376</f>
        <v>2.21</v>
      </c>
      <c r="D1373" s="5">
        <f>TITRES_STAT!E1376</f>
        <v>0</v>
      </c>
      <c r="E1373" s="2">
        <f t="shared" si="84"/>
        <v>-551251</v>
      </c>
      <c r="F1373" s="5" t="str">
        <f t="shared" si="87"/>
        <v>BEARISH</v>
      </c>
      <c r="G1373" s="5" t="str">
        <f t="shared" si="86"/>
        <v>NEUTRAL</v>
      </c>
      <c r="H1373" s="5" t="str">
        <f t="shared" si="85"/>
        <v>CONFIRMED BEARISH</v>
      </c>
    </row>
    <row r="1374" spans="1:8" ht="13.5" x14ac:dyDescent="0.25">
      <c r="A1374" s="3">
        <f>TITRES_STAT!B1377</f>
        <v>44707</v>
      </c>
      <c r="B1374" s="5">
        <f>TITRES_STAT!C1377</f>
        <v>2.21</v>
      </c>
      <c r="C1374" s="5">
        <f>TITRES_STAT!D1377</f>
        <v>2.21</v>
      </c>
      <c r="D1374" s="5">
        <f>TITRES_STAT!E1377</f>
        <v>0</v>
      </c>
      <c r="E1374" s="2">
        <f t="shared" si="84"/>
        <v>-551251</v>
      </c>
      <c r="F1374" s="5" t="str">
        <f t="shared" si="87"/>
        <v>BEARISH</v>
      </c>
      <c r="G1374" s="5" t="str">
        <f t="shared" si="86"/>
        <v>NEUTRAL</v>
      </c>
      <c r="H1374" s="5" t="str">
        <f t="shared" si="85"/>
        <v>CONFIRMED BEARISH</v>
      </c>
    </row>
    <row r="1375" spans="1:8" ht="13.5" x14ac:dyDescent="0.25">
      <c r="A1375" s="3">
        <f>TITRES_STAT!B1378</f>
        <v>44708</v>
      </c>
      <c r="B1375" s="5">
        <f>TITRES_STAT!C1378</f>
        <v>2.21</v>
      </c>
      <c r="C1375" s="5">
        <f>TITRES_STAT!D1378</f>
        <v>2.21</v>
      </c>
      <c r="D1375" s="5">
        <f>TITRES_STAT!E1378</f>
        <v>0</v>
      </c>
      <c r="E1375" s="2">
        <f t="shared" si="84"/>
        <v>-551251</v>
      </c>
      <c r="F1375" s="5" t="str">
        <f t="shared" si="87"/>
        <v>NEUTRAL</v>
      </c>
      <c r="G1375" s="5" t="str">
        <f t="shared" si="86"/>
        <v>NEUTRAL</v>
      </c>
      <c r="H1375" s="5" t="str">
        <f t="shared" si="85"/>
        <v>NEUTRAL</v>
      </c>
    </row>
    <row r="1376" spans="1:8" ht="13.5" x14ac:dyDescent="0.25">
      <c r="A1376" s="3">
        <f>TITRES_STAT!B1379</f>
        <v>44711</v>
      </c>
      <c r="B1376" s="5">
        <f>TITRES_STAT!C1379</f>
        <v>2.21</v>
      </c>
      <c r="C1376" s="5">
        <f>TITRES_STAT!D1379</f>
        <v>2.21</v>
      </c>
      <c r="D1376" s="5">
        <f>TITRES_STAT!E1379</f>
        <v>0</v>
      </c>
      <c r="E1376" s="2">
        <f t="shared" si="84"/>
        <v>-551251</v>
      </c>
      <c r="F1376" s="5" t="str">
        <f t="shared" si="87"/>
        <v>NEUTRAL</v>
      </c>
      <c r="G1376" s="5" t="str">
        <f t="shared" si="86"/>
        <v>NEUTRAL</v>
      </c>
      <c r="H1376" s="5" t="str">
        <f t="shared" si="85"/>
        <v>NEUTRAL</v>
      </c>
    </row>
    <row r="1377" spans="1:8" ht="13.5" x14ac:dyDescent="0.25">
      <c r="A1377" s="3">
        <f>TITRES_STAT!B1380</f>
        <v>44712</v>
      </c>
      <c r="B1377" s="5">
        <f>TITRES_STAT!C1380</f>
        <v>2.21</v>
      </c>
      <c r="C1377" s="5">
        <f>TITRES_STAT!D1380</f>
        <v>2.21</v>
      </c>
      <c r="D1377" s="5">
        <f>TITRES_STAT!E1380</f>
        <v>2</v>
      </c>
      <c r="E1377" s="2">
        <f t="shared" si="84"/>
        <v>-551251</v>
      </c>
      <c r="F1377" s="5" t="str">
        <f t="shared" si="87"/>
        <v>NEUTRAL</v>
      </c>
      <c r="G1377" s="5" t="str">
        <f t="shared" si="86"/>
        <v>NEUTRAL</v>
      </c>
      <c r="H1377" s="5" t="str">
        <f t="shared" si="85"/>
        <v>NEUTRAL</v>
      </c>
    </row>
    <row r="1378" spans="1:8" ht="13.5" x14ac:dyDescent="0.25">
      <c r="A1378" s="3">
        <f>TITRES_STAT!B1381</f>
        <v>44713</v>
      </c>
      <c r="B1378" s="5">
        <f>TITRES_STAT!C1381</f>
        <v>2.21</v>
      </c>
      <c r="C1378" s="5">
        <f>TITRES_STAT!D1381</f>
        <v>2.21</v>
      </c>
      <c r="D1378" s="5">
        <f>TITRES_STAT!E1381</f>
        <v>0</v>
      </c>
      <c r="E1378" s="2">
        <f t="shared" si="84"/>
        <v>-551251</v>
      </c>
      <c r="F1378" s="5" t="str">
        <f t="shared" si="87"/>
        <v>NEUTRAL</v>
      </c>
      <c r="G1378" s="5" t="str">
        <f t="shared" si="86"/>
        <v>NEUTRAL</v>
      </c>
      <c r="H1378" s="5" t="str">
        <f t="shared" si="85"/>
        <v>NEUTRAL</v>
      </c>
    </row>
    <row r="1379" spans="1:8" ht="13.5" x14ac:dyDescent="0.25">
      <c r="A1379" s="3">
        <f>TITRES_STAT!B1382</f>
        <v>44714</v>
      </c>
      <c r="B1379" s="5">
        <f>TITRES_STAT!C1382</f>
        <v>2.21</v>
      </c>
      <c r="C1379" s="5">
        <f>TITRES_STAT!D1382</f>
        <v>2.21</v>
      </c>
      <c r="D1379" s="5">
        <f>TITRES_STAT!E1382</f>
        <v>10</v>
      </c>
      <c r="E1379" s="2">
        <f t="shared" si="84"/>
        <v>-551251</v>
      </c>
      <c r="F1379" s="5" t="str">
        <f t="shared" si="87"/>
        <v>NEUTRAL</v>
      </c>
      <c r="G1379" s="5" t="str">
        <f t="shared" si="86"/>
        <v>NEUTRAL</v>
      </c>
      <c r="H1379" s="5" t="str">
        <f t="shared" si="85"/>
        <v>NEUTRAL</v>
      </c>
    </row>
    <row r="1380" spans="1:8" ht="13.5" x14ac:dyDescent="0.25">
      <c r="A1380" s="3">
        <f>TITRES_STAT!B1383</f>
        <v>44715</v>
      </c>
      <c r="B1380" s="5">
        <f>TITRES_STAT!C1383</f>
        <v>2.21</v>
      </c>
      <c r="C1380" s="5">
        <f>TITRES_STAT!D1383</f>
        <v>2.21</v>
      </c>
      <c r="D1380" s="5">
        <f>TITRES_STAT!E1383</f>
        <v>0</v>
      </c>
      <c r="E1380" s="2">
        <f t="shared" si="84"/>
        <v>-551251</v>
      </c>
      <c r="F1380" s="5" t="str">
        <f t="shared" si="87"/>
        <v>NEUTRAL</v>
      </c>
      <c r="G1380" s="5" t="str">
        <f t="shared" si="86"/>
        <v>NEUTRAL</v>
      </c>
      <c r="H1380" s="5" t="str">
        <f t="shared" si="85"/>
        <v>NEUTRAL</v>
      </c>
    </row>
    <row r="1381" spans="1:8" ht="13.5" x14ac:dyDescent="0.25">
      <c r="A1381" s="3">
        <f>TITRES_STAT!B1384</f>
        <v>44718</v>
      </c>
      <c r="B1381" s="5">
        <f>TITRES_STAT!C1384</f>
        <v>2.21</v>
      </c>
      <c r="C1381" s="5">
        <f>TITRES_STAT!D1384</f>
        <v>2.21</v>
      </c>
      <c r="D1381" s="5">
        <f>TITRES_STAT!E1384</f>
        <v>0</v>
      </c>
      <c r="E1381" s="2">
        <f t="shared" si="84"/>
        <v>-551251</v>
      </c>
      <c r="F1381" s="5" t="str">
        <f t="shared" si="87"/>
        <v>NEUTRAL</v>
      </c>
      <c r="G1381" s="5" t="str">
        <f t="shared" si="86"/>
        <v>NEUTRAL</v>
      </c>
      <c r="H1381" s="5" t="str">
        <f t="shared" si="85"/>
        <v>NEUTRAL</v>
      </c>
    </row>
    <row r="1382" spans="1:8" ht="13.5" x14ac:dyDescent="0.25">
      <c r="A1382" s="3">
        <f>TITRES_STAT!B1385</f>
        <v>44719</v>
      </c>
      <c r="B1382" s="5">
        <f>TITRES_STAT!C1385</f>
        <v>2.21</v>
      </c>
      <c r="C1382" s="5">
        <f>TITRES_STAT!D1385</f>
        <v>2.21</v>
      </c>
      <c r="D1382" s="5">
        <f>TITRES_STAT!E1385</f>
        <v>0</v>
      </c>
      <c r="E1382" s="2">
        <f t="shared" si="84"/>
        <v>-551251</v>
      </c>
      <c r="F1382" s="5" t="str">
        <f t="shared" si="87"/>
        <v>NEUTRAL</v>
      </c>
      <c r="G1382" s="5" t="str">
        <f t="shared" si="86"/>
        <v>NEUTRAL</v>
      </c>
      <c r="H1382" s="5" t="str">
        <f t="shared" si="85"/>
        <v>NEUTRAL</v>
      </c>
    </row>
    <row r="1383" spans="1:8" ht="13.5" x14ac:dyDescent="0.25">
      <c r="A1383" s="3">
        <f>TITRES_STAT!B1386</f>
        <v>44720</v>
      </c>
      <c r="B1383" s="5">
        <f>TITRES_STAT!C1386</f>
        <v>2.21</v>
      </c>
      <c r="C1383" s="5">
        <f>TITRES_STAT!D1386</f>
        <v>2.21</v>
      </c>
      <c r="D1383" s="5">
        <f>TITRES_STAT!E1386</f>
        <v>0</v>
      </c>
      <c r="E1383" s="2">
        <f t="shared" si="84"/>
        <v>-551251</v>
      </c>
      <c r="F1383" s="5" t="str">
        <f t="shared" si="87"/>
        <v>NEUTRAL</v>
      </c>
      <c r="G1383" s="5" t="str">
        <f t="shared" si="86"/>
        <v>NEUTRAL</v>
      </c>
      <c r="H1383" s="5" t="str">
        <f t="shared" si="85"/>
        <v>NEUTRAL</v>
      </c>
    </row>
    <row r="1384" spans="1:8" ht="13.5" x14ac:dyDescent="0.25">
      <c r="A1384" s="3">
        <f>TITRES_STAT!B1387</f>
        <v>44721</v>
      </c>
      <c r="B1384" s="5">
        <f>TITRES_STAT!C1387</f>
        <v>2.19</v>
      </c>
      <c r="C1384" s="5">
        <f>TITRES_STAT!D1387</f>
        <v>2.19</v>
      </c>
      <c r="D1384" s="5">
        <f>TITRES_STAT!E1387</f>
        <v>9000</v>
      </c>
      <c r="E1384" s="2">
        <f t="shared" si="84"/>
        <v>-560251</v>
      </c>
      <c r="F1384" s="5" t="str">
        <f t="shared" si="87"/>
        <v>BEARISH</v>
      </c>
      <c r="G1384" s="5" t="str">
        <f t="shared" si="86"/>
        <v>NEUTRAL</v>
      </c>
      <c r="H1384" s="5" t="str">
        <f t="shared" si="85"/>
        <v>CONFIRMED BEARISH</v>
      </c>
    </row>
    <row r="1385" spans="1:8" ht="13.5" x14ac:dyDescent="0.25">
      <c r="A1385" s="3">
        <f>TITRES_STAT!B1388</f>
        <v>44722</v>
      </c>
      <c r="B1385" s="5">
        <f>TITRES_STAT!C1388</f>
        <v>2.19</v>
      </c>
      <c r="C1385" s="5">
        <f>TITRES_STAT!D1388</f>
        <v>2.19</v>
      </c>
      <c r="D1385" s="5">
        <f>TITRES_STAT!E1388</f>
        <v>602</v>
      </c>
      <c r="E1385" s="2">
        <f t="shared" si="84"/>
        <v>-560251</v>
      </c>
      <c r="F1385" s="5" t="str">
        <f t="shared" si="87"/>
        <v>BEARISH</v>
      </c>
      <c r="G1385" s="5" t="str">
        <f t="shared" si="86"/>
        <v>NEUTRAL</v>
      </c>
      <c r="H1385" s="5" t="str">
        <f t="shared" si="85"/>
        <v>CONFIRMED BEARISH</v>
      </c>
    </row>
    <row r="1386" spans="1:8" ht="13.5" x14ac:dyDescent="0.25">
      <c r="A1386" s="3">
        <f>TITRES_STAT!B1389</f>
        <v>44725</v>
      </c>
      <c r="B1386" s="5">
        <f>TITRES_STAT!C1389</f>
        <v>2.19</v>
      </c>
      <c r="C1386" s="5">
        <f>TITRES_STAT!D1389</f>
        <v>2.19</v>
      </c>
      <c r="D1386" s="5">
        <f>TITRES_STAT!E1389</f>
        <v>0</v>
      </c>
      <c r="E1386" s="2">
        <f t="shared" si="84"/>
        <v>-560251</v>
      </c>
      <c r="F1386" s="5" t="str">
        <f t="shared" si="87"/>
        <v>BEARISH</v>
      </c>
      <c r="G1386" s="5" t="str">
        <f t="shared" si="86"/>
        <v>NEUTRAL</v>
      </c>
      <c r="H1386" s="5" t="str">
        <f t="shared" si="85"/>
        <v>CONFIRMED BEARISH</v>
      </c>
    </row>
    <row r="1387" spans="1:8" ht="13.5" x14ac:dyDescent="0.25">
      <c r="A1387" s="3">
        <f>TITRES_STAT!B1390</f>
        <v>44726</v>
      </c>
      <c r="B1387" s="5">
        <f>TITRES_STAT!C1390</f>
        <v>2.19</v>
      </c>
      <c r="C1387" s="5">
        <f>TITRES_STAT!D1390</f>
        <v>2.19</v>
      </c>
      <c r="D1387" s="5">
        <f>TITRES_STAT!E1390</f>
        <v>0</v>
      </c>
      <c r="E1387" s="2">
        <f t="shared" si="84"/>
        <v>-560251</v>
      </c>
      <c r="F1387" s="5" t="str">
        <f t="shared" si="87"/>
        <v>BEARISH</v>
      </c>
      <c r="G1387" s="5" t="str">
        <f t="shared" si="86"/>
        <v>NEUTRAL</v>
      </c>
      <c r="H1387" s="5" t="str">
        <f t="shared" si="85"/>
        <v>CONFIRMED BEARISH</v>
      </c>
    </row>
    <row r="1388" spans="1:8" ht="13.5" x14ac:dyDescent="0.25">
      <c r="A1388" s="3">
        <f>TITRES_STAT!B1391</f>
        <v>44727</v>
      </c>
      <c r="B1388" s="5">
        <f>TITRES_STAT!C1391</f>
        <v>2.19</v>
      </c>
      <c r="C1388" s="5">
        <f>TITRES_STAT!D1391</f>
        <v>2.19</v>
      </c>
      <c r="D1388" s="5">
        <f>TITRES_STAT!E1391</f>
        <v>0</v>
      </c>
      <c r="E1388" s="2">
        <f t="shared" si="84"/>
        <v>-560251</v>
      </c>
      <c r="F1388" s="5" t="str">
        <f t="shared" si="87"/>
        <v>BEARISH</v>
      </c>
      <c r="G1388" s="5" t="str">
        <f t="shared" si="86"/>
        <v>NEUTRAL</v>
      </c>
      <c r="H1388" s="5" t="str">
        <f t="shared" si="85"/>
        <v>CONFIRMED BEARISH</v>
      </c>
    </row>
    <row r="1389" spans="1:8" ht="13.5" x14ac:dyDescent="0.25">
      <c r="A1389" s="3">
        <f>TITRES_STAT!B1392</f>
        <v>44728</v>
      </c>
      <c r="B1389" s="5">
        <f>TITRES_STAT!C1392</f>
        <v>2.19</v>
      </c>
      <c r="C1389" s="5">
        <f>TITRES_STAT!D1392</f>
        <v>2.19</v>
      </c>
      <c r="D1389" s="5">
        <f>TITRES_STAT!E1392</f>
        <v>10</v>
      </c>
      <c r="E1389" s="2">
        <f t="shared" si="84"/>
        <v>-560251</v>
      </c>
      <c r="F1389" s="5" t="str">
        <f t="shared" si="87"/>
        <v>NEUTRAL</v>
      </c>
      <c r="G1389" s="5" t="str">
        <f t="shared" si="86"/>
        <v>NEUTRAL</v>
      </c>
      <c r="H1389" s="5" t="str">
        <f t="shared" si="85"/>
        <v>NEUTRAL</v>
      </c>
    </row>
    <row r="1390" spans="1:8" ht="13.5" x14ac:dyDescent="0.25">
      <c r="A1390" s="3">
        <f>TITRES_STAT!B1393</f>
        <v>44729</v>
      </c>
      <c r="B1390" s="5">
        <f>TITRES_STAT!C1393</f>
        <v>2.2000000000000002</v>
      </c>
      <c r="C1390" s="5">
        <f>TITRES_STAT!D1393</f>
        <v>2.2000000000000002</v>
      </c>
      <c r="D1390" s="5">
        <f>TITRES_STAT!E1393</f>
        <v>9430</v>
      </c>
      <c r="E1390" s="2">
        <f t="shared" si="84"/>
        <v>-550821</v>
      </c>
      <c r="F1390" s="5" t="str">
        <f t="shared" si="87"/>
        <v>BULLISH</v>
      </c>
      <c r="G1390" s="5" t="str">
        <f t="shared" si="86"/>
        <v>NEUTRAL</v>
      </c>
      <c r="H1390" s="5" t="str">
        <f t="shared" si="85"/>
        <v>CONFIRMED BULLISH</v>
      </c>
    </row>
    <row r="1391" spans="1:8" ht="13.5" x14ac:dyDescent="0.25">
      <c r="A1391" s="3">
        <f>TITRES_STAT!B1394</f>
        <v>44732</v>
      </c>
      <c r="B1391" s="5">
        <f>TITRES_STAT!C1394</f>
        <v>2.2000000000000002</v>
      </c>
      <c r="C1391" s="5">
        <f>TITRES_STAT!D1394</f>
        <v>2.2000000000000002</v>
      </c>
      <c r="D1391" s="5">
        <f>TITRES_STAT!E1394</f>
        <v>0</v>
      </c>
      <c r="E1391" s="2">
        <f t="shared" si="84"/>
        <v>-550821</v>
      </c>
      <c r="F1391" s="5" t="str">
        <f t="shared" si="87"/>
        <v>BULLISH</v>
      </c>
      <c r="G1391" s="5" t="str">
        <f t="shared" si="86"/>
        <v>NEUTRAL</v>
      </c>
      <c r="H1391" s="5" t="str">
        <f t="shared" si="85"/>
        <v>CONFIRMED BULLISH</v>
      </c>
    </row>
    <row r="1392" spans="1:8" ht="13.5" x14ac:dyDescent="0.25">
      <c r="A1392" s="3">
        <f>TITRES_STAT!B1395</f>
        <v>44733</v>
      </c>
      <c r="B1392" s="5">
        <f>TITRES_STAT!C1395</f>
        <v>2.1800000000000002</v>
      </c>
      <c r="C1392" s="5">
        <f>TITRES_STAT!D1395</f>
        <v>2.1800000000000002</v>
      </c>
      <c r="D1392" s="5">
        <f>TITRES_STAT!E1395</f>
        <v>1800</v>
      </c>
      <c r="E1392" s="2">
        <f t="shared" si="84"/>
        <v>-552621</v>
      </c>
      <c r="F1392" s="5" t="str">
        <f t="shared" si="87"/>
        <v>BULLISH</v>
      </c>
      <c r="G1392" s="5" t="str">
        <f t="shared" si="86"/>
        <v>NEUTRAL</v>
      </c>
      <c r="H1392" s="5" t="str">
        <f t="shared" si="85"/>
        <v>BULLISH DIVERGENCE</v>
      </c>
    </row>
    <row r="1393" spans="1:8" ht="13.5" x14ac:dyDescent="0.25">
      <c r="A1393" s="3">
        <f>TITRES_STAT!B1396</f>
        <v>44734</v>
      </c>
      <c r="B1393" s="5">
        <f>TITRES_STAT!C1396</f>
        <v>2.1800000000000002</v>
      </c>
      <c r="C1393" s="5">
        <f>TITRES_STAT!D1396</f>
        <v>2.1800000000000002</v>
      </c>
      <c r="D1393" s="5">
        <f>TITRES_STAT!E1396</f>
        <v>0</v>
      </c>
      <c r="E1393" s="2">
        <f t="shared" si="84"/>
        <v>-552621</v>
      </c>
      <c r="F1393" s="5" t="str">
        <f t="shared" si="87"/>
        <v>BULLISH</v>
      </c>
      <c r="G1393" s="5" t="str">
        <f t="shared" si="86"/>
        <v>NEUTRAL</v>
      </c>
      <c r="H1393" s="5" t="str">
        <f t="shared" si="85"/>
        <v>BULLISH DIVERGENCE</v>
      </c>
    </row>
    <row r="1394" spans="1:8" ht="13.5" x14ac:dyDescent="0.25">
      <c r="A1394" s="3">
        <f>TITRES_STAT!B1397</f>
        <v>44735</v>
      </c>
      <c r="B1394" s="5">
        <f>TITRES_STAT!C1397</f>
        <v>2.1800000000000002</v>
      </c>
      <c r="C1394" s="5">
        <f>TITRES_STAT!D1397</f>
        <v>2.1800000000000002</v>
      </c>
      <c r="D1394" s="5">
        <f>TITRES_STAT!E1397</f>
        <v>0</v>
      </c>
      <c r="E1394" s="2">
        <f t="shared" si="84"/>
        <v>-552621</v>
      </c>
      <c r="F1394" s="5" t="str">
        <f t="shared" si="87"/>
        <v>BULLISH</v>
      </c>
      <c r="G1394" s="5" t="str">
        <f t="shared" si="86"/>
        <v>NEUTRAL</v>
      </c>
      <c r="H1394" s="5" t="str">
        <f t="shared" si="85"/>
        <v>BULLISH DIVERGENCE</v>
      </c>
    </row>
    <row r="1395" spans="1:8" ht="13.5" x14ac:dyDescent="0.25">
      <c r="A1395" s="3">
        <f>TITRES_STAT!B1398</f>
        <v>44736</v>
      </c>
      <c r="B1395" s="5">
        <f>TITRES_STAT!C1398</f>
        <v>2.1800000000000002</v>
      </c>
      <c r="C1395" s="5">
        <f>TITRES_STAT!D1398</f>
        <v>2.1800000000000002</v>
      </c>
      <c r="D1395" s="5">
        <f>TITRES_STAT!E1398</f>
        <v>0</v>
      </c>
      <c r="E1395" s="2">
        <f t="shared" si="84"/>
        <v>-552621</v>
      </c>
      <c r="F1395" s="5" t="str">
        <f t="shared" si="87"/>
        <v>BEARISH</v>
      </c>
      <c r="G1395" s="5" t="str">
        <f t="shared" si="86"/>
        <v>NEUTRAL</v>
      </c>
      <c r="H1395" s="5" t="str">
        <f t="shared" si="85"/>
        <v>CONFIRMED BEARISH</v>
      </c>
    </row>
    <row r="1396" spans="1:8" ht="13.5" x14ac:dyDescent="0.25">
      <c r="A1396" s="3">
        <f>TITRES_STAT!B1399</f>
        <v>44739</v>
      </c>
      <c r="B1396" s="5">
        <f>TITRES_STAT!C1399</f>
        <v>2.1800000000000002</v>
      </c>
      <c r="C1396" s="5">
        <f>TITRES_STAT!D1399</f>
        <v>2.1800000000000002</v>
      </c>
      <c r="D1396" s="5">
        <f>TITRES_STAT!E1399</f>
        <v>0</v>
      </c>
      <c r="E1396" s="2">
        <f t="shared" si="84"/>
        <v>-552621</v>
      </c>
      <c r="F1396" s="5" t="str">
        <f t="shared" si="87"/>
        <v>BEARISH</v>
      </c>
      <c r="G1396" s="5" t="str">
        <f t="shared" si="86"/>
        <v>NEUTRAL</v>
      </c>
      <c r="H1396" s="5" t="str">
        <f t="shared" si="85"/>
        <v>CONFIRMED BEARISH</v>
      </c>
    </row>
    <row r="1397" spans="1:8" ht="13.5" x14ac:dyDescent="0.25">
      <c r="A1397" s="3">
        <f>TITRES_STAT!B1400</f>
        <v>44740</v>
      </c>
      <c r="B1397" s="5">
        <f>TITRES_STAT!C1400</f>
        <v>2.1800000000000002</v>
      </c>
      <c r="C1397" s="5">
        <f>TITRES_STAT!D1400</f>
        <v>2.1800000000000002</v>
      </c>
      <c r="D1397" s="5">
        <f>TITRES_STAT!E1400</f>
        <v>0</v>
      </c>
      <c r="E1397" s="2">
        <f t="shared" si="84"/>
        <v>-552621</v>
      </c>
      <c r="F1397" s="5" t="str">
        <f t="shared" si="87"/>
        <v>NEUTRAL</v>
      </c>
      <c r="G1397" s="5" t="str">
        <f t="shared" si="86"/>
        <v>NEUTRAL</v>
      </c>
      <c r="H1397" s="5" t="str">
        <f t="shared" si="85"/>
        <v>NEUTRAL</v>
      </c>
    </row>
    <row r="1398" spans="1:8" ht="13.5" x14ac:dyDescent="0.25">
      <c r="A1398" s="3">
        <f>TITRES_STAT!B1401</f>
        <v>44741</v>
      </c>
      <c r="B1398" s="5">
        <f>TITRES_STAT!C1401</f>
        <v>2.1800000000000002</v>
      </c>
      <c r="C1398" s="5">
        <f>TITRES_STAT!D1401</f>
        <v>2.1800000000000002</v>
      </c>
      <c r="D1398" s="5">
        <f>TITRES_STAT!E1401</f>
        <v>0</v>
      </c>
      <c r="E1398" s="2">
        <f t="shared" si="84"/>
        <v>-552621</v>
      </c>
      <c r="F1398" s="5" t="str">
        <f t="shared" si="87"/>
        <v>NEUTRAL</v>
      </c>
      <c r="G1398" s="5" t="str">
        <f t="shared" si="86"/>
        <v>NEUTRAL</v>
      </c>
      <c r="H1398" s="5" t="str">
        <f t="shared" si="85"/>
        <v>NEUTRAL</v>
      </c>
    </row>
    <row r="1399" spans="1:8" ht="13.5" x14ac:dyDescent="0.25">
      <c r="A1399" s="3">
        <f>TITRES_STAT!B1402</f>
        <v>44742</v>
      </c>
      <c r="B1399" s="5">
        <f>TITRES_STAT!C1402</f>
        <v>2.1800000000000002</v>
      </c>
      <c r="C1399" s="5">
        <f>TITRES_STAT!D1402</f>
        <v>2.1800000000000002</v>
      </c>
      <c r="D1399" s="5">
        <f>TITRES_STAT!E1402</f>
        <v>0</v>
      </c>
      <c r="E1399" s="2">
        <f t="shared" si="84"/>
        <v>-552621</v>
      </c>
      <c r="F1399" s="5" t="str">
        <f t="shared" si="87"/>
        <v>NEUTRAL</v>
      </c>
      <c r="G1399" s="5" t="str">
        <f t="shared" si="86"/>
        <v>NEUTRAL</v>
      </c>
      <c r="H1399" s="5" t="str">
        <f t="shared" si="85"/>
        <v>NEUTRAL</v>
      </c>
    </row>
    <row r="1400" spans="1:8" ht="13.5" x14ac:dyDescent="0.25">
      <c r="A1400" s="3">
        <f>TITRES_STAT!B1403</f>
        <v>44743</v>
      </c>
      <c r="B1400" s="5">
        <f>TITRES_STAT!C1403</f>
        <v>2.1800000000000002</v>
      </c>
      <c r="C1400" s="5">
        <f>TITRES_STAT!D1403</f>
        <v>2.1800000000000002</v>
      </c>
      <c r="D1400" s="5">
        <f>TITRES_STAT!E1403</f>
        <v>0</v>
      </c>
      <c r="E1400" s="2">
        <f t="shared" si="84"/>
        <v>-552621</v>
      </c>
      <c r="F1400" s="5" t="str">
        <f t="shared" si="87"/>
        <v>NEUTRAL</v>
      </c>
      <c r="G1400" s="5" t="str">
        <f t="shared" si="86"/>
        <v>NEUTRAL</v>
      </c>
      <c r="H1400" s="5" t="str">
        <f t="shared" si="85"/>
        <v>NEUTRAL</v>
      </c>
    </row>
    <row r="1401" spans="1:8" ht="13.5" x14ac:dyDescent="0.25">
      <c r="A1401" s="3">
        <f>TITRES_STAT!B1404</f>
        <v>44746</v>
      </c>
      <c r="B1401" s="5">
        <f>TITRES_STAT!C1404</f>
        <v>2.1800000000000002</v>
      </c>
      <c r="C1401" s="5">
        <f>TITRES_STAT!D1404</f>
        <v>2.1800000000000002</v>
      </c>
      <c r="D1401" s="5">
        <f>TITRES_STAT!E1404</f>
        <v>0</v>
      </c>
      <c r="E1401" s="2">
        <f t="shared" si="84"/>
        <v>-552621</v>
      </c>
      <c r="F1401" s="5" t="str">
        <f t="shared" si="87"/>
        <v>NEUTRAL</v>
      </c>
      <c r="G1401" s="5" t="str">
        <f t="shared" si="86"/>
        <v>NEUTRAL</v>
      </c>
      <c r="H1401" s="5" t="str">
        <f t="shared" si="85"/>
        <v>NEUTRAL</v>
      </c>
    </row>
    <row r="1402" spans="1:8" ht="13.5" x14ac:dyDescent="0.25">
      <c r="A1402" s="3">
        <f>TITRES_STAT!B1405</f>
        <v>44747</v>
      </c>
      <c r="B1402" s="5">
        <f>TITRES_STAT!C1405</f>
        <v>2.1800000000000002</v>
      </c>
      <c r="C1402" s="5">
        <f>TITRES_STAT!D1405</f>
        <v>2.1800000000000002</v>
      </c>
      <c r="D1402" s="5">
        <f>TITRES_STAT!E1405</f>
        <v>0</v>
      </c>
      <c r="E1402" s="2">
        <f t="shared" si="84"/>
        <v>-552621</v>
      </c>
      <c r="F1402" s="5" t="str">
        <f t="shared" si="87"/>
        <v>NEUTRAL</v>
      </c>
      <c r="G1402" s="5" t="str">
        <f t="shared" si="86"/>
        <v>NEUTRAL</v>
      </c>
      <c r="H1402" s="5" t="str">
        <f t="shared" si="85"/>
        <v>NEUTRAL</v>
      </c>
    </row>
    <row r="1403" spans="1:8" ht="13.5" x14ac:dyDescent="0.25">
      <c r="A1403" s="3">
        <f>TITRES_STAT!B1406</f>
        <v>44748</v>
      </c>
      <c r="B1403" s="5">
        <f>TITRES_STAT!C1406</f>
        <v>2.1800000000000002</v>
      </c>
      <c r="C1403" s="5">
        <f>TITRES_STAT!D1406</f>
        <v>2.1800000000000002</v>
      </c>
      <c r="D1403" s="5">
        <f>TITRES_STAT!E1406</f>
        <v>0</v>
      </c>
      <c r="E1403" s="2">
        <f t="shared" si="84"/>
        <v>-552621</v>
      </c>
      <c r="F1403" s="5" t="str">
        <f t="shared" si="87"/>
        <v>NEUTRAL</v>
      </c>
      <c r="G1403" s="5" t="str">
        <f t="shared" si="86"/>
        <v>NEUTRAL</v>
      </c>
      <c r="H1403" s="5" t="str">
        <f t="shared" si="85"/>
        <v>NEUTRAL</v>
      </c>
    </row>
    <row r="1404" spans="1:8" ht="13.5" x14ac:dyDescent="0.25">
      <c r="A1404" s="3">
        <f>TITRES_STAT!B1407</f>
        <v>44749</v>
      </c>
      <c r="B1404" s="5">
        <f>TITRES_STAT!C1407</f>
        <v>2.1800000000000002</v>
      </c>
      <c r="C1404" s="5">
        <f>TITRES_STAT!D1407</f>
        <v>2.1800000000000002</v>
      </c>
      <c r="D1404" s="5">
        <f>TITRES_STAT!E1407</f>
        <v>0</v>
      </c>
      <c r="E1404" s="2">
        <f t="shared" si="84"/>
        <v>-552621</v>
      </c>
      <c r="F1404" s="5" t="str">
        <f t="shared" si="87"/>
        <v>NEUTRAL</v>
      </c>
      <c r="G1404" s="5" t="str">
        <f t="shared" si="86"/>
        <v>NEUTRAL</v>
      </c>
      <c r="H1404" s="5" t="str">
        <f t="shared" si="85"/>
        <v>NEUTRAL</v>
      </c>
    </row>
    <row r="1405" spans="1:8" ht="13.5" x14ac:dyDescent="0.25">
      <c r="A1405" s="3">
        <f>TITRES_STAT!B1408</f>
        <v>44750</v>
      </c>
      <c r="B1405" s="5">
        <f>TITRES_STAT!C1408</f>
        <v>2.1800000000000002</v>
      </c>
      <c r="C1405" s="5">
        <f>TITRES_STAT!D1408</f>
        <v>2.1800000000000002</v>
      </c>
      <c r="D1405" s="5">
        <f>TITRES_STAT!E1408</f>
        <v>0</v>
      </c>
      <c r="E1405" s="2">
        <f t="shared" si="84"/>
        <v>-552621</v>
      </c>
      <c r="F1405" s="5" t="str">
        <f t="shared" si="87"/>
        <v>NEUTRAL</v>
      </c>
      <c r="G1405" s="5" t="str">
        <f t="shared" si="86"/>
        <v>NEUTRAL</v>
      </c>
      <c r="H1405" s="5" t="str">
        <f t="shared" si="85"/>
        <v>NEUTRAL</v>
      </c>
    </row>
    <row r="1406" spans="1:8" ht="13.5" x14ac:dyDescent="0.25">
      <c r="A1406" s="3">
        <f>TITRES_STAT!B1409</f>
        <v>44753</v>
      </c>
      <c r="B1406" s="5">
        <f>TITRES_STAT!C1409</f>
        <v>2.1800000000000002</v>
      </c>
      <c r="C1406" s="5">
        <f>TITRES_STAT!D1409</f>
        <v>2.1800000000000002</v>
      </c>
      <c r="D1406" s="5">
        <f>TITRES_STAT!E1409</f>
        <v>0</v>
      </c>
      <c r="E1406" s="2">
        <f t="shared" si="84"/>
        <v>-552621</v>
      </c>
      <c r="F1406" s="5" t="str">
        <f t="shared" si="87"/>
        <v>NEUTRAL</v>
      </c>
      <c r="G1406" s="5" t="str">
        <f t="shared" si="86"/>
        <v>NEUTRAL</v>
      </c>
      <c r="H1406" s="5" t="str">
        <f t="shared" si="85"/>
        <v>NEUTRAL</v>
      </c>
    </row>
    <row r="1407" spans="1:8" ht="13.5" x14ac:dyDescent="0.25">
      <c r="A1407" s="3">
        <f>TITRES_STAT!B1410</f>
        <v>44754</v>
      </c>
      <c r="B1407" s="5">
        <f>TITRES_STAT!C1410</f>
        <v>2.1800000000000002</v>
      </c>
      <c r="C1407" s="5">
        <f>TITRES_STAT!D1410</f>
        <v>2.1800000000000002</v>
      </c>
      <c r="D1407" s="5">
        <f>TITRES_STAT!E1410</f>
        <v>0</v>
      </c>
      <c r="E1407" s="2">
        <f t="shared" si="84"/>
        <v>-552621</v>
      </c>
      <c r="F1407" s="5" t="str">
        <f t="shared" si="87"/>
        <v>NEUTRAL</v>
      </c>
      <c r="G1407" s="5" t="str">
        <f t="shared" si="86"/>
        <v>NEUTRAL</v>
      </c>
      <c r="H1407" s="5" t="str">
        <f t="shared" si="85"/>
        <v>NEUTRAL</v>
      </c>
    </row>
    <row r="1408" spans="1:8" ht="13.5" x14ac:dyDescent="0.25">
      <c r="A1408" s="3">
        <f>TITRES_STAT!B1411</f>
        <v>44755</v>
      </c>
      <c r="B1408" s="5">
        <f>TITRES_STAT!C1411</f>
        <v>2.1800000000000002</v>
      </c>
      <c r="C1408" s="5">
        <f>TITRES_STAT!D1411</f>
        <v>2.1800000000000002</v>
      </c>
      <c r="D1408" s="5">
        <f>TITRES_STAT!E1411</f>
        <v>0</v>
      </c>
      <c r="E1408" s="2">
        <f t="shared" si="84"/>
        <v>-552621</v>
      </c>
      <c r="F1408" s="5" t="str">
        <f t="shared" si="87"/>
        <v>NEUTRAL</v>
      </c>
      <c r="G1408" s="5" t="str">
        <f t="shared" si="86"/>
        <v>NEUTRAL</v>
      </c>
      <c r="H1408" s="5" t="str">
        <f t="shared" si="85"/>
        <v>NEUTRAL</v>
      </c>
    </row>
    <row r="1409" spans="1:8" ht="13.5" x14ac:dyDescent="0.25">
      <c r="A1409" s="3">
        <f>TITRES_STAT!B1412</f>
        <v>44756</v>
      </c>
      <c r="B1409" s="5">
        <f>TITRES_STAT!C1412</f>
        <v>2.1800000000000002</v>
      </c>
      <c r="C1409" s="5">
        <f>TITRES_STAT!D1412</f>
        <v>2.1800000000000002</v>
      </c>
      <c r="D1409" s="5">
        <f>TITRES_STAT!E1412</f>
        <v>0</v>
      </c>
      <c r="E1409" s="2">
        <f t="shared" si="84"/>
        <v>-552621</v>
      </c>
      <c r="F1409" s="5" t="str">
        <f t="shared" si="87"/>
        <v>NEUTRAL</v>
      </c>
      <c r="G1409" s="5" t="str">
        <f t="shared" si="86"/>
        <v>NEUTRAL</v>
      </c>
      <c r="H1409" s="5" t="str">
        <f t="shared" si="85"/>
        <v>NEUTRAL</v>
      </c>
    </row>
    <row r="1410" spans="1:8" ht="13.5" x14ac:dyDescent="0.25">
      <c r="A1410" s="3">
        <f>TITRES_STAT!B1413</f>
        <v>44757</v>
      </c>
      <c r="B1410" s="5">
        <f>TITRES_STAT!C1413</f>
        <v>2.1800000000000002</v>
      </c>
      <c r="C1410" s="5">
        <f>TITRES_STAT!D1413</f>
        <v>2.1800000000000002</v>
      </c>
      <c r="D1410" s="5">
        <f>TITRES_STAT!E1413</f>
        <v>0</v>
      </c>
      <c r="E1410" s="2">
        <f t="shared" si="84"/>
        <v>-552621</v>
      </c>
      <c r="F1410" s="5" t="str">
        <f t="shared" si="87"/>
        <v>NEUTRAL</v>
      </c>
      <c r="G1410" s="5" t="str">
        <f t="shared" si="86"/>
        <v>NEUTRAL</v>
      </c>
      <c r="H1410" s="5" t="str">
        <f t="shared" si="85"/>
        <v>NEUTRAL</v>
      </c>
    </row>
    <row r="1411" spans="1:8" ht="13.5" x14ac:dyDescent="0.25">
      <c r="A1411" s="3">
        <f>TITRES_STAT!B1414</f>
        <v>44760</v>
      </c>
      <c r="B1411" s="5">
        <f>TITRES_STAT!C1414</f>
        <v>2.1800000000000002</v>
      </c>
      <c r="C1411" s="5">
        <f>TITRES_STAT!D1414</f>
        <v>2.1800000000000002</v>
      </c>
      <c r="D1411" s="5">
        <f>TITRES_STAT!E1414</f>
        <v>0</v>
      </c>
      <c r="E1411" s="2">
        <f t="shared" si="84"/>
        <v>-552621</v>
      </c>
      <c r="F1411" s="5" t="str">
        <f t="shared" si="87"/>
        <v>NEUTRAL</v>
      </c>
      <c r="G1411" s="5" t="str">
        <f t="shared" si="86"/>
        <v>NEUTRAL</v>
      </c>
      <c r="H1411" s="5" t="str">
        <f t="shared" si="85"/>
        <v>NEUTRAL</v>
      </c>
    </row>
    <row r="1412" spans="1:8" ht="13.5" x14ac:dyDescent="0.25">
      <c r="A1412" s="3">
        <f>TITRES_STAT!B1415</f>
        <v>44761</v>
      </c>
      <c r="B1412" s="5">
        <f>TITRES_STAT!C1415</f>
        <v>2.1800000000000002</v>
      </c>
      <c r="C1412" s="5">
        <f>TITRES_STAT!D1415</f>
        <v>2.1800000000000002</v>
      </c>
      <c r="D1412" s="5">
        <f>TITRES_STAT!E1415</f>
        <v>0</v>
      </c>
      <c r="E1412" s="2">
        <f t="shared" ref="E1412:E1475" si="88">IF(B1412&gt;B1411, E1411+D1412, IF(B1412&lt;B1411, E1411-D1412, E1411))</f>
        <v>-552621</v>
      </c>
      <c r="F1412" s="5" t="str">
        <f t="shared" si="87"/>
        <v>NEUTRAL</v>
      </c>
      <c r="G1412" s="5" t="str">
        <f t="shared" si="86"/>
        <v>NEUTRAL</v>
      </c>
      <c r="H1412" s="5" t="str">
        <f t="shared" si="85"/>
        <v>NEUTRAL</v>
      </c>
    </row>
    <row r="1413" spans="1:8" ht="13.5" x14ac:dyDescent="0.25">
      <c r="A1413" s="3">
        <f>TITRES_STAT!B1416</f>
        <v>44762</v>
      </c>
      <c r="B1413" s="5">
        <f>TITRES_STAT!C1416</f>
        <v>2.1800000000000002</v>
      </c>
      <c r="C1413" s="5">
        <f>TITRES_STAT!D1416</f>
        <v>2.1800000000000002</v>
      </c>
      <c r="D1413" s="5">
        <f>TITRES_STAT!E1416</f>
        <v>0</v>
      </c>
      <c r="E1413" s="2">
        <f t="shared" si="88"/>
        <v>-552621</v>
      </c>
      <c r="F1413" s="5" t="str">
        <f t="shared" si="87"/>
        <v>NEUTRAL</v>
      </c>
      <c r="G1413" s="5" t="str">
        <f t="shared" si="86"/>
        <v>NEUTRAL</v>
      </c>
      <c r="H1413" s="5" t="str">
        <f t="shared" si="85"/>
        <v>NEUTRAL</v>
      </c>
    </row>
    <row r="1414" spans="1:8" ht="13.5" x14ac:dyDescent="0.25">
      <c r="A1414" s="3">
        <f>TITRES_STAT!B1417</f>
        <v>44763</v>
      </c>
      <c r="B1414" s="5">
        <f>TITRES_STAT!C1417</f>
        <v>2.1800000000000002</v>
      </c>
      <c r="C1414" s="5">
        <f>TITRES_STAT!D1417</f>
        <v>2.1800000000000002</v>
      </c>
      <c r="D1414" s="5">
        <f>TITRES_STAT!E1417</f>
        <v>0</v>
      </c>
      <c r="E1414" s="2">
        <f t="shared" si="88"/>
        <v>-552621</v>
      </c>
      <c r="F1414" s="5" t="str">
        <f t="shared" si="87"/>
        <v>NEUTRAL</v>
      </c>
      <c r="G1414" s="5" t="str">
        <f t="shared" si="86"/>
        <v>NEUTRAL</v>
      </c>
      <c r="H1414" s="5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NEUTRAL</v>
      </c>
    </row>
    <row r="1415" spans="1:8" ht="13.5" x14ac:dyDescent="0.25">
      <c r="A1415" s="3">
        <f>TITRES_STAT!B1418</f>
        <v>44764</v>
      </c>
      <c r="B1415" s="5">
        <f>TITRES_STAT!C1418</f>
        <v>2.1800000000000002</v>
      </c>
      <c r="C1415" s="5">
        <f>TITRES_STAT!D1418</f>
        <v>2.1800000000000002</v>
      </c>
      <c r="D1415" s="5">
        <f>TITRES_STAT!E1418</f>
        <v>0</v>
      </c>
      <c r="E1415" s="2">
        <f t="shared" si="88"/>
        <v>-552621</v>
      </c>
      <c r="F1415" s="5" t="str">
        <f t="shared" si="87"/>
        <v>NEUTRAL</v>
      </c>
      <c r="G1415" s="5" t="str">
        <f t="shared" ref="G1415:G1478" si="90">IF((E1415-E1410)/E1410 &gt; 0.02, "STRONG",
 IF((E1415-E1410)/E1410 &lt; -0.02, "WEAK", "NEUTRAL"))</f>
        <v>NEUTRAL</v>
      </c>
      <c r="H1415" s="5" t="str">
        <f t="shared" si="89"/>
        <v>NEUTRAL</v>
      </c>
    </row>
    <row r="1416" spans="1:8" ht="13.5" x14ac:dyDescent="0.25">
      <c r="A1416" s="3">
        <f>TITRES_STAT!B1419</f>
        <v>44768</v>
      </c>
      <c r="B1416" s="5">
        <f>TITRES_STAT!C1419</f>
        <v>2.1800000000000002</v>
      </c>
      <c r="C1416" s="5">
        <f>TITRES_STAT!D1419</f>
        <v>2.1800000000000002</v>
      </c>
      <c r="D1416" s="5">
        <f>TITRES_STAT!E1419</f>
        <v>0</v>
      </c>
      <c r="E1416" s="2">
        <f t="shared" si="88"/>
        <v>-552621</v>
      </c>
      <c r="F1416" s="5" t="str">
        <f t="shared" ref="F1416:F1479" si="91">IF(E1416&gt;E1411,"BULLISH",IF(E1416&lt;E1411,"BEARISH","NEUTRAL"))</f>
        <v>NEUTRAL</v>
      </c>
      <c r="G1416" s="5" t="str">
        <f t="shared" si="90"/>
        <v>NEUTRAL</v>
      </c>
      <c r="H1416" s="5" t="str">
        <f t="shared" si="89"/>
        <v>NEUTRAL</v>
      </c>
    </row>
    <row r="1417" spans="1:8" ht="13.5" x14ac:dyDescent="0.25">
      <c r="A1417" s="3">
        <f>TITRES_STAT!B1420</f>
        <v>44769</v>
      </c>
      <c r="B1417" s="5">
        <f>TITRES_STAT!C1420</f>
        <v>2.09</v>
      </c>
      <c r="C1417" s="5">
        <f>TITRES_STAT!D1420</f>
        <v>2.09</v>
      </c>
      <c r="D1417" s="5">
        <f>TITRES_STAT!E1420</f>
        <v>0</v>
      </c>
      <c r="E1417" s="2">
        <f t="shared" si="88"/>
        <v>-552621</v>
      </c>
      <c r="F1417" s="5" t="str">
        <f t="shared" si="91"/>
        <v>NEUTRAL</v>
      </c>
      <c r="G1417" s="5" t="str">
        <f t="shared" si="90"/>
        <v>NEUTRAL</v>
      </c>
      <c r="H1417" s="5" t="str">
        <f t="shared" si="89"/>
        <v>NEUTRAL</v>
      </c>
    </row>
    <row r="1418" spans="1:8" ht="13.5" x14ac:dyDescent="0.25">
      <c r="A1418" s="3">
        <f>TITRES_STAT!B1421</f>
        <v>44770</v>
      </c>
      <c r="B1418" s="5">
        <f>TITRES_STAT!C1421</f>
        <v>2.08</v>
      </c>
      <c r="C1418" s="5">
        <f>TITRES_STAT!D1421</f>
        <v>2.08</v>
      </c>
      <c r="D1418" s="5">
        <f>TITRES_STAT!E1421</f>
        <v>1</v>
      </c>
      <c r="E1418" s="2">
        <f t="shared" si="88"/>
        <v>-552622</v>
      </c>
      <c r="F1418" s="5" t="str">
        <f t="shared" si="91"/>
        <v>BEARISH</v>
      </c>
      <c r="G1418" s="5" t="str">
        <f t="shared" si="90"/>
        <v>NEUTRAL</v>
      </c>
      <c r="H1418" s="5" t="str">
        <f t="shared" si="89"/>
        <v>CONFIRMED BEARISH</v>
      </c>
    </row>
    <row r="1419" spans="1:8" ht="13.5" x14ac:dyDescent="0.25">
      <c r="A1419" s="3">
        <f>TITRES_STAT!B1422</f>
        <v>44771</v>
      </c>
      <c r="B1419" s="5">
        <f>TITRES_STAT!C1422</f>
        <v>2.08</v>
      </c>
      <c r="C1419" s="5">
        <f>TITRES_STAT!D1422</f>
        <v>2.08</v>
      </c>
      <c r="D1419" s="5">
        <f>TITRES_STAT!E1422</f>
        <v>0</v>
      </c>
      <c r="E1419" s="2">
        <f t="shared" si="88"/>
        <v>-552622</v>
      </c>
      <c r="F1419" s="5" t="str">
        <f t="shared" si="91"/>
        <v>BEARISH</v>
      </c>
      <c r="G1419" s="5" t="str">
        <f t="shared" si="90"/>
        <v>NEUTRAL</v>
      </c>
      <c r="H1419" s="5" t="str">
        <f t="shared" si="89"/>
        <v>CONFIRMED BEARISH</v>
      </c>
    </row>
    <row r="1420" spans="1:8" ht="13.5" x14ac:dyDescent="0.25">
      <c r="A1420" s="3">
        <f>TITRES_STAT!B1423</f>
        <v>44774</v>
      </c>
      <c r="B1420" s="5">
        <f>TITRES_STAT!C1423</f>
        <v>2.08</v>
      </c>
      <c r="C1420" s="5">
        <f>TITRES_STAT!D1423</f>
        <v>2.08</v>
      </c>
      <c r="D1420" s="5">
        <f>TITRES_STAT!E1423</f>
        <v>0</v>
      </c>
      <c r="E1420" s="2">
        <f t="shared" si="88"/>
        <v>-552622</v>
      </c>
      <c r="F1420" s="5" t="str">
        <f t="shared" si="91"/>
        <v>BEARISH</v>
      </c>
      <c r="G1420" s="5" t="str">
        <f t="shared" si="90"/>
        <v>NEUTRAL</v>
      </c>
      <c r="H1420" s="5" t="str">
        <f t="shared" si="89"/>
        <v>CONFIRMED BEARISH</v>
      </c>
    </row>
    <row r="1421" spans="1:8" ht="13.5" x14ac:dyDescent="0.25">
      <c r="A1421" s="3">
        <f>TITRES_STAT!B1424</f>
        <v>44775</v>
      </c>
      <c r="B1421" s="5">
        <f>TITRES_STAT!C1424</f>
        <v>2.08</v>
      </c>
      <c r="C1421" s="5">
        <f>TITRES_STAT!D1424</f>
        <v>2.08</v>
      </c>
      <c r="D1421" s="5">
        <f>TITRES_STAT!E1424</f>
        <v>0</v>
      </c>
      <c r="E1421" s="2">
        <f t="shared" si="88"/>
        <v>-552622</v>
      </c>
      <c r="F1421" s="5" t="str">
        <f t="shared" si="91"/>
        <v>BEARISH</v>
      </c>
      <c r="G1421" s="5" t="str">
        <f t="shared" si="90"/>
        <v>NEUTRAL</v>
      </c>
      <c r="H1421" s="5" t="str">
        <f t="shared" si="89"/>
        <v>CONFIRMED BEARISH</v>
      </c>
    </row>
    <row r="1422" spans="1:8" ht="13.5" x14ac:dyDescent="0.25">
      <c r="A1422" s="3">
        <f>TITRES_STAT!B1425</f>
        <v>44776</v>
      </c>
      <c r="B1422" s="5">
        <f>TITRES_STAT!C1425</f>
        <v>2.08</v>
      </c>
      <c r="C1422" s="5">
        <f>TITRES_STAT!D1425</f>
        <v>2.08</v>
      </c>
      <c r="D1422" s="5">
        <f>TITRES_STAT!E1425</f>
        <v>0</v>
      </c>
      <c r="E1422" s="2">
        <f t="shared" si="88"/>
        <v>-552622</v>
      </c>
      <c r="F1422" s="5" t="str">
        <f t="shared" si="91"/>
        <v>BEARISH</v>
      </c>
      <c r="G1422" s="5" t="str">
        <f t="shared" si="90"/>
        <v>NEUTRAL</v>
      </c>
      <c r="H1422" s="5" t="str">
        <f t="shared" si="89"/>
        <v>CONFIRMED BEARISH</v>
      </c>
    </row>
    <row r="1423" spans="1:8" ht="13.5" x14ac:dyDescent="0.25">
      <c r="A1423" s="3">
        <f>TITRES_STAT!B1426</f>
        <v>44777</v>
      </c>
      <c r="B1423" s="5">
        <f>TITRES_STAT!C1426</f>
        <v>2.08</v>
      </c>
      <c r="C1423" s="5">
        <f>TITRES_STAT!D1426</f>
        <v>2.08</v>
      </c>
      <c r="D1423" s="5">
        <f>TITRES_STAT!E1426</f>
        <v>0</v>
      </c>
      <c r="E1423" s="2">
        <f t="shared" si="88"/>
        <v>-552622</v>
      </c>
      <c r="F1423" s="5" t="str">
        <f t="shared" si="91"/>
        <v>NEUTRAL</v>
      </c>
      <c r="G1423" s="5" t="str">
        <f t="shared" si="90"/>
        <v>NEUTRAL</v>
      </c>
      <c r="H1423" s="5" t="str">
        <f t="shared" si="89"/>
        <v>NEUTRAL</v>
      </c>
    </row>
    <row r="1424" spans="1:8" ht="13.5" x14ac:dyDescent="0.25">
      <c r="A1424" s="3">
        <f>TITRES_STAT!B1427</f>
        <v>44778</v>
      </c>
      <c r="B1424" s="5">
        <f>TITRES_STAT!C1427</f>
        <v>2.08</v>
      </c>
      <c r="C1424" s="5">
        <f>TITRES_STAT!D1427</f>
        <v>2.08</v>
      </c>
      <c r="D1424" s="5">
        <f>TITRES_STAT!E1427</f>
        <v>0</v>
      </c>
      <c r="E1424" s="2">
        <f t="shared" si="88"/>
        <v>-552622</v>
      </c>
      <c r="F1424" s="5" t="str">
        <f t="shared" si="91"/>
        <v>NEUTRAL</v>
      </c>
      <c r="G1424" s="5" t="str">
        <f t="shared" si="90"/>
        <v>NEUTRAL</v>
      </c>
      <c r="H1424" s="5" t="str">
        <f t="shared" si="89"/>
        <v>NEUTRAL</v>
      </c>
    </row>
    <row r="1425" spans="1:8" ht="13.5" x14ac:dyDescent="0.25">
      <c r="A1425" s="3">
        <f>TITRES_STAT!B1428</f>
        <v>44781</v>
      </c>
      <c r="B1425" s="5">
        <f>TITRES_STAT!C1428</f>
        <v>2.08</v>
      </c>
      <c r="C1425" s="5">
        <f>TITRES_STAT!D1428</f>
        <v>2.08</v>
      </c>
      <c r="D1425" s="5">
        <f>TITRES_STAT!E1428</f>
        <v>0</v>
      </c>
      <c r="E1425" s="2">
        <f t="shared" si="88"/>
        <v>-552622</v>
      </c>
      <c r="F1425" s="5" t="str">
        <f t="shared" si="91"/>
        <v>NEUTRAL</v>
      </c>
      <c r="G1425" s="5" t="str">
        <f t="shared" si="90"/>
        <v>NEUTRAL</v>
      </c>
      <c r="H1425" s="5" t="str">
        <f t="shared" si="89"/>
        <v>NEUTRAL</v>
      </c>
    </row>
    <row r="1426" spans="1:8" ht="13.5" x14ac:dyDescent="0.25">
      <c r="A1426" s="3">
        <f>TITRES_STAT!B1429</f>
        <v>44782</v>
      </c>
      <c r="B1426" s="5">
        <f>TITRES_STAT!C1429</f>
        <v>1.99</v>
      </c>
      <c r="C1426" s="5">
        <f>TITRES_STAT!D1429</f>
        <v>1.99</v>
      </c>
      <c r="D1426" s="5">
        <f>TITRES_STAT!E1429</f>
        <v>0</v>
      </c>
      <c r="E1426" s="2">
        <f t="shared" si="88"/>
        <v>-552622</v>
      </c>
      <c r="F1426" s="5" t="str">
        <f t="shared" si="91"/>
        <v>NEUTRAL</v>
      </c>
      <c r="G1426" s="5" t="str">
        <f t="shared" si="90"/>
        <v>NEUTRAL</v>
      </c>
      <c r="H1426" s="5" t="str">
        <f t="shared" si="89"/>
        <v>NEUTRAL</v>
      </c>
    </row>
    <row r="1427" spans="1:8" ht="13.5" x14ac:dyDescent="0.25">
      <c r="A1427" s="3">
        <f>TITRES_STAT!B1430</f>
        <v>44783</v>
      </c>
      <c r="B1427" s="5">
        <f>TITRES_STAT!C1430</f>
        <v>1.91</v>
      </c>
      <c r="C1427" s="5">
        <f>TITRES_STAT!D1430</f>
        <v>1.91</v>
      </c>
      <c r="D1427" s="5">
        <f>TITRES_STAT!E1430</f>
        <v>0</v>
      </c>
      <c r="E1427" s="2">
        <f t="shared" si="88"/>
        <v>-552622</v>
      </c>
      <c r="F1427" s="5" t="str">
        <f t="shared" si="91"/>
        <v>NEUTRAL</v>
      </c>
      <c r="G1427" s="5" t="str">
        <f t="shared" si="90"/>
        <v>NEUTRAL</v>
      </c>
      <c r="H1427" s="5" t="str">
        <f t="shared" si="89"/>
        <v>NEUTRAL</v>
      </c>
    </row>
    <row r="1428" spans="1:8" ht="13.5" x14ac:dyDescent="0.25">
      <c r="A1428" s="3">
        <f>TITRES_STAT!B1431</f>
        <v>44784</v>
      </c>
      <c r="B1428" s="5">
        <f>TITRES_STAT!C1431</f>
        <v>1.83</v>
      </c>
      <c r="C1428" s="5">
        <f>TITRES_STAT!D1431</f>
        <v>1.83</v>
      </c>
      <c r="D1428" s="5">
        <f>TITRES_STAT!E1431</f>
        <v>33</v>
      </c>
      <c r="E1428" s="2">
        <f t="shared" si="88"/>
        <v>-552655</v>
      </c>
      <c r="F1428" s="5" t="str">
        <f t="shared" si="91"/>
        <v>BEARISH</v>
      </c>
      <c r="G1428" s="5" t="str">
        <f t="shared" si="90"/>
        <v>NEUTRAL</v>
      </c>
      <c r="H1428" s="5" t="str">
        <f t="shared" si="89"/>
        <v>CONFIRMED BEARISH</v>
      </c>
    </row>
    <row r="1429" spans="1:8" ht="13.5" x14ac:dyDescent="0.25">
      <c r="A1429" s="3">
        <f>TITRES_STAT!B1432</f>
        <v>44785</v>
      </c>
      <c r="B1429" s="5">
        <f>TITRES_STAT!C1432</f>
        <v>1.83</v>
      </c>
      <c r="C1429" s="5">
        <f>TITRES_STAT!D1432</f>
        <v>1.83</v>
      </c>
      <c r="D1429" s="5">
        <f>TITRES_STAT!E1432</f>
        <v>0</v>
      </c>
      <c r="E1429" s="2">
        <f t="shared" si="88"/>
        <v>-552655</v>
      </c>
      <c r="F1429" s="5" t="str">
        <f t="shared" si="91"/>
        <v>BEARISH</v>
      </c>
      <c r="G1429" s="5" t="str">
        <f t="shared" si="90"/>
        <v>NEUTRAL</v>
      </c>
      <c r="H1429" s="5" t="str">
        <f t="shared" si="89"/>
        <v>CONFIRMED BEARISH</v>
      </c>
    </row>
    <row r="1430" spans="1:8" ht="13.5" x14ac:dyDescent="0.25">
      <c r="A1430" s="3">
        <f>TITRES_STAT!B1433</f>
        <v>44788</v>
      </c>
      <c r="B1430" s="5">
        <f>TITRES_STAT!C1433</f>
        <v>1.9</v>
      </c>
      <c r="C1430" s="5">
        <f>TITRES_STAT!D1433</f>
        <v>1.9</v>
      </c>
      <c r="D1430" s="5">
        <f>TITRES_STAT!E1433</f>
        <v>50</v>
      </c>
      <c r="E1430" s="2">
        <f t="shared" si="88"/>
        <v>-552605</v>
      </c>
      <c r="F1430" s="5" t="str">
        <f t="shared" si="91"/>
        <v>BULLISH</v>
      </c>
      <c r="G1430" s="5" t="str">
        <f t="shared" si="90"/>
        <v>NEUTRAL</v>
      </c>
      <c r="H1430" s="5" t="str">
        <f t="shared" si="89"/>
        <v>BULLISH DIVERGENCE</v>
      </c>
    </row>
    <row r="1431" spans="1:8" ht="13.5" x14ac:dyDescent="0.25">
      <c r="A1431" s="3">
        <f>TITRES_STAT!B1434</f>
        <v>44789</v>
      </c>
      <c r="B1431" s="5">
        <f>TITRES_STAT!C1434</f>
        <v>1.98</v>
      </c>
      <c r="C1431" s="5">
        <f>TITRES_STAT!D1434</f>
        <v>1.98</v>
      </c>
      <c r="D1431" s="5">
        <f>TITRES_STAT!E1434</f>
        <v>10</v>
      </c>
      <c r="E1431" s="2">
        <f t="shared" si="88"/>
        <v>-552595</v>
      </c>
      <c r="F1431" s="5" t="str">
        <f t="shared" si="91"/>
        <v>BULLISH</v>
      </c>
      <c r="G1431" s="5" t="str">
        <f t="shared" si="90"/>
        <v>NEUTRAL</v>
      </c>
      <c r="H1431" s="5" t="str">
        <f t="shared" si="89"/>
        <v>BULLISH DIVERGENCE</v>
      </c>
    </row>
    <row r="1432" spans="1:8" ht="13.5" x14ac:dyDescent="0.25">
      <c r="A1432" s="3">
        <f>TITRES_STAT!B1435</f>
        <v>44790</v>
      </c>
      <c r="B1432" s="5">
        <f>TITRES_STAT!C1435</f>
        <v>1.98</v>
      </c>
      <c r="C1432" s="5">
        <f>TITRES_STAT!D1435</f>
        <v>1.98</v>
      </c>
      <c r="D1432" s="5">
        <f>TITRES_STAT!E1435</f>
        <v>0</v>
      </c>
      <c r="E1432" s="2">
        <f t="shared" si="88"/>
        <v>-552595</v>
      </c>
      <c r="F1432" s="5" t="str">
        <f t="shared" si="91"/>
        <v>BULLISH</v>
      </c>
      <c r="G1432" s="5" t="str">
        <f t="shared" si="90"/>
        <v>NEUTRAL</v>
      </c>
      <c r="H1432" s="5" t="str">
        <f t="shared" si="89"/>
        <v>CONFIRMED BULLISH</v>
      </c>
    </row>
    <row r="1433" spans="1:8" ht="13.5" x14ac:dyDescent="0.25">
      <c r="A1433" s="3">
        <f>TITRES_STAT!B1436</f>
        <v>44791</v>
      </c>
      <c r="B1433" s="5">
        <f>TITRES_STAT!C1436</f>
        <v>1.98</v>
      </c>
      <c r="C1433" s="5">
        <f>TITRES_STAT!D1436</f>
        <v>1.98</v>
      </c>
      <c r="D1433" s="5">
        <f>TITRES_STAT!E1436</f>
        <v>0</v>
      </c>
      <c r="E1433" s="2">
        <f t="shared" si="88"/>
        <v>-552595</v>
      </c>
      <c r="F1433" s="5" t="str">
        <f t="shared" si="91"/>
        <v>BULLISH</v>
      </c>
      <c r="G1433" s="5" t="str">
        <f t="shared" si="90"/>
        <v>NEUTRAL</v>
      </c>
      <c r="H1433" s="5" t="str">
        <f t="shared" si="89"/>
        <v>CONFIRMED BULLISH</v>
      </c>
    </row>
    <row r="1434" spans="1:8" ht="13.5" x14ac:dyDescent="0.25">
      <c r="A1434" s="3">
        <f>TITRES_STAT!B1437</f>
        <v>44792</v>
      </c>
      <c r="B1434" s="5">
        <f>TITRES_STAT!C1437</f>
        <v>1.98</v>
      </c>
      <c r="C1434" s="5">
        <f>TITRES_STAT!D1437</f>
        <v>1.98</v>
      </c>
      <c r="D1434" s="5">
        <f>TITRES_STAT!E1437</f>
        <v>0</v>
      </c>
      <c r="E1434" s="2">
        <f t="shared" si="88"/>
        <v>-552595</v>
      </c>
      <c r="F1434" s="5" t="str">
        <f t="shared" si="91"/>
        <v>BULLISH</v>
      </c>
      <c r="G1434" s="5" t="str">
        <f t="shared" si="90"/>
        <v>NEUTRAL</v>
      </c>
      <c r="H1434" s="5" t="str">
        <f t="shared" si="89"/>
        <v>CONFIRMED BULLISH</v>
      </c>
    </row>
    <row r="1435" spans="1:8" ht="13.5" x14ac:dyDescent="0.25">
      <c r="A1435" s="3">
        <f>TITRES_STAT!B1438</f>
        <v>44795</v>
      </c>
      <c r="B1435" s="5">
        <f>TITRES_STAT!C1438</f>
        <v>1.98</v>
      </c>
      <c r="C1435" s="5">
        <f>TITRES_STAT!D1438</f>
        <v>1.98</v>
      </c>
      <c r="D1435" s="5">
        <f>TITRES_STAT!E1438</f>
        <v>0</v>
      </c>
      <c r="E1435" s="2">
        <f t="shared" si="88"/>
        <v>-552595</v>
      </c>
      <c r="F1435" s="5" t="str">
        <f t="shared" si="91"/>
        <v>BULLISH</v>
      </c>
      <c r="G1435" s="5" t="str">
        <f t="shared" si="90"/>
        <v>NEUTRAL</v>
      </c>
      <c r="H1435" s="5" t="str">
        <f t="shared" si="89"/>
        <v>CONFIRMED BULLISH</v>
      </c>
    </row>
    <row r="1436" spans="1:8" ht="13.5" x14ac:dyDescent="0.25">
      <c r="A1436" s="3">
        <f>TITRES_STAT!B1439</f>
        <v>44796</v>
      </c>
      <c r="B1436" s="5">
        <f>TITRES_STAT!C1439</f>
        <v>1.98</v>
      </c>
      <c r="C1436" s="5">
        <f>TITRES_STAT!D1439</f>
        <v>1.98</v>
      </c>
      <c r="D1436" s="5">
        <f>TITRES_STAT!E1439</f>
        <v>0</v>
      </c>
      <c r="E1436" s="2">
        <f t="shared" si="88"/>
        <v>-552595</v>
      </c>
      <c r="F1436" s="5" t="str">
        <f t="shared" si="91"/>
        <v>NEUTRAL</v>
      </c>
      <c r="G1436" s="5" t="str">
        <f t="shared" si="90"/>
        <v>NEUTRAL</v>
      </c>
      <c r="H1436" s="5" t="str">
        <f t="shared" si="89"/>
        <v>NEUTRAL</v>
      </c>
    </row>
    <row r="1437" spans="1:8" ht="13.5" x14ac:dyDescent="0.25">
      <c r="A1437" s="3">
        <f>TITRES_STAT!B1440</f>
        <v>44797</v>
      </c>
      <c r="B1437" s="5">
        <f>TITRES_STAT!C1440</f>
        <v>1.98</v>
      </c>
      <c r="C1437" s="5">
        <f>TITRES_STAT!D1440</f>
        <v>1.98</v>
      </c>
      <c r="D1437" s="5">
        <f>TITRES_STAT!E1440</f>
        <v>0</v>
      </c>
      <c r="E1437" s="2">
        <f t="shared" si="88"/>
        <v>-552595</v>
      </c>
      <c r="F1437" s="5" t="str">
        <f t="shared" si="91"/>
        <v>NEUTRAL</v>
      </c>
      <c r="G1437" s="5" t="str">
        <f t="shared" si="90"/>
        <v>NEUTRAL</v>
      </c>
      <c r="H1437" s="5" t="str">
        <f t="shared" si="89"/>
        <v>NEUTRAL</v>
      </c>
    </row>
    <row r="1438" spans="1:8" ht="13.5" x14ac:dyDescent="0.25">
      <c r="A1438" s="3">
        <f>TITRES_STAT!B1441</f>
        <v>44798</v>
      </c>
      <c r="B1438" s="5">
        <f>TITRES_STAT!C1441</f>
        <v>1.98</v>
      </c>
      <c r="C1438" s="5">
        <f>TITRES_STAT!D1441</f>
        <v>1.98</v>
      </c>
      <c r="D1438" s="5">
        <f>TITRES_STAT!E1441</f>
        <v>0</v>
      </c>
      <c r="E1438" s="2">
        <f t="shared" si="88"/>
        <v>-552595</v>
      </c>
      <c r="F1438" s="5" t="str">
        <f t="shared" si="91"/>
        <v>NEUTRAL</v>
      </c>
      <c r="G1438" s="5" t="str">
        <f t="shared" si="90"/>
        <v>NEUTRAL</v>
      </c>
      <c r="H1438" s="5" t="str">
        <f t="shared" si="89"/>
        <v>NEUTRAL</v>
      </c>
    </row>
    <row r="1439" spans="1:8" ht="13.5" x14ac:dyDescent="0.25">
      <c r="A1439" s="3">
        <f>TITRES_STAT!B1442</f>
        <v>44799</v>
      </c>
      <c r="B1439" s="5">
        <f>TITRES_STAT!C1442</f>
        <v>1.98</v>
      </c>
      <c r="C1439" s="5">
        <f>TITRES_STAT!D1442</f>
        <v>1.98</v>
      </c>
      <c r="D1439" s="5">
        <f>TITRES_STAT!E1442</f>
        <v>0</v>
      </c>
      <c r="E1439" s="2">
        <f t="shared" si="88"/>
        <v>-552595</v>
      </c>
      <c r="F1439" s="5" t="str">
        <f t="shared" si="91"/>
        <v>NEUTRAL</v>
      </c>
      <c r="G1439" s="5" t="str">
        <f t="shared" si="90"/>
        <v>NEUTRAL</v>
      </c>
      <c r="H1439" s="5" t="str">
        <f t="shared" si="89"/>
        <v>NEUTRAL</v>
      </c>
    </row>
    <row r="1440" spans="1:8" ht="13.5" x14ac:dyDescent="0.25">
      <c r="A1440" s="3">
        <f>TITRES_STAT!B1443</f>
        <v>44802</v>
      </c>
      <c r="B1440" s="5">
        <f>TITRES_STAT!C1443</f>
        <v>1.98</v>
      </c>
      <c r="C1440" s="5">
        <f>TITRES_STAT!D1443</f>
        <v>1.98</v>
      </c>
      <c r="D1440" s="5">
        <f>TITRES_STAT!E1443</f>
        <v>0</v>
      </c>
      <c r="E1440" s="2">
        <f t="shared" si="88"/>
        <v>-552595</v>
      </c>
      <c r="F1440" s="5" t="str">
        <f t="shared" si="91"/>
        <v>NEUTRAL</v>
      </c>
      <c r="G1440" s="5" t="str">
        <f t="shared" si="90"/>
        <v>NEUTRAL</v>
      </c>
      <c r="H1440" s="5" t="str">
        <f t="shared" si="89"/>
        <v>NEUTRAL</v>
      </c>
    </row>
    <row r="1441" spans="1:8" ht="13.5" x14ac:dyDescent="0.25">
      <c r="A1441" s="3">
        <f>TITRES_STAT!B1444</f>
        <v>44803</v>
      </c>
      <c r="B1441" s="5">
        <f>TITRES_STAT!C1444</f>
        <v>1.98</v>
      </c>
      <c r="C1441" s="5">
        <f>TITRES_STAT!D1444</f>
        <v>1.98</v>
      </c>
      <c r="D1441" s="5">
        <f>TITRES_STAT!E1444</f>
        <v>0</v>
      </c>
      <c r="E1441" s="2">
        <f t="shared" si="88"/>
        <v>-552595</v>
      </c>
      <c r="F1441" s="5" t="str">
        <f t="shared" si="91"/>
        <v>NEUTRAL</v>
      </c>
      <c r="G1441" s="5" t="str">
        <f t="shared" si="90"/>
        <v>NEUTRAL</v>
      </c>
      <c r="H1441" s="5" t="str">
        <f t="shared" si="89"/>
        <v>NEUTRAL</v>
      </c>
    </row>
    <row r="1442" spans="1:8" ht="13.5" x14ac:dyDescent="0.25">
      <c r="A1442" s="3">
        <f>TITRES_STAT!B1445</f>
        <v>44804</v>
      </c>
      <c r="B1442" s="5">
        <f>TITRES_STAT!C1445</f>
        <v>1.98</v>
      </c>
      <c r="C1442" s="5">
        <f>TITRES_STAT!D1445</f>
        <v>1.98</v>
      </c>
      <c r="D1442" s="5">
        <f>TITRES_STAT!E1445</f>
        <v>0</v>
      </c>
      <c r="E1442" s="2">
        <f t="shared" si="88"/>
        <v>-552595</v>
      </c>
      <c r="F1442" s="5" t="str">
        <f t="shared" si="91"/>
        <v>NEUTRAL</v>
      </c>
      <c r="G1442" s="5" t="str">
        <f t="shared" si="90"/>
        <v>NEUTRAL</v>
      </c>
      <c r="H1442" s="5" t="str">
        <f t="shared" si="89"/>
        <v>NEUTRAL</v>
      </c>
    </row>
    <row r="1443" spans="1:8" ht="13.5" x14ac:dyDescent="0.25">
      <c r="A1443" s="3">
        <f>TITRES_STAT!B1446</f>
        <v>44805</v>
      </c>
      <c r="B1443" s="5">
        <f>TITRES_STAT!C1446</f>
        <v>1.98</v>
      </c>
      <c r="C1443" s="5">
        <f>TITRES_STAT!D1446</f>
        <v>1.98</v>
      </c>
      <c r="D1443" s="5">
        <f>TITRES_STAT!E1446</f>
        <v>0</v>
      </c>
      <c r="E1443" s="2">
        <f t="shared" si="88"/>
        <v>-552595</v>
      </c>
      <c r="F1443" s="5" t="str">
        <f t="shared" si="91"/>
        <v>NEUTRAL</v>
      </c>
      <c r="G1443" s="5" t="str">
        <f t="shared" si="90"/>
        <v>NEUTRAL</v>
      </c>
      <c r="H1443" s="5" t="str">
        <f t="shared" si="89"/>
        <v>NEUTRAL</v>
      </c>
    </row>
    <row r="1444" spans="1:8" ht="13.5" x14ac:dyDescent="0.25">
      <c r="A1444" s="3">
        <f>TITRES_STAT!B1447</f>
        <v>44806</v>
      </c>
      <c r="B1444" s="5">
        <f>TITRES_STAT!C1447</f>
        <v>1.98</v>
      </c>
      <c r="C1444" s="5">
        <f>TITRES_STAT!D1447</f>
        <v>1.98</v>
      </c>
      <c r="D1444" s="5">
        <f>TITRES_STAT!E1447</f>
        <v>0</v>
      </c>
      <c r="E1444" s="2">
        <f t="shared" si="88"/>
        <v>-552595</v>
      </c>
      <c r="F1444" s="5" t="str">
        <f t="shared" si="91"/>
        <v>NEUTRAL</v>
      </c>
      <c r="G1444" s="5" t="str">
        <f t="shared" si="90"/>
        <v>NEUTRAL</v>
      </c>
      <c r="H1444" s="5" t="str">
        <f t="shared" si="89"/>
        <v>NEUTRAL</v>
      </c>
    </row>
    <row r="1445" spans="1:8" ht="13.5" x14ac:dyDescent="0.25">
      <c r="A1445" s="3">
        <f>TITRES_STAT!B1448</f>
        <v>44809</v>
      </c>
      <c r="B1445" s="5">
        <f>TITRES_STAT!C1448</f>
        <v>1.98</v>
      </c>
      <c r="C1445" s="5">
        <f>TITRES_STAT!D1448</f>
        <v>1.98</v>
      </c>
      <c r="D1445" s="5">
        <f>TITRES_STAT!E1448</f>
        <v>0</v>
      </c>
      <c r="E1445" s="2">
        <f t="shared" si="88"/>
        <v>-552595</v>
      </c>
      <c r="F1445" s="5" t="str">
        <f t="shared" si="91"/>
        <v>NEUTRAL</v>
      </c>
      <c r="G1445" s="5" t="str">
        <f t="shared" si="90"/>
        <v>NEUTRAL</v>
      </c>
      <c r="H1445" s="5" t="str">
        <f t="shared" si="89"/>
        <v>NEUTRAL</v>
      </c>
    </row>
    <row r="1446" spans="1:8" ht="13.5" x14ac:dyDescent="0.25">
      <c r="A1446" s="3">
        <f>TITRES_STAT!B1449</f>
        <v>44810</v>
      </c>
      <c r="B1446" s="5">
        <f>TITRES_STAT!C1449</f>
        <v>1.98</v>
      </c>
      <c r="C1446" s="5">
        <f>TITRES_STAT!D1449</f>
        <v>1.98</v>
      </c>
      <c r="D1446" s="5">
        <f>TITRES_STAT!E1449</f>
        <v>0</v>
      </c>
      <c r="E1446" s="2">
        <f t="shared" si="88"/>
        <v>-552595</v>
      </c>
      <c r="F1446" s="5" t="str">
        <f t="shared" si="91"/>
        <v>NEUTRAL</v>
      </c>
      <c r="G1446" s="5" t="str">
        <f t="shared" si="90"/>
        <v>NEUTRAL</v>
      </c>
      <c r="H1446" s="5" t="str">
        <f t="shared" si="89"/>
        <v>NEUTRAL</v>
      </c>
    </row>
    <row r="1447" spans="1:8" ht="13.5" x14ac:dyDescent="0.25">
      <c r="A1447" s="3">
        <f>TITRES_STAT!B1450</f>
        <v>44811</v>
      </c>
      <c r="B1447" s="5">
        <f>TITRES_STAT!C1450</f>
        <v>1.98</v>
      </c>
      <c r="C1447" s="5">
        <f>TITRES_STAT!D1450</f>
        <v>1.98</v>
      </c>
      <c r="D1447" s="5">
        <f>TITRES_STAT!E1450</f>
        <v>0</v>
      </c>
      <c r="E1447" s="2">
        <f t="shared" si="88"/>
        <v>-552595</v>
      </c>
      <c r="F1447" s="5" t="str">
        <f t="shared" si="91"/>
        <v>NEUTRAL</v>
      </c>
      <c r="G1447" s="5" t="str">
        <f t="shared" si="90"/>
        <v>NEUTRAL</v>
      </c>
      <c r="H1447" s="5" t="str">
        <f t="shared" si="89"/>
        <v>NEUTRAL</v>
      </c>
    </row>
    <row r="1448" spans="1:8" ht="13.5" x14ac:dyDescent="0.25">
      <c r="A1448" s="3">
        <f>TITRES_STAT!B1451</f>
        <v>44812</v>
      </c>
      <c r="B1448" s="5">
        <f>TITRES_STAT!C1451</f>
        <v>1.98</v>
      </c>
      <c r="C1448" s="5">
        <f>TITRES_STAT!D1451</f>
        <v>1.98</v>
      </c>
      <c r="D1448" s="5">
        <f>TITRES_STAT!E1451</f>
        <v>0</v>
      </c>
      <c r="E1448" s="2">
        <f t="shared" si="88"/>
        <v>-552595</v>
      </c>
      <c r="F1448" s="5" t="str">
        <f t="shared" si="91"/>
        <v>NEUTRAL</v>
      </c>
      <c r="G1448" s="5" t="str">
        <f t="shared" si="90"/>
        <v>NEUTRAL</v>
      </c>
      <c r="H1448" s="5" t="str">
        <f t="shared" si="89"/>
        <v>NEUTRAL</v>
      </c>
    </row>
    <row r="1449" spans="1:8" ht="13.5" x14ac:dyDescent="0.25">
      <c r="A1449" s="3">
        <f>TITRES_STAT!B1452</f>
        <v>44813</v>
      </c>
      <c r="B1449" s="5">
        <f>TITRES_STAT!C1452</f>
        <v>1.98</v>
      </c>
      <c r="C1449" s="5">
        <f>TITRES_STAT!D1452</f>
        <v>1.98</v>
      </c>
      <c r="D1449" s="5">
        <f>TITRES_STAT!E1452</f>
        <v>0</v>
      </c>
      <c r="E1449" s="2">
        <f t="shared" si="88"/>
        <v>-552595</v>
      </c>
      <c r="F1449" s="5" t="str">
        <f t="shared" si="91"/>
        <v>NEUTRAL</v>
      </c>
      <c r="G1449" s="5" t="str">
        <f t="shared" si="90"/>
        <v>NEUTRAL</v>
      </c>
      <c r="H1449" s="5" t="str">
        <f t="shared" si="89"/>
        <v>NEUTRAL</v>
      </c>
    </row>
    <row r="1450" spans="1:8" ht="13.5" x14ac:dyDescent="0.25">
      <c r="A1450" s="3">
        <f>TITRES_STAT!B1453</f>
        <v>44816</v>
      </c>
      <c r="B1450" s="5">
        <f>TITRES_STAT!C1453</f>
        <v>1.9</v>
      </c>
      <c r="C1450" s="5">
        <f>TITRES_STAT!D1453</f>
        <v>1.9</v>
      </c>
      <c r="D1450" s="5">
        <f>TITRES_STAT!E1453</f>
        <v>604</v>
      </c>
      <c r="E1450" s="2">
        <f t="shared" si="88"/>
        <v>-553199</v>
      </c>
      <c r="F1450" s="5" t="str">
        <f t="shared" si="91"/>
        <v>BEARISH</v>
      </c>
      <c r="G1450" s="5" t="str">
        <f t="shared" si="90"/>
        <v>NEUTRAL</v>
      </c>
      <c r="H1450" s="5" t="str">
        <f t="shared" si="89"/>
        <v>CONFIRMED BEARISH</v>
      </c>
    </row>
    <row r="1451" spans="1:8" ht="13.5" x14ac:dyDescent="0.25">
      <c r="A1451" s="3">
        <f>TITRES_STAT!B1454</f>
        <v>44817</v>
      </c>
      <c r="B1451" s="5">
        <f>TITRES_STAT!C1454</f>
        <v>1.82</v>
      </c>
      <c r="C1451" s="5">
        <f>TITRES_STAT!D1454</f>
        <v>1.82</v>
      </c>
      <c r="D1451" s="5">
        <f>TITRES_STAT!E1454</f>
        <v>0</v>
      </c>
      <c r="E1451" s="2">
        <f t="shared" si="88"/>
        <v>-553199</v>
      </c>
      <c r="F1451" s="5" t="str">
        <f t="shared" si="91"/>
        <v>BEARISH</v>
      </c>
      <c r="G1451" s="5" t="str">
        <f t="shared" si="90"/>
        <v>NEUTRAL</v>
      </c>
      <c r="H1451" s="5" t="str">
        <f t="shared" si="89"/>
        <v>CONFIRMED BEARISH</v>
      </c>
    </row>
    <row r="1452" spans="1:8" ht="13.5" x14ac:dyDescent="0.25">
      <c r="A1452" s="3">
        <f>TITRES_STAT!B1455</f>
        <v>44818</v>
      </c>
      <c r="B1452" s="5">
        <f>TITRES_STAT!C1455</f>
        <v>1.79</v>
      </c>
      <c r="C1452" s="5">
        <f>TITRES_STAT!D1455</f>
        <v>1.79</v>
      </c>
      <c r="D1452" s="5">
        <f>TITRES_STAT!E1455</f>
        <v>911</v>
      </c>
      <c r="E1452" s="2">
        <f t="shared" si="88"/>
        <v>-554110</v>
      </c>
      <c r="F1452" s="5" t="str">
        <f t="shared" si="91"/>
        <v>BEARISH</v>
      </c>
      <c r="G1452" s="5" t="str">
        <f t="shared" si="90"/>
        <v>NEUTRAL</v>
      </c>
      <c r="H1452" s="5" t="str">
        <f t="shared" si="89"/>
        <v>CONFIRMED BEARISH</v>
      </c>
    </row>
    <row r="1453" spans="1:8" ht="13.5" x14ac:dyDescent="0.25">
      <c r="A1453" s="3">
        <f>TITRES_STAT!B1456</f>
        <v>44819</v>
      </c>
      <c r="B1453" s="5">
        <f>TITRES_STAT!C1456</f>
        <v>1.79</v>
      </c>
      <c r="C1453" s="5">
        <f>TITRES_STAT!D1456</f>
        <v>1.79</v>
      </c>
      <c r="D1453" s="5">
        <f>TITRES_STAT!E1456</f>
        <v>0</v>
      </c>
      <c r="E1453" s="2">
        <f t="shared" si="88"/>
        <v>-554110</v>
      </c>
      <c r="F1453" s="5" t="str">
        <f t="shared" si="91"/>
        <v>BEARISH</v>
      </c>
      <c r="G1453" s="5" t="str">
        <f t="shared" si="90"/>
        <v>NEUTRAL</v>
      </c>
      <c r="H1453" s="5" t="str">
        <f t="shared" si="89"/>
        <v>CONFIRMED BEARISH</v>
      </c>
    </row>
    <row r="1454" spans="1:8" ht="13.5" x14ac:dyDescent="0.25">
      <c r="A1454" s="3">
        <f>TITRES_STAT!B1457</f>
        <v>44820</v>
      </c>
      <c r="B1454" s="5">
        <f>TITRES_STAT!C1457</f>
        <v>1.79</v>
      </c>
      <c r="C1454" s="5">
        <f>TITRES_STAT!D1457</f>
        <v>1.79</v>
      </c>
      <c r="D1454" s="5">
        <f>TITRES_STAT!E1457</f>
        <v>0</v>
      </c>
      <c r="E1454" s="2">
        <f t="shared" si="88"/>
        <v>-554110</v>
      </c>
      <c r="F1454" s="5" t="str">
        <f t="shared" si="91"/>
        <v>BEARISH</v>
      </c>
      <c r="G1454" s="5" t="str">
        <f t="shared" si="90"/>
        <v>NEUTRAL</v>
      </c>
      <c r="H1454" s="5" t="str">
        <f t="shared" si="89"/>
        <v>CONFIRMED BEARISH</v>
      </c>
    </row>
    <row r="1455" spans="1:8" ht="13.5" x14ac:dyDescent="0.25">
      <c r="A1455" s="3">
        <f>TITRES_STAT!B1458</f>
        <v>44823</v>
      </c>
      <c r="B1455" s="5">
        <f>TITRES_STAT!C1458</f>
        <v>1.79</v>
      </c>
      <c r="C1455" s="5">
        <f>TITRES_STAT!D1458</f>
        <v>1.79</v>
      </c>
      <c r="D1455" s="5">
        <f>TITRES_STAT!E1458</f>
        <v>0</v>
      </c>
      <c r="E1455" s="2">
        <f t="shared" si="88"/>
        <v>-554110</v>
      </c>
      <c r="F1455" s="5" t="str">
        <f t="shared" si="91"/>
        <v>BEARISH</v>
      </c>
      <c r="G1455" s="5" t="str">
        <f t="shared" si="90"/>
        <v>NEUTRAL</v>
      </c>
      <c r="H1455" s="5" t="str">
        <f t="shared" si="89"/>
        <v>CONFIRMED BEARISH</v>
      </c>
    </row>
    <row r="1456" spans="1:8" ht="13.5" x14ac:dyDescent="0.25">
      <c r="A1456" s="3">
        <f>TITRES_STAT!B1459</f>
        <v>44824</v>
      </c>
      <c r="B1456" s="5">
        <f>TITRES_STAT!C1459</f>
        <v>1.79</v>
      </c>
      <c r="C1456" s="5">
        <f>TITRES_STAT!D1459</f>
        <v>1.79</v>
      </c>
      <c r="D1456" s="5">
        <f>TITRES_STAT!E1459</f>
        <v>0</v>
      </c>
      <c r="E1456" s="2">
        <f t="shared" si="88"/>
        <v>-554110</v>
      </c>
      <c r="F1456" s="5" t="str">
        <f t="shared" si="91"/>
        <v>BEARISH</v>
      </c>
      <c r="G1456" s="5" t="str">
        <f t="shared" si="90"/>
        <v>NEUTRAL</v>
      </c>
      <c r="H1456" s="5" t="str">
        <f t="shared" si="89"/>
        <v>CONFIRMED BEARISH</v>
      </c>
    </row>
    <row r="1457" spans="1:8" ht="13.5" x14ac:dyDescent="0.25">
      <c r="A1457" s="3">
        <f>TITRES_STAT!B1460</f>
        <v>44825</v>
      </c>
      <c r="B1457" s="5">
        <f>TITRES_STAT!C1460</f>
        <v>1.87</v>
      </c>
      <c r="C1457" s="5">
        <f>TITRES_STAT!D1460</f>
        <v>1.87</v>
      </c>
      <c r="D1457" s="5">
        <f>TITRES_STAT!E1460</f>
        <v>10</v>
      </c>
      <c r="E1457" s="2">
        <f t="shared" si="88"/>
        <v>-554100</v>
      </c>
      <c r="F1457" s="5" t="str">
        <f t="shared" si="91"/>
        <v>BULLISH</v>
      </c>
      <c r="G1457" s="5" t="str">
        <f t="shared" si="90"/>
        <v>NEUTRAL</v>
      </c>
      <c r="H1457" s="5" t="str">
        <f t="shared" si="89"/>
        <v>CONFIRMED BULLISH</v>
      </c>
    </row>
    <row r="1458" spans="1:8" ht="13.5" x14ac:dyDescent="0.25">
      <c r="A1458" s="3">
        <f>TITRES_STAT!B1461</f>
        <v>44826</v>
      </c>
      <c r="B1458" s="5">
        <f>TITRES_STAT!C1461</f>
        <v>1.87</v>
      </c>
      <c r="C1458" s="5">
        <f>TITRES_STAT!D1461</f>
        <v>1.87</v>
      </c>
      <c r="D1458" s="5">
        <f>TITRES_STAT!E1461</f>
        <v>0</v>
      </c>
      <c r="E1458" s="2">
        <f t="shared" si="88"/>
        <v>-554100</v>
      </c>
      <c r="F1458" s="5" t="str">
        <f t="shared" si="91"/>
        <v>BULLISH</v>
      </c>
      <c r="G1458" s="5" t="str">
        <f t="shared" si="90"/>
        <v>NEUTRAL</v>
      </c>
      <c r="H1458" s="5" t="str">
        <f t="shared" si="89"/>
        <v>CONFIRMED BULLISH</v>
      </c>
    </row>
    <row r="1459" spans="1:8" ht="13.5" x14ac:dyDescent="0.25">
      <c r="A1459" s="3">
        <f>TITRES_STAT!B1462</f>
        <v>44827</v>
      </c>
      <c r="B1459" s="5">
        <f>TITRES_STAT!C1462</f>
        <v>1.87</v>
      </c>
      <c r="C1459" s="5">
        <f>TITRES_STAT!D1462</f>
        <v>1.87</v>
      </c>
      <c r="D1459" s="5">
        <f>TITRES_STAT!E1462</f>
        <v>0</v>
      </c>
      <c r="E1459" s="2">
        <f t="shared" si="88"/>
        <v>-554100</v>
      </c>
      <c r="F1459" s="5" t="str">
        <f t="shared" si="91"/>
        <v>BULLISH</v>
      </c>
      <c r="G1459" s="5" t="str">
        <f t="shared" si="90"/>
        <v>NEUTRAL</v>
      </c>
      <c r="H1459" s="5" t="str">
        <f t="shared" si="89"/>
        <v>CONFIRMED BULLISH</v>
      </c>
    </row>
    <row r="1460" spans="1:8" ht="13.5" x14ac:dyDescent="0.25">
      <c r="A1460" s="3">
        <f>TITRES_STAT!B1463</f>
        <v>44830</v>
      </c>
      <c r="B1460" s="5">
        <f>TITRES_STAT!C1463</f>
        <v>1.87</v>
      </c>
      <c r="C1460" s="5">
        <f>TITRES_STAT!D1463</f>
        <v>1.87</v>
      </c>
      <c r="D1460" s="5">
        <f>TITRES_STAT!E1463</f>
        <v>0</v>
      </c>
      <c r="E1460" s="2">
        <f t="shared" si="88"/>
        <v>-554100</v>
      </c>
      <c r="F1460" s="5" t="str">
        <f t="shared" si="91"/>
        <v>BULLISH</v>
      </c>
      <c r="G1460" s="5" t="str">
        <f t="shared" si="90"/>
        <v>NEUTRAL</v>
      </c>
      <c r="H1460" s="5" t="str">
        <f t="shared" si="89"/>
        <v>CONFIRMED BULLISH</v>
      </c>
    </row>
    <row r="1461" spans="1:8" ht="13.5" x14ac:dyDescent="0.25">
      <c r="A1461" s="3">
        <f>TITRES_STAT!B1464</f>
        <v>44831</v>
      </c>
      <c r="B1461" s="5">
        <f>TITRES_STAT!C1464</f>
        <v>1.87</v>
      </c>
      <c r="C1461" s="5">
        <f>TITRES_STAT!D1464</f>
        <v>1.87</v>
      </c>
      <c r="D1461" s="5">
        <f>TITRES_STAT!E1464</f>
        <v>0</v>
      </c>
      <c r="E1461" s="2">
        <f t="shared" si="88"/>
        <v>-554100</v>
      </c>
      <c r="F1461" s="5" t="str">
        <f t="shared" si="91"/>
        <v>BULLISH</v>
      </c>
      <c r="G1461" s="5" t="str">
        <f t="shared" si="90"/>
        <v>NEUTRAL</v>
      </c>
      <c r="H1461" s="5" t="str">
        <f t="shared" si="89"/>
        <v>CONFIRMED BULLISH</v>
      </c>
    </row>
    <row r="1462" spans="1:8" ht="13.5" x14ac:dyDescent="0.25">
      <c r="A1462" s="3">
        <f>TITRES_STAT!B1465</f>
        <v>44832</v>
      </c>
      <c r="B1462" s="5">
        <f>TITRES_STAT!C1465</f>
        <v>1.87</v>
      </c>
      <c r="C1462" s="5">
        <f>TITRES_STAT!D1465</f>
        <v>1.87</v>
      </c>
      <c r="D1462" s="5">
        <f>TITRES_STAT!E1465</f>
        <v>0</v>
      </c>
      <c r="E1462" s="2">
        <f t="shared" si="88"/>
        <v>-554100</v>
      </c>
      <c r="F1462" s="5" t="str">
        <f t="shared" si="91"/>
        <v>NEUTRAL</v>
      </c>
      <c r="G1462" s="5" t="str">
        <f t="shared" si="90"/>
        <v>NEUTRAL</v>
      </c>
      <c r="H1462" s="5" t="str">
        <f t="shared" si="89"/>
        <v>NEUTRAL</v>
      </c>
    </row>
    <row r="1463" spans="1:8" ht="13.5" x14ac:dyDescent="0.25">
      <c r="A1463" s="3">
        <f>TITRES_STAT!B1466</f>
        <v>44833</v>
      </c>
      <c r="B1463" s="5">
        <f>TITRES_STAT!C1466</f>
        <v>1.87</v>
      </c>
      <c r="C1463" s="5">
        <f>TITRES_STAT!D1466</f>
        <v>1.87</v>
      </c>
      <c r="D1463" s="5">
        <f>TITRES_STAT!E1466</f>
        <v>0</v>
      </c>
      <c r="E1463" s="2">
        <f t="shared" si="88"/>
        <v>-554100</v>
      </c>
      <c r="F1463" s="5" t="str">
        <f t="shared" si="91"/>
        <v>NEUTRAL</v>
      </c>
      <c r="G1463" s="5" t="str">
        <f t="shared" si="90"/>
        <v>NEUTRAL</v>
      </c>
      <c r="H1463" s="5" t="str">
        <f t="shared" si="89"/>
        <v>NEUTRAL</v>
      </c>
    </row>
    <row r="1464" spans="1:8" ht="13.5" x14ac:dyDescent="0.25">
      <c r="A1464" s="3">
        <f>TITRES_STAT!B1467</f>
        <v>44834</v>
      </c>
      <c r="B1464" s="5">
        <f>TITRES_STAT!C1467</f>
        <v>1.87</v>
      </c>
      <c r="C1464" s="5">
        <f>TITRES_STAT!D1467</f>
        <v>1.87</v>
      </c>
      <c r="D1464" s="5">
        <f>TITRES_STAT!E1467</f>
        <v>0</v>
      </c>
      <c r="E1464" s="2">
        <f t="shared" si="88"/>
        <v>-554100</v>
      </c>
      <c r="F1464" s="5" t="str">
        <f t="shared" si="91"/>
        <v>NEUTRAL</v>
      </c>
      <c r="G1464" s="5" t="str">
        <f t="shared" si="90"/>
        <v>NEUTRAL</v>
      </c>
      <c r="H1464" s="5" t="str">
        <f t="shared" si="89"/>
        <v>NEUTRAL</v>
      </c>
    </row>
    <row r="1465" spans="1:8" ht="13.5" x14ac:dyDescent="0.25">
      <c r="A1465" s="3">
        <f>TITRES_STAT!B1468</f>
        <v>44837</v>
      </c>
      <c r="B1465" s="5">
        <f>TITRES_STAT!C1468</f>
        <v>1.86</v>
      </c>
      <c r="C1465" s="5">
        <f>TITRES_STAT!D1468</f>
        <v>1.86</v>
      </c>
      <c r="D1465" s="5">
        <f>TITRES_STAT!E1468</f>
        <v>3770</v>
      </c>
      <c r="E1465" s="2">
        <f t="shared" si="88"/>
        <v>-557870</v>
      </c>
      <c r="F1465" s="5" t="str">
        <f t="shared" si="91"/>
        <v>BEARISH</v>
      </c>
      <c r="G1465" s="5" t="str">
        <f t="shared" si="90"/>
        <v>NEUTRAL</v>
      </c>
      <c r="H1465" s="5" t="str">
        <f t="shared" si="89"/>
        <v>CONFIRMED BEARISH</v>
      </c>
    </row>
    <row r="1466" spans="1:8" ht="13.5" x14ac:dyDescent="0.25">
      <c r="A1466" s="3">
        <f>TITRES_STAT!B1469</f>
        <v>44838</v>
      </c>
      <c r="B1466" s="5">
        <f>TITRES_STAT!C1469</f>
        <v>1.86</v>
      </c>
      <c r="C1466" s="5">
        <f>TITRES_STAT!D1469</f>
        <v>1.86</v>
      </c>
      <c r="D1466" s="5">
        <f>TITRES_STAT!E1469</f>
        <v>0</v>
      </c>
      <c r="E1466" s="2">
        <f t="shared" si="88"/>
        <v>-557870</v>
      </c>
      <c r="F1466" s="5" t="str">
        <f t="shared" si="91"/>
        <v>BEARISH</v>
      </c>
      <c r="G1466" s="5" t="str">
        <f t="shared" si="90"/>
        <v>NEUTRAL</v>
      </c>
      <c r="H1466" s="5" t="str">
        <f t="shared" si="89"/>
        <v>CONFIRMED BEARISH</v>
      </c>
    </row>
    <row r="1467" spans="1:8" ht="13.5" x14ac:dyDescent="0.25">
      <c r="A1467" s="3">
        <f>TITRES_STAT!B1470</f>
        <v>44839</v>
      </c>
      <c r="B1467" s="5">
        <f>TITRES_STAT!C1470</f>
        <v>1.94</v>
      </c>
      <c r="C1467" s="5">
        <f>TITRES_STAT!D1470</f>
        <v>1.94</v>
      </c>
      <c r="D1467" s="5">
        <f>TITRES_STAT!E1470</f>
        <v>10</v>
      </c>
      <c r="E1467" s="2">
        <f t="shared" si="88"/>
        <v>-557860</v>
      </c>
      <c r="F1467" s="5" t="str">
        <f t="shared" si="91"/>
        <v>BEARISH</v>
      </c>
      <c r="G1467" s="5" t="str">
        <f t="shared" si="90"/>
        <v>NEUTRAL</v>
      </c>
      <c r="H1467" s="5" t="str">
        <f t="shared" si="89"/>
        <v>BEARISH DIVERGENCE</v>
      </c>
    </row>
    <row r="1468" spans="1:8" ht="13.5" x14ac:dyDescent="0.25">
      <c r="A1468" s="3">
        <f>TITRES_STAT!B1471</f>
        <v>44840</v>
      </c>
      <c r="B1468" s="5">
        <f>TITRES_STAT!C1471</f>
        <v>1.99</v>
      </c>
      <c r="C1468" s="5">
        <f>TITRES_STAT!D1471</f>
        <v>1.99</v>
      </c>
      <c r="D1468" s="5">
        <f>TITRES_STAT!E1471</f>
        <v>10</v>
      </c>
      <c r="E1468" s="2">
        <f t="shared" si="88"/>
        <v>-557850</v>
      </c>
      <c r="F1468" s="5" t="str">
        <f t="shared" si="91"/>
        <v>BEARISH</v>
      </c>
      <c r="G1468" s="5" t="str">
        <f t="shared" si="90"/>
        <v>NEUTRAL</v>
      </c>
      <c r="H1468" s="5" t="str">
        <f t="shared" si="89"/>
        <v>BEARISH DIVERGENCE</v>
      </c>
    </row>
    <row r="1469" spans="1:8" ht="13.5" x14ac:dyDescent="0.25">
      <c r="A1469" s="3">
        <f>TITRES_STAT!B1472</f>
        <v>44841</v>
      </c>
      <c r="B1469" s="5">
        <f>TITRES_STAT!C1472</f>
        <v>1.99</v>
      </c>
      <c r="C1469" s="5">
        <f>TITRES_STAT!D1472</f>
        <v>1.99</v>
      </c>
      <c r="D1469" s="5">
        <f>TITRES_STAT!E1472</f>
        <v>0</v>
      </c>
      <c r="E1469" s="2">
        <f t="shared" si="88"/>
        <v>-557850</v>
      </c>
      <c r="F1469" s="5" t="str">
        <f t="shared" si="91"/>
        <v>BEARISH</v>
      </c>
      <c r="G1469" s="5" t="str">
        <f t="shared" si="90"/>
        <v>NEUTRAL</v>
      </c>
      <c r="H1469" s="5" t="str">
        <f t="shared" si="89"/>
        <v>BEARISH DIVERGENCE</v>
      </c>
    </row>
    <row r="1470" spans="1:8" ht="13.5" x14ac:dyDescent="0.25">
      <c r="A1470" s="3">
        <f>TITRES_STAT!B1473</f>
        <v>44844</v>
      </c>
      <c r="B1470" s="5">
        <f>TITRES_STAT!C1473</f>
        <v>1.99</v>
      </c>
      <c r="C1470" s="5">
        <f>TITRES_STAT!D1473</f>
        <v>1.99</v>
      </c>
      <c r="D1470" s="5">
        <f>TITRES_STAT!E1473</f>
        <v>0</v>
      </c>
      <c r="E1470" s="2">
        <f t="shared" si="88"/>
        <v>-557850</v>
      </c>
      <c r="F1470" s="5" t="str">
        <f t="shared" si="91"/>
        <v>BULLISH</v>
      </c>
      <c r="G1470" s="5" t="str">
        <f t="shared" si="90"/>
        <v>NEUTRAL</v>
      </c>
      <c r="H1470" s="5" t="str">
        <f t="shared" si="89"/>
        <v>CONFIRMED BULLISH</v>
      </c>
    </row>
    <row r="1471" spans="1:8" ht="13.5" x14ac:dyDescent="0.25">
      <c r="A1471" s="3">
        <f>TITRES_STAT!B1474</f>
        <v>44845</v>
      </c>
      <c r="B1471" s="5">
        <f>TITRES_STAT!C1474</f>
        <v>1.99</v>
      </c>
      <c r="C1471" s="5">
        <f>TITRES_STAT!D1474</f>
        <v>1.99</v>
      </c>
      <c r="D1471" s="5">
        <f>TITRES_STAT!E1474</f>
        <v>0</v>
      </c>
      <c r="E1471" s="2">
        <f t="shared" si="88"/>
        <v>-557850</v>
      </c>
      <c r="F1471" s="5" t="str">
        <f t="shared" si="91"/>
        <v>BULLISH</v>
      </c>
      <c r="G1471" s="5" t="str">
        <f t="shared" si="90"/>
        <v>NEUTRAL</v>
      </c>
      <c r="H1471" s="5" t="str">
        <f t="shared" si="89"/>
        <v>CONFIRMED BULLISH</v>
      </c>
    </row>
    <row r="1472" spans="1:8" ht="13.5" x14ac:dyDescent="0.25">
      <c r="A1472" s="3">
        <f>TITRES_STAT!B1475</f>
        <v>44846</v>
      </c>
      <c r="B1472" s="5">
        <f>TITRES_STAT!C1475</f>
        <v>1.99</v>
      </c>
      <c r="C1472" s="5">
        <f>TITRES_STAT!D1475</f>
        <v>1.99</v>
      </c>
      <c r="D1472" s="5">
        <f>TITRES_STAT!E1475</f>
        <v>0</v>
      </c>
      <c r="E1472" s="2">
        <f t="shared" si="88"/>
        <v>-557850</v>
      </c>
      <c r="F1472" s="5" t="str">
        <f t="shared" si="91"/>
        <v>BULLISH</v>
      </c>
      <c r="G1472" s="5" t="str">
        <f t="shared" si="90"/>
        <v>NEUTRAL</v>
      </c>
      <c r="H1472" s="5" t="str">
        <f t="shared" si="89"/>
        <v>CONFIRMED BULLISH</v>
      </c>
    </row>
    <row r="1473" spans="1:8" ht="13.5" x14ac:dyDescent="0.25">
      <c r="A1473" s="3">
        <f>TITRES_STAT!B1476</f>
        <v>44847</v>
      </c>
      <c r="B1473" s="5">
        <f>TITRES_STAT!C1476</f>
        <v>1.99</v>
      </c>
      <c r="C1473" s="5">
        <f>TITRES_STAT!D1476</f>
        <v>1.99</v>
      </c>
      <c r="D1473" s="5">
        <f>TITRES_STAT!E1476</f>
        <v>0</v>
      </c>
      <c r="E1473" s="2">
        <f t="shared" si="88"/>
        <v>-557850</v>
      </c>
      <c r="F1473" s="5" t="str">
        <f t="shared" si="91"/>
        <v>NEUTRAL</v>
      </c>
      <c r="G1473" s="5" t="str">
        <f t="shared" si="90"/>
        <v>NEUTRAL</v>
      </c>
      <c r="H1473" s="5" t="str">
        <f t="shared" si="89"/>
        <v>NEUTRAL</v>
      </c>
    </row>
    <row r="1474" spans="1:8" ht="13.5" x14ac:dyDescent="0.25">
      <c r="A1474" s="3">
        <f>TITRES_STAT!B1477</f>
        <v>44848</v>
      </c>
      <c r="B1474" s="5">
        <f>TITRES_STAT!C1477</f>
        <v>1.99</v>
      </c>
      <c r="C1474" s="5">
        <f>TITRES_STAT!D1477</f>
        <v>1.99</v>
      </c>
      <c r="D1474" s="5">
        <f>TITRES_STAT!E1477</f>
        <v>0</v>
      </c>
      <c r="E1474" s="2">
        <f t="shared" si="88"/>
        <v>-557850</v>
      </c>
      <c r="F1474" s="5" t="str">
        <f t="shared" si="91"/>
        <v>NEUTRAL</v>
      </c>
      <c r="G1474" s="5" t="str">
        <f t="shared" si="90"/>
        <v>NEUTRAL</v>
      </c>
      <c r="H1474" s="5" t="str">
        <f t="shared" si="89"/>
        <v>NEUTRAL</v>
      </c>
    </row>
    <row r="1475" spans="1:8" ht="13.5" x14ac:dyDescent="0.25">
      <c r="A1475" s="3">
        <f>TITRES_STAT!B1478</f>
        <v>44851</v>
      </c>
      <c r="B1475" s="5">
        <f>TITRES_STAT!C1478</f>
        <v>1.99</v>
      </c>
      <c r="C1475" s="5">
        <f>TITRES_STAT!D1478</f>
        <v>1.99</v>
      </c>
      <c r="D1475" s="5">
        <f>TITRES_STAT!E1478</f>
        <v>0</v>
      </c>
      <c r="E1475" s="2">
        <f t="shared" si="88"/>
        <v>-557850</v>
      </c>
      <c r="F1475" s="5" t="str">
        <f t="shared" si="91"/>
        <v>NEUTRAL</v>
      </c>
      <c r="G1475" s="5" t="str">
        <f t="shared" si="90"/>
        <v>NEUTRAL</v>
      </c>
      <c r="H1475" s="5" t="str">
        <f t="shared" si="89"/>
        <v>NEUTRAL</v>
      </c>
    </row>
    <row r="1476" spans="1:8" ht="13.5" x14ac:dyDescent="0.25">
      <c r="A1476" s="3">
        <f>TITRES_STAT!B1479</f>
        <v>44852</v>
      </c>
      <c r="B1476" s="5">
        <f>TITRES_STAT!C1479</f>
        <v>1.99</v>
      </c>
      <c r="C1476" s="5">
        <f>TITRES_STAT!D1479</f>
        <v>1.99</v>
      </c>
      <c r="D1476" s="5">
        <f>TITRES_STAT!E1479</f>
        <v>0</v>
      </c>
      <c r="E1476" s="2">
        <f t="shared" ref="E1476:E1539" si="92">IF(B1476&gt;B1475, E1475+D1476, IF(B1476&lt;B1475, E1475-D1476, E1475))</f>
        <v>-557850</v>
      </c>
      <c r="F1476" s="5" t="str">
        <f t="shared" si="91"/>
        <v>NEUTRAL</v>
      </c>
      <c r="G1476" s="5" t="str">
        <f t="shared" si="90"/>
        <v>NEUTRAL</v>
      </c>
      <c r="H1476" s="5" t="str">
        <f t="shared" si="89"/>
        <v>NEUTRAL</v>
      </c>
    </row>
    <row r="1477" spans="1:8" ht="13.5" x14ac:dyDescent="0.25">
      <c r="A1477" s="3">
        <f>TITRES_STAT!B1480</f>
        <v>44853</v>
      </c>
      <c r="B1477" s="5">
        <f>TITRES_STAT!C1480</f>
        <v>1.99</v>
      </c>
      <c r="C1477" s="5">
        <f>TITRES_STAT!D1480</f>
        <v>1.99</v>
      </c>
      <c r="D1477" s="5">
        <f>TITRES_STAT!E1480</f>
        <v>0</v>
      </c>
      <c r="E1477" s="2">
        <f t="shared" si="92"/>
        <v>-557850</v>
      </c>
      <c r="F1477" s="5" t="str">
        <f t="shared" si="91"/>
        <v>NEUTRAL</v>
      </c>
      <c r="G1477" s="5" t="str">
        <f t="shared" si="90"/>
        <v>NEUTRAL</v>
      </c>
      <c r="H1477" s="5" t="str">
        <f t="shared" si="89"/>
        <v>NEUTRAL</v>
      </c>
    </row>
    <row r="1478" spans="1:8" ht="13.5" x14ac:dyDescent="0.25">
      <c r="A1478" s="3">
        <f>TITRES_STAT!B1481</f>
        <v>44854</v>
      </c>
      <c r="B1478" s="5">
        <f>TITRES_STAT!C1481</f>
        <v>1.99</v>
      </c>
      <c r="C1478" s="5">
        <f>TITRES_STAT!D1481</f>
        <v>1.99</v>
      </c>
      <c r="D1478" s="5">
        <f>TITRES_STAT!E1481</f>
        <v>0</v>
      </c>
      <c r="E1478" s="2">
        <f t="shared" si="92"/>
        <v>-557850</v>
      </c>
      <c r="F1478" s="5" t="str">
        <f t="shared" si="91"/>
        <v>NEUTRAL</v>
      </c>
      <c r="G1478" s="5" t="str">
        <f t="shared" si="90"/>
        <v>NEUTRAL</v>
      </c>
      <c r="H1478" s="5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NEUTRAL</v>
      </c>
    </row>
    <row r="1479" spans="1:8" ht="13.5" x14ac:dyDescent="0.25">
      <c r="A1479" s="3">
        <f>TITRES_STAT!B1482</f>
        <v>44855</v>
      </c>
      <c r="B1479" s="5">
        <f>TITRES_STAT!C1482</f>
        <v>1.99</v>
      </c>
      <c r="C1479" s="5">
        <f>TITRES_STAT!D1482</f>
        <v>1.99</v>
      </c>
      <c r="D1479" s="5">
        <f>TITRES_STAT!E1482</f>
        <v>0</v>
      </c>
      <c r="E1479" s="2">
        <f t="shared" si="92"/>
        <v>-557850</v>
      </c>
      <c r="F1479" s="5" t="str">
        <f t="shared" si="91"/>
        <v>NEUTRAL</v>
      </c>
      <c r="G1479" s="5" t="str">
        <f t="shared" ref="G1479:G1542" si="94">IF((E1479-E1474)/E1474 &gt; 0.02, "STRONG",
 IF((E1479-E1474)/E1474 &lt; -0.02, "WEAK", "NEUTRAL"))</f>
        <v>NEUTRAL</v>
      </c>
      <c r="H1479" s="5" t="str">
        <f t="shared" si="93"/>
        <v>NEUTRAL</v>
      </c>
    </row>
    <row r="1480" spans="1:8" ht="13.5" x14ac:dyDescent="0.25">
      <c r="A1480" s="3">
        <f>TITRES_STAT!B1483</f>
        <v>44858</v>
      </c>
      <c r="B1480" s="5">
        <f>TITRES_STAT!C1483</f>
        <v>1.99</v>
      </c>
      <c r="C1480" s="5">
        <f>TITRES_STAT!D1483</f>
        <v>1.99</v>
      </c>
      <c r="D1480" s="5">
        <f>TITRES_STAT!E1483</f>
        <v>0</v>
      </c>
      <c r="E1480" s="2">
        <f t="shared" si="92"/>
        <v>-557850</v>
      </c>
      <c r="F1480" s="5" t="str">
        <f t="shared" ref="F1480:F1543" si="95">IF(E1480&gt;E1475,"BULLISH",IF(E1480&lt;E1475,"BEARISH","NEUTRAL"))</f>
        <v>NEUTRAL</v>
      </c>
      <c r="G1480" s="5" t="str">
        <f t="shared" si="94"/>
        <v>NEUTRAL</v>
      </c>
      <c r="H1480" s="5" t="str">
        <f t="shared" si="93"/>
        <v>NEUTRAL</v>
      </c>
    </row>
    <row r="1481" spans="1:8" ht="13.5" x14ac:dyDescent="0.25">
      <c r="A1481" s="3">
        <f>TITRES_STAT!B1484</f>
        <v>44859</v>
      </c>
      <c r="B1481" s="5">
        <f>TITRES_STAT!C1484</f>
        <v>1.99</v>
      </c>
      <c r="C1481" s="5">
        <f>TITRES_STAT!D1484</f>
        <v>1.99</v>
      </c>
      <c r="D1481" s="5">
        <f>TITRES_STAT!E1484</f>
        <v>0</v>
      </c>
      <c r="E1481" s="2">
        <f t="shared" si="92"/>
        <v>-557850</v>
      </c>
      <c r="F1481" s="5" t="str">
        <f t="shared" si="95"/>
        <v>NEUTRAL</v>
      </c>
      <c r="G1481" s="5" t="str">
        <f t="shared" si="94"/>
        <v>NEUTRAL</v>
      </c>
      <c r="H1481" s="5" t="str">
        <f t="shared" si="93"/>
        <v>NEUTRAL</v>
      </c>
    </row>
    <row r="1482" spans="1:8" ht="13.5" x14ac:dyDescent="0.25">
      <c r="A1482" s="3">
        <f>TITRES_STAT!B1485</f>
        <v>44860</v>
      </c>
      <c r="B1482" s="5">
        <f>TITRES_STAT!C1485</f>
        <v>1.99</v>
      </c>
      <c r="C1482" s="5">
        <f>TITRES_STAT!D1485</f>
        <v>1.99</v>
      </c>
      <c r="D1482" s="5">
        <f>TITRES_STAT!E1485</f>
        <v>0</v>
      </c>
      <c r="E1482" s="2">
        <f t="shared" si="92"/>
        <v>-557850</v>
      </c>
      <c r="F1482" s="5" t="str">
        <f t="shared" si="95"/>
        <v>NEUTRAL</v>
      </c>
      <c r="G1482" s="5" t="str">
        <f t="shared" si="94"/>
        <v>NEUTRAL</v>
      </c>
      <c r="H1482" s="5" t="str">
        <f t="shared" si="93"/>
        <v>NEUTRAL</v>
      </c>
    </row>
    <row r="1483" spans="1:8" ht="13.5" x14ac:dyDescent="0.25">
      <c r="A1483" s="3">
        <f>TITRES_STAT!B1486</f>
        <v>44861</v>
      </c>
      <c r="B1483" s="5">
        <f>TITRES_STAT!C1486</f>
        <v>1.99</v>
      </c>
      <c r="C1483" s="5">
        <f>TITRES_STAT!D1486</f>
        <v>1.99</v>
      </c>
      <c r="D1483" s="5">
        <f>TITRES_STAT!E1486</f>
        <v>0</v>
      </c>
      <c r="E1483" s="2">
        <f t="shared" si="92"/>
        <v>-557850</v>
      </c>
      <c r="F1483" s="5" t="str">
        <f t="shared" si="95"/>
        <v>NEUTRAL</v>
      </c>
      <c r="G1483" s="5" t="str">
        <f t="shared" si="94"/>
        <v>NEUTRAL</v>
      </c>
      <c r="H1483" s="5" t="str">
        <f t="shared" si="93"/>
        <v>NEUTRAL</v>
      </c>
    </row>
    <row r="1484" spans="1:8" ht="13.5" x14ac:dyDescent="0.25">
      <c r="A1484" s="3">
        <f>TITRES_STAT!B1487</f>
        <v>44862</v>
      </c>
      <c r="B1484" s="5">
        <f>TITRES_STAT!C1487</f>
        <v>1.99</v>
      </c>
      <c r="C1484" s="5">
        <f>TITRES_STAT!D1487</f>
        <v>1.99</v>
      </c>
      <c r="D1484" s="5">
        <f>TITRES_STAT!E1487</f>
        <v>0</v>
      </c>
      <c r="E1484" s="2">
        <f t="shared" si="92"/>
        <v>-557850</v>
      </c>
      <c r="F1484" s="5" t="str">
        <f t="shared" si="95"/>
        <v>NEUTRAL</v>
      </c>
      <c r="G1484" s="5" t="str">
        <f t="shared" si="94"/>
        <v>NEUTRAL</v>
      </c>
      <c r="H1484" s="5" t="str">
        <f t="shared" si="93"/>
        <v>NEUTRAL</v>
      </c>
    </row>
    <row r="1485" spans="1:8" ht="13.5" x14ac:dyDescent="0.25">
      <c r="A1485" s="3">
        <f>TITRES_STAT!B1488</f>
        <v>44865</v>
      </c>
      <c r="B1485" s="5">
        <f>TITRES_STAT!C1488</f>
        <v>1.99</v>
      </c>
      <c r="C1485" s="5">
        <f>TITRES_STAT!D1488</f>
        <v>1.99</v>
      </c>
      <c r="D1485" s="5">
        <f>TITRES_STAT!E1488</f>
        <v>0</v>
      </c>
      <c r="E1485" s="2">
        <f t="shared" si="92"/>
        <v>-557850</v>
      </c>
      <c r="F1485" s="5" t="str">
        <f t="shared" si="95"/>
        <v>NEUTRAL</v>
      </c>
      <c r="G1485" s="5" t="str">
        <f t="shared" si="94"/>
        <v>NEUTRAL</v>
      </c>
      <c r="H1485" s="5" t="str">
        <f t="shared" si="93"/>
        <v>NEUTRAL</v>
      </c>
    </row>
    <row r="1486" spans="1:8" ht="13.5" x14ac:dyDescent="0.25">
      <c r="A1486" s="3">
        <f>TITRES_STAT!B1489</f>
        <v>44866</v>
      </c>
      <c r="B1486" s="5">
        <f>TITRES_STAT!C1489</f>
        <v>1.99</v>
      </c>
      <c r="C1486" s="5">
        <f>TITRES_STAT!D1489</f>
        <v>1.99</v>
      </c>
      <c r="D1486" s="5">
        <f>TITRES_STAT!E1489</f>
        <v>0</v>
      </c>
      <c r="E1486" s="2">
        <f t="shared" si="92"/>
        <v>-557850</v>
      </c>
      <c r="F1486" s="5" t="str">
        <f t="shared" si="95"/>
        <v>NEUTRAL</v>
      </c>
      <c r="G1486" s="5" t="str">
        <f t="shared" si="94"/>
        <v>NEUTRAL</v>
      </c>
      <c r="H1486" s="5" t="str">
        <f t="shared" si="93"/>
        <v>NEUTRAL</v>
      </c>
    </row>
    <row r="1487" spans="1:8" ht="13.5" x14ac:dyDescent="0.25">
      <c r="A1487" s="3">
        <f>TITRES_STAT!B1490</f>
        <v>44867</v>
      </c>
      <c r="B1487" s="5">
        <f>TITRES_STAT!C1490</f>
        <v>1.99</v>
      </c>
      <c r="C1487" s="5">
        <f>TITRES_STAT!D1490</f>
        <v>1.99</v>
      </c>
      <c r="D1487" s="5">
        <f>TITRES_STAT!E1490</f>
        <v>0</v>
      </c>
      <c r="E1487" s="2">
        <f t="shared" si="92"/>
        <v>-557850</v>
      </c>
      <c r="F1487" s="5" t="str">
        <f t="shared" si="95"/>
        <v>NEUTRAL</v>
      </c>
      <c r="G1487" s="5" t="str">
        <f t="shared" si="94"/>
        <v>NEUTRAL</v>
      </c>
      <c r="H1487" s="5" t="str">
        <f t="shared" si="93"/>
        <v>NEUTRAL</v>
      </c>
    </row>
    <row r="1488" spans="1:8" ht="13.5" x14ac:dyDescent="0.25">
      <c r="A1488" s="3">
        <f>TITRES_STAT!B1491</f>
        <v>44868</v>
      </c>
      <c r="B1488" s="5">
        <f>TITRES_STAT!C1491</f>
        <v>1.99</v>
      </c>
      <c r="C1488" s="5">
        <f>TITRES_STAT!D1491</f>
        <v>1.99</v>
      </c>
      <c r="D1488" s="5">
        <f>TITRES_STAT!E1491</f>
        <v>0</v>
      </c>
      <c r="E1488" s="2">
        <f t="shared" si="92"/>
        <v>-557850</v>
      </c>
      <c r="F1488" s="5" t="str">
        <f t="shared" si="95"/>
        <v>NEUTRAL</v>
      </c>
      <c r="G1488" s="5" t="str">
        <f t="shared" si="94"/>
        <v>NEUTRAL</v>
      </c>
      <c r="H1488" s="5" t="str">
        <f t="shared" si="93"/>
        <v>NEUTRAL</v>
      </c>
    </row>
    <row r="1489" spans="1:8" ht="13.5" x14ac:dyDescent="0.25">
      <c r="A1489" s="3">
        <f>TITRES_STAT!B1492</f>
        <v>44869</v>
      </c>
      <c r="B1489" s="5">
        <f>TITRES_STAT!C1492</f>
        <v>1.99</v>
      </c>
      <c r="C1489" s="5">
        <f>TITRES_STAT!D1492</f>
        <v>1.99</v>
      </c>
      <c r="D1489" s="5">
        <f>TITRES_STAT!E1492</f>
        <v>0</v>
      </c>
      <c r="E1489" s="2">
        <f t="shared" si="92"/>
        <v>-557850</v>
      </c>
      <c r="F1489" s="5" t="str">
        <f t="shared" si="95"/>
        <v>NEUTRAL</v>
      </c>
      <c r="G1489" s="5" t="str">
        <f t="shared" si="94"/>
        <v>NEUTRAL</v>
      </c>
      <c r="H1489" s="5" t="str">
        <f t="shared" si="93"/>
        <v>NEUTRAL</v>
      </c>
    </row>
    <row r="1490" spans="1:8" ht="13.5" x14ac:dyDescent="0.25">
      <c r="A1490" s="3">
        <f>TITRES_STAT!B1493</f>
        <v>44872</v>
      </c>
      <c r="B1490" s="5">
        <f>TITRES_STAT!C1493</f>
        <v>1.99</v>
      </c>
      <c r="C1490" s="5">
        <f>TITRES_STAT!D1493</f>
        <v>1.99</v>
      </c>
      <c r="D1490" s="5">
        <f>TITRES_STAT!E1493</f>
        <v>0</v>
      </c>
      <c r="E1490" s="2">
        <f t="shared" si="92"/>
        <v>-557850</v>
      </c>
      <c r="F1490" s="5" t="str">
        <f t="shared" si="95"/>
        <v>NEUTRAL</v>
      </c>
      <c r="G1490" s="5" t="str">
        <f t="shared" si="94"/>
        <v>NEUTRAL</v>
      </c>
      <c r="H1490" s="5" t="str">
        <f t="shared" si="93"/>
        <v>NEUTRAL</v>
      </c>
    </row>
    <row r="1491" spans="1:8" ht="13.5" x14ac:dyDescent="0.25">
      <c r="A1491" s="3">
        <f>TITRES_STAT!B1494</f>
        <v>44873</v>
      </c>
      <c r="B1491" s="5">
        <f>TITRES_STAT!C1494</f>
        <v>1.99</v>
      </c>
      <c r="C1491" s="5">
        <f>TITRES_STAT!D1494</f>
        <v>1.99</v>
      </c>
      <c r="D1491" s="5">
        <f>TITRES_STAT!E1494</f>
        <v>0</v>
      </c>
      <c r="E1491" s="2">
        <f t="shared" si="92"/>
        <v>-557850</v>
      </c>
      <c r="F1491" s="5" t="str">
        <f t="shared" si="95"/>
        <v>NEUTRAL</v>
      </c>
      <c r="G1491" s="5" t="str">
        <f t="shared" si="94"/>
        <v>NEUTRAL</v>
      </c>
      <c r="H1491" s="5" t="str">
        <f t="shared" si="93"/>
        <v>NEUTRAL</v>
      </c>
    </row>
    <row r="1492" spans="1:8" ht="13.5" x14ac:dyDescent="0.25">
      <c r="A1492" s="3">
        <f>TITRES_STAT!B1495</f>
        <v>44874</v>
      </c>
      <c r="B1492" s="5">
        <f>TITRES_STAT!C1495</f>
        <v>1.99</v>
      </c>
      <c r="C1492" s="5">
        <f>TITRES_STAT!D1495</f>
        <v>1.99</v>
      </c>
      <c r="D1492" s="5">
        <f>TITRES_STAT!E1495</f>
        <v>0</v>
      </c>
      <c r="E1492" s="2">
        <f t="shared" si="92"/>
        <v>-557850</v>
      </c>
      <c r="F1492" s="5" t="str">
        <f t="shared" si="95"/>
        <v>NEUTRAL</v>
      </c>
      <c r="G1492" s="5" t="str">
        <f t="shared" si="94"/>
        <v>NEUTRAL</v>
      </c>
      <c r="H1492" s="5" t="str">
        <f t="shared" si="93"/>
        <v>NEUTRAL</v>
      </c>
    </row>
    <row r="1493" spans="1:8" ht="13.5" x14ac:dyDescent="0.25">
      <c r="A1493" s="3">
        <f>TITRES_STAT!B1496</f>
        <v>44875</v>
      </c>
      <c r="B1493" s="5">
        <f>TITRES_STAT!C1496</f>
        <v>1.99</v>
      </c>
      <c r="C1493" s="5">
        <f>TITRES_STAT!D1496</f>
        <v>1.99</v>
      </c>
      <c r="D1493" s="5">
        <f>TITRES_STAT!E1496</f>
        <v>0</v>
      </c>
      <c r="E1493" s="2">
        <f t="shared" si="92"/>
        <v>-557850</v>
      </c>
      <c r="F1493" s="5" t="str">
        <f t="shared" si="95"/>
        <v>NEUTRAL</v>
      </c>
      <c r="G1493" s="5" t="str">
        <f t="shared" si="94"/>
        <v>NEUTRAL</v>
      </c>
      <c r="H1493" s="5" t="str">
        <f t="shared" si="93"/>
        <v>NEUTRAL</v>
      </c>
    </row>
    <row r="1494" spans="1:8" ht="13.5" x14ac:dyDescent="0.25">
      <c r="A1494" s="3">
        <f>TITRES_STAT!B1497</f>
        <v>44876</v>
      </c>
      <c r="B1494" s="5">
        <f>TITRES_STAT!C1497</f>
        <v>1.99</v>
      </c>
      <c r="C1494" s="5">
        <f>TITRES_STAT!D1497</f>
        <v>1.99</v>
      </c>
      <c r="D1494" s="5">
        <f>TITRES_STAT!E1497</f>
        <v>0</v>
      </c>
      <c r="E1494" s="2">
        <f t="shared" si="92"/>
        <v>-557850</v>
      </c>
      <c r="F1494" s="5" t="str">
        <f t="shared" si="95"/>
        <v>NEUTRAL</v>
      </c>
      <c r="G1494" s="5" t="str">
        <f t="shared" si="94"/>
        <v>NEUTRAL</v>
      </c>
      <c r="H1494" s="5" t="str">
        <f t="shared" si="93"/>
        <v>NEUTRAL</v>
      </c>
    </row>
    <row r="1495" spans="1:8" ht="13.5" x14ac:dyDescent="0.25">
      <c r="A1495" s="3">
        <f>TITRES_STAT!B1498</f>
        <v>44879</v>
      </c>
      <c r="B1495" s="5">
        <f>TITRES_STAT!C1498</f>
        <v>1.99</v>
      </c>
      <c r="C1495" s="5">
        <f>TITRES_STAT!D1498</f>
        <v>1.99</v>
      </c>
      <c r="D1495" s="5">
        <f>TITRES_STAT!E1498</f>
        <v>0</v>
      </c>
      <c r="E1495" s="2">
        <f t="shared" si="92"/>
        <v>-557850</v>
      </c>
      <c r="F1495" s="5" t="str">
        <f t="shared" si="95"/>
        <v>NEUTRAL</v>
      </c>
      <c r="G1495" s="5" t="str">
        <f t="shared" si="94"/>
        <v>NEUTRAL</v>
      </c>
      <c r="H1495" s="5" t="str">
        <f t="shared" si="93"/>
        <v>NEUTRAL</v>
      </c>
    </row>
    <row r="1496" spans="1:8" ht="13.5" x14ac:dyDescent="0.25">
      <c r="A1496" s="3">
        <f>TITRES_STAT!B1499</f>
        <v>44880</v>
      </c>
      <c r="B1496" s="5">
        <f>TITRES_STAT!C1499</f>
        <v>1.99</v>
      </c>
      <c r="C1496" s="5">
        <f>TITRES_STAT!D1499</f>
        <v>1.99</v>
      </c>
      <c r="D1496" s="5">
        <f>TITRES_STAT!E1499</f>
        <v>0</v>
      </c>
      <c r="E1496" s="2">
        <f t="shared" si="92"/>
        <v>-557850</v>
      </c>
      <c r="F1496" s="5" t="str">
        <f t="shared" si="95"/>
        <v>NEUTRAL</v>
      </c>
      <c r="G1496" s="5" t="str">
        <f t="shared" si="94"/>
        <v>NEUTRAL</v>
      </c>
      <c r="H1496" s="5" t="str">
        <f t="shared" si="93"/>
        <v>NEUTRAL</v>
      </c>
    </row>
    <row r="1497" spans="1:8" ht="13.5" x14ac:dyDescent="0.25">
      <c r="A1497" s="3">
        <f>TITRES_STAT!B1500</f>
        <v>44881</v>
      </c>
      <c r="B1497" s="5">
        <f>TITRES_STAT!C1500</f>
        <v>1.99</v>
      </c>
      <c r="C1497" s="5">
        <f>TITRES_STAT!D1500</f>
        <v>1.99</v>
      </c>
      <c r="D1497" s="5">
        <f>TITRES_STAT!E1500</f>
        <v>0</v>
      </c>
      <c r="E1497" s="2">
        <f t="shared" si="92"/>
        <v>-557850</v>
      </c>
      <c r="F1497" s="5" t="str">
        <f t="shared" si="95"/>
        <v>NEUTRAL</v>
      </c>
      <c r="G1497" s="5" t="str">
        <f t="shared" si="94"/>
        <v>NEUTRAL</v>
      </c>
      <c r="H1497" s="5" t="str">
        <f t="shared" si="93"/>
        <v>NEUTRAL</v>
      </c>
    </row>
    <row r="1498" spans="1:8" ht="13.5" x14ac:dyDescent="0.25">
      <c r="A1498" s="3">
        <f>TITRES_STAT!B1501</f>
        <v>44882</v>
      </c>
      <c r="B1498" s="5">
        <f>TITRES_STAT!C1501</f>
        <v>1.99</v>
      </c>
      <c r="C1498" s="5">
        <f>TITRES_STAT!D1501</f>
        <v>1.99</v>
      </c>
      <c r="D1498" s="5">
        <f>TITRES_STAT!E1501</f>
        <v>0</v>
      </c>
      <c r="E1498" s="2">
        <f t="shared" si="92"/>
        <v>-557850</v>
      </c>
      <c r="F1498" s="5" t="str">
        <f t="shared" si="95"/>
        <v>NEUTRAL</v>
      </c>
      <c r="G1498" s="5" t="str">
        <f t="shared" si="94"/>
        <v>NEUTRAL</v>
      </c>
      <c r="H1498" s="5" t="str">
        <f t="shared" si="93"/>
        <v>NEUTRAL</v>
      </c>
    </row>
    <row r="1499" spans="1:8" ht="13.5" x14ac:dyDescent="0.25">
      <c r="A1499" s="3">
        <f>TITRES_STAT!B1502</f>
        <v>44883</v>
      </c>
      <c r="B1499" s="5">
        <f>TITRES_STAT!C1502</f>
        <v>1.99</v>
      </c>
      <c r="C1499" s="5">
        <f>TITRES_STAT!D1502</f>
        <v>1.99</v>
      </c>
      <c r="D1499" s="5">
        <f>TITRES_STAT!E1502</f>
        <v>0</v>
      </c>
      <c r="E1499" s="2">
        <f t="shared" si="92"/>
        <v>-557850</v>
      </c>
      <c r="F1499" s="5" t="str">
        <f t="shared" si="95"/>
        <v>NEUTRAL</v>
      </c>
      <c r="G1499" s="5" t="str">
        <f t="shared" si="94"/>
        <v>NEUTRAL</v>
      </c>
      <c r="H1499" s="5" t="str">
        <f t="shared" si="93"/>
        <v>NEUTRAL</v>
      </c>
    </row>
    <row r="1500" spans="1:8" ht="13.5" x14ac:dyDescent="0.25">
      <c r="A1500" s="3">
        <f>TITRES_STAT!B1503</f>
        <v>44886</v>
      </c>
      <c r="B1500" s="5">
        <f>TITRES_STAT!C1503</f>
        <v>1.91</v>
      </c>
      <c r="C1500" s="5">
        <f>TITRES_STAT!D1503</f>
        <v>1.91</v>
      </c>
      <c r="D1500" s="5">
        <f>TITRES_STAT!E1503</f>
        <v>0</v>
      </c>
      <c r="E1500" s="2">
        <f t="shared" si="92"/>
        <v>-557850</v>
      </c>
      <c r="F1500" s="5" t="str">
        <f t="shared" si="95"/>
        <v>NEUTRAL</v>
      </c>
      <c r="G1500" s="5" t="str">
        <f t="shared" si="94"/>
        <v>NEUTRAL</v>
      </c>
      <c r="H1500" s="5" t="str">
        <f t="shared" si="93"/>
        <v>NEUTRAL</v>
      </c>
    </row>
    <row r="1501" spans="1:8" ht="13.5" x14ac:dyDescent="0.25">
      <c r="A1501" s="3">
        <f>TITRES_STAT!B1504</f>
        <v>44887</v>
      </c>
      <c r="B1501" s="5">
        <f>TITRES_STAT!C1504</f>
        <v>1.91</v>
      </c>
      <c r="C1501" s="5">
        <f>TITRES_STAT!D1504</f>
        <v>1.91</v>
      </c>
      <c r="D1501" s="5">
        <f>TITRES_STAT!E1504</f>
        <v>0</v>
      </c>
      <c r="E1501" s="2">
        <f t="shared" si="92"/>
        <v>-557850</v>
      </c>
      <c r="F1501" s="5" t="str">
        <f t="shared" si="95"/>
        <v>NEUTRAL</v>
      </c>
      <c r="G1501" s="5" t="str">
        <f t="shared" si="94"/>
        <v>NEUTRAL</v>
      </c>
      <c r="H1501" s="5" t="str">
        <f t="shared" si="93"/>
        <v>NEUTRAL</v>
      </c>
    </row>
    <row r="1502" spans="1:8" ht="13.5" x14ac:dyDescent="0.25">
      <c r="A1502" s="3">
        <f>TITRES_STAT!B1505</f>
        <v>44888</v>
      </c>
      <c r="B1502" s="5">
        <f>TITRES_STAT!C1505</f>
        <v>1.91</v>
      </c>
      <c r="C1502" s="5">
        <f>TITRES_STAT!D1505</f>
        <v>1.91</v>
      </c>
      <c r="D1502" s="5">
        <f>TITRES_STAT!E1505</f>
        <v>0</v>
      </c>
      <c r="E1502" s="2">
        <f t="shared" si="92"/>
        <v>-557850</v>
      </c>
      <c r="F1502" s="5" t="str">
        <f t="shared" si="95"/>
        <v>NEUTRAL</v>
      </c>
      <c r="G1502" s="5" t="str">
        <f t="shared" si="94"/>
        <v>NEUTRAL</v>
      </c>
      <c r="H1502" s="5" t="str">
        <f t="shared" si="93"/>
        <v>NEUTRAL</v>
      </c>
    </row>
    <row r="1503" spans="1:8" ht="13.5" x14ac:dyDescent="0.25">
      <c r="A1503" s="3">
        <f>TITRES_STAT!B1506</f>
        <v>44889</v>
      </c>
      <c r="B1503" s="5">
        <f>TITRES_STAT!C1506</f>
        <v>1.91</v>
      </c>
      <c r="C1503" s="5">
        <f>TITRES_STAT!D1506</f>
        <v>1.91</v>
      </c>
      <c r="D1503" s="5">
        <f>TITRES_STAT!E1506</f>
        <v>0</v>
      </c>
      <c r="E1503" s="2">
        <f t="shared" si="92"/>
        <v>-557850</v>
      </c>
      <c r="F1503" s="5" t="str">
        <f t="shared" si="95"/>
        <v>NEUTRAL</v>
      </c>
      <c r="G1503" s="5" t="str">
        <f t="shared" si="94"/>
        <v>NEUTRAL</v>
      </c>
      <c r="H1503" s="5" t="str">
        <f t="shared" si="93"/>
        <v>NEUTRAL</v>
      </c>
    </row>
    <row r="1504" spans="1:8" ht="13.5" x14ac:dyDescent="0.25">
      <c r="A1504" s="3">
        <f>TITRES_STAT!B1507</f>
        <v>44890</v>
      </c>
      <c r="B1504" s="5">
        <f>TITRES_STAT!C1507</f>
        <v>1.91</v>
      </c>
      <c r="C1504" s="5">
        <f>TITRES_STAT!D1507</f>
        <v>1.91</v>
      </c>
      <c r="D1504" s="5">
        <f>TITRES_STAT!E1507</f>
        <v>0</v>
      </c>
      <c r="E1504" s="2">
        <f t="shared" si="92"/>
        <v>-557850</v>
      </c>
      <c r="F1504" s="5" t="str">
        <f t="shared" si="95"/>
        <v>NEUTRAL</v>
      </c>
      <c r="G1504" s="5" t="str">
        <f t="shared" si="94"/>
        <v>NEUTRAL</v>
      </c>
      <c r="H1504" s="5" t="str">
        <f t="shared" si="93"/>
        <v>NEUTRAL</v>
      </c>
    </row>
    <row r="1505" spans="1:8" ht="13.5" x14ac:dyDescent="0.25">
      <c r="A1505" s="3">
        <f>TITRES_STAT!B1508</f>
        <v>44893</v>
      </c>
      <c r="B1505" s="5">
        <f>TITRES_STAT!C1508</f>
        <v>1.91</v>
      </c>
      <c r="C1505" s="5">
        <f>TITRES_STAT!D1508</f>
        <v>1.91</v>
      </c>
      <c r="D1505" s="5">
        <f>TITRES_STAT!E1508</f>
        <v>0</v>
      </c>
      <c r="E1505" s="2">
        <f t="shared" si="92"/>
        <v>-557850</v>
      </c>
      <c r="F1505" s="5" t="str">
        <f t="shared" si="95"/>
        <v>NEUTRAL</v>
      </c>
      <c r="G1505" s="5" t="str">
        <f t="shared" si="94"/>
        <v>NEUTRAL</v>
      </c>
      <c r="H1505" s="5" t="str">
        <f t="shared" si="93"/>
        <v>NEUTRAL</v>
      </c>
    </row>
    <row r="1506" spans="1:8" ht="13.5" x14ac:dyDescent="0.25">
      <c r="A1506" s="3">
        <f>TITRES_STAT!B1509</f>
        <v>44894</v>
      </c>
      <c r="B1506" s="5">
        <f>TITRES_STAT!C1509</f>
        <v>1.91</v>
      </c>
      <c r="C1506" s="5">
        <f>TITRES_STAT!D1509</f>
        <v>1.91</v>
      </c>
      <c r="D1506" s="5">
        <f>TITRES_STAT!E1509</f>
        <v>0</v>
      </c>
      <c r="E1506" s="2">
        <f t="shared" si="92"/>
        <v>-557850</v>
      </c>
      <c r="F1506" s="5" t="str">
        <f t="shared" si="95"/>
        <v>NEUTRAL</v>
      </c>
      <c r="G1506" s="5" t="str">
        <f t="shared" si="94"/>
        <v>NEUTRAL</v>
      </c>
      <c r="H1506" s="5" t="str">
        <f t="shared" si="93"/>
        <v>NEUTRAL</v>
      </c>
    </row>
    <row r="1507" spans="1:8" ht="13.5" x14ac:dyDescent="0.25">
      <c r="A1507" s="3">
        <f>TITRES_STAT!B1510</f>
        <v>44895</v>
      </c>
      <c r="B1507" s="5">
        <f>TITRES_STAT!C1510</f>
        <v>1.91</v>
      </c>
      <c r="C1507" s="5">
        <f>TITRES_STAT!D1510</f>
        <v>1.91</v>
      </c>
      <c r="D1507" s="5">
        <f>TITRES_STAT!E1510</f>
        <v>0</v>
      </c>
      <c r="E1507" s="2">
        <f t="shared" si="92"/>
        <v>-557850</v>
      </c>
      <c r="F1507" s="5" t="str">
        <f t="shared" si="95"/>
        <v>NEUTRAL</v>
      </c>
      <c r="G1507" s="5" t="str">
        <f t="shared" si="94"/>
        <v>NEUTRAL</v>
      </c>
      <c r="H1507" s="5" t="str">
        <f t="shared" si="93"/>
        <v>NEUTRAL</v>
      </c>
    </row>
    <row r="1508" spans="1:8" ht="13.5" x14ac:dyDescent="0.25">
      <c r="A1508" s="3">
        <f>TITRES_STAT!B1511</f>
        <v>44896</v>
      </c>
      <c r="B1508" s="5">
        <f>TITRES_STAT!C1511</f>
        <v>1.91</v>
      </c>
      <c r="C1508" s="5">
        <f>TITRES_STAT!D1511</f>
        <v>1.91</v>
      </c>
      <c r="D1508" s="5">
        <f>TITRES_STAT!E1511</f>
        <v>0</v>
      </c>
      <c r="E1508" s="2">
        <f t="shared" si="92"/>
        <v>-557850</v>
      </c>
      <c r="F1508" s="5" t="str">
        <f t="shared" si="95"/>
        <v>NEUTRAL</v>
      </c>
      <c r="G1508" s="5" t="str">
        <f t="shared" si="94"/>
        <v>NEUTRAL</v>
      </c>
      <c r="H1508" s="5" t="str">
        <f t="shared" si="93"/>
        <v>NEUTRAL</v>
      </c>
    </row>
    <row r="1509" spans="1:8" ht="13.5" x14ac:dyDescent="0.25">
      <c r="A1509" s="3">
        <f>TITRES_STAT!B1512</f>
        <v>44897</v>
      </c>
      <c r="B1509" s="5">
        <f>TITRES_STAT!C1512</f>
        <v>1.91</v>
      </c>
      <c r="C1509" s="5">
        <f>TITRES_STAT!D1512</f>
        <v>1.91</v>
      </c>
      <c r="D1509" s="5">
        <f>TITRES_STAT!E1512</f>
        <v>0</v>
      </c>
      <c r="E1509" s="2">
        <f t="shared" si="92"/>
        <v>-557850</v>
      </c>
      <c r="F1509" s="5" t="str">
        <f t="shared" si="95"/>
        <v>NEUTRAL</v>
      </c>
      <c r="G1509" s="5" t="str">
        <f t="shared" si="94"/>
        <v>NEUTRAL</v>
      </c>
      <c r="H1509" s="5" t="str">
        <f t="shared" si="93"/>
        <v>NEUTRAL</v>
      </c>
    </row>
    <row r="1510" spans="1:8" ht="13.5" x14ac:dyDescent="0.25">
      <c r="A1510" s="3">
        <f>TITRES_STAT!B1513</f>
        <v>44900</v>
      </c>
      <c r="B1510" s="5">
        <f>TITRES_STAT!C1513</f>
        <v>1.83</v>
      </c>
      <c r="C1510" s="5">
        <f>TITRES_STAT!D1513</f>
        <v>1.83</v>
      </c>
      <c r="D1510" s="5">
        <f>TITRES_STAT!E1513</f>
        <v>115</v>
      </c>
      <c r="E1510" s="2">
        <f t="shared" si="92"/>
        <v>-557965</v>
      </c>
      <c r="F1510" s="5" t="str">
        <f t="shared" si="95"/>
        <v>BEARISH</v>
      </c>
      <c r="G1510" s="5" t="str">
        <f t="shared" si="94"/>
        <v>NEUTRAL</v>
      </c>
      <c r="H1510" s="5" t="str">
        <f t="shared" si="93"/>
        <v>CONFIRMED BEARISH</v>
      </c>
    </row>
    <row r="1511" spans="1:8" ht="13.5" x14ac:dyDescent="0.25">
      <c r="A1511" s="3">
        <f>TITRES_STAT!B1514</f>
        <v>44901</v>
      </c>
      <c r="B1511" s="5">
        <f>TITRES_STAT!C1514</f>
        <v>1.75</v>
      </c>
      <c r="C1511" s="5">
        <f>TITRES_STAT!D1514</f>
        <v>1.75</v>
      </c>
      <c r="D1511" s="5">
        <f>TITRES_STAT!E1514</f>
        <v>450</v>
      </c>
      <c r="E1511" s="2">
        <f t="shared" si="92"/>
        <v>-558415</v>
      </c>
      <c r="F1511" s="5" t="str">
        <f t="shared" si="95"/>
        <v>BEARISH</v>
      </c>
      <c r="G1511" s="5" t="str">
        <f t="shared" si="94"/>
        <v>NEUTRAL</v>
      </c>
      <c r="H1511" s="5" t="str">
        <f t="shared" si="93"/>
        <v>CONFIRMED BEARISH</v>
      </c>
    </row>
    <row r="1512" spans="1:8" ht="13.5" x14ac:dyDescent="0.25">
      <c r="A1512" s="3">
        <f>TITRES_STAT!B1515</f>
        <v>44902</v>
      </c>
      <c r="B1512" s="5">
        <f>TITRES_STAT!C1515</f>
        <v>1.71</v>
      </c>
      <c r="C1512" s="5">
        <f>TITRES_STAT!D1515</f>
        <v>1.71</v>
      </c>
      <c r="D1512" s="5">
        <f>TITRES_STAT!E1515</f>
        <v>115</v>
      </c>
      <c r="E1512" s="2">
        <f t="shared" si="92"/>
        <v>-558530</v>
      </c>
      <c r="F1512" s="5" t="str">
        <f t="shared" si="95"/>
        <v>BEARISH</v>
      </c>
      <c r="G1512" s="5" t="str">
        <f t="shared" si="94"/>
        <v>NEUTRAL</v>
      </c>
      <c r="H1512" s="5" t="str">
        <f t="shared" si="93"/>
        <v>CONFIRMED BEARISH</v>
      </c>
    </row>
    <row r="1513" spans="1:8" ht="13.5" x14ac:dyDescent="0.25">
      <c r="A1513" s="3">
        <f>TITRES_STAT!B1516</f>
        <v>44903</v>
      </c>
      <c r="B1513" s="5">
        <f>TITRES_STAT!C1516</f>
        <v>1.64</v>
      </c>
      <c r="C1513" s="5">
        <f>TITRES_STAT!D1516</f>
        <v>1.64</v>
      </c>
      <c r="D1513" s="5">
        <f>TITRES_STAT!E1516</f>
        <v>250</v>
      </c>
      <c r="E1513" s="2">
        <f t="shared" si="92"/>
        <v>-558780</v>
      </c>
      <c r="F1513" s="5" t="str">
        <f t="shared" si="95"/>
        <v>BEARISH</v>
      </c>
      <c r="G1513" s="5" t="str">
        <f t="shared" si="94"/>
        <v>NEUTRAL</v>
      </c>
      <c r="H1513" s="5" t="str">
        <f t="shared" si="93"/>
        <v>CONFIRMED BEARISH</v>
      </c>
    </row>
    <row r="1514" spans="1:8" ht="13.5" x14ac:dyDescent="0.25">
      <c r="A1514" s="3">
        <f>TITRES_STAT!B1517</f>
        <v>44904</v>
      </c>
      <c r="B1514" s="5">
        <f>TITRES_STAT!C1517</f>
        <v>1.71</v>
      </c>
      <c r="C1514" s="5">
        <f>TITRES_STAT!D1517</f>
        <v>1.71</v>
      </c>
      <c r="D1514" s="5">
        <f>TITRES_STAT!E1517</f>
        <v>0</v>
      </c>
      <c r="E1514" s="2">
        <f t="shared" si="92"/>
        <v>-558780</v>
      </c>
      <c r="F1514" s="5" t="str">
        <f t="shared" si="95"/>
        <v>BEARISH</v>
      </c>
      <c r="G1514" s="5" t="str">
        <f t="shared" si="94"/>
        <v>NEUTRAL</v>
      </c>
      <c r="H1514" s="5" t="str">
        <f t="shared" si="93"/>
        <v>CONFIRMED BEARISH</v>
      </c>
    </row>
    <row r="1515" spans="1:8" ht="13.5" x14ac:dyDescent="0.25">
      <c r="A1515" s="3">
        <f>TITRES_STAT!B1518</f>
        <v>44907</v>
      </c>
      <c r="B1515" s="5">
        <f>TITRES_STAT!C1518</f>
        <v>1.71</v>
      </c>
      <c r="C1515" s="5">
        <f>TITRES_STAT!D1518</f>
        <v>1.71</v>
      </c>
      <c r="D1515" s="5">
        <f>TITRES_STAT!E1518</f>
        <v>0</v>
      </c>
      <c r="E1515" s="2">
        <f t="shared" si="92"/>
        <v>-558780</v>
      </c>
      <c r="F1515" s="5" t="str">
        <f t="shared" si="95"/>
        <v>BEARISH</v>
      </c>
      <c r="G1515" s="5" t="str">
        <f t="shared" si="94"/>
        <v>NEUTRAL</v>
      </c>
      <c r="H1515" s="5" t="str">
        <f t="shared" si="93"/>
        <v>CONFIRMED BEARISH</v>
      </c>
    </row>
    <row r="1516" spans="1:8" ht="13.5" x14ac:dyDescent="0.25">
      <c r="A1516" s="3">
        <f>TITRES_STAT!B1519</f>
        <v>44908</v>
      </c>
      <c r="B1516" s="5">
        <f>TITRES_STAT!C1519</f>
        <v>1.64</v>
      </c>
      <c r="C1516" s="5">
        <f>TITRES_STAT!D1519</f>
        <v>1.64</v>
      </c>
      <c r="D1516" s="5">
        <f>TITRES_STAT!E1519</f>
        <v>0</v>
      </c>
      <c r="E1516" s="2">
        <f t="shared" si="92"/>
        <v>-558780</v>
      </c>
      <c r="F1516" s="5" t="str">
        <f t="shared" si="95"/>
        <v>BEARISH</v>
      </c>
      <c r="G1516" s="5" t="str">
        <f t="shared" si="94"/>
        <v>NEUTRAL</v>
      </c>
      <c r="H1516" s="5" t="str">
        <f t="shared" si="93"/>
        <v>CONFIRMED BEARISH</v>
      </c>
    </row>
    <row r="1517" spans="1:8" ht="13.5" x14ac:dyDescent="0.25">
      <c r="A1517" s="3">
        <f>TITRES_STAT!B1520</f>
        <v>44909</v>
      </c>
      <c r="B1517" s="5">
        <f>TITRES_STAT!C1520</f>
        <v>1.57</v>
      </c>
      <c r="C1517" s="5">
        <f>TITRES_STAT!D1520</f>
        <v>1.57</v>
      </c>
      <c r="D1517" s="5">
        <f>TITRES_STAT!E1520</f>
        <v>430</v>
      </c>
      <c r="E1517" s="2">
        <f t="shared" si="92"/>
        <v>-559210</v>
      </c>
      <c r="F1517" s="5" t="str">
        <f t="shared" si="95"/>
        <v>BEARISH</v>
      </c>
      <c r="G1517" s="5" t="str">
        <f t="shared" si="94"/>
        <v>NEUTRAL</v>
      </c>
      <c r="H1517" s="5" t="str">
        <f t="shared" si="93"/>
        <v>CONFIRMED BEARISH</v>
      </c>
    </row>
    <row r="1518" spans="1:8" ht="13.5" x14ac:dyDescent="0.25">
      <c r="A1518" s="3">
        <f>TITRES_STAT!B1521</f>
        <v>44910</v>
      </c>
      <c r="B1518" s="5">
        <f>TITRES_STAT!C1521</f>
        <v>1.57</v>
      </c>
      <c r="C1518" s="5">
        <f>TITRES_STAT!D1521</f>
        <v>1.57</v>
      </c>
      <c r="D1518" s="5">
        <f>TITRES_STAT!E1521</f>
        <v>0</v>
      </c>
      <c r="E1518" s="2">
        <f t="shared" si="92"/>
        <v>-559210</v>
      </c>
      <c r="F1518" s="5" t="str">
        <f t="shared" si="95"/>
        <v>BEARISH</v>
      </c>
      <c r="G1518" s="5" t="str">
        <f t="shared" si="94"/>
        <v>NEUTRAL</v>
      </c>
      <c r="H1518" s="5" t="str">
        <f t="shared" si="93"/>
        <v>CONFIRMED BEARISH</v>
      </c>
    </row>
    <row r="1519" spans="1:8" ht="13.5" x14ac:dyDescent="0.25">
      <c r="A1519" s="3">
        <f>TITRES_STAT!B1522</f>
        <v>44911</v>
      </c>
      <c r="B1519" s="5">
        <f>TITRES_STAT!C1522</f>
        <v>1.64</v>
      </c>
      <c r="C1519" s="5">
        <f>TITRES_STAT!D1522</f>
        <v>1.64</v>
      </c>
      <c r="D1519" s="5">
        <f>TITRES_STAT!E1522</f>
        <v>0</v>
      </c>
      <c r="E1519" s="2">
        <f t="shared" si="92"/>
        <v>-559210</v>
      </c>
      <c r="F1519" s="5" t="str">
        <f t="shared" si="95"/>
        <v>BEARISH</v>
      </c>
      <c r="G1519" s="5" t="str">
        <f t="shared" si="94"/>
        <v>NEUTRAL</v>
      </c>
      <c r="H1519" s="5" t="str">
        <f t="shared" si="93"/>
        <v>CONFIRMED BEARISH</v>
      </c>
    </row>
    <row r="1520" spans="1:8" ht="13.5" x14ac:dyDescent="0.25">
      <c r="A1520" s="3">
        <f>TITRES_STAT!B1523</f>
        <v>44914</v>
      </c>
      <c r="B1520" s="5">
        <f>TITRES_STAT!C1523</f>
        <v>1.64</v>
      </c>
      <c r="C1520" s="5">
        <f>TITRES_STAT!D1523</f>
        <v>1.64</v>
      </c>
      <c r="D1520" s="5">
        <f>TITRES_STAT!E1523</f>
        <v>0</v>
      </c>
      <c r="E1520" s="2">
        <f t="shared" si="92"/>
        <v>-559210</v>
      </c>
      <c r="F1520" s="5" t="str">
        <f t="shared" si="95"/>
        <v>BEARISH</v>
      </c>
      <c r="G1520" s="5" t="str">
        <f t="shared" si="94"/>
        <v>NEUTRAL</v>
      </c>
      <c r="H1520" s="5" t="str">
        <f t="shared" si="93"/>
        <v>CONFIRMED BEARISH</v>
      </c>
    </row>
    <row r="1521" spans="1:8" ht="13.5" x14ac:dyDescent="0.25">
      <c r="A1521" s="3">
        <f>TITRES_STAT!B1524</f>
        <v>44915</v>
      </c>
      <c r="B1521" s="5">
        <f>TITRES_STAT!C1524</f>
        <v>1.64</v>
      </c>
      <c r="C1521" s="5">
        <f>TITRES_STAT!D1524</f>
        <v>1.64</v>
      </c>
      <c r="D1521" s="5">
        <f>TITRES_STAT!E1524</f>
        <v>0</v>
      </c>
      <c r="E1521" s="2">
        <f t="shared" si="92"/>
        <v>-559210</v>
      </c>
      <c r="F1521" s="5" t="str">
        <f t="shared" si="95"/>
        <v>BEARISH</v>
      </c>
      <c r="G1521" s="5" t="str">
        <f t="shared" si="94"/>
        <v>NEUTRAL</v>
      </c>
      <c r="H1521" s="5" t="str">
        <f t="shared" si="93"/>
        <v>NEUTRAL</v>
      </c>
    </row>
    <row r="1522" spans="1:8" ht="13.5" x14ac:dyDescent="0.25">
      <c r="A1522" s="3">
        <f>TITRES_STAT!B1525</f>
        <v>44916</v>
      </c>
      <c r="B1522" s="5">
        <f>TITRES_STAT!C1525</f>
        <v>1.64</v>
      </c>
      <c r="C1522" s="5">
        <f>TITRES_STAT!D1525</f>
        <v>1.64</v>
      </c>
      <c r="D1522" s="5">
        <f>TITRES_STAT!E1525</f>
        <v>0</v>
      </c>
      <c r="E1522" s="2">
        <f t="shared" si="92"/>
        <v>-559210</v>
      </c>
      <c r="F1522" s="5" t="str">
        <f t="shared" si="95"/>
        <v>NEUTRAL</v>
      </c>
      <c r="G1522" s="5" t="str">
        <f t="shared" si="94"/>
        <v>NEUTRAL</v>
      </c>
      <c r="H1522" s="5" t="str">
        <f t="shared" si="93"/>
        <v>NEUTRAL</v>
      </c>
    </row>
    <row r="1523" spans="1:8" ht="13.5" x14ac:dyDescent="0.25">
      <c r="A1523" s="3">
        <f>TITRES_STAT!B1526</f>
        <v>44917</v>
      </c>
      <c r="B1523" s="5">
        <f>TITRES_STAT!C1526</f>
        <v>1.71</v>
      </c>
      <c r="C1523" s="5">
        <f>TITRES_STAT!D1526</f>
        <v>1.71</v>
      </c>
      <c r="D1523" s="5">
        <f>TITRES_STAT!E1526</f>
        <v>5</v>
      </c>
      <c r="E1523" s="2">
        <f t="shared" si="92"/>
        <v>-559205</v>
      </c>
      <c r="F1523" s="5" t="str">
        <f t="shared" si="95"/>
        <v>BULLISH</v>
      </c>
      <c r="G1523" s="5" t="str">
        <f t="shared" si="94"/>
        <v>NEUTRAL</v>
      </c>
      <c r="H1523" s="5" t="str">
        <f t="shared" si="93"/>
        <v>CONFIRMED BULLISH</v>
      </c>
    </row>
    <row r="1524" spans="1:8" ht="13.5" x14ac:dyDescent="0.25">
      <c r="A1524" s="3">
        <f>TITRES_STAT!B1527</f>
        <v>44918</v>
      </c>
      <c r="B1524" s="5">
        <f>TITRES_STAT!C1527</f>
        <v>1.71</v>
      </c>
      <c r="C1524" s="5">
        <f>TITRES_STAT!D1527</f>
        <v>1.71</v>
      </c>
      <c r="D1524" s="5">
        <f>TITRES_STAT!E1527</f>
        <v>0</v>
      </c>
      <c r="E1524" s="2">
        <f t="shared" si="92"/>
        <v>-559205</v>
      </c>
      <c r="F1524" s="5" t="str">
        <f t="shared" si="95"/>
        <v>BULLISH</v>
      </c>
      <c r="G1524" s="5" t="str">
        <f t="shared" si="94"/>
        <v>NEUTRAL</v>
      </c>
      <c r="H1524" s="5" t="str">
        <f t="shared" si="93"/>
        <v>CONFIRMED BULLISH</v>
      </c>
    </row>
    <row r="1525" spans="1:8" ht="13.5" x14ac:dyDescent="0.25">
      <c r="A1525" s="3">
        <f>TITRES_STAT!B1528</f>
        <v>44921</v>
      </c>
      <c r="B1525" s="5">
        <f>TITRES_STAT!C1528</f>
        <v>1.71</v>
      </c>
      <c r="C1525" s="5">
        <f>TITRES_STAT!D1528</f>
        <v>1.71</v>
      </c>
      <c r="D1525" s="5">
        <f>TITRES_STAT!E1528</f>
        <v>0</v>
      </c>
      <c r="E1525" s="2">
        <f t="shared" si="92"/>
        <v>-559205</v>
      </c>
      <c r="F1525" s="5" t="str">
        <f t="shared" si="95"/>
        <v>BULLISH</v>
      </c>
      <c r="G1525" s="5" t="str">
        <f t="shared" si="94"/>
        <v>NEUTRAL</v>
      </c>
      <c r="H1525" s="5" t="str">
        <f t="shared" si="93"/>
        <v>CONFIRMED BULLISH</v>
      </c>
    </row>
    <row r="1526" spans="1:8" ht="13.5" x14ac:dyDescent="0.25">
      <c r="A1526" s="3">
        <f>TITRES_STAT!B1529</f>
        <v>44922</v>
      </c>
      <c r="B1526" s="5">
        <f>TITRES_STAT!C1529</f>
        <v>1.71</v>
      </c>
      <c r="C1526" s="5">
        <f>TITRES_STAT!D1529</f>
        <v>1.71</v>
      </c>
      <c r="D1526" s="5">
        <f>TITRES_STAT!E1529</f>
        <v>0</v>
      </c>
      <c r="E1526" s="2">
        <f t="shared" si="92"/>
        <v>-559205</v>
      </c>
      <c r="F1526" s="5" t="str">
        <f t="shared" si="95"/>
        <v>BULLISH</v>
      </c>
      <c r="G1526" s="5" t="str">
        <f t="shared" si="94"/>
        <v>NEUTRAL</v>
      </c>
      <c r="H1526" s="5" t="str">
        <f t="shared" si="93"/>
        <v>CONFIRMED BULLISH</v>
      </c>
    </row>
    <row r="1527" spans="1:8" ht="13.5" x14ac:dyDescent="0.25">
      <c r="A1527" s="3">
        <f>TITRES_STAT!B1530</f>
        <v>44923</v>
      </c>
      <c r="B1527" s="5">
        <f>TITRES_STAT!C1530</f>
        <v>1.71</v>
      </c>
      <c r="C1527" s="5">
        <f>TITRES_STAT!D1530</f>
        <v>1.71</v>
      </c>
      <c r="D1527" s="5">
        <f>TITRES_STAT!E1530</f>
        <v>0</v>
      </c>
      <c r="E1527" s="2">
        <f t="shared" si="92"/>
        <v>-559205</v>
      </c>
      <c r="F1527" s="5" t="str">
        <f t="shared" si="95"/>
        <v>BULLISH</v>
      </c>
      <c r="G1527" s="5" t="str">
        <f t="shared" si="94"/>
        <v>NEUTRAL</v>
      </c>
      <c r="H1527" s="5" t="str">
        <f t="shared" si="93"/>
        <v>CONFIRMED BULLISH</v>
      </c>
    </row>
    <row r="1528" spans="1:8" ht="13.5" x14ac:dyDescent="0.25">
      <c r="A1528" s="3">
        <f>TITRES_STAT!B1531</f>
        <v>44924</v>
      </c>
      <c r="B1528" s="5">
        <f>TITRES_STAT!C1531</f>
        <v>1.71</v>
      </c>
      <c r="C1528" s="5">
        <f>TITRES_STAT!D1531</f>
        <v>1.71</v>
      </c>
      <c r="D1528" s="5">
        <f>TITRES_STAT!E1531</f>
        <v>0</v>
      </c>
      <c r="E1528" s="2">
        <f t="shared" si="92"/>
        <v>-559205</v>
      </c>
      <c r="F1528" s="5" t="str">
        <f t="shared" si="95"/>
        <v>NEUTRAL</v>
      </c>
      <c r="G1528" s="5" t="str">
        <f t="shared" si="94"/>
        <v>NEUTRAL</v>
      </c>
      <c r="H1528" s="5" t="str">
        <f t="shared" si="93"/>
        <v>NEUTRAL</v>
      </c>
    </row>
    <row r="1529" spans="1:8" ht="13.5" x14ac:dyDescent="0.25">
      <c r="A1529" s="3">
        <f>TITRES_STAT!B1532</f>
        <v>44925</v>
      </c>
      <c r="B1529" s="5">
        <f>TITRES_STAT!C1532</f>
        <v>1.71</v>
      </c>
      <c r="C1529" s="5">
        <f>TITRES_STAT!D1532</f>
        <v>1.71</v>
      </c>
      <c r="D1529" s="5">
        <f>TITRES_STAT!E1532</f>
        <v>0</v>
      </c>
      <c r="E1529" s="2">
        <f t="shared" si="92"/>
        <v>-559205</v>
      </c>
      <c r="F1529" s="5" t="str">
        <f t="shared" si="95"/>
        <v>NEUTRAL</v>
      </c>
      <c r="G1529" s="5" t="str">
        <f t="shared" si="94"/>
        <v>NEUTRAL</v>
      </c>
      <c r="H1529" s="5" t="str">
        <f t="shared" si="93"/>
        <v>NEUTRAL</v>
      </c>
    </row>
    <row r="1530" spans="1:8" ht="13.5" x14ac:dyDescent="0.25">
      <c r="A1530" s="3">
        <f>TITRES_STAT!B1533</f>
        <v>44928</v>
      </c>
      <c r="B1530" s="5">
        <f>TITRES_STAT!C1533</f>
        <v>1.64</v>
      </c>
      <c r="C1530" s="5">
        <f>TITRES_STAT!D1533</f>
        <v>1.64</v>
      </c>
      <c r="D1530" s="5">
        <f>TITRES_STAT!E1533</f>
        <v>0</v>
      </c>
      <c r="E1530" s="2">
        <f t="shared" si="92"/>
        <v>-559205</v>
      </c>
      <c r="F1530" s="5" t="str">
        <f t="shared" si="95"/>
        <v>NEUTRAL</v>
      </c>
      <c r="G1530" s="5" t="str">
        <f t="shared" si="94"/>
        <v>NEUTRAL</v>
      </c>
      <c r="H1530" s="5" t="str">
        <f t="shared" si="93"/>
        <v>NEUTRAL</v>
      </c>
    </row>
    <row r="1531" spans="1:8" ht="13.5" x14ac:dyDescent="0.25">
      <c r="A1531" s="3">
        <f>TITRES_STAT!B1534</f>
        <v>44929</v>
      </c>
      <c r="B1531" s="5">
        <f>TITRES_STAT!C1534</f>
        <v>1.61</v>
      </c>
      <c r="C1531" s="5">
        <f>TITRES_STAT!D1534</f>
        <v>1.61</v>
      </c>
      <c r="D1531" s="5">
        <f>TITRES_STAT!E1534</f>
        <v>71</v>
      </c>
      <c r="E1531" s="2">
        <f t="shared" si="92"/>
        <v>-559276</v>
      </c>
      <c r="F1531" s="5" t="str">
        <f t="shared" si="95"/>
        <v>BEARISH</v>
      </c>
      <c r="G1531" s="5" t="str">
        <f t="shared" si="94"/>
        <v>NEUTRAL</v>
      </c>
      <c r="H1531" s="5" t="str">
        <f t="shared" si="93"/>
        <v>CONFIRMED BEARISH</v>
      </c>
    </row>
    <row r="1532" spans="1:8" ht="13.5" x14ac:dyDescent="0.25">
      <c r="A1532" s="3">
        <f>TITRES_STAT!B1535</f>
        <v>44930</v>
      </c>
      <c r="B1532" s="5">
        <f>TITRES_STAT!C1535</f>
        <v>1.54</v>
      </c>
      <c r="C1532" s="5">
        <f>TITRES_STAT!D1535</f>
        <v>1.54</v>
      </c>
      <c r="D1532" s="5">
        <f>TITRES_STAT!E1535</f>
        <v>0</v>
      </c>
      <c r="E1532" s="2">
        <f t="shared" si="92"/>
        <v>-559276</v>
      </c>
      <c r="F1532" s="5" t="str">
        <f t="shared" si="95"/>
        <v>BEARISH</v>
      </c>
      <c r="G1532" s="5" t="str">
        <f t="shared" si="94"/>
        <v>NEUTRAL</v>
      </c>
      <c r="H1532" s="5" t="str">
        <f t="shared" si="93"/>
        <v>CONFIRMED BEARISH</v>
      </c>
    </row>
    <row r="1533" spans="1:8" ht="13.5" x14ac:dyDescent="0.25">
      <c r="A1533" s="3">
        <f>TITRES_STAT!B1536</f>
        <v>44931</v>
      </c>
      <c r="B1533" s="5">
        <f>TITRES_STAT!C1536</f>
        <v>1.51</v>
      </c>
      <c r="C1533" s="5">
        <f>TITRES_STAT!D1536</f>
        <v>1.51</v>
      </c>
      <c r="D1533" s="5">
        <f>TITRES_STAT!E1536</f>
        <v>1100</v>
      </c>
      <c r="E1533" s="2">
        <f t="shared" si="92"/>
        <v>-560376</v>
      </c>
      <c r="F1533" s="5" t="str">
        <f t="shared" si="95"/>
        <v>BEARISH</v>
      </c>
      <c r="G1533" s="5" t="str">
        <f t="shared" si="94"/>
        <v>NEUTRAL</v>
      </c>
      <c r="H1533" s="5" t="str">
        <f t="shared" si="93"/>
        <v>CONFIRMED BEARISH</v>
      </c>
    </row>
    <row r="1534" spans="1:8" ht="13.5" x14ac:dyDescent="0.25">
      <c r="A1534" s="3">
        <f>TITRES_STAT!B1537</f>
        <v>44932</v>
      </c>
      <c r="B1534" s="5">
        <f>TITRES_STAT!C1537</f>
        <v>1.5</v>
      </c>
      <c r="C1534" s="5">
        <f>TITRES_STAT!D1537</f>
        <v>1.5</v>
      </c>
      <c r="D1534" s="5">
        <f>TITRES_STAT!E1537</f>
        <v>59</v>
      </c>
      <c r="E1534" s="2">
        <f t="shared" si="92"/>
        <v>-560435</v>
      </c>
      <c r="F1534" s="5" t="str">
        <f t="shared" si="95"/>
        <v>BEARISH</v>
      </c>
      <c r="G1534" s="5" t="str">
        <f t="shared" si="94"/>
        <v>NEUTRAL</v>
      </c>
      <c r="H1534" s="5" t="str">
        <f t="shared" si="93"/>
        <v>CONFIRMED BEARISH</v>
      </c>
    </row>
    <row r="1535" spans="1:8" ht="13.5" x14ac:dyDescent="0.25">
      <c r="A1535" s="3">
        <f>TITRES_STAT!B1538</f>
        <v>44935</v>
      </c>
      <c r="B1535" s="5">
        <f>TITRES_STAT!C1538</f>
        <v>1.5</v>
      </c>
      <c r="C1535" s="5">
        <f>TITRES_STAT!D1538</f>
        <v>1.5</v>
      </c>
      <c r="D1535" s="5">
        <f>TITRES_STAT!E1538</f>
        <v>267</v>
      </c>
      <c r="E1535" s="2">
        <f t="shared" si="92"/>
        <v>-560435</v>
      </c>
      <c r="F1535" s="5" t="str">
        <f t="shared" si="95"/>
        <v>BEARISH</v>
      </c>
      <c r="G1535" s="5" t="str">
        <f t="shared" si="94"/>
        <v>NEUTRAL</v>
      </c>
      <c r="H1535" s="5" t="str">
        <f t="shared" si="93"/>
        <v>CONFIRMED BEARISH</v>
      </c>
    </row>
    <row r="1536" spans="1:8" ht="13.5" x14ac:dyDescent="0.25">
      <c r="A1536" s="3">
        <f>TITRES_STAT!B1539</f>
        <v>44936</v>
      </c>
      <c r="B1536" s="5">
        <f>TITRES_STAT!C1539</f>
        <v>1.5</v>
      </c>
      <c r="C1536" s="5">
        <f>TITRES_STAT!D1539</f>
        <v>1.5</v>
      </c>
      <c r="D1536" s="5">
        <f>TITRES_STAT!E1539</f>
        <v>0</v>
      </c>
      <c r="E1536" s="2">
        <f t="shared" si="92"/>
        <v>-560435</v>
      </c>
      <c r="F1536" s="5" t="str">
        <f t="shared" si="95"/>
        <v>BEARISH</v>
      </c>
      <c r="G1536" s="5" t="str">
        <f t="shared" si="94"/>
        <v>NEUTRAL</v>
      </c>
      <c r="H1536" s="5" t="str">
        <f t="shared" si="93"/>
        <v>CONFIRMED BEARISH</v>
      </c>
    </row>
    <row r="1537" spans="1:8" ht="13.5" x14ac:dyDescent="0.25">
      <c r="A1537" s="3">
        <f>TITRES_STAT!B1540</f>
        <v>44937</v>
      </c>
      <c r="B1537" s="5">
        <f>TITRES_STAT!C1540</f>
        <v>1.56</v>
      </c>
      <c r="C1537" s="5">
        <f>TITRES_STAT!D1540</f>
        <v>1.56</v>
      </c>
      <c r="D1537" s="5">
        <f>TITRES_STAT!E1540</f>
        <v>0</v>
      </c>
      <c r="E1537" s="2">
        <f t="shared" si="92"/>
        <v>-560435</v>
      </c>
      <c r="F1537" s="5" t="str">
        <f t="shared" si="95"/>
        <v>BEARISH</v>
      </c>
      <c r="G1537" s="5" t="str">
        <f t="shared" si="94"/>
        <v>NEUTRAL</v>
      </c>
      <c r="H1537" s="5" t="str">
        <f t="shared" si="93"/>
        <v>BEARISH DIVERGENCE</v>
      </c>
    </row>
    <row r="1538" spans="1:8" ht="13.5" x14ac:dyDescent="0.25">
      <c r="A1538" s="3">
        <f>TITRES_STAT!B1541</f>
        <v>44938</v>
      </c>
      <c r="B1538" s="5">
        <f>TITRES_STAT!C1541</f>
        <v>1.63</v>
      </c>
      <c r="C1538" s="5">
        <f>TITRES_STAT!D1541</f>
        <v>1.63</v>
      </c>
      <c r="D1538" s="5">
        <f>TITRES_STAT!E1541</f>
        <v>21250</v>
      </c>
      <c r="E1538" s="2">
        <f t="shared" si="92"/>
        <v>-539185</v>
      </c>
      <c r="F1538" s="5" t="str">
        <f t="shared" si="95"/>
        <v>BULLISH</v>
      </c>
      <c r="G1538" s="5" t="str">
        <f t="shared" si="94"/>
        <v>WEAK</v>
      </c>
      <c r="H1538" s="5" t="str">
        <f t="shared" si="93"/>
        <v>CONFIRMED BULLISH</v>
      </c>
    </row>
    <row r="1539" spans="1:8" ht="13.5" x14ac:dyDescent="0.25">
      <c r="A1539" s="3">
        <f>TITRES_STAT!B1542</f>
        <v>44939</v>
      </c>
      <c r="B1539" s="5">
        <f>TITRES_STAT!C1542</f>
        <v>1.63</v>
      </c>
      <c r="C1539" s="5">
        <f>TITRES_STAT!D1542</f>
        <v>1.63</v>
      </c>
      <c r="D1539" s="5">
        <f>TITRES_STAT!E1542</f>
        <v>0</v>
      </c>
      <c r="E1539" s="2">
        <f t="shared" si="92"/>
        <v>-539185</v>
      </c>
      <c r="F1539" s="5" t="str">
        <f t="shared" si="95"/>
        <v>BULLISH</v>
      </c>
      <c r="G1539" s="5" t="str">
        <f t="shared" si="94"/>
        <v>WEAK</v>
      </c>
      <c r="H1539" s="5" t="str">
        <f t="shared" si="93"/>
        <v>CONFIRMED BULLISH</v>
      </c>
    </row>
    <row r="1540" spans="1:8" ht="13.5" x14ac:dyDescent="0.25">
      <c r="A1540" s="3">
        <f>TITRES_STAT!B1543</f>
        <v>44942</v>
      </c>
      <c r="B1540" s="5">
        <f>TITRES_STAT!C1543</f>
        <v>1.7</v>
      </c>
      <c r="C1540" s="5">
        <f>TITRES_STAT!D1543</f>
        <v>1.7</v>
      </c>
      <c r="D1540" s="5">
        <f>TITRES_STAT!E1543</f>
        <v>268</v>
      </c>
      <c r="E1540" s="2">
        <f t="shared" ref="E1540:E1603" si="96">IF(B1540&gt;B1539, E1539+D1540, IF(B1540&lt;B1539, E1539-D1540, E1539))</f>
        <v>-538917</v>
      </c>
      <c r="F1540" s="5" t="str">
        <f t="shared" si="95"/>
        <v>BULLISH</v>
      </c>
      <c r="G1540" s="5" t="str">
        <f t="shared" si="94"/>
        <v>WEAK</v>
      </c>
      <c r="H1540" s="5" t="str">
        <f t="shared" si="93"/>
        <v>CONFIRMED BULLISH</v>
      </c>
    </row>
    <row r="1541" spans="1:8" ht="13.5" x14ac:dyDescent="0.25">
      <c r="A1541" s="3">
        <f>TITRES_STAT!B1544</f>
        <v>44943</v>
      </c>
      <c r="B1541" s="5">
        <f>TITRES_STAT!C1544</f>
        <v>1.7</v>
      </c>
      <c r="C1541" s="5">
        <f>TITRES_STAT!D1544</f>
        <v>1.7</v>
      </c>
      <c r="D1541" s="5">
        <f>TITRES_STAT!E1544</f>
        <v>100</v>
      </c>
      <c r="E1541" s="2">
        <f t="shared" si="96"/>
        <v>-538917</v>
      </c>
      <c r="F1541" s="5" t="str">
        <f t="shared" si="95"/>
        <v>BULLISH</v>
      </c>
      <c r="G1541" s="5" t="str">
        <f t="shared" si="94"/>
        <v>WEAK</v>
      </c>
      <c r="H1541" s="5" t="str">
        <f t="shared" si="93"/>
        <v>CONFIRMED BULLISH</v>
      </c>
    </row>
    <row r="1542" spans="1:8" ht="13.5" x14ac:dyDescent="0.25">
      <c r="A1542" s="3">
        <f>TITRES_STAT!B1545</f>
        <v>44944</v>
      </c>
      <c r="B1542" s="5">
        <f>TITRES_STAT!C1545</f>
        <v>1.7</v>
      </c>
      <c r="C1542" s="5">
        <f>TITRES_STAT!D1545</f>
        <v>1.7</v>
      </c>
      <c r="D1542" s="5">
        <f>TITRES_STAT!E1545</f>
        <v>0</v>
      </c>
      <c r="E1542" s="2">
        <f t="shared" si="96"/>
        <v>-538917</v>
      </c>
      <c r="F1542" s="5" t="str">
        <f t="shared" si="95"/>
        <v>BULLISH</v>
      </c>
      <c r="G1542" s="5" t="str">
        <f t="shared" si="94"/>
        <v>WEAK</v>
      </c>
      <c r="H1542" s="5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BULLISH</v>
      </c>
    </row>
    <row r="1543" spans="1:8" ht="13.5" x14ac:dyDescent="0.25">
      <c r="A1543" s="3">
        <f>TITRES_STAT!B1546</f>
        <v>44945</v>
      </c>
      <c r="B1543" s="5">
        <f>TITRES_STAT!C1546</f>
        <v>1.7</v>
      </c>
      <c r="C1543" s="5">
        <f>TITRES_STAT!D1546</f>
        <v>1.7</v>
      </c>
      <c r="D1543" s="5">
        <f>TITRES_STAT!E1546</f>
        <v>0</v>
      </c>
      <c r="E1543" s="2">
        <f t="shared" si="96"/>
        <v>-538917</v>
      </c>
      <c r="F1543" s="5" t="str">
        <f t="shared" si="95"/>
        <v>BULLISH</v>
      </c>
      <c r="G1543" s="5" t="str">
        <f t="shared" ref="G1543:G1606" si="98">IF((E1543-E1538)/E1538 &gt; 0.02, "STRONG",
 IF((E1543-E1538)/E1538 &lt; -0.02, "WEAK", "NEUTRAL"))</f>
        <v>NEUTRAL</v>
      </c>
      <c r="H1543" s="5" t="str">
        <f t="shared" si="97"/>
        <v>CONFIRMED BULLISH</v>
      </c>
    </row>
    <row r="1544" spans="1:8" ht="13.5" x14ac:dyDescent="0.25">
      <c r="A1544" s="3">
        <f>TITRES_STAT!B1547</f>
        <v>44946</v>
      </c>
      <c r="B1544" s="5">
        <f>TITRES_STAT!C1547</f>
        <v>1.7</v>
      </c>
      <c r="C1544" s="5">
        <f>TITRES_STAT!D1547</f>
        <v>1.7</v>
      </c>
      <c r="D1544" s="5">
        <f>TITRES_STAT!E1547</f>
        <v>0</v>
      </c>
      <c r="E1544" s="2">
        <f t="shared" si="96"/>
        <v>-538917</v>
      </c>
      <c r="F1544" s="5" t="str">
        <f t="shared" ref="F1544:F1607" si="99">IF(E1544&gt;E1539,"BULLISH",IF(E1544&lt;E1539,"BEARISH","NEUTRAL"))</f>
        <v>BULLISH</v>
      </c>
      <c r="G1544" s="5" t="str">
        <f t="shared" si="98"/>
        <v>NEUTRAL</v>
      </c>
      <c r="H1544" s="5" t="str">
        <f t="shared" si="97"/>
        <v>CONFIRMED BULLISH</v>
      </c>
    </row>
    <row r="1545" spans="1:8" ht="13.5" x14ac:dyDescent="0.25">
      <c r="A1545" s="3">
        <f>TITRES_STAT!B1548</f>
        <v>44949</v>
      </c>
      <c r="B1545" s="5">
        <f>TITRES_STAT!C1548</f>
        <v>1.7</v>
      </c>
      <c r="C1545" s="5">
        <f>TITRES_STAT!D1548</f>
        <v>1.7</v>
      </c>
      <c r="D1545" s="5">
        <f>TITRES_STAT!E1548</f>
        <v>0</v>
      </c>
      <c r="E1545" s="2">
        <f t="shared" si="96"/>
        <v>-538917</v>
      </c>
      <c r="F1545" s="5" t="str">
        <f t="shared" si="99"/>
        <v>NEUTRAL</v>
      </c>
      <c r="G1545" s="5" t="str">
        <f t="shared" si="98"/>
        <v>NEUTRAL</v>
      </c>
      <c r="H1545" s="5" t="str">
        <f t="shared" si="97"/>
        <v>NEUTRAL</v>
      </c>
    </row>
    <row r="1546" spans="1:8" ht="13.5" x14ac:dyDescent="0.25">
      <c r="A1546" s="3">
        <f>TITRES_STAT!B1549</f>
        <v>44950</v>
      </c>
      <c r="B1546" s="5">
        <f>TITRES_STAT!C1549</f>
        <v>1.7</v>
      </c>
      <c r="C1546" s="5">
        <f>TITRES_STAT!D1549</f>
        <v>1.7</v>
      </c>
      <c r="D1546" s="5">
        <f>TITRES_STAT!E1549</f>
        <v>0</v>
      </c>
      <c r="E1546" s="2">
        <f t="shared" si="96"/>
        <v>-538917</v>
      </c>
      <c r="F1546" s="5" t="str">
        <f t="shared" si="99"/>
        <v>NEUTRAL</v>
      </c>
      <c r="G1546" s="5" t="str">
        <f t="shared" si="98"/>
        <v>NEUTRAL</v>
      </c>
      <c r="H1546" s="5" t="str">
        <f t="shared" si="97"/>
        <v>NEUTRAL</v>
      </c>
    </row>
    <row r="1547" spans="1:8" ht="13.5" x14ac:dyDescent="0.25">
      <c r="A1547" s="3">
        <f>TITRES_STAT!B1550</f>
        <v>44951</v>
      </c>
      <c r="B1547" s="5">
        <f>TITRES_STAT!C1550</f>
        <v>1.7</v>
      </c>
      <c r="C1547" s="5">
        <f>TITRES_STAT!D1550</f>
        <v>1.7</v>
      </c>
      <c r="D1547" s="5">
        <f>TITRES_STAT!E1550</f>
        <v>0</v>
      </c>
      <c r="E1547" s="2">
        <f t="shared" si="96"/>
        <v>-538917</v>
      </c>
      <c r="F1547" s="5" t="str">
        <f t="shared" si="99"/>
        <v>NEUTRAL</v>
      </c>
      <c r="G1547" s="5" t="str">
        <f t="shared" si="98"/>
        <v>NEUTRAL</v>
      </c>
      <c r="H1547" s="5" t="str">
        <f t="shared" si="97"/>
        <v>NEUTRAL</v>
      </c>
    </row>
    <row r="1548" spans="1:8" ht="13.5" x14ac:dyDescent="0.25">
      <c r="A1548" s="3">
        <f>TITRES_STAT!B1551</f>
        <v>44952</v>
      </c>
      <c r="B1548" s="5">
        <f>TITRES_STAT!C1551</f>
        <v>1.7</v>
      </c>
      <c r="C1548" s="5">
        <f>TITRES_STAT!D1551</f>
        <v>1.7</v>
      </c>
      <c r="D1548" s="5">
        <f>TITRES_STAT!E1551</f>
        <v>0</v>
      </c>
      <c r="E1548" s="2">
        <f t="shared" si="96"/>
        <v>-538917</v>
      </c>
      <c r="F1548" s="5" t="str">
        <f t="shared" si="99"/>
        <v>NEUTRAL</v>
      </c>
      <c r="G1548" s="5" t="str">
        <f t="shared" si="98"/>
        <v>NEUTRAL</v>
      </c>
      <c r="H1548" s="5" t="str">
        <f t="shared" si="97"/>
        <v>NEUTRAL</v>
      </c>
    </row>
    <row r="1549" spans="1:8" ht="13.5" x14ac:dyDescent="0.25">
      <c r="A1549" s="3">
        <f>TITRES_STAT!B1552</f>
        <v>44953</v>
      </c>
      <c r="B1549" s="5">
        <f>TITRES_STAT!C1552</f>
        <v>1.7</v>
      </c>
      <c r="C1549" s="5">
        <f>TITRES_STAT!D1552</f>
        <v>1.7</v>
      </c>
      <c r="D1549" s="5">
        <f>TITRES_STAT!E1552</f>
        <v>0</v>
      </c>
      <c r="E1549" s="2">
        <f t="shared" si="96"/>
        <v>-538917</v>
      </c>
      <c r="F1549" s="5" t="str">
        <f t="shared" si="99"/>
        <v>NEUTRAL</v>
      </c>
      <c r="G1549" s="5" t="str">
        <f t="shared" si="98"/>
        <v>NEUTRAL</v>
      </c>
      <c r="H1549" s="5" t="str">
        <f t="shared" si="97"/>
        <v>NEUTRAL</v>
      </c>
    </row>
    <row r="1550" spans="1:8" ht="13.5" x14ac:dyDescent="0.25">
      <c r="A1550" s="3">
        <f>TITRES_STAT!B1553</f>
        <v>44956</v>
      </c>
      <c r="B1550" s="5">
        <f>TITRES_STAT!C1553</f>
        <v>1.69</v>
      </c>
      <c r="C1550" s="5">
        <f>TITRES_STAT!D1553</f>
        <v>1.69</v>
      </c>
      <c r="D1550" s="5">
        <f>TITRES_STAT!E1553</f>
        <v>8010</v>
      </c>
      <c r="E1550" s="2">
        <f t="shared" si="96"/>
        <v>-546927</v>
      </c>
      <c r="F1550" s="5" t="str">
        <f t="shared" si="99"/>
        <v>BEARISH</v>
      </c>
      <c r="G1550" s="5" t="str">
        <f t="shared" si="98"/>
        <v>NEUTRAL</v>
      </c>
      <c r="H1550" s="5" t="str">
        <f t="shared" si="97"/>
        <v>CONFIRMED BEARISH</v>
      </c>
    </row>
    <row r="1551" spans="1:8" ht="13.5" x14ac:dyDescent="0.25">
      <c r="A1551" s="3">
        <f>TITRES_STAT!B1554</f>
        <v>44957</v>
      </c>
      <c r="B1551" s="5">
        <f>TITRES_STAT!C1554</f>
        <v>1.7</v>
      </c>
      <c r="C1551" s="5">
        <f>TITRES_STAT!D1554</f>
        <v>1.7</v>
      </c>
      <c r="D1551" s="5">
        <f>TITRES_STAT!E1554</f>
        <v>20</v>
      </c>
      <c r="E1551" s="2">
        <f t="shared" si="96"/>
        <v>-546907</v>
      </c>
      <c r="F1551" s="5" t="str">
        <f t="shared" si="99"/>
        <v>BEARISH</v>
      </c>
      <c r="G1551" s="5" t="str">
        <f t="shared" si="98"/>
        <v>NEUTRAL</v>
      </c>
      <c r="H1551" s="5" t="str">
        <f t="shared" si="97"/>
        <v>NEUTRAL</v>
      </c>
    </row>
    <row r="1552" spans="1:8" ht="13.5" x14ac:dyDescent="0.25">
      <c r="A1552" s="3">
        <f>TITRES_STAT!B1555</f>
        <v>44958</v>
      </c>
      <c r="B1552" s="5">
        <f>TITRES_STAT!C1555</f>
        <v>1.7</v>
      </c>
      <c r="C1552" s="5">
        <f>TITRES_STAT!D1555</f>
        <v>1.7</v>
      </c>
      <c r="D1552" s="5">
        <f>TITRES_STAT!E1555</f>
        <v>0</v>
      </c>
      <c r="E1552" s="2">
        <f t="shared" si="96"/>
        <v>-546907</v>
      </c>
      <c r="F1552" s="5" t="str">
        <f t="shared" si="99"/>
        <v>BEARISH</v>
      </c>
      <c r="G1552" s="5" t="str">
        <f t="shared" si="98"/>
        <v>NEUTRAL</v>
      </c>
      <c r="H1552" s="5" t="str">
        <f t="shared" si="97"/>
        <v>NEUTRAL</v>
      </c>
    </row>
    <row r="1553" spans="1:8" ht="13.5" x14ac:dyDescent="0.25">
      <c r="A1553" s="3">
        <f>TITRES_STAT!B1556</f>
        <v>44959</v>
      </c>
      <c r="B1553" s="5">
        <f>TITRES_STAT!C1556</f>
        <v>1.7</v>
      </c>
      <c r="C1553" s="5">
        <f>TITRES_STAT!D1556</f>
        <v>1.7</v>
      </c>
      <c r="D1553" s="5">
        <f>TITRES_STAT!E1556</f>
        <v>0</v>
      </c>
      <c r="E1553" s="2">
        <f t="shared" si="96"/>
        <v>-546907</v>
      </c>
      <c r="F1553" s="5" t="str">
        <f t="shared" si="99"/>
        <v>BEARISH</v>
      </c>
      <c r="G1553" s="5" t="str">
        <f t="shared" si="98"/>
        <v>NEUTRAL</v>
      </c>
      <c r="H1553" s="5" t="str">
        <f t="shared" si="97"/>
        <v>NEUTRAL</v>
      </c>
    </row>
    <row r="1554" spans="1:8" ht="13.5" x14ac:dyDescent="0.25">
      <c r="A1554" s="3">
        <f>TITRES_STAT!B1557</f>
        <v>44960</v>
      </c>
      <c r="B1554" s="5">
        <f>TITRES_STAT!C1557</f>
        <v>1.7</v>
      </c>
      <c r="C1554" s="5">
        <f>TITRES_STAT!D1557</f>
        <v>1.7</v>
      </c>
      <c r="D1554" s="5">
        <f>TITRES_STAT!E1557</f>
        <v>0</v>
      </c>
      <c r="E1554" s="2">
        <f t="shared" si="96"/>
        <v>-546907</v>
      </c>
      <c r="F1554" s="5" t="str">
        <f t="shared" si="99"/>
        <v>BEARISH</v>
      </c>
      <c r="G1554" s="5" t="str">
        <f t="shared" si="98"/>
        <v>NEUTRAL</v>
      </c>
      <c r="H1554" s="5" t="str">
        <f t="shared" si="97"/>
        <v>NEUTRAL</v>
      </c>
    </row>
    <row r="1555" spans="1:8" ht="13.5" x14ac:dyDescent="0.25">
      <c r="A1555" s="3">
        <f>TITRES_STAT!B1558</f>
        <v>44963</v>
      </c>
      <c r="B1555" s="5">
        <f>TITRES_STAT!C1558</f>
        <v>1.7</v>
      </c>
      <c r="C1555" s="5">
        <f>TITRES_STAT!D1558</f>
        <v>1.7</v>
      </c>
      <c r="D1555" s="5">
        <f>TITRES_STAT!E1558</f>
        <v>0</v>
      </c>
      <c r="E1555" s="2">
        <f t="shared" si="96"/>
        <v>-546907</v>
      </c>
      <c r="F1555" s="5" t="str">
        <f t="shared" si="99"/>
        <v>BULLISH</v>
      </c>
      <c r="G1555" s="5" t="str">
        <f t="shared" si="98"/>
        <v>NEUTRAL</v>
      </c>
      <c r="H1555" s="5" t="str">
        <f t="shared" si="97"/>
        <v>CONFIRMED BULLISH</v>
      </c>
    </row>
    <row r="1556" spans="1:8" ht="13.5" x14ac:dyDescent="0.25">
      <c r="A1556" s="3">
        <f>TITRES_STAT!B1559</f>
        <v>44964</v>
      </c>
      <c r="B1556" s="5">
        <f>TITRES_STAT!C1559</f>
        <v>1.7</v>
      </c>
      <c r="C1556" s="5">
        <f>TITRES_STAT!D1559</f>
        <v>1.7</v>
      </c>
      <c r="D1556" s="5">
        <f>TITRES_STAT!E1559</f>
        <v>0</v>
      </c>
      <c r="E1556" s="2">
        <f t="shared" si="96"/>
        <v>-546907</v>
      </c>
      <c r="F1556" s="5" t="str">
        <f t="shared" si="99"/>
        <v>NEUTRAL</v>
      </c>
      <c r="G1556" s="5" t="str">
        <f t="shared" si="98"/>
        <v>NEUTRAL</v>
      </c>
      <c r="H1556" s="5" t="str">
        <f t="shared" si="97"/>
        <v>NEUTRAL</v>
      </c>
    </row>
    <row r="1557" spans="1:8" ht="13.5" x14ac:dyDescent="0.25">
      <c r="A1557" s="3">
        <f>TITRES_STAT!B1560</f>
        <v>44965</v>
      </c>
      <c r="B1557" s="5">
        <f>TITRES_STAT!C1560</f>
        <v>1.7</v>
      </c>
      <c r="C1557" s="5">
        <f>TITRES_STAT!D1560</f>
        <v>1.7</v>
      </c>
      <c r="D1557" s="5">
        <f>TITRES_STAT!E1560</f>
        <v>0</v>
      </c>
      <c r="E1557" s="2">
        <f t="shared" si="96"/>
        <v>-546907</v>
      </c>
      <c r="F1557" s="5" t="str">
        <f t="shared" si="99"/>
        <v>NEUTRAL</v>
      </c>
      <c r="G1557" s="5" t="str">
        <f t="shared" si="98"/>
        <v>NEUTRAL</v>
      </c>
      <c r="H1557" s="5" t="str">
        <f t="shared" si="97"/>
        <v>NEUTRAL</v>
      </c>
    </row>
    <row r="1558" spans="1:8" ht="13.5" x14ac:dyDescent="0.25">
      <c r="A1558" s="3">
        <f>TITRES_STAT!B1561</f>
        <v>44966</v>
      </c>
      <c r="B1558" s="5">
        <f>TITRES_STAT!C1561</f>
        <v>1.7</v>
      </c>
      <c r="C1558" s="5">
        <f>TITRES_STAT!D1561</f>
        <v>1.7</v>
      </c>
      <c r="D1558" s="5">
        <f>TITRES_STAT!E1561</f>
        <v>0</v>
      </c>
      <c r="E1558" s="2">
        <f t="shared" si="96"/>
        <v>-546907</v>
      </c>
      <c r="F1558" s="5" t="str">
        <f t="shared" si="99"/>
        <v>NEUTRAL</v>
      </c>
      <c r="G1558" s="5" t="str">
        <f t="shared" si="98"/>
        <v>NEUTRAL</v>
      </c>
      <c r="H1558" s="5" t="str">
        <f t="shared" si="97"/>
        <v>NEUTRAL</v>
      </c>
    </row>
    <row r="1559" spans="1:8" ht="13.5" x14ac:dyDescent="0.25">
      <c r="A1559" s="3">
        <f>TITRES_STAT!B1562</f>
        <v>44967</v>
      </c>
      <c r="B1559" s="5">
        <f>TITRES_STAT!C1562</f>
        <v>1.77</v>
      </c>
      <c r="C1559" s="5">
        <f>TITRES_STAT!D1562</f>
        <v>1.77</v>
      </c>
      <c r="D1559" s="5">
        <f>TITRES_STAT!E1562</f>
        <v>972</v>
      </c>
      <c r="E1559" s="2">
        <f t="shared" si="96"/>
        <v>-545935</v>
      </c>
      <c r="F1559" s="5" t="str">
        <f t="shared" si="99"/>
        <v>BULLISH</v>
      </c>
      <c r="G1559" s="5" t="str">
        <f t="shared" si="98"/>
        <v>NEUTRAL</v>
      </c>
      <c r="H1559" s="5" t="str">
        <f t="shared" si="97"/>
        <v>CONFIRMED BULLISH</v>
      </c>
    </row>
    <row r="1560" spans="1:8" ht="13.5" x14ac:dyDescent="0.25">
      <c r="A1560" s="3">
        <f>TITRES_STAT!B1563</f>
        <v>44970</v>
      </c>
      <c r="B1560" s="5">
        <f>TITRES_STAT!C1563</f>
        <v>1.77</v>
      </c>
      <c r="C1560" s="5">
        <f>TITRES_STAT!D1563</f>
        <v>1.77</v>
      </c>
      <c r="D1560" s="5">
        <f>TITRES_STAT!E1563</f>
        <v>0</v>
      </c>
      <c r="E1560" s="2">
        <f t="shared" si="96"/>
        <v>-545935</v>
      </c>
      <c r="F1560" s="5" t="str">
        <f t="shared" si="99"/>
        <v>BULLISH</v>
      </c>
      <c r="G1560" s="5" t="str">
        <f t="shared" si="98"/>
        <v>NEUTRAL</v>
      </c>
      <c r="H1560" s="5" t="str">
        <f t="shared" si="97"/>
        <v>CONFIRMED BULLISH</v>
      </c>
    </row>
    <row r="1561" spans="1:8" ht="13.5" x14ac:dyDescent="0.25">
      <c r="A1561" s="3">
        <f>TITRES_STAT!B1564</f>
        <v>44971</v>
      </c>
      <c r="B1561" s="5">
        <f>TITRES_STAT!C1564</f>
        <v>1.77</v>
      </c>
      <c r="C1561" s="5">
        <f>TITRES_STAT!D1564</f>
        <v>1.77</v>
      </c>
      <c r="D1561" s="5">
        <f>TITRES_STAT!E1564</f>
        <v>0</v>
      </c>
      <c r="E1561" s="2">
        <f t="shared" si="96"/>
        <v>-545935</v>
      </c>
      <c r="F1561" s="5" t="str">
        <f t="shared" si="99"/>
        <v>BULLISH</v>
      </c>
      <c r="G1561" s="5" t="str">
        <f t="shared" si="98"/>
        <v>NEUTRAL</v>
      </c>
      <c r="H1561" s="5" t="str">
        <f t="shared" si="97"/>
        <v>CONFIRMED BULLISH</v>
      </c>
    </row>
    <row r="1562" spans="1:8" ht="13.5" x14ac:dyDescent="0.25">
      <c r="A1562" s="3">
        <f>TITRES_STAT!B1565</f>
        <v>44972</v>
      </c>
      <c r="B1562" s="5">
        <f>TITRES_STAT!C1565</f>
        <v>1.82</v>
      </c>
      <c r="C1562" s="5">
        <f>TITRES_STAT!D1565</f>
        <v>1.82</v>
      </c>
      <c r="D1562" s="5">
        <f>TITRES_STAT!E1565</f>
        <v>20</v>
      </c>
      <c r="E1562" s="2">
        <f t="shared" si="96"/>
        <v>-545915</v>
      </c>
      <c r="F1562" s="5" t="str">
        <f t="shared" si="99"/>
        <v>BULLISH</v>
      </c>
      <c r="G1562" s="5" t="str">
        <f t="shared" si="98"/>
        <v>NEUTRAL</v>
      </c>
      <c r="H1562" s="5" t="str">
        <f t="shared" si="97"/>
        <v>CONFIRMED BULLISH</v>
      </c>
    </row>
    <row r="1563" spans="1:8" ht="13.5" x14ac:dyDescent="0.25">
      <c r="A1563" s="3">
        <f>TITRES_STAT!B1566</f>
        <v>44973</v>
      </c>
      <c r="B1563" s="5">
        <f>TITRES_STAT!C1566</f>
        <v>1.87</v>
      </c>
      <c r="C1563" s="5">
        <f>TITRES_STAT!D1566</f>
        <v>1.87</v>
      </c>
      <c r="D1563" s="5">
        <f>TITRES_STAT!E1566</f>
        <v>1100</v>
      </c>
      <c r="E1563" s="2">
        <f t="shared" si="96"/>
        <v>-544815</v>
      </c>
      <c r="F1563" s="5" t="str">
        <f t="shared" si="99"/>
        <v>BULLISH</v>
      </c>
      <c r="G1563" s="5" t="str">
        <f t="shared" si="98"/>
        <v>NEUTRAL</v>
      </c>
      <c r="H1563" s="5" t="str">
        <f t="shared" si="97"/>
        <v>CONFIRMED BULLISH</v>
      </c>
    </row>
    <row r="1564" spans="1:8" ht="13.5" x14ac:dyDescent="0.25">
      <c r="A1564" s="3">
        <f>TITRES_STAT!B1567</f>
        <v>44974</v>
      </c>
      <c r="B1564" s="5">
        <f>TITRES_STAT!C1567</f>
        <v>1.91</v>
      </c>
      <c r="C1564" s="5">
        <f>TITRES_STAT!D1567</f>
        <v>1.91</v>
      </c>
      <c r="D1564" s="5">
        <f>TITRES_STAT!E1567</f>
        <v>20</v>
      </c>
      <c r="E1564" s="2">
        <f t="shared" si="96"/>
        <v>-544795</v>
      </c>
      <c r="F1564" s="5" t="str">
        <f t="shared" si="99"/>
        <v>BULLISH</v>
      </c>
      <c r="G1564" s="5" t="str">
        <f t="shared" si="98"/>
        <v>NEUTRAL</v>
      </c>
      <c r="H1564" s="5" t="str">
        <f t="shared" si="97"/>
        <v>CONFIRMED BULLISH</v>
      </c>
    </row>
    <row r="1565" spans="1:8" ht="13.5" x14ac:dyDescent="0.25">
      <c r="A1565" s="3">
        <f>TITRES_STAT!B1568</f>
        <v>44977</v>
      </c>
      <c r="B1565" s="5">
        <f>TITRES_STAT!C1568</f>
        <v>1.96</v>
      </c>
      <c r="C1565" s="5">
        <f>TITRES_STAT!D1568</f>
        <v>1.96</v>
      </c>
      <c r="D1565" s="5">
        <f>TITRES_STAT!E1568</f>
        <v>50</v>
      </c>
      <c r="E1565" s="2">
        <f t="shared" si="96"/>
        <v>-544745</v>
      </c>
      <c r="F1565" s="5" t="str">
        <f t="shared" si="99"/>
        <v>BULLISH</v>
      </c>
      <c r="G1565" s="5" t="str">
        <f t="shared" si="98"/>
        <v>NEUTRAL</v>
      </c>
      <c r="H1565" s="5" t="str">
        <f t="shared" si="97"/>
        <v>CONFIRMED BULLISH</v>
      </c>
    </row>
    <row r="1566" spans="1:8" ht="13.5" x14ac:dyDescent="0.25">
      <c r="A1566" s="3">
        <f>TITRES_STAT!B1569</f>
        <v>44978</v>
      </c>
      <c r="B1566" s="5">
        <f>TITRES_STAT!C1569</f>
        <v>1.96</v>
      </c>
      <c r="C1566" s="5">
        <f>TITRES_STAT!D1569</f>
        <v>1.96</v>
      </c>
      <c r="D1566" s="5">
        <f>TITRES_STAT!E1569</f>
        <v>0</v>
      </c>
      <c r="E1566" s="2">
        <f t="shared" si="96"/>
        <v>-544745</v>
      </c>
      <c r="F1566" s="5" t="str">
        <f t="shared" si="99"/>
        <v>BULLISH</v>
      </c>
      <c r="G1566" s="5" t="str">
        <f t="shared" si="98"/>
        <v>NEUTRAL</v>
      </c>
      <c r="H1566" s="5" t="str">
        <f t="shared" si="97"/>
        <v>CONFIRMED BULLISH</v>
      </c>
    </row>
    <row r="1567" spans="1:8" ht="13.5" x14ac:dyDescent="0.25">
      <c r="A1567" s="3">
        <f>TITRES_STAT!B1570</f>
        <v>44979</v>
      </c>
      <c r="B1567" s="5">
        <f>TITRES_STAT!C1570</f>
        <v>2.0299999999999998</v>
      </c>
      <c r="C1567" s="5">
        <f>TITRES_STAT!D1570</f>
        <v>2.0299999999999998</v>
      </c>
      <c r="D1567" s="5">
        <f>TITRES_STAT!E1570</f>
        <v>50</v>
      </c>
      <c r="E1567" s="2">
        <f t="shared" si="96"/>
        <v>-544695</v>
      </c>
      <c r="F1567" s="5" t="str">
        <f t="shared" si="99"/>
        <v>BULLISH</v>
      </c>
      <c r="G1567" s="5" t="str">
        <f t="shared" si="98"/>
        <v>NEUTRAL</v>
      </c>
      <c r="H1567" s="5" t="str">
        <f t="shared" si="97"/>
        <v>CONFIRMED BULLISH</v>
      </c>
    </row>
    <row r="1568" spans="1:8" ht="13.5" x14ac:dyDescent="0.25">
      <c r="A1568" s="3">
        <f>TITRES_STAT!B1571</f>
        <v>44980</v>
      </c>
      <c r="B1568" s="5">
        <f>TITRES_STAT!C1571</f>
        <v>2.0299999999999998</v>
      </c>
      <c r="C1568" s="5">
        <f>TITRES_STAT!D1571</f>
        <v>2.0299999999999998</v>
      </c>
      <c r="D1568" s="5">
        <f>TITRES_STAT!E1571</f>
        <v>0</v>
      </c>
      <c r="E1568" s="2">
        <f t="shared" si="96"/>
        <v>-544695</v>
      </c>
      <c r="F1568" s="5" t="str">
        <f t="shared" si="99"/>
        <v>BULLISH</v>
      </c>
      <c r="G1568" s="5" t="str">
        <f t="shared" si="98"/>
        <v>NEUTRAL</v>
      </c>
      <c r="H1568" s="5" t="str">
        <f t="shared" si="97"/>
        <v>CONFIRMED BULLISH</v>
      </c>
    </row>
    <row r="1569" spans="1:8" ht="13.5" x14ac:dyDescent="0.25">
      <c r="A1569" s="3">
        <f>TITRES_STAT!B1572</f>
        <v>44981</v>
      </c>
      <c r="B1569" s="5">
        <f>TITRES_STAT!C1572</f>
        <v>2.0299999999999998</v>
      </c>
      <c r="C1569" s="5">
        <f>TITRES_STAT!D1572</f>
        <v>2.0299999999999998</v>
      </c>
      <c r="D1569" s="5">
        <f>TITRES_STAT!E1572</f>
        <v>0</v>
      </c>
      <c r="E1569" s="2">
        <f t="shared" si="96"/>
        <v>-544695</v>
      </c>
      <c r="F1569" s="5" t="str">
        <f t="shared" si="99"/>
        <v>BULLISH</v>
      </c>
      <c r="G1569" s="5" t="str">
        <f t="shared" si="98"/>
        <v>NEUTRAL</v>
      </c>
      <c r="H1569" s="5" t="str">
        <f t="shared" si="97"/>
        <v>CONFIRMED BULLISH</v>
      </c>
    </row>
    <row r="1570" spans="1:8" ht="13.5" x14ac:dyDescent="0.25">
      <c r="A1570" s="3">
        <f>TITRES_STAT!B1573</f>
        <v>44984</v>
      </c>
      <c r="B1570" s="5">
        <f>TITRES_STAT!C1573</f>
        <v>2.0299999999999998</v>
      </c>
      <c r="C1570" s="5">
        <f>TITRES_STAT!D1573</f>
        <v>2.0299999999999998</v>
      </c>
      <c r="D1570" s="5">
        <f>TITRES_STAT!E1573</f>
        <v>0</v>
      </c>
      <c r="E1570" s="2">
        <f t="shared" si="96"/>
        <v>-544695</v>
      </c>
      <c r="F1570" s="5" t="str">
        <f t="shared" si="99"/>
        <v>BULLISH</v>
      </c>
      <c r="G1570" s="5" t="str">
        <f t="shared" si="98"/>
        <v>NEUTRAL</v>
      </c>
      <c r="H1570" s="5" t="str">
        <f t="shared" si="97"/>
        <v>CONFIRMED BULLISH</v>
      </c>
    </row>
    <row r="1571" spans="1:8" ht="13.5" x14ac:dyDescent="0.25">
      <c r="A1571" s="3">
        <f>TITRES_STAT!B1574</f>
        <v>44985</v>
      </c>
      <c r="B1571" s="5">
        <f>TITRES_STAT!C1574</f>
        <v>2.0299999999999998</v>
      </c>
      <c r="C1571" s="5">
        <f>TITRES_STAT!D1574</f>
        <v>2.0299999999999998</v>
      </c>
      <c r="D1571" s="5">
        <f>TITRES_STAT!E1574</f>
        <v>0</v>
      </c>
      <c r="E1571" s="2">
        <f t="shared" si="96"/>
        <v>-544695</v>
      </c>
      <c r="F1571" s="5" t="str">
        <f t="shared" si="99"/>
        <v>BULLISH</v>
      </c>
      <c r="G1571" s="5" t="str">
        <f t="shared" si="98"/>
        <v>NEUTRAL</v>
      </c>
      <c r="H1571" s="5" t="str">
        <f t="shared" si="97"/>
        <v>CONFIRMED BULLISH</v>
      </c>
    </row>
    <row r="1572" spans="1:8" ht="13.5" x14ac:dyDescent="0.25">
      <c r="A1572" s="3">
        <f>TITRES_STAT!B1575</f>
        <v>44986</v>
      </c>
      <c r="B1572" s="5">
        <f>TITRES_STAT!C1575</f>
        <v>2.12</v>
      </c>
      <c r="C1572" s="5">
        <f>TITRES_STAT!D1575</f>
        <v>2.12</v>
      </c>
      <c r="D1572" s="5">
        <f>TITRES_STAT!E1575</f>
        <v>150</v>
      </c>
      <c r="E1572" s="2">
        <f t="shared" si="96"/>
        <v>-544545</v>
      </c>
      <c r="F1572" s="5" t="str">
        <f t="shared" si="99"/>
        <v>BULLISH</v>
      </c>
      <c r="G1572" s="5" t="str">
        <f t="shared" si="98"/>
        <v>NEUTRAL</v>
      </c>
      <c r="H1572" s="5" t="str">
        <f t="shared" si="97"/>
        <v>CONFIRMED BULLISH</v>
      </c>
    </row>
    <row r="1573" spans="1:8" ht="13.5" x14ac:dyDescent="0.25">
      <c r="A1573" s="3">
        <f>TITRES_STAT!B1576</f>
        <v>44987</v>
      </c>
      <c r="B1573" s="5">
        <f>TITRES_STAT!C1576</f>
        <v>2.12</v>
      </c>
      <c r="C1573" s="5">
        <f>TITRES_STAT!D1576</f>
        <v>2.12</v>
      </c>
      <c r="D1573" s="5">
        <f>TITRES_STAT!E1576</f>
        <v>0</v>
      </c>
      <c r="E1573" s="2">
        <f t="shared" si="96"/>
        <v>-544545</v>
      </c>
      <c r="F1573" s="5" t="str">
        <f t="shared" si="99"/>
        <v>BULLISH</v>
      </c>
      <c r="G1573" s="5" t="str">
        <f t="shared" si="98"/>
        <v>NEUTRAL</v>
      </c>
      <c r="H1573" s="5" t="str">
        <f t="shared" si="97"/>
        <v>CONFIRMED BULLISH</v>
      </c>
    </row>
    <row r="1574" spans="1:8" ht="13.5" x14ac:dyDescent="0.25">
      <c r="A1574" s="3">
        <f>TITRES_STAT!B1577</f>
        <v>44988</v>
      </c>
      <c r="B1574" s="5">
        <f>TITRES_STAT!C1577</f>
        <v>2.1800000000000002</v>
      </c>
      <c r="C1574" s="5">
        <f>TITRES_STAT!D1577</f>
        <v>2.1800000000000002</v>
      </c>
      <c r="D1574" s="5">
        <f>TITRES_STAT!E1577</f>
        <v>20</v>
      </c>
      <c r="E1574" s="2">
        <f t="shared" si="96"/>
        <v>-544525</v>
      </c>
      <c r="F1574" s="5" t="str">
        <f t="shared" si="99"/>
        <v>BULLISH</v>
      </c>
      <c r="G1574" s="5" t="str">
        <f t="shared" si="98"/>
        <v>NEUTRAL</v>
      </c>
      <c r="H1574" s="5" t="str">
        <f t="shared" si="97"/>
        <v>CONFIRMED BULLISH</v>
      </c>
    </row>
    <row r="1575" spans="1:8" ht="13.5" x14ac:dyDescent="0.25">
      <c r="A1575" s="3">
        <f>TITRES_STAT!B1578</f>
        <v>44991</v>
      </c>
      <c r="B1575" s="5">
        <f>TITRES_STAT!C1578</f>
        <v>2.1800000000000002</v>
      </c>
      <c r="C1575" s="5">
        <f>TITRES_STAT!D1578</f>
        <v>2.1800000000000002</v>
      </c>
      <c r="D1575" s="5">
        <f>TITRES_STAT!E1578</f>
        <v>0</v>
      </c>
      <c r="E1575" s="2">
        <f t="shared" si="96"/>
        <v>-544525</v>
      </c>
      <c r="F1575" s="5" t="str">
        <f t="shared" si="99"/>
        <v>BULLISH</v>
      </c>
      <c r="G1575" s="5" t="str">
        <f t="shared" si="98"/>
        <v>NEUTRAL</v>
      </c>
      <c r="H1575" s="5" t="str">
        <f t="shared" si="97"/>
        <v>CONFIRMED BULLISH</v>
      </c>
    </row>
    <row r="1576" spans="1:8" ht="13.5" x14ac:dyDescent="0.25">
      <c r="A1576" s="3">
        <f>TITRES_STAT!B1579</f>
        <v>44992</v>
      </c>
      <c r="B1576" s="5">
        <f>TITRES_STAT!C1579</f>
        <v>2.1800000000000002</v>
      </c>
      <c r="C1576" s="5">
        <f>TITRES_STAT!D1579</f>
        <v>2.1800000000000002</v>
      </c>
      <c r="D1576" s="5">
        <f>TITRES_STAT!E1579</f>
        <v>50</v>
      </c>
      <c r="E1576" s="2">
        <f t="shared" si="96"/>
        <v>-544525</v>
      </c>
      <c r="F1576" s="5" t="str">
        <f t="shared" si="99"/>
        <v>BULLISH</v>
      </c>
      <c r="G1576" s="5" t="str">
        <f t="shared" si="98"/>
        <v>NEUTRAL</v>
      </c>
      <c r="H1576" s="5" t="str">
        <f t="shared" si="97"/>
        <v>CONFIRMED BULLISH</v>
      </c>
    </row>
    <row r="1577" spans="1:8" ht="13.5" x14ac:dyDescent="0.25">
      <c r="A1577" s="3">
        <f>TITRES_STAT!B1580</f>
        <v>44993</v>
      </c>
      <c r="B1577" s="5">
        <f>TITRES_STAT!C1580</f>
        <v>2.1800000000000002</v>
      </c>
      <c r="C1577" s="5">
        <f>TITRES_STAT!D1580</f>
        <v>2.1800000000000002</v>
      </c>
      <c r="D1577" s="5">
        <f>TITRES_STAT!E1580</f>
        <v>0</v>
      </c>
      <c r="E1577" s="2">
        <f t="shared" si="96"/>
        <v>-544525</v>
      </c>
      <c r="F1577" s="5" t="str">
        <f t="shared" si="99"/>
        <v>BULLISH</v>
      </c>
      <c r="G1577" s="5" t="str">
        <f t="shared" si="98"/>
        <v>NEUTRAL</v>
      </c>
      <c r="H1577" s="5" t="str">
        <f t="shared" si="97"/>
        <v>CONFIRMED BULLISH</v>
      </c>
    </row>
    <row r="1578" spans="1:8" ht="13.5" x14ac:dyDescent="0.25">
      <c r="A1578" s="3">
        <f>TITRES_STAT!B1581</f>
        <v>44994</v>
      </c>
      <c r="B1578" s="5">
        <f>TITRES_STAT!C1581</f>
        <v>2.15</v>
      </c>
      <c r="C1578" s="5">
        <f>TITRES_STAT!D1581</f>
        <v>2.15</v>
      </c>
      <c r="D1578" s="5">
        <f>TITRES_STAT!E1581</f>
        <v>1397744</v>
      </c>
      <c r="E1578" s="2">
        <f t="shared" si="96"/>
        <v>-1942269</v>
      </c>
      <c r="F1578" s="5" t="str">
        <f t="shared" si="99"/>
        <v>BEARISH</v>
      </c>
      <c r="G1578" s="5" t="str">
        <f t="shared" si="98"/>
        <v>STRONG</v>
      </c>
      <c r="H1578" s="5" t="str">
        <f t="shared" si="97"/>
        <v>BEARISH DIVERGENCE</v>
      </c>
    </row>
    <row r="1579" spans="1:8" ht="13.5" x14ac:dyDescent="0.25">
      <c r="A1579" s="3">
        <f>TITRES_STAT!B1582</f>
        <v>44995</v>
      </c>
      <c r="B1579" s="5">
        <f>TITRES_STAT!C1582</f>
        <v>2.15</v>
      </c>
      <c r="C1579" s="5">
        <f>TITRES_STAT!D1582</f>
        <v>2.15</v>
      </c>
      <c r="D1579" s="5">
        <f>TITRES_STAT!E1582</f>
        <v>0</v>
      </c>
      <c r="E1579" s="2">
        <f t="shared" si="96"/>
        <v>-1942269</v>
      </c>
      <c r="F1579" s="5" t="str">
        <f t="shared" si="99"/>
        <v>BEARISH</v>
      </c>
      <c r="G1579" s="5" t="str">
        <f t="shared" si="98"/>
        <v>STRONG</v>
      </c>
      <c r="H1579" s="5" t="str">
        <f t="shared" si="97"/>
        <v>CONFIRMED BEARISH</v>
      </c>
    </row>
    <row r="1580" spans="1:8" ht="13.5" x14ac:dyDescent="0.25">
      <c r="A1580" s="3">
        <f>TITRES_STAT!B1583</f>
        <v>44998</v>
      </c>
      <c r="B1580" s="5">
        <f>TITRES_STAT!C1583</f>
        <v>2.15</v>
      </c>
      <c r="C1580" s="5">
        <f>TITRES_STAT!D1583</f>
        <v>2.15</v>
      </c>
      <c r="D1580" s="5">
        <f>TITRES_STAT!E1583</f>
        <v>0</v>
      </c>
      <c r="E1580" s="2">
        <f t="shared" si="96"/>
        <v>-1942269</v>
      </c>
      <c r="F1580" s="5" t="str">
        <f t="shared" si="99"/>
        <v>BEARISH</v>
      </c>
      <c r="G1580" s="5" t="str">
        <f t="shared" si="98"/>
        <v>STRONG</v>
      </c>
      <c r="H1580" s="5" t="str">
        <f t="shared" si="97"/>
        <v>CONFIRMED BEARISH</v>
      </c>
    </row>
    <row r="1581" spans="1:8" ht="13.5" x14ac:dyDescent="0.25">
      <c r="A1581" s="3">
        <f>TITRES_STAT!B1584</f>
        <v>44999</v>
      </c>
      <c r="B1581" s="5">
        <f>TITRES_STAT!C1584</f>
        <v>2.15</v>
      </c>
      <c r="C1581" s="5">
        <f>TITRES_STAT!D1584</f>
        <v>2.15</v>
      </c>
      <c r="D1581" s="5">
        <f>TITRES_STAT!E1584</f>
        <v>0</v>
      </c>
      <c r="E1581" s="2">
        <f t="shared" si="96"/>
        <v>-1942269</v>
      </c>
      <c r="F1581" s="5" t="str">
        <f t="shared" si="99"/>
        <v>BEARISH</v>
      </c>
      <c r="G1581" s="5" t="str">
        <f t="shared" si="98"/>
        <v>STRONG</v>
      </c>
      <c r="H1581" s="5" t="str">
        <f t="shared" si="97"/>
        <v>CONFIRMED BEARISH</v>
      </c>
    </row>
    <row r="1582" spans="1:8" ht="13.5" x14ac:dyDescent="0.25">
      <c r="A1582" s="3">
        <f>TITRES_STAT!B1585</f>
        <v>45000</v>
      </c>
      <c r="B1582" s="5">
        <f>TITRES_STAT!C1585</f>
        <v>2.15</v>
      </c>
      <c r="C1582" s="5">
        <f>TITRES_STAT!D1585</f>
        <v>2.15</v>
      </c>
      <c r="D1582" s="5">
        <f>TITRES_STAT!E1585</f>
        <v>0</v>
      </c>
      <c r="E1582" s="2">
        <f t="shared" si="96"/>
        <v>-1942269</v>
      </c>
      <c r="F1582" s="5" t="str">
        <f t="shared" si="99"/>
        <v>BEARISH</v>
      </c>
      <c r="G1582" s="5" t="str">
        <f t="shared" si="98"/>
        <v>STRONG</v>
      </c>
      <c r="H1582" s="5" t="str">
        <f t="shared" si="97"/>
        <v>CONFIRMED BEARISH</v>
      </c>
    </row>
    <row r="1583" spans="1:8" ht="13.5" x14ac:dyDescent="0.25">
      <c r="A1583" s="3">
        <f>TITRES_STAT!B1586</f>
        <v>45001</v>
      </c>
      <c r="B1583" s="5">
        <f>TITRES_STAT!C1586</f>
        <v>2.15</v>
      </c>
      <c r="C1583" s="5">
        <f>TITRES_STAT!D1586</f>
        <v>2.15</v>
      </c>
      <c r="D1583" s="5">
        <f>TITRES_STAT!E1586</f>
        <v>0</v>
      </c>
      <c r="E1583" s="2">
        <f t="shared" si="96"/>
        <v>-1942269</v>
      </c>
      <c r="F1583" s="5" t="str">
        <f t="shared" si="99"/>
        <v>NEUTRAL</v>
      </c>
      <c r="G1583" s="5" t="str">
        <f t="shared" si="98"/>
        <v>NEUTRAL</v>
      </c>
      <c r="H1583" s="5" t="str">
        <f t="shared" si="97"/>
        <v>NEUTRAL</v>
      </c>
    </row>
    <row r="1584" spans="1:8" ht="13.5" x14ac:dyDescent="0.25">
      <c r="A1584" s="3">
        <f>TITRES_STAT!B1587</f>
        <v>45002</v>
      </c>
      <c r="B1584" s="5">
        <f>TITRES_STAT!C1587</f>
        <v>2.15</v>
      </c>
      <c r="C1584" s="5">
        <f>TITRES_STAT!D1587</f>
        <v>2.15</v>
      </c>
      <c r="D1584" s="5">
        <f>TITRES_STAT!E1587</f>
        <v>0</v>
      </c>
      <c r="E1584" s="2">
        <f t="shared" si="96"/>
        <v>-1942269</v>
      </c>
      <c r="F1584" s="5" t="str">
        <f t="shared" si="99"/>
        <v>NEUTRAL</v>
      </c>
      <c r="G1584" s="5" t="str">
        <f t="shared" si="98"/>
        <v>NEUTRAL</v>
      </c>
      <c r="H1584" s="5" t="str">
        <f t="shared" si="97"/>
        <v>NEUTRAL</v>
      </c>
    </row>
    <row r="1585" spans="1:8" ht="13.5" x14ac:dyDescent="0.25">
      <c r="A1585" s="3">
        <f>TITRES_STAT!B1588</f>
        <v>45006</v>
      </c>
      <c r="B1585" s="5">
        <f>TITRES_STAT!C1588</f>
        <v>2.15</v>
      </c>
      <c r="C1585" s="5">
        <f>TITRES_STAT!D1588</f>
        <v>2.15</v>
      </c>
      <c r="D1585" s="5">
        <f>TITRES_STAT!E1588</f>
        <v>0</v>
      </c>
      <c r="E1585" s="2">
        <f t="shared" si="96"/>
        <v>-1942269</v>
      </c>
      <c r="F1585" s="5" t="str">
        <f t="shared" si="99"/>
        <v>NEUTRAL</v>
      </c>
      <c r="G1585" s="5" t="str">
        <f t="shared" si="98"/>
        <v>NEUTRAL</v>
      </c>
      <c r="H1585" s="5" t="str">
        <f t="shared" si="97"/>
        <v>NEUTRAL</v>
      </c>
    </row>
    <row r="1586" spans="1:8" ht="13.5" x14ac:dyDescent="0.25">
      <c r="A1586" s="3">
        <f>TITRES_STAT!B1589</f>
        <v>45007</v>
      </c>
      <c r="B1586" s="5">
        <f>TITRES_STAT!C1589</f>
        <v>2.15</v>
      </c>
      <c r="C1586" s="5">
        <f>TITRES_STAT!D1589</f>
        <v>2.15</v>
      </c>
      <c r="D1586" s="5">
        <f>TITRES_STAT!E1589</f>
        <v>0</v>
      </c>
      <c r="E1586" s="2">
        <f t="shared" si="96"/>
        <v>-1942269</v>
      </c>
      <c r="F1586" s="5" t="str">
        <f t="shared" si="99"/>
        <v>NEUTRAL</v>
      </c>
      <c r="G1586" s="5" t="str">
        <f t="shared" si="98"/>
        <v>NEUTRAL</v>
      </c>
      <c r="H1586" s="5" t="str">
        <f t="shared" si="97"/>
        <v>NEUTRAL</v>
      </c>
    </row>
    <row r="1587" spans="1:8" ht="13.5" x14ac:dyDescent="0.25">
      <c r="A1587" s="3">
        <f>TITRES_STAT!B1590</f>
        <v>45008</v>
      </c>
      <c r="B1587" s="5">
        <f>TITRES_STAT!C1590</f>
        <v>2.15</v>
      </c>
      <c r="C1587" s="5">
        <f>TITRES_STAT!D1590</f>
        <v>2.15</v>
      </c>
      <c r="D1587" s="5">
        <f>TITRES_STAT!E1590</f>
        <v>0</v>
      </c>
      <c r="E1587" s="2">
        <f t="shared" si="96"/>
        <v>-1942269</v>
      </c>
      <c r="F1587" s="5" t="str">
        <f t="shared" si="99"/>
        <v>NEUTRAL</v>
      </c>
      <c r="G1587" s="5" t="str">
        <f t="shared" si="98"/>
        <v>NEUTRAL</v>
      </c>
      <c r="H1587" s="5" t="str">
        <f t="shared" si="97"/>
        <v>NEUTRAL</v>
      </c>
    </row>
    <row r="1588" spans="1:8" ht="13.5" x14ac:dyDescent="0.25">
      <c r="A1588" s="3">
        <f>TITRES_STAT!B1591</f>
        <v>45009</v>
      </c>
      <c r="B1588" s="5">
        <f>TITRES_STAT!C1591</f>
        <v>2.15</v>
      </c>
      <c r="C1588" s="5">
        <f>TITRES_STAT!D1591</f>
        <v>2.15</v>
      </c>
      <c r="D1588" s="5">
        <f>TITRES_STAT!E1591</f>
        <v>0</v>
      </c>
      <c r="E1588" s="2">
        <f t="shared" si="96"/>
        <v>-1942269</v>
      </c>
      <c r="F1588" s="5" t="str">
        <f t="shared" si="99"/>
        <v>NEUTRAL</v>
      </c>
      <c r="G1588" s="5" t="str">
        <f t="shared" si="98"/>
        <v>NEUTRAL</v>
      </c>
      <c r="H1588" s="5" t="str">
        <f t="shared" si="97"/>
        <v>NEUTRAL</v>
      </c>
    </row>
    <row r="1589" spans="1:8" ht="13.5" x14ac:dyDescent="0.25">
      <c r="A1589" s="3">
        <f>TITRES_STAT!B1592</f>
        <v>45012</v>
      </c>
      <c r="B1589" s="5">
        <f>TITRES_STAT!C1592</f>
        <v>2.15</v>
      </c>
      <c r="C1589" s="5">
        <f>TITRES_STAT!D1592</f>
        <v>2.15</v>
      </c>
      <c r="D1589" s="5">
        <f>TITRES_STAT!E1592</f>
        <v>0</v>
      </c>
      <c r="E1589" s="2">
        <f t="shared" si="96"/>
        <v>-1942269</v>
      </c>
      <c r="F1589" s="5" t="str">
        <f t="shared" si="99"/>
        <v>NEUTRAL</v>
      </c>
      <c r="G1589" s="5" t="str">
        <f t="shared" si="98"/>
        <v>NEUTRAL</v>
      </c>
      <c r="H1589" s="5" t="str">
        <f t="shared" si="97"/>
        <v>NEUTRAL</v>
      </c>
    </row>
    <row r="1590" spans="1:8" ht="13.5" x14ac:dyDescent="0.25">
      <c r="A1590" s="3">
        <f>TITRES_STAT!B1593</f>
        <v>45013</v>
      </c>
      <c r="B1590" s="5">
        <f>TITRES_STAT!C1593</f>
        <v>2.15</v>
      </c>
      <c r="C1590" s="5">
        <f>TITRES_STAT!D1593</f>
        <v>2.15</v>
      </c>
      <c r="D1590" s="5">
        <f>TITRES_STAT!E1593</f>
        <v>0</v>
      </c>
      <c r="E1590" s="2">
        <f t="shared" si="96"/>
        <v>-1942269</v>
      </c>
      <c r="F1590" s="5" t="str">
        <f t="shared" si="99"/>
        <v>NEUTRAL</v>
      </c>
      <c r="G1590" s="5" t="str">
        <f t="shared" si="98"/>
        <v>NEUTRAL</v>
      </c>
      <c r="H1590" s="5" t="str">
        <f t="shared" si="97"/>
        <v>NEUTRAL</v>
      </c>
    </row>
    <row r="1591" spans="1:8" ht="13.5" x14ac:dyDescent="0.25">
      <c r="A1591" s="3">
        <f>TITRES_STAT!B1594</f>
        <v>45014</v>
      </c>
      <c r="B1591" s="5">
        <f>TITRES_STAT!C1594</f>
        <v>2.15</v>
      </c>
      <c r="C1591" s="5">
        <f>TITRES_STAT!D1594</f>
        <v>2.15</v>
      </c>
      <c r="D1591" s="5">
        <f>TITRES_STAT!E1594</f>
        <v>0</v>
      </c>
      <c r="E1591" s="2">
        <f t="shared" si="96"/>
        <v>-1942269</v>
      </c>
      <c r="F1591" s="5" t="str">
        <f t="shared" si="99"/>
        <v>NEUTRAL</v>
      </c>
      <c r="G1591" s="5" t="str">
        <f t="shared" si="98"/>
        <v>NEUTRAL</v>
      </c>
      <c r="H1591" s="5" t="str">
        <f t="shared" si="97"/>
        <v>NEUTRAL</v>
      </c>
    </row>
    <row r="1592" spans="1:8" ht="13.5" x14ac:dyDescent="0.25">
      <c r="A1592" s="3">
        <f>TITRES_STAT!B1595</f>
        <v>45015</v>
      </c>
      <c r="B1592" s="5">
        <f>TITRES_STAT!C1595</f>
        <v>2.15</v>
      </c>
      <c r="C1592" s="5">
        <f>TITRES_STAT!D1595</f>
        <v>2.15</v>
      </c>
      <c r="D1592" s="5">
        <f>TITRES_STAT!E1595</f>
        <v>0</v>
      </c>
      <c r="E1592" s="2">
        <f t="shared" si="96"/>
        <v>-1942269</v>
      </c>
      <c r="F1592" s="5" t="str">
        <f t="shared" si="99"/>
        <v>NEUTRAL</v>
      </c>
      <c r="G1592" s="5" t="str">
        <f t="shared" si="98"/>
        <v>NEUTRAL</v>
      </c>
      <c r="H1592" s="5" t="str">
        <f t="shared" si="97"/>
        <v>NEUTRAL</v>
      </c>
    </row>
    <row r="1593" spans="1:8" ht="13.5" x14ac:dyDescent="0.25">
      <c r="A1593" s="3">
        <f>TITRES_STAT!B1596</f>
        <v>45016</v>
      </c>
      <c r="B1593" s="5">
        <f>TITRES_STAT!C1596</f>
        <v>2.15</v>
      </c>
      <c r="C1593" s="5">
        <f>TITRES_STAT!D1596</f>
        <v>2.15</v>
      </c>
      <c r="D1593" s="5">
        <f>TITRES_STAT!E1596</f>
        <v>0</v>
      </c>
      <c r="E1593" s="2">
        <f t="shared" si="96"/>
        <v>-1942269</v>
      </c>
      <c r="F1593" s="5" t="str">
        <f t="shared" si="99"/>
        <v>NEUTRAL</v>
      </c>
      <c r="G1593" s="5" t="str">
        <f t="shared" si="98"/>
        <v>NEUTRAL</v>
      </c>
      <c r="H1593" s="5" t="str">
        <f t="shared" si="97"/>
        <v>NEUTRAL</v>
      </c>
    </row>
    <row r="1594" spans="1:8" ht="13.5" x14ac:dyDescent="0.25">
      <c r="A1594" s="3">
        <f>TITRES_STAT!B1597</f>
        <v>45019</v>
      </c>
      <c r="B1594" s="5">
        <f>TITRES_STAT!C1597</f>
        <v>2.15</v>
      </c>
      <c r="C1594" s="5">
        <f>TITRES_STAT!D1597</f>
        <v>2.15</v>
      </c>
      <c r="D1594" s="5">
        <f>TITRES_STAT!E1597</f>
        <v>0</v>
      </c>
      <c r="E1594" s="2">
        <f t="shared" si="96"/>
        <v>-1942269</v>
      </c>
      <c r="F1594" s="5" t="str">
        <f t="shared" si="99"/>
        <v>NEUTRAL</v>
      </c>
      <c r="G1594" s="5" t="str">
        <f t="shared" si="98"/>
        <v>NEUTRAL</v>
      </c>
      <c r="H1594" s="5" t="str">
        <f t="shared" si="97"/>
        <v>NEUTRAL</v>
      </c>
    </row>
    <row r="1595" spans="1:8" ht="13.5" x14ac:dyDescent="0.25">
      <c r="A1595" s="3">
        <f>TITRES_STAT!B1598</f>
        <v>45020</v>
      </c>
      <c r="B1595" s="5">
        <f>TITRES_STAT!C1598</f>
        <v>2.15</v>
      </c>
      <c r="C1595" s="5">
        <f>TITRES_STAT!D1598</f>
        <v>2.15</v>
      </c>
      <c r="D1595" s="5">
        <f>TITRES_STAT!E1598</f>
        <v>0</v>
      </c>
      <c r="E1595" s="2">
        <f t="shared" si="96"/>
        <v>-1942269</v>
      </c>
      <c r="F1595" s="5" t="str">
        <f t="shared" si="99"/>
        <v>NEUTRAL</v>
      </c>
      <c r="G1595" s="5" t="str">
        <f t="shared" si="98"/>
        <v>NEUTRAL</v>
      </c>
      <c r="H1595" s="5" t="str">
        <f t="shared" si="97"/>
        <v>NEUTRAL</v>
      </c>
    </row>
    <row r="1596" spans="1:8" ht="13.5" x14ac:dyDescent="0.25">
      <c r="A1596" s="3">
        <f>TITRES_STAT!B1599</f>
        <v>45021</v>
      </c>
      <c r="B1596" s="5">
        <f>TITRES_STAT!C1599</f>
        <v>2.15</v>
      </c>
      <c r="C1596" s="5">
        <f>TITRES_STAT!D1599</f>
        <v>2.15</v>
      </c>
      <c r="D1596" s="5">
        <f>TITRES_STAT!E1599</f>
        <v>0</v>
      </c>
      <c r="E1596" s="2">
        <f t="shared" si="96"/>
        <v>-1942269</v>
      </c>
      <c r="F1596" s="5" t="str">
        <f t="shared" si="99"/>
        <v>NEUTRAL</v>
      </c>
      <c r="G1596" s="5" t="str">
        <f t="shared" si="98"/>
        <v>NEUTRAL</v>
      </c>
      <c r="H1596" s="5" t="str">
        <f t="shared" si="97"/>
        <v>NEUTRAL</v>
      </c>
    </row>
    <row r="1597" spans="1:8" ht="13.5" x14ac:dyDescent="0.25">
      <c r="A1597" s="3">
        <f>TITRES_STAT!B1600</f>
        <v>45022</v>
      </c>
      <c r="B1597" s="5">
        <f>TITRES_STAT!C1600</f>
        <v>2.15</v>
      </c>
      <c r="C1597" s="5">
        <f>TITRES_STAT!D1600</f>
        <v>2.15</v>
      </c>
      <c r="D1597" s="5">
        <f>TITRES_STAT!E1600</f>
        <v>0</v>
      </c>
      <c r="E1597" s="2">
        <f t="shared" si="96"/>
        <v>-1942269</v>
      </c>
      <c r="F1597" s="5" t="str">
        <f t="shared" si="99"/>
        <v>NEUTRAL</v>
      </c>
      <c r="G1597" s="5" t="str">
        <f t="shared" si="98"/>
        <v>NEUTRAL</v>
      </c>
      <c r="H1597" s="5" t="str">
        <f t="shared" si="97"/>
        <v>NEUTRAL</v>
      </c>
    </row>
    <row r="1598" spans="1:8" ht="13.5" x14ac:dyDescent="0.25">
      <c r="A1598" s="3">
        <f>TITRES_STAT!B1601</f>
        <v>45023</v>
      </c>
      <c r="B1598" s="5">
        <f>TITRES_STAT!C1601</f>
        <v>2.15</v>
      </c>
      <c r="C1598" s="5">
        <f>TITRES_STAT!D1601</f>
        <v>2.15</v>
      </c>
      <c r="D1598" s="5">
        <f>TITRES_STAT!E1601</f>
        <v>0</v>
      </c>
      <c r="E1598" s="2">
        <f t="shared" si="96"/>
        <v>-1942269</v>
      </c>
      <c r="F1598" s="5" t="str">
        <f t="shared" si="99"/>
        <v>NEUTRAL</v>
      </c>
      <c r="G1598" s="5" t="str">
        <f t="shared" si="98"/>
        <v>NEUTRAL</v>
      </c>
      <c r="H1598" s="5" t="str">
        <f t="shared" si="97"/>
        <v>NEUTRAL</v>
      </c>
    </row>
    <row r="1599" spans="1:8" ht="13.5" x14ac:dyDescent="0.25">
      <c r="A1599" s="3">
        <f>TITRES_STAT!B1602</f>
        <v>45026</v>
      </c>
      <c r="B1599" s="5">
        <f>TITRES_STAT!C1602</f>
        <v>2.06</v>
      </c>
      <c r="C1599" s="5">
        <f>TITRES_STAT!D1602</f>
        <v>2.06</v>
      </c>
      <c r="D1599" s="5">
        <f>TITRES_STAT!E1602</f>
        <v>0</v>
      </c>
      <c r="E1599" s="2">
        <f t="shared" si="96"/>
        <v>-1942269</v>
      </c>
      <c r="F1599" s="5" t="str">
        <f t="shared" si="99"/>
        <v>NEUTRAL</v>
      </c>
      <c r="G1599" s="5" t="str">
        <f t="shared" si="98"/>
        <v>NEUTRAL</v>
      </c>
      <c r="H1599" s="5" t="str">
        <f t="shared" si="97"/>
        <v>NEUTRAL</v>
      </c>
    </row>
    <row r="1600" spans="1:8" ht="13.5" x14ac:dyDescent="0.25">
      <c r="A1600" s="3">
        <f>TITRES_STAT!B1603</f>
        <v>45027</v>
      </c>
      <c r="B1600" s="5">
        <f>TITRES_STAT!C1603</f>
        <v>1.99</v>
      </c>
      <c r="C1600" s="5">
        <f>TITRES_STAT!D1603</f>
        <v>1.99</v>
      </c>
      <c r="D1600" s="5">
        <f>TITRES_STAT!E1603</f>
        <v>120405</v>
      </c>
      <c r="E1600" s="2">
        <f t="shared" si="96"/>
        <v>-2062674</v>
      </c>
      <c r="F1600" s="5" t="str">
        <f t="shared" si="99"/>
        <v>BEARISH</v>
      </c>
      <c r="G1600" s="5" t="str">
        <f t="shared" si="98"/>
        <v>STRONG</v>
      </c>
      <c r="H1600" s="5" t="str">
        <f t="shared" si="97"/>
        <v>CONFIRMED BEARISH</v>
      </c>
    </row>
    <row r="1601" spans="1:8" ht="13.5" x14ac:dyDescent="0.25">
      <c r="A1601" s="3">
        <f>TITRES_STAT!B1604</f>
        <v>45028</v>
      </c>
      <c r="B1601" s="5">
        <f>TITRES_STAT!C1604</f>
        <v>1.99</v>
      </c>
      <c r="C1601" s="5">
        <f>TITRES_STAT!D1604</f>
        <v>1.99</v>
      </c>
      <c r="D1601" s="5">
        <f>TITRES_STAT!E1604</f>
        <v>0</v>
      </c>
      <c r="E1601" s="2">
        <f t="shared" si="96"/>
        <v>-2062674</v>
      </c>
      <c r="F1601" s="5" t="str">
        <f t="shared" si="99"/>
        <v>BEARISH</v>
      </c>
      <c r="G1601" s="5" t="str">
        <f t="shared" si="98"/>
        <v>STRONG</v>
      </c>
      <c r="H1601" s="5" t="str">
        <f t="shared" si="97"/>
        <v>CONFIRMED BEARISH</v>
      </c>
    </row>
    <row r="1602" spans="1:8" ht="13.5" x14ac:dyDescent="0.25">
      <c r="A1602" s="3">
        <f>TITRES_STAT!B1605</f>
        <v>45029</v>
      </c>
      <c r="B1602" s="5">
        <f>TITRES_STAT!C1605</f>
        <v>1.99</v>
      </c>
      <c r="C1602" s="5">
        <f>TITRES_STAT!D1605</f>
        <v>1.99</v>
      </c>
      <c r="D1602" s="5">
        <f>TITRES_STAT!E1605</f>
        <v>0</v>
      </c>
      <c r="E1602" s="2">
        <f t="shared" si="96"/>
        <v>-2062674</v>
      </c>
      <c r="F1602" s="5" t="str">
        <f t="shared" si="99"/>
        <v>BEARISH</v>
      </c>
      <c r="G1602" s="5" t="str">
        <f t="shared" si="98"/>
        <v>STRONG</v>
      </c>
      <c r="H1602" s="5" t="str">
        <f t="shared" si="97"/>
        <v>CONFIRMED BEARISH</v>
      </c>
    </row>
    <row r="1603" spans="1:8" ht="13.5" x14ac:dyDescent="0.25">
      <c r="A1603" s="3">
        <f>TITRES_STAT!B1606</f>
        <v>45030</v>
      </c>
      <c r="B1603" s="5">
        <f>TITRES_STAT!C1606</f>
        <v>1.99</v>
      </c>
      <c r="C1603" s="5">
        <f>TITRES_STAT!D1606</f>
        <v>1.99</v>
      </c>
      <c r="D1603" s="5">
        <f>TITRES_STAT!E1606</f>
        <v>0</v>
      </c>
      <c r="E1603" s="2">
        <f t="shared" si="96"/>
        <v>-2062674</v>
      </c>
      <c r="F1603" s="5" t="str">
        <f t="shared" si="99"/>
        <v>BEARISH</v>
      </c>
      <c r="G1603" s="5" t="str">
        <f t="shared" si="98"/>
        <v>STRONG</v>
      </c>
      <c r="H1603" s="5" t="str">
        <f t="shared" si="97"/>
        <v>CONFIRMED BEARISH</v>
      </c>
    </row>
    <row r="1604" spans="1:8" ht="13.5" x14ac:dyDescent="0.25">
      <c r="A1604" s="3">
        <f>TITRES_STAT!B1607</f>
        <v>45033</v>
      </c>
      <c r="B1604" s="5">
        <f>TITRES_STAT!C1607</f>
        <v>1.99</v>
      </c>
      <c r="C1604" s="5">
        <f>TITRES_STAT!D1607</f>
        <v>1.99</v>
      </c>
      <c r="D1604" s="5">
        <f>TITRES_STAT!E1607</f>
        <v>0</v>
      </c>
      <c r="E1604" s="2">
        <f t="shared" ref="E1604:E1667" si="100">IF(B1604&gt;B1603, E1603+D1604, IF(B1604&lt;B1603, E1603-D1604, E1603))</f>
        <v>-2062674</v>
      </c>
      <c r="F1604" s="5" t="str">
        <f t="shared" si="99"/>
        <v>BEARISH</v>
      </c>
      <c r="G1604" s="5" t="str">
        <f t="shared" si="98"/>
        <v>STRONG</v>
      </c>
      <c r="H1604" s="5" t="str">
        <f t="shared" si="97"/>
        <v>CONFIRMED BEARISH</v>
      </c>
    </row>
    <row r="1605" spans="1:8" ht="13.5" x14ac:dyDescent="0.25">
      <c r="A1605" s="3">
        <f>TITRES_STAT!B1608</f>
        <v>45034</v>
      </c>
      <c r="B1605" s="5">
        <f>TITRES_STAT!C1608</f>
        <v>1.91</v>
      </c>
      <c r="C1605" s="5">
        <f>TITRES_STAT!D1608</f>
        <v>1.91</v>
      </c>
      <c r="D1605" s="5">
        <f>TITRES_STAT!E1608</f>
        <v>0</v>
      </c>
      <c r="E1605" s="2">
        <f t="shared" si="100"/>
        <v>-2062674</v>
      </c>
      <c r="F1605" s="5" t="str">
        <f t="shared" si="99"/>
        <v>NEUTRAL</v>
      </c>
      <c r="G1605" s="5" t="str">
        <f t="shared" si="98"/>
        <v>NEUTRAL</v>
      </c>
      <c r="H1605" s="5" t="str">
        <f t="shared" si="97"/>
        <v>NEUTRAL</v>
      </c>
    </row>
    <row r="1606" spans="1:8" ht="13.5" x14ac:dyDescent="0.25">
      <c r="A1606" s="3">
        <f>TITRES_STAT!B1609</f>
        <v>45035</v>
      </c>
      <c r="B1606" s="5">
        <f>TITRES_STAT!C1609</f>
        <v>1.9</v>
      </c>
      <c r="C1606" s="5">
        <f>TITRES_STAT!D1609</f>
        <v>1.9</v>
      </c>
      <c r="D1606" s="5">
        <f>TITRES_STAT!E1609</f>
        <v>50</v>
      </c>
      <c r="E1606" s="2">
        <f t="shared" si="100"/>
        <v>-2062724</v>
      </c>
      <c r="F1606" s="5" t="str">
        <f t="shared" si="99"/>
        <v>BEARISH</v>
      </c>
      <c r="G1606" s="5" t="str">
        <f t="shared" si="98"/>
        <v>NEUTRAL</v>
      </c>
      <c r="H1606" s="5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f>TITRES_STAT!B1610</f>
        <v>45036</v>
      </c>
      <c r="B1607" s="5">
        <f>TITRES_STAT!C1610</f>
        <v>1.9</v>
      </c>
      <c r="C1607" s="5">
        <f>TITRES_STAT!D1610</f>
        <v>1.9</v>
      </c>
      <c r="D1607" s="5">
        <f>TITRES_STAT!E1610</f>
        <v>0</v>
      </c>
      <c r="E1607" s="2">
        <f t="shared" si="100"/>
        <v>-2062724</v>
      </c>
      <c r="F1607" s="5" t="str">
        <f t="shared" si="99"/>
        <v>BEARISH</v>
      </c>
      <c r="G1607" s="5" t="str">
        <f t="shared" ref="G1607:G1670" si="102">IF((E1607-E1602)/E1602 &gt; 0.02, "STRONG",
 IF((E1607-E1602)/E1602 &lt; -0.02, "WEAK", "NEUTRAL"))</f>
        <v>NEUTRAL</v>
      </c>
      <c r="H1607" s="5" t="str">
        <f t="shared" si="101"/>
        <v>CONFIRMED BEARISH</v>
      </c>
    </row>
    <row r="1608" spans="1:8" ht="13.5" x14ac:dyDescent="0.25">
      <c r="A1608" s="3">
        <f>TITRES_STAT!B1611</f>
        <v>45040</v>
      </c>
      <c r="B1608" s="5">
        <f>TITRES_STAT!C1611</f>
        <v>1.9</v>
      </c>
      <c r="C1608" s="5">
        <f>TITRES_STAT!D1611</f>
        <v>1.9</v>
      </c>
      <c r="D1608" s="5">
        <f>TITRES_STAT!E1611</f>
        <v>0</v>
      </c>
      <c r="E1608" s="2">
        <f t="shared" si="100"/>
        <v>-2062724</v>
      </c>
      <c r="F1608" s="5" t="str">
        <f t="shared" ref="F1608:F1671" si="103">IF(E1608&gt;E1603,"BULLISH",IF(E1608&lt;E1603,"BEARISH","NEUTRAL"))</f>
        <v>BEARISH</v>
      </c>
      <c r="G1608" s="5" t="str">
        <f t="shared" si="102"/>
        <v>NEUTRAL</v>
      </c>
      <c r="H1608" s="5" t="str">
        <f t="shared" si="101"/>
        <v>CONFIRMED BEARISH</v>
      </c>
    </row>
    <row r="1609" spans="1:8" ht="13.5" x14ac:dyDescent="0.25">
      <c r="A1609" s="3">
        <f>TITRES_STAT!B1612</f>
        <v>45041</v>
      </c>
      <c r="B1609" s="5">
        <f>TITRES_STAT!C1612</f>
        <v>1.9</v>
      </c>
      <c r="C1609" s="5">
        <f>TITRES_STAT!D1612</f>
        <v>1.9</v>
      </c>
      <c r="D1609" s="5">
        <f>TITRES_STAT!E1612</f>
        <v>0</v>
      </c>
      <c r="E1609" s="2">
        <f t="shared" si="100"/>
        <v>-2062724</v>
      </c>
      <c r="F1609" s="5" t="str">
        <f t="shared" si="103"/>
        <v>BEARISH</v>
      </c>
      <c r="G1609" s="5" t="str">
        <f t="shared" si="102"/>
        <v>NEUTRAL</v>
      </c>
      <c r="H1609" s="5" t="str">
        <f t="shared" si="101"/>
        <v>CONFIRMED BEARISH</v>
      </c>
    </row>
    <row r="1610" spans="1:8" ht="13.5" x14ac:dyDescent="0.25">
      <c r="A1610" s="3">
        <f>TITRES_STAT!B1613</f>
        <v>45042</v>
      </c>
      <c r="B1610" s="5">
        <f>TITRES_STAT!C1613</f>
        <v>1.9</v>
      </c>
      <c r="C1610" s="5">
        <f>TITRES_STAT!D1613</f>
        <v>1.9</v>
      </c>
      <c r="D1610" s="5">
        <f>TITRES_STAT!E1613</f>
        <v>0</v>
      </c>
      <c r="E1610" s="2">
        <f t="shared" si="100"/>
        <v>-2062724</v>
      </c>
      <c r="F1610" s="5" t="str">
        <f t="shared" si="103"/>
        <v>BEARISH</v>
      </c>
      <c r="G1610" s="5" t="str">
        <f t="shared" si="102"/>
        <v>NEUTRAL</v>
      </c>
      <c r="H1610" s="5" t="str">
        <f t="shared" si="101"/>
        <v>CONFIRMED BEARISH</v>
      </c>
    </row>
    <row r="1611" spans="1:8" ht="13.5" x14ac:dyDescent="0.25">
      <c r="A1611" s="3">
        <f>TITRES_STAT!B1614</f>
        <v>45043</v>
      </c>
      <c r="B1611" s="5">
        <f>TITRES_STAT!C1614</f>
        <v>1.9</v>
      </c>
      <c r="C1611" s="5">
        <f>TITRES_STAT!D1614</f>
        <v>1.9</v>
      </c>
      <c r="D1611" s="5">
        <f>TITRES_STAT!E1614</f>
        <v>20</v>
      </c>
      <c r="E1611" s="2">
        <f t="shared" si="100"/>
        <v>-2062724</v>
      </c>
      <c r="F1611" s="5" t="str">
        <f t="shared" si="103"/>
        <v>NEUTRAL</v>
      </c>
      <c r="G1611" s="5" t="str">
        <f t="shared" si="102"/>
        <v>NEUTRAL</v>
      </c>
      <c r="H1611" s="5" t="str">
        <f t="shared" si="101"/>
        <v>NEUTRAL</v>
      </c>
    </row>
    <row r="1612" spans="1:8" ht="13.5" x14ac:dyDescent="0.25">
      <c r="A1612" s="3">
        <f>TITRES_STAT!B1615</f>
        <v>45044</v>
      </c>
      <c r="B1612" s="5">
        <f>TITRES_STAT!C1615</f>
        <v>1.9</v>
      </c>
      <c r="C1612" s="5">
        <f>TITRES_STAT!D1615</f>
        <v>1.9</v>
      </c>
      <c r="D1612" s="5">
        <f>TITRES_STAT!E1615</f>
        <v>0</v>
      </c>
      <c r="E1612" s="2">
        <f t="shared" si="100"/>
        <v>-2062724</v>
      </c>
      <c r="F1612" s="5" t="str">
        <f t="shared" si="103"/>
        <v>NEUTRAL</v>
      </c>
      <c r="G1612" s="5" t="str">
        <f t="shared" si="102"/>
        <v>NEUTRAL</v>
      </c>
      <c r="H1612" s="5" t="str">
        <f t="shared" si="101"/>
        <v>NEUTRAL</v>
      </c>
    </row>
    <row r="1613" spans="1:8" ht="13.5" x14ac:dyDescent="0.25">
      <c r="A1613" s="3">
        <f>TITRES_STAT!B1616</f>
        <v>45048</v>
      </c>
      <c r="B1613" s="5">
        <f>TITRES_STAT!C1616</f>
        <v>1.9</v>
      </c>
      <c r="C1613" s="5">
        <f>TITRES_STAT!D1616</f>
        <v>1.9</v>
      </c>
      <c r="D1613" s="5">
        <f>TITRES_STAT!E1616</f>
        <v>0</v>
      </c>
      <c r="E1613" s="2">
        <f t="shared" si="100"/>
        <v>-2062724</v>
      </c>
      <c r="F1613" s="5" t="str">
        <f t="shared" si="103"/>
        <v>NEUTRAL</v>
      </c>
      <c r="G1613" s="5" t="str">
        <f t="shared" si="102"/>
        <v>NEUTRAL</v>
      </c>
      <c r="H1613" s="5" t="str">
        <f t="shared" si="101"/>
        <v>NEUTRAL</v>
      </c>
    </row>
    <row r="1614" spans="1:8" ht="13.5" x14ac:dyDescent="0.25">
      <c r="A1614" s="3">
        <f>TITRES_STAT!B1617</f>
        <v>45049</v>
      </c>
      <c r="B1614" s="5">
        <f>TITRES_STAT!C1617</f>
        <v>1.9</v>
      </c>
      <c r="C1614" s="5">
        <f>TITRES_STAT!D1617</f>
        <v>1.9</v>
      </c>
      <c r="D1614" s="5">
        <f>TITRES_STAT!E1617</f>
        <v>0</v>
      </c>
      <c r="E1614" s="2">
        <f t="shared" si="100"/>
        <v>-2062724</v>
      </c>
      <c r="F1614" s="5" t="str">
        <f t="shared" si="103"/>
        <v>NEUTRAL</v>
      </c>
      <c r="G1614" s="5" t="str">
        <f t="shared" si="102"/>
        <v>NEUTRAL</v>
      </c>
      <c r="H1614" s="5" t="str">
        <f t="shared" si="101"/>
        <v>NEUTRAL</v>
      </c>
    </row>
    <row r="1615" spans="1:8" ht="13.5" x14ac:dyDescent="0.25">
      <c r="A1615" s="3">
        <f>TITRES_STAT!B1618</f>
        <v>45050</v>
      </c>
      <c r="B1615" s="5">
        <f>TITRES_STAT!C1618</f>
        <v>1.9</v>
      </c>
      <c r="C1615" s="5">
        <f>TITRES_STAT!D1618</f>
        <v>1.9</v>
      </c>
      <c r="D1615" s="5">
        <f>TITRES_STAT!E1618</f>
        <v>0</v>
      </c>
      <c r="E1615" s="2">
        <f t="shared" si="100"/>
        <v>-2062724</v>
      </c>
      <c r="F1615" s="5" t="str">
        <f t="shared" si="103"/>
        <v>NEUTRAL</v>
      </c>
      <c r="G1615" s="5" t="str">
        <f t="shared" si="102"/>
        <v>NEUTRAL</v>
      </c>
      <c r="H1615" s="5" t="str">
        <f t="shared" si="101"/>
        <v>NEUTRAL</v>
      </c>
    </row>
    <row r="1616" spans="1:8" ht="13.5" x14ac:dyDescent="0.25">
      <c r="A1616" s="3">
        <f>TITRES_STAT!B1619</f>
        <v>45051</v>
      </c>
      <c r="B1616" s="5">
        <f>TITRES_STAT!C1619</f>
        <v>1.98</v>
      </c>
      <c r="C1616" s="5">
        <f>TITRES_STAT!D1619</f>
        <v>1.98</v>
      </c>
      <c r="D1616" s="5">
        <f>TITRES_STAT!E1619</f>
        <v>10</v>
      </c>
      <c r="E1616" s="2">
        <f t="shared" si="100"/>
        <v>-2062714</v>
      </c>
      <c r="F1616" s="5" t="str">
        <f t="shared" si="103"/>
        <v>BULLISH</v>
      </c>
      <c r="G1616" s="5" t="str">
        <f t="shared" si="102"/>
        <v>NEUTRAL</v>
      </c>
      <c r="H1616" s="5" t="str">
        <f t="shared" si="101"/>
        <v>CONFIRMED BULLISH</v>
      </c>
    </row>
    <row r="1617" spans="1:8" ht="13.5" x14ac:dyDescent="0.25">
      <c r="A1617" s="3">
        <f>TITRES_STAT!B1620</f>
        <v>45054</v>
      </c>
      <c r="B1617" s="5">
        <f>TITRES_STAT!C1620</f>
        <v>1.98</v>
      </c>
      <c r="C1617" s="5">
        <f>TITRES_STAT!D1620</f>
        <v>1.98</v>
      </c>
      <c r="D1617" s="5">
        <f>TITRES_STAT!E1620</f>
        <v>0</v>
      </c>
      <c r="E1617" s="2">
        <f t="shared" si="100"/>
        <v>-2062714</v>
      </c>
      <c r="F1617" s="5" t="str">
        <f t="shared" si="103"/>
        <v>BULLISH</v>
      </c>
      <c r="G1617" s="5" t="str">
        <f t="shared" si="102"/>
        <v>NEUTRAL</v>
      </c>
      <c r="H1617" s="5" t="str">
        <f t="shared" si="101"/>
        <v>CONFIRMED BULLISH</v>
      </c>
    </row>
    <row r="1618" spans="1:8" ht="13.5" x14ac:dyDescent="0.25">
      <c r="A1618" s="3">
        <f>TITRES_STAT!B1621</f>
        <v>45055</v>
      </c>
      <c r="B1618" s="5">
        <f>TITRES_STAT!C1621</f>
        <v>1.98</v>
      </c>
      <c r="C1618" s="5">
        <f>TITRES_STAT!D1621</f>
        <v>1.98</v>
      </c>
      <c r="D1618" s="5">
        <f>TITRES_STAT!E1621</f>
        <v>0</v>
      </c>
      <c r="E1618" s="2">
        <f t="shared" si="100"/>
        <v>-2062714</v>
      </c>
      <c r="F1618" s="5" t="str">
        <f t="shared" si="103"/>
        <v>BULLISH</v>
      </c>
      <c r="G1618" s="5" t="str">
        <f t="shared" si="102"/>
        <v>NEUTRAL</v>
      </c>
      <c r="H1618" s="5" t="str">
        <f t="shared" si="101"/>
        <v>CONFIRMED BULLISH</v>
      </c>
    </row>
    <row r="1619" spans="1:8" ht="13.5" x14ac:dyDescent="0.25">
      <c r="A1619" s="3">
        <f>TITRES_STAT!B1622</f>
        <v>45056</v>
      </c>
      <c r="B1619" s="5">
        <f>TITRES_STAT!C1622</f>
        <v>1.98</v>
      </c>
      <c r="C1619" s="5">
        <f>TITRES_STAT!D1622</f>
        <v>1.98</v>
      </c>
      <c r="D1619" s="5">
        <f>TITRES_STAT!E1622</f>
        <v>10600</v>
      </c>
      <c r="E1619" s="2">
        <f t="shared" si="100"/>
        <v>-2062714</v>
      </c>
      <c r="F1619" s="5" t="str">
        <f t="shared" si="103"/>
        <v>BULLISH</v>
      </c>
      <c r="G1619" s="5" t="str">
        <f t="shared" si="102"/>
        <v>NEUTRAL</v>
      </c>
      <c r="H1619" s="5" t="str">
        <f t="shared" si="101"/>
        <v>CONFIRMED BULLISH</v>
      </c>
    </row>
    <row r="1620" spans="1:8" ht="13.5" x14ac:dyDescent="0.25">
      <c r="A1620" s="3">
        <f>TITRES_STAT!B1623</f>
        <v>45057</v>
      </c>
      <c r="B1620" s="5">
        <f>TITRES_STAT!C1623</f>
        <v>1.98</v>
      </c>
      <c r="C1620" s="5">
        <f>TITRES_STAT!D1623</f>
        <v>1.98</v>
      </c>
      <c r="D1620" s="5">
        <f>TITRES_STAT!E1623</f>
        <v>0</v>
      </c>
      <c r="E1620" s="2">
        <f t="shared" si="100"/>
        <v>-2062714</v>
      </c>
      <c r="F1620" s="5" t="str">
        <f t="shared" si="103"/>
        <v>BULLISH</v>
      </c>
      <c r="G1620" s="5" t="str">
        <f t="shared" si="102"/>
        <v>NEUTRAL</v>
      </c>
      <c r="H1620" s="5" t="str">
        <f t="shared" si="101"/>
        <v>CONFIRMED BULLISH</v>
      </c>
    </row>
    <row r="1621" spans="1:8" ht="13.5" x14ac:dyDescent="0.25">
      <c r="A1621" s="3">
        <f>TITRES_STAT!B1624</f>
        <v>45058</v>
      </c>
      <c r="B1621" s="5">
        <f>TITRES_STAT!C1624</f>
        <v>1.98</v>
      </c>
      <c r="C1621" s="5">
        <f>TITRES_STAT!D1624</f>
        <v>1.98</v>
      </c>
      <c r="D1621" s="5">
        <f>TITRES_STAT!E1624</f>
        <v>0</v>
      </c>
      <c r="E1621" s="2">
        <f t="shared" si="100"/>
        <v>-2062714</v>
      </c>
      <c r="F1621" s="5" t="str">
        <f t="shared" si="103"/>
        <v>NEUTRAL</v>
      </c>
      <c r="G1621" s="5" t="str">
        <f t="shared" si="102"/>
        <v>NEUTRAL</v>
      </c>
      <c r="H1621" s="5" t="str">
        <f t="shared" si="101"/>
        <v>NEUTRAL</v>
      </c>
    </row>
    <row r="1622" spans="1:8" ht="13.5" x14ac:dyDescent="0.25">
      <c r="A1622" s="3">
        <f>TITRES_STAT!B1625</f>
        <v>45061</v>
      </c>
      <c r="B1622" s="5">
        <f>TITRES_STAT!C1625</f>
        <v>1.98</v>
      </c>
      <c r="C1622" s="5">
        <f>TITRES_STAT!D1625</f>
        <v>1.98</v>
      </c>
      <c r="D1622" s="5">
        <f>TITRES_STAT!E1625</f>
        <v>0</v>
      </c>
      <c r="E1622" s="2">
        <f t="shared" si="100"/>
        <v>-2062714</v>
      </c>
      <c r="F1622" s="5" t="str">
        <f t="shared" si="103"/>
        <v>NEUTRAL</v>
      </c>
      <c r="G1622" s="5" t="str">
        <f t="shared" si="102"/>
        <v>NEUTRAL</v>
      </c>
      <c r="H1622" s="5" t="str">
        <f t="shared" si="101"/>
        <v>NEUTRAL</v>
      </c>
    </row>
    <row r="1623" spans="1:8" ht="13.5" x14ac:dyDescent="0.25">
      <c r="A1623" s="3">
        <f>TITRES_STAT!B1626</f>
        <v>45062</v>
      </c>
      <c r="B1623" s="5">
        <f>TITRES_STAT!C1626</f>
        <v>1.98</v>
      </c>
      <c r="C1623" s="5">
        <f>TITRES_STAT!D1626</f>
        <v>1.98</v>
      </c>
      <c r="D1623" s="5">
        <f>TITRES_STAT!E1626</f>
        <v>0</v>
      </c>
      <c r="E1623" s="2">
        <f t="shared" si="100"/>
        <v>-2062714</v>
      </c>
      <c r="F1623" s="5" t="str">
        <f t="shared" si="103"/>
        <v>NEUTRAL</v>
      </c>
      <c r="G1623" s="5" t="str">
        <f t="shared" si="102"/>
        <v>NEUTRAL</v>
      </c>
      <c r="H1623" s="5" t="str">
        <f t="shared" si="101"/>
        <v>NEUTRAL</v>
      </c>
    </row>
    <row r="1624" spans="1:8" ht="13.5" x14ac:dyDescent="0.25">
      <c r="A1624" s="3">
        <f>TITRES_STAT!B1627</f>
        <v>45063</v>
      </c>
      <c r="B1624" s="5">
        <f>TITRES_STAT!C1627</f>
        <v>1.98</v>
      </c>
      <c r="C1624" s="5">
        <f>TITRES_STAT!D1627</f>
        <v>1.98</v>
      </c>
      <c r="D1624" s="5">
        <f>TITRES_STAT!E1627</f>
        <v>0</v>
      </c>
      <c r="E1624" s="2">
        <f t="shared" si="100"/>
        <v>-2062714</v>
      </c>
      <c r="F1624" s="5" t="str">
        <f t="shared" si="103"/>
        <v>NEUTRAL</v>
      </c>
      <c r="G1624" s="5" t="str">
        <f t="shared" si="102"/>
        <v>NEUTRAL</v>
      </c>
      <c r="H1624" s="5" t="str">
        <f t="shared" si="101"/>
        <v>NEUTRAL</v>
      </c>
    </row>
    <row r="1625" spans="1:8" ht="13.5" x14ac:dyDescent="0.25">
      <c r="A1625" s="3">
        <f>TITRES_STAT!B1628</f>
        <v>45064</v>
      </c>
      <c r="B1625" s="5">
        <f>TITRES_STAT!C1628</f>
        <v>1.98</v>
      </c>
      <c r="C1625" s="5">
        <f>TITRES_STAT!D1628</f>
        <v>1.98</v>
      </c>
      <c r="D1625" s="5">
        <f>TITRES_STAT!E1628</f>
        <v>0</v>
      </c>
      <c r="E1625" s="2">
        <f t="shared" si="100"/>
        <v>-2062714</v>
      </c>
      <c r="F1625" s="5" t="str">
        <f t="shared" si="103"/>
        <v>NEUTRAL</v>
      </c>
      <c r="G1625" s="5" t="str">
        <f t="shared" si="102"/>
        <v>NEUTRAL</v>
      </c>
      <c r="H1625" s="5" t="str">
        <f t="shared" si="101"/>
        <v>NEUTRAL</v>
      </c>
    </row>
    <row r="1626" spans="1:8" ht="13.5" x14ac:dyDescent="0.25">
      <c r="A1626" s="3">
        <f>TITRES_STAT!B1629</f>
        <v>45065</v>
      </c>
      <c r="B1626" s="5">
        <f>TITRES_STAT!C1629</f>
        <v>1.98</v>
      </c>
      <c r="C1626" s="5">
        <f>TITRES_STAT!D1629</f>
        <v>1.98</v>
      </c>
      <c r="D1626" s="5">
        <f>TITRES_STAT!E1629</f>
        <v>0</v>
      </c>
      <c r="E1626" s="2">
        <f t="shared" si="100"/>
        <v>-2062714</v>
      </c>
      <c r="F1626" s="5" t="str">
        <f t="shared" si="103"/>
        <v>NEUTRAL</v>
      </c>
      <c r="G1626" s="5" t="str">
        <f t="shared" si="102"/>
        <v>NEUTRAL</v>
      </c>
      <c r="H1626" s="5" t="str">
        <f t="shared" si="101"/>
        <v>NEUTRAL</v>
      </c>
    </row>
    <row r="1627" spans="1:8" ht="13.5" x14ac:dyDescent="0.25">
      <c r="A1627" s="3">
        <f>TITRES_STAT!B1630</f>
        <v>45068</v>
      </c>
      <c r="B1627" s="5">
        <f>TITRES_STAT!C1630</f>
        <v>1.98</v>
      </c>
      <c r="C1627" s="5">
        <f>TITRES_STAT!D1630</f>
        <v>1.98</v>
      </c>
      <c r="D1627" s="5">
        <f>TITRES_STAT!E1630</f>
        <v>0</v>
      </c>
      <c r="E1627" s="2">
        <f t="shared" si="100"/>
        <v>-2062714</v>
      </c>
      <c r="F1627" s="5" t="str">
        <f t="shared" si="103"/>
        <v>NEUTRAL</v>
      </c>
      <c r="G1627" s="5" t="str">
        <f t="shared" si="102"/>
        <v>NEUTRAL</v>
      </c>
      <c r="H1627" s="5" t="str">
        <f t="shared" si="101"/>
        <v>NEUTRAL</v>
      </c>
    </row>
    <row r="1628" spans="1:8" ht="13.5" x14ac:dyDescent="0.25">
      <c r="A1628" s="3">
        <f>TITRES_STAT!B1631</f>
        <v>45069</v>
      </c>
      <c r="B1628" s="5">
        <f>TITRES_STAT!C1631</f>
        <v>1.98</v>
      </c>
      <c r="C1628" s="5">
        <f>TITRES_STAT!D1631</f>
        <v>1.98</v>
      </c>
      <c r="D1628" s="5">
        <f>TITRES_STAT!E1631</f>
        <v>0</v>
      </c>
      <c r="E1628" s="2">
        <f t="shared" si="100"/>
        <v>-2062714</v>
      </c>
      <c r="F1628" s="5" t="str">
        <f t="shared" si="103"/>
        <v>NEUTRAL</v>
      </c>
      <c r="G1628" s="5" t="str">
        <f t="shared" si="102"/>
        <v>NEUTRAL</v>
      </c>
      <c r="H1628" s="5" t="str">
        <f t="shared" si="101"/>
        <v>NEUTRAL</v>
      </c>
    </row>
    <row r="1629" spans="1:8" ht="13.5" x14ac:dyDescent="0.25">
      <c r="A1629" s="3">
        <f>TITRES_STAT!B1632</f>
        <v>45070</v>
      </c>
      <c r="B1629" s="5">
        <f>TITRES_STAT!C1632</f>
        <v>1.9</v>
      </c>
      <c r="C1629" s="5">
        <f>TITRES_STAT!D1632</f>
        <v>1.9</v>
      </c>
      <c r="D1629" s="5">
        <f>TITRES_STAT!E1632</f>
        <v>100</v>
      </c>
      <c r="E1629" s="2">
        <f t="shared" si="100"/>
        <v>-2062814</v>
      </c>
      <c r="F1629" s="5" t="str">
        <f t="shared" si="103"/>
        <v>BEARISH</v>
      </c>
      <c r="G1629" s="5" t="str">
        <f t="shared" si="102"/>
        <v>NEUTRAL</v>
      </c>
      <c r="H1629" s="5" t="str">
        <f t="shared" si="101"/>
        <v>CONFIRMED BEARISH</v>
      </c>
    </row>
    <row r="1630" spans="1:8" ht="13.5" x14ac:dyDescent="0.25">
      <c r="A1630" s="3">
        <f>TITRES_STAT!B1633</f>
        <v>45071</v>
      </c>
      <c r="B1630" s="5">
        <f>TITRES_STAT!C1633</f>
        <v>1.9</v>
      </c>
      <c r="C1630" s="5">
        <f>TITRES_STAT!D1633</f>
        <v>1.9</v>
      </c>
      <c r="D1630" s="5">
        <f>TITRES_STAT!E1633</f>
        <v>0</v>
      </c>
      <c r="E1630" s="2">
        <f t="shared" si="100"/>
        <v>-2062814</v>
      </c>
      <c r="F1630" s="5" t="str">
        <f t="shared" si="103"/>
        <v>BEARISH</v>
      </c>
      <c r="G1630" s="5" t="str">
        <f t="shared" si="102"/>
        <v>NEUTRAL</v>
      </c>
      <c r="H1630" s="5" t="str">
        <f t="shared" si="101"/>
        <v>CONFIRMED BEARISH</v>
      </c>
    </row>
    <row r="1631" spans="1:8" ht="13.5" x14ac:dyDescent="0.25">
      <c r="A1631" s="3">
        <f>TITRES_STAT!B1634</f>
        <v>45072</v>
      </c>
      <c r="B1631" s="5">
        <f>TITRES_STAT!C1634</f>
        <v>1.9</v>
      </c>
      <c r="C1631" s="5">
        <f>TITRES_STAT!D1634</f>
        <v>1.9</v>
      </c>
      <c r="D1631" s="5">
        <f>TITRES_STAT!E1634</f>
        <v>0</v>
      </c>
      <c r="E1631" s="2">
        <f t="shared" si="100"/>
        <v>-2062814</v>
      </c>
      <c r="F1631" s="5" t="str">
        <f t="shared" si="103"/>
        <v>BEARISH</v>
      </c>
      <c r="G1631" s="5" t="str">
        <f t="shared" si="102"/>
        <v>NEUTRAL</v>
      </c>
      <c r="H1631" s="5" t="str">
        <f t="shared" si="101"/>
        <v>CONFIRMED BEARISH</v>
      </c>
    </row>
    <row r="1632" spans="1:8" ht="13.5" x14ac:dyDescent="0.25">
      <c r="A1632" s="3">
        <f>TITRES_STAT!B1635</f>
        <v>45075</v>
      </c>
      <c r="B1632" s="5">
        <f>TITRES_STAT!C1635</f>
        <v>1.9</v>
      </c>
      <c r="C1632" s="5">
        <f>TITRES_STAT!D1635</f>
        <v>1.9</v>
      </c>
      <c r="D1632" s="5">
        <f>TITRES_STAT!E1635</f>
        <v>0</v>
      </c>
      <c r="E1632" s="2">
        <f t="shared" si="100"/>
        <v>-2062814</v>
      </c>
      <c r="F1632" s="5" t="str">
        <f t="shared" si="103"/>
        <v>BEARISH</v>
      </c>
      <c r="G1632" s="5" t="str">
        <f t="shared" si="102"/>
        <v>NEUTRAL</v>
      </c>
      <c r="H1632" s="5" t="str">
        <f t="shared" si="101"/>
        <v>CONFIRMED BEARISH</v>
      </c>
    </row>
    <row r="1633" spans="1:8" ht="13.5" x14ac:dyDescent="0.25">
      <c r="A1633" s="3">
        <f>TITRES_STAT!B1636</f>
        <v>45076</v>
      </c>
      <c r="B1633" s="5">
        <f>TITRES_STAT!C1636</f>
        <v>1.9</v>
      </c>
      <c r="C1633" s="5">
        <f>TITRES_STAT!D1636</f>
        <v>1.9</v>
      </c>
      <c r="D1633" s="5">
        <f>TITRES_STAT!E1636</f>
        <v>310</v>
      </c>
      <c r="E1633" s="2">
        <f t="shared" si="100"/>
        <v>-2062814</v>
      </c>
      <c r="F1633" s="5" t="str">
        <f t="shared" si="103"/>
        <v>BEARISH</v>
      </c>
      <c r="G1633" s="5" t="str">
        <f t="shared" si="102"/>
        <v>NEUTRAL</v>
      </c>
      <c r="H1633" s="5" t="str">
        <f t="shared" si="101"/>
        <v>CONFIRMED BEARISH</v>
      </c>
    </row>
    <row r="1634" spans="1:8" ht="13.5" x14ac:dyDescent="0.25">
      <c r="A1634" s="3">
        <f>TITRES_STAT!B1637</f>
        <v>45077</v>
      </c>
      <c r="B1634" s="5">
        <f>TITRES_STAT!C1637</f>
        <v>1.9</v>
      </c>
      <c r="C1634" s="5">
        <f>TITRES_STAT!D1637</f>
        <v>1.9</v>
      </c>
      <c r="D1634" s="5">
        <f>TITRES_STAT!E1637</f>
        <v>0</v>
      </c>
      <c r="E1634" s="2">
        <f t="shared" si="100"/>
        <v>-2062814</v>
      </c>
      <c r="F1634" s="5" t="str">
        <f t="shared" si="103"/>
        <v>NEUTRAL</v>
      </c>
      <c r="G1634" s="5" t="str">
        <f t="shared" si="102"/>
        <v>NEUTRAL</v>
      </c>
      <c r="H1634" s="5" t="str">
        <f t="shared" si="101"/>
        <v>NEUTRAL</v>
      </c>
    </row>
    <row r="1635" spans="1:8" ht="13.5" x14ac:dyDescent="0.25">
      <c r="A1635" s="3">
        <f>TITRES_STAT!B1638</f>
        <v>45078</v>
      </c>
      <c r="B1635" s="5">
        <f>TITRES_STAT!C1638</f>
        <v>1.9</v>
      </c>
      <c r="C1635" s="5">
        <f>TITRES_STAT!D1638</f>
        <v>1.9</v>
      </c>
      <c r="D1635" s="5">
        <f>TITRES_STAT!E1638</f>
        <v>0</v>
      </c>
      <c r="E1635" s="2">
        <f t="shared" si="100"/>
        <v>-2062814</v>
      </c>
      <c r="F1635" s="5" t="str">
        <f t="shared" si="103"/>
        <v>NEUTRAL</v>
      </c>
      <c r="G1635" s="5" t="str">
        <f t="shared" si="102"/>
        <v>NEUTRAL</v>
      </c>
      <c r="H1635" s="5" t="str">
        <f t="shared" si="101"/>
        <v>NEUTRAL</v>
      </c>
    </row>
    <row r="1636" spans="1:8" ht="13.5" x14ac:dyDescent="0.25">
      <c r="A1636" s="3">
        <f>TITRES_STAT!B1639</f>
        <v>45079</v>
      </c>
      <c r="B1636" s="5">
        <f>TITRES_STAT!C1639</f>
        <v>1.9</v>
      </c>
      <c r="C1636" s="5">
        <f>TITRES_STAT!D1639</f>
        <v>1.9</v>
      </c>
      <c r="D1636" s="5">
        <f>TITRES_STAT!E1639</f>
        <v>10</v>
      </c>
      <c r="E1636" s="2">
        <f t="shared" si="100"/>
        <v>-2062814</v>
      </c>
      <c r="F1636" s="5" t="str">
        <f t="shared" si="103"/>
        <v>NEUTRAL</v>
      </c>
      <c r="G1636" s="5" t="str">
        <f t="shared" si="102"/>
        <v>NEUTRAL</v>
      </c>
      <c r="H1636" s="5" t="str">
        <f t="shared" si="101"/>
        <v>NEUTRAL</v>
      </c>
    </row>
    <row r="1637" spans="1:8" ht="13.5" x14ac:dyDescent="0.25">
      <c r="A1637" s="3">
        <f>TITRES_STAT!B1640</f>
        <v>45082</v>
      </c>
      <c r="B1637" s="5">
        <f>TITRES_STAT!C1640</f>
        <v>1.9</v>
      </c>
      <c r="C1637" s="5">
        <f>TITRES_STAT!D1640</f>
        <v>1.9</v>
      </c>
      <c r="D1637" s="5">
        <f>TITRES_STAT!E1640</f>
        <v>0</v>
      </c>
      <c r="E1637" s="2">
        <f t="shared" si="100"/>
        <v>-2062814</v>
      </c>
      <c r="F1637" s="5" t="str">
        <f t="shared" si="103"/>
        <v>NEUTRAL</v>
      </c>
      <c r="G1637" s="5" t="str">
        <f t="shared" si="102"/>
        <v>NEUTRAL</v>
      </c>
      <c r="H1637" s="5" t="str">
        <f t="shared" si="101"/>
        <v>NEUTRAL</v>
      </c>
    </row>
    <row r="1638" spans="1:8" ht="13.5" x14ac:dyDescent="0.25">
      <c r="A1638" s="3">
        <f>TITRES_STAT!B1641</f>
        <v>45083</v>
      </c>
      <c r="B1638" s="5">
        <f>TITRES_STAT!C1641</f>
        <v>1.9</v>
      </c>
      <c r="C1638" s="5">
        <f>TITRES_STAT!D1641</f>
        <v>1.9</v>
      </c>
      <c r="D1638" s="5">
        <f>TITRES_STAT!E1641</f>
        <v>0</v>
      </c>
      <c r="E1638" s="2">
        <f t="shared" si="100"/>
        <v>-2062814</v>
      </c>
      <c r="F1638" s="5" t="str">
        <f t="shared" si="103"/>
        <v>NEUTRAL</v>
      </c>
      <c r="G1638" s="5" t="str">
        <f t="shared" si="102"/>
        <v>NEUTRAL</v>
      </c>
      <c r="H1638" s="5" t="str">
        <f t="shared" si="101"/>
        <v>NEUTRAL</v>
      </c>
    </row>
    <row r="1639" spans="1:8" ht="13.5" x14ac:dyDescent="0.25">
      <c r="A1639" s="3">
        <f>TITRES_STAT!B1642</f>
        <v>45084</v>
      </c>
      <c r="B1639" s="5">
        <f>TITRES_STAT!C1642</f>
        <v>1.9</v>
      </c>
      <c r="C1639" s="5">
        <f>TITRES_STAT!D1642</f>
        <v>1.9</v>
      </c>
      <c r="D1639" s="5">
        <f>TITRES_STAT!E1642</f>
        <v>0</v>
      </c>
      <c r="E1639" s="2">
        <f t="shared" si="100"/>
        <v>-2062814</v>
      </c>
      <c r="F1639" s="5" t="str">
        <f t="shared" si="103"/>
        <v>NEUTRAL</v>
      </c>
      <c r="G1639" s="5" t="str">
        <f t="shared" si="102"/>
        <v>NEUTRAL</v>
      </c>
      <c r="H1639" s="5" t="str">
        <f t="shared" si="101"/>
        <v>NEUTRAL</v>
      </c>
    </row>
    <row r="1640" spans="1:8" ht="13.5" x14ac:dyDescent="0.25">
      <c r="A1640" s="3">
        <f>TITRES_STAT!B1643</f>
        <v>45085</v>
      </c>
      <c r="B1640" s="5">
        <f>TITRES_STAT!C1643</f>
        <v>1.9</v>
      </c>
      <c r="C1640" s="5">
        <f>TITRES_STAT!D1643</f>
        <v>1.9</v>
      </c>
      <c r="D1640" s="5">
        <f>TITRES_STAT!E1643</f>
        <v>0</v>
      </c>
      <c r="E1640" s="2">
        <f t="shared" si="100"/>
        <v>-2062814</v>
      </c>
      <c r="F1640" s="5" t="str">
        <f t="shared" si="103"/>
        <v>NEUTRAL</v>
      </c>
      <c r="G1640" s="5" t="str">
        <f t="shared" si="102"/>
        <v>NEUTRAL</v>
      </c>
      <c r="H1640" s="5" t="str">
        <f t="shared" si="101"/>
        <v>NEUTRAL</v>
      </c>
    </row>
    <row r="1641" spans="1:8" ht="13.5" x14ac:dyDescent="0.25">
      <c r="A1641" s="3">
        <f>TITRES_STAT!B1644</f>
        <v>45086</v>
      </c>
      <c r="B1641" s="5">
        <f>TITRES_STAT!C1644</f>
        <v>1.9</v>
      </c>
      <c r="C1641" s="5">
        <f>TITRES_STAT!D1644</f>
        <v>1.9</v>
      </c>
      <c r="D1641" s="5">
        <f>TITRES_STAT!E1644</f>
        <v>0</v>
      </c>
      <c r="E1641" s="2">
        <f t="shared" si="100"/>
        <v>-2062814</v>
      </c>
      <c r="F1641" s="5" t="str">
        <f t="shared" si="103"/>
        <v>NEUTRAL</v>
      </c>
      <c r="G1641" s="5" t="str">
        <f t="shared" si="102"/>
        <v>NEUTRAL</v>
      </c>
      <c r="H1641" s="5" t="str">
        <f t="shared" si="101"/>
        <v>NEUTRAL</v>
      </c>
    </row>
    <row r="1642" spans="1:8" ht="13.5" x14ac:dyDescent="0.25">
      <c r="A1642" s="3">
        <f>TITRES_STAT!B1645</f>
        <v>45089</v>
      </c>
      <c r="B1642" s="5">
        <f>TITRES_STAT!C1645</f>
        <v>1.9</v>
      </c>
      <c r="C1642" s="5">
        <f>TITRES_STAT!D1645</f>
        <v>1.9</v>
      </c>
      <c r="D1642" s="5">
        <f>TITRES_STAT!E1645</f>
        <v>0</v>
      </c>
      <c r="E1642" s="2">
        <f t="shared" si="100"/>
        <v>-2062814</v>
      </c>
      <c r="F1642" s="5" t="str">
        <f t="shared" si="103"/>
        <v>NEUTRAL</v>
      </c>
      <c r="G1642" s="5" t="str">
        <f t="shared" si="102"/>
        <v>NEUTRAL</v>
      </c>
      <c r="H1642" s="5" t="str">
        <f t="shared" si="101"/>
        <v>NEUTRAL</v>
      </c>
    </row>
    <row r="1643" spans="1:8" ht="13.5" x14ac:dyDescent="0.25">
      <c r="A1643" s="3">
        <f>TITRES_STAT!B1646</f>
        <v>45090</v>
      </c>
      <c r="B1643" s="5">
        <f>TITRES_STAT!C1646</f>
        <v>1.9</v>
      </c>
      <c r="C1643" s="5">
        <f>TITRES_STAT!D1646</f>
        <v>1.9</v>
      </c>
      <c r="D1643" s="5">
        <f>TITRES_STAT!E1646</f>
        <v>0</v>
      </c>
      <c r="E1643" s="2">
        <f t="shared" si="100"/>
        <v>-2062814</v>
      </c>
      <c r="F1643" s="5" t="str">
        <f t="shared" si="103"/>
        <v>NEUTRAL</v>
      </c>
      <c r="G1643" s="5" t="str">
        <f t="shared" si="102"/>
        <v>NEUTRAL</v>
      </c>
      <c r="H1643" s="5" t="str">
        <f t="shared" si="101"/>
        <v>NEUTRAL</v>
      </c>
    </row>
    <row r="1644" spans="1:8" ht="13.5" x14ac:dyDescent="0.25">
      <c r="A1644" s="3">
        <f>TITRES_STAT!B1647</f>
        <v>45091</v>
      </c>
      <c r="B1644" s="5">
        <f>TITRES_STAT!C1647</f>
        <v>1.9</v>
      </c>
      <c r="C1644" s="5">
        <f>TITRES_STAT!D1647</f>
        <v>1.9</v>
      </c>
      <c r="D1644" s="5">
        <f>TITRES_STAT!E1647</f>
        <v>0</v>
      </c>
      <c r="E1644" s="2">
        <f t="shared" si="100"/>
        <v>-2062814</v>
      </c>
      <c r="F1644" s="5" t="str">
        <f t="shared" si="103"/>
        <v>NEUTRAL</v>
      </c>
      <c r="G1644" s="5" t="str">
        <f t="shared" si="102"/>
        <v>NEUTRAL</v>
      </c>
      <c r="H1644" s="5" t="str">
        <f t="shared" si="101"/>
        <v>NEUTRAL</v>
      </c>
    </row>
    <row r="1645" spans="1:8" ht="13.5" x14ac:dyDescent="0.25">
      <c r="A1645" s="3">
        <f>TITRES_STAT!B1648</f>
        <v>45092</v>
      </c>
      <c r="B1645" s="5">
        <f>TITRES_STAT!C1648</f>
        <v>1.9</v>
      </c>
      <c r="C1645" s="5">
        <f>TITRES_STAT!D1648</f>
        <v>1.9</v>
      </c>
      <c r="D1645" s="5">
        <f>TITRES_STAT!E1648</f>
        <v>0</v>
      </c>
      <c r="E1645" s="2">
        <f t="shared" si="100"/>
        <v>-2062814</v>
      </c>
      <c r="F1645" s="5" t="str">
        <f t="shared" si="103"/>
        <v>NEUTRAL</v>
      </c>
      <c r="G1645" s="5" t="str">
        <f t="shared" si="102"/>
        <v>NEUTRAL</v>
      </c>
      <c r="H1645" s="5" t="str">
        <f t="shared" si="101"/>
        <v>NEUTRAL</v>
      </c>
    </row>
    <row r="1646" spans="1:8" ht="13.5" x14ac:dyDescent="0.25">
      <c r="A1646" s="3">
        <f>TITRES_STAT!B1649</f>
        <v>45093</v>
      </c>
      <c r="B1646" s="5">
        <f>TITRES_STAT!C1649</f>
        <v>1.9</v>
      </c>
      <c r="C1646" s="5">
        <f>TITRES_STAT!D1649</f>
        <v>1.9</v>
      </c>
      <c r="D1646" s="5">
        <f>TITRES_STAT!E1649</f>
        <v>0</v>
      </c>
      <c r="E1646" s="2">
        <f t="shared" si="100"/>
        <v>-2062814</v>
      </c>
      <c r="F1646" s="5" t="str">
        <f t="shared" si="103"/>
        <v>NEUTRAL</v>
      </c>
      <c r="G1646" s="5" t="str">
        <f t="shared" si="102"/>
        <v>NEUTRAL</v>
      </c>
      <c r="H1646" s="5" t="str">
        <f t="shared" si="101"/>
        <v>NEUTRAL</v>
      </c>
    </row>
    <row r="1647" spans="1:8" ht="13.5" x14ac:dyDescent="0.25">
      <c r="A1647" s="3">
        <f>TITRES_STAT!B1650</f>
        <v>45096</v>
      </c>
      <c r="B1647" s="5">
        <f>TITRES_STAT!C1650</f>
        <v>1.9</v>
      </c>
      <c r="C1647" s="5">
        <f>TITRES_STAT!D1650</f>
        <v>1.9</v>
      </c>
      <c r="D1647" s="5">
        <f>TITRES_STAT!E1650</f>
        <v>0</v>
      </c>
      <c r="E1647" s="2">
        <f t="shared" si="100"/>
        <v>-2062814</v>
      </c>
      <c r="F1647" s="5" t="str">
        <f t="shared" si="103"/>
        <v>NEUTRAL</v>
      </c>
      <c r="G1647" s="5" t="str">
        <f t="shared" si="102"/>
        <v>NEUTRAL</v>
      </c>
      <c r="H1647" s="5" t="str">
        <f t="shared" si="101"/>
        <v>NEUTRAL</v>
      </c>
    </row>
    <row r="1648" spans="1:8" ht="13.5" x14ac:dyDescent="0.25">
      <c r="A1648" s="3">
        <f>TITRES_STAT!B1651</f>
        <v>45097</v>
      </c>
      <c r="B1648" s="5">
        <f>TITRES_STAT!C1651</f>
        <v>1.9</v>
      </c>
      <c r="C1648" s="5">
        <f>TITRES_STAT!D1651</f>
        <v>1.9</v>
      </c>
      <c r="D1648" s="5">
        <f>TITRES_STAT!E1651</f>
        <v>0</v>
      </c>
      <c r="E1648" s="2">
        <f t="shared" si="100"/>
        <v>-2062814</v>
      </c>
      <c r="F1648" s="5" t="str">
        <f t="shared" si="103"/>
        <v>NEUTRAL</v>
      </c>
      <c r="G1648" s="5" t="str">
        <f t="shared" si="102"/>
        <v>NEUTRAL</v>
      </c>
      <c r="H1648" s="5" t="str">
        <f t="shared" si="101"/>
        <v>NEUTRAL</v>
      </c>
    </row>
    <row r="1649" spans="1:8" ht="13.5" x14ac:dyDescent="0.25">
      <c r="A1649" s="3">
        <f>TITRES_STAT!B1652</f>
        <v>45098</v>
      </c>
      <c r="B1649" s="5">
        <f>TITRES_STAT!C1652</f>
        <v>1.9</v>
      </c>
      <c r="C1649" s="5">
        <f>TITRES_STAT!D1652</f>
        <v>1.9</v>
      </c>
      <c r="D1649" s="5">
        <f>TITRES_STAT!E1652</f>
        <v>0</v>
      </c>
      <c r="E1649" s="2">
        <f t="shared" si="100"/>
        <v>-2062814</v>
      </c>
      <c r="F1649" s="5" t="str">
        <f t="shared" si="103"/>
        <v>NEUTRAL</v>
      </c>
      <c r="G1649" s="5" t="str">
        <f t="shared" si="102"/>
        <v>NEUTRAL</v>
      </c>
      <c r="H1649" s="5" t="str">
        <f t="shared" si="101"/>
        <v>NEUTRAL</v>
      </c>
    </row>
    <row r="1650" spans="1:8" ht="13.5" x14ac:dyDescent="0.25">
      <c r="A1650" s="3">
        <f>TITRES_STAT!B1653</f>
        <v>45099</v>
      </c>
      <c r="B1650" s="5">
        <f>TITRES_STAT!C1653</f>
        <v>1.9</v>
      </c>
      <c r="C1650" s="5">
        <f>TITRES_STAT!D1653</f>
        <v>1.9</v>
      </c>
      <c r="D1650" s="5">
        <f>TITRES_STAT!E1653</f>
        <v>0</v>
      </c>
      <c r="E1650" s="2">
        <f t="shared" si="100"/>
        <v>-2062814</v>
      </c>
      <c r="F1650" s="5" t="str">
        <f t="shared" si="103"/>
        <v>NEUTRAL</v>
      </c>
      <c r="G1650" s="5" t="str">
        <f t="shared" si="102"/>
        <v>NEUTRAL</v>
      </c>
      <c r="H1650" s="5" t="str">
        <f t="shared" si="101"/>
        <v>NEUTRAL</v>
      </c>
    </row>
    <row r="1651" spans="1:8" ht="13.5" x14ac:dyDescent="0.25">
      <c r="A1651" s="3">
        <f>TITRES_STAT!B1654</f>
        <v>45100</v>
      </c>
      <c r="B1651" s="5">
        <f>TITRES_STAT!C1654</f>
        <v>1.9</v>
      </c>
      <c r="C1651" s="5">
        <f>TITRES_STAT!D1654</f>
        <v>1.9</v>
      </c>
      <c r="D1651" s="5">
        <f>TITRES_STAT!E1654</f>
        <v>0</v>
      </c>
      <c r="E1651" s="2">
        <f t="shared" si="100"/>
        <v>-2062814</v>
      </c>
      <c r="F1651" s="5" t="str">
        <f t="shared" si="103"/>
        <v>NEUTRAL</v>
      </c>
      <c r="G1651" s="5" t="str">
        <f t="shared" si="102"/>
        <v>NEUTRAL</v>
      </c>
      <c r="H1651" s="5" t="str">
        <f t="shared" si="101"/>
        <v>NEUTRAL</v>
      </c>
    </row>
    <row r="1652" spans="1:8" ht="13.5" x14ac:dyDescent="0.25">
      <c r="A1652" s="3">
        <f>TITRES_STAT!B1655</f>
        <v>45103</v>
      </c>
      <c r="B1652" s="5">
        <f>TITRES_STAT!C1655</f>
        <v>1.9</v>
      </c>
      <c r="C1652" s="5">
        <f>TITRES_STAT!D1655</f>
        <v>1.9</v>
      </c>
      <c r="D1652" s="5">
        <f>TITRES_STAT!E1655</f>
        <v>0</v>
      </c>
      <c r="E1652" s="2">
        <f t="shared" si="100"/>
        <v>-2062814</v>
      </c>
      <c r="F1652" s="5" t="str">
        <f t="shared" si="103"/>
        <v>NEUTRAL</v>
      </c>
      <c r="G1652" s="5" t="str">
        <f t="shared" si="102"/>
        <v>NEUTRAL</v>
      </c>
      <c r="H1652" s="5" t="str">
        <f t="shared" si="101"/>
        <v>NEUTRAL</v>
      </c>
    </row>
    <row r="1653" spans="1:8" ht="13.5" x14ac:dyDescent="0.25">
      <c r="A1653" s="3">
        <f>TITRES_STAT!B1656</f>
        <v>45104</v>
      </c>
      <c r="B1653" s="5">
        <f>TITRES_STAT!C1656</f>
        <v>1.9</v>
      </c>
      <c r="C1653" s="5">
        <f>TITRES_STAT!D1656</f>
        <v>1.9</v>
      </c>
      <c r="D1653" s="5">
        <f>TITRES_STAT!E1656</f>
        <v>0</v>
      </c>
      <c r="E1653" s="2">
        <f t="shared" si="100"/>
        <v>-2062814</v>
      </c>
      <c r="F1653" s="5" t="str">
        <f t="shared" si="103"/>
        <v>NEUTRAL</v>
      </c>
      <c r="G1653" s="5" t="str">
        <f t="shared" si="102"/>
        <v>NEUTRAL</v>
      </c>
      <c r="H1653" s="5" t="str">
        <f t="shared" si="101"/>
        <v>NEUTRAL</v>
      </c>
    </row>
    <row r="1654" spans="1:8" ht="13.5" x14ac:dyDescent="0.25">
      <c r="A1654" s="3">
        <f>TITRES_STAT!B1657</f>
        <v>45107</v>
      </c>
      <c r="B1654" s="5">
        <f>TITRES_STAT!C1657</f>
        <v>1.9</v>
      </c>
      <c r="C1654" s="5">
        <f>TITRES_STAT!D1657</f>
        <v>1.9</v>
      </c>
      <c r="D1654" s="5">
        <f>TITRES_STAT!E1657</f>
        <v>0</v>
      </c>
      <c r="E1654" s="2">
        <f t="shared" si="100"/>
        <v>-2062814</v>
      </c>
      <c r="F1654" s="5" t="str">
        <f t="shared" si="103"/>
        <v>NEUTRAL</v>
      </c>
      <c r="G1654" s="5" t="str">
        <f t="shared" si="102"/>
        <v>NEUTRAL</v>
      </c>
      <c r="H1654" s="5" t="str">
        <f t="shared" si="101"/>
        <v>NEUTRAL</v>
      </c>
    </row>
    <row r="1655" spans="1:8" ht="13.5" x14ac:dyDescent="0.25">
      <c r="A1655" s="3">
        <f>TITRES_STAT!B1658</f>
        <v>45110</v>
      </c>
      <c r="B1655" s="5">
        <f>TITRES_STAT!C1658</f>
        <v>1.9</v>
      </c>
      <c r="C1655" s="5">
        <f>TITRES_STAT!D1658</f>
        <v>1.9</v>
      </c>
      <c r="D1655" s="5">
        <f>TITRES_STAT!E1658</f>
        <v>0</v>
      </c>
      <c r="E1655" s="2">
        <f t="shared" si="100"/>
        <v>-2062814</v>
      </c>
      <c r="F1655" s="5" t="str">
        <f t="shared" si="103"/>
        <v>NEUTRAL</v>
      </c>
      <c r="G1655" s="5" t="str">
        <f t="shared" si="102"/>
        <v>NEUTRAL</v>
      </c>
      <c r="H1655" s="5" t="str">
        <f t="shared" si="101"/>
        <v>NEUTRAL</v>
      </c>
    </row>
    <row r="1656" spans="1:8" ht="13.5" x14ac:dyDescent="0.25">
      <c r="A1656" s="3">
        <f>TITRES_STAT!B1659</f>
        <v>45111</v>
      </c>
      <c r="B1656" s="5">
        <f>TITRES_STAT!C1659</f>
        <v>1.9</v>
      </c>
      <c r="C1656" s="5">
        <f>TITRES_STAT!D1659</f>
        <v>1.9</v>
      </c>
      <c r="D1656" s="5">
        <f>TITRES_STAT!E1659</f>
        <v>0</v>
      </c>
      <c r="E1656" s="2">
        <f t="shared" si="100"/>
        <v>-2062814</v>
      </c>
      <c r="F1656" s="5" t="str">
        <f t="shared" si="103"/>
        <v>NEUTRAL</v>
      </c>
      <c r="G1656" s="5" t="str">
        <f t="shared" si="102"/>
        <v>NEUTRAL</v>
      </c>
      <c r="H1656" s="5" t="str">
        <f t="shared" si="101"/>
        <v>NEUTRAL</v>
      </c>
    </row>
    <row r="1657" spans="1:8" ht="13.5" x14ac:dyDescent="0.25">
      <c r="A1657" s="3">
        <f>TITRES_STAT!B1660</f>
        <v>45112</v>
      </c>
      <c r="B1657" s="5">
        <f>TITRES_STAT!C1660</f>
        <v>1.9</v>
      </c>
      <c r="C1657" s="5">
        <f>TITRES_STAT!D1660</f>
        <v>1.9</v>
      </c>
      <c r="D1657" s="5">
        <f>TITRES_STAT!E1660</f>
        <v>0</v>
      </c>
      <c r="E1657" s="2">
        <f t="shared" si="100"/>
        <v>-2062814</v>
      </c>
      <c r="F1657" s="5" t="str">
        <f t="shared" si="103"/>
        <v>NEUTRAL</v>
      </c>
      <c r="G1657" s="5" t="str">
        <f t="shared" si="102"/>
        <v>NEUTRAL</v>
      </c>
      <c r="H1657" s="5" t="str">
        <f t="shared" si="101"/>
        <v>NEUTRAL</v>
      </c>
    </row>
    <row r="1658" spans="1:8" ht="13.5" x14ac:dyDescent="0.25">
      <c r="A1658" s="3">
        <f>TITRES_STAT!B1661</f>
        <v>45113</v>
      </c>
      <c r="B1658" s="5">
        <f>TITRES_STAT!C1661</f>
        <v>1.9</v>
      </c>
      <c r="C1658" s="5">
        <f>TITRES_STAT!D1661</f>
        <v>1.9</v>
      </c>
      <c r="D1658" s="5">
        <f>TITRES_STAT!E1661</f>
        <v>0</v>
      </c>
      <c r="E1658" s="2">
        <f t="shared" si="100"/>
        <v>-2062814</v>
      </c>
      <c r="F1658" s="5" t="str">
        <f t="shared" si="103"/>
        <v>NEUTRAL</v>
      </c>
      <c r="G1658" s="5" t="str">
        <f t="shared" si="102"/>
        <v>NEUTRAL</v>
      </c>
      <c r="H1658" s="5" t="str">
        <f t="shared" si="101"/>
        <v>NEUTRAL</v>
      </c>
    </row>
    <row r="1659" spans="1:8" ht="13.5" x14ac:dyDescent="0.25">
      <c r="A1659" s="3">
        <f>TITRES_STAT!B1662</f>
        <v>45114</v>
      </c>
      <c r="B1659" s="5">
        <f>TITRES_STAT!C1662</f>
        <v>1.9</v>
      </c>
      <c r="C1659" s="5">
        <f>TITRES_STAT!D1662</f>
        <v>1.9</v>
      </c>
      <c r="D1659" s="5">
        <f>TITRES_STAT!E1662</f>
        <v>0</v>
      </c>
      <c r="E1659" s="2">
        <f t="shared" si="100"/>
        <v>-2062814</v>
      </c>
      <c r="F1659" s="5" t="str">
        <f t="shared" si="103"/>
        <v>NEUTRAL</v>
      </c>
      <c r="G1659" s="5" t="str">
        <f t="shared" si="102"/>
        <v>NEUTRAL</v>
      </c>
      <c r="H1659" s="5" t="str">
        <f t="shared" si="101"/>
        <v>NEUTRAL</v>
      </c>
    </row>
    <row r="1660" spans="1:8" ht="13.5" x14ac:dyDescent="0.25">
      <c r="A1660" s="3">
        <f>TITRES_STAT!B1663</f>
        <v>45117</v>
      </c>
      <c r="B1660" s="5">
        <f>TITRES_STAT!C1663</f>
        <v>1.9</v>
      </c>
      <c r="C1660" s="5">
        <f>TITRES_STAT!D1663</f>
        <v>1.9</v>
      </c>
      <c r="D1660" s="5">
        <f>TITRES_STAT!E1663</f>
        <v>0</v>
      </c>
      <c r="E1660" s="2">
        <f t="shared" si="100"/>
        <v>-2062814</v>
      </c>
      <c r="F1660" s="5" t="str">
        <f t="shared" si="103"/>
        <v>NEUTRAL</v>
      </c>
      <c r="G1660" s="5" t="str">
        <f t="shared" si="102"/>
        <v>NEUTRAL</v>
      </c>
      <c r="H1660" s="5" t="str">
        <f t="shared" si="101"/>
        <v>NEUTRAL</v>
      </c>
    </row>
    <row r="1661" spans="1:8" ht="13.5" x14ac:dyDescent="0.25">
      <c r="A1661" s="3">
        <f>TITRES_STAT!B1664</f>
        <v>45118</v>
      </c>
      <c r="B1661" s="5">
        <f>TITRES_STAT!C1664</f>
        <v>1.9</v>
      </c>
      <c r="C1661" s="5">
        <f>TITRES_STAT!D1664</f>
        <v>1.9</v>
      </c>
      <c r="D1661" s="5">
        <f>TITRES_STAT!E1664</f>
        <v>0</v>
      </c>
      <c r="E1661" s="2">
        <f t="shared" si="100"/>
        <v>-2062814</v>
      </c>
      <c r="F1661" s="5" t="str">
        <f t="shared" si="103"/>
        <v>NEUTRAL</v>
      </c>
      <c r="G1661" s="5" t="str">
        <f t="shared" si="102"/>
        <v>NEUTRAL</v>
      </c>
      <c r="H1661" s="5" t="str">
        <f t="shared" si="101"/>
        <v>NEUTRAL</v>
      </c>
    </row>
    <row r="1662" spans="1:8" ht="13.5" x14ac:dyDescent="0.25">
      <c r="A1662" s="3">
        <f>TITRES_STAT!B1665</f>
        <v>45119</v>
      </c>
      <c r="B1662" s="5">
        <f>TITRES_STAT!C1665</f>
        <v>1.9</v>
      </c>
      <c r="C1662" s="5">
        <f>TITRES_STAT!D1665</f>
        <v>1.9</v>
      </c>
      <c r="D1662" s="5">
        <f>TITRES_STAT!E1665</f>
        <v>0</v>
      </c>
      <c r="E1662" s="2">
        <f t="shared" si="100"/>
        <v>-2062814</v>
      </c>
      <c r="F1662" s="5" t="str">
        <f t="shared" si="103"/>
        <v>NEUTRAL</v>
      </c>
      <c r="G1662" s="5" t="str">
        <f t="shared" si="102"/>
        <v>NEUTRAL</v>
      </c>
      <c r="H1662" s="5" t="str">
        <f t="shared" si="101"/>
        <v>NEUTRAL</v>
      </c>
    </row>
    <row r="1663" spans="1:8" ht="13.5" x14ac:dyDescent="0.25">
      <c r="A1663" s="3">
        <f>TITRES_STAT!B1666</f>
        <v>45120</v>
      </c>
      <c r="B1663" s="5">
        <f>TITRES_STAT!C1666</f>
        <v>1.9</v>
      </c>
      <c r="C1663" s="5">
        <f>TITRES_STAT!D1666</f>
        <v>1.9</v>
      </c>
      <c r="D1663" s="5">
        <f>TITRES_STAT!E1666</f>
        <v>0</v>
      </c>
      <c r="E1663" s="2">
        <f t="shared" si="100"/>
        <v>-2062814</v>
      </c>
      <c r="F1663" s="5" t="str">
        <f t="shared" si="103"/>
        <v>NEUTRAL</v>
      </c>
      <c r="G1663" s="5" t="str">
        <f t="shared" si="102"/>
        <v>NEUTRAL</v>
      </c>
      <c r="H1663" s="5" t="str">
        <f t="shared" si="101"/>
        <v>NEUTRAL</v>
      </c>
    </row>
    <row r="1664" spans="1:8" ht="13.5" x14ac:dyDescent="0.25">
      <c r="A1664" s="3">
        <f>TITRES_STAT!B1667</f>
        <v>45121</v>
      </c>
      <c r="B1664" s="5">
        <f>TITRES_STAT!C1667</f>
        <v>1.9</v>
      </c>
      <c r="C1664" s="5">
        <f>TITRES_STAT!D1667</f>
        <v>1.9</v>
      </c>
      <c r="D1664" s="5">
        <f>TITRES_STAT!E1667</f>
        <v>0</v>
      </c>
      <c r="E1664" s="2">
        <f t="shared" si="100"/>
        <v>-2062814</v>
      </c>
      <c r="F1664" s="5" t="str">
        <f t="shared" si="103"/>
        <v>NEUTRAL</v>
      </c>
      <c r="G1664" s="5" t="str">
        <f t="shared" si="102"/>
        <v>NEUTRAL</v>
      </c>
      <c r="H1664" s="5" t="str">
        <f t="shared" si="101"/>
        <v>NEUTRAL</v>
      </c>
    </row>
    <row r="1665" spans="1:8" ht="13.5" x14ac:dyDescent="0.25">
      <c r="A1665" s="3">
        <f>TITRES_STAT!B1668</f>
        <v>45124</v>
      </c>
      <c r="B1665" s="5">
        <f>TITRES_STAT!C1668</f>
        <v>1.9</v>
      </c>
      <c r="C1665" s="5">
        <f>TITRES_STAT!D1668</f>
        <v>1.9</v>
      </c>
      <c r="D1665" s="5">
        <f>TITRES_STAT!E1668</f>
        <v>0</v>
      </c>
      <c r="E1665" s="2">
        <f t="shared" si="100"/>
        <v>-2062814</v>
      </c>
      <c r="F1665" s="5" t="str">
        <f t="shared" si="103"/>
        <v>NEUTRAL</v>
      </c>
      <c r="G1665" s="5" t="str">
        <f t="shared" si="102"/>
        <v>NEUTRAL</v>
      </c>
      <c r="H1665" s="5" t="str">
        <f t="shared" si="101"/>
        <v>NEUTRAL</v>
      </c>
    </row>
    <row r="1666" spans="1:8" ht="13.5" x14ac:dyDescent="0.25">
      <c r="A1666" s="3">
        <f>TITRES_STAT!B1669</f>
        <v>45125</v>
      </c>
      <c r="B1666" s="5">
        <f>TITRES_STAT!C1669</f>
        <v>1.9</v>
      </c>
      <c r="C1666" s="5">
        <f>TITRES_STAT!D1669</f>
        <v>1.9</v>
      </c>
      <c r="D1666" s="5">
        <f>TITRES_STAT!E1669</f>
        <v>0</v>
      </c>
      <c r="E1666" s="2">
        <f t="shared" si="100"/>
        <v>-2062814</v>
      </c>
      <c r="F1666" s="5" t="str">
        <f t="shared" si="103"/>
        <v>NEUTRAL</v>
      </c>
      <c r="G1666" s="5" t="str">
        <f t="shared" si="102"/>
        <v>NEUTRAL</v>
      </c>
      <c r="H1666" s="5" t="str">
        <f t="shared" si="101"/>
        <v>NEUTRAL</v>
      </c>
    </row>
    <row r="1667" spans="1:8" ht="13.5" x14ac:dyDescent="0.25">
      <c r="A1667" s="3">
        <f>TITRES_STAT!B1670</f>
        <v>45127</v>
      </c>
      <c r="B1667" s="5">
        <f>TITRES_STAT!C1670</f>
        <v>1.9</v>
      </c>
      <c r="C1667" s="5">
        <f>TITRES_STAT!D1670</f>
        <v>1.9</v>
      </c>
      <c r="D1667" s="5">
        <f>TITRES_STAT!E1670</f>
        <v>0</v>
      </c>
      <c r="E1667" s="2">
        <f t="shared" si="100"/>
        <v>-2062814</v>
      </c>
      <c r="F1667" s="5" t="str">
        <f t="shared" si="103"/>
        <v>NEUTRAL</v>
      </c>
      <c r="G1667" s="5" t="str">
        <f t="shared" si="102"/>
        <v>NEUTRAL</v>
      </c>
      <c r="H1667" s="5" t="str">
        <f t="shared" si="101"/>
        <v>NEUTRAL</v>
      </c>
    </row>
    <row r="1668" spans="1:8" ht="13.5" x14ac:dyDescent="0.25">
      <c r="A1668" s="3">
        <f>TITRES_STAT!B1671</f>
        <v>45128</v>
      </c>
      <c r="B1668" s="5">
        <f>TITRES_STAT!C1671</f>
        <v>1.9</v>
      </c>
      <c r="C1668" s="5">
        <f>TITRES_STAT!D1671</f>
        <v>1.9</v>
      </c>
      <c r="D1668" s="5">
        <f>TITRES_STAT!E1671</f>
        <v>0</v>
      </c>
      <c r="E1668" s="2">
        <f t="shared" ref="E1668:E1731" si="104">IF(B1668&gt;B1667, E1667+D1668, IF(B1668&lt;B1667, E1667-D1668, E1667))</f>
        <v>-2062814</v>
      </c>
      <c r="F1668" s="5" t="str">
        <f t="shared" si="103"/>
        <v>NEUTRAL</v>
      </c>
      <c r="G1668" s="5" t="str">
        <f t="shared" si="102"/>
        <v>NEUTRAL</v>
      </c>
      <c r="H1668" s="5" t="str">
        <f t="shared" si="101"/>
        <v>NEUTRAL</v>
      </c>
    </row>
    <row r="1669" spans="1:8" ht="13.5" x14ac:dyDescent="0.25">
      <c r="A1669" s="3">
        <f>TITRES_STAT!B1672</f>
        <v>45131</v>
      </c>
      <c r="B1669" s="5">
        <f>TITRES_STAT!C1672</f>
        <v>1.9</v>
      </c>
      <c r="C1669" s="5">
        <f>TITRES_STAT!D1672</f>
        <v>1.9</v>
      </c>
      <c r="D1669" s="5">
        <f>TITRES_STAT!E1672</f>
        <v>0</v>
      </c>
      <c r="E1669" s="2">
        <f t="shared" si="104"/>
        <v>-2062814</v>
      </c>
      <c r="F1669" s="5" t="str">
        <f t="shared" si="103"/>
        <v>NEUTRAL</v>
      </c>
      <c r="G1669" s="5" t="str">
        <f t="shared" si="102"/>
        <v>NEUTRAL</v>
      </c>
      <c r="H1669" s="5" t="str">
        <f t="shared" si="101"/>
        <v>NEUTRAL</v>
      </c>
    </row>
    <row r="1670" spans="1:8" ht="13.5" x14ac:dyDescent="0.25">
      <c r="A1670" s="3">
        <f>TITRES_STAT!B1673</f>
        <v>45133</v>
      </c>
      <c r="B1670" s="5">
        <f>TITRES_STAT!C1673</f>
        <v>1.9</v>
      </c>
      <c r="C1670" s="5">
        <f>TITRES_STAT!D1673</f>
        <v>1.9</v>
      </c>
      <c r="D1670" s="5">
        <f>TITRES_STAT!E1673</f>
        <v>0</v>
      </c>
      <c r="E1670" s="2">
        <f t="shared" si="104"/>
        <v>-2062814</v>
      </c>
      <c r="F1670" s="5" t="str">
        <f t="shared" si="103"/>
        <v>NEUTRAL</v>
      </c>
      <c r="G1670" s="5" t="str">
        <f t="shared" si="102"/>
        <v>NEUTRAL</v>
      </c>
      <c r="H1670" s="5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NEUTRAL</v>
      </c>
    </row>
    <row r="1671" spans="1:8" ht="13.5" x14ac:dyDescent="0.25">
      <c r="A1671" s="3">
        <f>TITRES_STAT!B1674</f>
        <v>45134</v>
      </c>
      <c r="B1671" s="5">
        <f>TITRES_STAT!C1674</f>
        <v>1.9</v>
      </c>
      <c r="C1671" s="5">
        <f>TITRES_STAT!D1674</f>
        <v>1.9</v>
      </c>
      <c r="D1671" s="5">
        <f>TITRES_STAT!E1674</f>
        <v>0</v>
      </c>
      <c r="E1671" s="2">
        <f t="shared" si="104"/>
        <v>-2062814</v>
      </c>
      <c r="F1671" s="5" t="str">
        <f t="shared" si="103"/>
        <v>NEUTRAL</v>
      </c>
      <c r="G1671" s="5" t="str">
        <f t="shared" ref="G1671:G1734" si="106">IF((E1671-E1666)/E1666 &gt; 0.02, "STRONG",
 IF((E1671-E1666)/E1666 &lt; -0.02, "WEAK", "NEUTRAL"))</f>
        <v>NEUTRAL</v>
      </c>
      <c r="H1671" s="5" t="str">
        <f t="shared" si="105"/>
        <v>NEUTRAL</v>
      </c>
    </row>
    <row r="1672" spans="1:8" ht="13.5" x14ac:dyDescent="0.25">
      <c r="A1672" s="3">
        <f>TITRES_STAT!B1675</f>
        <v>45135</v>
      </c>
      <c r="B1672" s="5">
        <f>TITRES_STAT!C1675</f>
        <v>1.9</v>
      </c>
      <c r="C1672" s="5">
        <f>TITRES_STAT!D1675</f>
        <v>1.9</v>
      </c>
      <c r="D1672" s="5">
        <f>TITRES_STAT!E1675</f>
        <v>0</v>
      </c>
      <c r="E1672" s="2">
        <f t="shared" si="104"/>
        <v>-2062814</v>
      </c>
      <c r="F1672" s="5" t="str">
        <f t="shared" ref="F1672:F1735" si="107">IF(E1672&gt;E1667,"BULLISH",IF(E1672&lt;E1667,"BEARISH","NEUTRAL"))</f>
        <v>NEUTRAL</v>
      </c>
      <c r="G1672" s="5" t="str">
        <f t="shared" si="106"/>
        <v>NEUTRAL</v>
      </c>
      <c r="H1672" s="5" t="str">
        <f t="shared" si="105"/>
        <v>NEUTRAL</v>
      </c>
    </row>
    <row r="1673" spans="1:8" ht="13.5" x14ac:dyDescent="0.25">
      <c r="A1673" s="3">
        <f>TITRES_STAT!B1676</f>
        <v>45138</v>
      </c>
      <c r="B1673" s="5">
        <f>TITRES_STAT!C1676</f>
        <v>1.9</v>
      </c>
      <c r="C1673" s="5">
        <f>TITRES_STAT!D1676</f>
        <v>1.9</v>
      </c>
      <c r="D1673" s="5">
        <f>TITRES_STAT!E1676</f>
        <v>0</v>
      </c>
      <c r="E1673" s="2">
        <f t="shared" si="104"/>
        <v>-2062814</v>
      </c>
      <c r="F1673" s="5" t="str">
        <f t="shared" si="107"/>
        <v>NEUTRAL</v>
      </c>
      <c r="G1673" s="5" t="str">
        <f t="shared" si="106"/>
        <v>NEUTRAL</v>
      </c>
      <c r="H1673" s="5" t="str">
        <f t="shared" si="105"/>
        <v>NEUTRAL</v>
      </c>
    </row>
    <row r="1674" spans="1:8" ht="13.5" x14ac:dyDescent="0.25">
      <c r="A1674" s="3">
        <f>TITRES_STAT!B1677</f>
        <v>45139</v>
      </c>
      <c r="B1674" s="5">
        <f>TITRES_STAT!C1677</f>
        <v>1.9</v>
      </c>
      <c r="C1674" s="5">
        <f>TITRES_STAT!D1677</f>
        <v>1.9</v>
      </c>
      <c r="D1674" s="5">
        <f>TITRES_STAT!E1677</f>
        <v>0</v>
      </c>
      <c r="E1674" s="2">
        <f t="shared" si="104"/>
        <v>-2062814</v>
      </c>
      <c r="F1674" s="5" t="str">
        <f t="shared" si="107"/>
        <v>NEUTRAL</v>
      </c>
      <c r="G1674" s="5" t="str">
        <f t="shared" si="106"/>
        <v>NEUTRAL</v>
      </c>
      <c r="H1674" s="5" t="str">
        <f t="shared" si="105"/>
        <v>NEUTRAL</v>
      </c>
    </row>
    <row r="1675" spans="1:8" ht="13.5" x14ac:dyDescent="0.25">
      <c r="A1675" s="3">
        <f>TITRES_STAT!B1678</f>
        <v>45140</v>
      </c>
      <c r="B1675" s="5">
        <f>TITRES_STAT!C1678</f>
        <v>1.9</v>
      </c>
      <c r="C1675" s="5">
        <f>TITRES_STAT!D1678</f>
        <v>1.9</v>
      </c>
      <c r="D1675" s="5">
        <f>TITRES_STAT!E1678</f>
        <v>0</v>
      </c>
      <c r="E1675" s="2">
        <f t="shared" si="104"/>
        <v>-2062814</v>
      </c>
      <c r="F1675" s="5" t="str">
        <f t="shared" si="107"/>
        <v>NEUTRAL</v>
      </c>
      <c r="G1675" s="5" t="str">
        <f t="shared" si="106"/>
        <v>NEUTRAL</v>
      </c>
      <c r="H1675" s="5" t="str">
        <f t="shared" si="105"/>
        <v>NEUTRAL</v>
      </c>
    </row>
    <row r="1676" spans="1:8" ht="13.5" x14ac:dyDescent="0.25">
      <c r="A1676" s="3">
        <f>TITRES_STAT!B1679</f>
        <v>45141</v>
      </c>
      <c r="B1676" s="5">
        <f>TITRES_STAT!C1679</f>
        <v>1.9</v>
      </c>
      <c r="C1676" s="5">
        <f>TITRES_STAT!D1679</f>
        <v>1.9</v>
      </c>
      <c r="D1676" s="5">
        <f>TITRES_STAT!E1679</f>
        <v>0</v>
      </c>
      <c r="E1676" s="2">
        <f t="shared" si="104"/>
        <v>-2062814</v>
      </c>
      <c r="F1676" s="5" t="str">
        <f t="shared" si="107"/>
        <v>NEUTRAL</v>
      </c>
      <c r="G1676" s="5" t="str">
        <f t="shared" si="106"/>
        <v>NEUTRAL</v>
      </c>
      <c r="H1676" s="5" t="str">
        <f t="shared" si="105"/>
        <v>NEUTRAL</v>
      </c>
    </row>
    <row r="1677" spans="1:8" ht="13.5" x14ac:dyDescent="0.25">
      <c r="A1677" s="3">
        <f>TITRES_STAT!B1680</f>
        <v>45142</v>
      </c>
      <c r="B1677" s="5">
        <f>TITRES_STAT!C1680</f>
        <v>1.9</v>
      </c>
      <c r="C1677" s="5">
        <f>TITRES_STAT!D1680</f>
        <v>1.9</v>
      </c>
      <c r="D1677" s="5">
        <f>TITRES_STAT!E1680</f>
        <v>0</v>
      </c>
      <c r="E1677" s="2">
        <f t="shared" si="104"/>
        <v>-2062814</v>
      </c>
      <c r="F1677" s="5" t="str">
        <f t="shared" si="107"/>
        <v>NEUTRAL</v>
      </c>
      <c r="G1677" s="5" t="str">
        <f t="shared" si="106"/>
        <v>NEUTRAL</v>
      </c>
      <c r="H1677" s="5" t="str">
        <f t="shared" si="105"/>
        <v>NEUTRAL</v>
      </c>
    </row>
    <row r="1678" spans="1:8" ht="13.5" x14ac:dyDescent="0.25">
      <c r="A1678" s="3">
        <f>TITRES_STAT!B1681</f>
        <v>45145</v>
      </c>
      <c r="B1678" s="5">
        <f>TITRES_STAT!C1681</f>
        <v>1.9</v>
      </c>
      <c r="C1678" s="5">
        <f>TITRES_STAT!D1681</f>
        <v>1.9</v>
      </c>
      <c r="D1678" s="5">
        <f>TITRES_STAT!E1681</f>
        <v>0</v>
      </c>
      <c r="E1678" s="2">
        <f t="shared" si="104"/>
        <v>-2062814</v>
      </c>
      <c r="F1678" s="5" t="str">
        <f t="shared" si="107"/>
        <v>NEUTRAL</v>
      </c>
      <c r="G1678" s="5" t="str">
        <f t="shared" si="106"/>
        <v>NEUTRAL</v>
      </c>
      <c r="H1678" s="5" t="str">
        <f t="shared" si="105"/>
        <v>NEUTRAL</v>
      </c>
    </row>
    <row r="1679" spans="1:8" ht="13.5" x14ac:dyDescent="0.25">
      <c r="A1679" s="3">
        <f>TITRES_STAT!B1682</f>
        <v>45146</v>
      </c>
      <c r="B1679" s="5">
        <f>TITRES_STAT!C1682</f>
        <v>1.9</v>
      </c>
      <c r="C1679" s="5">
        <f>TITRES_STAT!D1682</f>
        <v>1.9</v>
      </c>
      <c r="D1679" s="5">
        <f>TITRES_STAT!E1682</f>
        <v>0</v>
      </c>
      <c r="E1679" s="2">
        <f t="shared" si="104"/>
        <v>-2062814</v>
      </c>
      <c r="F1679" s="5" t="str">
        <f t="shared" si="107"/>
        <v>NEUTRAL</v>
      </c>
      <c r="G1679" s="5" t="str">
        <f t="shared" si="106"/>
        <v>NEUTRAL</v>
      </c>
      <c r="H1679" s="5" t="str">
        <f t="shared" si="105"/>
        <v>NEUTRAL</v>
      </c>
    </row>
    <row r="1680" spans="1:8" ht="13.5" x14ac:dyDescent="0.25">
      <c r="A1680" s="3">
        <f>TITRES_STAT!B1683</f>
        <v>45147</v>
      </c>
      <c r="B1680" s="5">
        <f>TITRES_STAT!C1683</f>
        <v>1.9</v>
      </c>
      <c r="C1680" s="5">
        <f>TITRES_STAT!D1683</f>
        <v>1.9</v>
      </c>
      <c r="D1680" s="5">
        <f>TITRES_STAT!E1683</f>
        <v>0</v>
      </c>
      <c r="E1680" s="2">
        <f t="shared" si="104"/>
        <v>-2062814</v>
      </c>
      <c r="F1680" s="5" t="str">
        <f t="shared" si="107"/>
        <v>NEUTRAL</v>
      </c>
      <c r="G1680" s="5" t="str">
        <f t="shared" si="106"/>
        <v>NEUTRAL</v>
      </c>
      <c r="H1680" s="5" t="str">
        <f t="shared" si="105"/>
        <v>NEUTRAL</v>
      </c>
    </row>
    <row r="1681" spans="1:8" ht="13.5" x14ac:dyDescent="0.25">
      <c r="A1681" s="3">
        <f>TITRES_STAT!B1684</f>
        <v>45148</v>
      </c>
      <c r="B1681" s="5">
        <f>TITRES_STAT!C1684</f>
        <v>1.9</v>
      </c>
      <c r="C1681" s="5">
        <f>TITRES_STAT!D1684</f>
        <v>1.9</v>
      </c>
      <c r="D1681" s="5">
        <f>TITRES_STAT!E1684</f>
        <v>0</v>
      </c>
      <c r="E1681" s="2">
        <f t="shared" si="104"/>
        <v>-2062814</v>
      </c>
      <c r="F1681" s="5" t="str">
        <f t="shared" si="107"/>
        <v>NEUTRAL</v>
      </c>
      <c r="G1681" s="5" t="str">
        <f t="shared" si="106"/>
        <v>NEUTRAL</v>
      </c>
      <c r="H1681" s="5" t="str">
        <f t="shared" si="105"/>
        <v>NEUTRAL</v>
      </c>
    </row>
    <row r="1682" spans="1:8" ht="13.5" x14ac:dyDescent="0.25">
      <c r="A1682" s="3">
        <f>TITRES_STAT!B1685</f>
        <v>45149</v>
      </c>
      <c r="B1682" s="5">
        <f>TITRES_STAT!C1685</f>
        <v>1.9</v>
      </c>
      <c r="C1682" s="5">
        <f>TITRES_STAT!D1685</f>
        <v>1.9</v>
      </c>
      <c r="D1682" s="5">
        <f>TITRES_STAT!E1685</f>
        <v>0</v>
      </c>
      <c r="E1682" s="2">
        <f t="shared" si="104"/>
        <v>-2062814</v>
      </c>
      <c r="F1682" s="5" t="str">
        <f t="shared" si="107"/>
        <v>NEUTRAL</v>
      </c>
      <c r="G1682" s="5" t="str">
        <f t="shared" si="106"/>
        <v>NEUTRAL</v>
      </c>
      <c r="H1682" s="5" t="str">
        <f t="shared" si="105"/>
        <v>NEUTRAL</v>
      </c>
    </row>
    <row r="1683" spans="1:8" ht="13.5" x14ac:dyDescent="0.25">
      <c r="A1683" s="3">
        <f>TITRES_STAT!B1686</f>
        <v>45152</v>
      </c>
      <c r="B1683" s="5">
        <f>TITRES_STAT!C1686</f>
        <v>1.9</v>
      </c>
      <c r="C1683" s="5">
        <f>TITRES_STAT!D1686</f>
        <v>1.9</v>
      </c>
      <c r="D1683" s="5">
        <f>TITRES_STAT!E1686</f>
        <v>0</v>
      </c>
      <c r="E1683" s="2">
        <f t="shared" si="104"/>
        <v>-2062814</v>
      </c>
      <c r="F1683" s="5" t="str">
        <f t="shared" si="107"/>
        <v>NEUTRAL</v>
      </c>
      <c r="G1683" s="5" t="str">
        <f t="shared" si="106"/>
        <v>NEUTRAL</v>
      </c>
      <c r="H1683" s="5" t="str">
        <f t="shared" si="105"/>
        <v>NEUTRAL</v>
      </c>
    </row>
    <row r="1684" spans="1:8" ht="13.5" x14ac:dyDescent="0.25">
      <c r="A1684" s="3">
        <f>TITRES_STAT!B1687</f>
        <v>45153</v>
      </c>
      <c r="B1684" s="5">
        <f>TITRES_STAT!C1687</f>
        <v>1.9</v>
      </c>
      <c r="C1684" s="5">
        <f>TITRES_STAT!D1687</f>
        <v>1.9</v>
      </c>
      <c r="D1684" s="5">
        <f>TITRES_STAT!E1687</f>
        <v>0</v>
      </c>
      <c r="E1684" s="2">
        <f t="shared" si="104"/>
        <v>-2062814</v>
      </c>
      <c r="F1684" s="5" t="str">
        <f t="shared" si="107"/>
        <v>NEUTRAL</v>
      </c>
      <c r="G1684" s="5" t="str">
        <f t="shared" si="106"/>
        <v>NEUTRAL</v>
      </c>
      <c r="H1684" s="5" t="str">
        <f t="shared" si="105"/>
        <v>NEUTRAL</v>
      </c>
    </row>
    <row r="1685" spans="1:8" ht="13.5" x14ac:dyDescent="0.25">
      <c r="A1685" s="3">
        <f>TITRES_STAT!B1688</f>
        <v>45154</v>
      </c>
      <c r="B1685" s="5">
        <f>TITRES_STAT!C1688</f>
        <v>1.9</v>
      </c>
      <c r="C1685" s="5">
        <f>TITRES_STAT!D1688</f>
        <v>1.9</v>
      </c>
      <c r="D1685" s="5">
        <f>TITRES_STAT!E1688</f>
        <v>0</v>
      </c>
      <c r="E1685" s="2">
        <f t="shared" si="104"/>
        <v>-2062814</v>
      </c>
      <c r="F1685" s="5" t="str">
        <f t="shared" si="107"/>
        <v>NEUTRAL</v>
      </c>
      <c r="G1685" s="5" t="str">
        <f t="shared" si="106"/>
        <v>NEUTRAL</v>
      </c>
      <c r="H1685" s="5" t="str">
        <f t="shared" si="105"/>
        <v>NEUTRAL</v>
      </c>
    </row>
    <row r="1686" spans="1:8" ht="13.5" x14ac:dyDescent="0.25">
      <c r="A1686" s="3">
        <f>TITRES_STAT!B1689</f>
        <v>45155</v>
      </c>
      <c r="B1686" s="5">
        <f>TITRES_STAT!C1689</f>
        <v>1.9</v>
      </c>
      <c r="C1686" s="5">
        <f>TITRES_STAT!D1689</f>
        <v>1.9</v>
      </c>
      <c r="D1686" s="5">
        <f>TITRES_STAT!E1689</f>
        <v>0</v>
      </c>
      <c r="E1686" s="2">
        <f t="shared" si="104"/>
        <v>-2062814</v>
      </c>
      <c r="F1686" s="5" t="str">
        <f t="shared" si="107"/>
        <v>NEUTRAL</v>
      </c>
      <c r="G1686" s="5" t="str">
        <f t="shared" si="106"/>
        <v>NEUTRAL</v>
      </c>
      <c r="H1686" s="5" t="str">
        <f t="shared" si="105"/>
        <v>NEUTRAL</v>
      </c>
    </row>
    <row r="1687" spans="1:8" ht="13.5" x14ac:dyDescent="0.25">
      <c r="A1687" s="3">
        <f>TITRES_STAT!B1690</f>
        <v>45156</v>
      </c>
      <c r="B1687" s="5">
        <f>TITRES_STAT!C1690</f>
        <v>1.9</v>
      </c>
      <c r="C1687" s="5">
        <f>TITRES_STAT!D1690</f>
        <v>1.9</v>
      </c>
      <c r="D1687" s="5">
        <f>TITRES_STAT!E1690</f>
        <v>0</v>
      </c>
      <c r="E1687" s="2">
        <f t="shared" si="104"/>
        <v>-2062814</v>
      </c>
      <c r="F1687" s="5" t="str">
        <f t="shared" si="107"/>
        <v>NEUTRAL</v>
      </c>
      <c r="G1687" s="5" t="str">
        <f t="shared" si="106"/>
        <v>NEUTRAL</v>
      </c>
      <c r="H1687" s="5" t="str">
        <f t="shared" si="105"/>
        <v>NEUTRAL</v>
      </c>
    </row>
    <row r="1688" spans="1:8" ht="13.5" x14ac:dyDescent="0.25">
      <c r="A1688" s="3">
        <f>TITRES_STAT!B1691</f>
        <v>45159</v>
      </c>
      <c r="B1688" s="5">
        <f>TITRES_STAT!C1691</f>
        <v>1.9</v>
      </c>
      <c r="C1688" s="5">
        <f>TITRES_STAT!D1691</f>
        <v>1.9</v>
      </c>
      <c r="D1688" s="5">
        <f>TITRES_STAT!E1691</f>
        <v>0</v>
      </c>
      <c r="E1688" s="2">
        <f t="shared" si="104"/>
        <v>-2062814</v>
      </c>
      <c r="F1688" s="5" t="str">
        <f t="shared" si="107"/>
        <v>NEUTRAL</v>
      </c>
      <c r="G1688" s="5" t="str">
        <f t="shared" si="106"/>
        <v>NEUTRAL</v>
      </c>
      <c r="H1688" s="5" t="str">
        <f t="shared" si="105"/>
        <v>NEUTRAL</v>
      </c>
    </row>
    <row r="1689" spans="1:8" ht="13.5" x14ac:dyDescent="0.25">
      <c r="A1689" s="3">
        <f>TITRES_STAT!B1692</f>
        <v>45160</v>
      </c>
      <c r="B1689" s="5">
        <f>TITRES_STAT!C1692</f>
        <v>1.9</v>
      </c>
      <c r="C1689" s="5">
        <f>TITRES_STAT!D1692</f>
        <v>1.9</v>
      </c>
      <c r="D1689" s="5">
        <f>TITRES_STAT!E1692</f>
        <v>0</v>
      </c>
      <c r="E1689" s="2">
        <f t="shared" si="104"/>
        <v>-2062814</v>
      </c>
      <c r="F1689" s="5" t="str">
        <f t="shared" si="107"/>
        <v>NEUTRAL</v>
      </c>
      <c r="G1689" s="5" t="str">
        <f t="shared" si="106"/>
        <v>NEUTRAL</v>
      </c>
      <c r="H1689" s="5" t="str">
        <f t="shared" si="105"/>
        <v>NEUTRAL</v>
      </c>
    </row>
    <row r="1690" spans="1:8" ht="13.5" x14ac:dyDescent="0.25">
      <c r="A1690" s="3">
        <f>TITRES_STAT!B1693</f>
        <v>45161</v>
      </c>
      <c r="B1690" s="5">
        <f>TITRES_STAT!C1693</f>
        <v>1.9</v>
      </c>
      <c r="C1690" s="5">
        <f>TITRES_STAT!D1693</f>
        <v>1.9</v>
      </c>
      <c r="D1690" s="5">
        <f>TITRES_STAT!E1693</f>
        <v>0</v>
      </c>
      <c r="E1690" s="2">
        <f t="shared" si="104"/>
        <v>-2062814</v>
      </c>
      <c r="F1690" s="5" t="str">
        <f t="shared" si="107"/>
        <v>NEUTRAL</v>
      </c>
      <c r="G1690" s="5" t="str">
        <f t="shared" si="106"/>
        <v>NEUTRAL</v>
      </c>
      <c r="H1690" s="5" t="str">
        <f t="shared" si="105"/>
        <v>NEUTRAL</v>
      </c>
    </row>
    <row r="1691" spans="1:8" ht="13.5" x14ac:dyDescent="0.25">
      <c r="A1691" s="3">
        <f>TITRES_STAT!B1694</f>
        <v>45162</v>
      </c>
      <c r="B1691" s="5">
        <f>TITRES_STAT!C1694</f>
        <v>1.9</v>
      </c>
      <c r="C1691" s="5">
        <f>TITRES_STAT!D1694</f>
        <v>1.9</v>
      </c>
      <c r="D1691" s="5">
        <f>TITRES_STAT!E1694</f>
        <v>0</v>
      </c>
      <c r="E1691" s="2">
        <f t="shared" si="104"/>
        <v>-2062814</v>
      </c>
      <c r="F1691" s="5" t="str">
        <f t="shared" si="107"/>
        <v>NEUTRAL</v>
      </c>
      <c r="G1691" s="5" t="str">
        <f t="shared" si="106"/>
        <v>NEUTRAL</v>
      </c>
      <c r="H1691" s="5" t="str">
        <f t="shared" si="105"/>
        <v>NEUTRAL</v>
      </c>
    </row>
    <row r="1692" spans="1:8" ht="13.5" x14ac:dyDescent="0.25">
      <c r="A1692" s="3">
        <f>TITRES_STAT!B1695</f>
        <v>45163</v>
      </c>
      <c r="B1692" s="5">
        <f>TITRES_STAT!C1695</f>
        <v>1.9</v>
      </c>
      <c r="C1692" s="5">
        <f>TITRES_STAT!D1695</f>
        <v>1.9</v>
      </c>
      <c r="D1692" s="5">
        <f>TITRES_STAT!E1695</f>
        <v>0</v>
      </c>
      <c r="E1692" s="2">
        <f t="shared" si="104"/>
        <v>-2062814</v>
      </c>
      <c r="F1692" s="5" t="str">
        <f t="shared" si="107"/>
        <v>NEUTRAL</v>
      </c>
      <c r="G1692" s="5" t="str">
        <f t="shared" si="106"/>
        <v>NEUTRAL</v>
      </c>
      <c r="H1692" s="5" t="str">
        <f t="shared" si="105"/>
        <v>NEUTRAL</v>
      </c>
    </row>
    <row r="1693" spans="1:8" ht="13.5" x14ac:dyDescent="0.25">
      <c r="A1693" s="3">
        <f>TITRES_STAT!B1696</f>
        <v>45166</v>
      </c>
      <c r="B1693" s="5">
        <f>TITRES_STAT!C1696</f>
        <v>1.89</v>
      </c>
      <c r="C1693" s="5">
        <f>TITRES_STAT!D1696</f>
        <v>1.89</v>
      </c>
      <c r="D1693" s="5">
        <f>TITRES_STAT!E1696</f>
        <v>2100</v>
      </c>
      <c r="E1693" s="2">
        <f t="shared" si="104"/>
        <v>-2064914</v>
      </c>
      <c r="F1693" s="5" t="str">
        <f t="shared" si="107"/>
        <v>BEARISH</v>
      </c>
      <c r="G1693" s="5" t="str">
        <f t="shared" si="106"/>
        <v>NEUTRAL</v>
      </c>
      <c r="H1693" s="5" t="str">
        <f t="shared" si="105"/>
        <v>CONFIRMED BEARISH</v>
      </c>
    </row>
    <row r="1694" spans="1:8" ht="13.5" x14ac:dyDescent="0.25">
      <c r="A1694" s="3">
        <f>TITRES_STAT!B1697</f>
        <v>45167</v>
      </c>
      <c r="B1694" s="5">
        <f>TITRES_STAT!C1697</f>
        <v>1.89</v>
      </c>
      <c r="C1694" s="5">
        <f>TITRES_STAT!D1697</f>
        <v>1.89</v>
      </c>
      <c r="D1694" s="5">
        <f>TITRES_STAT!E1697</f>
        <v>0</v>
      </c>
      <c r="E1694" s="2">
        <f t="shared" si="104"/>
        <v>-2064914</v>
      </c>
      <c r="F1694" s="5" t="str">
        <f t="shared" si="107"/>
        <v>BEARISH</v>
      </c>
      <c r="G1694" s="5" t="str">
        <f t="shared" si="106"/>
        <v>NEUTRAL</v>
      </c>
      <c r="H1694" s="5" t="str">
        <f t="shared" si="105"/>
        <v>CONFIRMED BEARISH</v>
      </c>
    </row>
    <row r="1695" spans="1:8" ht="13.5" x14ac:dyDescent="0.25">
      <c r="A1695" s="3">
        <f>TITRES_STAT!B1698</f>
        <v>45168</v>
      </c>
      <c r="B1695" s="5">
        <f>TITRES_STAT!C1698</f>
        <v>1.89</v>
      </c>
      <c r="C1695" s="5">
        <f>TITRES_STAT!D1698</f>
        <v>1.89</v>
      </c>
      <c r="D1695" s="5">
        <f>TITRES_STAT!E1698</f>
        <v>0</v>
      </c>
      <c r="E1695" s="2">
        <f t="shared" si="104"/>
        <v>-2064914</v>
      </c>
      <c r="F1695" s="5" t="str">
        <f t="shared" si="107"/>
        <v>BEARISH</v>
      </c>
      <c r="G1695" s="5" t="str">
        <f t="shared" si="106"/>
        <v>NEUTRAL</v>
      </c>
      <c r="H1695" s="5" t="str">
        <f t="shared" si="105"/>
        <v>CONFIRMED BEARISH</v>
      </c>
    </row>
    <row r="1696" spans="1:8" ht="13.5" x14ac:dyDescent="0.25">
      <c r="A1696" s="3">
        <f>TITRES_STAT!B1699</f>
        <v>45169</v>
      </c>
      <c r="B1696" s="5">
        <f>TITRES_STAT!C1699</f>
        <v>1.89</v>
      </c>
      <c r="C1696" s="5">
        <f>TITRES_STAT!D1699</f>
        <v>1.89</v>
      </c>
      <c r="D1696" s="5">
        <f>TITRES_STAT!E1699</f>
        <v>0</v>
      </c>
      <c r="E1696" s="2">
        <f t="shared" si="104"/>
        <v>-2064914</v>
      </c>
      <c r="F1696" s="5" t="str">
        <f t="shared" si="107"/>
        <v>BEARISH</v>
      </c>
      <c r="G1696" s="5" t="str">
        <f t="shared" si="106"/>
        <v>NEUTRAL</v>
      </c>
      <c r="H1696" s="5" t="str">
        <f t="shared" si="105"/>
        <v>CONFIRMED BEARISH</v>
      </c>
    </row>
    <row r="1697" spans="1:8" ht="13.5" x14ac:dyDescent="0.25">
      <c r="A1697" s="3">
        <f>TITRES_STAT!B1700</f>
        <v>45170</v>
      </c>
      <c r="B1697" s="5">
        <f>TITRES_STAT!C1700</f>
        <v>1.89</v>
      </c>
      <c r="C1697" s="5">
        <f>TITRES_STAT!D1700</f>
        <v>1.89</v>
      </c>
      <c r="D1697" s="5">
        <f>TITRES_STAT!E1700</f>
        <v>0</v>
      </c>
      <c r="E1697" s="2">
        <f t="shared" si="104"/>
        <v>-2064914</v>
      </c>
      <c r="F1697" s="5" t="str">
        <f t="shared" si="107"/>
        <v>BEARISH</v>
      </c>
      <c r="G1697" s="5" t="str">
        <f t="shared" si="106"/>
        <v>NEUTRAL</v>
      </c>
      <c r="H1697" s="5" t="str">
        <f t="shared" si="105"/>
        <v>CONFIRMED BEARISH</v>
      </c>
    </row>
    <row r="1698" spans="1:8" ht="13.5" x14ac:dyDescent="0.25">
      <c r="A1698" s="3">
        <f>TITRES_STAT!B1701</f>
        <v>45173</v>
      </c>
      <c r="B1698" s="5">
        <f>TITRES_STAT!C1701</f>
        <v>1.89</v>
      </c>
      <c r="C1698" s="5">
        <f>TITRES_STAT!D1701</f>
        <v>1.89</v>
      </c>
      <c r="D1698" s="5">
        <f>TITRES_STAT!E1701</f>
        <v>0</v>
      </c>
      <c r="E1698" s="2">
        <f t="shared" si="104"/>
        <v>-2064914</v>
      </c>
      <c r="F1698" s="5" t="str">
        <f t="shared" si="107"/>
        <v>NEUTRAL</v>
      </c>
      <c r="G1698" s="5" t="str">
        <f t="shared" si="106"/>
        <v>NEUTRAL</v>
      </c>
      <c r="H1698" s="5" t="str">
        <f t="shared" si="105"/>
        <v>NEUTRAL</v>
      </c>
    </row>
    <row r="1699" spans="1:8" ht="13.5" x14ac:dyDescent="0.25">
      <c r="A1699" s="3">
        <f>TITRES_STAT!B1702</f>
        <v>45174</v>
      </c>
      <c r="B1699" s="5">
        <f>TITRES_STAT!C1702</f>
        <v>1.89</v>
      </c>
      <c r="C1699" s="5">
        <f>TITRES_STAT!D1702</f>
        <v>1.89</v>
      </c>
      <c r="D1699" s="5">
        <f>TITRES_STAT!E1702</f>
        <v>0</v>
      </c>
      <c r="E1699" s="2">
        <f t="shared" si="104"/>
        <v>-2064914</v>
      </c>
      <c r="F1699" s="5" t="str">
        <f t="shared" si="107"/>
        <v>NEUTRAL</v>
      </c>
      <c r="G1699" s="5" t="str">
        <f t="shared" si="106"/>
        <v>NEUTRAL</v>
      </c>
      <c r="H1699" s="5" t="str">
        <f t="shared" si="105"/>
        <v>NEUTRAL</v>
      </c>
    </row>
    <row r="1700" spans="1:8" ht="13.5" x14ac:dyDescent="0.25">
      <c r="A1700" s="3">
        <f>TITRES_STAT!B1703</f>
        <v>45175</v>
      </c>
      <c r="B1700" s="5">
        <f>TITRES_STAT!C1703</f>
        <v>1.89</v>
      </c>
      <c r="C1700" s="5">
        <f>TITRES_STAT!D1703</f>
        <v>1.89</v>
      </c>
      <c r="D1700" s="5">
        <f>TITRES_STAT!E1703</f>
        <v>0</v>
      </c>
      <c r="E1700" s="2">
        <f t="shared" si="104"/>
        <v>-2064914</v>
      </c>
      <c r="F1700" s="5" t="str">
        <f t="shared" si="107"/>
        <v>NEUTRAL</v>
      </c>
      <c r="G1700" s="5" t="str">
        <f t="shared" si="106"/>
        <v>NEUTRAL</v>
      </c>
      <c r="H1700" s="5" t="str">
        <f t="shared" si="105"/>
        <v>NEUTRAL</v>
      </c>
    </row>
    <row r="1701" spans="1:8" ht="13.5" x14ac:dyDescent="0.25">
      <c r="A1701" s="3">
        <f>TITRES_STAT!B1704</f>
        <v>45176</v>
      </c>
      <c r="B1701" s="5">
        <f>TITRES_STAT!C1704</f>
        <v>1.89</v>
      </c>
      <c r="C1701" s="5">
        <f>TITRES_STAT!D1704</f>
        <v>1.89</v>
      </c>
      <c r="D1701" s="5">
        <f>TITRES_STAT!E1704</f>
        <v>0</v>
      </c>
      <c r="E1701" s="2">
        <f t="shared" si="104"/>
        <v>-2064914</v>
      </c>
      <c r="F1701" s="5" t="str">
        <f t="shared" si="107"/>
        <v>NEUTRAL</v>
      </c>
      <c r="G1701" s="5" t="str">
        <f t="shared" si="106"/>
        <v>NEUTRAL</v>
      </c>
      <c r="H1701" s="5" t="str">
        <f t="shared" si="105"/>
        <v>NEUTRAL</v>
      </c>
    </row>
    <row r="1702" spans="1:8" ht="13.5" x14ac:dyDescent="0.25">
      <c r="A1702" s="3">
        <f>TITRES_STAT!B1705</f>
        <v>45177</v>
      </c>
      <c r="B1702" s="5">
        <f>TITRES_STAT!C1705</f>
        <v>1.89</v>
      </c>
      <c r="C1702" s="5">
        <f>TITRES_STAT!D1705</f>
        <v>1.89</v>
      </c>
      <c r="D1702" s="5">
        <f>TITRES_STAT!E1705</f>
        <v>0</v>
      </c>
      <c r="E1702" s="2">
        <f t="shared" si="104"/>
        <v>-2064914</v>
      </c>
      <c r="F1702" s="5" t="str">
        <f t="shared" si="107"/>
        <v>NEUTRAL</v>
      </c>
      <c r="G1702" s="5" t="str">
        <f t="shared" si="106"/>
        <v>NEUTRAL</v>
      </c>
      <c r="H1702" s="5" t="str">
        <f t="shared" si="105"/>
        <v>NEUTRAL</v>
      </c>
    </row>
    <row r="1703" spans="1:8" ht="13.5" x14ac:dyDescent="0.25">
      <c r="A1703" s="3">
        <f>TITRES_STAT!B1706</f>
        <v>45180</v>
      </c>
      <c r="B1703" s="5">
        <f>TITRES_STAT!C1706</f>
        <v>1.89</v>
      </c>
      <c r="C1703" s="5">
        <f>TITRES_STAT!D1706</f>
        <v>1.89</v>
      </c>
      <c r="D1703" s="5">
        <f>TITRES_STAT!E1706</f>
        <v>0</v>
      </c>
      <c r="E1703" s="2">
        <f t="shared" si="104"/>
        <v>-2064914</v>
      </c>
      <c r="F1703" s="5" t="str">
        <f t="shared" si="107"/>
        <v>NEUTRAL</v>
      </c>
      <c r="G1703" s="5" t="str">
        <f t="shared" si="106"/>
        <v>NEUTRAL</v>
      </c>
      <c r="H1703" s="5" t="str">
        <f t="shared" si="105"/>
        <v>NEUTRAL</v>
      </c>
    </row>
    <row r="1704" spans="1:8" ht="13.5" x14ac:dyDescent="0.25">
      <c r="A1704" s="3">
        <f>TITRES_STAT!B1707</f>
        <v>45181</v>
      </c>
      <c r="B1704" s="5">
        <f>TITRES_STAT!C1707</f>
        <v>1.89</v>
      </c>
      <c r="C1704" s="5">
        <f>TITRES_STAT!D1707</f>
        <v>1.89</v>
      </c>
      <c r="D1704" s="5">
        <f>TITRES_STAT!E1707</f>
        <v>0</v>
      </c>
      <c r="E1704" s="2">
        <f t="shared" si="104"/>
        <v>-2064914</v>
      </c>
      <c r="F1704" s="5" t="str">
        <f t="shared" si="107"/>
        <v>NEUTRAL</v>
      </c>
      <c r="G1704" s="5" t="str">
        <f t="shared" si="106"/>
        <v>NEUTRAL</v>
      </c>
      <c r="H1704" s="5" t="str">
        <f t="shared" si="105"/>
        <v>NEUTRAL</v>
      </c>
    </row>
    <row r="1705" spans="1:8" ht="13.5" x14ac:dyDescent="0.25">
      <c r="A1705" s="3">
        <f>TITRES_STAT!B1708</f>
        <v>45182</v>
      </c>
      <c r="B1705" s="5">
        <f>TITRES_STAT!C1708</f>
        <v>1.89</v>
      </c>
      <c r="C1705" s="5">
        <f>TITRES_STAT!D1708</f>
        <v>1.89</v>
      </c>
      <c r="D1705" s="5">
        <f>TITRES_STAT!E1708</f>
        <v>0</v>
      </c>
      <c r="E1705" s="2">
        <f t="shared" si="104"/>
        <v>-2064914</v>
      </c>
      <c r="F1705" s="5" t="str">
        <f t="shared" si="107"/>
        <v>NEUTRAL</v>
      </c>
      <c r="G1705" s="5" t="str">
        <f t="shared" si="106"/>
        <v>NEUTRAL</v>
      </c>
      <c r="H1705" s="5" t="str">
        <f t="shared" si="105"/>
        <v>NEUTRAL</v>
      </c>
    </row>
    <row r="1706" spans="1:8" ht="13.5" x14ac:dyDescent="0.25">
      <c r="A1706" s="3">
        <f>TITRES_STAT!B1709</f>
        <v>45183</v>
      </c>
      <c r="B1706" s="5">
        <f>TITRES_STAT!C1709</f>
        <v>1.89</v>
      </c>
      <c r="C1706" s="5">
        <f>TITRES_STAT!D1709</f>
        <v>1.89</v>
      </c>
      <c r="D1706" s="5">
        <f>TITRES_STAT!E1709</f>
        <v>0</v>
      </c>
      <c r="E1706" s="2">
        <f t="shared" si="104"/>
        <v>-2064914</v>
      </c>
      <c r="F1706" s="5" t="str">
        <f t="shared" si="107"/>
        <v>NEUTRAL</v>
      </c>
      <c r="G1706" s="5" t="str">
        <f t="shared" si="106"/>
        <v>NEUTRAL</v>
      </c>
      <c r="H1706" s="5" t="str">
        <f t="shared" si="105"/>
        <v>NEUTRAL</v>
      </c>
    </row>
    <row r="1707" spans="1:8" ht="13.5" x14ac:dyDescent="0.25">
      <c r="A1707" s="3">
        <f>TITRES_STAT!B1710</f>
        <v>45184</v>
      </c>
      <c r="B1707" s="5">
        <f>TITRES_STAT!C1710</f>
        <v>1.89</v>
      </c>
      <c r="C1707" s="5">
        <f>TITRES_STAT!D1710</f>
        <v>1.89</v>
      </c>
      <c r="D1707" s="5">
        <f>TITRES_STAT!E1710</f>
        <v>0</v>
      </c>
      <c r="E1707" s="2">
        <f t="shared" si="104"/>
        <v>-2064914</v>
      </c>
      <c r="F1707" s="5" t="str">
        <f t="shared" si="107"/>
        <v>NEUTRAL</v>
      </c>
      <c r="G1707" s="5" t="str">
        <f t="shared" si="106"/>
        <v>NEUTRAL</v>
      </c>
      <c r="H1707" s="5" t="str">
        <f t="shared" si="105"/>
        <v>NEUTRAL</v>
      </c>
    </row>
    <row r="1708" spans="1:8" ht="13.5" x14ac:dyDescent="0.25">
      <c r="A1708" s="3">
        <f>TITRES_STAT!B1711</f>
        <v>45187</v>
      </c>
      <c r="B1708" s="5">
        <f>TITRES_STAT!C1711</f>
        <v>1.89</v>
      </c>
      <c r="C1708" s="5">
        <f>TITRES_STAT!D1711</f>
        <v>1.89</v>
      </c>
      <c r="D1708" s="5">
        <f>TITRES_STAT!E1711</f>
        <v>0</v>
      </c>
      <c r="E1708" s="2">
        <f t="shared" si="104"/>
        <v>-2064914</v>
      </c>
      <c r="F1708" s="5" t="str">
        <f t="shared" si="107"/>
        <v>NEUTRAL</v>
      </c>
      <c r="G1708" s="5" t="str">
        <f t="shared" si="106"/>
        <v>NEUTRAL</v>
      </c>
      <c r="H1708" s="5" t="str">
        <f t="shared" si="105"/>
        <v>NEUTRAL</v>
      </c>
    </row>
    <row r="1709" spans="1:8" ht="13.5" x14ac:dyDescent="0.25">
      <c r="A1709" s="3">
        <f>TITRES_STAT!B1712</f>
        <v>45188</v>
      </c>
      <c r="B1709" s="5">
        <f>TITRES_STAT!C1712</f>
        <v>1.89</v>
      </c>
      <c r="C1709" s="5">
        <f>TITRES_STAT!D1712</f>
        <v>1.89</v>
      </c>
      <c r="D1709" s="5">
        <f>TITRES_STAT!E1712</f>
        <v>0</v>
      </c>
      <c r="E1709" s="2">
        <f t="shared" si="104"/>
        <v>-2064914</v>
      </c>
      <c r="F1709" s="5" t="str">
        <f t="shared" si="107"/>
        <v>NEUTRAL</v>
      </c>
      <c r="G1709" s="5" t="str">
        <f t="shared" si="106"/>
        <v>NEUTRAL</v>
      </c>
      <c r="H1709" s="5" t="str">
        <f t="shared" si="105"/>
        <v>NEUTRAL</v>
      </c>
    </row>
    <row r="1710" spans="1:8" ht="13.5" x14ac:dyDescent="0.25">
      <c r="A1710" s="3">
        <f>TITRES_STAT!B1713</f>
        <v>45189</v>
      </c>
      <c r="B1710" s="5">
        <f>TITRES_STAT!C1713</f>
        <v>1.89</v>
      </c>
      <c r="C1710" s="5">
        <f>TITRES_STAT!D1713</f>
        <v>1.89</v>
      </c>
      <c r="D1710" s="5">
        <f>TITRES_STAT!E1713</f>
        <v>0</v>
      </c>
      <c r="E1710" s="2">
        <f t="shared" si="104"/>
        <v>-2064914</v>
      </c>
      <c r="F1710" s="5" t="str">
        <f t="shared" si="107"/>
        <v>NEUTRAL</v>
      </c>
      <c r="G1710" s="5" t="str">
        <f t="shared" si="106"/>
        <v>NEUTRAL</v>
      </c>
      <c r="H1710" s="5" t="str">
        <f t="shared" si="105"/>
        <v>NEUTRAL</v>
      </c>
    </row>
    <row r="1711" spans="1:8" ht="13.5" x14ac:dyDescent="0.25">
      <c r="A1711" s="3">
        <f>TITRES_STAT!B1714</f>
        <v>45190</v>
      </c>
      <c r="B1711" s="5">
        <f>TITRES_STAT!C1714</f>
        <v>1.89</v>
      </c>
      <c r="C1711" s="5">
        <f>TITRES_STAT!D1714</f>
        <v>1.89</v>
      </c>
      <c r="D1711" s="5">
        <f>TITRES_STAT!E1714</f>
        <v>0</v>
      </c>
      <c r="E1711" s="2">
        <f t="shared" si="104"/>
        <v>-2064914</v>
      </c>
      <c r="F1711" s="5" t="str">
        <f t="shared" si="107"/>
        <v>NEUTRAL</v>
      </c>
      <c r="G1711" s="5" t="str">
        <f t="shared" si="106"/>
        <v>NEUTRAL</v>
      </c>
      <c r="H1711" s="5" t="str">
        <f t="shared" si="105"/>
        <v>NEUTRAL</v>
      </c>
    </row>
    <row r="1712" spans="1:8" ht="13.5" x14ac:dyDescent="0.25">
      <c r="A1712" s="3">
        <f>TITRES_STAT!B1715</f>
        <v>45191</v>
      </c>
      <c r="B1712" s="5">
        <f>TITRES_STAT!C1715</f>
        <v>1.89</v>
      </c>
      <c r="C1712" s="5">
        <f>TITRES_STAT!D1715</f>
        <v>1.89</v>
      </c>
      <c r="D1712" s="5">
        <f>TITRES_STAT!E1715</f>
        <v>0</v>
      </c>
      <c r="E1712" s="2">
        <f t="shared" si="104"/>
        <v>-2064914</v>
      </c>
      <c r="F1712" s="5" t="str">
        <f t="shared" si="107"/>
        <v>NEUTRAL</v>
      </c>
      <c r="G1712" s="5" t="str">
        <f t="shared" si="106"/>
        <v>NEUTRAL</v>
      </c>
      <c r="H1712" s="5" t="str">
        <f t="shared" si="105"/>
        <v>NEUTRAL</v>
      </c>
    </row>
    <row r="1713" spans="1:8" ht="13.5" x14ac:dyDescent="0.25">
      <c r="A1713" s="3">
        <f>TITRES_STAT!B1716</f>
        <v>45194</v>
      </c>
      <c r="B1713" s="5">
        <f>TITRES_STAT!C1716</f>
        <v>1.89</v>
      </c>
      <c r="C1713" s="5">
        <f>TITRES_STAT!D1716</f>
        <v>1.89</v>
      </c>
      <c r="D1713" s="5">
        <f>TITRES_STAT!E1716</f>
        <v>0</v>
      </c>
      <c r="E1713" s="2">
        <f t="shared" si="104"/>
        <v>-2064914</v>
      </c>
      <c r="F1713" s="5" t="str">
        <f t="shared" si="107"/>
        <v>NEUTRAL</v>
      </c>
      <c r="G1713" s="5" t="str">
        <f t="shared" si="106"/>
        <v>NEUTRAL</v>
      </c>
      <c r="H1713" s="5" t="str">
        <f t="shared" si="105"/>
        <v>NEUTRAL</v>
      </c>
    </row>
    <row r="1714" spans="1:8" ht="13.5" x14ac:dyDescent="0.25">
      <c r="A1714" s="3">
        <f>TITRES_STAT!B1717</f>
        <v>45195</v>
      </c>
      <c r="B1714" s="5">
        <f>TITRES_STAT!C1717</f>
        <v>1.89</v>
      </c>
      <c r="C1714" s="5">
        <f>TITRES_STAT!D1717</f>
        <v>1.89</v>
      </c>
      <c r="D1714" s="5">
        <f>TITRES_STAT!E1717</f>
        <v>0</v>
      </c>
      <c r="E1714" s="2">
        <f t="shared" si="104"/>
        <v>-2064914</v>
      </c>
      <c r="F1714" s="5" t="str">
        <f t="shared" si="107"/>
        <v>NEUTRAL</v>
      </c>
      <c r="G1714" s="5" t="str">
        <f t="shared" si="106"/>
        <v>NEUTRAL</v>
      </c>
      <c r="H1714" s="5" t="str">
        <f t="shared" si="105"/>
        <v>NEUTRAL</v>
      </c>
    </row>
    <row r="1715" spans="1:8" ht="13.5" x14ac:dyDescent="0.25">
      <c r="A1715" s="3">
        <f>TITRES_STAT!B1718</f>
        <v>45197</v>
      </c>
      <c r="B1715" s="5">
        <f>TITRES_STAT!C1718</f>
        <v>1.89</v>
      </c>
      <c r="C1715" s="5">
        <f>TITRES_STAT!D1718</f>
        <v>1.89</v>
      </c>
      <c r="D1715" s="5">
        <f>TITRES_STAT!E1718</f>
        <v>0</v>
      </c>
      <c r="E1715" s="2">
        <f t="shared" si="104"/>
        <v>-2064914</v>
      </c>
      <c r="F1715" s="5" t="str">
        <f t="shared" si="107"/>
        <v>NEUTRAL</v>
      </c>
      <c r="G1715" s="5" t="str">
        <f t="shared" si="106"/>
        <v>NEUTRAL</v>
      </c>
      <c r="H1715" s="5" t="str">
        <f t="shared" si="105"/>
        <v>NEUTRAL</v>
      </c>
    </row>
    <row r="1716" spans="1:8" ht="13.5" x14ac:dyDescent="0.25">
      <c r="A1716" s="3">
        <f>TITRES_STAT!B1719</f>
        <v>45198</v>
      </c>
      <c r="B1716" s="5">
        <f>TITRES_STAT!C1719</f>
        <v>1.89</v>
      </c>
      <c r="C1716" s="5">
        <f>TITRES_STAT!D1719</f>
        <v>1.89</v>
      </c>
      <c r="D1716" s="5">
        <f>TITRES_STAT!E1719</f>
        <v>0</v>
      </c>
      <c r="E1716" s="2">
        <f t="shared" si="104"/>
        <v>-2064914</v>
      </c>
      <c r="F1716" s="5" t="str">
        <f t="shared" si="107"/>
        <v>NEUTRAL</v>
      </c>
      <c r="G1716" s="5" t="str">
        <f t="shared" si="106"/>
        <v>NEUTRAL</v>
      </c>
      <c r="H1716" s="5" t="str">
        <f t="shared" si="105"/>
        <v>NEUTRAL</v>
      </c>
    </row>
    <row r="1717" spans="1:8" ht="13.5" x14ac:dyDescent="0.25">
      <c r="A1717" s="3">
        <f>TITRES_STAT!B1720</f>
        <v>45201</v>
      </c>
      <c r="B1717" s="5">
        <f>TITRES_STAT!C1720</f>
        <v>1.89</v>
      </c>
      <c r="C1717" s="5">
        <f>TITRES_STAT!D1720</f>
        <v>1.89</v>
      </c>
      <c r="D1717" s="5">
        <f>TITRES_STAT!E1720</f>
        <v>0</v>
      </c>
      <c r="E1717" s="2">
        <f t="shared" si="104"/>
        <v>-2064914</v>
      </c>
      <c r="F1717" s="5" t="str">
        <f t="shared" si="107"/>
        <v>NEUTRAL</v>
      </c>
      <c r="G1717" s="5" t="str">
        <f t="shared" si="106"/>
        <v>NEUTRAL</v>
      </c>
      <c r="H1717" s="5" t="str">
        <f t="shared" si="105"/>
        <v>NEUTRAL</v>
      </c>
    </row>
    <row r="1718" spans="1:8" ht="13.5" x14ac:dyDescent="0.25">
      <c r="A1718" s="3">
        <f>TITRES_STAT!B1721</f>
        <v>45202</v>
      </c>
      <c r="B1718" s="5">
        <f>TITRES_STAT!C1721</f>
        <v>1.89</v>
      </c>
      <c r="C1718" s="5">
        <f>TITRES_STAT!D1721</f>
        <v>1.89</v>
      </c>
      <c r="D1718" s="5">
        <f>TITRES_STAT!E1721</f>
        <v>0</v>
      </c>
      <c r="E1718" s="2">
        <f t="shared" si="104"/>
        <v>-2064914</v>
      </c>
      <c r="F1718" s="5" t="str">
        <f t="shared" si="107"/>
        <v>NEUTRAL</v>
      </c>
      <c r="G1718" s="5" t="str">
        <f t="shared" si="106"/>
        <v>NEUTRAL</v>
      </c>
      <c r="H1718" s="5" t="str">
        <f t="shared" si="105"/>
        <v>NEUTRAL</v>
      </c>
    </row>
    <row r="1719" spans="1:8" ht="13.5" x14ac:dyDescent="0.25">
      <c r="A1719" s="3">
        <f>TITRES_STAT!B1722</f>
        <v>45203</v>
      </c>
      <c r="B1719" s="5">
        <f>TITRES_STAT!C1722</f>
        <v>1.89</v>
      </c>
      <c r="C1719" s="5">
        <f>TITRES_STAT!D1722</f>
        <v>1.89</v>
      </c>
      <c r="D1719" s="5">
        <f>TITRES_STAT!E1722</f>
        <v>0</v>
      </c>
      <c r="E1719" s="2">
        <f t="shared" si="104"/>
        <v>-2064914</v>
      </c>
      <c r="F1719" s="5" t="str">
        <f t="shared" si="107"/>
        <v>NEUTRAL</v>
      </c>
      <c r="G1719" s="5" t="str">
        <f t="shared" si="106"/>
        <v>NEUTRAL</v>
      </c>
      <c r="H1719" s="5" t="str">
        <f t="shared" si="105"/>
        <v>NEUTRAL</v>
      </c>
    </row>
    <row r="1720" spans="1:8" ht="13.5" x14ac:dyDescent="0.25">
      <c r="A1720" s="3">
        <f>TITRES_STAT!B1723</f>
        <v>45204</v>
      </c>
      <c r="B1720" s="5">
        <f>TITRES_STAT!C1723</f>
        <v>1.89</v>
      </c>
      <c r="C1720" s="5">
        <f>TITRES_STAT!D1723</f>
        <v>1.89</v>
      </c>
      <c r="D1720" s="5">
        <f>TITRES_STAT!E1723</f>
        <v>0</v>
      </c>
      <c r="E1720" s="2">
        <f t="shared" si="104"/>
        <v>-2064914</v>
      </c>
      <c r="F1720" s="5" t="str">
        <f t="shared" si="107"/>
        <v>NEUTRAL</v>
      </c>
      <c r="G1720" s="5" t="str">
        <f t="shared" si="106"/>
        <v>NEUTRAL</v>
      </c>
      <c r="H1720" s="5" t="str">
        <f t="shared" si="105"/>
        <v>NEUTRAL</v>
      </c>
    </row>
    <row r="1721" spans="1:8" ht="13.5" x14ac:dyDescent="0.25">
      <c r="A1721" s="3">
        <f>TITRES_STAT!B1724</f>
        <v>45205</v>
      </c>
      <c r="B1721" s="5">
        <f>TITRES_STAT!C1724</f>
        <v>1.89</v>
      </c>
      <c r="C1721" s="5">
        <f>TITRES_STAT!D1724</f>
        <v>1.89</v>
      </c>
      <c r="D1721" s="5">
        <f>TITRES_STAT!E1724</f>
        <v>0</v>
      </c>
      <c r="E1721" s="2">
        <f t="shared" si="104"/>
        <v>-2064914</v>
      </c>
      <c r="F1721" s="5" t="str">
        <f t="shared" si="107"/>
        <v>NEUTRAL</v>
      </c>
      <c r="G1721" s="5" t="str">
        <f t="shared" si="106"/>
        <v>NEUTRAL</v>
      </c>
      <c r="H1721" s="5" t="str">
        <f t="shared" si="105"/>
        <v>NEUTRAL</v>
      </c>
    </row>
    <row r="1722" spans="1:8" ht="13.5" x14ac:dyDescent="0.25">
      <c r="A1722" s="3">
        <f>TITRES_STAT!B1725</f>
        <v>45208</v>
      </c>
      <c r="B1722" s="5">
        <f>TITRES_STAT!C1725</f>
        <v>1.89</v>
      </c>
      <c r="C1722" s="5">
        <f>TITRES_STAT!D1725</f>
        <v>1.89</v>
      </c>
      <c r="D1722" s="5">
        <f>TITRES_STAT!E1725</f>
        <v>0</v>
      </c>
      <c r="E1722" s="2">
        <f t="shared" si="104"/>
        <v>-2064914</v>
      </c>
      <c r="F1722" s="5" t="str">
        <f t="shared" si="107"/>
        <v>NEUTRAL</v>
      </c>
      <c r="G1722" s="5" t="str">
        <f t="shared" si="106"/>
        <v>NEUTRAL</v>
      </c>
      <c r="H1722" s="5" t="str">
        <f t="shared" si="105"/>
        <v>NEUTRAL</v>
      </c>
    </row>
    <row r="1723" spans="1:8" ht="13.5" x14ac:dyDescent="0.25">
      <c r="A1723" s="3">
        <f>TITRES_STAT!B1726</f>
        <v>45209</v>
      </c>
      <c r="B1723" s="5">
        <f>TITRES_STAT!C1726</f>
        <v>1.89</v>
      </c>
      <c r="C1723" s="5">
        <f>TITRES_STAT!D1726</f>
        <v>1.89</v>
      </c>
      <c r="D1723" s="5">
        <f>TITRES_STAT!E1726</f>
        <v>0</v>
      </c>
      <c r="E1723" s="2">
        <f t="shared" si="104"/>
        <v>-2064914</v>
      </c>
      <c r="F1723" s="5" t="str">
        <f t="shared" si="107"/>
        <v>NEUTRAL</v>
      </c>
      <c r="G1723" s="5" t="str">
        <f t="shared" si="106"/>
        <v>NEUTRAL</v>
      </c>
      <c r="H1723" s="5" t="str">
        <f t="shared" si="105"/>
        <v>NEUTRAL</v>
      </c>
    </row>
    <row r="1724" spans="1:8" ht="13.5" x14ac:dyDescent="0.25">
      <c r="A1724" s="3">
        <f>TITRES_STAT!B1727</f>
        <v>45210</v>
      </c>
      <c r="B1724" s="5">
        <f>TITRES_STAT!C1727</f>
        <v>1.89</v>
      </c>
      <c r="C1724" s="5">
        <f>TITRES_STAT!D1727</f>
        <v>1.89</v>
      </c>
      <c r="D1724" s="5">
        <f>TITRES_STAT!E1727</f>
        <v>0</v>
      </c>
      <c r="E1724" s="2">
        <f t="shared" si="104"/>
        <v>-2064914</v>
      </c>
      <c r="F1724" s="5" t="str">
        <f t="shared" si="107"/>
        <v>NEUTRAL</v>
      </c>
      <c r="G1724" s="5" t="str">
        <f t="shared" si="106"/>
        <v>NEUTRAL</v>
      </c>
      <c r="H1724" s="5" t="str">
        <f t="shared" si="105"/>
        <v>NEUTRAL</v>
      </c>
    </row>
    <row r="1725" spans="1:8" ht="13.5" x14ac:dyDescent="0.25">
      <c r="A1725" s="3">
        <f>TITRES_STAT!B1728</f>
        <v>45211</v>
      </c>
      <c r="B1725" s="5">
        <f>TITRES_STAT!C1728</f>
        <v>1.89</v>
      </c>
      <c r="C1725" s="5">
        <f>TITRES_STAT!D1728</f>
        <v>1.89</v>
      </c>
      <c r="D1725" s="5">
        <f>TITRES_STAT!E1728</f>
        <v>0</v>
      </c>
      <c r="E1725" s="2">
        <f t="shared" si="104"/>
        <v>-2064914</v>
      </c>
      <c r="F1725" s="5" t="str">
        <f t="shared" si="107"/>
        <v>NEUTRAL</v>
      </c>
      <c r="G1725" s="5" t="str">
        <f t="shared" si="106"/>
        <v>NEUTRAL</v>
      </c>
      <c r="H1725" s="5" t="str">
        <f t="shared" si="105"/>
        <v>NEUTRAL</v>
      </c>
    </row>
    <row r="1726" spans="1:8" ht="13.5" x14ac:dyDescent="0.25">
      <c r="A1726" s="3">
        <f>TITRES_STAT!B1729</f>
        <v>45212</v>
      </c>
      <c r="B1726" s="5">
        <f>TITRES_STAT!C1729</f>
        <v>1.89</v>
      </c>
      <c r="C1726" s="5">
        <f>TITRES_STAT!D1729</f>
        <v>1.89</v>
      </c>
      <c r="D1726" s="5">
        <f>TITRES_STAT!E1729</f>
        <v>0</v>
      </c>
      <c r="E1726" s="2">
        <f t="shared" si="104"/>
        <v>-2064914</v>
      </c>
      <c r="F1726" s="5" t="str">
        <f t="shared" si="107"/>
        <v>NEUTRAL</v>
      </c>
      <c r="G1726" s="5" t="str">
        <f t="shared" si="106"/>
        <v>NEUTRAL</v>
      </c>
      <c r="H1726" s="5" t="str">
        <f t="shared" si="105"/>
        <v>NEUTRAL</v>
      </c>
    </row>
    <row r="1727" spans="1:8" ht="13.5" x14ac:dyDescent="0.25">
      <c r="A1727" s="3">
        <f>TITRES_STAT!B1730</f>
        <v>45215</v>
      </c>
      <c r="B1727" s="5">
        <f>TITRES_STAT!C1730</f>
        <v>1.89</v>
      </c>
      <c r="C1727" s="5">
        <f>TITRES_STAT!D1730</f>
        <v>1.89</v>
      </c>
      <c r="D1727" s="5">
        <f>TITRES_STAT!E1730</f>
        <v>0</v>
      </c>
      <c r="E1727" s="2">
        <f t="shared" si="104"/>
        <v>-2064914</v>
      </c>
      <c r="F1727" s="5" t="str">
        <f t="shared" si="107"/>
        <v>NEUTRAL</v>
      </c>
      <c r="G1727" s="5" t="str">
        <f t="shared" si="106"/>
        <v>NEUTRAL</v>
      </c>
      <c r="H1727" s="5" t="str">
        <f t="shared" si="105"/>
        <v>NEUTRAL</v>
      </c>
    </row>
    <row r="1728" spans="1:8" ht="13.5" x14ac:dyDescent="0.25">
      <c r="A1728" s="3">
        <f>TITRES_STAT!B1731</f>
        <v>45216</v>
      </c>
      <c r="B1728" s="5">
        <f>TITRES_STAT!C1731</f>
        <v>1.89</v>
      </c>
      <c r="C1728" s="5">
        <f>TITRES_STAT!D1731</f>
        <v>1.89</v>
      </c>
      <c r="D1728" s="5">
        <f>TITRES_STAT!E1731</f>
        <v>0</v>
      </c>
      <c r="E1728" s="2">
        <f t="shared" si="104"/>
        <v>-2064914</v>
      </c>
      <c r="F1728" s="5" t="str">
        <f t="shared" si="107"/>
        <v>NEUTRAL</v>
      </c>
      <c r="G1728" s="5" t="str">
        <f t="shared" si="106"/>
        <v>NEUTRAL</v>
      </c>
      <c r="H1728" s="5" t="str">
        <f t="shared" si="105"/>
        <v>NEUTRAL</v>
      </c>
    </row>
    <row r="1729" spans="1:8" ht="13.5" x14ac:dyDescent="0.25">
      <c r="A1729" s="3">
        <f>TITRES_STAT!B1732</f>
        <v>45217</v>
      </c>
      <c r="B1729" s="5">
        <f>TITRES_STAT!C1732</f>
        <v>1.89</v>
      </c>
      <c r="C1729" s="5">
        <f>TITRES_STAT!D1732</f>
        <v>1.89</v>
      </c>
      <c r="D1729" s="5">
        <f>TITRES_STAT!E1732</f>
        <v>0</v>
      </c>
      <c r="E1729" s="2">
        <f t="shared" si="104"/>
        <v>-2064914</v>
      </c>
      <c r="F1729" s="5" t="str">
        <f t="shared" si="107"/>
        <v>NEUTRAL</v>
      </c>
      <c r="G1729" s="5" t="str">
        <f t="shared" si="106"/>
        <v>NEUTRAL</v>
      </c>
      <c r="H1729" s="5" t="str">
        <f t="shared" si="105"/>
        <v>NEUTRAL</v>
      </c>
    </row>
    <row r="1730" spans="1:8" ht="13.5" x14ac:dyDescent="0.25">
      <c r="A1730" s="3">
        <f>TITRES_STAT!B1733</f>
        <v>45218</v>
      </c>
      <c r="B1730" s="5">
        <f>TITRES_STAT!C1733</f>
        <v>1.89</v>
      </c>
      <c r="C1730" s="5">
        <f>TITRES_STAT!D1733</f>
        <v>1.89</v>
      </c>
      <c r="D1730" s="5">
        <f>TITRES_STAT!E1733</f>
        <v>0</v>
      </c>
      <c r="E1730" s="2">
        <f t="shared" si="104"/>
        <v>-2064914</v>
      </c>
      <c r="F1730" s="5" t="str">
        <f t="shared" si="107"/>
        <v>NEUTRAL</v>
      </c>
      <c r="G1730" s="5" t="str">
        <f t="shared" si="106"/>
        <v>NEUTRAL</v>
      </c>
      <c r="H1730" s="5" t="str">
        <f t="shared" si="105"/>
        <v>NEUTRAL</v>
      </c>
    </row>
    <row r="1731" spans="1:8" ht="13.5" x14ac:dyDescent="0.25">
      <c r="A1731" s="3">
        <f>TITRES_STAT!B1734</f>
        <v>45219</v>
      </c>
      <c r="B1731" s="5">
        <f>TITRES_STAT!C1734</f>
        <v>1.89</v>
      </c>
      <c r="C1731" s="5">
        <f>TITRES_STAT!D1734</f>
        <v>1.89</v>
      </c>
      <c r="D1731" s="5">
        <f>TITRES_STAT!E1734</f>
        <v>0</v>
      </c>
      <c r="E1731" s="2">
        <f t="shared" si="104"/>
        <v>-2064914</v>
      </c>
      <c r="F1731" s="5" t="str">
        <f t="shared" si="107"/>
        <v>NEUTRAL</v>
      </c>
      <c r="G1731" s="5" t="str">
        <f t="shared" si="106"/>
        <v>NEUTRAL</v>
      </c>
      <c r="H1731" s="5" t="str">
        <f t="shared" si="105"/>
        <v>NEUTRAL</v>
      </c>
    </row>
    <row r="1732" spans="1:8" ht="13.5" x14ac:dyDescent="0.25">
      <c r="A1732" s="3">
        <f>TITRES_STAT!B1735</f>
        <v>45222</v>
      </c>
      <c r="B1732" s="5">
        <f>TITRES_STAT!C1735</f>
        <v>1.89</v>
      </c>
      <c r="C1732" s="5">
        <f>TITRES_STAT!D1735</f>
        <v>1.89</v>
      </c>
      <c r="D1732" s="5">
        <f>TITRES_STAT!E1735</f>
        <v>0</v>
      </c>
      <c r="E1732" s="2">
        <f t="shared" ref="E1732:E1795" si="108">IF(B1732&gt;B1731, E1731+D1732, IF(B1732&lt;B1731, E1731-D1732, E1731))</f>
        <v>-2064914</v>
      </c>
      <c r="F1732" s="5" t="str">
        <f t="shared" si="107"/>
        <v>NEUTRAL</v>
      </c>
      <c r="G1732" s="5" t="str">
        <f t="shared" si="106"/>
        <v>NEUTRAL</v>
      </c>
      <c r="H1732" s="5" t="str">
        <f t="shared" si="105"/>
        <v>NEUTRAL</v>
      </c>
    </row>
    <row r="1733" spans="1:8" ht="13.5" x14ac:dyDescent="0.25">
      <c r="A1733" s="3">
        <f>TITRES_STAT!B1736</f>
        <v>45223</v>
      </c>
      <c r="B1733" s="5">
        <f>TITRES_STAT!C1736</f>
        <v>1.89</v>
      </c>
      <c r="C1733" s="5">
        <f>TITRES_STAT!D1736</f>
        <v>1.89</v>
      </c>
      <c r="D1733" s="5">
        <f>TITRES_STAT!E1736</f>
        <v>0</v>
      </c>
      <c r="E1733" s="2">
        <f t="shared" si="108"/>
        <v>-2064914</v>
      </c>
      <c r="F1733" s="5" t="str">
        <f t="shared" si="107"/>
        <v>NEUTRAL</v>
      </c>
      <c r="G1733" s="5" t="str">
        <f t="shared" si="106"/>
        <v>NEUTRAL</v>
      </c>
      <c r="H1733" s="5" t="str">
        <f t="shared" si="105"/>
        <v>NEUTRAL</v>
      </c>
    </row>
    <row r="1734" spans="1:8" ht="13.5" x14ac:dyDescent="0.25">
      <c r="A1734" s="3">
        <f>TITRES_STAT!B1737</f>
        <v>45224</v>
      </c>
      <c r="B1734" s="5">
        <f>TITRES_STAT!C1737</f>
        <v>1.81</v>
      </c>
      <c r="C1734" s="5">
        <f>TITRES_STAT!D1737</f>
        <v>1.81</v>
      </c>
      <c r="D1734" s="5">
        <f>TITRES_STAT!E1737</f>
        <v>0</v>
      </c>
      <c r="E1734" s="2">
        <f t="shared" si="108"/>
        <v>-2064914</v>
      </c>
      <c r="F1734" s="5" t="str">
        <f t="shared" si="107"/>
        <v>NEUTRAL</v>
      </c>
      <c r="G1734" s="5" t="str">
        <f t="shared" si="106"/>
        <v>NEUTRAL</v>
      </c>
      <c r="H1734" s="5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NEUTRAL</v>
      </c>
    </row>
    <row r="1735" spans="1:8" ht="13.5" x14ac:dyDescent="0.25">
      <c r="A1735" s="3">
        <f>TITRES_STAT!B1738</f>
        <v>45225</v>
      </c>
      <c r="B1735" s="5">
        <f>TITRES_STAT!C1738</f>
        <v>1.81</v>
      </c>
      <c r="C1735" s="5">
        <f>TITRES_STAT!D1738</f>
        <v>1.81</v>
      </c>
      <c r="D1735" s="5">
        <f>TITRES_STAT!E1738</f>
        <v>0</v>
      </c>
      <c r="E1735" s="2">
        <f t="shared" si="108"/>
        <v>-2064914</v>
      </c>
      <c r="F1735" s="5" t="str">
        <f t="shared" si="107"/>
        <v>NEUTRAL</v>
      </c>
      <c r="G1735" s="5" t="str">
        <f t="shared" ref="G1735:G1798" si="110">IF((E1735-E1730)/E1730 &gt; 0.02, "STRONG",
 IF((E1735-E1730)/E1730 &lt; -0.02, "WEAK", "NEUTRAL"))</f>
        <v>NEUTRAL</v>
      </c>
      <c r="H1735" s="5" t="str">
        <f t="shared" si="109"/>
        <v>NEUTRAL</v>
      </c>
    </row>
    <row r="1736" spans="1:8" ht="13.5" x14ac:dyDescent="0.25">
      <c r="A1736" s="3">
        <f>TITRES_STAT!B1739</f>
        <v>45226</v>
      </c>
      <c r="B1736" s="5">
        <f>TITRES_STAT!C1739</f>
        <v>1.81</v>
      </c>
      <c r="C1736" s="5">
        <f>TITRES_STAT!D1739</f>
        <v>1.81</v>
      </c>
      <c r="D1736" s="5">
        <f>TITRES_STAT!E1739</f>
        <v>0</v>
      </c>
      <c r="E1736" s="2">
        <f t="shared" si="108"/>
        <v>-2064914</v>
      </c>
      <c r="F1736" s="5" t="str">
        <f t="shared" ref="F1736:F1799" si="111">IF(E1736&gt;E1731,"BULLISH",IF(E1736&lt;E1731,"BEARISH","NEUTRAL"))</f>
        <v>NEUTRAL</v>
      </c>
      <c r="G1736" s="5" t="str">
        <f t="shared" si="110"/>
        <v>NEUTRAL</v>
      </c>
      <c r="H1736" s="5" t="str">
        <f t="shared" si="109"/>
        <v>NEUTRAL</v>
      </c>
    </row>
    <row r="1737" spans="1:8" ht="13.5" x14ac:dyDescent="0.25">
      <c r="A1737" s="3">
        <f>TITRES_STAT!B1740</f>
        <v>45229</v>
      </c>
      <c r="B1737" s="5">
        <f>TITRES_STAT!C1740</f>
        <v>1.89</v>
      </c>
      <c r="C1737" s="5">
        <f>TITRES_STAT!D1740</f>
        <v>1.89</v>
      </c>
      <c r="D1737" s="5">
        <f>TITRES_STAT!E1740</f>
        <v>5</v>
      </c>
      <c r="E1737" s="2">
        <f t="shared" si="108"/>
        <v>-2064909</v>
      </c>
      <c r="F1737" s="5" t="str">
        <f t="shared" si="111"/>
        <v>BULLISH</v>
      </c>
      <c r="G1737" s="5" t="str">
        <f t="shared" si="110"/>
        <v>NEUTRAL</v>
      </c>
      <c r="H1737" s="5" t="str">
        <f t="shared" si="109"/>
        <v>NEUTRAL</v>
      </c>
    </row>
    <row r="1738" spans="1:8" ht="13.5" x14ac:dyDescent="0.25">
      <c r="A1738" s="3">
        <f>TITRES_STAT!B1741</f>
        <v>45230</v>
      </c>
      <c r="B1738" s="5">
        <f>TITRES_STAT!C1741</f>
        <v>1.89</v>
      </c>
      <c r="C1738" s="5">
        <f>TITRES_STAT!D1741</f>
        <v>1.89</v>
      </c>
      <c r="D1738" s="5">
        <f>TITRES_STAT!E1741</f>
        <v>0</v>
      </c>
      <c r="E1738" s="2">
        <f t="shared" si="108"/>
        <v>-2064909</v>
      </c>
      <c r="F1738" s="5" t="str">
        <f t="shared" si="111"/>
        <v>BULLISH</v>
      </c>
      <c r="G1738" s="5" t="str">
        <f t="shared" si="110"/>
        <v>NEUTRAL</v>
      </c>
      <c r="H1738" s="5" t="str">
        <f t="shared" si="109"/>
        <v>NEUTRAL</v>
      </c>
    </row>
    <row r="1739" spans="1:8" ht="13.5" x14ac:dyDescent="0.25">
      <c r="A1739" s="3">
        <f>TITRES_STAT!B1742</f>
        <v>45231</v>
      </c>
      <c r="B1739" s="5">
        <f>TITRES_STAT!C1742</f>
        <v>1.89</v>
      </c>
      <c r="C1739" s="5">
        <f>TITRES_STAT!D1742</f>
        <v>1.89</v>
      </c>
      <c r="D1739" s="5">
        <f>TITRES_STAT!E1742</f>
        <v>0</v>
      </c>
      <c r="E1739" s="2">
        <f t="shared" si="108"/>
        <v>-2064909</v>
      </c>
      <c r="F1739" s="5" t="str">
        <f t="shared" si="111"/>
        <v>BULLISH</v>
      </c>
      <c r="G1739" s="5" t="str">
        <f t="shared" si="110"/>
        <v>NEUTRAL</v>
      </c>
      <c r="H1739" s="5" t="str">
        <f t="shared" si="109"/>
        <v>CONFIRMED BULLISH</v>
      </c>
    </row>
    <row r="1740" spans="1:8" ht="13.5" x14ac:dyDescent="0.25">
      <c r="A1740" s="3">
        <f>TITRES_STAT!B1743</f>
        <v>45232</v>
      </c>
      <c r="B1740" s="5">
        <f>TITRES_STAT!C1743</f>
        <v>1.89</v>
      </c>
      <c r="C1740" s="5">
        <f>TITRES_STAT!D1743</f>
        <v>1.89</v>
      </c>
      <c r="D1740" s="5">
        <f>TITRES_STAT!E1743</f>
        <v>0</v>
      </c>
      <c r="E1740" s="2">
        <f t="shared" si="108"/>
        <v>-2064909</v>
      </c>
      <c r="F1740" s="5" t="str">
        <f t="shared" si="111"/>
        <v>BULLISH</v>
      </c>
      <c r="G1740" s="5" t="str">
        <f t="shared" si="110"/>
        <v>NEUTRAL</v>
      </c>
      <c r="H1740" s="5" t="str">
        <f t="shared" si="109"/>
        <v>CONFIRMED BULLISH</v>
      </c>
    </row>
    <row r="1741" spans="1:8" ht="13.5" x14ac:dyDescent="0.25">
      <c r="A1741" s="3">
        <f>TITRES_STAT!B1744</f>
        <v>45233</v>
      </c>
      <c r="B1741" s="5">
        <f>TITRES_STAT!C1744</f>
        <v>1.81</v>
      </c>
      <c r="C1741" s="5">
        <f>TITRES_STAT!D1744</f>
        <v>1.81</v>
      </c>
      <c r="D1741" s="5">
        <f>TITRES_STAT!E1744</f>
        <v>0</v>
      </c>
      <c r="E1741" s="2">
        <f t="shared" si="108"/>
        <v>-2064909</v>
      </c>
      <c r="F1741" s="5" t="str">
        <f t="shared" si="111"/>
        <v>BULLISH</v>
      </c>
      <c r="G1741" s="5" t="str">
        <f t="shared" si="110"/>
        <v>NEUTRAL</v>
      </c>
      <c r="H1741" s="5" t="str">
        <f t="shared" si="109"/>
        <v>NEUTRAL</v>
      </c>
    </row>
    <row r="1742" spans="1:8" ht="13.5" x14ac:dyDescent="0.25">
      <c r="A1742" s="3">
        <f>TITRES_STAT!B1745</f>
        <v>45236</v>
      </c>
      <c r="B1742" s="5">
        <f>TITRES_STAT!C1745</f>
        <v>1.81</v>
      </c>
      <c r="C1742" s="5">
        <f>TITRES_STAT!D1745</f>
        <v>1.81</v>
      </c>
      <c r="D1742" s="5">
        <f>TITRES_STAT!E1745</f>
        <v>0</v>
      </c>
      <c r="E1742" s="2">
        <f t="shared" si="108"/>
        <v>-2064909</v>
      </c>
      <c r="F1742" s="5" t="str">
        <f t="shared" si="111"/>
        <v>NEUTRAL</v>
      </c>
      <c r="G1742" s="5" t="str">
        <f t="shared" si="110"/>
        <v>NEUTRAL</v>
      </c>
      <c r="H1742" s="5" t="str">
        <f t="shared" si="109"/>
        <v>NEUTRAL</v>
      </c>
    </row>
    <row r="1743" spans="1:8" ht="13.5" x14ac:dyDescent="0.25">
      <c r="A1743" s="3">
        <f>TITRES_STAT!B1746</f>
        <v>45237</v>
      </c>
      <c r="B1743" s="5">
        <f>TITRES_STAT!C1746</f>
        <v>1.81</v>
      </c>
      <c r="C1743" s="5">
        <f>TITRES_STAT!D1746</f>
        <v>1.81</v>
      </c>
      <c r="D1743" s="5">
        <f>TITRES_STAT!E1746</f>
        <v>0</v>
      </c>
      <c r="E1743" s="2">
        <f t="shared" si="108"/>
        <v>-2064909</v>
      </c>
      <c r="F1743" s="5" t="str">
        <f t="shared" si="111"/>
        <v>NEUTRAL</v>
      </c>
      <c r="G1743" s="5" t="str">
        <f t="shared" si="110"/>
        <v>NEUTRAL</v>
      </c>
      <c r="H1743" s="5" t="str">
        <f t="shared" si="109"/>
        <v>NEUTRAL</v>
      </c>
    </row>
    <row r="1744" spans="1:8" ht="13.5" x14ac:dyDescent="0.25">
      <c r="A1744" s="3">
        <f>TITRES_STAT!B1747</f>
        <v>45238</v>
      </c>
      <c r="B1744" s="5">
        <f>TITRES_STAT!C1747</f>
        <v>1.81</v>
      </c>
      <c r="C1744" s="5">
        <f>TITRES_STAT!D1747</f>
        <v>1.81</v>
      </c>
      <c r="D1744" s="5">
        <f>TITRES_STAT!E1747</f>
        <v>0</v>
      </c>
      <c r="E1744" s="2">
        <f t="shared" si="108"/>
        <v>-2064909</v>
      </c>
      <c r="F1744" s="5" t="str">
        <f t="shared" si="111"/>
        <v>NEUTRAL</v>
      </c>
      <c r="G1744" s="5" t="str">
        <f t="shared" si="110"/>
        <v>NEUTRAL</v>
      </c>
      <c r="H1744" s="5" t="str">
        <f t="shared" si="109"/>
        <v>NEUTRAL</v>
      </c>
    </row>
    <row r="1745" spans="1:8" ht="13.5" x14ac:dyDescent="0.25">
      <c r="A1745" s="3">
        <f>TITRES_STAT!B1748</f>
        <v>45239</v>
      </c>
      <c r="B1745" s="5">
        <f>TITRES_STAT!C1748</f>
        <v>1.81</v>
      </c>
      <c r="C1745" s="5">
        <f>TITRES_STAT!D1748</f>
        <v>1.81</v>
      </c>
      <c r="D1745" s="5">
        <f>TITRES_STAT!E1748</f>
        <v>0</v>
      </c>
      <c r="E1745" s="2">
        <f t="shared" si="108"/>
        <v>-2064909</v>
      </c>
      <c r="F1745" s="5" t="str">
        <f t="shared" si="111"/>
        <v>NEUTRAL</v>
      </c>
      <c r="G1745" s="5" t="str">
        <f t="shared" si="110"/>
        <v>NEUTRAL</v>
      </c>
      <c r="H1745" s="5" t="str">
        <f t="shared" si="109"/>
        <v>NEUTRAL</v>
      </c>
    </row>
    <row r="1746" spans="1:8" ht="13.5" x14ac:dyDescent="0.25">
      <c r="A1746" s="3">
        <f>TITRES_STAT!B1749</f>
        <v>45240</v>
      </c>
      <c r="B1746" s="5">
        <f>TITRES_STAT!C1749</f>
        <v>1.81</v>
      </c>
      <c r="C1746" s="5">
        <f>TITRES_STAT!D1749</f>
        <v>1.81</v>
      </c>
      <c r="D1746" s="5">
        <f>TITRES_STAT!E1749</f>
        <v>0</v>
      </c>
      <c r="E1746" s="2">
        <f t="shared" si="108"/>
        <v>-2064909</v>
      </c>
      <c r="F1746" s="5" t="str">
        <f t="shared" si="111"/>
        <v>NEUTRAL</v>
      </c>
      <c r="G1746" s="5" t="str">
        <f t="shared" si="110"/>
        <v>NEUTRAL</v>
      </c>
      <c r="H1746" s="5" t="str">
        <f t="shared" si="109"/>
        <v>NEUTRAL</v>
      </c>
    </row>
    <row r="1747" spans="1:8" ht="13.5" x14ac:dyDescent="0.25">
      <c r="A1747" s="3">
        <f>TITRES_STAT!B1750</f>
        <v>45243</v>
      </c>
      <c r="B1747" s="5">
        <f>TITRES_STAT!C1750</f>
        <v>1.81</v>
      </c>
      <c r="C1747" s="5">
        <f>TITRES_STAT!D1750</f>
        <v>1.81</v>
      </c>
      <c r="D1747" s="5">
        <f>TITRES_STAT!E1750</f>
        <v>0</v>
      </c>
      <c r="E1747" s="2">
        <f t="shared" si="108"/>
        <v>-2064909</v>
      </c>
      <c r="F1747" s="5" t="str">
        <f t="shared" si="111"/>
        <v>NEUTRAL</v>
      </c>
      <c r="G1747" s="5" t="str">
        <f t="shared" si="110"/>
        <v>NEUTRAL</v>
      </c>
      <c r="H1747" s="5" t="str">
        <f t="shared" si="109"/>
        <v>NEUTRAL</v>
      </c>
    </row>
    <row r="1748" spans="1:8" ht="13.5" x14ac:dyDescent="0.25">
      <c r="A1748" s="3">
        <f>TITRES_STAT!B1751</f>
        <v>45244</v>
      </c>
      <c r="B1748" s="5">
        <f>TITRES_STAT!C1751</f>
        <v>1.73</v>
      </c>
      <c r="C1748" s="5">
        <f>TITRES_STAT!D1751</f>
        <v>1.73</v>
      </c>
      <c r="D1748" s="5">
        <f>TITRES_STAT!E1751</f>
        <v>283</v>
      </c>
      <c r="E1748" s="2">
        <f t="shared" si="108"/>
        <v>-2065192</v>
      </c>
      <c r="F1748" s="5" t="str">
        <f t="shared" si="111"/>
        <v>BEARISH</v>
      </c>
      <c r="G1748" s="5" t="str">
        <f t="shared" si="110"/>
        <v>NEUTRAL</v>
      </c>
      <c r="H1748" s="5" t="str">
        <f t="shared" si="109"/>
        <v>CONFIRMED BEARISH</v>
      </c>
    </row>
    <row r="1749" spans="1:8" ht="13.5" x14ac:dyDescent="0.25">
      <c r="A1749" s="3">
        <f>TITRES_STAT!B1752</f>
        <v>45245</v>
      </c>
      <c r="B1749" s="5">
        <f>TITRES_STAT!C1752</f>
        <v>1.71</v>
      </c>
      <c r="C1749" s="5">
        <f>TITRES_STAT!D1752</f>
        <v>1.71</v>
      </c>
      <c r="D1749" s="5">
        <f>TITRES_STAT!E1752</f>
        <v>173</v>
      </c>
      <c r="E1749" s="2">
        <f t="shared" si="108"/>
        <v>-2065365</v>
      </c>
      <c r="F1749" s="5" t="str">
        <f t="shared" si="111"/>
        <v>BEARISH</v>
      </c>
      <c r="G1749" s="5" t="str">
        <f t="shared" si="110"/>
        <v>NEUTRAL</v>
      </c>
      <c r="H1749" s="5" t="str">
        <f t="shared" si="109"/>
        <v>CONFIRMED BEARISH</v>
      </c>
    </row>
    <row r="1750" spans="1:8" ht="13.5" x14ac:dyDescent="0.25">
      <c r="A1750" s="3">
        <f>TITRES_STAT!B1753</f>
        <v>45246</v>
      </c>
      <c r="B1750" s="5">
        <f>TITRES_STAT!C1753</f>
        <v>1.71</v>
      </c>
      <c r="C1750" s="5">
        <f>TITRES_STAT!D1753</f>
        <v>1.71</v>
      </c>
      <c r="D1750" s="5">
        <f>TITRES_STAT!E1753</f>
        <v>0</v>
      </c>
      <c r="E1750" s="2">
        <f t="shared" si="108"/>
        <v>-2065365</v>
      </c>
      <c r="F1750" s="5" t="str">
        <f t="shared" si="111"/>
        <v>BEARISH</v>
      </c>
      <c r="G1750" s="5" t="str">
        <f t="shared" si="110"/>
        <v>NEUTRAL</v>
      </c>
      <c r="H1750" s="5" t="str">
        <f t="shared" si="109"/>
        <v>CONFIRMED BEARISH</v>
      </c>
    </row>
    <row r="1751" spans="1:8" ht="13.5" x14ac:dyDescent="0.25">
      <c r="A1751" s="3">
        <f>TITRES_STAT!B1754</f>
        <v>45247</v>
      </c>
      <c r="B1751" s="5">
        <f>TITRES_STAT!C1754</f>
        <v>1.64</v>
      </c>
      <c r="C1751" s="5">
        <f>TITRES_STAT!D1754</f>
        <v>1.64</v>
      </c>
      <c r="D1751" s="5">
        <f>TITRES_STAT!E1754</f>
        <v>0</v>
      </c>
      <c r="E1751" s="2">
        <f t="shared" si="108"/>
        <v>-2065365</v>
      </c>
      <c r="F1751" s="5" t="str">
        <f t="shared" si="111"/>
        <v>BEARISH</v>
      </c>
      <c r="G1751" s="5" t="str">
        <f t="shared" si="110"/>
        <v>NEUTRAL</v>
      </c>
      <c r="H1751" s="5" t="str">
        <f t="shared" si="109"/>
        <v>CONFIRMED BEARISH</v>
      </c>
    </row>
    <row r="1752" spans="1:8" ht="13.5" x14ac:dyDescent="0.25">
      <c r="A1752" s="3">
        <f>TITRES_STAT!B1755</f>
        <v>45250</v>
      </c>
      <c r="B1752" s="5">
        <f>TITRES_STAT!C1755</f>
        <v>1.7</v>
      </c>
      <c r="C1752" s="5">
        <f>TITRES_STAT!D1755</f>
        <v>1.7</v>
      </c>
      <c r="D1752" s="5">
        <f>TITRES_STAT!E1755</f>
        <v>10</v>
      </c>
      <c r="E1752" s="2">
        <f t="shared" si="108"/>
        <v>-2065355</v>
      </c>
      <c r="F1752" s="5" t="str">
        <f t="shared" si="111"/>
        <v>BEARISH</v>
      </c>
      <c r="G1752" s="5" t="str">
        <f t="shared" si="110"/>
        <v>NEUTRAL</v>
      </c>
      <c r="H1752" s="5" t="str">
        <f t="shared" si="109"/>
        <v>CONFIRMED BEARISH</v>
      </c>
    </row>
    <row r="1753" spans="1:8" ht="13.5" x14ac:dyDescent="0.25">
      <c r="A1753" s="3">
        <f>TITRES_STAT!B1756</f>
        <v>45251</v>
      </c>
      <c r="B1753" s="5">
        <f>TITRES_STAT!C1756</f>
        <v>1.77</v>
      </c>
      <c r="C1753" s="5">
        <f>TITRES_STAT!D1756</f>
        <v>1.77</v>
      </c>
      <c r="D1753" s="5">
        <f>TITRES_STAT!E1756</f>
        <v>20</v>
      </c>
      <c r="E1753" s="2">
        <f t="shared" si="108"/>
        <v>-2065335</v>
      </c>
      <c r="F1753" s="5" t="str">
        <f t="shared" si="111"/>
        <v>BEARISH</v>
      </c>
      <c r="G1753" s="5" t="str">
        <f t="shared" si="110"/>
        <v>NEUTRAL</v>
      </c>
      <c r="H1753" s="5" t="str">
        <f t="shared" si="109"/>
        <v>BEARISH DIVERGENCE</v>
      </c>
    </row>
    <row r="1754" spans="1:8" ht="13.5" x14ac:dyDescent="0.25">
      <c r="A1754" s="3">
        <f>TITRES_STAT!B1757</f>
        <v>45252</v>
      </c>
      <c r="B1754" s="5">
        <f>TITRES_STAT!C1757</f>
        <v>1.7</v>
      </c>
      <c r="C1754" s="5">
        <f>TITRES_STAT!D1757</f>
        <v>1.7</v>
      </c>
      <c r="D1754" s="5">
        <f>TITRES_STAT!E1757</f>
        <v>0</v>
      </c>
      <c r="E1754" s="2">
        <f t="shared" si="108"/>
        <v>-2065335</v>
      </c>
      <c r="F1754" s="5" t="str">
        <f t="shared" si="111"/>
        <v>BULLISH</v>
      </c>
      <c r="G1754" s="5" t="str">
        <f t="shared" si="110"/>
        <v>NEUTRAL</v>
      </c>
      <c r="H1754" s="5" t="str">
        <f t="shared" si="109"/>
        <v>BULLISH DIVERGENCE</v>
      </c>
    </row>
    <row r="1755" spans="1:8" ht="13.5" x14ac:dyDescent="0.25">
      <c r="A1755" s="3">
        <f>TITRES_STAT!B1758</f>
        <v>45253</v>
      </c>
      <c r="B1755" s="5">
        <f>TITRES_STAT!C1758</f>
        <v>1.63</v>
      </c>
      <c r="C1755" s="5">
        <f>TITRES_STAT!D1758</f>
        <v>1.63</v>
      </c>
      <c r="D1755" s="5">
        <f>TITRES_STAT!E1758</f>
        <v>0</v>
      </c>
      <c r="E1755" s="2">
        <f t="shared" si="108"/>
        <v>-2065335</v>
      </c>
      <c r="F1755" s="5" t="str">
        <f t="shared" si="111"/>
        <v>BULLISH</v>
      </c>
      <c r="G1755" s="5" t="str">
        <f t="shared" si="110"/>
        <v>NEUTRAL</v>
      </c>
      <c r="H1755" s="5" t="str">
        <f t="shared" si="109"/>
        <v>BULLISH DIVERGENCE</v>
      </c>
    </row>
    <row r="1756" spans="1:8" ht="13.5" x14ac:dyDescent="0.25">
      <c r="A1756" s="3">
        <f>TITRES_STAT!B1759</f>
        <v>45254</v>
      </c>
      <c r="B1756" s="5">
        <f>TITRES_STAT!C1759</f>
        <v>1.63</v>
      </c>
      <c r="C1756" s="5">
        <f>TITRES_STAT!D1759</f>
        <v>1.63</v>
      </c>
      <c r="D1756" s="5">
        <f>TITRES_STAT!E1759</f>
        <v>0</v>
      </c>
      <c r="E1756" s="2">
        <f t="shared" si="108"/>
        <v>-2065335</v>
      </c>
      <c r="F1756" s="5" t="str">
        <f t="shared" si="111"/>
        <v>BULLISH</v>
      </c>
      <c r="G1756" s="5" t="str">
        <f t="shared" si="110"/>
        <v>NEUTRAL</v>
      </c>
      <c r="H1756" s="5" t="str">
        <f t="shared" si="109"/>
        <v>BULLISH DIVERGENCE</v>
      </c>
    </row>
    <row r="1757" spans="1:8" ht="13.5" x14ac:dyDescent="0.25">
      <c r="A1757" s="3">
        <f>TITRES_STAT!B1760</f>
        <v>45257</v>
      </c>
      <c r="B1757" s="5">
        <f>TITRES_STAT!C1760</f>
        <v>1.63</v>
      </c>
      <c r="C1757" s="5">
        <f>TITRES_STAT!D1760</f>
        <v>1.63</v>
      </c>
      <c r="D1757" s="5">
        <f>TITRES_STAT!E1760</f>
        <v>0</v>
      </c>
      <c r="E1757" s="2">
        <f t="shared" si="108"/>
        <v>-2065335</v>
      </c>
      <c r="F1757" s="5" t="str">
        <f t="shared" si="111"/>
        <v>BULLISH</v>
      </c>
      <c r="G1757" s="5" t="str">
        <f t="shared" si="110"/>
        <v>NEUTRAL</v>
      </c>
      <c r="H1757" s="5" t="str">
        <f t="shared" si="109"/>
        <v>BULLISH DIVERGENCE</v>
      </c>
    </row>
    <row r="1758" spans="1:8" ht="13.5" x14ac:dyDescent="0.25">
      <c r="A1758" s="3">
        <f>TITRES_STAT!B1761</f>
        <v>45258</v>
      </c>
      <c r="B1758" s="5">
        <f>TITRES_STAT!C1761</f>
        <v>1.63</v>
      </c>
      <c r="C1758" s="5">
        <f>TITRES_STAT!D1761</f>
        <v>1.63</v>
      </c>
      <c r="D1758" s="5">
        <f>TITRES_STAT!E1761</f>
        <v>0</v>
      </c>
      <c r="E1758" s="2">
        <f t="shared" si="108"/>
        <v>-2065335</v>
      </c>
      <c r="F1758" s="5" t="str">
        <f t="shared" si="111"/>
        <v>NEUTRAL</v>
      </c>
      <c r="G1758" s="5" t="str">
        <f t="shared" si="110"/>
        <v>NEUTRAL</v>
      </c>
      <c r="H1758" s="5" t="str">
        <f t="shared" si="109"/>
        <v>NEUTRAL</v>
      </c>
    </row>
    <row r="1759" spans="1:8" ht="13.5" x14ac:dyDescent="0.25">
      <c r="A1759" s="3">
        <f>TITRES_STAT!B1762</f>
        <v>45259</v>
      </c>
      <c r="B1759" s="5">
        <f>TITRES_STAT!C1762</f>
        <v>1.63</v>
      </c>
      <c r="C1759" s="5">
        <f>TITRES_STAT!D1762</f>
        <v>1.63</v>
      </c>
      <c r="D1759" s="5">
        <f>TITRES_STAT!E1762</f>
        <v>0</v>
      </c>
      <c r="E1759" s="2">
        <f t="shared" si="108"/>
        <v>-2065335</v>
      </c>
      <c r="F1759" s="5" t="str">
        <f t="shared" si="111"/>
        <v>NEUTRAL</v>
      </c>
      <c r="G1759" s="5" t="str">
        <f t="shared" si="110"/>
        <v>NEUTRAL</v>
      </c>
      <c r="H1759" s="5" t="str">
        <f t="shared" si="109"/>
        <v>NEUTRAL</v>
      </c>
    </row>
    <row r="1760" spans="1:8" ht="13.5" x14ac:dyDescent="0.25">
      <c r="A1760" s="3">
        <f>TITRES_STAT!B1763</f>
        <v>45260</v>
      </c>
      <c r="B1760" s="5">
        <f>TITRES_STAT!C1763</f>
        <v>1.56</v>
      </c>
      <c r="C1760" s="5">
        <f>TITRES_STAT!D1763</f>
        <v>1.56</v>
      </c>
      <c r="D1760" s="5">
        <f>TITRES_STAT!E1763</f>
        <v>0</v>
      </c>
      <c r="E1760" s="2">
        <f t="shared" si="108"/>
        <v>-2065335</v>
      </c>
      <c r="F1760" s="5" t="str">
        <f t="shared" si="111"/>
        <v>NEUTRAL</v>
      </c>
      <c r="G1760" s="5" t="str">
        <f t="shared" si="110"/>
        <v>NEUTRAL</v>
      </c>
      <c r="H1760" s="5" t="str">
        <f t="shared" si="109"/>
        <v>NEUTRAL</v>
      </c>
    </row>
    <row r="1761" spans="1:8" ht="13.5" x14ac:dyDescent="0.25">
      <c r="A1761" s="3">
        <f>TITRES_STAT!B1764</f>
        <v>45261</v>
      </c>
      <c r="B1761" s="5">
        <f>TITRES_STAT!C1764</f>
        <v>1.49</v>
      </c>
      <c r="C1761" s="5">
        <f>TITRES_STAT!D1764</f>
        <v>1.49</v>
      </c>
      <c r="D1761" s="5">
        <f>TITRES_STAT!E1764</f>
        <v>0</v>
      </c>
      <c r="E1761" s="2">
        <f t="shared" si="108"/>
        <v>-2065335</v>
      </c>
      <c r="F1761" s="5" t="str">
        <f t="shared" si="111"/>
        <v>NEUTRAL</v>
      </c>
      <c r="G1761" s="5" t="str">
        <f t="shared" si="110"/>
        <v>NEUTRAL</v>
      </c>
      <c r="H1761" s="5" t="str">
        <f t="shared" si="109"/>
        <v>NEUTRAL</v>
      </c>
    </row>
    <row r="1762" spans="1:8" ht="13.5" x14ac:dyDescent="0.25">
      <c r="A1762" s="3">
        <f>TITRES_STAT!B1765</f>
        <v>45264</v>
      </c>
      <c r="B1762" s="5">
        <f>TITRES_STAT!C1765</f>
        <v>1.43</v>
      </c>
      <c r="C1762" s="5">
        <f>TITRES_STAT!D1765</f>
        <v>1.43</v>
      </c>
      <c r="D1762" s="5">
        <f>TITRES_STAT!E1765</f>
        <v>0</v>
      </c>
      <c r="E1762" s="2">
        <f t="shared" si="108"/>
        <v>-2065335</v>
      </c>
      <c r="F1762" s="5" t="str">
        <f t="shared" si="111"/>
        <v>NEUTRAL</v>
      </c>
      <c r="G1762" s="5" t="str">
        <f t="shared" si="110"/>
        <v>NEUTRAL</v>
      </c>
      <c r="H1762" s="5" t="str">
        <f t="shared" si="109"/>
        <v>NEUTRAL</v>
      </c>
    </row>
    <row r="1763" spans="1:8" ht="13.5" x14ac:dyDescent="0.25">
      <c r="A1763" s="3">
        <f>TITRES_STAT!B1766</f>
        <v>45265</v>
      </c>
      <c r="B1763" s="5">
        <f>TITRES_STAT!C1766</f>
        <v>1.37</v>
      </c>
      <c r="C1763" s="5">
        <f>TITRES_STAT!D1766</f>
        <v>1.37</v>
      </c>
      <c r="D1763" s="5">
        <f>TITRES_STAT!E1766</f>
        <v>10</v>
      </c>
      <c r="E1763" s="2">
        <f t="shared" si="108"/>
        <v>-2065345</v>
      </c>
      <c r="F1763" s="5" t="str">
        <f t="shared" si="111"/>
        <v>BEARISH</v>
      </c>
      <c r="G1763" s="5" t="str">
        <f t="shared" si="110"/>
        <v>NEUTRAL</v>
      </c>
      <c r="H1763" s="5" t="str">
        <f t="shared" si="109"/>
        <v>CONFIRMED BEARISH</v>
      </c>
    </row>
    <row r="1764" spans="1:8" ht="13.5" x14ac:dyDescent="0.25">
      <c r="A1764" s="3">
        <f>TITRES_STAT!B1767</f>
        <v>45266</v>
      </c>
      <c r="B1764" s="5">
        <f>TITRES_STAT!C1767</f>
        <v>1.37</v>
      </c>
      <c r="C1764" s="5">
        <f>TITRES_STAT!D1767</f>
        <v>1.37</v>
      </c>
      <c r="D1764" s="5">
        <f>TITRES_STAT!E1767</f>
        <v>0</v>
      </c>
      <c r="E1764" s="2">
        <f t="shared" si="108"/>
        <v>-2065345</v>
      </c>
      <c r="F1764" s="5" t="str">
        <f t="shared" si="111"/>
        <v>BEARISH</v>
      </c>
      <c r="G1764" s="5" t="str">
        <f t="shared" si="110"/>
        <v>NEUTRAL</v>
      </c>
      <c r="H1764" s="5" t="str">
        <f t="shared" si="109"/>
        <v>CONFIRMED BEARISH</v>
      </c>
    </row>
    <row r="1765" spans="1:8" ht="13.5" x14ac:dyDescent="0.25">
      <c r="A1765" s="3">
        <f>TITRES_STAT!B1768</f>
        <v>45267</v>
      </c>
      <c r="B1765" s="5">
        <f>TITRES_STAT!C1768</f>
        <v>1.37</v>
      </c>
      <c r="C1765" s="5">
        <f>TITRES_STAT!D1768</f>
        <v>1.37</v>
      </c>
      <c r="D1765" s="5">
        <f>TITRES_STAT!E1768</f>
        <v>0</v>
      </c>
      <c r="E1765" s="2">
        <f t="shared" si="108"/>
        <v>-2065345</v>
      </c>
      <c r="F1765" s="5" t="str">
        <f t="shared" si="111"/>
        <v>BEARISH</v>
      </c>
      <c r="G1765" s="5" t="str">
        <f t="shared" si="110"/>
        <v>NEUTRAL</v>
      </c>
      <c r="H1765" s="5" t="str">
        <f t="shared" si="109"/>
        <v>CONFIRMED BEARISH</v>
      </c>
    </row>
    <row r="1766" spans="1:8" ht="13.5" x14ac:dyDescent="0.25">
      <c r="A1766" s="3">
        <f>TITRES_STAT!B1769</f>
        <v>45268</v>
      </c>
      <c r="B1766" s="5">
        <f>TITRES_STAT!C1769</f>
        <v>1.37</v>
      </c>
      <c r="C1766" s="5">
        <f>TITRES_STAT!D1769</f>
        <v>1.37</v>
      </c>
      <c r="D1766" s="5">
        <f>TITRES_STAT!E1769</f>
        <v>0</v>
      </c>
      <c r="E1766" s="2">
        <f t="shared" si="108"/>
        <v>-2065345</v>
      </c>
      <c r="F1766" s="5" t="str">
        <f t="shared" si="111"/>
        <v>BEARISH</v>
      </c>
      <c r="G1766" s="5" t="str">
        <f t="shared" si="110"/>
        <v>NEUTRAL</v>
      </c>
      <c r="H1766" s="5" t="str">
        <f t="shared" si="109"/>
        <v>CONFIRMED BEARISH</v>
      </c>
    </row>
    <row r="1767" spans="1:8" ht="13.5" x14ac:dyDescent="0.25">
      <c r="A1767" s="3">
        <f>TITRES_STAT!B1770</f>
        <v>45271</v>
      </c>
      <c r="B1767" s="5">
        <f>TITRES_STAT!C1770</f>
        <v>1.31</v>
      </c>
      <c r="C1767" s="5">
        <f>TITRES_STAT!D1770</f>
        <v>1.31</v>
      </c>
      <c r="D1767" s="5">
        <f>TITRES_STAT!E1770</f>
        <v>0</v>
      </c>
      <c r="E1767" s="2">
        <f t="shared" si="108"/>
        <v>-2065345</v>
      </c>
      <c r="F1767" s="5" t="str">
        <f t="shared" si="111"/>
        <v>BEARISH</v>
      </c>
      <c r="G1767" s="5" t="str">
        <f t="shared" si="110"/>
        <v>NEUTRAL</v>
      </c>
      <c r="H1767" s="5" t="str">
        <f t="shared" si="109"/>
        <v>CONFIRMED BEARISH</v>
      </c>
    </row>
    <row r="1768" spans="1:8" ht="13.5" x14ac:dyDescent="0.25">
      <c r="A1768" s="3">
        <f>TITRES_STAT!B1771</f>
        <v>45272</v>
      </c>
      <c r="B1768" s="5">
        <f>TITRES_STAT!C1771</f>
        <v>1.26</v>
      </c>
      <c r="C1768" s="5">
        <f>TITRES_STAT!D1771</f>
        <v>1.26</v>
      </c>
      <c r="D1768" s="5">
        <f>TITRES_STAT!E1771</f>
        <v>135</v>
      </c>
      <c r="E1768" s="2">
        <f t="shared" si="108"/>
        <v>-2065480</v>
      </c>
      <c r="F1768" s="5" t="str">
        <f t="shared" si="111"/>
        <v>BEARISH</v>
      </c>
      <c r="G1768" s="5" t="str">
        <f t="shared" si="110"/>
        <v>NEUTRAL</v>
      </c>
      <c r="H1768" s="5" t="str">
        <f t="shared" si="109"/>
        <v>CONFIRMED BEARISH</v>
      </c>
    </row>
    <row r="1769" spans="1:8" ht="13.5" x14ac:dyDescent="0.25">
      <c r="A1769" s="3">
        <f>TITRES_STAT!B1772</f>
        <v>45273</v>
      </c>
      <c r="B1769" s="5">
        <f>TITRES_STAT!C1772</f>
        <v>1.25</v>
      </c>
      <c r="C1769" s="5">
        <f>TITRES_STAT!D1772</f>
        <v>1.25</v>
      </c>
      <c r="D1769" s="5">
        <f>TITRES_STAT!E1772</f>
        <v>2209</v>
      </c>
      <c r="E1769" s="2">
        <f t="shared" si="108"/>
        <v>-2067689</v>
      </c>
      <c r="F1769" s="5" t="str">
        <f t="shared" si="111"/>
        <v>BEARISH</v>
      </c>
      <c r="G1769" s="5" t="str">
        <f t="shared" si="110"/>
        <v>NEUTRAL</v>
      </c>
      <c r="H1769" s="5" t="str">
        <f t="shared" si="109"/>
        <v>CONFIRMED BEARISH</v>
      </c>
    </row>
    <row r="1770" spans="1:8" ht="13.5" x14ac:dyDescent="0.25">
      <c r="A1770" s="3">
        <f>TITRES_STAT!B1773</f>
        <v>45274</v>
      </c>
      <c r="B1770" s="5">
        <f>TITRES_STAT!C1773</f>
        <v>1.25</v>
      </c>
      <c r="C1770" s="5">
        <f>TITRES_STAT!D1773</f>
        <v>1.25</v>
      </c>
      <c r="D1770" s="5">
        <f>TITRES_STAT!E1773</f>
        <v>0</v>
      </c>
      <c r="E1770" s="2">
        <f t="shared" si="108"/>
        <v>-2067689</v>
      </c>
      <c r="F1770" s="5" t="str">
        <f t="shared" si="111"/>
        <v>BEARISH</v>
      </c>
      <c r="G1770" s="5" t="str">
        <f t="shared" si="110"/>
        <v>NEUTRAL</v>
      </c>
      <c r="H1770" s="5" t="str">
        <f t="shared" si="109"/>
        <v>CONFIRMED BEARISH</v>
      </c>
    </row>
    <row r="1771" spans="1:8" ht="13.5" x14ac:dyDescent="0.25">
      <c r="A1771" s="3">
        <f>TITRES_STAT!B1774</f>
        <v>45275</v>
      </c>
      <c r="B1771" s="5">
        <f>TITRES_STAT!C1774</f>
        <v>1.3</v>
      </c>
      <c r="C1771" s="5">
        <f>TITRES_STAT!D1774</f>
        <v>1.3</v>
      </c>
      <c r="D1771" s="5">
        <f>TITRES_STAT!E1774</f>
        <v>0</v>
      </c>
      <c r="E1771" s="2">
        <f t="shared" si="108"/>
        <v>-2067689</v>
      </c>
      <c r="F1771" s="5" t="str">
        <f t="shared" si="111"/>
        <v>BEARISH</v>
      </c>
      <c r="G1771" s="5" t="str">
        <f t="shared" si="110"/>
        <v>NEUTRAL</v>
      </c>
      <c r="H1771" s="5" t="str">
        <f t="shared" si="109"/>
        <v>CONFIRMED BEARISH</v>
      </c>
    </row>
    <row r="1772" spans="1:8" ht="13.5" x14ac:dyDescent="0.25">
      <c r="A1772" s="3">
        <f>TITRES_STAT!B1775</f>
        <v>45278</v>
      </c>
      <c r="B1772" s="5">
        <f>TITRES_STAT!C1775</f>
        <v>1.3</v>
      </c>
      <c r="C1772" s="5">
        <f>TITRES_STAT!D1775</f>
        <v>1.3</v>
      </c>
      <c r="D1772" s="5">
        <f>TITRES_STAT!E1775</f>
        <v>0</v>
      </c>
      <c r="E1772" s="2">
        <f t="shared" si="108"/>
        <v>-2067689</v>
      </c>
      <c r="F1772" s="5" t="str">
        <f t="shared" si="111"/>
        <v>BEARISH</v>
      </c>
      <c r="G1772" s="5" t="str">
        <f t="shared" si="110"/>
        <v>NEUTRAL</v>
      </c>
      <c r="H1772" s="5" t="str">
        <f t="shared" si="109"/>
        <v>CONFIRMED BEARISH</v>
      </c>
    </row>
    <row r="1773" spans="1:8" ht="13.5" x14ac:dyDescent="0.25">
      <c r="A1773" s="3">
        <f>TITRES_STAT!B1776</f>
        <v>45279</v>
      </c>
      <c r="B1773" s="5">
        <f>TITRES_STAT!C1776</f>
        <v>1.25</v>
      </c>
      <c r="C1773" s="5">
        <f>TITRES_STAT!D1776</f>
        <v>1.25</v>
      </c>
      <c r="D1773" s="5">
        <f>TITRES_STAT!E1776</f>
        <v>0</v>
      </c>
      <c r="E1773" s="2">
        <f t="shared" si="108"/>
        <v>-2067689</v>
      </c>
      <c r="F1773" s="5" t="str">
        <f t="shared" si="111"/>
        <v>BEARISH</v>
      </c>
      <c r="G1773" s="5" t="str">
        <f t="shared" si="110"/>
        <v>NEUTRAL</v>
      </c>
      <c r="H1773" s="5" t="str">
        <f t="shared" si="109"/>
        <v>CONFIRMED BEARISH</v>
      </c>
    </row>
    <row r="1774" spans="1:8" ht="13.5" x14ac:dyDescent="0.25">
      <c r="A1774" s="3">
        <f>TITRES_STAT!B1777</f>
        <v>45280</v>
      </c>
      <c r="B1774" s="5">
        <f>TITRES_STAT!C1777</f>
        <v>1.26</v>
      </c>
      <c r="C1774" s="5">
        <f>TITRES_STAT!D1777</f>
        <v>1.26</v>
      </c>
      <c r="D1774" s="5">
        <f>TITRES_STAT!E1777</f>
        <v>10</v>
      </c>
      <c r="E1774" s="2">
        <f t="shared" si="108"/>
        <v>-2067679</v>
      </c>
      <c r="F1774" s="5" t="str">
        <f t="shared" si="111"/>
        <v>BULLISH</v>
      </c>
      <c r="G1774" s="5" t="str">
        <f t="shared" si="110"/>
        <v>NEUTRAL</v>
      </c>
      <c r="H1774" s="5" t="str">
        <f t="shared" si="109"/>
        <v>CONFIRMED BULLISH</v>
      </c>
    </row>
    <row r="1775" spans="1:8" ht="13.5" x14ac:dyDescent="0.25">
      <c r="A1775" s="3">
        <f>TITRES_STAT!B1778</f>
        <v>45281</v>
      </c>
      <c r="B1775" s="5">
        <f>TITRES_STAT!C1778</f>
        <v>1.26</v>
      </c>
      <c r="C1775" s="5">
        <f>TITRES_STAT!D1778</f>
        <v>1.26</v>
      </c>
      <c r="D1775" s="5">
        <f>TITRES_STAT!E1778</f>
        <v>550</v>
      </c>
      <c r="E1775" s="2">
        <f t="shared" si="108"/>
        <v>-2067679</v>
      </c>
      <c r="F1775" s="5" t="str">
        <f t="shared" si="111"/>
        <v>BULLISH</v>
      </c>
      <c r="G1775" s="5" t="str">
        <f t="shared" si="110"/>
        <v>NEUTRAL</v>
      </c>
      <c r="H1775" s="5" t="str">
        <f t="shared" si="109"/>
        <v>CONFIRMED BULLISH</v>
      </c>
    </row>
    <row r="1776" spans="1:8" ht="13.5" x14ac:dyDescent="0.25">
      <c r="A1776" s="3">
        <f>TITRES_STAT!B1779</f>
        <v>45282</v>
      </c>
      <c r="B1776" s="5">
        <f>TITRES_STAT!C1779</f>
        <v>1.26</v>
      </c>
      <c r="C1776" s="5">
        <f>TITRES_STAT!D1779</f>
        <v>1.26</v>
      </c>
      <c r="D1776" s="5">
        <f>TITRES_STAT!E1779</f>
        <v>10</v>
      </c>
      <c r="E1776" s="2">
        <f t="shared" si="108"/>
        <v>-2067679</v>
      </c>
      <c r="F1776" s="5" t="str">
        <f t="shared" si="111"/>
        <v>BULLISH</v>
      </c>
      <c r="G1776" s="5" t="str">
        <f t="shared" si="110"/>
        <v>NEUTRAL</v>
      </c>
      <c r="H1776" s="5" t="str">
        <f t="shared" si="109"/>
        <v>BULLISH DIVERGENCE</v>
      </c>
    </row>
    <row r="1777" spans="1:8" ht="13.5" x14ac:dyDescent="0.25">
      <c r="A1777" s="3">
        <f>TITRES_STAT!B1780</f>
        <v>45285</v>
      </c>
      <c r="B1777" s="5">
        <f>TITRES_STAT!C1780</f>
        <v>1.26</v>
      </c>
      <c r="C1777" s="5">
        <f>TITRES_STAT!D1780</f>
        <v>1.26</v>
      </c>
      <c r="D1777" s="5">
        <f>TITRES_STAT!E1780</f>
        <v>0</v>
      </c>
      <c r="E1777" s="2">
        <f t="shared" si="108"/>
        <v>-2067679</v>
      </c>
      <c r="F1777" s="5" t="str">
        <f t="shared" si="111"/>
        <v>BULLISH</v>
      </c>
      <c r="G1777" s="5" t="str">
        <f t="shared" si="110"/>
        <v>NEUTRAL</v>
      </c>
      <c r="H1777" s="5" t="str">
        <f t="shared" si="109"/>
        <v>BULLISH DIVERGENCE</v>
      </c>
    </row>
    <row r="1778" spans="1:8" ht="13.5" x14ac:dyDescent="0.25">
      <c r="A1778" s="3">
        <f>TITRES_STAT!B1781</f>
        <v>45286</v>
      </c>
      <c r="B1778" s="5">
        <f>TITRES_STAT!C1781</f>
        <v>1.21</v>
      </c>
      <c r="C1778" s="5">
        <f>TITRES_STAT!D1781</f>
        <v>1.21</v>
      </c>
      <c r="D1778" s="5">
        <f>TITRES_STAT!E1781</f>
        <v>0</v>
      </c>
      <c r="E1778" s="2">
        <f t="shared" si="108"/>
        <v>-2067679</v>
      </c>
      <c r="F1778" s="5" t="str">
        <f t="shared" si="111"/>
        <v>BULLISH</v>
      </c>
      <c r="G1778" s="5" t="str">
        <f t="shared" si="110"/>
        <v>NEUTRAL</v>
      </c>
      <c r="H1778" s="5" t="str">
        <f t="shared" si="109"/>
        <v>BULLISH DIVERGENCE</v>
      </c>
    </row>
    <row r="1779" spans="1:8" ht="13.5" x14ac:dyDescent="0.25">
      <c r="A1779" s="3">
        <f>TITRES_STAT!B1782</f>
        <v>45287</v>
      </c>
      <c r="B1779" s="5">
        <f>TITRES_STAT!C1782</f>
        <v>1.26</v>
      </c>
      <c r="C1779" s="5">
        <f>TITRES_STAT!D1782</f>
        <v>1.26</v>
      </c>
      <c r="D1779" s="5">
        <f>TITRES_STAT!E1782</f>
        <v>5</v>
      </c>
      <c r="E1779" s="2">
        <f t="shared" si="108"/>
        <v>-2067674</v>
      </c>
      <c r="F1779" s="5" t="str">
        <f t="shared" si="111"/>
        <v>BULLISH</v>
      </c>
      <c r="G1779" s="5" t="str">
        <f t="shared" si="110"/>
        <v>NEUTRAL</v>
      </c>
      <c r="H1779" s="5" t="str">
        <f t="shared" si="109"/>
        <v>NEUTRAL</v>
      </c>
    </row>
    <row r="1780" spans="1:8" ht="13.5" x14ac:dyDescent="0.25">
      <c r="A1780" s="3">
        <f>TITRES_STAT!B1783</f>
        <v>45288</v>
      </c>
      <c r="B1780" s="5">
        <f>TITRES_STAT!C1783</f>
        <v>1.26</v>
      </c>
      <c r="C1780" s="5">
        <f>TITRES_STAT!D1783</f>
        <v>1.26</v>
      </c>
      <c r="D1780" s="5">
        <f>TITRES_STAT!E1783</f>
        <v>0</v>
      </c>
      <c r="E1780" s="2">
        <f t="shared" si="108"/>
        <v>-2067674</v>
      </c>
      <c r="F1780" s="5" t="str">
        <f t="shared" si="111"/>
        <v>BULLISH</v>
      </c>
      <c r="G1780" s="5" t="str">
        <f t="shared" si="110"/>
        <v>NEUTRAL</v>
      </c>
      <c r="H1780" s="5" t="str">
        <f t="shared" si="109"/>
        <v>NEUTRAL</v>
      </c>
    </row>
    <row r="1781" spans="1:8" ht="13.5" x14ac:dyDescent="0.25">
      <c r="A1781" s="3">
        <f>TITRES_STAT!B1784</f>
        <v>45289</v>
      </c>
      <c r="B1781" s="5">
        <f>TITRES_STAT!C1784</f>
        <v>1.26</v>
      </c>
      <c r="C1781" s="5">
        <f>TITRES_STAT!D1784</f>
        <v>1.26</v>
      </c>
      <c r="D1781" s="5">
        <f>TITRES_STAT!E1784</f>
        <v>0</v>
      </c>
      <c r="E1781" s="2">
        <f t="shared" si="108"/>
        <v>-2067674</v>
      </c>
      <c r="F1781" s="5" t="str">
        <f t="shared" si="111"/>
        <v>BULLISH</v>
      </c>
      <c r="G1781" s="5" t="str">
        <f t="shared" si="110"/>
        <v>NEUTRAL</v>
      </c>
      <c r="H1781" s="5" t="str">
        <f t="shared" si="109"/>
        <v>NEUTRAL</v>
      </c>
    </row>
    <row r="1782" spans="1:8" ht="13.5" x14ac:dyDescent="0.25">
      <c r="A1782" s="3">
        <f>TITRES_STAT!B1785</f>
        <v>45293</v>
      </c>
      <c r="B1782" s="5">
        <f>TITRES_STAT!C1785</f>
        <v>1.26</v>
      </c>
      <c r="C1782" s="5">
        <f>TITRES_STAT!D1785</f>
        <v>1.26</v>
      </c>
      <c r="D1782" s="5">
        <f>TITRES_STAT!E1785</f>
        <v>0</v>
      </c>
      <c r="E1782" s="2">
        <f t="shared" si="108"/>
        <v>-2067674</v>
      </c>
      <c r="F1782" s="5" t="str">
        <f t="shared" si="111"/>
        <v>BULLISH</v>
      </c>
      <c r="G1782" s="5" t="str">
        <f t="shared" si="110"/>
        <v>NEUTRAL</v>
      </c>
      <c r="H1782" s="5" t="str">
        <f t="shared" si="109"/>
        <v>NEUTRAL</v>
      </c>
    </row>
    <row r="1783" spans="1:8" ht="13.5" x14ac:dyDescent="0.25">
      <c r="A1783" s="3">
        <f>TITRES_STAT!B1786</f>
        <v>45294</v>
      </c>
      <c r="B1783" s="5">
        <f>TITRES_STAT!C1786</f>
        <v>1.31</v>
      </c>
      <c r="C1783" s="5">
        <f>TITRES_STAT!D1786</f>
        <v>1.31</v>
      </c>
      <c r="D1783" s="5">
        <f>TITRES_STAT!E1786</f>
        <v>60</v>
      </c>
      <c r="E1783" s="2">
        <f t="shared" si="108"/>
        <v>-2067614</v>
      </c>
      <c r="F1783" s="5" t="str">
        <f t="shared" si="111"/>
        <v>BULLISH</v>
      </c>
      <c r="G1783" s="5" t="str">
        <f t="shared" si="110"/>
        <v>NEUTRAL</v>
      </c>
      <c r="H1783" s="5" t="str">
        <f t="shared" si="109"/>
        <v>CONFIRMED BULLISH</v>
      </c>
    </row>
    <row r="1784" spans="1:8" ht="13.5" x14ac:dyDescent="0.25">
      <c r="A1784" s="3">
        <f>TITRES_STAT!B1787</f>
        <v>45295</v>
      </c>
      <c r="B1784" s="5">
        <f>TITRES_STAT!C1787</f>
        <v>1.35</v>
      </c>
      <c r="C1784" s="5">
        <f>TITRES_STAT!D1787</f>
        <v>1.35</v>
      </c>
      <c r="D1784" s="5">
        <f>TITRES_STAT!E1787</f>
        <v>1435</v>
      </c>
      <c r="E1784" s="2">
        <f t="shared" si="108"/>
        <v>-2066179</v>
      </c>
      <c r="F1784" s="5" t="str">
        <f t="shared" si="111"/>
        <v>BULLISH</v>
      </c>
      <c r="G1784" s="5" t="str">
        <f t="shared" si="110"/>
        <v>NEUTRAL</v>
      </c>
      <c r="H1784" s="5" t="str">
        <f t="shared" si="109"/>
        <v>CONFIRMED BULLISH</v>
      </c>
    </row>
    <row r="1785" spans="1:8" ht="13.5" x14ac:dyDescent="0.25">
      <c r="A1785" s="3">
        <f>TITRES_STAT!B1788</f>
        <v>45296</v>
      </c>
      <c r="B1785" s="5">
        <f>TITRES_STAT!C1788</f>
        <v>1.35</v>
      </c>
      <c r="C1785" s="5">
        <f>TITRES_STAT!D1788</f>
        <v>1.35</v>
      </c>
      <c r="D1785" s="5">
        <f>TITRES_STAT!E1788</f>
        <v>0</v>
      </c>
      <c r="E1785" s="2">
        <f t="shared" si="108"/>
        <v>-2066179</v>
      </c>
      <c r="F1785" s="5" t="str">
        <f t="shared" si="111"/>
        <v>BULLISH</v>
      </c>
      <c r="G1785" s="5" t="str">
        <f t="shared" si="110"/>
        <v>NEUTRAL</v>
      </c>
      <c r="H1785" s="5" t="str">
        <f t="shared" si="109"/>
        <v>CONFIRMED BULLISH</v>
      </c>
    </row>
    <row r="1786" spans="1:8" ht="13.5" x14ac:dyDescent="0.25">
      <c r="A1786" s="3">
        <f>TITRES_STAT!B1789</f>
        <v>45299</v>
      </c>
      <c r="B1786" s="5">
        <f>TITRES_STAT!C1789</f>
        <v>1.35</v>
      </c>
      <c r="C1786" s="5">
        <f>TITRES_STAT!D1789</f>
        <v>1.35</v>
      </c>
      <c r="D1786" s="5">
        <f>TITRES_STAT!E1789</f>
        <v>0</v>
      </c>
      <c r="E1786" s="2">
        <f t="shared" si="108"/>
        <v>-2066179</v>
      </c>
      <c r="F1786" s="5" t="str">
        <f t="shared" si="111"/>
        <v>BULLISH</v>
      </c>
      <c r="G1786" s="5" t="str">
        <f t="shared" si="110"/>
        <v>NEUTRAL</v>
      </c>
      <c r="H1786" s="5" t="str">
        <f t="shared" si="109"/>
        <v>CONFIRMED BULLISH</v>
      </c>
    </row>
    <row r="1787" spans="1:8" ht="13.5" x14ac:dyDescent="0.25">
      <c r="A1787" s="3">
        <f>TITRES_STAT!B1790</f>
        <v>45300</v>
      </c>
      <c r="B1787" s="5">
        <f>TITRES_STAT!C1790</f>
        <v>1.35</v>
      </c>
      <c r="C1787" s="5">
        <f>TITRES_STAT!D1790</f>
        <v>1.35</v>
      </c>
      <c r="D1787" s="5">
        <f>TITRES_STAT!E1790</f>
        <v>0</v>
      </c>
      <c r="E1787" s="2">
        <f t="shared" si="108"/>
        <v>-2066179</v>
      </c>
      <c r="F1787" s="5" t="str">
        <f t="shared" si="111"/>
        <v>BULLISH</v>
      </c>
      <c r="G1787" s="5" t="str">
        <f t="shared" si="110"/>
        <v>NEUTRAL</v>
      </c>
      <c r="H1787" s="5" t="str">
        <f t="shared" si="109"/>
        <v>CONFIRMED BULLISH</v>
      </c>
    </row>
    <row r="1788" spans="1:8" ht="13.5" x14ac:dyDescent="0.25">
      <c r="A1788" s="3">
        <f>TITRES_STAT!B1791</f>
        <v>45301</v>
      </c>
      <c r="B1788" s="5">
        <f>TITRES_STAT!C1791</f>
        <v>1.35</v>
      </c>
      <c r="C1788" s="5">
        <f>TITRES_STAT!D1791</f>
        <v>1.35</v>
      </c>
      <c r="D1788" s="5">
        <f>TITRES_STAT!E1791</f>
        <v>0</v>
      </c>
      <c r="E1788" s="2">
        <f t="shared" si="108"/>
        <v>-2066179</v>
      </c>
      <c r="F1788" s="5" t="str">
        <f t="shared" si="111"/>
        <v>BULLISH</v>
      </c>
      <c r="G1788" s="5" t="str">
        <f t="shared" si="110"/>
        <v>NEUTRAL</v>
      </c>
      <c r="H1788" s="5" t="str">
        <f t="shared" si="109"/>
        <v>CONFIRMED BULLISH</v>
      </c>
    </row>
    <row r="1789" spans="1:8" ht="13.5" x14ac:dyDescent="0.25">
      <c r="A1789" s="3">
        <f>TITRES_STAT!B1792</f>
        <v>45302</v>
      </c>
      <c r="B1789" s="5">
        <f>TITRES_STAT!C1792</f>
        <v>1.35</v>
      </c>
      <c r="C1789" s="5">
        <f>TITRES_STAT!D1792</f>
        <v>1.35</v>
      </c>
      <c r="D1789" s="5">
        <f>TITRES_STAT!E1792</f>
        <v>0</v>
      </c>
      <c r="E1789" s="2">
        <f t="shared" si="108"/>
        <v>-2066179</v>
      </c>
      <c r="F1789" s="5" t="str">
        <f t="shared" si="111"/>
        <v>NEUTRAL</v>
      </c>
      <c r="G1789" s="5" t="str">
        <f t="shared" si="110"/>
        <v>NEUTRAL</v>
      </c>
      <c r="H1789" s="5" t="str">
        <f t="shared" si="109"/>
        <v>NEUTRAL</v>
      </c>
    </row>
    <row r="1790" spans="1:8" ht="13.5" x14ac:dyDescent="0.25">
      <c r="A1790" s="3">
        <f>TITRES_STAT!B1793</f>
        <v>45303</v>
      </c>
      <c r="B1790" s="5">
        <f>TITRES_STAT!C1793</f>
        <v>1.35</v>
      </c>
      <c r="C1790" s="5">
        <f>TITRES_STAT!D1793</f>
        <v>1.35</v>
      </c>
      <c r="D1790" s="5">
        <f>TITRES_STAT!E1793</f>
        <v>0</v>
      </c>
      <c r="E1790" s="2">
        <f t="shared" si="108"/>
        <v>-2066179</v>
      </c>
      <c r="F1790" s="5" t="str">
        <f t="shared" si="111"/>
        <v>NEUTRAL</v>
      </c>
      <c r="G1790" s="5" t="str">
        <f t="shared" si="110"/>
        <v>NEUTRAL</v>
      </c>
      <c r="H1790" s="5" t="str">
        <f t="shared" si="109"/>
        <v>NEUTRAL</v>
      </c>
    </row>
    <row r="1791" spans="1:8" ht="13.5" x14ac:dyDescent="0.25">
      <c r="A1791" s="3">
        <f>TITRES_STAT!B1794</f>
        <v>45306</v>
      </c>
      <c r="B1791" s="5">
        <f>TITRES_STAT!C1794</f>
        <v>1.35</v>
      </c>
      <c r="C1791" s="5">
        <f>TITRES_STAT!D1794</f>
        <v>1.35</v>
      </c>
      <c r="D1791" s="5">
        <f>TITRES_STAT!E1794</f>
        <v>0</v>
      </c>
      <c r="E1791" s="2">
        <f t="shared" si="108"/>
        <v>-2066179</v>
      </c>
      <c r="F1791" s="5" t="str">
        <f t="shared" si="111"/>
        <v>NEUTRAL</v>
      </c>
      <c r="G1791" s="5" t="str">
        <f t="shared" si="110"/>
        <v>NEUTRAL</v>
      </c>
      <c r="H1791" s="5" t="str">
        <f t="shared" si="109"/>
        <v>NEUTRAL</v>
      </c>
    </row>
    <row r="1792" spans="1:8" ht="13.5" x14ac:dyDescent="0.25">
      <c r="A1792" s="3">
        <f>TITRES_STAT!B1795</f>
        <v>45307</v>
      </c>
      <c r="B1792" s="5">
        <f>TITRES_STAT!C1795</f>
        <v>1.35</v>
      </c>
      <c r="C1792" s="5">
        <f>TITRES_STAT!D1795</f>
        <v>1.35</v>
      </c>
      <c r="D1792" s="5">
        <f>TITRES_STAT!E1795</f>
        <v>0</v>
      </c>
      <c r="E1792" s="2">
        <f t="shared" si="108"/>
        <v>-2066179</v>
      </c>
      <c r="F1792" s="5" t="str">
        <f t="shared" si="111"/>
        <v>NEUTRAL</v>
      </c>
      <c r="G1792" s="5" t="str">
        <f t="shared" si="110"/>
        <v>NEUTRAL</v>
      </c>
      <c r="H1792" s="5" t="str">
        <f t="shared" si="109"/>
        <v>NEUTRAL</v>
      </c>
    </row>
    <row r="1793" spans="1:8" ht="13.5" x14ac:dyDescent="0.25">
      <c r="A1793" s="3">
        <f>TITRES_STAT!B1796</f>
        <v>45308</v>
      </c>
      <c r="B1793" s="5">
        <f>TITRES_STAT!C1796</f>
        <v>1.35</v>
      </c>
      <c r="C1793" s="5">
        <f>TITRES_STAT!D1796</f>
        <v>1.35</v>
      </c>
      <c r="D1793" s="5">
        <f>TITRES_STAT!E1796</f>
        <v>0</v>
      </c>
      <c r="E1793" s="2">
        <f t="shared" si="108"/>
        <v>-2066179</v>
      </c>
      <c r="F1793" s="5" t="str">
        <f t="shared" si="111"/>
        <v>NEUTRAL</v>
      </c>
      <c r="G1793" s="5" t="str">
        <f t="shared" si="110"/>
        <v>NEUTRAL</v>
      </c>
      <c r="H1793" s="5" t="str">
        <f t="shared" si="109"/>
        <v>NEUTRAL</v>
      </c>
    </row>
    <row r="1794" spans="1:8" ht="13.5" x14ac:dyDescent="0.25">
      <c r="A1794" s="3">
        <f>TITRES_STAT!B1797</f>
        <v>45309</v>
      </c>
      <c r="B1794" s="5">
        <f>TITRES_STAT!C1797</f>
        <v>1.35</v>
      </c>
      <c r="C1794" s="5">
        <f>TITRES_STAT!D1797</f>
        <v>1.35</v>
      </c>
      <c r="D1794" s="5">
        <f>TITRES_STAT!E1797</f>
        <v>0</v>
      </c>
      <c r="E1794" s="2">
        <f t="shared" si="108"/>
        <v>-2066179</v>
      </c>
      <c r="F1794" s="5" t="str">
        <f t="shared" si="111"/>
        <v>NEUTRAL</v>
      </c>
      <c r="G1794" s="5" t="str">
        <f t="shared" si="110"/>
        <v>NEUTRAL</v>
      </c>
      <c r="H1794" s="5" t="str">
        <f t="shared" si="109"/>
        <v>NEUTRAL</v>
      </c>
    </row>
    <row r="1795" spans="1:8" ht="13.5" x14ac:dyDescent="0.25">
      <c r="A1795" s="3">
        <f>TITRES_STAT!B1798</f>
        <v>45310</v>
      </c>
      <c r="B1795" s="5">
        <f>TITRES_STAT!C1798</f>
        <v>1.35</v>
      </c>
      <c r="C1795" s="5">
        <f>TITRES_STAT!D1798</f>
        <v>1.35</v>
      </c>
      <c r="D1795" s="5">
        <f>TITRES_STAT!E1798</f>
        <v>0</v>
      </c>
      <c r="E1795" s="2">
        <f t="shared" si="108"/>
        <v>-2066179</v>
      </c>
      <c r="F1795" s="5" t="str">
        <f t="shared" si="111"/>
        <v>NEUTRAL</v>
      </c>
      <c r="G1795" s="5" t="str">
        <f t="shared" si="110"/>
        <v>NEUTRAL</v>
      </c>
      <c r="H1795" s="5" t="str">
        <f t="shared" si="109"/>
        <v>NEUTRAL</v>
      </c>
    </row>
    <row r="1796" spans="1:8" ht="13.5" x14ac:dyDescent="0.25">
      <c r="A1796" s="3">
        <f>TITRES_STAT!B1799</f>
        <v>45313</v>
      </c>
      <c r="B1796" s="5">
        <f>TITRES_STAT!C1799</f>
        <v>1.35</v>
      </c>
      <c r="C1796" s="5">
        <f>TITRES_STAT!D1799</f>
        <v>1.35</v>
      </c>
      <c r="D1796" s="5">
        <f>TITRES_STAT!E1799</f>
        <v>0</v>
      </c>
      <c r="E1796" s="2">
        <f t="shared" ref="E1796:E1859" si="112">IF(B1796&gt;B1795, E1795+D1796, IF(B1796&lt;B1795, E1795-D1796, E1795))</f>
        <v>-2066179</v>
      </c>
      <c r="F1796" s="5" t="str">
        <f t="shared" si="111"/>
        <v>NEUTRAL</v>
      </c>
      <c r="G1796" s="5" t="str">
        <f t="shared" si="110"/>
        <v>NEUTRAL</v>
      </c>
      <c r="H1796" s="5" t="str">
        <f t="shared" si="109"/>
        <v>NEUTRAL</v>
      </c>
    </row>
    <row r="1797" spans="1:8" ht="13.5" x14ac:dyDescent="0.25">
      <c r="A1797" s="3">
        <f>TITRES_STAT!B1800</f>
        <v>45314</v>
      </c>
      <c r="B1797" s="5">
        <f>TITRES_STAT!C1800</f>
        <v>1.35</v>
      </c>
      <c r="C1797" s="5">
        <f>TITRES_STAT!D1800</f>
        <v>1.35</v>
      </c>
      <c r="D1797" s="5">
        <f>TITRES_STAT!E1800</f>
        <v>0</v>
      </c>
      <c r="E1797" s="2">
        <f t="shared" si="112"/>
        <v>-2066179</v>
      </c>
      <c r="F1797" s="5" t="str">
        <f t="shared" si="111"/>
        <v>NEUTRAL</v>
      </c>
      <c r="G1797" s="5" t="str">
        <f t="shared" si="110"/>
        <v>NEUTRAL</v>
      </c>
      <c r="H1797" s="5" t="str">
        <f t="shared" si="109"/>
        <v>NEUTRAL</v>
      </c>
    </row>
    <row r="1798" spans="1:8" ht="13.5" x14ac:dyDescent="0.25">
      <c r="A1798" s="3">
        <f>TITRES_STAT!B1801</f>
        <v>45315</v>
      </c>
      <c r="B1798" s="5">
        <f>TITRES_STAT!C1801</f>
        <v>1.35</v>
      </c>
      <c r="C1798" s="5">
        <f>TITRES_STAT!D1801</f>
        <v>1.35</v>
      </c>
      <c r="D1798" s="5">
        <f>TITRES_STAT!E1801</f>
        <v>0</v>
      </c>
      <c r="E1798" s="2">
        <f t="shared" si="112"/>
        <v>-2066179</v>
      </c>
      <c r="F1798" s="5" t="str">
        <f t="shared" si="111"/>
        <v>NEUTRAL</v>
      </c>
      <c r="G1798" s="5" t="str">
        <f t="shared" si="110"/>
        <v>NEUTRAL</v>
      </c>
      <c r="H1798" s="5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NEUTRAL</v>
      </c>
    </row>
    <row r="1799" spans="1:8" ht="13.5" x14ac:dyDescent="0.25">
      <c r="A1799" s="3">
        <f>TITRES_STAT!B1802</f>
        <v>45316</v>
      </c>
      <c r="B1799" s="5">
        <f>TITRES_STAT!C1802</f>
        <v>1.35</v>
      </c>
      <c r="C1799" s="5">
        <f>TITRES_STAT!D1802</f>
        <v>1.35</v>
      </c>
      <c r="D1799" s="5">
        <f>TITRES_STAT!E1802</f>
        <v>0</v>
      </c>
      <c r="E1799" s="2">
        <f t="shared" si="112"/>
        <v>-2066179</v>
      </c>
      <c r="F1799" s="5" t="str">
        <f t="shared" si="111"/>
        <v>NEUTRAL</v>
      </c>
      <c r="G1799" s="5" t="str">
        <f t="shared" ref="G1799:G1862" si="114">IF((E1799-E1794)/E1794 &gt; 0.02, "STRONG",
 IF((E1799-E1794)/E1794 &lt; -0.02, "WEAK", "NEUTRAL"))</f>
        <v>NEUTRAL</v>
      </c>
      <c r="H1799" s="5" t="str">
        <f t="shared" si="113"/>
        <v>NEUTRAL</v>
      </c>
    </row>
    <row r="1800" spans="1:8" ht="13.5" x14ac:dyDescent="0.25">
      <c r="A1800" s="3">
        <f>TITRES_STAT!B1803</f>
        <v>45317</v>
      </c>
      <c r="B1800" s="5">
        <f>TITRES_STAT!C1803</f>
        <v>1.29</v>
      </c>
      <c r="C1800" s="5">
        <f>TITRES_STAT!D1803</f>
        <v>1.29</v>
      </c>
      <c r="D1800" s="5">
        <f>TITRES_STAT!E1803</f>
        <v>0</v>
      </c>
      <c r="E1800" s="2">
        <f t="shared" si="112"/>
        <v>-2066179</v>
      </c>
      <c r="F1800" s="5" t="str">
        <f t="shared" ref="F1800:F1863" si="115">IF(E1800&gt;E1795,"BULLISH",IF(E1800&lt;E1795,"BEARISH","NEUTRAL"))</f>
        <v>NEUTRAL</v>
      </c>
      <c r="G1800" s="5" t="str">
        <f t="shared" si="114"/>
        <v>NEUTRAL</v>
      </c>
      <c r="H1800" s="5" t="str">
        <f t="shared" si="113"/>
        <v>NEUTRAL</v>
      </c>
    </row>
    <row r="1801" spans="1:8" ht="13.5" x14ac:dyDescent="0.25">
      <c r="A1801" s="3">
        <f>TITRES_STAT!B1804</f>
        <v>45320</v>
      </c>
      <c r="B1801" s="5">
        <f>TITRES_STAT!C1804</f>
        <v>1.29</v>
      </c>
      <c r="C1801" s="5">
        <f>TITRES_STAT!D1804</f>
        <v>1.29</v>
      </c>
      <c r="D1801" s="5">
        <f>TITRES_STAT!E1804</f>
        <v>0</v>
      </c>
      <c r="E1801" s="2">
        <f t="shared" si="112"/>
        <v>-2066179</v>
      </c>
      <c r="F1801" s="5" t="str">
        <f t="shared" si="115"/>
        <v>NEUTRAL</v>
      </c>
      <c r="G1801" s="5" t="str">
        <f t="shared" si="114"/>
        <v>NEUTRAL</v>
      </c>
      <c r="H1801" s="5" t="str">
        <f t="shared" si="113"/>
        <v>NEUTRAL</v>
      </c>
    </row>
    <row r="1802" spans="1:8" ht="13.5" x14ac:dyDescent="0.25">
      <c r="A1802" s="3">
        <f>TITRES_STAT!B1805</f>
        <v>45321</v>
      </c>
      <c r="B1802" s="5">
        <f>TITRES_STAT!C1805</f>
        <v>1.29</v>
      </c>
      <c r="C1802" s="5">
        <f>TITRES_STAT!D1805</f>
        <v>1.29</v>
      </c>
      <c r="D1802" s="5">
        <f>TITRES_STAT!E1805</f>
        <v>869</v>
      </c>
      <c r="E1802" s="2">
        <f t="shared" si="112"/>
        <v>-2066179</v>
      </c>
      <c r="F1802" s="5" t="str">
        <f t="shared" si="115"/>
        <v>NEUTRAL</v>
      </c>
      <c r="G1802" s="5" t="str">
        <f t="shared" si="114"/>
        <v>NEUTRAL</v>
      </c>
      <c r="H1802" s="5" t="str">
        <f t="shared" si="113"/>
        <v>NEUTRAL</v>
      </c>
    </row>
    <row r="1803" spans="1:8" ht="13.5" x14ac:dyDescent="0.25">
      <c r="A1803" s="3">
        <f>TITRES_STAT!B1806</f>
        <v>45322</v>
      </c>
      <c r="B1803" s="5">
        <f>TITRES_STAT!C1806</f>
        <v>1.29</v>
      </c>
      <c r="C1803" s="5">
        <f>TITRES_STAT!D1806</f>
        <v>1.29</v>
      </c>
      <c r="D1803" s="5">
        <f>TITRES_STAT!E1806</f>
        <v>0</v>
      </c>
      <c r="E1803" s="2">
        <f t="shared" si="112"/>
        <v>-2066179</v>
      </c>
      <c r="F1803" s="5" t="str">
        <f t="shared" si="115"/>
        <v>NEUTRAL</v>
      </c>
      <c r="G1803" s="5" t="str">
        <f t="shared" si="114"/>
        <v>NEUTRAL</v>
      </c>
      <c r="H1803" s="5" t="str">
        <f t="shared" si="113"/>
        <v>NEUTRAL</v>
      </c>
    </row>
    <row r="1804" spans="1:8" ht="13.5" x14ac:dyDescent="0.25">
      <c r="A1804" s="3">
        <f>TITRES_STAT!B1807</f>
        <v>45323</v>
      </c>
      <c r="B1804" s="5">
        <f>TITRES_STAT!C1807</f>
        <v>1.29</v>
      </c>
      <c r="C1804" s="5">
        <f>TITRES_STAT!D1807</f>
        <v>1.29</v>
      </c>
      <c r="D1804" s="5">
        <f>TITRES_STAT!E1807</f>
        <v>0</v>
      </c>
      <c r="E1804" s="2">
        <f t="shared" si="112"/>
        <v>-2066179</v>
      </c>
      <c r="F1804" s="5" t="str">
        <f t="shared" si="115"/>
        <v>NEUTRAL</v>
      </c>
      <c r="G1804" s="5" t="str">
        <f t="shared" si="114"/>
        <v>NEUTRAL</v>
      </c>
      <c r="H1804" s="5" t="str">
        <f t="shared" si="113"/>
        <v>NEUTRAL</v>
      </c>
    </row>
    <row r="1805" spans="1:8" ht="13.5" x14ac:dyDescent="0.25">
      <c r="A1805" s="3">
        <f>TITRES_STAT!B1808</f>
        <v>45324</v>
      </c>
      <c r="B1805" s="5">
        <f>TITRES_STAT!C1808</f>
        <v>1.28</v>
      </c>
      <c r="C1805" s="5">
        <f>TITRES_STAT!D1808</f>
        <v>1.28</v>
      </c>
      <c r="D1805" s="5">
        <f>TITRES_STAT!E1808</f>
        <v>342</v>
      </c>
      <c r="E1805" s="2">
        <f t="shared" si="112"/>
        <v>-2066521</v>
      </c>
      <c r="F1805" s="5" t="str">
        <f t="shared" si="115"/>
        <v>BEARISH</v>
      </c>
      <c r="G1805" s="5" t="str">
        <f t="shared" si="114"/>
        <v>NEUTRAL</v>
      </c>
      <c r="H1805" s="5" t="str">
        <f t="shared" si="113"/>
        <v>CONFIRMED BEARISH</v>
      </c>
    </row>
    <row r="1806" spans="1:8" ht="13.5" x14ac:dyDescent="0.25">
      <c r="A1806" s="3">
        <f>TITRES_STAT!B1809</f>
        <v>45327</v>
      </c>
      <c r="B1806" s="5">
        <f>TITRES_STAT!C1809</f>
        <v>1.28</v>
      </c>
      <c r="C1806" s="5">
        <f>TITRES_STAT!D1809</f>
        <v>1.28</v>
      </c>
      <c r="D1806" s="5">
        <f>TITRES_STAT!E1809</f>
        <v>0</v>
      </c>
      <c r="E1806" s="2">
        <f t="shared" si="112"/>
        <v>-2066521</v>
      </c>
      <c r="F1806" s="5" t="str">
        <f t="shared" si="115"/>
        <v>BEARISH</v>
      </c>
      <c r="G1806" s="5" t="str">
        <f t="shared" si="114"/>
        <v>NEUTRAL</v>
      </c>
      <c r="H1806" s="5" t="str">
        <f t="shared" si="113"/>
        <v>CONFIRMED BEARISH</v>
      </c>
    </row>
    <row r="1807" spans="1:8" ht="13.5" x14ac:dyDescent="0.25">
      <c r="A1807" s="3">
        <f>TITRES_STAT!B1810</f>
        <v>45328</v>
      </c>
      <c r="B1807" s="5">
        <f>TITRES_STAT!C1810</f>
        <v>1.28</v>
      </c>
      <c r="C1807" s="5">
        <f>TITRES_STAT!D1810</f>
        <v>1.28</v>
      </c>
      <c r="D1807" s="5">
        <f>TITRES_STAT!E1810</f>
        <v>0</v>
      </c>
      <c r="E1807" s="2">
        <f t="shared" si="112"/>
        <v>-2066521</v>
      </c>
      <c r="F1807" s="5" t="str">
        <f t="shared" si="115"/>
        <v>BEARISH</v>
      </c>
      <c r="G1807" s="5" t="str">
        <f t="shared" si="114"/>
        <v>NEUTRAL</v>
      </c>
      <c r="H1807" s="5" t="str">
        <f t="shared" si="113"/>
        <v>CONFIRMED BEARISH</v>
      </c>
    </row>
    <row r="1808" spans="1:8" ht="13.5" x14ac:dyDescent="0.25">
      <c r="A1808" s="3">
        <f>TITRES_STAT!B1811</f>
        <v>45329</v>
      </c>
      <c r="B1808" s="5">
        <f>TITRES_STAT!C1811</f>
        <v>1.28</v>
      </c>
      <c r="C1808" s="5">
        <f>TITRES_STAT!D1811</f>
        <v>1.28</v>
      </c>
      <c r="D1808" s="5">
        <f>TITRES_STAT!E1811</f>
        <v>0</v>
      </c>
      <c r="E1808" s="2">
        <f t="shared" si="112"/>
        <v>-2066521</v>
      </c>
      <c r="F1808" s="5" t="str">
        <f t="shared" si="115"/>
        <v>BEARISH</v>
      </c>
      <c r="G1808" s="5" t="str">
        <f t="shared" si="114"/>
        <v>NEUTRAL</v>
      </c>
      <c r="H1808" s="5" t="str">
        <f t="shared" si="113"/>
        <v>CONFIRMED BEARISH</v>
      </c>
    </row>
    <row r="1809" spans="1:8" ht="13.5" x14ac:dyDescent="0.25">
      <c r="A1809" s="3">
        <f>TITRES_STAT!B1812</f>
        <v>45330</v>
      </c>
      <c r="B1809" s="5">
        <f>TITRES_STAT!C1812</f>
        <v>1.28</v>
      </c>
      <c r="C1809" s="5">
        <f>TITRES_STAT!D1812</f>
        <v>1.28</v>
      </c>
      <c r="D1809" s="5">
        <f>TITRES_STAT!E1812</f>
        <v>0</v>
      </c>
      <c r="E1809" s="2">
        <f t="shared" si="112"/>
        <v>-2066521</v>
      </c>
      <c r="F1809" s="5" t="str">
        <f t="shared" si="115"/>
        <v>BEARISH</v>
      </c>
      <c r="G1809" s="5" t="str">
        <f t="shared" si="114"/>
        <v>NEUTRAL</v>
      </c>
      <c r="H1809" s="5" t="str">
        <f t="shared" si="113"/>
        <v>CONFIRMED BEARISH</v>
      </c>
    </row>
    <row r="1810" spans="1:8" ht="13.5" x14ac:dyDescent="0.25">
      <c r="A1810" s="3">
        <f>TITRES_STAT!B1813</f>
        <v>45331</v>
      </c>
      <c r="B1810" s="5">
        <f>TITRES_STAT!C1813</f>
        <v>1.23</v>
      </c>
      <c r="C1810" s="5">
        <f>TITRES_STAT!D1813</f>
        <v>1.23</v>
      </c>
      <c r="D1810" s="5">
        <f>TITRES_STAT!E1813</f>
        <v>0</v>
      </c>
      <c r="E1810" s="2">
        <f t="shared" si="112"/>
        <v>-2066521</v>
      </c>
      <c r="F1810" s="5" t="str">
        <f t="shared" si="115"/>
        <v>NEUTRAL</v>
      </c>
      <c r="G1810" s="5" t="str">
        <f t="shared" si="114"/>
        <v>NEUTRAL</v>
      </c>
      <c r="H1810" s="5" t="str">
        <f t="shared" si="113"/>
        <v>NEUTRAL</v>
      </c>
    </row>
    <row r="1811" spans="1:8" ht="13.5" x14ac:dyDescent="0.25">
      <c r="A1811" s="3">
        <f>TITRES_STAT!B1814</f>
        <v>45334</v>
      </c>
      <c r="B1811" s="5">
        <f>TITRES_STAT!C1814</f>
        <v>1.23</v>
      </c>
      <c r="C1811" s="5">
        <f>TITRES_STAT!D1814</f>
        <v>1.23</v>
      </c>
      <c r="D1811" s="5">
        <f>TITRES_STAT!E1814</f>
        <v>0</v>
      </c>
      <c r="E1811" s="2">
        <f t="shared" si="112"/>
        <v>-2066521</v>
      </c>
      <c r="F1811" s="5" t="str">
        <f t="shared" si="115"/>
        <v>NEUTRAL</v>
      </c>
      <c r="G1811" s="5" t="str">
        <f t="shared" si="114"/>
        <v>NEUTRAL</v>
      </c>
      <c r="H1811" s="5" t="str">
        <f t="shared" si="113"/>
        <v>NEUTRAL</v>
      </c>
    </row>
    <row r="1812" spans="1:8" ht="13.5" x14ac:dyDescent="0.25">
      <c r="A1812" s="3">
        <f>TITRES_STAT!B1815</f>
        <v>45335</v>
      </c>
      <c r="B1812" s="5">
        <f>TITRES_STAT!C1815</f>
        <v>1.23</v>
      </c>
      <c r="C1812" s="5">
        <f>TITRES_STAT!D1815</f>
        <v>1.23</v>
      </c>
      <c r="D1812" s="5">
        <f>TITRES_STAT!E1815</f>
        <v>0</v>
      </c>
      <c r="E1812" s="2">
        <f t="shared" si="112"/>
        <v>-2066521</v>
      </c>
      <c r="F1812" s="5" t="str">
        <f t="shared" si="115"/>
        <v>NEUTRAL</v>
      </c>
      <c r="G1812" s="5" t="str">
        <f t="shared" si="114"/>
        <v>NEUTRAL</v>
      </c>
      <c r="H1812" s="5" t="str">
        <f t="shared" si="113"/>
        <v>NEUTRAL</v>
      </c>
    </row>
    <row r="1813" spans="1:8" ht="13.5" x14ac:dyDescent="0.25">
      <c r="A1813" s="3">
        <f>TITRES_STAT!B1816</f>
        <v>45336</v>
      </c>
      <c r="B1813" s="5">
        <f>TITRES_STAT!C1816</f>
        <v>1.23</v>
      </c>
      <c r="C1813" s="5">
        <f>TITRES_STAT!D1816</f>
        <v>1.23</v>
      </c>
      <c r="D1813" s="5">
        <f>TITRES_STAT!E1816</f>
        <v>0</v>
      </c>
      <c r="E1813" s="2">
        <f t="shared" si="112"/>
        <v>-2066521</v>
      </c>
      <c r="F1813" s="5" t="str">
        <f t="shared" si="115"/>
        <v>NEUTRAL</v>
      </c>
      <c r="G1813" s="5" t="str">
        <f t="shared" si="114"/>
        <v>NEUTRAL</v>
      </c>
      <c r="H1813" s="5" t="str">
        <f t="shared" si="113"/>
        <v>NEUTRAL</v>
      </c>
    </row>
    <row r="1814" spans="1:8" ht="13.5" x14ac:dyDescent="0.25">
      <c r="A1814" s="3">
        <f>TITRES_STAT!B1817</f>
        <v>45337</v>
      </c>
      <c r="B1814" s="5">
        <f>TITRES_STAT!C1817</f>
        <v>1.23</v>
      </c>
      <c r="C1814" s="5">
        <f>TITRES_STAT!D1817</f>
        <v>1.23</v>
      </c>
      <c r="D1814" s="5">
        <f>TITRES_STAT!E1817</f>
        <v>0</v>
      </c>
      <c r="E1814" s="2">
        <f t="shared" si="112"/>
        <v>-2066521</v>
      </c>
      <c r="F1814" s="5" t="str">
        <f t="shared" si="115"/>
        <v>NEUTRAL</v>
      </c>
      <c r="G1814" s="5" t="str">
        <f t="shared" si="114"/>
        <v>NEUTRAL</v>
      </c>
      <c r="H1814" s="5" t="str">
        <f t="shared" si="113"/>
        <v>NEUTRAL</v>
      </c>
    </row>
    <row r="1815" spans="1:8" ht="13.5" x14ac:dyDescent="0.25">
      <c r="A1815" s="3">
        <f>TITRES_STAT!B1818</f>
        <v>45338</v>
      </c>
      <c r="B1815" s="5">
        <f>TITRES_STAT!C1818</f>
        <v>1.23</v>
      </c>
      <c r="C1815" s="5">
        <f>TITRES_STAT!D1818</f>
        <v>1.23</v>
      </c>
      <c r="D1815" s="5">
        <f>TITRES_STAT!E1818</f>
        <v>0</v>
      </c>
      <c r="E1815" s="2">
        <f t="shared" si="112"/>
        <v>-2066521</v>
      </c>
      <c r="F1815" s="5" t="str">
        <f t="shared" si="115"/>
        <v>NEUTRAL</v>
      </c>
      <c r="G1815" s="5" t="str">
        <f t="shared" si="114"/>
        <v>NEUTRAL</v>
      </c>
      <c r="H1815" s="5" t="str">
        <f t="shared" si="113"/>
        <v>NEUTRAL</v>
      </c>
    </row>
    <row r="1816" spans="1:8" ht="13.5" x14ac:dyDescent="0.25">
      <c r="A1816" s="3">
        <f>TITRES_STAT!B1819</f>
        <v>45341</v>
      </c>
      <c r="B1816" s="5">
        <f>TITRES_STAT!C1819</f>
        <v>1.23</v>
      </c>
      <c r="C1816" s="5">
        <f>TITRES_STAT!D1819</f>
        <v>1.23</v>
      </c>
      <c r="D1816" s="5">
        <f>TITRES_STAT!E1819</f>
        <v>2</v>
      </c>
      <c r="E1816" s="2">
        <f t="shared" si="112"/>
        <v>-2066521</v>
      </c>
      <c r="F1816" s="5" t="str">
        <f t="shared" si="115"/>
        <v>NEUTRAL</v>
      </c>
      <c r="G1816" s="5" t="str">
        <f t="shared" si="114"/>
        <v>NEUTRAL</v>
      </c>
      <c r="H1816" s="5" t="str">
        <f t="shared" si="113"/>
        <v>NEUTRAL</v>
      </c>
    </row>
    <row r="1817" spans="1:8" ht="13.5" x14ac:dyDescent="0.25">
      <c r="A1817" s="3">
        <f>TITRES_STAT!B1820</f>
        <v>45342</v>
      </c>
      <c r="B1817" s="5">
        <f>TITRES_STAT!C1820</f>
        <v>1.23</v>
      </c>
      <c r="C1817" s="5">
        <f>TITRES_STAT!D1820</f>
        <v>1.23</v>
      </c>
      <c r="D1817" s="5">
        <f>TITRES_STAT!E1820</f>
        <v>0</v>
      </c>
      <c r="E1817" s="2">
        <f t="shared" si="112"/>
        <v>-2066521</v>
      </c>
      <c r="F1817" s="5" t="str">
        <f t="shared" si="115"/>
        <v>NEUTRAL</v>
      </c>
      <c r="G1817" s="5" t="str">
        <f t="shared" si="114"/>
        <v>NEUTRAL</v>
      </c>
      <c r="H1817" s="5" t="str">
        <f t="shared" si="113"/>
        <v>NEUTRAL</v>
      </c>
    </row>
    <row r="1818" spans="1:8" ht="13.5" x14ac:dyDescent="0.25">
      <c r="A1818" s="3">
        <f>TITRES_STAT!B1821</f>
        <v>45343</v>
      </c>
      <c r="B1818" s="5">
        <f>TITRES_STAT!C1821</f>
        <v>1.23</v>
      </c>
      <c r="C1818" s="5">
        <f>TITRES_STAT!D1821</f>
        <v>1.23</v>
      </c>
      <c r="D1818" s="5">
        <f>TITRES_STAT!E1821</f>
        <v>0</v>
      </c>
      <c r="E1818" s="2">
        <f t="shared" si="112"/>
        <v>-2066521</v>
      </c>
      <c r="F1818" s="5" t="str">
        <f t="shared" si="115"/>
        <v>NEUTRAL</v>
      </c>
      <c r="G1818" s="5" t="str">
        <f t="shared" si="114"/>
        <v>NEUTRAL</v>
      </c>
      <c r="H1818" s="5" t="str">
        <f t="shared" si="113"/>
        <v>NEUTRAL</v>
      </c>
    </row>
    <row r="1819" spans="1:8" ht="13.5" x14ac:dyDescent="0.25">
      <c r="A1819" s="3">
        <f>TITRES_STAT!B1822</f>
        <v>45344</v>
      </c>
      <c r="B1819" s="5">
        <f>TITRES_STAT!C1822</f>
        <v>1.23</v>
      </c>
      <c r="C1819" s="5">
        <f>TITRES_STAT!D1822</f>
        <v>1.23</v>
      </c>
      <c r="D1819" s="5">
        <f>TITRES_STAT!E1822</f>
        <v>0</v>
      </c>
      <c r="E1819" s="2">
        <f t="shared" si="112"/>
        <v>-2066521</v>
      </c>
      <c r="F1819" s="5" t="str">
        <f t="shared" si="115"/>
        <v>NEUTRAL</v>
      </c>
      <c r="G1819" s="5" t="str">
        <f t="shared" si="114"/>
        <v>NEUTRAL</v>
      </c>
      <c r="H1819" s="5" t="str">
        <f t="shared" si="113"/>
        <v>NEUTRAL</v>
      </c>
    </row>
    <row r="1820" spans="1:8" ht="13.5" x14ac:dyDescent="0.25">
      <c r="A1820" s="3">
        <f>TITRES_STAT!B1823</f>
        <v>45345</v>
      </c>
      <c r="B1820" s="5">
        <f>TITRES_STAT!C1823</f>
        <v>1.23</v>
      </c>
      <c r="C1820" s="5">
        <f>TITRES_STAT!D1823</f>
        <v>1.23</v>
      </c>
      <c r="D1820" s="5">
        <f>TITRES_STAT!E1823</f>
        <v>0</v>
      </c>
      <c r="E1820" s="2">
        <f t="shared" si="112"/>
        <v>-2066521</v>
      </c>
      <c r="F1820" s="5" t="str">
        <f t="shared" si="115"/>
        <v>NEUTRAL</v>
      </c>
      <c r="G1820" s="5" t="str">
        <f t="shared" si="114"/>
        <v>NEUTRAL</v>
      </c>
      <c r="H1820" s="5" t="str">
        <f t="shared" si="113"/>
        <v>NEUTRAL</v>
      </c>
    </row>
    <row r="1821" spans="1:8" ht="13.5" x14ac:dyDescent="0.25">
      <c r="A1821" s="3">
        <f>TITRES_STAT!B1824</f>
        <v>45348</v>
      </c>
      <c r="B1821" s="5">
        <f>TITRES_STAT!C1824</f>
        <v>1.18</v>
      </c>
      <c r="C1821" s="5">
        <f>TITRES_STAT!D1824</f>
        <v>1.18</v>
      </c>
      <c r="D1821" s="5">
        <f>TITRES_STAT!E1824</f>
        <v>0</v>
      </c>
      <c r="E1821" s="2">
        <f t="shared" si="112"/>
        <v>-2066521</v>
      </c>
      <c r="F1821" s="5" t="str">
        <f t="shared" si="115"/>
        <v>NEUTRAL</v>
      </c>
      <c r="G1821" s="5" t="str">
        <f t="shared" si="114"/>
        <v>NEUTRAL</v>
      </c>
      <c r="H1821" s="5" t="str">
        <f t="shared" si="113"/>
        <v>NEUTRAL</v>
      </c>
    </row>
    <row r="1822" spans="1:8" ht="13.5" x14ac:dyDescent="0.25">
      <c r="A1822" s="3">
        <f>TITRES_STAT!B1825</f>
        <v>45349</v>
      </c>
      <c r="B1822" s="5">
        <f>TITRES_STAT!C1825</f>
        <v>1.1299999999999999</v>
      </c>
      <c r="C1822" s="5">
        <f>TITRES_STAT!D1825</f>
        <v>1.1299999999999999</v>
      </c>
      <c r="D1822" s="5">
        <f>TITRES_STAT!E1825</f>
        <v>0</v>
      </c>
      <c r="E1822" s="2">
        <f t="shared" si="112"/>
        <v>-2066521</v>
      </c>
      <c r="F1822" s="5" t="str">
        <f t="shared" si="115"/>
        <v>NEUTRAL</v>
      </c>
      <c r="G1822" s="5" t="str">
        <f t="shared" si="114"/>
        <v>NEUTRAL</v>
      </c>
      <c r="H1822" s="5" t="str">
        <f t="shared" si="113"/>
        <v>NEUTRAL</v>
      </c>
    </row>
    <row r="1823" spans="1:8" ht="13.5" x14ac:dyDescent="0.25">
      <c r="A1823" s="3">
        <f>TITRES_STAT!B1826</f>
        <v>45350</v>
      </c>
      <c r="B1823" s="5">
        <f>TITRES_STAT!C1826</f>
        <v>1.08</v>
      </c>
      <c r="C1823" s="5">
        <f>TITRES_STAT!D1826</f>
        <v>1.08</v>
      </c>
      <c r="D1823" s="5">
        <f>TITRES_STAT!E1826</f>
        <v>0</v>
      </c>
      <c r="E1823" s="2">
        <f t="shared" si="112"/>
        <v>-2066521</v>
      </c>
      <c r="F1823" s="5" t="str">
        <f t="shared" si="115"/>
        <v>NEUTRAL</v>
      </c>
      <c r="G1823" s="5" t="str">
        <f t="shared" si="114"/>
        <v>NEUTRAL</v>
      </c>
      <c r="H1823" s="5" t="str">
        <f t="shared" si="113"/>
        <v>NEUTRAL</v>
      </c>
    </row>
    <row r="1824" spans="1:8" ht="13.5" x14ac:dyDescent="0.25">
      <c r="A1824" s="3">
        <f>TITRES_STAT!B1827</f>
        <v>45351</v>
      </c>
      <c r="B1824" s="5">
        <f>TITRES_STAT!C1827</f>
        <v>1.04</v>
      </c>
      <c r="C1824" s="5">
        <f>TITRES_STAT!D1827</f>
        <v>1.04</v>
      </c>
      <c r="D1824" s="5">
        <f>TITRES_STAT!E1827</f>
        <v>0</v>
      </c>
      <c r="E1824" s="2">
        <f t="shared" si="112"/>
        <v>-2066521</v>
      </c>
      <c r="F1824" s="5" t="str">
        <f t="shared" si="115"/>
        <v>NEUTRAL</v>
      </c>
      <c r="G1824" s="5" t="str">
        <f t="shared" si="114"/>
        <v>NEUTRAL</v>
      </c>
      <c r="H1824" s="5" t="str">
        <f t="shared" si="113"/>
        <v>NEUTRAL</v>
      </c>
    </row>
    <row r="1825" spans="1:8" ht="13.5" x14ac:dyDescent="0.25">
      <c r="A1825" s="3">
        <f>TITRES_STAT!B1828</f>
        <v>45352</v>
      </c>
      <c r="B1825" s="5">
        <f>TITRES_STAT!C1828</f>
        <v>1</v>
      </c>
      <c r="C1825" s="5">
        <f>TITRES_STAT!D1828</f>
        <v>1</v>
      </c>
      <c r="D1825" s="5">
        <f>TITRES_STAT!E1828</f>
        <v>0</v>
      </c>
      <c r="E1825" s="2">
        <f t="shared" si="112"/>
        <v>-2066521</v>
      </c>
      <c r="F1825" s="5" t="str">
        <f t="shared" si="115"/>
        <v>NEUTRAL</v>
      </c>
      <c r="G1825" s="5" t="str">
        <f t="shared" si="114"/>
        <v>NEUTRAL</v>
      </c>
      <c r="H1825" s="5" t="str">
        <f t="shared" si="113"/>
        <v>NEUTRAL</v>
      </c>
    </row>
    <row r="1826" spans="1:8" ht="13.5" x14ac:dyDescent="0.25">
      <c r="A1826" s="3">
        <f>TITRES_STAT!B1829</f>
        <v>45355</v>
      </c>
      <c r="B1826" s="5">
        <f>TITRES_STAT!C1829</f>
        <v>1.04</v>
      </c>
      <c r="C1826" s="5">
        <f>TITRES_STAT!D1829</f>
        <v>1.04</v>
      </c>
      <c r="D1826" s="5">
        <f>TITRES_STAT!E1829</f>
        <v>0</v>
      </c>
      <c r="E1826" s="2">
        <f t="shared" si="112"/>
        <v>-2066521</v>
      </c>
      <c r="F1826" s="5" t="str">
        <f t="shared" si="115"/>
        <v>NEUTRAL</v>
      </c>
      <c r="G1826" s="5" t="str">
        <f t="shared" si="114"/>
        <v>NEUTRAL</v>
      </c>
      <c r="H1826" s="5" t="str">
        <f t="shared" si="113"/>
        <v>NEUTRAL</v>
      </c>
    </row>
    <row r="1827" spans="1:8" ht="13.5" x14ac:dyDescent="0.25">
      <c r="A1827" s="3">
        <f>TITRES_STAT!B1830</f>
        <v>45356</v>
      </c>
      <c r="B1827" s="5">
        <f>TITRES_STAT!C1830</f>
        <v>1.08</v>
      </c>
      <c r="C1827" s="5">
        <f>TITRES_STAT!D1830</f>
        <v>1.08</v>
      </c>
      <c r="D1827" s="5">
        <f>TITRES_STAT!E1830</f>
        <v>0</v>
      </c>
      <c r="E1827" s="2">
        <f t="shared" si="112"/>
        <v>-2066521</v>
      </c>
      <c r="F1827" s="5" t="str">
        <f t="shared" si="115"/>
        <v>NEUTRAL</v>
      </c>
      <c r="G1827" s="5" t="str">
        <f t="shared" si="114"/>
        <v>NEUTRAL</v>
      </c>
      <c r="H1827" s="5" t="str">
        <f t="shared" si="113"/>
        <v>NEUTRAL</v>
      </c>
    </row>
    <row r="1828" spans="1:8" ht="13.5" x14ac:dyDescent="0.25">
      <c r="A1828" s="3">
        <f>TITRES_STAT!B1831</f>
        <v>45357</v>
      </c>
      <c r="B1828" s="5">
        <f>TITRES_STAT!C1831</f>
        <v>1.1200000000000001</v>
      </c>
      <c r="C1828" s="5">
        <f>TITRES_STAT!D1831</f>
        <v>1.1200000000000001</v>
      </c>
      <c r="D1828" s="5">
        <f>TITRES_STAT!E1831</f>
        <v>0</v>
      </c>
      <c r="E1828" s="2">
        <f t="shared" si="112"/>
        <v>-2066521</v>
      </c>
      <c r="F1828" s="5" t="str">
        <f t="shared" si="115"/>
        <v>NEUTRAL</v>
      </c>
      <c r="G1828" s="5" t="str">
        <f t="shared" si="114"/>
        <v>NEUTRAL</v>
      </c>
      <c r="H1828" s="5" t="str">
        <f t="shared" si="113"/>
        <v>NEUTRAL</v>
      </c>
    </row>
    <row r="1829" spans="1:8" ht="13.5" x14ac:dyDescent="0.25">
      <c r="A1829" s="3">
        <f>TITRES_STAT!B1832</f>
        <v>45358</v>
      </c>
      <c r="B1829" s="5">
        <f>TITRES_STAT!C1832</f>
        <v>1.17</v>
      </c>
      <c r="C1829" s="5">
        <f>TITRES_STAT!D1832</f>
        <v>1.17</v>
      </c>
      <c r="D1829" s="5">
        <f>TITRES_STAT!E1832</f>
        <v>0</v>
      </c>
      <c r="E1829" s="2">
        <f t="shared" si="112"/>
        <v>-2066521</v>
      </c>
      <c r="F1829" s="5" t="str">
        <f t="shared" si="115"/>
        <v>NEUTRAL</v>
      </c>
      <c r="G1829" s="5" t="str">
        <f t="shared" si="114"/>
        <v>NEUTRAL</v>
      </c>
      <c r="H1829" s="5" t="str">
        <f t="shared" si="113"/>
        <v>NEUTRAL</v>
      </c>
    </row>
    <row r="1830" spans="1:8" ht="13.5" x14ac:dyDescent="0.25">
      <c r="A1830" s="3">
        <f>TITRES_STAT!B1833</f>
        <v>45359</v>
      </c>
      <c r="B1830" s="5">
        <f>TITRES_STAT!C1833</f>
        <v>1.22</v>
      </c>
      <c r="C1830" s="5">
        <f>TITRES_STAT!D1833</f>
        <v>1.22</v>
      </c>
      <c r="D1830" s="5">
        <f>TITRES_STAT!E1833</f>
        <v>0</v>
      </c>
      <c r="E1830" s="2">
        <f t="shared" si="112"/>
        <v>-2066521</v>
      </c>
      <c r="F1830" s="5" t="str">
        <f t="shared" si="115"/>
        <v>NEUTRAL</v>
      </c>
      <c r="G1830" s="5" t="str">
        <f t="shared" si="114"/>
        <v>NEUTRAL</v>
      </c>
      <c r="H1830" s="5" t="str">
        <f t="shared" si="113"/>
        <v>NEUTRAL</v>
      </c>
    </row>
    <row r="1831" spans="1:8" ht="13.5" x14ac:dyDescent="0.25">
      <c r="A1831" s="3">
        <f>TITRES_STAT!B1834</f>
        <v>45362</v>
      </c>
      <c r="B1831" s="5">
        <f>TITRES_STAT!C1834</f>
        <v>1.22</v>
      </c>
      <c r="C1831" s="5">
        <f>TITRES_STAT!D1834</f>
        <v>1.22</v>
      </c>
      <c r="D1831" s="5">
        <f>TITRES_STAT!E1834</f>
        <v>0</v>
      </c>
      <c r="E1831" s="2">
        <f t="shared" si="112"/>
        <v>-2066521</v>
      </c>
      <c r="F1831" s="5" t="str">
        <f t="shared" si="115"/>
        <v>NEUTRAL</v>
      </c>
      <c r="G1831" s="5" t="str">
        <f t="shared" si="114"/>
        <v>NEUTRAL</v>
      </c>
      <c r="H1831" s="5" t="str">
        <f t="shared" si="113"/>
        <v>NEUTRAL</v>
      </c>
    </row>
    <row r="1832" spans="1:8" ht="13.5" x14ac:dyDescent="0.25">
      <c r="A1832" s="3">
        <f>TITRES_STAT!B1835</f>
        <v>45363</v>
      </c>
      <c r="B1832" s="5">
        <f>TITRES_STAT!C1835</f>
        <v>1.22</v>
      </c>
      <c r="C1832" s="5">
        <f>TITRES_STAT!D1835</f>
        <v>1.22</v>
      </c>
      <c r="D1832" s="5">
        <f>TITRES_STAT!E1835</f>
        <v>0</v>
      </c>
      <c r="E1832" s="2">
        <f t="shared" si="112"/>
        <v>-2066521</v>
      </c>
      <c r="F1832" s="5" t="str">
        <f t="shared" si="115"/>
        <v>NEUTRAL</v>
      </c>
      <c r="G1832" s="5" t="str">
        <f t="shared" si="114"/>
        <v>NEUTRAL</v>
      </c>
      <c r="H1832" s="5" t="str">
        <f t="shared" si="113"/>
        <v>NEUTRAL</v>
      </c>
    </row>
    <row r="1833" spans="1:8" ht="13.5" x14ac:dyDescent="0.25">
      <c r="A1833" s="3">
        <f>TITRES_STAT!B1836</f>
        <v>45364</v>
      </c>
      <c r="B1833" s="5">
        <f>TITRES_STAT!C1836</f>
        <v>1.22</v>
      </c>
      <c r="C1833" s="5">
        <f>TITRES_STAT!D1836</f>
        <v>1.22</v>
      </c>
      <c r="D1833" s="5">
        <f>TITRES_STAT!E1836</f>
        <v>0</v>
      </c>
      <c r="E1833" s="2">
        <f t="shared" si="112"/>
        <v>-2066521</v>
      </c>
      <c r="F1833" s="5" t="str">
        <f t="shared" si="115"/>
        <v>NEUTRAL</v>
      </c>
      <c r="G1833" s="5" t="str">
        <f t="shared" si="114"/>
        <v>NEUTRAL</v>
      </c>
      <c r="H1833" s="5" t="str">
        <f t="shared" si="113"/>
        <v>NEUTRAL</v>
      </c>
    </row>
    <row r="1834" spans="1:8" ht="13.5" x14ac:dyDescent="0.25">
      <c r="A1834" s="3">
        <f>TITRES_STAT!B1837</f>
        <v>45365</v>
      </c>
      <c r="B1834" s="5">
        <f>TITRES_STAT!C1837</f>
        <v>1.22</v>
      </c>
      <c r="C1834" s="5">
        <f>TITRES_STAT!D1837</f>
        <v>1.22</v>
      </c>
      <c r="D1834" s="5">
        <f>TITRES_STAT!E1837</f>
        <v>0</v>
      </c>
      <c r="E1834" s="2">
        <f t="shared" si="112"/>
        <v>-2066521</v>
      </c>
      <c r="F1834" s="5" t="str">
        <f t="shared" si="115"/>
        <v>NEUTRAL</v>
      </c>
      <c r="G1834" s="5" t="str">
        <f t="shared" si="114"/>
        <v>NEUTRAL</v>
      </c>
      <c r="H1834" s="5" t="str">
        <f t="shared" si="113"/>
        <v>NEUTRAL</v>
      </c>
    </row>
    <row r="1835" spans="1:8" ht="13.5" x14ac:dyDescent="0.25">
      <c r="A1835" s="3">
        <f>TITRES_STAT!B1838</f>
        <v>45366</v>
      </c>
      <c r="B1835" s="5">
        <f>TITRES_STAT!C1838</f>
        <v>1.22</v>
      </c>
      <c r="C1835" s="5">
        <f>TITRES_STAT!D1838</f>
        <v>1.22</v>
      </c>
      <c r="D1835" s="5">
        <f>TITRES_STAT!E1838</f>
        <v>0</v>
      </c>
      <c r="E1835" s="2">
        <f t="shared" si="112"/>
        <v>-2066521</v>
      </c>
      <c r="F1835" s="5" t="str">
        <f t="shared" si="115"/>
        <v>NEUTRAL</v>
      </c>
      <c r="G1835" s="5" t="str">
        <f t="shared" si="114"/>
        <v>NEUTRAL</v>
      </c>
      <c r="H1835" s="5" t="str">
        <f t="shared" si="113"/>
        <v>NEUTRAL</v>
      </c>
    </row>
    <row r="1836" spans="1:8" ht="13.5" x14ac:dyDescent="0.25">
      <c r="A1836" s="3">
        <f>TITRES_STAT!B1839</f>
        <v>45369</v>
      </c>
      <c r="B1836" s="5">
        <f>TITRES_STAT!C1839</f>
        <v>1.22</v>
      </c>
      <c r="C1836" s="5">
        <f>TITRES_STAT!D1839</f>
        <v>1.22</v>
      </c>
      <c r="D1836" s="5">
        <f>TITRES_STAT!E1839</f>
        <v>0</v>
      </c>
      <c r="E1836" s="2">
        <f t="shared" si="112"/>
        <v>-2066521</v>
      </c>
      <c r="F1836" s="5" t="str">
        <f t="shared" si="115"/>
        <v>NEUTRAL</v>
      </c>
      <c r="G1836" s="5" t="str">
        <f t="shared" si="114"/>
        <v>NEUTRAL</v>
      </c>
      <c r="H1836" s="5" t="str">
        <f t="shared" si="113"/>
        <v>NEUTRAL</v>
      </c>
    </row>
    <row r="1837" spans="1:8" ht="13.5" x14ac:dyDescent="0.25">
      <c r="A1837" s="3">
        <f>TITRES_STAT!B1840</f>
        <v>45370</v>
      </c>
      <c r="B1837" s="5">
        <f>TITRES_STAT!C1840</f>
        <v>1.22</v>
      </c>
      <c r="C1837" s="5">
        <f>TITRES_STAT!D1840</f>
        <v>1.22</v>
      </c>
      <c r="D1837" s="5">
        <f>TITRES_STAT!E1840</f>
        <v>0</v>
      </c>
      <c r="E1837" s="2">
        <f t="shared" si="112"/>
        <v>-2066521</v>
      </c>
      <c r="F1837" s="5" t="str">
        <f t="shared" si="115"/>
        <v>NEUTRAL</v>
      </c>
      <c r="G1837" s="5" t="str">
        <f t="shared" si="114"/>
        <v>NEUTRAL</v>
      </c>
      <c r="H1837" s="5" t="str">
        <f t="shared" si="113"/>
        <v>NEUTRAL</v>
      </c>
    </row>
    <row r="1838" spans="1:8" ht="13.5" x14ac:dyDescent="0.25">
      <c r="A1838" s="3">
        <f>TITRES_STAT!B1841</f>
        <v>45372</v>
      </c>
      <c r="B1838" s="5">
        <f>TITRES_STAT!C1841</f>
        <v>1.22</v>
      </c>
      <c r="C1838" s="5">
        <f>TITRES_STAT!D1841</f>
        <v>1.22</v>
      </c>
      <c r="D1838" s="5">
        <f>TITRES_STAT!E1841</f>
        <v>0</v>
      </c>
      <c r="E1838" s="2">
        <f t="shared" si="112"/>
        <v>-2066521</v>
      </c>
      <c r="F1838" s="5" t="str">
        <f t="shared" si="115"/>
        <v>NEUTRAL</v>
      </c>
      <c r="G1838" s="5" t="str">
        <f t="shared" si="114"/>
        <v>NEUTRAL</v>
      </c>
      <c r="H1838" s="5" t="str">
        <f t="shared" si="113"/>
        <v>NEUTRAL</v>
      </c>
    </row>
    <row r="1839" spans="1:8" ht="13.5" x14ac:dyDescent="0.25">
      <c r="A1839" s="3">
        <f>TITRES_STAT!B1842</f>
        <v>45373</v>
      </c>
      <c r="B1839" s="5">
        <f>TITRES_STAT!C1842</f>
        <v>1.22</v>
      </c>
      <c r="C1839" s="5">
        <f>TITRES_STAT!D1842</f>
        <v>1.22</v>
      </c>
      <c r="D1839" s="5">
        <f>TITRES_STAT!E1842</f>
        <v>0</v>
      </c>
      <c r="E1839" s="2">
        <f t="shared" si="112"/>
        <v>-2066521</v>
      </c>
      <c r="F1839" s="5" t="str">
        <f t="shared" si="115"/>
        <v>NEUTRAL</v>
      </c>
      <c r="G1839" s="5" t="str">
        <f t="shared" si="114"/>
        <v>NEUTRAL</v>
      </c>
      <c r="H1839" s="5" t="str">
        <f t="shared" si="113"/>
        <v>NEUTRAL</v>
      </c>
    </row>
    <row r="1840" spans="1:8" ht="13.5" x14ac:dyDescent="0.25">
      <c r="A1840" s="3">
        <f>TITRES_STAT!B1843</f>
        <v>45376</v>
      </c>
      <c r="B1840" s="5">
        <f>TITRES_STAT!C1843</f>
        <v>1.22</v>
      </c>
      <c r="C1840" s="5">
        <f>TITRES_STAT!D1843</f>
        <v>1.22</v>
      </c>
      <c r="D1840" s="5">
        <f>TITRES_STAT!E1843</f>
        <v>0</v>
      </c>
      <c r="E1840" s="2">
        <f t="shared" si="112"/>
        <v>-2066521</v>
      </c>
      <c r="F1840" s="5" t="str">
        <f t="shared" si="115"/>
        <v>NEUTRAL</v>
      </c>
      <c r="G1840" s="5" t="str">
        <f t="shared" si="114"/>
        <v>NEUTRAL</v>
      </c>
      <c r="H1840" s="5" t="str">
        <f t="shared" si="113"/>
        <v>NEUTRAL</v>
      </c>
    </row>
    <row r="1841" spans="1:8" ht="13.5" x14ac:dyDescent="0.25">
      <c r="A1841" s="3">
        <f>TITRES_STAT!B1844</f>
        <v>45377</v>
      </c>
      <c r="B1841" s="5">
        <f>TITRES_STAT!C1844</f>
        <v>1.22</v>
      </c>
      <c r="C1841" s="5">
        <f>TITRES_STAT!D1844</f>
        <v>1.22</v>
      </c>
      <c r="D1841" s="5">
        <f>TITRES_STAT!E1844</f>
        <v>0</v>
      </c>
      <c r="E1841" s="2">
        <f t="shared" si="112"/>
        <v>-2066521</v>
      </c>
      <c r="F1841" s="5" t="str">
        <f t="shared" si="115"/>
        <v>NEUTRAL</v>
      </c>
      <c r="G1841" s="5" t="str">
        <f t="shared" si="114"/>
        <v>NEUTRAL</v>
      </c>
      <c r="H1841" s="5" t="str">
        <f t="shared" si="113"/>
        <v>NEUTRAL</v>
      </c>
    </row>
    <row r="1842" spans="1:8" ht="13.5" x14ac:dyDescent="0.25">
      <c r="A1842" s="3">
        <f>TITRES_STAT!B1845</f>
        <v>45378</v>
      </c>
      <c r="B1842" s="5">
        <f>TITRES_STAT!C1845</f>
        <v>1.22</v>
      </c>
      <c r="C1842" s="5">
        <f>TITRES_STAT!D1845</f>
        <v>1.22</v>
      </c>
      <c r="D1842" s="5">
        <f>TITRES_STAT!E1845</f>
        <v>0</v>
      </c>
      <c r="E1842" s="2">
        <f t="shared" si="112"/>
        <v>-2066521</v>
      </c>
      <c r="F1842" s="5" t="str">
        <f t="shared" si="115"/>
        <v>NEUTRAL</v>
      </c>
      <c r="G1842" s="5" t="str">
        <f t="shared" si="114"/>
        <v>NEUTRAL</v>
      </c>
      <c r="H1842" s="5" t="str">
        <f t="shared" si="113"/>
        <v>NEUTRAL</v>
      </c>
    </row>
    <row r="1843" spans="1:8" ht="13.5" x14ac:dyDescent="0.25">
      <c r="A1843" s="3">
        <f>TITRES_STAT!B1846</f>
        <v>45379</v>
      </c>
      <c r="B1843" s="5">
        <f>TITRES_STAT!C1846</f>
        <v>1.22</v>
      </c>
      <c r="C1843" s="5">
        <f>TITRES_STAT!D1846</f>
        <v>1.22</v>
      </c>
      <c r="D1843" s="5">
        <f>TITRES_STAT!E1846</f>
        <v>0</v>
      </c>
      <c r="E1843" s="2">
        <f t="shared" si="112"/>
        <v>-2066521</v>
      </c>
      <c r="F1843" s="5" t="str">
        <f t="shared" si="115"/>
        <v>NEUTRAL</v>
      </c>
      <c r="G1843" s="5" t="str">
        <f t="shared" si="114"/>
        <v>NEUTRAL</v>
      </c>
      <c r="H1843" s="5" t="str">
        <f t="shared" si="113"/>
        <v>NEUTRAL</v>
      </c>
    </row>
    <row r="1844" spans="1:8" ht="13.5" x14ac:dyDescent="0.25">
      <c r="A1844" s="3">
        <f>TITRES_STAT!B1847</f>
        <v>45380</v>
      </c>
      <c r="B1844" s="5">
        <f>TITRES_STAT!C1847</f>
        <v>1.22</v>
      </c>
      <c r="C1844" s="5">
        <f>TITRES_STAT!D1847</f>
        <v>1.22</v>
      </c>
      <c r="D1844" s="5">
        <f>TITRES_STAT!E1847</f>
        <v>0</v>
      </c>
      <c r="E1844" s="2">
        <f t="shared" si="112"/>
        <v>-2066521</v>
      </c>
      <c r="F1844" s="5" t="str">
        <f t="shared" si="115"/>
        <v>NEUTRAL</v>
      </c>
      <c r="G1844" s="5" t="str">
        <f t="shared" si="114"/>
        <v>NEUTRAL</v>
      </c>
      <c r="H1844" s="5" t="str">
        <f t="shared" si="113"/>
        <v>NEUTRAL</v>
      </c>
    </row>
    <row r="1845" spans="1:8" ht="13.5" x14ac:dyDescent="0.25">
      <c r="A1845" s="3">
        <f>TITRES_STAT!B1848</f>
        <v>45383</v>
      </c>
      <c r="B1845" s="5">
        <f>TITRES_STAT!C1848</f>
        <v>1.22</v>
      </c>
      <c r="C1845" s="5">
        <f>TITRES_STAT!D1848</f>
        <v>1.22</v>
      </c>
      <c r="D1845" s="5">
        <f>TITRES_STAT!E1848</f>
        <v>0</v>
      </c>
      <c r="E1845" s="2">
        <f t="shared" si="112"/>
        <v>-2066521</v>
      </c>
      <c r="F1845" s="5" t="str">
        <f t="shared" si="115"/>
        <v>NEUTRAL</v>
      </c>
      <c r="G1845" s="5" t="str">
        <f t="shared" si="114"/>
        <v>NEUTRAL</v>
      </c>
      <c r="H1845" s="5" t="str">
        <f t="shared" si="113"/>
        <v>NEUTRAL</v>
      </c>
    </row>
    <row r="1846" spans="1:8" ht="13.5" x14ac:dyDescent="0.25">
      <c r="A1846" s="3">
        <f>TITRES_STAT!B1849</f>
        <v>45384</v>
      </c>
      <c r="B1846" s="5">
        <f>TITRES_STAT!C1849</f>
        <v>1.22</v>
      </c>
      <c r="C1846" s="5">
        <f>TITRES_STAT!D1849</f>
        <v>1.22</v>
      </c>
      <c r="D1846" s="5">
        <f>TITRES_STAT!E1849</f>
        <v>0</v>
      </c>
      <c r="E1846" s="2">
        <f t="shared" si="112"/>
        <v>-2066521</v>
      </c>
      <c r="F1846" s="5" t="str">
        <f t="shared" si="115"/>
        <v>NEUTRAL</v>
      </c>
      <c r="G1846" s="5" t="str">
        <f t="shared" si="114"/>
        <v>NEUTRAL</v>
      </c>
      <c r="H1846" s="5" t="str">
        <f t="shared" si="113"/>
        <v>NEUTRAL</v>
      </c>
    </row>
    <row r="1847" spans="1:8" ht="13.5" x14ac:dyDescent="0.25">
      <c r="A1847" s="3">
        <f>TITRES_STAT!B1850</f>
        <v>45385</v>
      </c>
      <c r="B1847" s="5">
        <f>TITRES_STAT!C1850</f>
        <v>1.22</v>
      </c>
      <c r="C1847" s="5">
        <f>TITRES_STAT!D1850</f>
        <v>1.22</v>
      </c>
      <c r="D1847" s="5">
        <f>TITRES_STAT!E1850</f>
        <v>0</v>
      </c>
      <c r="E1847" s="2">
        <f t="shared" si="112"/>
        <v>-2066521</v>
      </c>
      <c r="F1847" s="5" t="str">
        <f t="shared" si="115"/>
        <v>NEUTRAL</v>
      </c>
      <c r="G1847" s="5" t="str">
        <f t="shared" si="114"/>
        <v>NEUTRAL</v>
      </c>
      <c r="H1847" s="5" t="str">
        <f t="shared" si="113"/>
        <v>NEUTRAL</v>
      </c>
    </row>
    <row r="1848" spans="1:8" ht="13.5" x14ac:dyDescent="0.25">
      <c r="A1848" s="3">
        <f>TITRES_STAT!B1851</f>
        <v>45386</v>
      </c>
      <c r="B1848" s="5">
        <f>TITRES_STAT!C1851</f>
        <v>1.22</v>
      </c>
      <c r="C1848" s="5">
        <f>TITRES_STAT!D1851</f>
        <v>1.22</v>
      </c>
      <c r="D1848" s="5">
        <f>TITRES_STAT!E1851</f>
        <v>0</v>
      </c>
      <c r="E1848" s="2">
        <f t="shared" si="112"/>
        <v>-2066521</v>
      </c>
      <c r="F1848" s="5" t="str">
        <f t="shared" si="115"/>
        <v>NEUTRAL</v>
      </c>
      <c r="G1848" s="5" t="str">
        <f t="shared" si="114"/>
        <v>NEUTRAL</v>
      </c>
      <c r="H1848" s="5" t="str">
        <f t="shared" si="113"/>
        <v>NEUTRAL</v>
      </c>
    </row>
    <row r="1849" spans="1:8" ht="13.5" x14ac:dyDescent="0.25">
      <c r="A1849" s="3">
        <f>TITRES_STAT!B1852</f>
        <v>45387</v>
      </c>
      <c r="B1849" s="5">
        <f>TITRES_STAT!C1852</f>
        <v>1.22</v>
      </c>
      <c r="C1849" s="5">
        <f>TITRES_STAT!D1852</f>
        <v>1.22</v>
      </c>
      <c r="D1849" s="5">
        <f>TITRES_STAT!E1852</f>
        <v>0</v>
      </c>
      <c r="E1849" s="2">
        <f t="shared" si="112"/>
        <v>-2066521</v>
      </c>
      <c r="F1849" s="5" t="str">
        <f t="shared" si="115"/>
        <v>NEUTRAL</v>
      </c>
      <c r="G1849" s="5" t="str">
        <f t="shared" si="114"/>
        <v>NEUTRAL</v>
      </c>
      <c r="H1849" s="5" t="str">
        <f t="shared" si="113"/>
        <v>NEUTRAL</v>
      </c>
    </row>
    <row r="1850" spans="1:8" ht="13.5" x14ac:dyDescent="0.25">
      <c r="A1850" s="3">
        <f>TITRES_STAT!B1853</f>
        <v>45390</v>
      </c>
      <c r="B1850" s="5">
        <f>TITRES_STAT!C1853</f>
        <v>1.22</v>
      </c>
      <c r="C1850" s="5">
        <f>TITRES_STAT!D1853</f>
        <v>1.22</v>
      </c>
      <c r="D1850" s="5">
        <f>TITRES_STAT!E1853</f>
        <v>0</v>
      </c>
      <c r="E1850" s="2">
        <f t="shared" si="112"/>
        <v>-2066521</v>
      </c>
      <c r="F1850" s="5" t="str">
        <f t="shared" si="115"/>
        <v>NEUTRAL</v>
      </c>
      <c r="G1850" s="5" t="str">
        <f t="shared" si="114"/>
        <v>NEUTRAL</v>
      </c>
      <c r="H1850" s="5" t="str">
        <f t="shared" si="113"/>
        <v>NEUTRAL</v>
      </c>
    </row>
    <row r="1851" spans="1:8" ht="13.5" x14ac:dyDescent="0.25">
      <c r="A1851" s="3">
        <f>TITRES_STAT!B1854</f>
        <v>45394</v>
      </c>
      <c r="B1851" s="5">
        <f>TITRES_STAT!C1854</f>
        <v>1.22</v>
      </c>
      <c r="C1851" s="5">
        <f>TITRES_STAT!D1854</f>
        <v>1.22</v>
      </c>
      <c r="D1851" s="5">
        <f>TITRES_STAT!E1854</f>
        <v>0</v>
      </c>
      <c r="E1851" s="2">
        <f t="shared" si="112"/>
        <v>-2066521</v>
      </c>
      <c r="F1851" s="5" t="str">
        <f t="shared" si="115"/>
        <v>NEUTRAL</v>
      </c>
      <c r="G1851" s="5" t="str">
        <f t="shared" si="114"/>
        <v>NEUTRAL</v>
      </c>
      <c r="H1851" s="5" t="str">
        <f t="shared" si="113"/>
        <v>NEUTRAL</v>
      </c>
    </row>
    <row r="1852" spans="1:8" ht="13.5" x14ac:dyDescent="0.25">
      <c r="A1852" s="3">
        <f>TITRES_STAT!B1855</f>
        <v>45397</v>
      </c>
      <c r="B1852" s="5">
        <f>TITRES_STAT!C1855</f>
        <v>1.22</v>
      </c>
      <c r="C1852" s="5">
        <f>TITRES_STAT!D1855</f>
        <v>1.22</v>
      </c>
      <c r="D1852" s="5">
        <f>TITRES_STAT!E1855</f>
        <v>0</v>
      </c>
      <c r="E1852" s="2">
        <f t="shared" si="112"/>
        <v>-2066521</v>
      </c>
      <c r="F1852" s="5" t="str">
        <f t="shared" si="115"/>
        <v>NEUTRAL</v>
      </c>
      <c r="G1852" s="5" t="str">
        <f t="shared" si="114"/>
        <v>NEUTRAL</v>
      </c>
      <c r="H1852" s="5" t="str">
        <f t="shared" si="113"/>
        <v>NEUTRAL</v>
      </c>
    </row>
    <row r="1853" spans="1:8" ht="13.5" x14ac:dyDescent="0.25">
      <c r="A1853" s="3">
        <f>TITRES_STAT!B1856</f>
        <v>45398</v>
      </c>
      <c r="B1853" s="5">
        <f>TITRES_STAT!C1856</f>
        <v>1.22</v>
      </c>
      <c r="C1853" s="5">
        <f>TITRES_STAT!D1856</f>
        <v>1.22</v>
      </c>
      <c r="D1853" s="5">
        <f>TITRES_STAT!E1856</f>
        <v>0</v>
      </c>
      <c r="E1853" s="2">
        <f t="shared" si="112"/>
        <v>-2066521</v>
      </c>
      <c r="F1853" s="5" t="str">
        <f t="shared" si="115"/>
        <v>NEUTRAL</v>
      </c>
      <c r="G1853" s="5" t="str">
        <f t="shared" si="114"/>
        <v>NEUTRAL</v>
      </c>
      <c r="H1853" s="5" t="str">
        <f t="shared" si="113"/>
        <v>NEUTRAL</v>
      </c>
    </row>
    <row r="1854" spans="1:8" ht="13.5" x14ac:dyDescent="0.25">
      <c r="A1854" s="3">
        <f>TITRES_STAT!B1857</f>
        <v>45399</v>
      </c>
      <c r="B1854" s="5">
        <f>TITRES_STAT!C1857</f>
        <v>1.22</v>
      </c>
      <c r="C1854" s="5">
        <f>TITRES_STAT!D1857</f>
        <v>1.22</v>
      </c>
      <c r="D1854" s="5">
        <f>TITRES_STAT!E1857</f>
        <v>0</v>
      </c>
      <c r="E1854" s="2">
        <f t="shared" si="112"/>
        <v>-2066521</v>
      </c>
      <c r="F1854" s="5" t="str">
        <f t="shared" si="115"/>
        <v>NEUTRAL</v>
      </c>
      <c r="G1854" s="5" t="str">
        <f t="shared" si="114"/>
        <v>NEUTRAL</v>
      </c>
      <c r="H1854" s="5" t="str">
        <f t="shared" si="113"/>
        <v>NEUTRAL</v>
      </c>
    </row>
    <row r="1855" spans="1:8" ht="13.5" x14ac:dyDescent="0.25">
      <c r="A1855" s="3">
        <f>TITRES_STAT!B1858</f>
        <v>45400</v>
      </c>
      <c r="B1855" s="5">
        <f>TITRES_STAT!C1858</f>
        <v>1.22</v>
      </c>
      <c r="C1855" s="5">
        <f>TITRES_STAT!D1858</f>
        <v>1.22</v>
      </c>
      <c r="D1855" s="5">
        <f>TITRES_STAT!E1858</f>
        <v>0</v>
      </c>
      <c r="E1855" s="2">
        <f t="shared" si="112"/>
        <v>-2066521</v>
      </c>
      <c r="F1855" s="5" t="str">
        <f t="shared" si="115"/>
        <v>NEUTRAL</v>
      </c>
      <c r="G1855" s="5" t="str">
        <f t="shared" si="114"/>
        <v>NEUTRAL</v>
      </c>
      <c r="H1855" s="5" t="str">
        <f t="shared" si="113"/>
        <v>NEUTRAL</v>
      </c>
    </row>
    <row r="1856" spans="1:8" ht="13.5" x14ac:dyDescent="0.25">
      <c r="A1856" s="3">
        <f>TITRES_STAT!B1859</f>
        <v>45401</v>
      </c>
      <c r="B1856" s="5">
        <f>TITRES_STAT!C1859</f>
        <v>1.22</v>
      </c>
      <c r="C1856" s="5">
        <f>TITRES_STAT!D1859</f>
        <v>1.22</v>
      </c>
      <c r="D1856" s="5">
        <f>TITRES_STAT!E1859</f>
        <v>0</v>
      </c>
      <c r="E1856" s="2">
        <f t="shared" si="112"/>
        <v>-2066521</v>
      </c>
      <c r="F1856" s="5" t="str">
        <f t="shared" si="115"/>
        <v>NEUTRAL</v>
      </c>
      <c r="G1856" s="5" t="str">
        <f t="shared" si="114"/>
        <v>NEUTRAL</v>
      </c>
      <c r="H1856" s="5" t="str">
        <f t="shared" si="113"/>
        <v>NEUTRAL</v>
      </c>
    </row>
    <row r="1857" spans="1:8" ht="13.5" x14ac:dyDescent="0.25">
      <c r="A1857" s="3">
        <f>TITRES_STAT!B1860</f>
        <v>45404</v>
      </c>
      <c r="B1857" s="5">
        <f>TITRES_STAT!C1860</f>
        <v>1.22</v>
      </c>
      <c r="C1857" s="5">
        <f>TITRES_STAT!D1860</f>
        <v>1.22</v>
      </c>
      <c r="D1857" s="5">
        <f>TITRES_STAT!E1860</f>
        <v>0</v>
      </c>
      <c r="E1857" s="2">
        <f t="shared" si="112"/>
        <v>-2066521</v>
      </c>
      <c r="F1857" s="5" t="str">
        <f t="shared" si="115"/>
        <v>NEUTRAL</v>
      </c>
      <c r="G1857" s="5" t="str">
        <f t="shared" si="114"/>
        <v>NEUTRAL</v>
      </c>
      <c r="H1857" s="5" t="str">
        <f t="shared" si="113"/>
        <v>NEUTRAL</v>
      </c>
    </row>
    <row r="1858" spans="1:8" ht="13.5" x14ac:dyDescent="0.25">
      <c r="A1858" s="3">
        <f>TITRES_STAT!B1861</f>
        <v>45405</v>
      </c>
      <c r="B1858" s="5">
        <f>TITRES_STAT!C1861</f>
        <v>1.17</v>
      </c>
      <c r="C1858" s="5">
        <f>TITRES_STAT!D1861</f>
        <v>1.17</v>
      </c>
      <c r="D1858" s="5">
        <f>TITRES_STAT!E1861</f>
        <v>0</v>
      </c>
      <c r="E1858" s="2">
        <f t="shared" si="112"/>
        <v>-2066521</v>
      </c>
      <c r="F1858" s="5" t="str">
        <f t="shared" si="115"/>
        <v>NEUTRAL</v>
      </c>
      <c r="G1858" s="5" t="str">
        <f t="shared" si="114"/>
        <v>NEUTRAL</v>
      </c>
      <c r="H1858" s="5" t="str">
        <f t="shared" si="113"/>
        <v>NEUTRAL</v>
      </c>
    </row>
    <row r="1859" spans="1:8" ht="13.5" x14ac:dyDescent="0.25">
      <c r="A1859" s="3">
        <f>TITRES_STAT!B1862</f>
        <v>45406</v>
      </c>
      <c r="B1859" s="5">
        <f>TITRES_STAT!C1862</f>
        <v>1.17</v>
      </c>
      <c r="C1859" s="5">
        <f>TITRES_STAT!D1862</f>
        <v>1.17</v>
      </c>
      <c r="D1859" s="5">
        <f>TITRES_STAT!E1862</f>
        <v>0</v>
      </c>
      <c r="E1859" s="2">
        <f t="shared" si="112"/>
        <v>-2066521</v>
      </c>
      <c r="F1859" s="5" t="str">
        <f t="shared" si="115"/>
        <v>NEUTRAL</v>
      </c>
      <c r="G1859" s="5" t="str">
        <f t="shared" si="114"/>
        <v>NEUTRAL</v>
      </c>
      <c r="H1859" s="5" t="str">
        <f t="shared" si="113"/>
        <v>NEUTRAL</v>
      </c>
    </row>
    <row r="1860" spans="1:8" ht="13.5" x14ac:dyDescent="0.25">
      <c r="A1860" s="3">
        <f>TITRES_STAT!B1863</f>
        <v>45407</v>
      </c>
      <c r="B1860" s="5">
        <f>TITRES_STAT!C1863</f>
        <v>1.17</v>
      </c>
      <c r="C1860" s="5">
        <f>TITRES_STAT!D1863</f>
        <v>1.17</v>
      </c>
      <c r="D1860" s="5">
        <f>TITRES_STAT!E1863</f>
        <v>0</v>
      </c>
      <c r="E1860" s="2">
        <f t="shared" ref="E1860:E1923" si="116">IF(B1860&gt;B1859, E1859+D1860, IF(B1860&lt;B1859, E1859-D1860, E1859))</f>
        <v>-2066521</v>
      </c>
      <c r="F1860" s="5" t="str">
        <f t="shared" si="115"/>
        <v>NEUTRAL</v>
      </c>
      <c r="G1860" s="5" t="str">
        <f t="shared" si="114"/>
        <v>NEUTRAL</v>
      </c>
      <c r="H1860" s="5" t="str">
        <f t="shared" si="113"/>
        <v>NEUTRAL</v>
      </c>
    </row>
    <row r="1861" spans="1:8" ht="13.5" x14ac:dyDescent="0.25">
      <c r="A1861" s="3">
        <f>TITRES_STAT!B1864</f>
        <v>45408</v>
      </c>
      <c r="B1861" s="5">
        <f>TITRES_STAT!C1864</f>
        <v>1.17</v>
      </c>
      <c r="C1861" s="5">
        <f>TITRES_STAT!D1864</f>
        <v>1.17</v>
      </c>
      <c r="D1861" s="5">
        <f>TITRES_STAT!E1864</f>
        <v>0</v>
      </c>
      <c r="E1861" s="2">
        <f t="shared" si="116"/>
        <v>-2066521</v>
      </c>
      <c r="F1861" s="5" t="str">
        <f t="shared" si="115"/>
        <v>NEUTRAL</v>
      </c>
      <c r="G1861" s="5" t="str">
        <f t="shared" si="114"/>
        <v>NEUTRAL</v>
      </c>
      <c r="H1861" s="5" t="str">
        <f t="shared" si="113"/>
        <v>NEUTRAL</v>
      </c>
    </row>
    <row r="1862" spans="1:8" ht="13.5" x14ac:dyDescent="0.25">
      <c r="A1862" s="3">
        <f>TITRES_STAT!B1865</f>
        <v>45411</v>
      </c>
      <c r="B1862" s="5">
        <f>TITRES_STAT!C1865</f>
        <v>1.17</v>
      </c>
      <c r="C1862" s="5">
        <f>TITRES_STAT!D1865</f>
        <v>1.17</v>
      </c>
      <c r="D1862" s="5">
        <f>TITRES_STAT!E1865</f>
        <v>130</v>
      </c>
      <c r="E1862" s="2">
        <f t="shared" si="116"/>
        <v>-2066521</v>
      </c>
      <c r="F1862" s="5" t="str">
        <f t="shared" si="115"/>
        <v>NEUTRAL</v>
      </c>
      <c r="G1862" s="5" t="str">
        <f t="shared" si="114"/>
        <v>NEUTRAL</v>
      </c>
      <c r="H1862" s="5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NEUTRAL</v>
      </c>
    </row>
    <row r="1863" spans="1:8" ht="13.5" x14ac:dyDescent="0.25">
      <c r="A1863" s="3">
        <f>TITRES_STAT!B1866</f>
        <v>45412</v>
      </c>
      <c r="B1863" s="5">
        <f>TITRES_STAT!C1866</f>
        <v>1.17</v>
      </c>
      <c r="C1863" s="5">
        <f>TITRES_STAT!D1866</f>
        <v>1.17</v>
      </c>
      <c r="D1863" s="5">
        <f>TITRES_STAT!E1866</f>
        <v>0</v>
      </c>
      <c r="E1863" s="2">
        <f t="shared" si="116"/>
        <v>-2066521</v>
      </c>
      <c r="F1863" s="5" t="str">
        <f t="shared" si="115"/>
        <v>NEUTRAL</v>
      </c>
      <c r="G1863" s="5" t="str">
        <f t="shared" ref="G1863:G1926" si="118">IF((E1863-E1858)/E1858 &gt; 0.02, "STRONG",
 IF((E1863-E1858)/E1858 &lt; -0.02, "WEAK", "NEUTRAL"))</f>
        <v>NEUTRAL</v>
      </c>
      <c r="H1863" s="5" t="str">
        <f t="shared" si="117"/>
        <v>NEUTRAL</v>
      </c>
    </row>
    <row r="1864" spans="1:8" ht="13.5" x14ac:dyDescent="0.25">
      <c r="A1864" s="3">
        <f>TITRES_STAT!B1867</f>
        <v>45414</v>
      </c>
      <c r="B1864" s="5">
        <f>TITRES_STAT!C1867</f>
        <v>1.2</v>
      </c>
      <c r="C1864" s="5">
        <f>TITRES_STAT!D1867</f>
        <v>1.2</v>
      </c>
      <c r="D1864" s="5">
        <f>TITRES_STAT!E1867</f>
        <v>1</v>
      </c>
      <c r="E1864" s="2">
        <f t="shared" si="116"/>
        <v>-2066520</v>
      </c>
      <c r="F1864" s="5" t="str">
        <f t="shared" ref="F1864:F1927" si="119">IF(E1864&gt;E1859,"BULLISH",IF(E1864&lt;E1859,"BEARISH","NEUTRAL"))</f>
        <v>BULLISH</v>
      </c>
      <c r="G1864" s="5" t="str">
        <f t="shared" si="118"/>
        <v>NEUTRAL</v>
      </c>
      <c r="H1864" s="5" t="str">
        <f t="shared" si="117"/>
        <v>CONFIRMED BULLISH</v>
      </c>
    </row>
    <row r="1865" spans="1:8" ht="13.5" x14ac:dyDescent="0.25">
      <c r="A1865" s="3">
        <f>TITRES_STAT!B1868</f>
        <v>45415</v>
      </c>
      <c r="B1865" s="5">
        <f>TITRES_STAT!C1868</f>
        <v>1.25</v>
      </c>
      <c r="C1865" s="5">
        <f>TITRES_STAT!D1868</f>
        <v>1.25</v>
      </c>
      <c r="D1865" s="5">
        <f>TITRES_STAT!E1868</f>
        <v>5</v>
      </c>
      <c r="E1865" s="2">
        <f t="shared" si="116"/>
        <v>-2066515</v>
      </c>
      <c r="F1865" s="5" t="str">
        <f t="shared" si="119"/>
        <v>BULLISH</v>
      </c>
      <c r="G1865" s="5" t="str">
        <f t="shared" si="118"/>
        <v>NEUTRAL</v>
      </c>
      <c r="H1865" s="5" t="str">
        <f t="shared" si="117"/>
        <v>CONFIRMED BULLISH</v>
      </c>
    </row>
    <row r="1866" spans="1:8" ht="13.5" x14ac:dyDescent="0.25">
      <c r="A1866" s="3">
        <f>TITRES_STAT!B1869</f>
        <v>45418</v>
      </c>
      <c r="B1866" s="5">
        <f>TITRES_STAT!C1869</f>
        <v>1.25</v>
      </c>
      <c r="C1866" s="5">
        <f>TITRES_STAT!D1869</f>
        <v>1.25</v>
      </c>
      <c r="D1866" s="5">
        <f>TITRES_STAT!E1869</f>
        <v>0</v>
      </c>
      <c r="E1866" s="2">
        <f t="shared" si="116"/>
        <v>-2066515</v>
      </c>
      <c r="F1866" s="5" t="str">
        <f t="shared" si="119"/>
        <v>BULLISH</v>
      </c>
      <c r="G1866" s="5" t="str">
        <f t="shared" si="118"/>
        <v>NEUTRAL</v>
      </c>
      <c r="H1866" s="5" t="str">
        <f t="shared" si="117"/>
        <v>CONFIRMED BULLISH</v>
      </c>
    </row>
    <row r="1867" spans="1:8" ht="13.5" x14ac:dyDescent="0.25">
      <c r="A1867" s="3">
        <f>TITRES_STAT!B1870</f>
        <v>45419</v>
      </c>
      <c r="B1867" s="5">
        <f>TITRES_STAT!C1870</f>
        <v>1.25</v>
      </c>
      <c r="C1867" s="5">
        <f>TITRES_STAT!D1870</f>
        <v>1.25</v>
      </c>
      <c r="D1867" s="5">
        <f>TITRES_STAT!E1870</f>
        <v>0</v>
      </c>
      <c r="E1867" s="2">
        <f t="shared" si="116"/>
        <v>-2066515</v>
      </c>
      <c r="F1867" s="5" t="str">
        <f t="shared" si="119"/>
        <v>BULLISH</v>
      </c>
      <c r="G1867" s="5" t="str">
        <f t="shared" si="118"/>
        <v>NEUTRAL</v>
      </c>
      <c r="H1867" s="5" t="str">
        <f t="shared" si="117"/>
        <v>CONFIRMED BULLISH</v>
      </c>
    </row>
    <row r="1868" spans="1:8" ht="13.5" x14ac:dyDescent="0.25">
      <c r="A1868" s="3">
        <f>TITRES_STAT!B1871</f>
        <v>45420</v>
      </c>
      <c r="B1868" s="5">
        <f>TITRES_STAT!C1871</f>
        <v>1.25</v>
      </c>
      <c r="C1868" s="5">
        <f>TITRES_STAT!D1871</f>
        <v>1.25</v>
      </c>
      <c r="D1868" s="5">
        <f>TITRES_STAT!E1871</f>
        <v>0</v>
      </c>
      <c r="E1868" s="2">
        <f t="shared" si="116"/>
        <v>-2066515</v>
      </c>
      <c r="F1868" s="5" t="str">
        <f t="shared" si="119"/>
        <v>BULLISH</v>
      </c>
      <c r="G1868" s="5" t="str">
        <f t="shared" si="118"/>
        <v>NEUTRAL</v>
      </c>
      <c r="H1868" s="5" t="str">
        <f t="shared" si="117"/>
        <v>CONFIRMED BULLISH</v>
      </c>
    </row>
    <row r="1869" spans="1:8" ht="13.5" x14ac:dyDescent="0.25">
      <c r="A1869" s="3">
        <f>TITRES_STAT!B1872</f>
        <v>45421</v>
      </c>
      <c r="B1869" s="5">
        <f>TITRES_STAT!C1872</f>
        <v>1.25</v>
      </c>
      <c r="C1869" s="5">
        <f>TITRES_STAT!D1872</f>
        <v>1.25</v>
      </c>
      <c r="D1869" s="5">
        <f>TITRES_STAT!E1872</f>
        <v>0</v>
      </c>
      <c r="E1869" s="2">
        <f t="shared" si="116"/>
        <v>-2066515</v>
      </c>
      <c r="F1869" s="5" t="str">
        <f t="shared" si="119"/>
        <v>BULLISH</v>
      </c>
      <c r="G1869" s="5" t="str">
        <f t="shared" si="118"/>
        <v>NEUTRAL</v>
      </c>
      <c r="H1869" s="5" t="str">
        <f t="shared" si="117"/>
        <v>CONFIRMED BULLISH</v>
      </c>
    </row>
    <row r="1870" spans="1:8" ht="13.5" x14ac:dyDescent="0.25">
      <c r="A1870" s="3">
        <f>TITRES_STAT!B1873</f>
        <v>45422</v>
      </c>
      <c r="B1870" s="5">
        <f>TITRES_STAT!C1873</f>
        <v>1.25</v>
      </c>
      <c r="C1870" s="5">
        <f>TITRES_STAT!D1873</f>
        <v>1.25</v>
      </c>
      <c r="D1870" s="5">
        <f>TITRES_STAT!E1873</f>
        <v>0</v>
      </c>
      <c r="E1870" s="2">
        <f t="shared" si="116"/>
        <v>-2066515</v>
      </c>
      <c r="F1870" s="5" t="str">
        <f t="shared" si="119"/>
        <v>NEUTRAL</v>
      </c>
      <c r="G1870" s="5" t="str">
        <f t="shared" si="118"/>
        <v>NEUTRAL</v>
      </c>
      <c r="H1870" s="5" t="str">
        <f t="shared" si="117"/>
        <v>NEUTRAL</v>
      </c>
    </row>
    <row r="1871" spans="1:8" ht="13.5" x14ac:dyDescent="0.25">
      <c r="A1871" s="3">
        <f>TITRES_STAT!B1874</f>
        <v>45425</v>
      </c>
      <c r="B1871" s="5">
        <f>TITRES_STAT!C1874</f>
        <v>1.25</v>
      </c>
      <c r="C1871" s="5">
        <f>TITRES_STAT!D1874</f>
        <v>1.25</v>
      </c>
      <c r="D1871" s="5">
        <f>TITRES_STAT!E1874</f>
        <v>0</v>
      </c>
      <c r="E1871" s="2">
        <f t="shared" si="116"/>
        <v>-2066515</v>
      </c>
      <c r="F1871" s="5" t="str">
        <f t="shared" si="119"/>
        <v>NEUTRAL</v>
      </c>
      <c r="G1871" s="5" t="str">
        <f t="shared" si="118"/>
        <v>NEUTRAL</v>
      </c>
      <c r="H1871" s="5" t="str">
        <f t="shared" si="117"/>
        <v>NEUTRAL</v>
      </c>
    </row>
    <row r="1872" spans="1:8" ht="13.5" x14ac:dyDescent="0.25">
      <c r="A1872" s="3">
        <f>TITRES_STAT!B1875</f>
        <v>45426</v>
      </c>
      <c r="B1872" s="5">
        <f>TITRES_STAT!C1875</f>
        <v>1.28</v>
      </c>
      <c r="C1872" s="5">
        <f>TITRES_STAT!D1875</f>
        <v>1.28</v>
      </c>
      <c r="D1872" s="5">
        <f>TITRES_STAT!E1875</f>
        <v>10650</v>
      </c>
      <c r="E1872" s="2">
        <f t="shared" si="116"/>
        <v>-2055865</v>
      </c>
      <c r="F1872" s="5" t="str">
        <f t="shared" si="119"/>
        <v>BULLISH</v>
      </c>
      <c r="G1872" s="5" t="str">
        <f t="shared" si="118"/>
        <v>NEUTRAL</v>
      </c>
      <c r="H1872" s="5" t="str">
        <f t="shared" si="117"/>
        <v>CONFIRMED BULLISH</v>
      </c>
    </row>
    <row r="1873" spans="1:8" ht="13.5" x14ac:dyDescent="0.25">
      <c r="A1873" s="3">
        <f>TITRES_STAT!B1876</f>
        <v>45427</v>
      </c>
      <c r="B1873" s="5">
        <f>TITRES_STAT!C1876</f>
        <v>1.28</v>
      </c>
      <c r="C1873" s="5">
        <f>TITRES_STAT!D1876</f>
        <v>1.28</v>
      </c>
      <c r="D1873" s="5">
        <f>TITRES_STAT!E1876</f>
        <v>0</v>
      </c>
      <c r="E1873" s="2">
        <f t="shared" si="116"/>
        <v>-2055865</v>
      </c>
      <c r="F1873" s="5" t="str">
        <f t="shared" si="119"/>
        <v>BULLISH</v>
      </c>
      <c r="G1873" s="5" t="str">
        <f t="shared" si="118"/>
        <v>NEUTRAL</v>
      </c>
      <c r="H1873" s="5" t="str">
        <f t="shared" si="117"/>
        <v>CONFIRMED BULLISH</v>
      </c>
    </row>
    <row r="1874" spans="1:8" ht="13.5" x14ac:dyDescent="0.25">
      <c r="A1874" s="3">
        <f>TITRES_STAT!B1877</f>
        <v>45428</v>
      </c>
      <c r="B1874" s="5">
        <f>TITRES_STAT!C1877</f>
        <v>1.28</v>
      </c>
      <c r="C1874" s="5">
        <f>TITRES_STAT!D1877</f>
        <v>1.28</v>
      </c>
      <c r="D1874" s="5">
        <f>TITRES_STAT!E1877</f>
        <v>0</v>
      </c>
      <c r="E1874" s="2">
        <f t="shared" si="116"/>
        <v>-2055865</v>
      </c>
      <c r="F1874" s="5" t="str">
        <f t="shared" si="119"/>
        <v>BULLISH</v>
      </c>
      <c r="G1874" s="5" t="str">
        <f t="shared" si="118"/>
        <v>NEUTRAL</v>
      </c>
      <c r="H1874" s="5" t="str">
        <f t="shared" si="117"/>
        <v>CONFIRMED BULLISH</v>
      </c>
    </row>
    <row r="1875" spans="1:8" ht="13.5" x14ac:dyDescent="0.25">
      <c r="A1875" s="3">
        <f>TITRES_STAT!B1878</f>
        <v>45429</v>
      </c>
      <c r="B1875" s="5">
        <f>TITRES_STAT!C1878</f>
        <v>1.28</v>
      </c>
      <c r="C1875" s="5">
        <f>TITRES_STAT!D1878</f>
        <v>1.28</v>
      </c>
      <c r="D1875" s="5">
        <f>TITRES_STAT!E1878</f>
        <v>0</v>
      </c>
      <c r="E1875" s="2">
        <f t="shared" si="116"/>
        <v>-2055865</v>
      </c>
      <c r="F1875" s="5" t="str">
        <f t="shared" si="119"/>
        <v>BULLISH</v>
      </c>
      <c r="G1875" s="5" t="str">
        <f t="shared" si="118"/>
        <v>NEUTRAL</v>
      </c>
      <c r="H1875" s="5" t="str">
        <f t="shared" si="117"/>
        <v>CONFIRMED BULLISH</v>
      </c>
    </row>
    <row r="1876" spans="1:8" ht="13.5" x14ac:dyDescent="0.25">
      <c r="A1876" s="3">
        <f>TITRES_STAT!B1879</f>
        <v>45432</v>
      </c>
      <c r="B1876" s="5">
        <f>TITRES_STAT!C1879</f>
        <v>1.28</v>
      </c>
      <c r="C1876" s="5">
        <f>TITRES_STAT!D1879</f>
        <v>1.28</v>
      </c>
      <c r="D1876" s="5">
        <f>TITRES_STAT!E1879</f>
        <v>0</v>
      </c>
      <c r="E1876" s="2">
        <f t="shared" si="116"/>
        <v>-2055865</v>
      </c>
      <c r="F1876" s="5" t="str">
        <f t="shared" si="119"/>
        <v>BULLISH</v>
      </c>
      <c r="G1876" s="5" t="str">
        <f t="shared" si="118"/>
        <v>NEUTRAL</v>
      </c>
      <c r="H1876" s="5" t="str">
        <f t="shared" si="117"/>
        <v>CONFIRMED BULLISH</v>
      </c>
    </row>
    <row r="1877" spans="1:8" ht="13.5" x14ac:dyDescent="0.25">
      <c r="A1877" s="3">
        <f>TITRES_STAT!B1880</f>
        <v>45433</v>
      </c>
      <c r="B1877" s="5">
        <f>TITRES_STAT!C1880</f>
        <v>1.28</v>
      </c>
      <c r="C1877" s="5">
        <f>TITRES_STAT!D1880</f>
        <v>1.28</v>
      </c>
      <c r="D1877" s="5">
        <f>TITRES_STAT!E1880</f>
        <v>0</v>
      </c>
      <c r="E1877" s="2">
        <f t="shared" si="116"/>
        <v>-2055865</v>
      </c>
      <c r="F1877" s="5" t="str">
        <f t="shared" si="119"/>
        <v>NEUTRAL</v>
      </c>
      <c r="G1877" s="5" t="str">
        <f t="shared" si="118"/>
        <v>NEUTRAL</v>
      </c>
      <c r="H1877" s="5" t="str">
        <f t="shared" si="117"/>
        <v>NEUTRAL</v>
      </c>
    </row>
    <row r="1878" spans="1:8" ht="13.5" x14ac:dyDescent="0.25">
      <c r="A1878" s="3">
        <f>TITRES_STAT!B1881</f>
        <v>45434</v>
      </c>
      <c r="B1878" s="5">
        <f>TITRES_STAT!C1881</f>
        <v>1.28</v>
      </c>
      <c r="C1878" s="5">
        <f>TITRES_STAT!D1881</f>
        <v>1.28</v>
      </c>
      <c r="D1878" s="5">
        <f>TITRES_STAT!E1881</f>
        <v>0</v>
      </c>
      <c r="E1878" s="2">
        <f t="shared" si="116"/>
        <v>-2055865</v>
      </c>
      <c r="F1878" s="5" t="str">
        <f t="shared" si="119"/>
        <v>NEUTRAL</v>
      </c>
      <c r="G1878" s="5" t="str">
        <f t="shared" si="118"/>
        <v>NEUTRAL</v>
      </c>
      <c r="H1878" s="5" t="str">
        <f t="shared" si="117"/>
        <v>NEUTRAL</v>
      </c>
    </row>
    <row r="1879" spans="1:8" ht="13.5" x14ac:dyDescent="0.25">
      <c r="A1879" s="3">
        <f>TITRES_STAT!B1882</f>
        <v>45435</v>
      </c>
      <c r="B1879" s="5">
        <f>TITRES_STAT!C1882</f>
        <v>1.28</v>
      </c>
      <c r="C1879" s="5">
        <f>TITRES_STAT!D1882</f>
        <v>1.28</v>
      </c>
      <c r="D1879" s="5">
        <f>TITRES_STAT!E1882</f>
        <v>0</v>
      </c>
      <c r="E1879" s="2">
        <f t="shared" si="116"/>
        <v>-2055865</v>
      </c>
      <c r="F1879" s="5" t="str">
        <f t="shared" si="119"/>
        <v>NEUTRAL</v>
      </c>
      <c r="G1879" s="5" t="str">
        <f t="shared" si="118"/>
        <v>NEUTRAL</v>
      </c>
      <c r="H1879" s="5" t="str">
        <f t="shared" si="117"/>
        <v>NEUTRAL</v>
      </c>
    </row>
    <row r="1880" spans="1:8" ht="13.5" x14ac:dyDescent="0.25">
      <c r="A1880" s="3">
        <f>TITRES_STAT!B1883</f>
        <v>45436</v>
      </c>
      <c r="B1880" s="5">
        <f>TITRES_STAT!C1883</f>
        <v>1.28</v>
      </c>
      <c r="C1880" s="5">
        <f>TITRES_STAT!D1883</f>
        <v>1.28</v>
      </c>
      <c r="D1880" s="5">
        <f>TITRES_STAT!E1883</f>
        <v>0</v>
      </c>
      <c r="E1880" s="2">
        <f t="shared" si="116"/>
        <v>-2055865</v>
      </c>
      <c r="F1880" s="5" t="str">
        <f t="shared" si="119"/>
        <v>NEUTRAL</v>
      </c>
      <c r="G1880" s="5" t="str">
        <f t="shared" si="118"/>
        <v>NEUTRAL</v>
      </c>
      <c r="H1880" s="5" t="str">
        <f t="shared" si="117"/>
        <v>NEUTRAL</v>
      </c>
    </row>
    <row r="1881" spans="1:8" ht="13.5" x14ac:dyDescent="0.25">
      <c r="A1881" s="3">
        <f>TITRES_STAT!B1884</f>
        <v>45439</v>
      </c>
      <c r="B1881" s="5">
        <f>TITRES_STAT!C1884</f>
        <v>1.28</v>
      </c>
      <c r="C1881" s="5">
        <f>TITRES_STAT!D1884</f>
        <v>1.28</v>
      </c>
      <c r="D1881" s="5">
        <f>TITRES_STAT!E1884</f>
        <v>0</v>
      </c>
      <c r="E1881" s="2">
        <f t="shared" si="116"/>
        <v>-2055865</v>
      </c>
      <c r="F1881" s="5" t="str">
        <f t="shared" si="119"/>
        <v>NEUTRAL</v>
      </c>
      <c r="G1881" s="5" t="str">
        <f t="shared" si="118"/>
        <v>NEUTRAL</v>
      </c>
      <c r="H1881" s="5" t="str">
        <f t="shared" si="117"/>
        <v>NEUTRAL</v>
      </c>
    </row>
    <row r="1882" spans="1:8" ht="13.5" x14ac:dyDescent="0.25">
      <c r="A1882" s="3">
        <f>TITRES_STAT!B1885</f>
        <v>45440</v>
      </c>
      <c r="B1882" s="5">
        <f>TITRES_STAT!C1885</f>
        <v>1.28</v>
      </c>
      <c r="C1882" s="5">
        <f>TITRES_STAT!D1885</f>
        <v>1.28</v>
      </c>
      <c r="D1882" s="5">
        <f>TITRES_STAT!E1885</f>
        <v>0</v>
      </c>
      <c r="E1882" s="2">
        <f t="shared" si="116"/>
        <v>-2055865</v>
      </c>
      <c r="F1882" s="5" t="str">
        <f t="shared" si="119"/>
        <v>NEUTRAL</v>
      </c>
      <c r="G1882" s="5" t="str">
        <f t="shared" si="118"/>
        <v>NEUTRAL</v>
      </c>
      <c r="H1882" s="5" t="str">
        <f t="shared" si="117"/>
        <v>NEUTRAL</v>
      </c>
    </row>
    <row r="1883" spans="1:8" ht="13.5" x14ac:dyDescent="0.25">
      <c r="A1883" s="3">
        <f>TITRES_STAT!B1886</f>
        <v>45441</v>
      </c>
      <c r="B1883" s="5">
        <f>TITRES_STAT!C1886</f>
        <v>1.28</v>
      </c>
      <c r="C1883" s="5">
        <f>TITRES_STAT!D1886</f>
        <v>1.28</v>
      </c>
      <c r="D1883" s="5">
        <f>TITRES_STAT!E1886</f>
        <v>0</v>
      </c>
      <c r="E1883" s="2">
        <f t="shared" si="116"/>
        <v>-2055865</v>
      </c>
      <c r="F1883" s="5" t="str">
        <f t="shared" si="119"/>
        <v>NEUTRAL</v>
      </c>
      <c r="G1883" s="5" t="str">
        <f t="shared" si="118"/>
        <v>NEUTRAL</v>
      </c>
      <c r="H1883" s="5" t="str">
        <f t="shared" si="117"/>
        <v>NEUTRAL</v>
      </c>
    </row>
    <row r="1884" spans="1:8" ht="13.5" x14ac:dyDescent="0.25">
      <c r="A1884" s="3">
        <f>TITRES_STAT!B1887</f>
        <v>45442</v>
      </c>
      <c r="B1884" s="5">
        <f>TITRES_STAT!C1887</f>
        <v>1.23</v>
      </c>
      <c r="C1884" s="5">
        <f>TITRES_STAT!D1887</f>
        <v>1.23</v>
      </c>
      <c r="D1884" s="5">
        <f>TITRES_STAT!E1887</f>
        <v>0</v>
      </c>
      <c r="E1884" s="2">
        <f t="shared" si="116"/>
        <v>-2055865</v>
      </c>
      <c r="F1884" s="5" t="str">
        <f t="shared" si="119"/>
        <v>NEUTRAL</v>
      </c>
      <c r="G1884" s="5" t="str">
        <f t="shared" si="118"/>
        <v>NEUTRAL</v>
      </c>
      <c r="H1884" s="5" t="str">
        <f t="shared" si="117"/>
        <v>NEUTRAL</v>
      </c>
    </row>
    <row r="1885" spans="1:8" ht="13.5" x14ac:dyDescent="0.25">
      <c r="A1885" s="3">
        <f>TITRES_STAT!B1888</f>
        <v>45443</v>
      </c>
      <c r="B1885" s="5">
        <f>TITRES_STAT!C1888</f>
        <v>1.18</v>
      </c>
      <c r="C1885" s="5">
        <f>TITRES_STAT!D1888</f>
        <v>1.18</v>
      </c>
      <c r="D1885" s="5">
        <f>TITRES_STAT!E1888</f>
        <v>0</v>
      </c>
      <c r="E1885" s="2">
        <f t="shared" si="116"/>
        <v>-2055865</v>
      </c>
      <c r="F1885" s="5" t="str">
        <f t="shared" si="119"/>
        <v>NEUTRAL</v>
      </c>
      <c r="G1885" s="5" t="str">
        <f t="shared" si="118"/>
        <v>NEUTRAL</v>
      </c>
      <c r="H1885" s="5" t="str">
        <f t="shared" si="117"/>
        <v>NEUTRAL</v>
      </c>
    </row>
    <row r="1886" spans="1:8" ht="13.5" x14ac:dyDescent="0.25">
      <c r="A1886" s="3">
        <f>TITRES_STAT!B1889</f>
        <v>45446</v>
      </c>
      <c r="B1886" s="5">
        <f>TITRES_STAT!C1889</f>
        <v>1.18</v>
      </c>
      <c r="C1886" s="5">
        <f>TITRES_STAT!D1889</f>
        <v>1.18</v>
      </c>
      <c r="D1886" s="5">
        <f>TITRES_STAT!E1889</f>
        <v>0</v>
      </c>
      <c r="E1886" s="2">
        <f t="shared" si="116"/>
        <v>-2055865</v>
      </c>
      <c r="F1886" s="5" t="str">
        <f t="shared" si="119"/>
        <v>NEUTRAL</v>
      </c>
      <c r="G1886" s="5" t="str">
        <f t="shared" si="118"/>
        <v>NEUTRAL</v>
      </c>
      <c r="H1886" s="5" t="str">
        <f t="shared" si="117"/>
        <v>NEUTRAL</v>
      </c>
    </row>
    <row r="1887" spans="1:8" ht="13.5" x14ac:dyDescent="0.25">
      <c r="A1887" s="3">
        <f>TITRES_STAT!B1890</f>
        <v>45447</v>
      </c>
      <c r="B1887" s="5">
        <f>TITRES_STAT!C1890</f>
        <v>1.18</v>
      </c>
      <c r="C1887" s="5">
        <f>TITRES_STAT!D1890</f>
        <v>1.18</v>
      </c>
      <c r="D1887" s="5">
        <f>TITRES_STAT!E1890</f>
        <v>0</v>
      </c>
      <c r="E1887" s="2">
        <f t="shared" si="116"/>
        <v>-2055865</v>
      </c>
      <c r="F1887" s="5" t="str">
        <f t="shared" si="119"/>
        <v>NEUTRAL</v>
      </c>
      <c r="G1887" s="5" t="str">
        <f t="shared" si="118"/>
        <v>NEUTRAL</v>
      </c>
      <c r="H1887" s="5" t="str">
        <f t="shared" si="117"/>
        <v>NEUTRAL</v>
      </c>
    </row>
    <row r="1888" spans="1:8" ht="13.5" x14ac:dyDescent="0.25">
      <c r="A1888" s="3">
        <f>TITRES_STAT!B1891</f>
        <v>45448</v>
      </c>
      <c r="B1888" s="5">
        <f>TITRES_STAT!C1891</f>
        <v>1.18</v>
      </c>
      <c r="C1888" s="5">
        <f>TITRES_STAT!D1891</f>
        <v>1.18</v>
      </c>
      <c r="D1888" s="5">
        <f>TITRES_STAT!E1891</f>
        <v>0</v>
      </c>
      <c r="E1888" s="2">
        <f t="shared" si="116"/>
        <v>-2055865</v>
      </c>
      <c r="F1888" s="5" t="str">
        <f t="shared" si="119"/>
        <v>NEUTRAL</v>
      </c>
      <c r="G1888" s="5" t="str">
        <f t="shared" si="118"/>
        <v>NEUTRAL</v>
      </c>
      <c r="H1888" s="5" t="str">
        <f t="shared" si="117"/>
        <v>NEUTRAL</v>
      </c>
    </row>
    <row r="1889" spans="1:8" ht="13.5" x14ac:dyDescent="0.25">
      <c r="A1889" s="3">
        <f>TITRES_STAT!B1892</f>
        <v>45449</v>
      </c>
      <c r="B1889" s="5">
        <f>TITRES_STAT!C1892</f>
        <v>1.18</v>
      </c>
      <c r="C1889" s="5">
        <f>TITRES_STAT!D1892</f>
        <v>1.18</v>
      </c>
      <c r="D1889" s="5">
        <f>TITRES_STAT!E1892</f>
        <v>0</v>
      </c>
      <c r="E1889" s="2">
        <f t="shared" si="116"/>
        <v>-2055865</v>
      </c>
      <c r="F1889" s="5" t="str">
        <f t="shared" si="119"/>
        <v>NEUTRAL</v>
      </c>
      <c r="G1889" s="5" t="str">
        <f t="shared" si="118"/>
        <v>NEUTRAL</v>
      </c>
      <c r="H1889" s="5" t="str">
        <f t="shared" si="117"/>
        <v>NEUTRAL</v>
      </c>
    </row>
    <row r="1890" spans="1:8" ht="13.5" x14ac:dyDescent="0.25">
      <c r="A1890" s="3">
        <f>TITRES_STAT!B1893</f>
        <v>45450</v>
      </c>
      <c r="B1890" s="5">
        <f>TITRES_STAT!C1893</f>
        <v>1.18</v>
      </c>
      <c r="C1890" s="5">
        <f>TITRES_STAT!D1893</f>
        <v>1.18</v>
      </c>
      <c r="D1890" s="5">
        <f>TITRES_STAT!E1893</f>
        <v>0</v>
      </c>
      <c r="E1890" s="2">
        <f t="shared" si="116"/>
        <v>-2055865</v>
      </c>
      <c r="F1890" s="5" t="str">
        <f t="shared" si="119"/>
        <v>NEUTRAL</v>
      </c>
      <c r="G1890" s="5" t="str">
        <f t="shared" si="118"/>
        <v>NEUTRAL</v>
      </c>
      <c r="H1890" s="5" t="str">
        <f t="shared" si="117"/>
        <v>NEUTRAL</v>
      </c>
    </row>
    <row r="1891" spans="1:8" ht="13.5" x14ac:dyDescent="0.25">
      <c r="A1891" s="3">
        <f>TITRES_STAT!B1894</f>
        <v>45453</v>
      </c>
      <c r="B1891" s="5">
        <f>TITRES_STAT!C1894</f>
        <v>1.18</v>
      </c>
      <c r="C1891" s="5">
        <f>TITRES_STAT!D1894</f>
        <v>1.18</v>
      </c>
      <c r="D1891" s="5">
        <f>TITRES_STAT!E1894</f>
        <v>0</v>
      </c>
      <c r="E1891" s="2">
        <f t="shared" si="116"/>
        <v>-2055865</v>
      </c>
      <c r="F1891" s="5" t="str">
        <f t="shared" si="119"/>
        <v>NEUTRAL</v>
      </c>
      <c r="G1891" s="5" t="str">
        <f t="shared" si="118"/>
        <v>NEUTRAL</v>
      </c>
      <c r="H1891" s="5" t="str">
        <f t="shared" si="117"/>
        <v>NEUTRAL</v>
      </c>
    </row>
    <row r="1892" spans="1:8" ht="13.5" x14ac:dyDescent="0.25">
      <c r="A1892" s="3">
        <f>TITRES_STAT!B1895</f>
        <v>45454</v>
      </c>
      <c r="B1892" s="5">
        <f>TITRES_STAT!C1895</f>
        <v>1.1299999999999999</v>
      </c>
      <c r="C1892" s="5">
        <f>TITRES_STAT!D1895</f>
        <v>1.1299999999999999</v>
      </c>
      <c r="D1892" s="5">
        <f>TITRES_STAT!E1895</f>
        <v>0</v>
      </c>
      <c r="E1892" s="2">
        <f t="shared" si="116"/>
        <v>-2055865</v>
      </c>
      <c r="F1892" s="5" t="str">
        <f t="shared" si="119"/>
        <v>NEUTRAL</v>
      </c>
      <c r="G1892" s="5" t="str">
        <f t="shared" si="118"/>
        <v>NEUTRAL</v>
      </c>
      <c r="H1892" s="5" t="str">
        <f t="shared" si="117"/>
        <v>NEUTRAL</v>
      </c>
    </row>
    <row r="1893" spans="1:8" ht="13.5" x14ac:dyDescent="0.25">
      <c r="A1893" s="3">
        <f>TITRES_STAT!B1896</f>
        <v>45455</v>
      </c>
      <c r="B1893" s="5">
        <f>TITRES_STAT!C1896</f>
        <v>1.08</v>
      </c>
      <c r="C1893" s="5">
        <f>TITRES_STAT!D1896</f>
        <v>1.08</v>
      </c>
      <c r="D1893" s="5">
        <f>TITRES_STAT!E1896</f>
        <v>0</v>
      </c>
      <c r="E1893" s="2">
        <f t="shared" si="116"/>
        <v>-2055865</v>
      </c>
      <c r="F1893" s="5" t="str">
        <f t="shared" si="119"/>
        <v>NEUTRAL</v>
      </c>
      <c r="G1893" s="5" t="str">
        <f t="shared" si="118"/>
        <v>NEUTRAL</v>
      </c>
      <c r="H1893" s="5" t="str">
        <f t="shared" si="117"/>
        <v>NEUTRAL</v>
      </c>
    </row>
    <row r="1894" spans="1:8" ht="13.5" x14ac:dyDescent="0.25">
      <c r="A1894" s="3">
        <f>TITRES_STAT!B1897</f>
        <v>45456</v>
      </c>
      <c r="B1894" s="5">
        <f>TITRES_STAT!C1897</f>
        <v>1.04</v>
      </c>
      <c r="C1894" s="5">
        <f>TITRES_STAT!D1897</f>
        <v>1.04</v>
      </c>
      <c r="D1894" s="5">
        <f>TITRES_STAT!E1897</f>
        <v>0</v>
      </c>
      <c r="E1894" s="2">
        <f t="shared" si="116"/>
        <v>-2055865</v>
      </c>
      <c r="F1894" s="5" t="str">
        <f t="shared" si="119"/>
        <v>NEUTRAL</v>
      </c>
      <c r="G1894" s="5" t="str">
        <f t="shared" si="118"/>
        <v>NEUTRAL</v>
      </c>
      <c r="H1894" s="5" t="str">
        <f t="shared" si="117"/>
        <v>NEUTRAL</v>
      </c>
    </row>
    <row r="1895" spans="1:8" ht="13.5" x14ac:dyDescent="0.25">
      <c r="A1895" s="3">
        <f>TITRES_STAT!B1898</f>
        <v>45457</v>
      </c>
      <c r="B1895" s="5">
        <f>TITRES_STAT!C1898</f>
        <v>1.08</v>
      </c>
      <c r="C1895" s="5">
        <f>TITRES_STAT!D1898</f>
        <v>1.08</v>
      </c>
      <c r="D1895" s="5">
        <f>TITRES_STAT!E1898</f>
        <v>0</v>
      </c>
      <c r="E1895" s="2">
        <f t="shared" si="116"/>
        <v>-2055865</v>
      </c>
      <c r="F1895" s="5" t="str">
        <f t="shared" si="119"/>
        <v>NEUTRAL</v>
      </c>
      <c r="G1895" s="5" t="str">
        <f t="shared" si="118"/>
        <v>NEUTRAL</v>
      </c>
      <c r="H1895" s="5" t="str">
        <f t="shared" si="117"/>
        <v>NEUTRAL</v>
      </c>
    </row>
    <row r="1896" spans="1:8" ht="13.5" x14ac:dyDescent="0.25">
      <c r="A1896" s="3">
        <f>TITRES_STAT!B1899</f>
        <v>45461</v>
      </c>
      <c r="B1896" s="5">
        <f>TITRES_STAT!C1899</f>
        <v>1.1200000000000001</v>
      </c>
      <c r="C1896" s="5">
        <f>TITRES_STAT!D1899</f>
        <v>1.1200000000000001</v>
      </c>
      <c r="D1896" s="5">
        <f>TITRES_STAT!E1899</f>
        <v>0</v>
      </c>
      <c r="E1896" s="2">
        <f t="shared" si="116"/>
        <v>-2055865</v>
      </c>
      <c r="F1896" s="5" t="str">
        <f t="shared" si="119"/>
        <v>NEUTRAL</v>
      </c>
      <c r="G1896" s="5" t="str">
        <f t="shared" si="118"/>
        <v>NEUTRAL</v>
      </c>
      <c r="H1896" s="5" t="str">
        <f t="shared" si="117"/>
        <v>NEUTRAL</v>
      </c>
    </row>
    <row r="1897" spans="1:8" ht="13.5" x14ac:dyDescent="0.25">
      <c r="A1897" s="3">
        <f>TITRES_STAT!B1900</f>
        <v>45462</v>
      </c>
      <c r="B1897" s="5">
        <f>TITRES_STAT!C1900</f>
        <v>1.17</v>
      </c>
      <c r="C1897" s="5">
        <f>TITRES_STAT!D1900</f>
        <v>1.17</v>
      </c>
      <c r="D1897" s="5">
        <f>TITRES_STAT!E1900</f>
        <v>0</v>
      </c>
      <c r="E1897" s="2">
        <f t="shared" si="116"/>
        <v>-2055865</v>
      </c>
      <c r="F1897" s="5" t="str">
        <f t="shared" si="119"/>
        <v>NEUTRAL</v>
      </c>
      <c r="G1897" s="5" t="str">
        <f t="shared" si="118"/>
        <v>NEUTRAL</v>
      </c>
      <c r="H1897" s="5" t="str">
        <f t="shared" si="117"/>
        <v>NEUTRAL</v>
      </c>
    </row>
    <row r="1898" spans="1:8" ht="13.5" x14ac:dyDescent="0.25">
      <c r="A1898" s="3">
        <f>TITRES_STAT!B1901</f>
        <v>45463</v>
      </c>
      <c r="B1898" s="5">
        <f>TITRES_STAT!C1901</f>
        <v>1.17</v>
      </c>
      <c r="C1898" s="5">
        <f>TITRES_STAT!D1901</f>
        <v>1.17</v>
      </c>
      <c r="D1898" s="5">
        <f>TITRES_STAT!E1901</f>
        <v>60</v>
      </c>
      <c r="E1898" s="2">
        <f t="shared" si="116"/>
        <v>-2055865</v>
      </c>
      <c r="F1898" s="5" t="str">
        <f t="shared" si="119"/>
        <v>NEUTRAL</v>
      </c>
      <c r="G1898" s="5" t="str">
        <f t="shared" si="118"/>
        <v>NEUTRAL</v>
      </c>
      <c r="H1898" s="5" t="str">
        <f t="shared" si="117"/>
        <v>NEUTRAL</v>
      </c>
    </row>
    <row r="1899" spans="1:8" ht="13.5" x14ac:dyDescent="0.25">
      <c r="A1899" s="3">
        <f>TITRES_STAT!B1902</f>
        <v>45464</v>
      </c>
      <c r="B1899" s="5">
        <f>TITRES_STAT!C1902</f>
        <v>1.17</v>
      </c>
      <c r="C1899" s="5">
        <f>TITRES_STAT!D1902</f>
        <v>1.17</v>
      </c>
      <c r="D1899" s="5">
        <f>TITRES_STAT!E1902</f>
        <v>0</v>
      </c>
      <c r="E1899" s="2">
        <f t="shared" si="116"/>
        <v>-2055865</v>
      </c>
      <c r="F1899" s="5" t="str">
        <f t="shared" si="119"/>
        <v>NEUTRAL</v>
      </c>
      <c r="G1899" s="5" t="str">
        <f t="shared" si="118"/>
        <v>NEUTRAL</v>
      </c>
      <c r="H1899" s="5" t="str">
        <f t="shared" si="117"/>
        <v>NEUTRAL</v>
      </c>
    </row>
    <row r="1900" spans="1:8" ht="13.5" x14ac:dyDescent="0.25">
      <c r="A1900" s="3">
        <f>TITRES_STAT!B1903</f>
        <v>45467</v>
      </c>
      <c r="B1900" s="5">
        <f>TITRES_STAT!C1903</f>
        <v>1.1200000000000001</v>
      </c>
      <c r="C1900" s="5">
        <f>TITRES_STAT!D1903</f>
        <v>1.1200000000000001</v>
      </c>
      <c r="D1900" s="5">
        <f>TITRES_STAT!E1903</f>
        <v>0</v>
      </c>
      <c r="E1900" s="2">
        <f t="shared" si="116"/>
        <v>-2055865</v>
      </c>
      <c r="F1900" s="5" t="str">
        <f t="shared" si="119"/>
        <v>NEUTRAL</v>
      </c>
      <c r="G1900" s="5" t="str">
        <f t="shared" si="118"/>
        <v>NEUTRAL</v>
      </c>
      <c r="H1900" s="5" t="str">
        <f t="shared" si="117"/>
        <v>NEUTRAL</v>
      </c>
    </row>
    <row r="1901" spans="1:8" ht="13.5" x14ac:dyDescent="0.25">
      <c r="A1901" s="3">
        <f>TITRES_STAT!B1904</f>
        <v>45468</v>
      </c>
      <c r="B1901" s="5">
        <f>TITRES_STAT!C1904</f>
        <v>1.07</v>
      </c>
      <c r="C1901" s="5">
        <f>TITRES_STAT!D1904</f>
        <v>1.07</v>
      </c>
      <c r="D1901" s="5">
        <f>TITRES_STAT!E1904</f>
        <v>0</v>
      </c>
      <c r="E1901" s="2">
        <f t="shared" si="116"/>
        <v>-2055865</v>
      </c>
      <c r="F1901" s="5" t="str">
        <f t="shared" si="119"/>
        <v>NEUTRAL</v>
      </c>
      <c r="G1901" s="5" t="str">
        <f t="shared" si="118"/>
        <v>NEUTRAL</v>
      </c>
      <c r="H1901" s="5" t="str">
        <f t="shared" si="117"/>
        <v>NEUTRAL</v>
      </c>
    </row>
    <row r="1902" spans="1:8" ht="13.5" x14ac:dyDescent="0.25">
      <c r="A1902" s="3">
        <f>TITRES_STAT!B1905</f>
        <v>45469</v>
      </c>
      <c r="B1902" s="5">
        <f>TITRES_STAT!C1905</f>
        <v>1.07</v>
      </c>
      <c r="C1902" s="5">
        <f>TITRES_STAT!D1905</f>
        <v>1.07</v>
      </c>
      <c r="D1902" s="5">
        <f>TITRES_STAT!E1905</f>
        <v>50</v>
      </c>
      <c r="E1902" s="2">
        <f t="shared" si="116"/>
        <v>-2055865</v>
      </c>
      <c r="F1902" s="5" t="str">
        <f t="shared" si="119"/>
        <v>NEUTRAL</v>
      </c>
      <c r="G1902" s="5" t="str">
        <f t="shared" si="118"/>
        <v>NEUTRAL</v>
      </c>
      <c r="H1902" s="5" t="str">
        <f t="shared" si="117"/>
        <v>NEUTRAL</v>
      </c>
    </row>
    <row r="1903" spans="1:8" ht="13.5" x14ac:dyDescent="0.25">
      <c r="A1903" s="3">
        <f>TITRES_STAT!B1906</f>
        <v>45470</v>
      </c>
      <c r="B1903" s="5">
        <f>TITRES_STAT!C1906</f>
        <v>1.1100000000000001</v>
      </c>
      <c r="C1903" s="5">
        <f>TITRES_STAT!D1906</f>
        <v>1.1100000000000001</v>
      </c>
      <c r="D1903" s="5">
        <f>TITRES_STAT!E1906</f>
        <v>0</v>
      </c>
      <c r="E1903" s="2">
        <f t="shared" si="116"/>
        <v>-2055865</v>
      </c>
      <c r="F1903" s="5" t="str">
        <f t="shared" si="119"/>
        <v>NEUTRAL</v>
      </c>
      <c r="G1903" s="5" t="str">
        <f t="shared" si="118"/>
        <v>NEUTRAL</v>
      </c>
      <c r="H1903" s="5" t="str">
        <f t="shared" si="117"/>
        <v>NEUTRAL</v>
      </c>
    </row>
    <row r="1904" spans="1:8" ht="13.5" x14ac:dyDescent="0.25">
      <c r="A1904" s="3">
        <f>TITRES_STAT!B1907</f>
        <v>45471</v>
      </c>
      <c r="B1904" s="5">
        <f>TITRES_STAT!C1907</f>
        <v>1.1499999999999999</v>
      </c>
      <c r="C1904" s="5">
        <f>TITRES_STAT!D1907</f>
        <v>1.1499999999999999</v>
      </c>
      <c r="D1904" s="5">
        <f>TITRES_STAT!E1907</f>
        <v>17</v>
      </c>
      <c r="E1904" s="2">
        <f t="shared" si="116"/>
        <v>-2055848</v>
      </c>
      <c r="F1904" s="5" t="str">
        <f t="shared" si="119"/>
        <v>BULLISH</v>
      </c>
      <c r="G1904" s="5" t="str">
        <f t="shared" si="118"/>
        <v>NEUTRAL</v>
      </c>
      <c r="H1904" s="5" t="str">
        <f t="shared" si="117"/>
        <v>BULLISH DIVERGENCE</v>
      </c>
    </row>
    <row r="1905" spans="1:8" ht="13.5" x14ac:dyDescent="0.25">
      <c r="A1905" s="3">
        <f>TITRES_STAT!B1908</f>
        <v>45474</v>
      </c>
      <c r="B1905" s="5">
        <f>TITRES_STAT!C1908</f>
        <v>1.1499999999999999</v>
      </c>
      <c r="C1905" s="5">
        <f>TITRES_STAT!D1908</f>
        <v>1.1499999999999999</v>
      </c>
      <c r="D1905" s="5">
        <f>TITRES_STAT!E1908</f>
        <v>0</v>
      </c>
      <c r="E1905" s="2">
        <f t="shared" si="116"/>
        <v>-2055848</v>
      </c>
      <c r="F1905" s="5" t="str">
        <f t="shared" si="119"/>
        <v>BULLISH</v>
      </c>
      <c r="G1905" s="5" t="str">
        <f t="shared" si="118"/>
        <v>NEUTRAL</v>
      </c>
      <c r="H1905" s="5" t="str">
        <f t="shared" si="117"/>
        <v>CONFIRMED BULLISH</v>
      </c>
    </row>
    <row r="1906" spans="1:8" ht="13.5" x14ac:dyDescent="0.25">
      <c r="A1906" s="3">
        <f>TITRES_STAT!B1909</f>
        <v>45475</v>
      </c>
      <c r="B1906" s="5">
        <f>TITRES_STAT!C1909</f>
        <v>1.1499999999999999</v>
      </c>
      <c r="C1906" s="5">
        <f>TITRES_STAT!D1909</f>
        <v>1.1499999999999999</v>
      </c>
      <c r="D1906" s="5">
        <f>TITRES_STAT!E1909</f>
        <v>0</v>
      </c>
      <c r="E1906" s="2">
        <f t="shared" si="116"/>
        <v>-2055848</v>
      </c>
      <c r="F1906" s="5" t="str">
        <f t="shared" si="119"/>
        <v>BULLISH</v>
      </c>
      <c r="G1906" s="5" t="str">
        <f t="shared" si="118"/>
        <v>NEUTRAL</v>
      </c>
      <c r="H1906" s="5" t="str">
        <f t="shared" si="117"/>
        <v>CONFIRMED BULLISH</v>
      </c>
    </row>
    <row r="1907" spans="1:8" ht="13.5" x14ac:dyDescent="0.25">
      <c r="A1907" s="3">
        <f>TITRES_STAT!B1910</f>
        <v>45476</v>
      </c>
      <c r="B1907" s="5">
        <f>TITRES_STAT!C1910</f>
        <v>1.17</v>
      </c>
      <c r="C1907" s="5">
        <f>TITRES_STAT!D1910</f>
        <v>1.17</v>
      </c>
      <c r="D1907" s="5">
        <f>TITRES_STAT!E1910</f>
        <v>9005</v>
      </c>
      <c r="E1907" s="2">
        <f t="shared" si="116"/>
        <v>-2046843</v>
      </c>
      <c r="F1907" s="5" t="str">
        <f t="shared" si="119"/>
        <v>BULLISH</v>
      </c>
      <c r="G1907" s="5" t="str">
        <f t="shared" si="118"/>
        <v>NEUTRAL</v>
      </c>
      <c r="H1907" s="5" t="str">
        <f t="shared" si="117"/>
        <v>CONFIRMED BULLISH</v>
      </c>
    </row>
    <row r="1908" spans="1:8" ht="13.5" x14ac:dyDescent="0.25">
      <c r="A1908" s="3">
        <f>TITRES_STAT!B1911</f>
        <v>45477</v>
      </c>
      <c r="B1908" s="5">
        <f>TITRES_STAT!C1911</f>
        <v>1.17</v>
      </c>
      <c r="C1908" s="5">
        <f>TITRES_STAT!D1911</f>
        <v>1.17</v>
      </c>
      <c r="D1908" s="5">
        <f>TITRES_STAT!E1911</f>
        <v>0</v>
      </c>
      <c r="E1908" s="2">
        <f t="shared" si="116"/>
        <v>-2046843</v>
      </c>
      <c r="F1908" s="5" t="str">
        <f t="shared" si="119"/>
        <v>BULLISH</v>
      </c>
      <c r="G1908" s="5" t="str">
        <f t="shared" si="118"/>
        <v>NEUTRAL</v>
      </c>
      <c r="H1908" s="5" t="str">
        <f t="shared" si="117"/>
        <v>CONFIRMED BULLISH</v>
      </c>
    </row>
    <row r="1909" spans="1:8" ht="13.5" x14ac:dyDescent="0.25">
      <c r="A1909" s="3">
        <f>TITRES_STAT!B1912</f>
        <v>45478</v>
      </c>
      <c r="B1909" s="5">
        <f>TITRES_STAT!C1912</f>
        <v>1.17</v>
      </c>
      <c r="C1909" s="5">
        <f>TITRES_STAT!D1912</f>
        <v>1.17</v>
      </c>
      <c r="D1909" s="5">
        <f>TITRES_STAT!E1912</f>
        <v>0</v>
      </c>
      <c r="E1909" s="2">
        <f t="shared" si="116"/>
        <v>-2046843</v>
      </c>
      <c r="F1909" s="5" t="str">
        <f t="shared" si="119"/>
        <v>BULLISH</v>
      </c>
      <c r="G1909" s="5" t="str">
        <f t="shared" si="118"/>
        <v>NEUTRAL</v>
      </c>
      <c r="H1909" s="5" t="str">
        <f t="shared" si="117"/>
        <v>CONFIRMED BULLISH</v>
      </c>
    </row>
    <row r="1910" spans="1:8" ht="13.5" x14ac:dyDescent="0.25">
      <c r="A1910" s="3">
        <f>TITRES_STAT!B1913</f>
        <v>45481</v>
      </c>
      <c r="B1910" s="5">
        <f>TITRES_STAT!C1913</f>
        <v>1.17</v>
      </c>
      <c r="C1910" s="5">
        <f>TITRES_STAT!D1913</f>
        <v>1.17</v>
      </c>
      <c r="D1910" s="5">
        <f>TITRES_STAT!E1913</f>
        <v>0</v>
      </c>
      <c r="E1910" s="2">
        <f t="shared" si="116"/>
        <v>-2046843</v>
      </c>
      <c r="F1910" s="5" t="str">
        <f t="shared" si="119"/>
        <v>BULLISH</v>
      </c>
      <c r="G1910" s="5" t="str">
        <f t="shared" si="118"/>
        <v>NEUTRAL</v>
      </c>
      <c r="H1910" s="5" t="str">
        <f t="shared" si="117"/>
        <v>CONFIRMED BULLISH</v>
      </c>
    </row>
    <row r="1911" spans="1:8" ht="13.5" x14ac:dyDescent="0.25">
      <c r="A1911" s="3">
        <f>TITRES_STAT!B1914</f>
        <v>45482</v>
      </c>
      <c r="B1911" s="5">
        <f>TITRES_STAT!C1914</f>
        <v>1.17</v>
      </c>
      <c r="C1911" s="5">
        <f>TITRES_STAT!D1914</f>
        <v>1.17</v>
      </c>
      <c r="D1911" s="5">
        <f>TITRES_STAT!E1914</f>
        <v>0</v>
      </c>
      <c r="E1911" s="2">
        <f t="shared" si="116"/>
        <v>-2046843</v>
      </c>
      <c r="F1911" s="5" t="str">
        <f t="shared" si="119"/>
        <v>BULLISH</v>
      </c>
      <c r="G1911" s="5" t="str">
        <f t="shared" si="118"/>
        <v>NEUTRAL</v>
      </c>
      <c r="H1911" s="5" t="str">
        <f t="shared" si="117"/>
        <v>CONFIRMED BULLISH</v>
      </c>
    </row>
    <row r="1912" spans="1:8" ht="13.5" x14ac:dyDescent="0.25">
      <c r="A1912" s="3">
        <f>TITRES_STAT!B1915</f>
        <v>45483</v>
      </c>
      <c r="B1912" s="5">
        <f>TITRES_STAT!C1915</f>
        <v>1.17</v>
      </c>
      <c r="C1912" s="5">
        <f>TITRES_STAT!D1915</f>
        <v>1.17</v>
      </c>
      <c r="D1912" s="5">
        <f>TITRES_STAT!E1915</f>
        <v>0</v>
      </c>
      <c r="E1912" s="2">
        <f t="shared" si="116"/>
        <v>-2046843</v>
      </c>
      <c r="F1912" s="5" t="str">
        <f t="shared" si="119"/>
        <v>NEUTRAL</v>
      </c>
      <c r="G1912" s="5" t="str">
        <f t="shared" si="118"/>
        <v>NEUTRAL</v>
      </c>
      <c r="H1912" s="5" t="str">
        <f t="shared" si="117"/>
        <v>NEUTRAL</v>
      </c>
    </row>
    <row r="1913" spans="1:8" ht="13.5" x14ac:dyDescent="0.25">
      <c r="A1913" s="3">
        <f>TITRES_STAT!B1916</f>
        <v>45484</v>
      </c>
      <c r="B1913" s="5">
        <f>TITRES_STAT!C1916</f>
        <v>1.17</v>
      </c>
      <c r="C1913" s="5">
        <f>TITRES_STAT!D1916</f>
        <v>1.17</v>
      </c>
      <c r="D1913" s="5">
        <f>TITRES_STAT!E1916</f>
        <v>0</v>
      </c>
      <c r="E1913" s="2">
        <f t="shared" si="116"/>
        <v>-2046843</v>
      </c>
      <c r="F1913" s="5" t="str">
        <f t="shared" si="119"/>
        <v>NEUTRAL</v>
      </c>
      <c r="G1913" s="5" t="str">
        <f t="shared" si="118"/>
        <v>NEUTRAL</v>
      </c>
      <c r="H1913" s="5" t="str">
        <f t="shared" si="117"/>
        <v>NEUTRAL</v>
      </c>
    </row>
    <row r="1914" spans="1:8" ht="13.5" x14ac:dyDescent="0.25">
      <c r="A1914" s="3">
        <f>TITRES_STAT!B1917</f>
        <v>45485</v>
      </c>
      <c r="B1914" s="5">
        <f>TITRES_STAT!C1917</f>
        <v>1.17</v>
      </c>
      <c r="C1914" s="5">
        <f>TITRES_STAT!D1917</f>
        <v>1.17</v>
      </c>
      <c r="D1914" s="5">
        <f>TITRES_STAT!E1917</f>
        <v>0</v>
      </c>
      <c r="E1914" s="2">
        <f t="shared" si="116"/>
        <v>-2046843</v>
      </c>
      <c r="F1914" s="5" t="str">
        <f t="shared" si="119"/>
        <v>NEUTRAL</v>
      </c>
      <c r="G1914" s="5" t="str">
        <f t="shared" si="118"/>
        <v>NEUTRAL</v>
      </c>
      <c r="H1914" s="5" t="str">
        <f t="shared" si="117"/>
        <v>NEUTRAL</v>
      </c>
    </row>
    <row r="1915" spans="1:8" ht="13.5" x14ac:dyDescent="0.25">
      <c r="A1915" s="3">
        <f>TITRES_STAT!B1918</f>
        <v>45488</v>
      </c>
      <c r="B1915" s="5">
        <f>TITRES_STAT!C1918</f>
        <v>1.17</v>
      </c>
      <c r="C1915" s="5">
        <f>TITRES_STAT!D1918</f>
        <v>1.17</v>
      </c>
      <c r="D1915" s="5">
        <f>TITRES_STAT!E1918</f>
        <v>0</v>
      </c>
      <c r="E1915" s="2">
        <f t="shared" si="116"/>
        <v>-2046843</v>
      </c>
      <c r="F1915" s="5" t="str">
        <f t="shared" si="119"/>
        <v>NEUTRAL</v>
      </c>
      <c r="G1915" s="5" t="str">
        <f t="shared" si="118"/>
        <v>NEUTRAL</v>
      </c>
      <c r="H1915" s="5" t="str">
        <f t="shared" si="117"/>
        <v>NEUTRAL</v>
      </c>
    </row>
    <row r="1916" spans="1:8" ht="13.5" x14ac:dyDescent="0.25">
      <c r="A1916" s="3">
        <f>TITRES_STAT!B1919</f>
        <v>45489</v>
      </c>
      <c r="B1916" s="5">
        <f>TITRES_STAT!C1919</f>
        <v>1.17</v>
      </c>
      <c r="C1916" s="5">
        <f>TITRES_STAT!D1919</f>
        <v>1.17</v>
      </c>
      <c r="D1916" s="5">
        <f>TITRES_STAT!E1919</f>
        <v>0</v>
      </c>
      <c r="E1916" s="2">
        <f t="shared" si="116"/>
        <v>-2046843</v>
      </c>
      <c r="F1916" s="5" t="str">
        <f t="shared" si="119"/>
        <v>NEUTRAL</v>
      </c>
      <c r="G1916" s="5" t="str">
        <f t="shared" si="118"/>
        <v>NEUTRAL</v>
      </c>
      <c r="H1916" s="5" t="str">
        <f t="shared" si="117"/>
        <v>NEUTRAL</v>
      </c>
    </row>
    <row r="1917" spans="1:8" ht="13.5" x14ac:dyDescent="0.25">
      <c r="A1917" s="3">
        <f>TITRES_STAT!B1920</f>
        <v>45490</v>
      </c>
      <c r="B1917" s="5">
        <f>TITRES_STAT!C1920</f>
        <v>1.17</v>
      </c>
      <c r="C1917" s="5">
        <f>TITRES_STAT!D1920</f>
        <v>1.17</v>
      </c>
      <c r="D1917" s="5">
        <f>TITRES_STAT!E1920</f>
        <v>0</v>
      </c>
      <c r="E1917" s="2">
        <f t="shared" si="116"/>
        <v>-2046843</v>
      </c>
      <c r="F1917" s="5" t="str">
        <f t="shared" si="119"/>
        <v>NEUTRAL</v>
      </c>
      <c r="G1917" s="5" t="str">
        <f t="shared" si="118"/>
        <v>NEUTRAL</v>
      </c>
      <c r="H1917" s="5" t="str">
        <f t="shared" si="117"/>
        <v>NEUTRAL</v>
      </c>
    </row>
    <row r="1918" spans="1:8" ht="13.5" x14ac:dyDescent="0.25">
      <c r="A1918" s="3">
        <f>TITRES_STAT!B1921</f>
        <v>45491</v>
      </c>
      <c r="B1918" s="5">
        <f>TITRES_STAT!C1921</f>
        <v>1.17</v>
      </c>
      <c r="C1918" s="5">
        <f>TITRES_STAT!D1921</f>
        <v>1.17</v>
      </c>
      <c r="D1918" s="5">
        <f>TITRES_STAT!E1921</f>
        <v>0</v>
      </c>
      <c r="E1918" s="2">
        <f t="shared" si="116"/>
        <v>-2046843</v>
      </c>
      <c r="F1918" s="5" t="str">
        <f t="shared" si="119"/>
        <v>NEUTRAL</v>
      </c>
      <c r="G1918" s="5" t="str">
        <f t="shared" si="118"/>
        <v>NEUTRAL</v>
      </c>
      <c r="H1918" s="5" t="str">
        <f t="shared" si="117"/>
        <v>NEUTRAL</v>
      </c>
    </row>
    <row r="1919" spans="1:8" ht="13.5" x14ac:dyDescent="0.25">
      <c r="A1919" s="3">
        <f>TITRES_STAT!B1922</f>
        <v>45492</v>
      </c>
      <c r="B1919" s="5">
        <f>TITRES_STAT!C1922</f>
        <v>1.17</v>
      </c>
      <c r="C1919" s="5">
        <f>TITRES_STAT!D1922</f>
        <v>1.17</v>
      </c>
      <c r="D1919" s="5">
        <f>TITRES_STAT!E1922</f>
        <v>0</v>
      </c>
      <c r="E1919" s="2">
        <f t="shared" si="116"/>
        <v>-2046843</v>
      </c>
      <c r="F1919" s="5" t="str">
        <f t="shared" si="119"/>
        <v>NEUTRAL</v>
      </c>
      <c r="G1919" s="5" t="str">
        <f t="shared" si="118"/>
        <v>NEUTRAL</v>
      </c>
      <c r="H1919" s="5" t="str">
        <f t="shared" si="117"/>
        <v>NEUTRAL</v>
      </c>
    </row>
    <row r="1920" spans="1:8" ht="13.5" x14ac:dyDescent="0.25">
      <c r="A1920" s="3">
        <f>TITRES_STAT!B1923</f>
        <v>45495</v>
      </c>
      <c r="B1920" s="5">
        <f>TITRES_STAT!C1923</f>
        <v>1.17</v>
      </c>
      <c r="C1920" s="5">
        <f>TITRES_STAT!D1923</f>
        <v>1.17</v>
      </c>
      <c r="D1920" s="5">
        <f>TITRES_STAT!E1923</f>
        <v>0</v>
      </c>
      <c r="E1920" s="2">
        <f t="shared" si="116"/>
        <v>-2046843</v>
      </c>
      <c r="F1920" s="5" t="str">
        <f t="shared" si="119"/>
        <v>NEUTRAL</v>
      </c>
      <c r="G1920" s="5" t="str">
        <f t="shared" si="118"/>
        <v>NEUTRAL</v>
      </c>
      <c r="H1920" s="5" t="str">
        <f t="shared" si="117"/>
        <v>NEUTRAL</v>
      </c>
    </row>
    <row r="1921" spans="1:8" ht="13.5" x14ac:dyDescent="0.25">
      <c r="A1921" s="3">
        <f>TITRES_STAT!B1924</f>
        <v>45496</v>
      </c>
      <c r="B1921" s="5">
        <f>TITRES_STAT!C1924</f>
        <v>1.17</v>
      </c>
      <c r="C1921" s="5">
        <f>TITRES_STAT!D1924</f>
        <v>1.17</v>
      </c>
      <c r="D1921" s="5">
        <f>TITRES_STAT!E1924</f>
        <v>0</v>
      </c>
      <c r="E1921" s="2">
        <f t="shared" si="116"/>
        <v>-2046843</v>
      </c>
      <c r="F1921" s="5" t="str">
        <f t="shared" si="119"/>
        <v>NEUTRAL</v>
      </c>
      <c r="G1921" s="5" t="str">
        <f t="shared" si="118"/>
        <v>NEUTRAL</v>
      </c>
      <c r="H1921" s="5" t="str">
        <f t="shared" si="117"/>
        <v>NEUTRAL</v>
      </c>
    </row>
    <row r="1922" spans="1:8" ht="13.5" x14ac:dyDescent="0.25">
      <c r="A1922" s="3">
        <f>TITRES_STAT!B1925</f>
        <v>45497</v>
      </c>
      <c r="B1922" s="5">
        <f>TITRES_STAT!C1925</f>
        <v>1.17</v>
      </c>
      <c r="C1922" s="5">
        <f>TITRES_STAT!D1925</f>
        <v>1.17</v>
      </c>
      <c r="D1922" s="5">
        <f>TITRES_STAT!E1925</f>
        <v>0</v>
      </c>
      <c r="E1922" s="2">
        <f t="shared" si="116"/>
        <v>-2046843</v>
      </c>
      <c r="F1922" s="5" t="str">
        <f t="shared" si="119"/>
        <v>NEUTRAL</v>
      </c>
      <c r="G1922" s="5" t="str">
        <f t="shared" si="118"/>
        <v>NEUTRAL</v>
      </c>
      <c r="H1922" s="5" t="str">
        <f t="shared" si="117"/>
        <v>NEUTRAL</v>
      </c>
    </row>
    <row r="1923" spans="1:8" ht="13.5" x14ac:dyDescent="0.25">
      <c r="A1923" s="3">
        <f>TITRES_STAT!B1926</f>
        <v>45499</v>
      </c>
      <c r="B1923" s="5">
        <f>TITRES_STAT!C1926</f>
        <v>1.17</v>
      </c>
      <c r="C1923" s="5">
        <f>TITRES_STAT!D1926</f>
        <v>1.17</v>
      </c>
      <c r="D1923" s="5">
        <f>TITRES_STAT!E1926</f>
        <v>0</v>
      </c>
      <c r="E1923" s="2">
        <f t="shared" si="116"/>
        <v>-2046843</v>
      </c>
      <c r="F1923" s="5" t="str">
        <f t="shared" si="119"/>
        <v>NEUTRAL</v>
      </c>
      <c r="G1923" s="5" t="str">
        <f t="shared" si="118"/>
        <v>NEUTRAL</v>
      </c>
      <c r="H1923" s="5" t="str">
        <f t="shared" si="117"/>
        <v>NEUTRAL</v>
      </c>
    </row>
    <row r="1924" spans="1:8" ht="13.5" x14ac:dyDescent="0.25">
      <c r="A1924" s="3">
        <f>TITRES_STAT!B1927</f>
        <v>45502</v>
      </c>
      <c r="B1924" s="5">
        <f>TITRES_STAT!C1927</f>
        <v>1.17</v>
      </c>
      <c r="C1924" s="5">
        <f>TITRES_STAT!D1927</f>
        <v>1.17</v>
      </c>
      <c r="D1924" s="5">
        <f>TITRES_STAT!E1927</f>
        <v>0</v>
      </c>
      <c r="E1924" s="2">
        <f t="shared" ref="E1924:E1987" si="120">IF(B1924&gt;B1923, E1923+D1924, IF(B1924&lt;B1923, E1923-D1924, E1923))</f>
        <v>-2046843</v>
      </c>
      <c r="F1924" s="5" t="str">
        <f t="shared" si="119"/>
        <v>NEUTRAL</v>
      </c>
      <c r="G1924" s="5" t="str">
        <f t="shared" si="118"/>
        <v>NEUTRAL</v>
      </c>
      <c r="H1924" s="5" t="str">
        <f t="shared" si="117"/>
        <v>NEUTRAL</v>
      </c>
    </row>
    <row r="1925" spans="1:8" ht="13.5" x14ac:dyDescent="0.25">
      <c r="A1925" s="3">
        <f>TITRES_STAT!B1928</f>
        <v>45503</v>
      </c>
      <c r="B1925" s="5">
        <f>TITRES_STAT!C1928</f>
        <v>1.17</v>
      </c>
      <c r="C1925" s="5">
        <f>TITRES_STAT!D1928</f>
        <v>1.17</v>
      </c>
      <c r="D1925" s="5">
        <f>TITRES_STAT!E1928</f>
        <v>0</v>
      </c>
      <c r="E1925" s="2">
        <f t="shared" si="120"/>
        <v>-2046843</v>
      </c>
      <c r="F1925" s="5" t="str">
        <f t="shared" si="119"/>
        <v>NEUTRAL</v>
      </c>
      <c r="G1925" s="5" t="str">
        <f t="shared" si="118"/>
        <v>NEUTRAL</v>
      </c>
      <c r="H1925" s="5" t="str">
        <f t="shared" si="117"/>
        <v>NEUTRAL</v>
      </c>
    </row>
    <row r="1926" spans="1:8" ht="13.5" x14ac:dyDescent="0.25">
      <c r="A1926" s="3">
        <f>TITRES_STAT!B1929</f>
        <v>45504</v>
      </c>
      <c r="B1926" s="5">
        <f>TITRES_STAT!C1929</f>
        <v>1.17</v>
      </c>
      <c r="C1926" s="5">
        <f>TITRES_STAT!D1929</f>
        <v>1.17</v>
      </c>
      <c r="D1926" s="5">
        <f>TITRES_STAT!E1929</f>
        <v>0</v>
      </c>
      <c r="E1926" s="2">
        <f t="shared" si="120"/>
        <v>-2046843</v>
      </c>
      <c r="F1926" s="5" t="str">
        <f t="shared" si="119"/>
        <v>NEUTRAL</v>
      </c>
      <c r="G1926" s="5" t="str">
        <f t="shared" si="118"/>
        <v>NEUTRAL</v>
      </c>
      <c r="H1926" s="5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NEUTRAL</v>
      </c>
    </row>
    <row r="1927" spans="1:8" ht="13.5" x14ac:dyDescent="0.25">
      <c r="A1927" s="3">
        <f>TITRES_STAT!B1930</f>
        <v>45505</v>
      </c>
      <c r="B1927" s="5">
        <f>TITRES_STAT!C1930</f>
        <v>1.17</v>
      </c>
      <c r="C1927" s="5">
        <f>TITRES_STAT!D1930</f>
        <v>1.17</v>
      </c>
      <c r="D1927" s="5">
        <f>TITRES_STAT!E1930</f>
        <v>0</v>
      </c>
      <c r="E1927" s="2">
        <f t="shared" si="120"/>
        <v>-2046843</v>
      </c>
      <c r="F1927" s="5" t="str">
        <f t="shared" si="119"/>
        <v>NEUTRAL</v>
      </c>
      <c r="G1927" s="5" t="str">
        <f t="shared" ref="G1927:G1990" si="122">IF((E1927-E1922)/E1922 &gt; 0.02, "STRONG",
 IF((E1927-E1922)/E1922 &lt; -0.02, "WEAK", "NEUTRAL"))</f>
        <v>NEUTRAL</v>
      </c>
      <c r="H1927" s="5" t="str">
        <f t="shared" si="121"/>
        <v>NEUTRAL</v>
      </c>
    </row>
    <row r="1928" spans="1:8" ht="13.5" x14ac:dyDescent="0.25">
      <c r="A1928" s="3">
        <f>TITRES_STAT!B1931</f>
        <v>45506</v>
      </c>
      <c r="B1928" s="5">
        <f>TITRES_STAT!C1931</f>
        <v>1.17</v>
      </c>
      <c r="C1928" s="5">
        <f>TITRES_STAT!D1931</f>
        <v>1.17</v>
      </c>
      <c r="D1928" s="5">
        <f>TITRES_STAT!E1931</f>
        <v>60</v>
      </c>
      <c r="E1928" s="2">
        <f t="shared" si="120"/>
        <v>-2046843</v>
      </c>
      <c r="F1928" s="5" t="str">
        <f t="shared" ref="F1928:F1991" si="123">IF(E1928&gt;E1923,"BULLISH",IF(E1928&lt;E1923,"BEARISH","NEUTRAL"))</f>
        <v>NEUTRAL</v>
      </c>
      <c r="G1928" s="5" t="str">
        <f t="shared" si="122"/>
        <v>NEUTRAL</v>
      </c>
      <c r="H1928" s="5" t="str">
        <f t="shared" si="121"/>
        <v>NEUTRAL</v>
      </c>
    </row>
    <row r="1929" spans="1:8" ht="13.5" x14ac:dyDescent="0.25">
      <c r="A1929" s="3">
        <f>TITRES_STAT!B1932</f>
        <v>45509</v>
      </c>
      <c r="B1929" s="5">
        <f>TITRES_STAT!C1932</f>
        <v>1.17</v>
      </c>
      <c r="C1929" s="5">
        <f>TITRES_STAT!D1932</f>
        <v>1.17</v>
      </c>
      <c r="D1929" s="5">
        <f>TITRES_STAT!E1932</f>
        <v>0</v>
      </c>
      <c r="E1929" s="2">
        <f t="shared" si="120"/>
        <v>-2046843</v>
      </c>
      <c r="F1929" s="5" t="str">
        <f t="shared" si="123"/>
        <v>NEUTRAL</v>
      </c>
      <c r="G1929" s="5" t="str">
        <f t="shared" si="122"/>
        <v>NEUTRAL</v>
      </c>
      <c r="H1929" s="5" t="str">
        <f t="shared" si="121"/>
        <v>NEUTRAL</v>
      </c>
    </row>
    <row r="1930" spans="1:8" ht="13.5" x14ac:dyDescent="0.25">
      <c r="A1930" s="3">
        <f>TITRES_STAT!B1933</f>
        <v>45510</v>
      </c>
      <c r="B1930" s="5">
        <f>TITRES_STAT!C1933</f>
        <v>1.17</v>
      </c>
      <c r="C1930" s="5">
        <f>TITRES_STAT!D1933</f>
        <v>1.17</v>
      </c>
      <c r="D1930" s="5">
        <f>TITRES_STAT!E1933</f>
        <v>0</v>
      </c>
      <c r="E1930" s="2">
        <f t="shared" si="120"/>
        <v>-2046843</v>
      </c>
      <c r="F1930" s="5" t="str">
        <f t="shared" si="123"/>
        <v>NEUTRAL</v>
      </c>
      <c r="G1930" s="5" t="str">
        <f t="shared" si="122"/>
        <v>NEUTRAL</v>
      </c>
      <c r="H1930" s="5" t="str">
        <f t="shared" si="121"/>
        <v>NEUTRAL</v>
      </c>
    </row>
    <row r="1931" spans="1:8" ht="13.5" x14ac:dyDescent="0.25">
      <c r="A1931" s="3">
        <f>TITRES_STAT!B1934</f>
        <v>45511</v>
      </c>
      <c r="B1931" s="5">
        <f>TITRES_STAT!C1934</f>
        <v>1.17</v>
      </c>
      <c r="C1931" s="5">
        <f>TITRES_STAT!D1934</f>
        <v>1.17</v>
      </c>
      <c r="D1931" s="5">
        <f>TITRES_STAT!E1934</f>
        <v>0</v>
      </c>
      <c r="E1931" s="2">
        <f t="shared" si="120"/>
        <v>-2046843</v>
      </c>
      <c r="F1931" s="5" t="str">
        <f t="shared" si="123"/>
        <v>NEUTRAL</v>
      </c>
      <c r="G1931" s="5" t="str">
        <f t="shared" si="122"/>
        <v>NEUTRAL</v>
      </c>
      <c r="H1931" s="5" t="str">
        <f t="shared" si="121"/>
        <v>NEUTRAL</v>
      </c>
    </row>
    <row r="1932" spans="1:8" ht="13.5" x14ac:dyDescent="0.25">
      <c r="A1932" s="3">
        <f>TITRES_STAT!B1935</f>
        <v>45512</v>
      </c>
      <c r="B1932" s="5">
        <f>TITRES_STAT!C1935</f>
        <v>1.1200000000000001</v>
      </c>
      <c r="C1932" s="5">
        <f>TITRES_STAT!D1935</f>
        <v>1.1200000000000001</v>
      </c>
      <c r="D1932" s="5">
        <f>TITRES_STAT!E1935</f>
        <v>0</v>
      </c>
      <c r="E1932" s="2">
        <f t="shared" si="120"/>
        <v>-2046843</v>
      </c>
      <c r="F1932" s="5" t="str">
        <f t="shared" si="123"/>
        <v>NEUTRAL</v>
      </c>
      <c r="G1932" s="5" t="str">
        <f t="shared" si="122"/>
        <v>NEUTRAL</v>
      </c>
      <c r="H1932" s="5" t="str">
        <f t="shared" si="121"/>
        <v>NEUTRAL</v>
      </c>
    </row>
    <row r="1933" spans="1:8" ht="13.5" x14ac:dyDescent="0.25">
      <c r="A1933" s="3">
        <f>TITRES_STAT!B1936</f>
        <v>45513</v>
      </c>
      <c r="B1933" s="5">
        <f>TITRES_STAT!C1936</f>
        <v>1.1200000000000001</v>
      </c>
      <c r="C1933" s="5">
        <f>TITRES_STAT!D1936</f>
        <v>1.1200000000000001</v>
      </c>
      <c r="D1933" s="5">
        <f>TITRES_STAT!E1936</f>
        <v>0</v>
      </c>
      <c r="E1933" s="2">
        <f t="shared" si="120"/>
        <v>-2046843</v>
      </c>
      <c r="F1933" s="5" t="str">
        <f t="shared" si="123"/>
        <v>NEUTRAL</v>
      </c>
      <c r="G1933" s="5" t="str">
        <f t="shared" si="122"/>
        <v>NEUTRAL</v>
      </c>
      <c r="H1933" s="5" t="str">
        <f t="shared" si="121"/>
        <v>NEUTRAL</v>
      </c>
    </row>
    <row r="1934" spans="1:8" ht="13.5" x14ac:dyDescent="0.25">
      <c r="A1934" s="3">
        <f>TITRES_STAT!B1937</f>
        <v>45516</v>
      </c>
      <c r="B1934" s="5">
        <f>TITRES_STAT!C1937</f>
        <v>1.1200000000000001</v>
      </c>
      <c r="C1934" s="5">
        <f>TITRES_STAT!D1937</f>
        <v>1.1200000000000001</v>
      </c>
      <c r="D1934" s="5">
        <f>TITRES_STAT!E1937</f>
        <v>0</v>
      </c>
      <c r="E1934" s="2">
        <f t="shared" si="120"/>
        <v>-2046843</v>
      </c>
      <c r="F1934" s="5" t="str">
        <f t="shared" si="123"/>
        <v>NEUTRAL</v>
      </c>
      <c r="G1934" s="5" t="str">
        <f t="shared" si="122"/>
        <v>NEUTRAL</v>
      </c>
      <c r="H1934" s="5" t="str">
        <f t="shared" si="121"/>
        <v>NEUTRAL</v>
      </c>
    </row>
    <row r="1935" spans="1:8" ht="13.5" x14ac:dyDescent="0.25">
      <c r="A1935" s="3">
        <f>TITRES_STAT!B1938</f>
        <v>45518</v>
      </c>
      <c r="B1935" s="5">
        <f>TITRES_STAT!C1938</f>
        <v>1.1200000000000001</v>
      </c>
      <c r="C1935" s="5">
        <f>TITRES_STAT!D1938</f>
        <v>1.1200000000000001</v>
      </c>
      <c r="D1935" s="5">
        <f>TITRES_STAT!E1938</f>
        <v>0</v>
      </c>
      <c r="E1935" s="2">
        <f t="shared" si="120"/>
        <v>-2046843</v>
      </c>
      <c r="F1935" s="5" t="str">
        <f t="shared" si="123"/>
        <v>NEUTRAL</v>
      </c>
      <c r="G1935" s="5" t="str">
        <f t="shared" si="122"/>
        <v>NEUTRAL</v>
      </c>
      <c r="H1935" s="5" t="str">
        <f t="shared" si="121"/>
        <v>NEUTRAL</v>
      </c>
    </row>
    <row r="1936" spans="1:8" ht="13.5" x14ac:dyDescent="0.25">
      <c r="A1936" s="3">
        <f>TITRES_STAT!B1939</f>
        <v>45519</v>
      </c>
      <c r="B1936" s="5">
        <f>TITRES_STAT!C1939</f>
        <v>1.1200000000000001</v>
      </c>
      <c r="C1936" s="5">
        <f>TITRES_STAT!D1939</f>
        <v>1.1200000000000001</v>
      </c>
      <c r="D1936" s="5">
        <f>TITRES_STAT!E1939</f>
        <v>0</v>
      </c>
      <c r="E1936" s="2">
        <f t="shared" si="120"/>
        <v>-2046843</v>
      </c>
      <c r="F1936" s="5" t="str">
        <f t="shared" si="123"/>
        <v>NEUTRAL</v>
      </c>
      <c r="G1936" s="5" t="str">
        <f t="shared" si="122"/>
        <v>NEUTRAL</v>
      </c>
      <c r="H1936" s="5" t="str">
        <f t="shared" si="121"/>
        <v>NEUTRAL</v>
      </c>
    </row>
    <row r="1937" spans="1:8" ht="13.5" x14ac:dyDescent="0.25">
      <c r="A1937" s="3">
        <f>TITRES_STAT!B1940</f>
        <v>45520</v>
      </c>
      <c r="B1937" s="5">
        <f>TITRES_STAT!C1940</f>
        <v>1.1200000000000001</v>
      </c>
      <c r="C1937" s="5">
        <f>TITRES_STAT!D1940</f>
        <v>1.1200000000000001</v>
      </c>
      <c r="D1937" s="5">
        <f>TITRES_STAT!E1940</f>
        <v>0</v>
      </c>
      <c r="E1937" s="2">
        <f t="shared" si="120"/>
        <v>-2046843</v>
      </c>
      <c r="F1937" s="5" t="str">
        <f t="shared" si="123"/>
        <v>NEUTRAL</v>
      </c>
      <c r="G1937" s="5" t="str">
        <f t="shared" si="122"/>
        <v>NEUTRAL</v>
      </c>
      <c r="H1937" s="5" t="str">
        <f t="shared" si="121"/>
        <v>NEUTRAL</v>
      </c>
    </row>
    <row r="1938" spans="1:8" ht="13.5" x14ac:dyDescent="0.25">
      <c r="A1938" s="3">
        <f>TITRES_STAT!B1941</f>
        <v>45523</v>
      </c>
      <c r="B1938" s="5">
        <f>TITRES_STAT!C1941</f>
        <v>1.1200000000000001</v>
      </c>
      <c r="C1938" s="5">
        <f>TITRES_STAT!D1941</f>
        <v>1.1200000000000001</v>
      </c>
      <c r="D1938" s="5">
        <f>TITRES_STAT!E1941</f>
        <v>0</v>
      </c>
      <c r="E1938" s="2">
        <f t="shared" si="120"/>
        <v>-2046843</v>
      </c>
      <c r="F1938" s="5" t="str">
        <f t="shared" si="123"/>
        <v>NEUTRAL</v>
      </c>
      <c r="G1938" s="5" t="str">
        <f t="shared" si="122"/>
        <v>NEUTRAL</v>
      </c>
      <c r="H1938" s="5" t="str">
        <f t="shared" si="121"/>
        <v>NEUTRAL</v>
      </c>
    </row>
    <row r="1939" spans="1:8" ht="13.5" x14ac:dyDescent="0.25">
      <c r="A1939" s="3">
        <f>TITRES_STAT!B1942</f>
        <v>45524</v>
      </c>
      <c r="B1939" s="5">
        <f>TITRES_STAT!C1942</f>
        <v>1.1200000000000001</v>
      </c>
      <c r="C1939" s="5">
        <f>TITRES_STAT!D1942</f>
        <v>1.1200000000000001</v>
      </c>
      <c r="D1939" s="5">
        <f>TITRES_STAT!E1942</f>
        <v>0</v>
      </c>
      <c r="E1939" s="2">
        <f t="shared" si="120"/>
        <v>-2046843</v>
      </c>
      <c r="F1939" s="5" t="str">
        <f t="shared" si="123"/>
        <v>NEUTRAL</v>
      </c>
      <c r="G1939" s="5" t="str">
        <f t="shared" si="122"/>
        <v>NEUTRAL</v>
      </c>
      <c r="H1939" s="5" t="str">
        <f t="shared" si="121"/>
        <v>NEUTRAL</v>
      </c>
    </row>
    <row r="1940" spans="1:8" ht="13.5" x14ac:dyDescent="0.25">
      <c r="A1940" s="3">
        <f>TITRES_STAT!B1943</f>
        <v>45525</v>
      </c>
      <c r="B1940" s="5">
        <f>TITRES_STAT!C1943</f>
        <v>1.1200000000000001</v>
      </c>
      <c r="C1940" s="5">
        <f>TITRES_STAT!D1943</f>
        <v>1.1200000000000001</v>
      </c>
      <c r="D1940" s="5">
        <f>TITRES_STAT!E1943</f>
        <v>0</v>
      </c>
      <c r="E1940" s="2">
        <f t="shared" si="120"/>
        <v>-2046843</v>
      </c>
      <c r="F1940" s="5" t="str">
        <f t="shared" si="123"/>
        <v>NEUTRAL</v>
      </c>
      <c r="G1940" s="5" t="str">
        <f t="shared" si="122"/>
        <v>NEUTRAL</v>
      </c>
      <c r="H1940" s="5" t="str">
        <f t="shared" si="121"/>
        <v>NEUTRAL</v>
      </c>
    </row>
    <row r="1941" spans="1:8" ht="13.5" x14ac:dyDescent="0.25">
      <c r="A1941" s="3">
        <f>TITRES_STAT!B1944</f>
        <v>45526</v>
      </c>
      <c r="B1941" s="5">
        <f>TITRES_STAT!C1944</f>
        <v>1.1200000000000001</v>
      </c>
      <c r="C1941" s="5">
        <f>TITRES_STAT!D1944</f>
        <v>1.1200000000000001</v>
      </c>
      <c r="D1941" s="5">
        <f>TITRES_STAT!E1944</f>
        <v>0</v>
      </c>
      <c r="E1941" s="2">
        <f t="shared" si="120"/>
        <v>-2046843</v>
      </c>
      <c r="F1941" s="5" t="str">
        <f t="shared" si="123"/>
        <v>NEUTRAL</v>
      </c>
      <c r="G1941" s="5" t="str">
        <f t="shared" si="122"/>
        <v>NEUTRAL</v>
      </c>
      <c r="H1941" s="5" t="str">
        <f t="shared" si="121"/>
        <v>NEUTRAL</v>
      </c>
    </row>
    <row r="1942" spans="1:8" ht="13.5" x14ac:dyDescent="0.25">
      <c r="A1942" s="3">
        <f>TITRES_STAT!B1945</f>
        <v>45527</v>
      </c>
      <c r="B1942" s="5">
        <f>TITRES_STAT!C1945</f>
        <v>1.1200000000000001</v>
      </c>
      <c r="C1942" s="5">
        <f>TITRES_STAT!D1945</f>
        <v>1.1200000000000001</v>
      </c>
      <c r="D1942" s="5">
        <f>TITRES_STAT!E1945</f>
        <v>0</v>
      </c>
      <c r="E1942" s="2">
        <f t="shared" si="120"/>
        <v>-2046843</v>
      </c>
      <c r="F1942" s="5" t="str">
        <f t="shared" si="123"/>
        <v>NEUTRAL</v>
      </c>
      <c r="G1942" s="5" t="str">
        <f t="shared" si="122"/>
        <v>NEUTRAL</v>
      </c>
      <c r="H1942" s="5" t="str">
        <f t="shared" si="121"/>
        <v>NEUTRAL</v>
      </c>
    </row>
    <row r="1943" spans="1:8" ht="13.5" x14ac:dyDescent="0.25">
      <c r="A1943" s="3">
        <f>TITRES_STAT!B1946</f>
        <v>45530</v>
      </c>
      <c r="B1943" s="5">
        <f>TITRES_STAT!C1946</f>
        <v>1.1200000000000001</v>
      </c>
      <c r="C1943" s="5">
        <f>TITRES_STAT!D1946</f>
        <v>1.1200000000000001</v>
      </c>
      <c r="D1943" s="5">
        <f>TITRES_STAT!E1946</f>
        <v>0</v>
      </c>
      <c r="E1943" s="2">
        <f t="shared" si="120"/>
        <v>-2046843</v>
      </c>
      <c r="F1943" s="5" t="str">
        <f t="shared" si="123"/>
        <v>NEUTRAL</v>
      </c>
      <c r="G1943" s="5" t="str">
        <f t="shared" si="122"/>
        <v>NEUTRAL</v>
      </c>
      <c r="H1943" s="5" t="str">
        <f t="shared" si="121"/>
        <v>NEUTRAL</v>
      </c>
    </row>
    <row r="1944" spans="1:8" ht="13.5" x14ac:dyDescent="0.25">
      <c r="A1944" s="3">
        <f>TITRES_STAT!B1947</f>
        <v>45531</v>
      </c>
      <c r="B1944" s="5">
        <f>TITRES_STAT!C1947</f>
        <v>1.1200000000000001</v>
      </c>
      <c r="C1944" s="5">
        <f>TITRES_STAT!D1947</f>
        <v>1.1200000000000001</v>
      </c>
      <c r="D1944" s="5">
        <f>TITRES_STAT!E1947</f>
        <v>0</v>
      </c>
      <c r="E1944" s="2">
        <f t="shared" si="120"/>
        <v>-2046843</v>
      </c>
      <c r="F1944" s="5" t="str">
        <f t="shared" si="123"/>
        <v>NEUTRAL</v>
      </c>
      <c r="G1944" s="5" t="str">
        <f t="shared" si="122"/>
        <v>NEUTRAL</v>
      </c>
      <c r="H1944" s="5" t="str">
        <f t="shared" si="121"/>
        <v>NEUTRAL</v>
      </c>
    </row>
    <row r="1945" spans="1:8" ht="13.5" x14ac:dyDescent="0.25">
      <c r="A1945" s="3">
        <f>TITRES_STAT!B1948</f>
        <v>45532</v>
      </c>
      <c r="B1945" s="5">
        <f>TITRES_STAT!C1948</f>
        <v>1.07</v>
      </c>
      <c r="C1945" s="5">
        <f>TITRES_STAT!D1948</f>
        <v>1.07</v>
      </c>
      <c r="D1945" s="5">
        <f>TITRES_STAT!E1948</f>
        <v>0</v>
      </c>
      <c r="E1945" s="2">
        <f t="shared" si="120"/>
        <v>-2046843</v>
      </c>
      <c r="F1945" s="5" t="str">
        <f t="shared" si="123"/>
        <v>NEUTRAL</v>
      </c>
      <c r="G1945" s="5" t="str">
        <f t="shared" si="122"/>
        <v>NEUTRAL</v>
      </c>
      <c r="H1945" s="5" t="str">
        <f t="shared" si="121"/>
        <v>NEUTRAL</v>
      </c>
    </row>
    <row r="1946" spans="1:8" ht="13.5" x14ac:dyDescent="0.25">
      <c r="A1946" s="3">
        <f>TITRES_STAT!B1949</f>
        <v>45533</v>
      </c>
      <c r="B1946" s="5">
        <f>TITRES_STAT!C1949</f>
        <v>1.03</v>
      </c>
      <c r="C1946" s="5">
        <f>TITRES_STAT!D1949</f>
        <v>1.03</v>
      </c>
      <c r="D1946" s="5">
        <f>TITRES_STAT!E1949</f>
        <v>0</v>
      </c>
      <c r="E1946" s="2">
        <f t="shared" si="120"/>
        <v>-2046843</v>
      </c>
      <c r="F1946" s="5" t="str">
        <f t="shared" si="123"/>
        <v>NEUTRAL</v>
      </c>
      <c r="G1946" s="5" t="str">
        <f t="shared" si="122"/>
        <v>NEUTRAL</v>
      </c>
      <c r="H1946" s="5" t="str">
        <f t="shared" si="121"/>
        <v>NEUTRAL</v>
      </c>
    </row>
    <row r="1947" spans="1:8" ht="13.5" x14ac:dyDescent="0.25">
      <c r="A1947" s="3">
        <f>TITRES_STAT!B1950</f>
        <v>45534</v>
      </c>
      <c r="B1947" s="5">
        <f>TITRES_STAT!C1950</f>
        <v>1.03</v>
      </c>
      <c r="C1947" s="5">
        <f>TITRES_STAT!D1950</f>
        <v>1.03</v>
      </c>
      <c r="D1947" s="5">
        <f>TITRES_STAT!E1950</f>
        <v>0</v>
      </c>
      <c r="E1947" s="2">
        <f t="shared" si="120"/>
        <v>-2046843</v>
      </c>
      <c r="F1947" s="5" t="str">
        <f t="shared" si="123"/>
        <v>NEUTRAL</v>
      </c>
      <c r="G1947" s="5" t="str">
        <f t="shared" si="122"/>
        <v>NEUTRAL</v>
      </c>
      <c r="H1947" s="5" t="str">
        <f t="shared" si="121"/>
        <v>NEUTRAL</v>
      </c>
    </row>
    <row r="1948" spans="1:8" ht="13.5" x14ac:dyDescent="0.25">
      <c r="A1948" s="3">
        <f>TITRES_STAT!B1951</f>
        <v>45537</v>
      </c>
      <c r="B1948" s="5">
        <f>TITRES_STAT!C1951</f>
        <v>1.03</v>
      </c>
      <c r="C1948" s="5">
        <f>TITRES_STAT!D1951</f>
        <v>1.03</v>
      </c>
      <c r="D1948" s="5">
        <f>TITRES_STAT!E1951</f>
        <v>0</v>
      </c>
      <c r="E1948" s="2">
        <f t="shared" si="120"/>
        <v>-2046843</v>
      </c>
      <c r="F1948" s="5" t="str">
        <f t="shared" si="123"/>
        <v>NEUTRAL</v>
      </c>
      <c r="G1948" s="5" t="str">
        <f t="shared" si="122"/>
        <v>NEUTRAL</v>
      </c>
      <c r="H1948" s="5" t="str">
        <f t="shared" si="121"/>
        <v>NEUTRAL</v>
      </c>
    </row>
    <row r="1949" spans="1:8" ht="13.5" x14ac:dyDescent="0.25">
      <c r="A1949" s="3">
        <f>TITRES_STAT!B1952</f>
        <v>45538</v>
      </c>
      <c r="B1949" s="5">
        <f>TITRES_STAT!C1952</f>
        <v>0.99</v>
      </c>
      <c r="C1949" s="5">
        <f>TITRES_STAT!D1952</f>
        <v>0.99</v>
      </c>
      <c r="D1949" s="5">
        <f>TITRES_STAT!E1952</f>
        <v>0</v>
      </c>
      <c r="E1949" s="2">
        <f t="shared" si="120"/>
        <v>-2046843</v>
      </c>
      <c r="F1949" s="5" t="str">
        <f t="shared" si="123"/>
        <v>NEUTRAL</v>
      </c>
      <c r="G1949" s="5" t="str">
        <f t="shared" si="122"/>
        <v>NEUTRAL</v>
      </c>
      <c r="H1949" s="5" t="str">
        <f t="shared" si="121"/>
        <v>NEUTRAL</v>
      </c>
    </row>
    <row r="1950" spans="1:8" ht="13.5" x14ac:dyDescent="0.25">
      <c r="A1950" s="3">
        <f>TITRES_STAT!B1953</f>
        <v>45539</v>
      </c>
      <c r="B1950" s="5">
        <f>TITRES_STAT!C1953</f>
        <v>1.03</v>
      </c>
      <c r="C1950" s="5">
        <f>TITRES_STAT!D1953</f>
        <v>1.03</v>
      </c>
      <c r="D1950" s="5">
        <f>TITRES_STAT!E1953</f>
        <v>0</v>
      </c>
      <c r="E1950" s="2">
        <f t="shared" si="120"/>
        <v>-2046843</v>
      </c>
      <c r="F1950" s="5" t="str">
        <f t="shared" si="123"/>
        <v>NEUTRAL</v>
      </c>
      <c r="G1950" s="5" t="str">
        <f t="shared" si="122"/>
        <v>NEUTRAL</v>
      </c>
      <c r="H1950" s="5" t="str">
        <f t="shared" si="121"/>
        <v>NEUTRAL</v>
      </c>
    </row>
    <row r="1951" spans="1:8" ht="13.5" x14ac:dyDescent="0.25">
      <c r="A1951" s="3">
        <f>TITRES_STAT!B1954</f>
        <v>45540</v>
      </c>
      <c r="B1951" s="5">
        <f>TITRES_STAT!C1954</f>
        <v>1</v>
      </c>
      <c r="C1951" s="5">
        <f>TITRES_STAT!D1954</f>
        <v>1</v>
      </c>
      <c r="D1951" s="5">
        <f>TITRES_STAT!E1954</f>
        <v>55</v>
      </c>
      <c r="E1951" s="2">
        <f t="shared" si="120"/>
        <v>-2046898</v>
      </c>
      <c r="F1951" s="5" t="str">
        <f t="shared" si="123"/>
        <v>BEARISH</v>
      </c>
      <c r="G1951" s="5" t="str">
        <f t="shared" si="122"/>
        <v>NEUTRAL</v>
      </c>
      <c r="H1951" s="5" t="str">
        <f t="shared" si="121"/>
        <v>CONFIRMED BEARISH</v>
      </c>
    </row>
    <row r="1952" spans="1:8" ht="13.5" x14ac:dyDescent="0.25">
      <c r="A1952" s="3">
        <f>TITRES_STAT!B1955</f>
        <v>45541</v>
      </c>
      <c r="B1952" s="5">
        <f>TITRES_STAT!C1955</f>
        <v>1.04</v>
      </c>
      <c r="C1952" s="5">
        <f>TITRES_STAT!D1955</f>
        <v>1.04</v>
      </c>
      <c r="D1952" s="5">
        <f>TITRES_STAT!E1955</f>
        <v>0</v>
      </c>
      <c r="E1952" s="2">
        <f t="shared" si="120"/>
        <v>-2046898</v>
      </c>
      <c r="F1952" s="5" t="str">
        <f t="shared" si="123"/>
        <v>BEARISH</v>
      </c>
      <c r="G1952" s="5" t="str">
        <f t="shared" si="122"/>
        <v>NEUTRAL</v>
      </c>
      <c r="H1952" s="5" t="str">
        <f t="shared" si="121"/>
        <v>BEARISH DIVERGENCE</v>
      </c>
    </row>
    <row r="1953" spans="1:8" ht="13.5" x14ac:dyDescent="0.25">
      <c r="A1953" s="3">
        <f>TITRES_STAT!B1956</f>
        <v>45544</v>
      </c>
      <c r="B1953" s="5">
        <f>TITRES_STAT!C1956</f>
        <v>1.04</v>
      </c>
      <c r="C1953" s="5">
        <f>TITRES_STAT!D1956</f>
        <v>1.04</v>
      </c>
      <c r="D1953" s="5">
        <f>TITRES_STAT!E1956</f>
        <v>0</v>
      </c>
      <c r="E1953" s="2">
        <f t="shared" si="120"/>
        <v>-2046898</v>
      </c>
      <c r="F1953" s="5" t="str">
        <f t="shared" si="123"/>
        <v>BEARISH</v>
      </c>
      <c r="G1953" s="5" t="str">
        <f t="shared" si="122"/>
        <v>NEUTRAL</v>
      </c>
      <c r="H1953" s="5" t="str">
        <f t="shared" si="121"/>
        <v>BEARISH DIVERGENCE</v>
      </c>
    </row>
    <row r="1954" spans="1:8" ht="13.5" x14ac:dyDescent="0.25">
      <c r="A1954" s="3">
        <f>TITRES_STAT!B1957</f>
        <v>45545</v>
      </c>
      <c r="B1954" s="5">
        <f>TITRES_STAT!C1957</f>
        <v>1.08</v>
      </c>
      <c r="C1954" s="5">
        <f>TITRES_STAT!D1957</f>
        <v>1.08</v>
      </c>
      <c r="D1954" s="5">
        <f>TITRES_STAT!E1957</f>
        <v>0</v>
      </c>
      <c r="E1954" s="2">
        <f t="shared" si="120"/>
        <v>-2046898</v>
      </c>
      <c r="F1954" s="5" t="str">
        <f t="shared" si="123"/>
        <v>BEARISH</v>
      </c>
      <c r="G1954" s="5" t="str">
        <f t="shared" si="122"/>
        <v>NEUTRAL</v>
      </c>
      <c r="H1954" s="5" t="str">
        <f t="shared" si="121"/>
        <v>BEARISH DIVERGENCE</v>
      </c>
    </row>
    <row r="1955" spans="1:8" ht="13.5" x14ac:dyDescent="0.25">
      <c r="A1955" s="3">
        <f>TITRES_STAT!B1958</f>
        <v>45546</v>
      </c>
      <c r="B1955" s="5">
        <f>TITRES_STAT!C1958</f>
        <v>1.1200000000000001</v>
      </c>
      <c r="C1955" s="5">
        <f>TITRES_STAT!D1958</f>
        <v>1.1200000000000001</v>
      </c>
      <c r="D1955" s="5">
        <f>TITRES_STAT!E1958</f>
        <v>0</v>
      </c>
      <c r="E1955" s="2">
        <f t="shared" si="120"/>
        <v>-2046898</v>
      </c>
      <c r="F1955" s="5" t="str">
        <f t="shared" si="123"/>
        <v>BEARISH</v>
      </c>
      <c r="G1955" s="5" t="str">
        <f t="shared" si="122"/>
        <v>NEUTRAL</v>
      </c>
      <c r="H1955" s="5" t="str">
        <f t="shared" si="121"/>
        <v>BEARISH DIVERGENCE</v>
      </c>
    </row>
    <row r="1956" spans="1:8" ht="13.5" x14ac:dyDescent="0.25">
      <c r="A1956" s="3">
        <f>TITRES_STAT!B1959</f>
        <v>45547</v>
      </c>
      <c r="B1956" s="5">
        <f>TITRES_STAT!C1959</f>
        <v>1.17</v>
      </c>
      <c r="C1956" s="5">
        <f>TITRES_STAT!D1959</f>
        <v>1.17</v>
      </c>
      <c r="D1956" s="5">
        <f>TITRES_STAT!E1959</f>
        <v>500</v>
      </c>
      <c r="E1956" s="2">
        <f t="shared" si="120"/>
        <v>-2046398</v>
      </c>
      <c r="F1956" s="5" t="str">
        <f t="shared" si="123"/>
        <v>BULLISH</v>
      </c>
      <c r="G1956" s="5" t="str">
        <f t="shared" si="122"/>
        <v>NEUTRAL</v>
      </c>
      <c r="H1956" s="5" t="str">
        <f t="shared" si="121"/>
        <v>CONFIRMED BULLISH</v>
      </c>
    </row>
    <row r="1957" spans="1:8" ht="13.5" x14ac:dyDescent="0.25">
      <c r="A1957" s="3">
        <f>TITRES_STAT!B1960</f>
        <v>45548</v>
      </c>
      <c r="B1957" s="5">
        <f>TITRES_STAT!C1960</f>
        <v>1.17</v>
      </c>
      <c r="C1957" s="5">
        <f>TITRES_STAT!D1960</f>
        <v>1.17</v>
      </c>
      <c r="D1957" s="5">
        <f>TITRES_STAT!E1960</f>
        <v>350</v>
      </c>
      <c r="E1957" s="2">
        <f t="shared" si="120"/>
        <v>-2046398</v>
      </c>
      <c r="F1957" s="5" t="str">
        <f t="shared" si="123"/>
        <v>BULLISH</v>
      </c>
      <c r="G1957" s="5" t="str">
        <f t="shared" si="122"/>
        <v>NEUTRAL</v>
      </c>
      <c r="H1957" s="5" t="str">
        <f t="shared" si="121"/>
        <v>CONFIRMED BULLISH</v>
      </c>
    </row>
    <row r="1958" spans="1:8" ht="13.5" x14ac:dyDescent="0.25">
      <c r="A1958" s="3">
        <f>TITRES_STAT!B1961</f>
        <v>45551</v>
      </c>
      <c r="B1958" s="5">
        <f>TITRES_STAT!C1961</f>
        <v>1.17</v>
      </c>
      <c r="C1958" s="5">
        <f>TITRES_STAT!D1961</f>
        <v>1.17</v>
      </c>
      <c r="D1958" s="5">
        <f>TITRES_STAT!E1961</f>
        <v>0</v>
      </c>
      <c r="E1958" s="2">
        <f t="shared" si="120"/>
        <v>-2046398</v>
      </c>
      <c r="F1958" s="5" t="str">
        <f t="shared" si="123"/>
        <v>BULLISH</v>
      </c>
      <c r="G1958" s="5" t="str">
        <f t="shared" si="122"/>
        <v>NEUTRAL</v>
      </c>
      <c r="H1958" s="5" t="str">
        <f t="shared" si="121"/>
        <v>CONFIRMED BULLISH</v>
      </c>
    </row>
    <row r="1959" spans="1:8" ht="13.5" x14ac:dyDescent="0.25">
      <c r="A1959" s="3">
        <f>TITRES_STAT!B1962</f>
        <v>45552</v>
      </c>
      <c r="B1959" s="5">
        <f>TITRES_STAT!C1962</f>
        <v>1.17</v>
      </c>
      <c r="C1959" s="5">
        <f>TITRES_STAT!D1962</f>
        <v>1.17</v>
      </c>
      <c r="D1959" s="5">
        <f>TITRES_STAT!E1962</f>
        <v>0</v>
      </c>
      <c r="E1959" s="2">
        <f t="shared" si="120"/>
        <v>-2046398</v>
      </c>
      <c r="F1959" s="5" t="str">
        <f t="shared" si="123"/>
        <v>BULLISH</v>
      </c>
      <c r="G1959" s="5" t="str">
        <f t="shared" si="122"/>
        <v>NEUTRAL</v>
      </c>
      <c r="H1959" s="5" t="str">
        <f t="shared" si="121"/>
        <v>CONFIRMED BULLISH</v>
      </c>
    </row>
    <row r="1960" spans="1:8" ht="13.5" x14ac:dyDescent="0.25">
      <c r="A1960" s="3">
        <f>TITRES_STAT!B1963</f>
        <v>45553</v>
      </c>
      <c r="B1960" s="5">
        <f>TITRES_STAT!C1963</f>
        <v>1.1200000000000001</v>
      </c>
      <c r="C1960" s="5">
        <f>TITRES_STAT!D1963</f>
        <v>1.1200000000000001</v>
      </c>
      <c r="D1960" s="5">
        <f>TITRES_STAT!E1963</f>
        <v>0</v>
      </c>
      <c r="E1960" s="2">
        <f t="shared" si="120"/>
        <v>-2046398</v>
      </c>
      <c r="F1960" s="5" t="str">
        <f t="shared" si="123"/>
        <v>BULLISH</v>
      </c>
      <c r="G1960" s="5" t="str">
        <f t="shared" si="122"/>
        <v>NEUTRAL</v>
      </c>
      <c r="H1960" s="5" t="str">
        <f t="shared" si="121"/>
        <v>NEUTRAL</v>
      </c>
    </row>
    <row r="1961" spans="1:8" ht="13.5" x14ac:dyDescent="0.25">
      <c r="A1961" s="3">
        <f>TITRES_STAT!B1964</f>
        <v>45554</v>
      </c>
      <c r="B1961" s="5">
        <f>TITRES_STAT!C1964</f>
        <v>1.17</v>
      </c>
      <c r="C1961" s="5">
        <f>TITRES_STAT!D1964</f>
        <v>1.17</v>
      </c>
      <c r="D1961" s="5">
        <f>TITRES_STAT!E1964</f>
        <v>50</v>
      </c>
      <c r="E1961" s="2">
        <f t="shared" si="120"/>
        <v>-2046348</v>
      </c>
      <c r="F1961" s="5" t="str">
        <f t="shared" si="123"/>
        <v>BULLISH</v>
      </c>
      <c r="G1961" s="5" t="str">
        <f t="shared" si="122"/>
        <v>NEUTRAL</v>
      </c>
      <c r="H1961" s="5" t="str">
        <f t="shared" si="121"/>
        <v>NEUTRAL</v>
      </c>
    </row>
    <row r="1962" spans="1:8" ht="13.5" x14ac:dyDescent="0.25">
      <c r="A1962" s="3">
        <f>TITRES_STAT!B1965</f>
        <v>45555</v>
      </c>
      <c r="B1962" s="5">
        <f>TITRES_STAT!C1965</f>
        <v>1.17</v>
      </c>
      <c r="C1962" s="5">
        <f>TITRES_STAT!D1965</f>
        <v>1.17</v>
      </c>
      <c r="D1962" s="5">
        <f>TITRES_STAT!E1965</f>
        <v>0</v>
      </c>
      <c r="E1962" s="2">
        <f t="shared" si="120"/>
        <v>-2046348</v>
      </c>
      <c r="F1962" s="5" t="str">
        <f t="shared" si="123"/>
        <v>BULLISH</v>
      </c>
      <c r="G1962" s="5" t="str">
        <f t="shared" si="122"/>
        <v>NEUTRAL</v>
      </c>
      <c r="H1962" s="5" t="str">
        <f t="shared" si="121"/>
        <v>NEUTRAL</v>
      </c>
    </row>
    <row r="1963" spans="1:8" ht="13.5" x14ac:dyDescent="0.25">
      <c r="A1963" s="3">
        <f>TITRES_STAT!B1966</f>
        <v>45558</v>
      </c>
      <c r="B1963" s="5">
        <f>TITRES_STAT!C1966</f>
        <v>1.17</v>
      </c>
      <c r="C1963" s="5">
        <f>TITRES_STAT!D1966</f>
        <v>1.17</v>
      </c>
      <c r="D1963" s="5">
        <f>TITRES_STAT!E1966</f>
        <v>0</v>
      </c>
      <c r="E1963" s="2">
        <f t="shared" si="120"/>
        <v>-2046348</v>
      </c>
      <c r="F1963" s="5" t="str">
        <f t="shared" si="123"/>
        <v>BULLISH</v>
      </c>
      <c r="G1963" s="5" t="str">
        <f t="shared" si="122"/>
        <v>NEUTRAL</v>
      </c>
      <c r="H1963" s="5" t="str">
        <f t="shared" si="121"/>
        <v>NEUTRAL</v>
      </c>
    </row>
    <row r="1964" spans="1:8" ht="13.5" x14ac:dyDescent="0.25">
      <c r="A1964" s="3">
        <f>TITRES_STAT!B1967</f>
        <v>45559</v>
      </c>
      <c r="B1964" s="5">
        <f>TITRES_STAT!C1967</f>
        <v>1.17</v>
      </c>
      <c r="C1964" s="5">
        <f>TITRES_STAT!D1967</f>
        <v>1.17</v>
      </c>
      <c r="D1964" s="5">
        <f>TITRES_STAT!E1967</f>
        <v>0</v>
      </c>
      <c r="E1964" s="2">
        <f t="shared" si="120"/>
        <v>-2046348</v>
      </c>
      <c r="F1964" s="5" t="str">
        <f t="shared" si="123"/>
        <v>BULLISH</v>
      </c>
      <c r="G1964" s="5" t="str">
        <f t="shared" si="122"/>
        <v>NEUTRAL</v>
      </c>
      <c r="H1964" s="5" t="str">
        <f t="shared" si="121"/>
        <v>NEUTRAL</v>
      </c>
    </row>
    <row r="1965" spans="1:8" ht="13.5" x14ac:dyDescent="0.25">
      <c r="A1965" s="3">
        <f>TITRES_STAT!B1968</f>
        <v>45560</v>
      </c>
      <c r="B1965" s="5">
        <f>TITRES_STAT!C1968</f>
        <v>1.17</v>
      </c>
      <c r="C1965" s="5">
        <f>TITRES_STAT!D1968</f>
        <v>1.17</v>
      </c>
      <c r="D1965" s="5">
        <f>TITRES_STAT!E1968</f>
        <v>0</v>
      </c>
      <c r="E1965" s="2">
        <f t="shared" si="120"/>
        <v>-2046348</v>
      </c>
      <c r="F1965" s="5" t="str">
        <f t="shared" si="123"/>
        <v>BULLISH</v>
      </c>
      <c r="G1965" s="5" t="str">
        <f t="shared" si="122"/>
        <v>NEUTRAL</v>
      </c>
      <c r="H1965" s="5" t="str">
        <f t="shared" si="121"/>
        <v>CONFIRMED BULLISH</v>
      </c>
    </row>
    <row r="1966" spans="1:8" ht="13.5" x14ac:dyDescent="0.25">
      <c r="A1966" s="3">
        <f>TITRES_STAT!B1969</f>
        <v>45561</v>
      </c>
      <c r="B1966" s="5">
        <f>TITRES_STAT!C1969</f>
        <v>1.17</v>
      </c>
      <c r="C1966" s="5">
        <f>TITRES_STAT!D1969</f>
        <v>1.17</v>
      </c>
      <c r="D1966" s="5">
        <f>TITRES_STAT!E1969</f>
        <v>0</v>
      </c>
      <c r="E1966" s="2">
        <f t="shared" si="120"/>
        <v>-2046348</v>
      </c>
      <c r="F1966" s="5" t="str">
        <f t="shared" si="123"/>
        <v>NEUTRAL</v>
      </c>
      <c r="G1966" s="5" t="str">
        <f t="shared" si="122"/>
        <v>NEUTRAL</v>
      </c>
      <c r="H1966" s="5" t="str">
        <f t="shared" si="121"/>
        <v>NEUTRAL</v>
      </c>
    </row>
    <row r="1967" spans="1:8" ht="13.5" x14ac:dyDescent="0.25">
      <c r="A1967" s="3">
        <f>TITRES_STAT!B1970</f>
        <v>45562</v>
      </c>
      <c r="B1967" s="5">
        <f>TITRES_STAT!C1970</f>
        <v>1.17</v>
      </c>
      <c r="C1967" s="5">
        <f>TITRES_STAT!D1970</f>
        <v>1.17</v>
      </c>
      <c r="D1967" s="5">
        <f>TITRES_STAT!E1970</f>
        <v>0</v>
      </c>
      <c r="E1967" s="2">
        <f t="shared" si="120"/>
        <v>-2046348</v>
      </c>
      <c r="F1967" s="5" t="str">
        <f t="shared" si="123"/>
        <v>NEUTRAL</v>
      </c>
      <c r="G1967" s="5" t="str">
        <f t="shared" si="122"/>
        <v>NEUTRAL</v>
      </c>
      <c r="H1967" s="5" t="str">
        <f t="shared" si="121"/>
        <v>NEUTRAL</v>
      </c>
    </row>
    <row r="1968" spans="1:8" ht="13.5" x14ac:dyDescent="0.25">
      <c r="A1968" s="3">
        <f>TITRES_STAT!B1971</f>
        <v>45565</v>
      </c>
      <c r="B1968" s="5">
        <f>TITRES_STAT!C1971</f>
        <v>1.22</v>
      </c>
      <c r="C1968" s="5">
        <f>TITRES_STAT!D1971</f>
        <v>1.22</v>
      </c>
      <c r="D1968" s="5">
        <f>TITRES_STAT!E1971</f>
        <v>50</v>
      </c>
      <c r="E1968" s="2">
        <f t="shared" si="120"/>
        <v>-2046298</v>
      </c>
      <c r="F1968" s="5" t="str">
        <f t="shared" si="123"/>
        <v>BULLISH</v>
      </c>
      <c r="G1968" s="5" t="str">
        <f t="shared" si="122"/>
        <v>NEUTRAL</v>
      </c>
      <c r="H1968" s="5" t="str">
        <f t="shared" si="121"/>
        <v>CONFIRMED BULLISH</v>
      </c>
    </row>
    <row r="1969" spans="1:8" ht="13.5" x14ac:dyDescent="0.25">
      <c r="A1969" s="3">
        <f>TITRES_STAT!B1972</f>
        <v>45566</v>
      </c>
      <c r="B1969" s="5">
        <f>TITRES_STAT!C1972</f>
        <v>1.27</v>
      </c>
      <c r="C1969" s="5">
        <f>TITRES_STAT!D1972</f>
        <v>1.27</v>
      </c>
      <c r="D1969" s="5">
        <f>TITRES_STAT!E1972</f>
        <v>70</v>
      </c>
      <c r="E1969" s="2">
        <f t="shared" si="120"/>
        <v>-2046228</v>
      </c>
      <c r="F1969" s="5" t="str">
        <f t="shared" si="123"/>
        <v>BULLISH</v>
      </c>
      <c r="G1969" s="5" t="str">
        <f t="shared" si="122"/>
        <v>NEUTRAL</v>
      </c>
      <c r="H1969" s="5" t="str">
        <f t="shared" si="121"/>
        <v>CONFIRMED BULLISH</v>
      </c>
    </row>
    <row r="1970" spans="1:8" ht="13.5" x14ac:dyDescent="0.25">
      <c r="A1970" s="3">
        <f>TITRES_STAT!B1973</f>
        <v>45567</v>
      </c>
      <c r="B1970" s="5">
        <f>TITRES_STAT!C1973</f>
        <v>1.22</v>
      </c>
      <c r="C1970" s="5">
        <f>TITRES_STAT!D1973</f>
        <v>1.22</v>
      </c>
      <c r="D1970" s="5">
        <f>TITRES_STAT!E1973</f>
        <v>0</v>
      </c>
      <c r="E1970" s="2">
        <f t="shared" si="120"/>
        <v>-2046228</v>
      </c>
      <c r="F1970" s="5" t="str">
        <f t="shared" si="123"/>
        <v>BULLISH</v>
      </c>
      <c r="G1970" s="5" t="str">
        <f t="shared" si="122"/>
        <v>NEUTRAL</v>
      </c>
      <c r="H1970" s="5" t="str">
        <f t="shared" si="121"/>
        <v>CONFIRMED BULLISH</v>
      </c>
    </row>
    <row r="1971" spans="1:8" ht="13.5" x14ac:dyDescent="0.25">
      <c r="A1971" s="3">
        <f>TITRES_STAT!B1974</f>
        <v>45568</v>
      </c>
      <c r="B1971" s="5">
        <f>TITRES_STAT!C1974</f>
        <v>1.17</v>
      </c>
      <c r="C1971" s="5">
        <f>TITRES_STAT!D1974</f>
        <v>1.17</v>
      </c>
      <c r="D1971" s="5">
        <f>TITRES_STAT!E1974</f>
        <v>0</v>
      </c>
      <c r="E1971" s="2">
        <f t="shared" si="120"/>
        <v>-2046228</v>
      </c>
      <c r="F1971" s="5" t="str">
        <f t="shared" si="123"/>
        <v>BULLISH</v>
      </c>
      <c r="G1971" s="5" t="str">
        <f t="shared" si="122"/>
        <v>NEUTRAL</v>
      </c>
      <c r="H1971" s="5" t="str">
        <f t="shared" si="121"/>
        <v>NEUTRAL</v>
      </c>
    </row>
    <row r="1972" spans="1:8" ht="13.5" x14ac:dyDescent="0.25">
      <c r="A1972" s="3">
        <f>TITRES_STAT!B1975</f>
        <v>45569</v>
      </c>
      <c r="B1972" s="5">
        <f>TITRES_STAT!C1975</f>
        <v>1.1200000000000001</v>
      </c>
      <c r="C1972" s="5">
        <f>TITRES_STAT!D1975</f>
        <v>1.1200000000000001</v>
      </c>
      <c r="D1972" s="5">
        <f>TITRES_STAT!E1975</f>
        <v>0</v>
      </c>
      <c r="E1972" s="2">
        <f t="shared" si="120"/>
        <v>-2046228</v>
      </c>
      <c r="F1972" s="5" t="str">
        <f t="shared" si="123"/>
        <v>BULLISH</v>
      </c>
      <c r="G1972" s="5" t="str">
        <f t="shared" si="122"/>
        <v>NEUTRAL</v>
      </c>
      <c r="H1972" s="5" t="str">
        <f t="shared" si="121"/>
        <v>BULLISH DIVERGENCE</v>
      </c>
    </row>
    <row r="1973" spans="1:8" ht="13.5" x14ac:dyDescent="0.25">
      <c r="A1973" s="3">
        <f>TITRES_STAT!B1976</f>
        <v>45572</v>
      </c>
      <c r="B1973" s="5">
        <f>TITRES_STAT!C1976</f>
        <v>1.07</v>
      </c>
      <c r="C1973" s="5">
        <f>TITRES_STAT!D1976</f>
        <v>1.07</v>
      </c>
      <c r="D1973" s="5">
        <f>TITRES_STAT!E1976</f>
        <v>0</v>
      </c>
      <c r="E1973" s="2">
        <f t="shared" si="120"/>
        <v>-2046228</v>
      </c>
      <c r="F1973" s="5" t="str">
        <f t="shared" si="123"/>
        <v>BULLISH</v>
      </c>
      <c r="G1973" s="5" t="str">
        <f t="shared" si="122"/>
        <v>NEUTRAL</v>
      </c>
      <c r="H1973" s="5" t="str">
        <f t="shared" si="121"/>
        <v>BULLISH DIVERGENCE</v>
      </c>
    </row>
    <row r="1974" spans="1:8" ht="13.5" x14ac:dyDescent="0.25">
      <c r="A1974" s="3">
        <f>TITRES_STAT!B1977</f>
        <v>45573</v>
      </c>
      <c r="B1974" s="5">
        <f>TITRES_STAT!C1977</f>
        <v>1.03</v>
      </c>
      <c r="C1974" s="5">
        <f>TITRES_STAT!D1977</f>
        <v>1.03</v>
      </c>
      <c r="D1974" s="5">
        <f>TITRES_STAT!E1977</f>
        <v>0</v>
      </c>
      <c r="E1974" s="2">
        <f t="shared" si="120"/>
        <v>-2046228</v>
      </c>
      <c r="F1974" s="5" t="str">
        <f t="shared" si="123"/>
        <v>NEUTRAL</v>
      </c>
      <c r="G1974" s="5" t="str">
        <f t="shared" si="122"/>
        <v>NEUTRAL</v>
      </c>
      <c r="H1974" s="5" t="str">
        <f t="shared" si="121"/>
        <v>NEUTRAL</v>
      </c>
    </row>
    <row r="1975" spans="1:8" ht="13.5" x14ac:dyDescent="0.25">
      <c r="A1975" s="3">
        <f>TITRES_STAT!B1978</f>
        <v>45574</v>
      </c>
      <c r="B1975" s="5">
        <f>TITRES_STAT!C1978</f>
        <v>0.99</v>
      </c>
      <c r="C1975" s="5">
        <f>TITRES_STAT!D1978</f>
        <v>0.99</v>
      </c>
      <c r="D1975" s="5">
        <f>TITRES_STAT!E1978</f>
        <v>0</v>
      </c>
      <c r="E1975" s="2">
        <f t="shared" si="120"/>
        <v>-2046228</v>
      </c>
      <c r="F1975" s="5" t="str">
        <f t="shared" si="123"/>
        <v>NEUTRAL</v>
      </c>
      <c r="G1975" s="5" t="str">
        <f t="shared" si="122"/>
        <v>NEUTRAL</v>
      </c>
      <c r="H1975" s="5" t="str">
        <f t="shared" si="121"/>
        <v>NEUTRAL</v>
      </c>
    </row>
    <row r="1976" spans="1:8" ht="13.5" x14ac:dyDescent="0.25">
      <c r="A1976" s="3">
        <f>TITRES_STAT!B1979</f>
        <v>45575</v>
      </c>
      <c r="B1976" s="5">
        <f>TITRES_STAT!C1979</f>
        <v>0.95</v>
      </c>
      <c r="C1976" s="5">
        <f>TITRES_STAT!D1979</f>
        <v>0.95</v>
      </c>
      <c r="D1976" s="5">
        <f>TITRES_STAT!E1979</f>
        <v>0</v>
      </c>
      <c r="E1976" s="2">
        <f t="shared" si="120"/>
        <v>-2046228</v>
      </c>
      <c r="F1976" s="5" t="str">
        <f t="shared" si="123"/>
        <v>NEUTRAL</v>
      </c>
      <c r="G1976" s="5" t="str">
        <f t="shared" si="122"/>
        <v>NEUTRAL</v>
      </c>
      <c r="H1976" s="5" t="str">
        <f t="shared" si="121"/>
        <v>NEUTRAL</v>
      </c>
    </row>
    <row r="1977" spans="1:8" ht="13.5" x14ac:dyDescent="0.25">
      <c r="A1977" s="3">
        <f>TITRES_STAT!B1980</f>
        <v>45576</v>
      </c>
      <c r="B1977" s="5">
        <f>TITRES_STAT!C1980</f>
        <v>0.91</v>
      </c>
      <c r="C1977" s="5">
        <f>TITRES_STAT!D1980</f>
        <v>0.91</v>
      </c>
      <c r="D1977" s="5">
        <f>TITRES_STAT!E1980</f>
        <v>0</v>
      </c>
      <c r="E1977" s="2">
        <f t="shared" si="120"/>
        <v>-2046228</v>
      </c>
      <c r="F1977" s="5" t="str">
        <f t="shared" si="123"/>
        <v>NEUTRAL</v>
      </c>
      <c r="G1977" s="5" t="str">
        <f t="shared" si="122"/>
        <v>NEUTRAL</v>
      </c>
      <c r="H1977" s="5" t="str">
        <f t="shared" si="121"/>
        <v>NEUTRAL</v>
      </c>
    </row>
    <row r="1978" spans="1:8" ht="13.5" x14ac:dyDescent="0.25">
      <c r="A1978" s="3">
        <f>TITRES_STAT!B1981</f>
        <v>45579</v>
      </c>
      <c r="B1978" s="5">
        <f>TITRES_STAT!C1981</f>
        <v>0.87</v>
      </c>
      <c r="C1978" s="5">
        <f>TITRES_STAT!D1981</f>
        <v>0.87</v>
      </c>
      <c r="D1978" s="5">
        <f>TITRES_STAT!E1981</f>
        <v>0</v>
      </c>
      <c r="E1978" s="2">
        <f t="shared" si="120"/>
        <v>-2046228</v>
      </c>
      <c r="F1978" s="5" t="str">
        <f t="shared" si="123"/>
        <v>NEUTRAL</v>
      </c>
      <c r="G1978" s="5" t="str">
        <f t="shared" si="122"/>
        <v>NEUTRAL</v>
      </c>
      <c r="H1978" s="5" t="str">
        <f t="shared" si="121"/>
        <v>NEUTRAL</v>
      </c>
    </row>
    <row r="1979" spans="1:8" ht="13.5" x14ac:dyDescent="0.25">
      <c r="A1979" s="3">
        <f>TITRES_STAT!B1982</f>
        <v>45581</v>
      </c>
      <c r="B1979" s="5">
        <f>TITRES_STAT!C1982</f>
        <v>0.84</v>
      </c>
      <c r="C1979" s="5">
        <f>TITRES_STAT!D1982</f>
        <v>0.84</v>
      </c>
      <c r="D1979" s="5">
        <f>TITRES_STAT!E1982</f>
        <v>3000</v>
      </c>
      <c r="E1979" s="2">
        <f t="shared" si="120"/>
        <v>-2049228</v>
      </c>
      <c r="F1979" s="5" t="str">
        <f t="shared" si="123"/>
        <v>BEARISH</v>
      </c>
      <c r="G1979" s="5" t="str">
        <f t="shared" si="122"/>
        <v>NEUTRAL</v>
      </c>
      <c r="H1979" s="5" t="str">
        <f t="shared" si="121"/>
        <v>CONFIRMED BEARISH</v>
      </c>
    </row>
    <row r="1980" spans="1:8" ht="13.5" x14ac:dyDescent="0.25">
      <c r="A1980" s="3">
        <f>TITRES_STAT!B1983</f>
        <v>45582</v>
      </c>
      <c r="B1980" s="5">
        <f>TITRES_STAT!C1983</f>
        <v>0.81</v>
      </c>
      <c r="C1980" s="5">
        <f>TITRES_STAT!D1983</f>
        <v>0.81</v>
      </c>
      <c r="D1980" s="5">
        <f>TITRES_STAT!E1983</f>
        <v>0</v>
      </c>
      <c r="E1980" s="2">
        <f t="shared" si="120"/>
        <v>-2049228</v>
      </c>
      <c r="F1980" s="5" t="str">
        <f t="shared" si="123"/>
        <v>BEARISH</v>
      </c>
      <c r="G1980" s="5" t="str">
        <f t="shared" si="122"/>
        <v>NEUTRAL</v>
      </c>
      <c r="H1980" s="5" t="str">
        <f t="shared" si="121"/>
        <v>CONFIRMED BEARISH</v>
      </c>
    </row>
    <row r="1981" spans="1:8" ht="13.5" x14ac:dyDescent="0.25">
      <c r="A1981" s="3">
        <f>TITRES_STAT!B1984</f>
        <v>45583</v>
      </c>
      <c r="B1981" s="5">
        <f>TITRES_STAT!C1984</f>
        <v>0.78</v>
      </c>
      <c r="C1981" s="5">
        <f>TITRES_STAT!D1984</f>
        <v>0.78</v>
      </c>
      <c r="D1981" s="5">
        <f>TITRES_STAT!E1984</f>
        <v>3</v>
      </c>
      <c r="E1981" s="2">
        <f t="shared" si="120"/>
        <v>-2049231</v>
      </c>
      <c r="F1981" s="5" t="str">
        <f t="shared" si="123"/>
        <v>BEARISH</v>
      </c>
      <c r="G1981" s="5" t="str">
        <f t="shared" si="122"/>
        <v>NEUTRAL</v>
      </c>
      <c r="H1981" s="5" t="str">
        <f t="shared" si="121"/>
        <v>CONFIRMED BEARISH</v>
      </c>
    </row>
    <row r="1982" spans="1:8" ht="13.5" x14ac:dyDescent="0.25">
      <c r="A1982" s="3">
        <f>TITRES_STAT!B1985</f>
        <v>45586</v>
      </c>
      <c r="B1982" s="5">
        <f>TITRES_STAT!C1985</f>
        <v>0.75</v>
      </c>
      <c r="C1982" s="5">
        <f>TITRES_STAT!D1985</f>
        <v>0.75</v>
      </c>
      <c r="D1982" s="5">
        <f>TITRES_STAT!E1985</f>
        <v>2</v>
      </c>
      <c r="E1982" s="2">
        <f t="shared" si="120"/>
        <v>-2049233</v>
      </c>
      <c r="F1982" s="5" t="str">
        <f t="shared" si="123"/>
        <v>BEARISH</v>
      </c>
      <c r="G1982" s="5" t="str">
        <f t="shared" si="122"/>
        <v>NEUTRAL</v>
      </c>
      <c r="H1982" s="5" t="str">
        <f t="shared" si="121"/>
        <v>CONFIRMED BEARISH</v>
      </c>
    </row>
    <row r="1983" spans="1:8" ht="13.5" x14ac:dyDescent="0.25">
      <c r="A1983" s="3">
        <f>TITRES_STAT!B1986</f>
        <v>45587</v>
      </c>
      <c r="B1983" s="5">
        <f>TITRES_STAT!C1986</f>
        <v>0.75</v>
      </c>
      <c r="C1983" s="5">
        <f>TITRES_STAT!D1986</f>
        <v>0.75</v>
      </c>
      <c r="D1983" s="5">
        <f>TITRES_STAT!E1986</f>
        <v>1</v>
      </c>
      <c r="E1983" s="2">
        <f t="shared" si="120"/>
        <v>-2049233</v>
      </c>
      <c r="F1983" s="5" t="str">
        <f t="shared" si="123"/>
        <v>BEARISH</v>
      </c>
      <c r="G1983" s="5" t="str">
        <f t="shared" si="122"/>
        <v>NEUTRAL</v>
      </c>
      <c r="H1983" s="5" t="str">
        <f t="shared" si="121"/>
        <v>CONFIRMED BEARISH</v>
      </c>
    </row>
    <row r="1984" spans="1:8" ht="13.5" x14ac:dyDescent="0.25">
      <c r="A1984" s="3">
        <f>TITRES_STAT!B1987</f>
        <v>45588</v>
      </c>
      <c r="B1984" s="5">
        <f>TITRES_STAT!C1987</f>
        <v>0.75</v>
      </c>
      <c r="C1984" s="5">
        <f>TITRES_STAT!D1987</f>
        <v>0.75</v>
      </c>
      <c r="D1984" s="5">
        <f>TITRES_STAT!E1987</f>
        <v>1000</v>
      </c>
      <c r="E1984" s="2">
        <f t="shared" si="120"/>
        <v>-2049233</v>
      </c>
      <c r="F1984" s="5" t="str">
        <f t="shared" si="123"/>
        <v>BEARISH</v>
      </c>
      <c r="G1984" s="5" t="str">
        <f t="shared" si="122"/>
        <v>NEUTRAL</v>
      </c>
      <c r="H1984" s="5" t="str">
        <f t="shared" si="121"/>
        <v>CONFIRMED BEARISH</v>
      </c>
    </row>
    <row r="1985" spans="1:8" ht="13.5" x14ac:dyDescent="0.25">
      <c r="A1985" s="3">
        <f>TITRES_STAT!B1988</f>
        <v>45589</v>
      </c>
      <c r="B1985" s="5">
        <f>TITRES_STAT!C1988</f>
        <v>0.75</v>
      </c>
      <c r="C1985" s="5">
        <f>TITRES_STAT!D1988</f>
        <v>0.75</v>
      </c>
      <c r="D1985" s="5">
        <f>TITRES_STAT!E1988</f>
        <v>0</v>
      </c>
      <c r="E1985" s="2">
        <f t="shared" si="120"/>
        <v>-2049233</v>
      </c>
      <c r="F1985" s="5" t="str">
        <f t="shared" si="123"/>
        <v>BEARISH</v>
      </c>
      <c r="G1985" s="5" t="str">
        <f t="shared" si="122"/>
        <v>NEUTRAL</v>
      </c>
      <c r="H1985" s="5" t="str">
        <f t="shared" si="121"/>
        <v>CONFIRMED BEARISH</v>
      </c>
    </row>
    <row r="1986" spans="1:8" ht="13.5" x14ac:dyDescent="0.25">
      <c r="A1986" s="3">
        <f>TITRES_STAT!B1989</f>
        <v>45590</v>
      </c>
      <c r="B1986" s="5">
        <f>TITRES_STAT!C1989</f>
        <v>0.75</v>
      </c>
      <c r="C1986" s="5">
        <f>TITRES_STAT!D1989</f>
        <v>0.75</v>
      </c>
      <c r="D1986" s="5">
        <f>TITRES_STAT!E1989</f>
        <v>0</v>
      </c>
      <c r="E1986" s="2">
        <f t="shared" si="120"/>
        <v>-2049233</v>
      </c>
      <c r="F1986" s="5" t="str">
        <f t="shared" si="123"/>
        <v>BEARISH</v>
      </c>
      <c r="G1986" s="5" t="str">
        <f t="shared" si="122"/>
        <v>NEUTRAL</v>
      </c>
      <c r="H1986" s="5" t="str">
        <f t="shared" si="121"/>
        <v>CONFIRMED BEARISH</v>
      </c>
    </row>
    <row r="1987" spans="1:8" ht="13.5" x14ac:dyDescent="0.25">
      <c r="A1987" s="3">
        <f>TITRES_STAT!B1990</f>
        <v>45593</v>
      </c>
      <c r="B1987" s="5">
        <f>TITRES_STAT!C1990</f>
        <v>0.72</v>
      </c>
      <c r="C1987" s="5">
        <f>TITRES_STAT!D1990</f>
        <v>0.72</v>
      </c>
      <c r="D1987" s="5">
        <f>TITRES_STAT!E1990</f>
        <v>0</v>
      </c>
      <c r="E1987" s="2">
        <f t="shared" si="120"/>
        <v>-2049233</v>
      </c>
      <c r="F1987" s="5" t="str">
        <f t="shared" si="123"/>
        <v>NEUTRAL</v>
      </c>
      <c r="G1987" s="5" t="str">
        <f t="shared" si="122"/>
        <v>NEUTRAL</v>
      </c>
      <c r="H1987" s="5" t="str">
        <f t="shared" si="121"/>
        <v>NEUTRAL</v>
      </c>
    </row>
    <row r="1988" spans="1:8" ht="13.5" x14ac:dyDescent="0.25">
      <c r="A1988" s="3">
        <f>TITRES_STAT!B1991</f>
        <v>45594</v>
      </c>
      <c r="B1988" s="5">
        <f>TITRES_STAT!C1991</f>
        <v>0.75</v>
      </c>
      <c r="C1988" s="5">
        <f>TITRES_STAT!D1991</f>
        <v>0.75</v>
      </c>
      <c r="D1988" s="5">
        <f>TITRES_STAT!E1991</f>
        <v>0</v>
      </c>
      <c r="E1988" s="2">
        <f t="shared" ref="E1988:E2051" si="124">IF(B1988&gt;B1987, E1987+D1988, IF(B1988&lt;B1987, E1987-D1988, E1987))</f>
        <v>-2049233</v>
      </c>
      <c r="F1988" s="5" t="str">
        <f t="shared" si="123"/>
        <v>NEUTRAL</v>
      </c>
      <c r="G1988" s="5" t="str">
        <f t="shared" si="122"/>
        <v>NEUTRAL</v>
      </c>
      <c r="H1988" s="5" t="str">
        <f t="shared" si="121"/>
        <v>NEUTRAL</v>
      </c>
    </row>
    <row r="1989" spans="1:8" ht="13.5" x14ac:dyDescent="0.25">
      <c r="A1989" s="3">
        <f>TITRES_STAT!B1992</f>
        <v>45595</v>
      </c>
      <c r="B1989" s="5">
        <f>TITRES_STAT!C1992</f>
        <v>0.75</v>
      </c>
      <c r="C1989" s="5">
        <f>TITRES_STAT!D1992</f>
        <v>0.75</v>
      </c>
      <c r="D1989" s="5">
        <f>TITRES_STAT!E1992</f>
        <v>0</v>
      </c>
      <c r="E1989" s="2">
        <f t="shared" si="124"/>
        <v>-2049233</v>
      </c>
      <c r="F1989" s="5" t="str">
        <f t="shared" si="123"/>
        <v>NEUTRAL</v>
      </c>
      <c r="G1989" s="5" t="str">
        <f t="shared" si="122"/>
        <v>NEUTRAL</v>
      </c>
      <c r="H1989" s="5" t="str">
        <f t="shared" si="121"/>
        <v>NEUTRAL</v>
      </c>
    </row>
    <row r="1990" spans="1:8" ht="13.5" x14ac:dyDescent="0.25">
      <c r="A1990" s="3">
        <f>TITRES_STAT!B1993</f>
        <v>45596</v>
      </c>
      <c r="B1990" s="5">
        <f>TITRES_STAT!C1993</f>
        <v>0.75</v>
      </c>
      <c r="C1990" s="5">
        <f>TITRES_STAT!D1993</f>
        <v>0.75</v>
      </c>
      <c r="D1990" s="5">
        <f>TITRES_STAT!E1993</f>
        <v>0</v>
      </c>
      <c r="E1990" s="2">
        <f t="shared" si="124"/>
        <v>-2049233</v>
      </c>
      <c r="F1990" s="5" t="str">
        <f t="shared" si="123"/>
        <v>NEUTRAL</v>
      </c>
      <c r="G1990" s="5" t="str">
        <f t="shared" si="122"/>
        <v>NEUTRAL</v>
      </c>
      <c r="H1990" s="5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NEUTRAL</v>
      </c>
    </row>
    <row r="1991" spans="1:8" ht="13.5" x14ac:dyDescent="0.25">
      <c r="A1991" s="3">
        <f>TITRES_STAT!B1994</f>
        <v>45597</v>
      </c>
      <c r="B1991" s="5">
        <f>TITRES_STAT!C1994</f>
        <v>0.78</v>
      </c>
      <c r="C1991" s="5">
        <f>TITRES_STAT!D1994</f>
        <v>0.78</v>
      </c>
      <c r="D1991" s="5">
        <f>TITRES_STAT!E1994</f>
        <v>1</v>
      </c>
      <c r="E1991" s="2">
        <f t="shared" si="124"/>
        <v>-2049232</v>
      </c>
      <c r="F1991" s="5" t="str">
        <f t="shared" si="123"/>
        <v>BULLISH</v>
      </c>
      <c r="G1991" s="5" t="str">
        <f t="shared" ref="G1991:G2054" si="126">IF((E1991-E1986)/E1986 &gt; 0.02, "STRONG",
 IF((E1991-E1986)/E1986 &lt; -0.02, "WEAK", "NEUTRAL"))</f>
        <v>NEUTRAL</v>
      </c>
      <c r="H1991" s="5" t="str">
        <f t="shared" si="125"/>
        <v>CONFIRMED BULLISH</v>
      </c>
    </row>
    <row r="1992" spans="1:8" ht="13.5" x14ac:dyDescent="0.25">
      <c r="A1992" s="3">
        <f>TITRES_STAT!B1995</f>
        <v>45600</v>
      </c>
      <c r="B1992" s="5">
        <f>TITRES_STAT!C1995</f>
        <v>0.78</v>
      </c>
      <c r="C1992" s="5">
        <f>TITRES_STAT!D1995</f>
        <v>0.78</v>
      </c>
      <c r="D1992" s="5">
        <f>TITRES_STAT!E1995</f>
        <v>0</v>
      </c>
      <c r="E1992" s="2">
        <f t="shared" si="124"/>
        <v>-2049232</v>
      </c>
      <c r="F1992" s="5" t="str">
        <f t="shared" ref="F1992:F2055" si="127">IF(E1992&gt;E1987,"BULLISH",IF(E1992&lt;E1987,"BEARISH","NEUTRAL"))</f>
        <v>BULLISH</v>
      </c>
      <c r="G1992" s="5" t="str">
        <f t="shared" si="126"/>
        <v>NEUTRAL</v>
      </c>
      <c r="H1992" s="5" t="str">
        <f t="shared" si="125"/>
        <v>CONFIRMED BULLISH</v>
      </c>
    </row>
    <row r="1993" spans="1:8" ht="13.5" x14ac:dyDescent="0.25">
      <c r="A1993" s="3">
        <f>TITRES_STAT!B1996</f>
        <v>45601</v>
      </c>
      <c r="B1993" s="5">
        <f>TITRES_STAT!C1996</f>
        <v>0.78</v>
      </c>
      <c r="C1993" s="5">
        <f>TITRES_STAT!D1996</f>
        <v>0.78</v>
      </c>
      <c r="D1993" s="5">
        <f>TITRES_STAT!E1996</f>
        <v>0</v>
      </c>
      <c r="E1993" s="2">
        <f t="shared" si="124"/>
        <v>-2049232</v>
      </c>
      <c r="F1993" s="5" t="str">
        <f t="shared" si="127"/>
        <v>BULLISH</v>
      </c>
      <c r="G1993" s="5" t="str">
        <f t="shared" si="126"/>
        <v>NEUTRAL</v>
      </c>
      <c r="H1993" s="5" t="str">
        <f t="shared" si="125"/>
        <v>CONFIRMED BULLISH</v>
      </c>
    </row>
    <row r="1994" spans="1:8" ht="13.5" x14ac:dyDescent="0.25">
      <c r="A1994" s="3">
        <f>TITRES_STAT!B1997</f>
        <v>45602</v>
      </c>
      <c r="B1994" s="5">
        <f>TITRES_STAT!C1997</f>
        <v>0.76</v>
      </c>
      <c r="C1994" s="5">
        <f>TITRES_STAT!D1997</f>
        <v>0.76</v>
      </c>
      <c r="D1994" s="5">
        <f>TITRES_STAT!E1997</f>
        <v>1</v>
      </c>
      <c r="E1994" s="2">
        <f t="shared" si="124"/>
        <v>-2049233</v>
      </c>
      <c r="F1994" s="5" t="str">
        <f t="shared" si="127"/>
        <v>NEUTRAL</v>
      </c>
      <c r="G1994" s="5" t="str">
        <f t="shared" si="126"/>
        <v>NEUTRAL</v>
      </c>
      <c r="H1994" s="5" t="str">
        <f t="shared" si="125"/>
        <v>NEUTRAL</v>
      </c>
    </row>
    <row r="1995" spans="1:8" ht="13.5" x14ac:dyDescent="0.25">
      <c r="A1995" s="3">
        <f>TITRES_STAT!B1998</f>
        <v>45603</v>
      </c>
      <c r="B1995" s="5">
        <f>TITRES_STAT!C1998</f>
        <v>0.73</v>
      </c>
      <c r="C1995" s="5">
        <f>TITRES_STAT!D1998</f>
        <v>0.73</v>
      </c>
      <c r="D1995" s="5">
        <f>TITRES_STAT!E1998</f>
        <v>0</v>
      </c>
      <c r="E1995" s="2">
        <f t="shared" si="124"/>
        <v>-2049233</v>
      </c>
      <c r="F1995" s="5" t="str">
        <f t="shared" si="127"/>
        <v>NEUTRAL</v>
      </c>
      <c r="G1995" s="5" t="str">
        <f t="shared" si="126"/>
        <v>NEUTRAL</v>
      </c>
      <c r="H1995" s="5" t="str">
        <f t="shared" si="125"/>
        <v>NEUTRAL</v>
      </c>
    </row>
    <row r="1996" spans="1:8" ht="13.5" x14ac:dyDescent="0.25">
      <c r="A1996" s="3">
        <f>TITRES_STAT!B1999</f>
        <v>45604</v>
      </c>
      <c r="B1996" s="5">
        <f>TITRES_STAT!C1999</f>
        <v>0.73</v>
      </c>
      <c r="C1996" s="5">
        <f>TITRES_STAT!D1999</f>
        <v>0.73</v>
      </c>
      <c r="D1996" s="5">
        <f>TITRES_STAT!E1999</f>
        <v>0</v>
      </c>
      <c r="E1996" s="2">
        <f t="shared" si="124"/>
        <v>-2049233</v>
      </c>
      <c r="F1996" s="5" t="str">
        <f t="shared" si="127"/>
        <v>BEARISH</v>
      </c>
      <c r="G1996" s="5" t="str">
        <f t="shared" si="126"/>
        <v>NEUTRAL</v>
      </c>
      <c r="H1996" s="5" t="str">
        <f t="shared" si="125"/>
        <v>CONFIRMED BEARISH</v>
      </c>
    </row>
    <row r="1997" spans="1:8" ht="13.5" x14ac:dyDescent="0.25">
      <c r="A1997" s="3">
        <f>TITRES_STAT!B2000</f>
        <v>45607</v>
      </c>
      <c r="B1997" s="5">
        <f>TITRES_STAT!C2000</f>
        <v>0.73</v>
      </c>
      <c r="C1997" s="5">
        <f>TITRES_STAT!D2000</f>
        <v>0.73</v>
      </c>
      <c r="D1997" s="5">
        <f>TITRES_STAT!E2000</f>
        <v>0</v>
      </c>
      <c r="E1997" s="2">
        <f t="shared" si="124"/>
        <v>-2049233</v>
      </c>
      <c r="F1997" s="5" t="str">
        <f t="shared" si="127"/>
        <v>BEARISH</v>
      </c>
      <c r="G1997" s="5" t="str">
        <f t="shared" si="126"/>
        <v>NEUTRAL</v>
      </c>
      <c r="H1997" s="5" t="str">
        <f t="shared" si="125"/>
        <v>CONFIRMED BEARISH</v>
      </c>
    </row>
    <row r="1998" spans="1:8" ht="13.5" x14ac:dyDescent="0.25">
      <c r="A1998" s="3">
        <f>TITRES_STAT!B2001</f>
        <v>45608</v>
      </c>
      <c r="B1998" s="5">
        <f>TITRES_STAT!C2001</f>
        <v>0.7</v>
      </c>
      <c r="C1998" s="5">
        <f>TITRES_STAT!D2001</f>
        <v>0.7</v>
      </c>
      <c r="D1998" s="5">
        <f>TITRES_STAT!E2001</f>
        <v>100</v>
      </c>
      <c r="E1998" s="2">
        <f t="shared" si="124"/>
        <v>-2049333</v>
      </c>
      <c r="F1998" s="5" t="str">
        <f t="shared" si="127"/>
        <v>BEARISH</v>
      </c>
      <c r="G1998" s="5" t="str">
        <f t="shared" si="126"/>
        <v>NEUTRAL</v>
      </c>
      <c r="H1998" s="5" t="str">
        <f t="shared" si="125"/>
        <v>CONFIRMED BEARISH</v>
      </c>
    </row>
    <row r="1999" spans="1:8" ht="13.5" x14ac:dyDescent="0.25">
      <c r="A1999" s="3">
        <f>TITRES_STAT!B2002</f>
        <v>45609</v>
      </c>
      <c r="B1999" s="5">
        <f>TITRES_STAT!C2002</f>
        <v>0.7</v>
      </c>
      <c r="C1999" s="5">
        <f>TITRES_STAT!D2002</f>
        <v>0.7</v>
      </c>
      <c r="D1999" s="5">
        <f>TITRES_STAT!E2002</f>
        <v>1</v>
      </c>
      <c r="E1999" s="2">
        <f t="shared" si="124"/>
        <v>-2049333</v>
      </c>
      <c r="F1999" s="5" t="str">
        <f t="shared" si="127"/>
        <v>BEARISH</v>
      </c>
      <c r="G1999" s="5" t="str">
        <f t="shared" si="126"/>
        <v>NEUTRAL</v>
      </c>
      <c r="H1999" s="5" t="str">
        <f t="shared" si="125"/>
        <v>CONFIRMED BEARISH</v>
      </c>
    </row>
    <row r="2000" spans="1:8" ht="13.5" x14ac:dyDescent="0.25">
      <c r="A2000" s="3">
        <f>TITRES_STAT!B2003</f>
        <v>45610</v>
      </c>
      <c r="B2000" s="5">
        <f>TITRES_STAT!C2003</f>
        <v>0.7</v>
      </c>
      <c r="C2000" s="5">
        <f>TITRES_STAT!D2003</f>
        <v>0.7</v>
      </c>
      <c r="D2000" s="5">
        <f>TITRES_STAT!E2003</f>
        <v>0</v>
      </c>
      <c r="E2000" s="2">
        <f t="shared" si="124"/>
        <v>-2049333</v>
      </c>
      <c r="F2000" s="5" t="str">
        <f t="shared" si="127"/>
        <v>BEARISH</v>
      </c>
      <c r="G2000" s="5" t="str">
        <f t="shared" si="126"/>
        <v>NEUTRAL</v>
      </c>
      <c r="H2000" s="5" t="str">
        <f t="shared" si="125"/>
        <v>CONFIRMED BEARISH</v>
      </c>
    </row>
    <row r="2001" spans="1:8" ht="13.5" x14ac:dyDescent="0.25">
      <c r="A2001" s="3">
        <f>TITRES_STAT!B2004</f>
        <v>45611</v>
      </c>
      <c r="B2001" s="5">
        <f>TITRES_STAT!C2004</f>
        <v>0.7</v>
      </c>
      <c r="C2001" s="5">
        <f>TITRES_STAT!D2004</f>
        <v>0.7</v>
      </c>
      <c r="D2001" s="5">
        <f>TITRES_STAT!E2004</f>
        <v>0</v>
      </c>
      <c r="E2001" s="2">
        <f t="shared" si="124"/>
        <v>-2049333</v>
      </c>
      <c r="F2001" s="5" t="str">
        <f t="shared" si="127"/>
        <v>BEARISH</v>
      </c>
      <c r="G2001" s="5" t="str">
        <f t="shared" si="126"/>
        <v>NEUTRAL</v>
      </c>
      <c r="H2001" s="5" t="str">
        <f t="shared" si="125"/>
        <v>CONFIRMED BEARISH</v>
      </c>
    </row>
    <row r="2002" spans="1:8" ht="13.5" x14ac:dyDescent="0.25">
      <c r="A2002" s="3">
        <f>TITRES_STAT!B2005</f>
        <v>45614</v>
      </c>
      <c r="B2002" s="5">
        <f>TITRES_STAT!C2005</f>
        <v>0.7</v>
      </c>
      <c r="C2002" s="5">
        <f>TITRES_STAT!D2005</f>
        <v>0.7</v>
      </c>
      <c r="D2002" s="5">
        <f>TITRES_STAT!E2005</f>
        <v>0</v>
      </c>
      <c r="E2002" s="2">
        <f t="shared" si="124"/>
        <v>-2049333</v>
      </c>
      <c r="F2002" s="5" t="str">
        <f t="shared" si="127"/>
        <v>BEARISH</v>
      </c>
      <c r="G2002" s="5" t="str">
        <f t="shared" si="126"/>
        <v>NEUTRAL</v>
      </c>
      <c r="H2002" s="5" t="str">
        <f t="shared" si="125"/>
        <v>CONFIRMED BEARISH</v>
      </c>
    </row>
    <row r="2003" spans="1:8" ht="13.5" x14ac:dyDescent="0.25">
      <c r="A2003" s="3">
        <f>TITRES_STAT!B2006</f>
        <v>45615</v>
      </c>
      <c r="B2003" s="5">
        <f>TITRES_STAT!C2006</f>
        <v>0.67</v>
      </c>
      <c r="C2003" s="5">
        <f>TITRES_STAT!D2006</f>
        <v>0.67</v>
      </c>
      <c r="D2003" s="5">
        <f>TITRES_STAT!E2006</f>
        <v>0</v>
      </c>
      <c r="E2003" s="2">
        <f t="shared" si="124"/>
        <v>-2049333</v>
      </c>
      <c r="F2003" s="5" t="str">
        <f t="shared" si="127"/>
        <v>NEUTRAL</v>
      </c>
      <c r="G2003" s="5" t="str">
        <f t="shared" si="126"/>
        <v>NEUTRAL</v>
      </c>
      <c r="H2003" s="5" t="str">
        <f t="shared" si="125"/>
        <v>NEUTRAL</v>
      </c>
    </row>
    <row r="2004" spans="1:8" ht="13.5" x14ac:dyDescent="0.25">
      <c r="A2004" s="3">
        <f>TITRES_STAT!B2007</f>
        <v>45616</v>
      </c>
      <c r="B2004" s="5">
        <f>TITRES_STAT!C2007</f>
        <v>0.64</v>
      </c>
      <c r="C2004" s="5">
        <f>TITRES_STAT!D2007</f>
        <v>0.64</v>
      </c>
      <c r="D2004" s="5">
        <f>TITRES_STAT!E2007</f>
        <v>0</v>
      </c>
      <c r="E2004" s="2">
        <f t="shared" si="124"/>
        <v>-2049333</v>
      </c>
      <c r="F2004" s="5" t="str">
        <f t="shared" si="127"/>
        <v>NEUTRAL</v>
      </c>
      <c r="G2004" s="5" t="str">
        <f t="shared" si="126"/>
        <v>NEUTRAL</v>
      </c>
      <c r="H2004" s="5" t="str">
        <f t="shared" si="125"/>
        <v>NEUTRAL</v>
      </c>
    </row>
    <row r="2005" spans="1:8" ht="13.5" x14ac:dyDescent="0.25">
      <c r="A2005" s="3">
        <f>TITRES_STAT!B2008</f>
        <v>45617</v>
      </c>
      <c r="B2005" s="5">
        <f>TITRES_STAT!C2008</f>
        <v>0.64</v>
      </c>
      <c r="C2005" s="5">
        <f>TITRES_STAT!D2008</f>
        <v>0.64</v>
      </c>
      <c r="D2005" s="5">
        <f>TITRES_STAT!E2008</f>
        <v>1</v>
      </c>
      <c r="E2005" s="2">
        <f t="shared" si="124"/>
        <v>-2049333</v>
      </c>
      <c r="F2005" s="5" t="str">
        <f t="shared" si="127"/>
        <v>NEUTRAL</v>
      </c>
      <c r="G2005" s="5" t="str">
        <f t="shared" si="126"/>
        <v>NEUTRAL</v>
      </c>
      <c r="H2005" s="5" t="str">
        <f t="shared" si="125"/>
        <v>NEUTRAL</v>
      </c>
    </row>
    <row r="2006" spans="1:8" ht="13.5" x14ac:dyDescent="0.25">
      <c r="A2006" s="3">
        <f>TITRES_STAT!B2009</f>
        <v>45618</v>
      </c>
      <c r="B2006" s="5">
        <f>TITRES_STAT!C2009</f>
        <v>0.64</v>
      </c>
      <c r="C2006" s="5">
        <f>TITRES_STAT!D2009</f>
        <v>0.64</v>
      </c>
      <c r="D2006" s="5">
        <f>TITRES_STAT!E2009</f>
        <v>1</v>
      </c>
      <c r="E2006" s="2">
        <f t="shared" si="124"/>
        <v>-2049333</v>
      </c>
      <c r="F2006" s="5" t="str">
        <f t="shared" si="127"/>
        <v>NEUTRAL</v>
      </c>
      <c r="G2006" s="5" t="str">
        <f t="shared" si="126"/>
        <v>NEUTRAL</v>
      </c>
      <c r="H2006" s="5" t="str">
        <f t="shared" si="125"/>
        <v>NEUTRAL</v>
      </c>
    </row>
    <row r="2007" spans="1:8" ht="13.5" x14ac:dyDescent="0.25">
      <c r="A2007" s="3">
        <f>TITRES_STAT!B2010</f>
        <v>45621</v>
      </c>
      <c r="B2007" s="5">
        <f>TITRES_STAT!C2010</f>
        <v>0.66</v>
      </c>
      <c r="C2007" s="5">
        <f>TITRES_STAT!D2010</f>
        <v>0.66</v>
      </c>
      <c r="D2007" s="5">
        <f>TITRES_STAT!E2010</f>
        <v>0</v>
      </c>
      <c r="E2007" s="2">
        <f t="shared" si="124"/>
        <v>-2049333</v>
      </c>
      <c r="F2007" s="5" t="str">
        <f t="shared" si="127"/>
        <v>NEUTRAL</v>
      </c>
      <c r="G2007" s="5" t="str">
        <f t="shared" si="126"/>
        <v>NEUTRAL</v>
      </c>
      <c r="H2007" s="5" t="str">
        <f t="shared" si="125"/>
        <v>NEUTRAL</v>
      </c>
    </row>
    <row r="2008" spans="1:8" ht="13.5" x14ac:dyDescent="0.25">
      <c r="A2008" s="3">
        <f>TITRES_STAT!B2011</f>
        <v>45622</v>
      </c>
      <c r="B2008" s="5">
        <f>TITRES_STAT!C2011</f>
        <v>0.68</v>
      </c>
      <c r="C2008" s="5">
        <f>TITRES_STAT!D2011</f>
        <v>0.68</v>
      </c>
      <c r="D2008" s="5">
        <f>TITRES_STAT!E2011</f>
        <v>0</v>
      </c>
      <c r="E2008" s="2">
        <f t="shared" si="124"/>
        <v>-2049333</v>
      </c>
      <c r="F2008" s="5" t="str">
        <f t="shared" si="127"/>
        <v>NEUTRAL</v>
      </c>
      <c r="G2008" s="5" t="str">
        <f t="shared" si="126"/>
        <v>NEUTRAL</v>
      </c>
      <c r="H2008" s="5" t="str">
        <f t="shared" si="125"/>
        <v>NEUTRAL</v>
      </c>
    </row>
    <row r="2009" spans="1:8" ht="13.5" x14ac:dyDescent="0.25">
      <c r="A2009" s="3">
        <f>TITRES_STAT!B2012</f>
        <v>45623</v>
      </c>
      <c r="B2009" s="5">
        <f>TITRES_STAT!C2012</f>
        <v>0.71</v>
      </c>
      <c r="C2009" s="5">
        <f>TITRES_STAT!D2012</f>
        <v>0.71</v>
      </c>
      <c r="D2009" s="5">
        <f>TITRES_STAT!E2012</f>
        <v>0</v>
      </c>
      <c r="E2009" s="2">
        <f t="shared" si="124"/>
        <v>-2049333</v>
      </c>
      <c r="F2009" s="5" t="str">
        <f t="shared" si="127"/>
        <v>NEUTRAL</v>
      </c>
      <c r="G2009" s="5" t="str">
        <f t="shared" si="126"/>
        <v>NEUTRAL</v>
      </c>
      <c r="H2009" s="5" t="str">
        <f t="shared" si="125"/>
        <v>NEUTRAL</v>
      </c>
    </row>
    <row r="2010" spans="1:8" ht="13.5" x14ac:dyDescent="0.25">
      <c r="A2010" s="3">
        <f>TITRES_STAT!B2013</f>
        <v>45624</v>
      </c>
      <c r="B2010" s="5">
        <f>TITRES_STAT!C2013</f>
        <v>0.74</v>
      </c>
      <c r="C2010" s="5">
        <f>TITRES_STAT!D2013</f>
        <v>0.74</v>
      </c>
      <c r="D2010" s="5">
        <f>TITRES_STAT!E2013</f>
        <v>0</v>
      </c>
      <c r="E2010" s="2">
        <f t="shared" si="124"/>
        <v>-2049333</v>
      </c>
      <c r="F2010" s="5" t="str">
        <f t="shared" si="127"/>
        <v>NEUTRAL</v>
      </c>
      <c r="G2010" s="5" t="str">
        <f t="shared" si="126"/>
        <v>NEUTRAL</v>
      </c>
      <c r="H2010" s="5" t="str">
        <f t="shared" si="125"/>
        <v>NEUTRAL</v>
      </c>
    </row>
    <row r="2011" spans="1:8" ht="13.5" x14ac:dyDescent="0.25">
      <c r="A2011" s="3">
        <f>TITRES_STAT!B2014</f>
        <v>45625</v>
      </c>
      <c r="B2011" s="5">
        <f>TITRES_STAT!C2014</f>
        <v>0.77</v>
      </c>
      <c r="C2011" s="5">
        <f>TITRES_STAT!D2014</f>
        <v>0.77</v>
      </c>
      <c r="D2011" s="5">
        <f>TITRES_STAT!E2014</f>
        <v>0</v>
      </c>
      <c r="E2011" s="2">
        <f t="shared" si="124"/>
        <v>-2049333</v>
      </c>
      <c r="F2011" s="5" t="str">
        <f t="shared" si="127"/>
        <v>NEUTRAL</v>
      </c>
      <c r="G2011" s="5" t="str">
        <f t="shared" si="126"/>
        <v>NEUTRAL</v>
      </c>
      <c r="H2011" s="5" t="str">
        <f t="shared" si="125"/>
        <v>NEUTRAL</v>
      </c>
    </row>
    <row r="2012" spans="1:8" ht="13.5" x14ac:dyDescent="0.25">
      <c r="A2012" s="3">
        <f>TITRES_STAT!B2015</f>
        <v>45628</v>
      </c>
      <c r="B2012" s="5">
        <f>TITRES_STAT!C2015</f>
        <v>0.8</v>
      </c>
      <c r="C2012" s="5">
        <f>TITRES_STAT!D2015</f>
        <v>0.8</v>
      </c>
      <c r="D2012" s="5">
        <f>TITRES_STAT!E2015</f>
        <v>0</v>
      </c>
      <c r="E2012" s="2">
        <f t="shared" si="124"/>
        <v>-2049333</v>
      </c>
      <c r="F2012" s="5" t="str">
        <f t="shared" si="127"/>
        <v>NEUTRAL</v>
      </c>
      <c r="G2012" s="5" t="str">
        <f t="shared" si="126"/>
        <v>NEUTRAL</v>
      </c>
      <c r="H2012" s="5" t="str">
        <f t="shared" si="125"/>
        <v>NEUTRAL</v>
      </c>
    </row>
    <row r="2013" spans="1:8" ht="13.5" x14ac:dyDescent="0.25">
      <c r="A2013" s="3">
        <f>TITRES_STAT!B2016</f>
        <v>45629</v>
      </c>
      <c r="B2013" s="5">
        <f>TITRES_STAT!C2016</f>
        <v>0.83</v>
      </c>
      <c r="C2013" s="5">
        <f>TITRES_STAT!D2016</f>
        <v>0.83</v>
      </c>
      <c r="D2013" s="5">
        <f>TITRES_STAT!E2016</f>
        <v>0</v>
      </c>
      <c r="E2013" s="2">
        <f t="shared" si="124"/>
        <v>-2049333</v>
      </c>
      <c r="F2013" s="5" t="str">
        <f t="shared" si="127"/>
        <v>NEUTRAL</v>
      </c>
      <c r="G2013" s="5" t="str">
        <f t="shared" si="126"/>
        <v>NEUTRAL</v>
      </c>
      <c r="H2013" s="5" t="str">
        <f t="shared" si="125"/>
        <v>NEUTRAL</v>
      </c>
    </row>
    <row r="2014" spans="1:8" ht="13.5" x14ac:dyDescent="0.25">
      <c r="A2014" s="3">
        <f>TITRES_STAT!B2017</f>
        <v>45630</v>
      </c>
      <c r="B2014" s="5">
        <f>TITRES_STAT!C2017</f>
        <v>0.86</v>
      </c>
      <c r="C2014" s="5">
        <f>TITRES_STAT!D2017</f>
        <v>0.86</v>
      </c>
      <c r="D2014" s="5">
        <f>TITRES_STAT!E2017</f>
        <v>0</v>
      </c>
      <c r="E2014" s="2">
        <f t="shared" si="124"/>
        <v>-2049333</v>
      </c>
      <c r="F2014" s="5" t="str">
        <f t="shared" si="127"/>
        <v>NEUTRAL</v>
      </c>
      <c r="G2014" s="5" t="str">
        <f t="shared" si="126"/>
        <v>NEUTRAL</v>
      </c>
      <c r="H2014" s="5" t="str">
        <f t="shared" si="125"/>
        <v>NEUTRAL</v>
      </c>
    </row>
    <row r="2015" spans="1:8" ht="13.5" x14ac:dyDescent="0.25">
      <c r="A2015" s="3">
        <f>TITRES_STAT!B2018</f>
        <v>45631</v>
      </c>
      <c r="B2015" s="5">
        <f>TITRES_STAT!C2018</f>
        <v>0.89</v>
      </c>
      <c r="C2015" s="5">
        <f>TITRES_STAT!D2018</f>
        <v>0.89</v>
      </c>
      <c r="D2015" s="5">
        <f>TITRES_STAT!E2018</f>
        <v>0</v>
      </c>
      <c r="E2015" s="2">
        <f t="shared" si="124"/>
        <v>-2049333</v>
      </c>
      <c r="F2015" s="5" t="str">
        <f t="shared" si="127"/>
        <v>NEUTRAL</v>
      </c>
      <c r="G2015" s="5" t="str">
        <f t="shared" si="126"/>
        <v>NEUTRAL</v>
      </c>
      <c r="H2015" s="5" t="str">
        <f t="shared" si="125"/>
        <v>NEUTRAL</v>
      </c>
    </row>
    <row r="2016" spans="1:8" ht="13.5" x14ac:dyDescent="0.25">
      <c r="A2016" s="3">
        <f>TITRES_STAT!B2019</f>
        <v>45632</v>
      </c>
      <c r="B2016" s="5">
        <f>TITRES_STAT!C2019</f>
        <v>0.93</v>
      </c>
      <c r="C2016" s="5">
        <f>TITRES_STAT!D2019</f>
        <v>0.93</v>
      </c>
      <c r="D2016" s="5">
        <f>TITRES_STAT!E2019</f>
        <v>0</v>
      </c>
      <c r="E2016" s="2">
        <f t="shared" si="124"/>
        <v>-2049333</v>
      </c>
      <c r="F2016" s="5" t="str">
        <f t="shared" si="127"/>
        <v>NEUTRAL</v>
      </c>
      <c r="G2016" s="5" t="str">
        <f t="shared" si="126"/>
        <v>NEUTRAL</v>
      </c>
      <c r="H2016" s="5" t="str">
        <f t="shared" si="125"/>
        <v>NEUTRAL</v>
      </c>
    </row>
    <row r="2017" spans="1:8" ht="13.5" x14ac:dyDescent="0.25">
      <c r="A2017" s="3">
        <f>TITRES_STAT!B2020</f>
        <v>45635</v>
      </c>
      <c r="B2017" s="5">
        <f>TITRES_STAT!C2020</f>
        <v>0.95</v>
      </c>
      <c r="C2017" s="5">
        <f>TITRES_STAT!D2020</f>
        <v>0.95</v>
      </c>
      <c r="D2017" s="5">
        <f>TITRES_STAT!E2020</f>
        <v>220</v>
      </c>
      <c r="E2017" s="2">
        <f t="shared" si="124"/>
        <v>-2049113</v>
      </c>
      <c r="F2017" s="5" t="str">
        <f t="shared" si="127"/>
        <v>BULLISH</v>
      </c>
      <c r="G2017" s="5" t="str">
        <f t="shared" si="126"/>
        <v>NEUTRAL</v>
      </c>
      <c r="H2017" s="5" t="str">
        <f t="shared" si="125"/>
        <v>CONFIRMED BULLISH</v>
      </c>
    </row>
    <row r="2018" spans="1:8" ht="13.5" x14ac:dyDescent="0.25">
      <c r="A2018" s="3">
        <f>TITRES_STAT!B2021</f>
        <v>45636</v>
      </c>
      <c r="B2018" s="5">
        <f>TITRES_STAT!C2021</f>
        <v>0.99</v>
      </c>
      <c r="C2018" s="5">
        <f>TITRES_STAT!D2021</f>
        <v>0.99</v>
      </c>
      <c r="D2018" s="5">
        <f>TITRES_STAT!E2021</f>
        <v>0</v>
      </c>
      <c r="E2018" s="2">
        <f t="shared" si="124"/>
        <v>-2049113</v>
      </c>
      <c r="F2018" s="5" t="str">
        <f t="shared" si="127"/>
        <v>BULLISH</v>
      </c>
      <c r="G2018" s="5" t="str">
        <f t="shared" si="126"/>
        <v>NEUTRAL</v>
      </c>
      <c r="H2018" s="5" t="str">
        <f t="shared" si="125"/>
        <v>CONFIRMED BULLISH</v>
      </c>
    </row>
    <row r="2019" spans="1:8" ht="13.5" x14ac:dyDescent="0.25">
      <c r="A2019" s="3">
        <f>TITRES_STAT!B2022</f>
        <v>45637</v>
      </c>
      <c r="B2019" s="5">
        <f>TITRES_STAT!C2022</f>
        <v>1.03</v>
      </c>
      <c r="C2019" s="5">
        <f>TITRES_STAT!D2022</f>
        <v>1.03</v>
      </c>
      <c r="D2019" s="5">
        <f>TITRES_STAT!E2022</f>
        <v>0</v>
      </c>
      <c r="E2019" s="2">
        <f t="shared" si="124"/>
        <v>-2049113</v>
      </c>
      <c r="F2019" s="5" t="str">
        <f t="shared" si="127"/>
        <v>BULLISH</v>
      </c>
      <c r="G2019" s="5" t="str">
        <f t="shared" si="126"/>
        <v>NEUTRAL</v>
      </c>
      <c r="H2019" s="5" t="str">
        <f t="shared" si="125"/>
        <v>CONFIRMED BULLISH</v>
      </c>
    </row>
    <row r="2020" spans="1:8" ht="13.5" x14ac:dyDescent="0.25">
      <c r="A2020" s="3">
        <f>TITRES_STAT!B2023</f>
        <v>45638</v>
      </c>
      <c r="B2020" s="5">
        <f>TITRES_STAT!C2023</f>
        <v>0.99</v>
      </c>
      <c r="C2020" s="5">
        <f>TITRES_STAT!D2023</f>
        <v>0.99</v>
      </c>
      <c r="D2020" s="5">
        <f>TITRES_STAT!E2023</f>
        <v>0</v>
      </c>
      <c r="E2020" s="2">
        <f t="shared" si="124"/>
        <v>-2049113</v>
      </c>
      <c r="F2020" s="5" t="str">
        <f t="shared" si="127"/>
        <v>BULLISH</v>
      </c>
      <c r="G2020" s="5" t="str">
        <f t="shared" si="126"/>
        <v>NEUTRAL</v>
      </c>
      <c r="H2020" s="5" t="str">
        <f t="shared" si="125"/>
        <v>CONFIRMED BULLISH</v>
      </c>
    </row>
    <row r="2021" spans="1:8" ht="13.5" x14ac:dyDescent="0.25">
      <c r="A2021" s="3">
        <f>TITRES_STAT!B2024</f>
        <v>45639</v>
      </c>
      <c r="B2021" s="5">
        <f>TITRES_STAT!C2024</f>
        <v>1.03</v>
      </c>
      <c r="C2021" s="5">
        <f>TITRES_STAT!D2024</f>
        <v>1.03</v>
      </c>
      <c r="D2021" s="5">
        <f>TITRES_STAT!E2024</f>
        <v>0</v>
      </c>
      <c r="E2021" s="2">
        <f t="shared" si="124"/>
        <v>-2049113</v>
      </c>
      <c r="F2021" s="5" t="str">
        <f t="shared" si="127"/>
        <v>BULLISH</v>
      </c>
      <c r="G2021" s="5" t="str">
        <f t="shared" si="126"/>
        <v>NEUTRAL</v>
      </c>
      <c r="H2021" s="5" t="str">
        <f t="shared" si="125"/>
        <v>CONFIRMED BULLISH</v>
      </c>
    </row>
    <row r="2022" spans="1:8" ht="13.5" x14ac:dyDescent="0.25">
      <c r="A2022" s="3">
        <f>TITRES_STAT!B2025</f>
        <v>45642</v>
      </c>
      <c r="B2022" s="5">
        <f>TITRES_STAT!C2025</f>
        <v>1.07</v>
      </c>
      <c r="C2022" s="5">
        <f>TITRES_STAT!D2025</f>
        <v>1.07</v>
      </c>
      <c r="D2022" s="5">
        <f>TITRES_STAT!E2025</f>
        <v>0</v>
      </c>
      <c r="E2022" s="2">
        <f t="shared" si="124"/>
        <v>-2049113</v>
      </c>
      <c r="F2022" s="5" t="str">
        <f t="shared" si="127"/>
        <v>NEUTRAL</v>
      </c>
      <c r="G2022" s="5" t="str">
        <f t="shared" si="126"/>
        <v>NEUTRAL</v>
      </c>
      <c r="H2022" s="5" t="str">
        <f t="shared" si="125"/>
        <v>NEUTRAL</v>
      </c>
    </row>
    <row r="2023" spans="1:8" ht="13.5" x14ac:dyDescent="0.25">
      <c r="A2023" s="3">
        <f>TITRES_STAT!B2026</f>
        <v>45644</v>
      </c>
      <c r="B2023" s="5">
        <f>TITRES_STAT!C2026</f>
        <v>1.1100000000000001</v>
      </c>
      <c r="C2023" s="5">
        <f>TITRES_STAT!D2026</f>
        <v>1.1100000000000001</v>
      </c>
      <c r="D2023" s="5">
        <f>TITRES_STAT!E2026</f>
        <v>0</v>
      </c>
      <c r="E2023" s="2">
        <f t="shared" si="124"/>
        <v>-2049113</v>
      </c>
      <c r="F2023" s="5" t="str">
        <f t="shared" si="127"/>
        <v>NEUTRAL</v>
      </c>
      <c r="G2023" s="5" t="str">
        <f t="shared" si="126"/>
        <v>NEUTRAL</v>
      </c>
      <c r="H2023" s="5" t="str">
        <f t="shared" si="125"/>
        <v>NEUTRAL</v>
      </c>
    </row>
    <row r="2024" spans="1:8" ht="13.5" x14ac:dyDescent="0.25">
      <c r="A2024" s="3">
        <f>TITRES_STAT!B2027</f>
        <v>45645</v>
      </c>
      <c r="B2024" s="5">
        <f>TITRES_STAT!C2027</f>
        <v>1.07</v>
      </c>
      <c r="C2024" s="5">
        <f>TITRES_STAT!D2027</f>
        <v>1.07</v>
      </c>
      <c r="D2024" s="5">
        <f>TITRES_STAT!E2027</f>
        <v>0</v>
      </c>
      <c r="E2024" s="2">
        <f t="shared" si="124"/>
        <v>-2049113</v>
      </c>
      <c r="F2024" s="5" t="str">
        <f t="shared" si="127"/>
        <v>NEUTRAL</v>
      </c>
      <c r="G2024" s="5" t="str">
        <f t="shared" si="126"/>
        <v>NEUTRAL</v>
      </c>
      <c r="H2024" s="5" t="str">
        <f t="shared" si="125"/>
        <v>NEUTRAL</v>
      </c>
    </row>
    <row r="2025" spans="1:8" ht="13.5" x14ac:dyDescent="0.25">
      <c r="A2025" s="3">
        <f>TITRES_STAT!B2028</f>
        <v>45646</v>
      </c>
      <c r="B2025" s="5">
        <f>TITRES_STAT!C2028</f>
        <v>1.1100000000000001</v>
      </c>
      <c r="C2025" s="5">
        <f>TITRES_STAT!D2028</f>
        <v>1.1100000000000001</v>
      </c>
      <c r="D2025" s="5">
        <f>TITRES_STAT!E2028</f>
        <v>2000</v>
      </c>
      <c r="E2025" s="2">
        <f t="shared" si="124"/>
        <v>-2047113</v>
      </c>
      <c r="F2025" s="5" t="str">
        <f t="shared" si="127"/>
        <v>BULLISH</v>
      </c>
      <c r="G2025" s="5" t="str">
        <f t="shared" si="126"/>
        <v>NEUTRAL</v>
      </c>
      <c r="H2025" s="5" t="str">
        <f t="shared" si="125"/>
        <v>CONFIRMED BULLISH</v>
      </c>
    </row>
    <row r="2026" spans="1:8" ht="13.5" x14ac:dyDescent="0.25">
      <c r="A2026" s="3">
        <f>TITRES_STAT!B2029</f>
        <v>45649</v>
      </c>
      <c r="B2026" s="5">
        <f>TITRES_STAT!C2029</f>
        <v>1.1499999999999999</v>
      </c>
      <c r="C2026" s="5">
        <f>TITRES_STAT!D2029</f>
        <v>1.1499999999999999</v>
      </c>
      <c r="D2026" s="5">
        <f>TITRES_STAT!E2029</f>
        <v>0</v>
      </c>
      <c r="E2026" s="2">
        <f t="shared" si="124"/>
        <v>-2047113</v>
      </c>
      <c r="F2026" s="5" t="str">
        <f t="shared" si="127"/>
        <v>BULLISH</v>
      </c>
      <c r="G2026" s="5" t="str">
        <f t="shared" si="126"/>
        <v>NEUTRAL</v>
      </c>
      <c r="H2026" s="5" t="str">
        <f t="shared" si="125"/>
        <v>CONFIRMED BULLISH</v>
      </c>
    </row>
    <row r="2027" spans="1:8" ht="13.5" x14ac:dyDescent="0.25">
      <c r="A2027" s="3">
        <f>TITRES_STAT!B2030</f>
        <v>45650</v>
      </c>
      <c r="B2027" s="5">
        <f>TITRES_STAT!C2030</f>
        <v>1.2</v>
      </c>
      <c r="C2027" s="5">
        <f>TITRES_STAT!D2030</f>
        <v>1.2</v>
      </c>
      <c r="D2027" s="5">
        <f>TITRES_STAT!E2030</f>
        <v>0</v>
      </c>
      <c r="E2027" s="2">
        <f t="shared" si="124"/>
        <v>-2047113</v>
      </c>
      <c r="F2027" s="5" t="str">
        <f t="shared" si="127"/>
        <v>BULLISH</v>
      </c>
      <c r="G2027" s="5" t="str">
        <f t="shared" si="126"/>
        <v>NEUTRAL</v>
      </c>
      <c r="H2027" s="5" t="str">
        <f t="shared" si="125"/>
        <v>CONFIRMED BULLISH</v>
      </c>
    </row>
    <row r="2028" spans="1:8" ht="13.5" x14ac:dyDescent="0.25">
      <c r="A2028" s="3">
        <f>TITRES_STAT!B2031</f>
        <v>45651</v>
      </c>
      <c r="B2028" s="5">
        <f>TITRES_STAT!C2031</f>
        <v>1.25</v>
      </c>
      <c r="C2028" s="5">
        <f>TITRES_STAT!D2031</f>
        <v>1.25</v>
      </c>
      <c r="D2028" s="5">
        <f>TITRES_STAT!E2031</f>
        <v>0</v>
      </c>
      <c r="E2028" s="2">
        <f t="shared" si="124"/>
        <v>-2047113</v>
      </c>
      <c r="F2028" s="5" t="str">
        <f t="shared" si="127"/>
        <v>BULLISH</v>
      </c>
      <c r="G2028" s="5" t="str">
        <f t="shared" si="126"/>
        <v>NEUTRAL</v>
      </c>
      <c r="H2028" s="5" t="str">
        <f t="shared" si="125"/>
        <v>CONFIRMED BULLISH</v>
      </c>
    </row>
    <row r="2029" spans="1:8" ht="13.5" x14ac:dyDescent="0.25">
      <c r="A2029" s="3">
        <f>TITRES_STAT!B2032</f>
        <v>45652</v>
      </c>
      <c r="B2029" s="5">
        <f>TITRES_STAT!C2032</f>
        <v>1.3</v>
      </c>
      <c r="C2029" s="5">
        <f>TITRES_STAT!D2032</f>
        <v>1.3</v>
      </c>
      <c r="D2029" s="5">
        <f>TITRES_STAT!E2032</f>
        <v>0</v>
      </c>
      <c r="E2029" s="2">
        <f t="shared" si="124"/>
        <v>-2047113</v>
      </c>
      <c r="F2029" s="5" t="str">
        <f t="shared" si="127"/>
        <v>BULLISH</v>
      </c>
      <c r="G2029" s="5" t="str">
        <f t="shared" si="126"/>
        <v>NEUTRAL</v>
      </c>
      <c r="H2029" s="5" t="str">
        <f t="shared" si="125"/>
        <v>CONFIRMED BULLISH</v>
      </c>
    </row>
    <row r="2030" spans="1:8" ht="13.5" x14ac:dyDescent="0.25">
      <c r="A2030" s="3">
        <f>TITRES_STAT!B2033</f>
        <v>45653</v>
      </c>
      <c r="B2030" s="5">
        <f>TITRES_STAT!C2033</f>
        <v>1.35</v>
      </c>
      <c r="C2030" s="5">
        <f>TITRES_STAT!D2033</f>
        <v>1.35</v>
      </c>
      <c r="D2030" s="5">
        <f>TITRES_STAT!E2033</f>
        <v>0</v>
      </c>
      <c r="E2030" s="2">
        <f t="shared" si="124"/>
        <v>-2047113</v>
      </c>
      <c r="F2030" s="5" t="str">
        <f t="shared" si="127"/>
        <v>NEUTRAL</v>
      </c>
      <c r="G2030" s="5" t="str">
        <f t="shared" si="126"/>
        <v>NEUTRAL</v>
      </c>
      <c r="H2030" s="5" t="str">
        <f t="shared" si="125"/>
        <v>NEUTRAL</v>
      </c>
    </row>
    <row r="2031" spans="1:8" ht="13.5" x14ac:dyDescent="0.25">
      <c r="A2031" s="3">
        <f>TITRES_STAT!B2034</f>
        <v>45656</v>
      </c>
      <c r="B2031" s="5">
        <f>TITRES_STAT!C2034</f>
        <v>1.41</v>
      </c>
      <c r="C2031" s="5">
        <f>TITRES_STAT!D2034</f>
        <v>1.41</v>
      </c>
      <c r="D2031" s="5">
        <f>TITRES_STAT!E2034</f>
        <v>0</v>
      </c>
      <c r="E2031" s="2">
        <f t="shared" si="124"/>
        <v>-2047113</v>
      </c>
      <c r="F2031" s="5" t="str">
        <f t="shared" si="127"/>
        <v>NEUTRAL</v>
      </c>
      <c r="G2031" s="5" t="str">
        <f t="shared" si="126"/>
        <v>NEUTRAL</v>
      </c>
      <c r="H2031" s="5" t="str">
        <f t="shared" si="125"/>
        <v>NEUTRAL</v>
      </c>
    </row>
    <row r="2032" spans="1:8" ht="13.5" x14ac:dyDescent="0.25">
      <c r="A2032" s="3">
        <f>TITRES_STAT!B2035</f>
        <v>45657</v>
      </c>
      <c r="B2032" s="5">
        <f>TITRES_STAT!C2035</f>
        <v>1.47</v>
      </c>
      <c r="C2032" s="5">
        <f>TITRES_STAT!D2035</f>
        <v>1.47</v>
      </c>
      <c r="D2032" s="5">
        <f>TITRES_STAT!E2035</f>
        <v>0</v>
      </c>
      <c r="E2032" s="2">
        <f t="shared" si="124"/>
        <v>-2047113</v>
      </c>
      <c r="F2032" s="5" t="str">
        <f t="shared" si="127"/>
        <v>NEUTRAL</v>
      </c>
      <c r="G2032" s="5" t="str">
        <f t="shared" si="126"/>
        <v>NEUTRAL</v>
      </c>
      <c r="H2032" s="5" t="str">
        <f t="shared" si="125"/>
        <v>NEUTRAL</v>
      </c>
    </row>
    <row r="2033" spans="1:8" ht="13.5" x14ac:dyDescent="0.25">
      <c r="A2033" s="3">
        <f>TITRES_STAT!B2036</f>
        <v>45659</v>
      </c>
      <c r="B2033" s="5">
        <f>TITRES_STAT!C2036</f>
        <v>1.47</v>
      </c>
      <c r="C2033" s="5">
        <f>TITRES_STAT!D2036</f>
        <v>1.47</v>
      </c>
      <c r="D2033" s="5">
        <f>TITRES_STAT!E2036</f>
        <v>0</v>
      </c>
      <c r="E2033" s="2">
        <f t="shared" si="124"/>
        <v>-2047113</v>
      </c>
      <c r="F2033" s="5" t="str">
        <f t="shared" si="127"/>
        <v>NEUTRAL</v>
      </c>
      <c r="G2033" s="5" t="str">
        <f t="shared" si="126"/>
        <v>NEUTRAL</v>
      </c>
      <c r="H2033" s="5" t="str">
        <f t="shared" si="125"/>
        <v>NEUTRAL</v>
      </c>
    </row>
    <row r="2034" spans="1:8" ht="13.5" x14ac:dyDescent="0.25">
      <c r="A2034" s="3">
        <f>TITRES_STAT!B2037</f>
        <v>45660</v>
      </c>
      <c r="B2034" s="5">
        <f>TITRES_STAT!C2037</f>
        <v>1.53</v>
      </c>
      <c r="C2034" s="5">
        <f>TITRES_STAT!D2037</f>
        <v>1.53</v>
      </c>
      <c r="D2034" s="5">
        <f>TITRES_STAT!E2037</f>
        <v>0</v>
      </c>
      <c r="E2034" s="2">
        <f t="shared" si="124"/>
        <v>-2047113</v>
      </c>
      <c r="F2034" s="5" t="str">
        <f t="shared" si="127"/>
        <v>NEUTRAL</v>
      </c>
      <c r="G2034" s="5" t="str">
        <f t="shared" si="126"/>
        <v>NEUTRAL</v>
      </c>
      <c r="H2034" s="5" t="str">
        <f t="shared" si="125"/>
        <v>NEUTRAL</v>
      </c>
    </row>
    <row r="2035" spans="1:8" ht="13.5" x14ac:dyDescent="0.25">
      <c r="A2035" s="3">
        <f>TITRES_STAT!B2038</f>
        <v>45663</v>
      </c>
      <c r="B2035" s="5">
        <f>TITRES_STAT!C2038</f>
        <v>1.53</v>
      </c>
      <c r="C2035" s="5">
        <f>TITRES_STAT!D2038</f>
        <v>1.53</v>
      </c>
      <c r="D2035" s="5">
        <f>TITRES_STAT!E2038</f>
        <v>0</v>
      </c>
      <c r="E2035" s="2">
        <f t="shared" si="124"/>
        <v>-2047113</v>
      </c>
      <c r="F2035" s="5" t="str">
        <f t="shared" si="127"/>
        <v>NEUTRAL</v>
      </c>
      <c r="G2035" s="5" t="str">
        <f t="shared" si="126"/>
        <v>NEUTRAL</v>
      </c>
      <c r="H2035" s="5" t="str">
        <f t="shared" si="125"/>
        <v>NEUTRAL</v>
      </c>
    </row>
    <row r="2036" spans="1:8" ht="13.5" x14ac:dyDescent="0.25">
      <c r="A2036" s="3">
        <f>TITRES_STAT!B2039</f>
        <v>45664</v>
      </c>
      <c r="B2036" s="5">
        <f>TITRES_STAT!C2039</f>
        <v>1.59</v>
      </c>
      <c r="C2036" s="5">
        <f>TITRES_STAT!D2039</f>
        <v>1.59</v>
      </c>
      <c r="D2036" s="5">
        <f>TITRES_STAT!E2039</f>
        <v>0</v>
      </c>
      <c r="E2036" s="2">
        <f t="shared" si="124"/>
        <v>-2047113</v>
      </c>
      <c r="F2036" s="5" t="str">
        <f t="shared" si="127"/>
        <v>NEUTRAL</v>
      </c>
      <c r="G2036" s="5" t="str">
        <f t="shared" si="126"/>
        <v>NEUTRAL</v>
      </c>
      <c r="H2036" s="5" t="str">
        <f t="shared" si="125"/>
        <v>NEUTRAL</v>
      </c>
    </row>
    <row r="2037" spans="1:8" ht="13.5" x14ac:dyDescent="0.25">
      <c r="A2037" s="3">
        <f>TITRES_STAT!B2040</f>
        <v>45665</v>
      </c>
      <c r="B2037" s="5">
        <f>TITRES_STAT!C2040</f>
        <v>1.59</v>
      </c>
      <c r="C2037" s="5">
        <f>TITRES_STAT!D2040</f>
        <v>1.59</v>
      </c>
      <c r="D2037" s="5">
        <f>TITRES_STAT!E2040</f>
        <v>0</v>
      </c>
      <c r="E2037" s="2">
        <f t="shared" si="124"/>
        <v>-2047113</v>
      </c>
      <c r="F2037" s="5" t="str">
        <f t="shared" si="127"/>
        <v>NEUTRAL</v>
      </c>
      <c r="G2037" s="5" t="str">
        <f t="shared" si="126"/>
        <v>NEUTRAL</v>
      </c>
      <c r="H2037" s="5" t="str">
        <f t="shared" si="125"/>
        <v>NEUTRAL</v>
      </c>
    </row>
    <row r="2038" spans="1:8" ht="13.5" x14ac:dyDescent="0.25">
      <c r="A2038" s="3">
        <f>TITRES_STAT!B2041</f>
        <v>45666</v>
      </c>
      <c r="B2038" s="5">
        <f>TITRES_STAT!C2041</f>
        <v>1.52</v>
      </c>
      <c r="C2038" s="5">
        <f>TITRES_STAT!D2041</f>
        <v>1.52</v>
      </c>
      <c r="D2038" s="5">
        <f>TITRES_STAT!E2041</f>
        <v>27102</v>
      </c>
      <c r="E2038" s="2">
        <f t="shared" si="124"/>
        <v>-2074215</v>
      </c>
      <c r="F2038" s="5" t="str">
        <f t="shared" si="127"/>
        <v>BEARISH</v>
      </c>
      <c r="G2038" s="5" t="str">
        <f t="shared" si="126"/>
        <v>NEUTRAL</v>
      </c>
      <c r="H2038" s="5" t="str">
        <f t="shared" si="125"/>
        <v>BEARISH DIVERGENCE</v>
      </c>
    </row>
    <row r="2039" spans="1:8" ht="13.5" x14ac:dyDescent="0.25">
      <c r="A2039" s="3">
        <f>TITRES_STAT!B2042</f>
        <v>45667</v>
      </c>
      <c r="B2039" s="5">
        <f>TITRES_STAT!C2042</f>
        <v>1.58</v>
      </c>
      <c r="C2039" s="5">
        <f>TITRES_STAT!D2042</f>
        <v>1.58</v>
      </c>
      <c r="D2039" s="5">
        <f>TITRES_STAT!E2042</f>
        <v>0</v>
      </c>
      <c r="E2039" s="2">
        <f t="shared" si="124"/>
        <v>-2074215</v>
      </c>
      <c r="F2039" s="5" t="str">
        <f t="shared" si="127"/>
        <v>BEARISH</v>
      </c>
      <c r="G2039" s="5" t="str">
        <f t="shared" si="126"/>
        <v>NEUTRAL</v>
      </c>
      <c r="H2039" s="5" t="str">
        <f t="shared" si="125"/>
        <v>BEARISH DIVERGENCE</v>
      </c>
    </row>
    <row r="2040" spans="1:8" ht="13.5" x14ac:dyDescent="0.25">
      <c r="A2040" s="3">
        <f>TITRES_STAT!B2043</f>
        <v>45670</v>
      </c>
      <c r="B2040" s="5">
        <f>TITRES_STAT!C2043</f>
        <v>1.65</v>
      </c>
      <c r="C2040" s="5">
        <f>TITRES_STAT!D2043</f>
        <v>1.65</v>
      </c>
      <c r="D2040" s="5">
        <f>TITRES_STAT!E2043</f>
        <v>100</v>
      </c>
      <c r="E2040" s="2">
        <f t="shared" si="124"/>
        <v>-2074115</v>
      </c>
      <c r="F2040" s="5" t="str">
        <f t="shared" si="127"/>
        <v>BEARISH</v>
      </c>
      <c r="G2040" s="5" t="str">
        <f t="shared" si="126"/>
        <v>NEUTRAL</v>
      </c>
      <c r="H2040" s="5" t="str">
        <f t="shared" si="125"/>
        <v>BEARISH DIVERGENCE</v>
      </c>
    </row>
    <row r="2041" spans="1:8" ht="13.5" x14ac:dyDescent="0.25">
      <c r="A2041" s="3">
        <f>TITRES_STAT!B2044</f>
        <v>45671</v>
      </c>
      <c r="B2041" s="5">
        <f>TITRES_STAT!C2044</f>
        <v>1.65</v>
      </c>
      <c r="C2041" s="5">
        <f>TITRES_STAT!D2044</f>
        <v>1.65</v>
      </c>
      <c r="D2041" s="5">
        <f>TITRES_STAT!E2044</f>
        <v>0</v>
      </c>
      <c r="E2041" s="2">
        <f t="shared" si="124"/>
        <v>-2074115</v>
      </c>
      <c r="F2041" s="5" t="str">
        <f t="shared" si="127"/>
        <v>BEARISH</v>
      </c>
      <c r="G2041" s="5" t="str">
        <f t="shared" si="126"/>
        <v>NEUTRAL</v>
      </c>
      <c r="H2041" s="5" t="str">
        <f t="shared" si="125"/>
        <v>BEARISH DIVERGENCE</v>
      </c>
    </row>
    <row r="2042" spans="1:8" ht="13.5" x14ac:dyDescent="0.25">
      <c r="A2042" s="3">
        <f>TITRES_STAT!B2045</f>
        <v>45672</v>
      </c>
      <c r="B2042" s="5">
        <f>TITRES_STAT!C2045</f>
        <v>1.65</v>
      </c>
      <c r="C2042" s="5">
        <f>TITRES_STAT!D2045</f>
        <v>1.65</v>
      </c>
      <c r="D2042" s="5">
        <f>TITRES_STAT!E2045</f>
        <v>0</v>
      </c>
      <c r="E2042" s="2">
        <f t="shared" si="124"/>
        <v>-2074115</v>
      </c>
      <c r="F2042" s="5" t="str">
        <f t="shared" si="127"/>
        <v>BEARISH</v>
      </c>
      <c r="G2042" s="5" t="str">
        <f t="shared" si="126"/>
        <v>NEUTRAL</v>
      </c>
      <c r="H2042" s="5" t="str">
        <f t="shared" si="125"/>
        <v>BEARISH DIVERGENCE</v>
      </c>
    </row>
    <row r="2043" spans="1:8" ht="13.5" x14ac:dyDescent="0.25">
      <c r="A2043" s="3">
        <f>TITRES_STAT!B2046</f>
        <v>45673</v>
      </c>
      <c r="B2043" s="5">
        <f>TITRES_STAT!C2046</f>
        <v>1.65</v>
      </c>
      <c r="C2043" s="5">
        <f>TITRES_STAT!D2046</f>
        <v>1.65</v>
      </c>
      <c r="D2043" s="5">
        <f>TITRES_STAT!E2046</f>
        <v>0</v>
      </c>
      <c r="E2043" s="2">
        <f t="shared" si="124"/>
        <v>-2074115</v>
      </c>
      <c r="F2043" s="5" t="str">
        <f t="shared" si="127"/>
        <v>BULLISH</v>
      </c>
      <c r="G2043" s="5" t="str">
        <f t="shared" si="126"/>
        <v>NEUTRAL</v>
      </c>
      <c r="H2043" s="5" t="str">
        <f t="shared" si="125"/>
        <v>CONFIRMED BULLISH</v>
      </c>
    </row>
    <row r="2044" spans="1:8" ht="13.5" x14ac:dyDescent="0.25">
      <c r="A2044" s="3">
        <f>TITRES_STAT!B2047</f>
        <v>45674</v>
      </c>
      <c r="B2044" s="5">
        <f>TITRES_STAT!C2047</f>
        <v>1.65</v>
      </c>
      <c r="C2044" s="5">
        <f>TITRES_STAT!D2047</f>
        <v>1.65</v>
      </c>
      <c r="D2044" s="5">
        <f>TITRES_STAT!E2047</f>
        <v>0</v>
      </c>
      <c r="E2044" s="2">
        <f t="shared" si="124"/>
        <v>-2074115</v>
      </c>
      <c r="F2044" s="5" t="str">
        <f t="shared" si="127"/>
        <v>BULLISH</v>
      </c>
      <c r="G2044" s="5" t="str">
        <f t="shared" si="126"/>
        <v>NEUTRAL</v>
      </c>
      <c r="H2044" s="5" t="str">
        <f t="shared" si="125"/>
        <v>CONFIRMED BULLISH</v>
      </c>
    </row>
    <row r="2045" spans="1:8" ht="13.5" x14ac:dyDescent="0.25">
      <c r="A2045" s="3">
        <f>TITRES_STAT!B2048</f>
        <v>45677</v>
      </c>
      <c r="B2045" s="5">
        <f>TITRES_STAT!C2048</f>
        <v>1.65</v>
      </c>
      <c r="C2045" s="5">
        <f>TITRES_STAT!D2048</f>
        <v>1.65</v>
      </c>
      <c r="D2045" s="5">
        <f>TITRES_STAT!E2048</f>
        <v>0</v>
      </c>
      <c r="E2045" s="2">
        <f t="shared" si="124"/>
        <v>-2074115</v>
      </c>
      <c r="F2045" s="5" t="str">
        <f t="shared" si="127"/>
        <v>NEUTRAL</v>
      </c>
      <c r="G2045" s="5" t="str">
        <f t="shared" si="126"/>
        <v>NEUTRAL</v>
      </c>
      <c r="H2045" s="5" t="str">
        <f t="shared" si="125"/>
        <v>NEUTRAL</v>
      </c>
    </row>
    <row r="2046" spans="1:8" ht="13.5" x14ac:dyDescent="0.25">
      <c r="A2046" s="3">
        <f>TITRES_STAT!B2049</f>
        <v>45678</v>
      </c>
      <c r="B2046" s="5">
        <f>TITRES_STAT!C2049</f>
        <v>1.72</v>
      </c>
      <c r="C2046" s="5">
        <f>TITRES_STAT!D2049</f>
        <v>1.72</v>
      </c>
      <c r="D2046" s="5">
        <f>TITRES_STAT!E2049</f>
        <v>0</v>
      </c>
      <c r="E2046" s="2">
        <f t="shared" si="124"/>
        <v>-2074115</v>
      </c>
      <c r="F2046" s="5" t="str">
        <f t="shared" si="127"/>
        <v>NEUTRAL</v>
      </c>
      <c r="G2046" s="5" t="str">
        <f t="shared" si="126"/>
        <v>NEUTRAL</v>
      </c>
      <c r="H2046" s="5" t="str">
        <f t="shared" si="125"/>
        <v>NEUTRAL</v>
      </c>
    </row>
    <row r="2047" spans="1:8" ht="13.5" x14ac:dyDescent="0.25">
      <c r="A2047" s="3">
        <f>TITRES_STAT!B2050</f>
        <v>45679</v>
      </c>
      <c r="B2047" s="5">
        <f>TITRES_STAT!C2050</f>
        <v>1.72</v>
      </c>
      <c r="C2047" s="5">
        <f>TITRES_STAT!D2050</f>
        <v>1.72</v>
      </c>
      <c r="D2047" s="5">
        <f>TITRES_STAT!E2050</f>
        <v>0</v>
      </c>
      <c r="E2047" s="2">
        <f t="shared" si="124"/>
        <v>-2074115</v>
      </c>
      <c r="F2047" s="5" t="str">
        <f t="shared" si="127"/>
        <v>NEUTRAL</v>
      </c>
      <c r="G2047" s="5" t="str">
        <f t="shared" si="126"/>
        <v>NEUTRAL</v>
      </c>
      <c r="H2047" s="5" t="str">
        <f t="shared" si="125"/>
        <v>NEUTRAL</v>
      </c>
    </row>
    <row r="2048" spans="1:8" ht="13.5" x14ac:dyDescent="0.25">
      <c r="A2048" s="3">
        <f>TITRES_STAT!B2051</f>
        <v>45680</v>
      </c>
      <c r="B2048" s="5">
        <f>TITRES_STAT!C2051</f>
        <v>1.72</v>
      </c>
      <c r="C2048" s="5">
        <f>TITRES_STAT!D2051</f>
        <v>1.72</v>
      </c>
      <c r="D2048" s="5">
        <f>TITRES_STAT!E2051</f>
        <v>0</v>
      </c>
      <c r="E2048" s="2">
        <f t="shared" si="124"/>
        <v>-2074115</v>
      </c>
      <c r="F2048" s="5" t="str">
        <f t="shared" si="127"/>
        <v>NEUTRAL</v>
      </c>
      <c r="G2048" s="5" t="str">
        <f t="shared" si="126"/>
        <v>NEUTRAL</v>
      </c>
      <c r="H2048" s="5" t="str">
        <f t="shared" si="125"/>
        <v>NEUTRAL</v>
      </c>
    </row>
    <row r="2049" spans="1:8" ht="13.5" x14ac:dyDescent="0.25">
      <c r="A2049" s="3">
        <f>TITRES_STAT!B2052</f>
        <v>45681</v>
      </c>
      <c r="B2049" s="5">
        <f>TITRES_STAT!C2052</f>
        <v>1.72</v>
      </c>
      <c r="C2049" s="5">
        <f>TITRES_STAT!D2052</f>
        <v>1.72</v>
      </c>
      <c r="D2049" s="5">
        <f>TITRES_STAT!E2052</f>
        <v>0</v>
      </c>
      <c r="E2049" s="2">
        <f t="shared" si="124"/>
        <v>-2074115</v>
      </c>
      <c r="F2049" s="5" t="str">
        <f t="shared" si="127"/>
        <v>NEUTRAL</v>
      </c>
      <c r="G2049" s="5" t="str">
        <f t="shared" si="126"/>
        <v>NEUTRAL</v>
      </c>
      <c r="H2049" s="5" t="str">
        <f t="shared" si="125"/>
        <v>NEUTRAL</v>
      </c>
    </row>
    <row r="2050" spans="1:8" ht="13.5" x14ac:dyDescent="0.25">
      <c r="A2050" s="3">
        <f>TITRES_STAT!B2053</f>
        <v>45684</v>
      </c>
      <c r="B2050" s="5">
        <f>TITRES_STAT!C2053</f>
        <v>1.72</v>
      </c>
      <c r="C2050" s="5">
        <f>TITRES_STAT!D2053</f>
        <v>1.72</v>
      </c>
      <c r="D2050" s="5">
        <f>TITRES_STAT!E2053</f>
        <v>0</v>
      </c>
      <c r="E2050" s="2">
        <f t="shared" si="124"/>
        <v>-2074115</v>
      </c>
      <c r="F2050" s="5" t="str">
        <f t="shared" si="127"/>
        <v>NEUTRAL</v>
      </c>
      <c r="G2050" s="5" t="str">
        <f t="shared" si="126"/>
        <v>NEUTRAL</v>
      </c>
      <c r="H2050" s="5" t="str">
        <f t="shared" si="125"/>
        <v>NEUTRAL</v>
      </c>
    </row>
    <row r="2051" spans="1:8" ht="13.5" x14ac:dyDescent="0.25">
      <c r="A2051" s="3">
        <f>TITRES_STAT!B2054</f>
        <v>45685</v>
      </c>
      <c r="B2051" s="5">
        <f>TITRES_STAT!C2054</f>
        <v>1.72</v>
      </c>
      <c r="C2051" s="5">
        <f>TITRES_STAT!D2054</f>
        <v>1.72</v>
      </c>
      <c r="D2051" s="5">
        <f>TITRES_STAT!E2054</f>
        <v>0</v>
      </c>
      <c r="E2051" s="2">
        <f t="shared" si="124"/>
        <v>-2074115</v>
      </c>
      <c r="F2051" s="5" t="str">
        <f t="shared" si="127"/>
        <v>NEUTRAL</v>
      </c>
      <c r="G2051" s="5" t="str">
        <f t="shared" si="126"/>
        <v>NEUTRAL</v>
      </c>
      <c r="H2051" s="5" t="str">
        <f t="shared" si="125"/>
        <v>NEUTRAL</v>
      </c>
    </row>
    <row r="2052" spans="1:8" ht="13.5" x14ac:dyDescent="0.25">
      <c r="A2052" s="3">
        <f>TITRES_STAT!B2055</f>
        <v>45686</v>
      </c>
      <c r="B2052" s="5">
        <f>TITRES_STAT!C2055</f>
        <v>1.72</v>
      </c>
      <c r="C2052" s="5">
        <f>TITRES_STAT!D2055</f>
        <v>1.72</v>
      </c>
      <c r="D2052" s="5">
        <f>TITRES_STAT!E2055</f>
        <v>0</v>
      </c>
      <c r="E2052" s="2">
        <f t="shared" ref="E2052:E2115" si="128">IF(B2052&gt;B2051, E2051+D2052, IF(B2052&lt;B2051, E2051-D2052, E2051))</f>
        <v>-2074115</v>
      </c>
      <c r="F2052" s="5" t="str">
        <f t="shared" si="127"/>
        <v>NEUTRAL</v>
      </c>
      <c r="G2052" s="5" t="str">
        <f t="shared" si="126"/>
        <v>NEUTRAL</v>
      </c>
      <c r="H2052" s="5" t="str">
        <f t="shared" si="125"/>
        <v>NEUTRAL</v>
      </c>
    </row>
    <row r="2053" spans="1:8" ht="13.5" x14ac:dyDescent="0.25">
      <c r="A2053" s="3">
        <f>TITRES_STAT!B2056</f>
        <v>45687</v>
      </c>
      <c r="B2053" s="5">
        <f>TITRES_STAT!C2056</f>
        <v>1.72</v>
      </c>
      <c r="C2053" s="5">
        <f>TITRES_STAT!D2056</f>
        <v>1.72</v>
      </c>
      <c r="D2053" s="5">
        <f>TITRES_STAT!E2056</f>
        <v>0</v>
      </c>
      <c r="E2053" s="2">
        <f t="shared" si="128"/>
        <v>-2074115</v>
      </c>
      <c r="F2053" s="5" t="str">
        <f t="shared" si="127"/>
        <v>NEUTRAL</v>
      </c>
      <c r="G2053" s="5" t="str">
        <f t="shared" si="126"/>
        <v>NEUTRAL</v>
      </c>
      <c r="H2053" s="5" t="str">
        <f t="shared" si="125"/>
        <v>NEUTRAL</v>
      </c>
    </row>
    <row r="2054" spans="1:8" ht="13.5" x14ac:dyDescent="0.25">
      <c r="A2054" s="3">
        <f>TITRES_STAT!B2057</f>
        <v>45688</v>
      </c>
      <c r="B2054" s="5">
        <f>TITRES_STAT!C2057</f>
        <v>1.72</v>
      </c>
      <c r="C2054" s="5">
        <f>TITRES_STAT!D2057</f>
        <v>1.72</v>
      </c>
      <c r="D2054" s="5">
        <f>TITRES_STAT!E2057</f>
        <v>0</v>
      </c>
      <c r="E2054" s="2">
        <f t="shared" si="128"/>
        <v>-2074115</v>
      </c>
      <c r="F2054" s="5" t="str">
        <f t="shared" si="127"/>
        <v>NEUTRAL</v>
      </c>
      <c r="G2054" s="5" t="str">
        <f t="shared" si="126"/>
        <v>NEUTRAL</v>
      </c>
      <c r="H2054" s="5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NEUTRAL</v>
      </c>
    </row>
    <row r="2055" spans="1:8" ht="13.5" x14ac:dyDescent="0.25">
      <c r="A2055" s="3">
        <f>TITRES_STAT!B2058</f>
        <v>45691</v>
      </c>
      <c r="B2055" s="5">
        <f>TITRES_STAT!C2058</f>
        <v>1.72</v>
      </c>
      <c r="C2055" s="5">
        <f>TITRES_STAT!D2058</f>
        <v>1.72</v>
      </c>
      <c r="D2055" s="5">
        <f>TITRES_STAT!E2058</f>
        <v>0</v>
      </c>
      <c r="E2055" s="2">
        <f t="shared" si="128"/>
        <v>-2074115</v>
      </c>
      <c r="F2055" s="5" t="str">
        <f t="shared" si="127"/>
        <v>NEUTRAL</v>
      </c>
      <c r="G2055" s="5" t="str">
        <f t="shared" ref="G2055:G2118" si="130">IF((E2055-E2050)/E2050 &gt; 0.02, "STRONG",
 IF((E2055-E2050)/E2050 &lt; -0.02, "WEAK", "NEUTRAL"))</f>
        <v>NEUTRAL</v>
      </c>
      <c r="H2055" s="5" t="str">
        <f t="shared" si="129"/>
        <v>NEUTRAL</v>
      </c>
    </row>
    <row r="2056" spans="1:8" ht="13.5" x14ac:dyDescent="0.25">
      <c r="A2056" s="3">
        <f>TITRES_STAT!B2059</f>
        <v>45692</v>
      </c>
      <c r="B2056" s="5">
        <f>TITRES_STAT!C2059</f>
        <v>1.72</v>
      </c>
      <c r="C2056" s="5">
        <f>TITRES_STAT!D2059</f>
        <v>1.72</v>
      </c>
      <c r="D2056" s="5">
        <f>TITRES_STAT!E2059</f>
        <v>0</v>
      </c>
      <c r="E2056" s="2">
        <f t="shared" si="128"/>
        <v>-2074115</v>
      </c>
      <c r="F2056" s="5" t="str">
        <f t="shared" ref="F2056:F2119" si="131">IF(E2056&gt;E2051,"BULLISH",IF(E2056&lt;E2051,"BEARISH","NEUTRAL"))</f>
        <v>NEUTRAL</v>
      </c>
      <c r="G2056" s="5" t="str">
        <f t="shared" si="130"/>
        <v>NEUTRAL</v>
      </c>
      <c r="H2056" s="5" t="str">
        <f t="shared" si="129"/>
        <v>NEUTRAL</v>
      </c>
    </row>
    <row r="2057" spans="1:8" ht="13.5" x14ac:dyDescent="0.25">
      <c r="A2057" s="3">
        <f>TITRES_STAT!B2060</f>
        <v>45693</v>
      </c>
      <c r="B2057" s="5">
        <f>TITRES_STAT!C2060</f>
        <v>1.72</v>
      </c>
      <c r="C2057" s="5">
        <f>TITRES_STAT!D2060</f>
        <v>1.72</v>
      </c>
      <c r="D2057" s="5">
        <f>TITRES_STAT!E2060</f>
        <v>0</v>
      </c>
      <c r="E2057" s="2">
        <f t="shared" si="128"/>
        <v>-2074115</v>
      </c>
      <c r="F2057" s="5" t="str">
        <f t="shared" si="131"/>
        <v>NEUTRAL</v>
      </c>
      <c r="G2057" s="5" t="str">
        <f t="shared" si="130"/>
        <v>NEUTRAL</v>
      </c>
      <c r="H2057" s="5" t="str">
        <f t="shared" si="129"/>
        <v>NEUTRAL</v>
      </c>
    </row>
    <row r="2058" spans="1:8" ht="13.5" x14ac:dyDescent="0.25">
      <c r="A2058" s="3">
        <f>TITRES_STAT!B2061</f>
        <v>45694</v>
      </c>
      <c r="B2058" s="5">
        <f>TITRES_STAT!C2061</f>
        <v>1.72</v>
      </c>
      <c r="C2058" s="5">
        <f>TITRES_STAT!D2061</f>
        <v>1.72</v>
      </c>
      <c r="D2058" s="5">
        <f>TITRES_STAT!E2061</f>
        <v>0</v>
      </c>
      <c r="E2058" s="2">
        <f t="shared" si="128"/>
        <v>-2074115</v>
      </c>
      <c r="F2058" s="5" t="str">
        <f t="shared" si="131"/>
        <v>NEUTRAL</v>
      </c>
      <c r="G2058" s="5" t="str">
        <f t="shared" si="130"/>
        <v>NEUTRAL</v>
      </c>
      <c r="H2058" s="5" t="str">
        <f t="shared" si="129"/>
        <v>NEUTRAL</v>
      </c>
    </row>
    <row r="2059" spans="1:8" ht="13.5" x14ac:dyDescent="0.25">
      <c r="A2059" s="3">
        <f>TITRES_STAT!B2062</f>
        <v>45695</v>
      </c>
      <c r="B2059" s="5">
        <f>TITRES_STAT!C2062</f>
        <v>1.72</v>
      </c>
      <c r="C2059" s="5">
        <f>TITRES_STAT!D2062</f>
        <v>1.72</v>
      </c>
      <c r="D2059" s="5">
        <f>TITRES_STAT!E2062</f>
        <v>0</v>
      </c>
      <c r="E2059" s="2">
        <f t="shared" si="128"/>
        <v>-2074115</v>
      </c>
      <c r="F2059" s="5" t="str">
        <f t="shared" si="131"/>
        <v>NEUTRAL</v>
      </c>
      <c r="G2059" s="5" t="str">
        <f t="shared" si="130"/>
        <v>NEUTRAL</v>
      </c>
      <c r="H2059" s="5" t="str">
        <f t="shared" si="129"/>
        <v>NEUTRAL</v>
      </c>
    </row>
    <row r="2060" spans="1:8" ht="13.5" x14ac:dyDescent="0.25">
      <c r="A2060" s="3">
        <f>TITRES_STAT!B2063</f>
        <v>45698</v>
      </c>
      <c r="B2060" s="5">
        <f>TITRES_STAT!C2063</f>
        <v>1.72</v>
      </c>
      <c r="C2060" s="5">
        <f>TITRES_STAT!D2063</f>
        <v>1.72</v>
      </c>
      <c r="D2060" s="5">
        <f>TITRES_STAT!E2063</f>
        <v>0</v>
      </c>
      <c r="E2060" s="2">
        <f t="shared" si="128"/>
        <v>-2074115</v>
      </c>
      <c r="F2060" s="5" t="str">
        <f t="shared" si="131"/>
        <v>NEUTRAL</v>
      </c>
      <c r="G2060" s="5" t="str">
        <f t="shared" si="130"/>
        <v>NEUTRAL</v>
      </c>
      <c r="H2060" s="5" t="str">
        <f t="shared" si="129"/>
        <v>NEUTRAL</v>
      </c>
    </row>
    <row r="2061" spans="1:8" ht="13.5" x14ac:dyDescent="0.25">
      <c r="A2061" s="3">
        <f>TITRES_STAT!B2064</f>
        <v>45699</v>
      </c>
      <c r="B2061" s="5">
        <f>TITRES_STAT!C2064</f>
        <v>1.72</v>
      </c>
      <c r="C2061" s="5">
        <f>TITRES_STAT!D2064</f>
        <v>1.72</v>
      </c>
      <c r="D2061" s="5">
        <f>TITRES_STAT!E2064</f>
        <v>0</v>
      </c>
      <c r="E2061" s="2">
        <f t="shared" si="128"/>
        <v>-2074115</v>
      </c>
      <c r="F2061" s="5" t="str">
        <f t="shared" si="131"/>
        <v>NEUTRAL</v>
      </c>
      <c r="G2061" s="5" t="str">
        <f t="shared" si="130"/>
        <v>NEUTRAL</v>
      </c>
      <c r="H2061" s="5" t="str">
        <f t="shared" si="129"/>
        <v>NEUTRAL</v>
      </c>
    </row>
    <row r="2062" spans="1:8" ht="13.5" x14ac:dyDescent="0.25">
      <c r="A2062" s="3">
        <f>TITRES_STAT!B2065</f>
        <v>45700</v>
      </c>
      <c r="B2062" s="5">
        <f>TITRES_STAT!C2065</f>
        <v>1.65</v>
      </c>
      <c r="C2062" s="5">
        <f>TITRES_STAT!D2065</f>
        <v>1.65</v>
      </c>
      <c r="D2062" s="5">
        <f>TITRES_STAT!E2065</f>
        <v>0</v>
      </c>
      <c r="E2062" s="2">
        <f t="shared" si="128"/>
        <v>-2074115</v>
      </c>
      <c r="F2062" s="5" t="str">
        <f t="shared" si="131"/>
        <v>NEUTRAL</v>
      </c>
      <c r="G2062" s="5" t="str">
        <f t="shared" si="130"/>
        <v>NEUTRAL</v>
      </c>
      <c r="H2062" s="5" t="str">
        <f t="shared" si="129"/>
        <v>NEUTRAL</v>
      </c>
    </row>
    <row r="2063" spans="1:8" ht="13.5" x14ac:dyDescent="0.25">
      <c r="A2063" s="3">
        <f>TITRES_STAT!B2066</f>
        <v>45701</v>
      </c>
      <c r="B2063" s="5">
        <f>TITRES_STAT!C2066</f>
        <v>1.65</v>
      </c>
      <c r="C2063" s="5">
        <f>TITRES_STAT!D2066</f>
        <v>1.65</v>
      </c>
      <c r="D2063" s="5">
        <f>TITRES_STAT!E2066</f>
        <v>0</v>
      </c>
      <c r="E2063" s="2">
        <f t="shared" si="128"/>
        <v>-2074115</v>
      </c>
      <c r="F2063" s="5" t="str">
        <f t="shared" si="131"/>
        <v>NEUTRAL</v>
      </c>
      <c r="G2063" s="5" t="str">
        <f t="shared" si="130"/>
        <v>NEUTRAL</v>
      </c>
      <c r="H2063" s="5" t="str">
        <f t="shared" si="129"/>
        <v>NEUTRAL</v>
      </c>
    </row>
    <row r="2064" spans="1:8" ht="13.5" x14ac:dyDescent="0.25">
      <c r="A2064" s="3">
        <f>TITRES_STAT!B2067</f>
        <v>45702</v>
      </c>
      <c r="B2064" s="5">
        <f>TITRES_STAT!C2067</f>
        <v>1.65</v>
      </c>
      <c r="C2064" s="5">
        <f>TITRES_STAT!D2067</f>
        <v>1.65</v>
      </c>
      <c r="D2064" s="5">
        <f>TITRES_STAT!E2067</f>
        <v>0</v>
      </c>
      <c r="E2064" s="2">
        <f t="shared" si="128"/>
        <v>-2074115</v>
      </c>
      <c r="F2064" s="5" t="str">
        <f t="shared" si="131"/>
        <v>NEUTRAL</v>
      </c>
      <c r="G2064" s="5" t="str">
        <f t="shared" si="130"/>
        <v>NEUTRAL</v>
      </c>
      <c r="H2064" s="5" t="str">
        <f t="shared" si="129"/>
        <v>NEUTRAL</v>
      </c>
    </row>
    <row r="2065" spans="1:8" ht="13.5" x14ac:dyDescent="0.25">
      <c r="A2065" s="3">
        <f>TITRES_STAT!B2068</f>
        <v>45705</v>
      </c>
      <c r="B2065" s="5">
        <f>TITRES_STAT!C2068</f>
        <v>1.65</v>
      </c>
      <c r="C2065" s="5">
        <f>TITRES_STAT!D2068</f>
        <v>1.65</v>
      </c>
      <c r="D2065" s="5">
        <f>TITRES_STAT!E2068</f>
        <v>0</v>
      </c>
      <c r="E2065" s="2">
        <f t="shared" si="128"/>
        <v>-2074115</v>
      </c>
      <c r="F2065" s="5" t="str">
        <f t="shared" si="131"/>
        <v>NEUTRAL</v>
      </c>
      <c r="G2065" s="5" t="str">
        <f t="shared" si="130"/>
        <v>NEUTRAL</v>
      </c>
      <c r="H2065" s="5" t="str">
        <f t="shared" si="129"/>
        <v>NEUTRAL</v>
      </c>
    </row>
    <row r="2066" spans="1:8" ht="13.5" x14ac:dyDescent="0.25">
      <c r="A2066" s="3">
        <f>TITRES_STAT!B2069</f>
        <v>45706</v>
      </c>
      <c r="B2066" s="5">
        <f>TITRES_STAT!C2069</f>
        <v>1.65</v>
      </c>
      <c r="C2066" s="5">
        <f>TITRES_STAT!D2069</f>
        <v>1.65</v>
      </c>
      <c r="D2066" s="5">
        <f>TITRES_STAT!E2069</f>
        <v>0</v>
      </c>
      <c r="E2066" s="2">
        <f t="shared" si="128"/>
        <v>-2074115</v>
      </c>
      <c r="F2066" s="5" t="str">
        <f t="shared" si="131"/>
        <v>NEUTRAL</v>
      </c>
      <c r="G2066" s="5" t="str">
        <f t="shared" si="130"/>
        <v>NEUTRAL</v>
      </c>
      <c r="H2066" s="5" t="str">
        <f t="shared" si="129"/>
        <v>NEUTRAL</v>
      </c>
    </row>
    <row r="2067" spans="1:8" ht="13.5" x14ac:dyDescent="0.25">
      <c r="A2067" s="3">
        <f>TITRES_STAT!B2070</f>
        <v>45707</v>
      </c>
      <c r="B2067" s="5">
        <f>TITRES_STAT!C2070</f>
        <v>1.58</v>
      </c>
      <c r="C2067" s="5">
        <f>TITRES_STAT!D2070</f>
        <v>1.58</v>
      </c>
      <c r="D2067" s="5">
        <f>TITRES_STAT!E2070</f>
        <v>0</v>
      </c>
      <c r="E2067" s="2">
        <f t="shared" si="128"/>
        <v>-2074115</v>
      </c>
      <c r="F2067" s="5" t="str">
        <f t="shared" si="131"/>
        <v>NEUTRAL</v>
      </c>
      <c r="G2067" s="5" t="str">
        <f t="shared" si="130"/>
        <v>NEUTRAL</v>
      </c>
      <c r="H2067" s="5" t="str">
        <f t="shared" si="129"/>
        <v>NEUTRAL</v>
      </c>
    </row>
    <row r="2068" spans="1:8" ht="13.5" x14ac:dyDescent="0.25">
      <c r="A2068" s="3">
        <f>TITRES_STAT!B2071</f>
        <v>45708</v>
      </c>
      <c r="B2068" s="5">
        <f>TITRES_STAT!C2071</f>
        <v>1.58</v>
      </c>
      <c r="C2068" s="5">
        <f>TITRES_STAT!D2071</f>
        <v>1.58</v>
      </c>
      <c r="D2068" s="5">
        <f>TITRES_STAT!E2071</f>
        <v>0</v>
      </c>
      <c r="E2068" s="2">
        <f t="shared" si="128"/>
        <v>-2074115</v>
      </c>
      <c r="F2068" s="5" t="str">
        <f t="shared" si="131"/>
        <v>NEUTRAL</v>
      </c>
      <c r="G2068" s="5" t="str">
        <f t="shared" si="130"/>
        <v>NEUTRAL</v>
      </c>
      <c r="H2068" s="5" t="str">
        <f t="shared" si="129"/>
        <v>NEUTRAL</v>
      </c>
    </row>
    <row r="2069" spans="1:8" ht="13.5" x14ac:dyDescent="0.25">
      <c r="A2069" s="3">
        <f>TITRES_STAT!B2072</f>
        <v>45709</v>
      </c>
      <c r="B2069" s="5">
        <f>TITRES_STAT!C2072</f>
        <v>1.58</v>
      </c>
      <c r="C2069" s="5">
        <f>TITRES_STAT!D2072</f>
        <v>1.58</v>
      </c>
      <c r="D2069" s="5">
        <f>TITRES_STAT!E2072</f>
        <v>0</v>
      </c>
      <c r="E2069" s="2">
        <f t="shared" si="128"/>
        <v>-2074115</v>
      </c>
      <c r="F2069" s="5" t="str">
        <f t="shared" si="131"/>
        <v>NEUTRAL</v>
      </c>
      <c r="G2069" s="5" t="str">
        <f t="shared" si="130"/>
        <v>NEUTRAL</v>
      </c>
      <c r="H2069" s="5" t="str">
        <f t="shared" si="129"/>
        <v>NEUTRAL</v>
      </c>
    </row>
    <row r="2070" spans="1:8" ht="13.5" x14ac:dyDescent="0.25">
      <c r="A2070" s="3">
        <f>TITRES_STAT!B2073</f>
        <v>45712</v>
      </c>
      <c r="B2070" s="5">
        <f>TITRES_STAT!C2073</f>
        <v>1.58</v>
      </c>
      <c r="C2070" s="5">
        <f>TITRES_STAT!D2073</f>
        <v>1.58</v>
      </c>
      <c r="D2070" s="5">
        <f>TITRES_STAT!E2073</f>
        <v>0</v>
      </c>
      <c r="E2070" s="2">
        <f t="shared" si="128"/>
        <v>-2074115</v>
      </c>
      <c r="F2070" s="5" t="str">
        <f t="shared" si="131"/>
        <v>NEUTRAL</v>
      </c>
      <c r="G2070" s="5" t="str">
        <f t="shared" si="130"/>
        <v>NEUTRAL</v>
      </c>
      <c r="H2070" s="5" t="str">
        <f t="shared" si="129"/>
        <v>NEUTRAL</v>
      </c>
    </row>
    <row r="2071" spans="1:8" ht="13.5" x14ac:dyDescent="0.25">
      <c r="A2071" s="3">
        <f>TITRES_STAT!B2074</f>
        <v>45713</v>
      </c>
      <c r="B2071" s="5">
        <f>TITRES_STAT!C2074</f>
        <v>1.51</v>
      </c>
      <c r="C2071" s="5">
        <f>TITRES_STAT!D2074</f>
        <v>1.51</v>
      </c>
      <c r="D2071" s="5">
        <f>TITRES_STAT!E2074</f>
        <v>0</v>
      </c>
      <c r="E2071" s="2">
        <f t="shared" si="128"/>
        <v>-2074115</v>
      </c>
      <c r="F2071" s="5" t="str">
        <f t="shared" si="131"/>
        <v>NEUTRAL</v>
      </c>
      <c r="G2071" s="5" t="str">
        <f t="shared" si="130"/>
        <v>NEUTRAL</v>
      </c>
      <c r="H2071" s="5" t="str">
        <f t="shared" si="129"/>
        <v>NEUTRAL</v>
      </c>
    </row>
    <row r="2072" spans="1:8" ht="13.5" x14ac:dyDescent="0.25">
      <c r="A2072" s="3">
        <f>TITRES_STAT!B2075</f>
        <v>45714</v>
      </c>
      <c r="B2072" s="5">
        <f>TITRES_STAT!C2075</f>
        <v>1.45</v>
      </c>
      <c r="C2072" s="5">
        <f>TITRES_STAT!D2075</f>
        <v>1.45</v>
      </c>
      <c r="D2072" s="5">
        <f>TITRES_STAT!E2075</f>
        <v>0</v>
      </c>
      <c r="E2072" s="2">
        <f t="shared" si="128"/>
        <v>-2074115</v>
      </c>
      <c r="F2072" s="5" t="str">
        <f t="shared" si="131"/>
        <v>NEUTRAL</v>
      </c>
      <c r="G2072" s="5" t="str">
        <f t="shared" si="130"/>
        <v>NEUTRAL</v>
      </c>
      <c r="H2072" s="5" t="str">
        <f t="shared" si="129"/>
        <v>NEUTRAL</v>
      </c>
    </row>
    <row r="2073" spans="1:8" ht="13.5" x14ac:dyDescent="0.25">
      <c r="A2073" s="3">
        <f>TITRES_STAT!B2076</f>
        <v>45715</v>
      </c>
      <c r="B2073" s="5">
        <f>TITRES_STAT!C2076</f>
        <v>1.39</v>
      </c>
      <c r="C2073" s="5">
        <f>TITRES_STAT!D2076</f>
        <v>1.39</v>
      </c>
      <c r="D2073" s="5">
        <f>TITRES_STAT!E2076</f>
        <v>0</v>
      </c>
      <c r="E2073" s="2">
        <f t="shared" si="128"/>
        <v>-2074115</v>
      </c>
      <c r="F2073" s="5" t="str">
        <f t="shared" si="131"/>
        <v>NEUTRAL</v>
      </c>
      <c r="G2073" s="5" t="str">
        <f t="shared" si="130"/>
        <v>NEUTRAL</v>
      </c>
      <c r="H2073" s="5" t="str">
        <f t="shared" si="129"/>
        <v>NEUTRAL</v>
      </c>
    </row>
    <row r="2074" spans="1:8" ht="13.5" x14ac:dyDescent="0.25">
      <c r="A2074" s="3">
        <f>TITRES_STAT!B2077</f>
        <v>45716</v>
      </c>
      <c r="B2074" s="5">
        <f>TITRES_STAT!C2077</f>
        <v>1.33</v>
      </c>
      <c r="C2074" s="5">
        <f>TITRES_STAT!D2077</f>
        <v>1.33</v>
      </c>
      <c r="D2074" s="5">
        <f>TITRES_STAT!E2077</f>
        <v>0</v>
      </c>
      <c r="E2074" s="2">
        <f t="shared" si="128"/>
        <v>-2074115</v>
      </c>
      <c r="F2074" s="5" t="str">
        <f t="shared" si="131"/>
        <v>NEUTRAL</v>
      </c>
      <c r="G2074" s="5" t="str">
        <f t="shared" si="130"/>
        <v>NEUTRAL</v>
      </c>
      <c r="H2074" s="5" t="str">
        <f t="shared" si="129"/>
        <v>NEUTRAL</v>
      </c>
    </row>
    <row r="2075" spans="1:8" ht="13.5" x14ac:dyDescent="0.25">
      <c r="A2075" s="3">
        <f>TITRES_STAT!B2078</f>
        <v>45719</v>
      </c>
      <c r="B2075" s="5">
        <f>TITRES_STAT!C2078</f>
        <v>1.28</v>
      </c>
      <c r="C2075" s="5">
        <f>TITRES_STAT!D2078</f>
        <v>1.28</v>
      </c>
      <c r="D2075" s="5">
        <f>TITRES_STAT!E2078</f>
        <v>0</v>
      </c>
      <c r="E2075" s="2">
        <f t="shared" si="128"/>
        <v>-2074115</v>
      </c>
      <c r="F2075" s="5" t="str">
        <f t="shared" si="131"/>
        <v>NEUTRAL</v>
      </c>
      <c r="G2075" s="5" t="str">
        <f t="shared" si="130"/>
        <v>NEUTRAL</v>
      </c>
      <c r="H2075" s="5" t="str">
        <f t="shared" si="129"/>
        <v>NEUTRAL</v>
      </c>
    </row>
    <row r="2076" spans="1:8" ht="13.5" x14ac:dyDescent="0.25">
      <c r="A2076" s="3">
        <f>TITRES_STAT!B2079</f>
        <v>45720</v>
      </c>
      <c r="B2076" s="5">
        <f>TITRES_STAT!C2079</f>
        <v>1.23</v>
      </c>
      <c r="C2076" s="5">
        <f>TITRES_STAT!D2079</f>
        <v>1.23</v>
      </c>
      <c r="D2076" s="5">
        <f>TITRES_STAT!E2079</f>
        <v>0</v>
      </c>
      <c r="E2076" s="2">
        <f t="shared" si="128"/>
        <v>-2074115</v>
      </c>
      <c r="F2076" s="5" t="str">
        <f t="shared" si="131"/>
        <v>NEUTRAL</v>
      </c>
      <c r="G2076" s="5" t="str">
        <f t="shared" si="130"/>
        <v>NEUTRAL</v>
      </c>
      <c r="H2076" s="5" t="str">
        <f t="shared" si="129"/>
        <v>NEUTRAL</v>
      </c>
    </row>
    <row r="2077" spans="1:8" ht="13.5" x14ac:dyDescent="0.25">
      <c r="A2077" s="3">
        <f>TITRES_STAT!B2080</f>
        <v>45721</v>
      </c>
      <c r="B2077" s="5">
        <f>TITRES_STAT!C2080</f>
        <v>1.18</v>
      </c>
      <c r="C2077" s="5">
        <f>TITRES_STAT!D2080</f>
        <v>1.18</v>
      </c>
      <c r="D2077" s="5">
        <f>TITRES_STAT!E2080</f>
        <v>0</v>
      </c>
      <c r="E2077" s="2">
        <f t="shared" si="128"/>
        <v>-2074115</v>
      </c>
      <c r="F2077" s="5" t="str">
        <f t="shared" si="131"/>
        <v>NEUTRAL</v>
      </c>
      <c r="G2077" s="5" t="str">
        <f t="shared" si="130"/>
        <v>NEUTRAL</v>
      </c>
      <c r="H2077" s="5" t="str">
        <f t="shared" si="129"/>
        <v>NEUTRAL</v>
      </c>
    </row>
    <row r="2078" spans="1:8" ht="13.5" x14ac:dyDescent="0.25">
      <c r="A2078" s="3">
        <f>TITRES_STAT!B2081</f>
        <v>45722</v>
      </c>
      <c r="B2078" s="5">
        <f>TITRES_STAT!C2081</f>
        <v>1.1299999999999999</v>
      </c>
      <c r="C2078" s="5">
        <f>TITRES_STAT!D2081</f>
        <v>1.1299999999999999</v>
      </c>
      <c r="D2078" s="5">
        <f>TITRES_STAT!E2081</f>
        <v>0</v>
      </c>
      <c r="E2078" s="2">
        <f t="shared" si="128"/>
        <v>-2074115</v>
      </c>
      <c r="F2078" s="5" t="str">
        <f t="shared" si="131"/>
        <v>NEUTRAL</v>
      </c>
      <c r="G2078" s="5" t="str">
        <f t="shared" si="130"/>
        <v>NEUTRAL</v>
      </c>
      <c r="H2078" s="5" t="str">
        <f t="shared" si="129"/>
        <v>NEUTRAL</v>
      </c>
    </row>
    <row r="2079" spans="1:8" ht="13.5" x14ac:dyDescent="0.25">
      <c r="A2079" s="3">
        <f>TITRES_STAT!B2082</f>
        <v>45723</v>
      </c>
      <c r="B2079" s="5">
        <f>TITRES_STAT!C2082</f>
        <v>1.08</v>
      </c>
      <c r="C2079" s="5">
        <f>TITRES_STAT!D2082</f>
        <v>1.08</v>
      </c>
      <c r="D2079" s="5">
        <f>TITRES_STAT!E2082</f>
        <v>0</v>
      </c>
      <c r="E2079" s="2">
        <f t="shared" si="128"/>
        <v>-2074115</v>
      </c>
      <c r="F2079" s="5" t="str">
        <f t="shared" si="131"/>
        <v>NEUTRAL</v>
      </c>
      <c r="G2079" s="5" t="str">
        <f t="shared" si="130"/>
        <v>NEUTRAL</v>
      </c>
      <c r="H2079" s="5" t="str">
        <f t="shared" si="129"/>
        <v>NEUTRAL</v>
      </c>
    </row>
    <row r="2080" spans="1:8" ht="13.5" x14ac:dyDescent="0.25">
      <c r="A2080" s="3">
        <f>TITRES_STAT!B2083</f>
        <v>45726</v>
      </c>
      <c r="B2080" s="5">
        <f>TITRES_STAT!C2083</f>
        <v>1.04</v>
      </c>
      <c r="C2080" s="5">
        <f>TITRES_STAT!D2083</f>
        <v>1.04</v>
      </c>
      <c r="D2080" s="5">
        <f>TITRES_STAT!E2083</f>
        <v>0</v>
      </c>
      <c r="E2080" s="2">
        <f t="shared" si="128"/>
        <v>-2074115</v>
      </c>
      <c r="F2080" s="5" t="str">
        <f t="shared" si="131"/>
        <v>NEUTRAL</v>
      </c>
      <c r="G2080" s="5" t="str">
        <f t="shared" si="130"/>
        <v>NEUTRAL</v>
      </c>
      <c r="H2080" s="5" t="str">
        <f t="shared" si="129"/>
        <v>NEUTRAL</v>
      </c>
    </row>
    <row r="2081" spans="1:8" ht="13.5" x14ac:dyDescent="0.25">
      <c r="A2081" s="3">
        <f>TITRES_STAT!B2084</f>
        <v>45727</v>
      </c>
      <c r="B2081" s="5">
        <f>TITRES_STAT!C2084</f>
        <v>1</v>
      </c>
      <c r="C2081" s="5">
        <f>TITRES_STAT!D2084</f>
        <v>1</v>
      </c>
      <c r="D2081" s="5">
        <f>TITRES_STAT!E2084</f>
        <v>0</v>
      </c>
      <c r="E2081" s="2">
        <f t="shared" si="128"/>
        <v>-2074115</v>
      </c>
      <c r="F2081" s="5" t="str">
        <f t="shared" si="131"/>
        <v>NEUTRAL</v>
      </c>
      <c r="G2081" s="5" t="str">
        <f t="shared" si="130"/>
        <v>NEUTRAL</v>
      </c>
      <c r="H2081" s="5" t="str">
        <f t="shared" si="129"/>
        <v>NEUTRAL</v>
      </c>
    </row>
    <row r="2082" spans="1:8" ht="13.5" x14ac:dyDescent="0.25">
      <c r="A2082" s="3">
        <f>TITRES_STAT!B2085</f>
        <v>45728</v>
      </c>
      <c r="B2082" s="5">
        <f>TITRES_STAT!C2085</f>
        <v>0.96</v>
      </c>
      <c r="C2082" s="5">
        <f>TITRES_STAT!D2085</f>
        <v>0.96</v>
      </c>
      <c r="D2082" s="5">
        <f>TITRES_STAT!E2085</f>
        <v>0</v>
      </c>
      <c r="E2082" s="2">
        <f t="shared" si="128"/>
        <v>-2074115</v>
      </c>
      <c r="F2082" s="5" t="str">
        <f t="shared" si="131"/>
        <v>NEUTRAL</v>
      </c>
      <c r="G2082" s="5" t="str">
        <f t="shared" si="130"/>
        <v>NEUTRAL</v>
      </c>
      <c r="H2082" s="5" t="str">
        <f t="shared" si="129"/>
        <v>NEUTRAL</v>
      </c>
    </row>
    <row r="2083" spans="1:8" ht="13.5" x14ac:dyDescent="0.25">
      <c r="A2083" s="3">
        <f>TITRES_STAT!B2086</f>
        <v>45729</v>
      </c>
      <c r="B2083" s="5">
        <f>TITRES_STAT!C2086</f>
        <v>0.92</v>
      </c>
      <c r="C2083" s="5">
        <f>TITRES_STAT!D2086</f>
        <v>0.92</v>
      </c>
      <c r="D2083" s="5">
        <f>TITRES_STAT!E2086</f>
        <v>0</v>
      </c>
      <c r="E2083" s="2">
        <f t="shared" si="128"/>
        <v>-2074115</v>
      </c>
      <c r="F2083" s="5" t="str">
        <f t="shared" si="131"/>
        <v>NEUTRAL</v>
      </c>
      <c r="G2083" s="5" t="str">
        <f t="shared" si="130"/>
        <v>NEUTRAL</v>
      </c>
      <c r="H2083" s="5" t="str">
        <f t="shared" si="129"/>
        <v>NEUTRAL</v>
      </c>
    </row>
    <row r="2084" spans="1:8" ht="13.5" x14ac:dyDescent="0.25">
      <c r="A2084" s="3">
        <f>TITRES_STAT!B2087</f>
        <v>45730</v>
      </c>
      <c r="B2084" s="5">
        <f>TITRES_STAT!C2087</f>
        <v>0.88</v>
      </c>
      <c r="C2084" s="5">
        <f>TITRES_STAT!D2087</f>
        <v>0.88</v>
      </c>
      <c r="D2084" s="5">
        <f>TITRES_STAT!E2087</f>
        <v>0</v>
      </c>
      <c r="E2084" s="2">
        <f t="shared" si="128"/>
        <v>-2074115</v>
      </c>
      <c r="F2084" s="5" t="str">
        <f t="shared" si="131"/>
        <v>NEUTRAL</v>
      </c>
      <c r="G2084" s="5" t="str">
        <f t="shared" si="130"/>
        <v>NEUTRAL</v>
      </c>
      <c r="H2084" s="5" t="str">
        <f t="shared" si="129"/>
        <v>NEUTRAL</v>
      </c>
    </row>
    <row r="2085" spans="1:8" ht="13.5" x14ac:dyDescent="0.25">
      <c r="A2085" s="3">
        <f>TITRES_STAT!B2088</f>
        <v>45733</v>
      </c>
      <c r="B2085" s="5">
        <f>TITRES_STAT!C2088</f>
        <v>0.85</v>
      </c>
      <c r="C2085" s="5">
        <f>TITRES_STAT!D2088</f>
        <v>0.85</v>
      </c>
      <c r="D2085" s="5">
        <f>TITRES_STAT!E2088</f>
        <v>0</v>
      </c>
      <c r="E2085" s="2">
        <f t="shared" si="128"/>
        <v>-2074115</v>
      </c>
      <c r="F2085" s="5" t="str">
        <f t="shared" si="131"/>
        <v>NEUTRAL</v>
      </c>
      <c r="G2085" s="5" t="str">
        <f t="shared" si="130"/>
        <v>NEUTRAL</v>
      </c>
      <c r="H2085" s="5" t="str">
        <f t="shared" si="129"/>
        <v>NEUTRAL</v>
      </c>
    </row>
    <row r="2086" spans="1:8" ht="13.5" x14ac:dyDescent="0.25">
      <c r="A2086" s="3">
        <f>TITRES_STAT!B2089</f>
        <v>45734</v>
      </c>
      <c r="B2086" s="5">
        <f>TITRES_STAT!C2089</f>
        <v>0.82</v>
      </c>
      <c r="C2086" s="5">
        <f>TITRES_STAT!D2089</f>
        <v>0.82</v>
      </c>
      <c r="D2086" s="5">
        <f>TITRES_STAT!E2089</f>
        <v>0</v>
      </c>
      <c r="E2086" s="2">
        <f t="shared" si="128"/>
        <v>-2074115</v>
      </c>
      <c r="F2086" s="5" t="str">
        <f t="shared" si="131"/>
        <v>NEUTRAL</v>
      </c>
      <c r="G2086" s="5" t="str">
        <f t="shared" si="130"/>
        <v>NEUTRAL</v>
      </c>
      <c r="H2086" s="5" t="str">
        <f t="shared" si="129"/>
        <v>NEUTRAL</v>
      </c>
    </row>
    <row r="2087" spans="1:8" ht="13.5" x14ac:dyDescent="0.25">
      <c r="A2087" s="3">
        <f>TITRES_STAT!B2090</f>
        <v>45735</v>
      </c>
      <c r="B2087" s="5">
        <f>TITRES_STAT!C2090</f>
        <v>0.79</v>
      </c>
      <c r="C2087" s="5">
        <f>TITRES_STAT!D2090</f>
        <v>0.79</v>
      </c>
      <c r="D2087" s="5">
        <f>TITRES_STAT!E2090</f>
        <v>0</v>
      </c>
      <c r="E2087" s="2">
        <f t="shared" si="128"/>
        <v>-2074115</v>
      </c>
      <c r="F2087" s="5" t="str">
        <f t="shared" si="131"/>
        <v>NEUTRAL</v>
      </c>
      <c r="G2087" s="5" t="str">
        <f t="shared" si="130"/>
        <v>NEUTRAL</v>
      </c>
      <c r="H2087" s="5" t="str">
        <f t="shared" si="129"/>
        <v>NEUTRAL</v>
      </c>
    </row>
    <row r="2088" spans="1:8" ht="13.5" x14ac:dyDescent="0.25">
      <c r="A2088" s="3">
        <f>TITRES_STAT!B2091</f>
        <v>45737</v>
      </c>
      <c r="B2088" s="5">
        <f>TITRES_STAT!C2091</f>
        <v>0.76</v>
      </c>
      <c r="C2088" s="5">
        <f>TITRES_STAT!D2091</f>
        <v>0.76</v>
      </c>
      <c r="D2088" s="5">
        <f>TITRES_STAT!E2091</f>
        <v>0</v>
      </c>
      <c r="E2088" s="2">
        <f t="shared" si="128"/>
        <v>-2074115</v>
      </c>
      <c r="F2088" s="5" t="str">
        <f t="shared" si="131"/>
        <v>NEUTRAL</v>
      </c>
      <c r="G2088" s="5" t="str">
        <f t="shared" si="130"/>
        <v>NEUTRAL</v>
      </c>
      <c r="H2088" s="5" t="str">
        <f t="shared" si="129"/>
        <v>NEUTRAL</v>
      </c>
    </row>
    <row r="2089" spans="1:8" ht="13.5" x14ac:dyDescent="0.25">
      <c r="A2089" s="3">
        <f>TITRES_STAT!B2092</f>
        <v>45740</v>
      </c>
      <c r="B2089" s="5">
        <f>TITRES_STAT!C2092</f>
        <v>0.73</v>
      </c>
      <c r="C2089" s="5">
        <f>TITRES_STAT!D2092</f>
        <v>0.73</v>
      </c>
      <c r="D2089" s="5">
        <f>TITRES_STAT!E2092</f>
        <v>0</v>
      </c>
      <c r="E2089" s="2">
        <f t="shared" si="128"/>
        <v>-2074115</v>
      </c>
      <c r="F2089" s="5" t="str">
        <f t="shared" si="131"/>
        <v>NEUTRAL</v>
      </c>
      <c r="G2089" s="5" t="str">
        <f t="shared" si="130"/>
        <v>NEUTRAL</v>
      </c>
      <c r="H2089" s="5" t="str">
        <f t="shared" si="129"/>
        <v>NEUTRAL</v>
      </c>
    </row>
    <row r="2090" spans="1:8" ht="13.5" x14ac:dyDescent="0.25">
      <c r="A2090" s="3">
        <f>TITRES_STAT!B2093</f>
        <v>45741</v>
      </c>
      <c r="B2090" s="5">
        <f>TITRES_STAT!C2093</f>
        <v>0.7</v>
      </c>
      <c r="C2090" s="5">
        <f>TITRES_STAT!D2093</f>
        <v>0.7</v>
      </c>
      <c r="D2090" s="5">
        <f>TITRES_STAT!E2093</f>
        <v>0</v>
      </c>
      <c r="E2090" s="2">
        <f t="shared" si="128"/>
        <v>-2074115</v>
      </c>
      <c r="F2090" s="5" t="str">
        <f t="shared" si="131"/>
        <v>NEUTRAL</v>
      </c>
      <c r="G2090" s="5" t="str">
        <f t="shared" si="130"/>
        <v>NEUTRAL</v>
      </c>
      <c r="H2090" s="5" t="str">
        <f t="shared" si="129"/>
        <v>NEUTRAL</v>
      </c>
    </row>
    <row r="2091" spans="1:8" ht="13.5" x14ac:dyDescent="0.25">
      <c r="A2091" s="3">
        <f>TITRES_STAT!B2094</f>
        <v>45742</v>
      </c>
      <c r="B2091" s="5">
        <f>TITRES_STAT!C2094</f>
        <v>0.67</v>
      </c>
      <c r="C2091" s="5">
        <f>TITRES_STAT!D2094</f>
        <v>0.67</v>
      </c>
      <c r="D2091" s="5">
        <f>TITRES_STAT!E2094</f>
        <v>0</v>
      </c>
      <c r="E2091" s="2">
        <f t="shared" si="128"/>
        <v>-2074115</v>
      </c>
      <c r="F2091" s="5" t="str">
        <f t="shared" si="131"/>
        <v>NEUTRAL</v>
      </c>
      <c r="G2091" s="5" t="str">
        <f t="shared" si="130"/>
        <v>NEUTRAL</v>
      </c>
      <c r="H2091" s="5" t="str">
        <f t="shared" si="129"/>
        <v>NEUTRAL</v>
      </c>
    </row>
    <row r="2092" spans="1:8" ht="13.5" x14ac:dyDescent="0.25">
      <c r="A2092" s="3">
        <f>TITRES_STAT!B2095</f>
        <v>45743</v>
      </c>
      <c r="B2092" s="5">
        <f>TITRES_STAT!C2095</f>
        <v>0.64</v>
      </c>
      <c r="C2092" s="5">
        <f>TITRES_STAT!D2095</f>
        <v>0.64</v>
      </c>
      <c r="D2092" s="5">
        <f>TITRES_STAT!E2095</f>
        <v>0</v>
      </c>
      <c r="E2092" s="2">
        <f t="shared" si="128"/>
        <v>-2074115</v>
      </c>
      <c r="F2092" s="5" t="str">
        <f t="shared" si="131"/>
        <v>NEUTRAL</v>
      </c>
      <c r="G2092" s="5" t="str">
        <f t="shared" si="130"/>
        <v>NEUTRAL</v>
      </c>
      <c r="H2092" s="5" t="str">
        <f t="shared" si="129"/>
        <v>NEUTRAL</v>
      </c>
    </row>
    <row r="2093" spans="1:8" ht="13.5" x14ac:dyDescent="0.25">
      <c r="A2093" s="3">
        <f>TITRES_STAT!B2096</f>
        <v>45744</v>
      </c>
      <c r="B2093" s="5">
        <f>TITRES_STAT!C2096</f>
        <v>0.62</v>
      </c>
      <c r="C2093" s="5">
        <f>TITRES_STAT!D2096</f>
        <v>0.62</v>
      </c>
      <c r="D2093" s="5">
        <f>TITRES_STAT!E2096</f>
        <v>0</v>
      </c>
      <c r="E2093" s="2">
        <f t="shared" si="128"/>
        <v>-2074115</v>
      </c>
      <c r="F2093" s="5" t="str">
        <f t="shared" si="131"/>
        <v>NEUTRAL</v>
      </c>
      <c r="G2093" s="5" t="str">
        <f t="shared" si="130"/>
        <v>NEUTRAL</v>
      </c>
      <c r="H2093" s="5" t="str">
        <f t="shared" si="129"/>
        <v>NEUTRAL</v>
      </c>
    </row>
    <row r="2094" spans="1:8" ht="13.5" x14ac:dyDescent="0.25">
      <c r="A2094" s="3">
        <f>TITRES_STAT!B2097</f>
        <v>45749</v>
      </c>
      <c r="B2094" s="5">
        <f>TITRES_STAT!C2097</f>
        <v>0.6</v>
      </c>
      <c r="C2094" s="5">
        <f>TITRES_STAT!D2097</f>
        <v>0.6</v>
      </c>
      <c r="D2094" s="5">
        <f>TITRES_STAT!E2097</f>
        <v>0</v>
      </c>
      <c r="E2094" s="2">
        <f t="shared" si="128"/>
        <v>-2074115</v>
      </c>
      <c r="F2094" s="5" t="str">
        <f t="shared" si="131"/>
        <v>NEUTRAL</v>
      </c>
      <c r="G2094" s="5" t="str">
        <f t="shared" si="130"/>
        <v>NEUTRAL</v>
      </c>
      <c r="H2094" s="5" t="str">
        <f t="shared" si="129"/>
        <v>NEUTRAL</v>
      </c>
    </row>
    <row r="2095" spans="1:8" ht="13.5" x14ac:dyDescent="0.25">
      <c r="A2095" s="3">
        <f>TITRES_STAT!B2098</f>
        <v>45750</v>
      </c>
      <c r="B2095" s="5">
        <f>TITRES_STAT!C2098</f>
        <v>0.57999999999999996</v>
      </c>
      <c r="C2095" s="5">
        <f>TITRES_STAT!D2098</f>
        <v>0.57999999999999996</v>
      </c>
      <c r="D2095" s="5">
        <f>TITRES_STAT!E2098</f>
        <v>0</v>
      </c>
      <c r="E2095" s="2">
        <f t="shared" si="128"/>
        <v>-2074115</v>
      </c>
      <c r="F2095" s="5" t="str">
        <f t="shared" si="131"/>
        <v>NEUTRAL</v>
      </c>
      <c r="G2095" s="5" t="str">
        <f t="shared" si="130"/>
        <v>NEUTRAL</v>
      </c>
      <c r="H2095" s="5" t="str">
        <f t="shared" si="129"/>
        <v>NEUTRAL</v>
      </c>
    </row>
    <row r="2096" spans="1:8" ht="13.5" x14ac:dyDescent="0.25">
      <c r="A2096" s="3">
        <f>TITRES_STAT!B2099</f>
        <v>45751</v>
      </c>
      <c r="B2096" s="5">
        <f>TITRES_STAT!C2099</f>
        <v>0.56000000000000005</v>
      </c>
      <c r="C2096" s="5">
        <f>TITRES_STAT!D2099</f>
        <v>0.56000000000000005</v>
      </c>
      <c r="D2096" s="5">
        <f>TITRES_STAT!E2099</f>
        <v>0</v>
      </c>
      <c r="E2096" s="2">
        <f t="shared" si="128"/>
        <v>-2074115</v>
      </c>
      <c r="F2096" s="5" t="str">
        <f t="shared" si="131"/>
        <v>NEUTRAL</v>
      </c>
      <c r="G2096" s="5" t="str">
        <f t="shared" si="130"/>
        <v>NEUTRAL</v>
      </c>
      <c r="H2096" s="5" t="str">
        <f t="shared" si="129"/>
        <v>NEUTRAL</v>
      </c>
    </row>
    <row r="2097" spans="1:8" ht="13.5" x14ac:dyDescent="0.25">
      <c r="A2097" s="3">
        <f>TITRES_STAT!B2100</f>
        <v>45754</v>
      </c>
      <c r="B2097" s="5">
        <f>TITRES_STAT!C2100</f>
        <v>0.54</v>
      </c>
      <c r="C2097" s="5">
        <f>TITRES_STAT!D2100</f>
        <v>0.54</v>
      </c>
      <c r="D2097" s="5">
        <f>TITRES_STAT!E2100</f>
        <v>0</v>
      </c>
      <c r="E2097" s="2">
        <f t="shared" si="128"/>
        <v>-2074115</v>
      </c>
      <c r="F2097" s="5" t="str">
        <f t="shared" si="131"/>
        <v>NEUTRAL</v>
      </c>
      <c r="G2097" s="5" t="str">
        <f t="shared" si="130"/>
        <v>NEUTRAL</v>
      </c>
      <c r="H2097" s="5" t="str">
        <f t="shared" si="129"/>
        <v>NEUTRAL</v>
      </c>
    </row>
    <row r="2098" spans="1:8" ht="13.5" x14ac:dyDescent="0.25">
      <c r="A2098" s="3">
        <f>TITRES_STAT!B2101</f>
        <v>45755</v>
      </c>
      <c r="B2098" s="5">
        <f>TITRES_STAT!C2101</f>
        <v>0.52</v>
      </c>
      <c r="C2098" s="5">
        <f>TITRES_STAT!D2101</f>
        <v>0.52</v>
      </c>
      <c r="D2098" s="5">
        <f>TITRES_STAT!E2101</f>
        <v>22195</v>
      </c>
      <c r="E2098" s="2">
        <f t="shared" si="128"/>
        <v>-2096310</v>
      </c>
      <c r="F2098" s="5" t="str">
        <f t="shared" si="131"/>
        <v>BEARISH</v>
      </c>
      <c r="G2098" s="5" t="str">
        <f t="shared" si="130"/>
        <v>NEUTRAL</v>
      </c>
      <c r="H2098" s="5" t="str">
        <f t="shared" si="129"/>
        <v>CONFIRMED BEARISH</v>
      </c>
    </row>
    <row r="2099" spans="1:8" ht="13.5" x14ac:dyDescent="0.25">
      <c r="A2099" s="3">
        <f>TITRES_STAT!B2102</f>
        <v>45757</v>
      </c>
      <c r="B2099" s="5">
        <f>TITRES_STAT!C2102</f>
        <v>0.54</v>
      </c>
      <c r="C2099" s="5">
        <f>TITRES_STAT!D2102</f>
        <v>0.54</v>
      </c>
      <c r="D2099" s="5">
        <f>TITRES_STAT!E2102</f>
        <v>0</v>
      </c>
      <c r="E2099" s="2">
        <f t="shared" si="128"/>
        <v>-2096310</v>
      </c>
      <c r="F2099" s="5" t="str">
        <f t="shared" si="131"/>
        <v>BEARISH</v>
      </c>
      <c r="G2099" s="5" t="str">
        <f t="shared" si="130"/>
        <v>NEUTRAL</v>
      </c>
      <c r="H2099" s="5" t="str">
        <f t="shared" si="129"/>
        <v>CONFIRMED BEARISH</v>
      </c>
    </row>
    <row r="2100" spans="1:8" ht="13.5" x14ac:dyDescent="0.25">
      <c r="A2100" s="3">
        <f>TITRES_STAT!B2103</f>
        <v>45758</v>
      </c>
      <c r="B2100" s="5">
        <f>TITRES_STAT!C2103</f>
        <v>0.56000000000000005</v>
      </c>
      <c r="C2100" s="5">
        <f>TITRES_STAT!D2103</f>
        <v>0.56000000000000005</v>
      </c>
      <c r="D2100" s="5">
        <f>TITRES_STAT!E2103</f>
        <v>7965</v>
      </c>
      <c r="E2100" s="2">
        <f t="shared" si="128"/>
        <v>-2088345</v>
      </c>
      <c r="F2100" s="5" t="str">
        <f t="shared" si="131"/>
        <v>BEARISH</v>
      </c>
      <c r="G2100" s="5" t="str">
        <f t="shared" si="130"/>
        <v>NEUTRAL</v>
      </c>
      <c r="H2100" s="5" t="str">
        <f t="shared" si="129"/>
        <v>CONFIRMED BEARISH</v>
      </c>
    </row>
    <row r="2101" spans="1:8" ht="13.5" x14ac:dyDescent="0.25">
      <c r="A2101" s="3">
        <f>TITRES_STAT!B2104</f>
        <v>45761</v>
      </c>
      <c r="B2101" s="5">
        <f>TITRES_STAT!C2104</f>
        <v>0.57999999999999996</v>
      </c>
      <c r="C2101" s="5">
        <f>TITRES_STAT!D2104</f>
        <v>0.57999999999999996</v>
      </c>
      <c r="D2101" s="5">
        <f>TITRES_STAT!E2104</f>
        <v>0</v>
      </c>
      <c r="E2101" s="2">
        <f t="shared" si="128"/>
        <v>-2088345</v>
      </c>
      <c r="F2101" s="5" t="str">
        <f t="shared" si="131"/>
        <v>BEARISH</v>
      </c>
      <c r="G2101" s="5" t="str">
        <f t="shared" si="130"/>
        <v>NEUTRAL</v>
      </c>
      <c r="H2101" s="5" t="str">
        <f t="shared" si="129"/>
        <v>BEARISH DIVERGENCE</v>
      </c>
    </row>
    <row r="2102" spans="1:8" ht="13.5" x14ac:dyDescent="0.25">
      <c r="A2102" s="3">
        <f>TITRES_STAT!B2105</f>
        <v>45762</v>
      </c>
      <c r="B2102" s="5">
        <f>TITRES_STAT!C2105</f>
        <v>0.6</v>
      </c>
      <c r="C2102" s="5">
        <f>TITRES_STAT!D2105</f>
        <v>0.6</v>
      </c>
      <c r="D2102" s="5">
        <f>TITRES_STAT!E2105</f>
        <v>0</v>
      </c>
      <c r="E2102" s="2">
        <f t="shared" si="128"/>
        <v>-2088345</v>
      </c>
      <c r="F2102" s="5" t="str">
        <f t="shared" si="131"/>
        <v>BEARISH</v>
      </c>
      <c r="G2102" s="5" t="str">
        <f t="shared" si="130"/>
        <v>NEUTRAL</v>
      </c>
      <c r="H2102" s="5" t="str">
        <f t="shared" si="129"/>
        <v>BEARISH DIVERGENCE</v>
      </c>
    </row>
    <row r="2103" spans="1:8" ht="13.5" x14ac:dyDescent="0.25">
      <c r="A2103" s="3">
        <f>TITRES_STAT!B2106</f>
        <v>45763</v>
      </c>
      <c r="B2103" s="5">
        <f>TITRES_STAT!C2106</f>
        <v>0.62</v>
      </c>
      <c r="C2103" s="5">
        <f>TITRES_STAT!D2106</f>
        <v>0.62</v>
      </c>
      <c r="D2103" s="5">
        <f>TITRES_STAT!E2106</f>
        <v>0</v>
      </c>
      <c r="E2103" s="2">
        <f t="shared" si="128"/>
        <v>-2088345</v>
      </c>
      <c r="F2103" s="5" t="str">
        <f t="shared" si="131"/>
        <v>BULLISH</v>
      </c>
      <c r="G2103" s="5" t="str">
        <f t="shared" si="130"/>
        <v>NEUTRAL</v>
      </c>
      <c r="H2103" s="5" t="str">
        <f t="shared" si="129"/>
        <v>CONFIRMED BULLISH</v>
      </c>
    </row>
    <row r="2104" spans="1:8" ht="13.5" x14ac:dyDescent="0.25">
      <c r="A2104" s="3">
        <f>TITRES_STAT!B2107</f>
        <v>45764</v>
      </c>
      <c r="B2104" s="5">
        <f>TITRES_STAT!C2107</f>
        <v>0.64</v>
      </c>
      <c r="C2104" s="5">
        <f>TITRES_STAT!D2107</f>
        <v>0.64</v>
      </c>
      <c r="D2104" s="5">
        <f>TITRES_STAT!E2107</f>
        <v>0</v>
      </c>
      <c r="E2104" s="2">
        <f t="shared" si="128"/>
        <v>-2088345</v>
      </c>
      <c r="F2104" s="5" t="str">
        <f t="shared" si="131"/>
        <v>BULLISH</v>
      </c>
      <c r="G2104" s="5" t="str">
        <f t="shared" si="130"/>
        <v>NEUTRAL</v>
      </c>
      <c r="H2104" s="5" t="str">
        <f t="shared" si="129"/>
        <v>CONFIRMED BULLISH</v>
      </c>
    </row>
    <row r="2105" spans="1:8" ht="13.5" x14ac:dyDescent="0.25">
      <c r="A2105" s="3">
        <f>TITRES_STAT!B2108</f>
        <v>45765</v>
      </c>
      <c r="B2105" s="5">
        <f>TITRES_STAT!C2108</f>
        <v>0.66</v>
      </c>
      <c r="C2105" s="5">
        <f>TITRES_STAT!D2108</f>
        <v>0.66</v>
      </c>
      <c r="D2105" s="5">
        <f>TITRES_STAT!E2108</f>
        <v>0</v>
      </c>
      <c r="E2105" s="2">
        <f t="shared" si="128"/>
        <v>-2088345</v>
      </c>
      <c r="F2105" s="5" t="str">
        <f t="shared" si="131"/>
        <v>NEUTRAL</v>
      </c>
      <c r="G2105" s="5" t="str">
        <f t="shared" si="130"/>
        <v>NEUTRAL</v>
      </c>
      <c r="H2105" s="5" t="str">
        <f t="shared" si="129"/>
        <v>NEUTRAL</v>
      </c>
    </row>
    <row r="2106" spans="1:8" ht="13.5" x14ac:dyDescent="0.25">
      <c r="A2106" s="3">
        <f>TITRES_STAT!B2109</f>
        <v>45768</v>
      </c>
      <c r="B2106" s="5">
        <f>TITRES_STAT!C2109</f>
        <v>0.68</v>
      </c>
      <c r="C2106" s="5">
        <f>TITRES_STAT!D2109</f>
        <v>0.68</v>
      </c>
      <c r="D2106" s="5">
        <f>TITRES_STAT!E2109</f>
        <v>1500</v>
      </c>
      <c r="E2106" s="2">
        <f t="shared" si="128"/>
        <v>-2086845</v>
      </c>
      <c r="F2106" s="5" t="str">
        <f t="shared" si="131"/>
        <v>BULLISH</v>
      </c>
      <c r="G2106" s="5" t="str">
        <f t="shared" si="130"/>
        <v>NEUTRAL</v>
      </c>
      <c r="H2106" s="5" t="str">
        <f t="shared" si="129"/>
        <v>CONFIRMED BULLISH</v>
      </c>
    </row>
    <row r="2107" spans="1:8" ht="13.5" x14ac:dyDescent="0.25">
      <c r="A2107" s="3">
        <f>TITRES_STAT!B2110</f>
        <v>45769</v>
      </c>
      <c r="B2107" s="5">
        <f>TITRES_STAT!C2110</f>
        <v>0.71</v>
      </c>
      <c r="C2107" s="5">
        <f>TITRES_STAT!D2110</f>
        <v>0.71</v>
      </c>
      <c r="D2107" s="5">
        <f>TITRES_STAT!E2110</f>
        <v>4140</v>
      </c>
      <c r="E2107" s="2">
        <f t="shared" si="128"/>
        <v>-2082705</v>
      </c>
      <c r="F2107" s="5" t="str">
        <f t="shared" si="131"/>
        <v>BULLISH</v>
      </c>
      <c r="G2107" s="5" t="str">
        <f t="shared" si="130"/>
        <v>NEUTRAL</v>
      </c>
      <c r="H2107" s="5" t="str">
        <f t="shared" si="129"/>
        <v>CONFIRMED BULLISH</v>
      </c>
    </row>
    <row r="2108" spans="1:8" ht="13.5" x14ac:dyDescent="0.25">
      <c r="A2108" s="3">
        <f>TITRES_STAT!B2111</f>
        <v>45770</v>
      </c>
      <c r="B2108" s="5">
        <f>TITRES_STAT!C2111</f>
        <v>0.74</v>
      </c>
      <c r="C2108" s="5">
        <f>TITRES_STAT!D2111</f>
        <v>0.74</v>
      </c>
      <c r="D2108" s="5">
        <f>TITRES_STAT!E2111</f>
        <v>10</v>
      </c>
      <c r="E2108" s="2">
        <f t="shared" si="128"/>
        <v>-2082695</v>
      </c>
      <c r="F2108" s="5" t="str">
        <f t="shared" si="131"/>
        <v>BULLISH</v>
      </c>
      <c r="G2108" s="5" t="str">
        <f t="shared" si="130"/>
        <v>NEUTRAL</v>
      </c>
      <c r="H2108" s="5" t="str">
        <f t="shared" si="129"/>
        <v>CONFIRMED BULLISH</v>
      </c>
    </row>
    <row r="2109" spans="1:8" ht="13.5" x14ac:dyDescent="0.25">
      <c r="A2109" s="3">
        <f>TITRES_STAT!B2112</f>
        <v>45771</v>
      </c>
      <c r="B2109" s="5">
        <f>TITRES_STAT!C2112</f>
        <v>0.72</v>
      </c>
      <c r="C2109" s="5">
        <f>TITRES_STAT!D2112</f>
        <v>0.72</v>
      </c>
      <c r="D2109" s="5">
        <f>TITRES_STAT!E2112</f>
        <v>1030</v>
      </c>
      <c r="E2109" s="2">
        <f t="shared" si="128"/>
        <v>-2083725</v>
      </c>
      <c r="F2109" s="5" t="str">
        <f t="shared" si="131"/>
        <v>BULLISH</v>
      </c>
      <c r="G2109" s="5" t="str">
        <f t="shared" si="130"/>
        <v>NEUTRAL</v>
      </c>
      <c r="H2109" s="5" t="str">
        <f t="shared" si="129"/>
        <v>CONFIRMED BULLISH</v>
      </c>
    </row>
    <row r="2110" spans="1:8" ht="13.5" x14ac:dyDescent="0.25">
      <c r="A2110" s="3">
        <f>TITRES_STAT!B2113</f>
        <v>45772</v>
      </c>
      <c r="B2110" s="5">
        <f>TITRES_STAT!C2113</f>
        <v>0.74</v>
      </c>
      <c r="C2110" s="5">
        <f>TITRES_STAT!D2113</f>
        <v>0.74</v>
      </c>
      <c r="D2110" s="5">
        <f>TITRES_STAT!E2113</f>
        <v>201</v>
      </c>
      <c r="E2110" s="2">
        <f t="shared" si="128"/>
        <v>-2083524</v>
      </c>
      <c r="F2110" s="5" t="str">
        <f t="shared" si="131"/>
        <v>BULLISH</v>
      </c>
      <c r="G2110" s="5" t="str">
        <f t="shared" si="130"/>
        <v>NEUTRAL</v>
      </c>
      <c r="H2110" s="5" t="str">
        <f t="shared" si="129"/>
        <v>CONFIRMED BULLISH</v>
      </c>
    </row>
    <row r="2111" spans="1:8" ht="13.5" x14ac:dyDescent="0.25">
      <c r="A2111" s="3">
        <f>TITRES_STAT!B2114</f>
        <v>45775</v>
      </c>
      <c r="B2111" s="5">
        <f>TITRES_STAT!C2114</f>
        <v>0.77</v>
      </c>
      <c r="C2111" s="5">
        <f>TITRES_STAT!D2114</f>
        <v>0.77</v>
      </c>
      <c r="D2111" s="5">
        <f>TITRES_STAT!E2114</f>
        <v>4433</v>
      </c>
      <c r="E2111" s="2">
        <f t="shared" si="128"/>
        <v>-2079091</v>
      </c>
      <c r="F2111" s="5" t="str">
        <f t="shared" si="131"/>
        <v>BULLISH</v>
      </c>
      <c r="G2111" s="5" t="str">
        <f t="shared" si="130"/>
        <v>NEUTRAL</v>
      </c>
      <c r="H2111" s="5" t="str">
        <f t="shared" si="129"/>
        <v>CONFIRMED BULLISH</v>
      </c>
    </row>
    <row r="2112" spans="1:8" ht="13.5" x14ac:dyDescent="0.25">
      <c r="A2112" s="3">
        <f>TITRES_STAT!B2115</f>
        <v>45776</v>
      </c>
      <c r="B2112" s="5">
        <f>TITRES_STAT!C2115</f>
        <v>0.74</v>
      </c>
      <c r="C2112" s="5">
        <f>TITRES_STAT!D2115</f>
        <v>0.74</v>
      </c>
      <c r="D2112" s="5">
        <f>TITRES_STAT!E2115</f>
        <v>666</v>
      </c>
      <c r="E2112" s="2">
        <f t="shared" si="128"/>
        <v>-2079757</v>
      </c>
      <c r="F2112" s="5" t="str">
        <f t="shared" si="131"/>
        <v>BULLISH</v>
      </c>
      <c r="G2112" s="5" t="str">
        <f t="shared" si="130"/>
        <v>NEUTRAL</v>
      </c>
      <c r="H2112" s="5" t="str">
        <f t="shared" si="129"/>
        <v>CONFIRMED BULLISH</v>
      </c>
    </row>
    <row r="2113" spans="1:8" ht="13.5" x14ac:dyDescent="0.25">
      <c r="A2113" s="3">
        <f>TITRES_STAT!B2116</f>
        <v>45777</v>
      </c>
      <c r="B2113" s="5">
        <f>TITRES_STAT!C2116</f>
        <v>0.77</v>
      </c>
      <c r="C2113" s="5">
        <f>TITRES_STAT!D2116</f>
        <v>0.77</v>
      </c>
      <c r="D2113" s="5">
        <f>TITRES_STAT!E2116</f>
        <v>2888</v>
      </c>
      <c r="E2113" s="2">
        <f t="shared" si="128"/>
        <v>-2076869</v>
      </c>
      <c r="F2113" s="5" t="str">
        <f t="shared" si="131"/>
        <v>BULLISH</v>
      </c>
      <c r="G2113" s="5" t="str">
        <f t="shared" si="130"/>
        <v>NEUTRAL</v>
      </c>
      <c r="H2113" s="5" t="str">
        <f t="shared" si="129"/>
        <v>CONFIRMED BULLISH</v>
      </c>
    </row>
    <row r="2114" spans="1:8" ht="13.5" x14ac:dyDescent="0.25">
      <c r="A2114" s="3">
        <f>TITRES_STAT!B2117</f>
        <v>45779</v>
      </c>
      <c r="B2114" s="5">
        <f>TITRES_STAT!C2117</f>
        <v>0.79</v>
      </c>
      <c r="C2114" s="5">
        <f>TITRES_STAT!D2117</f>
        <v>0.79</v>
      </c>
      <c r="D2114" s="5">
        <f>TITRES_STAT!E2117</f>
        <v>17</v>
      </c>
      <c r="E2114" s="2">
        <f t="shared" si="128"/>
        <v>-2076852</v>
      </c>
      <c r="F2114" s="5" t="str">
        <f t="shared" si="131"/>
        <v>BULLISH</v>
      </c>
      <c r="G2114" s="5" t="str">
        <f t="shared" si="130"/>
        <v>NEUTRAL</v>
      </c>
      <c r="H2114" s="5" t="str">
        <f t="shared" si="129"/>
        <v>CONFIRMED BULLISH</v>
      </c>
    </row>
    <row r="2115" spans="1:8" ht="13.5" x14ac:dyDescent="0.25">
      <c r="A2115" s="3">
        <f>TITRES_STAT!B2118</f>
        <v>45782</v>
      </c>
      <c r="B2115" s="5">
        <f>TITRES_STAT!C2118</f>
        <v>0.8</v>
      </c>
      <c r="C2115" s="5">
        <f>TITRES_STAT!D2118</f>
        <v>0.8</v>
      </c>
      <c r="D2115" s="5">
        <f>TITRES_STAT!E2118</f>
        <v>1520</v>
      </c>
      <c r="E2115" s="2">
        <f t="shared" si="128"/>
        <v>-2075332</v>
      </c>
      <c r="F2115" s="5" t="str">
        <f t="shared" si="131"/>
        <v>BULLISH</v>
      </c>
      <c r="G2115" s="5" t="str">
        <f t="shared" si="130"/>
        <v>NEUTRAL</v>
      </c>
      <c r="H2115" s="5" t="str">
        <f t="shared" si="129"/>
        <v>CONFIRMED BULLISH</v>
      </c>
    </row>
    <row r="2116" spans="1:8" ht="13.5" x14ac:dyDescent="0.25">
      <c r="A2116" s="3">
        <f>TITRES_STAT!B2119</f>
        <v>45783</v>
      </c>
      <c r="B2116" s="5">
        <f>TITRES_STAT!C2119</f>
        <v>0.83</v>
      </c>
      <c r="C2116" s="5">
        <f>TITRES_STAT!D2119</f>
        <v>0.83</v>
      </c>
      <c r="D2116" s="5">
        <f>TITRES_STAT!E2119</f>
        <v>410</v>
      </c>
      <c r="E2116" s="2">
        <f t="shared" ref="E2116:E2179" si="132">IF(B2116&gt;B2115, E2115+D2116, IF(B2116&lt;B2115, E2115-D2116, E2115))</f>
        <v>-2074922</v>
      </c>
      <c r="F2116" s="5" t="str">
        <f t="shared" si="131"/>
        <v>BULLISH</v>
      </c>
      <c r="G2116" s="5" t="str">
        <f t="shared" si="130"/>
        <v>NEUTRAL</v>
      </c>
      <c r="H2116" s="5" t="str">
        <f t="shared" si="129"/>
        <v>CONFIRMED BULLISH</v>
      </c>
    </row>
    <row r="2117" spans="1:8" ht="13.5" x14ac:dyDescent="0.25">
      <c r="A2117" s="3">
        <f>TITRES_STAT!B2120</f>
        <v>45784</v>
      </c>
      <c r="B2117" s="5">
        <f>TITRES_STAT!C2120</f>
        <v>0.8</v>
      </c>
      <c r="C2117" s="5">
        <f>TITRES_STAT!D2120</f>
        <v>0.8</v>
      </c>
      <c r="D2117" s="5">
        <f>TITRES_STAT!E2120</f>
        <v>0</v>
      </c>
      <c r="E2117" s="2">
        <f t="shared" si="132"/>
        <v>-2074922</v>
      </c>
      <c r="F2117" s="5" t="str">
        <f t="shared" si="131"/>
        <v>BULLISH</v>
      </c>
      <c r="G2117" s="5" t="str">
        <f t="shared" si="130"/>
        <v>NEUTRAL</v>
      </c>
      <c r="H2117" s="5" t="str">
        <f t="shared" si="129"/>
        <v>CONFIRMED BULLISH</v>
      </c>
    </row>
    <row r="2118" spans="1:8" ht="13.5" x14ac:dyDescent="0.25">
      <c r="A2118" s="3">
        <f>TITRES_STAT!B2121</f>
        <v>45785</v>
      </c>
      <c r="B2118" s="5">
        <f>TITRES_STAT!C2121</f>
        <v>0.8</v>
      </c>
      <c r="C2118" s="5">
        <f>TITRES_STAT!D2121</f>
        <v>0.8</v>
      </c>
      <c r="D2118" s="5">
        <f>TITRES_STAT!E2121</f>
        <v>102</v>
      </c>
      <c r="E2118" s="2">
        <f t="shared" si="132"/>
        <v>-2074922</v>
      </c>
      <c r="F2118" s="5" t="str">
        <f t="shared" si="131"/>
        <v>BULLISH</v>
      </c>
      <c r="G2118" s="5" t="str">
        <f t="shared" si="130"/>
        <v>NEUTRAL</v>
      </c>
      <c r="H2118" s="5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BULLISH</v>
      </c>
    </row>
    <row r="2119" spans="1:8" ht="13.5" x14ac:dyDescent="0.25">
      <c r="A2119" s="3">
        <f>TITRES_STAT!B2122</f>
        <v>45786</v>
      </c>
      <c r="B2119" s="5">
        <f>TITRES_STAT!C2122</f>
        <v>0.77</v>
      </c>
      <c r="C2119" s="5">
        <f>TITRES_STAT!D2122</f>
        <v>0.77</v>
      </c>
      <c r="D2119" s="5">
        <f>TITRES_STAT!E2122</f>
        <v>0</v>
      </c>
      <c r="E2119" s="2">
        <f t="shared" si="132"/>
        <v>-2074922</v>
      </c>
      <c r="F2119" s="5" t="str">
        <f t="shared" si="131"/>
        <v>BULLISH</v>
      </c>
      <c r="G2119" s="5" t="str">
        <f t="shared" ref="G2119:G2182" si="134">IF((E2119-E2114)/E2114 &gt; 0.02, "STRONG",
 IF((E2119-E2114)/E2114 &lt; -0.02, "WEAK", "NEUTRAL"))</f>
        <v>NEUTRAL</v>
      </c>
      <c r="H2119" s="5" t="str">
        <f t="shared" si="133"/>
        <v>BULLISH DIVERGENCE</v>
      </c>
    </row>
    <row r="2120" spans="1:8" ht="13.5" x14ac:dyDescent="0.25">
      <c r="A2120" s="3">
        <f>TITRES_STAT!B2123</f>
        <v>45789</v>
      </c>
      <c r="B2120" s="5">
        <f>TITRES_STAT!C2123</f>
        <v>0.75</v>
      </c>
      <c r="C2120" s="5">
        <f>TITRES_STAT!D2123</f>
        <v>0.75</v>
      </c>
      <c r="D2120" s="5">
        <f>TITRES_STAT!E2123</f>
        <v>282</v>
      </c>
      <c r="E2120" s="2">
        <f t="shared" si="132"/>
        <v>-2075204</v>
      </c>
      <c r="F2120" s="5" t="str">
        <f t="shared" ref="F2120:F2183" si="135">IF(E2120&gt;E2115,"BULLISH",IF(E2120&lt;E2115,"BEARISH","NEUTRAL"))</f>
        <v>BULLISH</v>
      </c>
      <c r="G2120" s="5" t="str">
        <f t="shared" si="134"/>
        <v>NEUTRAL</v>
      </c>
      <c r="H2120" s="5" t="str">
        <f t="shared" si="133"/>
        <v>BULLISH DIVERGENCE</v>
      </c>
    </row>
    <row r="2121" spans="1:8" ht="13.5" x14ac:dyDescent="0.25">
      <c r="A2121" s="3">
        <f>TITRES_STAT!B2124</f>
        <v>45790</v>
      </c>
      <c r="B2121" s="5">
        <f>TITRES_STAT!C2124</f>
        <v>0.72</v>
      </c>
      <c r="C2121" s="5">
        <f>TITRES_STAT!D2124</f>
        <v>0.72</v>
      </c>
      <c r="D2121" s="5">
        <f>TITRES_STAT!E2124</f>
        <v>0</v>
      </c>
      <c r="E2121" s="2">
        <f t="shared" si="132"/>
        <v>-2075204</v>
      </c>
      <c r="F2121" s="5" t="str">
        <f t="shared" si="135"/>
        <v>BEARISH</v>
      </c>
      <c r="G2121" s="5" t="str">
        <f t="shared" si="134"/>
        <v>NEUTRAL</v>
      </c>
      <c r="H2121" s="5" t="str">
        <f t="shared" si="133"/>
        <v>CONFIRMED BEARISH</v>
      </c>
    </row>
    <row r="2122" spans="1:8" ht="13.5" x14ac:dyDescent="0.25">
      <c r="A2122" s="3">
        <f>TITRES_STAT!B2125</f>
        <v>45791</v>
      </c>
      <c r="B2122" s="5">
        <f>TITRES_STAT!C2125</f>
        <v>0.69</v>
      </c>
      <c r="C2122" s="5">
        <f>TITRES_STAT!D2125</f>
        <v>0.69</v>
      </c>
      <c r="D2122" s="5">
        <f>TITRES_STAT!E2125</f>
        <v>0</v>
      </c>
      <c r="E2122" s="2">
        <f t="shared" si="132"/>
        <v>-2075204</v>
      </c>
      <c r="F2122" s="5" t="str">
        <f t="shared" si="135"/>
        <v>BEARISH</v>
      </c>
      <c r="G2122" s="5" t="str">
        <f t="shared" si="134"/>
        <v>NEUTRAL</v>
      </c>
      <c r="H2122" s="5" t="str">
        <f t="shared" si="133"/>
        <v>CONFIRMED BEARISH</v>
      </c>
    </row>
    <row r="2123" spans="1:8" ht="13.5" x14ac:dyDescent="0.25">
      <c r="A2123" s="3">
        <f>TITRES_STAT!B2126</f>
        <v>45792</v>
      </c>
      <c r="B2123" s="5">
        <f>TITRES_STAT!C2126</f>
        <v>0.69</v>
      </c>
      <c r="C2123" s="5">
        <f>TITRES_STAT!D2126</f>
        <v>0.69</v>
      </c>
      <c r="D2123" s="5">
        <f>TITRES_STAT!E2126</f>
        <v>350</v>
      </c>
      <c r="E2123" s="2">
        <f t="shared" si="132"/>
        <v>-2075204</v>
      </c>
      <c r="F2123" s="5" t="str">
        <f t="shared" si="135"/>
        <v>BEARISH</v>
      </c>
      <c r="G2123" s="5" t="str">
        <f t="shared" si="134"/>
        <v>NEUTRAL</v>
      </c>
      <c r="H2123" s="5" t="str">
        <f t="shared" si="133"/>
        <v>CONFIRMED BEARISH</v>
      </c>
    </row>
    <row r="2124" spans="1:8" ht="13.5" x14ac:dyDescent="0.25">
      <c r="A2124" s="3">
        <f>TITRES_STAT!B2127</f>
        <v>45793</v>
      </c>
      <c r="B2124" s="5">
        <f>TITRES_STAT!C2127</f>
        <v>0.69</v>
      </c>
      <c r="C2124" s="5">
        <f>TITRES_STAT!D2127</f>
        <v>0.69</v>
      </c>
      <c r="D2124" s="5">
        <f>TITRES_STAT!E2127</f>
        <v>200</v>
      </c>
      <c r="E2124" s="2">
        <f t="shared" si="132"/>
        <v>-2075204</v>
      </c>
      <c r="F2124" s="5" t="str">
        <f t="shared" si="135"/>
        <v>BEARISH</v>
      </c>
      <c r="G2124" s="5" t="str">
        <f t="shared" si="134"/>
        <v>NEUTRAL</v>
      </c>
      <c r="H2124" s="5" t="str">
        <f t="shared" si="133"/>
        <v>CONFIRMED BEARISH</v>
      </c>
    </row>
    <row r="2125" spans="1:8" ht="13.5" x14ac:dyDescent="0.25">
      <c r="A2125" s="3">
        <f>TITRES_STAT!B2128</f>
        <v>45796</v>
      </c>
      <c r="B2125" s="5">
        <f>TITRES_STAT!C2128</f>
        <v>0.69</v>
      </c>
      <c r="C2125" s="5">
        <f>TITRES_STAT!D2128</f>
        <v>0.69</v>
      </c>
      <c r="D2125" s="5">
        <f>TITRES_STAT!E2128</f>
        <v>3300</v>
      </c>
      <c r="E2125" s="2">
        <f t="shared" si="132"/>
        <v>-2075204</v>
      </c>
      <c r="F2125" s="5" t="str">
        <f t="shared" si="135"/>
        <v>NEUTRAL</v>
      </c>
      <c r="G2125" s="5" t="str">
        <f t="shared" si="134"/>
        <v>NEUTRAL</v>
      </c>
      <c r="H2125" s="5" t="str">
        <f t="shared" si="133"/>
        <v>NEUTRAL</v>
      </c>
    </row>
    <row r="2126" spans="1:8" ht="13.5" x14ac:dyDescent="0.25">
      <c r="A2126" s="3">
        <f>TITRES_STAT!B2129</f>
        <v>45797</v>
      </c>
      <c r="B2126" s="5">
        <f>TITRES_STAT!C2129</f>
        <v>0.7</v>
      </c>
      <c r="C2126" s="5">
        <f>TITRES_STAT!D2129</f>
        <v>0.7</v>
      </c>
      <c r="D2126" s="5">
        <f>TITRES_STAT!E2129</f>
        <v>15</v>
      </c>
      <c r="E2126" s="2">
        <f t="shared" si="132"/>
        <v>-2075189</v>
      </c>
      <c r="F2126" s="5" t="str">
        <f t="shared" si="135"/>
        <v>BULLISH</v>
      </c>
      <c r="G2126" s="5" t="str">
        <f t="shared" si="134"/>
        <v>NEUTRAL</v>
      </c>
      <c r="H2126" s="5" t="str">
        <f t="shared" si="133"/>
        <v>BULLISH DIVERGENCE</v>
      </c>
    </row>
    <row r="2127" spans="1:8" ht="13.5" x14ac:dyDescent="0.25">
      <c r="A2127" s="3">
        <f>TITRES_STAT!B2130</f>
        <v>45798</v>
      </c>
      <c r="B2127" s="5">
        <f>TITRES_STAT!C2130</f>
        <v>0.7</v>
      </c>
      <c r="C2127" s="5">
        <f>TITRES_STAT!D2130</f>
        <v>0.7</v>
      </c>
      <c r="D2127" s="5">
        <f>TITRES_STAT!E2130</f>
        <v>0</v>
      </c>
      <c r="E2127" s="2">
        <f t="shared" si="132"/>
        <v>-2075189</v>
      </c>
      <c r="F2127" s="5" t="str">
        <f t="shared" si="135"/>
        <v>BULLISH</v>
      </c>
      <c r="G2127" s="5" t="str">
        <f t="shared" si="134"/>
        <v>NEUTRAL</v>
      </c>
      <c r="H2127" s="5" t="str">
        <f t="shared" si="133"/>
        <v>CONFIRMED BULLISH</v>
      </c>
    </row>
    <row r="2128" spans="1:8" ht="13.5" x14ac:dyDescent="0.25">
      <c r="A2128" s="3">
        <f>TITRES_STAT!B2131</f>
        <v>45799</v>
      </c>
      <c r="B2128" s="5">
        <f>TITRES_STAT!C2131</f>
        <v>0.7</v>
      </c>
      <c r="C2128" s="5">
        <f>TITRES_STAT!D2131</f>
        <v>0.7</v>
      </c>
      <c r="D2128" s="5">
        <f>TITRES_STAT!E2131</f>
        <v>100</v>
      </c>
      <c r="E2128" s="2">
        <f t="shared" si="132"/>
        <v>-2075189</v>
      </c>
      <c r="F2128" s="5" t="str">
        <f t="shared" si="135"/>
        <v>BULLISH</v>
      </c>
      <c r="G2128" s="5" t="str">
        <f t="shared" si="134"/>
        <v>NEUTRAL</v>
      </c>
      <c r="H2128" s="5" t="str">
        <f t="shared" si="133"/>
        <v>CONFIRMED BULLISH</v>
      </c>
    </row>
    <row r="2129" spans="1:8" ht="13.5" x14ac:dyDescent="0.25">
      <c r="A2129" s="3">
        <f>TITRES_STAT!B2132</f>
        <v>45800</v>
      </c>
      <c r="B2129" s="5">
        <f>TITRES_STAT!C2132</f>
        <v>0.7</v>
      </c>
      <c r="C2129" s="5">
        <f>TITRES_STAT!D2132</f>
        <v>0.7</v>
      </c>
      <c r="D2129" s="5">
        <f>TITRES_STAT!E2132</f>
        <v>0</v>
      </c>
      <c r="E2129" s="2">
        <f t="shared" si="132"/>
        <v>-2075189</v>
      </c>
      <c r="F2129" s="5" t="str">
        <f t="shared" si="135"/>
        <v>BULLISH</v>
      </c>
      <c r="G2129" s="5" t="str">
        <f t="shared" si="134"/>
        <v>NEUTRAL</v>
      </c>
      <c r="H2129" s="5" t="str">
        <f t="shared" si="133"/>
        <v>CONFIRMED BULLISH</v>
      </c>
    </row>
    <row r="2130" spans="1:8" ht="13.5" x14ac:dyDescent="0.25">
      <c r="A2130" s="3">
        <f>TITRES_STAT!B2133</f>
        <v>45803</v>
      </c>
      <c r="B2130" s="5">
        <f>TITRES_STAT!C2133</f>
        <v>0.7</v>
      </c>
      <c r="C2130" s="5">
        <f>TITRES_STAT!D2133</f>
        <v>0.7</v>
      </c>
      <c r="D2130" s="5">
        <f>TITRES_STAT!E2133</f>
        <v>0</v>
      </c>
      <c r="E2130" s="2">
        <f t="shared" si="132"/>
        <v>-2075189</v>
      </c>
      <c r="F2130" s="5" t="str">
        <f t="shared" si="135"/>
        <v>BULLISH</v>
      </c>
      <c r="G2130" s="5" t="str">
        <f t="shared" si="134"/>
        <v>NEUTRAL</v>
      </c>
      <c r="H2130" s="5" t="str">
        <f t="shared" si="133"/>
        <v>CONFIRMED BULLISH</v>
      </c>
    </row>
    <row r="2131" spans="1:8" ht="13.5" x14ac:dyDescent="0.25">
      <c r="A2131" s="3">
        <f>TITRES_STAT!B2134</f>
        <v>45804</v>
      </c>
      <c r="B2131" s="5">
        <f>TITRES_STAT!C2134</f>
        <v>0.7</v>
      </c>
      <c r="C2131" s="5">
        <f>TITRES_STAT!D2134</f>
        <v>0.7</v>
      </c>
      <c r="D2131" s="5">
        <f>TITRES_STAT!E2134</f>
        <v>0</v>
      </c>
      <c r="E2131" s="2">
        <f t="shared" si="132"/>
        <v>-2075189</v>
      </c>
      <c r="F2131" s="5" t="str">
        <f t="shared" si="135"/>
        <v>NEUTRAL</v>
      </c>
      <c r="G2131" s="5" t="str">
        <f t="shared" si="134"/>
        <v>NEUTRAL</v>
      </c>
      <c r="H2131" s="5" t="str">
        <f t="shared" si="133"/>
        <v>NEUTRAL</v>
      </c>
    </row>
    <row r="2132" spans="1:8" ht="13.5" x14ac:dyDescent="0.25">
      <c r="A2132" s="3">
        <f>TITRES_STAT!B2135</f>
        <v>45805</v>
      </c>
      <c r="B2132" s="5">
        <f>TITRES_STAT!C2135</f>
        <v>0.7</v>
      </c>
      <c r="C2132" s="5">
        <f>TITRES_STAT!D2135</f>
        <v>0.7</v>
      </c>
      <c r="D2132" s="5">
        <f>TITRES_STAT!E2135</f>
        <v>1000</v>
      </c>
      <c r="E2132" s="2">
        <f t="shared" si="132"/>
        <v>-2075189</v>
      </c>
      <c r="F2132" s="5" t="str">
        <f t="shared" si="135"/>
        <v>NEUTRAL</v>
      </c>
      <c r="G2132" s="5" t="str">
        <f t="shared" si="134"/>
        <v>NEUTRAL</v>
      </c>
      <c r="H2132" s="5" t="str">
        <f t="shared" si="133"/>
        <v>NEUTRAL</v>
      </c>
    </row>
    <row r="2133" spans="1:8" ht="13.5" x14ac:dyDescent="0.25">
      <c r="A2133" s="3">
        <f>TITRES_STAT!B2136</f>
        <v>45806</v>
      </c>
      <c r="B2133" s="5">
        <f>TITRES_STAT!C2136</f>
        <v>0.73</v>
      </c>
      <c r="C2133" s="5">
        <f>TITRES_STAT!D2136</f>
        <v>0.73</v>
      </c>
      <c r="D2133" s="5">
        <f>TITRES_STAT!E2136</f>
        <v>5</v>
      </c>
      <c r="E2133" s="2">
        <f t="shared" si="132"/>
        <v>-2075184</v>
      </c>
      <c r="F2133" s="5" t="str">
        <f t="shared" si="135"/>
        <v>BULLISH</v>
      </c>
      <c r="G2133" s="5" t="str">
        <f t="shared" si="134"/>
        <v>NEUTRAL</v>
      </c>
      <c r="H2133" s="5" t="str">
        <f t="shared" si="133"/>
        <v>CONFIRMED BULLISH</v>
      </c>
    </row>
    <row r="2134" spans="1:8" ht="13.5" x14ac:dyDescent="0.25">
      <c r="A2134" s="3">
        <f>TITRES_STAT!B2137</f>
        <v>45807</v>
      </c>
      <c r="B2134" s="5">
        <f>TITRES_STAT!C2137</f>
        <v>0.73</v>
      </c>
      <c r="C2134" s="5">
        <f>TITRES_STAT!D2137</f>
        <v>0.73</v>
      </c>
      <c r="D2134" s="5">
        <f>TITRES_STAT!E2137</f>
        <v>1200</v>
      </c>
      <c r="E2134" s="2">
        <f t="shared" si="132"/>
        <v>-2075184</v>
      </c>
      <c r="F2134" s="5" t="str">
        <f t="shared" si="135"/>
        <v>BULLISH</v>
      </c>
      <c r="G2134" s="5" t="str">
        <f t="shared" si="134"/>
        <v>NEUTRAL</v>
      </c>
      <c r="H2134" s="5" t="str">
        <f t="shared" si="133"/>
        <v>CONFIRMED BULLISH</v>
      </c>
    </row>
    <row r="2135" spans="1:8" ht="13.5" x14ac:dyDescent="0.25">
      <c r="A2135" s="3">
        <f>TITRES_STAT!B2138</f>
        <v>45810</v>
      </c>
      <c r="B2135" s="5">
        <f>TITRES_STAT!C2138</f>
        <v>0.76</v>
      </c>
      <c r="C2135" s="5">
        <f>TITRES_STAT!D2138</f>
        <v>0.76</v>
      </c>
      <c r="D2135" s="5">
        <f>TITRES_STAT!E2138</f>
        <v>13</v>
      </c>
      <c r="E2135" s="2">
        <f t="shared" si="132"/>
        <v>-2075171</v>
      </c>
      <c r="F2135" s="5" t="str">
        <f t="shared" si="135"/>
        <v>BULLISH</v>
      </c>
      <c r="G2135" s="5" t="str">
        <f t="shared" si="134"/>
        <v>NEUTRAL</v>
      </c>
      <c r="H2135" s="5" t="str">
        <f t="shared" si="133"/>
        <v>CONFIRMED BULLISH</v>
      </c>
    </row>
    <row r="2136" spans="1:8" ht="13.5" x14ac:dyDescent="0.25">
      <c r="A2136" s="3">
        <f>TITRES_STAT!B2139</f>
        <v>45811</v>
      </c>
      <c r="B2136" s="5">
        <f>TITRES_STAT!C2139</f>
        <v>0.76</v>
      </c>
      <c r="C2136" s="5">
        <f>TITRES_STAT!D2139</f>
        <v>0.76</v>
      </c>
      <c r="D2136" s="5">
        <f>TITRES_STAT!E2139</f>
        <v>0</v>
      </c>
      <c r="E2136" s="2">
        <f t="shared" si="132"/>
        <v>-2075171</v>
      </c>
      <c r="F2136" s="5" t="str">
        <f t="shared" si="135"/>
        <v>BULLISH</v>
      </c>
      <c r="G2136" s="5" t="str">
        <f t="shared" si="134"/>
        <v>NEUTRAL</v>
      </c>
      <c r="H2136" s="5" t="str">
        <f t="shared" si="133"/>
        <v>CONFIRMED BULLISH</v>
      </c>
    </row>
    <row r="2137" spans="1:8" ht="13.5" x14ac:dyDescent="0.25">
      <c r="A2137" s="3">
        <f>TITRES_STAT!B2140</f>
        <v>45812</v>
      </c>
      <c r="B2137" s="5">
        <f>TITRES_STAT!C2140</f>
        <v>0.76</v>
      </c>
      <c r="C2137" s="5">
        <f>TITRES_STAT!D2140</f>
        <v>0.76</v>
      </c>
      <c r="D2137" s="5">
        <f>TITRES_STAT!E2140</f>
        <v>310</v>
      </c>
      <c r="E2137" s="2">
        <f t="shared" si="132"/>
        <v>-2075171</v>
      </c>
      <c r="F2137" s="5" t="str">
        <f t="shared" si="135"/>
        <v>BULLISH</v>
      </c>
      <c r="G2137" s="5" t="str">
        <f t="shared" si="134"/>
        <v>NEUTRAL</v>
      </c>
      <c r="H2137" s="5" t="str">
        <f t="shared" si="133"/>
        <v>CONFIRMED BULLISH</v>
      </c>
    </row>
    <row r="2138" spans="1:8" ht="13.5" x14ac:dyDescent="0.25">
      <c r="A2138" s="3">
        <f>TITRES_STAT!B2141</f>
        <v>45813</v>
      </c>
      <c r="B2138" s="5">
        <f>TITRES_STAT!C2141</f>
        <v>0.79</v>
      </c>
      <c r="C2138" s="5">
        <f>TITRES_STAT!D2141</f>
        <v>0.79</v>
      </c>
      <c r="D2138" s="5">
        <f>TITRES_STAT!E2141</f>
        <v>80</v>
      </c>
      <c r="E2138" s="2">
        <f t="shared" si="132"/>
        <v>-2075091</v>
      </c>
      <c r="F2138" s="5" t="str">
        <f t="shared" si="135"/>
        <v>BULLISH</v>
      </c>
      <c r="G2138" s="5" t="str">
        <f t="shared" si="134"/>
        <v>NEUTRAL</v>
      </c>
      <c r="H2138" s="5" t="str">
        <f t="shared" si="133"/>
        <v>CONFIRMED BULLISH</v>
      </c>
    </row>
    <row r="2139" spans="1:8" ht="13.5" x14ac:dyDescent="0.25">
      <c r="A2139" s="3">
        <f>TITRES_STAT!B2142</f>
        <v>45817</v>
      </c>
      <c r="B2139" s="5">
        <f>TITRES_STAT!C2142</f>
        <v>0.8</v>
      </c>
      <c r="C2139" s="5">
        <f>TITRES_STAT!D2142</f>
        <v>0.8</v>
      </c>
      <c r="D2139" s="5">
        <f>TITRES_STAT!E2142</f>
        <v>25</v>
      </c>
      <c r="E2139" s="2">
        <f t="shared" si="132"/>
        <v>-2075066</v>
      </c>
      <c r="F2139" s="5" t="str">
        <f t="shared" si="135"/>
        <v>BULLISH</v>
      </c>
      <c r="G2139" s="5" t="str">
        <f t="shared" si="134"/>
        <v>NEUTRAL</v>
      </c>
      <c r="H2139" s="5" t="str">
        <f t="shared" si="133"/>
        <v>CONFIRMED BULLISH</v>
      </c>
    </row>
    <row r="2140" spans="1:8" ht="13.5" x14ac:dyDescent="0.25">
      <c r="A2140" s="3">
        <f>TITRES_STAT!B2143</f>
        <v>45818</v>
      </c>
      <c r="B2140" s="5">
        <f>TITRES_STAT!C2143</f>
        <v>0.8</v>
      </c>
      <c r="C2140" s="5">
        <f>TITRES_STAT!D2143</f>
        <v>0.8</v>
      </c>
      <c r="D2140" s="5">
        <f>TITRES_STAT!E2143</f>
        <v>0</v>
      </c>
      <c r="E2140" s="2">
        <f t="shared" si="132"/>
        <v>-2075066</v>
      </c>
      <c r="F2140" s="5" t="str">
        <f t="shared" si="135"/>
        <v>BULLISH</v>
      </c>
      <c r="G2140" s="5" t="str">
        <f t="shared" si="134"/>
        <v>NEUTRAL</v>
      </c>
      <c r="H2140" s="5" t="str">
        <f t="shared" si="133"/>
        <v>CONFIRMED BULLISH</v>
      </c>
    </row>
    <row r="2141" spans="1:8" ht="13.5" x14ac:dyDescent="0.25">
      <c r="A2141" s="3">
        <f>TITRES_STAT!B2144</f>
        <v>45819</v>
      </c>
      <c r="B2141" s="5">
        <f>TITRES_STAT!C2144</f>
        <v>0.8</v>
      </c>
      <c r="C2141" s="5">
        <f>TITRES_STAT!D2144</f>
        <v>0.8</v>
      </c>
      <c r="D2141" s="5">
        <f>TITRES_STAT!E2144</f>
        <v>0</v>
      </c>
      <c r="E2141" s="2">
        <f t="shared" si="132"/>
        <v>-2075066</v>
      </c>
      <c r="F2141" s="5" t="str">
        <f t="shared" si="135"/>
        <v>BULLISH</v>
      </c>
      <c r="G2141" s="5" t="str">
        <f t="shared" si="134"/>
        <v>NEUTRAL</v>
      </c>
      <c r="H2141" s="5" t="str">
        <f t="shared" si="133"/>
        <v>CONFIRMED BULLISH</v>
      </c>
    </row>
    <row r="2142" spans="1:8" ht="13.5" x14ac:dyDescent="0.25">
      <c r="A2142" s="3">
        <f>TITRES_STAT!B2145</f>
        <v>45820</v>
      </c>
      <c r="B2142" s="5">
        <f>TITRES_STAT!C2145</f>
        <v>0.8</v>
      </c>
      <c r="C2142" s="5">
        <f>TITRES_STAT!D2145</f>
        <v>0.8</v>
      </c>
      <c r="D2142" s="5">
        <f>TITRES_STAT!E2145</f>
        <v>0</v>
      </c>
      <c r="E2142" s="2">
        <f t="shared" si="132"/>
        <v>-2075066</v>
      </c>
      <c r="F2142" s="5" t="str">
        <f t="shared" si="135"/>
        <v>BULLISH</v>
      </c>
      <c r="G2142" s="5" t="str">
        <f t="shared" si="134"/>
        <v>NEUTRAL</v>
      </c>
      <c r="H2142" s="5" t="str">
        <f t="shared" si="133"/>
        <v>CONFIRMED BULLISH</v>
      </c>
    </row>
    <row r="2143" spans="1:8" ht="13.5" x14ac:dyDescent="0.25">
      <c r="A2143" s="3">
        <f>TITRES_STAT!B2146</f>
        <v>45821</v>
      </c>
      <c r="B2143" s="5">
        <f>TITRES_STAT!C2146</f>
        <v>0.8</v>
      </c>
      <c r="C2143" s="5">
        <f>TITRES_STAT!D2146</f>
        <v>0.8</v>
      </c>
      <c r="D2143" s="5">
        <f>TITRES_STAT!E2146</f>
        <v>0</v>
      </c>
      <c r="E2143" s="2">
        <f t="shared" si="132"/>
        <v>-2075066</v>
      </c>
      <c r="F2143" s="5" t="str">
        <f t="shared" si="135"/>
        <v>BULLISH</v>
      </c>
      <c r="G2143" s="5" t="str">
        <f t="shared" si="134"/>
        <v>NEUTRAL</v>
      </c>
      <c r="H2143" s="5" t="str">
        <f t="shared" si="133"/>
        <v>CONFIRMED BULLISH</v>
      </c>
    </row>
    <row r="2144" spans="1:8" ht="13.5" x14ac:dyDescent="0.25">
      <c r="A2144" s="3">
        <f>TITRES_STAT!B2147</f>
        <v>45824</v>
      </c>
      <c r="B2144" s="5">
        <f>TITRES_STAT!C2147</f>
        <v>0.8</v>
      </c>
      <c r="C2144" s="5">
        <f>TITRES_STAT!D2147</f>
        <v>0.8</v>
      </c>
      <c r="D2144" s="5">
        <f>TITRES_STAT!E2147</f>
        <v>0</v>
      </c>
      <c r="E2144" s="2">
        <f t="shared" si="132"/>
        <v>-2075066</v>
      </c>
      <c r="F2144" s="5" t="str">
        <f t="shared" si="135"/>
        <v>NEUTRAL</v>
      </c>
      <c r="G2144" s="5" t="str">
        <f t="shared" si="134"/>
        <v>NEUTRAL</v>
      </c>
      <c r="H2144" s="5" t="str">
        <f t="shared" si="133"/>
        <v>NEUTRAL</v>
      </c>
    </row>
    <row r="2145" spans="1:8" ht="13.5" x14ac:dyDescent="0.25">
      <c r="A2145" s="3">
        <f>TITRES_STAT!B2148</f>
        <v>45825</v>
      </c>
      <c r="B2145" s="5">
        <f>TITRES_STAT!C2148</f>
        <v>0.79</v>
      </c>
      <c r="C2145" s="5">
        <f>TITRES_STAT!D2148</f>
        <v>0.79</v>
      </c>
      <c r="D2145" s="5">
        <f>TITRES_STAT!E2148</f>
        <v>10</v>
      </c>
      <c r="E2145" s="2">
        <f t="shared" si="132"/>
        <v>-2075076</v>
      </c>
      <c r="F2145" s="5" t="str">
        <f t="shared" si="135"/>
        <v>BEARISH</v>
      </c>
      <c r="G2145" s="5" t="str">
        <f t="shared" si="134"/>
        <v>NEUTRAL</v>
      </c>
      <c r="H2145" s="5" t="str">
        <f t="shared" si="133"/>
        <v>CONFIRMED BEARISH</v>
      </c>
    </row>
    <row r="2146" spans="1:8" ht="13.5" x14ac:dyDescent="0.25">
      <c r="A2146" s="3">
        <f>TITRES_STAT!B2149</f>
        <v>45826</v>
      </c>
      <c r="B2146" s="5">
        <f>TITRES_STAT!C2149</f>
        <v>0.79</v>
      </c>
      <c r="C2146" s="5">
        <f>TITRES_STAT!D2149</f>
        <v>0.79</v>
      </c>
      <c r="D2146" s="5">
        <f>TITRES_STAT!E2149</f>
        <v>0</v>
      </c>
      <c r="E2146" s="2">
        <f t="shared" si="132"/>
        <v>-2075076</v>
      </c>
      <c r="F2146" s="5" t="str">
        <f t="shared" si="135"/>
        <v>BEARISH</v>
      </c>
      <c r="G2146" s="5" t="str">
        <f t="shared" si="134"/>
        <v>NEUTRAL</v>
      </c>
      <c r="H2146" s="5" t="str">
        <f t="shared" si="133"/>
        <v>CONFIRMED BEARISH</v>
      </c>
    </row>
    <row r="2147" spans="1:8" ht="13.5" x14ac:dyDescent="0.25">
      <c r="A2147" s="3">
        <f>TITRES_STAT!B2150</f>
        <v>45827</v>
      </c>
      <c r="B2147" s="5">
        <f>TITRES_STAT!C2150</f>
        <v>0.79</v>
      </c>
      <c r="C2147" s="5">
        <f>TITRES_STAT!D2150</f>
        <v>0.79</v>
      </c>
      <c r="D2147" s="5">
        <f>TITRES_STAT!E2150</f>
        <v>0</v>
      </c>
      <c r="E2147" s="2">
        <f t="shared" si="132"/>
        <v>-2075076</v>
      </c>
      <c r="F2147" s="5" t="str">
        <f t="shared" si="135"/>
        <v>BEARISH</v>
      </c>
      <c r="G2147" s="5" t="str">
        <f t="shared" si="134"/>
        <v>NEUTRAL</v>
      </c>
      <c r="H2147" s="5" t="str">
        <f t="shared" si="133"/>
        <v>CONFIRMED BEARISH</v>
      </c>
    </row>
    <row r="2148" spans="1:8" ht="13.5" x14ac:dyDescent="0.25">
      <c r="A2148" s="3">
        <f>TITRES_STAT!B2151</f>
        <v>45828</v>
      </c>
      <c r="B2148" s="5">
        <f>TITRES_STAT!C2151</f>
        <v>0.79</v>
      </c>
      <c r="C2148" s="5">
        <f>TITRES_STAT!D2151</f>
        <v>0.79</v>
      </c>
      <c r="D2148" s="5">
        <f>TITRES_STAT!E2151</f>
        <v>0</v>
      </c>
      <c r="E2148" s="2">
        <f t="shared" si="132"/>
        <v>-2075076</v>
      </c>
      <c r="F2148" s="5" t="str">
        <f t="shared" si="135"/>
        <v>BEARISH</v>
      </c>
      <c r="G2148" s="5" t="str">
        <f t="shared" si="134"/>
        <v>NEUTRAL</v>
      </c>
      <c r="H2148" s="5" t="str">
        <f t="shared" si="133"/>
        <v>CONFIRMED BEARISH</v>
      </c>
    </row>
    <row r="2149" spans="1:8" ht="13.5" x14ac:dyDescent="0.25">
      <c r="A2149" s="3">
        <f>TITRES_STAT!B2152</f>
        <v>45831</v>
      </c>
      <c r="B2149" s="5">
        <f>TITRES_STAT!C2152</f>
        <v>0.79</v>
      </c>
      <c r="C2149" s="5">
        <f>TITRES_STAT!D2152</f>
        <v>0.79</v>
      </c>
      <c r="D2149" s="5">
        <f>TITRES_STAT!E2152</f>
        <v>290</v>
      </c>
      <c r="E2149" s="2">
        <f t="shared" si="132"/>
        <v>-2075076</v>
      </c>
      <c r="F2149" s="5" t="str">
        <f t="shared" si="135"/>
        <v>BEARISH</v>
      </c>
      <c r="G2149" s="5" t="str">
        <f t="shared" si="134"/>
        <v>NEUTRAL</v>
      </c>
      <c r="H2149" s="5" t="str">
        <f t="shared" si="133"/>
        <v>CONFIRMED BEARISH</v>
      </c>
    </row>
    <row r="2150" spans="1:8" ht="13.5" x14ac:dyDescent="0.25">
      <c r="A2150" s="3">
        <f>TITRES_STAT!B2153</f>
        <v>45832</v>
      </c>
      <c r="B2150" s="5">
        <f>TITRES_STAT!C2153</f>
        <v>0.79</v>
      </c>
      <c r="C2150" s="5">
        <f>TITRES_STAT!D2153</f>
        <v>0.79</v>
      </c>
      <c r="D2150" s="5">
        <f>TITRES_STAT!E2153</f>
        <v>0</v>
      </c>
      <c r="E2150" s="2">
        <f t="shared" si="132"/>
        <v>-2075076</v>
      </c>
      <c r="F2150" s="5" t="str">
        <f t="shared" si="135"/>
        <v>NEUTRAL</v>
      </c>
      <c r="G2150" s="5" t="str">
        <f t="shared" si="134"/>
        <v>NEUTRAL</v>
      </c>
      <c r="H2150" s="5" t="str">
        <f t="shared" si="133"/>
        <v>NEUTRAL</v>
      </c>
    </row>
    <row r="2151" spans="1:8" ht="13.5" x14ac:dyDescent="0.25">
      <c r="A2151" s="3">
        <f>TITRES_STAT!B2154</f>
        <v>45833</v>
      </c>
      <c r="B2151" s="5">
        <f>TITRES_STAT!C2154</f>
        <v>0.79</v>
      </c>
      <c r="C2151" s="5">
        <f>TITRES_STAT!D2154</f>
        <v>0.79</v>
      </c>
      <c r="D2151" s="5">
        <f>TITRES_STAT!E2154</f>
        <v>0</v>
      </c>
      <c r="E2151" s="2">
        <f t="shared" si="132"/>
        <v>-2075076</v>
      </c>
      <c r="F2151" s="5" t="str">
        <f t="shared" si="135"/>
        <v>NEUTRAL</v>
      </c>
      <c r="G2151" s="5" t="str">
        <f t="shared" si="134"/>
        <v>NEUTRAL</v>
      </c>
      <c r="H2151" s="5" t="str">
        <f t="shared" si="133"/>
        <v>NEUTRAL</v>
      </c>
    </row>
    <row r="2152" spans="1:8" ht="13.5" x14ac:dyDescent="0.25">
      <c r="A2152" s="3">
        <f>TITRES_STAT!B2155</f>
        <v>45835</v>
      </c>
      <c r="B2152" s="5">
        <f>TITRES_STAT!C2155</f>
        <v>0.79</v>
      </c>
      <c r="C2152" s="5">
        <f>TITRES_STAT!D2155</f>
        <v>0.79</v>
      </c>
      <c r="D2152" s="5">
        <f>TITRES_STAT!E2155</f>
        <v>0</v>
      </c>
      <c r="E2152" s="2">
        <f t="shared" si="132"/>
        <v>-2075076</v>
      </c>
      <c r="F2152" s="5" t="str">
        <f t="shared" si="135"/>
        <v>NEUTRAL</v>
      </c>
      <c r="G2152" s="5" t="str">
        <f t="shared" si="134"/>
        <v>NEUTRAL</v>
      </c>
      <c r="H2152" s="5" t="str">
        <f t="shared" si="133"/>
        <v>NEUTRAL</v>
      </c>
    </row>
    <row r="2153" spans="1:8" ht="13.5" x14ac:dyDescent="0.25">
      <c r="A2153" s="3">
        <f>TITRES_STAT!B2156</f>
        <v>45838</v>
      </c>
      <c r="B2153" s="5">
        <f>TITRES_STAT!C2156</f>
        <v>0.79</v>
      </c>
      <c r="C2153" s="5">
        <f>TITRES_STAT!D2156</f>
        <v>0.79</v>
      </c>
      <c r="D2153" s="5">
        <f>TITRES_STAT!E2156</f>
        <v>5</v>
      </c>
      <c r="E2153" s="2">
        <f t="shared" si="132"/>
        <v>-2075076</v>
      </c>
      <c r="F2153" s="5" t="str">
        <f t="shared" si="135"/>
        <v>NEUTRAL</v>
      </c>
      <c r="G2153" s="5" t="str">
        <f t="shared" si="134"/>
        <v>NEUTRAL</v>
      </c>
      <c r="H2153" s="5" t="str">
        <f t="shared" si="133"/>
        <v>NEUTRAL</v>
      </c>
    </row>
    <row r="2154" spans="1:8" ht="13.5" x14ac:dyDescent="0.25">
      <c r="A2154" s="3">
        <f>TITRES_STAT!B2157</f>
        <v>45839</v>
      </c>
      <c r="B2154" s="5">
        <f>TITRES_STAT!C2157</f>
        <v>0.82</v>
      </c>
      <c r="C2154" s="5">
        <f>TITRES_STAT!D2157</f>
        <v>0.82</v>
      </c>
      <c r="D2154" s="5">
        <f>TITRES_STAT!E2157</f>
        <v>927</v>
      </c>
      <c r="E2154" s="2">
        <f t="shared" si="132"/>
        <v>-2074149</v>
      </c>
      <c r="F2154" s="5" t="str">
        <f t="shared" si="135"/>
        <v>BULLISH</v>
      </c>
      <c r="G2154" s="5" t="str">
        <f t="shared" si="134"/>
        <v>NEUTRAL</v>
      </c>
      <c r="H2154" s="5" t="str">
        <f t="shared" si="133"/>
        <v>CONFIRMED BULLISH</v>
      </c>
    </row>
    <row r="2155" spans="1:8" ht="13.5" x14ac:dyDescent="0.25">
      <c r="A2155" s="3">
        <f>TITRES_STAT!B2158</f>
        <v>45840</v>
      </c>
      <c r="B2155" s="5">
        <f>TITRES_STAT!C2158</f>
        <v>0.82</v>
      </c>
      <c r="C2155" s="5">
        <f>TITRES_STAT!D2158</f>
        <v>0.82</v>
      </c>
      <c r="D2155" s="5">
        <f>TITRES_STAT!E2158</f>
        <v>0</v>
      </c>
      <c r="E2155" s="2">
        <f t="shared" si="132"/>
        <v>-2074149</v>
      </c>
      <c r="F2155" s="5" t="str">
        <f t="shared" si="135"/>
        <v>BULLISH</v>
      </c>
      <c r="G2155" s="5" t="str">
        <f t="shared" si="134"/>
        <v>NEUTRAL</v>
      </c>
      <c r="H2155" s="5" t="str">
        <f t="shared" si="133"/>
        <v>CONFIRMED BULLISH</v>
      </c>
    </row>
    <row r="2156" spans="1:8" ht="13.5" x14ac:dyDescent="0.25">
      <c r="A2156" s="3">
        <f>TITRES_STAT!B2159</f>
        <v>45841</v>
      </c>
      <c r="B2156" s="5">
        <f>TITRES_STAT!C2159</f>
        <v>0.82</v>
      </c>
      <c r="C2156" s="5">
        <f>TITRES_STAT!D2159</f>
        <v>0.82</v>
      </c>
      <c r="D2156" s="5">
        <f>TITRES_STAT!E2159</f>
        <v>0</v>
      </c>
      <c r="E2156" s="2">
        <f t="shared" si="132"/>
        <v>-2074149</v>
      </c>
      <c r="F2156" s="5" t="str">
        <f t="shared" si="135"/>
        <v>BULLISH</v>
      </c>
      <c r="G2156" s="5" t="str">
        <f t="shared" si="134"/>
        <v>NEUTRAL</v>
      </c>
      <c r="H2156" s="5" t="str">
        <f t="shared" si="133"/>
        <v>CONFIRMED BULLISH</v>
      </c>
    </row>
    <row r="2157" spans="1:8" ht="13.5" x14ac:dyDescent="0.25">
      <c r="A2157" s="3">
        <f>TITRES_STAT!B2160</f>
        <v>45842</v>
      </c>
      <c r="B2157" s="5">
        <f>TITRES_STAT!C2160</f>
        <v>0.82</v>
      </c>
      <c r="C2157" s="5">
        <f>TITRES_STAT!D2160</f>
        <v>0.82</v>
      </c>
      <c r="D2157" s="5">
        <f>TITRES_STAT!E2160</f>
        <v>0</v>
      </c>
      <c r="E2157" s="2">
        <f t="shared" si="132"/>
        <v>-2074149</v>
      </c>
      <c r="F2157" s="5" t="str">
        <f t="shared" si="135"/>
        <v>BULLISH</v>
      </c>
      <c r="G2157" s="5" t="str">
        <f t="shared" si="134"/>
        <v>NEUTRAL</v>
      </c>
      <c r="H2157" s="5" t="str">
        <f t="shared" si="133"/>
        <v>CONFIRMED BULLISH</v>
      </c>
    </row>
    <row r="2158" spans="1:8" ht="13.5" x14ac:dyDescent="0.25">
      <c r="A2158" s="3">
        <f>TITRES_STAT!B2161</f>
        <v>45845</v>
      </c>
      <c r="B2158" s="5">
        <f>TITRES_STAT!C2161</f>
        <v>0.82</v>
      </c>
      <c r="C2158" s="5">
        <f>TITRES_STAT!D2161</f>
        <v>0.82</v>
      </c>
      <c r="D2158" s="5">
        <f>TITRES_STAT!E2161</f>
        <v>150</v>
      </c>
      <c r="E2158" s="2">
        <f t="shared" si="132"/>
        <v>-2074149</v>
      </c>
      <c r="F2158" s="5" t="str">
        <f t="shared" si="135"/>
        <v>BULLISH</v>
      </c>
      <c r="G2158" s="5" t="str">
        <f t="shared" si="134"/>
        <v>NEUTRAL</v>
      </c>
      <c r="H2158" s="5" t="str">
        <f t="shared" si="133"/>
        <v>CONFIRMED BULLISH</v>
      </c>
    </row>
    <row r="2159" spans="1:8" ht="13.5" x14ac:dyDescent="0.25">
      <c r="A2159" s="3">
        <f>TITRES_STAT!B2162</f>
        <v>45846</v>
      </c>
      <c r="B2159" s="5">
        <f>TITRES_STAT!C2162</f>
        <v>0.82</v>
      </c>
      <c r="C2159" s="5">
        <f>TITRES_STAT!D2162</f>
        <v>0.82</v>
      </c>
      <c r="D2159" s="5">
        <f>TITRES_STAT!E2162</f>
        <v>0</v>
      </c>
      <c r="E2159" s="2">
        <f t="shared" si="132"/>
        <v>-2074149</v>
      </c>
      <c r="F2159" s="5" t="str">
        <f t="shared" si="135"/>
        <v>NEUTRAL</v>
      </c>
      <c r="G2159" s="5" t="str">
        <f t="shared" si="134"/>
        <v>NEUTRAL</v>
      </c>
      <c r="H2159" s="5" t="str">
        <f t="shared" si="133"/>
        <v>NEUTRAL</v>
      </c>
    </row>
    <row r="2160" spans="1:8" ht="13.5" x14ac:dyDescent="0.25">
      <c r="A2160" s="3">
        <f>TITRES_STAT!B2163</f>
        <v>45847</v>
      </c>
      <c r="B2160" s="5">
        <f>TITRES_STAT!C2163</f>
        <v>0.82</v>
      </c>
      <c r="C2160" s="5">
        <f>TITRES_STAT!D2163</f>
        <v>0.82</v>
      </c>
      <c r="D2160" s="5">
        <f>TITRES_STAT!E2163</f>
        <v>0</v>
      </c>
      <c r="E2160" s="2">
        <f t="shared" si="132"/>
        <v>-2074149</v>
      </c>
      <c r="F2160" s="5" t="str">
        <f t="shared" si="135"/>
        <v>NEUTRAL</v>
      </c>
      <c r="G2160" s="5" t="str">
        <f t="shared" si="134"/>
        <v>NEUTRAL</v>
      </c>
      <c r="H2160" s="5" t="str">
        <f t="shared" si="133"/>
        <v>NEUTRAL</v>
      </c>
    </row>
    <row r="2161" spans="1:8" ht="13.5" x14ac:dyDescent="0.25">
      <c r="A2161" s="3">
        <f>TITRES_STAT!B2164</f>
        <v>45848</v>
      </c>
      <c r="B2161" s="5">
        <f>TITRES_STAT!C2164</f>
        <v>0.82</v>
      </c>
      <c r="C2161" s="5">
        <f>TITRES_STAT!D2164</f>
        <v>0.82</v>
      </c>
      <c r="D2161" s="5">
        <f>TITRES_STAT!E2164</f>
        <v>0</v>
      </c>
      <c r="E2161" s="2">
        <f t="shared" si="132"/>
        <v>-2074149</v>
      </c>
      <c r="F2161" s="5" t="str">
        <f t="shared" si="135"/>
        <v>NEUTRAL</v>
      </c>
      <c r="G2161" s="5" t="str">
        <f t="shared" si="134"/>
        <v>NEUTRAL</v>
      </c>
      <c r="H2161" s="5" t="str">
        <f t="shared" si="133"/>
        <v>NEUTRAL</v>
      </c>
    </row>
    <row r="2162" spans="1:8" ht="13.5" x14ac:dyDescent="0.25">
      <c r="A2162" s="3">
        <f>TITRES_STAT!B2165</f>
        <v>45849</v>
      </c>
      <c r="B2162" s="5">
        <f>TITRES_STAT!C2165</f>
        <v>0.82</v>
      </c>
      <c r="C2162" s="5">
        <f>TITRES_STAT!D2165</f>
        <v>0.82</v>
      </c>
      <c r="D2162" s="5">
        <f>TITRES_STAT!E2165</f>
        <v>0</v>
      </c>
      <c r="E2162" s="2">
        <f t="shared" si="132"/>
        <v>-2074149</v>
      </c>
      <c r="F2162" s="5" t="str">
        <f t="shared" si="135"/>
        <v>NEUTRAL</v>
      </c>
      <c r="G2162" s="5" t="str">
        <f t="shared" si="134"/>
        <v>NEUTRAL</v>
      </c>
      <c r="H2162" s="5" t="str">
        <f t="shared" si="133"/>
        <v>NEUTRAL</v>
      </c>
    </row>
    <row r="2163" spans="1:8" ht="13.5" x14ac:dyDescent="0.25">
      <c r="A2163" s="3">
        <f>TITRES_STAT!B2166</f>
        <v>45852</v>
      </c>
      <c r="B2163" s="5">
        <f>TITRES_STAT!C2166</f>
        <v>0.82</v>
      </c>
      <c r="C2163" s="5">
        <f>TITRES_STAT!D2166</f>
        <v>0.82</v>
      </c>
      <c r="D2163" s="5">
        <f>TITRES_STAT!E2166</f>
        <v>0</v>
      </c>
      <c r="E2163" s="2">
        <f t="shared" si="132"/>
        <v>-2074149</v>
      </c>
      <c r="F2163" s="5" t="str">
        <f t="shared" si="135"/>
        <v>NEUTRAL</v>
      </c>
      <c r="G2163" s="5" t="str">
        <f t="shared" si="134"/>
        <v>NEUTRAL</v>
      </c>
      <c r="H2163" s="5" t="str">
        <f t="shared" si="133"/>
        <v>NEUTRAL</v>
      </c>
    </row>
    <row r="2164" spans="1:8" ht="13.5" x14ac:dyDescent="0.25">
      <c r="A2164" s="3">
        <f>TITRES_STAT!B2167</f>
        <v>45853</v>
      </c>
      <c r="B2164" s="5">
        <f>TITRES_STAT!C2167</f>
        <v>0.81</v>
      </c>
      <c r="C2164" s="5">
        <f>TITRES_STAT!D2167</f>
        <v>0.81</v>
      </c>
      <c r="D2164" s="5">
        <f>TITRES_STAT!E2167</f>
        <v>5</v>
      </c>
      <c r="E2164" s="2">
        <f t="shared" si="132"/>
        <v>-2074154</v>
      </c>
      <c r="F2164" s="5" t="str">
        <f t="shared" si="135"/>
        <v>BEARISH</v>
      </c>
      <c r="G2164" s="5" t="str">
        <f t="shared" si="134"/>
        <v>NEUTRAL</v>
      </c>
      <c r="H2164" s="5" t="str">
        <f t="shared" si="133"/>
        <v>CONFIRMED BEARISH</v>
      </c>
    </row>
    <row r="2165" spans="1:8" ht="13.5" x14ac:dyDescent="0.25">
      <c r="A2165" s="3">
        <f>TITRES_STAT!B2168</f>
        <v>45854</v>
      </c>
      <c r="B2165" s="5">
        <f>TITRES_STAT!C2168</f>
        <v>0.82</v>
      </c>
      <c r="C2165" s="5">
        <f>TITRES_STAT!D2168</f>
        <v>0.82</v>
      </c>
      <c r="D2165" s="5">
        <f>TITRES_STAT!E2168</f>
        <v>5</v>
      </c>
      <c r="E2165" s="2">
        <f t="shared" si="132"/>
        <v>-2074149</v>
      </c>
      <c r="F2165" s="5" t="str">
        <f t="shared" si="135"/>
        <v>NEUTRAL</v>
      </c>
      <c r="G2165" s="5" t="str">
        <f t="shared" si="134"/>
        <v>NEUTRAL</v>
      </c>
      <c r="H2165" s="5" t="str">
        <f t="shared" si="133"/>
        <v>NEUTRAL</v>
      </c>
    </row>
    <row r="2166" spans="1:8" ht="13.5" x14ac:dyDescent="0.25">
      <c r="A2166" s="3">
        <f>TITRES_STAT!B2169</f>
        <v>45855</v>
      </c>
      <c r="B2166" s="5">
        <f>TITRES_STAT!C2169</f>
        <v>0.82</v>
      </c>
      <c r="C2166" s="5">
        <f>TITRES_STAT!D2169</f>
        <v>0.82</v>
      </c>
      <c r="D2166" s="5">
        <f>TITRES_STAT!E2169</f>
        <v>0</v>
      </c>
      <c r="E2166" s="2">
        <f t="shared" si="132"/>
        <v>-2074149</v>
      </c>
      <c r="F2166" s="5" t="str">
        <f t="shared" si="135"/>
        <v>NEUTRAL</v>
      </c>
      <c r="G2166" s="5" t="str">
        <f t="shared" si="134"/>
        <v>NEUTRAL</v>
      </c>
      <c r="H2166" s="5" t="str">
        <f t="shared" si="133"/>
        <v>NEUTRAL</v>
      </c>
    </row>
    <row r="2167" spans="1:8" ht="13.5" x14ac:dyDescent="0.25">
      <c r="A2167" s="3">
        <f>TITRES_STAT!B2170</f>
        <v>45856</v>
      </c>
      <c r="B2167" s="5">
        <f>TITRES_STAT!C2170</f>
        <v>0.82</v>
      </c>
      <c r="C2167" s="5">
        <f>TITRES_STAT!D2170</f>
        <v>0.82</v>
      </c>
      <c r="D2167" s="5">
        <f>TITRES_STAT!E2170</f>
        <v>0</v>
      </c>
      <c r="E2167" s="2">
        <f t="shared" si="132"/>
        <v>-2074149</v>
      </c>
      <c r="F2167" s="5" t="str">
        <f t="shared" si="135"/>
        <v>NEUTRAL</v>
      </c>
      <c r="G2167" s="5" t="str">
        <f t="shared" si="134"/>
        <v>NEUTRAL</v>
      </c>
      <c r="H2167" s="5" t="str">
        <f t="shared" si="133"/>
        <v>NEUTRAL</v>
      </c>
    </row>
    <row r="2168" spans="1:8" ht="13.5" x14ac:dyDescent="0.25">
      <c r="A2168" s="3">
        <f>TITRES_STAT!B2171</f>
        <v>45859</v>
      </c>
      <c r="B2168" s="5">
        <f>TITRES_STAT!C2171</f>
        <v>0.82</v>
      </c>
      <c r="C2168" s="5">
        <f>TITRES_STAT!D2171</f>
        <v>0.82</v>
      </c>
      <c r="D2168" s="5">
        <f>TITRES_STAT!E2171</f>
        <v>0</v>
      </c>
      <c r="E2168" s="2">
        <f t="shared" si="132"/>
        <v>-2074149</v>
      </c>
      <c r="F2168" s="5" t="str">
        <f t="shared" si="135"/>
        <v>NEUTRAL</v>
      </c>
      <c r="G2168" s="5" t="str">
        <f t="shared" si="134"/>
        <v>NEUTRAL</v>
      </c>
      <c r="H2168" s="5" t="str">
        <f t="shared" si="133"/>
        <v>NEUTRAL</v>
      </c>
    </row>
    <row r="2169" spans="1:8" ht="13.5" x14ac:dyDescent="0.25">
      <c r="A2169" s="3">
        <f>TITRES_STAT!B2172</f>
        <v>45860</v>
      </c>
      <c r="B2169" s="5">
        <f>TITRES_STAT!C2172</f>
        <v>0.82</v>
      </c>
      <c r="C2169" s="5">
        <f>TITRES_STAT!D2172</f>
        <v>0.82</v>
      </c>
      <c r="D2169" s="5">
        <f>TITRES_STAT!E2172</f>
        <v>0</v>
      </c>
      <c r="E2169" s="2">
        <f t="shared" si="132"/>
        <v>-2074149</v>
      </c>
      <c r="F2169" s="5" t="str">
        <f t="shared" si="135"/>
        <v>BULLISH</v>
      </c>
      <c r="G2169" s="5" t="str">
        <f t="shared" si="134"/>
        <v>NEUTRAL</v>
      </c>
      <c r="H2169" s="5" t="str">
        <f t="shared" si="133"/>
        <v>CONFIRMED BULLISH</v>
      </c>
    </row>
    <row r="2170" spans="1:8" ht="13.5" x14ac:dyDescent="0.25">
      <c r="A2170" s="3">
        <f>TITRES_STAT!B2173</f>
        <v>45861</v>
      </c>
      <c r="B2170" s="5">
        <f>TITRES_STAT!C2173</f>
        <v>0.82</v>
      </c>
      <c r="C2170" s="5">
        <f>TITRES_STAT!D2173</f>
        <v>0.82</v>
      </c>
      <c r="D2170" s="5">
        <f>TITRES_STAT!E2173</f>
        <v>0</v>
      </c>
      <c r="E2170" s="2">
        <f t="shared" si="132"/>
        <v>-2074149</v>
      </c>
      <c r="F2170" s="5" t="str">
        <f t="shared" si="135"/>
        <v>NEUTRAL</v>
      </c>
      <c r="G2170" s="5" t="str">
        <f t="shared" si="134"/>
        <v>NEUTRAL</v>
      </c>
      <c r="H2170" s="5" t="str">
        <f t="shared" si="133"/>
        <v>NEUTRAL</v>
      </c>
    </row>
    <row r="2171" spans="1:8" ht="13.5" x14ac:dyDescent="0.25">
      <c r="A2171" s="3">
        <f>TITRES_STAT!B2174</f>
        <v>45862</v>
      </c>
      <c r="B2171" s="5">
        <f>TITRES_STAT!C2174</f>
        <v>0.82</v>
      </c>
      <c r="C2171" s="5">
        <f>TITRES_STAT!D2174</f>
        <v>0.82</v>
      </c>
      <c r="D2171" s="5">
        <f>TITRES_STAT!E2174</f>
        <v>0</v>
      </c>
      <c r="E2171" s="2">
        <f t="shared" si="132"/>
        <v>-2074149</v>
      </c>
      <c r="F2171" s="5" t="str">
        <f t="shared" si="135"/>
        <v>NEUTRAL</v>
      </c>
      <c r="G2171" s="5" t="str">
        <f t="shared" si="134"/>
        <v>NEUTRAL</v>
      </c>
      <c r="H2171" s="5" t="str">
        <f t="shared" si="133"/>
        <v>NEUTRAL</v>
      </c>
    </row>
    <row r="2172" spans="1:8" ht="13.5" x14ac:dyDescent="0.25">
      <c r="A2172" s="3">
        <f>TITRES_STAT!B2175</f>
        <v>45866</v>
      </c>
      <c r="B2172" s="5">
        <f>TITRES_STAT!C2175</f>
        <v>0.82</v>
      </c>
      <c r="C2172" s="5">
        <f>TITRES_STAT!D2175</f>
        <v>0.82</v>
      </c>
      <c r="D2172" s="5">
        <f>TITRES_STAT!E2175</f>
        <v>0</v>
      </c>
      <c r="E2172" s="2">
        <f t="shared" si="132"/>
        <v>-2074149</v>
      </c>
      <c r="F2172" s="5" t="str">
        <f t="shared" si="135"/>
        <v>NEUTRAL</v>
      </c>
      <c r="G2172" s="5" t="str">
        <f t="shared" si="134"/>
        <v>NEUTRAL</v>
      </c>
      <c r="H2172" s="5" t="str">
        <f t="shared" si="133"/>
        <v>NEUTRAL</v>
      </c>
    </row>
    <row r="2173" spans="1:8" ht="13.5" x14ac:dyDescent="0.25">
      <c r="A2173" s="3">
        <f>TITRES_STAT!B2176</f>
        <v>45867</v>
      </c>
      <c r="B2173" s="5">
        <f>TITRES_STAT!C2176</f>
        <v>0.82</v>
      </c>
      <c r="C2173" s="5">
        <f>TITRES_STAT!D2176</f>
        <v>0.82</v>
      </c>
      <c r="D2173" s="5">
        <f>TITRES_STAT!E2176</f>
        <v>5</v>
      </c>
      <c r="E2173" s="2">
        <f t="shared" si="132"/>
        <v>-2074149</v>
      </c>
      <c r="F2173" s="5" t="str">
        <f t="shared" si="135"/>
        <v>NEUTRAL</v>
      </c>
      <c r="G2173" s="5" t="str">
        <f t="shared" si="134"/>
        <v>NEUTRAL</v>
      </c>
      <c r="H2173" s="5" t="str">
        <f t="shared" si="133"/>
        <v>NEUTRAL</v>
      </c>
    </row>
    <row r="2174" spans="1:8" ht="13.5" x14ac:dyDescent="0.25">
      <c r="A2174" s="3">
        <f>TITRES_STAT!B2177</f>
        <v>45868</v>
      </c>
      <c r="B2174" s="5">
        <f>TITRES_STAT!C2177</f>
        <v>0.82</v>
      </c>
      <c r="C2174" s="5">
        <f>TITRES_STAT!D2177</f>
        <v>0.82</v>
      </c>
      <c r="D2174" s="5">
        <f>TITRES_STAT!E2177</f>
        <v>0</v>
      </c>
      <c r="E2174" s="2">
        <f t="shared" si="132"/>
        <v>-2074149</v>
      </c>
      <c r="F2174" s="5" t="str">
        <f t="shared" si="135"/>
        <v>NEUTRAL</v>
      </c>
      <c r="G2174" s="5" t="str">
        <f t="shared" si="134"/>
        <v>NEUTRAL</v>
      </c>
      <c r="H2174" s="5" t="str">
        <f t="shared" si="133"/>
        <v>NEUTRAL</v>
      </c>
    </row>
    <row r="2175" spans="1:8" ht="13.5" x14ac:dyDescent="0.25">
      <c r="A2175" s="3">
        <f>TITRES_STAT!B2178</f>
        <v>45869</v>
      </c>
      <c r="B2175" s="5">
        <f>TITRES_STAT!C2178</f>
        <v>0.82</v>
      </c>
      <c r="C2175" s="5">
        <f>TITRES_STAT!D2178</f>
        <v>0.82</v>
      </c>
      <c r="D2175" s="5">
        <f>TITRES_STAT!E2178</f>
        <v>0</v>
      </c>
      <c r="E2175" s="2">
        <f t="shared" si="132"/>
        <v>-2074149</v>
      </c>
      <c r="F2175" s="5" t="str">
        <f t="shared" si="135"/>
        <v>NEUTRAL</v>
      </c>
      <c r="G2175" s="5" t="str">
        <f t="shared" si="134"/>
        <v>NEUTRAL</v>
      </c>
      <c r="H2175" s="5" t="str">
        <f t="shared" si="133"/>
        <v>NEUTRAL</v>
      </c>
    </row>
    <row r="2176" spans="1:8" ht="13.5" x14ac:dyDescent="0.25">
      <c r="A2176" s="3">
        <f>TITRES_STAT!B2179</f>
        <v>45870</v>
      </c>
      <c r="B2176" s="5">
        <f>TITRES_STAT!C2179</f>
        <v>0.82</v>
      </c>
      <c r="C2176" s="5">
        <f>TITRES_STAT!D2179</f>
        <v>0.82</v>
      </c>
      <c r="D2176" s="5">
        <f>TITRES_STAT!E2179</f>
        <v>0</v>
      </c>
      <c r="E2176" s="2">
        <f t="shared" si="132"/>
        <v>-2074149</v>
      </c>
      <c r="F2176" s="5" t="str">
        <f t="shared" si="135"/>
        <v>NEUTRAL</v>
      </c>
      <c r="G2176" s="5" t="str">
        <f t="shared" si="134"/>
        <v>NEUTRAL</v>
      </c>
      <c r="H2176" s="5" t="str">
        <f t="shared" si="133"/>
        <v>NEUTRAL</v>
      </c>
    </row>
    <row r="2177" spans="1:8" ht="13.5" x14ac:dyDescent="0.25">
      <c r="A2177" s="3">
        <f>TITRES_STAT!B2180</f>
        <v>45873</v>
      </c>
      <c r="B2177" s="5">
        <f>TITRES_STAT!C2180</f>
        <v>0.82</v>
      </c>
      <c r="C2177" s="5">
        <f>TITRES_STAT!D2180</f>
        <v>0.82</v>
      </c>
      <c r="D2177" s="5">
        <f>TITRES_STAT!E2180</f>
        <v>0</v>
      </c>
      <c r="E2177" s="2">
        <f t="shared" si="132"/>
        <v>-2074149</v>
      </c>
      <c r="F2177" s="5" t="str">
        <f t="shared" si="135"/>
        <v>NEUTRAL</v>
      </c>
      <c r="G2177" s="5" t="str">
        <f t="shared" si="134"/>
        <v>NEUTRAL</v>
      </c>
      <c r="H2177" s="5" t="str">
        <f t="shared" si="133"/>
        <v>NEUTRAL</v>
      </c>
    </row>
    <row r="2178" spans="1:8" ht="13.5" x14ac:dyDescent="0.25">
      <c r="A2178" s="3">
        <f>TITRES_STAT!B2181</f>
        <v>45874</v>
      </c>
      <c r="B2178" s="5">
        <f>TITRES_STAT!C2181</f>
        <v>0.82</v>
      </c>
      <c r="C2178" s="5">
        <f>TITRES_STAT!D2181</f>
        <v>0.82</v>
      </c>
      <c r="D2178" s="5">
        <f>TITRES_STAT!E2181</f>
        <v>0</v>
      </c>
      <c r="E2178" s="2">
        <f t="shared" si="132"/>
        <v>-2074149</v>
      </c>
      <c r="F2178" s="5" t="str">
        <f t="shared" si="135"/>
        <v>NEUTRAL</v>
      </c>
      <c r="G2178" s="5" t="str">
        <f t="shared" si="134"/>
        <v>NEUTRAL</v>
      </c>
      <c r="H2178" s="5" t="str">
        <f t="shared" si="133"/>
        <v>NEUTRAL</v>
      </c>
    </row>
    <row r="2179" spans="1:8" ht="13.5" x14ac:dyDescent="0.25">
      <c r="A2179" s="3">
        <f>TITRES_STAT!B2182</f>
        <v>45875</v>
      </c>
      <c r="B2179" s="5">
        <f>TITRES_STAT!C2182</f>
        <v>0.82</v>
      </c>
      <c r="C2179" s="5">
        <f>TITRES_STAT!D2182</f>
        <v>0.82</v>
      </c>
      <c r="D2179" s="5">
        <f>TITRES_STAT!E2182</f>
        <v>0</v>
      </c>
      <c r="E2179" s="2">
        <f t="shared" si="132"/>
        <v>-2074149</v>
      </c>
      <c r="F2179" s="5" t="str">
        <f t="shared" si="135"/>
        <v>NEUTRAL</v>
      </c>
      <c r="G2179" s="5" t="str">
        <f t="shared" si="134"/>
        <v>NEUTRAL</v>
      </c>
      <c r="H2179" s="5" t="str">
        <f t="shared" si="133"/>
        <v>NEUTRAL</v>
      </c>
    </row>
    <row r="2180" spans="1:8" ht="13.5" x14ac:dyDescent="0.25">
      <c r="A2180" s="3">
        <f>TITRES_STAT!B2183</f>
        <v>45876</v>
      </c>
      <c r="B2180" s="5">
        <f>TITRES_STAT!C2183</f>
        <v>0.82</v>
      </c>
      <c r="C2180" s="5">
        <f>TITRES_STAT!D2183</f>
        <v>0.82</v>
      </c>
      <c r="D2180" s="5">
        <f>TITRES_STAT!E2183</f>
        <v>0</v>
      </c>
      <c r="E2180" s="2">
        <f t="shared" ref="E2180:E2237" si="136">IF(B2180&gt;B2179, E2179+D2180, IF(B2180&lt;B2179, E2179-D2180, E2179))</f>
        <v>-2074149</v>
      </c>
      <c r="F2180" s="5" t="str">
        <f t="shared" si="135"/>
        <v>NEUTRAL</v>
      </c>
      <c r="G2180" s="5" t="str">
        <f t="shared" si="134"/>
        <v>NEUTRAL</v>
      </c>
      <c r="H2180" s="5" t="str">
        <f t="shared" si="133"/>
        <v>NEUTRAL</v>
      </c>
    </row>
    <row r="2181" spans="1:8" ht="13.5" x14ac:dyDescent="0.25">
      <c r="A2181" s="3">
        <f>TITRES_STAT!B2184</f>
        <v>45877</v>
      </c>
      <c r="B2181" s="5">
        <f>TITRES_STAT!C2184</f>
        <v>0.82</v>
      </c>
      <c r="C2181" s="5">
        <f>TITRES_STAT!D2184</f>
        <v>0.82</v>
      </c>
      <c r="D2181" s="5">
        <f>TITRES_STAT!E2184</f>
        <v>0</v>
      </c>
      <c r="E2181" s="2">
        <f t="shared" si="136"/>
        <v>-2074149</v>
      </c>
      <c r="F2181" s="5" t="str">
        <f t="shared" si="135"/>
        <v>NEUTRAL</v>
      </c>
      <c r="G2181" s="5" t="str">
        <f t="shared" si="134"/>
        <v>NEUTRAL</v>
      </c>
      <c r="H2181" s="5" t="str">
        <f t="shared" si="133"/>
        <v>NEUTRAL</v>
      </c>
    </row>
    <row r="2182" spans="1:8" ht="13.5" x14ac:dyDescent="0.25">
      <c r="A2182" s="3">
        <f>TITRES_STAT!B2185</f>
        <v>45880</v>
      </c>
      <c r="B2182" s="5">
        <f>TITRES_STAT!C2185</f>
        <v>0.82</v>
      </c>
      <c r="C2182" s="5">
        <f>TITRES_STAT!D2185</f>
        <v>0.82</v>
      </c>
      <c r="D2182" s="5">
        <f>TITRES_STAT!E2185</f>
        <v>50</v>
      </c>
      <c r="E2182" s="2">
        <f t="shared" si="136"/>
        <v>-2074149</v>
      </c>
      <c r="F2182" s="5" t="str">
        <f t="shared" si="135"/>
        <v>NEUTRAL</v>
      </c>
      <c r="G2182" s="5" t="str">
        <f t="shared" si="134"/>
        <v>NEUTRAL</v>
      </c>
      <c r="H2182" s="5" t="str">
        <f t="shared" ref="H2182:H2237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NEUTRAL</v>
      </c>
    </row>
    <row r="2183" spans="1:8" ht="13.5" x14ac:dyDescent="0.25">
      <c r="A2183" s="3">
        <f>TITRES_STAT!B2186</f>
        <v>45881</v>
      </c>
      <c r="B2183" s="5">
        <f>TITRES_STAT!C2186</f>
        <v>0.82</v>
      </c>
      <c r="C2183" s="5">
        <f>TITRES_STAT!D2186</f>
        <v>0.82</v>
      </c>
      <c r="D2183" s="5">
        <f>TITRES_STAT!E2186</f>
        <v>0</v>
      </c>
      <c r="E2183" s="2">
        <f t="shared" si="136"/>
        <v>-2074149</v>
      </c>
      <c r="F2183" s="5" t="str">
        <f t="shared" si="135"/>
        <v>NEUTRAL</v>
      </c>
      <c r="G2183" s="5" t="str">
        <f t="shared" ref="G2183:G2237" si="138">IF((E2183-E2178)/E2178 &gt; 0.02, "STRONG",
 IF((E2183-E2178)/E2178 &lt; -0.02, "WEAK", "NEUTRAL"))</f>
        <v>NEUTRAL</v>
      </c>
      <c r="H2183" s="5" t="str">
        <f t="shared" si="137"/>
        <v>NEUTRAL</v>
      </c>
    </row>
    <row r="2184" spans="1:8" ht="13.5" x14ac:dyDescent="0.25">
      <c r="A2184" s="3">
        <f>TITRES_STAT!B2187</f>
        <v>45883</v>
      </c>
      <c r="B2184" s="5">
        <f>TITRES_STAT!C2187</f>
        <v>0.82</v>
      </c>
      <c r="C2184" s="5">
        <f>TITRES_STAT!D2187</f>
        <v>0.82</v>
      </c>
      <c r="D2184" s="5">
        <f>TITRES_STAT!E2187</f>
        <v>0</v>
      </c>
      <c r="E2184" s="2">
        <f t="shared" si="136"/>
        <v>-2074149</v>
      </c>
      <c r="F2184" s="5" t="str">
        <f t="shared" ref="F2184:F2237" si="139">IF(E2184&gt;E2179,"BULLISH",IF(E2184&lt;E2179,"BEARISH","NEUTRAL"))</f>
        <v>NEUTRAL</v>
      </c>
      <c r="G2184" s="5" t="str">
        <f t="shared" si="138"/>
        <v>NEUTRAL</v>
      </c>
      <c r="H2184" s="5" t="str">
        <f t="shared" si="137"/>
        <v>NEUTRAL</v>
      </c>
    </row>
    <row r="2185" spans="1:8" ht="13.5" x14ac:dyDescent="0.25">
      <c r="A2185" s="3">
        <f>TITRES_STAT!B2188</f>
        <v>45884</v>
      </c>
      <c r="B2185" s="5">
        <f>TITRES_STAT!C2188</f>
        <v>0.8</v>
      </c>
      <c r="C2185" s="5">
        <f>TITRES_STAT!D2188</f>
        <v>0.8</v>
      </c>
      <c r="D2185" s="5">
        <f>TITRES_STAT!E2188</f>
        <v>10</v>
      </c>
      <c r="E2185" s="2">
        <f t="shared" si="136"/>
        <v>-2074159</v>
      </c>
      <c r="F2185" s="5" t="str">
        <f t="shared" si="139"/>
        <v>BEARISH</v>
      </c>
      <c r="G2185" s="5" t="str">
        <f t="shared" si="138"/>
        <v>NEUTRAL</v>
      </c>
      <c r="H2185" s="5" t="str">
        <f t="shared" si="137"/>
        <v>CONFIRMED BEARISH</v>
      </c>
    </row>
    <row r="2186" spans="1:8" ht="13.5" x14ac:dyDescent="0.25">
      <c r="A2186" s="3">
        <f>TITRES_STAT!B2189</f>
        <v>45887</v>
      </c>
      <c r="B2186" s="5">
        <f>TITRES_STAT!C2189</f>
        <v>0.8</v>
      </c>
      <c r="C2186" s="5">
        <f>TITRES_STAT!D2189</f>
        <v>0.8</v>
      </c>
      <c r="D2186" s="5">
        <f>TITRES_STAT!E2189</f>
        <v>0</v>
      </c>
      <c r="E2186" s="2">
        <f t="shared" si="136"/>
        <v>-2074159</v>
      </c>
      <c r="F2186" s="5" t="str">
        <f t="shared" si="139"/>
        <v>BEARISH</v>
      </c>
      <c r="G2186" s="5" t="str">
        <f t="shared" si="138"/>
        <v>NEUTRAL</v>
      </c>
      <c r="H2186" s="5" t="str">
        <f t="shared" si="137"/>
        <v>CONFIRMED BEARISH</v>
      </c>
    </row>
    <row r="2187" spans="1:8" ht="13.5" x14ac:dyDescent="0.25">
      <c r="A2187" s="3">
        <f>TITRES_STAT!B2190</f>
        <v>45888</v>
      </c>
      <c r="B2187" s="5">
        <f>TITRES_STAT!C2190</f>
        <v>0.8</v>
      </c>
      <c r="C2187" s="5">
        <f>TITRES_STAT!D2190</f>
        <v>0.8</v>
      </c>
      <c r="D2187" s="5">
        <f>TITRES_STAT!E2190</f>
        <v>0</v>
      </c>
      <c r="E2187" s="2">
        <f t="shared" si="136"/>
        <v>-2074159</v>
      </c>
      <c r="F2187" s="5" t="str">
        <f t="shared" si="139"/>
        <v>BEARISH</v>
      </c>
      <c r="G2187" s="5" t="str">
        <f t="shared" si="138"/>
        <v>NEUTRAL</v>
      </c>
      <c r="H2187" s="5" t="str">
        <f t="shared" si="137"/>
        <v>CONFIRMED BEARISH</v>
      </c>
    </row>
    <row r="2188" spans="1:8" ht="13.5" x14ac:dyDescent="0.25">
      <c r="A2188" s="3">
        <f>TITRES_STAT!B2191</f>
        <v>45889</v>
      </c>
      <c r="B2188" s="5">
        <f>TITRES_STAT!C2191</f>
        <v>0.8</v>
      </c>
      <c r="C2188" s="5">
        <f>TITRES_STAT!D2191</f>
        <v>0.8</v>
      </c>
      <c r="D2188" s="5">
        <f>TITRES_STAT!E2191</f>
        <v>0</v>
      </c>
      <c r="E2188" s="2">
        <f t="shared" si="136"/>
        <v>-2074159</v>
      </c>
      <c r="F2188" s="5" t="str">
        <f t="shared" si="139"/>
        <v>BEARISH</v>
      </c>
      <c r="G2188" s="5" t="str">
        <f t="shared" si="138"/>
        <v>NEUTRAL</v>
      </c>
      <c r="H2188" s="5" t="str">
        <f t="shared" si="137"/>
        <v>CONFIRMED BEARISH</v>
      </c>
    </row>
    <row r="2189" spans="1:8" ht="13.5" x14ac:dyDescent="0.25">
      <c r="A2189" s="3">
        <f>TITRES_STAT!B2192</f>
        <v>45890</v>
      </c>
      <c r="B2189" s="5">
        <f>TITRES_STAT!C2192</f>
        <v>0.77</v>
      </c>
      <c r="C2189" s="5">
        <f>TITRES_STAT!D2192</f>
        <v>0.77</v>
      </c>
      <c r="D2189" s="5">
        <f>TITRES_STAT!E2192</f>
        <v>0</v>
      </c>
      <c r="E2189" s="2">
        <f t="shared" si="136"/>
        <v>-2074159</v>
      </c>
      <c r="F2189" s="5" t="str">
        <f t="shared" si="139"/>
        <v>BEARISH</v>
      </c>
      <c r="G2189" s="5" t="str">
        <f t="shared" si="138"/>
        <v>NEUTRAL</v>
      </c>
      <c r="H2189" s="5" t="str">
        <f t="shared" si="137"/>
        <v>CONFIRMED BEARISH</v>
      </c>
    </row>
    <row r="2190" spans="1:8" ht="13.5" x14ac:dyDescent="0.25">
      <c r="A2190" s="3">
        <f>TITRES_STAT!B2193</f>
        <v>45891</v>
      </c>
      <c r="B2190" s="5">
        <f>TITRES_STAT!C2193</f>
        <v>0.74</v>
      </c>
      <c r="C2190" s="5">
        <f>TITRES_STAT!D2193</f>
        <v>0.74</v>
      </c>
      <c r="D2190" s="5">
        <f>TITRES_STAT!E2193</f>
        <v>0</v>
      </c>
      <c r="E2190" s="2">
        <f t="shared" si="136"/>
        <v>-2074159</v>
      </c>
      <c r="F2190" s="5" t="str">
        <f t="shared" si="139"/>
        <v>NEUTRAL</v>
      </c>
      <c r="G2190" s="5" t="str">
        <f t="shared" si="138"/>
        <v>NEUTRAL</v>
      </c>
      <c r="H2190" s="5" t="str">
        <f t="shared" si="137"/>
        <v>NEUTRAL</v>
      </c>
    </row>
    <row r="2191" spans="1:8" ht="13.5" x14ac:dyDescent="0.25">
      <c r="A2191" s="3">
        <f>TITRES_STAT!B2194</f>
        <v>45894</v>
      </c>
      <c r="B2191" s="5">
        <f>TITRES_STAT!C2194</f>
        <v>0.71</v>
      </c>
      <c r="C2191" s="5">
        <f>TITRES_STAT!D2194</f>
        <v>0.71</v>
      </c>
      <c r="D2191" s="5">
        <f>TITRES_STAT!E2194</f>
        <v>0</v>
      </c>
      <c r="E2191" s="2">
        <f t="shared" si="136"/>
        <v>-2074159</v>
      </c>
      <c r="F2191" s="5" t="str">
        <f t="shared" si="139"/>
        <v>NEUTRAL</v>
      </c>
      <c r="G2191" s="5" t="str">
        <f t="shared" si="138"/>
        <v>NEUTRAL</v>
      </c>
      <c r="H2191" s="5" t="str">
        <f t="shared" si="137"/>
        <v>NEUTRAL</v>
      </c>
    </row>
    <row r="2192" spans="1:8" ht="13.5" x14ac:dyDescent="0.25">
      <c r="A2192" s="3">
        <f>TITRES_STAT!B2195</f>
        <v>45895</v>
      </c>
      <c r="B2192" s="5">
        <f>TITRES_STAT!C2195</f>
        <v>0.74</v>
      </c>
      <c r="C2192" s="5">
        <f>TITRES_STAT!D2195</f>
        <v>0.74</v>
      </c>
      <c r="D2192" s="5">
        <f>TITRES_STAT!E2195</f>
        <v>1700</v>
      </c>
      <c r="E2192" s="2">
        <f t="shared" si="136"/>
        <v>-2072459</v>
      </c>
      <c r="F2192" s="5" t="str">
        <f t="shared" si="139"/>
        <v>BULLISH</v>
      </c>
      <c r="G2192" s="5" t="str">
        <f t="shared" si="138"/>
        <v>NEUTRAL</v>
      </c>
      <c r="H2192" s="5" t="str">
        <f t="shared" si="137"/>
        <v>BULLISH DIVERGENCE</v>
      </c>
    </row>
    <row r="2193" spans="1:8" ht="13.5" x14ac:dyDescent="0.25">
      <c r="A2193" s="3">
        <f>TITRES_STAT!B2196</f>
        <v>45896</v>
      </c>
      <c r="B2193" s="5">
        <f>TITRES_STAT!C2196</f>
        <v>0.74</v>
      </c>
      <c r="C2193" s="5">
        <f>TITRES_STAT!D2196</f>
        <v>0.74</v>
      </c>
      <c r="D2193" s="5">
        <f>TITRES_STAT!E2196</f>
        <v>0</v>
      </c>
      <c r="E2193" s="2">
        <f t="shared" si="136"/>
        <v>-2072459</v>
      </c>
      <c r="F2193" s="5" t="str">
        <f t="shared" si="139"/>
        <v>BULLISH</v>
      </c>
      <c r="G2193" s="5" t="str">
        <f t="shared" si="138"/>
        <v>NEUTRAL</v>
      </c>
      <c r="H2193" s="5" t="str">
        <f t="shared" si="137"/>
        <v>BULLISH DIVERGENCE</v>
      </c>
    </row>
    <row r="2194" spans="1:8" ht="13.5" x14ac:dyDescent="0.25">
      <c r="A2194" s="3">
        <f>TITRES_STAT!B2197</f>
        <v>45897</v>
      </c>
      <c r="B2194" s="5">
        <f>TITRES_STAT!C2197</f>
        <v>0.74</v>
      </c>
      <c r="C2194" s="5">
        <f>TITRES_STAT!D2197</f>
        <v>0.74</v>
      </c>
      <c r="D2194" s="5">
        <f>TITRES_STAT!E2197</f>
        <v>0</v>
      </c>
      <c r="E2194" s="2">
        <f t="shared" si="136"/>
        <v>-2072459</v>
      </c>
      <c r="F2194" s="5" t="str">
        <f t="shared" si="139"/>
        <v>BULLISH</v>
      </c>
      <c r="G2194" s="5" t="str">
        <f t="shared" si="138"/>
        <v>NEUTRAL</v>
      </c>
      <c r="H2194" s="5" t="str">
        <f t="shared" si="137"/>
        <v>BULLISH DIVERGENCE</v>
      </c>
    </row>
    <row r="2195" spans="1:8" ht="13.5" x14ac:dyDescent="0.25">
      <c r="A2195" s="3">
        <f>TITRES_STAT!B2198</f>
        <v>45898</v>
      </c>
      <c r="B2195" s="5">
        <f>TITRES_STAT!C2198</f>
        <v>0.74</v>
      </c>
      <c r="C2195" s="5">
        <f>TITRES_STAT!D2198</f>
        <v>0.74</v>
      </c>
      <c r="D2195" s="5">
        <f>TITRES_STAT!E2198</f>
        <v>0</v>
      </c>
      <c r="E2195" s="2">
        <f t="shared" si="136"/>
        <v>-2072459</v>
      </c>
      <c r="F2195" s="5" t="str">
        <f t="shared" si="139"/>
        <v>BULLISH</v>
      </c>
      <c r="G2195" s="5" t="str">
        <f t="shared" si="138"/>
        <v>NEUTRAL</v>
      </c>
      <c r="H2195" s="5" t="str">
        <f t="shared" si="137"/>
        <v>NEUTRAL</v>
      </c>
    </row>
    <row r="2196" spans="1:8" ht="13.5" x14ac:dyDescent="0.25">
      <c r="A2196" s="3">
        <f>TITRES_STAT!B2199</f>
        <v>45901</v>
      </c>
      <c r="B2196" s="5">
        <f>TITRES_STAT!C2199</f>
        <v>0.74</v>
      </c>
      <c r="C2196" s="5">
        <f>TITRES_STAT!D2199</f>
        <v>0.74</v>
      </c>
      <c r="D2196" s="5">
        <f>TITRES_STAT!E2199</f>
        <v>0</v>
      </c>
      <c r="E2196" s="2">
        <f t="shared" si="136"/>
        <v>-2072459</v>
      </c>
      <c r="F2196" s="5" t="str">
        <f t="shared" si="139"/>
        <v>BULLISH</v>
      </c>
      <c r="G2196" s="5" t="str">
        <f t="shared" si="138"/>
        <v>NEUTRAL</v>
      </c>
      <c r="H2196" s="5" t="str">
        <f t="shared" si="137"/>
        <v>CONFIRMED BULLISH</v>
      </c>
    </row>
    <row r="2197" spans="1:8" ht="13.5" x14ac:dyDescent="0.25">
      <c r="A2197" s="3">
        <f>TITRES_STAT!B2200</f>
        <v>45902</v>
      </c>
      <c r="B2197" s="5">
        <f>TITRES_STAT!C2200</f>
        <v>0.73</v>
      </c>
      <c r="C2197" s="5">
        <f>TITRES_STAT!D2200</f>
        <v>0.73</v>
      </c>
      <c r="D2197" s="5">
        <f>TITRES_STAT!E2200</f>
        <v>100</v>
      </c>
      <c r="E2197" s="2">
        <f t="shared" si="136"/>
        <v>-2072559</v>
      </c>
      <c r="F2197" s="5" t="str">
        <f t="shared" si="139"/>
        <v>BEARISH</v>
      </c>
      <c r="G2197" s="5" t="str">
        <f t="shared" si="138"/>
        <v>NEUTRAL</v>
      </c>
      <c r="H2197" s="5" t="str">
        <f t="shared" si="137"/>
        <v>CONFIRMED BEARISH</v>
      </c>
    </row>
    <row r="2198" spans="1:8" ht="13.5" x14ac:dyDescent="0.25">
      <c r="A2198" s="3">
        <f>TITRES_STAT!B2201</f>
        <v>45903</v>
      </c>
      <c r="B2198" s="5">
        <f>TITRES_STAT!C2201</f>
        <v>0.73</v>
      </c>
      <c r="C2198" s="5">
        <f>TITRES_STAT!D2201</f>
        <v>0.73</v>
      </c>
      <c r="D2198" s="5">
        <f>TITRES_STAT!E2201</f>
        <v>0</v>
      </c>
      <c r="E2198" s="2">
        <f t="shared" si="136"/>
        <v>-2072559</v>
      </c>
      <c r="F2198" s="5" t="str">
        <f t="shared" si="139"/>
        <v>BEARISH</v>
      </c>
      <c r="G2198" s="5" t="str">
        <f t="shared" si="138"/>
        <v>NEUTRAL</v>
      </c>
      <c r="H2198" s="5" t="str">
        <f t="shared" si="137"/>
        <v>CONFIRMED BEARISH</v>
      </c>
    </row>
    <row r="2199" spans="1:8" ht="13.5" x14ac:dyDescent="0.25">
      <c r="A2199" s="3">
        <f>TITRES_STAT!B2202</f>
        <v>45905</v>
      </c>
      <c r="B2199" s="5">
        <f>TITRES_STAT!C2202</f>
        <v>0.73</v>
      </c>
      <c r="C2199" s="5">
        <f>TITRES_STAT!D2202</f>
        <v>0.73</v>
      </c>
      <c r="D2199" s="5">
        <f>TITRES_STAT!E2202</f>
        <v>0</v>
      </c>
      <c r="E2199" s="2">
        <f t="shared" si="136"/>
        <v>-2072559</v>
      </c>
      <c r="F2199" s="5" t="str">
        <f t="shared" si="139"/>
        <v>BEARISH</v>
      </c>
      <c r="G2199" s="5" t="str">
        <f t="shared" si="138"/>
        <v>NEUTRAL</v>
      </c>
      <c r="H2199" s="5" t="str">
        <f t="shared" si="137"/>
        <v>CONFIRMED BEARISH</v>
      </c>
    </row>
    <row r="2200" spans="1:8" ht="13.5" x14ac:dyDescent="0.25">
      <c r="A2200" s="3">
        <f>TITRES_STAT!B2203</f>
        <v>45908</v>
      </c>
      <c r="B2200" s="5">
        <f>TITRES_STAT!C2203</f>
        <v>0.73</v>
      </c>
      <c r="C2200" s="5">
        <f>TITRES_STAT!D2203</f>
        <v>0.73</v>
      </c>
      <c r="D2200" s="5">
        <f>TITRES_STAT!E2203</f>
        <v>2</v>
      </c>
      <c r="E2200" s="2">
        <f t="shared" si="136"/>
        <v>-2072559</v>
      </c>
      <c r="F2200" s="5" t="str">
        <f t="shared" si="139"/>
        <v>BEARISH</v>
      </c>
      <c r="G2200" s="5" t="str">
        <f t="shared" si="138"/>
        <v>NEUTRAL</v>
      </c>
      <c r="H2200" s="5" t="str">
        <f t="shared" si="137"/>
        <v>CONFIRMED BEARISH</v>
      </c>
    </row>
    <row r="2201" spans="1:8" ht="13.5" x14ac:dyDescent="0.25">
      <c r="A2201" s="3">
        <f>TITRES_STAT!B2204</f>
        <v>45909</v>
      </c>
      <c r="B2201" s="5">
        <f>TITRES_STAT!C2204</f>
        <v>0.73</v>
      </c>
      <c r="C2201" s="5">
        <f>TITRES_STAT!D2204</f>
        <v>0.73</v>
      </c>
      <c r="D2201" s="5">
        <f>TITRES_STAT!E2204</f>
        <v>0</v>
      </c>
      <c r="E2201" s="2">
        <f t="shared" si="136"/>
        <v>-2072559</v>
      </c>
      <c r="F2201" s="5" t="str">
        <f t="shared" si="139"/>
        <v>BEARISH</v>
      </c>
      <c r="G2201" s="5" t="str">
        <f t="shared" si="138"/>
        <v>NEUTRAL</v>
      </c>
      <c r="H2201" s="5" t="str">
        <f t="shared" si="137"/>
        <v>CONFIRMED BEARISH</v>
      </c>
    </row>
    <row r="2202" spans="1:8" ht="13.5" x14ac:dyDescent="0.25">
      <c r="A2202" s="3">
        <f>TITRES_STAT!B2205</f>
        <v>45910</v>
      </c>
      <c r="B2202" s="5">
        <f>TITRES_STAT!C2205</f>
        <v>0.73</v>
      </c>
      <c r="C2202" s="5">
        <f>TITRES_STAT!D2205</f>
        <v>0.73</v>
      </c>
      <c r="D2202" s="5">
        <f>TITRES_STAT!E2205</f>
        <v>0</v>
      </c>
      <c r="E2202" s="2">
        <f t="shared" si="136"/>
        <v>-2072559</v>
      </c>
      <c r="F2202" s="5" t="str">
        <f t="shared" si="139"/>
        <v>NEUTRAL</v>
      </c>
      <c r="G2202" s="5" t="str">
        <f t="shared" si="138"/>
        <v>NEUTRAL</v>
      </c>
      <c r="H2202" s="5" t="str">
        <f t="shared" si="137"/>
        <v>NEUTRAL</v>
      </c>
    </row>
    <row r="2203" spans="1:8" ht="13.5" x14ac:dyDescent="0.25">
      <c r="A2203" s="3">
        <f>TITRES_STAT!B2206</f>
        <v>45911</v>
      </c>
      <c r="B2203" s="5">
        <f>TITRES_STAT!C2206</f>
        <v>0.73</v>
      </c>
      <c r="C2203" s="5">
        <f>TITRES_STAT!D2206</f>
        <v>0.73</v>
      </c>
      <c r="D2203" s="5">
        <f>TITRES_STAT!E2206</f>
        <v>0</v>
      </c>
      <c r="E2203" s="2">
        <f t="shared" si="136"/>
        <v>-2072559</v>
      </c>
      <c r="F2203" s="5" t="str">
        <f t="shared" si="139"/>
        <v>NEUTRAL</v>
      </c>
      <c r="G2203" s="5" t="str">
        <f t="shared" si="138"/>
        <v>NEUTRAL</v>
      </c>
      <c r="H2203" s="5" t="str">
        <f t="shared" si="137"/>
        <v>NEUTRAL</v>
      </c>
    </row>
    <row r="2204" spans="1:8" ht="13.5" x14ac:dyDescent="0.25">
      <c r="A2204" s="3">
        <f>TITRES_STAT!B2207</f>
        <v>45912</v>
      </c>
      <c r="B2204" s="5">
        <f>TITRES_STAT!C2207</f>
        <v>0.76</v>
      </c>
      <c r="C2204" s="5">
        <f>TITRES_STAT!D2207</f>
        <v>0.76</v>
      </c>
      <c r="D2204" s="5">
        <f>TITRES_STAT!E2207</f>
        <v>0</v>
      </c>
      <c r="E2204" s="2">
        <f t="shared" si="136"/>
        <v>-2072559</v>
      </c>
      <c r="F2204" s="5" t="str">
        <f t="shared" si="139"/>
        <v>NEUTRAL</v>
      </c>
      <c r="G2204" s="5" t="str">
        <f t="shared" si="138"/>
        <v>NEUTRAL</v>
      </c>
      <c r="H2204" s="5" t="str">
        <f t="shared" si="137"/>
        <v>NEUTRAL</v>
      </c>
    </row>
    <row r="2205" spans="1:8" ht="13.5" x14ac:dyDescent="0.25">
      <c r="A2205" s="3">
        <f>TITRES_STAT!B2208</f>
        <v>45915</v>
      </c>
      <c r="B2205" s="5">
        <f>TITRES_STAT!C2208</f>
        <v>0.79</v>
      </c>
      <c r="C2205" s="5">
        <f>TITRES_STAT!D2208</f>
        <v>0.79</v>
      </c>
      <c r="D2205" s="5">
        <f>TITRES_STAT!E2208</f>
        <v>0</v>
      </c>
      <c r="E2205" s="2">
        <f t="shared" si="136"/>
        <v>-2072559</v>
      </c>
      <c r="F2205" s="5" t="str">
        <f t="shared" si="139"/>
        <v>NEUTRAL</v>
      </c>
      <c r="G2205" s="5" t="str">
        <f t="shared" si="138"/>
        <v>NEUTRAL</v>
      </c>
      <c r="H2205" s="5" t="str">
        <f t="shared" si="137"/>
        <v>NEUTRAL</v>
      </c>
    </row>
    <row r="2206" spans="1:8" ht="13.5" x14ac:dyDescent="0.25">
      <c r="A2206" s="3">
        <f>TITRES_STAT!B2209</f>
        <v>45916</v>
      </c>
      <c r="B2206" s="5">
        <f>TITRES_STAT!C2209</f>
        <v>0.79</v>
      </c>
      <c r="C2206" s="5">
        <f>TITRES_STAT!D2209</f>
        <v>0.79</v>
      </c>
      <c r="D2206" s="5">
        <f>TITRES_STAT!E2209</f>
        <v>0</v>
      </c>
      <c r="E2206" s="2">
        <f t="shared" si="136"/>
        <v>-2072559</v>
      </c>
      <c r="F2206" s="5" t="str">
        <f t="shared" si="139"/>
        <v>NEUTRAL</v>
      </c>
      <c r="G2206" s="5" t="str">
        <f t="shared" si="138"/>
        <v>NEUTRAL</v>
      </c>
      <c r="H2206" s="5" t="str">
        <f t="shared" si="137"/>
        <v>NEUTRAL</v>
      </c>
    </row>
    <row r="2207" spans="1:8" ht="13.5" x14ac:dyDescent="0.25">
      <c r="A2207" s="3">
        <f>TITRES_STAT!B2210</f>
        <v>45917</v>
      </c>
      <c r="B2207" s="5">
        <f>TITRES_STAT!C2210</f>
        <v>0.79</v>
      </c>
      <c r="C2207" s="5">
        <f>TITRES_STAT!D2210</f>
        <v>0.79</v>
      </c>
      <c r="D2207" s="5">
        <f>TITRES_STAT!E2210</f>
        <v>0</v>
      </c>
      <c r="E2207" s="2">
        <f t="shared" si="136"/>
        <v>-2072559</v>
      </c>
      <c r="F2207" s="5" t="str">
        <f t="shared" si="139"/>
        <v>NEUTRAL</v>
      </c>
      <c r="G2207" s="5" t="str">
        <f t="shared" si="138"/>
        <v>NEUTRAL</v>
      </c>
      <c r="H2207" s="5" t="str">
        <f t="shared" si="137"/>
        <v>NEUTRAL</v>
      </c>
    </row>
    <row r="2208" spans="1:8" ht="13.5" x14ac:dyDescent="0.25">
      <c r="A2208" s="3">
        <f>TITRES_STAT!B2211</f>
        <v>45918</v>
      </c>
      <c r="B2208" s="5">
        <f>TITRES_STAT!C2211</f>
        <v>0.79</v>
      </c>
      <c r="C2208" s="5">
        <f>TITRES_STAT!D2211</f>
        <v>0.79</v>
      </c>
      <c r="D2208" s="5">
        <f>TITRES_STAT!E2211</f>
        <v>0</v>
      </c>
      <c r="E2208" s="2">
        <f t="shared" si="136"/>
        <v>-2072559</v>
      </c>
      <c r="F2208" s="5" t="str">
        <f t="shared" si="139"/>
        <v>NEUTRAL</v>
      </c>
      <c r="G2208" s="5" t="str">
        <f t="shared" si="138"/>
        <v>NEUTRAL</v>
      </c>
      <c r="H2208" s="5" t="str">
        <f t="shared" si="137"/>
        <v>NEUTRAL</v>
      </c>
    </row>
    <row r="2209" spans="1:8" ht="13.5" x14ac:dyDescent="0.25">
      <c r="A2209" s="3">
        <f>TITRES_STAT!B2212</f>
        <v>45919</v>
      </c>
      <c r="B2209" s="5">
        <f>TITRES_STAT!C2212</f>
        <v>0.79</v>
      </c>
      <c r="C2209" s="5">
        <f>TITRES_STAT!D2212</f>
        <v>0.79</v>
      </c>
      <c r="D2209" s="5">
        <f>TITRES_STAT!E2212</f>
        <v>0</v>
      </c>
      <c r="E2209" s="2">
        <f t="shared" si="136"/>
        <v>-2072559</v>
      </c>
      <c r="F2209" s="5" t="str">
        <f t="shared" si="139"/>
        <v>NEUTRAL</v>
      </c>
      <c r="G2209" s="5" t="str">
        <f t="shared" si="138"/>
        <v>NEUTRAL</v>
      </c>
      <c r="H2209" s="5" t="str">
        <f t="shared" si="137"/>
        <v>NEUTRAL</v>
      </c>
    </row>
    <row r="2210" spans="1:8" ht="13.5" x14ac:dyDescent="0.25">
      <c r="A2210" s="3">
        <f>TITRES_STAT!B2213</f>
        <v>45922</v>
      </c>
      <c r="B2210" s="5">
        <f>TITRES_STAT!C2213</f>
        <v>0.79</v>
      </c>
      <c r="C2210" s="5">
        <f>TITRES_STAT!D2213</f>
        <v>0.79</v>
      </c>
      <c r="D2210" s="5">
        <f>TITRES_STAT!E2213</f>
        <v>0</v>
      </c>
      <c r="E2210" s="2">
        <f t="shared" si="136"/>
        <v>-2072559</v>
      </c>
      <c r="F2210" s="5" t="str">
        <f t="shared" si="139"/>
        <v>NEUTRAL</v>
      </c>
      <c r="G2210" s="5" t="str">
        <f t="shared" si="138"/>
        <v>NEUTRAL</v>
      </c>
      <c r="H2210" s="5" t="str">
        <f t="shared" si="137"/>
        <v>NEUTRAL</v>
      </c>
    </row>
    <row r="2211" spans="1:8" ht="13.5" x14ac:dyDescent="0.25">
      <c r="A2211" s="3">
        <f>TITRES_STAT!B2214</f>
        <v>45923</v>
      </c>
      <c r="B2211" s="5">
        <f>TITRES_STAT!C2214</f>
        <v>0.79</v>
      </c>
      <c r="C2211" s="5">
        <f>TITRES_STAT!D2214</f>
        <v>0.79</v>
      </c>
      <c r="D2211" s="5">
        <f>TITRES_STAT!E2214</f>
        <v>0</v>
      </c>
      <c r="E2211" s="2">
        <f t="shared" si="136"/>
        <v>-2072559</v>
      </c>
      <c r="F2211" s="5" t="str">
        <f t="shared" si="139"/>
        <v>NEUTRAL</v>
      </c>
      <c r="G2211" s="5" t="str">
        <f t="shared" si="138"/>
        <v>NEUTRAL</v>
      </c>
      <c r="H2211" s="5" t="str">
        <f t="shared" si="137"/>
        <v>NEUTRAL</v>
      </c>
    </row>
    <row r="2212" spans="1:8" ht="13.5" x14ac:dyDescent="0.25">
      <c r="A2212" s="3">
        <f>TITRES_STAT!B2215</f>
        <v>45924</v>
      </c>
      <c r="B2212" s="5">
        <f>TITRES_STAT!C2215</f>
        <v>0.79</v>
      </c>
      <c r="C2212" s="5">
        <f>TITRES_STAT!D2215</f>
        <v>0.79</v>
      </c>
      <c r="D2212" s="5">
        <f>TITRES_STAT!E2215</f>
        <v>200</v>
      </c>
      <c r="E2212" s="2">
        <f t="shared" si="136"/>
        <v>-2072559</v>
      </c>
      <c r="F2212" s="5" t="str">
        <f t="shared" si="139"/>
        <v>NEUTRAL</v>
      </c>
      <c r="G2212" s="5" t="str">
        <f t="shared" si="138"/>
        <v>NEUTRAL</v>
      </c>
      <c r="H2212" s="5" t="str">
        <f t="shared" si="137"/>
        <v>NEUTRAL</v>
      </c>
    </row>
    <row r="2213" spans="1:8" ht="13.5" x14ac:dyDescent="0.25">
      <c r="A2213" s="3">
        <f>TITRES_STAT!B2216</f>
        <v>45925</v>
      </c>
      <c r="B2213" s="5">
        <f>TITRES_STAT!C2216</f>
        <v>0.79</v>
      </c>
      <c r="C2213" s="5">
        <f>TITRES_STAT!D2216</f>
        <v>0.79</v>
      </c>
      <c r="D2213" s="5">
        <f>TITRES_STAT!E2216</f>
        <v>0</v>
      </c>
      <c r="E2213" s="2">
        <f t="shared" si="136"/>
        <v>-2072559</v>
      </c>
      <c r="F2213" s="5" t="str">
        <f t="shared" si="139"/>
        <v>NEUTRAL</v>
      </c>
      <c r="G2213" s="5" t="str">
        <f t="shared" si="138"/>
        <v>NEUTRAL</v>
      </c>
      <c r="H2213" s="5" t="str">
        <f t="shared" si="137"/>
        <v>NEUTRAL</v>
      </c>
    </row>
    <row r="2214" spans="1:8" ht="13.5" x14ac:dyDescent="0.25">
      <c r="A2214" s="3">
        <f>TITRES_STAT!B2217</f>
        <v>45926</v>
      </c>
      <c r="B2214" s="5">
        <f>TITRES_STAT!C2217</f>
        <v>0.79</v>
      </c>
      <c r="C2214" s="5">
        <f>TITRES_STAT!D2217</f>
        <v>0.79</v>
      </c>
      <c r="D2214" s="5">
        <f>TITRES_STAT!E2217</f>
        <v>0</v>
      </c>
      <c r="E2214" s="2">
        <f t="shared" si="136"/>
        <v>-2072559</v>
      </c>
      <c r="F2214" s="5" t="str">
        <f t="shared" si="139"/>
        <v>NEUTRAL</v>
      </c>
      <c r="G2214" s="5" t="str">
        <f t="shared" si="138"/>
        <v>NEUTRAL</v>
      </c>
      <c r="H2214" s="5" t="str">
        <f t="shared" si="137"/>
        <v>NEUTRAL</v>
      </c>
    </row>
    <row r="2215" spans="1:8" ht="13.5" x14ac:dyDescent="0.25">
      <c r="A2215" s="3">
        <f>TITRES_STAT!B2218</f>
        <v>45929</v>
      </c>
      <c r="B2215" s="5">
        <f>TITRES_STAT!C2218</f>
        <v>0.76</v>
      </c>
      <c r="C2215" s="5">
        <f>TITRES_STAT!D2218</f>
        <v>0.76</v>
      </c>
      <c r="D2215" s="5">
        <f>TITRES_STAT!E2218</f>
        <v>0</v>
      </c>
      <c r="E2215" s="2">
        <f t="shared" si="136"/>
        <v>-2072559</v>
      </c>
      <c r="F2215" s="5" t="str">
        <f t="shared" si="139"/>
        <v>NEUTRAL</v>
      </c>
      <c r="G2215" s="5" t="str">
        <f t="shared" si="138"/>
        <v>NEUTRAL</v>
      </c>
      <c r="H2215" s="5" t="str">
        <f t="shared" si="137"/>
        <v>NEUTRAL</v>
      </c>
    </row>
    <row r="2216" spans="1:8" ht="13.5" x14ac:dyDescent="0.25">
      <c r="A2216" s="3">
        <f>TITRES_STAT!B2219</f>
        <v>45930</v>
      </c>
      <c r="B2216" s="5">
        <f>TITRES_STAT!C2219</f>
        <v>0.73</v>
      </c>
      <c r="C2216" s="5">
        <f>TITRES_STAT!D2219</f>
        <v>0.73</v>
      </c>
      <c r="D2216" s="5">
        <f>TITRES_STAT!E2219</f>
        <v>0</v>
      </c>
      <c r="E2216" s="2">
        <f t="shared" si="136"/>
        <v>-2072559</v>
      </c>
      <c r="F2216" s="5" t="str">
        <f t="shared" si="139"/>
        <v>NEUTRAL</v>
      </c>
      <c r="G2216" s="5" t="str">
        <f t="shared" si="138"/>
        <v>NEUTRAL</v>
      </c>
      <c r="H2216" s="5" t="str">
        <f t="shared" si="137"/>
        <v>NEUTRAL</v>
      </c>
    </row>
    <row r="2217" spans="1:8" ht="13.5" x14ac:dyDescent="0.25">
      <c r="A2217" s="3">
        <f>TITRES_STAT!B2220</f>
        <v>45931</v>
      </c>
      <c r="B2217" s="5">
        <f>TITRES_STAT!C2220</f>
        <v>0.7</v>
      </c>
      <c r="C2217" s="5">
        <f>TITRES_STAT!D2220</f>
        <v>0.7</v>
      </c>
      <c r="D2217" s="5">
        <f>TITRES_STAT!E2220</f>
        <v>0</v>
      </c>
      <c r="E2217" s="2">
        <f t="shared" si="136"/>
        <v>-2072559</v>
      </c>
      <c r="F2217" s="5" t="str">
        <f t="shared" si="139"/>
        <v>NEUTRAL</v>
      </c>
      <c r="G2217" s="5" t="str">
        <f t="shared" si="138"/>
        <v>NEUTRAL</v>
      </c>
      <c r="H2217" s="5" t="str">
        <f t="shared" si="137"/>
        <v>NEUTRAL</v>
      </c>
    </row>
    <row r="2218" spans="1:8" ht="13.5" x14ac:dyDescent="0.25">
      <c r="A2218" s="3">
        <f>TITRES_STAT!B2221</f>
        <v>45932</v>
      </c>
      <c r="B2218" s="5">
        <f>TITRES_STAT!C2221</f>
        <v>0.67</v>
      </c>
      <c r="C2218" s="5">
        <f>TITRES_STAT!D2221</f>
        <v>0.67</v>
      </c>
      <c r="D2218" s="5">
        <f>TITRES_STAT!E2221</f>
        <v>0</v>
      </c>
      <c r="E2218" s="2">
        <f t="shared" si="136"/>
        <v>-2072559</v>
      </c>
      <c r="F2218" s="5" t="str">
        <f t="shared" si="139"/>
        <v>NEUTRAL</v>
      </c>
      <c r="G2218" s="5" t="str">
        <f t="shared" si="138"/>
        <v>NEUTRAL</v>
      </c>
      <c r="H2218" s="5" t="str">
        <f t="shared" si="137"/>
        <v>NEUTRAL</v>
      </c>
    </row>
    <row r="2219" spans="1:8" ht="13.5" x14ac:dyDescent="0.25">
      <c r="A2219" s="3">
        <f>TITRES_STAT!B2222</f>
        <v>45933</v>
      </c>
      <c r="B2219" s="5">
        <f>TITRES_STAT!C2222</f>
        <v>0.64</v>
      </c>
      <c r="C2219" s="5">
        <f>TITRES_STAT!D2222</f>
        <v>0.64</v>
      </c>
      <c r="D2219" s="5">
        <f>TITRES_STAT!E2222</f>
        <v>0</v>
      </c>
      <c r="E2219" s="2">
        <f t="shared" si="136"/>
        <v>-2072559</v>
      </c>
      <c r="F2219" s="5" t="str">
        <f t="shared" si="139"/>
        <v>NEUTRAL</v>
      </c>
      <c r="G2219" s="5" t="str">
        <f t="shared" si="138"/>
        <v>NEUTRAL</v>
      </c>
      <c r="H2219" s="5" t="str">
        <f t="shared" si="137"/>
        <v>NEUTRAL</v>
      </c>
    </row>
    <row r="2220" spans="1:8" ht="13.5" x14ac:dyDescent="0.25">
      <c r="A2220" s="3">
        <f>TITRES_STAT!B2223</f>
        <v>45936</v>
      </c>
      <c r="B2220" s="5">
        <f>TITRES_STAT!C2223</f>
        <v>0.65</v>
      </c>
      <c r="C2220" s="5">
        <f>TITRES_STAT!D2223</f>
        <v>0.65</v>
      </c>
      <c r="D2220" s="5">
        <f>TITRES_STAT!E2223</f>
        <v>10</v>
      </c>
      <c r="E2220" s="2">
        <f t="shared" si="136"/>
        <v>-2072549</v>
      </c>
      <c r="F2220" s="5" t="str">
        <f t="shared" si="139"/>
        <v>BULLISH</v>
      </c>
      <c r="G2220" s="5" t="str">
        <f t="shared" si="138"/>
        <v>NEUTRAL</v>
      </c>
      <c r="H2220" s="5" t="str">
        <f t="shared" si="137"/>
        <v>BULLISH DIVERGENCE</v>
      </c>
    </row>
    <row r="2221" spans="1:8" ht="13.5" x14ac:dyDescent="0.25">
      <c r="A2221" s="3">
        <f>TITRES_STAT!B2224</f>
        <v>45937</v>
      </c>
      <c r="B2221" s="5">
        <f>TITRES_STAT!C2224</f>
        <v>0.65</v>
      </c>
      <c r="C2221" s="5">
        <f>TITRES_STAT!D2224</f>
        <v>0.65</v>
      </c>
      <c r="D2221" s="5">
        <f>TITRES_STAT!E2224</f>
        <v>0</v>
      </c>
      <c r="E2221" s="2">
        <f t="shared" si="136"/>
        <v>-2072549</v>
      </c>
      <c r="F2221" s="5" t="str">
        <f t="shared" si="139"/>
        <v>BULLISH</v>
      </c>
      <c r="G2221" s="5" t="str">
        <f t="shared" si="138"/>
        <v>NEUTRAL</v>
      </c>
      <c r="H2221" s="5" t="str">
        <f t="shared" si="137"/>
        <v>BULLISH DIVERGENCE</v>
      </c>
    </row>
    <row r="2222" spans="1:8" ht="13.5" x14ac:dyDescent="0.25">
      <c r="A2222" s="3">
        <f>TITRES_STAT!B2225</f>
        <v>45938</v>
      </c>
      <c r="B2222" s="5">
        <f>TITRES_STAT!C2225</f>
        <v>0.65</v>
      </c>
      <c r="C2222" s="5">
        <f>TITRES_STAT!D2225</f>
        <v>0.65</v>
      </c>
      <c r="D2222" s="5">
        <f>TITRES_STAT!E2225</f>
        <v>0</v>
      </c>
      <c r="E2222" s="2">
        <f t="shared" si="136"/>
        <v>-2072549</v>
      </c>
      <c r="F2222" s="5" t="str">
        <f t="shared" si="139"/>
        <v>BULLISH</v>
      </c>
      <c r="G2222" s="5" t="str">
        <f t="shared" si="138"/>
        <v>NEUTRAL</v>
      </c>
      <c r="H2222" s="5" t="str">
        <f t="shared" si="137"/>
        <v>BULLISH DIVERGENCE</v>
      </c>
    </row>
    <row r="2223" spans="1:8" ht="13.5" x14ac:dyDescent="0.25">
      <c r="A2223" s="3">
        <f>TITRES_STAT!B2226</f>
        <v>45939</v>
      </c>
      <c r="B2223" s="5">
        <f>TITRES_STAT!C2226</f>
        <v>0.65</v>
      </c>
      <c r="C2223" s="5">
        <f>TITRES_STAT!D2226</f>
        <v>0.65</v>
      </c>
      <c r="D2223" s="5">
        <f>TITRES_STAT!E2226</f>
        <v>980</v>
      </c>
      <c r="E2223" s="2">
        <f t="shared" si="136"/>
        <v>-2072549</v>
      </c>
      <c r="F2223" s="5" t="str">
        <f t="shared" si="139"/>
        <v>BULLISH</v>
      </c>
      <c r="G2223" s="5" t="str">
        <f t="shared" si="138"/>
        <v>NEUTRAL</v>
      </c>
      <c r="H2223" s="5" t="str">
        <f t="shared" si="137"/>
        <v>BULLISH DIVERGENCE</v>
      </c>
    </row>
    <row r="2224" spans="1:8" ht="13.5" x14ac:dyDescent="0.25">
      <c r="A2224" s="3">
        <f>TITRES_STAT!B2227</f>
        <v>45940</v>
      </c>
      <c r="B2224" s="5">
        <f>TITRES_STAT!C2227</f>
        <v>0.65</v>
      </c>
      <c r="C2224" s="5">
        <f>TITRES_STAT!D2227</f>
        <v>0.65</v>
      </c>
      <c r="D2224" s="5">
        <f>TITRES_STAT!E2227</f>
        <v>0</v>
      </c>
      <c r="E2224" s="2">
        <f t="shared" si="136"/>
        <v>-2072549</v>
      </c>
      <c r="F2224" s="5" t="str">
        <f t="shared" si="139"/>
        <v>BULLISH</v>
      </c>
      <c r="G2224" s="5" t="str">
        <f t="shared" si="138"/>
        <v>NEUTRAL</v>
      </c>
      <c r="H2224" s="5" t="str">
        <f t="shared" si="137"/>
        <v>CONFIRMED BULLISH</v>
      </c>
    </row>
    <row r="2225" spans="1:8" ht="13.5" x14ac:dyDescent="0.25">
      <c r="A2225" s="3">
        <f>TITRES_STAT!B2228</f>
        <v>45943</v>
      </c>
      <c r="B2225" s="5">
        <f>TITRES_STAT!C2228</f>
        <v>0.65</v>
      </c>
      <c r="C2225" s="5">
        <f>TITRES_STAT!D2228</f>
        <v>0.65</v>
      </c>
      <c r="D2225" s="5">
        <f>TITRES_STAT!E2228</f>
        <v>0</v>
      </c>
      <c r="E2225" s="2">
        <f t="shared" si="136"/>
        <v>-2072549</v>
      </c>
      <c r="F2225" s="5" t="str">
        <f t="shared" si="139"/>
        <v>NEUTRAL</v>
      </c>
      <c r="G2225" s="5" t="str">
        <f t="shared" si="138"/>
        <v>NEUTRAL</v>
      </c>
      <c r="H2225" s="5" t="str">
        <f t="shared" si="137"/>
        <v>NEUTRAL</v>
      </c>
    </row>
    <row r="2226" spans="1:8" ht="13.5" x14ac:dyDescent="0.25">
      <c r="A2226" s="3">
        <f>TITRES_STAT!B2229</f>
        <v>45944</v>
      </c>
      <c r="B2226" s="5">
        <f>TITRES_STAT!C2229</f>
        <v>0.65</v>
      </c>
      <c r="C2226" s="5">
        <f>TITRES_STAT!D2229</f>
        <v>0.65</v>
      </c>
      <c r="D2226" s="5">
        <f>TITRES_STAT!E2229</f>
        <v>50</v>
      </c>
      <c r="E2226" s="2">
        <f t="shared" si="136"/>
        <v>-2072549</v>
      </c>
      <c r="F2226" s="5" t="str">
        <f t="shared" si="139"/>
        <v>NEUTRAL</v>
      </c>
      <c r="G2226" s="5" t="str">
        <f t="shared" si="138"/>
        <v>NEUTRAL</v>
      </c>
      <c r="H2226" s="5" t="str">
        <f t="shared" si="137"/>
        <v>NEUTRAL</v>
      </c>
    </row>
    <row r="2227" spans="1:8" ht="13.5" x14ac:dyDescent="0.25">
      <c r="A2227" s="3">
        <f>TITRES_STAT!B2230</f>
        <v>45946</v>
      </c>
      <c r="B2227" s="5">
        <f>TITRES_STAT!C2230</f>
        <v>0.65</v>
      </c>
      <c r="C2227" s="5">
        <f>TITRES_STAT!D2230</f>
        <v>0.65</v>
      </c>
      <c r="D2227" s="5">
        <f>TITRES_STAT!E2230</f>
        <v>50</v>
      </c>
      <c r="E2227" s="2">
        <f t="shared" si="136"/>
        <v>-2072549</v>
      </c>
      <c r="F2227" s="5" t="str">
        <f t="shared" si="139"/>
        <v>NEUTRAL</v>
      </c>
      <c r="G2227" s="5" t="str">
        <f t="shared" si="138"/>
        <v>NEUTRAL</v>
      </c>
      <c r="H2227" s="5" t="str">
        <f t="shared" si="137"/>
        <v>NEUTRAL</v>
      </c>
    </row>
    <row r="2228" spans="1:8" ht="13.5" x14ac:dyDescent="0.25">
      <c r="A2228" s="3">
        <f>TITRES_STAT!B2231</f>
        <v>45947</v>
      </c>
      <c r="B2228" s="5">
        <f>TITRES_STAT!C2231</f>
        <v>0.65</v>
      </c>
      <c r="C2228" s="5">
        <f>TITRES_STAT!D2231</f>
        <v>0.65</v>
      </c>
      <c r="D2228" s="5">
        <f>TITRES_STAT!E2231</f>
        <v>0</v>
      </c>
      <c r="E2228" s="2">
        <f t="shared" si="136"/>
        <v>-2072549</v>
      </c>
      <c r="F2228" s="5" t="str">
        <f t="shared" si="139"/>
        <v>NEUTRAL</v>
      </c>
      <c r="G2228" s="5" t="str">
        <f t="shared" si="138"/>
        <v>NEUTRAL</v>
      </c>
      <c r="H2228" s="5" t="str">
        <f t="shared" si="137"/>
        <v>NEUTRAL</v>
      </c>
    </row>
    <row r="2229" spans="1:8" ht="13.5" x14ac:dyDescent="0.25">
      <c r="A2229" s="3">
        <f>TITRES_STAT!B2232</f>
        <v>45950</v>
      </c>
      <c r="B2229" s="5">
        <f>TITRES_STAT!C2232</f>
        <v>0.65</v>
      </c>
      <c r="C2229" s="5">
        <f>TITRES_STAT!D2232</f>
        <v>0.65</v>
      </c>
      <c r="D2229" s="5">
        <f>TITRES_STAT!E2232</f>
        <v>0</v>
      </c>
      <c r="E2229" s="2">
        <f t="shared" si="136"/>
        <v>-2072549</v>
      </c>
      <c r="F2229" s="5" t="str">
        <f t="shared" si="139"/>
        <v>NEUTRAL</v>
      </c>
      <c r="G2229" s="5" t="str">
        <f t="shared" si="138"/>
        <v>NEUTRAL</v>
      </c>
      <c r="H2229" s="5" t="str">
        <f t="shared" si="137"/>
        <v>NEUTRAL</v>
      </c>
    </row>
    <row r="2230" spans="1:8" ht="13.5" x14ac:dyDescent="0.25">
      <c r="A2230" s="3">
        <f>TITRES_STAT!B2233</f>
        <v>45951</v>
      </c>
      <c r="B2230" s="5">
        <f>TITRES_STAT!C2233</f>
        <v>0.65</v>
      </c>
      <c r="C2230" s="5">
        <f>TITRES_STAT!D2233</f>
        <v>0.65</v>
      </c>
      <c r="D2230" s="5">
        <f>TITRES_STAT!E2233</f>
        <v>0</v>
      </c>
      <c r="E2230" s="2">
        <f t="shared" si="136"/>
        <v>-2072549</v>
      </c>
      <c r="F2230" s="5" t="str">
        <f t="shared" si="139"/>
        <v>NEUTRAL</v>
      </c>
      <c r="G2230" s="5" t="str">
        <f t="shared" si="138"/>
        <v>NEUTRAL</v>
      </c>
      <c r="H2230" s="5" t="str">
        <f t="shared" si="137"/>
        <v>NEUTRAL</v>
      </c>
    </row>
    <row r="2231" spans="1:8" ht="13.5" x14ac:dyDescent="0.25">
      <c r="A2231" s="3">
        <f>TITRES_STAT!B2234</f>
        <v>45952</v>
      </c>
      <c r="B2231" s="5">
        <f>TITRES_STAT!C2234</f>
        <v>0.65</v>
      </c>
      <c r="C2231" s="5">
        <f>TITRES_STAT!D2234</f>
        <v>0.65</v>
      </c>
      <c r="D2231" s="5">
        <f>TITRES_STAT!E2234</f>
        <v>0</v>
      </c>
      <c r="E2231" s="2">
        <f t="shared" si="136"/>
        <v>-2072549</v>
      </c>
      <c r="F2231" s="5" t="str">
        <f t="shared" si="139"/>
        <v>NEUTRAL</v>
      </c>
      <c r="G2231" s="5" t="str">
        <f t="shared" si="138"/>
        <v>NEUTRAL</v>
      </c>
      <c r="H2231" s="5" t="str">
        <f t="shared" si="137"/>
        <v>NEUTRAL</v>
      </c>
    </row>
    <row r="2232" spans="1:8" ht="13.5" x14ac:dyDescent="0.25">
      <c r="A2232" s="3">
        <f>TITRES_STAT!B2235</f>
        <v>45953</v>
      </c>
      <c r="B2232" s="5">
        <f>TITRES_STAT!C2235</f>
        <v>0.65</v>
      </c>
      <c r="C2232" s="5">
        <f>TITRES_STAT!D2235</f>
        <v>0.65</v>
      </c>
      <c r="D2232" s="5">
        <f>TITRES_STAT!E2235</f>
        <v>0</v>
      </c>
      <c r="E2232" s="2">
        <f t="shared" si="136"/>
        <v>-2072549</v>
      </c>
      <c r="F2232" s="5" t="str">
        <f t="shared" si="139"/>
        <v>NEUTRAL</v>
      </c>
      <c r="G2232" s="5" t="str">
        <f t="shared" si="138"/>
        <v>NEUTRAL</v>
      </c>
      <c r="H2232" s="5" t="str">
        <f t="shared" si="137"/>
        <v>NEUTRAL</v>
      </c>
    </row>
    <row r="2233" spans="1:8" ht="13.5" x14ac:dyDescent="0.25">
      <c r="A2233" s="3">
        <f>TITRES_STAT!B2236</f>
        <v>45954</v>
      </c>
      <c r="B2233" s="5">
        <f>TITRES_STAT!C2236</f>
        <v>0.64</v>
      </c>
      <c r="C2233" s="5">
        <f>TITRES_STAT!D2236</f>
        <v>0.64</v>
      </c>
      <c r="D2233" s="5">
        <f>TITRES_STAT!E2236</f>
        <v>1</v>
      </c>
      <c r="E2233" s="2">
        <f t="shared" si="136"/>
        <v>-2072550</v>
      </c>
      <c r="F2233" s="5" t="str">
        <f t="shared" si="139"/>
        <v>BEARISH</v>
      </c>
      <c r="G2233" s="5" t="str">
        <f t="shared" si="138"/>
        <v>NEUTRAL</v>
      </c>
      <c r="H2233" s="5" t="str">
        <f t="shared" si="137"/>
        <v>CONFIRMED BEARISH</v>
      </c>
    </row>
    <row r="2234" spans="1:8" ht="13.5" x14ac:dyDescent="0.25">
      <c r="A2234" s="3">
        <f>TITRES_STAT!B2237</f>
        <v>45957</v>
      </c>
      <c r="B2234" s="5">
        <f>TITRES_STAT!C2237</f>
        <v>0.64</v>
      </c>
      <c r="C2234" s="5">
        <f>TITRES_STAT!D2237</f>
        <v>0.64</v>
      </c>
      <c r="D2234" s="5">
        <f>TITRES_STAT!E2237</f>
        <v>0</v>
      </c>
      <c r="E2234" s="2">
        <f t="shared" si="136"/>
        <v>-2072550</v>
      </c>
      <c r="F2234" s="5" t="str">
        <f t="shared" si="139"/>
        <v>BEARISH</v>
      </c>
      <c r="G2234" s="5" t="str">
        <f t="shared" si="138"/>
        <v>NEUTRAL</v>
      </c>
      <c r="H2234" s="5" t="str">
        <f t="shared" si="137"/>
        <v>CONFIRMED BEARISH</v>
      </c>
    </row>
    <row r="2235" spans="1:8" ht="13.5" x14ac:dyDescent="0.25">
      <c r="A2235" s="3">
        <f>TITRES_STAT!B2238</f>
        <v>45958</v>
      </c>
      <c r="B2235" s="5">
        <f>TITRES_STAT!C2238</f>
        <v>0.64</v>
      </c>
      <c r="C2235" s="5">
        <f>TITRES_STAT!D2238</f>
        <v>0.64</v>
      </c>
      <c r="D2235" s="5">
        <f>TITRES_STAT!E2238</f>
        <v>1</v>
      </c>
      <c r="E2235" s="2">
        <f t="shared" si="136"/>
        <v>-2072550</v>
      </c>
      <c r="F2235" s="5" t="str">
        <f t="shared" si="139"/>
        <v>BEARISH</v>
      </c>
      <c r="G2235" s="5" t="str">
        <f t="shared" si="138"/>
        <v>NEUTRAL</v>
      </c>
      <c r="H2235" s="5" t="str">
        <f t="shared" si="137"/>
        <v>CONFIRMED BEARISH</v>
      </c>
    </row>
    <row r="2236" spans="1:8" ht="13.5" x14ac:dyDescent="0.25">
      <c r="A2236" s="3">
        <f>TITRES_STAT!B2239</f>
        <v>45959</v>
      </c>
      <c r="B2236" s="5">
        <f>TITRES_STAT!C2239</f>
        <v>0.62</v>
      </c>
      <c r="C2236" s="5">
        <f>TITRES_STAT!D2239</f>
        <v>0.62</v>
      </c>
      <c r="D2236" s="5">
        <f>TITRES_STAT!E2239</f>
        <v>0</v>
      </c>
      <c r="E2236" s="2">
        <f t="shared" si="136"/>
        <v>-2072550</v>
      </c>
      <c r="F2236" s="5" t="str">
        <f t="shared" si="139"/>
        <v>BEARISH</v>
      </c>
      <c r="G2236" s="5" t="str">
        <f t="shared" si="138"/>
        <v>NEUTRAL</v>
      </c>
      <c r="H2236" s="5" t="str">
        <f t="shared" si="137"/>
        <v>CONFIRMED BEARISH</v>
      </c>
    </row>
    <row r="2237" spans="1:8" ht="13.5" x14ac:dyDescent="0.25">
      <c r="A2237" s="3">
        <f>TITRES_STAT!B2240</f>
        <v>45960</v>
      </c>
      <c r="B2237" s="5">
        <f>TITRES_STAT!C2240</f>
        <v>0.64</v>
      </c>
      <c r="C2237" s="5">
        <f>TITRES_STAT!D2240</f>
        <v>0.64</v>
      </c>
      <c r="D2237" s="5">
        <f>TITRES_STAT!E2240</f>
        <v>12</v>
      </c>
      <c r="E2237" s="2">
        <f t="shared" si="136"/>
        <v>-2072538</v>
      </c>
      <c r="F2237" s="5" t="str">
        <f t="shared" si="139"/>
        <v>BULLISH</v>
      </c>
      <c r="G2237" s="5" t="str">
        <f t="shared" si="138"/>
        <v>NEUTRAL</v>
      </c>
      <c r="H2237" s="5" t="str">
        <f t="shared" si="137"/>
        <v>BULLISH DIVERGENCE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237"/>
  <sheetViews>
    <sheetView topLeftCell="A2229" workbookViewId="0">
      <selection activeCell="A2238" sqref="A2238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42703</v>
      </c>
      <c r="B2" s="2">
        <f>RSI!B2</f>
        <v>4.3819999999999997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</row>
    <row r="3" spans="1:12" ht="13.5" x14ac:dyDescent="0.25">
      <c r="A3" s="3">
        <f>RSI!A3</f>
        <v>42704</v>
      </c>
      <c r="B3" s="2">
        <f>RSI!B3</f>
        <v>4.3819999999999997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</row>
    <row r="4" spans="1:12" ht="13.5" x14ac:dyDescent="0.25">
      <c r="A4" s="3">
        <f>RSI!A4</f>
        <v>42705</v>
      </c>
      <c r="B4" s="2">
        <f>RSI!B4</f>
        <v>4.3819999999999997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</row>
    <row r="5" spans="1:12" ht="13.5" x14ac:dyDescent="0.25">
      <c r="A5" s="3">
        <f>RSI!A5</f>
        <v>42706</v>
      </c>
      <c r="B5" s="2">
        <f>RSI!B5</f>
        <v>4.3819999999999997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4.3819999999999997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</row>
    <row r="6" spans="1:12" ht="13.5" x14ac:dyDescent="0.25">
      <c r="A6" s="3">
        <f>RSI!A6</f>
        <v>42709</v>
      </c>
      <c r="B6" s="2">
        <f>RSI!B6</f>
        <v>4.3819999999999997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4.3819999999999997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</row>
    <row r="7" spans="1:12" ht="13.5" x14ac:dyDescent="0.25">
      <c r="A7" s="3">
        <f>RSI!A7</f>
        <v>42710</v>
      </c>
      <c r="B7" s="2">
        <f>RSI!B7</f>
        <v>4.3819999999999997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4.3819999999999997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NEUTRAL</v>
      </c>
      <c r="K7" s="5" t="e">
        <f>OBV!G7</f>
        <v>#DIV/0!</v>
      </c>
      <c r="L7" s="5" t="str">
        <f>OBV!H7</f>
        <v>NEUTRAL</v>
      </c>
    </row>
    <row r="8" spans="1:12" ht="13.5" x14ac:dyDescent="0.25">
      <c r="A8" s="3">
        <f>RSI!A8</f>
        <v>42711</v>
      </c>
      <c r="B8" s="2">
        <f>RSI!B8</f>
        <v>4.3819999999999997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4.3819999999999997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NEUTRAL</v>
      </c>
      <c r="K8" s="5" t="e">
        <f>OBV!G8</f>
        <v>#DIV/0!</v>
      </c>
      <c r="L8" s="5" t="str">
        <f>OBV!H8</f>
        <v>NEUTRAL</v>
      </c>
    </row>
    <row r="9" spans="1:12" ht="13.5" x14ac:dyDescent="0.25">
      <c r="A9" s="3">
        <f>RSI!A9</f>
        <v>42712</v>
      </c>
      <c r="B9" s="2">
        <f>RSI!B9</f>
        <v>4.3819999999999997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4.3819999999999997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NEUTRAL</v>
      </c>
      <c r="K9" s="5" t="e">
        <f>OBV!G9</f>
        <v>#DIV/0!</v>
      </c>
      <c r="L9" s="5" t="str">
        <f>OBV!H9</f>
        <v>NEUTRAL</v>
      </c>
    </row>
    <row r="10" spans="1:12" ht="13.5" x14ac:dyDescent="0.25">
      <c r="A10" s="3">
        <f>RSI!A10</f>
        <v>42713</v>
      </c>
      <c r="B10" s="2">
        <f>RSI!B10</f>
        <v>4.3819999999999997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4.3819999999999997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NEUTRAL</v>
      </c>
      <c r="K10" s="5" t="e">
        <f>OBV!G10</f>
        <v>#DIV/0!</v>
      </c>
      <c r="L10" s="5" t="str">
        <f>OBV!H10</f>
        <v>NEUTRAL</v>
      </c>
    </row>
    <row r="11" spans="1:12" ht="13.5" x14ac:dyDescent="0.25">
      <c r="A11" s="3">
        <f>RSI!A11</f>
        <v>42717</v>
      </c>
      <c r="B11" s="2">
        <f>RSI!B11</f>
        <v>4.3819999999999997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4.3819999999999997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NEUTRAL</v>
      </c>
      <c r="K11" s="5" t="e">
        <f>OBV!G11</f>
        <v>#DIV/0!</v>
      </c>
      <c r="L11" s="5" t="str">
        <f>OBV!H11</f>
        <v>NEUTRAL</v>
      </c>
    </row>
    <row r="12" spans="1:12" ht="13.5" x14ac:dyDescent="0.25">
      <c r="A12" s="3">
        <f>RSI!A12</f>
        <v>42718</v>
      </c>
      <c r="B12" s="2">
        <f>RSI!B12</f>
        <v>4.3819999999999997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4.3819999999999997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NEUTRAL</v>
      </c>
      <c r="K12" s="5" t="e">
        <f>OBV!G12</f>
        <v>#DIV/0!</v>
      </c>
      <c r="L12" s="5" t="str">
        <f>OBV!H12</f>
        <v>NEUTRAL</v>
      </c>
    </row>
    <row r="13" spans="1:12" ht="13.5" x14ac:dyDescent="0.25">
      <c r="A13" s="3">
        <f>RSI!A13</f>
        <v>42719</v>
      </c>
      <c r="B13" s="2">
        <f>RSI!B13</f>
        <v>4.3819999999999997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4.3819999999999997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NEUTRAL</v>
      </c>
      <c r="K13" s="5" t="e">
        <f>OBV!G13</f>
        <v>#DIV/0!</v>
      </c>
      <c r="L13" s="5" t="str">
        <f>OBV!H13</f>
        <v>NEUTRAL</v>
      </c>
    </row>
    <row r="14" spans="1:12" ht="13.5" x14ac:dyDescent="0.25">
      <c r="A14" s="3">
        <f>RSI!A14</f>
        <v>42720</v>
      </c>
      <c r="B14" s="2">
        <f>RSI!B14</f>
        <v>4.3819999999999997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4.3819999999999997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NEUTRAL</v>
      </c>
      <c r="K14" s="5" t="e">
        <f>OBV!G14</f>
        <v>#DIV/0!</v>
      </c>
      <c r="L14" s="5" t="str">
        <f>OBV!H14</f>
        <v>NEUTRAL</v>
      </c>
    </row>
    <row r="15" spans="1:12" ht="13.5" x14ac:dyDescent="0.25">
      <c r="A15" s="3">
        <f>RSI!A15</f>
        <v>42723</v>
      </c>
      <c r="B15" s="2">
        <f>RSI!B15</f>
        <v>4.3819999999999997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4.3819999999999997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NEUTRAL</v>
      </c>
      <c r="K15" s="5" t="e">
        <f>OBV!G15</f>
        <v>#DIV/0!</v>
      </c>
      <c r="L15" s="5" t="str">
        <f>OBV!H15</f>
        <v>NEUTRAL</v>
      </c>
    </row>
    <row r="16" spans="1:12" ht="13.5" x14ac:dyDescent="0.25">
      <c r="A16" s="3">
        <f>RSI!A16</f>
        <v>42724</v>
      </c>
      <c r="B16" s="2">
        <f>RSI!B16</f>
        <v>4.3819999999999997</v>
      </c>
      <c r="C16" s="2">
        <f>RSI!I16</f>
        <v>100</v>
      </c>
      <c r="D16" s="2">
        <f>MACD!E16</f>
        <v>0</v>
      </c>
      <c r="E16" s="2">
        <f>MACD!F16</f>
        <v>0</v>
      </c>
      <c r="F16" s="2">
        <f>'Moving Avg'!D16</f>
        <v>4.3819999999999997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NEUTRAL</v>
      </c>
      <c r="K16" s="5" t="e">
        <f>OBV!G16</f>
        <v>#DIV/0!</v>
      </c>
      <c r="L16" s="5" t="str">
        <f>OBV!H16</f>
        <v>NEUTRAL</v>
      </c>
    </row>
    <row r="17" spans="1:12" ht="13.5" x14ac:dyDescent="0.25">
      <c r="A17" s="3">
        <f>RSI!A17</f>
        <v>42725</v>
      </c>
      <c r="B17" s="2">
        <f>RSI!B17</f>
        <v>4.3819999999999997</v>
      </c>
      <c r="C17" s="2">
        <f>RSI!I17</f>
        <v>100</v>
      </c>
      <c r="D17" s="2">
        <f>MACD!E17</f>
        <v>0</v>
      </c>
      <c r="E17" s="2">
        <f>MACD!F17</f>
        <v>0</v>
      </c>
      <c r="F17" s="2">
        <f>'Moving Avg'!D17</f>
        <v>4.3819999999999997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NEUTRAL</v>
      </c>
      <c r="K17" s="5" t="e">
        <f>OBV!G17</f>
        <v>#DIV/0!</v>
      </c>
      <c r="L17" s="5" t="str">
        <f>OBV!H17</f>
        <v>NEUTRAL</v>
      </c>
    </row>
    <row r="18" spans="1:12" ht="13.5" x14ac:dyDescent="0.25">
      <c r="A18" s="3">
        <f>RSI!A18</f>
        <v>42726</v>
      </c>
      <c r="B18" s="2">
        <f>RSI!B18</f>
        <v>4.3819999999999997</v>
      </c>
      <c r="C18" s="2">
        <f>RSI!I18</f>
        <v>100</v>
      </c>
      <c r="D18" s="2">
        <f>MACD!E18</f>
        <v>0</v>
      </c>
      <c r="E18" s="2">
        <f>MACD!F18</f>
        <v>0</v>
      </c>
      <c r="F18" s="2">
        <f>'Moving Avg'!D18</f>
        <v>4.3819999999999997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NEUTRAL</v>
      </c>
      <c r="K18" s="5" t="e">
        <f>OBV!G18</f>
        <v>#DIV/0!</v>
      </c>
      <c r="L18" s="5" t="str">
        <f>OBV!H18</f>
        <v>NEUTRAL</v>
      </c>
    </row>
    <row r="19" spans="1:12" ht="13.5" x14ac:dyDescent="0.25">
      <c r="A19" s="3">
        <f>RSI!A19</f>
        <v>42727</v>
      </c>
      <c r="B19" s="2">
        <f>RSI!B19</f>
        <v>4.3819999999999997</v>
      </c>
      <c r="C19" s="2">
        <f>RSI!I19</f>
        <v>100</v>
      </c>
      <c r="D19" s="2">
        <f>MACD!E19</f>
        <v>0</v>
      </c>
      <c r="E19" s="2">
        <f>MACD!F19</f>
        <v>0</v>
      </c>
      <c r="F19" s="2">
        <f>'Moving Avg'!D19</f>
        <v>4.3819999999999997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NEUTRAL</v>
      </c>
      <c r="K19" s="5" t="e">
        <f>OBV!G19</f>
        <v>#DIV/0!</v>
      </c>
      <c r="L19" s="5" t="str">
        <f>OBV!H19</f>
        <v>NEUTRAL</v>
      </c>
    </row>
    <row r="20" spans="1:12" ht="13.5" x14ac:dyDescent="0.25">
      <c r="A20" s="3">
        <f>RSI!A20</f>
        <v>42730</v>
      </c>
      <c r="B20" s="2">
        <f>RSI!B20</f>
        <v>4.3819999999999997</v>
      </c>
      <c r="C20" s="2">
        <f>RSI!I20</f>
        <v>100</v>
      </c>
      <c r="D20" s="2">
        <f>MACD!E20</f>
        <v>0</v>
      </c>
      <c r="E20" s="2">
        <f>MACD!F20</f>
        <v>0</v>
      </c>
      <c r="F20" s="2">
        <f>'Moving Avg'!D20</f>
        <v>4.3819999999999997</v>
      </c>
      <c r="G20" s="2">
        <f>'Moving Avg'!F20</f>
        <v>4.3819999999999997</v>
      </c>
      <c r="H20" s="2">
        <f>'Moving Avg'!G20</f>
        <v>0</v>
      </c>
      <c r="I20" s="2">
        <f>'Moving Avg'!H20</f>
        <v>0</v>
      </c>
      <c r="J20" s="5" t="str">
        <f>OBV!F20</f>
        <v>NEUTRAL</v>
      </c>
      <c r="K20" s="5" t="e">
        <f>OBV!G20</f>
        <v>#DIV/0!</v>
      </c>
      <c r="L20" s="5" t="str">
        <f>OBV!H20</f>
        <v>NEUTRAL</v>
      </c>
    </row>
    <row r="21" spans="1:12" ht="13.5" x14ac:dyDescent="0.25">
      <c r="A21" s="3">
        <f>RSI!A21</f>
        <v>42731</v>
      </c>
      <c r="B21" s="2">
        <f>RSI!B21</f>
        <v>4.3819999999999997</v>
      </c>
      <c r="C21" s="2">
        <f>RSI!I21</f>
        <v>100</v>
      </c>
      <c r="D21" s="2">
        <f>MACD!E21</f>
        <v>0</v>
      </c>
      <c r="E21" s="2">
        <f>MACD!F21</f>
        <v>0</v>
      </c>
      <c r="F21" s="2">
        <f>'Moving Avg'!D21</f>
        <v>4.3819999999999997</v>
      </c>
      <c r="G21" s="2">
        <f>'Moving Avg'!F21</f>
        <v>4.3819999999999997</v>
      </c>
      <c r="H21" s="2">
        <f>'Moving Avg'!G21</f>
        <v>0</v>
      </c>
      <c r="I21" s="2">
        <f>'Moving Avg'!H21</f>
        <v>0</v>
      </c>
      <c r="J21" s="5" t="str">
        <f>OBV!F21</f>
        <v>NEUTRAL</v>
      </c>
      <c r="K21" s="5" t="e">
        <f>OBV!G21</f>
        <v>#DIV/0!</v>
      </c>
      <c r="L21" s="5" t="str">
        <f>OBV!H21</f>
        <v>NEUTRAL</v>
      </c>
    </row>
    <row r="22" spans="1:12" ht="13.5" x14ac:dyDescent="0.25">
      <c r="A22" s="3">
        <f>RSI!A22</f>
        <v>42732</v>
      </c>
      <c r="B22" s="2">
        <f>RSI!B22</f>
        <v>4.3819999999999997</v>
      </c>
      <c r="C22" s="2">
        <f>RSI!I22</f>
        <v>100</v>
      </c>
      <c r="D22" s="2">
        <f>MACD!E22</f>
        <v>0</v>
      </c>
      <c r="E22" s="2">
        <f>MACD!F22</f>
        <v>0</v>
      </c>
      <c r="F22" s="2">
        <f>'Moving Avg'!D22</f>
        <v>4.3819999999999997</v>
      </c>
      <c r="G22" s="2">
        <f>'Moving Avg'!F22</f>
        <v>4.3819999999999997</v>
      </c>
      <c r="H22" s="2">
        <f>'Moving Avg'!G22</f>
        <v>0</v>
      </c>
      <c r="I22" s="2">
        <f>'Moving Avg'!H22</f>
        <v>0</v>
      </c>
      <c r="J22" s="5" t="str">
        <f>OBV!F22</f>
        <v>NEUTRAL</v>
      </c>
      <c r="K22" s="5" t="e">
        <f>OBV!G22</f>
        <v>#DIV/0!</v>
      </c>
      <c r="L22" s="5" t="str">
        <f>OBV!H22</f>
        <v>NEUTRAL</v>
      </c>
    </row>
    <row r="23" spans="1:12" ht="13.5" x14ac:dyDescent="0.25">
      <c r="A23" s="3">
        <f>RSI!A23</f>
        <v>42733</v>
      </c>
      <c r="B23" s="2">
        <f>RSI!B23</f>
        <v>4.3819999999999997</v>
      </c>
      <c r="C23" s="2">
        <f>RSI!I23</f>
        <v>100</v>
      </c>
      <c r="D23" s="2">
        <f>MACD!E23</f>
        <v>0</v>
      </c>
      <c r="E23" s="2">
        <f>MACD!F23</f>
        <v>0</v>
      </c>
      <c r="F23" s="2">
        <f>'Moving Avg'!D23</f>
        <v>4.3819999999999997</v>
      </c>
      <c r="G23" s="2">
        <f>'Moving Avg'!F23</f>
        <v>4.3819999999999997</v>
      </c>
      <c r="H23" s="2">
        <f>'Moving Avg'!G23</f>
        <v>0</v>
      </c>
      <c r="I23" s="2">
        <f>'Moving Avg'!H23</f>
        <v>0</v>
      </c>
      <c r="J23" s="5" t="str">
        <f>OBV!F23</f>
        <v>NEUTRAL</v>
      </c>
      <c r="K23" s="5" t="e">
        <f>OBV!G23</f>
        <v>#DIV/0!</v>
      </c>
      <c r="L23" s="5" t="str">
        <f>OBV!H23</f>
        <v>NEUTRAL</v>
      </c>
    </row>
    <row r="24" spans="1:12" ht="13.5" x14ac:dyDescent="0.25">
      <c r="A24" s="3">
        <f>RSI!A24</f>
        <v>42734</v>
      </c>
      <c r="B24" s="2">
        <f>RSI!B24</f>
        <v>4.3819999999999997</v>
      </c>
      <c r="C24" s="2">
        <f>RSI!I24</f>
        <v>100</v>
      </c>
      <c r="D24" s="2">
        <f>MACD!E24</f>
        <v>0</v>
      </c>
      <c r="E24" s="2">
        <f>MACD!F24</f>
        <v>0</v>
      </c>
      <c r="F24" s="2">
        <f>'Moving Avg'!D24</f>
        <v>4.3819999999999997</v>
      </c>
      <c r="G24" s="2">
        <f>'Moving Avg'!F24</f>
        <v>4.3819999999999997</v>
      </c>
      <c r="H24" s="2">
        <f>'Moving Avg'!G24</f>
        <v>0</v>
      </c>
      <c r="I24" s="2">
        <f>'Moving Avg'!H24</f>
        <v>0</v>
      </c>
      <c r="J24" s="5" t="str">
        <f>OBV!F24</f>
        <v>NEUTRAL</v>
      </c>
      <c r="K24" s="5" t="e">
        <f>OBV!G24</f>
        <v>#DIV/0!</v>
      </c>
      <c r="L24" s="5" t="str">
        <f>OBV!H24</f>
        <v>NEUTRAL</v>
      </c>
    </row>
    <row r="25" spans="1:12" ht="13.5" x14ac:dyDescent="0.25">
      <c r="A25" s="3">
        <f>RSI!A25</f>
        <v>42737</v>
      </c>
      <c r="B25" s="2">
        <f>RSI!B25</f>
        <v>4.3819999999999997</v>
      </c>
      <c r="C25" s="2">
        <f>RSI!I25</f>
        <v>100</v>
      </c>
      <c r="D25" s="2">
        <f>MACD!E25</f>
        <v>0</v>
      </c>
      <c r="E25" s="2">
        <f>MACD!F25</f>
        <v>0</v>
      </c>
      <c r="F25" s="2">
        <f>'Moving Avg'!D25</f>
        <v>4.3819999999999997</v>
      </c>
      <c r="G25" s="2">
        <f>'Moving Avg'!F25</f>
        <v>4.3819999999999997</v>
      </c>
      <c r="H25" s="2">
        <f>'Moving Avg'!G25</f>
        <v>0</v>
      </c>
      <c r="I25" s="2">
        <f>'Moving Avg'!H25</f>
        <v>0</v>
      </c>
      <c r="J25" s="5" t="str">
        <f>OBV!F25</f>
        <v>NEUTRAL</v>
      </c>
      <c r="K25" s="5" t="e">
        <f>OBV!G25</f>
        <v>#DIV/0!</v>
      </c>
      <c r="L25" s="5" t="str">
        <f>OBV!H25</f>
        <v>NEUTRAL</v>
      </c>
    </row>
    <row r="26" spans="1:12" ht="13.5" x14ac:dyDescent="0.25">
      <c r="A26" s="3">
        <f>RSI!A26</f>
        <v>42738</v>
      </c>
      <c r="B26" s="2">
        <f>RSI!B26</f>
        <v>4.3819999999999997</v>
      </c>
      <c r="C26" s="2">
        <f>RSI!I26</f>
        <v>100</v>
      </c>
      <c r="D26" s="2">
        <f>MACD!E26</f>
        <v>0</v>
      </c>
      <c r="E26" s="2">
        <f>MACD!F26</f>
        <v>0</v>
      </c>
      <c r="F26" s="2">
        <f>'Moving Avg'!D26</f>
        <v>4.3819999999999997</v>
      </c>
      <c r="G26" s="2">
        <f>'Moving Avg'!F26</f>
        <v>4.3819999999999997</v>
      </c>
      <c r="H26" s="2">
        <f>'Moving Avg'!G26</f>
        <v>0</v>
      </c>
      <c r="I26" s="2">
        <f>'Moving Avg'!H26</f>
        <v>0</v>
      </c>
      <c r="J26" s="5" t="str">
        <f>OBV!F26</f>
        <v>NEUTRAL</v>
      </c>
      <c r="K26" s="5" t="e">
        <f>OBV!G26</f>
        <v>#DIV/0!</v>
      </c>
      <c r="L26" s="5" t="str">
        <f>OBV!H26</f>
        <v>NEUTRAL</v>
      </c>
    </row>
    <row r="27" spans="1:12" ht="13.5" x14ac:dyDescent="0.25">
      <c r="A27" s="3">
        <f>RSI!A27</f>
        <v>42739</v>
      </c>
      <c r="B27" s="2">
        <f>RSI!B27</f>
        <v>4.3819999999999997</v>
      </c>
      <c r="C27" s="2">
        <f>RSI!I27</f>
        <v>100</v>
      </c>
      <c r="D27" s="2">
        <f>MACD!E27</f>
        <v>0</v>
      </c>
      <c r="E27" s="2">
        <f>MACD!F27</f>
        <v>0</v>
      </c>
      <c r="F27" s="2">
        <f>'Moving Avg'!D27</f>
        <v>4.3819999999999997</v>
      </c>
      <c r="G27" s="2">
        <f>'Moving Avg'!F27</f>
        <v>4.3819999999999997</v>
      </c>
      <c r="H27" s="2">
        <f>'Moving Avg'!G27</f>
        <v>0</v>
      </c>
      <c r="I27" s="2">
        <f>'Moving Avg'!H27</f>
        <v>0</v>
      </c>
      <c r="J27" s="5" t="str">
        <f>OBV!F27</f>
        <v>NEUTRAL</v>
      </c>
      <c r="K27" s="5" t="e">
        <f>OBV!G27</f>
        <v>#DIV/0!</v>
      </c>
      <c r="L27" s="5" t="str">
        <f>OBV!H27</f>
        <v>NEUTRAL</v>
      </c>
    </row>
    <row r="28" spans="1:12" ht="13.5" x14ac:dyDescent="0.25">
      <c r="A28" s="3">
        <f>RSI!A28</f>
        <v>42740</v>
      </c>
      <c r="B28" s="2">
        <f>RSI!B28</f>
        <v>4.3819999999999997</v>
      </c>
      <c r="C28" s="2">
        <f>RSI!I28</f>
        <v>100</v>
      </c>
      <c r="D28" s="2">
        <f>MACD!E28</f>
        <v>0</v>
      </c>
      <c r="E28" s="2">
        <f>MACD!F28</f>
        <v>0</v>
      </c>
      <c r="F28" s="2">
        <f>'Moving Avg'!D28</f>
        <v>4.3819999999999997</v>
      </c>
      <c r="G28" s="2">
        <f>'Moving Avg'!F28</f>
        <v>4.3819999999999997</v>
      </c>
      <c r="H28" s="2">
        <f>'Moving Avg'!G28</f>
        <v>0</v>
      </c>
      <c r="I28" s="2">
        <f>'Moving Avg'!H28</f>
        <v>0</v>
      </c>
      <c r="J28" s="5" t="str">
        <f>OBV!F28</f>
        <v>NEUTRAL</v>
      </c>
      <c r="K28" s="5" t="e">
        <f>OBV!G28</f>
        <v>#DIV/0!</v>
      </c>
      <c r="L28" s="5" t="str">
        <f>OBV!H28</f>
        <v>NEUTRAL</v>
      </c>
    </row>
    <row r="29" spans="1:12" ht="13.5" x14ac:dyDescent="0.25">
      <c r="A29" s="3">
        <f>RSI!A29</f>
        <v>42741</v>
      </c>
      <c r="B29" s="2">
        <f>RSI!B29</f>
        <v>4.3819999999999997</v>
      </c>
      <c r="C29" s="2">
        <f>RSI!I29</f>
        <v>100</v>
      </c>
      <c r="D29" s="2">
        <f>MACD!E29</f>
        <v>0</v>
      </c>
      <c r="E29" s="2">
        <f>MACD!F29</f>
        <v>0</v>
      </c>
      <c r="F29" s="2">
        <f>'Moving Avg'!D29</f>
        <v>4.3819999999999997</v>
      </c>
      <c r="G29" s="2">
        <f>'Moving Avg'!F29</f>
        <v>4.3819999999999997</v>
      </c>
      <c r="H29" s="2">
        <f>'Moving Avg'!G29</f>
        <v>0</v>
      </c>
      <c r="I29" s="2">
        <f>'Moving Avg'!H29</f>
        <v>0</v>
      </c>
      <c r="J29" s="5" t="str">
        <f>OBV!F29</f>
        <v>NEUTRAL</v>
      </c>
      <c r="K29" s="5" t="e">
        <f>OBV!G29</f>
        <v>#DIV/0!</v>
      </c>
      <c r="L29" s="5" t="str">
        <f>OBV!H29</f>
        <v>NEUTRAL</v>
      </c>
    </row>
    <row r="30" spans="1:12" ht="13.5" x14ac:dyDescent="0.25">
      <c r="A30" s="3">
        <f>RSI!A30</f>
        <v>42744</v>
      </c>
      <c r="B30" s="2">
        <f>RSI!B30</f>
        <v>4.3819999999999997</v>
      </c>
      <c r="C30" s="2">
        <f>RSI!I30</f>
        <v>100</v>
      </c>
      <c r="D30" s="2">
        <f>MACD!E30</f>
        <v>0</v>
      </c>
      <c r="E30" s="2">
        <f>MACD!F30</f>
        <v>0</v>
      </c>
      <c r="F30" s="2">
        <f>'Moving Avg'!D30</f>
        <v>4.3819999999999997</v>
      </c>
      <c r="G30" s="2">
        <f>'Moving Avg'!F30</f>
        <v>4.3819999999999997</v>
      </c>
      <c r="H30" s="2">
        <f>'Moving Avg'!G30</f>
        <v>0</v>
      </c>
      <c r="I30" s="2">
        <f>'Moving Avg'!H30</f>
        <v>0</v>
      </c>
      <c r="J30" s="5" t="str">
        <f>OBV!F30</f>
        <v>NEUTRAL</v>
      </c>
      <c r="K30" s="5" t="e">
        <f>OBV!G30</f>
        <v>#DIV/0!</v>
      </c>
      <c r="L30" s="5" t="str">
        <f>OBV!H30</f>
        <v>NEUTRAL</v>
      </c>
    </row>
    <row r="31" spans="1:12" ht="13.5" x14ac:dyDescent="0.25">
      <c r="A31" s="3">
        <f>RSI!A31</f>
        <v>42745</v>
      </c>
      <c r="B31" s="2">
        <f>RSI!B31</f>
        <v>4.3819999999999997</v>
      </c>
      <c r="C31" s="2">
        <f>RSI!I31</f>
        <v>100</v>
      </c>
      <c r="D31" s="2">
        <f>MACD!E31</f>
        <v>0</v>
      </c>
      <c r="E31" s="2">
        <f>MACD!F31</f>
        <v>0</v>
      </c>
      <c r="F31" s="2">
        <f>'Moving Avg'!D31</f>
        <v>4.3819999999999997</v>
      </c>
      <c r="G31" s="2">
        <f>'Moving Avg'!F31</f>
        <v>4.3819999999999997</v>
      </c>
      <c r="H31" s="2">
        <f>'Moving Avg'!G31</f>
        <v>0</v>
      </c>
      <c r="I31" s="2">
        <f>'Moving Avg'!H31</f>
        <v>0</v>
      </c>
      <c r="J31" s="5" t="str">
        <f>OBV!F31</f>
        <v>NEUTRAL</v>
      </c>
      <c r="K31" s="5" t="e">
        <f>OBV!G31</f>
        <v>#DIV/0!</v>
      </c>
      <c r="L31" s="5" t="str">
        <f>OBV!H31</f>
        <v>NEUTRAL</v>
      </c>
    </row>
    <row r="32" spans="1:12" ht="13.5" x14ac:dyDescent="0.25">
      <c r="A32" s="3">
        <f>RSI!A32</f>
        <v>42746</v>
      </c>
      <c r="B32" s="2">
        <f>RSI!B32</f>
        <v>4.3819999999999997</v>
      </c>
      <c r="C32" s="2">
        <f>RSI!I32</f>
        <v>100</v>
      </c>
      <c r="D32" s="2">
        <f>MACD!E32</f>
        <v>0</v>
      </c>
      <c r="E32" s="2">
        <f>MACD!F32</f>
        <v>0</v>
      </c>
      <c r="F32" s="2">
        <f>'Moving Avg'!D32</f>
        <v>4.3819999999999997</v>
      </c>
      <c r="G32" s="2">
        <f>'Moving Avg'!F32</f>
        <v>4.3819999999999997</v>
      </c>
      <c r="H32" s="2">
        <f>'Moving Avg'!G32</f>
        <v>0</v>
      </c>
      <c r="I32" s="2">
        <f>'Moving Avg'!H32</f>
        <v>0</v>
      </c>
      <c r="J32" s="5" t="str">
        <f>OBV!F32</f>
        <v>NEUTRAL</v>
      </c>
      <c r="K32" s="5" t="e">
        <f>OBV!G32</f>
        <v>#DIV/0!</v>
      </c>
      <c r="L32" s="5" t="str">
        <f>OBV!H32</f>
        <v>NEUTRAL</v>
      </c>
    </row>
    <row r="33" spans="1:12" ht="13.5" x14ac:dyDescent="0.25">
      <c r="A33" s="3">
        <f>RSI!A33</f>
        <v>42747</v>
      </c>
      <c r="B33" s="2">
        <f>RSI!B33</f>
        <v>4.3819999999999997</v>
      </c>
      <c r="C33" s="2">
        <f>RSI!I33</f>
        <v>100</v>
      </c>
      <c r="D33" s="2">
        <f>MACD!E33</f>
        <v>0</v>
      </c>
      <c r="E33" s="2">
        <f>MACD!F33</f>
        <v>0</v>
      </c>
      <c r="F33" s="2">
        <f>'Moving Avg'!D33</f>
        <v>4.3819999999999997</v>
      </c>
      <c r="G33" s="2">
        <f>'Moving Avg'!F33</f>
        <v>4.3819999999999997</v>
      </c>
      <c r="H33" s="2">
        <f>'Moving Avg'!G33</f>
        <v>0</v>
      </c>
      <c r="I33" s="2">
        <f>'Moving Avg'!H33</f>
        <v>0</v>
      </c>
      <c r="J33" s="5" t="str">
        <f>OBV!F33</f>
        <v>NEUTRAL</v>
      </c>
      <c r="K33" s="5" t="e">
        <f>OBV!G33</f>
        <v>#DIV/0!</v>
      </c>
      <c r="L33" s="5" t="str">
        <f>OBV!H33</f>
        <v>NEUTRAL</v>
      </c>
    </row>
    <row r="34" spans="1:12" ht="13.5" x14ac:dyDescent="0.25">
      <c r="A34" s="3">
        <f>RSI!A34</f>
        <v>42748</v>
      </c>
      <c r="B34" s="2">
        <f>RSI!B34</f>
        <v>4.3819999999999997</v>
      </c>
      <c r="C34" s="2">
        <f>RSI!I34</f>
        <v>100</v>
      </c>
      <c r="D34" s="2">
        <f>MACD!E34</f>
        <v>0</v>
      </c>
      <c r="E34" s="2">
        <f>MACD!F34</f>
        <v>0</v>
      </c>
      <c r="F34" s="2">
        <f>'Moving Avg'!D34</f>
        <v>4.3819999999999997</v>
      </c>
      <c r="G34" s="2">
        <f>'Moving Avg'!F34</f>
        <v>4.3819999999999997</v>
      </c>
      <c r="H34" s="2">
        <f>'Moving Avg'!G34</f>
        <v>0</v>
      </c>
      <c r="I34" s="2">
        <f>'Moving Avg'!H34</f>
        <v>0</v>
      </c>
      <c r="J34" s="5" t="str">
        <f>OBV!F34</f>
        <v>NEUTRAL</v>
      </c>
      <c r="K34" s="5" t="e">
        <f>OBV!G34</f>
        <v>#DIV/0!</v>
      </c>
      <c r="L34" s="5" t="str">
        <f>OBV!H34</f>
        <v>NEUTRAL</v>
      </c>
    </row>
    <row r="35" spans="1:12" ht="13.5" x14ac:dyDescent="0.25">
      <c r="A35" s="3">
        <f>RSI!A35</f>
        <v>42751</v>
      </c>
      <c r="B35" s="2">
        <f>RSI!B35</f>
        <v>4.3819999999999997</v>
      </c>
      <c r="C35" s="2">
        <f>RSI!I35</f>
        <v>100</v>
      </c>
      <c r="D35" s="2">
        <f>MACD!E35</f>
        <v>0</v>
      </c>
      <c r="E35" s="2">
        <f>MACD!F35</f>
        <v>0</v>
      </c>
      <c r="F35" s="2">
        <f>'Moving Avg'!D35</f>
        <v>4.3819999999999997</v>
      </c>
      <c r="G35" s="2">
        <f>'Moving Avg'!F35</f>
        <v>4.3819999999999997</v>
      </c>
      <c r="H35" s="2">
        <f>'Moving Avg'!G35</f>
        <v>0</v>
      </c>
      <c r="I35" s="2">
        <f>'Moving Avg'!H35</f>
        <v>0</v>
      </c>
      <c r="J35" s="5" t="str">
        <f>OBV!F35</f>
        <v>NEUTRAL</v>
      </c>
      <c r="K35" s="5" t="e">
        <f>OBV!G35</f>
        <v>#DIV/0!</v>
      </c>
      <c r="L35" s="5" t="str">
        <f>OBV!H35</f>
        <v>NEUTRAL</v>
      </c>
    </row>
    <row r="36" spans="1:12" ht="13.5" x14ac:dyDescent="0.25">
      <c r="A36" s="3">
        <f>RSI!A36</f>
        <v>42752</v>
      </c>
      <c r="B36" s="2">
        <f>RSI!B36</f>
        <v>4.3819999999999997</v>
      </c>
      <c r="C36" s="2">
        <f>RSI!I36</f>
        <v>100</v>
      </c>
      <c r="D36" s="2">
        <f>MACD!E36</f>
        <v>0</v>
      </c>
      <c r="E36" s="2">
        <f>MACD!F36</f>
        <v>0</v>
      </c>
      <c r="F36" s="2">
        <f>'Moving Avg'!D36</f>
        <v>4.3819999999999997</v>
      </c>
      <c r="G36" s="2">
        <f>'Moving Avg'!F36</f>
        <v>4.3819999999999997</v>
      </c>
      <c r="H36" s="2">
        <f>'Moving Avg'!G36</f>
        <v>0</v>
      </c>
      <c r="I36" s="2">
        <f>'Moving Avg'!H36</f>
        <v>0</v>
      </c>
      <c r="J36" s="5" t="str">
        <f>OBV!F36</f>
        <v>NEUTRAL</v>
      </c>
      <c r="K36" s="5" t="e">
        <f>OBV!G36</f>
        <v>#DIV/0!</v>
      </c>
      <c r="L36" s="5" t="str">
        <f>OBV!H36</f>
        <v>NEUTRAL</v>
      </c>
    </row>
    <row r="37" spans="1:12" ht="13.5" x14ac:dyDescent="0.25">
      <c r="A37" s="3">
        <f>RSI!A37</f>
        <v>42753</v>
      </c>
      <c r="B37" s="2">
        <f>RSI!B37</f>
        <v>4.3819999999999997</v>
      </c>
      <c r="C37" s="2">
        <f>RSI!I37</f>
        <v>100</v>
      </c>
      <c r="D37" s="2">
        <f>MACD!E37</f>
        <v>0</v>
      </c>
      <c r="E37" s="2">
        <f>MACD!F37</f>
        <v>0</v>
      </c>
      <c r="F37" s="2">
        <f>'Moving Avg'!D37</f>
        <v>4.3819999999999997</v>
      </c>
      <c r="G37" s="2">
        <f>'Moving Avg'!F37</f>
        <v>4.3819999999999997</v>
      </c>
      <c r="H37" s="2">
        <f>'Moving Avg'!G37</f>
        <v>0</v>
      </c>
      <c r="I37" s="2">
        <f>'Moving Avg'!H37</f>
        <v>0</v>
      </c>
      <c r="J37" s="5" t="str">
        <f>OBV!F37</f>
        <v>NEUTRAL</v>
      </c>
      <c r="K37" s="5" t="e">
        <f>OBV!G37</f>
        <v>#DIV/0!</v>
      </c>
      <c r="L37" s="5" t="str">
        <f>OBV!H37</f>
        <v>NEUTRAL</v>
      </c>
    </row>
    <row r="38" spans="1:12" ht="13.5" x14ac:dyDescent="0.25">
      <c r="A38" s="3">
        <f>RSI!A38</f>
        <v>42754</v>
      </c>
      <c r="B38" s="2">
        <f>RSI!B38</f>
        <v>4.3819999999999997</v>
      </c>
      <c r="C38" s="2">
        <f>RSI!I38</f>
        <v>100</v>
      </c>
      <c r="D38" s="2">
        <f>MACD!E38</f>
        <v>0</v>
      </c>
      <c r="E38" s="2">
        <f>MACD!F38</f>
        <v>0</v>
      </c>
      <c r="F38" s="2">
        <f>'Moving Avg'!D38</f>
        <v>4.3819999999999997</v>
      </c>
      <c r="G38" s="2">
        <f>'Moving Avg'!F38</f>
        <v>4.3819999999999997</v>
      </c>
      <c r="H38" s="2">
        <f>'Moving Avg'!G38</f>
        <v>0</v>
      </c>
      <c r="I38" s="2">
        <f>'Moving Avg'!H38</f>
        <v>0</v>
      </c>
      <c r="J38" s="5" t="str">
        <f>OBV!F38</f>
        <v>NEUTRAL</v>
      </c>
      <c r="K38" s="5" t="e">
        <f>OBV!G38</f>
        <v>#DIV/0!</v>
      </c>
      <c r="L38" s="5" t="str">
        <f>OBV!H38</f>
        <v>NEUTRAL</v>
      </c>
    </row>
    <row r="39" spans="1:12" ht="13.5" x14ac:dyDescent="0.25">
      <c r="A39" s="3">
        <f>RSI!A39</f>
        <v>42755</v>
      </c>
      <c r="B39" s="2">
        <f>RSI!B39</f>
        <v>4.3819999999999997</v>
      </c>
      <c r="C39" s="2">
        <f>RSI!I39</f>
        <v>100</v>
      </c>
      <c r="D39" s="2">
        <f>MACD!E39</f>
        <v>0</v>
      </c>
      <c r="E39" s="2">
        <f>MACD!F39</f>
        <v>0</v>
      </c>
      <c r="F39" s="2">
        <f>'Moving Avg'!D39</f>
        <v>4.3819999999999997</v>
      </c>
      <c r="G39" s="2">
        <f>'Moving Avg'!F39</f>
        <v>4.3819999999999997</v>
      </c>
      <c r="H39" s="2">
        <f>'Moving Avg'!G39</f>
        <v>0</v>
      </c>
      <c r="I39" s="2">
        <f>'Moving Avg'!H39</f>
        <v>0</v>
      </c>
      <c r="J39" s="5" t="str">
        <f>OBV!F39</f>
        <v>NEUTRAL</v>
      </c>
      <c r="K39" s="5" t="e">
        <f>OBV!G39</f>
        <v>#DIV/0!</v>
      </c>
      <c r="L39" s="5" t="str">
        <f>OBV!H39</f>
        <v>NEUTRAL</v>
      </c>
    </row>
    <row r="40" spans="1:12" ht="13.5" x14ac:dyDescent="0.25">
      <c r="A40" s="3">
        <f>RSI!A40</f>
        <v>42758</v>
      </c>
      <c r="B40" s="2">
        <f>RSI!B40</f>
        <v>4.3819999999999997</v>
      </c>
      <c r="C40" s="2">
        <f>RSI!I40</f>
        <v>100</v>
      </c>
      <c r="D40" s="2">
        <f>MACD!E40</f>
        <v>0</v>
      </c>
      <c r="E40" s="2">
        <f>MACD!F40</f>
        <v>0</v>
      </c>
      <c r="F40" s="2">
        <f>'Moving Avg'!D40</f>
        <v>4.3819999999999997</v>
      </c>
      <c r="G40" s="2">
        <f>'Moving Avg'!F40</f>
        <v>4.3819999999999997</v>
      </c>
      <c r="H40" s="2">
        <f>'Moving Avg'!G40</f>
        <v>0</v>
      </c>
      <c r="I40" s="2">
        <f>'Moving Avg'!H40</f>
        <v>0</v>
      </c>
      <c r="J40" s="5" t="str">
        <f>OBV!F40</f>
        <v>NEUTRAL</v>
      </c>
      <c r="K40" s="5" t="e">
        <f>OBV!G40</f>
        <v>#DIV/0!</v>
      </c>
      <c r="L40" s="5" t="str">
        <f>OBV!H40</f>
        <v>NEUTRAL</v>
      </c>
    </row>
    <row r="41" spans="1:12" ht="13.5" x14ac:dyDescent="0.25">
      <c r="A41" s="3">
        <f>RSI!A41</f>
        <v>42759</v>
      </c>
      <c r="B41" s="2">
        <f>RSI!B41</f>
        <v>4.3819999999999997</v>
      </c>
      <c r="C41" s="2">
        <f>RSI!I41</f>
        <v>100</v>
      </c>
      <c r="D41" s="2">
        <f>MACD!E41</f>
        <v>0</v>
      </c>
      <c r="E41" s="2">
        <f>MACD!F41</f>
        <v>0</v>
      </c>
      <c r="F41" s="2">
        <f>'Moving Avg'!D41</f>
        <v>4.3819999999999997</v>
      </c>
      <c r="G41" s="2">
        <f>'Moving Avg'!F41</f>
        <v>4.3819999999999997</v>
      </c>
      <c r="H41" s="2">
        <f>'Moving Avg'!G41</f>
        <v>0</v>
      </c>
      <c r="I41" s="2">
        <f>'Moving Avg'!H41</f>
        <v>0</v>
      </c>
      <c r="J41" s="5" t="str">
        <f>OBV!F41</f>
        <v>NEUTRAL</v>
      </c>
      <c r="K41" s="5" t="e">
        <f>OBV!G41</f>
        <v>#DIV/0!</v>
      </c>
      <c r="L41" s="5" t="str">
        <f>OBV!H41</f>
        <v>NEUTRAL</v>
      </c>
    </row>
    <row r="42" spans="1:12" ht="13.5" x14ac:dyDescent="0.25">
      <c r="A42" s="3">
        <f>RSI!A42</f>
        <v>42760</v>
      </c>
      <c r="B42" s="2">
        <f>RSI!B42</f>
        <v>4.3819999999999997</v>
      </c>
      <c r="C42" s="2">
        <f>RSI!I42</f>
        <v>100</v>
      </c>
      <c r="D42" s="2">
        <f>MACD!E42</f>
        <v>0</v>
      </c>
      <c r="E42" s="2">
        <f>MACD!F42</f>
        <v>0</v>
      </c>
      <c r="F42" s="2">
        <f>'Moving Avg'!D42</f>
        <v>4.3819999999999997</v>
      </c>
      <c r="G42" s="2">
        <f>'Moving Avg'!F42</f>
        <v>4.3819999999999997</v>
      </c>
      <c r="H42" s="2">
        <f>'Moving Avg'!G42</f>
        <v>0</v>
      </c>
      <c r="I42" s="2">
        <f>'Moving Avg'!H42</f>
        <v>0</v>
      </c>
      <c r="J42" s="5" t="str">
        <f>OBV!F42</f>
        <v>NEUTRAL</v>
      </c>
      <c r="K42" s="5" t="e">
        <f>OBV!G42</f>
        <v>#DIV/0!</v>
      </c>
      <c r="L42" s="5" t="str">
        <f>OBV!H42</f>
        <v>NEUTRAL</v>
      </c>
    </row>
    <row r="43" spans="1:12" ht="13.5" x14ac:dyDescent="0.25">
      <c r="A43" s="3">
        <f>RSI!A43</f>
        <v>42761</v>
      </c>
      <c r="B43" s="2">
        <f>RSI!B43</f>
        <v>4.3819999999999997</v>
      </c>
      <c r="C43" s="2">
        <f>RSI!I43</f>
        <v>100</v>
      </c>
      <c r="D43" s="2">
        <f>MACD!E43</f>
        <v>0</v>
      </c>
      <c r="E43" s="2">
        <f>MACD!F43</f>
        <v>0</v>
      </c>
      <c r="F43" s="2">
        <f>'Moving Avg'!D43</f>
        <v>4.3819999999999997</v>
      </c>
      <c r="G43" s="2">
        <f>'Moving Avg'!F43</f>
        <v>4.3819999999999997</v>
      </c>
      <c r="H43" s="2">
        <f>'Moving Avg'!G43</f>
        <v>0</v>
      </c>
      <c r="I43" s="2">
        <f>'Moving Avg'!H43</f>
        <v>0</v>
      </c>
      <c r="J43" s="5" t="str">
        <f>OBV!F43</f>
        <v>NEUTRAL</v>
      </c>
      <c r="K43" s="5" t="e">
        <f>OBV!G43</f>
        <v>#DIV/0!</v>
      </c>
      <c r="L43" s="5" t="str">
        <f>OBV!H43</f>
        <v>NEUTRAL</v>
      </c>
    </row>
    <row r="44" spans="1:12" ht="13.5" x14ac:dyDescent="0.25">
      <c r="A44" s="3">
        <f>RSI!A44</f>
        <v>42762</v>
      </c>
      <c r="B44" s="2">
        <f>RSI!B44</f>
        <v>4.3819999999999997</v>
      </c>
      <c r="C44" s="2">
        <f>RSI!I44</f>
        <v>100</v>
      </c>
      <c r="D44" s="2">
        <f>MACD!E44</f>
        <v>0</v>
      </c>
      <c r="E44" s="2">
        <f>MACD!F44</f>
        <v>0</v>
      </c>
      <c r="F44" s="2">
        <f>'Moving Avg'!D44</f>
        <v>4.3819999999999997</v>
      </c>
      <c r="G44" s="2">
        <f>'Moving Avg'!F44</f>
        <v>4.3819999999999997</v>
      </c>
      <c r="H44" s="2">
        <f>'Moving Avg'!G44</f>
        <v>0</v>
      </c>
      <c r="I44" s="2">
        <f>'Moving Avg'!H44</f>
        <v>0</v>
      </c>
      <c r="J44" s="5" t="str">
        <f>OBV!F44</f>
        <v>NEUTRAL</v>
      </c>
      <c r="K44" s="5" t="e">
        <f>OBV!G44</f>
        <v>#DIV/0!</v>
      </c>
      <c r="L44" s="5" t="str">
        <f>OBV!H44</f>
        <v>NEUTRAL</v>
      </c>
    </row>
    <row r="45" spans="1:12" ht="13.5" x14ac:dyDescent="0.25">
      <c r="A45" s="3">
        <f>RSI!A45</f>
        <v>42765</v>
      </c>
      <c r="B45" s="2">
        <f>RSI!B45</f>
        <v>4.3819999999999997</v>
      </c>
      <c r="C45" s="2">
        <f>RSI!I45</f>
        <v>100</v>
      </c>
      <c r="D45" s="2">
        <f>MACD!E45</f>
        <v>0</v>
      </c>
      <c r="E45" s="2">
        <f>MACD!F45</f>
        <v>0</v>
      </c>
      <c r="F45" s="2">
        <f>'Moving Avg'!D45</f>
        <v>4.3819999999999997</v>
      </c>
      <c r="G45" s="2">
        <f>'Moving Avg'!F45</f>
        <v>4.3819999999999997</v>
      </c>
      <c r="H45" s="2">
        <f>'Moving Avg'!G45</f>
        <v>0</v>
      </c>
      <c r="I45" s="2">
        <f>'Moving Avg'!H45</f>
        <v>0</v>
      </c>
      <c r="J45" s="5" t="str">
        <f>OBV!F45</f>
        <v>NEUTRAL</v>
      </c>
      <c r="K45" s="5" t="e">
        <f>OBV!G45</f>
        <v>#DIV/0!</v>
      </c>
      <c r="L45" s="5" t="str">
        <f>OBV!H45</f>
        <v>NEUTRAL</v>
      </c>
    </row>
    <row r="46" spans="1:12" ht="13.5" x14ac:dyDescent="0.25">
      <c r="A46" s="3">
        <f>RSI!A46</f>
        <v>42766</v>
      </c>
      <c r="B46" s="2">
        <f>RSI!B46</f>
        <v>4.3819999999999997</v>
      </c>
      <c r="C46" s="2">
        <f>RSI!I46</f>
        <v>100</v>
      </c>
      <c r="D46" s="2">
        <f>MACD!E46</f>
        <v>0</v>
      </c>
      <c r="E46" s="2">
        <f>MACD!F46</f>
        <v>0</v>
      </c>
      <c r="F46" s="2">
        <f>'Moving Avg'!D46</f>
        <v>4.3819999999999997</v>
      </c>
      <c r="G46" s="2">
        <f>'Moving Avg'!F46</f>
        <v>4.3819999999999997</v>
      </c>
      <c r="H46" s="2">
        <f>'Moving Avg'!G46</f>
        <v>0</v>
      </c>
      <c r="I46" s="2">
        <f>'Moving Avg'!H46</f>
        <v>0</v>
      </c>
      <c r="J46" s="5" t="str">
        <f>OBV!F46</f>
        <v>NEUTRAL</v>
      </c>
      <c r="K46" s="5" t="e">
        <f>OBV!G46</f>
        <v>#DIV/0!</v>
      </c>
      <c r="L46" s="5" t="str">
        <f>OBV!H46</f>
        <v>NEUTRAL</v>
      </c>
    </row>
    <row r="47" spans="1:12" ht="13.5" x14ac:dyDescent="0.25">
      <c r="A47" s="3">
        <f>RSI!A47</f>
        <v>42767</v>
      </c>
      <c r="B47" s="2">
        <f>RSI!B47</f>
        <v>4.3819999999999997</v>
      </c>
      <c r="C47" s="2">
        <f>RSI!I47</f>
        <v>100</v>
      </c>
      <c r="D47" s="2">
        <f>MACD!E47</f>
        <v>0</v>
      </c>
      <c r="E47" s="2">
        <f>MACD!F47</f>
        <v>0</v>
      </c>
      <c r="F47" s="2">
        <f>'Moving Avg'!D47</f>
        <v>4.3819999999999997</v>
      </c>
      <c r="G47" s="2">
        <f>'Moving Avg'!F47</f>
        <v>4.3819999999999997</v>
      </c>
      <c r="H47" s="2">
        <f>'Moving Avg'!G47</f>
        <v>0</v>
      </c>
      <c r="I47" s="2">
        <f>'Moving Avg'!H47</f>
        <v>0</v>
      </c>
      <c r="J47" s="5" t="str">
        <f>OBV!F47</f>
        <v>NEUTRAL</v>
      </c>
      <c r="K47" s="5" t="e">
        <f>OBV!G47</f>
        <v>#DIV/0!</v>
      </c>
      <c r="L47" s="5" t="str">
        <f>OBV!H47</f>
        <v>NEUTRAL</v>
      </c>
    </row>
    <row r="48" spans="1:12" ht="13.5" x14ac:dyDescent="0.25">
      <c r="A48" s="3">
        <f>RSI!A48</f>
        <v>42768</v>
      </c>
      <c r="B48" s="2">
        <f>RSI!B48</f>
        <v>4.3819999999999997</v>
      </c>
      <c r="C48" s="2">
        <f>RSI!I48</f>
        <v>100</v>
      </c>
      <c r="D48" s="2">
        <f>MACD!E48</f>
        <v>0</v>
      </c>
      <c r="E48" s="2">
        <f>MACD!F48</f>
        <v>0</v>
      </c>
      <c r="F48" s="2">
        <f>'Moving Avg'!D48</f>
        <v>4.3819999999999997</v>
      </c>
      <c r="G48" s="2">
        <f>'Moving Avg'!F48</f>
        <v>4.3819999999999997</v>
      </c>
      <c r="H48" s="2">
        <f>'Moving Avg'!G48</f>
        <v>0</v>
      </c>
      <c r="I48" s="2">
        <f>'Moving Avg'!H48</f>
        <v>0</v>
      </c>
      <c r="J48" s="5" t="str">
        <f>OBV!F48</f>
        <v>NEUTRAL</v>
      </c>
      <c r="K48" s="5" t="e">
        <f>OBV!G48</f>
        <v>#DIV/0!</v>
      </c>
      <c r="L48" s="5" t="str">
        <f>OBV!H48</f>
        <v>NEUTRAL</v>
      </c>
    </row>
    <row r="49" spans="1:12" ht="13.5" x14ac:dyDescent="0.25">
      <c r="A49" s="3">
        <f>RSI!A49</f>
        <v>42769</v>
      </c>
      <c r="B49" s="2">
        <f>RSI!B49</f>
        <v>4.3819999999999997</v>
      </c>
      <c r="C49" s="2">
        <f>RSI!I49</f>
        <v>100</v>
      </c>
      <c r="D49" s="2">
        <f>MACD!E49</f>
        <v>0</v>
      </c>
      <c r="E49" s="2">
        <f>MACD!F49</f>
        <v>0</v>
      </c>
      <c r="F49" s="2">
        <f>'Moving Avg'!D49</f>
        <v>4.3819999999999997</v>
      </c>
      <c r="G49" s="2">
        <f>'Moving Avg'!F49</f>
        <v>4.3819999999999997</v>
      </c>
      <c r="H49" s="2">
        <f>'Moving Avg'!G49</f>
        <v>0</v>
      </c>
      <c r="I49" s="2">
        <f>'Moving Avg'!H49</f>
        <v>0</v>
      </c>
      <c r="J49" s="5" t="str">
        <f>OBV!F49</f>
        <v>NEUTRAL</v>
      </c>
      <c r="K49" s="5" t="e">
        <f>OBV!G49</f>
        <v>#DIV/0!</v>
      </c>
      <c r="L49" s="5" t="str">
        <f>OBV!H49</f>
        <v>NEUTRAL</v>
      </c>
    </row>
    <row r="50" spans="1:12" ht="13.5" x14ac:dyDescent="0.25">
      <c r="A50" s="3">
        <f>RSI!A50</f>
        <v>42772</v>
      </c>
      <c r="B50" s="2">
        <f>RSI!B50</f>
        <v>4.3819999999999997</v>
      </c>
      <c r="C50" s="2">
        <f>RSI!I50</f>
        <v>100</v>
      </c>
      <c r="D50" s="2">
        <f>MACD!E50</f>
        <v>0</v>
      </c>
      <c r="E50" s="2">
        <f>MACD!F50</f>
        <v>0</v>
      </c>
      <c r="F50" s="2">
        <f>'Moving Avg'!D50</f>
        <v>4.3819999999999997</v>
      </c>
      <c r="G50" s="2">
        <f>'Moving Avg'!F50</f>
        <v>4.3819999999999997</v>
      </c>
      <c r="H50" s="2">
        <f>'Moving Avg'!G50</f>
        <v>4.3820000000000023</v>
      </c>
      <c r="I50" s="2">
        <f>'Moving Avg'!H50</f>
        <v>0</v>
      </c>
      <c r="J50" s="5" t="str">
        <f>OBV!F50</f>
        <v>NEUTRAL</v>
      </c>
      <c r="K50" s="5" t="e">
        <f>OBV!G50</f>
        <v>#DIV/0!</v>
      </c>
      <c r="L50" s="5" t="str">
        <f>OBV!H50</f>
        <v>NEUTRAL</v>
      </c>
    </row>
    <row r="51" spans="1:12" ht="13.5" x14ac:dyDescent="0.25">
      <c r="A51" s="3">
        <f>RSI!A51</f>
        <v>42773</v>
      </c>
      <c r="B51" s="2">
        <f>RSI!B51</f>
        <v>4.3819999999999997</v>
      </c>
      <c r="C51" s="2">
        <f>RSI!I51</f>
        <v>100</v>
      </c>
      <c r="D51" s="2">
        <f>MACD!E51</f>
        <v>0</v>
      </c>
      <c r="E51" s="2">
        <f>MACD!F51</f>
        <v>0</v>
      </c>
      <c r="F51" s="2">
        <f>'Moving Avg'!D51</f>
        <v>4.3819999999999997</v>
      </c>
      <c r="G51" s="2">
        <f>'Moving Avg'!F51</f>
        <v>4.3819999999999997</v>
      </c>
      <c r="H51" s="2">
        <f>'Moving Avg'!G51</f>
        <v>4.3820000000000023</v>
      </c>
      <c r="I51" s="2">
        <f>'Moving Avg'!H51</f>
        <v>0</v>
      </c>
      <c r="J51" s="5" t="str">
        <f>OBV!F51</f>
        <v>NEUTRAL</v>
      </c>
      <c r="K51" s="5" t="e">
        <f>OBV!G51</f>
        <v>#DIV/0!</v>
      </c>
      <c r="L51" s="5" t="str">
        <f>OBV!H51</f>
        <v>NEUTRAL</v>
      </c>
    </row>
    <row r="52" spans="1:12" ht="13.5" x14ac:dyDescent="0.25">
      <c r="A52" s="3">
        <f>RSI!A52</f>
        <v>42774</v>
      </c>
      <c r="B52" s="2">
        <f>RSI!B52</f>
        <v>4.3819999999999997</v>
      </c>
      <c r="C52" s="2">
        <f>RSI!I52</f>
        <v>100</v>
      </c>
      <c r="D52" s="2">
        <f>MACD!E52</f>
        <v>0</v>
      </c>
      <c r="E52" s="2">
        <f>MACD!F52</f>
        <v>0</v>
      </c>
      <c r="F52" s="2">
        <f>'Moving Avg'!D52</f>
        <v>4.3819999999999997</v>
      </c>
      <c r="G52" s="2">
        <f>'Moving Avg'!F52</f>
        <v>4.3819999999999997</v>
      </c>
      <c r="H52" s="2">
        <f>'Moving Avg'!G52</f>
        <v>4.3820000000000023</v>
      </c>
      <c r="I52" s="2">
        <f>'Moving Avg'!H52</f>
        <v>0</v>
      </c>
      <c r="J52" s="5" t="str">
        <f>OBV!F52</f>
        <v>NEUTRAL</v>
      </c>
      <c r="K52" s="5" t="e">
        <f>OBV!G52</f>
        <v>#DIV/0!</v>
      </c>
      <c r="L52" s="5" t="str">
        <f>OBV!H52</f>
        <v>NEUTRAL</v>
      </c>
    </row>
    <row r="53" spans="1:12" ht="13.5" x14ac:dyDescent="0.25">
      <c r="A53" s="3">
        <f>RSI!A53</f>
        <v>42775</v>
      </c>
      <c r="B53" s="2">
        <f>RSI!B53</f>
        <v>4.3819999999999997</v>
      </c>
      <c r="C53" s="2">
        <f>RSI!I53</f>
        <v>100</v>
      </c>
      <c r="D53" s="2">
        <f>MACD!E53</f>
        <v>0</v>
      </c>
      <c r="E53" s="2">
        <f>MACD!F53</f>
        <v>0</v>
      </c>
      <c r="F53" s="2">
        <f>'Moving Avg'!D53</f>
        <v>4.3819999999999997</v>
      </c>
      <c r="G53" s="2">
        <f>'Moving Avg'!F53</f>
        <v>4.3819999999999997</v>
      </c>
      <c r="H53" s="2">
        <f>'Moving Avg'!G53</f>
        <v>4.3820000000000023</v>
      </c>
      <c r="I53" s="2">
        <f>'Moving Avg'!H53</f>
        <v>0</v>
      </c>
      <c r="J53" s="5" t="str">
        <f>OBV!F53</f>
        <v>NEUTRAL</v>
      </c>
      <c r="K53" s="5" t="e">
        <f>OBV!G53</f>
        <v>#DIV/0!</v>
      </c>
      <c r="L53" s="5" t="str">
        <f>OBV!H53</f>
        <v>NEUTRAL</v>
      </c>
    </row>
    <row r="54" spans="1:12" ht="13.5" x14ac:dyDescent="0.25">
      <c r="A54" s="3">
        <f>RSI!A54</f>
        <v>42776</v>
      </c>
      <c r="B54" s="2">
        <f>RSI!B54</f>
        <v>4.3819999999999997</v>
      </c>
      <c r="C54" s="2">
        <f>RSI!I54</f>
        <v>100</v>
      </c>
      <c r="D54" s="2">
        <f>MACD!E54</f>
        <v>0</v>
      </c>
      <c r="E54" s="2">
        <f>MACD!F54</f>
        <v>0</v>
      </c>
      <c r="F54" s="2">
        <f>'Moving Avg'!D54</f>
        <v>4.3819999999999997</v>
      </c>
      <c r="G54" s="2">
        <f>'Moving Avg'!F54</f>
        <v>4.3819999999999997</v>
      </c>
      <c r="H54" s="2">
        <f>'Moving Avg'!G54</f>
        <v>4.3820000000000023</v>
      </c>
      <c r="I54" s="2">
        <f>'Moving Avg'!H54</f>
        <v>0</v>
      </c>
      <c r="J54" s="5" t="str">
        <f>OBV!F54</f>
        <v>NEUTRAL</v>
      </c>
      <c r="K54" s="5" t="e">
        <f>OBV!G54</f>
        <v>#DIV/0!</v>
      </c>
      <c r="L54" s="5" t="str">
        <f>OBV!H54</f>
        <v>NEUTRAL</v>
      </c>
    </row>
    <row r="55" spans="1:12" ht="13.5" x14ac:dyDescent="0.25">
      <c r="A55" s="3">
        <f>RSI!A55</f>
        <v>42779</v>
      </c>
      <c r="B55" s="2">
        <f>RSI!B55</f>
        <v>4.3819999999999997</v>
      </c>
      <c r="C55" s="2">
        <f>RSI!I55</f>
        <v>100</v>
      </c>
      <c r="D55" s="2">
        <f>MACD!E55</f>
        <v>0</v>
      </c>
      <c r="E55" s="2">
        <f>MACD!F55</f>
        <v>0</v>
      </c>
      <c r="F55" s="2">
        <f>'Moving Avg'!D55</f>
        <v>4.3819999999999997</v>
      </c>
      <c r="G55" s="2">
        <f>'Moving Avg'!F55</f>
        <v>4.3819999999999997</v>
      </c>
      <c r="H55" s="2">
        <f>'Moving Avg'!G55</f>
        <v>4.3820000000000023</v>
      </c>
      <c r="I55" s="2">
        <f>'Moving Avg'!H55</f>
        <v>0</v>
      </c>
      <c r="J55" s="5" t="str">
        <f>OBV!F55</f>
        <v>NEUTRAL</v>
      </c>
      <c r="K55" s="5" t="e">
        <f>OBV!G55</f>
        <v>#DIV/0!</v>
      </c>
      <c r="L55" s="5" t="str">
        <f>OBV!H55</f>
        <v>NEUTRAL</v>
      </c>
    </row>
    <row r="56" spans="1:12" ht="13.5" x14ac:dyDescent="0.25">
      <c r="A56" s="3">
        <f>RSI!A56</f>
        <v>42780</v>
      </c>
      <c r="B56" s="2">
        <f>RSI!B56</f>
        <v>4.3819999999999997</v>
      </c>
      <c r="C56" s="2">
        <f>RSI!I56</f>
        <v>100</v>
      </c>
      <c r="D56" s="2">
        <f>MACD!E56</f>
        <v>0</v>
      </c>
      <c r="E56" s="2">
        <f>MACD!F56</f>
        <v>0</v>
      </c>
      <c r="F56" s="2">
        <f>'Moving Avg'!D56</f>
        <v>4.3819999999999997</v>
      </c>
      <c r="G56" s="2">
        <f>'Moving Avg'!F56</f>
        <v>4.3819999999999997</v>
      </c>
      <c r="H56" s="2">
        <f>'Moving Avg'!G56</f>
        <v>4.3820000000000023</v>
      </c>
      <c r="I56" s="2">
        <f>'Moving Avg'!H56</f>
        <v>0</v>
      </c>
      <c r="J56" s="5" t="str">
        <f>OBV!F56</f>
        <v>NEUTRAL</v>
      </c>
      <c r="K56" s="5" t="e">
        <f>OBV!G56</f>
        <v>#DIV/0!</v>
      </c>
      <c r="L56" s="5" t="str">
        <f>OBV!H56</f>
        <v>NEUTRAL</v>
      </c>
    </row>
    <row r="57" spans="1:12" ht="13.5" x14ac:dyDescent="0.25">
      <c r="A57" s="3">
        <f>RSI!A57</f>
        <v>42781</v>
      </c>
      <c r="B57" s="2">
        <f>RSI!B57</f>
        <v>4.3819999999999997</v>
      </c>
      <c r="C57" s="2">
        <f>RSI!I57</f>
        <v>100</v>
      </c>
      <c r="D57" s="2">
        <f>MACD!E57</f>
        <v>0</v>
      </c>
      <c r="E57" s="2">
        <f>MACD!F57</f>
        <v>0</v>
      </c>
      <c r="F57" s="2">
        <f>'Moving Avg'!D57</f>
        <v>4.3819999999999997</v>
      </c>
      <c r="G57" s="2">
        <f>'Moving Avg'!F57</f>
        <v>4.3819999999999997</v>
      </c>
      <c r="H57" s="2">
        <f>'Moving Avg'!G57</f>
        <v>4.3820000000000023</v>
      </c>
      <c r="I57" s="2">
        <f>'Moving Avg'!H57</f>
        <v>0</v>
      </c>
      <c r="J57" s="5" t="str">
        <f>OBV!F57</f>
        <v>NEUTRAL</v>
      </c>
      <c r="K57" s="5" t="e">
        <f>OBV!G57</f>
        <v>#DIV/0!</v>
      </c>
      <c r="L57" s="5" t="str">
        <f>OBV!H57</f>
        <v>NEUTRAL</v>
      </c>
    </row>
    <row r="58" spans="1:12" ht="13.5" x14ac:dyDescent="0.25">
      <c r="A58" s="3">
        <f>RSI!A58</f>
        <v>42782</v>
      </c>
      <c r="B58" s="2">
        <f>RSI!B58</f>
        <v>4.3819999999999997</v>
      </c>
      <c r="C58" s="2">
        <f>RSI!I58</f>
        <v>100</v>
      </c>
      <c r="D58" s="2">
        <f>MACD!E58</f>
        <v>0</v>
      </c>
      <c r="E58" s="2">
        <f>MACD!F58</f>
        <v>0</v>
      </c>
      <c r="F58" s="2">
        <f>'Moving Avg'!D58</f>
        <v>4.3819999999999997</v>
      </c>
      <c r="G58" s="2">
        <f>'Moving Avg'!F58</f>
        <v>4.3819999999999997</v>
      </c>
      <c r="H58" s="2">
        <f>'Moving Avg'!G58</f>
        <v>4.3820000000000023</v>
      </c>
      <c r="I58" s="2">
        <f>'Moving Avg'!H58</f>
        <v>0</v>
      </c>
      <c r="J58" s="5" t="str">
        <f>OBV!F58</f>
        <v>NEUTRAL</v>
      </c>
      <c r="K58" s="5" t="e">
        <f>OBV!G58</f>
        <v>#DIV/0!</v>
      </c>
      <c r="L58" s="5" t="str">
        <f>OBV!H58</f>
        <v>NEUTRAL</v>
      </c>
    </row>
    <row r="59" spans="1:12" ht="13.5" x14ac:dyDescent="0.25">
      <c r="A59" s="3">
        <f>RSI!A59</f>
        <v>42783</v>
      </c>
      <c r="B59" s="2">
        <f>RSI!B59</f>
        <v>4.3819999999999997</v>
      </c>
      <c r="C59" s="2">
        <f>RSI!I59</f>
        <v>100</v>
      </c>
      <c r="D59" s="2">
        <f>MACD!E59</f>
        <v>0</v>
      </c>
      <c r="E59" s="2">
        <f>MACD!F59</f>
        <v>0</v>
      </c>
      <c r="F59" s="2">
        <f>'Moving Avg'!D59</f>
        <v>4.3819999999999997</v>
      </c>
      <c r="G59" s="2">
        <f>'Moving Avg'!F59</f>
        <v>4.3819999999999997</v>
      </c>
      <c r="H59" s="2">
        <f>'Moving Avg'!G59</f>
        <v>4.3820000000000023</v>
      </c>
      <c r="I59" s="2">
        <f>'Moving Avg'!H59</f>
        <v>0</v>
      </c>
      <c r="J59" s="5" t="str">
        <f>OBV!F59</f>
        <v>NEUTRAL</v>
      </c>
      <c r="K59" s="5" t="e">
        <f>OBV!G59</f>
        <v>#DIV/0!</v>
      </c>
      <c r="L59" s="5" t="str">
        <f>OBV!H59</f>
        <v>NEUTRAL</v>
      </c>
    </row>
    <row r="60" spans="1:12" ht="13.5" x14ac:dyDescent="0.25">
      <c r="A60" s="3">
        <f>RSI!A60</f>
        <v>42786</v>
      </c>
      <c r="B60" s="2">
        <f>RSI!B60</f>
        <v>4.3819999999999997</v>
      </c>
      <c r="C60" s="2">
        <f>RSI!I60</f>
        <v>100</v>
      </c>
      <c r="D60" s="2">
        <f>MACD!E60</f>
        <v>0</v>
      </c>
      <c r="E60" s="2">
        <f>MACD!F60</f>
        <v>0</v>
      </c>
      <c r="F60" s="2">
        <f>'Moving Avg'!D60</f>
        <v>4.3819999999999997</v>
      </c>
      <c r="G60" s="2">
        <f>'Moving Avg'!F60</f>
        <v>4.3819999999999997</v>
      </c>
      <c r="H60" s="2">
        <f>'Moving Avg'!G60</f>
        <v>4.3820000000000023</v>
      </c>
      <c r="I60" s="2">
        <f>'Moving Avg'!H60</f>
        <v>0</v>
      </c>
      <c r="J60" s="5" t="str">
        <f>OBV!F60</f>
        <v>NEUTRAL</v>
      </c>
      <c r="K60" s="5" t="e">
        <f>OBV!G60</f>
        <v>#DIV/0!</v>
      </c>
      <c r="L60" s="5" t="str">
        <f>OBV!H60</f>
        <v>NEUTRAL</v>
      </c>
    </row>
    <row r="61" spans="1:12" ht="13.5" x14ac:dyDescent="0.25">
      <c r="A61" s="3">
        <f>RSI!A61</f>
        <v>42787</v>
      </c>
      <c r="B61" s="2">
        <f>RSI!B61</f>
        <v>4.3819999999999997</v>
      </c>
      <c r="C61" s="2">
        <f>RSI!I61</f>
        <v>100</v>
      </c>
      <c r="D61" s="2">
        <f>MACD!E61</f>
        <v>0</v>
      </c>
      <c r="E61" s="2">
        <f>MACD!F61</f>
        <v>0</v>
      </c>
      <c r="F61" s="2">
        <f>'Moving Avg'!D61</f>
        <v>4.3819999999999997</v>
      </c>
      <c r="G61" s="2">
        <f>'Moving Avg'!F61</f>
        <v>4.3819999999999997</v>
      </c>
      <c r="H61" s="2">
        <f>'Moving Avg'!G61</f>
        <v>4.3820000000000023</v>
      </c>
      <c r="I61" s="2">
        <f>'Moving Avg'!H61</f>
        <v>0</v>
      </c>
      <c r="J61" s="5" t="str">
        <f>OBV!F61</f>
        <v>NEUTRAL</v>
      </c>
      <c r="K61" s="5" t="e">
        <f>OBV!G61</f>
        <v>#DIV/0!</v>
      </c>
      <c r="L61" s="5" t="str">
        <f>OBV!H61</f>
        <v>NEUTRAL</v>
      </c>
    </row>
    <row r="62" spans="1:12" ht="13.5" x14ac:dyDescent="0.25">
      <c r="A62" s="3">
        <f>RSI!A62</f>
        <v>42788</v>
      </c>
      <c r="B62" s="2">
        <f>RSI!B62</f>
        <v>4.3819999999999997</v>
      </c>
      <c r="C62" s="2">
        <f>RSI!I62</f>
        <v>100</v>
      </c>
      <c r="D62" s="2">
        <f>MACD!E62</f>
        <v>0</v>
      </c>
      <c r="E62" s="2">
        <f>MACD!F62</f>
        <v>0</v>
      </c>
      <c r="F62" s="2">
        <f>'Moving Avg'!D62</f>
        <v>4.3819999999999997</v>
      </c>
      <c r="G62" s="2">
        <f>'Moving Avg'!F62</f>
        <v>4.3819999999999997</v>
      </c>
      <c r="H62" s="2">
        <f>'Moving Avg'!G62</f>
        <v>4.3820000000000023</v>
      </c>
      <c r="I62" s="2">
        <f>'Moving Avg'!H62</f>
        <v>0</v>
      </c>
      <c r="J62" s="5" t="str">
        <f>OBV!F62</f>
        <v>NEUTRAL</v>
      </c>
      <c r="K62" s="5" t="e">
        <f>OBV!G62</f>
        <v>#DIV/0!</v>
      </c>
      <c r="L62" s="5" t="str">
        <f>OBV!H62</f>
        <v>NEUTRAL</v>
      </c>
    </row>
    <row r="63" spans="1:12" ht="13.5" x14ac:dyDescent="0.25">
      <c r="A63" s="3">
        <f>RSI!A63</f>
        <v>42789</v>
      </c>
      <c r="B63" s="2">
        <f>RSI!B63</f>
        <v>4.3819999999999997</v>
      </c>
      <c r="C63" s="2">
        <f>RSI!I63</f>
        <v>100</v>
      </c>
      <c r="D63" s="2">
        <f>MACD!E63</f>
        <v>0</v>
      </c>
      <c r="E63" s="2">
        <f>MACD!F63</f>
        <v>0</v>
      </c>
      <c r="F63" s="2">
        <f>'Moving Avg'!D63</f>
        <v>4.3819999999999997</v>
      </c>
      <c r="G63" s="2">
        <f>'Moving Avg'!F63</f>
        <v>4.3819999999999997</v>
      </c>
      <c r="H63" s="2">
        <f>'Moving Avg'!G63</f>
        <v>4.3820000000000023</v>
      </c>
      <c r="I63" s="2">
        <f>'Moving Avg'!H63</f>
        <v>0</v>
      </c>
      <c r="J63" s="5" t="str">
        <f>OBV!F63</f>
        <v>NEUTRAL</v>
      </c>
      <c r="K63" s="5" t="e">
        <f>OBV!G63</f>
        <v>#DIV/0!</v>
      </c>
      <c r="L63" s="5" t="str">
        <f>OBV!H63</f>
        <v>NEUTRAL</v>
      </c>
    </row>
    <row r="64" spans="1:12" ht="13.5" x14ac:dyDescent="0.25">
      <c r="A64" s="3">
        <f>RSI!A64</f>
        <v>42790</v>
      </c>
      <c r="B64" s="2">
        <f>RSI!B64</f>
        <v>4.3819999999999997</v>
      </c>
      <c r="C64" s="2">
        <f>RSI!I64</f>
        <v>100</v>
      </c>
      <c r="D64" s="2">
        <f>MACD!E64</f>
        <v>0</v>
      </c>
      <c r="E64" s="2">
        <f>MACD!F64</f>
        <v>0</v>
      </c>
      <c r="F64" s="2">
        <f>'Moving Avg'!D64</f>
        <v>4.3819999999999997</v>
      </c>
      <c r="G64" s="2">
        <f>'Moving Avg'!F64</f>
        <v>4.3819999999999997</v>
      </c>
      <c r="H64" s="2">
        <f>'Moving Avg'!G64</f>
        <v>4.3820000000000023</v>
      </c>
      <c r="I64" s="2">
        <f>'Moving Avg'!H64</f>
        <v>0</v>
      </c>
      <c r="J64" s="5" t="str">
        <f>OBV!F64</f>
        <v>NEUTRAL</v>
      </c>
      <c r="K64" s="5" t="e">
        <f>OBV!G64</f>
        <v>#DIV/0!</v>
      </c>
      <c r="L64" s="5" t="str">
        <f>OBV!H64</f>
        <v>NEUTRAL</v>
      </c>
    </row>
    <row r="65" spans="1:12" ht="13.5" x14ac:dyDescent="0.25">
      <c r="A65" s="3">
        <f>RSI!A65</f>
        <v>42793</v>
      </c>
      <c r="B65" s="2">
        <f>RSI!B65</f>
        <v>4.3819999999999997</v>
      </c>
      <c r="C65" s="2">
        <f>RSI!I65</f>
        <v>100</v>
      </c>
      <c r="D65" s="2">
        <f>MACD!E65</f>
        <v>0</v>
      </c>
      <c r="E65" s="2">
        <f>MACD!F65</f>
        <v>0</v>
      </c>
      <c r="F65" s="2">
        <f>'Moving Avg'!D65</f>
        <v>4.3819999999999997</v>
      </c>
      <c r="G65" s="2">
        <f>'Moving Avg'!F65</f>
        <v>4.3819999999999997</v>
      </c>
      <c r="H65" s="2">
        <f>'Moving Avg'!G65</f>
        <v>4.3820000000000023</v>
      </c>
      <c r="I65" s="2">
        <f>'Moving Avg'!H65</f>
        <v>0</v>
      </c>
      <c r="J65" s="5" t="str">
        <f>OBV!F65</f>
        <v>NEUTRAL</v>
      </c>
      <c r="K65" s="5" t="e">
        <f>OBV!G65</f>
        <v>#DIV/0!</v>
      </c>
      <c r="L65" s="5" t="str">
        <f>OBV!H65</f>
        <v>NEUTRAL</v>
      </c>
    </row>
    <row r="66" spans="1:12" ht="13.5" x14ac:dyDescent="0.25">
      <c r="A66" s="3">
        <f>RSI!A66</f>
        <v>42794</v>
      </c>
      <c r="B66" s="2">
        <f>RSI!B66</f>
        <v>4.3819999999999997</v>
      </c>
      <c r="C66" s="2">
        <f>RSI!I66</f>
        <v>100</v>
      </c>
      <c r="D66" s="2">
        <f>MACD!E66</f>
        <v>0</v>
      </c>
      <c r="E66" s="2">
        <f>MACD!F66</f>
        <v>0</v>
      </c>
      <c r="F66" s="2">
        <f>'Moving Avg'!D66</f>
        <v>4.3819999999999997</v>
      </c>
      <c r="G66" s="2">
        <f>'Moving Avg'!F66</f>
        <v>4.3819999999999997</v>
      </c>
      <c r="H66" s="2">
        <f>'Moving Avg'!G66</f>
        <v>4.3820000000000023</v>
      </c>
      <c r="I66" s="2">
        <f>'Moving Avg'!H66</f>
        <v>0</v>
      </c>
      <c r="J66" s="5" t="str">
        <f>OBV!F66</f>
        <v>NEUTRAL</v>
      </c>
      <c r="K66" s="5" t="e">
        <f>OBV!G66</f>
        <v>#DIV/0!</v>
      </c>
      <c r="L66" s="5" t="str">
        <f>OBV!H66</f>
        <v>NEUTRAL</v>
      </c>
    </row>
    <row r="67" spans="1:12" ht="13.5" x14ac:dyDescent="0.25">
      <c r="A67" s="3">
        <f>RSI!A67</f>
        <v>42795</v>
      </c>
      <c r="B67" s="2">
        <f>RSI!B67</f>
        <v>4.3819999999999997</v>
      </c>
      <c r="C67" s="2">
        <f>RSI!I67</f>
        <v>100</v>
      </c>
      <c r="D67" s="2">
        <f>MACD!E67</f>
        <v>0</v>
      </c>
      <c r="E67" s="2">
        <f>MACD!F67</f>
        <v>0</v>
      </c>
      <c r="F67" s="2">
        <f>'Moving Avg'!D67</f>
        <v>4.3819999999999997</v>
      </c>
      <c r="G67" s="2">
        <f>'Moving Avg'!F67</f>
        <v>4.3819999999999997</v>
      </c>
      <c r="H67" s="2">
        <f>'Moving Avg'!G67</f>
        <v>4.3820000000000023</v>
      </c>
      <c r="I67" s="2">
        <f>'Moving Avg'!H67</f>
        <v>0</v>
      </c>
      <c r="J67" s="5" t="str">
        <f>OBV!F67</f>
        <v>NEUTRAL</v>
      </c>
      <c r="K67" s="5" t="e">
        <f>OBV!G67</f>
        <v>#DIV/0!</v>
      </c>
      <c r="L67" s="5" t="str">
        <f>OBV!H67</f>
        <v>NEUTRAL</v>
      </c>
    </row>
    <row r="68" spans="1:12" ht="13.5" x14ac:dyDescent="0.25">
      <c r="A68" s="3">
        <f>RSI!A68</f>
        <v>42796</v>
      </c>
      <c r="B68" s="2">
        <f>RSI!B68</f>
        <v>4.4203999999999999</v>
      </c>
      <c r="C68" s="2">
        <f>RSI!I68</f>
        <v>100</v>
      </c>
      <c r="D68" s="2">
        <f>MACD!E68</f>
        <v>-2.8444444444470918E-3</v>
      </c>
      <c r="E68" s="2">
        <f>MACD!F68</f>
        <v>-5.6888888888941838E-4</v>
      </c>
      <c r="F68" s="2">
        <f>'Moving Avg'!D68</f>
        <v>4.3896800000000002</v>
      </c>
      <c r="G68" s="2">
        <f>'Moving Avg'!F68</f>
        <v>4.3839199999999998</v>
      </c>
      <c r="H68" s="2">
        <f>'Moving Avg'!G68</f>
        <v>4.3827680000000022</v>
      </c>
      <c r="I68" s="2">
        <f>'Moving Avg'!H68</f>
        <v>0</v>
      </c>
      <c r="J68" s="5" t="str">
        <f>OBV!F68</f>
        <v>BULLISH</v>
      </c>
      <c r="K68" s="5" t="e">
        <f>OBV!G68</f>
        <v>#DIV/0!</v>
      </c>
      <c r="L68" s="5" t="str">
        <f>OBV!H68</f>
        <v>CONFIRMED BULLISH</v>
      </c>
    </row>
    <row r="69" spans="1:12" ht="13.5" x14ac:dyDescent="0.25">
      <c r="A69" s="3">
        <f>RSI!A69</f>
        <v>42797</v>
      </c>
      <c r="B69" s="2">
        <f>RSI!B69</f>
        <v>4.4012000000000002</v>
      </c>
      <c r="C69" s="2">
        <f>RSI!I69</f>
        <v>65.000000000000526</v>
      </c>
      <c r="D69" s="2">
        <f>MACD!E69</f>
        <v>-4.0559670781918911E-3</v>
      </c>
      <c r="E69" s="2">
        <f>MACD!F69</f>
        <v>-1.266304526749913E-3</v>
      </c>
      <c r="F69" s="2">
        <f>'Moving Avg'!D69</f>
        <v>4.3935199999999996</v>
      </c>
      <c r="G69" s="2">
        <f>'Moving Avg'!F69</f>
        <v>4.3848799999999999</v>
      </c>
      <c r="H69" s="2">
        <f>'Moving Avg'!G69</f>
        <v>4.3831520000000026</v>
      </c>
      <c r="I69" s="2">
        <f>'Moving Avg'!H69</f>
        <v>0</v>
      </c>
      <c r="J69" s="5" t="str">
        <f>OBV!F69</f>
        <v>BEARISH</v>
      </c>
      <c r="K69" s="5" t="e">
        <f>OBV!G69</f>
        <v>#DIV/0!</v>
      </c>
      <c r="L69" s="5" t="str">
        <f>OBV!H69</f>
        <v>BEARISH DIVERGENCE</v>
      </c>
    </row>
    <row r="70" spans="1:12" ht="13.5" x14ac:dyDescent="0.25">
      <c r="A70" s="3">
        <f>RSI!A70</f>
        <v>42800</v>
      </c>
      <c r="B70" s="2">
        <f>RSI!B70</f>
        <v>4.3819999999999997</v>
      </c>
      <c r="C70" s="2">
        <f>RSI!I70</f>
        <v>47.206703910614507</v>
      </c>
      <c r="D70" s="2">
        <f>MACD!E70</f>
        <v>-3.7555250724006228E-3</v>
      </c>
      <c r="E70" s="2">
        <f>MACD!F70</f>
        <v>-1.7641486358800549E-3</v>
      </c>
      <c r="F70" s="2">
        <f>'Moving Avg'!D70</f>
        <v>4.3935199999999996</v>
      </c>
      <c r="G70" s="2">
        <f>'Moving Avg'!F70</f>
        <v>4.3848799999999999</v>
      </c>
      <c r="H70" s="2">
        <f>'Moving Avg'!G70</f>
        <v>4.3831520000000026</v>
      </c>
      <c r="I70" s="2">
        <f>'Moving Avg'!H70</f>
        <v>0</v>
      </c>
      <c r="J70" s="5" t="str">
        <f>OBV!F70</f>
        <v>BEARISH</v>
      </c>
      <c r="K70" s="5" t="e">
        <f>OBV!G70</f>
        <v>#DIV/0!</v>
      </c>
      <c r="L70" s="5" t="str">
        <f>OBV!H70</f>
        <v>NEUTRAL</v>
      </c>
    </row>
    <row r="71" spans="1:12" ht="13.5" x14ac:dyDescent="0.25">
      <c r="A71" s="3">
        <f>RSI!A71</f>
        <v>42801</v>
      </c>
      <c r="B71" s="2">
        <f>RSI!B71</f>
        <v>4.3723999999999998</v>
      </c>
      <c r="C71" s="2">
        <f>RSI!I71</f>
        <v>41.14232209737839</v>
      </c>
      <c r="D71" s="2">
        <f>MACD!E71</f>
        <v>-2.7662269188892807E-3</v>
      </c>
      <c r="E71" s="2">
        <f>MACD!F71</f>
        <v>-1.9645642924819001E-3</v>
      </c>
      <c r="F71" s="2">
        <f>'Moving Avg'!D71</f>
        <v>4.3915999999999995</v>
      </c>
      <c r="G71" s="2">
        <f>'Moving Avg'!F71</f>
        <v>4.3843999999999994</v>
      </c>
      <c r="H71" s="2">
        <f>'Moving Avg'!G71</f>
        <v>4.3829600000000024</v>
      </c>
      <c r="I71" s="2">
        <f>'Moving Avg'!H71</f>
        <v>0</v>
      </c>
      <c r="J71" s="5" t="str">
        <f>OBV!F71</f>
        <v>BEARISH</v>
      </c>
      <c r="K71" s="5" t="e">
        <f>OBV!G71</f>
        <v>#DIV/0!</v>
      </c>
      <c r="L71" s="5" t="str">
        <f>OBV!H71</f>
        <v>CONFIRMED BEARISH</v>
      </c>
    </row>
    <row r="72" spans="1:12" ht="13.5" x14ac:dyDescent="0.25">
      <c r="A72" s="3">
        <f>RSI!A72</f>
        <v>42802</v>
      </c>
      <c r="B72" s="2">
        <f>RSI!B72</f>
        <v>4.3819999999999997</v>
      </c>
      <c r="C72" s="2">
        <f>RSI!I72</f>
        <v>48.295454545454518</v>
      </c>
      <c r="D72" s="2">
        <f>MACD!E72</f>
        <v>-2.5613212211936798E-3</v>
      </c>
      <c r="E72" s="2">
        <f>MACD!F72</f>
        <v>-2.0839156782242563E-3</v>
      </c>
      <c r="F72" s="2">
        <f>'Moving Avg'!D72</f>
        <v>4.3915999999999995</v>
      </c>
      <c r="G72" s="2">
        <f>'Moving Avg'!F72</f>
        <v>4.3843999999999994</v>
      </c>
      <c r="H72" s="2">
        <f>'Moving Avg'!G72</f>
        <v>4.3829600000000024</v>
      </c>
      <c r="I72" s="2">
        <f>'Moving Avg'!H72</f>
        <v>0</v>
      </c>
      <c r="J72" s="5" t="str">
        <f>OBV!F72</f>
        <v>BEARISH</v>
      </c>
      <c r="K72" s="5" t="e">
        <f>OBV!G72</f>
        <v>#DIV/0!</v>
      </c>
      <c r="L72" s="5" t="str">
        <f>OBV!H72</f>
        <v>NEUTRAL</v>
      </c>
    </row>
    <row r="73" spans="1:12" ht="13.5" x14ac:dyDescent="0.25">
      <c r="A73" s="3">
        <f>RSI!A73</f>
        <v>42803</v>
      </c>
      <c r="B73" s="2">
        <f>RSI!B73</f>
        <v>4.3723999999999998</v>
      </c>
      <c r="C73" s="2">
        <f>RSI!I73</f>
        <v>42.706030808216504</v>
      </c>
      <c r="D73" s="2">
        <f>MACD!E73</f>
        <v>-1.6604826122161853E-3</v>
      </c>
      <c r="E73" s="2">
        <f>MACD!F73</f>
        <v>-1.9992290650226422E-3</v>
      </c>
      <c r="F73" s="2">
        <f>'Moving Avg'!D73</f>
        <v>4.3819999999999997</v>
      </c>
      <c r="G73" s="2">
        <f>'Moving Avg'!F73</f>
        <v>4.3839199999999989</v>
      </c>
      <c r="H73" s="2">
        <f>'Moving Avg'!G73</f>
        <v>4.3827680000000022</v>
      </c>
      <c r="I73" s="2">
        <f>'Moving Avg'!H73</f>
        <v>0</v>
      </c>
      <c r="J73" s="5" t="str">
        <f>OBV!F73</f>
        <v>BEARISH</v>
      </c>
      <c r="K73" s="5" t="str">
        <f>OBV!G73</f>
        <v>WEAK</v>
      </c>
      <c r="L73" s="5" t="str">
        <f>OBV!H73</f>
        <v>CONFIRMED BEARISH</v>
      </c>
    </row>
    <row r="74" spans="1:12" ht="13.5" x14ac:dyDescent="0.25">
      <c r="A74" s="3">
        <f>RSI!A74</f>
        <v>42804</v>
      </c>
      <c r="B74" s="2">
        <f>RSI!B74</f>
        <v>4.3723999999999998</v>
      </c>
      <c r="C74" s="2">
        <f>RSI!I74</f>
        <v>42.706030808216504</v>
      </c>
      <c r="D74" s="2">
        <f>MACD!E74</f>
        <v>-8.2637278908936906E-4</v>
      </c>
      <c r="E74" s="2">
        <f>MACD!F74</f>
        <v>-1.7646578098359878E-3</v>
      </c>
      <c r="F74" s="2">
        <f>'Moving Avg'!D74</f>
        <v>4.3762400000000001</v>
      </c>
      <c r="G74" s="2">
        <f>'Moving Avg'!F74</f>
        <v>4.3834399999999993</v>
      </c>
      <c r="H74" s="2">
        <f>'Moving Avg'!G74</f>
        <v>4.382576000000002</v>
      </c>
      <c r="I74" s="2">
        <f>'Moving Avg'!H74</f>
        <v>0</v>
      </c>
      <c r="J74" s="5" t="str">
        <f>OBV!F74</f>
        <v>BEARISH</v>
      </c>
      <c r="K74" s="5" t="str">
        <f>OBV!G74</f>
        <v>STRONG</v>
      </c>
      <c r="L74" s="5" t="str">
        <f>OBV!H74</f>
        <v>CONFIRMED BEARISH</v>
      </c>
    </row>
    <row r="75" spans="1:12" ht="13.5" x14ac:dyDescent="0.25">
      <c r="A75" s="3">
        <f>RSI!A75</f>
        <v>42807</v>
      </c>
      <c r="B75" s="2">
        <f>RSI!B75</f>
        <v>4.3819999999999997</v>
      </c>
      <c r="C75" s="2">
        <f>RSI!I75</f>
        <v>49.486195221737617</v>
      </c>
      <c r="D75" s="2">
        <f>MACD!E75</f>
        <v>-7.6515998989812317E-4</v>
      </c>
      <c r="E75" s="2">
        <f>MACD!F75</f>
        <v>-1.5647582458484148E-3</v>
      </c>
      <c r="F75" s="2">
        <f>'Moving Avg'!D75</f>
        <v>4.3762400000000001</v>
      </c>
      <c r="G75" s="2">
        <f>'Moving Avg'!F75</f>
        <v>4.3834399999999993</v>
      </c>
      <c r="H75" s="2">
        <f>'Moving Avg'!G75</f>
        <v>4.382576000000002</v>
      </c>
      <c r="I75" s="2">
        <f>'Moving Avg'!H75</f>
        <v>0</v>
      </c>
      <c r="J75" s="5" t="str">
        <f>OBV!F75</f>
        <v>BEARISH</v>
      </c>
      <c r="K75" s="5" t="str">
        <f>OBV!G75</f>
        <v>STRONG</v>
      </c>
      <c r="L75" s="5" t="str">
        <f>OBV!H75</f>
        <v>NEUTRAL</v>
      </c>
    </row>
    <row r="76" spans="1:12" ht="13.5" x14ac:dyDescent="0.25">
      <c r="A76" s="3">
        <f>RSI!A76</f>
        <v>42808</v>
      </c>
      <c r="B76" s="2">
        <f>RSI!B76</f>
        <v>4.3723999999999998</v>
      </c>
      <c r="C76" s="2">
        <f>RSI!I76</f>
        <v>43.89241412958814</v>
      </c>
      <c r="D76" s="2">
        <f>MACD!E76</f>
        <v>2.6296389830093858E-6</v>
      </c>
      <c r="E76" s="2">
        <f>MACD!F76</f>
        <v>-1.25128066888213E-3</v>
      </c>
      <c r="F76" s="2">
        <f>'Moving Avg'!D76</f>
        <v>4.3762400000000001</v>
      </c>
      <c r="G76" s="2">
        <f>'Moving Avg'!F76</f>
        <v>4.3829599999999997</v>
      </c>
      <c r="H76" s="2">
        <f>'Moving Avg'!G76</f>
        <v>4.3823840000000018</v>
      </c>
      <c r="I76" s="2">
        <f>'Moving Avg'!H76</f>
        <v>0</v>
      </c>
      <c r="J76" s="5" t="str">
        <f>OBV!F76</f>
        <v>BEARISH</v>
      </c>
      <c r="K76" s="5" t="str">
        <f>OBV!G76</f>
        <v>STRONG</v>
      </c>
      <c r="L76" s="5" t="str">
        <f>OBV!H76</f>
        <v>NEUTRAL</v>
      </c>
    </row>
    <row r="77" spans="1:12" ht="13.5" x14ac:dyDescent="0.25">
      <c r="A77" s="3">
        <f>RSI!A77</f>
        <v>42809</v>
      </c>
      <c r="B77" s="2">
        <f>RSI!B77</f>
        <v>4.3723999999999998</v>
      </c>
      <c r="C77" s="2">
        <f>RSI!I77</f>
        <v>43.89241412958814</v>
      </c>
      <c r="D77" s="2">
        <f>MACD!E77</f>
        <v>7.1354596202155562E-4</v>
      </c>
      <c r="E77" s="2">
        <f>MACD!F77</f>
        <v>-8.5831534270139288E-4</v>
      </c>
      <c r="F77" s="2">
        <f>'Moving Avg'!D77</f>
        <v>4.3743199999999991</v>
      </c>
      <c r="G77" s="2">
        <f>'Moving Avg'!F77</f>
        <v>4.3824799999999993</v>
      </c>
      <c r="H77" s="2">
        <f>'Moving Avg'!G77</f>
        <v>4.3821920000000016</v>
      </c>
      <c r="I77" s="2">
        <f>'Moving Avg'!H77</f>
        <v>0</v>
      </c>
      <c r="J77" s="5" t="str">
        <f>OBV!F77</f>
        <v>BEARISH</v>
      </c>
      <c r="K77" s="5" t="str">
        <f>OBV!G77</f>
        <v>STRONG</v>
      </c>
      <c r="L77" s="5" t="str">
        <f>OBV!H77</f>
        <v>CONFIRMED BEARISH</v>
      </c>
    </row>
    <row r="78" spans="1:12" ht="13.5" x14ac:dyDescent="0.25">
      <c r="A78" s="3">
        <f>RSI!A78</f>
        <v>42810</v>
      </c>
      <c r="B78" s="2">
        <f>RSI!B78</f>
        <v>4.4203999999999999</v>
      </c>
      <c r="C78" s="2">
        <f>RSI!I78</f>
        <v>66.108006192075806</v>
      </c>
      <c r="D78" s="2">
        <f>MACD!E78</f>
        <v>3.7239385688234705E-3</v>
      </c>
      <c r="E78" s="2">
        <f>MACD!F78</f>
        <v>5.8135439603579841E-5</v>
      </c>
      <c r="F78" s="2">
        <f>'Moving Avg'!D78</f>
        <v>4.3839199999999998</v>
      </c>
      <c r="G78" s="2">
        <f>'Moving Avg'!F78</f>
        <v>4.3843999999999994</v>
      </c>
      <c r="H78" s="2">
        <f>'Moving Avg'!G78</f>
        <v>4.3829600000000015</v>
      </c>
      <c r="I78" s="2">
        <f>'Moving Avg'!H78</f>
        <v>0</v>
      </c>
      <c r="J78" s="5" t="str">
        <f>OBV!F78</f>
        <v>BULLISH</v>
      </c>
      <c r="K78" s="5" t="str">
        <f>OBV!G78</f>
        <v>WEAK</v>
      </c>
      <c r="L78" s="5" t="str">
        <f>OBV!H78</f>
        <v>CONFIRMED BULLISH</v>
      </c>
    </row>
    <row r="79" spans="1:12" ht="13.5" x14ac:dyDescent="0.25">
      <c r="A79" s="3">
        <f>RSI!A79</f>
        <v>42811</v>
      </c>
      <c r="B79" s="2">
        <f>RSI!B79</f>
        <v>4.4203999999999999</v>
      </c>
      <c r="C79" s="2">
        <f>RSI!I79</f>
        <v>66.108006192075806</v>
      </c>
      <c r="D79" s="2">
        <f>MACD!E79</f>
        <v>3.0862240747921987E-3</v>
      </c>
      <c r="E79" s="2">
        <f>MACD!F79</f>
        <v>6.6375316664130362E-4</v>
      </c>
      <c r="F79" s="2">
        <f>'Moving Avg'!D79</f>
        <v>4.3935200000000005</v>
      </c>
      <c r="G79" s="2">
        <f>'Moving Avg'!F79</f>
        <v>4.3863199999999996</v>
      </c>
      <c r="H79" s="2">
        <f>'Moving Avg'!G79</f>
        <v>4.3837280000000014</v>
      </c>
      <c r="I79" s="2">
        <f>'Moving Avg'!H79</f>
        <v>0</v>
      </c>
      <c r="J79" s="5" t="str">
        <f>OBV!F79</f>
        <v>BULLISH</v>
      </c>
      <c r="K79" s="5" t="str">
        <f>OBV!G79</f>
        <v>WEAK</v>
      </c>
      <c r="L79" s="5" t="str">
        <f>OBV!H79</f>
        <v>CONFIRMED BULLISH</v>
      </c>
    </row>
    <row r="80" spans="1:12" ht="13.5" x14ac:dyDescent="0.25">
      <c r="A80" s="3">
        <f>RSI!A80</f>
        <v>42815</v>
      </c>
      <c r="B80" s="2">
        <f>RSI!B80</f>
        <v>4.4203999999999999</v>
      </c>
      <c r="C80" s="2">
        <f>RSI!I80</f>
        <v>66.108006192075806</v>
      </c>
      <c r="D80" s="2">
        <f>MACD!E80</f>
        <v>-6.2123000542868567E-4</v>
      </c>
      <c r="E80" s="2">
        <f>MACD!F80</f>
        <v>4.0675653222730583E-4</v>
      </c>
      <c r="F80" s="2">
        <f>'Moving Avg'!D80</f>
        <v>4.4012000000000002</v>
      </c>
      <c r="G80" s="2">
        <f>'Moving Avg'!F80</f>
        <v>4.3882399999999997</v>
      </c>
      <c r="H80" s="2">
        <f>'Moving Avg'!G80</f>
        <v>4.3844960000000013</v>
      </c>
      <c r="I80" s="2">
        <f>'Moving Avg'!H80</f>
        <v>0</v>
      </c>
      <c r="J80" s="5" t="str">
        <f>OBV!F80</f>
        <v>BEARISH</v>
      </c>
      <c r="K80" s="5" t="str">
        <f>OBV!G80</f>
        <v>NEUTRAL</v>
      </c>
      <c r="L80" s="5" t="str">
        <f>OBV!H80</f>
        <v>BEARISH DIVERGENCE</v>
      </c>
    </row>
    <row r="81" spans="1:12" ht="13.5" x14ac:dyDescent="0.25">
      <c r="A81" s="3">
        <f>RSI!A81</f>
        <v>42816</v>
      </c>
      <c r="B81" s="2">
        <f>RSI!B81</f>
        <v>4.4203999999999999</v>
      </c>
      <c r="C81" s="2">
        <f>RSI!I81</f>
        <v>66.108006192075806</v>
      </c>
      <c r="D81" s="2">
        <f>MACD!E81</f>
        <v>-5.4333808659388083E-3</v>
      </c>
      <c r="E81" s="2">
        <f>MACD!F81</f>
        <v>-7.6127094740591694E-4</v>
      </c>
      <c r="F81" s="2">
        <f>'Moving Avg'!D81</f>
        <v>4.4108000000000001</v>
      </c>
      <c r="G81" s="2">
        <f>'Moving Avg'!F81</f>
        <v>4.3901599999999998</v>
      </c>
      <c r="H81" s="2">
        <f>'Moving Avg'!G81</f>
        <v>4.3852640000000012</v>
      </c>
      <c r="I81" s="2">
        <f>'Moving Avg'!H81</f>
        <v>0</v>
      </c>
      <c r="J81" s="5" t="str">
        <f>OBV!F81</f>
        <v>BULLISH</v>
      </c>
      <c r="K81" s="5" t="str">
        <f>OBV!G81</f>
        <v>WEAK</v>
      </c>
      <c r="L81" s="5" t="str">
        <f>OBV!H81</f>
        <v>CONFIRMED BULLISH</v>
      </c>
    </row>
    <row r="82" spans="1:12" ht="13.5" x14ac:dyDescent="0.25">
      <c r="A82" s="3">
        <f>RSI!A82</f>
        <v>42817</v>
      </c>
      <c r="B82" s="2">
        <f>RSI!B82</f>
        <v>4.4108000000000001</v>
      </c>
      <c r="C82" s="2">
        <f>RSI!I82</f>
        <v>59.744413949889427</v>
      </c>
      <c r="D82" s="2">
        <f>MACD!E82</f>
        <v>-7.5006400202877188E-3</v>
      </c>
      <c r="E82" s="2">
        <f>MACD!F82</f>
        <v>-2.1091447619822775E-3</v>
      </c>
      <c r="F82" s="2">
        <f>'Moving Avg'!D82</f>
        <v>4.4184799999999997</v>
      </c>
      <c r="G82" s="2">
        <f>'Moving Avg'!F82</f>
        <v>4.3915999999999995</v>
      </c>
      <c r="H82" s="2">
        <f>'Moving Avg'!G82</f>
        <v>4.3858400000000008</v>
      </c>
      <c r="I82" s="2">
        <f>'Moving Avg'!H82</f>
        <v>0</v>
      </c>
      <c r="J82" s="5" t="str">
        <f>OBV!F82</f>
        <v>BEARISH</v>
      </c>
      <c r="K82" s="5" t="str">
        <f>OBV!G82</f>
        <v>STRONG</v>
      </c>
      <c r="L82" s="5" t="str">
        <f>OBV!H82</f>
        <v>BEARISH DIVERGENCE</v>
      </c>
    </row>
    <row r="83" spans="1:12" ht="13.5" x14ac:dyDescent="0.25">
      <c r="A83" s="3">
        <f>RSI!A83</f>
        <v>42818</v>
      </c>
      <c r="B83" s="2">
        <f>RSI!B83</f>
        <v>4.3243</v>
      </c>
      <c r="C83" s="2">
        <f>RSI!I83</f>
        <v>30.890567051750963</v>
      </c>
      <c r="D83" s="2">
        <f>MACD!E83</f>
        <v>-4.4325309244612754E-3</v>
      </c>
      <c r="E83" s="2">
        <f>MACD!F83</f>
        <v>-2.5738219944780772E-3</v>
      </c>
      <c r="F83" s="2">
        <f>'Moving Avg'!D83</f>
        <v>4.3992599999999999</v>
      </c>
      <c r="G83" s="2">
        <f>'Moving Avg'!F83</f>
        <v>4.3887149999999995</v>
      </c>
      <c r="H83" s="2">
        <f>'Moving Avg'!G83</f>
        <v>4.3846860000000012</v>
      </c>
      <c r="I83" s="2">
        <f>'Moving Avg'!H83</f>
        <v>0</v>
      </c>
      <c r="J83" s="5" t="str">
        <f>OBV!F83</f>
        <v>BEARISH</v>
      </c>
      <c r="K83" s="5" t="str">
        <f>OBV!G83</f>
        <v>STRONG</v>
      </c>
      <c r="L83" s="5" t="str">
        <f>OBV!H83</f>
        <v>CONFIRMED BEARISH</v>
      </c>
    </row>
    <row r="84" spans="1:12" ht="13.5" x14ac:dyDescent="0.25">
      <c r="A84" s="3">
        <f>RSI!A84</f>
        <v>42821</v>
      </c>
      <c r="B84" s="2">
        <f>RSI!B84</f>
        <v>4.3243</v>
      </c>
      <c r="C84" s="2">
        <f>RSI!I84</f>
        <v>30.890567051750963</v>
      </c>
      <c r="D84" s="2">
        <f>MACD!E84</f>
        <v>-1.4300804257425526E-3</v>
      </c>
      <c r="E84" s="2">
        <f>MACD!F84</f>
        <v>-2.3450736807309725E-3</v>
      </c>
      <c r="F84" s="2">
        <f>'Moving Avg'!D84</f>
        <v>4.3800400000000002</v>
      </c>
      <c r="G84" s="2">
        <f>'Moving Avg'!F84</f>
        <v>4.3858299999999986</v>
      </c>
      <c r="H84" s="2">
        <f>'Moving Avg'!G84</f>
        <v>4.3835320000000007</v>
      </c>
      <c r="I84" s="2">
        <f>'Moving Avg'!H84</f>
        <v>0</v>
      </c>
      <c r="J84" s="5" t="str">
        <f>OBV!F84</f>
        <v>BEARISH</v>
      </c>
      <c r="K84" s="5" t="str">
        <f>OBV!G84</f>
        <v>STRONG</v>
      </c>
      <c r="L84" s="5" t="str">
        <f>OBV!H84</f>
        <v>CONFIRMED BEARISH</v>
      </c>
    </row>
    <row r="85" spans="1:12" ht="13.5" x14ac:dyDescent="0.25">
      <c r="A85" s="3">
        <f>RSI!A85</f>
        <v>42822</v>
      </c>
      <c r="B85" s="2">
        <f>RSI!B85</f>
        <v>4.4493</v>
      </c>
      <c r="C85" s="2">
        <f>RSI!I85</f>
        <v>61.805586950977293</v>
      </c>
      <c r="D85" s="2">
        <f>MACD!E85</f>
        <v>-6.2956239902716149E-3</v>
      </c>
      <c r="E85" s="2">
        <f>MACD!F85</f>
        <v>-3.135183742639101E-3</v>
      </c>
      <c r="F85" s="2">
        <f>'Moving Avg'!D85</f>
        <v>4.3858200000000007</v>
      </c>
      <c r="G85" s="2">
        <f>'Moving Avg'!F85</f>
        <v>4.3891949999999982</v>
      </c>
      <c r="H85" s="2">
        <f>'Moving Avg'!G85</f>
        <v>4.3848780000000005</v>
      </c>
      <c r="I85" s="2">
        <f>'Moving Avg'!H85</f>
        <v>0</v>
      </c>
      <c r="J85" s="5" t="str">
        <f>OBV!F85</f>
        <v>BULLISH</v>
      </c>
      <c r="K85" s="5" t="str">
        <f>OBV!G85</f>
        <v>WEAK</v>
      </c>
      <c r="L85" s="5" t="str">
        <f>OBV!H85</f>
        <v>CONFIRMED BULLISH</v>
      </c>
    </row>
    <row r="86" spans="1:12" ht="13.5" x14ac:dyDescent="0.25">
      <c r="A86" s="3">
        <f>RSI!A86</f>
        <v>42823</v>
      </c>
      <c r="B86" s="2">
        <f>RSI!B86</f>
        <v>4.4684999999999997</v>
      </c>
      <c r="C86" s="2">
        <f>RSI!I86</f>
        <v>64.437098536275158</v>
      </c>
      <c r="D86" s="2">
        <f>MACD!E86</f>
        <v>-1.3702011409884918E-2</v>
      </c>
      <c r="E86" s="2">
        <f>MACD!F86</f>
        <v>-5.248549276088265E-3</v>
      </c>
      <c r="F86" s="2">
        <f>'Moving Avg'!D86</f>
        <v>4.3954399999999998</v>
      </c>
      <c r="G86" s="2">
        <f>'Moving Avg'!F86</f>
        <v>4.3935199999999988</v>
      </c>
      <c r="H86" s="2">
        <f>'Moving Avg'!G86</f>
        <v>4.3866080000000007</v>
      </c>
      <c r="I86" s="2">
        <f>'Moving Avg'!H86</f>
        <v>0</v>
      </c>
      <c r="J86" s="5" t="str">
        <f>OBV!F86</f>
        <v>BULLISH</v>
      </c>
      <c r="K86" s="5" t="str">
        <f>OBV!G86</f>
        <v>WEAK</v>
      </c>
      <c r="L86" s="5" t="str">
        <f>OBV!H86</f>
        <v>CONFIRMED BULLISH</v>
      </c>
    </row>
    <row r="87" spans="1:12" ht="13.5" x14ac:dyDescent="0.25">
      <c r="A87" s="3">
        <f>RSI!A87</f>
        <v>42824</v>
      </c>
      <c r="B87" s="2">
        <f>RSI!B87</f>
        <v>4.5742000000000003</v>
      </c>
      <c r="C87" s="2">
        <f>RSI!I87</f>
        <v>74.750748641533164</v>
      </c>
      <c r="D87" s="2">
        <f>MACD!E87</f>
        <v>-2.8273374642802551E-2</v>
      </c>
      <c r="E87" s="2">
        <f>MACD!F87</f>
        <v>-9.8535143494311236E-3</v>
      </c>
      <c r="F87" s="2">
        <f>'Moving Avg'!D87</f>
        <v>4.4281199999999998</v>
      </c>
      <c r="G87" s="2">
        <f>'Moving Avg'!F87</f>
        <v>4.4031299999999991</v>
      </c>
      <c r="H87" s="2">
        <f>'Moving Avg'!G87</f>
        <v>4.3904519999999998</v>
      </c>
      <c r="I87" s="2">
        <f>'Moving Avg'!H87</f>
        <v>0</v>
      </c>
      <c r="J87" s="5" t="str">
        <f>OBV!F87</f>
        <v>BULLISH</v>
      </c>
      <c r="K87" s="5" t="str">
        <f>OBV!G87</f>
        <v>WEAK</v>
      </c>
      <c r="L87" s="5" t="str">
        <f>OBV!H87</f>
        <v>CONFIRMED BULLISH</v>
      </c>
    </row>
    <row r="88" spans="1:12" ht="13.5" x14ac:dyDescent="0.25">
      <c r="A88" s="3">
        <f>RSI!A88</f>
        <v>42825</v>
      </c>
      <c r="B88" s="2">
        <f>RSI!B88</f>
        <v>4.5742000000000003</v>
      </c>
      <c r="C88" s="2">
        <f>RSI!I88</f>
        <v>74.750748641533164</v>
      </c>
      <c r="D88" s="2">
        <f>MACD!E88</f>
        <v>-3.4282580883489899E-2</v>
      </c>
      <c r="E88" s="2">
        <f>MACD!F88</f>
        <v>-1.4739327656242879E-2</v>
      </c>
      <c r="F88" s="2">
        <f>'Moving Avg'!D88</f>
        <v>4.4781000000000004</v>
      </c>
      <c r="G88" s="2">
        <f>'Moving Avg'!F88</f>
        <v>4.4108199999999993</v>
      </c>
      <c r="H88" s="2">
        <f>'Moving Avg'!G88</f>
        <v>4.3942959999999998</v>
      </c>
      <c r="I88" s="2">
        <f>'Moving Avg'!H88</f>
        <v>0</v>
      </c>
      <c r="J88" s="5" t="str">
        <f>OBV!F88</f>
        <v>BULLISH</v>
      </c>
      <c r="K88" s="5" t="str">
        <f>OBV!G88</f>
        <v>WEAK</v>
      </c>
      <c r="L88" s="5" t="str">
        <f>OBV!H88</f>
        <v>CONFIRMED BULLISH</v>
      </c>
    </row>
    <row r="89" spans="1:12" ht="13.5" x14ac:dyDescent="0.25">
      <c r="A89" s="3">
        <f>RSI!A89</f>
        <v>42828</v>
      </c>
      <c r="B89" s="2">
        <f>RSI!B89</f>
        <v>4.7759999999999998</v>
      </c>
      <c r="C89" s="2">
        <f>RSI!I89</f>
        <v>84.624192786125036</v>
      </c>
      <c r="D89" s="2">
        <f>MACD!E89</f>
        <v>-5.5300818469401491E-2</v>
      </c>
      <c r="E89" s="2">
        <f>MACD!F89</f>
        <v>-2.28516258188746E-2</v>
      </c>
      <c r="F89" s="2">
        <f>'Moving Avg'!D89</f>
        <v>4.5684400000000007</v>
      </c>
      <c r="G89" s="2">
        <f>'Moving Avg'!F89</f>
        <v>4.4295600000000004</v>
      </c>
      <c r="H89" s="2">
        <f>'Moving Avg'!G89</f>
        <v>4.4021760000000008</v>
      </c>
      <c r="I89" s="2">
        <f>'Moving Avg'!H89</f>
        <v>0</v>
      </c>
      <c r="J89" s="5" t="str">
        <f>OBV!F89</f>
        <v>BULLISH</v>
      </c>
      <c r="K89" s="5" t="str">
        <f>OBV!G89</f>
        <v>WEAK</v>
      </c>
      <c r="L89" s="5" t="str">
        <f>OBV!H89</f>
        <v>CONFIRMED BULLISH</v>
      </c>
    </row>
    <row r="90" spans="1:12" ht="13.5" x14ac:dyDescent="0.25">
      <c r="A90" s="3">
        <f>RSI!A90</f>
        <v>42829</v>
      </c>
      <c r="B90" s="2">
        <f>RSI!B90</f>
        <v>4.7759999999999998</v>
      </c>
      <c r="C90" s="2">
        <f>RSI!I90</f>
        <v>84.624192786125036</v>
      </c>
      <c r="D90" s="2">
        <f>MACD!E90</f>
        <v>-7.5190311524238496E-2</v>
      </c>
      <c r="E90" s="2">
        <f>MACD!F90</f>
        <v>-3.3319362959947377E-2</v>
      </c>
      <c r="F90" s="2">
        <f>'Moving Avg'!D90</f>
        <v>4.6337799999999998</v>
      </c>
      <c r="G90" s="2">
        <f>'Moving Avg'!F90</f>
        <v>4.4492600000000007</v>
      </c>
      <c r="H90" s="2">
        <f>'Moving Avg'!G90</f>
        <v>4.4100560000000009</v>
      </c>
      <c r="I90" s="2">
        <f>'Moving Avg'!H90</f>
        <v>0</v>
      </c>
      <c r="J90" s="5" t="str">
        <f>OBV!F90</f>
        <v>BULLISH</v>
      </c>
      <c r="K90" s="5" t="str">
        <f>OBV!G90</f>
        <v>WEAK</v>
      </c>
      <c r="L90" s="5" t="str">
        <f>OBV!H90</f>
        <v>CONFIRMED BULLISH</v>
      </c>
    </row>
    <row r="91" spans="1:12" ht="13.5" x14ac:dyDescent="0.25">
      <c r="A91" s="3">
        <f>RSI!A91</f>
        <v>42830</v>
      </c>
      <c r="B91" s="2">
        <f>RSI!B91</f>
        <v>4.7568000000000001</v>
      </c>
      <c r="C91" s="2">
        <f>RSI!I91</f>
        <v>81.12379144713978</v>
      </c>
      <c r="D91" s="2">
        <f>MACD!E91</f>
        <v>-9.2546577461513735E-2</v>
      </c>
      <c r="E91" s="2">
        <f>MACD!F91</f>
        <v>-4.5164805860260657E-2</v>
      </c>
      <c r="F91" s="2">
        <f>'Moving Avg'!D91</f>
        <v>4.6914400000000001</v>
      </c>
      <c r="G91" s="2">
        <f>'Moving Avg'!F91</f>
        <v>4.4684800000000005</v>
      </c>
      <c r="H91" s="2">
        <f>'Moving Avg'!G91</f>
        <v>4.4175520000000006</v>
      </c>
      <c r="I91" s="2">
        <f>'Moving Avg'!H91</f>
        <v>0</v>
      </c>
      <c r="J91" s="5" t="str">
        <f>OBV!F91</f>
        <v>BULLISH</v>
      </c>
      <c r="K91" s="5" t="str">
        <f>OBV!G91</f>
        <v>WEAK</v>
      </c>
      <c r="L91" s="5" t="str">
        <f>OBV!H91</f>
        <v>CONFIRMED BULLISH</v>
      </c>
    </row>
    <row r="92" spans="1:12" ht="13.5" x14ac:dyDescent="0.25">
      <c r="A92" s="3">
        <f>RSI!A92</f>
        <v>42831</v>
      </c>
      <c r="B92" s="2">
        <f>RSI!B92</f>
        <v>4.6222000000000003</v>
      </c>
      <c r="C92" s="2">
        <f>RSI!I92</f>
        <v>61.818706045045651</v>
      </c>
      <c r="D92" s="2">
        <f>MACD!E92</f>
        <v>-0.10043030060369151</v>
      </c>
      <c r="E92" s="2">
        <f>MACD!F92</f>
        <v>-5.6217904808946832E-2</v>
      </c>
      <c r="F92" s="2">
        <f>'Moving Avg'!D92</f>
        <v>4.7010400000000008</v>
      </c>
      <c r="G92" s="2">
        <f>'Moving Avg'!F92</f>
        <v>4.4804900000000005</v>
      </c>
      <c r="H92" s="2">
        <f>'Moving Avg'!G92</f>
        <v>4.4223560000000006</v>
      </c>
      <c r="I92" s="2">
        <f>'Moving Avg'!H92</f>
        <v>0</v>
      </c>
      <c r="J92" s="5" t="str">
        <f>OBV!F92</f>
        <v>BULLISH</v>
      </c>
      <c r="K92" s="5" t="str">
        <f>OBV!G92</f>
        <v>WEAK</v>
      </c>
      <c r="L92" s="5" t="str">
        <f>OBV!H92</f>
        <v>CONFIRMED BULLISH</v>
      </c>
    </row>
    <row r="93" spans="1:12" ht="13.5" x14ac:dyDescent="0.25">
      <c r="A93" s="3">
        <f>RSI!A93</f>
        <v>42832</v>
      </c>
      <c r="B93" s="2">
        <f>RSI!B93</f>
        <v>4.8239999999999998</v>
      </c>
      <c r="C93" s="2">
        <f>RSI!I93</f>
        <v>72.416820375596245</v>
      </c>
      <c r="D93" s="2">
        <f>MACD!E93</f>
        <v>-0.13612745918398783</v>
      </c>
      <c r="E93" s="2">
        <f>MACD!F93</f>
        <v>-7.2199815683955032E-2</v>
      </c>
      <c r="F93" s="2">
        <f>'Moving Avg'!D93</f>
        <v>4.7510000000000003</v>
      </c>
      <c r="G93" s="2">
        <f>'Moving Avg'!F93</f>
        <v>4.5030699999999992</v>
      </c>
      <c r="H93" s="2">
        <f>'Moving Avg'!G93</f>
        <v>4.4311960000000008</v>
      </c>
      <c r="I93" s="2">
        <f>'Moving Avg'!H93</f>
        <v>0</v>
      </c>
      <c r="J93" s="5" t="str">
        <f>OBV!F93</f>
        <v>BULLISH</v>
      </c>
      <c r="K93" s="5" t="str">
        <f>OBV!G93</f>
        <v>WEAK</v>
      </c>
      <c r="L93" s="5" t="str">
        <f>OBV!H93</f>
        <v>CONFIRMED BULLISH</v>
      </c>
    </row>
    <row r="94" spans="1:12" ht="13.5" x14ac:dyDescent="0.25">
      <c r="A94" s="3">
        <f>RSI!A94</f>
        <v>42835</v>
      </c>
      <c r="B94" s="2">
        <f>RSI!B94</f>
        <v>4.8239999999999998</v>
      </c>
      <c r="C94" s="2">
        <f>RSI!I94</f>
        <v>72.416820375596245</v>
      </c>
      <c r="D94" s="2">
        <f>MACD!E94</f>
        <v>-0.16823859528896179</v>
      </c>
      <c r="E94" s="2">
        <f>MACD!F94</f>
        <v>-9.1407571604956384E-2</v>
      </c>
      <c r="F94" s="2">
        <f>'Moving Avg'!D94</f>
        <v>4.7605999999999993</v>
      </c>
      <c r="G94" s="2">
        <f>'Moving Avg'!F94</f>
        <v>4.5256499999999997</v>
      </c>
      <c r="H94" s="2">
        <f>'Moving Avg'!G94</f>
        <v>4.440036000000001</v>
      </c>
      <c r="I94" s="2">
        <f>'Moving Avg'!H94</f>
        <v>0</v>
      </c>
      <c r="J94" s="5" t="str">
        <f>OBV!F94</f>
        <v>BULLISH</v>
      </c>
      <c r="K94" s="5" t="str">
        <f>OBV!G94</f>
        <v>STRONG</v>
      </c>
      <c r="L94" s="5" t="str">
        <f>OBV!H94</f>
        <v>CONFIRMED BULLISH</v>
      </c>
    </row>
    <row r="95" spans="1:12" ht="13.5" x14ac:dyDescent="0.25">
      <c r="A95" s="3">
        <f>RSI!A95</f>
        <v>42836</v>
      </c>
      <c r="B95" s="2">
        <f>RSI!B95</f>
        <v>4.9682000000000004</v>
      </c>
      <c r="C95" s="2">
        <f>RSI!I95</f>
        <v>77.575264708892803</v>
      </c>
      <c r="D95" s="2">
        <f>MACD!E95</f>
        <v>-0.18862494300324073</v>
      </c>
      <c r="E95" s="2">
        <f>MACD!F95</f>
        <v>-0.11085104588461325</v>
      </c>
      <c r="F95" s="2">
        <f>'Moving Avg'!D95</f>
        <v>4.7990399999999998</v>
      </c>
      <c r="G95" s="2">
        <f>'Moving Avg'!F95</f>
        <v>4.5549599999999995</v>
      </c>
      <c r="H95" s="2">
        <f>'Moving Avg'!G95</f>
        <v>4.4517600000000002</v>
      </c>
      <c r="I95" s="2">
        <f>'Moving Avg'!H95</f>
        <v>0</v>
      </c>
      <c r="J95" s="5" t="str">
        <f>OBV!F95</f>
        <v>BULLISH</v>
      </c>
      <c r="K95" s="5" t="str">
        <f>OBV!G95</f>
        <v>STRONG</v>
      </c>
      <c r="L95" s="5" t="str">
        <f>OBV!H95</f>
        <v>CONFIRMED BULLISH</v>
      </c>
    </row>
    <row r="96" spans="1:12" ht="13.5" x14ac:dyDescent="0.25">
      <c r="A96" s="3">
        <f>RSI!A96</f>
        <v>42837</v>
      </c>
      <c r="B96" s="2">
        <f>RSI!B96</f>
        <v>4.9682000000000004</v>
      </c>
      <c r="C96" s="2">
        <f>RSI!I96</f>
        <v>77.575264708892817</v>
      </c>
      <c r="D96" s="2">
        <f>MACD!E96</f>
        <v>-0.20540712491040214</v>
      </c>
      <c r="E96" s="2">
        <f>MACD!F96</f>
        <v>-0.12976226168977104</v>
      </c>
      <c r="F96" s="2">
        <f>'Moving Avg'!D96</f>
        <v>4.8413200000000005</v>
      </c>
      <c r="G96" s="2">
        <f>'Moving Avg'!F96</f>
        <v>4.5847499999999997</v>
      </c>
      <c r="H96" s="2">
        <f>'Moving Avg'!G96</f>
        <v>4.4634840000000002</v>
      </c>
      <c r="I96" s="2">
        <f>'Moving Avg'!H96</f>
        <v>0</v>
      </c>
      <c r="J96" s="5" t="str">
        <f>OBV!F96</f>
        <v>BULLISH</v>
      </c>
      <c r="K96" s="5" t="str">
        <f>OBV!G96</f>
        <v>STRONG</v>
      </c>
      <c r="L96" s="5" t="str">
        <f>OBV!H96</f>
        <v>CONFIRMED BULLISH</v>
      </c>
    </row>
    <row r="97" spans="1:12" ht="13.5" x14ac:dyDescent="0.25">
      <c r="A97" s="3">
        <f>RSI!A97</f>
        <v>42838</v>
      </c>
      <c r="B97" s="2">
        <f>RSI!B97</f>
        <v>4.9682000000000004</v>
      </c>
      <c r="C97" s="2">
        <f>RSI!I97</f>
        <v>77.575264708892817</v>
      </c>
      <c r="D97" s="2">
        <f>MACD!E97</f>
        <v>-0.2056477845252962</v>
      </c>
      <c r="E97" s="2">
        <f>MACD!F97</f>
        <v>-0.14493936625687606</v>
      </c>
      <c r="F97" s="2">
        <f>'Moving Avg'!D97</f>
        <v>4.91052</v>
      </c>
      <c r="G97" s="2">
        <f>'Moving Avg'!F97</f>
        <v>4.614539999999999</v>
      </c>
      <c r="H97" s="2">
        <f>'Moving Avg'!G97</f>
        <v>4.4752080000000003</v>
      </c>
      <c r="I97" s="2">
        <f>'Moving Avg'!H97</f>
        <v>0</v>
      </c>
      <c r="J97" s="5" t="str">
        <f>OBV!F97</f>
        <v>BULLISH</v>
      </c>
      <c r="K97" s="5" t="str">
        <f>OBV!G97</f>
        <v>STRONG</v>
      </c>
      <c r="L97" s="5" t="str">
        <f>OBV!H97</f>
        <v>CONFIRMED BULLISH</v>
      </c>
    </row>
    <row r="98" spans="1:12" ht="13.5" x14ac:dyDescent="0.25">
      <c r="A98" s="3">
        <f>RSI!A98</f>
        <v>42839</v>
      </c>
      <c r="B98" s="2">
        <f>RSI!B98</f>
        <v>4.9682000000000004</v>
      </c>
      <c r="C98" s="2">
        <f>RSI!I98</f>
        <v>77.575264708892803</v>
      </c>
      <c r="D98" s="2">
        <f>MACD!E98</f>
        <v>-0.20798279949964016</v>
      </c>
      <c r="E98" s="2">
        <f>MACD!F98</f>
        <v>-0.15754805290542889</v>
      </c>
      <c r="F98" s="2">
        <f>'Moving Avg'!D98</f>
        <v>4.9393599999999998</v>
      </c>
      <c r="G98" s="2">
        <f>'Moving Avg'!F98</f>
        <v>4.6419299999999986</v>
      </c>
      <c r="H98" s="2">
        <f>'Moving Avg'!G98</f>
        <v>4.4869319999999995</v>
      </c>
      <c r="I98" s="2">
        <f>'Moving Avg'!H98</f>
        <v>0</v>
      </c>
      <c r="J98" s="5" t="str">
        <f>OBV!F98</f>
        <v>BULLISH</v>
      </c>
      <c r="K98" s="5" t="str">
        <f>OBV!G98</f>
        <v>STRONG</v>
      </c>
      <c r="L98" s="5" t="str">
        <f>OBV!H98</f>
        <v>CONFIRMED BULLISH</v>
      </c>
    </row>
    <row r="99" spans="1:12" ht="13.5" x14ac:dyDescent="0.25">
      <c r="A99" s="3">
        <f>RSI!A99</f>
        <v>42842</v>
      </c>
      <c r="B99" s="2">
        <f>RSI!B99</f>
        <v>4.9682000000000004</v>
      </c>
      <c r="C99" s="2">
        <f>RSI!I99</f>
        <v>77.575264708892803</v>
      </c>
      <c r="D99" s="2">
        <f>MACD!E99</f>
        <v>-0.18088592747669452</v>
      </c>
      <c r="E99" s="2">
        <f>MACD!F99</f>
        <v>-0.16221562781968202</v>
      </c>
      <c r="F99" s="2">
        <f>'Moving Avg'!D99</f>
        <v>4.9682000000000004</v>
      </c>
      <c r="G99" s="2">
        <f>'Moving Avg'!F99</f>
        <v>4.669319999999999</v>
      </c>
      <c r="H99" s="2">
        <f>'Moving Avg'!G99</f>
        <v>4.4986559999999995</v>
      </c>
      <c r="I99" s="2">
        <f>'Moving Avg'!H99</f>
        <v>0</v>
      </c>
      <c r="J99" s="5" t="str">
        <f>OBV!F99</f>
        <v>BULLISH</v>
      </c>
      <c r="K99" s="5" t="str">
        <f>OBV!G99</f>
        <v>STRONG</v>
      </c>
      <c r="L99" s="5" t="str">
        <f>OBV!H99</f>
        <v>CONFIRMED BULLISH</v>
      </c>
    </row>
    <row r="100" spans="1:12" ht="13.5" x14ac:dyDescent="0.25">
      <c r="A100" s="3">
        <f>RSI!A100</f>
        <v>42843</v>
      </c>
      <c r="B100" s="2">
        <f>RSI!B100</f>
        <v>4.9682000000000004</v>
      </c>
      <c r="C100" s="2">
        <f>RSI!I100</f>
        <v>77.575264708892803</v>
      </c>
      <c r="D100" s="2">
        <f>MACD!E100</f>
        <v>-0.15978511973818588</v>
      </c>
      <c r="E100" s="2">
        <f>MACD!F100</f>
        <v>-0.16172952620338282</v>
      </c>
      <c r="F100" s="2">
        <f>'Moving Avg'!D100</f>
        <v>4.9682000000000004</v>
      </c>
      <c r="G100" s="2">
        <f>'Moving Avg'!F100</f>
        <v>4.6967099999999986</v>
      </c>
      <c r="H100" s="2">
        <f>'Moving Avg'!G100</f>
        <v>4.5103799999999996</v>
      </c>
      <c r="I100" s="2">
        <f>'Moving Avg'!H100</f>
        <v>0</v>
      </c>
      <c r="J100" s="5" t="str">
        <f>OBV!F100</f>
        <v>NEUTRAL</v>
      </c>
      <c r="K100" s="5" t="str">
        <f>OBV!G100</f>
        <v>NEUTRAL</v>
      </c>
      <c r="L100" s="5" t="str">
        <f>OBV!H100</f>
        <v>NEUTRAL</v>
      </c>
    </row>
    <row r="101" spans="1:12" ht="13.5" x14ac:dyDescent="0.25">
      <c r="A101" s="3">
        <f>RSI!A101</f>
        <v>42844</v>
      </c>
      <c r="B101" s="2">
        <f>RSI!B101</f>
        <v>4.8913000000000002</v>
      </c>
      <c r="C101" s="2">
        <f>RSI!I101</f>
        <v>67.13123211436664</v>
      </c>
      <c r="D101" s="2">
        <f>MACD!E101</f>
        <v>-0.14088009806569879</v>
      </c>
      <c r="E101" s="2">
        <f>MACD!F101</f>
        <v>-0.15755964057584601</v>
      </c>
      <c r="F101" s="2">
        <f>'Moving Avg'!D101</f>
        <v>4.9528200000000009</v>
      </c>
      <c r="G101" s="2">
        <f>'Moving Avg'!F101</f>
        <v>4.720254999999999</v>
      </c>
      <c r="H101" s="2">
        <f>'Moving Avg'!G101</f>
        <v>4.5205659999999996</v>
      </c>
      <c r="I101" s="2">
        <f>'Moving Avg'!H101</f>
        <v>0</v>
      </c>
      <c r="J101" s="5" t="str">
        <f>OBV!F101</f>
        <v>BEARISH</v>
      </c>
      <c r="K101" s="5" t="str">
        <f>OBV!G101</f>
        <v>WEAK</v>
      </c>
      <c r="L101" s="5" t="str">
        <f>OBV!H101</f>
        <v>CONFIRMED BEARISH</v>
      </c>
    </row>
    <row r="102" spans="1:12" ht="13.5" x14ac:dyDescent="0.25">
      <c r="A102" s="3">
        <f>RSI!A102</f>
        <v>42845</v>
      </c>
      <c r="B102" s="2">
        <f>RSI!B102</f>
        <v>4.8913000000000002</v>
      </c>
      <c r="C102" s="2">
        <f>RSI!I102</f>
        <v>67.131232114366654</v>
      </c>
      <c r="D102" s="2">
        <f>MACD!E102</f>
        <v>-0.14670345603664892</v>
      </c>
      <c r="E102" s="2">
        <f>MACD!F102</f>
        <v>-0.1553884036680066</v>
      </c>
      <c r="F102" s="2">
        <f>'Moving Avg'!D102</f>
        <v>4.9374400000000005</v>
      </c>
      <c r="G102" s="2">
        <f>'Moving Avg'!F102</f>
        <v>4.7442799999999989</v>
      </c>
      <c r="H102" s="2">
        <f>'Moving Avg'!G102</f>
        <v>4.5307519999999997</v>
      </c>
      <c r="I102" s="2">
        <f>'Moving Avg'!H102</f>
        <v>0</v>
      </c>
      <c r="J102" s="5" t="str">
        <f>OBV!F102</f>
        <v>BEARISH</v>
      </c>
      <c r="K102" s="5" t="str">
        <f>OBV!G102</f>
        <v>WEAK</v>
      </c>
      <c r="L102" s="5" t="str">
        <f>OBV!H102</f>
        <v>CONFIRMED BEARISH</v>
      </c>
    </row>
    <row r="103" spans="1:12" ht="13.5" x14ac:dyDescent="0.25">
      <c r="A103" s="3">
        <f>RSI!A103</f>
        <v>42846</v>
      </c>
      <c r="B103" s="2">
        <f>RSI!B103</f>
        <v>4.8239999999999998</v>
      </c>
      <c r="C103" s="2">
        <f>RSI!I103</f>
        <v>59.060708771086375</v>
      </c>
      <c r="D103" s="2">
        <f>MACD!E103</f>
        <v>-0.11662940936389798</v>
      </c>
      <c r="E103" s="2">
        <f>MACD!F103</f>
        <v>-0.14763660480718488</v>
      </c>
      <c r="F103" s="2">
        <f>'Moving Avg'!D103</f>
        <v>4.9085999999999999</v>
      </c>
      <c r="G103" s="2">
        <f>'Moving Avg'!F103</f>
        <v>4.769264999999999</v>
      </c>
      <c r="H103" s="2">
        <f>'Moving Avg'!G103</f>
        <v>4.5395919999999998</v>
      </c>
      <c r="I103" s="2">
        <f>'Moving Avg'!H103</f>
        <v>0</v>
      </c>
      <c r="J103" s="5" t="str">
        <f>OBV!F103</f>
        <v>BEARISH</v>
      </c>
      <c r="K103" s="5" t="str">
        <f>OBV!G103</f>
        <v>WEAK</v>
      </c>
      <c r="L103" s="5" t="str">
        <f>OBV!H103</f>
        <v>CONFIRMED BEARISH</v>
      </c>
    </row>
    <row r="104" spans="1:12" ht="13.5" x14ac:dyDescent="0.25">
      <c r="A104" s="3">
        <f>RSI!A104</f>
        <v>42849</v>
      </c>
      <c r="B104" s="2">
        <f>RSI!B104</f>
        <v>4.8048000000000002</v>
      </c>
      <c r="C104" s="2">
        <f>RSI!I104</f>
        <v>56.956956011812437</v>
      </c>
      <c r="D104" s="2">
        <f>MACD!E104</f>
        <v>-9.0315789784234823E-2</v>
      </c>
      <c r="E104" s="2">
        <f>MACD!F104</f>
        <v>-0.13617244180259488</v>
      </c>
      <c r="F104" s="2">
        <f>'Moving Avg'!D104</f>
        <v>4.8759200000000007</v>
      </c>
      <c r="G104" s="2">
        <f>'Moving Avg'!F104</f>
        <v>4.7932899999999998</v>
      </c>
      <c r="H104" s="2">
        <f>'Moving Avg'!G104</f>
        <v>4.5480479999999996</v>
      </c>
      <c r="I104" s="2">
        <f>'Moving Avg'!H104</f>
        <v>0</v>
      </c>
      <c r="J104" s="5" t="str">
        <f>OBV!F104</f>
        <v>BEARISH</v>
      </c>
      <c r="K104" s="5" t="str">
        <f>OBV!G104</f>
        <v>WEAK</v>
      </c>
      <c r="L104" s="5" t="str">
        <f>OBV!H104</f>
        <v>CONFIRMED BEARISH</v>
      </c>
    </row>
    <row r="105" spans="1:12" ht="13.5" x14ac:dyDescent="0.25">
      <c r="A105" s="3">
        <f>RSI!A105</f>
        <v>42850</v>
      </c>
      <c r="B105" s="2">
        <f>RSI!B105</f>
        <v>4.8048000000000002</v>
      </c>
      <c r="C105" s="2">
        <f>RSI!I105</f>
        <v>56.956956011812437</v>
      </c>
      <c r="D105" s="2">
        <f>MACD!E105</f>
        <v>-4.6267047494934488E-2</v>
      </c>
      <c r="E105" s="2">
        <f>MACD!F105</f>
        <v>-0.11819136294106281</v>
      </c>
      <c r="F105" s="2">
        <f>'Moving Avg'!D105</f>
        <v>4.8432399999999998</v>
      </c>
      <c r="G105" s="2">
        <f>'Moving Avg'!F105</f>
        <v>4.8110650000000001</v>
      </c>
      <c r="H105" s="2">
        <f>'Moving Avg'!G105</f>
        <v>4.5565040000000003</v>
      </c>
      <c r="I105" s="2">
        <f>'Moving Avg'!H105</f>
        <v>0</v>
      </c>
      <c r="J105" s="5" t="str">
        <f>OBV!F105</f>
        <v>BEARISH</v>
      </c>
      <c r="K105" s="5" t="str">
        <f>OBV!G105</f>
        <v>WEAK</v>
      </c>
      <c r="L105" s="5" t="str">
        <f>OBV!H105</f>
        <v>CONFIRMED BEARISH</v>
      </c>
    </row>
    <row r="106" spans="1:12" ht="13.5" x14ac:dyDescent="0.25">
      <c r="A106" s="3">
        <f>RSI!A106</f>
        <v>42851</v>
      </c>
      <c r="B106" s="2">
        <f>RSI!B106</f>
        <v>4.7952000000000004</v>
      </c>
      <c r="C106" s="2">
        <f>RSI!I106</f>
        <v>55.804291262104158</v>
      </c>
      <c r="D106" s="2">
        <f>MACD!E106</f>
        <v>-8.6554454449707663E-3</v>
      </c>
      <c r="E106" s="2">
        <f>MACD!F106</f>
        <v>-9.6284179441844406E-2</v>
      </c>
      <c r="F106" s="2">
        <f>'Moving Avg'!D106</f>
        <v>4.82402</v>
      </c>
      <c r="G106" s="2">
        <f>'Moving Avg'!F106</f>
        <v>4.8273999999999999</v>
      </c>
      <c r="H106" s="2">
        <f>'Moving Avg'!G106</f>
        <v>4.5647679999999999</v>
      </c>
      <c r="I106" s="2">
        <f>'Moving Avg'!H106</f>
        <v>0</v>
      </c>
      <c r="J106" s="5" t="str">
        <f>OBV!F106</f>
        <v>BEARISH</v>
      </c>
      <c r="K106" s="5" t="str">
        <f>OBV!G106</f>
        <v>WEAK</v>
      </c>
      <c r="L106" s="5" t="str">
        <f>OBV!H106</f>
        <v>CONFIRMED BEARISH</v>
      </c>
    </row>
    <row r="107" spans="1:12" ht="13.5" x14ac:dyDescent="0.25">
      <c r="A107" s="3">
        <f>RSI!A107</f>
        <v>42852</v>
      </c>
      <c r="B107" s="2">
        <f>RSI!B107</f>
        <v>4.7952000000000004</v>
      </c>
      <c r="C107" s="2">
        <f>RSI!I107</f>
        <v>55.804291262104165</v>
      </c>
      <c r="D107" s="2">
        <f>MACD!E107</f>
        <v>2.288248146534233E-2</v>
      </c>
      <c r="E107" s="2">
        <f>MACD!F107</f>
        <v>-7.2450847260407056E-2</v>
      </c>
      <c r="F107" s="2">
        <f>'Moving Avg'!D107</f>
        <v>4.8048000000000002</v>
      </c>
      <c r="G107" s="2">
        <f>'Moving Avg'!F107</f>
        <v>4.8384499999999999</v>
      </c>
      <c r="H107" s="2">
        <f>'Moving Avg'!G107</f>
        <v>4.5730319999999995</v>
      </c>
      <c r="I107" s="2">
        <f>'Moving Avg'!H107</f>
        <v>0</v>
      </c>
      <c r="J107" s="5" t="str">
        <f>OBV!F107</f>
        <v>BEARISH</v>
      </c>
      <c r="K107" s="5" t="str">
        <f>OBV!G107</f>
        <v>WEAK</v>
      </c>
      <c r="L107" s="5" t="str">
        <f>OBV!H107</f>
        <v>CONFIRMED BEARISH</v>
      </c>
    </row>
    <row r="108" spans="1:12" ht="13.5" x14ac:dyDescent="0.25">
      <c r="A108" s="3">
        <f>RSI!A108</f>
        <v>42853</v>
      </c>
      <c r="B108" s="2">
        <f>RSI!B108</f>
        <v>4.7952000000000004</v>
      </c>
      <c r="C108" s="2">
        <f>RSI!I108</f>
        <v>55.804291262104165</v>
      </c>
      <c r="D108" s="2">
        <f>MACD!E108</f>
        <v>4.9302424412564605E-2</v>
      </c>
      <c r="E108" s="2">
        <f>MACD!F108</f>
        <v>-4.8100192925812725E-2</v>
      </c>
      <c r="F108" s="2">
        <f>'Moving Avg'!D108</f>
        <v>4.7990400000000006</v>
      </c>
      <c r="G108" s="2">
        <f>'Moving Avg'!F108</f>
        <v>4.8494999999999999</v>
      </c>
      <c r="H108" s="2">
        <f>'Moving Avg'!G108</f>
        <v>4.581296</v>
      </c>
      <c r="I108" s="2">
        <f>'Moving Avg'!H108</f>
        <v>0</v>
      </c>
      <c r="J108" s="5" t="str">
        <f>OBV!F108</f>
        <v>BEARISH</v>
      </c>
      <c r="K108" s="5" t="str">
        <f>OBV!G108</f>
        <v>STRONG</v>
      </c>
      <c r="L108" s="5" t="str">
        <f>OBV!H108</f>
        <v>CONFIRMED BEARISH</v>
      </c>
    </row>
    <row r="109" spans="1:12" ht="13.5" x14ac:dyDescent="0.25">
      <c r="A109" s="3">
        <f>RSI!A109</f>
        <v>42857</v>
      </c>
      <c r="B109" s="2">
        <f>RSI!B109</f>
        <v>4.6607000000000003</v>
      </c>
      <c r="C109" s="2">
        <f>RSI!I109</f>
        <v>41.210472801488841</v>
      </c>
      <c r="D109" s="2">
        <f>MACD!E109</f>
        <v>8.1374431856540141E-2</v>
      </c>
      <c r="E109" s="2">
        <f>MACD!F109</f>
        <v>-2.2205267969342156E-2</v>
      </c>
      <c r="F109" s="2">
        <f>'Moving Avg'!D109</f>
        <v>4.7702200000000001</v>
      </c>
      <c r="G109" s="2">
        <f>'Moving Avg'!F109</f>
        <v>4.8437350000000006</v>
      </c>
      <c r="H109" s="2">
        <f>'Moving Avg'!G109</f>
        <v>4.5868699999999993</v>
      </c>
      <c r="I109" s="2">
        <f>'Moving Avg'!H109</f>
        <v>0</v>
      </c>
      <c r="J109" s="5" t="str">
        <f>OBV!F109</f>
        <v>BEARISH</v>
      </c>
      <c r="K109" s="5" t="str">
        <f>OBV!G109</f>
        <v>STRONG</v>
      </c>
      <c r="L109" s="5" t="str">
        <f>OBV!H109</f>
        <v>CONFIRMED BEARISH</v>
      </c>
    </row>
    <row r="110" spans="1:12" ht="13.5" x14ac:dyDescent="0.25">
      <c r="A110" s="3">
        <f>RSI!A110</f>
        <v>42858</v>
      </c>
      <c r="B110" s="2">
        <f>RSI!B110</f>
        <v>4.6125999999999996</v>
      </c>
      <c r="C110" s="2">
        <f>RSI!I110</f>
        <v>37.439614709794263</v>
      </c>
      <c r="D110" s="2">
        <f>MACD!E110</f>
        <v>0.11264196553080641</v>
      </c>
      <c r="E110" s="2">
        <f>MACD!F110</f>
        <v>4.7641787306875565E-3</v>
      </c>
      <c r="F110" s="2">
        <f>'Moving Avg'!D110</f>
        <v>4.7317800000000005</v>
      </c>
      <c r="G110" s="2">
        <f>'Moving Avg'!F110</f>
        <v>4.8355649999999999</v>
      </c>
      <c r="H110" s="2">
        <f>'Moving Avg'!G110</f>
        <v>4.5914819999999992</v>
      </c>
      <c r="I110" s="2">
        <f>'Moving Avg'!H110</f>
        <v>0</v>
      </c>
      <c r="J110" s="5" t="str">
        <f>OBV!F110</f>
        <v>BEARISH</v>
      </c>
      <c r="K110" s="5" t="str">
        <f>OBV!G110</f>
        <v>STRONG</v>
      </c>
      <c r="L110" s="5" t="str">
        <f>OBV!H110</f>
        <v>CONFIRMED BEARISH</v>
      </c>
    </row>
    <row r="111" spans="1:12" ht="13.5" x14ac:dyDescent="0.25">
      <c r="A111" s="3">
        <f>RSI!A111</f>
        <v>42859</v>
      </c>
      <c r="B111" s="2">
        <f>RSI!B111</f>
        <v>4.4781000000000004</v>
      </c>
      <c r="C111" s="2">
        <f>RSI!I111</f>
        <v>29.351828768107993</v>
      </c>
      <c r="D111" s="2">
        <f>MACD!E111</f>
        <v>0.13804026723536467</v>
      </c>
      <c r="E111" s="2">
        <f>MACD!F111</f>
        <v>3.1419396431622983E-2</v>
      </c>
      <c r="F111" s="2">
        <f>'Moving Avg'!D111</f>
        <v>4.6683600000000007</v>
      </c>
      <c r="G111" s="2">
        <f>'Moving Avg'!F111</f>
        <v>4.8216299999999999</v>
      </c>
      <c r="H111" s="2">
        <f>'Moving Avg'!G111</f>
        <v>4.5934039999999996</v>
      </c>
      <c r="I111" s="2">
        <f>'Moving Avg'!H111</f>
        <v>0</v>
      </c>
      <c r="J111" s="5" t="str">
        <f>OBV!F111</f>
        <v>BEARISH</v>
      </c>
      <c r="K111" s="5" t="str">
        <f>OBV!G111</f>
        <v>STRONG</v>
      </c>
      <c r="L111" s="5" t="str">
        <f>OBV!H111</f>
        <v>CONFIRMED BEARISH</v>
      </c>
    </row>
    <row r="112" spans="1:12" ht="13.5" x14ac:dyDescent="0.25">
      <c r="A112" s="3">
        <f>RSI!A112</f>
        <v>42860</v>
      </c>
      <c r="B112" s="2">
        <f>RSI!B112</f>
        <v>4.5549999999999997</v>
      </c>
      <c r="C112" s="2">
        <f>RSI!I112</f>
        <v>37.645634873592861</v>
      </c>
      <c r="D112" s="2">
        <f>MACD!E112</f>
        <v>0.15537864871631157</v>
      </c>
      <c r="E112" s="2">
        <f>MACD!F112</f>
        <v>5.6211246888560704E-2</v>
      </c>
      <c r="F112" s="2">
        <f>'Moving Avg'!D112</f>
        <v>4.6203200000000004</v>
      </c>
      <c r="G112" s="2">
        <f>'Moving Avg'!F112</f>
        <v>4.8182700000000001</v>
      </c>
      <c r="H112" s="2">
        <f>'Moving Avg'!G112</f>
        <v>4.5968639999999992</v>
      </c>
      <c r="I112" s="2">
        <f>'Moving Avg'!H112</f>
        <v>0</v>
      </c>
      <c r="J112" s="5" t="str">
        <f>OBV!F112</f>
        <v>BEARISH</v>
      </c>
      <c r="K112" s="5" t="str">
        <f>OBV!G112</f>
        <v>STRONG</v>
      </c>
      <c r="L112" s="5" t="str">
        <f>OBV!H112</f>
        <v>CONFIRMED BEARISH</v>
      </c>
    </row>
    <row r="113" spans="1:12" ht="13.5" x14ac:dyDescent="0.25">
      <c r="A113" s="3">
        <f>RSI!A113</f>
        <v>42863</v>
      </c>
      <c r="B113" s="2">
        <f>RSI!B113</f>
        <v>4.5357000000000003</v>
      </c>
      <c r="C113" s="2">
        <f>RSI!I113</f>
        <v>36.487878399515346</v>
      </c>
      <c r="D113" s="2">
        <f>MACD!E113</f>
        <v>0.16210041598809077</v>
      </c>
      <c r="E113" s="2">
        <f>MACD!F113</f>
        <v>7.7389080708466729E-2</v>
      </c>
      <c r="F113" s="2">
        <f>'Moving Avg'!D113</f>
        <v>4.5684200000000006</v>
      </c>
      <c r="G113" s="2">
        <f>'Moving Avg'!F113</f>
        <v>4.8038550000000004</v>
      </c>
      <c r="H113" s="2">
        <f>'Moving Avg'!G113</f>
        <v>4.599937999999999</v>
      </c>
      <c r="I113" s="2">
        <f>'Moving Avg'!H113</f>
        <v>0</v>
      </c>
      <c r="J113" s="5" t="str">
        <f>OBV!F113</f>
        <v>BEARISH</v>
      </c>
      <c r="K113" s="5" t="str">
        <f>OBV!G113</f>
        <v>STRONG</v>
      </c>
      <c r="L113" s="5" t="str">
        <f>OBV!H113</f>
        <v>CONFIRMED BEARISH</v>
      </c>
    </row>
    <row r="114" spans="1:12" ht="13.5" x14ac:dyDescent="0.25">
      <c r="A114" s="3">
        <f>RSI!A114</f>
        <v>42864</v>
      </c>
      <c r="B114" s="2">
        <f>RSI!B114</f>
        <v>4.5357000000000003</v>
      </c>
      <c r="C114" s="2">
        <f>RSI!I114</f>
        <v>36.487878399515346</v>
      </c>
      <c r="D114" s="2">
        <f>MACD!E114</f>
        <v>0.16585108361141643</v>
      </c>
      <c r="E114" s="2">
        <f>MACD!F114</f>
        <v>9.5081481289056663E-2</v>
      </c>
      <c r="F114" s="2">
        <f>'Moving Avg'!D114</f>
        <v>4.5434200000000002</v>
      </c>
      <c r="G114" s="2">
        <f>'Moving Avg'!F114</f>
        <v>4.7894400000000008</v>
      </c>
      <c r="H114" s="2">
        <f>'Moving Avg'!G114</f>
        <v>4.6030119999999988</v>
      </c>
      <c r="I114" s="2">
        <f>'Moving Avg'!H114</f>
        <v>0</v>
      </c>
      <c r="J114" s="5" t="str">
        <f>OBV!F114</f>
        <v>BEARISH</v>
      </c>
      <c r="K114" s="5" t="str">
        <f>OBV!G114</f>
        <v>STRONG</v>
      </c>
      <c r="L114" s="5" t="str">
        <f>OBV!H114</f>
        <v>CONFIRMED BEARISH</v>
      </c>
    </row>
    <row r="115" spans="1:12" ht="13.5" x14ac:dyDescent="0.25">
      <c r="A115" s="3">
        <f>RSI!A115</f>
        <v>42865</v>
      </c>
      <c r="B115" s="2">
        <f>RSI!B115</f>
        <v>4.5164999999999997</v>
      </c>
      <c r="C115" s="2">
        <f>RSI!I115</f>
        <v>35.237556983112029</v>
      </c>
      <c r="D115" s="2">
        <f>MACD!E115</f>
        <v>0.17138848891617187</v>
      </c>
      <c r="E115" s="2">
        <f>MACD!F115</f>
        <v>0.11034288281447971</v>
      </c>
      <c r="F115" s="2">
        <f>'Moving Avg'!D115</f>
        <v>4.5242000000000004</v>
      </c>
      <c r="G115" s="2">
        <f>'Moving Avg'!F115</f>
        <v>4.7668550000000005</v>
      </c>
      <c r="H115" s="2">
        <f>'Moving Avg'!G115</f>
        <v>4.6057019999999991</v>
      </c>
      <c r="I115" s="2">
        <f>'Moving Avg'!H115</f>
        <v>0</v>
      </c>
      <c r="J115" s="5" t="str">
        <f>OBV!F115</f>
        <v>BEARISH</v>
      </c>
      <c r="K115" s="5" t="str">
        <f>OBV!G115</f>
        <v>STRONG</v>
      </c>
      <c r="L115" s="5" t="str">
        <f>OBV!H115</f>
        <v>CONFIRMED BEARISH</v>
      </c>
    </row>
    <row r="116" spans="1:12" ht="13.5" x14ac:dyDescent="0.25">
      <c r="A116" s="3">
        <f>RSI!A116</f>
        <v>42866</v>
      </c>
      <c r="B116" s="2">
        <f>RSI!B116</f>
        <v>4.5164999999999997</v>
      </c>
      <c r="C116" s="2">
        <f>RSI!I116</f>
        <v>35.237556983112029</v>
      </c>
      <c r="D116" s="2">
        <f>MACD!E116</f>
        <v>0.17558231371145006</v>
      </c>
      <c r="E116" s="2">
        <f>MACD!F116</f>
        <v>0.1233907689938738</v>
      </c>
      <c r="F116" s="2">
        <f>'Moving Avg'!D116</f>
        <v>4.5318800000000001</v>
      </c>
      <c r="G116" s="2">
        <f>'Moving Avg'!F116</f>
        <v>4.7442700000000002</v>
      </c>
      <c r="H116" s="2">
        <f>'Moving Avg'!G116</f>
        <v>4.6083919999999985</v>
      </c>
      <c r="I116" s="2">
        <f>'Moving Avg'!H116</f>
        <v>0</v>
      </c>
      <c r="J116" s="5" t="str">
        <f>OBV!F116</f>
        <v>BEARISH</v>
      </c>
      <c r="K116" s="5" t="str">
        <f>OBV!G116</f>
        <v>STRONG</v>
      </c>
      <c r="L116" s="5" t="str">
        <f>OBV!H116</f>
        <v>BEARISH DIVERGENCE</v>
      </c>
    </row>
    <row r="117" spans="1:12" ht="13.5" x14ac:dyDescent="0.25">
      <c r="A117" s="3">
        <f>RSI!A117</f>
        <v>42867</v>
      </c>
      <c r="B117" s="2">
        <f>RSI!B117</f>
        <v>4.5164999999999997</v>
      </c>
      <c r="C117" s="2">
        <f>RSI!I117</f>
        <v>35.237556983112029</v>
      </c>
      <c r="D117" s="2">
        <f>MACD!E117</f>
        <v>0.18004320420676567</v>
      </c>
      <c r="E117" s="2">
        <f>MACD!F117</f>
        <v>0.13472125603645219</v>
      </c>
      <c r="F117" s="2">
        <f>'Moving Avg'!D117</f>
        <v>4.5241800000000003</v>
      </c>
      <c r="G117" s="2">
        <f>'Moving Avg'!F117</f>
        <v>4.7216849999999999</v>
      </c>
      <c r="H117" s="2">
        <f>'Moving Avg'!G117</f>
        <v>4.6110819999999997</v>
      </c>
      <c r="I117" s="2">
        <f>'Moving Avg'!H117</f>
        <v>0</v>
      </c>
      <c r="J117" s="5" t="str">
        <f>OBV!F117</f>
        <v>BEARISH</v>
      </c>
      <c r="K117" s="5" t="str">
        <f>OBV!G117</f>
        <v>STRONG</v>
      </c>
      <c r="L117" s="5" t="str">
        <f>OBV!H117</f>
        <v>CONFIRMED BEARISH</v>
      </c>
    </row>
    <row r="118" spans="1:12" ht="13.5" x14ac:dyDescent="0.25">
      <c r="A118" s="3">
        <f>RSI!A118</f>
        <v>42870</v>
      </c>
      <c r="B118" s="2">
        <f>RSI!B118</f>
        <v>4.5164999999999997</v>
      </c>
      <c r="C118" s="2">
        <f>RSI!I118</f>
        <v>35.237556983112029</v>
      </c>
      <c r="D118" s="2">
        <f>MACD!E118</f>
        <v>0.18466249785173616</v>
      </c>
      <c r="E118" s="2">
        <f>MACD!F118</f>
        <v>0.14470950439950897</v>
      </c>
      <c r="F118" s="2">
        <f>'Moving Avg'!D118</f>
        <v>4.52034</v>
      </c>
      <c r="G118" s="2">
        <f>'Moving Avg'!F118</f>
        <v>4.6990999999999996</v>
      </c>
      <c r="H118" s="2">
        <f>'Moving Avg'!G118</f>
        <v>4.6130040000000001</v>
      </c>
      <c r="I118" s="2">
        <f>'Moving Avg'!H118</f>
        <v>0</v>
      </c>
      <c r="J118" s="5" t="str">
        <f>OBV!F118</f>
        <v>BEARISH</v>
      </c>
      <c r="K118" s="5" t="str">
        <f>OBV!G118</f>
        <v>STRONG</v>
      </c>
      <c r="L118" s="5" t="str">
        <f>OBV!H118</f>
        <v>CONFIRMED BEARISH</v>
      </c>
    </row>
    <row r="119" spans="1:12" ht="13.5" x14ac:dyDescent="0.25">
      <c r="A119" s="3">
        <f>RSI!A119</f>
        <v>42871</v>
      </c>
      <c r="B119" s="2">
        <f>RSI!B119</f>
        <v>4.4203999999999999</v>
      </c>
      <c r="C119" s="2">
        <f>RSI!I119</f>
        <v>28.632294220850085</v>
      </c>
      <c r="D119" s="2">
        <f>MACD!E119</f>
        <v>0.17577946583167847</v>
      </c>
      <c r="E119" s="2">
        <f>MACD!F119</f>
        <v>0.15092349668594288</v>
      </c>
      <c r="F119" s="2">
        <f>'Moving Avg'!D119</f>
        <v>4.4972799999999999</v>
      </c>
      <c r="G119" s="2">
        <f>'Moving Avg'!F119</f>
        <v>4.6717099999999991</v>
      </c>
      <c r="H119" s="2">
        <f>'Moving Avg'!G119</f>
        <v>4.6133879999999996</v>
      </c>
      <c r="I119" s="2">
        <f>'Moving Avg'!H119</f>
        <v>0</v>
      </c>
      <c r="J119" s="5" t="str">
        <f>OBV!F119</f>
        <v>BEARISH</v>
      </c>
      <c r="K119" s="5" t="str">
        <f>OBV!G119</f>
        <v>STRONG</v>
      </c>
      <c r="L119" s="5" t="str">
        <f>OBV!H119</f>
        <v>CONFIRMED BEARISH</v>
      </c>
    </row>
    <row r="120" spans="1:12" ht="13.5" x14ac:dyDescent="0.25">
      <c r="A120" s="3">
        <f>RSI!A120</f>
        <v>42872</v>
      </c>
      <c r="B120" s="2">
        <f>RSI!B120</f>
        <v>4.4108000000000001</v>
      </c>
      <c r="C120" s="2">
        <f>RSI!I120</f>
        <v>28.066312771316561</v>
      </c>
      <c r="D120" s="2">
        <f>MACD!E120</f>
        <v>0.16286621321389472</v>
      </c>
      <c r="E120" s="2">
        <f>MACD!F120</f>
        <v>0.15331203999153326</v>
      </c>
      <c r="F120" s="2">
        <f>'Moving Avg'!D120</f>
        <v>4.4761399999999991</v>
      </c>
      <c r="G120" s="2">
        <f>'Moving Avg'!F120</f>
        <v>4.6438399999999991</v>
      </c>
      <c r="H120" s="2">
        <f>'Moving Avg'!G120</f>
        <v>4.6139639999999993</v>
      </c>
      <c r="I120" s="2">
        <f>'Moving Avg'!H120</f>
        <v>0</v>
      </c>
      <c r="J120" s="5" t="str">
        <f>OBV!F120</f>
        <v>BEARISH</v>
      </c>
      <c r="K120" s="5" t="str">
        <f>OBV!G120</f>
        <v>STRONG</v>
      </c>
      <c r="L120" s="5" t="str">
        <f>OBV!H120</f>
        <v>CONFIRMED BEARISH</v>
      </c>
    </row>
    <row r="121" spans="1:12" ht="13.5" x14ac:dyDescent="0.25">
      <c r="A121" s="3">
        <f>RSI!A121</f>
        <v>42873</v>
      </c>
      <c r="B121" s="2">
        <f>RSI!B121</f>
        <v>4.4203999999999999</v>
      </c>
      <c r="C121" s="2">
        <f>RSI!I121</f>
        <v>29.56570381244876</v>
      </c>
      <c r="D121" s="2">
        <f>MACD!E121</f>
        <v>0.13178926357644105</v>
      </c>
      <c r="E121" s="2">
        <f>MACD!F121</f>
        <v>0.14900748470851483</v>
      </c>
      <c r="F121" s="2">
        <f>'Moving Avg'!D121</f>
        <v>4.4569199999999993</v>
      </c>
      <c r="G121" s="2">
        <f>'Moving Avg'!F121</f>
        <v>4.6202949999999987</v>
      </c>
      <c r="H121" s="2">
        <f>'Moving Avg'!G121</f>
        <v>4.6149239999999994</v>
      </c>
      <c r="I121" s="2">
        <f>'Moving Avg'!H121</f>
        <v>0</v>
      </c>
      <c r="J121" s="5" t="str">
        <f>OBV!F121</f>
        <v>BEARISH</v>
      </c>
      <c r="K121" s="5" t="str">
        <f>OBV!G121</f>
        <v>STRONG</v>
      </c>
      <c r="L121" s="5" t="str">
        <f>OBV!H121</f>
        <v>CONFIRMED BEARISH</v>
      </c>
    </row>
    <row r="122" spans="1:12" ht="13.5" x14ac:dyDescent="0.25">
      <c r="A122" s="3">
        <f>RSI!A122</f>
        <v>42874</v>
      </c>
      <c r="B122" s="2">
        <f>RSI!B122</f>
        <v>4.4203999999999999</v>
      </c>
      <c r="C122" s="2">
        <f>RSI!I122</f>
        <v>29.56570381244876</v>
      </c>
      <c r="D122" s="2">
        <f>MACD!E122</f>
        <v>0.1184276732499292</v>
      </c>
      <c r="E122" s="2">
        <f>MACD!F122</f>
        <v>0.1428915224167977</v>
      </c>
      <c r="F122" s="2">
        <f>'Moving Avg'!D122</f>
        <v>4.4377000000000004</v>
      </c>
      <c r="G122" s="2">
        <f>'Moving Avg'!F122</f>
        <v>4.5967499999999983</v>
      </c>
      <c r="H122" s="2">
        <f>'Moving Avg'!G122</f>
        <v>4.6156919999999992</v>
      </c>
      <c r="I122" s="2">
        <f>'Moving Avg'!H122</f>
        <v>0</v>
      </c>
      <c r="J122" s="5" t="str">
        <f>OBV!F122</f>
        <v>BEARISH</v>
      </c>
      <c r="K122" s="5" t="str">
        <f>OBV!G122</f>
        <v>STRONG</v>
      </c>
      <c r="L122" s="5" t="str">
        <f>OBV!H122</f>
        <v>CONFIRMED BEARISH</v>
      </c>
    </row>
    <row r="123" spans="1:12" ht="13.5" x14ac:dyDescent="0.25">
      <c r="A123" s="3">
        <f>RSI!A123</f>
        <v>42877</v>
      </c>
      <c r="B123" s="2">
        <f>RSI!B123</f>
        <v>4.4203999999999999</v>
      </c>
      <c r="C123" s="2">
        <f>RSI!I123</f>
        <v>29.56570381244876</v>
      </c>
      <c r="D123" s="2">
        <f>MACD!E123</f>
        <v>0.10517426005109609</v>
      </c>
      <c r="E123" s="2">
        <f>MACD!F123</f>
        <v>0.13534806994365739</v>
      </c>
      <c r="F123" s="2">
        <f>'Moving Avg'!D123</f>
        <v>4.4184800000000006</v>
      </c>
      <c r="G123" s="2">
        <f>'Moving Avg'!F123</f>
        <v>4.5765699999999994</v>
      </c>
      <c r="H123" s="2">
        <f>'Moving Avg'!G123</f>
        <v>4.6166519999999993</v>
      </c>
      <c r="I123" s="2">
        <f>'Moving Avg'!H123</f>
        <v>0</v>
      </c>
      <c r="J123" s="5" t="str">
        <f>OBV!F123</f>
        <v>BEARISH</v>
      </c>
      <c r="K123" s="5" t="str">
        <f>OBV!G123</f>
        <v>STRONG</v>
      </c>
      <c r="L123" s="5" t="str">
        <f>OBV!H123</f>
        <v>CONFIRMED BEARISH</v>
      </c>
    </row>
    <row r="124" spans="1:12" ht="13.5" x14ac:dyDescent="0.25">
      <c r="A124" s="3">
        <f>RSI!A124</f>
        <v>42878</v>
      </c>
      <c r="B124" s="2">
        <f>RSI!B124</f>
        <v>4.2282000000000002</v>
      </c>
      <c r="C124" s="2">
        <f>RSI!I124</f>
        <v>19.435556359072976</v>
      </c>
      <c r="D124" s="2">
        <f>MACD!E124</f>
        <v>0.10914296184629979</v>
      </c>
      <c r="E124" s="2">
        <f>MACD!F124</f>
        <v>0.13010704832418588</v>
      </c>
      <c r="F124" s="2">
        <f>'Moving Avg'!D124</f>
        <v>4.3800400000000002</v>
      </c>
      <c r="G124" s="2">
        <f>'Moving Avg'!F124</f>
        <v>4.5477399999999992</v>
      </c>
      <c r="H124" s="2">
        <f>'Moving Avg'!G124</f>
        <v>4.6137679999999985</v>
      </c>
      <c r="I124" s="2">
        <f>'Moving Avg'!H124</f>
        <v>0</v>
      </c>
      <c r="J124" s="5" t="str">
        <f>OBV!F124</f>
        <v>BEARISH</v>
      </c>
      <c r="K124" s="5" t="str">
        <f>OBV!G124</f>
        <v>STRONG</v>
      </c>
      <c r="L124" s="5" t="str">
        <f>OBV!H124</f>
        <v>CONFIRMED BEARISH</v>
      </c>
    </row>
    <row r="125" spans="1:12" ht="13.5" x14ac:dyDescent="0.25">
      <c r="A125" s="3">
        <f>RSI!A125</f>
        <v>42879</v>
      </c>
      <c r="B125" s="2">
        <f>RSI!B125</f>
        <v>4.3532000000000002</v>
      </c>
      <c r="C125" s="2">
        <f>RSI!I125</f>
        <v>35.027447294112861</v>
      </c>
      <c r="D125" s="2">
        <f>MACD!E125</f>
        <v>0.10229971724885178</v>
      </c>
      <c r="E125" s="2">
        <f>MACD!F125</f>
        <v>0.12454558210911906</v>
      </c>
      <c r="F125" s="2">
        <f>'Moving Avg'!D125</f>
        <v>4.3685200000000002</v>
      </c>
      <c r="G125" s="2">
        <f>'Moving Avg'!F125</f>
        <v>4.5251600000000005</v>
      </c>
      <c r="H125" s="2">
        <f>'Moving Avg'!G125</f>
        <v>4.6131919999999988</v>
      </c>
      <c r="I125" s="2">
        <f>'Moving Avg'!H125</f>
        <v>0</v>
      </c>
      <c r="J125" s="5" t="str">
        <f>OBV!F125</f>
        <v>BULLISH</v>
      </c>
      <c r="K125" s="5" t="str">
        <f>OBV!G125</f>
        <v>WEAK</v>
      </c>
      <c r="L125" s="5" t="str">
        <f>OBV!H125</f>
        <v>BULLISH DIVERGENCE</v>
      </c>
    </row>
    <row r="126" spans="1:12" ht="13.5" x14ac:dyDescent="0.25">
      <c r="A126" s="3">
        <f>RSI!A126</f>
        <v>42880</v>
      </c>
      <c r="B126" s="2">
        <f>RSI!B126</f>
        <v>4.3532000000000002</v>
      </c>
      <c r="C126" s="2">
        <f>RSI!I126</f>
        <v>35.027447294112861</v>
      </c>
      <c r="D126" s="2">
        <f>MACD!E126</f>
        <v>9.7633360743741626E-2</v>
      </c>
      <c r="E126" s="2">
        <f>MACD!F126</f>
        <v>0.11916313783604358</v>
      </c>
      <c r="F126" s="2">
        <f>'Moving Avg'!D126</f>
        <v>4.3550800000000001</v>
      </c>
      <c r="G126" s="2">
        <f>'Moving Avg'!F126</f>
        <v>4.5030600000000005</v>
      </c>
      <c r="H126" s="2">
        <f>'Moving Avg'!G126</f>
        <v>4.6128079999999985</v>
      </c>
      <c r="I126" s="2">
        <f>'Moving Avg'!H126</f>
        <v>0</v>
      </c>
      <c r="J126" s="5" t="str">
        <f>OBV!F126</f>
        <v>BULLISH</v>
      </c>
      <c r="K126" s="5" t="str">
        <f>OBV!G126</f>
        <v>WEAK</v>
      </c>
      <c r="L126" s="5" t="str">
        <f>OBV!H126</f>
        <v>BULLISH DIVERGENCE</v>
      </c>
    </row>
    <row r="127" spans="1:12" ht="13.5" x14ac:dyDescent="0.25">
      <c r="A127" s="3">
        <f>RSI!A127</f>
        <v>42881</v>
      </c>
      <c r="B127" s="2">
        <f>RSI!B127</f>
        <v>4.3532000000000002</v>
      </c>
      <c r="C127" s="2">
        <f>RSI!I127</f>
        <v>35.027447294112861</v>
      </c>
      <c r="D127" s="2">
        <f>MACD!E127</f>
        <v>9.4725721194225621E-2</v>
      </c>
      <c r="E127" s="2">
        <f>MACD!F127</f>
        <v>0.11427565450768</v>
      </c>
      <c r="F127" s="2">
        <f>'Moving Avg'!D127</f>
        <v>4.3416399999999999</v>
      </c>
      <c r="G127" s="2">
        <f>'Moving Avg'!F127</f>
        <v>4.4809600000000005</v>
      </c>
      <c r="H127" s="2">
        <f>'Moving Avg'!G127</f>
        <v>4.6124239999999981</v>
      </c>
      <c r="I127" s="2">
        <f>'Moving Avg'!H127</f>
        <v>0</v>
      </c>
      <c r="J127" s="5" t="str">
        <f>OBV!F127</f>
        <v>BULLISH</v>
      </c>
      <c r="K127" s="5" t="str">
        <f>OBV!G127</f>
        <v>WEAK</v>
      </c>
      <c r="L127" s="5" t="str">
        <f>OBV!H127</f>
        <v>BULLISH DIVERGENCE</v>
      </c>
    </row>
    <row r="128" spans="1:12" ht="13.5" x14ac:dyDescent="0.25">
      <c r="A128" s="3">
        <f>RSI!A128</f>
        <v>42884</v>
      </c>
      <c r="B128" s="2">
        <f>RSI!B128</f>
        <v>4.3147000000000002</v>
      </c>
      <c r="C128" s="2">
        <f>RSI!I128</f>
        <v>32.600374866606202</v>
      </c>
      <c r="D128" s="2">
        <f>MACD!E128</f>
        <v>9.6080981134699428E-2</v>
      </c>
      <c r="E128" s="2">
        <f>MACD!F128</f>
        <v>0.11063671983308389</v>
      </c>
      <c r="F128" s="2">
        <f>'Moving Avg'!D128</f>
        <v>4.3205</v>
      </c>
      <c r="G128" s="2">
        <f>'Moving Avg'!F128</f>
        <v>4.4569350000000005</v>
      </c>
      <c r="H128" s="2">
        <f>'Moving Avg'!G128</f>
        <v>4.6103099999999975</v>
      </c>
      <c r="I128" s="2">
        <f>'Moving Avg'!H128</f>
        <v>0</v>
      </c>
      <c r="J128" s="5" t="str">
        <f>OBV!F128</f>
        <v>BULLISH</v>
      </c>
      <c r="K128" s="5" t="str">
        <f>OBV!G128</f>
        <v>WEAK</v>
      </c>
      <c r="L128" s="5" t="str">
        <f>OBV!H128</f>
        <v>BULLISH DIVERGENCE</v>
      </c>
    </row>
    <row r="129" spans="1:12" ht="13.5" x14ac:dyDescent="0.25">
      <c r="A129" s="3">
        <f>RSI!A129</f>
        <v>42885</v>
      </c>
      <c r="B129" s="2">
        <f>RSI!B129</f>
        <v>4.3147000000000002</v>
      </c>
      <c r="C129" s="2">
        <f>RSI!I129</f>
        <v>32.600374866606202</v>
      </c>
      <c r="D129" s="2">
        <f>MACD!E129</f>
        <v>8.3562954237523357E-2</v>
      </c>
      <c r="E129" s="2">
        <f>MACD!F129</f>
        <v>0.1052219667139718</v>
      </c>
      <c r="F129" s="2">
        <f>'Moving Avg'!D129</f>
        <v>4.3377999999999997</v>
      </c>
      <c r="G129" s="2">
        <f>'Moving Avg'!F129</f>
        <v>4.4396350000000009</v>
      </c>
      <c r="H129" s="2">
        <f>'Moving Avg'!G129</f>
        <v>4.6081959999999977</v>
      </c>
      <c r="I129" s="2">
        <f>'Moving Avg'!H129</f>
        <v>0</v>
      </c>
      <c r="J129" s="5" t="str">
        <f>OBV!F129</f>
        <v>BULLISH</v>
      </c>
      <c r="K129" s="5" t="str">
        <f>OBV!G129</f>
        <v>WEAK</v>
      </c>
      <c r="L129" s="5" t="str">
        <f>OBV!H129</f>
        <v>CONFIRMED BULLISH</v>
      </c>
    </row>
    <row r="130" spans="1:12" ht="13.5" x14ac:dyDescent="0.25">
      <c r="A130" s="3">
        <f>RSI!A130</f>
        <v>42886</v>
      </c>
      <c r="B130" s="2">
        <f>RSI!B130</f>
        <v>4.3147000000000002</v>
      </c>
      <c r="C130" s="2">
        <f>RSI!I130</f>
        <v>32.600374866606202</v>
      </c>
      <c r="D130" s="2">
        <f>MACD!E130</f>
        <v>7.2530734255547458E-2</v>
      </c>
      <c r="E130" s="2">
        <f>MACD!F130</f>
        <v>9.8683720222286941E-2</v>
      </c>
      <c r="F130" s="2">
        <f>'Moving Avg'!D130</f>
        <v>4.3300999999999998</v>
      </c>
      <c r="G130" s="2">
        <f>'Moving Avg'!F130</f>
        <v>4.4247400000000008</v>
      </c>
      <c r="H130" s="2">
        <f>'Moving Avg'!G130</f>
        <v>4.606081999999998</v>
      </c>
      <c r="I130" s="2">
        <f>'Moving Avg'!H130</f>
        <v>0</v>
      </c>
      <c r="J130" s="5" t="str">
        <f>OBV!F130</f>
        <v>BEARISH</v>
      </c>
      <c r="K130" s="5" t="str">
        <f>OBV!G130</f>
        <v>STRONG</v>
      </c>
      <c r="L130" s="5" t="str">
        <f>OBV!H130</f>
        <v>CONFIRMED BEARISH</v>
      </c>
    </row>
    <row r="131" spans="1:12" ht="13.5" x14ac:dyDescent="0.25">
      <c r="A131" s="3">
        <f>RSI!A131</f>
        <v>42887</v>
      </c>
      <c r="B131" s="2">
        <f>RSI!B131</f>
        <v>4.3147000000000002</v>
      </c>
      <c r="C131" s="2">
        <f>RSI!I131</f>
        <v>32.600374866606202</v>
      </c>
      <c r="D131" s="2">
        <f>MACD!E131</f>
        <v>6.5632775759634221E-2</v>
      </c>
      <c r="E131" s="2">
        <f>MACD!F131</f>
        <v>9.2073531329756403E-2</v>
      </c>
      <c r="F131" s="2">
        <f>'Moving Avg'!D131</f>
        <v>4.3224</v>
      </c>
      <c r="G131" s="2">
        <f>'Moving Avg'!F131</f>
        <v>4.416570000000001</v>
      </c>
      <c r="H131" s="2">
        <f>'Moving Avg'!G131</f>
        <v>4.6039679999999974</v>
      </c>
      <c r="I131" s="2">
        <f>'Moving Avg'!H131</f>
        <v>0</v>
      </c>
      <c r="J131" s="5" t="str">
        <f>OBV!F131</f>
        <v>BEARISH</v>
      </c>
      <c r="K131" s="5" t="str">
        <f>OBV!G131</f>
        <v>STRONG</v>
      </c>
      <c r="L131" s="5" t="str">
        <f>OBV!H131</f>
        <v>CONFIRMED BEARISH</v>
      </c>
    </row>
    <row r="132" spans="1:12" ht="13.5" x14ac:dyDescent="0.25">
      <c r="A132" s="3">
        <f>RSI!A132</f>
        <v>42888</v>
      </c>
      <c r="B132" s="2">
        <f>RSI!B132</f>
        <v>4.3051000000000004</v>
      </c>
      <c r="C132" s="2">
        <f>RSI!I132</f>
        <v>31.859970694531413</v>
      </c>
      <c r="D132" s="2">
        <f>MACD!E132</f>
        <v>6.1396109977826185E-2</v>
      </c>
      <c r="E132" s="2">
        <f>MACD!F132</f>
        <v>8.5938047059370359E-2</v>
      </c>
      <c r="F132" s="2">
        <f>'Moving Avg'!D132</f>
        <v>4.3127800000000001</v>
      </c>
      <c r="G132" s="2">
        <f>'Moving Avg'!F132</f>
        <v>4.4040750000000006</v>
      </c>
      <c r="H132" s="2">
        <f>'Moving Avg'!G132</f>
        <v>4.6018539999999977</v>
      </c>
      <c r="I132" s="2">
        <f>'Moving Avg'!H132</f>
        <v>0</v>
      </c>
      <c r="J132" s="5" t="str">
        <f>OBV!F132</f>
        <v>BEARISH</v>
      </c>
      <c r="K132" s="5" t="str">
        <f>OBV!G132</f>
        <v>STRONG</v>
      </c>
      <c r="L132" s="5" t="str">
        <f>OBV!H132</f>
        <v>CONFIRMED BEARISH</v>
      </c>
    </row>
    <row r="133" spans="1:12" ht="13.5" x14ac:dyDescent="0.25">
      <c r="A133" s="3">
        <f>RSI!A133</f>
        <v>42891</v>
      </c>
      <c r="B133" s="2">
        <f>RSI!B133</f>
        <v>4.3051000000000004</v>
      </c>
      <c r="C133" s="2">
        <f>RSI!I133</f>
        <v>31.859970694531413</v>
      </c>
      <c r="D133" s="2">
        <f>MACD!E133</f>
        <v>5.8691074280080358E-2</v>
      </c>
      <c r="E133" s="2">
        <f>MACD!F133</f>
        <v>8.0488652503512365E-2</v>
      </c>
      <c r="F133" s="2">
        <f>'Moving Avg'!D133</f>
        <v>4.3108599999999999</v>
      </c>
      <c r="G133" s="2">
        <f>'Moving Avg'!F133</f>
        <v>4.3925450000000001</v>
      </c>
      <c r="H133" s="2">
        <f>'Moving Avg'!G133</f>
        <v>4.6014699999999982</v>
      </c>
      <c r="I133" s="2">
        <f>'Moving Avg'!H133</f>
        <v>0</v>
      </c>
      <c r="J133" s="5" t="str">
        <f>OBV!F133</f>
        <v>BEARISH</v>
      </c>
      <c r="K133" s="5" t="str">
        <f>OBV!G133</f>
        <v>STRONG</v>
      </c>
      <c r="L133" s="5" t="str">
        <f>OBV!H133</f>
        <v>CONFIRMED BEARISH</v>
      </c>
    </row>
    <row r="134" spans="1:12" ht="13.5" x14ac:dyDescent="0.25">
      <c r="A134" s="3">
        <f>RSI!A134</f>
        <v>42892</v>
      </c>
      <c r="B134" s="2">
        <f>RSI!B134</f>
        <v>4.2763</v>
      </c>
      <c r="C134" s="2">
        <f>RSI!I134</f>
        <v>29.526766371171021</v>
      </c>
      <c r="D134" s="2">
        <f>MACD!E134</f>
        <v>2.9780962844181857E-2</v>
      </c>
      <c r="E134" s="2">
        <f>MACD!F134</f>
        <v>7.034711457164626E-2</v>
      </c>
      <c r="F134" s="2">
        <f>'Moving Avg'!D134</f>
        <v>4.3031799999999993</v>
      </c>
      <c r="G134" s="2">
        <f>'Moving Avg'!F134</f>
        <v>4.3795750000000009</v>
      </c>
      <c r="H134" s="2">
        <f>'Moving Avg'!G134</f>
        <v>4.6005099999999981</v>
      </c>
      <c r="I134" s="2">
        <f>'Moving Avg'!H134</f>
        <v>0</v>
      </c>
      <c r="J134" s="5" t="str">
        <f>OBV!F134</f>
        <v>BEARISH</v>
      </c>
      <c r="K134" s="5" t="str">
        <f>OBV!G134</f>
        <v>STRONG</v>
      </c>
      <c r="L134" s="5" t="str">
        <f>OBV!H134</f>
        <v>CONFIRMED BEARISH</v>
      </c>
    </row>
    <row r="135" spans="1:12" ht="13.5" x14ac:dyDescent="0.25">
      <c r="A135" s="3">
        <f>RSI!A135</f>
        <v>42893</v>
      </c>
      <c r="B135" s="2">
        <f>RSI!B135</f>
        <v>4.3051000000000004</v>
      </c>
      <c r="C135" s="2">
        <f>RSI!I135</f>
        <v>34.678443190952194</v>
      </c>
      <c r="D135" s="2">
        <f>MACD!E135</f>
        <v>2.3340494193900163E-2</v>
      </c>
      <c r="E135" s="2">
        <f>MACD!F135</f>
        <v>6.0945790496097045E-2</v>
      </c>
      <c r="F135" s="2">
        <f>'Moving Avg'!D135</f>
        <v>4.3012600000000001</v>
      </c>
      <c r="G135" s="2">
        <f>'Moving Avg'!F135</f>
        <v>4.3690049999999996</v>
      </c>
      <c r="H135" s="2">
        <f>'Moving Avg'!G135</f>
        <v>4.5976259999999982</v>
      </c>
      <c r="I135" s="2">
        <f>'Moving Avg'!H135</f>
        <v>0</v>
      </c>
      <c r="J135" s="5" t="str">
        <f>OBV!F135</f>
        <v>BULLISH</v>
      </c>
      <c r="K135" s="5" t="str">
        <f>OBV!G135</f>
        <v>WEAK</v>
      </c>
      <c r="L135" s="5" t="str">
        <f>OBV!H135</f>
        <v>BULLISH DIVERGENCE</v>
      </c>
    </row>
    <row r="136" spans="1:12" ht="13.5" x14ac:dyDescent="0.25">
      <c r="A136" s="3">
        <f>RSI!A136</f>
        <v>42894</v>
      </c>
      <c r="B136" s="2">
        <f>RSI!B136</f>
        <v>4.3051000000000004</v>
      </c>
      <c r="C136" s="2">
        <f>RSI!I136</f>
        <v>34.678443190952194</v>
      </c>
      <c r="D136" s="2">
        <f>MACD!E136</f>
        <v>1.8576702582495663E-2</v>
      </c>
      <c r="E136" s="2">
        <f>MACD!F136</f>
        <v>5.2471972913376769E-2</v>
      </c>
      <c r="F136" s="2">
        <f>'Moving Avg'!D136</f>
        <v>4.2993399999999999</v>
      </c>
      <c r="G136" s="2">
        <f>'Moving Avg'!F136</f>
        <v>4.3584350000000001</v>
      </c>
      <c r="H136" s="2">
        <f>'Moving Avg'!G136</f>
        <v>4.5943579999999988</v>
      </c>
      <c r="I136" s="2">
        <f>'Moving Avg'!H136</f>
        <v>0</v>
      </c>
      <c r="J136" s="5" t="str">
        <f>OBV!F136</f>
        <v>BULLISH</v>
      </c>
      <c r="K136" s="5" t="str">
        <f>OBV!G136</f>
        <v>WEAK</v>
      </c>
      <c r="L136" s="5" t="str">
        <f>OBV!H136</f>
        <v>BULLISH DIVERGENCE</v>
      </c>
    </row>
    <row r="137" spans="1:12" ht="13.5" x14ac:dyDescent="0.25">
      <c r="A137" s="3">
        <f>RSI!A137</f>
        <v>42895</v>
      </c>
      <c r="B137" s="2">
        <f>RSI!B137</f>
        <v>4.3051000000000004</v>
      </c>
      <c r="C137" s="2">
        <f>RSI!I137</f>
        <v>34.678443190952194</v>
      </c>
      <c r="D137" s="2">
        <f>MACD!E137</f>
        <v>1.5180835051253005E-2</v>
      </c>
      <c r="E137" s="2">
        <f>MACD!F137</f>
        <v>4.5013745340952017E-2</v>
      </c>
      <c r="F137" s="2">
        <f>'Moving Avg'!D137</f>
        <v>4.2993399999999999</v>
      </c>
      <c r="G137" s="2">
        <f>'Moving Avg'!F137</f>
        <v>4.3478650000000005</v>
      </c>
      <c r="H137" s="2">
        <f>'Moving Avg'!G137</f>
        <v>4.5889759999999997</v>
      </c>
      <c r="I137" s="2">
        <f>'Moving Avg'!H137</f>
        <v>0</v>
      </c>
      <c r="J137" s="5" t="str">
        <f>OBV!F137</f>
        <v>BULLISH</v>
      </c>
      <c r="K137" s="5" t="str">
        <f>OBV!G137</f>
        <v>WEAK</v>
      </c>
      <c r="L137" s="5" t="str">
        <f>OBV!H137</f>
        <v>NEUTRAL</v>
      </c>
    </row>
    <row r="138" spans="1:12" ht="13.5" x14ac:dyDescent="0.25">
      <c r="A138" s="3">
        <f>RSI!A138</f>
        <v>42898</v>
      </c>
      <c r="B138" s="2">
        <f>RSI!B138</f>
        <v>4.3051000000000004</v>
      </c>
      <c r="C138" s="2">
        <f>RSI!I138</f>
        <v>34.678443190952194</v>
      </c>
      <c r="D138" s="2">
        <f>MACD!E138</f>
        <v>6.9723253324580625E-3</v>
      </c>
      <c r="E138" s="2">
        <f>MACD!F138</f>
        <v>3.7405461339253231E-2</v>
      </c>
      <c r="F138" s="2">
        <f>'Moving Avg'!D138</f>
        <v>4.2993399999999999</v>
      </c>
      <c r="G138" s="2">
        <f>'Moving Avg'!F138</f>
        <v>4.3372950000000001</v>
      </c>
      <c r="H138" s="2">
        <f>'Moving Avg'!G138</f>
        <v>4.5835939999999997</v>
      </c>
      <c r="I138" s="2">
        <f>'Moving Avg'!H138</f>
        <v>0</v>
      </c>
      <c r="J138" s="5" t="str">
        <f>OBV!F138</f>
        <v>BULLISH</v>
      </c>
      <c r="K138" s="5" t="str">
        <f>OBV!G138</f>
        <v>WEAK</v>
      </c>
      <c r="L138" s="5" t="str">
        <f>OBV!H138</f>
        <v>NEUTRAL</v>
      </c>
    </row>
    <row r="139" spans="1:12" ht="13.5" x14ac:dyDescent="0.25">
      <c r="A139" s="3">
        <f>RSI!A139</f>
        <v>42899</v>
      </c>
      <c r="B139" s="2">
        <f>RSI!B139</f>
        <v>4.3051000000000004</v>
      </c>
      <c r="C139" s="2">
        <f>RSI!I139</f>
        <v>34.678443190952194</v>
      </c>
      <c r="D139" s="2">
        <f>MACD!E139</f>
        <v>5.7110175981378575E-4</v>
      </c>
      <c r="E139" s="2">
        <f>MACD!F139</f>
        <v>3.003858942336534E-2</v>
      </c>
      <c r="F139" s="2">
        <f>'Moving Avg'!D139</f>
        <v>4.3051000000000004</v>
      </c>
      <c r="G139" s="2">
        <f>'Moving Avg'!F139</f>
        <v>4.3315299999999999</v>
      </c>
      <c r="H139" s="2">
        <f>'Moving Avg'!G139</f>
        <v>4.5741759999999996</v>
      </c>
      <c r="I139" s="2">
        <f>'Moving Avg'!H139</f>
        <v>0</v>
      </c>
      <c r="J139" s="5" t="str">
        <f>OBV!F139</f>
        <v>BULLISH</v>
      </c>
      <c r="K139" s="5" t="str">
        <f>OBV!G139</f>
        <v>WEAK</v>
      </c>
      <c r="L139" s="5" t="str">
        <f>OBV!H139</f>
        <v>CONFIRMED BULLISH</v>
      </c>
    </row>
    <row r="140" spans="1:12" ht="13.5" x14ac:dyDescent="0.25">
      <c r="A140" s="3">
        <f>RSI!A140</f>
        <v>42900</v>
      </c>
      <c r="B140" s="2">
        <f>RSI!B140</f>
        <v>4.2282000000000002</v>
      </c>
      <c r="C140" s="2">
        <f>RSI!I140</f>
        <v>27.034739141749796</v>
      </c>
      <c r="D140" s="2">
        <f>MACD!E140</f>
        <v>1.3550878295678359E-3</v>
      </c>
      <c r="E140" s="2">
        <f>MACD!F140</f>
        <v>2.4301889104605841E-2</v>
      </c>
      <c r="F140" s="2">
        <f>'Moving Avg'!D140</f>
        <v>4.2897200000000009</v>
      </c>
      <c r="G140" s="2">
        <f>'Moving Avg'!F140</f>
        <v>4.3224</v>
      </c>
      <c r="H140" s="2">
        <f>'Moving Avg'!G140</f>
        <v>4.5632199999999985</v>
      </c>
      <c r="I140" s="2">
        <f>'Moving Avg'!H140</f>
        <v>0</v>
      </c>
      <c r="J140" s="5" t="str">
        <f>OBV!F140</f>
        <v>BEARISH</v>
      </c>
      <c r="K140" s="5" t="str">
        <f>OBV!G140</f>
        <v>STRONG</v>
      </c>
      <c r="L140" s="5" t="str">
        <f>OBV!H140</f>
        <v>CONFIRMED BEARISH</v>
      </c>
    </row>
    <row r="141" spans="1:12" ht="13.5" x14ac:dyDescent="0.25">
      <c r="A141" s="3">
        <f>RSI!A141</f>
        <v>42901</v>
      </c>
      <c r="B141" s="2">
        <f>RSI!B141</f>
        <v>4.2282000000000002</v>
      </c>
      <c r="C141" s="2">
        <f>RSI!I141</f>
        <v>27.034739141749796</v>
      </c>
      <c r="D141" s="2">
        <f>MACD!E141</f>
        <v>2.9396343192082952E-3</v>
      </c>
      <c r="E141" s="2">
        <f>MACD!F141</f>
        <v>2.0029438147526335E-2</v>
      </c>
      <c r="F141" s="2">
        <f>'Moving Avg'!D141</f>
        <v>4.2743400000000005</v>
      </c>
      <c r="G141" s="2">
        <f>'Moving Avg'!F141</f>
        <v>4.3127900000000006</v>
      </c>
      <c r="H141" s="2">
        <f>'Moving Avg'!G141</f>
        <v>4.5526479999999978</v>
      </c>
      <c r="I141" s="2">
        <f>'Moving Avg'!H141</f>
        <v>0</v>
      </c>
      <c r="J141" s="5" t="str">
        <f>OBV!F141</f>
        <v>BEARISH</v>
      </c>
      <c r="K141" s="5" t="str">
        <f>OBV!G141</f>
        <v>STRONG</v>
      </c>
      <c r="L141" s="5" t="str">
        <f>OBV!H141</f>
        <v>CONFIRMED BEARISH</v>
      </c>
    </row>
    <row r="142" spans="1:12" ht="13.5" x14ac:dyDescent="0.25">
      <c r="A142" s="3">
        <f>RSI!A142</f>
        <v>42902</v>
      </c>
      <c r="B142" s="2">
        <f>RSI!B142</f>
        <v>4.2282000000000002</v>
      </c>
      <c r="C142" s="2">
        <f>RSI!I142</f>
        <v>27.034739141749796</v>
      </c>
      <c r="D142" s="2">
        <f>MACD!E142</f>
        <v>3.6564199242636874E-3</v>
      </c>
      <c r="E142" s="2">
        <f>MACD!F142</f>
        <v>1.6754834502873805E-2</v>
      </c>
      <c r="F142" s="2">
        <f>'Moving Avg'!D142</f>
        <v>4.2589600000000001</v>
      </c>
      <c r="G142" s="2">
        <f>'Moving Avg'!F142</f>
        <v>4.3031800000000002</v>
      </c>
      <c r="H142" s="2">
        <f>'Moving Avg'!G142</f>
        <v>4.5447679999999977</v>
      </c>
      <c r="I142" s="2">
        <f>'Moving Avg'!H142</f>
        <v>0</v>
      </c>
      <c r="J142" s="5" t="str">
        <f>OBV!F142</f>
        <v>BEARISH</v>
      </c>
      <c r="K142" s="5" t="str">
        <f>OBV!G142</f>
        <v>STRONG</v>
      </c>
      <c r="L142" s="5" t="str">
        <f>OBV!H142</f>
        <v>CONFIRMED BEARISH</v>
      </c>
    </row>
    <row r="143" spans="1:12" ht="13.5" x14ac:dyDescent="0.25">
      <c r="A143" s="3">
        <f>RSI!A143</f>
        <v>42905</v>
      </c>
      <c r="B143" s="2">
        <f>RSI!B143</f>
        <v>4.1321000000000003</v>
      </c>
      <c r="C143" s="2">
        <f>RSI!I143</f>
        <v>20.114695522129765</v>
      </c>
      <c r="D143" s="2">
        <f>MACD!E143</f>
        <v>1.2171207279514817E-2</v>
      </c>
      <c r="E143" s="2">
        <f>MACD!F143</f>
        <v>1.5838109058202009E-2</v>
      </c>
      <c r="F143" s="2">
        <f>'Moving Avg'!D143</f>
        <v>4.2243600000000008</v>
      </c>
      <c r="G143" s="2">
        <f>'Moving Avg'!F143</f>
        <v>4.2887650000000006</v>
      </c>
      <c r="H143" s="2">
        <f>'Moving Avg'!G143</f>
        <v>4.5309299999999988</v>
      </c>
      <c r="I143" s="2">
        <f>'Moving Avg'!H143</f>
        <v>0</v>
      </c>
      <c r="J143" s="5" t="str">
        <f>OBV!F143</f>
        <v>BEARISH</v>
      </c>
      <c r="K143" s="5" t="str">
        <f>OBV!G143</f>
        <v>STRONG</v>
      </c>
      <c r="L143" s="5" t="str">
        <f>OBV!H143</f>
        <v>CONFIRMED BEARISH</v>
      </c>
    </row>
    <row r="144" spans="1:12" ht="13.5" x14ac:dyDescent="0.25">
      <c r="A144" s="3">
        <f>RSI!A144</f>
        <v>42906</v>
      </c>
      <c r="B144" s="2">
        <f>RSI!B144</f>
        <v>4.2282000000000002</v>
      </c>
      <c r="C144" s="2">
        <f>RSI!I144</f>
        <v>37.377200300571189</v>
      </c>
      <c r="D144" s="2">
        <f>MACD!E144</f>
        <v>9.1258559791613791E-3</v>
      </c>
      <c r="E144" s="2">
        <f>MACD!F144</f>
        <v>1.4495658442393883E-2</v>
      </c>
      <c r="F144" s="2">
        <f>'Moving Avg'!D144</f>
        <v>4.2089800000000004</v>
      </c>
      <c r="G144" s="2">
        <f>'Moving Avg'!F144</f>
        <v>4.2887650000000006</v>
      </c>
      <c r="H144" s="2">
        <f>'Moving Avg'!G144</f>
        <v>4.5190139999999976</v>
      </c>
      <c r="I144" s="2">
        <f>'Moving Avg'!H144</f>
        <v>0</v>
      </c>
      <c r="J144" s="5" t="str">
        <f>OBV!F144</f>
        <v>BEARISH</v>
      </c>
      <c r="K144" s="5" t="str">
        <f>OBV!G144</f>
        <v>STRONG</v>
      </c>
      <c r="L144" s="5" t="str">
        <f>OBV!H144</f>
        <v>CONFIRMED BEARISH</v>
      </c>
    </row>
    <row r="145" spans="1:12" ht="13.5" x14ac:dyDescent="0.25">
      <c r="A145" s="3">
        <f>RSI!A145</f>
        <v>42907</v>
      </c>
      <c r="B145" s="2">
        <f>RSI!B145</f>
        <v>4.2282000000000002</v>
      </c>
      <c r="C145" s="2">
        <f>RSI!I145</f>
        <v>37.377200300571197</v>
      </c>
      <c r="D145" s="2">
        <f>MACD!E145</f>
        <v>1.1614816003339357E-2</v>
      </c>
      <c r="E145" s="2">
        <f>MACD!F145</f>
        <v>1.3919489954582979E-2</v>
      </c>
      <c r="F145" s="2">
        <f>'Moving Avg'!D145</f>
        <v>4.2089800000000004</v>
      </c>
      <c r="G145" s="2">
        <f>'Moving Avg'!F145</f>
        <v>4.282515000000001</v>
      </c>
      <c r="H145" s="2">
        <f>'Moving Avg'!G145</f>
        <v>4.5042139999999975</v>
      </c>
      <c r="I145" s="2">
        <f>'Moving Avg'!H145</f>
        <v>0</v>
      </c>
      <c r="J145" s="5" t="str">
        <f>OBV!F145</f>
        <v>BULLISH</v>
      </c>
      <c r="K145" s="5" t="str">
        <f>OBV!G145</f>
        <v>WEAK</v>
      </c>
      <c r="L145" s="5" t="str">
        <f>OBV!H145</f>
        <v>NEUTRAL</v>
      </c>
    </row>
    <row r="146" spans="1:12" ht="13.5" x14ac:dyDescent="0.25">
      <c r="A146" s="3">
        <f>RSI!A146</f>
        <v>42908</v>
      </c>
      <c r="B146" s="2">
        <f>RSI!B146</f>
        <v>4.2282000000000002</v>
      </c>
      <c r="C146" s="2">
        <f>RSI!I146</f>
        <v>37.377200300571197</v>
      </c>
      <c r="D146" s="2">
        <f>MACD!E146</f>
        <v>1.4308846609138115E-2</v>
      </c>
      <c r="E146" s="2">
        <f>MACD!F146</f>
        <v>1.3997361285494007E-2</v>
      </c>
      <c r="F146" s="2">
        <f>'Moving Avg'!D146</f>
        <v>4.2089800000000004</v>
      </c>
      <c r="G146" s="2">
        <f>'Moving Avg'!F146</f>
        <v>4.2762650000000004</v>
      </c>
      <c r="H146" s="2">
        <f>'Moving Avg'!G146</f>
        <v>4.4894139999999974</v>
      </c>
      <c r="I146" s="2">
        <f>'Moving Avg'!H146</f>
        <v>0</v>
      </c>
      <c r="J146" s="5" t="str">
        <f>OBV!F146</f>
        <v>BULLISH</v>
      </c>
      <c r="K146" s="5" t="str">
        <f>OBV!G146</f>
        <v>WEAK</v>
      </c>
      <c r="L146" s="5" t="str">
        <f>OBV!H146</f>
        <v>NEUTRAL</v>
      </c>
    </row>
    <row r="147" spans="1:12" ht="13.5" x14ac:dyDescent="0.25">
      <c r="A147" s="3">
        <f>RSI!A147</f>
        <v>42909</v>
      </c>
      <c r="B147" s="2">
        <f>RSI!B147</f>
        <v>4.2282000000000002</v>
      </c>
      <c r="C147" s="2">
        <f>RSI!I147</f>
        <v>37.377200300571197</v>
      </c>
      <c r="D147" s="2">
        <f>MACD!E147</f>
        <v>1.7132843846056289E-2</v>
      </c>
      <c r="E147" s="2">
        <f>MACD!F147</f>
        <v>1.4624457797606464E-2</v>
      </c>
      <c r="F147" s="2">
        <f>'Moving Avg'!D147</f>
        <v>4.2089800000000004</v>
      </c>
      <c r="G147" s="2">
        <f>'Moving Avg'!F147</f>
        <v>4.2700150000000008</v>
      </c>
      <c r="H147" s="2">
        <f>'Moving Avg'!G147</f>
        <v>4.4746139999999981</v>
      </c>
      <c r="I147" s="2">
        <f>'Moving Avg'!H147</f>
        <v>0</v>
      </c>
      <c r="J147" s="5" t="str">
        <f>OBV!F147</f>
        <v>BULLISH</v>
      </c>
      <c r="K147" s="5" t="str">
        <f>OBV!G147</f>
        <v>WEAK</v>
      </c>
      <c r="L147" s="5" t="str">
        <f>OBV!H147</f>
        <v>NEUTRAL</v>
      </c>
    </row>
    <row r="148" spans="1:12" ht="13.5" x14ac:dyDescent="0.25">
      <c r="A148" s="3">
        <f>RSI!A148</f>
        <v>42914</v>
      </c>
      <c r="B148" s="2">
        <f>RSI!B148</f>
        <v>4.2282000000000002</v>
      </c>
      <c r="C148" s="2">
        <f>RSI!I148</f>
        <v>37.377200300571197</v>
      </c>
      <c r="D148" s="2">
        <f>MACD!E148</f>
        <v>2.0026484486420415E-2</v>
      </c>
      <c r="E148" s="2">
        <f>MACD!F148</f>
        <v>1.5704863135369253E-2</v>
      </c>
      <c r="F148" s="2">
        <f>'Moving Avg'!D148</f>
        <v>4.2282000000000002</v>
      </c>
      <c r="G148" s="2">
        <f>'Moving Avg'!F148</f>
        <v>4.2656900000000011</v>
      </c>
      <c r="H148" s="2">
        <f>'Moving Avg'!G148</f>
        <v>4.4598139999999979</v>
      </c>
      <c r="I148" s="2">
        <f>'Moving Avg'!H148</f>
        <v>0</v>
      </c>
      <c r="J148" s="5" t="str">
        <f>OBV!F148</f>
        <v>BULLISH</v>
      </c>
      <c r="K148" s="5" t="str">
        <f>OBV!G148</f>
        <v>WEAK</v>
      </c>
      <c r="L148" s="5" t="str">
        <f>OBV!H148</f>
        <v>CONFIRMED BULLISH</v>
      </c>
    </row>
    <row r="149" spans="1:12" ht="13.5" x14ac:dyDescent="0.25">
      <c r="A149" s="3">
        <f>RSI!A149</f>
        <v>42915</v>
      </c>
      <c r="B149" s="2">
        <f>RSI!B149</f>
        <v>4.2089999999999996</v>
      </c>
      <c r="C149" s="2">
        <f>RSI!I149</f>
        <v>35.177311067941233</v>
      </c>
      <c r="D149" s="2">
        <f>MACD!E149</f>
        <v>2.4363935307373907E-2</v>
      </c>
      <c r="E149" s="2">
        <f>MACD!F149</f>
        <v>1.7436677569770187E-2</v>
      </c>
      <c r="F149" s="2">
        <f>'Moving Avg'!D149</f>
        <v>4.2243599999999999</v>
      </c>
      <c r="G149" s="2">
        <f>'Moving Avg'!F149</f>
        <v>4.2604050000000004</v>
      </c>
      <c r="H149" s="2">
        <f>'Moving Avg'!G149</f>
        <v>4.4446299999999983</v>
      </c>
      <c r="I149" s="2">
        <f>'Moving Avg'!H149</f>
        <v>0</v>
      </c>
      <c r="J149" s="5" t="str">
        <f>OBV!F149</f>
        <v>BEARISH</v>
      </c>
      <c r="K149" s="5" t="str">
        <f>OBV!G149</f>
        <v>STRONG</v>
      </c>
      <c r="L149" s="5" t="str">
        <f>OBV!H149</f>
        <v>CONFIRMED BEARISH</v>
      </c>
    </row>
    <row r="150" spans="1:12" ht="13.5" x14ac:dyDescent="0.25">
      <c r="A150" s="3">
        <f>RSI!A150</f>
        <v>42916</v>
      </c>
      <c r="B150" s="2">
        <f>RSI!B150</f>
        <v>4.2089999999999996</v>
      </c>
      <c r="C150" s="2">
        <f>RSI!I150</f>
        <v>35.177311067941233</v>
      </c>
      <c r="D150" s="2">
        <f>MACD!E150</f>
        <v>1.6748958767581534E-2</v>
      </c>
      <c r="E150" s="2">
        <f>MACD!F150</f>
        <v>1.7299133809332456E-2</v>
      </c>
      <c r="F150" s="2">
        <f>'Moving Avg'!D150</f>
        <v>4.2205199999999996</v>
      </c>
      <c r="G150" s="2">
        <f>'Moving Avg'!F150</f>
        <v>4.2551200000000007</v>
      </c>
      <c r="H150" s="2">
        <f>'Moving Avg'!G150</f>
        <v>4.4294459999999987</v>
      </c>
      <c r="I150" s="2">
        <f>'Moving Avg'!H150</f>
        <v>0</v>
      </c>
      <c r="J150" s="5" t="str">
        <f>OBV!F150</f>
        <v>BEARISH</v>
      </c>
      <c r="K150" s="5" t="str">
        <f>OBV!G150</f>
        <v>STRONG</v>
      </c>
      <c r="L150" s="5" t="str">
        <f>OBV!H150</f>
        <v>CONFIRMED BEARISH</v>
      </c>
    </row>
    <row r="151" spans="1:12" ht="13.5" x14ac:dyDescent="0.25">
      <c r="A151" s="3">
        <f>RSI!A151</f>
        <v>42919</v>
      </c>
      <c r="B151" s="2">
        <f>RSI!B151</f>
        <v>4.2089999999999996</v>
      </c>
      <c r="C151" s="2">
        <f>RSI!I151</f>
        <v>35.177311067941233</v>
      </c>
      <c r="D151" s="2">
        <f>MACD!E151</f>
        <v>1.0810741150734771E-2</v>
      </c>
      <c r="E151" s="2">
        <f>MACD!F151</f>
        <v>1.600145527761292E-2</v>
      </c>
      <c r="F151" s="2">
        <f>'Moving Avg'!D151</f>
        <v>4.2166800000000002</v>
      </c>
      <c r="G151" s="2">
        <f>'Moving Avg'!F151</f>
        <v>4.2498350000000009</v>
      </c>
      <c r="H151" s="2">
        <f>'Moving Avg'!G151</f>
        <v>4.4157999999999991</v>
      </c>
      <c r="I151" s="2">
        <f>'Moving Avg'!H151</f>
        <v>0</v>
      </c>
      <c r="J151" s="5" t="str">
        <f>OBV!F151</f>
        <v>BEARISH</v>
      </c>
      <c r="K151" s="5" t="str">
        <f>OBV!G151</f>
        <v>STRONG</v>
      </c>
      <c r="L151" s="5" t="str">
        <f>OBV!H151</f>
        <v>CONFIRMED BEARISH</v>
      </c>
    </row>
    <row r="152" spans="1:12" ht="13.5" x14ac:dyDescent="0.25">
      <c r="A152" s="3">
        <f>RSI!A152</f>
        <v>42920</v>
      </c>
      <c r="B152" s="2">
        <f>RSI!B152</f>
        <v>4.0841000000000003</v>
      </c>
      <c r="C152" s="2">
        <f>RSI!I152</f>
        <v>23.797400915601415</v>
      </c>
      <c r="D152" s="2">
        <f>MACD!E152</f>
        <v>1.5505747392228209E-2</v>
      </c>
      <c r="E152" s="2">
        <f>MACD!F152</f>
        <v>1.5902313700535978E-2</v>
      </c>
      <c r="F152" s="2">
        <f>'Moving Avg'!D152</f>
        <v>4.1878599999999997</v>
      </c>
      <c r="G152" s="2">
        <f>'Moving Avg'!F152</f>
        <v>4.2387850000000009</v>
      </c>
      <c r="H152" s="2">
        <f>'Moving Avg'!G152</f>
        <v>4.3996559999999993</v>
      </c>
      <c r="I152" s="2">
        <f>'Moving Avg'!H152</f>
        <v>0</v>
      </c>
      <c r="J152" s="5" t="str">
        <f>OBV!F152</f>
        <v>BEARISH</v>
      </c>
      <c r="K152" s="5" t="str">
        <f>OBV!G152</f>
        <v>STRONG</v>
      </c>
      <c r="L152" s="5" t="str">
        <f>OBV!H152</f>
        <v>CONFIRMED BEARISH</v>
      </c>
    </row>
    <row r="153" spans="1:12" ht="13.5" x14ac:dyDescent="0.25">
      <c r="A153" s="3">
        <f>RSI!A153</f>
        <v>42921</v>
      </c>
      <c r="B153" s="2">
        <f>RSI!B153</f>
        <v>3.9015</v>
      </c>
      <c r="C153" s="2">
        <f>RSI!I153</f>
        <v>15.766864601475476</v>
      </c>
      <c r="D153" s="2">
        <f>MACD!E153</f>
        <v>1.9390943195196186E-2</v>
      </c>
      <c r="E153" s="2">
        <f>MACD!F153</f>
        <v>1.6600039599468021E-2</v>
      </c>
      <c r="F153" s="2">
        <f>'Moving Avg'!D153</f>
        <v>4.1225199999999997</v>
      </c>
      <c r="G153" s="2">
        <f>'Moving Avg'!F153</f>
        <v>4.218605000000001</v>
      </c>
      <c r="H153" s="2">
        <f>'Moving Avg'!G153</f>
        <v>4.3812059999999997</v>
      </c>
      <c r="I153" s="2">
        <f>'Moving Avg'!H153</f>
        <v>0</v>
      </c>
      <c r="J153" s="5" t="str">
        <f>OBV!F153</f>
        <v>BEARISH</v>
      </c>
      <c r="K153" s="5" t="str">
        <f>OBV!G153</f>
        <v>STRONG</v>
      </c>
      <c r="L153" s="5" t="str">
        <f>OBV!H153</f>
        <v>CONFIRMED BEARISH</v>
      </c>
    </row>
    <row r="154" spans="1:12" ht="13.5" x14ac:dyDescent="0.25">
      <c r="A154" s="3">
        <f>RSI!A154</f>
        <v>42922</v>
      </c>
      <c r="B154" s="2">
        <f>RSI!B154</f>
        <v>3.7766000000000002</v>
      </c>
      <c r="C154" s="2">
        <f>RSI!I154</f>
        <v>12.627864760203551</v>
      </c>
      <c r="D154" s="2">
        <f>MACD!E154</f>
        <v>4.8878308075638088E-2</v>
      </c>
      <c r="E154" s="2">
        <f>MACD!F154</f>
        <v>2.3055693294702036E-2</v>
      </c>
      <c r="F154" s="2">
        <f>'Moving Avg'!D154</f>
        <v>4.0360399999999998</v>
      </c>
      <c r="G154" s="2">
        <f>'Moving Avg'!F154</f>
        <v>4.193620000000001</v>
      </c>
      <c r="H154" s="2">
        <f>'Moving Avg'!G154</f>
        <v>4.3606419999999995</v>
      </c>
      <c r="I154" s="2">
        <f>'Moving Avg'!H154</f>
        <v>0</v>
      </c>
      <c r="J154" s="5" t="str">
        <f>OBV!F154</f>
        <v>BEARISH</v>
      </c>
      <c r="K154" s="5" t="str">
        <f>OBV!G154</f>
        <v>NEUTRAL</v>
      </c>
      <c r="L154" s="5" t="str">
        <f>OBV!H154</f>
        <v>CONFIRMED BEARISH</v>
      </c>
    </row>
    <row r="155" spans="1:12" ht="13.5" x14ac:dyDescent="0.25">
      <c r="A155" s="3">
        <f>RSI!A155</f>
        <v>42923</v>
      </c>
      <c r="B155" s="2">
        <f>RSI!B155</f>
        <v>3.7766000000000002</v>
      </c>
      <c r="C155" s="2">
        <f>RSI!I155</f>
        <v>12.627864760203551</v>
      </c>
      <c r="D155" s="2">
        <f>MACD!E155</f>
        <v>7.6570365368570315E-2</v>
      </c>
      <c r="E155" s="2">
        <f>MACD!F155</f>
        <v>3.3758627709475693E-2</v>
      </c>
      <c r="F155" s="2">
        <f>'Moving Avg'!D155</f>
        <v>3.9495599999999995</v>
      </c>
      <c r="G155" s="2">
        <f>'Moving Avg'!F155</f>
        <v>4.1671950000000013</v>
      </c>
      <c r="H155" s="2">
        <f>'Moving Avg'!G155</f>
        <v>4.3400780000000001</v>
      </c>
      <c r="I155" s="2">
        <f>'Moving Avg'!H155</f>
        <v>0</v>
      </c>
      <c r="J155" s="5" t="str">
        <f>OBV!F155</f>
        <v>BEARISH</v>
      </c>
      <c r="K155" s="5" t="str">
        <f>OBV!G155</f>
        <v>NEUTRAL</v>
      </c>
      <c r="L155" s="5" t="str">
        <f>OBV!H155</f>
        <v>CONFIRMED BEARISH</v>
      </c>
    </row>
    <row r="156" spans="1:12" ht="13.5" x14ac:dyDescent="0.25">
      <c r="A156" s="3">
        <f>RSI!A156</f>
        <v>42926</v>
      </c>
      <c r="B156" s="2">
        <f>RSI!B156</f>
        <v>3.8822999999999999</v>
      </c>
      <c r="C156" s="2">
        <f>RSI!I156</f>
        <v>26.90979895707909</v>
      </c>
      <c r="D156" s="2">
        <f>MACD!E156</f>
        <v>9.4710634012678874E-2</v>
      </c>
      <c r="E156" s="2">
        <f>MACD!F156</f>
        <v>4.5949028970116337E-2</v>
      </c>
      <c r="F156" s="2">
        <f>'Moving Avg'!D156</f>
        <v>3.88422</v>
      </c>
      <c r="G156" s="2">
        <f>'Moving Avg'!F156</f>
        <v>4.1460550000000014</v>
      </c>
      <c r="H156" s="2">
        <f>'Moving Avg'!G156</f>
        <v>4.3218199999999998</v>
      </c>
      <c r="I156" s="2">
        <f>'Moving Avg'!H156</f>
        <v>0</v>
      </c>
      <c r="J156" s="5" t="str">
        <f>OBV!F156</f>
        <v>BEARISH</v>
      </c>
      <c r="K156" s="5" t="str">
        <f>OBV!G156</f>
        <v>NEUTRAL</v>
      </c>
      <c r="L156" s="5" t="str">
        <f>OBV!H156</f>
        <v>CONFIRMED BEARISH</v>
      </c>
    </row>
    <row r="157" spans="1:12" ht="13.5" x14ac:dyDescent="0.25">
      <c r="A157" s="3">
        <f>RSI!A157</f>
        <v>42927</v>
      </c>
      <c r="B157" s="2">
        <f>RSI!B157</f>
        <v>3.9975999999999998</v>
      </c>
      <c r="C157" s="2">
        <f>RSI!I157</f>
        <v>38.683896522670018</v>
      </c>
      <c r="D157" s="2">
        <f>MACD!E157</f>
        <v>0.10324491133768987</v>
      </c>
      <c r="E157" s="2">
        <f>MACD!F157</f>
        <v>5.7408205443631045E-2</v>
      </c>
      <c r="F157" s="2">
        <f>'Moving Avg'!D157</f>
        <v>3.8669199999999995</v>
      </c>
      <c r="G157" s="2">
        <f>'Moving Avg'!F157</f>
        <v>4.1306800000000017</v>
      </c>
      <c r="H157" s="2">
        <f>'Moving Avg'!G157</f>
        <v>4.3058679999999994</v>
      </c>
      <c r="I157" s="2">
        <f>'Moving Avg'!H157</f>
        <v>0</v>
      </c>
      <c r="J157" s="5" t="str">
        <f>OBV!F157</f>
        <v>BULLISH</v>
      </c>
      <c r="K157" s="5" t="str">
        <f>OBV!G157</f>
        <v>WEAK</v>
      </c>
      <c r="L157" s="5" t="str">
        <f>OBV!H157</f>
        <v>BULLISH DIVERGENCE</v>
      </c>
    </row>
    <row r="158" spans="1:12" ht="13.5" x14ac:dyDescent="0.25">
      <c r="A158" s="3">
        <f>RSI!A158</f>
        <v>42928</v>
      </c>
      <c r="B158" s="2">
        <f>RSI!B158</f>
        <v>4.1993999999999998</v>
      </c>
      <c r="C158" s="2">
        <f>RSI!I158</f>
        <v>52.965110841570443</v>
      </c>
      <c r="D158" s="2">
        <f>MACD!E158</f>
        <v>9.6434502844890524E-2</v>
      </c>
      <c r="E158" s="2">
        <f>MACD!F158</f>
        <v>6.5213464923882941E-2</v>
      </c>
      <c r="F158" s="2">
        <f>'Moving Avg'!D158</f>
        <v>3.9264999999999999</v>
      </c>
      <c r="G158" s="2">
        <f>'Moving Avg'!F158</f>
        <v>4.1253950000000001</v>
      </c>
      <c r="H158" s="2">
        <f>'Moving Avg'!G158</f>
        <v>4.2939519999999991</v>
      </c>
      <c r="I158" s="2">
        <f>'Moving Avg'!H158</f>
        <v>0</v>
      </c>
      <c r="J158" s="5" t="str">
        <f>OBV!F158</f>
        <v>BULLISH</v>
      </c>
      <c r="K158" s="5" t="str">
        <f>OBV!G158</f>
        <v>WEAK</v>
      </c>
      <c r="L158" s="5" t="str">
        <f>OBV!H158</f>
        <v>CONFIRMED BULLISH</v>
      </c>
    </row>
    <row r="159" spans="1:12" ht="13.5" x14ac:dyDescent="0.25">
      <c r="A159" s="3">
        <f>RSI!A159</f>
        <v>42929</v>
      </c>
      <c r="B159" s="2">
        <f>RSI!B159</f>
        <v>4.2763</v>
      </c>
      <c r="C159" s="2">
        <f>RSI!I159</f>
        <v>57.06861906212319</v>
      </c>
      <c r="D159" s="2">
        <f>MACD!E159</f>
        <v>8.1677806699878452E-2</v>
      </c>
      <c r="E159" s="2">
        <f>MACD!F159</f>
        <v>6.8506333279082038E-2</v>
      </c>
      <c r="F159" s="2">
        <f>'Moving Avg'!D159</f>
        <v>4.0264399999999991</v>
      </c>
      <c r="G159" s="2">
        <f>'Moving Avg'!F159</f>
        <v>4.1239550000000005</v>
      </c>
      <c r="H159" s="2">
        <f>'Moving Avg'!G159</f>
        <v>4.2862639999999983</v>
      </c>
      <c r="I159" s="2">
        <f>'Moving Avg'!H159</f>
        <v>0</v>
      </c>
      <c r="J159" s="5" t="str">
        <f>OBV!F159</f>
        <v>BULLISH</v>
      </c>
      <c r="K159" s="5" t="str">
        <f>OBV!G159</f>
        <v>WEAK</v>
      </c>
      <c r="L159" s="5" t="str">
        <f>OBV!H159</f>
        <v>CONFIRMED BULLISH</v>
      </c>
    </row>
    <row r="160" spans="1:12" ht="13.5" x14ac:dyDescent="0.25">
      <c r="A160" s="3">
        <f>RSI!A160</f>
        <v>42930</v>
      </c>
      <c r="B160" s="2">
        <f>RSI!B160</f>
        <v>4.2763</v>
      </c>
      <c r="C160" s="2">
        <f>RSI!I160</f>
        <v>57.068619062123183</v>
      </c>
      <c r="D160" s="2">
        <f>MACD!E160</f>
        <v>6.8418539843245973E-2</v>
      </c>
      <c r="E160" s="2">
        <f>MACD!F160</f>
        <v>6.8488774591914825E-2</v>
      </c>
      <c r="F160" s="2">
        <f>'Moving Avg'!D160</f>
        <v>4.1263799999999993</v>
      </c>
      <c r="G160" s="2">
        <f>'Moving Avg'!F160</f>
        <v>4.1263600000000009</v>
      </c>
      <c r="H160" s="2">
        <f>'Moving Avg'!G160</f>
        <v>4.2795379999999978</v>
      </c>
      <c r="I160" s="2">
        <f>'Moving Avg'!H160</f>
        <v>0</v>
      </c>
      <c r="J160" s="5" t="str">
        <f>OBV!F160</f>
        <v>BULLISH</v>
      </c>
      <c r="K160" s="5" t="str">
        <f>OBV!G160</f>
        <v>WEAK</v>
      </c>
      <c r="L160" s="5" t="str">
        <f>OBV!H160</f>
        <v>CONFIRMED BULLISH</v>
      </c>
    </row>
    <row r="161" spans="1:12" ht="13.5" x14ac:dyDescent="0.25">
      <c r="A161" s="3">
        <f>RSI!A161</f>
        <v>42933</v>
      </c>
      <c r="B161" s="2">
        <f>RSI!B161</f>
        <v>4.2717999999999998</v>
      </c>
      <c r="C161" s="2">
        <f>RSI!I161</f>
        <v>56.73270805265517</v>
      </c>
      <c r="D161" s="2">
        <f>MACD!E161</f>
        <v>5.6816908661060594E-2</v>
      </c>
      <c r="E161" s="2">
        <f>MACD!F161</f>
        <v>6.6154401405743982E-2</v>
      </c>
      <c r="F161" s="2">
        <f>'Moving Avg'!D161</f>
        <v>4.2042799999999989</v>
      </c>
      <c r="G161" s="2">
        <f>'Moving Avg'!F161</f>
        <v>4.128540000000001</v>
      </c>
      <c r="H161" s="2">
        <f>'Moving Avg'!G161</f>
        <v>4.2754119999999984</v>
      </c>
      <c r="I161" s="2">
        <f>'Moving Avg'!H161</f>
        <v>0</v>
      </c>
      <c r="J161" s="5" t="str">
        <f>OBV!F161</f>
        <v>BULLISH</v>
      </c>
      <c r="K161" s="5" t="str">
        <f>OBV!G161</f>
        <v>WEAK</v>
      </c>
      <c r="L161" s="5" t="str">
        <f>OBV!H161</f>
        <v>CONFIRMED BULLISH</v>
      </c>
    </row>
    <row r="162" spans="1:12" ht="13.5" x14ac:dyDescent="0.25">
      <c r="A162" s="3">
        <f>RSI!A162</f>
        <v>42934</v>
      </c>
      <c r="B162" s="2">
        <f>RSI!B162</f>
        <v>4.2717999999999998</v>
      </c>
      <c r="C162" s="2">
        <f>RSI!I162</f>
        <v>56.73270805265517</v>
      </c>
      <c r="D162" s="2">
        <f>MACD!E162</f>
        <v>2.7148771311360065E-2</v>
      </c>
      <c r="E162" s="2">
        <f>MACD!F162</f>
        <v>5.8353275386867201E-2</v>
      </c>
      <c r="F162" s="2">
        <f>'Moving Avg'!D162</f>
        <v>4.2591199999999994</v>
      </c>
      <c r="G162" s="2">
        <f>'Moving Avg'!F162</f>
        <v>4.1307200000000011</v>
      </c>
      <c r="H162" s="2">
        <f>'Moving Avg'!G162</f>
        <v>4.269747999999999</v>
      </c>
      <c r="I162" s="2">
        <f>'Moving Avg'!H162</f>
        <v>0</v>
      </c>
      <c r="J162" s="5" t="str">
        <f>OBV!F162</f>
        <v>BULLISH</v>
      </c>
      <c r="K162" s="5" t="str">
        <f>OBV!G162</f>
        <v>WEAK</v>
      </c>
      <c r="L162" s="5" t="str">
        <f>OBV!H162</f>
        <v>CONFIRMED BULLISH</v>
      </c>
    </row>
    <row r="163" spans="1:12" ht="13.5" x14ac:dyDescent="0.25">
      <c r="A163" s="3">
        <f>RSI!A163</f>
        <v>42935</v>
      </c>
      <c r="B163" s="2">
        <f>RSI!B163</f>
        <v>4.2717999999999998</v>
      </c>
      <c r="C163" s="2">
        <f>RSI!I163</f>
        <v>56.73270805265517</v>
      </c>
      <c r="D163" s="2">
        <f>MACD!E163</f>
        <v>-2.6636222581554847E-2</v>
      </c>
      <c r="E163" s="2">
        <f>MACD!F163</f>
        <v>4.1355375793182797E-2</v>
      </c>
      <c r="F163" s="2">
        <f>'Moving Avg'!D163</f>
        <v>4.2736000000000001</v>
      </c>
      <c r="G163" s="2">
        <f>'Moving Avg'!F163</f>
        <v>4.1377050000000004</v>
      </c>
      <c r="H163" s="2">
        <f>'Moving Avg'!G163</f>
        <v>4.2644699999999993</v>
      </c>
      <c r="I163" s="2">
        <f>'Moving Avg'!H163</f>
        <v>0</v>
      </c>
      <c r="J163" s="5" t="str">
        <f>OBV!F163</f>
        <v>BULLISH</v>
      </c>
      <c r="K163" s="5" t="str">
        <f>OBV!G163</f>
        <v>WEAK</v>
      </c>
      <c r="L163" s="5" t="str">
        <f>OBV!H163</f>
        <v>CONFIRMED BULLISH</v>
      </c>
    </row>
    <row r="164" spans="1:12" ht="13.5" x14ac:dyDescent="0.25">
      <c r="A164" s="3">
        <f>RSI!A164</f>
        <v>42936</v>
      </c>
      <c r="B164" s="2">
        <f>RSI!B164</f>
        <v>4.2621000000000002</v>
      </c>
      <c r="C164" s="2">
        <f>RSI!I164</f>
        <v>55.847703581304238</v>
      </c>
      <c r="D164" s="2">
        <f>MACD!E164</f>
        <v>-9.1188725231769574E-2</v>
      </c>
      <c r="E164" s="2">
        <f>MACD!F164</f>
        <v>1.4846555588192322E-2</v>
      </c>
      <c r="F164" s="2">
        <f>'Moving Avg'!D164</f>
        <v>4.2707600000000001</v>
      </c>
      <c r="G164" s="2">
        <f>'Moving Avg'!F164</f>
        <v>4.1394000000000002</v>
      </c>
      <c r="H164" s="2">
        <f>'Moving Avg'!G164</f>
        <v>4.2589979999999992</v>
      </c>
      <c r="I164" s="2">
        <f>'Moving Avg'!H164</f>
        <v>0</v>
      </c>
      <c r="J164" s="5" t="str">
        <f>OBV!F164</f>
        <v>BEARISH</v>
      </c>
      <c r="K164" s="5" t="str">
        <f>OBV!G164</f>
        <v>STRONG</v>
      </c>
      <c r="L164" s="5" t="str">
        <f>OBV!H164</f>
        <v>CONFIRMED BEARISH</v>
      </c>
    </row>
    <row r="165" spans="1:12" ht="13.5" x14ac:dyDescent="0.25">
      <c r="A165" s="3">
        <f>RSI!A165</f>
        <v>42937</v>
      </c>
      <c r="B165" s="2">
        <f>RSI!B165</f>
        <v>4.2621000000000002</v>
      </c>
      <c r="C165" s="2">
        <f>RSI!I165</f>
        <v>55.847703581304238</v>
      </c>
      <c r="D165" s="2">
        <f>MACD!E165</f>
        <v>-0.14625762360180428</v>
      </c>
      <c r="E165" s="2">
        <f>MACD!F165</f>
        <v>-1.7374280249806997E-2</v>
      </c>
      <c r="F165" s="2">
        <f>'Moving Avg'!D165</f>
        <v>4.2679200000000002</v>
      </c>
      <c r="G165" s="2">
        <f>'Moving Avg'!F165</f>
        <v>4.141095</v>
      </c>
      <c r="H165" s="2">
        <f>'Moving Avg'!G165</f>
        <v>4.2539099999999994</v>
      </c>
      <c r="I165" s="2">
        <f>'Moving Avg'!H165</f>
        <v>0</v>
      </c>
      <c r="J165" s="5" t="str">
        <f>OBV!F165</f>
        <v>BEARISH</v>
      </c>
      <c r="K165" s="5" t="str">
        <f>OBV!G165</f>
        <v>STRONG</v>
      </c>
      <c r="L165" s="5" t="str">
        <f>OBV!H165</f>
        <v>CONFIRMED BEARISH</v>
      </c>
    </row>
    <row r="166" spans="1:12" ht="13.5" x14ac:dyDescent="0.25">
      <c r="A166" s="3">
        <f>RSI!A166</f>
        <v>42940</v>
      </c>
      <c r="B166" s="2">
        <f>RSI!B166</f>
        <v>4.2621000000000002</v>
      </c>
      <c r="C166" s="2">
        <f>RSI!I166</f>
        <v>55.847703581304245</v>
      </c>
      <c r="D166" s="2">
        <f>MACD!E166</f>
        <v>-0.17700724342332119</v>
      </c>
      <c r="E166" s="2">
        <f>MACD!F166</f>
        <v>-4.9300872884509836E-2</v>
      </c>
      <c r="F166" s="2">
        <f>'Moving Avg'!D166</f>
        <v>4.2659799999999999</v>
      </c>
      <c r="G166" s="2">
        <f>'Moving Avg'!F166</f>
        <v>4.1427899999999998</v>
      </c>
      <c r="H166" s="2">
        <f>'Moving Avg'!G166</f>
        <v>4.2488220000000005</v>
      </c>
      <c r="I166" s="2">
        <f>'Moving Avg'!H166</f>
        <v>0</v>
      </c>
      <c r="J166" s="5" t="str">
        <f>OBV!F166</f>
        <v>BEARISH</v>
      </c>
      <c r="K166" s="5" t="str">
        <f>OBV!G166</f>
        <v>STRONG</v>
      </c>
      <c r="L166" s="5" t="str">
        <f>OBV!H166</f>
        <v>CONFIRMED BEARISH</v>
      </c>
    </row>
    <row r="167" spans="1:12" ht="13.5" x14ac:dyDescent="0.25">
      <c r="A167" s="3">
        <f>RSI!A167</f>
        <v>42942</v>
      </c>
      <c r="B167" s="2">
        <f>RSI!B167</f>
        <v>4.2621000000000002</v>
      </c>
      <c r="C167" s="2">
        <f>RSI!I167</f>
        <v>55.847703581304238</v>
      </c>
      <c r="D167" s="2">
        <f>MACD!E167</f>
        <v>-0.1856713929310807</v>
      </c>
      <c r="E167" s="2">
        <f>MACD!F167</f>
        <v>-7.6574976893824018E-2</v>
      </c>
      <c r="F167" s="2">
        <f>'Moving Avg'!D167</f>
        <v>4.2640399999999996</v>
      </c>
      <c r="G167" s="2">
        <f>'Moving Avg'!F167</f>
        <v>4.1444850000000004</v>
      </c>
      <c r="H167" s="2">
        <f>'Moving Avg'!G167</f>
        <v>4.2437340000000008</v>
      </c>
      <c r="I167" s="2">
        <f>'Moving Avg'!H167</f>
        <v>0</v>
      </c>
      <c r="J167" s="5" t="str">
        <f>OBV!F167</f>
        <v>BEARISH</v>
      </c>
      <c r="K167" s="5" t="str">
        <f>OBV!G167</f>
        <v>STRONG</v>
      </c>
      <c r="L167" s="5" t="str">
        <f>OBV!H167</f>
        <v>CONFIRMED BEARISH</v>
      </c>
    </row>
    <row r="168" spans="1:12" ht="13.5" x14ac:dyDescent="0.25">
      <c r="A168" s="3">
        <f>RSI!A168</f>
        <v>42943</v>
      </c>
      <c r="B168" s="2">
        <f>RSI!B168</f>
        <v>4.2621000000000002</v>
      </c>
      <c r="C168" s="2">
        <f>RSI!I168</f>
        <v>55.847703581304238</v>
      </c>
      <c r="D168" s="2">
        <f>MACD!E168</f>
        <v>-0.16231172211315847</v>
      </c>
      <c r="E168" s="2">
        <f>MACD!F168</f>
        <v>-9.372232593769092E-2</v>
      </c>
      <c r="F168" s="2">
        <f>'Moving Avg'!D168</f>
        <v>4.2621000000000002</v>
      </c>
      <c r="G168" s="2">
        <f>'Moving Avg'!F168</f>
        <v>4.1461800000000002</v>
      </c>
      <c r="H168" s="2">
        <f>'Moving Avg'!G168</f>
        <v>4.238646000000001</v>
      </c>
      <c r="I168" s="2">
        <f>'Moving Avg'!H168</f>
        <v>0</v>
      </c>
      <c r="J168" s="5" t="str">
        <f>OBV!F168</f>
        <v>BEARISH</v>
      </c>
      <c r="K168" s="5" t="str">
        <f>OBV!G168</f>
        <v>STRONG</v>
      </c>
      <c r="L168" s="5" t="str">
        <f>OBV!H168</f>
        <v>CONFIRMED BEARISH</v>
      </c>
    </row>
    <row r="169" spans="1:12" ht="13.5" x14ac:dyDescent="0.25">
      <c r="A169" s="3">
        <f>RSI!A169</f>
        <v>42944</v>
      </c>
      <c r="B169" s="2">
        <f>RSI!B169</f>
        <v>4.2523</v>
      </c>
      <c r="C169" s="2">
        <f>RSI!I169</f>
        <v>54.601204586164037</v>
      </c>
      <c r="D169" s="2">
        <f>MACD!E169</f>
        <v>-0.13031811424027762</v>
      </c>
      <c r="E169" s="2">
        <f>MACD!F169</f>
        <v>-0.10104148359820826</v>
      </c>
      <c r="F169" s="2">
        <f>'Moving Avg'!D169</f>
        <v>4.2601399999999998</v>
      </c>
      <c r="G169" s="2">
        <f>'Moving Avg'!F169</f>
        <v>4.1483450000000008</v>
      </c>
      <c r="H169" s="2">
        <f>'Moving Avg'!G169</f>
        <v>4.2352840000000009</v>
      </c>
      <c r="I169" s="2">
        <f>'Moving Avg'!H169</f>
        <v>0</v>
      </c>
      <c r="J169" s="5" t="str">
        <f>OBV!F169</f>
        <v>BEARISH</v>
      </c>
      <c r="K169" s="5" t="str">
        <f>OBV!G169</f>
        <v>STRONG</v>
      </c>
      <c r="L169" s="5" t="str">
        <f>OBV!H169</f>
        <v>CONFIRMED BEARISH</v>
      </c>
    </row>
    <row r="170" spans="1:12" ht="13.5" x14ac:dyDescent="0.25">
      <c r="A170" s="3">
        <f>RSI!A170</f>
        <v>42947</v>
      </c>
      <c r="B170" s="2">
        <f>RSI!B170</f>
        <v>4.2523</v>
      </c>
      <c r="C170" s="2">
        <f>RSI!I170</f>
        <v>54.601204586164037</v>
      </c>
      <c r="D170" s="2">
        <f>MACD!E170</f>
        <v>-0.10349328625736209</v>
      </c>
      <c r="E170" s="2">
        <f>MACD!F170</f>
        <v>-0.10153184413003903</v>
      </c>
      <c r="F170" s="2">
        <f>'Moving Avg'!D170</f>
        <v>4.2581800000000003</v>
      </c>
      <c r="G170" s="2">
        <f>'Moving Avg'!F170</f>
        <v>4.1505100000000015</v>
      </c>
      <c r="H170" s="2">
        <f>'Moving Avg'!G170</f>
        <v>4.2321140000000002</v>
      </c>
      <c r="I170" s="2">
        <f>'Moving Avg'!H170</f>
        <v>0</v>
      </c>
      <c r="J170" s="5" t="str">
        <f>OBV!F170</f>
        <v>BEARISH</v>
      </c>
      <c r="K170" s="5" t="str">
        <f>OBV!G170</f>
        <v>STRONG</v>
      </c>
      <c r="L170" s="5" t="str">
        <f>OBV!H170</f>
        <v>CONFIRMED BEARISH</v>
      </c>
    </row>
    <row r="171" spans="1:12" ht="13.5" x14ac:dyDescent="0.25">
      <c r="A171" s="3">
        <f>RSI!A171</f>
        <v>42948</v>
      </c>
      <c r="B171" s="2">
        <f>RSI!B171</f>
        <v>4.2523</v>
      </c>
      <c r="C171" s="2">
        <f>RSI!I171</f>
        <v>54.601204586164037</v>
      </c>
      <c r="D171" s="2">
        <f>MACD!E171</f>
        <v>-8.1716075886048678E-2</v>
      </c>
      <c r="E171" s="2">
        <f>MACD!F171</f>
        <v>-9.7568690481240977E-2</v>
      </c>
      <c r="F171" s="2">
        <f>'Moving Avg'!D171</f>
        <v>4.2562200000000008</v>
      </c>
      <c r="G171" s="2">
        <f>'Moving Avg'!F171</f>
        <v>4.1526750000000012</v>
      </c>
      <c r="H171" s="2">
        <f>'Moving Avg'!G171</f>
        <v>4.228752000000001</v>
      </c>
      <c r="I171" s="2">
        <f>'Moving Avg'!H171</f>
        <v>0</v>
      </c>
      <c r="J171" s="5" t="str">
        <f>OBV!F171</f>
        <v>BEARISH</v>
      </c>
      <c r="K171" s="5" t="str">
        <f>OBV!G171</f>
        <v>STRONG</v>
      </c>
      <c r="L171" s="5" t="str">
        <f>OBV!H171</f>
        <v>CONFIRMED BEARISH</v>
      </c>
    </row>
    <row r="172" spans="1:12" ht="13.5" x14ac:dyDescent="0.25">
      <c r="A172" s="3">
        <f>RSI!A172</f>
        <v>42949</v>
      </c>
      <c r="B172" s="2">
        <f>RSI!B172</f>
        <v>4.3791000000000002</v>
      </c>
      <c r="C172" s="2">
        <f>RSI!I172</f>
        <v>66.635455064934845</v>
      </c>
      <c r="D172" s="2">
        <f>MACD!E172</f>
        <v>-7.2893291966803275E-2</v>
      </c>
      <c r="E172" s="2">
        <f>MACD!F172</f>
        <v>-9.2633610778353442E-2</v>
      </c>
      <c r="F172" s="2">
        <f>'Moving Avg'!D172</f>
        <v>4.2796199999999995</v>
      </c>
      <c r="G172" s="2">
        <f>'Moving Avg'!F172</f>
        <v>4.1674250000000006</v>
      </c>
      <c r="H172" s="2">
        <f>'Moving Avg'!G172</f>
        <v>4.2279260000000001</v>
      </c>
      <c r="I172" s="2">
        <f>'Moving Avg'!H172</f>
        <v>0</v>
      </c>
      <c r="J172" s="5" t="str">
        <f>OBV!F172</f>
        <v>BEARISH</v>
      </c>
      <c r="K172" s="5" t="str">
        <f>OBV!G172</f>
        <v>STRONG</v>
      </c>
      <c r="L172" s="5" t="str">
        <f>OBV!H172</f>
        <v>BEARISH DIVERGENCE</v>
      </c>
    </row>
    <row r="173" spans="1:12" ht="13.5" x14ac:dyDescent="0.25">
      <c r="A173" s="3">
        <f>RSI!A173</f>
        <v>42950</v>
      </c>
      <c r="B173" s="2">
        <f>RSI!B173</f>
        <v>4.5058999999999996</v>
      </c>
      <c r="C173" s="2">
        <f>RSI!I173</f>
        <v>74.04485264416391</v>
      </c>
      <c r="D173" s="2">
        <f>MACD!E173</f>
        <v>-7.5765546252672955E-2</v>
      </c>
      <c r="E173" s="2">
        <f>MACD!F173</f>
        <v>-8.9259997873217353E-2</v>
      </c>
      <c r="F173" s="2">
        <f>'Moving Avg'!D173</f>
        <v>4.3283800000000001</v>
      </c>
      <c r="G173" s="2">
        <f>'Moving Avg'!F173</f>
        <v>4.1976450000000005</v>
      </c>
      <c r="H173" s="2">
        <f>'Moving Avg'!G173</f>
        <v>4.2296360000000002</v>
      </c>
      <c r="I173" s="2">
        <f>'Moving Avg'!H173</f>
        <v>0</v>
      </c>
      <c r="J173" s="5" t="str">
        <f>OBV!F173</f>
        <v>BEARISH</v>
      </c>
      <c r="K173" s="5" t="str">
        <f>OBV!G173</f>
        <v>STRONG</v>
      </c>
      <c r="L173" s="5" t="str">
        <f>OBV!H173</f>
        <v>BEARISH DIVERGENCE</v>
      </c>
    </row>
    <row r="174" spans="1:12" ht="13.5" x14ac:dyDescent="0.25">
      <c r="A174" s="3">
        <f>RSI!A174</f>
        <v>42951</v>
      </c>
      <c r="B174" s="2">
        <f>RSI!B174</f>
        <v>4.4668999999999999</v>
      </c>
      <c r="C174" s="2">
        <f>RSI!I174</f>
        <v>68.97147442254591</v>
      </c>
      <c r="D174" s="2">
        <f>MACD!E174</f>
        <v>-7.8423687972340339E-2</v>
      </c>
      <c r="E174" s="2">
        <f>MACD!F174</f>
        <v>-8.709273589304195E-2</v>
      </c>
      <c r="F174" s="2">
        <f>'Moving Avg'!D174</f>
        <v>4.3712999999999997</v>
      </c>
      <c r="G174" s="2">
        <f>'Moving Avg'!F174</f>
        <v>4.2321599999999995</v>
      </c>
      <c r="H174" s="2">
        <f>'Moving Avg'!G174</f>
        <v>4.2344100000000005</v>
      </c>
      <c r="I174" s="2">
        <f>'Moving Avg'!H174</f>
        <v>0</v>
      </c>
      <c r="J174" s="5" t="str">
        <f>OBV!F174</f>
        <v>BEARISH</v>
      </c>
      <c r="K174" s="5" t="str">
        <f>OBV!G174</f>
        <v>NEUTRAL</v>
      </c>
      <c r="L174" s="5" t="str">
        <f>OBV!H174</f>
        <v>BEARISH DIVERGENCE</v>
      </c>
    </row>
    <row r="175" spans="1:12" ht="13.5" x14ac:dyDescent="0.25">
      <c r="A175" s="3">
        <f>RSI!A175</f>
        <v>42954</v>
      </c>
      <c r="B175" s="2">
        <f>RSI!B175</f>
        <v>4.4668999999999999</v>
      </c>
      <c r="C175" s="2">
        <f>RSI!I175</f>
        <v>68.97147442254591</v>
      </c>
      <c r="D175" s="2">
        <f>MACD!E175</f>
        <v>-8.194646353079893E-2</v>
      </c>
      <c r="E175" s="2">
        <f>MACD!F175</f>
        <v>-8.6063481420593349E-2</v>
      </c>
      <c r="F175" s="2">
        <f>'Moving Avg'!D175</f>
        <v>4.4142199999999994</v>
      </c>
      <c r="G175" s="2">
        <f>'Moving Avg'!F175</f>
        <v>4.2666750000000002</v>
      </c>
      <c r="H175" s="2">
        <f>'Moving Avg'!G175</f>
        <v>4.2366840000000012</v>
      </c>
      <c r="I175" s="2">
        <f>'Moving Avg'!H175</f>
        <v>0</v>
      </c>
      <c r="J175" s="5" t="str">
        <f>OBV!F175</f>
        <v>BEARISH</v>
      </c>
      <c r="K175" s="5" t="str">
        <f>OBV!G175</f>
        <v>NEUTRAL</v>
      </c>
      <c r="L175" s="5" t="str">
        <f>OBV!H175</f>
        <v>BEARISH DIVERGENCE</v>
      </c>
    </row>
    <row r="176" spans="1:12" ht="13.5" x14ac:dyDescent="0.25">
      <c r="A176" s="3">
        <f>RSI!A176</f>
        <v>42955</v>
      </c>
      <c r="B176" s="2">
        <f>RSI!B176</f>
        <v>4.4668999999999999</v>
      </c>
      <c r="C176" s="2">
        <f>RSI!I176</f>
        <v>68.97147442254591</v>
      </c>
      <c r="D176" s="2">
        <f>MACD!E176</f>
        <v>-8.6106513173115573E-2</v>
      </c>
      <c r="E176" s="2">
        <f>MACD!F176</f>
        <v>-8.6072087771097788E-2</v>
      </c>
      <c r="F176" s="2">
        <f>'Moving Avg'!D176</f>
        <v>4.4571399999999999</v>
      </c>
      <c r="G176" s="2">
        <f>'Moving Avg'!F176</f>
        <v>4.2959049999999994</v>
      </c>
      <c r="H176" s="2">
        <f>'Moving Avg'!G176</f>
        <v>4.2389580000000011</v>
      </c>
      <c r="I176" s="2">
        <f>'Moving Avg'!H176</f>
        <v>0</v>
      </c>
      <c r="J176" s="5" t="str">
        <f>OBV!F176</f>
        <v>BEARISH</v>
      </c>
      <c r="K176" s="5" t="str">
        <f>OBV!G176</f>
        <v>NEUTRAL</v>
      </c>
      <c r="L176" s="5" t="str">
        <f>OBV!H176</f>
        <v>BEARISH DIVERGENCE</v>
      </c>
    </row>
    <row r="177" spans="1:12" ht="13.5" x14ac:dyDescent="0.25">
      <c r="A177" s="3">
        <f>RSI!A177</f>
        <v>42956</v>
      </c>
      <c r="B177" s="2">
        <f>RSI!B177</f>
        <v>4.4668999999999999</v>
      </c>
      <c r="C177" s="2">
        <f>RSI!I177</f>
        <v>68.97147442254591</v>
      </c>
      <c r="D177" s="2">
        <f>MACD!E177</f>
        <v>-9.0718443654439263E-2</v>
      </c>
      <c r="E177" s="2">
        <f>MACD!F177</f>
        <v>-8.7001358947766089E-2</v>
      </c>
      <c r="F177" s="2">
        <f>'Moving Avg'!D177</f>
        <v>4.4746999999999995</v>
      </c>
      <c r="G177" s="2">
        <f>'Moving Avg'!F177</f>
        <v>4.3193699999999993</v>
      </c>
      <c r="H177" s="2">
        <f>'Moving Avg'!G177</f>
        <v>4.2412320000000019</v>
      </c>
      <c r="I177" s="2">
        <f>'Moving Avg'!H177</f>
        <v>0</v>
      </c>
      <c r="J177" s="5" t="str">
        <f>OBV!F177</f>
        <v>BEARISH</v>
      </c>
      <c r="K177" s="5" t="str">
        <f>OBV!G177</f>
        <v>NEUTRAL</v>
      </c>
      <c r="L177" s="5" t="str">
        <f>OBV!H177</f>
        <v>BEARISH DIVERGENCE</v>
      </c>
    </row>
    <row r="178" spans="1:12" ht="13.5" x14ac:dyDescent="0.25">
      <c r="A178" s="3">
        <f>RSI!A178</f>
        <v>42957</v>
      </c>
      <c r="B178" s="2">
        <f>RSI!B178</f>
        <v>4.4668999999999999</v>
      </c>
      <c r="C178" s="2">
        <f>RSI!I178</f>
        <v>68.97147442254591</v>
      </c>
      <c r="D178" s="2">
        <f>MACD!E178</f>
        <v>-9.5631854217819168E-2</v>
      </c>
      <c r="E178" s="2">
        <f>MACD!F178</f>
        <v>-8.8727458001776713E-2</v>
      </c>
      <c r="F178" s="2">
        <f>'Moving Avg'!D178</f>
        <v>4.4668999999999999</v>
      </c>
      <c r="G178" s="2">
        <f>'Moving Avg'!F178</f>
        <v>4.3327449999999983</v>
      </c>
      <c r="H178" s="2">
        <f>'Moving Avg'!G178</f>
        <v>4.2442760000000019</v>
      </c>
      <c r="I178" s="2">
        <f>'Moving Avg'!H178</f>
        <v>0</v>
      </c>
      <c r="J178" s="5" t="str">
        <f>OBV!F178</f>
        <v>BEARISH</v>
      </c>
      <c r="K178" s="5" t="str">
        <f>OBV!G178</f>
        <v>NEUTRAL</v>
      </c>
      <c r="L178" s="5" t="str">
        <f>OBV!H178</f>
        <v>CONFIRMED BEARISH</v>
      </c>
    </row>
    <row r="179" spans="1:12" ht="13.5" x14ac:dyDescent="0.25">
      <c r="A179" s="3">
        <f>RSI!A179</f>
        <v>42958</v>
      </c>
      <c r="B179" s="2">
        <f>RSI!B179</f>
        <v>4.2717999999999998</v>
      </c>
      <c r="C179" s="2">
        <f>RSI!I179</f>
        <v>46.088551230678398</v>
      </c>
      <c r="D179" s="2">
        <f>MACD!E179</f>
        <v>-8.7781314297757262E-2</v>
      </c>
      <c r="E179" s="2">
        <f>MACD!F179</f>
        <v>-8.8538229260972823E-2</v>
      </c>
      <c r="F179" s="2">
        <f>'Moving Avg'!D179</f>
        <v>4.42788</v>
      </c>
      <c r="G179" s="2">
        <f>'Moving Avg'!F179</f>
        <v>4.3325199999999988</v>
      </c>
      <c r="H179" s="2">
        <f>'Moving Avg'!G179</f>
        <v>4.2434180000000028</v>
      </c>
      <c r="I179" s="2">
        <f>'Moving Avg'!H179</f>
        <v>0</v>
      </c>
      <c r="J179" s="5" t="str">
        <f>OBV!F179</f>
        <v>BEARISH</v>
      </c>
      <c r="K179" s="5" t="str">
        <f>OBV!G179</f>
        <v>STRONG</v>
      </c>
      <c r="L179" s="5" t="str">
        <f>OBV!H179</f>
        <v>CONFIRMED BEARISH</v>
      </c>
    </row>
    <row r="180" spans="1:12" ht="13.5" x14ac:dyDescent="0.25">
      <c r="A180" s="3">
        <f>RSI!A180</f>
        <v>42961</v>
      </c>
      <c r="B180" s="2">
        <f>RSI!B180</f>
        <v>4.2717999999999998</v>
      </c>
      <c r="C180" s="2">
        <f>RSI!I180</f>
        <v>46.088551230678398</v>
      </c>
      <c r="D180" s="2">
        <f>MACD!E180</f>
        <v>-8.0852471747306254E-2</v>
      </c>
      <c r="E180" s="2">
        <f>MACD!F180</f>
        <v>-8.7001077758239509E-2</v>
      </c>
      <c r="F180" s="2">
        <f>'Moving Avg'!D180</f>
        <v>4.3888599999999993</v>
      </c>
      <c r="G180" s="2">
        <f>'Moving Avg'!F180</f>
        <v>4.3322949999999993</v>
      </c>
      <c r="H180" s="2">
        <f>'Moving Avg'!G180</f>
        <v>4.2425600000000028</v>
      </c>
      <c r="I180" s="2">
        <f>'Moving Avg'!H180</f>
        <v>0</v>
      </c>
      <c r="J180" s="5" t="str">
        <f>OBV!F180</f>
        <v>BEARISH</v>
      </c>
      <c r="K180" s="5" t="str">
        <f>OBV!G180</f>
        <v>STRONG</v>
      </c>
      <c r="L180" s="5" t="str">
        <f>OBV!H180</f>
        <v>CONFIRMED BEARISH</v>
      </c>
    </row>
    <row r="181" spans="1:12" ht="13.5" x14ac:dyDescent="0.25">
      <c r="A181" s="3">
        <f>RSI!A181</f>
        <v>42962</v>
      </c>
      <c r="B181" s="2">
        <f>RSI!B181</f>
        <v>4.1449999999999996</v>
      </c>
      <c r="C181" s="2">
        <f>RSI!I181</f>
        <v>36.868576795161822</v>
      </c>
      <c r="D181" s="2">
        <f>MACD!E181</f>
        <v>-6.5332125341713621E-2</v>
      </c>
      <c r="E181" s="2">
        <f>MACD!F181</f>
        <v>-8.2667287274934331E-2</v>
      </c>
      <c r="F181" s="2">
        <f>'Moving Avg'!D181</f>
        <v>4.3244799999999994</v>
      </c>
      <c r="G181" s="2">
        <f>'Moving Avg'!F181</f>
        <v>4.3259549999999987</v>
      </c>
      <c r="H181" s="2">
        <f>'Moving Avg'!G181</f>
        <v>4.2391660000000027</v>
      </c>
      <c r="I181" s="2">
        <f>'Moving Avg'!H181</f>
        <v>0</v>
      </c>
      <c r="J181" s="5" t="str">
        <f>OBV!F181</f>
        <v>BEARISH</v>
      </c>
      <c r="K181" s="5" t="str">
        <f>OBV!G181</f>
        <v>STRONG</v>
      </c>
      <c r="L181" s="5" t="str">
        <f>OBV!H181</f>
        <v>CONFIRMED BEARISH</v>
      </c>
    </row>
    <row r="182" spans="1:12" ht="13.5" x14ac:dyDescent="0.25">
      <c r="A182" s="3">
        <f>RSI!A182</f>
        <v>42963</v>
      </c>
      <c r="B182" s="2">
        <f>RSI!B182</f>
        <v>4.2621000000000002</v>
      </c>
      <c r="C182" s="2">
        <f>RSI!I182</f>
        <v>47.344709645322581</v>
      </c>
      <c r="D182" s="2">
        <f>MACD!E182</f>
        <v>-4.0371373880446093E-2</v>
      </c>
      <c r="E182" s="2">
        <f>MACD!F182</f>
        <v>-7.4208104596036675E-2</v>
      </c>
      <c r="F182" s="2">
        <f>'Moving Avg'!D182</f>
        <v>4.2835200000000002</v>
      </c>
      <c r="G182" s="2">
        <f>'Moving Avg'!F182</f>
        <v>4.3254700000000001</v>
      </c>
      <c r="H182" s="2">
        <f>'Moving Avg'!G182</f>
        <v>4.2383060000000023</v>
      </c>
      <c r="I182" s="2">
        <f>'Moving Avg'!H182</f>
        <v>0</v>
      </c>
      <c r="J182" s="5" t="str">
        <f>OBV!F182</f>
        <v>BEARISH</v>
      </c>
      <c r="K182" s="5" t="str">
        <f>OBV!G182</f>
        <v>NEUTRAL</v>
      </c>
      <c r="L182" s="5" t="str">
        <f>OBV!H182</f>
        <v>CONFIRMED BEARISH</v>
      </c>
    </row>
    <row r="183" spans="1:12" ht="13.5" x14ac:dyDescent="0.25">
      <c r="A183" s="3">
        <f>RSI!A183</f>
        <v>42964</v>
      </c>
      <c r="B183" s="2">
        <f>RSI!B183</f>
        <v>4.1353</v>
      </c>
      <c r="C183" s="2">
        <f>RSI!I183</f>
        <v>39.668479112360814</v>
      </c>
      <c r="D183" s="2">
        <f>MACD!E183</f>
        <v>9.8784612972471209E-3</v>
      </c>
      <c r="E183" s="2">
        <f>MACD!F183</f>
        <v>-5.7390791417379919E-2</v>
      </c>
      <c r="F183" s="2">
        <f>'Moving Avg'!D183</f>
        <v>4.2172000000000001</v>
      </c>
      <c r="G183" s="2">
        <f>'Moving Avg'!F183</f>
        <v>4.3186450000000001</v>
      </c>
      <c r="H183" s="2">
        <f>'Moving Avg'!G183</f>
        <v>4.234910000000002</v>
      </c>
      <c r="I183" s="2">
        <f>'Moving Avg'!H183</f>
        <v>0</v>
      </c>
      <c r="J183" s="5" t="str">
        <f>OBV!F183</f>
        <v>BEARISH</v>
      </c>
      <c r="K183" s="5" t="str">
        <f>OBV!G183</f>
        <v>NEUTRAL</v>
      </c>
      <c r="L183" s="5" t="str">
        <f>OBV!H183</f>
        <v>CONFIRMED BEARISH</v>
      </c>
    </row>
    <row r="184" spans="1:12" ht="13.5" x14ac:dyDescent="0.25">
      <c r="A184" s="3">
        <f>RSI!A184</f>
        <v>42965</v>
      </c>
      <c r="B184" s="2">
        <f>RSI!B184</f>
        <v>3.95</v>
      </c>
      <c r="C184" s="2">
        <f>RSI!I184</f>
        <v>31.604249537664373</v>
      </c>
      <c r="D184" s="2">
        <f>MACD!E184</f>
        <v>6.108470297438906E-2</v>
      </c>
      <c r="E184" s="2">
        <f>MACD!F184</f>
        <v>-3.3695692539026129E-2</v>
      </c>
      <c r="F184" s="2">
        <f>'Moving Avg'!D184</f>
        <v>4.1528399999999994</v>
      </c>
      <c r="G184" s="2">
        <f>'Moving Avg'!F184</f>
        <v>4.3030400000000011</v>
      </c>
      <c r="H184" s="2">
        <f>'Moving Avg'!G184</f>
        <v>4.2283840000000019</v>
      </c>
      <c r="I184" s="2">
        <f>'Moving Avg'!H184</f>
        <v>0</v>
      </c>
      <c r="J184" s="5" t="str">
        <f>OBV!F184</f>
        <v>BULLISH</v>
      </c>
      <c r="K184" s="5" t="str">
        <f>OBV!G184</f>
        <v>WEAK</v>
      </c>
      <c r="L184" s="5" t="str">
        <f>OBV!H184</f>
        <v>BULLISH DIVERGENCE</v>
      </c>
    </row>
    <row r="185" spans="1:12" ht="13.5" x14ac:dyDescent="0.25">
      <c r="A185" s="3">
        <f>RSI!A185</f>
        <v>42968</v>
      </c>
      <c r="B185" s="2">
        <f>RSI!B185</f>
        <v>3.9401999999999999</v>
      </c>
      <c r="C185" s="2">
        <f>RSI!I185</f>
        <v>31.242507850095166</v>
      </c>
      <c r="D185" s="2">
        <f>MACD!E185</f>
        <v>0.10712395553654463</v>
      </c>
      <c r="E185" s="2">
        <f>MACD!F185</f>
        <v>-5.5317629239119773E-3</v>
      </c>
      <c r="F185" s="2">
        <f>'Moving Avg'!D185</f>
        <v>4.0865200000000002</v>
      </c>
      <c r="G185" s="2">
        <f>'Moving Avg'!F185</f>
        <v>4.2869450000000011</v>
      </c>
      <c r="H185" s="2">
        <f>'Moving Avg'!G185</f>
        <v>4.2210860000000023</v>
      </c>
      <c r="I185" s="2">
        <f>'Moving Avg'!H185</f>
        <v>0</v>
      </c>
      <c r="J185" s="5" t="str">
        <f>OBV!F185</f>
        <v>BULLISH</v>
      </c>
      <c r="K185" s="5" t="str">
        <f>OBV!G185</f>
        <v>NEUTRAL</v>
      </c>
      <c r="L185" s="5" t="str">
        <f>OBV!H185</f>
        <v>BULLISH DIVERGENCE</v>
      </c>
    </row>
    <row r="186" spans="1:12" ht="13.5" x14ac:dyDescent="0.25">
      <c r="A186" s="3">
        <f>RSI!A186</f>
        <v>42969</v>
      </c>
      <c r="B186" s="2">
        <f>RSI!B186</f>
        <v>4.0963000000000003</v>
      </c>
      <c r="C186" s="2">
        <f>RSI!I186</f>
        <v>42.526922621436796</v>
      </c>
      <c r="D186" s="2">
        <f>MACD!E186</f>
        <v>0.13641312542955397</v>
      </c>
      <c r="E186" s="2">
        <f>MACD!F186</f>
        <v>2.2857214746781214E-2</v>
      </c>
      <c r="F186" s="2">
        <f>'Moving Avg'!D186</f>
        <v>4.0767800000000003</v>
      </c>
      <c r="G186" s="2">
        <f>'Moving Avg'!F186</f>
        <v>4.2786550000000014</v>
      </c>
      <c r="H186" s="2">
        <f>'Moving Avg'!G186</f>
        <v>4.2169100000000022</v>
      </c>
      <c r="I186" s="2">
        <f>'Moving Avg'!H186</f>
        <v>0</v>
      </c>
      <c r="J186" s="5" t="str">
        <f>OBV!F186</f>
        <v>BULLISH</v>
      </c>
      <c r="K186" s="5" t="str">
        <f>OBV!G186</f>
        <v>NEUTRAL</v>
      </c>
      <c r="L186" s="5" t="str">
        <f>OBV!H186</f>
        <v>BULLISH DIVERGENCE</v>
      </c>
    </row>
    <row r="187" spans="1:12" ht="13.5" x14ac:dyDescent="0.25">
      <c r="A187" s="3">
        <f>RSI!A187</f>
        <v>42970</v>
      </c>
      <c r="B187" s="2">
        <f>RSI!B187</f>
        <v>3.9207000000000001</v>
      </c>
      <c r="C187" s="2">
        <f>RSI!I187</f>
        <v>35.473914015869013</v>
      </c>
      <c r="D187" s="2">
        <f>MACD!E187</f>
        <v>0.17503668445764387</v>
      </c>
      <c r="E187" s="2">
        <f>MACD!F187</f>
        <v>5.3293108688953747E-2</v>
      </c>
      <c r="F187" s="2">
        <f>'Moving Avg'!D187</f>
        <v>4.0084999999999997</v>
      </c>
      <c r="G187" s="2">
        <f>'Moving Avg'!F187</f>
        <v>4.2615850000000011</v>
      </c>
      <c r="H187" s="2">
        <f>'Moving Avg'!G187</f>
        <v>4.2092220000000022</v>
      </c>
      <c r="I187" s="2">
        <f>'Moving Avg'!H187</f>
        <v>0</v>
      </c>
      <c r="J187" s="5" t="str">
        <f>OBV!F187</f>
        <v>BEARISH</v>
      </c>
      <c r="K187" s="5" t="str">
        <f>OBV!G187</f>
        <v>STRONG</v>
      </c>
      <c r="L187" s="5" t="str">
        <f>OBV!H187</f>
        <v>CONFIRMED BEARISH</v>
      </c>
    </row>
    <row r="188" spans="1:12" ht="13.5" x14ac:dyDescent="0.25">
      <c r="A188" s="3">
        <f>RSI!A188</f>
        <v>42971</v>
      </c>
      <c r="B188" s="2">
        <f>RSI!B188</f>
        <v>4.0963000000000003</v>
      </c>
      <c r="C188" s="2">
        <f>RSI!I188</f>
        <v>45.252182374059586</v>
      </c>
      <c r="D188" s="2">
        <f>MACD!E188</f>
        <v>0.19651968159409439</v>
      </c>
      <c r="E188" s="2">
        <f>MACD!F188</f>
        <v>8.193842326998188E-2</v>
      </c>
      <c r="F188" s="2">
        <f>'Moving Avg'!D188</f>
        <v>4.0007000000000001</v>
      </c>
      <c r="G188" s="2">
        <f>'Moving Avg'!F188</f>
        <v>4.2532950000000005</v>
      </c>
      <c r="H188" s="2">
        <f>'Moving Avg'!G188</f>
        <v>4.2050460000000029</v>
      </c>
      <c r="I188" s="2">
        <f>'Moving Avg'!H188</f>
        <v>0</v>
      </c>
      <c r="J188" s="5" t="str">
        <f>OBV!F188</f>
        <v>BEARISH</v>
      </c>
      <c r="K188" s="5" t="str">
        <f>OBV!G188</f>
        <v>NEUTRAL</v>
      </c>
      <c r="L188" s="5" t="str">
        <f>OBV!H188</f>
        <v>CONFIRMED BEARISH</v>
      </c>
    </row>
    <row r="189" spans="1:12" ht="13.5" x14ac:dyDescent="0.25">
      <c r="A189" s="3">
        <f>RSI!A189</f>
        <v>42972</v>
      </c>
      <c r="B189" s="2">
        <f>RSI!B189</f>
        <v>3.9792000000000001</v>
      </c>
      <c r="C189" s="2">
        <f>RSI!I189</f>
        <v>40.810794098723726</v>
      </c>
      <c r="D189" s="2">
        <f>MACD!E189</f>
        <v>0.19399360035804669</v>
      </c>
      <c r="E189" s="2">
        <f>MACD!F189</f>
        <v>0.10434945868759485</v>
      </c>
      <c r="F189" s="2">
        <f>'Moving Avg'!D189</f>
        <v>4.0065399999999993</v>
      </c>
      <c r="G189" s="2">
        <f>'Moving Avg'!F189</f>
        <v>4.2396400000000005</v>
      </c>
      <c r="H189" s="2">
        <f>'Moving Avg'!G189</f>
        <v>4.1985280000000031</v>
      </c>
      <c r="I189" s="2">
        <f>'Moving Avg'!H189</f>
        <v>0</v>
      </c>
      <c r="J189" s="5" t="str">
        <f>OBV!F189</f>
        <v>BULLISH</v>
      </c>
      <c r="K189" s="5" t="str">
        <f>OBV!G189</f>
        <v>NEUTRAL</v>
      </c>
      <c r="L189" s="5" t="str">
        <f>OBV!H189</f>
        <v>CONFIRMED BULLISH</v>
      </c>
    </row>
    <row r="190" spans="1:12" ht="13.5" x14ac:dyDescent="0.25">
      <c r="A190" s="3">
        <f>RSI!A190</f>
        <v>42975</v>
      </c>
      <c r="B190" s="2">
        <f>RSI!B190</f>
        <v>3.9792000000000001</v>
      </c>
      <c r="C190" s="2">
        <f>RSI!I190</f>
        <v>40.810794098723726</v>
      </c>
      <c r="D190" s="2">
        <f>MACD!E190</f>
        <v>0.19313819653655084</v>
      </c>
      <c r="E190" s="2">
        <f>MACD!F190</f>
        <v>0.12210720625738605</v>
      </c>
      <c r="F190" s="2">
        <f>'Moving Avg'!D190</f>
        <v>4.0143399999999989</v>
      </c>
      <c r="G190" s="2">
        <f>'Moving Avg'!F190</f>
        <v>4.2259850000000005</v>
      </c>
      <c r="H190" s="2">
        <f>'Moving Avg'!G190</f>
        <v>4.1935480000000034</v>
      </c>
      <c r="I190" s="2">
        <f>'Moving Avg'!H190</f>
        <v>0</v>
      </c>
      <c r="J190" s="5" t="str">
        <f>OBV!F190</f>
        <v>BULLISH</v>
      </c>
      <c r="K190" s="5" t="str">
        <f>OBV!G190</f>
        <v>WEAK</v>
      </c>
      <c r="L190" s="5" t="str">
        <f>OBV!H190</f>
        <v>CONFIRMED BULLISH</v>
      </c>
    </row>
    <row r="191" spans="1:12" ht="13.5" x14ac:dyDescent="0.25">
      <c r="A191" s="3">
        <f>RSI!A191</f>
        <v>42976</v>
      </c>
      <c r="B191" s="2">
        <f>RSI!B191</f>
        <v>4.0963000000000003</v>
      </c>
      <c r="C191" s="2">
        <f>RSI!I191</f>
        <v>46.859646893717091</v>
      </c>
      <c r="D191" s="2">
        <f>MACD!E191</f>
        <v>0.16541970982128706</v>
      </c>
      <c r="E191" s="2">
        <f>MACD!F191</f>
        <v>0.13076970697016627</v>
      </c>
      <c r="F191" s="2">
        <f>'Moving Avg'!D191</f>
        <v>4.0143399999999998</v>
      </c>
      <c r="G191" s="2">
        <f>'Moving Avg'!F191</f>
        <v>4.2181850000000001</v>
      </c>
      <c r="H191" s="2">
        <f>'Moving Avg'!G191</f>
        <v>4.1909100000000032</v>
      </c>
      <c r="I191" s="2">
        <f>'Moving Avg'!H191</f>
        <v>0</v>
      </c>
      <c r="J191" s="5" t="str">
        <f>OBV!F191</f>
        <v>BULLISH</v>
      </c>
      <c r="K191" s="5" t="str">
        <f>OBV!G191</f>
        <v>NEUTRAL</v>
      </c>
      <c r="L191" s="5" t="str">
        <f>OBV!H191</f>
        <v>NEUTRAL</v>
      </c>
    </row>
    <row r="192" spans="1:12" ht="13.5" x14ac:dyDescent="0.25">
      <c r="A192" s="3">
        <f>RSI!A192</f>
        <v>42977</v>
      </c>
      <c r="B192" s="2">
        <f>RSI!B192</f>
        <v>4.2133000000000003</v>
      </c>
      <c r="C192" s="2">
        <f>RSI!I192</f>
        <v>52.124185642435705</v>
      </c>
      <c r="D192" s="2">
        <f>MACD!E192</f>
        <v>0.15172152553073825</v>
      </c>
      <c r="E192" s="2">
        <f>MACD!F192</f>
        <v>0.13496007068228066</v>
      </c>
      <c r="F192" s="2">
        <f>'Moving Avg'!D192</f>
        <v>4.0728600000000004</v>
      </c>
      <c r="G192" s="2">
        <f>'Moving Avg'!F192</f>
        <v>4.2098950000000013</v>
      </c>
      <c r="H192" s="2">
        <f>'Moving Avg'!G192</f>
        <v>4.1906120000000033</v>
      </c>
      <c r="I192" s="2">
        <f>'Moving Avg'!H192</f>
        <v>0</v>
      </c>
      <c r="J192" s="5" t="str">
        <f>OBV!F192</f>
        <v>BULLISH</v>
      </c>
      <c r="K192" s="5" t="str">
        <f>OBV!G192</f>
        <v>NEUTRAL</v>
      </c>
      <c r="L192" s="5" t="str">
        <f>OBV!H192</f>
        <v>CONFIRMED BULLISH</v>
      </c>
    </row>
    <row r="193" spans="1:12" ht="13.5" x14ac:dyDescent="0.25">
      <c r="A193" s="3">
        <f>RSI!A193</f>
        <v>42978</v>
      </c>
      <c r="B193" s="2">
        <f>RSI!B193</f>
        <v>4.2133000000000003</v>
      </c>
      <c r="C193" s="2">
        <f>RSI!I193</f>
        <v>52.124185642435705</v>
      </c>
      <c r="D193" s="2">
        <f>MACD!E193</f>
        <v>0.12030874267596836</v>
      </c>
      <c r="E193" s="2">
        <f>MACD!F193</f>
        <v>0.13202980508101819</v>
      </c>
      <c r="F193" s="2">
        <f>'Moving Avg'!D193</f>
        <v>4.09626</v>
      </c>
      <c r="G193" s="2">
        <f>'Moving Avg'!F193</f>
        <v>4.1952650000000009</v>
      </c>
      <c r="H193" s="2">
        <f>'Moving Avg'!G193</f>
        <v>4.192236000000003</v>
      </c>
      <c r="I193" s="2">
        <f>'Moving Avg'!H193</f>
        <v>0</v>
      </c>
      <c r="J193" s="5" t="str">
        <f>OBV!F193</f>
        <v>BEARISH</v>
      </c>
      <c r="K193" s="5" t="str">
        <f>OBV!G193</f>
        <v>NEUTRAL</v>
      </c>
      <c r="L193" s="5" t="str">
        <f>OBV!H193</f>
        <v>BEARISH DIVERGENCE</v>
      </c>
    </row>
    <row r="194" spans="1:12" ht="13.5" x14ac:dyDescent="0.25">
      <c r="A194" s="3">
        <f>RSI!A194</f>
        <v>42982</v>
      </c>
      <c r="B194" s="2">
        <f>RSI!B194</f>
        <v>4.2133000000000003</v>
      </c>
      <c r="C194" s="2">
        <f>RSI!I194</f>
        <v>52.124185642435705</v>
      </c>
      <c r="D194" s="2">
        <f>MACD!E194</f>
        <v>6.4929967018517054E-2</v>
      </c>
      <c r="E194" s="2">
        <f>MACD!F194</f>
        <v>0.11860983746851797</v>
      </c>
      <c r="F194" s="2">
        <f>'Moving Avg'!D194</f>
        <v>4.1430799999999994</v>
      </c>
      <c r="G194" s="2">
        <f>'Moving Avg'!F194</f>
        <v>4.1825850000000004</v>
      </c>
      <c r="H194" s="2">
        <f>'Moving Avg'!G194</f>
        <v>4.1919380000000022</v>
      </c>
      <c r="I194" s="2">
        <f>'Moving Avg'!H194</f>
        <v>0</v>
      </c>
      <c r="J194" s="5" t="str">
        <f>OBV!F194</f>
        <v>NEUTRAL</v>
      </c>
      <c r="K194" s="5" t="str">
        <f>OBV!G194</f>
        <v>NEUTRAL</v>
      </c>
      <c r="L194" s="5" t="str">
        <f>OBV!H194</f>
        <v>NEUTRAL</v>
      </c>
    </row>
    <row r="195" spans="1:12" ht="13.5" x14ac:dyDescent="0.25">
      <c r="A195" s="3">
        <f>RSI!A195</f>
        <v>42983</v>
      </c>
      <c r="B195" s="2">
        <f>RSI!B195</f>
        <v>4.0279999999999996</v>
      </c>
      <c r="C195" s="2">
        <f>RSI!I195</f>
        <v>43.583354229460404</v>
      </c>
      <c r="D195" s="2">
        <f>MACD!E195</f>
        <v>3.0019758545944519E-2</v>
      </c>
      <c r="E195" s="2">
        <f>MACD!F195</f>
        <v>0.10089182168400329</v>
      </c>
      <c r="F195" s="2">
        <f>'Moving Avg'!D195</f>
        <v>4.1528399999999994</v>
      </c>
      <c r="G195" s="2">
        <f>'Moving Avg'!F195</f>
        <v>4.1606400000000008</v>
      </c>
      <c r="H195" s="2">
        <f>'Moving Avg'!G195</f>
        <v>4.187934000000002</v>
      </c>
      <c r="I195" s="2">
        <f>'Moving Avg'!H195</f>
        <v>0</v>
      </c>
      <c r="J195" s="5" t="str">
        <f>OBV!F195</f>
        <v>NEUTRAL</v>
      </c>
      <c r="K195" s="5" t="str">
        <f>OBV!G195</f>
        <v>NEUTRAL</v>
      </c>
      <c r="L195" s="5" t="str">
        <f>OBV!H195</f>
        <v>NEUTRAL</v>
      </c>
    </row>
    <row r="196" spans="1:12" ht="13.5" x14ac:dyDescent="0.25">
      <c r="A196" s="3">
        <f>RSI!A196</f>
        <v>42984</v>
      </c>
      <c r="B196" s="2">
        <f>RSI!B196</f>
        <v>4.1449999999999996</v>
      </c>
      <c r="C196" s="2">
        <f>RSI!I196</f>
        <v>49.239046411893312</v>
      </c>
      <c r="D196" s="2">
        <f>MACD!E196</f>
        <v>1.6674498249245495E-2</v>
      </c>
      <c r="E196" s="2">
        <f>MACD!F196</f>
        <v>8.4048356997051737E-2</v>
      </c>
      <c r="F196" s="2">
        <f>'Moving Avg'!D196</f>
        <v>4.1625800000000002</v>
      </c>
      <c r="G196" s="2">
        <f>'Moving Avg'!F196</f>
        <v>4.1445449999999999</v>
      </c>
      <c r="H196" s="2">
        <f>'Moving Avg'!G196</f>
        <v>4.1862700000000022</v>
      </c>
      <c r="I196" s="2">
        <f>'Moving Avg'!H196</f>
        <v>0</v>
      </c>
      <c r="J196" s="5" t="str">
        <f>OBV!F196</f>
        <v>BULLISH</v>
      </c>
      <c r="K196" s="5" t="str">
        <f>OBV!G196</f>
        <v>NEUTRAL</v>
      </c>
      <c r="L196" s="5" t="str">
        <f>OBV!H196</f>
        <v>CONFIRMED BULLISH</v>
      </c>
    </row>
    <row r="197" spans="1:12" ht="13.5" x14ac:dyDescent="0.25">
      <c r="A197" s="3">
        <f>RSI!A197</f>
        <v>42985</v>
      </c>
      <c r="B197" s="2">
        <f>RSI!B197</f>
        <v>4.2523</v>
      </c>
      <c r="C197" s="2">
        <f>RSI!I197</f>
        <v>53.812090155862734</v>
      </c>
      <c r="D197" s="2">
        <f>MACD!E197</f>
        <v>-2.9489731307989153E-2</v>
      </c>
      <c r="E197" s="2">
        <f>MACD!F197</f>
        <v>6.1340739336043559E-2</v>
      </c>
      <c r="F197" s="2">
        <f>'Moving Avg'!D197</f>
        <v>4.1703799999999998</v>
      </c>
      <c r="G197" s="2">
        <f>'Moving Avg'!F197</f>
        <v>4.1338150000000002</v>
      </c>
      <c r="H197" s="2">
        <f>'Moving Avg'!G197</f>
        <v>4.1867520000000011</v>
      </c>
      <c r="I197" s="2">
        <f>'Moving Avg'!H197</f>
        <v>0</v>
      </c>
      <c r="J197" s="5" t="str">
        <f>OBV!F197</f>
        <v>BULLISH</v>
      </c>
      <c r="K197" s="5" t="str">
        <f>OBV!G197</f>
        <v>NEUTRAL</v>
      </c>
      <c r="L197" s="5" t="str">
        <f>OBV!H197</f>
        <v>CONFIRMED BULLISH</v>
      </c>
    </row>
    <row r="198" spans="1:12" ht="13.5" x14ac:dyDescent="0.25">
      <c r="A198" s="3">
        <f>RSI!A198</f>
        <v>42986</v>
      </c>
      <c r="B198" s="2">
        <f>RSI!B198</f>
        <v>4.2523</v>
      </c>
      <c r="C198" s="2">
        <f>RSI!I198</f>
        <v>53.812090155862734</v>
      </c>
      <c r="D198" s="2">
        <f>MACD!E198</f>
        <v>-4.2085754678381271E-2</v>
      </c>
      <c r="E198" s="2">
        <f>MACD!F198</f>
        <v>4.0655440533158595E-2</v>
      </c>
      <c r="F198" s="2">
        <f>'Moving Avg'!D198</f>
        <v>4.1781799999999993</v>
      </c>
      <c r="G198" s="2">
        <f>'Moving Avg'!F198</f>
        <v>4.1230850000000014</v>
      </c>
      <c r="H198" s="2">
        <f>'Moving Avg'!G198</f>
        <v>4.187234000000001</v>
      </c>
      <c r="I198" s="2">
        <f>'Moving Avg'!H198</f>
        <v>0</v>
      </c>
      <c r="J198" s="5" t="str">
        <f>OBV!F198</f>
        <v>BULLISH</v>
      </c>
      <c r="K198" s="5" t="str">
        <f>OBV!G198</f>
        <v>NEUTRAL</v>
      </c>
      <c r="L198" s="5" t="str">
        <f>OBV!H198</f>
        <v>CONFIRMED BULLISH</v>
      </c>
    </row>
    <row r="199" spans="1:12" ht="13.5" x14ac:dyDescent="0.25">
      <c r="A199" s="3">
        <f>RSI!A199</f>
        <v>42989</v>
      </c>
      <c r="B199" s="2">
        <f>RSI!B199</f>
        <v>4.3010999999999999</v>
      </c>
      <c r="C199" s="2">
        <f>RSI!I199</f>
        <v>55.907319426153407</v>
      </c>
      <c r="D199" s="2">
        <f>MACD!E199</f>
        <v>-7.4882801425231627E-2</v>
      </c>
      <c r="E199" s="2">
        <f>MACD!F199</f>
        <v>1.7547792141480549E-2</v>
      </c>
      <c r="F199" s="2">
        <f>'Moving Avg'!D199</f>
        <v>4.1957399999999989</v>
      </c>
      <c r="G199" s="2">
        <f>'Moving Avg'!F199</f>
        <v>4.124550000000001</v>
      </c>
      <c r="H199" s="2">
        <f>'Moving Avg'!G199</f>
        <v>4.1890760000000009</v>
      </c>
      <c r="I199" s="2">
        <f>'Moving Avg'!H199</f>
        <v>0</v>
      </c>
      <c r="J199" s="5" t="str">
        <f>OBV!F199</f>
        <v>BULLISH</v>
      </c>
      <c r="K199" s="5" t="str">
        <f>OBV!G199</f>
        <v>NEUTRAL</v>
      </c>
      <c r="L199" s="5" t="str">
        <f>OBV!H199</f>
        <v>CONFIRMED BULLISH</v>
      </c>
    </row>
    <row r="200" spans="1:12" ht="13.5" x14ac:dyDescent="0.25">
      <c r="A200" s="3">
        <f>RSI!A200</f>
        <v>42990</v>
      </c>
      <c r="B200" s="2">
        <f>RSI!B200</f>
        <v>4.3010999999999999</v>
      </c>
      <c r="C200" s="2">
        <f>RSI!I200</f>
        <v>55.907319426153407</v>
      </c>
      <c r="D200" s="2">
        <f>MACD!E200</f>
        <v>-0.10339350413087978</v>
      </c>
      <c r="E200" s="2">
        <f>MACD!F200</f>
        <v>-6.640467112991516E-3</v>
      </c>
      <c r="F200" s="2">
        <f>'Moving Avg'!D200</f>
        <v>4.2503599999999988</v>
      </c>
      <c r="G200" s="2">
        <f>'Moving Avg'!F200</f>
        <v>4.1260150000000015</v>
      </c>
      <c r="H200" s="2">
        <f>'Moving Avg'!G200</f>
        <v>4.1909179999999999</v>
      </c>
      <c r="I200" s="2">
        <f>'Moving Avg'!H200</f>
        <v>0</v>
      </c>
      <c r="J200" s="5" t="str">
        <f>OBV!F200</f>
        <v>BULLISH</v>
      </c>
      <c r="K200" s="5" t="str">
        <f>OBV!G200</f>
        <v>NEUTRAL</v>
      </c>
      <c r="L200" s="5" t="str">
        <f>OBV!H200</f>
        <v>CONFIRMED BULLISH</v>
      </c>
    </row>
    <row r="201" spans="1:12" ht="13.5" x14ac:dyDescent="0.25">
      <c r="A201" s="3">
        <f>RSI!A201</f>
        <v>42991</v>
      </c>
      <c r="B201" s="2">
        <f>RSI!B201</f>
        <v>4.3010999999999999</v>
      </c>
      <c r="C201" s="2">
        <f>RSI!I201</f>
        <v>55.907319426153407</v>
      </c>
      <c r="D201" s="2">
        <f>MACD!E201</f>
        <v>-0.11020566717227442</v>
      </c>
      <c r="E201" s="2">
        <f>MACD!F201</f>
        <v>-2.73535071248481E-2</v>
      </c>
      <c r="F201" s="2">
        <f>'Moving Avg'!D201</f>
        <v>4.2815799999999999</v>
      </c>
      <c r="G201" s="2">
        <f>'Moving Avg'!F201</f>
        <v>4.1338200000000018</v>
      </c>
      <c r="H201" s="2">
        <f>'Moving Avg'!G201</f>
        <v>4.1927599999999998</v>
      </c>
      <c r="I201" s="2">
        <f>'Moving Avg'!H201</f>
        <v>4.3777815000000064</v>
      </c>
      <c r="J201" s="5" t="str">
        <f>OBV!F201</f>
        <v>BULLISH</v>
      </c>
      <c r="K201" s="5" t="str">
        <f>OBV!G201</f>
        <v>NEUTRAL</v>
      </c>
      <c r="L201" s="5" t="str">
        <f>OBV!H201</f>
        <v>CONFIRMED BULLISH</v>
      </c>
    </row>
    <row r="202" spans="1:12" ht="13.5" x14ac:dyDescent="0.25">
      <c r="A202" s="3">
        <f>RSI!A202</f>
        <v>42992</v>
      </c>
      <c r="B202" s="2">
        <f>RSI!B202</f>
        <v>4.3010999999999999</v>
      </c>
      <c r="C202" s="2">
        <f>RSI!I202</f>
        <v>55.907319426153407</v>
      </c>
      <c r="D202" s="2">
        <f>MACD!E202</f>
        <v>-9.8620830043198993E-2</v>
      </c>
      <c r="E202" s="2">
        <f>MACD!F202</f>
        <v>-4.1606971708518278E-2</v>
      </c>
      <c r="F202" s="2">
        <f>'Moving Avg'!D202</f>
        <v>4.2913399999999999</v>
      </c>
      <c r="G202" s="2">
        <f>'Moving Avg'!F202</f>
        <v>4.1357700000000017</v>
      </c>
      <c r="H202" s="2">
        <f>'Moving Avg'!G202</f>
        <v>4.1970999999999989</v>
      </c>
      <c r="I202" s="2">
        <f>'Moving Avg'!H202</f>
        <v>4.3773770000000063</v>
      </c>
      <c r="J202" s="5" t="str">
        <f>OBV!F202</f>
        <v>BULLISH</v>
      </c>
      <c r="K202" s="5" t="str">
        <f>OBV!G202</f>
        <v>NEUTRAL</v>
      </c>
      <c r="L202" s="5" t="str">
        <f>OBV!H202</f>
        <v>CONFIRMED BULLISH</v>
      </c>
    </row>
    <row r="203" spans="1:12" ht="13.5" x14ac:dyDescent="0.25">
      <c r="A203" s="3">
        <f>RSI!A203</f>
        <v>42993</v>
      </c>
      <c r="B203" s="2">
        <f>RSI!B203</f>
        <v>4.3010999999999999</v>
      </c>
      <c r="C203" s="2">
        <f>RSI!I203</f>
        <v>55.907319426153407</v>
      </c>
      <c r="D203" s="2">
        <f>MACD!E203</f>
        <v>-8.9421076394571308E-2</v>
      </c>
      <c r="E203" s="2">
        <f>MACD!F203</f>
        <v>-5.1169792645728886E-2</v>
      </c>
      <c r="F203" s="2">
        <f>'Moving Avg'!D203</f>
        <v>4.3010999999999999</v>
      </c>
      <c r="G203" s="2">
        <f>'Moving Avg'!F203</f>
        <v>4.1440600000000014</v>
      </c>
      <c r="H203" s="2">
        <f>'Moving Avg'!G203</f>
        <v>4.2050919999999996</v>
      </c>
      <c r="I203" s="2">
        <f>'Moving Avg'!H203</f>
        <v>4.376972500000007</v>
      </c>
      <c r="J203" s="5" t="str">
        <f>OBV!F203</f>
        <v>BULLISH</v>
      </c>
      <c r="K203" s="5" t="str">
        <f>OBV!G203</f>
        <v>NEUTRAL</v>
      </c>
      <c r="L203" s="5" t="str">
        <f>OBV!H203</f>
        <v>CONFIRMED BULLISH</v>
      </c>
    </row>
    <row r="204" spans="1:12" ht="13.5" x14ac:dyDescent="0.25">
      <c r="A204" s="3">
        <f>RSI!A204</f>
        <v>42996</v>
      </c>
      <c r="B204" s="2">
        <f>RSI!B204</f>
        <v>4.3010999999999999</v>
      </c>
      <c r="C204" s="2">
        <f>RSI!I204</f>
        <v>55.907319426153414</v>
      </c>
      <c r="D204" s="2">
        <f>MACD!E204</f>
        <v>-8.2194818391862157E-2</v>
      </c>
      <c r="E204" s="2">
        <f>MACD!F204</f>
        <v>-5.7374797794955537E-2</v>
      </c>
      <c r="F204" s="2">
        <f>'Moving Avg'!D204</f>
        <v>4.3010999999999999</v>
      </c>
      <c r="G204" s="2">
        <f>'Moving Avg'!F204</f>
        <v>4.1616150000000012</v>
      </c>
      <c r="H204" s="2">
        <f>'Moving Avg'!G204</f>
        <v>4.2155819999999986</v>
      </c>
      <c r="I204" s="2">
        <f>'Moving Avg'!H204</f>
        <v>4.3765680000000069</v>
      </c>
      <c r="J204" s="5" t="str">
        <f>OBV!F204</f>
        <v>NEUTRAL</v>
      </c>
      <c r="K204" s="5" t="str">
        <f>OBV!G204</f>
        <v>NEUTRAL</v>
      </c>
      <c r="L204" s="5" t="str">
        <f>OBV!H204</f>
        <v>NEUTRAL</v>
      </c>
    </row>
    <row r="205" spans="1:12" ht="13.5" x14ac:dyDescent="0.25">
      <c r="A205" s="3">
        <f>RSI!A205</f>
        <v>42997</v>
      </c>
      <c r="B205" s="2">
        <f>RSI!B205</f>
        <v>4.3010999999999999</v>
      </c>
      <c r="C205" s="2">
        <f>RSI!I205</f>
        <v>55.907319426153414</v>
      </c>
      <c r="D205" s="2">
        <f>MACD!E205</f>
        <v>-0.10510478926276701</v>
      </c>
      <c r="E205" s="2">
        <f>MACD!F205</f>
        <v>-6.6920796088517837E-2</v>
      </c>
      <c r="F205" s="2">
        <f>'Moving Avg'!D205</f>
        <v>4.3010999999999999</v>
      </c>
      <c r="G205" s="2">
        <f>'Moving Avg'!F205</f>
        <v>4.179660000000001</v>
      </c>
      <c r="H205" s="2">
        <f>'Moving Avg'!G205</f>
        <v>4.2260719999999994</v>
      </c>
      <c r="I205" s="2">
        <f>'Moving Avg'!H205</f>
        <v>4.3761635000000076</v>
      </c>
      <c r="J205" s="5" t="str">
        <f>OBV!F205</f>
        <v>NEUTRAL</v>
      </c>
      <c r="K205" s="5" t="str">
        <f>OBV!G205</f>
        <v>NEUTRAL</v>
      </c>
      <c r="L205" s="5" t="str">
        <f>OBV!H205</f>
        <v>NEUTRAL</v>
      </c>
    </row>
    <row r="206" spans="1:12" ht="13.5" x14ac:dyDescent="0.25">
      <c r="A206" s="3">
        <f>RSI!A206</f>
        <v>42998</v>
      </c>
      <c r="B206" s="2">
        <f>RSI!B206</f>
        <v>4.3010999999999999</v>
      </c>
      <c r="C206" s="2">
        <f>RSI!I206</f>
        <v>55.907319426153407</v>
      </c>
      <c r="D206" s="2">
        <f>MACD!E206</f>
        <v>-0.10696867197629345</v>
      </c>
      <c r="E206" s="2">
        <f>MACD!F206</f>
        <v>-7.4930371266072965E-2</v>
      </c>
      <c r="F206" s="2">
        <f>'Moving Avg'!D206</f>
        <v>4.3010999999999999</v>
      </c>
      <c r="G206" s="2">
        <f>'Moving Avg'!F206</f>
        <v>4.1899000000000006</v>
      </c>
      <c r="H206" s="2">
        <f>'Moving Avg'!G206</f>
        <v>4.2344479999999978</v>
      </c>
      <c r="I206" s="2">
        <f>'Moving Avg'!H206</f>
        <v>4.3757590000000075</v>
      </c>
      <c r="J206" s="5" t="str">
        <f>OBV!F206</f>
        <v>NEUTRAL</v>
      </c>
      <c r="K206" s="5" t="str">
        <f>OBV!G206</f>
        <v>NEUTRAL</v>
      </c>
      <c r="L206" s="5" t="str">
        <f>OBV!H206</f>
        <v>NEUTRAL</v>
      </c>
    </row>
    <row r="207" spans="1:12" ht="13.5" x14ac:dyDescent="0.25">
      <c r="A207" s="3">
        <f>RSI!A207</f>
        <v>43000</v>
      </c>
      <c r="B207" s="2">
        <f>RSI!B207</f>
        <v>4.3010999999999999</v>
      </c>
      <c r="C207" s="2">
        <f>RSI!I207</f>
        <v>55.907319426153414</v>
      </c>
      <c r="D207" s="2">
        <f>MACD!E207</f>
        <v>-9.2481187811947585E-2</v>
      </c>
      <c r="E207" s="2">
        <f>MACD!F207</f>
        <v>-7.8440534575247897E-2</v>
      </c>
      <c r="F207" s="2">
        <f>'Moving Avg'!D207</f>
        <v>4.3010999999999999</v>
      </c>
      <c r="G207" s="2">
        <f>'Moving Avg'!F207</f>
        <v>4.2089200000000009</v>
      </c>
      <c r="H207" s="2">
        <f>'Moving Avg'!G207</f>
        <v>4.240517999999998</v>
      </c>
      <c r="I207" s="2">
        <f>'Moving Avg'!H207</f>
        <v>4.3753545000000074</v>
      </c>
      <c r="J207" s="5" t="str">
        <f>OBV!F207</f>
        <v>NEUTRAL</v>
      </c>
      <c r="K207" s="5" t="str">
        <f>OBV!G207</f>
        <v>NEUTRAL</v>
      </c>
      <c r="L207" s="5" t="str">
        <f>OBV!H207</f>
        <v>NEUTRAL</v>
      </c>
    </row>
    <row r="208" spans="1:12" ht="13.5" x14ac:dyDescent="0.25">
      <c r="A208" s="3">
        <f>RSI!A208</f>
        <v>43003</v>
      </c>
      <c r="B208" s="2">
        <f>RSI!B208</f>
        <v>4.3010999999999999</v>
      </c>
      <c r="C208" s="2">
        <f>RSI!I208</f>
        <v>55.907319426153414</v>
      </c>
      <c r="D208" s="2">
        <f>MACD!E208</f>
        <v>-8.0632803491597294E-2</v>
      </c>
      <c r="E208" s="2">
        <f>MACD!F208</f>
        <v>-7.8878988358517782E-2</v>
      </c>
      <c r="F208" s="2">
        <f>'Moving Avg'!D208</f>
        <v>4.3010999999999999</v>
      </c>
      <c r="G208" s="2">
        <f>'Moving Avg'!F208</f>
        <v>4.2191600000000005</v>
      </c>
      <c r="H208" s="2">
        <f>'Moving Avg'!G208</f>
        <v>4.2425519999999981</v>
      </c>
      <c r="I208" s="2">
        <f>'Moving Avg'!H208</f>
        <v>4.3749500000000072</v>
      </c>
      <c r="J208" s="5" t="str">
        <f>OBV!F208</f>
        <v>NEUTRAL</v>
      </c>
      <c r="K208" s="5" t="str">
        <f>OBV!G208</f>
        <v>NEUTRAL</v>
      </c>
      <c r="L208" s="5" t="str">
        <f>OBV!H208</f>
        <v>NEUTRAL</v>
      </c>
    </row>
    <row r="209" spans="1:12" ht="13.5" x14ac:dyDescent="0.25">
      <c r="A209" s="3">
        <f>RSI!A209</f>
        <v>43004</v>
      </c>
      <c r="B209" s="2">
        <f>RSI!B209</f>
        <v>4.3010999999999999</v>
      </c>
      <c r="C209" s="2">
        <f>RSI!I209</f>
        <v>55.907319426153407</v>
      </c>
      <c r="D209" s="2">
        <f>MACD!E209</f>
        <v>-6.3479422004239616E-2</v>
      </c>
      <c r="E209" s="2">
        <f>MACD!F209</f>
        <v>-7.5799075087662163E-2</v>
      </c>
      <c r="F209" s="2">
        <f>'Moving Avg'!D209</f>
        <v>4.3010999999999999</v>
      </c>
      <c r="G209" s="2">
        <f>'Moving Avg'!F209</f>
        <v>4.2352550000000004</v>
      </c>
      <c r="H209" s="2">
        <f>'Moving Avg'!G209</f>
        <v>4.2430479999999982</v>
      </c>
      <c r="I209" s="2">
        <f>'Moving Avg'!H209</f>
        <v>4.3745455000000071</v>
      </c>
      <c r="J209" s="5" t="str">
        <f>OBV!F209</f>
        <v>NEUTRAL</v>
      </c>
      <c r="K209" s="5" t="str">
        <f>OBV!G209</f>
        <v>NEUTRAL</v>
      </c>
      <c r="L209" s="5" t="str">
        <f>OBV!H209</f>
        <v>NEUTRAL</v>
      </c>
    </row>
    <row r="210" spans="1:12" ht="13.5" x14ac:dyDescent="0.25">
      <c r="A210" s="3">
        <f>RSI!A210</f>
        <v>43005</v>
      </c>
      <c r="B210" s="2">
        <f>RSI!B210</f>
        <v>4.3010999999999999</v>
      </c>
      <c r="C210" s="2">
        <f>RSI!I210</f>
        <v>55.907319426153407</v>
      </c>
      <c r="D210" s="2">
        <f>MACD!E210</f>
        <v>-4.9316750787600228E-2</v>
      </c>
      <c r="E210" s="2">
        <f>MACD!F210</f>
        <v>-7.0502610227649781E-2</v>
      </c>
      <c r="F210" s="2">
        <f>'Moving Avg'!D210</f>
        <v>4.3010999999999999</v>
      </c>
      <c r="G210" s="2">
        <f>'Moving Avg'!F210</f>
        <v>4.2513500000000004</v>
      </c>
      <c r="H210" s="2">
        <f>'Moving Avg'!G210</f>
        <v>4.2435439999999973</v>
      </c>
      <c r="I210" s="2">
        <f>'Moving Avg'!H210</f>
        <v>4.3741410000000078</v>
      </c>
      <c r="J210" s="5" t="str">
        <f>OBV!F210</f>
        <v>NEUTRAL</v>
      </c>
      <c r="K210" s="5" t="str">
        <f>OBV!G210</f>
        <v>NEUTRAL</v>
      </c>
      <c r="L210" s="5" t="str">
        <f>OBV!H210</f>
        <v>NEUTRAL</v>
      </c>
    </row>
    <row r="211" spans="1:12" ht="13.5" x14ac:dyDescent="0.25">
      <c r="A211" s="3">
        <f>RSI!A211</f>
        <v>43006</v>
      </c>
      <c r="B211" s="2">
        <f>RSI!B211</f>
        <v>4.1742999999999997</v>
      </c>
      <c r="C211" s="2">
        <f>RSI!I211</f>
        <v>43.445896440858121</v>
      </c>
      <c r="D211" s="2">
        <f>MACD!E211</f>
        <v>-2.8266034013451069E-2</v>
      </c>
      <c r="E211" s="2">
        <f>MACD!F211</f>
        <v>-6.2055294984810043E-2</v>
      </c>
      <c r="F211" s="2">
        <f>'Moving Avg'!D211</f>
        <v>4.2757399999999999</v>
      </c>
      <c r="G211" s="2">
        <f>'Moving Avg'!F211</f>
        <v>4.2552500000000002</v>
      </c>
      <c r="H211" s="2">
        <f>'Moving Avg'!G211</f>
        <v>4.2415939999999974</v>
      </c>
      <c r="I211" s="2">
        <f>'Moving Avg'!H211</f>
        <v>4.373102500000007</v>
      </c>
      <c r="J211" s="5" t="str">
        <f>OBV!F211</f>
        <v>BEARISH</v>
      </c>
      <c r="K211" s="5" t="str">
        <f>OBV!G211</f>
        <v>NEUTRAL</v>
      </c>
      <c r="L211" s="5" t="str">
        <f>OBV!H211</f>
        <v>CONFIRMED BEARISH</v>
      </c>
    </row>
    <row r="212" spans="1:12" ht="13.5" x14ac:dyDescent="0.25">
      <c r="A212" s="3">
        <f>RSI!A212</f>
        <v>43007</v>
      </c>
      <c r="B212" s="2">
        <f>RSI!B212</f>
        <v>4.0571999999999999</v>
      </c>
      <c r="C212" s="2">
        <f>RSI!I212</f>
        <v>35.562496883941506</v>
      </c>
      <c r="D212" s="2">
        <f>MACD!E212</f>
        <v>-1.3320988312726101E-3</v>
      </c>
      <c r="E212" s="2">
        <f>MACD!F212</f>
        <v>-4.9910655754102556E-2</v>
      </c>
      <c r="F212" s="2">
        <f>'Moving Avg'!D212</f>
        <v>4.2269600000000001</v>
      </c>
      <c r="G212" s="2">
        <f>'Moving Avg'!F212</f>
        <v>4.2474449999999999</v>
      </c>
      <c r="H212" s="2">
        <f>'Moving Avg'!G212</f>
        <v>4.237301999999997</v>
      </c>
      <c r="I212" s="2">
        <f>'Moving Avg'!H212</f>
        <v>4.3714785000000074</v>
      </c>
      <c r="J212" s="5" t="str">
        <f>OBV!F212</f>
        <v>BEARISH</v>
      </c>
      <c r="K212" s="5" t="str">
        <f>OBV!G212</f>
        <v>NEUTRAL</v>
      </c>
      <c r="L212" s="5" t="str">
        <f>OBV!H212</f>
        <v>CONFIRMED BEARISH</v>
      </c>
    </row>
    <row r="213" spans="1:12" ht="13.5" x14ac:dyDescent="0.25">
      <c r="A213" s="3">
        <f>RSI!A213</f>
        <v>43010</v>
      </c>
      <c r="B213" s="2">
        <f>RSI!B213</f>
        <v>4.0571999999999999</v>
      </c>
      <c r="C213" s="2">
        <f>RSI!I213</f>
        <v>35.562496883941506</v>
      </c>
      <c r="D213" s="2">
        <f>MACD!E213</f>
        <v>2.2564654930619987E-2</v>
      </c>
      <c r="E213" s="2">
        <f>MACD!F213</f>
        <v>-3.5415593617158049E-2</v>
      </c>
      <c r="F213" s="2">
        <f>'Moving Avg'!D213</f>
        <v>4.1781800000000002</v>
      </c>
      <c r="G213" s="2">
        <f>'Moving Avg'!F213</f>
        <v>4.2396399999999987</v>
      </c>
      <c r="H213" s="2">
        <f>'Moving Avg'!G213</f>
        <v>4.2330099999999975</v>
      </c>
      <c r="I213" s="2">
        <f>'Moving Avg'!H213</f>
        <v>4.3698545000000069</v>
      </c>
      <c r="J213" s="5" t="str">
        <f>OBV!F213</f>
        <v>BEARISH</v>
      </c>
      <c r="K213" s="5" t="str">
        <f>OBV!G213</f>
        <v>NEUTRAL</v>
      </c>
      <c r="L213" s="5" t="str">
        <f>OBV!H213</f>
        <v>CONFIRMED BEARISH</v>
      </c>
    </row>
    <row r="214" spans="1:12" ht="13.5" x14ac:dyDescent="0.25">
      <c r="A214" s="3">
        <f>RSI!A214</f>
        <v>43011</v>
      </c>
      <c r="B214" s="2">
        <f>RSI!B214</f>
        <v>4.1645000000000003</v>
      </c>
      <c r="C214" s="2">
        <f>RSI!I214</f>
        <v>45.979354719280643</v>
      </c>
      <c r="D214" s="2">
        <f>MACD!E214</f>
        <v>3.5861374773348942E-2</v>
      </c>
      <c r="E214" s="2">
        <f>MACD!F214</f>
        <v>-2.1160199939056649E-2</v>
      </c>
      <c r="F214" s="2">
        <f>'Moving Avg'!D214</f>
        <v>4.1508599999999998</v>
      </c>
      <c r="G214" s="2">
        <f>'Moving Avg'!F214</f>
        <v>4.2371999999999987</v>
      </c>
      <c r="H214" s="2">
        <f>'Moving Avg'!G214</f>
        <v>4.2310579999999982</v>
      </c>
      <c r="I214" s="2">
        <f>'Moving Avg'!H214</f>
        <v>4.3687670000000063</v>
      </c>
      <c r="J214" s="5" t="str">
        <f>OBV!F214</f>
        <v>BEARISH</v>
      </c>
      <c r="K214" s="5" t="str">
        <f>OBV!G214</f>
        <v>NEUTRAL</v>
      </c>
      <c r="L214" s="5" t="str">
        <f>OBV!H214</f>
        <v>CONFIRMED BEARISH</v>
      </c>
    </row>
    <row r="215" spans="1:12" ht="13.5" x14ac:dyDescent="0.25">
      <c r="A215" s="3">
        <f>RSI!A215</f>
        <v>43012</v>
      </c>
      <c r="B215" s="2">
        <f>RSI!B215</f>
        <v>4.0475000000000003</v>
      </c>
      <c r="C215" s="2">
        <f>RSI!I215</f>
        <v>38.643576816667938</v>
      </c>
      <c r="D215" s="2">
        <f>MACD!E215</f>
        <v>5.6093717957557132E-2</v>
      </c>
      <c r="E215" s="2">
        <f>MACD!F215</f>
        <v>-5.7094163597338939E-3</v>
      </c>
      <c r="F215" s="2">
        <f>'Moving Avg'!D215</f>
        <v>4.1001400000000006</v>
      </c>
      <c r="G215" s="2">
        <f>'Moving Avg'!F215</f>
        <v>4.2381749999999991</v>
      </c>
      <c r="H215" s="2">
        <f>'Moving Avg'!G215</f>
        <v>4.2267659999999987</v>
      </c>
      <c r="I215" s="2">
        <f>'Moving Avg'!H215</f>
        <v>4.3670945000000065</v>
      </c>
      <c r="J215" s="5" t="str">
        <f>OBV!F215</f>
        <v>BEARISH</v>
      </c>
      <c r="K215" s="5" t="str">
        <f>OBV!G215</f>
        <v>NEUTRAL</v>
      </c>
      <c r="L215" s="5" t="str">
        <f>OBV!H215</f>
        <v>CONFIRMED BEARISH</v>
      </c>
    </row>
    <row r="216" spans="1:12" ht="13.5" x14ac:dyDescent="0.25">
      <c r="A216" s="3">
        <f>RSI!A216</f>
        <v>43013</v>
      </c>
      <c r="B216" s="2">
        <f>RSI!B216</f>
        <v>4.0475000000000003</v>
      </c>
      <c r="C216" s="2">
        <f>RSI!I216</f>
        <v>38.643576816667938</v>
      </c>
      <c r="D216" s="2">
        <f>MACD!E216</f>
        <v>7.4196052726295036E-2</v>
      </c>
      <c r="E216" s="2">
        <f>MACD!F216</f>
        <v>1.0271677457471894E-2</v>
      </c>
      <c r="F216" s="2">
        <f>'Moving Avg'!D216</f>
        <v>4.0747799999999996</v>
      </c>
      <c r="G216" s="2">
        <f>'Moving Avg'!F216</f>
        <v>4.2332999999999981</v>
      </c>
      <c r="H216" s="2">
        <f>'Moving Avg'!G216</f>
        <v>4.2224739999999983</v>
      </c>
      <c r="I216" s="2">
        <f>'Moving Avg'!H216</f>
        <v>4.3654220000000068</v>
      </c>
      <c r="J216" s="5" t="str">
        <f>OBV!F216</f>
        <v>BEARISH</v>
      </c>
      <c r="K216" s="5" t="str">
        <f>OBV!G216</f>
        <v>NEUTRAL</v>
      </c>
      <c r="L216" s="5" t="str">
        <f>OBV!H216</f>
        <v>CONFIRMED BEARISH</v>
      </c>
    </row>
    <row r="217" spans="1:12" ht="13.5" x14ac:dyDescent="0.25">
      <c r="A217" s="3">
        <f>RSI!A217</f>
        <v>43014</v>
      </c>
      <c r="B217" s="2">
        <f>RSI!B217</f>
        <v>4.1449999999999996</v>
      </c>
      <c r="C217" s="2">
        <f>RSI!I217</f>
        <v>46.840523632430852</v>
      </c>
      <c r="D217" s="2">
        <f>MACD!E217</f>
        <v>8.3201060847371444E-2</v>
      </c>
      <c r="E217" s="2">
        <f>MACD!F217</f>
        <v>2.4857554135451806E-2</v>
      </c>
      <c r="F217" s="2">
        <f>'Moving Avg'!D217</f>
        <v>4.0923400000000001</v>
      </c>
      <c r="G217" s="2">
        <f>'Moving Avg'!F217</f>
        <v>4.2279349999999987</v>
      </c>
      <c r="H217" s="2">
        <f>'Moving Avg'!G217</f>
        <v>4.2201319999999996</v>
      </c>
      <c r="I217" s="2">
        <f>'Moving Avg'!H217</f>
        <v>4.3642370000000064</v>
      </c>
      <c r="J217" s="5" t="str">
        <f>OBV!F217</f>
        <v>BEARISH</v>
      </c>
      <c r="K217" s="5" t="str">
        <f>OBV!G217</f>
        <v>NEUTRAL</v>
      </c>
      <c r="L217" s="5" t="str">
        <f>OBV!H217</f>
        <v>BEARISH DIVERGENCE</v>
      </c>
    </row>
    <row r="218" spans="1:12" ht="13.5" x14ac:dyDescent="0.25">
      <c r="A218" s="3">
        <f>RSI!A218</f>
        <v>43017</v>
      </c>
      <c r="B218" s="2">
        <f>RSI!B218</f>
        <v>4.1449999999999996</v>
      </c>
      <c r="C218" s="2">
        <f>RSI!I218</f>
        <v>46.840523632430852</v>
      </c>
      <c r="D218" s="2">
        <f>MACD!E218</f>
        <v>9.1087023781577514E-2</v>
      </c>
      <c r="E218" s="2">
        <f>MACD!F218</f>
        <v>3.8103448064676949E-2</v>
      </c>
      <c r="F218" s="2">
        <f>'Moving Avg'!D218</f>
        <v>4.1098999999999997</v>
      </c>
      <c r="G218" s="2">
        <f>'Moving Avg'!F218</f>
        <v>4.2225699999999993</v>
      </c>
      <c r="H218" s="2">
        <f>'Moving Avg'!G218</f>
        <v>4.217789999999999</v>
      </c>
      <c r="I218" s="2">
        <f>'Moving Avg'!H218</f>
        <v>4.3630520000000059</v>
      </c>
      <c r="J218" s="5" t="str">
        <f>OBV!F218</f>
        <v>BEARISH</v>
      </c>
      <c r="K218" s="5" t="str">
        <f>OBV!G218</f>
        <v>NEUTRAL</v>
      </c>
      <c r="L218" s="5" t="str">
        <f>OBV!H218</f>
        <v>BEARISH DIVERGENCE</v>
      </c>
    </row>
    <row r="219" spans="1:12" ht="13.5" x14ac:dyDescent="0.25">
      <c r="A219" s="3">
        <f>RSI!A219</f>
        <v>43018</v>
      </c>
      <c r="B219" s="2">
        <f>RSI!B219</f>
        <v>4.0279999999999996</v>
      </c>
      <c r="C219" s="2">
        <f>RSI!I219</f>
        <v>39.496967077355578</v>
      </c>
      <c r="D219" s="2">
        <f>MACD!E219</f>
        <v>0.10667304005445644</v>
      </c>
      <c r="E219" s="2">
        <f>MACD!F219</f>
        <v>5.1817366462632852E-2</v>
      </c>
      <c r="F219" s="2">
        <f>'Moving Avg'!D219</f>
        <v>4.0825999999999993</v>
      </c>
      <c r="G219" s="2">
        <f>'Moving Avg'!F219</f>
        <v>4.2089149999999993</v>
      </c>
      <c r="H219" s="2">
        <f>'Moving Avg'!G219</f>
        <v>4.213303999999999</v>
      </c>
      <c r="I219" s="2">
        <f>'Moving Avg'!H219</f>
        <v>4.3612820000000063</v>
      </c>
      <c r="J219" s="5" t="str">
        <f>OBV!F219</f>
        <v>BEARISH</v>
      </c>
      <c r="K219" s="5" t="str">
        <f>OBV!G219</f>
        <v>NEUTRAL</v>
      </c>
      <c r="L219" s="5" t="str">
        <f>OBV!H219</f>
        <v>CONFIRMED BEARISH</v>
      </c>
    </row>
    <row r="220" spans="1:12" ht="13.5" x14ac:dyDescent="0.25">
      <c r="A220" s="3">
        <f>RSI!A220</f>
        <v>43019</v>
      </c>
      <c r="B220" s="2">
        <f>RSI!B220</f>
        <v>4.0963000000000003</v>
      </c>
      <c r="C220" s="2">
        <f>RSI!I220</f>
        <v>44.925185001202756</v>
      </c>
      <c r="D220" s="2">
        <f>MACD!E220</f>
        <v>0.11572165063800099</v>
      </c>
      <c r="E220" s="2">
        <f>MACD!F220</f>
        <v>6.4598223297706481E-2</v>
      </c>
      <c r="F220" s="2">
        <f>'Moving Avg'!D220</f>
        <v>4.0923599999999993</v>
      </c>
      <c r="G220" s="2">
        <f>'Moving Avg'!F220</f>
        <v>4.1986749999999997</v>
      </c>
      <c r="H220" s="2">
        <f>'Moving Avg'!G220</f>
        <v>4.2101839999999999</v>
      </c>
      <c r="I220" s="2">
        <f>'Moving Avg'!H220</f>
        <v>4.359853500000006</v>
      </c>
      <c r="J220" s="5" t="str">
        <f>OBV!F220</f>
        <v>BULLISH</v>
      </c>
      <c r="K220" s="5" t="str">
        <f>OBV!G220</f>
        <v>NEUTRAL</v>
      </c>
      <c r="L220" s="5" t="str">
        <f>OBV!H220</f>
        <v>CONFIRMED BULLISH</v>
      </c>
    </row>
    <row r="221" spans="1:12" ht="13.5" x14ac:dyDescent="0.25">
      <c r="A221" s="3">
        <f>RSI!A221</f>
        <v>43020</v>
      </c>
      <c r="B221" s="2">
        <f>RSI!B221</f>
        <v>3.9792000000000001</v>
      </c>
      <c r="C221" s="2">
        <f>RSI!I221</f>
        <v>38.540766449476621</v>
      </c>
      <c r="D221" s="2">
        <f>MACD!E221</f>
        <v>0.11299253755515881</v>
      </c>
      <c r="E221" s="2">
        <f>MACD!F221</f>
        <v>7.4277086149196953E-2</v>
      </c>
      <c r="F221" s="2">
        <f>'Moving Avg'!D221</f>
        <v>4.0786999999999995</v>
      </c>
      <c r="G221" s="2">
        <f>'Moving Avg'!F221</f>
        <v>4.1825799999999997</v>
      </c>
      <c r="H221" s="2">
        <f>'Moving Avg'!G221</f>
        <v>4.2047220000000003</v>
      </c>
      <c r="I221" s="2">
        <f>'Moving Avg'!H221</f>
        <v>4.3578395000000061</v>
      </c>
      <c r="J221" s="5" t="str">
        <f>OBV!F221</f>
        <v>BEARISH</v>
      </c>
      <c r="K221" s="5" t="str">
        <f>OBV!G221</f>
        <v>NEUTRAL</v>
      </c>
      <c r="L221" s="5" t="str">
        <f>OBV!H221</f>
        <v>CONFIRMED BEARISH</v>
      </c>
    </row>
    <row r="222" spans="1:12" ht="13.5" x14ac:dyDescent="0.25">
      <c r="A222" s="3">
        <f>RSI!A222</f>
        <v>43021</v>
      </c>
      <c r="B222" s="2">
        <f>RSI!B222</f>
        <v>3.8037000000000001</v>
      </c>
      <c r="C222" s="2">
        <f>RSI!I222</f>
        <v>31.350016868555031</v>
      </c>
      <c r="D222" s="2">
        <f>MACD!E222</f>
        <v>0.1067746565067198</v>
      </c>
      <c r="E222" s="2">
        <f>MACD!F222</f>
        <v>8.077660022070153E-2</v>
      </c>
      <c r="F222" s="2">
        <f>'Moving Avg'!D222</f>
        <v>4.0104399999999991</v>
      </c>
      <c r="G222" s="2">
        <f>'Moving Avg'!F222</f>
        <v>4.1577099999999998</v>
      </c>
      <c r="H222" s="2">
        <f>'Moving Avg'!G222</f>
        <v>4.1932140000000002</v>
      </c>
      <c r="I222" s="2">
        <f>'Moving Avg'!H222</f>
        <v>4.3549480000000056</v>
      </c>
      <c r="J222" s="5" t="str">
        <f>OBV!F222</f>
        <v>BEARISH</v>
      </c>
      <c r="K222" s="5" t="str">
        <f>OBV!G222</f>
        <v>NEUTRAL</v>
      </c>
      <c r="L222" s="5" t="str">
        <f>OBV!H222</f>
        <v>CONFIRMED BEARISH</v>
      </c>
    </row>
    <row r="223" spans="1:12" ht="13.5" x14ac:dyDescent="0.25">
      <c r="A223" s="3">
        <f>RSI!A223</f>
        <v>43024</v>
      </c>
      <c r="B223" s="2">
        <f>RSI!B223</f>
        <v>3.911</v>
      </c>
      <c r="C223" s="2">
        <f>RSI!I223</f>
        <v>38.860732717515859</v>
      </c>
      <c r="D223" s="2">
        <f>MACD!E223</f>
        <v>9.5627032819120217E-2</v>
      </c>
      <c r="E223" s="2">
        <f>MACD!F223</f>
        <v>8.3746686740385268E-2</v>
      </c>
      <c r="F223" s="2">
        <f>'Moving Avg'!D223</f>
        <v>3.9636400000000003</v>
      </c>
      <c r="G223" s="2">
        <f>'Moving Avg'!F223</f>
        <v>4.138205000000001</v>
      </c>
      <c r="H223" s="2">
        <f>'Moving Avg'!G223</f>
        <v>4.1813160000000007</v>
      </c>
      <c r="I223" s="2">
        <f>'Moving Avg'!H223</f>
        <v>4.3525930000000059</v>
      </c>
      <c r="J223" s="5" t="str">
        <f>OBV!F223</f>
        <v>BEARISH</v>
      </c>
      <c r="K223" s="5" t="str">
        <f>OBV!G223</f>
        <v>NEUTRAL</v>
      </c>
      <c r="L223" s="5" t="str">
        <f>OBV!H223</f>
        <v>CONFIRMED BEARISH</v>
      </c>
    </row>
    <row r="224" spans="1:12" ht="13.5" x14ac:dyDescent="0.25">
      <c r="A224" s="3">
        <f>RSI!A224</f>
        <v>43025</v>
      </c>
      <c r="B224" s="2">
        <f>RSI!B224</f>
        <v>3.911</v>
      </c>
      <c r="C224" s="2">
        <f>RSI!I224</f>
        <v>38.860732717515859</v>
      </c>
      <c r="D224" s="2">
        <f>MACD!E224</f>
        <v>0.10397716203460039</v>
      </c>
      <c r="E224" s="2">
        <f>MACD!F224</f>
        <v>8.7792781799228295E-2</v>
      </c>
      <c r="F224" s="2">
        <f>'Moving Avg'!D224</f>
        <v>3.9402400000000002</v>
      </c>
      <c r="G224" s="2">
        <f>'Moving Avg'!F224</f>
        <v>4.1187000000000005</v>
      </c>
      <c r="H224" s="2">
        <f>'Moving Avg'!G224</f>
        <v>4.1701980000000001</v>
      </c>
      <c r="I224" s="2">
        <f>'Moving Avg'!H224</f>
        <v>4.3502380000000054</v>
      </c>
      <c r="J224" s="5" t="str">
        <f>OBV!F224</f>
        <v>BULLISH</v>
      </c>
      <c r="K224" s="5" t="str">
        <f>OBV!G224</f>
        <v>NEUTRAL</v>
      </c>
      <c r="L224" s="5" t="str">
        <f>OBV!H224</f>
        <v>BULLISH DIVERGENCE</v>
      </c>
    </row>
    <row r="225" spans="1:12" ht="13.5" x14ac:dyDescent="0.25">
      <c r="A225" s="3">
        <f>RSI!A225</f>
        <v>43026</v>
      </c>
      <c r="B225" s="2">
        <f>RSI!B225</f>
        <v>4.0865</v>
      </c>
      <c r="C225" s="2">
        <f>RSI!I225</f>
        <v>49.368460137962209</v>
      </c>
      <c r="D225" s="2">
        <f>MACD!E225</f>
        <v>8.122325002923958E-2</v>
      </c>
      <c r="E225" s="2">
        <f>MACD!F225</f>
        <v>8.6478875445230557E-2</v>
      </c>
      <c r="F225" s="2">
        <f>'Moving Avg'!D225</f>
        <v>3.9382799999999998</v>
      </c>
      <c r="G225" s="2">
        <f>'Moving Avg'!F225</f>
        <v>4.1079699999999999</v>
      </c>
      <c r="H225" s="2">
        <f>'Moving Avg'!G225</f>
        <v>4.1625900000000007</v>
      </c>
      <c r="I225" s="2">
        <f>'Moving Avg'!H225</f>
        <v>4.3487605000000045</v>
      </c>
      <c r="J225" s="5" t="str">
        <f>OBV!F225</f>
        <v>BULLISH</v>
      </c>
      <c r="K225" s="5" t="str">
        <f>OBV!G225</f>
        <v>WEAK</v>
      </c>
      <c r="L225" s="5" t="str">
        <f>OBV!H225</f>
        <v>BULLISH DIVERGENCE</v>
      </c>
    </row>
    <row r="226" spans="1:12" ht="13.5" x14ac:dyDescent="0.25">
      <c r="A226" s="3">
        <f>RSI!A226</f>
        <v>43027</v>
      </c>
      <c r="B226" s="2">
        <f>RSI!B226</f>
        <v>4.1353</v>
      </c>
      <c r="C226" s="2">
        <f>RSI!I226</f>
        <v>51.846692782687924</v>
      </c>
      <c r="D226" s="2">
        <f>MACD!E226</f>
        <v>5.8411230651487678E-2</v>
      </c>
      <c r="E226" s="2">
        <f>MACD!F226</f>
        <v>8.0865346486481998E-2</v>
      </c>
      <c r="F226" s="2">
        <f>'Moving Avg'!D226</f>
        <v>3.9695</v>
      </c>
      <c r="G226" s="2">
        <f>'Moving Avg'!F226</f>
        <v>4.0996800000000002</v>
      </c>
      <c r="H226" s="2">
        <f>'Moving Avg'!G226</f>
        <v>4.1559580000000009</v>
      </c>
      <c r="I226" s="2">
        <f>'Moving Avg'!H226</f>
        <v>4.3475270000000048</v>
      </c>
      <c r="J226" s="5" t="str">
        <f>OBV!F226</f>
        <v>BULLISH</v>
      </c>
      <c r="K226" s="5" t="str">
        <f>OBV!G226</f>
        <v>WEAK</v>
      </c>
      <c r="L226" s="5" t="str">
        <f>OBV!H226</f>
        <v>CONFIRMED BULLISH</v>
      </c>
    </row>
    <row r="227" spans="1:12" ht="13.5" x14ac:dyDescent="0.25">
      <c r="A227" s="3">
        <f>RSI!A227</f>
        <v>43028</v>
      </c>
      <c r="B227" s="2">
        <f>RSI!B227</f>
        <v>4.0182000000000002</v>
      </c>
      <c r="C227" s="2">
        <f>RSI!I227</f>
        <v>46.025152222775567</v>
      </c>
      <c r="D227" s="2">
        <f>MACD!E227</f>
        <v>6.2546415120182886E-2</v>
      </c>
      <c r="E227" s="2">
        <f>MACD!F227</f>
        <v>7.7201560213222178E-2</v>
      </c>
      <c r="F227" s="2">
        <f>'Moving Avg'!D227</f>
        <v>4.0124000000000004</v>
      </c>
      <c r="G227" s="2">
        <f>'Moving Avg'!F227</f>
        <v>4.0855350000000001</v>
      </c>
      <c r="H227" s="2">
        <f>'Moving Avg'!G227</f>
        <v>4.1469840000000016</v>
      </c>
      <c r="I227" s="2">
        <f>'Moving Avg'!H227</f>
        <v>4.3457080000000046</v>
      </c>
      <c r="J227" s="5" t="str">
        <f>OBV!F227</f>
        <v>BULLISH</v>
      </c>
      <c r="K227" s="5" t="str">
        <f>OBV!G227</f>
        <v>WEAK</v>
      </c>
      <c r="L227" s="5" t="str">
        <f>OBV!H227</f>
        <v>CONFIRMED BULLISH</v>
      </c>
    </row>
    <row r="228" spans="1:12" ht="13.5" x14ac:dyDescent="0.25">
      <c r="A228" s="3">
        <f>RSI!A228</f>
        <v>43031</v>
      </c>
      <c r="B228" s="2">
        <f>RSI!B228</f>
        <v>4.0963000000000003</v>
      </c>
      <c r="C228" s="2">
        <f>RSI!I228</f>
        <v>50.053275074031561</v>
      </c>
      <c r="D228" s="2">
        <f>MACD!E228</f>
        <v>6.0733281411951445E-2</v>
      </c>
      <c r="E228" s="2">
        <f>MACD!F228</f>
        <v>7.3907904452968035E-2</v>
      </c>
      <c r="F228" s="2">
        <f>'Moving Avg'!D228</f>
        <v>4.0494599999999998</v>
      </c>
      <c r="G228" s="2">
        <f>'Moving Avg'!F228</f>
        <v>4.0752949999999988</v>
      </c>
      <c r="H228" s="2">
        <f>'Moving Avg'!G228</f>
        <v>4.139572000000002</v>
      </c>
      <c r="I228" s="2">
        <f>'Moving Avg'!H228</f>
        <v>4.3442795000000043</v>
      </c>
      <c r="J228" s="5" t="str">
        <f>OBV!F228</f>
        <v>BULLISH</v>
      </c>
      <c r="K228" s="5" t="str">
        <f>OBV!G228</f>
        <v>WEAK</v>
      </c>
      <c r="L228" s="5" t="str">
        <f>OBV!H228</f>
        <v>CONFIRMED BULLISH</v>
      </c>
    </row>
    <row r="229" spans="1:12" ht="13.5" x14ac:dyDescent="0.25">
      <c r="A229" s="3">
        <f>RSI!A229</f>
        <v>43032</v>
      </c>
      <c r="B229" s="2">
        <f>RSI!B229</f>
        <v>4.0963000000000003</v>
      </c>
      <c r="C229" s="2">
        <f>RSI!I229</f>
        <v>50.053275074031561</v>
      </c>
      <c r="D229" s="2">
        <f>MACD!E229</f>
        <v>4.1175603647245929E-2</v>
      </c>
      <c r="E229" s="2">
        <f>MACD!F229</f>
        <v>6.7361444291823613E-2</v>
      </c>
      <c r="F229" s="2">
        <f>'Moving Avg'!D229</f>
        <v>4.0865200000000002</v>
      </c>
      <c r="G229" s="2">
        <f>'Moving Avg'!F229</f>
        <v>4.0650549999999992</v>
      </c>
      <c r="H229" s="2">
        <f>'Moving Avg'!G229</f>
        <v>4.1360620000000026</v>
      </c>
      <c r="I229" s="2">
        <f>'Moving Avg'!H229</f>
        <v>4.3428510000000049</v>
      </c>
      <c r="J229" s="5" t="str">
        <f>OBV!F229</f>
        <v>BULLISH</v>
      </c>
      <c r="K229" s="5" t="str">
        <f>OBV!G229</f>
        <v>WEAK</v>
      </c>
      <c r="L229" s="5" t="str">
        <f>OBV!H229</f>
        <v>CONFIRMED BULLISH</v>
      </c>
    </row>
    <row r="230" spans="1:12" ht="13.5" x14ac:dyDescent="0.25">
      <c r="A230" s="3">
        <f>RSI!A230</f>
        <v>43033</v>
      </c>
      <c r="B230" s="2">
        <f>RSI!B230</f>
        <v>3.9792000000000001</v>
      </c>
      <c r="C230" s="2">
        <f>RSI!I230</f>
        <v>44.303808302225839</v>
      </c>
      <c r="D230" s="2">
        <f>MACD!E230</f>
        <v>4.3786817892593533E-2</v>
      </c>
      <c r="E230" s="2">
        <f>MACD!F230</f>
        <v>6.2646519011977597E-2</v>
      </c>
      <c r="F230" s="2">
        <f>'Moving Avg'!D230</f>
        <v>4.0650599999999999</v>
      </c>
      <c r="G230" s="2">
        <f>'Moving Avg'!F230</f>
        <v>4.0489600000000001</v>
      </c>
      <c r="H230" s="2">
        <f>'Moving Avg'!G230</f>
        <v>4.1302100000000026</v>
      </c>
      <c r="I230" s="2">
        <f>'Moving Avg'!H230</f>
        <v>4.3408370000000041</v>
      </c>
      <c r="J230" s="5" t="str">
        <f>OBV!F230</f>
        <v>BULLISH</v>
      </c>
      <c r="K230" s="5" t="str">
        <f>OBV!G230</f>
        <v>NEUTRAL</v>
      </c>
      <c r="L230" s="5" t="str">
        <f>OBV!H230</f>
        <v>BULLISH DIVERGENCE</v>
      </c>
    </row>
    <row r="231" spans="1:12" ht="13.5" x14ac:dyDescent="0.25">
      <c r="A231" s="3">
        <f>RSI!A231</f>
        <v>43034</v>
      </c>
      <c r="B231" s="2">
        <f>RSI!B231</f>
        <v>4.0768000000000004</v>
      </c>
      <c r="C231" s="2">
        <f>RSI!I231</f>
        <v>49.509542406263094</v>
      </c>
      <c r="D231" s="2">
        <f>MACD!E231</f>
        <v>2.1423104633050194E-2</v>
      </c>
      <c r="E231" s="2">
        <f>MACD!F231</f>
        <v>5.4401836136192122E-2</v>
      </c>
      <c r="F231" s="2">
        <f>'Moving Avg'!D231</f>
        <v>4.0533599999999996</v>
      </c>
      <c r="G231" s="2">
        <f>'Moving Avg'!F231</f>
        <v>4.0440850000000008</v>
      </c>
      <c r="H231" s="2">
        <f>'Moving Avg'!G231</f>
        <v>4.1288460000000029</v>
      </c>
      <c r="I231" s="2">
        <f>'Moving Avg'!H231</f>
        <v>4.3393110000000039</v>
      </c>
      <c r="J231" s="5" t="str">
        <f>OBV!F231</f>
        <v>BULLISH</v>
      </c>
      <c r="K231" s="5" t="str">
        <f>OBV!G231</f>
        <v>NEUTRAL</v>
      </c>
      <c r="L231" s="5" t="str">
        <f>OBV!H231</f>
        <v>BULLISH DIVERGENCE</v>
      </c>
    </row>
    <row r="232" spans="1:12" ht="13.5" x14ac:dyDescent="0.25">
      <c r="A232" s="3">
        <f>RSI!A232</f>
        <v>43035</v>
      </c>
      <c r="B232" s="2">
        <f>RSI!B232</f>
        <v>4.0768000000000004</v>
      </c>
      <c r="C232" s="2">
        <f>RSI!I232</f>
        <v>49.509542406263094</v>
      </c>
      <c r="D232" s="2">
        <f>MACD!E232</f>
        <v>-2.4454711791185524E-2</v>
      </c>
      <c r="E232" s="2">
        <f>MACD!F232</f>
        <v>3.8630526550716596E-2</v>
      </c>
      <c r="F232" s="2">
        <f>'Moving Avg'!D232</f>
        <v>4.06508</v>
      </c>
      <c r="G232" s="2">
        <f>'Moving Avg'!F232</f>
        <v>4.045065000000001</v>
      </c>
      <c r="H232" s="2">
        <f>'Moving Avg'!G232</f>
        <v>4.1251400000000027</v>
      </c>
      <c r="I232" s="2">
        <f>'Moving Avg'!H232</f>
        <v>4.3377850000000047</v>
      </c>
      <c r="J232" s="5" t="str">
        <f>OBV!F232</f>
        <v>BULLISH</v>
      </c>
      <c r="K232" s="5" t="str">
        <f>OBV!G232</f>
        <v>NEUTRAL</v>
      </c>
      <c r="L232" s="5" t="str">
        <f>OBV!H232</f>
        <v>CONFIRMED BULLISH</v>
      </c>
    </row>
    <row r="233" spans="1:12" ht="13.5" x14ac:dyDescent="0.25">
      <c r="A233" s="3">
        <f>RSI!A233</f>
        <v>43038</v>
      </c>
      <c r="B233" s="2">
        <f>RSI!B233</f>
        <v>3.9597000000000002</v>
      </c>
      <c r="C233" s="2">
        <f>RSI!I233</f>
        <v>43.811553747329121</v>
      </c>
      <c r="D233" s="2">
        <f>MACD!E233</f>
        <v>-3.8050668114547825E-2</v>
      </c>
      <c r="E233" s="2">
        <f>MACD!F233</f>
        <v>2.3294287617663712E-2</v>
      </c>
      <c r="F233" s="2">
        <f>'Moving Avg'!D233</f>
        <v>4.0377600000000005</v>
      </c>
      <c r="G233" s="2">
        <f>'Moving Avg'!F233</f>
        <v>4.0401900000000008</v>
      </c>
      <c r="H233" s="2">
        <f>'Moving Avg'!G233</f>
        <v>4.1216280000000021</v>
      </c>
      <c r="I233" s="2">
        <f>'Moving Avg'!H233</f>
        <v>4.335673500000004</v>
      </c>
      <c r="J233" s="5" t="str">
        <f>OBV!F233</f>
        <v>BULLISH</v>
      </c>
      <c r="K233" s="5" t="str">
        <f>OBV!G233</f>
        <v>NEUTRAL</v>
      </c>
      <c r="L233" s="5" t="str">
        <f>OBV!H233</f>
        <v>BULLISH DIVERGENCE</v>
      </c>
    </row>
    <row r="234" spans="1:12" ht="13.5" x14ac:dyDescent="0.25">
      <c r="A234" s="3">
        <f>RSI!A234</f>
        <v>43039</v>
      </c>
      <c r="B234" s="2">
        <f>RSI!B234</f>
        <v>3.9597000000000002</v>
      </c>
      <c r="C234" s="2">
        <f>RSI!I234</f>
        <v>43.811553747329121</v>
      </c>
      <c r="D234" s="2">
        <f>MACD!E234</f>
        <v>-4.8824130554622869E-2</v>
      </c>
      <c r="E234" s="2">
        <f>MACD!F234</f>
        <v>8.8706039832063977E-3</v>
      </c>
      <c r="F234" s="2">
        <f>'Moving Avg'!D234</f>
        <v>4.0104400000000009</v>
      </c>
      <c r="G234" s="2">
        <f>'Moving Avg'!F234</f>
        <v>4.0299500000000004</v>
      </c>
      <c r="H234" s="2">
        <f>'Moving Avg'!G234</f>
        <v>4.1218220000000017</v>
      </c>
      <c r="I234" s="2">
        <f>'Moving Avg'!H234</f>
        <v>4.3335620000000041</v>
      </c>
      <c r="J234" s="5" t="str">
        <f>OBV!F234</f>
        <v>BULLISH</v>
      </c>
      <c r="K234" s="5" t="str">
        <f>OBV!G234</f>
        <v>NEUTRAL</v>
      </c>
      <c r="L234" s="5" t="str">
        <f>OBV!H234</f>
        <v>BULLISH DIVERGENCE</v>
      </c>
    </row>
    <row r="235" spans="1:12" ht="13.5" x14ac:dyDescent="0.25">
      <c r="A235" s="3">
        <f>RSI!A235</f>
        <v>43040</v>
      </c>
      <c r="B235" s="2">
        <f>RSI!B235</f>
        <v>3.9597000000000002</v>
      </c>
      <c r="C235" s="2">
        <f>RSI!I235</f>
        <v>43.811553747329121</v>
      </c>
      <c r="D235" s="2">
        <f>MACD!E235</f>
        <v>-3.0263462887392123E-2</v>
      </c>
      <c r="E235" s="2">
        <f>MACD!F235</f>
        <v>1.0437906090866936E-3</v>
      </c>
      <c r="F235" s="2">
        <f>'Moving Avg'!D235</f>
        <v>4.0065400000000002</v>
      </c>
      <c r="G235" s="2">
        <f>'Moving Avg'!F235</f>
        <v>4.0255600000000005</v>
      </c>
      <c r="H235" s="2">
        <f>'Moving Avg'!G235</f>
        <v>4.1222120000000011</v>
      </c>
      <c r="I235" s="2">
        <f>'Moving Avg'!H235</f>
        <v>4.3314505000000052</v>
      </c>
      <c r="J235" s="5" t="str">
        <f>OBV!F235</f>
        <v>BULLISH</v>
      </c>
      <c r="K235" s="5" t="str">
        <f>OBV!G235</f>
        <v>NEUTRAL</v>
      </c>
      <c r="L235" s="5" t="str">
        <f>OBV!H235</f>
        <v>BULLISH DIVERGENCE</v>
      </c>
    </row>
    <row r="236" spans="1:12" ht="13.5" x14ac:dyDescent="0.25">
      <c r="A236" s="3">
        <f>RSI!A236</f>
        <v>43041</v>
      </c>
      <c r="B236" s="2">
        <f>RSI!B236</f>
        <v>3.7841999999999998</v>
      </c>
      <c r="C236" s="2">
        <f>RSI!I236</f>
        <v>36.046123686988615</v>
      </c>
      <c r="D236" s="2">
        <f>MACD!E236</f>
        <v>6.575960075679177E-3</v>
      </c>
      <c r="E236" s="2">
        <f>MACD!F236</f>
        <v>2.1502245024051904E-3</v>
      </c>
      <c r="F236" s="2">
        <f>'Moving Avg'!D236</f>
        <v>3.9480199999999996</v>
      </c>
      <c r="G236" s="2">
        <f>'Moving Avg'!F236</f>
        <v>4.0123949999999997</v>
      </c>
      <c r="H236" s="2">
        <f>'Moving Avg'!G236</f>
        <v>4.1159700000000008</v>
      </c>
      <c r="I236" s="2">
        <f>'Moving Avg'!H236</f>
        <v>4.3284615000000057</v>
      </c>
      <c r="J236" s="5" t="str">
        <f>OBV!F236</f>
        <v>BEARISH</v>
      </c>
      <c r="K236" s="5" t="str">
        <f>OBV!G236</f>
        <v>NEUTRAL</v>
      </c>
      <c r="L236" s="5" t="str">
        <f>OBV!H236</f>
        <v>CONFIRMED BEARISH</v>
      </c>
    </row>
    <row r="237" spans="1:12" ht="13.5" x14ac:dyDescent="0.25">
      <c r="A237" s="3">
        <f>RSI!A237</f>
        <v>43042</v>
      </c>
      <c r="B237" s="2">
        <f>RSI!B237</f>
        <v>3.7938999999999998</v>
      </c>
      <c r="C237" s="2">
        <f>RSI!I237</f>
        <v>36.713798789356552</v>
      </c>
      <c r="D237" s="2">
        <f>MACD!E237</f>
        <v>2.063105259574094E-2</v>
      </c>
      <c r="E237" s="2">
        <f>MACD!F237</f>
        <v>5.8463901210723404E-3</v>
      </c>
      <c r="F237" s="2">
        <f>'Moving Avg'!D237</f>
        <v>3.8914400000000002</v>
      </c>
      <c r="G237" s="2">
        <f>'Moving Avg'!F237</f>
        <v>3.9948399999999991</v>
      </c>
      <c r="H237" s="2">
        <f>'Moving Avg'!G237</f>
        <v>4.1134340000000007</v>
      </c>
      <c r="I237" s="2">
        <f>'Moving Avg'!H237</f>
        <v>4.3255210000000055</v>
      </c>
      <c r="J237" s="5" t="str">
        <f>OBV!F237</f>
        <v>BULLISH</v>
      </c>
      <c r="K237" s="5" t="str">
        <f>OBV!G237</f>
        <v>NEUTRAL</v>
      </c>
      <c r="L237" s="5" t="str">
        <f>OBV!H237</f>
        <v>BULLISH DIVERGENCE</v>
      </c>
    </row>
    <row r="238" spans="1:12" ht="13.5" x14ac:dyDescent="0.25">
      <c r="A238" s="3">
        <f>RSI!A238</f>
        <v>43045</v>
      </c>
      <c r="B238" s="2">
        <f>RSI!B238</f>
        <v>3.7938999999999998</v>
      </c>
      <c r="C238" s="2">
        <f>RSI!I238</f>
        <v>36.713798789356545</v>
      </c>
      <c r="D238" s="2">
        <f>MACD!E238</f>
        <v>4.5979275480738657E-2</v>
      </c>
      <c r="E238" s="2">
        <f>MACD!F238</f>
        <v>1.3872967193005604E-2</v>
      </c>
      <c r="F238" s="2">
        <f>'Moving Avg'!D238</f>
        <v>3.8582799999999997</v>
      </c>
      <c r="G238" s="2">
        <f>'Moving Avg'!F238</f>
        <v>3.9772849999999993</v>
      </c>
      <c r="H238" s="2">
        <f>'Moving Avg'!G238</f>
        <v>4.107386</v>
      </c>
      <c r="I238" s="2">
        <f>'Moving Avg'!H238</f>
        <v>4.3225805000000044</v>
      </c>
      <c r="J238" s="5" t="str">
        <f>OBV!F238</f>
        <v>BULLISH</v>
      </c>
      <c r="K238" s="5" t="str">
        <f>OBV!G238</f>
        <v>NEUTRAL</v>
      </c>
      <c r="L238" s="5" t="str">
        <f>OBV!H238</f>
        <v>BULLISH DIVERGENCE</v>
      </c>
    </row>
    <row r="239" spans="1:12" ht="13.5" x14ac:dyDescent="0.25">
      <c r="A239" s="3">
        <f>RSI!A239</f>
        <v>43046</v>
      </c>
      <c r="B239" s="2">
        <f>RSI!B239</f>
        <v>3.7938999999999998</v>
      </c>
      <c r="C239" s="2">
        <f>RSI!I239</f>
        <v>36.713798789356545</v>
      </c>
      <c r="D239" s="2">
        <f>MACD!E239</f>
        <v>6.8761167764076259E-2</v>
      </c>
      <c r="E239" s="2">
        <f>MACD!F239</f>
        <v>2.4850607307219739E-2</v>
      </c>
      <c r="F239" s="2">
        <f>'Moving Avg'!D239</f>
        <v>3.8251200000000005</v>
      </c>
      <c r="G239" s="2">
        <f>'Moving Avg'!F239</f>
        <v>3.9655799999999983</v>
      </c>
      <c r="H239" s="2">
        <f>'Moving Avg'!G239</f>
        <v>4.1036800000000007</v>
      </c>
      <c r="I239" s="2">
        <f>'Moving Avg'!H239</f>
        <v>4.3196400000000041</v>
      </c>
      <c r="J239" s="5" t="str">
        <f>OBV!F239</f>
        <v>BULLISH</v>
      </c>
      <c r="K239" s="5" t="str">
        <f>OBV!G239</f>
        <v>NEUTRAL</v>
      </c>
      <c r="L239" s="5" t="str">
        <f>OBV!H239</f>
        <v>BULLISH DIVERGENCE</v>
      </c>
    </row>
    <row r="240" spans="1:12" ht="13.5" x14ac:dyDescent="0.25">
      <c r="A240" s="3">
        <f>RSI!A240</f>
        <v>43047</v>
      </c>
      <c r="B240" s="2">
        <f>RSI!B240</f>
        <v>3.6280999999999999</v>
      </c>
      <c r="C240" s="2">
        <f>RSI!I240</f>
        <v>30.022480074013927</v>
      </c>
      <c r="D240" s="2">
        <f>MACD!E240</f>
        <v>8.3538876330633283E-2</v>
      </c>
      <c r="E240" s="2">
        <f>MACD!F240</f>
        <v>3.658826111190245E-2</v>
      </c>
      <c r="F240" s="2">
        <f>'Moving Avg'!D240</f>
        <v>3.7587999999999999</v>
      </c>
      <c r="G240" s="2">
        <f>'Moving Avg'!F240</f>
        <v>3.9421699999999986</v>
      </c>
      <c r="H240" s="2">
        <f>'Moving Avg'!G240</f>
        <v>4.0966579999999997</v>
      </c>
      <c r="I240" s="2">
        <f>'Moving Avg'!H240</f>
        <v>4.3158705000000044</v>
      </c>
      <c r="J240" s="5" t="str">
        <f>OBV!F240</f>
        <v>BULLISH</v>
      </c>
      <c r="K240" s="5" t="str">
        <f>OBV!G240</f>
        <v>NEUTRAL</v>
      </c>
      <c r="L240" s="5" t="str">
        <f>OBV!H240</f>
        <v>BULLISH DIVERGENCE</v>
      </c>
    </row>
    <row r="241" spans="1:12" ht="13.5" x14ac:dyDescent="0.25">
      <c r="A241" s="3">
        <f>RSI!A241</f>
        <v>43048</v>
      </c>
      <c r="B241" s="2">
        <f>RSI!B241</f>
        <v>3.5598000000000001</v>
      </c>
      <c r="C241" s="2">
        <f>RSI!I241</f>
        <v>27.776620207174076</v>
      </c>
      <c r="D241" s="2">
        <f>MACD!E241</f>
        <v>0.11824062661690249</v>
      </c>
      <c r="E241" s="2">
        <f>MACD!F241</f>
        <v>5.2918734212902455E-2</v>
      </c>
      <c r="F241" s="2">
        <f>'Moving Avg'!D241</f>
        <v>3.7139199999999994</v>
      </c>
      <c r="G241" s="2">
        <f>'Moving Avg'!F241</f>
        <v>3.9211999999999989</v>
      </c>
      <c r="H241" s="2">
        <f>'Moving Avg'!G241</f>
        <v>4.085928</v>
      </c>
      <c r="I241" s="2">
        <f>'Moving Avg'!H241</f>
        <v>4.3117595000000044</v>
      </c>
      <c r="J241" s="5" t="str">
        <f>OBV!F241</f>
        <v>BULLISH</v>
      </c>
      <c r="K241" s="5" t="str">
        <f>OBV!G241</f>
        <v>WEAK</v>
      </c>
      <c r="L241" s="5" t="str">
        <f>OBV!H241</f>
        <v>BULLISH DIVERGENCE</v>
      </c>
    </row>
    <row r="242" spans="1:12" ht="13.5" x14ac:dyDescent="0.25">
      <c r="A242" s="3">
        <f>RSI!A242</f>
        <v>43049</v>
      </c>
      <c r="B242" s="2">
        <f>RSI!B242</f>
        <v>3.6280999999999999</v>
      </c>
      <c r="C242" s="2">
        <f>RSI!I242</f>
        <v>33.161172457933858</v>
      </c>
      <c r="D242" s="2">
        <f>MACD!E242</f>
        <v>0.14491361471449915</v>
      </c>
      <c r="E242" s="2">
        <f>MACD!F242</f>
        <v>7.1317710313221788E-2</v>
      </c>
      <c r="F242" s="2">
        <f>'Moving Avg'!D242</f>
        <v>3.6807600000000003</v>
      </c>
      <c r="G242" s="2">
        <f>'Moving Avg'!F242</f>
        <v>3.9124199999999996</v>
      </c>
      <c r="H242" s="2">
        <f>'Moving Avg'!G242</f>
        <v>4.0742240000000001</v>
      </c>
      <c r="I242" s="2">
        <f>'Moving Avg'!H242</f>
        <v>4.3079900000000038</v>
      </c>
      <c r="J242" s="5" t="str">
        <f>OBV!F242</f>
        <v>BEARISH</v>
      </c>
      <c r="K242" s="5" t="str">
        <f>OBV!G242</f>
        <v>NEUTRAL</v>
      </c>
      <c r="L242" s="5" t="str">
        <f>OBV!H242</f>
        <v>CONFIRMED BEARISH</v>
      </c>
    </row>
    <row r="243" spans="1:12" ht="13.5" x14ac:dyDescent="0.25">
      <c r="A243" s="3">
        <f>RSI!A243</f>
        <v>43052</v>
      </c>
      <c r="B243" s="2">
        <f>RSI!B243</f>
        <v>3.4721000000000002</v>
      </c>
      <c r="C243" s="2">
        <f>RSI!I243</f>
        <v>28.022336947413748</v>
      </c>
      <c r="D243" s="2">
        <f>MACD!E243</f>
        <v>0.16281337901074178</v>
      </c>
      <c r="E243" s="2">
        <f>MACD!F243</f>
        <v>8.9616844052725797E-2</v>
      </c>
      <c r="F243" s="2">
        <f>'Moving Avg'!D243</f>
        <v>3.6164000000000001</v>
      </c>
      <c r="G243" s="2">
        <f>'Moving Avg'!F243</f>
        <v>3.8904749999999995</v>
      </c>
      <c r="H243" s="2">
        <f>'Moving Avg'!G243</f>
        <v>4.0594000000000001</v>
      </c>
      <c r="I243" s="2">
        <f>'Moving Avg'!H243</f>
        <v>4.3034405000000042</v>
      </c>
      <c r="J243" s="5" t="str">
        <f>OBV!F243</f>
        <v>BEARISH</v>
      </c>
      <c r="K243" s="5" t="str">
        <f>OBV!G243</f>
        <v>NEUTRAL</v>
      </c>
      <c r="L243" s="5" t="str">
        <f>OBV!H243</f>
        <v>CONFIRMED BEARISH</v>
      </c>
    </row>
    <row r="244" spans="1:12" ht="13.5" x14ac:dyDescent="0.25">
      <c r="A244" s="3">
        <f>RSI!A244</f>
        <v>43053</v>
      </c>
      <c r="B244" s="2">
        <f>RSI!B244</f>
        <v>3.3647999999999998</v>
      </c>
      <c r="C244" s="2">
        <f>RSI!I244</f>
        <v>25.13693113891793</v>
      </c>
      <c r="D244" s="2">
        <f>MACD!E244</f>
        <v>0.18848683104898578</v>
      </c>
      <c r="E244" s="2">
        <f>MACD!F244</f>
        <v>0.1093908414519778</v>
      </c>
      <c r="F244" s="2">
        <f>'Moving Avg'!D244</f>
        <v>3.5305799999999996</v>
      </c>
      <c r="G244" s="2">
        <f>'Moving Avg'!F244</f>
        <v>3.8631649999999995</v>
      </c>
      <c r="H244" s="2">
        <f>'Moving Avg'!G244</f>
        <v>4.0424299999999995</v>
      </c>
      <c r="I244" s="2">
        <f>'Moving Avg'!H244</f>
        <v>4.298354500000003</v>
      </c>
      <c r="J244" s="5" t="str">
        <f>OBV!F244</f>
        <v>BEARISH</v>
      </c>
      <c r="K244" s="5" t="str">
        <f>OBV!G244</f>
        <v>STRONG</v>
      </c>
      <c r="L244" s="5" t="str">
        <f>OBV!H244</f>
        <v>CONFIRMED BEARISH</v>
      </c>
    </row>
    <row r="245" spans="1:12" ht="13.5" x14ac:dyDescent="0.25">
      <c r="A245" s="3">
        <f>RSI!A245</f>
        <v>43054</v>
      </c>
      <c r="B245" s="2">
        <f>RSI!B245</f>
        <v>3.2185000000000001</v>
      </c>
      <c r="C245" s="2">
        <f>RSI!I245</f>
        <v>21.83554796516492</v>
      </c>
      <c r="D245" s="2">
        <f>MACD!E245</f>
        <v>0.22406988514106896</v>
      </c>
      <c r="E245" s="2">
        <f>MACD!F245</f>
        <v>0.13232665018979606</v>
      </c>
      <c r="F245" s="2">
        <f>'Moving Avg'!D245</f>
        <v>3.4486599999999994</v>
      </c>
      <c r="G245" s="2">
        <f>'Moving Avg'!F245</f>
        <v>3.8197649999999994</v>
      </c>
      <c r="H245" s="2">
        <f>'Moving Avg'!G245</f>
        <v>4.0262400000000005</v>
      </c>
      <c r="I245" s="2">
        <f>'Moving Avg'!H245</f>
        <v>4.2925370000000029</v>
      </c>
      <c r="J245" s="5" t="str">
        <f>OBV!F245</f>
        <v>BEARISH</v>
      </c>
      <c r="K245" s="5" t="str">
        <f>OBV!G245</f>
        <v>STRONG</v>
      </c>
      <c r="L245" s="5" t="str">
        <f>OBV!H245</f>
        <v>CONFIRMED BEARISH</v>
      </c>
    </row>
    <row r="246" spans="1:12" ht="13.5" x14ac:dyDescent="0.25">
      <c r="A246" s="3">
        <f>RSI!A246</f>
        <v>43055</v>
      </c>
      <c r="B246" s="2">
        <f>RSI!B246</f>
        <v>3.2477</v>
      </c>
      <c r="C246" s="2">
        <f>RSI!I246</f>
        <v>23.981529660066073</v>
      </c>
      <c r="D246" s="2">
        <f>MACD!E246</f>
        <v>0.22867860404351514</v>
      </c>
      <c r="E246" s="2">
        <f>MACD!F246</f>
        <v>0.15159704096053989</v>
      </c>
      <c r="F246" s="2">
        <f>'Moving Avg'!D246</f>
        <v>3.3862399999999999</v>
      </c>
      <c r="G246" s="2">
        <f>'Moving Avg'!F246</f>
        <v>3.775385</v>
      </c>
      <c r="H246" s="2">
        <f>'Moving Avg'!G246</f>
        <v>4.0082940000000002</v>
      </c>
      <c r="I246" s="2">
        <f>'Moving Avg'!H246</f>
        <v>4.2868655000000029</v>
      </c>
      <c r="J246" s="5" t="str">
        <f>OBV!F246</f>
        <v>BEARISH</v>
      </c>
      <c r="K246" s="5" t="str">
        <f>OBV!G246</f>
        <v>STRONG</v>
      </c>
      <c r="L246" s="5" t="str">
        <f>OBV!H246</f>
        <v>CONFIRMED BEARISH</v>
      </c>
    </row>
    <row r="247" spans="1:12" ht="13.5" x14ac:dyDescent="0.25">
      <c r="A247" s="3">
        <f>RSI!A247</f>
        <v>43056</v>
      </c>
      <c r="B247" s="2">
        <f>RSI!B247</f>
        <v>3.2477</v>
      </c>
      <c r="C247" s="2">
        <f>RSI!I247</f>
        <v>23.981529660066073</v>
      </c>
      <c r="D247" s="2">
        <f>MACD!E247</f>
        <v>0.2372896675249927</v>
      </c>
      <c r="E247" s="2">
        <f>MACD!F247</f>
        <v>0.16873556627343045</v>
      </c>
      <c r="F247" s="2">
        <f>'Moving Avg'!D247</f>
        <v>3.3101600000000007</v>
      </c>
      <c r="G247" s="2">
        <f>'Moving Avg'!F247</f>
        <v>3.7368600000000001</v>
      </c>
      <c r="H247" s="2">
        <f>'Moving Avg'!G247</f>
        <v>3.9882020000000007</v>
      </c>
      <c r="I247" s="2">
        <f>'Moving Avg'!H247</f>
        <v>4.2811940000000028</v>
      </c>
      <c r="J247" s="5" t="str">
        <f>OBV!F247</f>
        <v>BEARISH</v>
      </c>
      <c r="K247" s="5" t="str">
        <f>OBV!G247</f>
        <v>STRONG</v>
      </c>
      <c r="L247" s="5" t="str">
        <f>OBV!H247</f>
        <v>CONFIRMED BEARISH</v>
      </c>
    </row>
    <row r="248" spans="1:12" ht="13.5" x14ac:dyDescent="0.25">
      <c r="A248" s="3">
        <f>RSI!A248</f>
        <v>43059</v>
      </c>
      <c r="B248" s="2">
        <f>RSI!B248</f>
        <v>3.2477</v>
      </c>
      <c r="C248" s="2">
        <f>RSI!I248</f>
        <v>23.981529660066073</v>
      </c>
      <c r="D248" s="2">
        <f>MACD!E248</f>
        <v>0.24755657290193422</v>
      </c>
      <c r="E248" s="2">
        <f>MACD!F248</f>
        <v>0.18449976759913123</v>
      </c>
      <c r="F248" s="2">
        <f>'Moving Avg'!D248</f>
        <v>3.2652799999999997</v>
      </c>
      <c r="G248" s="2">
        <f>'Moving Avg'!F248</f>
        <v>3.6944299999999997</v>
      </c>
      <c r="H248" s="2">
        <f>'Moving Avg'!G248</f>
        <v>3.9681100000000002</v>
      </c>
      <c r="I248" s="2">
        <f>'Moving Avg'!H248</f>
        <v>4.2755225000000028</v>
      </c>
      <c r="J248" s="5" t="str">
        <f>OBV!F248</f>
        <v>BEARISH</v>
      </c>
      <c r="K248" s="5" t="str">
        <f>OBV!G248</f>
        <v>STRONG</v>
      </c>
      <c r="L248" s="5" t="str">
        <f>OBV!H248</f>
        <v>CONFIRMED BEARISH</v>
      </c>
    </row>
    <row r="249" spans="1:12" ht="13.5" x14ac:dyDescent="0.25">
      <c r="A249" s="3">
        <f>RSI!A249</f>
        <v>43060</v>
      </c>
      <c r="B249" s="2">
        <f>RSI!B249</f>
        <v>3.2477</v>
      </c>
      <c r="C249" s="2">
        <f>RSI!I249</f>
        <v>23.981529660066073</v>
      </c>
      <c r="D249" s="2">
        <f>MACD!E249</f>
        <v>0.25900378853455841</v>
      </c>
      <c r="E249" s="2">
        <f>MACD!F249</f>
        <v>0.19940057178621667</v>
      </c>
      <c r="F249" s="2">
        <f>'Moving Avg'!D249</f>
        <v>3.24186</v>
      </c>
      <c r="G249" s="2">
        <f>'Moving Avg'!F249</f>
        <v>3.6519999999999997</v>
      </c>
      <c r="H249" s="2">
        <f>'Moving Avg'!G249</f>
        <v>3.9470420000000006</v>
      </c>
      <c r="I249" s="2">
        <f>'Moving Avg'!H249</f>
        <v>4.2698510000000027</v>
      </c>
      <c r="J249" s="5" t="str">
        <f>OBV!F249</f>
        <v>BEARISH</v>
      </c>
      <c r="K249" s="5" t="str">
        <f>OBV!G249</f>
        <v>STRONG</v>
      </c>
      <c r="L249" s="5" t="str">
        <f>OBV!H249</f>
        <v>CONFIRMED BEARISH</v>
      </c>
    </row>
    <row r="250" spans="1:12" ht="13.5" x14ac:dyDescent="0.25">
      <c r="A250" s="3">
        <f>RSI!A250</f>
        <v>43061</v>
      </c>
      <c r="B250" s="2">
        <f>RSI!B250</f>
        <v>3.2770000000000001</v>
      </c>
      <c r="C250" s="2">
        <f>RSI!I250</f>
        <v>26.697704987830164</v>
      </c>
      <c r="D250" s="2">
        <f>MACD!E250</f>
        <v>0.24356723339163366</v>
      </c>
      <c r="E250" s="2">
        <f>MACD!F250</f>
        <v>0.20823390410730008</v>
      </c>
      <c r="F250" s="2">
        <f>'Moving Avg'!D250</f>
        <v>3.2535600000000002</v>
      </c>
      <c r="G250" s="2">
        <f>'Moving Avg'!F250</f>
        <v>3.6168900000000002</v>
      </c>
      <c r="H250" s="2">
        <f>'Moving Avg'!G250</f>
        <v>3.9265600000000007</v>
      </c>
      <c r="I250" s="2">
        <f>'Moving Avg'!H250</f>
        <v>4.2643260000000023</v>
      </c>
      <c r="J250" s="5" t="str">
        <f>OBV!F250</f>
        <v>BULLISH</v>
      </c>
      <c r="K250" s="5" t="str">
        <f>OBV!G250</f>
        <v>NEUTRAL</v>
      </c>
      <c r="L250" s="5" t="str">
        <f>OBV!H250</f>
        <v>CONFIRMED BULLISH</v>
      </c>
    </row>
    <row r="251" spans="1:12" ht="13.5" x14ac:dyDescent="0.25">
      <c r="A251" s="3">
        <f>RSI!A251</f>
        <v>43062</v>
      </c>
      <c r="B251" s="2">
        <f>RSI!B251</f>
        <v>3.3744999999999998</v>
      </c>
      <c r="C251" s="2">
        <f>RSI!I251</f>
        <v>35.018249676574356</v>
      </c>
      <c r="D251" s="2">
        <f>MACD!E251</f>
        <v>0.2149685963606629</v>
      </c>
      <c r="E251" s="2">
        <f>MACD!F251</f>
        <v>0.20958084255797266</v>
      </c>
      <c r="F251" s="2">
        <f>'Moving Avg'!D251</f>
        <v>3.2789200000000003</v>
      </c>
      <c r="G251" s="2">
        <f>'Moving Avg'!F251</f>
        <v>3.5817749999999995</v>
      </c>
      <c r="H251" s="2">
        <f>'Moving Avg'!G251</f>
        <v>3.9080280000000016</v>
      </c>
      <c r="I251" s="2">
        <f>'Moving Avg'!H251</f>
        <v>4.259288500000002</v>
      </c>
      <c r="J251" s="5" t="str">
        <f>OBV!F251</f>
        <v>BULLISH</v>
      </c>
      <c r="K251" s="5" t="str">
        <f>OBV!G251</f>
        <v>WEAK</v>
      </c>
      <c r="L251" s="5" t="str">
        <f>OBV!H251</f>
        <v>CONFIRMED BULLISH</v>
      </c>
    </row>
    <row r="252" spans="1:12" ht="13.5" x14ac:dyDescent="0.25">
      <c r="A252" s="3">
        <f>RSI!A252</f>
        <v>43063</v>
      </c>
      <c r="B252" s="2">
        <f>RSI!B252</f>
        <v>3.4622999999999999</v>
      </c>
      <c r="C252" s="2">
        <f>RSI!I252</f>
        <v>41.462106191276824</v>
      </c>
      <c r="D252" s="2">
        <f>MACD!E252</f>
        <v>0.19622814174824166</v>
      </c>
      <c r="E252" s="2">
        <f>MACD!F252</f>
        <v>0.20691030239602648</v>
      </c>
      <c r="F252" s="2">
        <f>'Moving Avg'!D252</f>
        <v>3.3218400000000003</v>
      </c>
      <c r="G252" s="2">
        <f>'Moving Avg'!F252</f>
        <v>3.55105</v>
      </c>
      <c r="H252" s="2">
        <f>'Moving Avg'!G252</f>
        <v>3.8912520000000019</v>
      </c>
      <c r="I252" s="2">
        <f>'Moving Avg'!H252</f>
        <v>4.2546900000000019</v>
      </c>
      <c r="J252" s="5" t="str">
        <f>OBV!F252</f>
        <v>BULLISH</v>
      </c>
      <c r="K252" s="5" t="str">
        <f>OBV!G252</f>
        <v>WEAK</v>
      </c>
      <c r="L252" s="5" t="str">
        <f>OBV!H252</f>
        <v>CONFIRMED BULLISH</v>
      </c>
    </row>
    <row r="253" spans="1:12" ht="13.5" x14ac:dyDescent="0.25">
      <c r="A253" s="3">
        <f>RSI!A253</f>
        <v>43066</v>
      </c>
      <c r="B253" s="2">
        <f>RSI!B253</f>
        <v>3.4136000000000002</v>
      </c>
      <c r="C253" s="2">
        <f>RSI!I253</f>
        <v>39.143468503052219</v>
      </c>
      <c r="D253" s="2">
        <f>MACD!E253</f>
        <v>0.16080609734536777</v>
      </c>
      <c r="E253" s="2">
        <f>MACD!F253</f>
        <v>0.19768946138589474</v>
      </c>
      <c r="F253" s="2">
        <f>'Moving Avg'!D253</f>
        <v>3.3550199999999997</v>
      </c>
      <c r="G253" s="2">
        <f>'Moving Avg'!F253</f>
        <v>3.5237450000000003</v>
      </c>
      <c r="H253" s="2">
        <f>'Moving Avg'!G253</f>
        <v>3.873502000000002</v>
      </c>
      <c r="I253" s="2">
        <f>'Moving Avg'!H253</f>
        <v>4.2498480000000018</v>
      </c>
      <c r="J253" s="5" t="str">
        <f>OBV!F253</f>
        <v>BULLISH</v>
      </c>
      <c r="K253" s="5" t="str">
        <f>OBV!G253</f>
        <v>WEAK</v>
      </c>
      <c r="L253" s="5" t="str">
        <f>OBV!H253</f>
        <v>CONFIRMED BULLISH</v>
      </c>
    </row>
    <row r="254" spans="1:12" ht="13.5" x14ac:dyDescent="0.25">
      <c r="A254" s="3">
        <f>RSI!A254</f>
        <v>43067</v>
      </c>
      <c r="B254" s="2">
        <f>RSI!B254</f>
        <v>3.4037999999999999</v>
      </c>
      <c r="C254" s="2">
        <f>RSI!I254</f>
        <v>38.674772663362731</v>
      </c>
      <c r="D254" s="2">
        <f>MACD!E254</f>
        <v>0.11610613552151694</v>
      </c>
      <c r="E254" s="2">
        <f>MACD!F254</f>
        <v>0.18137279621301919</v>
      </c>
      <c r="F254" s="2">
        <f>'Moving Avg'!D254</f>
        <v>3.3862399999999999</v>
      </c>
      <c r="G254" s="2">
        <f>'Moving Avg'!F254</f>
        <v>3.4959500000000006</v>
      </c>
      <c r="H254" s="2">
        <f>'Moving Avg'!G254</f>
        <v>3.8555560000000013</v>
      </c>
      <c r="I254" s="2">
        <f>'Moving Avg'!H254</f>
        <v>4.2449570000000021</v>
      </c>
      <c r="J254" s="5" t="str">
        <f>OBV!F254</f>
        <v>BULLISH</v>
      </c>
      <c r="K254" s="5" t="str">
        <f>OBV!G254</f>
        <v>WEAK</v>
      </c>
      <c r="L254" s="5" t="str">
        <f>OBV!H254</f>
        <v>CONFIRMED BULLISH</v>
      </c>
    </row>
    <row r="255" spans="1:12" ht="13.5" x14ac:dyDescent="0.25">
      <c r="A255" s="3">
        <f>RSI!A255</f>
        <v>43068</v>
      </c>
      <c r="B255" s="2">
        <f>RSI!B255</f>
        <v>3.4136000000000002</v>
      </c>
      <c r="C255" s="2">
        <f>RSI!I255</f>
        <v>39.455485423499255</v>
      </c>
      <c r="D255" s="2">
        <f>MACD!E255</f>
        <v>5.6083588388625039E-2</v>
      </c>
      <c r="E255" s="2">
        <f>MACD!F255</f>
        <v>0.15631495464814035</v>
      </c>
      <c r="F255" s="2">
        <f>'Moving Avg'!D255</f>
        <v>3.4135600000000004</v>
      </c>
      <c r="G255" s="2">
        <f>'Moving Avg'!F255</f>
        <v>3.4686450000000009</v>
      </c>
      <c r="H255" s="2">
        <f>'Moving Avg'!G255</f>
        <v>3.8378060000000005</v>
      </c>
      <c r="I255" s="2">
        <f>'Moving Avg'!H255</f>
        <v>4.2401150000000021</v>
      </c>
      <c r="J255" s="5" t="str">
        <f>OBV!F255</f>
        <v>BULLISH</v>
      </c>
      <c r="K255" s="5" t="str">
        <f>OBV!G255</f>
        <v>WEAK</v>
      </c>
      <c r="L255" s="5" t="str">
        <f>OBV!H255</f>
        <v>CONFIRMED BULLISH</v>
      </c>
    </row>
    <row r="256" spans="1:12" ht="13.5" x14ac:dyDescent="0.25">
      <c r="A256" s="3">
        <f>RSI!A256</f>
        <v>43069</v>
      </c>
      <c r="B256" s="2">
        <f>RSI!B256</f>
        <v>3.3647999999999998</v>
      </c>
      <c r="C256" s="2">
        <f>RSI!I256</f>
        <v>36.933997698659354</v>
      </c>
      <c r="D256" s="2">
        <f>MACD!E256</f>
        <v>1.4302007718824949E-2</v>
      </c>
      <c r="E256" s="2">
        <f>MACD!F256</f>
        <v>0.12791236526227728</v>
      </c>
      <c r="F256" s="2">
        <f>'Moving Avg'!D256</f>
        <v>3.4116200000000001</v>
      </c>
      <c r="G256" s="2">
        <f>'Moving Avg'!F256</f>
        <v>3.4476750000000003</v>
      </c>
      <c r="H256" s="2">
        <f>'Moving Avg'!G256</f>
        <v>3.8190800000000009</v>
      </c>
      <c r="I256" s="2">
        <f>'Moving Avg'!H256</f>
        <v>4.2350290000000008</v>
      </c>
      <c r="J256" s="5" t="str">
        <f>OBV!F256</f>
        <v>BEARISH</v>
      </c>
      <c r="K256" s="5" t="str">
        <f>OBV!G256</f>
        <v>STRONG</v>
      </c>
      <c r="L256" s="5" t="str">
        <f>OBV!H256</f>
        <v>CONFIRMED BEARISH</v>
      </c>
    </row>
    <row r="257" spans="1:12" ht="13.5" x14ac:dyDescent="0.25">
      <c r="A257" s="3">
        <f>RSI!A257</f>
        <v>43073</v>
      </c>
      <c r="B257" s="2">
        <f>RSI!B257</f>
        <v>3.3062999999999998</v>
      </c>
      <c r="C257" s="2">
        <f>RSI!I257</f>
        <v>34.119069190489711</v>
      </c>
      <c r="D257" s="2">
        <f>MACD!E257</f>
        <v>-1.5596974375392758E-2</v>
      </c>
      <c r="E257" s="2">
        <f>MACD!F257</f>
        <v>9.9210497334743283E-2</v>
      </c>
      <c r="F257" s="2">
        <f>'Moving Avg'!D257</f>
        <v>3.38042</v>
      </c>
      <c r="G257" s="2">
        <f>'Moving Avg'!F257</f>
        <v>3.4232949999999995</v>
      </c>
      <c r="H257" s="2">
        <f>'Moving Avg'!G257</f>
        <v>3.7991840000000003</v>
      </c>
      <c r="I257" s="2">
        <f>'Moving Avg'!H257</f>
        <v>4.2296505000000018</v>
      </c>
      <c r="J257" s="5" t="str">
        <f>OBV!F257</f>
        <v>BEARISH</v>
      </c>
      <c r="K257" s="5" t="str">
        <f>OBV!G257</f>
        <v>STRONG</v>
      </c>
      <c r="L257" s="5" t="str">
        <f>OBV!H257</f>
        <v>CONFIRMED BEARISH</v>
      </c>
    </row>
    <row r="258" spans="1:12" ht="13.5" x14ac:dyDescent="0.25">
      <c r="A258" s="3">
        <f>RSI!A258</f>
        <v>43074</v>
      </c>
      <c r="B258" s="2">
        <f>RSI!B258</f>
        <v>3.4037999999999999</v>
      </c>
      <c r="C258" s="2">
        <f>RSI!I258</f>
        <v>42.046848348882435</v>
      </c>
      <c r="D258" s="2">
        <f>MACD!E258</f>
        <v>-4.6734387989091353E-2</v>
      </c>
      <c r="E258" s="2">
        <f>MACD!F258</f>
        <v>7.0021520269976364E-2</v>
      </c>
      <c r="F258" s="2">
        <f>'Moving Avg'!D258</f>
        <v>3.3784599999999996</v>
      </c>
      <c r="G258" s="2">
        <f>'Moving Avg'!F258</f>
        <v>3.4037899999999999</v>
      </c>
      <c r="H258" s="2">
        <f>'Moving Avg'!G258</f>
        <v>3.7812379999999997</v>
      </c>
      <c r="I258" s="2">
        <f>'Moving Avg'!H258</f>
        <v>4.2247595000000011</v>
      </c>
      <c r="J258" s="5" t="str">
        <f>OBV!F258</f>
        <v>BEARISH</v>
      </c>
      <c r="K258" s="5" t="str">
        <f>OBV!G258</f>
        <v>STRONG</v>
      </c>
      <c r="L258" s="5" t="str">
        <f>OBV!H258</f>
        <v>CONFIRMED BEARISH</v>
      </c>
    </row>
    <row r="259" spans="1:12" ht="13.5" x14ac:dyDescent="0.25">
      <c r="A259" s="3">
        <f>RSI!A259</f>
        <v>43075</v>
      </c>
      <c r="B259" s="2">
        <f>RSI!B259</f>
        <v>3.4037999999999999</v>
      </c>
      <c r="C259" s="2">
        <f>RSI!I259</f>
        <v>42.046848348882435</v>
      </c>
      <c r="D259" s="2">
        <f>MACD!E259</f>
        <v>-7.2376129276301437E-2</v>
      </c>
      <c r="E259" s="2">
        <f>MACD!F259</f>
        <v>4.1541990360720808E-2</v>
      </c>
      <c r="F259" s="2">
        <f>'Moving Avg'!D259</f>
        <v>3.3784599999999996</v>
      </c>
      <c r="G259" s="2">
        <f>'Moving Avg'!F259</f>
        <v>3.3842850000000007</v>
      </c>
      <c r="H259" s="2">
        <f>'Moving Avg'!G259</f>
        <v>3.7632920000000003</v>
      </c>
      <c r="I259" s="2">
        <f>'Moving Avg'!H259</f>
        <v>4.2198685000000014</v>
      </c>
      <c r="J259" s="5" t="str">
        <f>OBV!F259</f>
        <v>BEARISH</v>
      </c>
      <c r="K259" s="5" t="str">
        <f>OBV!G259</f>
        <v>STRONG</v>
      </c>
      <c r="L259" s="5" t="str">
        <f>OBV!H259</f>
        <v>NEUTRAL</v>
      </c>
    </row>
    <row r="260" spans="1:12" ht="13.5" x14ac:dyDescent="0.25">
      <c r="A260" s="3">
        <f>RSI!A260</f>
        <v>43076</v>
      </c>
      <c r="B260" s="2">
        <f>RSI!B260</f>
        <v>3.4136000000000002</v>
      </c>
      <c r="C260" s="2">
        <f>RSI!I260</f>
        <v>42.8485447557388</v>
      </c>
      <c r="D260" s="2">
        <f>MACD!E260</f>
        <v>-8.9638164424100886E-2</v>
      </c>
      <c r="E260" s="2">
        <f>MACD!F260</f>
        <v>1.530595940375647E-2</v>
      </c>
      <c r="F260" s="2">
        <f>'Moving Avg'!D260</f>
        <v>3.3784599999999996</v>
      </c>
      <c r="G260" s="2">
        <f>'Moving Avg'!F260</f>
        <v>3.3735600000000003</v>
      </c>
      <c r="H260" s="2">
        <f>'Moving Avg'!G260</f>
        <v>3.7455420000000004</v>
      </c>
      <c r="I260" s="2">
        <f>'Moving Avg'!H260</f>
        <v>4.2150265000000013</v>
      </c>
      <c r="J260" s="5" t="str">
        <f>OBV!F260</f>
        <v>BEARISH</v>
      </c>
      <c r="K260" s="5" t="str">
        <f>OBV!G260</f>
        <v>STRONG</v>
      </c>
      <c r="L260" s="5" t="str">
        <f>OBV!H260</f>
        <v>NEUTRAL</v>
      </c>
    </row>
    <row r="261" spans="1:12" ht="13.5" x14ac:dyDescent="0.25">
      <c r="A261" s="3">
        <f>RSI!A261</f>
        <v>43077</v>
      </c>
      <c r="B261" s="2">
        <f>RSI!B261</f>
        <v>3.4136000000000002</v>
      </c>
      <c r="C261" s="2">
        <f>RSI!I261</f>
        <v>42.8485447557388</v>
      </c>
      <c r="D261" s="2">
        <f>MACD!E261</f>
        <v>-8.8697728549310462E-2</v>
      </c>
      <c r="E261" s="2">
        <f>MACD!F261</f>
        <v>-5.4947781868569141E-3</v>
      </c>
      <c r="F261" s="2">
        <f>'Moving Avg'!D261</f>
        <v>3.3882199999999996</v>
      </c>
      <c r="G261" s="2">
        <f>'Moving Avg'!F261</f>
        <v>3.36625</v>
      </c>
      <c r="H261" s="2">
        <f>'Moving Avg'!G261</f>
        <v>3.7303280000000001</v>
      </c>
      <c r="I261" s="2">
        <f>'Moving Avg'!H261</f>
        <v>4.2101845000000004</v>
      </c>
      <c r="J261" s="5" t="str">
        <f>OBV!F261</f>
        <v>BEARISH</v>
      </c>
      <c r="K261" s="5" t="str">
        <f>OBV!G261</f>
        <v>NEUTRAL</v>
      </c>
      <c r="L261" s="5" t="str">
        <f>OBV!H261</f>
        <v>BEARISH DIVERGENCE</v>
      </c>
    </row>
    <row r="262" spans="1:12" ht="13.5" x14ac:dyDescent="0.25">
      <c r="A262" s="3">
        <f>RSI!A262</f>
        <v>43080</v>
      </c>
      <c r="B262" s="2">
        <f>RSI!B262</f>
        <v>3.4136000000000002</v>
      </c>
      <c r="C262" s="2">
        <f>RSI!I262</f>
        <v>42.8485447557388</v>
      </c>
      <c r="D262" s="2">
        <f>MACD!E262</f>
        <v>-7.388801122804356E-2</v>
      </c>
      <c r="E262" s="2">
        <f>MACD!F262</f>
        <v>-1.9173424795094245E-2</v>
      </c>
      <c r="F262" s="2">
        <f>'Moving Avg'!D262</f>
        <v>3.4096800000000003</v>
      </c>
      <c r="G262" s="2">
        <f>'Moving Avg'!F262</f>
        <v>3.355525000000001</v>
      </c>
      <c r="H262" s="2">
        <f>'Moving Avg'!G262</f>
        <v>3.7174560000000003</v>
      </c>
      <c r="I262" s="2">
        <f>'Moving Avg'!H262</f>
        <v>4.2053425000000013</v>
      </c>
      <c r="J262" s="5" t="str">
        <f>OBV!F262</f>
        <v>BULLISH</v>
      </c>
      <c r="K262" s="5" t="str">
        <f>OBV!G262</f>
        <v>NEUTRAL</v>
      </c>
      <c r="L262" s="5" t="str">
        <f>OBV!H262</f>
        <v>CONFIRMED BULLISH</v>
      </c>
    </row>
    <row r="263" spans="1:12" ht="13.5" x14ac:dyDescent="0.25">
      <c r="A263" s="3">
        <f>RSI!A263</f>
        <v>43081</v>
      </c>
      <c r="B263" s="2">
        <f>RSI!B263</f>
        <v>3.4037999999999999</v>
      </c>
      <c r="C263" s="2">
        <f>RSI!I263</f>
        <v>42.120792661863277</v>
      </c>
      <c r="D263" s="2">
        <f>MACD!E263</f>
        <v>-6.7654323740121036E-2</v>
      </c>
      <c r="E263" s="2">
        <f>MACD!F263</f>
        <v>-2.8869604584099606E-2</v>
      </c>
      <c r="F263" s="2">
        <f>'Moving Avg'!D263</f>
        <v>3.4096800000000003</v>
      </c>
      <c r="G263" s="2">
        <f>'Moving Avg'!F263</f>
        <v>3.3521100000000006</v>
      </c>
      <c r="H263" s="2">
        <f>'Moving Avg'!G263</f>
        <v>3.7043880000000002</v>
      </c>
      <c r="I263" s="2">
        <f>'Moving Avg'!H263</f>
        <v>4.2004515000000016</v>
      </c>
      <c r="J263" s="5" t="str">
        <f>OBV!F263</f>
        <v>BEARISH</v>
      </c>
      <c r="K263" s="5" t="str">
        <f>OBV!G263</f>
        <v>NEUTRAL</v>
      </c>
      <c r="L263" s="5" t="str">
        <f>OBV!H263</f>
        <v>NEUTRAL</v>
      </c>
    </row>
    <row r="264" spans="1:12" ht="13.5" x14ac:dyDescent="0.25">
      <c r="A264" s="3">
        <f>RSI!A264</f>
        <v>43082</v>
      </c>
      <c r="B264" s="2">
        <f>RSI!B264</f>
        <v>3.4916</v>
      </c>
      <c r="C264" s="2">
        <f>RSI!I264</f>
        <v>50.270058074493825</v>
      </c>
      <c r="D264" s="2">
        <f>MACD!E264</f>
        <v>-6.9899106206961381E-2</v>
      </c>
      <c r="E264" s="2">
        <f>MACD!F264</f>
        <v>-3.7075504908671966E-2</v>
      </c>
      <c r="F264" s="2">
        <f>'Moving Avg'!D264</f>
        <v>3.4272400000000003</v>
      </c>
      <c r="G264" s="2">
        <f>'Moving Avg'!F264</f>
        <v>3.3584499999999999</v>
      </c>
      <c r="H264" s="2">
        <f>'Moving Avg'!G264</f>
        <v>3.6909299999999989</v>
      </c>
      <c r="I264" s="2">
        <f>'Moving Avg'!H264</f>
        <v>4.1959995000000019</v>
      </c>
      <c r="J264" s="5" t="str">
        <f>OBV!F264</f>
        <v>BULLISH</v>
      </c>
      <c r="K264" s="5" t="str">
        <f>OBV!G264</f>
        <v>NEUTRAL</v>
      </c>
      <c r="L264" s="5" t="str">
        <f>OBV!H264</f>
        <v>CONFIRMED BULLISH</v>
      </c>
    </row>
    <row r="265" spans="1:12" ht="13.5" x14ac:dyDescent="0.25">
      <c r="A265" s="3">
        <f>RSI!A265</f>
        <v>43083</v>
      </c>
      <c r="B265" s="2">
        <f>RSI!B265</f>
        <v>3.6964000000000001</v>
      </c>
      <c r="C265" s="2">
        <f>RSI!I265</f>
        <v>63.263269598792888</v>
      </c>
      <c r="D265" s="2">
        <f>MACD!E265</f>
        <v>-8.5524515761244313E-2</v>
      </c>
      <c r="E265" s="2">
        <f>MACD!F265</f>
        <v>-4.6765307079186441E-2</v>
      </c>
      <c r="F265" s="2">
        <f>'Moving Avg'!D265</f>
        <v>3.4838</v>
      </c>
      <c r="G265" s="2">
        <f>'Moving Avg'!F265</f>
        <v>3.3823449999999999</v>
      </c>
      <c r="H265" s="2">
        <f>'Moving Avg'!G265</f>
        <v>3.6839079999999989</v>
      </c>
      <c r="I265" s="2">
        <f>'Moving Avg'!H265</f>
        <v>4.1925715000000014</v>
      </c>
      <c r="J265" s="5" t="str">
        <f>OBV!F265</f>
        <v>BULLISH</v>
      </c>
      <c r="K265" s="5" t="str">
        <f>OBV!G265</f>
        <v>WEAK</v>
      </c>
      <c r="L265" s="5" t="str">
        <f>OBV!H265</f>
        <v>CONFIRMED BULLISH</v>
      </c>
    </row>
    <row r="266" spans="1:12" ht="13.5" x14ac:dyDescent="0.25">
      <c r="A266" s="3">
        <f>RSI!A266</f>
        <v>43084</v>
      </c>
      <c r="B266" s="2">
        <f>RSI!B266</f>
        <v>3.911</v>
      </c>
      <c r="C266" s="2">
        <f>RSI!I266</f>
        <v>71.628312504562771</v>
      </c>
      <c r="D266" s="2">
        <f>MACD!E266</f>
        <v>-0.12341878802444306</v>
      </c>
      <c r="E266" s="2">
        <f>MACD!F266</f>
        <v>-6.2096003268237769E-2</v>
      </c>
      <c r="F266" s="2">
        <f>'Moving Avg'!D266</f>
        <v>3.5832800000000007</v>
      </c>
      <c r="G266" s="2">
        <f>'Moving Avg'!F266</f>
        <v>3.4155099999999998</v>
      </c>
      <c r="H266" s="2">
        <f>'Moving Avg'!G266</f>
        <v>3.6811779999999987</v>
      </c>
      <c r="I266" s="2">
        <f>'Moving Avg'!H266</f>
        <v>4.1902165000000009</v>
      </c>
      <c r="J266" s="5" t="str">
        <f>OBV!F266</f>
        <v>BULLISH</v>
      </c>
      <c r="K266" s="5" t="str">
        <f>OBV!G266</f>
        <v>WEAK</v>
      </c>
      <c r="L266" s="5" t="str">
        <f>OBV!H266</f>
        <v>CONFIRMED BULLISH</v>
      </c>
    </row>
    <row r="267" spans="1:12" ht="13.5" x14ac:dyDescent="0.25">
      <c r="A267" s="3">
        <f>RSI!A267</f>
        <v>43087</v>
      </c>
      <c r="B267" s="2">
        <f>RSI!B267</f>
        <v>4.1449999999999996</v>
      </c>
      <c r="C267" s="2">
        <f>RSI!I267</f>
        <v>77.614010387057903</v>
      </c>
      <c r="D267" s="2">
        <f>MACD!E267</f>
        <v>-0.18425938551812404</v>
      </c>
      <c r="E267" s="2">
        <f>MACD!F267</f>
        <v>-8.6528679718215026E-2</v>
      </c>
      <c r="F267" s="2">
        <f>'Moving Avg'!D267</f>
        <v>3.7295600000000002</v>
      </c>
      <c r="G267" s="2">
        <f>'Moving Avg'!F267</f>
        <v>3.4603749999999991</v>
      </c>
      <c r="H267" s="2">
        <f>'Moving Avg'!G267</f>
        <v>3.6811779999999992</v>
      </c>
      <c r="I267" s="2">
        <f>'Moving Avg'!H267</f>
        <v>4.1890315000000014</v>
      </c>
      <c r="J267" s="5" t="str">
        <f>OBV!F267</f>
        <v>BULLISH</v>
      </c>
      <c r="K267" s="5" t="str">
        <f>OBV!G267</f>
        <v>WEAK</v>
      </c>
      <c r="L267" s="5" t="str">
        <f>OBV!H267</f>
        <v>CONFIRMED BULLISH</v>
      </c>
    </row>
    <row r="268" spans="1:12" ht="13.5" x14ac:dyDescent="0.25">
      <c r="A268" s="3">
        <f>RSI!A268</f>
        <v>43088</v>
      </c>
      <c r="B268" s="2">
        <f>RSI!B268</f>
        <v>4.3888999999999996</v>
      </c>
      <c r="C268" s="2">
        <f>RSI!I268</f>
        <v>81.900300927689557</v>
      </c>
      <c r="D268" s="2">
        <f>MACD!E268</f>
        <v>-0.24245119967393514</v>
      </c>
      <c r="E268" s="2">
        <f>MACD!F268</f>
        <v>-0.11771318370935906</v>
      </c>
      <c r="F268" s="2">
        <f>'Moving Avg'!D268</f>
        <v>3.92658</v>
      </c>
      <c r="G268" s="2">
        <f>'Moving Avg'!F268</f>
        <v>3.517434999999999</v>
      </c>
      <c r="H268" s="2">
        <f>'Moving Avg'!G268</f>
        <v>3.6860559999999993</v>
      </c>
      <c r="I268" s="2">
        <f>'Moving Avg'!H268</f>
        <v>4.1888740000000011</v>
      </c>
      <c r="J268" s="5" t="str">
        <f>OBV!F268</f>
        <v>BULLISH</v>
      </c>
      <c r="K268" s="5" t="str">
        <f>OBV!G268</f>
        <v>WEAK</v>
      </c>
      <c r="L268" s="5" t="str">
        <f>OBV!H268</f>
        <v>CONFIRMED BULLISH</v>
      </c>
    </row>
    <row r="269" spans="1:12" ht="13.5" x14ac:dyDescent="0.25">
      <c r="A269" s="3">
        <f>RSI!A269</f>
        <v>43089</v>
      </c>
      <c r="B269" s="2">
        <f>RSI!B269</f>
        <v>4.3888999999999996</v>
      </c>
      <c r="C269" s="2">
        <f>RSI!I269</f>
        <v>81.900300927689557</v>
      </c>
      <c r="D269" s="2">
        <f>MACD!E269</f>
        <v>-0.29650631105328618</v>
      </c>
      <c r="E269" s="2">
        <f>MACD!F269</f>
        <v>-0.15347180917814449</v>
      </c>
      <c r="F269" s="2">
        <f>'Moving Avg'!D269</f>
        <v>4.1060400000000001</v>
      </c>
      <c r="G269" s="2">
        <f>'Moving Avg'!F269</f>
        <v>3.5744950000000002</v>
      </c>
      <c r="H269" s="2">
        <f>'Moving Avg'!G269</f>
        <v>3.6932739999999997</v>
      </c>
      <c r="I269" s="2">
        <f>'Moving Avg'!H269</f>
        <v>4.1888125000000009</v>
      </c>
      <c r="J269" s="5" t="str">
        <f>OBV!F269</f>
        <v>BULLISH</v>
      </c>
      <c r="K269" s="5" t="str">
        <f>OBV!G269</f>
        <v>WEAK</v>
      </c>
      <c r="L269" s="5" t="str">
        <f>OBV!H269</f>
        <v>CONFIRMED BULLISH</v>
      </c>
    </row>
    <row r="270" spans="1:12" ht="13.5" x14ac:dyDescent="0.25">
      <c r="A270" s="3">
        <f>RSI!A270</f>
        <v>43090</v>
      </c>
      <c r="B270" s="2">
        <f>RSI!B270</f>
        <v>4.3693</v>
      </c>
      <c r="C270" s="2">
        <f>RSI!I270</f>
        <v>80.464405694950059</v>
      </c>
      <c r="D270" s="2">
        <f>MACD!E270</f>
        <v>-0.34374485915900843</v>
      </c>
      <c r="E270" s="2">
        <f>MACD!F270</f>
        <v>-0.19152641917431729</v>
      </c>
      <c r="F270" s="2">
        <f>'Moving Avg'!D270</f>
        <v>4.2406199999999989</v>
      </c>
      <c r="G270" s="2">
        <f>'Moving Avg'!F270</f>
        <v>3.6291099999999998</v>
      </c>
      <c r="H270" s="2">
        <f>'Moving Avg'!G270</f>
        <v>3.6987339999999995</v>
      </c>
      <c r="I270" s="2">
        <f>'Moving Avg'!H270</f>
        <v>4.1887489999999996</v>
      </c>
      <c r="J270" s="5" t="str">
        <f>OBV!F270</f>
        <v>BULLISH</v>
      </c>
      <c r="K270" s="5" t="str">
        <f>OBV!G270</f>
        <v>WEAK</v>
      </c>
      <c r="L270" s="5" t="str">
        <f>OBV!H270</f>
        <v>CONFIRMED BULLISH</v>
      </c>
    </row>
    <row r="271" spans="1:12" ht="13.5" x14ac:dyDescent="0.25">
      <c r="A271" s="3">
        <f>RSI!A271</f>
        <v>43091</v>
      </c>
      <c r="B271" s="2">
        <f>RSI!B271</f>
        <v>4.3693</v>
      </c>
      <c r="C271" s="2">
        <f>RSI!I271</f>
        <v>80.464405694950059</v>
      </c>
      <c r="D271" s="2">
        <f>MACD!E271</f>
        <v>-0.38772896540526869</v>
      </c>
      <c r="E271" s="2">
        <f>MACD!F271</f>
        <v>-0.23076692842050758</v>
      </c>
      <c r="F271" s="2">
        <f>'Moving Avg'!D271</f>
        <v>4.332279999999999</v>
      </c>
      <c r="G271" s="2">
        <f>'Moving Avg'!F271</f>
        <v>3.6788499999999993</v>
      </c>
      <c r="H271" s="2">
        <f>'Moving Avg'!G271</f>
        <v>3.7065359999999998</v>
      </c>
      <c r="I271" s="2">
        <f>'Moving Avg'!H271</f>
        <v>4.1887334999999997</v>
      </c>
      <c r="J271" s="5" t="str">
        <f>OBV!F271</f>
        <v>BULLISH</v>
      </c>
      <c r="K271" s="5" t="str">
        <f>OBV!G271</f>
        <v>WEAK</v>
      </c>
      <c r="L271" s="5" t="str">
        <f>OBV!H271</f>
        <v>CONFIRMED BULLISH</v>
      </c>
    </row>
    <row r="272" spans="1:12" ht="13.5" x14ac:dyDescent="0.25">
      <c r="A272" s="3">
        <f>RSI!A272</f>
        <v>43094</v>
      </c>
      <c r="B272" s="2">
        <f>RSI!B272</f>
        <v>4.2912999999999997</v>
      </c>
      <c r="C272" s="2">
        <f>RSI!I272</f>
        <v>74.440804481563035</v>
      </c>
      <c r="D272" s="2">
        <f>MACD!E272</f>
        <v>-0.42288427411210838</v>
      </c>
      <c r="E272" s="2">
        <f>MACD!F272</f>
        <v>-0.26919039755882773</v>
      </c>
      <c r="F272" s="2">
        <f>'Moving Avg'!D272</f>
        <v>4.3615399999999998</v>
      </c>
      <c r="G272" s="2">
        <f>'Moving Avg'!F272</f>
        <v>3.7202999999999991</v>
      </c>
      <c r="H272" s="2">
        <f>'Moving Avg'!G272</f>
        <v>3.7162880000000005</v>
      </c>
      <c r="I272" s="2">
        <f>'Moving Avg'!H272</f>
        <v>4.1882799999999989</v>
      </c>
      <c r="J272" s="5" t="str">
        <f>OBV!F272</f>
        <v>BULLISH</v>
      </c>
      <c r="K272" s="5" t="str">
        <f>OBV!G272</f>
        <v>WEAK</v>
      </c>
      <c r="L272" s="5" t="str">
        <f>OBV!H272</f>
        <v>CONFIRMED BULLISH</v>
      </c>
    </row>
    <row r="273" spans="1:12" ht="13.5" x14ac:dyDescent="0.25">
      <c r="A273" s="3">
        <f>RSI!A273</f>
        <v>43095</v>
      </c>
      <c r="B273" s="2">
        <f>RSI!B273</f>
        <v>4.2912999999999997</v>
      </c>
      <c r="C273" s="2">
        <f>RSI!I273</f>
        <v>74.440804481563035</v>
      </c>
      <c r="D273" s="2">
        <f>MACD!E273</f>
        <v>-0.45711838464752841</v>
      </c>
      <c r="E273" s="2">
        <f>MACD!F273</f>
        <v>-0.30677599497656788</v>
      </c>
      <c r="F273" s="2">
        <f>'Moving Avg'!D273</f>
        <v>4.3420199999999998</v>
      </c>
      <c r="G273" s="2">
        <f>'Moving Avg'!F273</f>
        <v>3.7641850000000003</v>
      </c>
      <c r="H273" s="2">
        <f>'Moving Avg'!G273</f>
        <v>3.7238940000000009</v>
      </c>
      <c r="I273" s="2">
        <f>'Moving Avg'!H273</f>
        <v>4.1878744999999986</v>
      </c>
      <c r="J273" s="5" t="str">
        <f>OBV!F273</f>
        <v>BEARISH</v>
      </c>
      <c r="K273" s="5" t="str">
        <f>OBV!G273</f>
        <v>STRONG</v>
      </c>
      <c r="L273" s="5" t="str">
        <f>OBV!H273</f>
        <v>CONFIRMED BEARISH</v>
      </c>
    </row>
    <row r="274" spans="1:12" ht="13.5" x14ac:dyDescent="0.25">
      <c r="A274" s="3">
        <f>RSI!A274</f>
        <v>43096</v>
      </c>
      <c r="B274" s="2">
        <f>RSI!B274</f>
        <v>4.3693</v>
      </c>
      <c r="C274" s="2">
        <f>RSI!I274</f>
        <v>76.48259494159683</v>
      </c>
      <c r="D274" s="2">
        <f>MACD!E274</f>
        <v>-0.48111470048413896</v>
      </c>
      <c r="E274" s="2">
        <f>MACD!F274</f>
        <v>-0.34164373607808213</v>
      </c>
      <c r="F274" s="2">
        <f>'Moving Avg'!D274</f>
        <v>4.338099999999999</v>
      </c>
      <c r="G274" s="2">
        <f>'Moving Avg'!F274</f>
        <v>3.8124599999999993</v>
      </c>
      <c r="H274" s="2">
        <f>'Moving Avg'!G274</f>
        <v>3.7330600000000009</v>
      </c>
      <c r="I274" s="2">
        <f>'Moving Avg'!H274</f>
        <v>4.1878589999999978</v>
      </c>
      <c r="J274" s="5" t="str">
        <f>OBV!F274</f>
        <v>BEARISH</v>
      </c>
      <c r="K274" s="5" t="str">
        <f>OBV!G274</f>
        <v>STRONG</v>
      </c>
      <c r="L274" s="5" t="str">
        <f>OBV!H274</f>
        <v>CONFIRMED BEARISH</v>
      </c>
    </row>
    <row r="275" spans="1:12" ht="13.5" x14ac:dyDescent="0.25">
      <c r="A275" s="3">
        <f>RSI!A275</f>
        <v>43097</v>
      </c>
      <c r="B275" s="2">
        <f>RSI!B275</f>
        <v>4.3596000000000004</v>
      </c>
      <c r="C275" s="2">
        <f>RSI!I275</f>
        <v>75.673001898542083</v>
      </c>
      <c r="D275" s="2">
        <f>MACD!E275</f>
        <v>-0.47220851260132246</v>
      </c>
      <c r="E275" s="2">
        <f>MACD!F275</f>
        <v>-0.36775669138273021</v>
      </c>
      <c r="F275" s="2">
        <f>'Moving Avg'!D275</f>
        <v>4.3361599999999996</v>
      </c>
      <c r="G275" s="2">
        <f>'Moving Avg'!F275</f>
        <v>3.8597600000000005</v>
      </c>
      <c r="H275" s="2">
        <f>'Moving Avg'!G275</f>
        <v>3.738522000000001</v>
      </c>
      <c r="I275" s="2">
        <f>'Moving Avg'!H275</f>
        <v>4.1877469999999981</v>
      </c>
      <c r="J275" s="5" t="str">
        <f>OBV!F275</f>
        <v>BEARISH</v>
      </c>
      <c r="K275" s="5" t="str">
        <f>OBV!G275</f>
        <v>STRONG</v>
      </c>
      <c r="L275" s="5" t="str">
        <f>OBV!H275</f>
        <v>CONFIRMED BEARISH</v>
      </c>
    </row>
    <row r="276" spans="1:12" ht="13.5" x14ac:dyDescent="0.25">
      <c r="A276" s="3">
        <f>RSI!A276</f>
        <v>43098</v>
      </c>
      <c r="B276" s="2">
        <f>RSI!B276</f>
        <v>4.1742999999999997</v>
      </c>
      <c r="C276" s="2">
        <f>RSI!I276</f>
        <v>62.140777156515789</v>
      </c>
      <c r="D276" s="2">
        <f>MACD!E276</f>
        <v>-0.42066596069767659</v>
      </c>
      <c r="E276" s="2">
        <f>MACD!F276</f>
        <v>-0.37833854524571953</v>
      </c>
      <c r="F276" s="2">
        <f>'Moving Avg'!D276</f>
        <v>4.2971599999999999</v>
      </c>
      <c r="G276" s="2">
        <f>'Moving Avg'!F276</f>
        <v>3.9002349999999999</v>
      </c>
      <c r="H276" s="2">
        <f>'Moving Avg'!G276</f>
        <v>3.7393020000000012</v>
      </c>
      <c r="I276" s="2">
        <f>'Moving Avg'!H276</f>
        <v>4.1867564999999978</v>
      </c>
      <c r="J276" s="5" t="str">
        <f>OBV!F276</f>
        <v>BEARISH</v>
      </c>
      <c r="K276" s="5" t="str">
        <f>OBV!G276</f>
        <v>STRONG</v>
      </c>
      <c r="L276" s="5" t="str">
        <f>OBV!H276</f>
        <v>CONFIRMED BEARISH</v>
      </c>
    </row>
    <row r="277" spans="1:12" ht="13.5" x14ac:dyDescent="0.25">
      <c r="A277" s="3">
        <f>RSI!A277</f>
        <v>43102</v>
      </c>
      <c r="B277" s="2">
        <f>RSI!B277</f>
        <v>4.1742999999999997</v>
      </c>
      <c r="C277" s="2">
        <f>RSI!I277</f>
        <v>62.140777156515789</v>
      </c>
      <c r="D277" s="2">
        <f>MACD!E277</f>
        <v>-0.34249027518117137</v>
      </c>
      <c r="E277" s="2">
        <f>MACD!F277</f>
        <v>-0.37116889123280994</v>
      </c>
      <c r="F277" s="2">
        <f>'Moving Avg'!D277</f>
        <v>4.2737599999999993</v>
      </c>
      <c r="G277" s="2">
        <f>'Moving Avg'!F277</f>
        <v>3.9436350000000004</v>
      </c>
      <c r="H277" s="2">
        <f>'Moving Avg'!G277</f>
        <v>3.7424240000000015</v>
      </c>
      <c r="I277" s="2">
        <f>'Moving Avg'!H277</f>
        <v>4.1857659999999983</v>
      </c>
      <c r="J277" s="5" t="str">
        <f>OBV!F277</f>
        <v>BEARISH</v>
      </c>
      <c r="K277" s="5" t="str">
        <f>OBV!G277</f>
        <v>STRONG</v>
      </c>
      <c r="L277" s="5" t="str">
        <f>OBV!H277</f>
        <v>CONFIRMED BEARISH</v>
      </c>
    </row>
    <row r="278" spans="1:12" ht="13.5" x14ac:dyDescent="0.25">
      <c r="A278" s="3">
        <f>RSI!A278</f>
        <v>43103</v>
      </c>
      <c r="B278" s="2">
        <f>RSI!B278</f>
        <v>4.1645000000000003</v>
      </c>
      <c r="C278" s="2">
        <f>RSI!I278</f>
        <v>61.466579392431726</v>
      </c>
      <c r="D278" s="2">
        <f>MACD!E278</f>
        <v>-0.23942339592828343</v>
      </c>
      <c r="E278" s="2">
        <f>MACD!F278</f>
        <v>-0.34481979217190467</v>
      </c>
      <c r="F278" s="2">
        <f>'Moving Avg'!D278</f>
        <v>4.2483999999999993</v>
      </c>
      <c r="G278" s="2">
        <f>'Moving Avg'!F278</f>
        <v>3.9816700000000012</v>
      </c>
      <c r="H278" s="2">
        <f>'Moving Avg'!G278</f>
        <v>3.7437880000000012</v>
      </c>
      <c r="I278" s="2">
        <f>'Moving Avg'!H278</f>
        <v>4.1844864999999984</v>
      </c>
      <c r="J278" s="5" t="str">
        <f>OBV!F278</f>
        <v>BEARISH</v>
      </c>
      <c r="K278" s="5" t="str">
        <f>OBV!G278</f>
        <v>STRONG</v>
      </c>
      <c r="L278" s="5" t="str">
        <f>OBV!H278</f>
        <v>CONFIRMED BEARISH</v>
      </c>
    </row>
    <row r="279" spans="1:12" ht="13.5" x14ac:dyDescent="0.25">
      <c r="A279" s="3">
        <f>RSI!A279</f>
        <v>43104</v>
      </c>
      <c r="B279" s="2">
        <f>RSI!B279</f>
        <v>4.1449999999999996</v>
      </c>
      <c r="C279" s="2">
        <f>RSI!I279</f>
        <v>60.070013045019437</v>
      </c>
      <c r="D279" s="2">
        <f>MACD!E279</f>
        <v>-0.15194281080504313</v>
      </c>
      <c r="E279" s="2">
        <f>MACD!F279</f>
        <v>-0.30624439589853236</v>
      </c>
      <c r="F279" s="2">
        <f>'Moving Avg'!D279</f>
        <v>4.2035399999999994</v>
      </c>
      <c r="G279" s="2">
        <f>'Moving Avg'!F279</f>
        <v>4.0187300000000006</v>
      </c>
      <c r="H279" s="2">
        <f>'Moving Avg'!G279</f>
        <v>3.744762000000001</v>
      </c>
      <c r="I279" s="2">
        <f>'Moving Avg'!H279</f>
        <v>4.1831094999999978</v>
      </c>
      <c r="J279" s="5" t="str">
        <f>OBV!F279</f>
        <v>BEARISH</v>
      </c>
      <c r="K279" s="5" t="str">
        <f>OBV!G279</f>
        <v>STRONG</v>
      </c>
      <c r="L279" s="5" t="str">
        <f>OBV!H279</f>
        <v>CONFIRMED BEARISH</v>
      </c>
    </row>
    <row r="280" spans="1:12" ht="13.5" x14ac:dyDescent="0.25">
      <c r="A280" s="3">
        <f>RSI!A280</f>
        <v>43105</v>
      </c>
      <c r="B280" s="2">
        <f>RSI!B280</f>
        <v>4.1449999999999996</v>
      </c>
      <c r="C280" s="2">
        <f>RSI!I280</f>
        <v>60.070013045019437</v>
      </c>
      <c r="D280" s="2">
        <f>MACD!E280</f>
        <v>-8.1908246269113416E-2</v>
      </c>
      <c r="E280" s="2">
        <f>MACD!F280</f>
        <v>-0.2613771659726486</v>
      </c>
      <c r="F280" s="2">
        <f>'Moving Avg'!D280</f>
        <v>4.1606199999999998</v>
      </c>
      <c r="G280" s="2">
        <f>'Moving Avg'!F280</f>
        <v>4.0553000000000008</v>
      </c>
      <c r="H280" s="2">
        <f>'Moving Avg'!G280</f>
        <v>3.7480780000000014</v>
      </c>
      <c r="I280" s="2">
        <f>'Moving Avg'!H280</f>
        <v>4.1817324999999981</v>
      </c>
      <c r="J280" s="5" t="str">
        <f>OBV!F280</f>
        <v>BEARISH</v>
      </c>
      <c r="K280" s="5" t="str">
        <f>OBV!G280</f>
        <v>NEUTRAL</v>
      </c>
      <c r="L280" s="5" t="str">
        <f>OBV!H280</f>
        <v>CONFIRMED BEARISH</v>
      </c>
    </row>
    <row r="281" spans="1:12" ht="13.5" x14ac:dyDescent="0.25">
      <c r="A281" s="3">
        <f>RSI!A281</f>
        <v>43108</v>
      </c>
      <c r="B281" s="2">
        <f>RSI!B281</f>
        <v>4.0279999999999996</v>
      </c>
      <c r="C281" s="2">
        <f>RSI!I281</f>
        <v>51.86926875930542</v>
      </c>
      <c r="D281" s="2">
        <f>MACD!E281</f>
        <v>-1.4881641618238906E-2</v>
      </c>
      <c r="E281" s="2">
        <f>MACD!F281</f>
        <v>-0.21207806110176666</v>
      </c>
      <c r="F281" s="2">
        <f>'Moving Avg'!D281</f>
        <v>4.131359999999999</v>
      </c>
      <c r="G281" s="2">
        <f>'Moving Avg'!F281</f>
        <v>4.0860200000000004</v>
      </c>
      <c r="H281" s="2">
        <f>'Moving Avg'!G281</f>
        <v>3.7471020000000008</v>
      </c>
      <c r="I281" s="2">
        <f>'Moving Avg'!H281</f>
        <v>4.1797704999999983</v>
      </c>
      <c r="J281" s="5" t="str">
        <f>OBV!F281</f>
        <v>BEARISH</v>
      </c>
      <c r="K281" s="5" t="str">
        <f>OBV!G281</f>
        <v>NEUTRAL</v>
      </c>
      <c r="L281" s="5" t="str">
        <f>OBV!H281</f>
        <v>CONFIRMED BEARISH</v>
      </c>
    </row>
    <row r="282" spans="1:12" ht="13.5" x14ac:dyDescent="0.25">
      <c r="A282" s="3">
        <f>RSI!A282</f>
        <v>43109</v>
      </c>
      <c r="B282" s="2">
        <f>RSI!B282</f>
        <v>4.0279999999999996</v>
      </c>
      <c r="C282" s="2">
        <f>RSI!I282</f>
        <v>51.869268759305406</v>
      </c>
      <c r="D282" s="2">
        <f>MACD!E282</f>
        <v>2.9691130021258338E-2</v>
      </c>
      <c r="E282" s="2">
        <f>MACD!F282</f>
        <v>-0.16372422287716168</v>
      </c>
      <c r="F282" s="2">
        <f>'Moving Avg'!D282</f>
        <v>4.1020999999999992</v>
      </c>
      <c r="G282" s="2">
        <f>'Moving Avg'!F282</f>
        <v>4.116740000000001</v>
      </c>
      <c r="H282" s="2">
        <f>'Moving Avg'!G282</f>
        <v>3.7461260000000012</v>
      </c>
      <c r="I282" s="2">
        <f>'Moving Avg'!H282</f>
        <v>4.177856499999999</v>
      </c>
      <c r="J282" s="5" t="str">
        <f>OBV!F282</f>
        <v>BEARISH</v>
      </c>
      <c r="K282" s="5" t="str">
        <f>OBV!G282</f>
        <v>NEUTRAL</v>
      </c>
      <c r="L282" s="5" t="str">
        <f>OBV!H282</f>
        <v>CONFIRMED BEARISH</v>
      </c>
    </row>
    <row r="283" spans="1:12" ht="13.5" x14ac:dyDescent="0.25">
      <c r="A283" s="3">
        <f>RSI!A283</f>
        <v>43110</v>
      </c>
      <c r="B283" s="2">
        <f>RSI!B283</f>
        <v>4.0279999999999996</v>
      </c>
      <c r="C283" s="2">
        <f>RSI!I283</f>
        <v>51.869268759305406</v>
      </c>
      <c r="D283" s="2">
        <f>MACD!E283</f>
        <v>6.7275026547688022E-2</v>
      </c>
      <c r="E283" s="2">
        <f>MACD!F283</f>
        <v>-0.11752437299219173</v>
      </c>
      <c r="F283" s="2">
        <f>'Moving Avg'!D283</f>
        <v>4.0747999999999989</v>
      </c>
      <c r="G283" s="2">
        <f>'Moving Avg'!F283</f>
        <v>4.1479500000000007</v>
      </c>
      <c r="H283" s="2">
        <f>'Moving Avg'!G283</f>
        <v>3.7474920000000007</v>
      </c>
      <c r="I283" s="2">
        <f>'Moving Avg'!H283</f>
        <v>4.1763749999999984</v>
      </c>
      <c r="J283" s="5" t="str">
        <f>OBV!F283</f>
        <v>BEARISH</v>
      </c>
      <c r="K283" s="5" t="str">
        <f>OBV!G283</f>
        <v>NEUTRAL</v>
      </c>
      <c r="L283" s="5" t="str">
        <f>OBV!H283</f>
        <v>CONFIRMED BEARISH</v>
      </c>
    </row>
    <row r="284" spans="1:12" ht="13.5" x14ac:dyDescent="0.25">
      <c r="A284" s="3">
        <f>RSI!A284</f>
        <v>43111</v>
      </c>
      <c r="B284" s="2">
        <f>RSI!B284</f>
        <v>3.8523999999999998</v>
      </c>
      <c r="C284" s="2">
        <f>RSI!I284</f>
        <v>41.300128785094991</v>
      </c>
      <c r="D284" s="2">
        <f>MACD!E284</f>
        <v>0.12396240956357785</v>
      </c>
      <c r="E284" s="2">
        <f>MACD!F284</f>
        <v>-6.9227016481037823E-2</v>
      </c>
      <c r="F284" s="2">
        <f>'Moving Avg'!D284</f>
        <v>4.0162799999999992</v>
      </c>
      <c r="G284" s="2">
        <f>'Moving Avg'!F284</f>
        <v>4.1659900000000007</v>
      </c>
      <c r="H284" s="2">
        <f>'Moving Avg'!G284</f>
        <v>3.7453460000000005</v>
      </c>
      <c r="I284" s="2">
        <f>'Moving Avg'!H284</f>
        <v>4.1740154999999985</v>
      </c>
      <c r="J284" s="5" t="str">
        <f>OBV!F284</f>
        <v>BEARISH</v>
      </c>
      <c r="K284" s="5" t="str">
        <f>OBV!G284</f>
        <v>NEUTRAL</v>
      </c>
      <c r="L284" s="5" t="str">
        <f>OBV!H284</f>
        <v>CONFIRMED BEARISH</v>
      </c>
    </row>
    <row r="285" spans="1:12" ht="13.5" x14ac:dyDescent="0.25">
      <c r="A285" s="3">
        <f>RSI!A285</f>
        <v>43112</v>
      </c>
      <c r="B285" s="2">
        <f>RSI!B285</f>
        <v>3.6865999999999999</v>
      </c>
      <c r="C285" s="2">
        <f>RSI!I285</f>
        <v>34.211714916873106</v>
      </c>
      <c r="D285" s="2">
        <f>MACD!E285</f>
        <v>0.18364269643285258</v>
      </c>
      <c r="E285" s="2">
        <f>MACD!F285</f>
        <v>-1.8653073898259744E-2</v>
      </c>
      <c r="F285" s="2">
        <f>'Moving Avg'!D285</f>
        <v>3.9245999999999994</v>
      </c>
      <c r="G285" s="2">
        <f>'Moving Avg'!F285</f>
        <v>4.1655000000000006</v>
      </c>
      <c r="H285" s="2">
        <f>'Moving Avg'!G285</f>
        <v>3.739884</v>
      </c>
      <c r="I285" s="2">
        <f>'Moving Avg'!H285</f>
        <v>4.1702019999999989</v>
      </c>
      <c r="J285" s="5" t="str">
        <f>OBV!F285</f>
        <v>BEARISH</v>
      </c>
      <c r="K285" s="5" t="str">
        <f>OBV!G285</f>
        <v>NEUTRAL</v>
      </c>
      <c r="L285" s="5" t="str">
        <f>OBV!H285</f>
        <v>CONFIRMED BEARISH</v>
      </c>
    </row>
    <row r="286" spans="1:12" ht="13.5" x14ac:dyDescent="0.25">
      <c r="A286" s="3">
        <f>RSI!A286</f>
        <v>43115</v>
      </c>
      <c r="B286" s="2">
        <f>RSI!B286</f>
        <v>3.5695999999999999</v>
      </c>
      <c r="C286" s="2">
        <f>RSI!I286</f>
        <v>30.264287658030511</v>
      </c>
      <c r="D286" s="2">
        <f>MACD!E286</f>
        <v>0.21613645171296447</v>
      </c>
      <c r="E286" s="2">
        <f>MACD!F286</f>
        <v>2.8304831223985104E-2</v>
      </c>
      <c r="F286" s="2">
        <f>'Moving Avg'!D286</f>
        <v>3.8329200000000001</v>
      </c>
      <c r="G286" s="2">
        <f>'Moving Avg'!F286</f>
        <v>4.1484299999999994</v>
      </c>
      <c r="H286" s="2">
        <f>'Moving Avg'!G286</f>
        <v>3.7355920000000005</v>
      </c>
      <c r="I286" s="2">
        <f>'Moving Avg'!H286</f>
        <v>4.165707499999999</v>
      </c>
      <c r="J286" s="5" t="str">
        <f>OBV!F286</f>
        <v>BEARISH</v>
      </c>
      <c r="K286" s="5" t="str">
        <f>OBV!G286</f>
        <v>NEUTRAL</v>
      </c>
      <c r="L286" s="5" t="str">
        <f>OBV!H286</f>
        <v>CONFIRMED BEARISH</v>
      </c>
    </row>
    <row r="287" spans="1:12" ht="13.5" x14ac:dyDescent="0.25">
      <c r="A287" s="3">
        <f>RSI!A287</f>
        <v>43116</v>
      </c>
      <c r="B287" s="2">
        <f>RSI!B287</f>
        <v>3.5695999999999999</v>
      </c>
      <c r="C287" s="2">
        <f>RSI!I287</f>
        <v>30.264287658030511</v>
      </c>
      <c r="D287" s="2">
        <f>MACD!E287</f>
        <v>0.24602259671347371</v>
      </c>
      <c r="E287" s="2">
        <f>MACD!F287</f>
        <v>7.1848384321882827E-2</v>
      </c>
      <c r="F287" s="2">
        <f>'Moving Avg'!D287</f>
        <v>3.7412399999999999</v>
      </c>
      <c r="G287" s="2">
        <f>'Moving Avg'!F287</f>
        <v>4.1196599999999997</v>
      </c>
      <c r="H287" s="2">
        <f>'Moving Avg'!G287</f>
        <v>3.7311060000000005</v>
      </c>
      <c r="I287" s="2">
        <f>'Moving Avg'!H287</f>
        <v>4.1606844999999995</v>
      </c>
      <c r="J287" s="5" t="str">
        <f>OBV!F287</f>
        <v>BEARISH</v>
      </c>
      <c r="K287" s="5" t="str">
        <f>OBV!G287</f>
        <v>NEUTRAL</v>
      </c>
      <c r="L287" s="5" t="str">
        <f>OBV!H287</f>
        <v>CONFIRMED BEARISH</v>
      </c>
    </row>
    <row r="288" spans="1:12" ht="13.5" x14ac:dyDescent="0.25">
      <c r="A288" s="3">
        <f>RSI!A288</f>
        <v>43117</v>
      </c>
      <c r="B288" s="2">
        <f>RSI!B288</f>
        <v>3.5695999999999999</v>
      </c>
      <c r="C288" s="2">
        <f>RSI!I288</f>
        <v>30.264287658030511</v>
      </c>
      <c r="D288" s="2">
        <f>MACD!E288</f>
        <v>0.27201746705047158</v>
      </c>
      <c r="E288" s="2">
        <f>MACD!F288</f>
        <v>0.11188220086760059</v>
      </c>
      <c r="F288" s="2">
        <f>'Moving Avg'!D288</f>
        <v>3.6495599999999997</v>
      </c>
      <c r="G288" s="2">
        <f>'Moving Avg'!F288</f>
        <v>4.078694999999998</v>
      </c>
      <c r="H288" s="2">
        <f>'Moving Avg'!G288</f>
        <v>3.7266200000000005</v>
      </c>
      <c r="I288" s="2">
        <f>'Moving Avg'!H288</f>
        <v>4.155661499999999</v>
      </c>
      <c r="J288" s="5" t="str">
        <f>OBV!F288</f>
        <v>BEARISH</v>
      </c>
      <c r="K288" s="5" t="str">
        <f>OBV!G288</f>
        <v>NEUTRAL</v>
      </c>
      <c r="L288" s="5" t="str">
        <f>OBV!H288</f>
        <v>CONFIRMED BEARISH</v>
      </c>
    </row>
    <row r="289" spans="1:12" ht="13.5" x14ac:dyDescent="0.25">
      <c r="A289" s="3">
        <f>RSI!A289</f>
        <v>43118</v>
      </c>
      <c r="B289" s="2">
        <f>RSI!B289</f>
        <v>3.5695999999999999</v>
      </c>
      <c r="C289" s="2">
        <f>RSI!I289</f>
        <v>30.264287658030511</v>
      </c>
      <c r="D289" s="2">
        <f>MACD!E289</f>
        <v>0.29306339147916782</v>
      </c>
      <c r="E289" s="2">
        <f>MACD!F289</f>
        <v>0.14811843898991406</v>
      </c>
      <c r="F289" s="2">
        <f>'Moving Avg'!D289</f>
        <v>3.593</v>
      </c>
      <c r="G289" s="2">
        <f>'Moving Avg'!F289</f>
        <v>4.037729999999998</v>
      </c>
      <c r="H289" s="2">
        <f>'Moving Avg'!G289</f>
        <v>3.7221340000000009</v>
      </c>
      <c r="I289" s="2">
        <f>'Moving Avg'!H289</f>
        <v>4.1496294999999996</v>
      </c>
      <c r="J289" s="5" t="str">
        <f>OBV!F289</f>
        <v>BEARISH</v>
      </c>
      <c r="K289" s="5" t="str">
        <f>OBV!G289</f>
        <v>NEUTRAL</v>
      </c>
      <c r="L289" s="5" t="str">
        <f>OBV!H289</f>
        <v>CONFIRMED BEARISH</v>
      </c>
    </row>
    <row r="290" spans="1:12" ht="13.5" x14ac:dyDescent="0.25">
      <c r="A290" s="3">
        <f>RSI!A290</f>
        <v>43119</v>
      </c>
      <c r="B290" s="2">
        <f>RSI!B290</f>
        <v>3.5695999999999999</v>
      </c>
      <c r="C290" s="2">
        <f>RSI!I290</f>
        <v>30.264287658030511</v>
      </c>
      <c r="D290" s="2">
        <f>MACD!E290</f>
        <v>0.31276987481812801</v>
      </c>
      <c r="E290" s="2">
        <f>MACD!F290</f>
        <v>0.18104872615555687</v>
      </c>
      <c r="F290" s="2">
        <f>'Moving Avg'!D290</f>
        <v>3.5695999999999999</v>
      </c>
      <c r="G290" s="2">
        <f>'Moving Avg'!F290</f>
        <v>3.9977449999999983</v>
      </c>
      <c r="H290" s="2">
        <f>'Moving Avg'!G290</f>
        <v>3.7209640000000008</v>
      </c>
      <c r="I290" s="2">
        <f>'Moving Avg'!H290</f>
        <v>4.1435974999999994</v>
      </c>
      <c r="J290" s="5" t="str">
        <f>OBV!F290</f>
        <v>BEARISH</v>
      </c>
      <c r="K290" s="5" t="str">
        <f>OBV!G290</f>
        <v>NEUTRAL</v>
      </c>
      <c r="L290" s="5" t="str">
        <f>OBV!H290</f>
        <v>CONFIRMED BEARISH</v>
      </c>
    </row>
    <row r="291" spans="1:12" ht="13.5" x14ac:dyDescent="0.25">
      <c r="A291" s="3">
        <f>RSI!A291</f>
        <v>43122</v>
      </c>
      <c r="B291" s="2">
        <f>RSI!B291</f>
        <v>3.5695999999999999</v>
      </c>
      <c r="C291" s="2">
        <f>RSI!I291</f>
        <v>30.264287658030511</v>
      </c>
      <c r="D291" s="2">
        <f>MACD!E291</f>
        <v>0.31320236319118067</v>
      </c>
      <c r="E291" s="2">
        <f>MACD!F291</f>
        <v>0.20747945356268163</v>
      </c>
      <c r="F291" s="2">
        <f>'Moving Avg'!D291</f>
        <v>3.5695999999999999</v>
      </c>
      <c r="G291" s="2">
        <f>'Moving Avg'!F291</f>
        <v>3.9577599999999982</v>
      </c>
      <c r="H291" s="2">
        <f>'Moving Avg'!G291</f>
        <v>3.7211600000000011</v>
      </c>
      <c r="I291" s="2">
        <f>'Moving Avg'!H291</f>
        <v>4.1376614999999992</v>
      </c>
      <c r="J291" s="5" t="str">
        <f>OBV!F291</f>
        <v>NEUTRAL</v>
      </c>
      <c r="K291" s="5" t="str">
        <f>OBV!G291</f>
        <v>NEUTRAL</v>
      </c>
      <c r="L291" s="5" t="str">
        <f>OBV!H291</f>
        <v>NEUTRAL</v>
      </c>
    </row>
    <row r="292" spans="1:12" ht="13.5" x14ac:dyDescent="0.25">
      <c r="A292" s="3">
        <f>RSI!A292</f>
        <v>43123</v>
      </c>
      <c r="B292" s="2">
        <f>RSI!B292</f>
        <v>3.4721000000000002</v>
      </c>
      <c r="C292" s="2">
        <f>RSI!I292</f>
        <v>26.316970367120675</v>
      </c>
      <c r="D292" s="2">
        <f>MACD!E292</f>
        <v>0.32241810350407096</v>
      </c>
      <c r="E292" s="2">
        <f>MACD!F292</f>
        <v>0.23046718355095952</v>
      </c>
      <c r="F292" s="2">
        <f>'Moving Avg'!D292</f>
        <v>3.5500999999999996</v>
      </c>
      <c r="G292" s="2">
        <f>'Moving Avg'!F292</f>
        <v>3.9167999999999985</v>
      </c>
      <c r="H292" s="2">
        <f>'Moving Avg'!G292</f>
        <v>3.7180400000000016</v>
      </c>
      <c r="I292" s="2">
        <f>'Moving Avg'!H292</f>
        <v>4.1319109999999988</v>
      </c>
      <c r="J292" s="5" t="str">
        <f>OBV!F292</f>
        <v>NEUTRAL</v>
      </c>
      <c r="K292" s="5" t="str">
        <f>OBV!G292</f>
        <v>NEUTRAL</v>
      </c>
      <c r="L292" s="5" t="str">
        <f>OBV!H292</f>
        <v>NEUTRAL</v>
      </c>
    </row>
    <row r="293" spans="1:12" ht="13.5" x14ac:dyDescent="0.25">
      <c r="A293" s="3">
        <f>RSI!A293</f>
        <v>43124</v>
      </c>
      <c r="B293" s="2">
        <f>RSI!B293</f>
        <v>3.4721000000000002</v>
      </c>
      <c r="C293" s="2">
        <f>RSI!I293</f>
        <v>26.316970367120675</v>
      </c>
      <c r="D293" s="2">
        <f>MACD!E293</f>
        <v>0.33229917521925234</v>
      </c>
      <c r="E293" s="2">
        <f>MACD!F293</f>
        <v>0.25083358188461813</v>
      </c>
      <c r="F293" s="2">
        <f>'Moving Avg'!D293</f>
        <v>3.5306000000000006</v>
      </c>
      <c r="G293" s="2">
        <f>'Moving Avg'!F293</f>
        <v>3.8758399999999993</v>
      </c>
      <c r="H293" s="2">
        <f>'Moving Avg'!G293</f>
        <v>3.7180400000000016</v>
      </c>
      <c r="I293" s="2">
        <f>'Moving Avg'!H293</f>
        <v>4.1251514999999985</v>
      </c>
      <c r="J293" s="5" t="str">
        <f>OBV!F293</f>
        <v>NEUTRAL</v>
      </c>
      <c r="K293" s="5" t="str">
        <f>OBV!G293</f>
        <v>NEUTRAL</v>
      </c>
      <c r="L293" s="5" t="str">
        <f>OBV!H293</f>
        <v>NEUTRAL</v>
      </c>
    </row>
    <row r="294" spans="1:12" ht="13.5" x14ac:dyDescent="0.25">
      <c r="A294" s="3">
        <f>RSI!A294</f>
        <v>43125</v>
      </c>
      <c r="B294" s="2">
        <f>RSI!B294</f>
        <v>3.4721000000000002</v>
      </c>
      <c r="C294" s="2">
        <f>RSI!I294</f>
        <v>26.316970367120675</v>
      </c>
      <c r="D294" s="2">
        <f>MACD!E294</f>
        <v>0.31557352855485865</v>
      </c>
      <c r="E294" s="2">
        <f>MACD!F294</f>
        <v>0.26378157121866624</v>
      </c>
      <c r="F294" s="2">
        <f>'Moving Avg'!D294</f>
        <v>3.5111000000000003</v>
      </c>
      <c r="G294" s="2">
        <f>'Moving Avg'!F294</f>
        <v>3.8309799999999994</v>
      </c>
      <c r="H294" s="2">
        <f>'Moving Avg'!G294</f>
        <v>3.7201860000000009</v>
      </c>
      <c r="I294" s="2">
        <f>'Moving Avg'!H294</f>
        <v>4.1183919999999992</v>
      </c>
      <c r="J294" s="5" t="str">
        <f>OBV!F294</f>
        <v>NEUTRAL</v>
      </c>
      <c r="K294" s="5" t="str">
        <f>OBV!G294</f>
        <v>NEUTRAL</v>
      </c>
      <c r="L294" s="5" t="str">
        <f>OBV!H294</f>
        <v>NEUTRAL</v>
      </c>
    </row>
    <row r="295" spans="1:12" ht="13.5" x14ac:dyDescent="0.25">
      <c r="A295" s="3">
        <f>RSI!A295</f>
        <v>43126</v>
      </c>
      <c r="B295" s="2">
        <f>RSI!B295</f>
        <v>3.3744999999999998</v>
      </c>
      <c r="C295" s="2">
        <f>RSI!I295</f>
        <v>22.627183127647925</v>
      </c>
      <c r="D295" s="2">
        <f>MACD!E295</f>
        <v>0.2849289503584842</v>
      </c>
      <c r="E295" s="2">
        <f>MACD!F295</f>
        <v>0.26801104704662987</v>
      </c>
      <c r="F295" s="2">
        <f>'Moving Avg'!D295</f>
        <v>3.4720800000000005</v>
      </c>
      <c r="G295" s="2">
        <f>'Moving Avg'!F295</f>
        <v>3.7817250000000002</v>
      </c>
      <c r="H295" s="2">
        <f>'Moving Avg'!G295</f>
        <v>3.7233060000000018</v>
      </c>
      <c r="I295" s="2">
        <f>'Moving Avg'!H295</f>
        <v>4.1104234999999996</v>
      </c>
      <c r="J295" s="5" t="str">
        <f>OBV!F295</f>
        <v>BEARISH</v>
      </c>
      <c r="K295" s="5" t="str">
        <f>OBV!G295</f>
        <v>NEUTRAL</v>
      </c>
      <c r="L295" s="5" t="str">
        <f>OBV!H295</f>
        <v>CONFIRMED BEARISH</v>
      </c>
    </row>
    <row r="296" spans="1:12" ht="13.5" x14ac:dyDescent="0.25">
      <c r="A296" s="3">
        <f>RSI!A296</f>
        <v>43129</v>
      </c>
      <c r="B296" s="2">
        <f>RSI!B296</f>
        <v>3.3744999999999998</v>
      </c>
      <c r="C296" s="2">
        <f>RSI!I296</f>
        <v>22.627183127647939</v>
      </c>
      <c r="D296" s="2">
        <f>MACD!E296</f>
        <v>0.24322930703815038</v>
      </c>
      <c r="E296" s="2">
        <f>MACD!F296</f>
        <v>0.26305469904493395</v>
      </c>
      <c r="F296" s="2">
        <f>'Moving Avg'!D296</f>
        <v>3.4330599999999998</v>
      </c>
      <c r="G296" s="2">
        <f>'Moving Avg'!F296</f>
        <v>3.7417349999999998</v>
      </c>
      <c r="H296" s="2">
        <f>'Moving Avg'!G296</f>
        <v>3.7258420000000019</v>
      </c>
      <c r="I296" s="2">
        <f>'Moving Avg'!H296</f>
        <v>4.1024549999999991</v>
      </c>
      <c r="J296" s="5" t="str">
        <f>OBV!F296</f>
        <v>BEARISH</v>
      </c>
      <c r="K296" s="5" t="str">
        <f>OBV!G296</f>
        <v>NEUTRAL</v>
      </c>
      <c r="L296" s="5" t="str">
        <f>OBV!H296</f>
        <v>CONFIRMED BEARISH</v>
      </c>
    </row>
    <row r="297" spans="1:12" ht="13.5" x14ac:dyDescent="0.25">
      <c r="A297" s="3">
        <f>RSI!A297</f>
        <v>43130</v>
      </c>
      <c r="B297" s="2">
        <f>RSI!B297</f>
        <v>3.3744999999999998</v>
      </c>
      <c r="C297" s="2">
        <f>RSI!I297</f>
        <v>22.627183127647939</v>
      </c>
      <c r="D297" s="2">
        <f>MACD!E297</f>
        <v>0.21001016418560248</v>
      </c>
      <c r="E297" s="2">
        <f>MACD!F297</f>
        <v>0.25244579207306767</v>
      </c>
      <c r="F297" s="2">
        <f>'Moving Avg'!D297</f>
        <v>3.4135399999999998</v>
      </c>
      <c r="G297" s="2">
        <f>'Moving Avg'!F297</f>
        <v>3.7017449999999998</v>
      </c>
      <c r="H297" s="2">
        <f>'Moving Avg'!G297</f>
        <v>3.728378000000002</v>
      </c>
      <c r="I297" s="2">
        <f>'Moving Avg'!H297</f>
        <v>4.0944864999999995</v>
      </c>
      <c r="J297" s="5" t="str">
        <f>OBV!F297</f>
        <v>BEARISH</v>
      </c>
      <c r="K297" s="5" t="str">
        <f>OBV!G297</f>
        <v>NEUTRAL</v>
      </c>
      <c r="L297" s="5" t="str">
        <f>OBV!H297</f>
        <v>CONFIRMED BEARISH</v>
      </c>
    </row>
    <row r="298" spans="1:12" ht="13.5" x14ac:dyDescent="0.25">
      <c r="A298" s="3">
        <f>RSI!A298</f>
        <v>43131</v>
      </c>
      <c r="B298" s="2">
        <f>RSI!B298</f>
        <v>3.3744999999999998</v>
      </c>
      <c r="C298" s="2">
        <f>RSI!I298</f>
        <v>22.627183127647939</v>
      </c>
      <c r="D298" s="2">
        <f>MACD!E298</f>
        <v>0.18381385381183257</v>
      </c>
      <c r="E298" s="2">
        <f>MACD!F298</f>
        <v>0.23871940442082068</v>
      </c>
      <c r="F298" s="2">
        <f>'Moving Avg'!D298</f>
        <v>3.3940199999999998</v>
      </c>
      <c r="G298" s="2">
        <f>'Moving Avg'!F298</f>
        <v>3.6622449999999995</v>
      </c>
      <c r="H298" s="2">
        <f>'Moving Avg'!G298</f>
        <v>3.7309140000000021</v>
      </c>
      <c r="I298" s="2">
        <f>'Moving Avg'!H298</f>
        <v>4.0865180000000008</v>
      </c>
      <c r="J298" s="5" t="str">
        <f>OBV!F298</f>
        <v>BEARISH</v>
      </c>
      <c r="K298" s="5" t="str">
        <f>OBV!G298</f>
        <v>NEUTRAL</v>
      </c>
      <c r="L298" s="5" t="str">
        <f>OBV!H298</f>
        <v>CONFIRMED BEARISH</v>
      </c>
    </row>
    <row r="299" spans="1:12" ht="13.5" x14ac:dyDescent="0.25">
      <c r="A299" s="3">
        <f>RSI!A299</f>
        <v>43132</v>
      </c>
      <c r="B299" s="2">
        <f>RSI!B299</f>
        <v>3.3744999999999998</v>
      </c>
      <c r="C299" s="2">
        <f>RSI!I299</f>
        <v>22.627183127647939</v>
      </c>
      <c r="D299" s="2">
        <f>MACD!E299</f>
        <v>0.16341829606814606</v>
      </c>
      <c r="E299" s="2">
        <f>MACD!F299</f>
        <v>0.22365918275028579</v>
      </c>
      <c r="F299" s="2">
        <f>'Moving Avg'!D299</f>
        <v>3.3744999999999998</v>
      </c>
      <c r="G299" s="2">
        <f>'Moving Avg'!F299</f>
        <v>3.6237199999999996</v>
      </c>
      <c r="H299" s="2">
        <f>'Moving Avg'!G299</f>
        <v>3.733450000000003</v>
      </c>
      <c r="I299" s="2">
        <f>'Moving Avg'!H299</f>
        <v>4.0785494999999994</v>
      </c>
      <c r="J299" s="5" t="str">
        <f>OBV!F299</f>
        <v>BEARISH</v>
      </c>
      <c r="K299" s="5" t="str">
        <f>OBV!G299</f>
        <v>NEUTRAL</v>
      </c>
      <c r="L299" s="5" t="str">
        <f>OBV!H299</f>
        <v>CONFIRMED BEARISH</v>
      </c>
    </row>
    <row r="300" spans="1:12" ht="13.5" x14ac:dyDescent="0.25">
      <c r="A300" s="3">
        <f>RSI!A300</f>
        <v>43133</v>
      </c>
      <c r="B300" s="2">
        <f>RSI!B300</f>
        <v>3.3744999999999998</v>
      </c>
      <c r="C300" s="2">
        <f>RSI!I300</f>
        <v>22.627183127647939</v>
      </c>
      <c r="D300" s="2">
        <f>MACD!E300</f>
        <v>0.14779991554453797</v>
      </c>
      <c r="E300" s="2">
        <f>MACD!F300</f>
        <v>0.20848732930913624</v>
      </c>
      <c r="F300" s="2">
        <f>'Moving Avg'!D300</f>
        <v>3.3744999999999998</v>
      </c>
      <c r="G300" s="2">
        <f>'Moving Avg'!F300</f>
        <v>3.5851949999999997</v>
      </c>
      <c r="H300" s="2">
        <f>'Moving Avg'!G300</f>
        <v>3.7354000000000029</v>
      </c>
      <c r="I300" s="2">
        <f>'Moving Avg'!H300</f>
        <v>4.0705810000000007</v>
      </c>
      <c r="J300" s="5" t="str">
        <f>OBV!F300</f>
        <v>NEUTRAL</v>
      </c>
      <c r="K300" s="5" t="str">
        <f>OBV!G300</f>
        <v>NEUTRAL</v>
      </c>
      <c r="L300" s="5" t="str">
        <f>OBV!H300</f>
        <v>NEUTRAL</v>
      </c>
    </row>
    <row r="301" spans="1:12" ht="13.5" x14ac:dyDescent="0.25">
      <c r="A301" s="3">
        <f>RSI!A301</f>
        <v>43136</v>
      </c>
      <c r="B301" s="2">
        <f>RSI!B301</f>
        <v>3.3744999999999998</v>
      </c>
      <c r="C301" s="2">
        <f>RSI!I301</f>
        <v>22.627183127647939</v>
      </c>
      <c r="D301" s="2">
        <f>MACD!E301</f>
        <v>0.13610232492866814</v>
      </c>
      <c r="E301" s="2">
        <f>MACD!F301</f>
        <v>0.19401032843304264</v>
      </c>
      <c r="F301" s="2">
        <f>'Moving Avg'!D301</f>
        <v>3.3744999999999998</v>
      </c>
      <c r="G301" s="2">
        <f>'Moving Avg'!F301</f>
        <v>3.552519999999999</v>
      </c>
      <c r="H301" s="2">
        <f>'Moving Avg'!G301</f>
        <v>3.7354000000000038</v>
      </c>
      <c r="I301" s="2">
        <f>'Moving Avg'!H301</f>
        <v>4.0629970000000002</v>
      </c>
      <c r="J301" s="5" t="str">
        <f>OBV!F301</f>
        <v>NEUTRAL</v>
      </c>
      <c r="K301" s="5" t="str">
        <f>OBV!G301</f>
        <v>NEUTRAL</v>
      </c>
      <c r="L301" s="5" t="str">
        <f>OBV!H301</f>
        <v>NEUTRAL</v>
      </c>
    </row>
    <row r="302" spans="1:12" ht="13.5" x14ac:dyDescent="0.25">
      <c r="A302" s="3">
        <f>RSI!A302</f>
        <v>43137</v>
      </c>
      <c r="B302" s="2">
        <f>RSI!B302</f>
        <v>3.2867999999999999</v>
      </c>
      <c r="C302" s="2">
        <f>RSI!I302</f>
        <v>18.674763081932525</v>
      </c>
      <c r="D302" s="2">
        <f>MACD!E302</f>
        <v>0.11910618042986831</v>
      </c>
      <c r="E302" s="2">
        <f>MACD!F302</f>
        <v>0.17902949883240779</v>
      </c>
      <c r="F302" s="2">
        <f>'Moving Avg'!D302</f>
        <v>3.3569599999999999</v>
      </c>
      <c r="G302" s="2">
        <f>'Moving Avg'!F302</f>
        <v>3.5154599999999987</v>
      </c>
      <c r="H302" s="2">
        <f>'Moving Avg'!G302</f>
        <v>3.731890000000003</v>
      </c>
      <c r="I302" s="2">
        <f>'Moving Avg'!H302</f>
        <v>4.0549745000000001</v>
      </c>
      <c r="J302" s="5" t="str">
        <f>OBV!F302</f>
        <v>BEARISH</v>
      </c>
      <c r="K302" s="5" t="str">
        <f>OBV!G302</f>
        <v>NEUTRAL</v>
      </c>
      <c r="L302" s="5" t="str">
        <f>OBV!H302</f>
        <v>CONFIRMED BEARISH</v>
      </c>
    </row>
    <row r="303" spans="1:12" ht="13.5" x14ac:dyDescent="0.25">
      <c r="A303" s="3">
        <f>RSI!A303</f>
        <v>43138</v>
      </c>
      <c r="B303" s="2">
        <f>RSI!B303</f>
        <v>3.2867999999999999</v>
      </c>
      <c r="C303" s="2">
        <f>RSI!I303</f>
        <v>18.674763081932525</v>
      </c>
      <c r="D303" s="2">
        <f>MACD!E303</f>
        <v>0.10654445832477011</v>
      </c>
      <c r="E303" s="2">
        <f>MACD!F303</f>
        <v>0.16453249073088028</v>
      </c>
      <c r="F303" s="2">
        <f>'Moving Avg'!D303</f>
        <v>3.3394199999999996</v>
      </c>
      <c r="G303" s="2">
        <f>'Moving Avg'!F303</f>
        <v>3.4783999999999993</v>
      </c>
      <c r="H303" s="2">
        <f>'Moving Avg'!G303</f>
        <v>3.7293540000000034</v>
      </c>
      <c r="I303" s="2">
        <f>'Moving Avg'!H303</f>
        <v>4.0472885000000005</v>
      </c>
      <c r="J303" s="5" t="str">
        <f>OBV!F303</f>
        <v>BEARISH</v>
      </c>
      <c r="K303" s="5" t="str">
        <f>OBV!G303</f>
        <v>NEUTRAL</v>
      </c>
      <c r="L303" s="5" t="str">
        <f>OBV!H303</f>
        <v>CONFIRMED BEARISH</v>
      </c>
    </row>
    <row r="304" spans="1:12" ht="13.5" x14ac:dyDescent="0.25">
      <c r="A304" s="3">
        <f>RSI!A304</f>
        <v>43139</v>
      </c>
      <c r="B304" s="2">
        <f>RSI!B304</f>
        <v>3.2867999999999999</v>
      </c>
      <c r="C304" s="2">
        <f>RSI!I304</f>
        <v>18.674763081932525</v>
      </c>
      <c r="D304" s="2">
        <f>MACD!E304</f>
        <v>9.7600152307103283E-2</v>
      </c>
      <c r="E304" s="2">
        <f>MACD!F304</f>
        <v>0.1511460230461249</v>
      </c>
      <c r="F304" s="2">
        <f>'Moving Avg'!D304</f>
        <v>3.3218800000000002</v>
      </c>
      <c r="G304" s="2">
        <f>'Moving Avg'!F304</f>
        <v>3.4501199999999992</v>
      </c>
      <c r="H304" s="2">
        <f>'Moving Avg'!G304</f>
        <v>3.7270140000000032</v>
      </c>
      <c r="I304" s="2">
        <f>'Moving Avg'!H304</f>
        <v>4.0396985000000001</v>
      </c>
      <c r="J304" s="5" t="str">
        <f>OBV!F304</f>
        <v>BEARISH</v>
      </c>
      <c r="K304" s="5" t="str">
        <f>OBV!G304</f>
        <v>NEUTRAL</v>
      </c>
      <c r="L304" s="5" t="str">
        <f>OBV!H304</f>
        <v>CONFIRMED BEARISH</v>
      </c>
    </row>
    <row r="305" spans="1:12" ht="13.5" x14ac:dyDescent="0.25">
      <c r="A305" s="3">
        <f>RSI!A305</f>
        <v>43140</v>
      </c>
      <c r="B305" s="2">
        <f>RSI!B305</f>
        <v>3.2770000000000001</v>
      </c>
      <c r="C305" s="2">
        <f>RSI!I305</f>
        <v>18.23032871584499</v>
      </c>
      <c r="D305" s="2">
        <f>MACD!E305</f>
        <v>7.7302474916542518E-2</v>
      </c>
      <c r="E305" s="2">
        <f>MACD!F305</f>
        <v>0.13637731342020842</v>
      </c>
      <c r="F305" s="2">
        <f>'Moving Avg'!D305</f>
        <v>3.3023800000000003</v>
      </c>
      <c r="G305" s="2">
        <f>'Moving Avg'!F305</f>
        <v>3.42964</v>
      </c>
      <c r="H305" s="2">
        <f>'Moving Avg'!G305</f>
        <v>3.7242820000000028</v>
      </c>
      <c r="I305" s="2">
        <f>'Moving Avg'!H305</f>
        <v>4.0320595000000008</v>
      </c>
      <c r="J305" s="5" t="str">
        <f>OBV!F305</f>
        <v>BEARISH</v>
      </c>
      <c r="K305" s="5" t="str">
        <f>OBV!G305</f>
        <v>NEUTRAL</v>
      </c>
      <c r="L305" s="5" t="str">
        <f>OBV!H305</f>
        <v>CONFIRMED BEARISH</v>
      </c>
    </row>
    <row r="306" spans="1:12" ht="13.5" x14ac:dyDescent="0.25">
      <c r="A306" s="3">
        <f>RSI!A306</f>
        <v>43143</v>
      </c>
      <c r="B306" s="2">
        <f>RSI!B306</f>
        <v>3.1892</v>
      </c>
      <c r="C306" s="2">
        <f>RSI!I306</f>
        <v>14.826011704419969</v>
      </c>
      <c r="D306" s="2">
        <f>MACD!E306</f>
        <v>6.8133611149960416E-2</v>
      </c>
      <c r="E306" s="2">
        <f>MACD!F306</f>
        <v>0.12272857296615883</v>
      </c>
      <c r="F306" s="2">
        <f>'Moving Avg'!D306</f>
        <v>3.26532</v>
      </c>
      <c r="G306" s="2">
        <f>'Moving Avg'!F306</f>
        <v>3.4106199999999993</v>
      </c>
      <c r="H306" s="2">
        <f>'Moving Avg'!G306</f>
        <v>3.7207700000000021</v>
      </c>
      <c r="I306" s="2">
        <f>'Moving Avg'!H306</f>
        <v>4.024029500000001</v>
      </c>
      <c r="J306" s="5" t="str">
        <f>OBV!F306</f>
        <v>BEARISH</v>
      </c>
      <c r="K306" s="5" t="str">
        <f>OBV!G306</f>
        <v>NEUTRAL</v>
      </c>
      <c r="L306" s="5" t="str">
        <f>OBV!H306</f>
        <v>CONFIRMED BEARISH</v>
      </c>
    </row>
    <row r="307" spans="1:12" ht="13.5" x14ac:dyDescent="0.25">
      <c r="A307" s="3">
        <f>RSI!A307</f>
        <v>43144</v>
      </c>
      <c r="B307" s="2">
        <f>RSI!B307</f>
        <v>3.1892</v>
      </c>
      <c r="C307" s="2">
        <f>RSI!I307</f>
        <v>14.826011704419969</v>
      </c>
      <c r="D307" s="2">
        <f>MACD!E307</f>
        <v>6.2285257929419302E-2</v>
      </c>
      <c r="E307" s="2">
        <f>MACD!F307</f>
        <v>0.11063990995881093</v>
      </c>
      <c r="F307" s="2">
        <f>'Moving Avg'!D307</f>
        <v>3.2458</v>
      </c>
      <c r="G307" s="2">
        <f>'Moving Avg'!F307</f>
        <v>3.3915999999999995</v>
      </c>
      <c r="H307" s="2">
        <f>'Moving Avg'!G307</f>
        <v>3.7184280000000025</v>
      </c>
      <c r="I307" s="2">
        <f>'Moving Avg'!H307</f>
        <v>4.0159995000000013</v>
      </c>
      <c r="J307" s="5" t="str">
        <f>OBV!F307</f>
        <v>BEARISH</v>
      </c>
      <c r="K307" s="5" t="str">
        <f>OBV!G307</f>
        <v>NEUTRAL</v>
      </c>
      <c r="L307" s="5" t="str">
        <f>OBV!H307</f>
        <v>CONFIRMED BEARISH</v>
      </c>
    </row>
    <row r="308" spans="1:12" ht="13.5" x14ac:dyDescent="0.25">
      <c r="A308" s="3">
        <f>RSI!A308</f>
        <v>43145</v>
      </c>
      <c r="B308" s="2">
        <f>RSI!B308</f>
        <v>3.1892</v>
      </c>
      <c r="C308" s="2">
        <f>RSI!I308</f>
        <v>14.826011704419969</v>
      </c>
      <c r="D308" s="2">
        <f>MACD!E308</f>
        <v>5.9105092210426147E-2</v>
      </c>
      <c r="E308" s="2">
        <f>MACD!F308</f>
        <v>0.10033294640913398</v>
      </c>
      <c r="F308" s="2">
        <f>'Moving Avg'!D308</f>
        <v>3.22628</v>
      </c>
      <c r="G308" s="2">
        <f>'Moving Avg'!F308</f>
        <v>3.3725800000000001</v>
      </c>
      <c r="H308" s="2">
        <f>'Moving Avg'!G308</f>
        <v>3.7141360000000021</v>
      </c>
      <c r="I308" s="2">
        <f>'Moving Avg'!H308</f>
        <v>4.0079695000000006</v>
      </c>
      <c r="J308" s="5" t="str">
        <f>OBV!F308</f>
        <v>BEARISH</v>
      </c>
      <c r="K308" s="5" t="str">
        <f>OBV!G308</f>
        <v>NEUTRAL</v>
      </c>
      <c r="L308" s="5" t="str">
        <f>OBV!H308</f>
        <v>CONFIRMED BEARISH</v>
      </c>
    </row>
    <row r="309" spans="1:12" ht="13.5" x14ac:dyDescent="0.25">
      <c r="A309" s="3">
        <f>RSI!A309</f>
        <v>43146</v>
      </c>
      <c r="B309" s="2">
        <f>RSI!B309</f>
        <v>3.1892</v>
      </c>
      <c r="C309" s="2">
        <f>RSI!I309</f>
        <v>14.826011704419969</v>
      </c>
      <c r="D309" s="2">
        <f>MACD!E309</f>
        <v>5.8051627989444299E-2</v>
      </c>
      <c r="E309" s="2">
        <f>MACD!F309</f>
        <v>9.1876682725196057E-2</v>
      </c>
      <c r="F309" s="2">
        <f>'Moving Avg'!D309</f>
        <v>3.2067600000000001</v>
      </c>
      <c r="G309" s="2">
        <f>'Moving Avg'!F309</f>
        <v>3.3535600000000003</v>
      </c>
      <c r="H309" s="2">
        <f>'Moving Avg'!G309</f>
        <v>3.7098440000000017</v>
      </c>
      <c r="I309" s="2">
        <f>'Moving Avg'!H309</f>
        <v>4.0006120000000012</v>
      </c>
      <c r="J309" s="5" t="str">
        <f>OBV!F309</f>
        <v>BEARISH</v>
      </c>
      <c r="K309" s="5" t="str">
        <f>OBV!G309</f>
        <v>NEUTRAL</v>
      </c>
      <c r="L309" s="5" t="str">
        <f>OBV!H309</f>
        <v>CONFIRMED BEARISH</v>
      </c>
    </row>
    <row r="310" spans="1:12" ht="13.5" x14ac:dyDescent="0.25">
      <c r="A310" s="3">
        <f>RSI!A310</f>
        <v>43147</v>
      </c>
      <c r="B310" s="2">
        <f>RSI!B310</f>
        <v>3.1892</v>
      </c>
      <c r="C310" s="2">
        <f>RSI!I310</f>
        <v>14.826011704419969</v>
      </c>
      <c r="D310" s="2">
        <f>MACD!E310</f>
        <v>5.8676388181102546E-2</v>
      </c>
      <c r="E310" s="2">
        <f>MACD!F310</f>
        <v>8.5236623816377352E-2</v>
      </c>
      <c r="F310" s="2">
        <f>'Moving Avg'!D310</f>
        <v>3.1892</v>
      </c>
      <c r="G310" s="2">
        <f>'Moving Avg'!F310</f>
        <v>3.3345400000000005</v>
      </c>
      <c r="H310" s="2">
        <f>'Moving Avg'!G310</f>
        <v>3.7053560000000014</v>
      </c>
      <c r="I310" s="2">
        <f>'Moving Avg'!H310</f>
        <v>3.9934950000000002</v>
      </c>
      <c r="J310" s="5" t="str">
        <f>OBV!F310</f>
        <v>BEARISH</v>
      </c>
      <c r="K310" s="5" t="str">
        <f>OBV!G310</f>
        <v>NEUTRAL</v>
      </c>
      <c r="L310" s="5" t="str">
        <f>OBV!H310</f>
        <v>CONFIRMED BEARISH</v>
      </c>
    </row>
    <row r="311" spans="1:12" ht="13.5" x14ac:dyDescent="0.25">
      <c r="A311" s="3">
        <f>RSI!A311</f>
        <v>43150</v>
      </c>
      <c r="B311" s="2">
        <f>RSI!B311</f>
        <v>3.1892</v>
      </c>
      <c r="C311" s="2">
        <f>RSI!I311</f>
        <v>14.826011704419969</v>
      </c>
      <c r="D311" s="2">
        <f>MACD!E311</f>
        <v>6.0608876785039012E-2</v>
      </c>
      <c r="E311" s="2">
        <f>MACD!F311</f>
        <v>8.0311074410109679E-2</v>
      </c>
      <c r="F311" s="2">
        <f>'Moving Avg'!D311</f>
        <v>3.1892</v>
      </c>
      <c r="G311" s="2">
        <f>'Moving Avg'!F311</f>
        <v>3.3155200000000002</v>
      </c>
      <c r="H311" s="2">
        <f>'Moving Avg'!G311</f>
        <v>3.7008680000000012</v>
      </c>
      <c r="I311" s="2">
        <f>'Moving Avg'!H311</f>
        <v>3.9870505000000009</v>
      </c>
      <c r="J311" s="5" t="str">
        <f>OBV!F311</f>
        <v>NEUTRAL</v>
      </c>
      <c r="K311" s="5" t="str">
        <f>OBV!G311</f>
        <v>NEUTRAL</v>
      </c>
      <c r="L311" s="5" t="str">
        <f>OBV!H311</f>
        <v>NEUTRAL</v>
      </c>
    </row>
    <row r="312" spans="1:12" ht="13.5" x14ac:dyDescent="0.25">
      <c r="A312" s="3">
        <f>RSI!A312</f>
        <v>43151</v>
      </c>
      <c r="B312" s="2">
        <f>RSI!B312</f>
        <v>3.1892</v>
      </c>
      <c r="C312" s="2">
        <f>RSI!I312</f>
        <v>14.826011704419969</v>
      </c>
      <c r="D312" s="2">
        <f>MACD!E312</f>
        <v>5.005160857689761E-2</v>
      </c>
      <c r="E312" s="2">
        <f>MACD!F312</f>
        <v>7.4259181243467268E-2</v>
      </c>
      <c r="F312" s="2">
        <f>'Moving Avg'!D312</f>
        <v>3.1892</v>
      </c>
      <c r="G312" s="2">
        <f>'Moving Avg'!F312</f>
        <v>3.3013750000000002</v>
      </c>
      <c r="H312" s="2">
        <f>'Moving Avg'!G312</f>
        <v>3.6963800000000009</v>
      </c>
      <c r="I312" s="2">
        <f>'Moving Avg'!H312</f>
        <v>3.9802215000000012</v>
      </c>
      <c r="J312" s="5" t="str">
        <f>OBV!F312</f>
        <v>NEUTRAL</v>
      </c>
      <c r="K312" s="5" t="str">
        <f>OBV!G312</f>
        <v>NEUTRAL</v>
      </c>
      <c r="L312" s="5" t="str">
        <f>OBV!H312</f>
        <v>NEUTRAL</v>
      </c>
    </row>
    <row r="313" spans="1:12" ht="13.5" x14ac:dyDescent="0.25">
      <c r="A313" s="3">
        <f>RSI!A313</f>
        <v>43152</v>
      </c>
      <c r="B313" s="2">
        <f>RSI!B313</f>
        <v>3.1892</v>
      </c>
      <c r="C313" s="2">
        <f>RSI!I313</f>
        <v>14.826011704419969</v>
      </c>
      <c r="D313" s="2">
        <f>MACD!E313</f>
        <v>4.2322106606679455E-2</v>
      </c>
      <c r="E313" s="2">
        <f>MACD!F313</f>
        <v>6.7871766316109708E-2</v>
      </c>
      <c r="F313" s="2">
        <f>'Moving Avg'!D313</f>
        <v>3.1892</v>
      </c>
      <c r="G313" s="2">
        <f>'Moving Avg'!F313</f>
        <v>3.2872300000000001</v>
      </c>
      <c r="H313" s="2">
        <f>'Moving Avg'!G313</f>
        <v>3.6920880000000005</v>
      </c>
      <c r="I313" s="2">
        <f>'Moving Avg'!H313</f>
        <v>3.9734890000000012</v>
      </c>
      <c r="J313" s="5" t="str">
        <f>OBV!F313</f>
        <v>NEUTRAL</v>
      </c>
      <c r="K313" s="5" t="str">
        <f>OBV!G313</f>
        <v>NEUTRAL</v>
      </c>
      <c r="L313" s="5" t="str">
        <f>OBV!H313</f>
        <v>NEUTRAL</v>
      </c>
    </row>
    <row r="314" spans="1:12" ht="13.5" x14ac:dyDescent="0.25">
      <c r="A314" s="3">
        <f>RSI!A314</f>
        <v>43153</v>
      </c>
      <c r="B314" s="2">
        <f>RSI!B314</f>
        <v>3.1892</v>
      </c>
      <c r="C314" s="2">
        <f>RSI!I314</f>
        <v>14.826011704419969</v>
      </c>
      <c r="D314" s="2">
        <f>MACD!E314</f>
        <v>3.6896176497742683E-2</v>
      </c>
      <c r="E314" s="2">
        <f>MACD!F314</f>
        <v>6.1676648352436303E-2</v>
      </c>
      <c r="F314" s="2">
        <f>'Moving Avg'!D314</f>
        <v>3.1892</v>
      </c>
      <c r="G314" s="2">
        <f>'Moving Avg'!F314</f>
        <v>3.2730850000000005</v>
      </c>
      <c r="H314" s="2">
        <f>'Moving Avg'!G314</f>
        <v>3.6860399999999998</v>
      </c>
      <c r="I314" s="2">
        <f>'Moving Avg'!H314</f>
        <v>3.9667565000000007</v>
      </c>
      <c r="J314" s="5" t="str">
        <f>OBV!F314</f>
        <v>NEUTRAL</v>
      </c>
      <c r="K314" s="5" t="str">
        <f>OBV!G314</f>
        <v>NEUTRAL</v>
      </c>
      <c r="L314" s="5" t="str">
        <f>OBV!H314</f>
        <v>NEUTRAL</v>
      </c>
    </row>
    <row r="315" spans="1:12" ht="13.5" x14ac:dyDescent="0.25">
      <c r="A315" s="3">
        <f>RSI!A315</f>
        <v>43154</v>
      </c>
      <c r="B315" s="2">
        <f>RSI!B315</f>
        <v>3.1795</v>
      </c>
      <c r="C315" s="2">
        <f>RSI!I315</f>
        <v>14.253104436920026</v>
      </c>
      <c r="D315" s="2">
        <f>MACD!E315</f>
        <v>3.2547699329798174E-2</v>
      </c>
      <c r="E315" s="2">
        <f>MACD!F315</f>
        <v>5.585085854790868E-2</v>
      </c>
      <c r="F315" s="2">
        <f>'Moving Avg'!D315</f>
        <v>3.1872599999999998</v>
      </c>
      <c r="G315" s="2">
        <f>'Moving Avg'!F315</f>
        <v>3.2633350000000001</v>
      </c>
      <c r="H315" s="2">
        <f>'Moving Avg'!G315</f>
        <v>3.6757019999999994</v>
      </c>
      <c r="I315" s="2">
        <f>'Moving Avg'!H315</f>
        <v>3.9600715000000002</v>
      </c>
      <c r="J315" s="5" t="str">
        <f>OBV!F315</f>
        <v>BEARISH</v>
      </c>
      <c r="K315" s="5" t="str">
        <f>OBV!G315</f>
        <v>NEUTRAL</v>
      </c>
      <c r="L315" s="5" t="str">
        <f>OBV!H315</f>
        <v>CONFIRMED BEARISH</v>
      </c>
    </row>
    <row r="316" spans="1:12" ht="13.5" x14ac:dyDescent="0.25">
      <c r="A316" s="3">
        <f>RSI!A316</f>
        <v>43157</v>
      </c>
      <c r="B316" s="2">
        <f>RSI!B316</f>
        <v>3.0428999999999999</v>
      </c>
      <c r="C316" s="2">
        <f>RSI!I316</f>
        <v>8.9866260094677841</v>
      </c>
      <c r="D316" s="2">
        <f>MACD!E316</f>
        <v>2.6491796143177648E-2</v>
      </c>
      <c r="E316" s="2">
        <f>MACD!F316</f>
        <v>4.9979046066962476E-2</v>
      </c>
      <c r="F316" s="2">
        <f>'Moving Avg'!D316</f>
        <v>3.1579999999999999</v>
      </c>
      <c r="G316" s="2">
        <f>'Moving Avg'!F316</f>
        <v>3.2467549999999994</v>
      </c>
      <c r="H316" s="2">
        <f>'Moving Avg'!G316</f>
        <v>3.658339999999999</v>
      </c>
      <c r="I316" s="2">
        <f>'Moving Avg'!H316</f>
        <v>3.9527035000000006</v>
      </c>
      <c r="J316" s="5" t="str">
        <f>OBV!F316</f>
        <v>BEARISH</v>
      </c>
      <c r="K316" s="5" t="str">
        <f>OBV!G316</f>
        <v>NEUTRAL</v>
      </c>
      <c r="L316" s="5" t="str">
        <f>OBV!H316</f>
        <v>CONFIRMED BEARISH</v>
      </c>
    </row>
    <row r="317" spans="1:12" ht="13.5" x14ac:dyDescent="0.25">
      <c r="A317" s="3">
        <f>RSI!A317</f>
        <v>43158</v>
      </c>
      <c r="B317" s="2">
        <f>RSI!B317</f>
        <v>3.0428999999999999</v>
      </c>
      <c r="C317" s="2">
        <f>RSI!I317</f>
        <v>8.9866260094677983</v>
      </c>
      <c r="D317" s="2">
        <f>MACD!E317</f>
        <v>2.3112478305874262E-2</v>
      </c>
      <c r="E317" s="2">
        <f>MACD!F317</f>
        <v>4.4605732514744839E-2</v>
      </c>
      <c r="F317" s="2">
        <f>'Moving Avg'!D317</f>
        <v>3.1287399999999996</v>
      </c>
      <c r="G317" s="2">
        <f>'Moving Avg'!F317</f>
        <v>3.230175</v>
      </c>
      <c r="H317" s="2">
        <f>'Moving Avg'!G317</f>
        <v>3.6362979999999987</v>
      </c>
      <c r="I317" s="2">
        <f>'Moving Avg'!H317</f>
        <v>3.945335500000001</v>
      </c>
      <c r="J317" s="5" t="str">
        <f>OBV!F317</f>
        <v>BEARISH</v>
      </c>
      <c r="K317" s="5" t="str">
        <f>OBV!G317</f>
        <v>NEUTRAL</v>
      </c>
      <c r="L317" s="5" t="str">
        <f>OBV!H317</f>
        <v>CONFIRMED BEARISH</v>
      </c>
    </row>
    <row r="318" spans="1:12" ht="13.5" x14ac:dyDescent="0.25">
      <c r="A318" s="3">
        <f>RSI!A318</f>
        <v>43159</v>
      </c>
      <c r="B318" s="2">
        <f>RSI!B318</f>
        <v>3.0428999999999999</v>
      </c>
      <c r="C318" s="2">
        <f>RSI!I318</f>
        <v>8.9866260094677841</v>
      </c>
      <c r="D318" s="2">
        <f>MACD!E318</f>
        <v>2.186871101675214E-2</v>
      </c>
      <c r="E318" s="2">
        <f>MACD!F318</f>
        <v>4.0058328215146301E-2</v>
      </c>
      <c r="F318" s="2">
        <f>'Moving Avg'!D318</f>
        <v>3.0994799999999998</v>
      </c>
      <c r="G318" s="2">
        <f>'Moving Avg'!F318</f>
        <v>3.2135950000000002</v>
      </c>
      <c r="H318" s="2">
        <f>'Moving Avg'!G318</f>
        <v>3.6093779999999982</v>
      </c>
      <c r="I318" s="2">
        <f>'Moving Avg'!H318</f>
        <v>3.9379675000000014</v>
      </c>
      <c r="J318" s="5" t="str">
        <f>OBV!F318</f>
        <v>BEARISH</v>
      </c>
      <c r="K318" s="5" t="str">
        <f>OBV!G318</f>
        <v>NEUTRAL</v>
      </c>
      <c r="L318" s="5" t="str">
        <f>OBV!H318</f>
        <v>CONFIRMED BEARISH</v>
      </c>
    </row>
    <row r="319" spans="1:12" ht="13.5" x14ac:dyDescent="0.25">
      <c r="A319" s="3">
        <f>RSI!A319</f>
        <v>43160</v>
      </c>
      <c r="B319" s="2">
        <f>RSI!B319</f>
        <v>2.9064000000000001</v>
      </c>
      <c r="C319" s="2">
        <f>RSI!I319</f>
        <v>6.1503581174164879</v>
      </c>
      <c r="D319" s="2">
        <f>MACD!E319</f>
        <v>3.2423380963830351E-2</v>
      </c>
      <c r="E319" s="2">
        <f>MACD!F319</f>
        <v>3.8531338764883113E-2</v>
      </c>
      <c r="F319" s="2">
        <f>'Moving Avg'!D319</f>
        <v>3.0429199999999996</v>
      </c>
      <c r="G319" s="2">
        <f>'Moving Avg'!F319</f>
        <v>3.1901900000000003</v>
      </c>
      <c r="H319" s="2">
        <f>'Moving Avg'!G319</f>
        <v>3.5797279999999985</v>
      </c>
      <c r="I319" s="2">
        <f>'Moving Avg'!H319</f>
        <v>3.9303975000000015</v>
      </c>
      <c r="J319" s="5" t="str">
        <f>OBV!F319</f>
        <v>BEARISH</v>
      </c>
      <c r="K319" s="5" t="str">
        <f>OBV!G319</f>
        <v>NEUTRAL</v>
      </c>
      <c r="L319" s="5" t="str">
        <f>OBV!H319</f>
        <v>CONFIRMED BEARISH</v>
      </c>
    </row>
    <row r="320" spans="1:12" ht="13.5" x14ac:dyDescent="0.25">
      <c r="A320" s="3">
        <f>RSI!A320</f>
        <v>43161</v>
      </c>
      <c r="B320" s="2">
        <f>RSI!B320</f>
        <v>3.0331999999999999</v>
      </c>
      <c r="C320" s="2">
        <f>RSI!I320</f>
        <v>28.671285212606946</v>
      </c>
      <c r="D320" s="2">
        <f>MACD!E320</f>
        <v>3.4153411481184559E-2</v>
      </c>
      <c r="E320" s="2">
        <f>MACD!F320</f>
        <v>3.7655753308143407E-2</v>
      </c>
      <c r="F320" s="2">
        <f>'Moving Avg'!D320</f>
        <v>3.0136600000000002</v>
      </c>
      <c r="G320" s="2">
        <f>'Moving Avg'!F320</f>
        <v>3.1731250000000002</v>
      </c>
      <c r="H320" s="2">
        <f>'Moving Avg'!G320</f>
        <v>3.5530059999999981</v>
      </c>
      <c r="I320" s="2">
        <f>'Moving Avg'!H320</f>
        <v>3.923509500000002</v>
      </c>
      <c r="J320" s="5" t="str">
        <f>OBV!F320</f>
        <v>BULLISH</v>
      </c>
      <c r="K320" s="5" t="str">
        <f>OBV!G320</f>
        <v>NEUTRAL</v>
      </c>
      <c r="L320" s="5" t="str">
        <f>OBV!H320</f>
        <v>BULLISH DIVERGENCE</v>
      </c>
    </row>
    <row r="321" spans="1:12" ht="13.5" x14ac:dyDescent="0.25">
      <c r="A321" s="3">
        <f>RSI!A321</f>
        <v>43164</v>
      </c>
      <c r="B321" s="2">
        <f>RSI!B321</f>
        <v>3.0331999999999999</v>
      </c>
      <c r="C321" s="2">
        <f>RSI!I321</f>
        <v>28.671285212606946</v>
      </c>
      <c r="D321" s="2">
        <f>MACD!E321</f>
        <v>3.6897413607531071E-2</v>
      </c>
      <c r="E321" s="2">
        <f>MACD!F321</f>
        <v>3.750408536802094E-2</v>
      </c>
      <c r="F321" s="2">
        <f>'Moving Avg'!D321</f>
        <v>3.0117200000000004</v>
      </c>
      <c r="G321" s="2">
        <f>'Moving Avg'!F321</f>
        <v>3.1560600000000001</v>
      </c>
      <c r="H321" s="2">
        <f>'Moving Avg'!G321</f>
        <v>3.5262839999999982</v>
      </c>
      <c r="I321" s="2">
        <f>'Moving Avg'!H321</f>
        <v>3.9165735000000024</v>
      </c>
      <c r="J321" s="5" t="str">
        <f>OBV!F321</f>
        <v>BULLISH</v>
      </c>
      <c r="K321" s="5" t="str">
        <f>OBV!G321</f>
        <v>NEUTRAL</v>
      </c>
      <c r="L321" s="5" t="str">
        <f>OBV!H321</f>
        <v>BULLISH DIVERGENCE</v>
      </c>
    </row>
    <row r="322" spans="1:12" ht="13.5" x14ac:dyDescent="0.25">
      <c r="A322" s="3">
        <f>RSI!A322</f>
        <v>43165</v>
      </c>
      <c r="B322" s="2">
        <f>RSI!B322</f>
        <v>3.0331999999999999</v>
      </c>
      <c r="C322" s="2">
        <f>RSI!I322</f>
        <v>28.671285212606946</v>
      </c>
      <c r="D322" s="2">
        <f>MACD!E322</f>
        <v>4.0404567255152735E-2</v>
      </c>
      <c r="E322" s="2">
        <f>MACD!F322</f>
        <v>3.8084181745447303E-2</v>
      </c>
      <c r="F322" s="2">
        <f>'Moving Avg'!D322</f>
        <v>3.0097800000000001</v>
      </c>
      <c r="G322" s="2">
        <f>'Moving Avg'!F322</f>
        <v>3.1433800000000001</v>
      </c>
      <c r="H322" s="2">
        <f>'Moving Avg'!G322</f>
        <v>3.5011219999999987</v>
      </c>
      <c r="I322" s="2">
        <f>'Moving Avg'!H322</f>
        <v>3.9096375000000023</v>
      </c>
      <c r="J322" s="5" t="str">
        <f>OBV!F322</f>
        <v>BULLISH</v>
      </c>
      <c r="K322" s="5" t="str">
        <f>OBV!G322</f>
        <v>NEUTRAL</v>
      </c>
      <c r="L322" s="5" t="str">
        <f>OBV!H322</f>
        <v>BULLISH DIVERGENCE</v>
      </c>
    </row>
    <row r="323" spans="1:12" ht="13.5" x14ac:dyDescent="0.25">
      <c r="A323" s="3">
        <f>RSI!A323</f>
        <v>43166</v>
      </c>
      <c r="B323" s="2">
        <f>RSI!B323</f>
        <v>3.121</v>
      </c>
      <c r="C323" s="2">
        <f>RSI!I323</f>
        <v>40.930116585209802</v>
      </c>
      <c r="D323" s="2">
        <f>MACD!E323</f>
        <v>3.7965960372176699E-2</v>
      </c>
      <c r="E323" s="2">
        <f>MACD!F323</f>
        <v>3.8060537470793181E-2</v>
      </c>
      <c r="F323" s="2">
        <f>'Moving Avg'!D323</f>
        <v>3.0254000000000003</v>
      </c>
      <c r="G323" s="2">
        <f>'Moving Avg'!F323</f>
        <v>3.1350900000000004</v>
      </c>
      <c r="H323" s="2">
        <f>'Moving Avg'!G323</f>
        <v>3.4777159999999991</v>
      </c>
      <c r="I323" s="2">
        <f>'Moving Avg'!H323</f>
        <v>3.9031405000000023</v>
      </c>
      <c r="J323" s="5" t="str">
        <f>OBV!F323</f>
        <v>BULLISH</v>
      </c>
      <c r="K323" s="5" t="str">
        <f>OBV!G323</f>
        <v>NEUTRAL</v>
      </c>
      <c r="L323" s="5" t="str">
        <f>OBV!H323</f>
        <v>CONFIRMED BULLISH</v>
      </c>
    </row>
    <row r="324" spans="1:12" ht="13.5" x14ac:dyDescent="0.25">
      <c r="A324" s="3">
        <f>RSI!A324</f>
        <v>43167</v>
      </c>
      <c r="B324" s="2">
        <f>RSI!B324</f>
        <v>3.121</v>
      </c>
      <c r="C324" s="2">
        <f>RSI!I324</f>
        <v>40.930116585209802</v>
      </c>
      <c r="D324" s="2">
        <f>MACD!E324</f>
        <v>3.6399918394093511E-2</v>
      </c>
      <c r="E324" s="2">
        <f>MACD!F324</f>
        <v>3.772841365545325E-2</v>
      </c>
      <c r="F324" s="2">
        <f>'Moving Avg'!D324</f>
        <v>3.0683199999999999</v>
      </c>
      <c r="G324" s="2">
        <f>'Moving Avg'!F324</f>
        <v>3.1268000000000002</v>
      </c>
      <c r="H324" s="2">
        <f>'Moving Avg'!G324</f>
        <v>3.4527499999999991</v>
      </c>
      <c r="I324" s="2">
        <f>'Moving Avg'!H324</f>
        <v>3.8976045000000021</v>
      </c>
      <c r="J324" s="5" t="str">
        <f>OBV!F324</f>
        <v>BULLISH</v>
      </c>
      <c r="K324" s="5" t="str">
        <f>OBV!G324</f>
        <v>NEUTRAL</v>
      </c>
      <c r="L324" s="5" t="str">
        <f>OBV!H324</f>
        <v>CONFIRMED BULLISH</v>
      </c>
    </row>
    <row r="325" spans="1:12" ht="13.5" x14ac:dyDescent="0.25">
      <c r="A325" s="3">
        <f>RSI!A325</f>
        <v>43168</v>
      </c>
      <c r="B325" s="2">
        <f>RSI!B325</f>
        <v>3.121</v>
      </c>
      <c r="C325" s="2">
        <f>RSI!I325</f>
        <v>40.930116585209802</v>
      </c>
      <c r="D325" s="2">
        <f>MACD!E325</f>
        <v>3.4043048828425793E-2</v>
      </c>
      <c r="E325" s="2">
        <f>MACD!F325</f>
        <v>3.699134069004776E-2</v>
      </c>
      <c r="F325" s="2">
        <f>'Moving Avg'!D325</f>
        <v>3.0858800000000004</v>
      </c>
      <c r="G325" s="2">
        <f>'Moving Avg'!F325</f>
        <v>3.1190000000000007</v>
      </c>
      <c r="H325" s="2">
        <f>'Moving Avg'!G325</f>
        <v>3.427978</v>
      </c>
      <c r="I325" s="2">
        <f>'Moving Avg'!H325</f>
        <v>3.8914435000000021</v>
      </c>
      <c r="J325" s="5" t="str">
        <f>OBV!F325</f>
        <v>BULLISH</v>
      </c>
      <c r="K325" s="5" t="str">
        <f>OBV!G325</f>
        <v>NEUTRAL</v>
      </c>
      <c r="L325" s="5" t="str">
        <f>OBV!H325</f>
        <v>CONFIRMED BULLISH</v>
      </c>
    </row>
    <row r="326" spans="1:12" ht="13.5" x14ac:dyDescent="0.25">
      <c r="A326" s="3">
        <f>RSI!A326</f>
        <v>43171</v>
      </c>
      <c r="B326" s="2">
        <f>RSI!B326</f>
        <v>3.121</v>
      </c>
      <c r="C326" s="2">
        <f>RSI!I326</f>
        <v>40.930116585209809</v>
      </c>
      <c r="D326" s="2">
        <f>MACD!E326</f>
        <v>1.145982567779269E-2</v>
      </c>
      <c r="E326" s="2">
        <f>MACD!F326</f>
        <v>3.1885037687596748E-2</v>
      </c>
      <c r="F326" s="2">
        <f>'Moving Avg'!D326</f>
        <v>3.10344</v>
      </c>
      <c r="G326" s="2">
        <f>'Moving Avg'!F326</f>
        <v>3.1155900000000005</v>
      </c>
      <c r="H326" s="2">
        <f>'Moving Avg'!G326</f>
        <v>3.4069119999999997</v>
      </c>
      <c r="I326" s="2">
        <f>'Moving Avg'!H326</f>
        <v>3.885282500000002</v>
      </c>
      <c r="J326" s="5" t="str">
        <f>OBV!F326</f>
        <v>BULLISH</v>
      </c>
      <c r="K326" s="5" t="str">
        <f>OBV!G326</f>
        <v>NEUTRAL</v>
      </c>
      <c r="L326" s="5" t="str">
        <f>OBV!H326</f>
        <v>CONFIRMED BULLISH</v>
      </c>
    </row>
    <row r="327" spans="1:12" ht="13.5" x14ac:dyDescent="0.25">
      <c r="A327" s="3">
        <f>RSI!A327</f>
        <v>43172</v>
      </c>
      <c r="B327" s="2">
        <f>RSI!B327</f>
        <v>3.121</v>
      </c>
      <c r="C327" s="2">
        <f>RSI!I327</f>
        <v>40.930116585209802</v>
      </c>
      <c r="D327" s="2">
        <f>MACD!E327</f>
        <v>-7.2542075676067519E-3</v>
      </c>
      <c r="E327" s="2">
        <f>MACD!F327</f>
        <v>2.4057188636556048E-2</v>
      </c>
      <c r="F327" s="2">
        <f>'Moving Avg'!D327</f>
        <v>3.121</v>
      </c>
      <c r="G327" s="2">
        <f>'Moving Avg'!F327</f>
        <v>3.1121800000000008</v>
      </c>
      <c r="H327" s="2">
        <f>'Moving Avg'!G327</f>
        <v>3.3858460000000004</v>
      </c>
      <c r="I327" s="2">
        <f>'Moving Avg'!H327</f>
        <v>3.8791215000000023</v>
      </c>
      <c r="J327" s="5" t="str">
        <f>OBV!F327</f>
        <v>BULLISH</v>
      </c>
      <c r="K327" s="5" t="str">
        <f>OBV!G327</f>
        <v>NEUTRAL</v>
      </c>
      <c r="L327" s="5" t="str">
        <f>OBV!H327</f>
        <v>CONFIRMED BULLISH</v>
      </c>
    </row>
    <row r="328" spans="1:12" ht="13.5" x14ac:dyDescent="0.25">
      <c r="A328" s="3">
        <f>RSI!A328</f>
        <v>43173</v>
      </c>
      <c r="B328" s="2">
        <f>RSI!B328</f>
        <v>3.121</v>
      </c>
      <c r="C328" s="2">
        <f>RSI!I328</f>
        <v>40.930116585209809</v>
      </c>
      <c r="D328" s="2">
        <f>MACD!E328</f>
        <v>-2.2723558884456985E-2</v>
      </c>
      <c r="E328" s="2">
        <f>MACD!F328</f>
        <v>1.470103913235344E-2</v>
      </c>
      <c r="F328" s="2">
        <f>'Moving Avg'!D328</f>
        <v>3.121</v>
      </c>
      <c r="G328" s="2">
        <f>'Moving Avg'!F328</f>
        <v>3.1087700000000007</v>
      </c>
      <c r="H328" s="2">
        <f>'Moving Avg'!G328</f>
        <v>3.3649760000000004</v>
      </c>
      <c r="I328" s="2">
        <f>'Moving Avg'!H328</f>
        <v>3.8731530000000021</v>
      </c>
      <c r="J328" s="5" t="str">
        <f>OBV!F328</f>
        <v>NEUTRAL</v>
      </c>
      <c r="K328" s="5" t="str">
        <f>OBV!G328</f>
        <v>NEUTRAL</v>
      </c>
      <c r="L328" s="5" t="str">
        <f>OBV!H328</f>
        <v>NEUTRAL</v>
      </c>
    </row>
    <row r="329" spans="1:12" ht="13.5" x14ac:dyDescent="0.25">
      <c r="A329" s="3">
        <f>RSI!A329</f>
        <v>43174</v>
      </c>
      <c r="B329" s="2">
        <f>RSI!B329</f>
        <v>3.121</v>
      </c>
      <c r="C329" s="2">
        <f>RSI!I329</f>
        <v>40.930116585209817</v>
      </c>
      <c r="D329" s="2">
        <f>MACD!E329</f>
        <v>-5.6474491581311792E-2</v>
      </c>
      <c r="E329" s="2">
        <f>MACD!F329</f>
        <v>4.6593298962039308E-4</v>
      </c>
      <c r="F329" s="2">
        <f>'Moving Avg'!D329</f>
        <v>3.121</v>
      </c>
      <c r="G329" s="2">
        <f>'Moving Avg'!F329</f>
        <v>3.1053600000000006</v>
      </c>
      <c r="H329" s="2">
        <f>'Moving Avg'!G329</f>
        <v>3.3444960000000004</v>
      </c>
      <c r="I329" s="2">
        <f>'Moving Avg'!H329</f>
        <v>3.8671845000000018</v>
      </c>
      <c r="J329" s="5" t="str">
        <f>OBV!F329</f>
        <v>NEUTRAL</v>
      </c>
      <c r="K329" s="5" t="str">
        <f>OBV!G329</f>
        <v>NEUTRAL</v>
      </c>
      <c r="L329" s="5" t="str">
        <f>OBV!H329</f>
        <v>NEUTRAL</v>
      </c>
    </row>
    <row r="330" spans="1:12" ht="13.5" x14ac:dyDescent="0.25">
      <c r="A330" s="3">
        <f>RSI!A330</f>
        <v>43175</v>
      </c>
      <c r="B330" s="2">
        <f>RSI!B330</f>
        <v>3.121</v>
      </c>
      <c r="C330" s="2">
        <f>RSI!I330</f>
        <v>40.930116585209817</v>
      </c>
      <c r="D330" s="2">
        <f>MACD!E330</f>
        <v>-6.5211837807265471E-2</v>
      </c>
      <c r="E330" s="2">
        <f>MACD!F330</f>
        <v>-1.2669621169756781E-2</v>
      </c>
      <c r="F330" s="2">
        <f>'Moving Avg'!D330</f>
        <v>3.121</v>
      </c>
      <c r="G330" s="2">
        <f>'Moving Avg'!F330</f>
        <v>3.1019500000000009</v>
      </c>
      <c r="H330" s="2">
        <f>'Moving Avg'!G330</f>
        <v>3.3240160000000007</v>
      </c>
      <c r="I330" s="2">
        <f>'Moving Avg'!H330</f>
        <v>3.8612160000000015</v>
      </c>
      <c r="J330" s="5" t="str">
        <f>OBV!F330</f>
        <v>NEUTRAL</v>
      </c>
      <c r="K330" s="5" t="str">
        <f>OBV!G330</f>
        <v>NEUTRAL</v>
      </c>
      <c r="L330" s="5" t="str">
        <f>OBV!H330</f>
        <v>NEUTRAL</v>
      </c>
    </row>
    <row r="331" spans="1:12" ht="13.5" x14ac:dyDescent="0.25">
      <c r="A331" s="3">
        <f>RSI!A331</f>
        <v>43178</v>
      </c>
      <c r="B331" s="2">
        <f>RSI!B331</f>
        <v>3.1015000000000001</v>
      </c>
      <c r="C331" s="2">
        <f>RSI!I331</f>
        <v>38.286218512174194</v>
      </c>
      <c r="D331" s="2">
        <f>MACD!E331</f>
        <v>-7.087030749646317E-2</v>
      </c>
      <c r="E331" s="2">
        <f>MACD!F331</f>
        <v>-2.4309758435098063E-2</v>
      </c>
      <c r="F331" s="2">
        <f>'Moving Avg'!D331</f>
        <v>3.1170999999999998</v>
      </c>
      <c r="G331" s="2">
        <f>'Moving Avg'!F331</f>
        <v>3.0975650000000008</v>
      </c>
      <c r="H331" s="2">
        <f>'Moving Avg'!G331</f>
        <v>3.3054860000000006</v>
      </c>
      <c r="I331" s="2">
        <f>'Moving Avg'!H331</f>
        <v>3.8551500000000014</v>
      </c>
      <c r="J331" s="5" t="str">
        <f>OBV!F331</f>
        <v>BEARISH</v>
      </c>
      <c r="K331" s="5" t="str">
        <f>OBV!G331</f>
        <v>NEUTRAL</v>
      </c>
      <c r="L331" s="5" t="str">
        <f>OBV!H331</f>
        <v>CONFIRMED BEARISH</v>
      </c>
    </row>
    <row r="332" spans="1:12" ht="13.5" x14ac:dyDescent="0.25">
      <c r="A332" s="3">
        <f>RSI!A332</f>
        <v>43180</v>
      </c>
      <c r="B332" s="2">
        <f>RSI!B332</f>
        <v>3.1015000000000001</v>
      </c>
      <c r="C332" s="2">
        <f>RSI!I332</f>
        <v>38.286218512174202</v>
      </c>
      <c r="D332" s="2">
        <f>MACD!E332</f>
        <v>-7.5274290215959994E-2</v>
      </c>
      <c r="E332" s="2">
        <f>MACD!F332</f>
        <v>-3.4502664791270454E-2</v>
      </c>
      <c r="F332" s="2">
        <f>'Moving Avg'!D332</f>
        <v>3.1132</v>
      </c>
      <c r="G332" s="2">
        <f>'Moving Avg'!F332</f>
        <v>3.0931800000000012</v>
      </c>
      <c r="H332" s="2">
        <f>'Moving Avg'!G332</f>
        <v>3.2869560000000009</v>
      </c>
      <c r="I332" s="2">
        <f>'Moving Avg'!H332</f>
        <v>3.8491320000000013</v>
      </c>
      <c r="J332" s="5" t="str">
        <f>OBV!F332</f>
        <v>BEARISH</v>
      </c>
      <c r="K332" s="5" t="str">
        <f>OBV!G332</f>
        <v>NEUTRAL</v>
      </c>
      <c r="L332" s="5" t="str">
        <f>OBV!H332</f>
        <v>CONFIRMED BEARISH</v>
      </c>
    </row>
    <row r="333" spans="1:12" ht="13.5" x14ac:dyDescent="0.25">
      <c r="A333" s="3">
        <f>RSI!A333</f>
        <v>43181</v>
      </c>
      <c r="B333" s="2">
        <f>RSI!B333</f>
        <v>3.1015000000000001</v>
      </c>
      <c r="C333" s="2">
        <f>RSI!I333</f>
        <v>38.286218512174202</v>
      </c>
      <c r="D333" s="2">
        <f>MACD!E333</f>
        <v>-6.5137532629059081E-2</v>
      </c>
      <c r="E333" s="2">
        <f>MACD!F333</f>
        <v>-4.0629638358828185E-2</v>
      </c>
      <c r="F333" s="2">
        <f>'Moving Avg'!D333</f>
        <v>3.1093000000000002</v>
      </c>
      <c r="G333" s="2">
        <f>'Moving Avg'!F333</f>
        <v>3.0887950000000011</v>
      </c>
      <c r="H333" s="2">
        <f>'Moving Avg'!G333</f>
        <v>3.2684260000000007</v>
      </c>
      <c r="I333" s="2">
        <f>'Moving Avg'!H333</f>
        <v>3.8431140000000013</v>
      </c>
      <c r="J333" s="5" t="str">
        <f>OBV!F333</f>
        <v>BEARISH</v>
      </c>
      <c r="K333" s="5" t="str">
        <f>OBV!G333</f>
        <v>NEUTRAL</v>
      </c>
      <c r="L333" s="5" t="str">
        <f>OBV!H333</f>
        <v>CONFIRMED BEARISH</v>
      </c>
    </row>
    <row r="334" spans="1:12" ht="13.5" x14ac:dyDescent="0.25">
      <c r="A334" s="3">
        <f>RSI!A334</f>
        <v>43182</v>
      </c>
      <c r="B334" s="2">
        <f>RSI!B334</f>
        <v>3.1015000000000001</v>
      </c>
      <c r="C334" s="2">
        <f>RSI!I334</f>
        <v>38.286218512174202</v>
      </c>
      <c r="D334" s="2">
        <f>MACD!E334</f>
        <v>-5.6231098250386857E-2</v>
      </c>
      <c r="E334" s="2">
        <f>MACD!F334</f>
        <v>-4.374993033713992E-2</v>
      </c>
      <c r="F334" s="2">
        <f>'Moving Avg'!D334</f>
        <v>3.1053999999999999</v>
      </c>
      <c r="G334" s="2">
        <f>'Moving Avg'!F334</f>
        <v>3.084410000000001</v>
      </c>
      <c r="H334" s="2">
        <f>'Moving Avg'!G334</f>
        <v>3.2534079999999999</v>
      </c>
      <c r="I334" s="2">
        <f>'Moving Avg'!H334</f>
        <v>3.8372400000000009</v>
      </c>
      <c r="J334" s="5" t="str">
        <f>OBV!F334</f>
        <v>BEARISH</v>
      </c>
      <c r="K334" s="5" t="str">
        <f>OBV!G334</f>
        <v>NEUTRAL</v>
      </c>
      <c r="L334" s="5" t="str">
        <f>OBV!H334</f>
        <v>CONFIRMED BEARISH</v>
      </c>
    </row>
    <row r="335" spans="1:12" ht="13.5" x14ac:dyDescent="0.25">
      <c r="A335" s="3">
        <f>RSI!A335</f>
        <v>43185</v>
      </c>
      <c r="B335" s="2">
        <f>RSI!B335</f>
        <v>3.1015000000000001</v>
      </c>
      <c r="C335" s="2">
        <f>RSI!I335</f>
        <v>38.286218512174202</v>
      </c>
      <c r="D335" s="2">
        <f>MACD!E335</f>
        <v>-4.8390090138887398E-2</v>
      </c>
      <c r="E335" s="2">
        <f>MACD!F335</f>
        <v>-4.4677962297489417E-2</v>
      </c>
      <c r="F335" s="2">
        <f>'Moving Avg'!D335</f>
        <v>3.1015000000000001</v>
      </c>
      <c r="G335" s="2">
        <f>'Moving Avg'!F335</f>
        <v>3.0805100000000007</v>
      </c>
      <c r="H335" s="2">
        <f>'Moving Avg'!G335</f>
        <v>3.2417059999999993</v>
      </c>
      <c r="I335" s="2">
        <f>'Moving Avg'!H335</f>
        <v>3.8312220000000008</v>
      </c>
      <c r="J335" s="5" t="str">
        <f>OBV!F335</f>
        <v>BEARISH</v>
      </c>
      <c r="K335" s="5" t="str">
        <f>OBV!G335</f>
        <v>NEUTRAL</v>
      </c>
      <c r="L335" s="5" t="str">
        <f>OBV!H335</f>
        <v>CONFIRMED BEARISH</v>
      </c>
    </row>
    <row r="336" spans="1:12" ht="13.5" x14ac:dyDescent="0.25">
      <c r="A336" s="3">
        <f>RSI!A336</f>
        <v>43186</v>
      </c>
      <c r="B336" s="2">
        <f>RSI!B336</f>
        <v>3.1015000000000001</v>
      </c>
      <c r="C336" s="2">
        <f>RSI!I336</f>
        <v>38.286218512174202</v>
      </c>
      <c r="D336" s="2">
        <f>MACD!E336</f>
        <v>-4.1473173924591045E-2</v>
      </c>
      <c r="E336" s="2">
        <f>MACD!F336</f>
        <v>-4.4037004622909742E-2</v>
      </c>
      <c r="F336" s="2">
        <f>'Moving Avg'!D336</f>
        <v>3.1015000000000001</v>
      </c>
      <c r="G336" s="2">
        <f>'Moving Avg'!F336</f>
        <v>3.0834400000000004</v>
      </c>
      <c r="H336" s="2">
        <f>'Moving Avg'!G336</f>
        <v>3.232343999999999</v>
      </c>
      <c r="I336" s="2">
        <f>'Moving Avg'!H336</f>
        <v>3.8252040000000012</v>
      </c>
      <c r="J336" s="5" t="str">
        <f>OBV!F336</f>
        <v>NEUTRAL</v>
      </c>
      <c r="K336" s="5" t="str">
        <f>OBV!G336</f>
        <v>NEUTRAL</v>
      </c>
      <c r="L336" s="5" t="str">
        <f>OBV!H336</f>
        <v>NEUTRAL</v>
      </c>
    </row>
    <row r="337" spans="1:12" ht="13.5" x14ac:dyDescent="0.25">
      <c r="A337" s="3">
        <f>RSI!A337</f>
        <v>43187</v>
      </c>
      <c r="B337" s="2">
        <f>RSI!B337</f>
        <v>3.1015000000000001</v>
      </c>
      <c r="C337" s="2">
        <f>RSI!I337</f>
        <v>38.286218512174202</v>
      </c>
      <c r="D337" s="2">
        <f>MACD!E337</f>
        <v>-3.535908658946374E-2</v>
      </c>
      <c r="E337" s="2">
        <f>MACD!F337</f>
        <v>-4.2301421016220545E-2</v>
      </c>
      <c r="F337" s="2">
        <f>'Moving Avg'!D337</f>
        <v>3.1015000000000001</v>
      </c>
      <c r="G337" s="2">
        <f>'Moving Avg'!F337</f>
        <v>3.0863700000000005</v>
      </c>
      <c r="H337" s="2">
        <f>'Moving Avg'!G337</f>
        <v>3.2229819999999982</v>
      </c>
      <c r="I337" s="2">
        <f>'Moving Avg'!H337</f>
        <v>3.8191860000000006</v>
      </c>
      <c r="J337" s="5" t="str">
        <f>OBV!F337</f>
        <v>NEUTRAL</v>
      </c>
      <c r="K337" s="5" t="str">
        <f>OBV!G337</f>
        <v>NEUTRAL</v>
      </c>
      <c r="L337" s="5" t="str">
        <f>OBV!H337</f>
        <v>NEUTRAL</v>
      </c>
    </row>
    <row r="338" spans="1:12" ht="13.5" x14ac:dyDescent="0.25">
      <c r="A338" s="3">
        <f>RSI!A338</f>
        <v>43188</v>
      </c>
      <c r="B338" s="2">
        <f>RSI!B338</f>
        <v>3.1015000000000001</v>
      </c>
      <c r="C338" s="2">
        <f>RSI!I338</f>
        <v>38.286218512174202</v>
      </c>
      <c r="D338" s="2">
        <f>MACD!E338</f>
        <v>-2.9943672448387026E-2</v>
      </c>
      <c r="E338" s="2">
        <f>MACD!F338</f>
        <v>-3.9829871302653842E-2</v>
      </c>
      <c r="F338" s="2">
        <f>'Moving Avg'!D338</f>
        <v>3.1015000000000001</v>
      </c>
      <c r="G338" s="2">
        <f>'Moving Avg'!F338</f>
        <v>3.0893000000000006</v>
      </c>
      <c r="H338" s="2">
        <f>'Moving Avg'!G338</f>
        <v>3.2136199999999979</v>
      </c>
      <c r="I338" s="2">
        <f>'Moving Avg'!H338</f>
        <v>3.8131680000000006</v>
      </c>
      <c r="J338" s="5" t="str">
        <f>OBV!F338</f>
        <v>NEUTRAL</v>
      </c>
      <c r="K338" s="5" t="str">
        <f>OBV!G338</f>
        <v>NEUTRAL</v>
      </c>
      <c r="L338" s="5" t="str">
        <f>OBV!H338</f>
        <v>NEUTRAL</v>
      </c>
    </row>
    <row r="339" spans="1:12" ht="13.5" x14ac:dyDescent="0.25">
      <c r="A339" s="3">
        <f>RSI!A339</f>
        <v>43189</v>
      </c>
      <c r="B339" s="2">
        <f>RSI!B339</f>
        <v>3.1015000000000001</v>
      </c>
      <c r="C339" s="2">
        <f>RSI!I339</f>
        <v>38.286218512174202</v>
      </c>
      <c r="D339" s="2">
        <f>MACD!E339</f>
        <v>-2.5137365956678259E-2</v>
      </c>
      <c r="E339" s="2">
        <f>MACD!F339</f>
        <v>-3.6891370233458731E-2</v>
      </c>
      <c r="F339" s="2">
        <f>'Moving Avg'!D339</f>
        <v>3.1015000000000001</v>
      </c>
      <c r="G339" s="2">
        <f>'Moving Avg'!F339</f>
        <v>3.0990550000000003</v>
      </c>
      <c r="H339" s="2">
        <f>'Moving Avg'!G339</f>
        <v>3.2042579999999976</v>
      </c>
      <c r="I339" s="2">
        <f>'Moving Avg'!H339</f>
        <v>3.8071500000000005</v>
      </c>
      <c r="J339" s="5" t="str">
        <f>OBV!F339</f>
        <v>NEUTRAL</v>
      </c>
      <c r="K339" s="5" t="str">
        <f>OBV!G339</f>
        <v>NEUTRAL</v>
      </c>
      <c r="L339" s="5" t="str">
        <f>OBV!H339</f>
        <v>NEUTRAL</v>
      </c>
    </row>
    <row r="340" spans="1:12" ht="13.5" x14ac:dyDescent="0.25">
      <c r="A340" s="3">
        <f>RSI!A340</f>
        <v>43192</v>
      </c>
      <c r="B340" s="2">
        <f>RSI!B340</f>
        <v>3.1795</v>
      </c>
      <c r="C340" s="2">
        <f>RSI!I340</f>
        <v>58.950861774813532</v>
      </c>
      <c r="D340" s="2">
        <f>MACD!E340</f>
        <v>-2.6640831059109971E-2</v>
      </c>
      <c r="E340" s="2">
        <f>MACD!F340</f>
        <v>-3.4841262398588979E-2</v>
      </c>
      <c r="F340" s="2">
        <f>'Moving Avg'!D340</f>
        <v>3.1170999999999998</v>
      </c>
      <c r="G340" s="2">
        <f>'Moving Avg'!F340</f>
        <v>3.1063700000000001</v>
      </c>
      <c r="H340" s="2">
        <f>'Moving Avg'!G340</f>
        <v>3.1964559999999973</v>
      </c>
      <c r="I340" s="2">
        <f>'Moving Avg'!H340</f>
        <v>3.8019064999999999</v>
      </c>
      <c r="J340" s="5" t="str">
        <f>OBV!F340</f>
        <v>BULLISH</v>
      </c>
      <c r="K340" s="5" t="str">
        <f>OBV!G340</f>
        <v>NEUTRAL</v>
      </c>
      <c r="L340" s="5" t="str">
        <f>OBV!H340</f>
        <v>CONFIRMED BULLISH</v>
      </c>
    </row>
    <row r="341" spans="1:12" ht="13.5" x14ac:dyDescent="0.25">
      <c r="A341" s="3">
        <f>RSI!A341</f>
        <v>43193</v>
      </c>
      <c r="B341" s="2">
        <f>RSI!B341</f>
        <v>3.1795</v>
      </c>
      <c r="C341" s="2">
        <f>RSI!I341</f>
        <v>58.950861774813539</v>
      </c>
      <c r="D341" s="2">
        <f>MACD!E341</f>
        <v>-3.118182701048422E-2</v>
      </c>
      <c r="E341" s="2">
        <f>MACD!F341</f>
        <v>-3.4109375320968027E-2</v>
      </c>
      <c r="F341" s="2">
        <f>'Moving Avg'!D341</f>
        <v>3.1327000000000007</v>
      </c>
      <c r="G341" s="2">
        <f>'Moving Avg'!F341</f>
        <v>3.1136850000000003</v>
      </c>
      <c r="H341" s="2">
        <f>'Moving Avg'!G341</f>
        <v>3.188653999999997</v>
      </c>
      <c r="I341" s="2">
        <f>'Moving Avg'!H341</f>
        <v>3.7966629999999997</v>
      </c>
      <c r="J341" s="5" t="str">
        <f>OBV!F341</f>
        <v>BULLISH</v>
      </c>
      <c r="K341" s="5" t="str">
        <f>OBV!G341</f>
        <v>NEUTRAL</v>
      </c>
      <c r="L341" s="5" t="str">
        <f>OBV!H341</f>
        <v>CONFIRMED BULLISH</v>
      </c>
    </row>
    <row r="342" spans="1:12" ht="13.5" x14ac:dyDescent="0.25">
      <c r="A342" s="3">
        <f>RSI!A342</f>
        <v>43194</v>
      </c>
      <c r="B342" s="2">
        <f>RSI!B342</f>
        <v>3.1795</v>
      </c>
      <c r="C342" s="2">
        <f>RSI!I342</f>
        <v>58.950861774813532</v>
      </c>
      <c r="D342" s="2">
        <f>MACD!E342</f>
        <v>-3.5273127804176241E-2</v>
      </c>
      <c r="E342" s="2">
        <f>MACD!F342</f>
        <v>-3.4342125817609676E-2</v>
      </c>
      <c r="F342" s="2">
        <f>'Moving Avg'!D342</f>
        <v>3.1483000000000003</v>
      </c>
      <c r="G342" s="2">
        <f>'Moving Avg'!F342</f>
        <v>3.121</v>
      </c>
      <c r="H342" s="2">
        <f>'Moving Avg'!G342</f>
        <v>3.182801999999997</v>
      </c>
      <c r="I342" s="2">
        <f>'Moving Avg'!H342</f>
        <v>3.7914194999999995</v>
      </c>
      <c r="J342" s="5" t="str">
        <f>OBV!F342</f>
        <v>BULLISH</v>
      </c>
      <c r="K342" s="5" t="str">
        <f>OBV!G342</f>
        <v>NEUTRAL</v>
      </c>
      <c r="L342" s="5" t="str">
        <f>OBV!H342</f>
        <v>CONFIRMED BULLISH</v>
      </c>
    </row>
    <row r="343" spans="1:12" ht="13.5" x14ac:dyDescent="0.25">
      <c r="A343" s="3">
        <f>RSI!A343</f>
        <v>43195</v>
      </c>
      <c r="B343" s="2">
        <f>RSI!B343</f>
        <v>3.1795</v>
      </c>
      <c r="C343" s="2">
        <f>RSI!I343</f>
        <v>58.950861774813532</v>
      </c>
      <c r="D343" s="2">
        <f>MACD!E343</f>
        <v>-3.8965478821408883E-2</v>
      </c>
      <c r="E343" s="2">
        <f>MACD!F343</f>
        <v>-3.5266796418369523E-2</v>
      </c>
      <c r="F343" s="2">
        <f>'Moving Avg'!D343</f>
        <v>3.1639000000000004</v>
      </c>
      <c r="G343" s="2">
        <f>'Moving Avg'!F343</f>
        <v>3.1239249999999998</v>
      </c>
      <c r="H343" s="2">
        <f>'Moving Avg'!G343</f>
        <v>3.1769499999999971</v>
      </c>
      <c r="I343" s="2">
        <f>'Moving Avg'!H343</f>
        <v>3.786656499999999</v>
      </c>
      <c r="J343" s="5" t="str">
        <f>OBV!F343</f>
        <v>BULLISH</v>
      </c>
      <c r="K343" s="5" t="str">
        <f>OBV!G343</f>
        <v>NEUTRAL</v>
      </c>
      <c r="L343" s="5" t="str">
        <f>OBV!H343</f>
        <v>CONFIRMED BULLISH</v>
      </c>
    </row>
    <row r="344" spans="1:12" ht="13.5" x14ac:dyDescent="0.25">
      <c r="A344" s="3">
        <f>RSI!A344</f>
        <v>43196</v>
      </c>
      <c r="B344" s="2">
        <f>RSI!B344</f>
        <v>3.1795</v>
      </c>
      <c r="C344" s="2">
        <f>RSI!I344</f>
        <v>58.950861774813532</v>
      </c>
      <c r="D344" s="2">
        <f>MACD!E344</f>
        <v>-4.2303184275691574E-2</v>
      </c>
      <c r="E344" s="2">
        <f>MACD!F344</f>
        <v>-3.6674073989833939E-2</v>
      </c>
      <c r="F344" s="2">
        <f>'Moving Avg'!D344</f>
        <v>3.1795</v>
      </c>
      <c r="G344" s="2">
        <f>'Moving Avg'!F344</f>
        <v>3.1268500000000001</v>
      </c>
      <c r="H344" s="2">
        <f>'Moving Avg'!G344</f>
        <v>3.1710979999999971</v>
      </c>
      <c r="I344" s="2">
        <f>'Moving Avg'!H344</f>
        <v>3.7814129999999988</v>
      </c>
      <c r="J344" s="5" t="str">
        <f>OBV!F344</f>
        <v>BULLISH</v>
      </c>
      <c r="K344" s="5" t="str">
        <f>OBV!G344</f>
        <v>NEUTRAL</v>
      </c>
      <c r="L344" s="5" t="str">
        <f>OBV!H344</f>
        <v>CONFIRMED BULLISH</v>
      </c>
    </row>
    <row r="345" spans="1:12" ht="13.5" x14ac:dyDescent="0.25">
      <c r="A345" s="3">
        <f>RSI!A345</f>
        <v>43200</v>
      </c>
      <c r="B345" s="2">
        <f>RSI!B345</f>
        <v>3.1795</v>
      </c>
      <c r="C345" s="2">
        <f>RSI!I345</f>
        <v>58.950861774813532</v>
      </c>
      <c r="D345" s="2">
        <f>MACD!E345</f>
        <v>-4.532499699029291E-2</v>
      </c>
      <c r="E345" s="2">
        <f>MACD!F345</f>
        <v>-3.8404258589925737E-2</v>
      </c>
      <c r="F345" s="2">
        <f>'Moving Avg'!D345</f>
        <v>3.1795</v>
      </c>
      <c r="G345" s="2">
        <f>'Moving Avg'!F345</f>
        <v>3.1297749999999995</v>
      </c>
      <c r="H345" s="2">
        <f>'Moving Avg'!G345</f>
        <v>3.1671979999999973</v>
      </c>
      <c r="I345" s="2">
        <f>'Moving Avg'!H345</f>
        <v>3.7761694999999986</v>
      </c>
      <c r="J345" s="5" t="str">
        <f>OBV!F345</f>
        <v>NEUTRAL</v>
      </c>
      <c r="K345" s="5" t="str">
        <f>OBV!G345</f>
        <v>NEUTRAL</v>
      </c>
      <c r="L345" s="5" t="str">
        <f>OBV!H345</f>
        <v>NEUTRAL</v>
      </c>
    </row>
    <row r="346" spans="1:12" ht="13.5" x14ac:dyDescent="0.25">
      <c r="A346" s="3">
        <f>RSI!A346</f>
        <v>43201</v>
      </c>
      <c r="B346" s="2">
        <f>RSI!B346</f>
        <v>3.1795</v>
      </c>
      <c r="C346" s="2">
        <f>RSI!I346</f>
        <v>58.950861774813532</v>
      </c>
      <c r="D346" s="2">
        <f>MACD!E346</f>
        <v>-4.8064878781045817E-2</v>
      </c>
      <c r="E346" s="2">
        <f>MACD!F346</f>
        <v>-4.0336382628149758E-2</v>
      </c>
      <c r="F346" s="2">
        <f>'Moving Avg'!D346</f>
        <v>3.1795</v>
      </c>
      <c r="G346" s="2">
        <f>'Moving Avg'!F346</f>
        <v>3.1326999999999994</v>
      </c>
      <c r="H346" s="2">
        <f>'Moving Avg'!G346</f>
        <v>3.1632979999999971</v>
      </c>
      <c r="I346" s="2">
        <f>'Moving Avg'!H346</f>
        <v>3.7709259999999984</v>
      </c>
      <c r="J346" s="5" t="str">
        <f>OBV!F346</f>
        <v>NEUTRAL</v>
      </c>
      <c r="K346" s="5" t="str">
        <f>OBV!G346</f>
        <v>NEUTRAL</v>
      </c>
      <c r="L346" s="5" t="str">
        <f>OBV!H346</f>
        <v>NEUTRAL</v>
      </c>
    </row>
    <row r="347" spans="1:12" ht="13.5" x14ac:dyDescent="0.25">
      <c r="A347" s="3">
        <f>RSI!A347</f>
        <v>43202</v>
      </c>
      <c r="B347" s="2">
        <f>RSI!B347</f>
        <v>3.1404999999999998</v>
      </c>
      <c r="C347" s="2">
        <f>RSI!I347</f>
        <v>46.010056356379089</v>
      </c>
      <c r="D347" s="2">
        <f>MACD!E347</f>
        <v>-4.7663761907350111E-2</v>
      </c>
      <c r="E347" s="2">
        <f>MACD!F347</f>
        <v>-4.1801858483989832E-2</v>
      </c>
      <c r="F347" s="2">
        <f>'Moving Avg'!D347</f>
        <v>3.1717</v>
      </c>
      <c r="G347" s="2">
        <f>'Moving Avg'!F347</f>
        <v>3.1336749999999993</v>
      </c>
      <c r="H347" s="2">
        <f>'Moving Avg'!G347</f>
        <v>3.1586179999999975</v>
      </c>
      <c r="I347" s="2">
        <f>'Moving Avg'!H347</f>
        <v>3.7654874999999981</v>
      </c>
      <c r="J347" s="5" t="str">
        <f>OBV!F347</f>
        <v>BEARISH</v>
      </c>
      <c r="K347" s="5" t="str">
        <f>OBV!G347</f>
        <v>NEUTRAL</v>
      </c>
      <c r="L347" s="5" t="str">
        <f>OBV!H347</f>
        <v>CONFIRMED BEARISH</v>
      </c>
    </row>
    <row r="348" spans="1:12" ht="13.5" x14ac:dyDescent="0.25">
      <c r="A348" s="3">
        <f>RSI!A348</f>
        <v>43203</v>
      </c>
      <c r="B348" s="2">
        <f>RSI!B348</f>
        <v>3.1404999999999998</v>
      </c>
      <c r="C348" s="2">
        <f>RSI!I348</f>
        <v>46.010056356379089</v>
      </c>
      <c r="D348" s="2">
        <f>MACD!E348</f>
        <v>-4.7250764221037134E-2</v>
      </c>
      <c r="E348" s="2">
        <f>MACD!F348</f>
        <v>-4.2891639631399296E-2</v>
      </c>
      <c r="F348" s="2">
        <f>'Moving Avg'!D348</f>
        <v>3.1638999999999995</v>
      </c>
      <c r="G348" s="2">
        <f>'Moving Avg'!F348</f>
        <v>3.1346499999999997</v>
      </c>
      <c r="H348" s="2">
        <f>'Moving Avg'!G348</f>
        <v>3.1539379999999979</v>
      </c>
      <c r="I348" s="2">
        <f>'Moving Avg'!H348</f>
        <v>3.7600489999999973</v>
      </c>
      <c r="J348" s="5" t="str">
        <f>OBV!F348</f>
        <v>BEARISH</v>
      </c>
      <c r="K348" s="5" t="str">
        <f>OBV!G348</f>
        <v>NEUTRAL</v>
      </c>
      <c r="L348" s="5" t="str">
        <f>OBV!H348</f>
        <v>CONFIRMED BEARISH</v>
      </c>
    </row>
    <row r="349" spans="1:12" ht="13.5" x14ac:dyDescent="0.25">
      <c r="A349" s="3">
        <f>RSI!A349</f>
        <v>43206</v>
      </c>
      <c r="B349" s="2">
        <f>RSI!B349</f>
        <v>3.1404999999999998</v>
      </c>
      <c r="C349" s="2">
        <f>RSI!I349</f>
        <v>46.010056356379089</v>
      </c>
      <c r="D349" s="2">
        <f>MACD!E349</f>
        <v>-4.6833164732090538E-2</v>
      </c>
      <c r="E349" s="2">
        <f>MACD!F349</f>
        <v>-4.3679944651537551E-2</v>
      </c>
      <c r="F349" s="2">
        <f>'Moving Avg'!D349</f>
        <v>3.1560999999999995</v>
      </c>
      <c r="G349" s="2">
        <f>'Moving Avg'!F349</f>
        <v>3.1356250000000001</v>
      </c>
      <c r="H349" s="2">
        <f>'Moving Avg'!G349</f>
        <v>3.1492579999999979</v>
      </c>
      <c r="I349" s="2">
        <f>'Moving Avg'!H349</f>
        <v>3.7547064999999971</v>
      </c>
      <c r="J349" s="5" t="str">
        <f>OBV!F349</f>
        <v>BEARISH</v>
      </c>
      <c r="K349" s="5" t="str">
        <f>OBV!G349</f>
        <v>NEUTRAL</v>
      </c>
      <c r="L349" s="5" t="str">
        <f>OBV!H349</f>
        <v>CONFIRMED BEARISH</v>
      </c>
    </row>
    <row r="350" spans="1:12" ht="13.5" x14ac:dyDescent="0.25">
      <c r="A350" s="3">
        <f>RSI!A350</f>
        <v>43207</v>
      </c>
      <c r="B350" s="2">
        <f>RSI!B350</f>
        <v>3.1404999999999998</v>
      </c>
      <c r="C350" s="2">
        <f>RSI!I350</f>
        <v>46.010056356379089</v>
      </c>
      <c r="D350" s="2">
        <f>MACD!E350</f>
        <v>-3.4416718810755587E-2</v>
      </c>
      <c r="E350" s="2">
        <f>MACD!F350</f>
        <v>-4.182729948338116E-2</v>
      </c>
      <c r="F350" s="2">
        <f>'Moving Avg'!D350</f>
        <v>3.1482999999999999</v>
      </c>
      <c r="G350" s="2">
        <f>'Moving Avg'!F350</f>
        <v>3.1366000000000005</v>
      </c>
      <c r="H350" s="2">
        <f>'Moving Avg'!G350</f>
        <v>3.1445779999999983</v>
      </c>
      <c r="I350" s="2">
        <f>'Moving Avg'!H350</f>
        <v>3.7493639999999973</v>
      </c>
      <c r="J350" s="5" t="str">
        <f>OBV!F350</f>
        <v>BEARISH</v>
      </c>
      <c r="K350" s="5" t="str">
        <f>OBV!G350</f>
        <v>NEUTRAL</v>
      </c>
      <c r="L350" s="5" t="str">
        <f>OBV!H350</f>
        <v>CONFIRMED BEARISH</v>
      </c>
    </row>
    <row r="351" spans="1:12" ht="13.5" x14ac:dyDescent="0.25">
      <c r="A351" s="3">
        <f>RSI!A351</f>
        <v>43208</v>
      </c>
      <c r="B351" s="2">
        <f>RSI!B351</f>
        <v>3.1404999999999998</v>
      </c>
      <c r="C351" s="2">
        <f>RSI!I351</f>
        <v>46.010056356379089</v>
      </c>
      <c r="D351" s="2">
        <f>MACD!E351</f>
        <v>-2.3852076350328044E-2</v>
      </c>
      <c r="E351" s="2">
        <f>MACD!F351</f>
        <v>-3.8232254856770537E-2</v>
      </c>
      <c r="F351" s="2">
        <f>'Moving Avg'!D351</f>
        <v>3.1404999999999998</v>
      </c>
      <c r="G351" s="2">
        <f>'Moving Avg'!F351</f>
        <v>3.1385500000000004</v>
      </c>
      <c r="H351" s="2">
        <f>'Moving Avg'!G351</f>
        <v>3.1398979999999987</v>
      </c>
      <c r="I351" s="2">
        <f>'Moving Avg'!H351</f>
        <v>3.7440214999999966</v>
      </c>
      <c r="J351" s="5" t="str">
        <f>OBV!F351</f>
        <v>BEARISH</v>
      </c>
      <c r="K351" s="5" t="str">
        <f>OBV!G351</f>
        <v>NEUTRAL</v>
      </c>
      <c r="L351" s="5" t="str">
        <f>OBV!H351</f>
        <v>CONFIRMED BEARISH</v>
      </c>
    </row>
    <row r="352" spans="1:12" ht="13.5" x14ac:dyDescent="0.25">
      <c r="A352" s="3">
        <f>RSI!A352</f>
        <v>43209</v>
      </c>
      <c r="B352" s="2">
        <f>RSI!B352</f>
        <v>3.1404999999999998</v>
      </c>
      <c r="C352" s="2">
        <f>RSI!I352</f>
        <v>46.010056356379089</v>
      </c>
      <c r="D352" s="2">
        <f>MACD!E352</f>
        <v>-1.4858671843151594E-2</v>
      </c>
      <c r="E352" s="2">
        <f>MACD!F352</f>
        <v>-3.3557538254046747E-2</v>
      </c>
      <c r="F352" s="2">
        <f>'Moving Avg'!D352</f>
        <v>3.1404999999999998</v>
      </c>
      <c r="G352" s="2">
        <f>'Moving Avg'!F352</f>
        <v>3.1405000000000007</v>
      </c>
      <c r="H352" s="2">
        <f>'Moving Avg'!G352</f>
        <v>3.1369719999999996</v>
      </c>
      <c r="I352" s="2">
        <f>'Moving Avg'!H352</f>
        <v>3.7393034999999966</v>
      </c>
      <c r="J352" s="5" t="str">
        <f>OBV!F352</f>
        <v>NEUTRAL</v>
      </c>
      <c r="K352" s="5" t="str">
        <f>OBV!G352</f>
        <v>NEUTRAL</v>
      </c>
      <c r="L352" s="5" t="str">
        <f>OBV!H352</f>
        <v>NEUTRAL</v>
      </c>
    </row>
    <row r="353" spans="1:12" ht="13.5" x14ac:dyDescent="0.25">
      <c r="A353" s="3">
        <f>RSI!A353</f>
        <v>43210</v>
      </c>
      <c r="B353" s="2">
        <f>RSI!B353</f>
        <v>3.1697000000000002</v>
      </c>
      <c r="C353" s="2">
        <f>RSI!I353</f>
        <v>57.027646917599526</v>
      </c>
      <c r="D353" s="2">
        <f>MACD!E353</f>
        <v>-9.3617461256414458E-3</v>
      </c>
      <c r="E353" s="2">
        <f>MACD!F353</f>
        <v>-2.8718379828365687E-2</v>
      </c>
      <c r="F353" s="2">
        <f>'Moving Avg'!D353</f>
        <v>3.1463399999999999</v>
      </c>
      <c r="G353" s="2">
        <f>'Moving Avg'!F353</f>
        <v>3.1439100000000009</v>
      </c>
      <c r="H353" s="2">
        <f>'Moving Avg'!G353</f>
        <v>3.13463</v>
      </c>
      <c r="I353" s="2">
        <f>'Moving Avg'!H353</f>
        <v>3.7356444999999963</v>
      </c>
      <c r="J353" s="5" t="str">
        <f>OBV!F353</f>
        <v>BULLISH</v>
      </c>
      <c r="K353" s="5" t="str">
        <f>OBV!G353</f>
        <v>NEUTRAL</v>
      </c>
      <c r="L353" s="5" t="str">
        <f>OBV!H353</f>
        <v>CONFIRMED BULLISH</v>
      </c>
    </row>
    <row r="354" spans="1:12" ht="13.5" x14ac:dyDescent="0.25">
      <c r="A354" s="3">
        <f>RSI!A354</f>
        <v>43213</v>
      </c>
      <c r="B354" s="2">
        <f>RSI!B354</f>
        <v>3.1795</v>
      </c>
      <c r="C354" s="2">
        <f>RSI!I354</f>
        <v>59.979433120374672</v>
      </c>
      <c r="D354" s="2">
        <f>MACD!E354</f>
        <v>-5.562596391117669E-3</v>
      </c>
      <c r="E354" s="2">
        <f>MACD!F354</f>
        <v>-2.4087223140916086E-2</v>
      </c>
      <c r="F354" s="2">
        <f>'Moving Avg'!D354</f>
        <v>3.1541400000000004</v>
      </c>
      <c r="G354" s="2">
        <f>'Moving Avg'!F354</f>
        <v>3.1478100000000007</v>
      </c>
      <c r="H354" s="2">
        <f>'Moving Avg'!G354</f>
        <v>3.1324840000000007</v>
      </c>
      <c r="I354" s="2">
        <f>'Moving Avg'!H354</f>
        <v>3.732658999999996</v>
      </c>
      <c r="J354" s="5" t="str">
        <f>OBV!F354</f>
        <v>BULLISH</v>
      </c>
      <c r="K354" s="5" t="str">
        <f>OBV!G354</f>
        <v>NEUTRAL</v>
      </c>
      <c r="L354" s="5" t="str">
        <f>OBV!H354</f>
        <v>CONFIRMED BULLISH</v>
      </c>
    </row>
    <row r="355" spans="1:12" ht="13.5" x14ac:dyDescent="0.25">
      <c r="A355" s="3">
        <f>RSI!A355</f>
        <v>43214</v>
      </c>
      <c r="B355" s="2">
        <f>RSI!B355</f>
        <v>3.1795</v>
      </c>
      <c r="C355" s="2">
        <f>RSI!I355</f>
        <v>59.979433120374672</v>
      </c>
      <c r="D355" s="2">
        <f>MACD!E355</f>
        <v>-2.5226631644552633E-3</v>
      </c>
      <c r="E355" s="2">
        <f>MACD!F355</f>
        <v>-1.9774311145623925E-2</v>
      </c>
      <c r="F355" s="2">
        <f>'Moving Avg'!D355</f>
        <v>3.16194</v>
      </c>
      <c r="G355" s="2">
        <f>'Moving Avg'!F355</f>
        <v>3.1517100000000005</v>
      </c>
      <c r="H355" s="2">
        <f>'Moving Avg'!G355</f>
        <v>3.1305340000000008</v>
      </c>
      <c r="I355" s="2">
        <f>'Moving Avg'!H355</f>
        <v>3.7296734999999961</v>
      </c>
      <c r="J355" s="5" t="str">
        <f>OBV!F355</f>
        <v>BULLISH</v>
      </c>
      <c r="K355" s="5" t="str">
        <f>OBV!G355</f>
        <v>NEUTRAL</v>
      </c>
      <c r="L355" s="5" t="str">
        <f>OBV!H355</f>
        <v>CONFIRMED BULLISH</v>
      </c>
    </row>
    <row r="356" spans="1:12" ht="13.5" x14ac:dyDescent="0.25">
      <c r="A356" s="3">
        <f>RSI!A356</f>
        <v>43215</v>
      </c>
      <c r="B356" s="2">
        <f>RSI!B356</f>
        <v>3.1795</v>
      </c>
      <c r="C356" s="2">
        <f>RSI!I356</f>
        <v>59.979433120374672</v>
      </c>
      <c r="D356" s="2">
        <f>MACD!E356</f>
        <v>-1.1220079981155706E-4</v>
      </c>
      <c r="E356" s="2">
        <f>MACD!F356</f>
        <v>-1.5841889076461453E-2</v>
      </c>
      <c r="F356" s="2">
        <f>'Moving Avg'!D356</f>
        <v>3.16974</v>
      </c>
      <c r="G356" s="2">
        <f>'Moving Avg'!F356</f>
        <v>3.1556100000000007</v>
      </c>
      <c r="H356" s="2">
        <f>'Moving Avg'!G356</f>
        <v>3.1303400000000003</v>
      </c>
      <c r="I356" s="2">
        <f>'Moving Avg'!H356</f>
        <v>3.7261594999999961</v>
      </c>
      <c r="J356" s="5" t="str">
        <f>OBV!F356</f>
        <v>BULLISH</v>
      </c>
      <c r="K356" s="5" t="str">
        <f>OBV!G356</f>
        <v>NEUTRAL</v>
      </c>
      <c r="L356" s="5" t="str">
        <f>OBV!H356</f>
        <v>CONFIRMED BULLISH</v>
      </c>
    </row>
    <row r="357" spans="1:12" ht="13.5" x14ac:dyDescent="0.25">
      <c r="A357" s="3">
        <f>RSI!A357</f>
        <v>43216</v>
      </c>
      <c r="B357" s="2">
        <f>RSI!B357</f>
        <v>3.1795</v>
      </c>
      <c r="C357" s="2">
        <f>RSI!I357</f>
        <v>59.979433120374672</v>
      </c>
      <c r="D357" s="2">
        <f>MACD!E357</f>
        <v>-4.2223832685399643E-3</v>
      </c>
      <c r="E357" s="2">
        <f>MACD!F357</f>
        <v>-1.3517987914877155E-2</v>
      </c>
      <c r="F357" s="2">
        <f>'Moving Avg'!D357</f>
        <v>3.1775400000000005</v>
      </c>
      <c r="G357" s="2">
        <f>'Moving Avg'!F357</f>
        <v>3.15951</v>
      </c>
      <c r="H357" s="2">
        <f>'Moving Avg'!G357</f>
        <v>3.1301460000000003</v>
      </c>
      <c r="I357" s="2">
        <f>'Moving Avg'!H357</f>
        <v>3.7220689999999963</v>
      </c>
      <c r="J357" s="5" t="str">
        <f>OBV!F357</f>
        <v>BULLISH</v>
      </c>
      <c r="K357" s="5" t="str">
        <f>OBV!G357</f>
        <v>NEUTRAL</v>
      </c>
      <c r="L357" s="5" t="str">
        <f>OBV!H357</f>
        <v>CONFIRMED BULLISH</v>
      </c>
    </row>
    <row r="358" spans="1:12" ht="13.5" x14ac:dyDescent="0.25">
      <c r="A358" s="3">
        <f>RSI!A358</f>
        <v>43217</v>
      </c>
      <c r="B358" s="2">
        <f>RSI!B358</f>
        <v>3.1795</v>
      </c>
      <c r="C358" s="2">
        <f>RSI!I358</f>
        <v>59.979433120374679</v>
      </c>
      <c r="D358" s="2">
        <f>MACD!E358</f>
        <v>-7.8389378150531819E-3</v>
      </c>
      <c r="E358" s="2">
        <f>MACD!F358</f>
        <v>-1.2382177894912361E-2</v>
      </c>
      <c r="F358" s="2">
        <f>'Moving Avg'!D358</f>
        <v>3.1795</v>
      </c>
      <c r="G358" s="2">
        <f>'Moving Avg'!F358</f>
        <v>3.1634099999999998</v>
      </c>
      <c r="H358" s="2">
        <f>'Moving Avg'!G358</f>
        <v>3.1299520000000007</v>
      </c>
      <c r="I358" s="2">
        <f>'Moving Avg'!H358</f>
        <v>3.7169694999999958</v>
      </c>
      <c r="J358" s="5" t="str">
        <f>OBV!F358</f>
        <v>BULLISH</v>
      </c>
      <c r="K358" s="5" t="str">
        <f>OBV!G358</f>
        <v>NEUTRAL</v>
      </c>
      <c r="L358" s="5" t="str">
        <f>OBV!H358</f>
        <v>CONFIRMED BULLISH</v>
      </c>
    </row>
    <row r="359" spans="1:12" ht="13.5" x14ac:dyDescent="0.25">
      <c r="A359" s="3">
        <f>RSI!A359</f>
        <v>43220</v>
      </c>
      <c r="B359" s="2">
        <f>RSI!B359</f>
        <v>3.1795</v>
      </c>
      <c r="C359" s="2">
        <f>RSI!I359</f>
        <v>59.979433120374679</v>
      </c>
      <c r="D359" s="2">
        <f>MACD!E359</f>
        <v>-1.1027532541636909E-2</v>
      </c>
      <c r="E359" s="2">
        <f>MACD!F359</f>
        <v>-1.211124882425727E-2</v>
      </c>
      <c r="F359" s="2">
        <f>'Moving Avg'!D359</f>
        <v>3.1795</v>
      </c>
      <c r="G359" s="2">
        <f>'Moving Avg'!F359</f>
        <v>3.1673099999999996</v>
      </c>
      <c r="H359" s="2">
        <f>'Moving Avg'!G359</f>
        <v>3.1297580000000007</v>
      </c>
      <c r="I359" s="2">
        <f>'Moving Avg'!H359</f>
        <v>3.7114854999999949</v>
      </c>
      <c r="J359" s="5" t="str">
        <f>OBV!F359</f>
        <v>NEUTRAL</v>
      </c>
      <c r="K359" s="5" t="str">
        <f>OBV!G359</f>
        <v>NEUTRAL</v>
      </c>
      <c r="L359" s="5" t="str">
        <f>OBV!H359</f>
        <v>NEUTRAL</v>
      </c>
    </row>
    <row r="360" spans="1:12" ht="13.5" x14ac:dyDescent="0.25">
      <c r="A360" s="3">
        <f>RSI!A360</f>
        <v>43222</v>
      </c>
      <c r="B360" s="2">
        <f>RSI!B360</f>
        <v>3.1795</v>
      </c>
      <c r="C360" s="2">
        <f>RSI!I360</f>
        <v>59.979433120374679</v>
      </c>
      <c r="D360" s="2">
        <f>MACD!E360</f>
        <v>-1.3844493851164152E-2</v>
      </c>
      <c r="E360" s="2">
        <f>MACD!F360</f>
        <v>-1.2457897829638648E-2</v>
      </c>
      <c r="F360" s="2">
        <f>'Moving Avg'!D360</f>
        <v>3.1795</v>
      </c>
      <c r="G360" s="2">
        <f>'Moving Avg'!F360</f>
        <v>3.1673099999999992</v>
      </c>
      <c r="H360" s="2">
        <f>'Moving Avg'!G360</f>
        <v>3.1295640000000002</v>
      </c>
      <c r="I360" s="2">
        <f>'Moving Avg'!H360</f>
        <v>3.7060014999999948</v>
      </c>
      <c r="J360" s="5" t="str">
        <f>OBV!F360</f>
        <v>NEUTRAL</v>
      </c>
      <c r="K360" s="5" t="str">
        <f>OBV!G360</f>
        <v>NEUTRAL</v>
      </c>
      <c r="L360" s="5" t="str">
        <f>OBV!H360</f>
        <v>NEUTRAL</v>
      </c>
    </row>
    <row r="361" spans="1:12" ht="13.5" x14ac:dyDescent="0.25">
      <c r="A361" s="3">
        <f>RSI!A361</f>
        <v>43223</v>
      </c>
      <c r="B361" s="2">
        <f>RSI!B361</f>
        <v>3.1795</v>
      </c>
      <c r="C361" s="2">
        <f>RSI!I361</f>
        <v>59.979433120374679</v>
      </c>
      <c r="D361" s="2">
        <f>MACD!E361</f>
        <v>-1.6338187254911762E-2</v>
      </c>
      <c r="E361" s="2">
        <f>MACD!F361</f>
        <v>-1.3233955714693272E-2</v>
      </c>
      <c r="F361" s="2">
        <f>'Moving Avg'!D361</f>
        <v>3.1795</v>
      </c>
      <c r="G361" s="2">
        <f>'Moving Avg'!F361</f>
        <v>3.1673099999999987</v>
      </c>
      <c r="H361" s="2">
        <f>'Moving Avg'!G361</f>
        <v>3.1293700000000002</v>
      </c>
      <c r="I361" s="2">
        <f>'Moving Avg'!H361</f>
        <v>3.7005399999999939</v>
      </c>
      <c r="J361" s="5" t="str">
        <f>OBV!F361</f>
        <v>NEUTRAL</v>
      </c>
      <c r="K361" s="5" t="str">
        <f>OBV!G361</f>
        <v>NEUTRAL</v>
      </c>
      <c r="L361" s="5" t="str">
        <f>OBV!H361</f>
        <v>NEUTRAL</v>
      </c>
    </row>
    <row r="362" spans="1:12" ht="13.5" x14ac:dyDescent="0.25">
      <c r="A362" s="3">
        <f>RSI!A362</f>
        <v>43224</v>
      </c>
      <c r="B362" s="2">
        <f>RSI!B362</f>
        <v>3.1795</v>
      </c>
      <c r="C362" s="2">
        <f>RSI!I362</f>
        <v>59.979433120374686</v>
      </c>
      <c r="D362" s="2">
        <f>MACD!E362</f>
        <v>-1.8550189924458227E-2</v>
      </c>
      <c r="E362" s="2">
        <f>MACD!F362</f>
        <v>-1.4297202556646264E-2</v>
      </c>
      <c r="F362" s="2">
        <f>'Moving Avg'!D362</f>
        <v>3.1795</v>
      </c>
      <c r="G362" s="2">
        <f>'Moving Avg'!F362</f>
        <v>3.1673099999999987</v>
      </c>
      <c r="H362" s="2">
        <f>'Moving Avg'!G362</f>
        <v>3.1291759999999997</v>
      </c>
      <c r="I362" s="2">
        <f>'Moving Avg'!H362</f>
        <v>3.6950784999999935</v>
      </c>
      <c r="J362" s="5" t="str">
        <f>OBV!F362</f>
        <v>NEUTRAL</v>
      </c>
      <c r="K362" s="5" t="str">
        <f>OBV!G362</f>
        <v>NEUTRAL</v>
      </c>
      <c r="L362" s="5" t="str">
        <f>OBV!H362</f>
        <v>NEUTRAL</v>
      </c>
    </row>
    <row r="363" spans="1:12" ht="13.5" x14ac:dyDescent="0.25">
      <c r="A363" s="3">
        <f>RSI!A363</f>
        <v>43227</v>
      </c>
      <c r="B363" s="2">
        <f>RSI!B363</f>
        <v>3.1795</v>
      </c>
      <c r="C363" s="2">
        <f>RSI!I363</f>
        <v>59.979433120374679</v>
      </c>
      <c r="D363" s="2">
        <f>MACD!E363</f>
        <v>-1.6023979025391544E-2</v>
      </c>
      <c r="E363" s="2">
        <f>MACD!F363</f>
        <v>-1.4642557850395321E-2</v>
      </c>
      <c r="F363" s="2">
        <f>'Moving Avg'!D363</f>
        <v>3.1795</v>
      </c>
      <c r="G363" s="2">
        <f>'Moving Avg'!F363</f>
        <v>3.1673099999999983</v>
      </c>
      <c r="H363" s="2">
        <f>'Moving Avg'!G363</f>
        <v>3.1289820000000002</v>
      </c>
      <c r="I363" s="2">
        <f>'Moving Avg'!H363</f>
        <v>3.689616999999993</v>
      </c>
      <c r="J363" s="5" t="str">
        <f>OBV!F363</f>
        <v>NEUTRAL</v>
      </c>
      <c r="K363" s="5" t="str">
        <f>OBV!G363</f>
        <v>NEUTRAL</v>
      </c>
      <c r="L363" s="5" t="str">
        <f>OBV!H363</f>
        <v>NEUTRAL</v>
      </c>
    </row>
    <row r="364" spans="1:12" ht="13.5" x14ac:dyDescent="0.25">
      <c r="A364" s="3">
        <f>RSI!A364</f>
        <v>43228</v>
      </c>
      <c r="B364" s="2">
        <f>RSI!B364</f>
        <v>3.121</v>
      </c>
      <c r="C364" s="2">
        <f>RSI!I364</f>
        <v>32.241035515552937</v>
      </c>
      <c r="D364" s="2">
        <f>MACD!E364</f>
        <v>-8.1327997850926259E-3</v>
      </c>
      <c r="E364" s="2">
        <f>MACD!F364</f>
        <v>-1.3340606237334782E-2</v>
      </c>
      <c r="F364" s="2">
        <f>'Moving Avg'!D364</f>
        <v>3.1678000000000002</v>
      </c>
      <c r="G364" s="2">
        <f>'Moving Avg'!F364</f>
        <v>3.1643849999999989</v>
      </c>
      <c r="H364" s="2">
        <f>'Moving Avg'!G364</f>
        <v>3.1276180000000005</v>
      </c>
      <c r="I364" s="2">
        <f>'Moving Avg'!H364</f>
        <v>3.683911499999994</v>
      </c>
      <c r="J364" s="5" t="str">
        <f>OBV!F364</f>
        <v>BEARISH</v>
      </c>
      <c r="K364" s="5" t="str">
        <f>OBV!G364</f>
        <v>NEUTRAL</v>
      </c>
      <c r="L364" s="5" t="str">
        <f>OBV!H364</f>
        <v>CONFIRMED BEARISH</v>
      </c>
    </row>
    <row r="365" spans="1:12" ht="13.5" x14ac:dyDescent="0.25">
      <c r="A365" s="3">
        <f>RSI!A365</f>
        <v>43229</v>
      </c>
      <c r="B365" s="2">
        <f>RSI!B365</f>
        <v>3.0331999999999999</v>
      </c>
      <c r="C365" s="2">
        <f>RSI!I365</f>
        <v>18.449966580869457</v>
      </c>
      <c r="D365" s="2">
        <f>MACD!E365</f>
        <v>5.3127999021516104E-3</v>
      </c>
      <c r="E365" s="2">
        <f>MACD!F365</f>
        <v>-9.6099250094375047E-3</v>
      </c>
      <c r="F365" s="2">
        <f>'Moving Avg'!D365</f>
        <v>3.1385399999999999</v>
      </c>
      <c r="G365" s="2">
        <f>'Moving Avg'!F365</f>
        <v>3.1570699999999992</v>
      </c>
      <c r="H365" s="2">
        <f>'Moving Avg'!G365</f>
        <v>3.1246920000000005</v>
      </c>
      <c r="I365" s="2">
        <f>'Moving Avg'!H365</f>
        <v>3.677766999999994</v>
      </c>
      <c r="J365" s="5" t="str">
        <f>OBV!F365</f>
        <v>BEARISH</v>
      </c>
      <c r="K365" s="5" t="str">
        <f>OBV!G365</f>
        <v>NEUTRAL</v>
      </c>
      <c r="L365" s="5" t="str">
        <f>OBV!H365</f>
        <v>CONFIRMED BEARISH</v>
      </c>
    </row>
    <row r="366" spans="1:12" ht="13.5" x14ac:dyDescent="0.25">
      <c r="A366" s="3">
        <f>RSI!A366</f>
        <v>43230</v>
      </c>
      <c r="B366" s="2">
        <f>RSI!B366</f>
        <v>3.0234000000000001</v>
      </c>
      <c r="C366" s="2">
        <f>RSI!I366</f>
        <v>17.547718732486388</v>
      </c>
      <c r="D366" s="2">
        <f>MACD!E366</f>
        <v>1.8179719316349541E-2</v>
      </c>
      <c r="E366" s="2">
        <f>MACD!F366</f>
        <v>-4.0519961442800952E-3</v>
      </c>
      <c r="F366" s="2">
        <f>'Moving Avg'!D366</f>
        <v>3.1073200000000005</v>
      </c>
      <c r="G366" s="2">
        <f>'Moving Avg'!F366</f>
        <v>3.1492649999999993</v>
      </c>
      <c r="H366" s="2">
        <f>'Moving Avg'!G366</f>
        <v>3.1243020000000006</v>
      </c>
      <c r="I366" s="2">
        <f>'Moving Avg'!H366</f>
        <v>3.6715734999999943</v>
      </c>
      <c r="J366" s="5" t="str">
        <f>OBV!F366</f>
        <v>BEARISH</v>
      </c>
      <c r="K366" s="5" t="str">
        <f>OBV!G366</f>
        <v>NEUTRAL</v>
      </c>
      <c r="L366" s="5" t="str">
        <f>OBV!H366</f>
        <v>CONFIRMED BEARISH</v>
      </c>
    </row>
    <row r="367" spans="1:12" ht="13.5" x14ac:dyDescent="0.25">
      <c r="A367" s="3">
        <f>RSI!A367</f>
        <v>43231</v>
      </c>
      <c r="B367" s="2">
        <f>RSI!B367</f>
        <v>3.0234000000000001</v>
      </c>
      <c r="C367" s="2">
        <f>RSI!I367</f>
        <v>17.547718732486388</v>
      </c>
      <c r="D367" s="2">
        <f>MACD!E367</f>
        <v>2.9832380175720097E-2</v>
      </c>
      <c r="E367" s="2">
        <f>MACD!F367</f>
        <v>2.7248791197199435E-3</v>
      </c>
      <c r="F367" s="2">
        <f>'Moving Avg'!D367</f>
        <v>3.0761000000000003</v>
      </c>
      <c r="G367" s="2">
        <f>'Moving Avg'!F367</f>
        <v>3.1434099999999998</v>
      </c>
      <c r="H367" s="2">
        <f>'Moving Avg'!G367</f>
        <v>3.1239120000000007</v>
      </c>
      <c r="I367" s="2">
        <f>'Moving Avg'!H367</f>
        <v>3.665379999999995</v>
      </c>
      <c r="J367" s="5" t="str">
        <f>OBV!F367</f>
        <v>BEARISH</v>
      </c>
      <c r="K367" s="5" t="str">
        <f>OBV!G367</f>
        <v>NEUTRAL</v>
      </c>
      <c r="L367" s="5" t="str">
        <f>OBV!H367</f>
        <v>CONFIRMED BEARISH</v>
      </c>
    </row>
    <row r="368" spans="1:12" ht="13.5" x14ac:dyDescent="0.25">
      <c r="A368" s="3">
        <f>RSI!A368</f>
        <v>43234</v>
      </c>
      <c r="B368" s="2">
        <f>RSI!B368</f>
        <v>3.0234000000000001</v>
      </c>
      <c r="C368" s="2">
        <f>RSI!I368</f>
        <v>17.547718732486388</v>
      </c>
      <c r="D368" s="2">
        <f>MACD!E368</f>
        <v>4.0400905006557686E-2</v>
      </c>
      <c r="E368" s="2">
        <f>MACD!F368</f>
        <v>1.0260084297087493E-2</v>
      </c>
      <c r="F368" s="2">
        <f>'Moving Avg'!D368</f>
        <v>3.04488</v>
      </c>
      <c r="G368" s="2">
        <f>'Moving Avg'!F368</f>
        <v>3.1375549999999999</v>
      </c>
      <c r="H368" s="2">
        <f>'Moving Avg'!G368</f>
        <v>3.1235220000000017</v>
      </c>
      <c r="I368" s="2">
        <f>'Moving Avg'!H368</f>
        <v>3.6591864999999952</v>
      </c>
      <c r="J368" s="5" t="str">
        <f>OBV!F368</f>
        <v>BEARISH</v>
      </c>
      <c r="K368" s="5" t="str">
        <f>OBV!G368</f>
        <v>NEUTRAL</v>
      </c>
      <c r="L368" s="5" t="str">
        <f>OBV!H368</f>
        <v>CONFIRMED BEARISH</v>
      </c>
    </row>
    <row r="369" spans="1:12" ht="13.5" x14ac:dyDescent="0.25">
      <c r="A369" s="3">
        <f>RSI!A369</f>
        <v>43235</v>
      </c>
      <c r="B369" s="2">
        <f>RSI!B369</f>
        <v>3.0234000000000001</v>
      </c>
      <c r="C369" s="2">
        <f>RSI!I369</f>
        <v>17.547718732486388</v>
      </c>
      <c r="D369" s="2">
        <f>MACD!E369</f>
        <v>4.9999596483635056E-2</v>
      </c>
      <c r="E369" s="2">
        <f>MACD!F369</f>
        <v>1.8207986734397007E-2</v>
      </c>
      <c r="F369" s="2">
        <f>'Moving Avg'!D369</f>
        <v>3.02536</v>
      </c>
      <c r="G369" s="2">
        <f>'Moving Avg'!F369</f>
        <v>3.1317000000000004</v>
      </c>
      <c r="H369" s="2">
        <f>'Moving Avg'!G369</f>
        <v>3.1258620000000019</v>
      </c>
      <c r="I369" s="2">
        <f>'Moving Avg'!H369</f>
        <v>3.6530419999999952</v>
      </c>
      <c r="J369" s="5" t="str">
        <f>OBV!F369</f>
        <v>BEARISH</v>
      </c>
      <c r="K369" s="5" t="str">
        <f>OBV!G369</f>
        <v>NEUTRAL</v>
      </c>
      <c r="L369" s="5" t="str">
        <f>OBV!H369</f>
        <v>CONFIRMED BEARISH</v>
      </c>
    </row>
    <row r="370" spans="1:12" ht="13.5" x14ac:dyDescent="0.25">
      <c r="A370" s="3">
        <f>RSI!A370</f>
        <v>43236</v>
      </c>
      <c r="B370" s="2">
        <f>RSI!B370</f>
        <v>2.9357000000000002</v>
      </c>
      <c r="C370" s="2">
        <f>RSI!I370</f>
        <v>11.045817331920773</v>
      </c>
      <c r="D370" s="2">
        <f>MACD!E370</f>
        <v>6.5225356512870647E-2</v>
      </c>
      <c r="E370" s="2">
        <f>MACD!F370</f>
        <v>2.7611460690091738E-2</v>
      </c>
      <c r="F370" s="2">
        <f>'Moving Avg'!D370</f>
        <v>3.0058600000000002</v>
      </c>
      <c r="G370" s="2">
        <f>'Moving Avg'!F370</f>
        <v>3.1214600000000003</v>
      </c>
      <c r="H370" s="2">
        <f>'Moving Avg'!G370</f>
        <v>3.123912000000002</v>
      </c>
      <c r="I370" s="2">
        <f>'Moving Avg'!H370</f>
        <v>3.6464589999999952</v>
      </c>
      <c r="J370" s="5" t="str">
        <f>OBV!F370</f>
        <v>BEARISH</v>
      </c>
      <c r="K370" s="5" t="str">
        <f>OBV!G370</f>
        <v>NEUTRAL</v>
      </c>
      <c r="L370" s="5" t="str">
        <f>OBV!H370</f>
        <v>CONFIRMED BEARISH</v>
      </c>
    </row>
    <row r="371" spans="1:12" ht="13.5" x14ac:dyDescent="0.25">
      <c r="A371" s="3">
        <f>RSI!A371</f>
        <v>43237</v>
      </c>
      <c r="B371" s="2">
        <f>RSI!B371</f>
        <v>2.9357000000000002</v>
      </c>
      <c r="C371" s="2">
        <f>RSI!I371</f>
        <v>11.045817331920773</v>
      </c>
      <c r="D371" s="2">
        <f>MACD!E371</f>
        <v>7.9189409453008341E-2</v>
      </c>
      <c r="E371" s="2">
        <f>MACD!F371</f>
        <v>3.7927050442675067E-2</v>
      </c>
      <c r="F371" s="2">
        <f>'Moving Avg'!D371</f>
        <v>2.9883200000000003</v>
      </c>
      <c r="G371" s="2">
        <f>'Moving Avg'!F371</f>
        <v>3.1112200000000003</v>
      </c>
      <c r="H371" s="2">
        <f>'Moving Avg'!G371</f>
        <v>3.1219620000000021</v>
      </c>
      <c r="I371" s="2">
        <f>'Moving Avg'!H371</f>
        <v>3.6398759999999957</v>
      </c>
      <c r="J371" s="5" t="str">
        <f>OBV!F371</f>
        <v>BEARISH</v>
      </c>
      <c r="K371" s="5" t="str">
        <f>OBV!G371</f>
        <v>NEUTRAL</v>
      </c>
      <c r="L371" s="5" t="str">
        <f>OBV!H371</f>
        <v>CONFIRMED BEARISH</v>
      </c>
    </row>
    <row r="372" spans="1:12" ht="13.5" x14ac:dyDescent="0.25">
      <c r="A372" s="3">
        <f>RSI!A372</f>
        <v>43238</v>
      </c>
      <c r="B372" s="2">
        <f>RSI!B372</f>
        <v>2.8965999999999998</v>
      </c>
      <c r="C372" s="2">
        <f>RSI!I372</f>
        <v>9.2698363439410656</v>
      </c>
      <c r="D372" s="2">
        <f>MACD!E372</f>
        <v>9.4902107232853528E-2</v>
      </c>
      <c r="E372" s="2">
        <f>MACD!F372</f>
        <v>4.9322061800710762E-2</v>
      </c>
      <c r="F372" s="2">
        <f>'Moving Avg'!D372</f>
        <v>2.9629599999999998</v>
      </c>
      <c r="G372" s="2">
        <f>'Moving Avg'!F372</f>
        <v>3.0990250000000006</v>
      </c>
      <c r="H372" s="2">
        <f>'Moving Avg'!G372</f>
        <v>3.1192300000000022</v>
      </c>
      <c r="I372" s="2">
        <f>'Moving Avg'!H372</f>
        <v>3.6324634999999965</v>
      </c>
      <c r="J372" s="5" t="str">
        <f>OBV!F372</f>
        <v>BEARISH</v>
      </c>
      <c r="K372" s="5" t="str">
        <f>OBV!G372</f>
        <v>NEUTRAL</v>
      </c>
      <c r="L372" s="5" t="str">
        <f>OBV!H372</f>
        <v>CONFIRMED BEARISH</v>
      </c>
    </row>
    <row r="373" spans="1:12" ht="13.5" x14ac:dyDescent="0.25">
      <c r="A373" s="3">
        <f>RSI!A373</f>
        <v>43241</v>
      </c>
      <c r="B373" s="2">
        <f>RSI!B373</f>
        <v>2.8965999999999998</v>
      </c>
      <c r="C373" s="2">
        <f>RSI!I373</f>
        <v>9.2698363439410656</v>
      </c>
      <c r="D373" s="2">
        <f>MACD!E373</f>
        <v>0.10935505156483671</v>
      </c>
      <c r="E373" s="2">
        <f>MACD!F373</f>
        <v>6.1328659753535957E-2</v>
      </c>
      <c r="F373" s="2">
        <f>'Moving Avg'!D373</f>
        <v>2.9375999999999998</v>
      </c>
      <c r="G373" s="2">
        <f>'Moving Avg'!F373</f>
        <v>3.0853700000000002</v>
      </c>
      <c r="H373" s="2">
        <f>'Moving Avg'!G373</f>
        <v>3.1147420000000023</v>
      </c>
      <c r="I373" s="2">
        <f>'Moving Avg'!H373</f>
        <v>3.6244169999999967</v>
      </c>
      <c r="J373" s="5" t="str">
        <f>OBV!F373</f>
        <v>BEARISH</v>
      </c>
      <c r="K373" s="5" t="str">
        <f>OBV!G373</f>
        <v>NEUTRAL</v>
      </c>
      <c r="L373" s="5" t="str">
        <f>OBV!H373</f>
        <v>CONFIRMED BEARISH</v>
      </c>
    </row>
    <row r="374" spans="1:12" ht="13.5" x14ac:dyDescent="0.25">
      <c r="A374" s="3">
        <f>RSI!A374</f>
        <v>43242</v>
      </c>
      <c r="B374" s="2">
        <f>RSI!B374</f>
        <v>2.8283999999999998</v>
      </c>
      <c r="C374" s="2">
        <f>RSI!I374</f>
        <v>6.9947826002376559</v>
      </c>
      <c r="D374" s="2">
        <f>MACD!E374</f>
        <v>0.11870815551080849</v>
      </c>
      <c r="E374" s="2">
        <f>MACD!F374</f>
        <v>7.2804558904990463E-2</v>
      </c>
      <c r="F374" s="2">
        <f>'Moving Avg'!D374</f>
        <v>2.8986000000000001</v>
      </c>
      <c r="G374" s="2">
        <f>'Moving Avg'!F374</f>
        <v>3.0678150000000004</v>
      </c>
      <c r="H374" s="2">
        <f>'Moving Avg'!G374</f>
        <v>3.1088900000000019</v>
      </c>
      <c r="I374" s="2">
        <f>'Moving Avg'!H374</f>
        <v>3.616224499999996</v>
      </c>
      <c r="J374" s="5" t="str">
        <f>OBV!F374</f>
        <v>BEARISH</v>
      </c>
      <c r="K374" s="5" t="str">
        <f>OBV!G374</f>
        <v>NEUTRAL</v>
      </c>
      <c r="L374" s="5" t="str">
        <f>OBV!H374</f>
        <v>CONFIRMED BEARISH</v>
      </c>
    </row>
    <row r="375" spans="1:12" ht="13.5" x14ac:dyDescent="0.25">
      <c r="A375" s="3">
        <f>RSI!A375</f>
        <v>43243</v>
      </c>
      <c r="B375" s="2">
        <f>RSI!B375</f>
        <v>2.7795999999999998</v>
      </c>
      <c r="C375" s="2">
        <f>RSI!I375</f>
        <v>5.8823136420609501</v>
      </c>
      <c r="D375" s="2">
        <f>MACD!E375</f>
        <v>0.1181248819014038</v>
      </c>
      <c r="E375" s="2">
        <f>MACD!F375</f>
        <v>8.1868623504273139E-2</v>
      </c>
      <c r="F375" s="2">
        <f>'Moving Avg'!D375</f>
        <v>2.8673799999999998</v>
      </c>
      <c r="G375" s="2">
        <f>'Moving Avg'!F375</f>
        <v>3.0478200000000006</v>
      </c>
      <c r="H375" s="2">
        <f>'Moving Avg'!G375</f>
        <v>3.1020620000000014</v>
      </c>
      <c r="I375" s="2">
        <f>'Moving Avg'!H375</f>
        <v>3.6077879999999958</v>
      </c>
      <c r="J375" s="5" t="str">
        <f>OBV!F375</f>
        <v>BEARISH</v>
      </c>
      <c r="K375" s="5" t="str">
        <f>OBV!G375</f>
        <v>NEUTRAL</v>
      </c>
      <c r="L375" s="5" t="str">
        <f>OBV!H375</f>
        <v>CONFIRMED BEARISH</v>
      </c>
    </row>
    <row r="376" spans="1:12" ht="13.5" x14ac:dyDescent="0.25">
      <c r="A376" s="3">
        <f>RSI!A376</f>
        <v>43244</v>
      </c>
      <c r="B376" s="2">
        <f>RSI!B376</f>
        <v>2.7795999999999998</v>
      </c>
      <c r="C376" s="2">
        <f>RSI!I376</f>
        <v>5.8823136420609501</v>
      </c>
      <c r="D376" s="2">
        <f>MACD!E376</f>
        <v>0.11770408483533013</v>
      </c>
      <c r="E376" s="2">
        <f>MACD!F376</f>
        <v>8.9035715770484539E-2</v>
      </c>
      <c r="F376" s="2">
        <f>'Moving Avg'!D376</f>
        <v>2.83616</v>
      </c>
      <c r="G376" s="2">
        <f>'Moving Avg'!F376</f>
        <v>3.0278250000000004</v>
      </c>
      <c r="H376" s="2">
        <f>'Moving Avg'!G376</f>
        <v>3.0952340000000005</v>
      </c>
      <c r="I376" s="2">
        <f>'Moving Avg'!H376</f>
        <v>3.599351499999996</v>
      </c>
      <c r="J376" s="5" t="str">
        <f>OBV!F376</f>
        <v>BEARISH</v>
      </c>
      <c r="K376" s="5" t="str">
        <f>OBV!G376</f>
        <v>NEUTRAL</v>
      </c>
      <c r="L376" s="5" t="str">
        <f>OBV!H376</f>
        <v>CONFIRMED BEARISH</v>
      </c>
    </row>
    <row r="377" spans="1:12" ht="13.5" x14ac:dyDescent="0.25">
      <c r="A377" s="3">
        <f>RSI!A377</f>
        <v>43245</v>
      </c>
      <c r="B377" s="2">
        <f>RSI!B377</f>
        <v>2.7795999999999998</v>
      </c>
      <c r="C377" s="2">
        <f>RSI!I377</f>
        <v>5.8823136420609501</v>
      </c>
      <c r="D377" s="2">
        <f>MACD!E377</f>
        <v>0.11881139101051064</v>
      </c>
      <c r="E377" s="2">
        <f>MACD!F377</f>
        <v>9.4990850818489764E-2</v>
      </c>
      <c r="F377" s="2">
        <f>'Moving Avg'!D377</f>
        <v>2.8127599999999999</v>
      </c>
      <c r="G377" s="2">
        <f>'Moving Avg'!F377</f>
        <v>3.0078300000000002</v>
      </c>
      <c r="H377" s="2">
        <f>'Moving Avg'!G377</f>
        <v>3.088406</v>
      </c>
      <c r="I377" s="2">
        <f>'Moving Avg'!H377</f>
        <v>3.5909149999999959</v>
      </c>
      <c r="J377" s="5" t="str">
        <f>OBV!F377</f>
        <v>BEARISH</v>
      </c>
      <c r="K377" s="5" t="str">
        <f>OBV!G377</f>
        <v>NEUTRAL</v>
      </c>
      <c r="L377" s="5" t="str">
        <f>OBV!H377</f>
        <v>CONFIRMED BEARISH</v>
      </c>
    </row>
    <row r="378" spans="1:12" ht="13.5" x14ac:dyDescent="0.25">
      <c r="A378" s="3">
        <f>RSI!A378</f>
        <v>43248</v>
      </c>
      <c r="B378" s="2">
        <f>RSI!B378</f>
        <v>2.7016</v>
      </c>
      <c r="C378" s="2">
        <f>RSI!I378</f>
        <v>4.4647572060650305</v>
      </c>
      <c r="D378" s="2">
        <f>MACD!E378</f>
        <v>0.12688108797385134</v>
      </c>
      <c r="E378" s="2">
        <f>MACD!F378</f>
        <v>0.10136889824956208</v>
      </c>
      <c r="F378" s="2">
        <f>'Moving Avg'!D378</f>
        <v>2.7737600000000002</v>
      </c>
      <c r="G378" s="2">
        <f>'Moving Avg'!F378</f>
        <v>2.9839349999999998</v>
      </c>
      <c r="H378" s="2">
        <f>'Moving Avg'!G378</f>
        <v>3.0800179999999999</v>
      </c>
      <c r="I378" s="2">
        <f>'Moving Avg'!H378</f>
        <v>3.5820884999999958</v>
      </c>
      <c r="J378" s="5" t="str">
        <f>OBV!F378</f>
        <v>BEARISH</v>
      </c>
      <c r="K378" s="5" t="str">
        <f>OBV!G378</f>
        <v>NEUTRAL</v>
      </c>
      <c r="L378" s="5" t="str">
        <f>OBV!H378</f>
        <v>CONFIRMED BEARISH</v>
      </c>
    </row>
    <row r="379" spans="1:12" ht="13.5" x14ac:dyDescent="0.25">
      <c r="A379" s="3">
        <f>RSI!A379</f>
        <v>43249</v>
      </c>
      <c r="B379" s="2">
        <f>RSI!B379</f>
        <v>2.6236000000000002</v>
      </c>
      <c r="C379" s="2">
        <f>RSI!I379</f>
        <v>3.5447983589731535</v>
      </c>
      <c r="D379" s="2">
        <f>MACD!E379</f>
        <v>0.14120257604514341</v>
      </c>
      <c r="E379" s="2">
        <f>MACD!F379</f>
        <v>0.10933563380867836</v>
      </c>
      <c r="F379" s="2">
        <f>'Moving Avg'!D379</f>
        <v>2.7327999999999997</v>
      </c>
      <c r="G379" s="2">
        <f>'Moving Avg'!F379</f>
        <v>2.95614</v>
      </c>
      <c r="H379" s="2">
        <f>'Moving Avg'!G379</f>
        <v>3.0700699999999999</v>
      </c>
      <c r="I379" s="2">
        <f>'Moving Avg'!H379</f>
        <v>3.5738474999999958</v>
      </c>
      <c r="J379" s="5" t="str">
        <f>OBV!F379</f>
        <v>BEARISH</v>
      </c>
      <c r="K379" s="5" t="str">
        <f>OBV!G379</f>
        <v>NEUTRAL</v>
      </c>
      <c r="L379" s="5" t="str">
        <f>OBV!H379</f>
        <v>CONFIRMED BEARISH</v>
      </c>
    </row>
    <row r="380" spans="1:12" ht="13.5" x14ac:dyDescent="0.25">
      <c r="A380" s="3">
        <f>RSI!A380</f>
        <v>43250</v>
      </c>
      <c r="B380" s="2">
        <f>RSI!B380</f>
        <v>2.6236000000000002</v>
      </c>
      <c r="C380" s="2">
        <f>RSI!I380</f>
        <v>3.5447983589731535</v>
      </c>
      <c r="D380" s="2">
        <f>MACD!E380</f>
        <v>0.14187778663039863</v>
      </c>
      <c r="E380" s="2">
        <f>MACD!F380</f>
        <v>0.11584406437302243</v>
      </c>
      <c r="F380" s="2">
        <f>'Moving Avg'!D380</f>
        <v>2.7016</v>
      </c>
      <c r="G380" s="2">
        <f>'Moving Avg'!F380</f>
        <v>2.9283450000000002</v>
      </c>
      <c r="H380" s="2">
        <f>'Moving Avg'!G380</f>
        <v>3.0601220000000007</v>
      </c>
      <c r="I380" s="2">
        <f>'Moving Avg'!H380</f>
        <v>3.5656064999999959</v>
      </c>
      <c r="J380" s="5" t="str">
        <f>OBV!F380</f>
        <v>BEARISH</v>
      </c>
      <c r="K380" s="5" t="str">
        <f>OBV!G380</f>
        <v>NEUTRAL</v>
      </c>
      <c r="L380" s="5" t="str">
        <f>OBV!H380</f>
        <v>CONFIRMED BEARISH</v>
      </c>
    </row>
    <row r="381" spans="1:12" ht="13.5" x14ac:dyDescent="0.25">
      <c r="A381" s="3">
        <f>RSI!A381</f>
        <v>43251</v>
      </c>
      <c r="B381" s="2">
        <f>RSI!B381</f>
        <v>2.6236000000000002</v>
      </c>
      <c r="C381" s="2">
        <f>RSI!I381</f>
        <v>3.5447983589731535</v>
      </c>
      <c r="D381" s="2">
        <f>MACD!E381</f>
        <v>0.14434665205610653</v>
      </c>
      <c r="E381" s="2">
        <f>MACD!F381</f>
        <v>0.12154458190963925</v>
      </c>
      <c r="F381" s="2">
        <f>'Moving Avg'!D381</f>
        <v>2.6703999999999999</v>
      </c>
      <c r="G381" s="2">
        <f>'Moving Avg'!F381</f>
        <v>2.9005500000000008</v>
      </c>
      <c r="H381" s="2">
        <f>'Moving Avg'!G381</f>
        <v>3.0505640000000005</v>
      </c>
      <c r="I381" s="2">
        <f>'Moving Avg'!H381</f>
        <v>3.5579994999999962</v>
      </c>
      <c r="J381" s="5" t="str">
        <f>OBV!F381</f>
        <v>BEARISH</v>
      </c>
      <c r="K381" s="5" t="str">
        <f>OBV!G381</f>
        <v>NEUTRAL</v>
      </c>
      <c r="L381" s="5" t="str">
        <f>OBV!H381</f>
        <v>CONFIRMED BEARISH</v>
      </c>
    </row>
    <row r="382" spans="1:12" ht="13.5" x14ac:dyDescent="0.25">
      <c r="A382" s="3">
        <f>RSI!A382</f>
        <v>43252</v>
      </c>
      <c r="B382" s="2">
        <f>RSI!B382</f>
        <v>2.7016</v>
      </c>
      <c r="C382" s="2">
        <f>RSI!I382</f>
        <v>23.286927226762302</v>
      </c>
      <c r="D382" s="2">
        <f>MACD!E382</f>
        <v>0.13639950500153475</v>
      </c>
      <c r="E382" s="2">
        <f>MACD!F382</f>
        <v>0.12451556652801835</v>
      </c>
      <c r="F382" s="2">
        <f>'Moving Avg'!D382</f>
        <v>2.6548000000000003</v>
      </c>
      <c r="G382" s="2">
        <f>'Moving Avg'!F382</f>
        <v>2.8766550000000009</v>
      </c>
      <c r="H382" s="2">
        <f>'Moving Avg'!G382</f>
        <v>3.0425660000000012</v>
      </c>
      <c r="I382" s="2">
        <f>'Moving Avg'!H382</f>
        <v>3.5501969999999954</v>
      </c>
      <c r="J382" s="5" t="str">
        <f>OBV!F382</f>
        <v>BEARISH</v>
      </c>
      <c r="K382" s="5" t="str">
        <f>OBV!G382</f>
        <v>NEUTRAL</v>
      </c>
      <c r="L382" s="5" t="str">
        <f>OBV!H382</f>
        <v>CONFIRMED BEARISH</v>
      </c>
    </row>
    <row r="383" spans="1:12" ht="13.5" x14ac:dyDescent="0.25">
      <c r="A383" s="3">
        <f>RSI!A383</f>
        <v>43255</v>
      </c>
      <c r="B383" s="2">
        <f>RSI!B383</f>
        <v>2.7795999999999998</v>
      </c>
      <c r="C383" s="2">
        <f>RSI!I383</f>
        <v>37.142124428581482</v>
      </c>
      <c r="D383" s="2">
        <f>MACD!E383</f>
        <v>0.1250631418675936</v>
      </c>
      <c r="E383" s="2">
        <f>MACD!F383</f>
        <v>0.12462508159593341</v>
      </c>
      <c r="F383" s="2">
        <f>'Moving Avg'!D383</f>
        <v>2.6704000000000003</v>
      </c>
      <c r="G383" s="2">
        <f>'Moving Avg'!F383</f>
        <v>2.8566600000000006</v>
      </c>
      <c r="H383" s="2">
        <f>'Moving Avg'!G383</f>
        <v>3.036128000000001</v>
      </c>
      <c r="I383" s="2">
        <f>'Moving Avg'!H383</f>
        <v>3.5434184999999951</v>
      </c>
      <c r="J383" s="5" t="str">
        <f>OBV!F383</f>
        <v>BEARISH</v>
      </c>
      <c r="K383" s="5" t="str">
        <f>OBV!G383</f>
        <v>NEUTRAL</v>
      </c>
      <c r="L383" s="5" t="str">
        <f>OBV!H383</f>
        <v>BEARISH DIVERGENCE</v>
      </c>
    </row>
    <row r="384" spans="1:12" ht="13.5" x14ac:dyDescent="0.25">
      <c r="A384" s="3">
        <f>RSI!A384</f>
        <v>43256</v>
      </c>
      <c r="B384" s="2">
        <f>RSI!B384</f>
        <v>2.8576000000000001</v>
      </c>
      <c r="C384" s="2">
        <f>RSI!I384</f>
        <v>47.377415351092971</v>
      </c>
      <c r="D384" s="2">
        <f>MACD!E384</f>
        <v>9.9819402752766795E-2</v>
      </c>
      <c r="E384" s="2">
        <f>MACD!F384</f>
        <v>0.1196639458273001</v>
      </c>
      <c r="F384" s="2">
        <f>'Moving Avg'!D384</f>
        <v>2.7172000000000001</v>
      </c>
      <c r="G384" s="2">
        <f>'Moving Avg'!F384</f>
        <v>2.8434900000000005</v>
      </c>
      <c r="H384" s="2">
        <f>'Moving Avg'!G384</f>
        <v>3.0312500000000013</v>
      </c>
      <c r="I384" s="2">
        <f>'Moving Avg'!H384</f>
        <v>3.5379564999999955</v>
      </c>
      <c r="J384" s="5" t="str">
        <f>OBV!F384</f>
        <v>BULLISH</v>
      </c>
      <c r="K384" s="5" t="str">
        <f>OBV!G384</f>
        <v>NEUTRAL</v>
      </c>
      <c r="L384" s="5" t="str">
        <f>OBV!H384</f>
        <v>CONFIRMED BULLISH</v>
      </c>
    </row>
    <row r="385" spans="1:12" ht="13.5" x14ac:dyDescent="0.25">
      <c r="A385" s="3">
        <f>RSI!A385</f>
        <v>43257</v>
      </c>
      <c r="B385" s="2">
        <f>RSI!B385</f>
        <v>2.9843999999999999</v>
      </c>
      <c r="C385" s="2">
        <f>RSI!I385</f>
        <v>59.050767623304083</v>
      </c>
      <c r="D385" s="2">
        <f>MACD!E385</f>
        <v>6.1670952987557204E-2</v>
      </c>
      <c r="E385" s="2">
        <f>MACD!F385</f>
        <v>0.10806534725935152</v>
      </c>
      <c r="F385" s="2">
        <f>'Moving Avg'!D385</f>
        <v>2.7893599999999998</v>
      </c>
      <c r="G385" s="2">
        <f>'Moving Avg'!F385</f>
        <v>2.8410500000000001</v>
      </c>
      <c r="H385" s="2">
        <f>'Moving Avg'!G385</f>
        <v>3.0289080000000013</v>
      </c>
      <c r="I385" s="2">
        <f>'Moving Avg'!H385</f>
        <v>3.5331774999999963</v>
      </c>
      <c r="J385" s="5" t="str">
        <f>OBV!F385</f>
        <v>BULLISH</v>
      </c>
      <c r="K385" s="5" t="str">
        <f>OBV!G385</f>
        <v>NEUTRAL</v>
      </c>
      <c r="L385" s="5" t="str">
        <f>OBV!H385</f>
        <v>CONFIRMED BULLISH</v>
      </c>
    </row>
    <row r="386" spans="1:12" ht="13.5" x14ac:dyDescent="0.25">
      <c r="A386" s="3">
        <f>RSI!A386</f>
        <v>43258</v>
      </c>
      <c r="B386" s="2">
        <f>RSI!B386</f>
        <v>3.0722</v>
      </c>
      <c r="C386" s="2">
        <f>RSI!I386</f>
        <v>64.863058236608197</v>
      </c>
      <c r="D386" s="2">
        <f>MACD!E386</f>
        <v>2.2242156698716986E-2</v>
      </c>
      <c r="E386" s="2">
        <f>MACD!F386</f>
        <v>9.0900709147224618E-2</v>
      </c>
      <c r="F386" s="2">
        <f>'Moving Avg'!D386</f>
        <v>2.8790800000000001</v>
      </c>
      <c r="G386" s="2">
        <f>'Moving Avg'!F386</f>
        <v>2.8434900000000001</v>
      </c>
      <c r="H386" s="2">
        <f>'Moving Avg'!G386</f>
        <v>3.0283220000000011</v>
      </c>
      <c r="I386" s="2">
        <f>'Moving Avg'!H386</f>
        <v>3.5280569999999964</v>
      </c>
      <c r="J386" s="5" t="str">
        <f>OBV!F386</f>
        <v>BULLISH</v>
      </c>
      <c r="K386" s="5" t="str">
        <f>OBV!G386</f>
        <v>NEUTRAL</v>
      </c>
      <c r="L386" s="5" t="str">
        <f>OBV!H386</f>
        <v>CONFIRMED BULLISH</v>
      </c>
    </row>
    <row r="387" spans="1:12" ht="13.5" x14ac:dyDescent="0.25">
      <c r="A387" s="3">
        <f>RSI!A387</f>
        <v>43259</v>
      </c>
      <c r="B387" s="2">
        <f>RSI!B387</f>
        <v>3.0722</v>
      </c>
      <c r="C387" s="2">
        <f>RSI!I387</f>
        <v>64.863058236608197</v>
      </c>
      <c r="D387" s="2">
        <f>MACD!E387</f>
        <v>-1.223729517087202E-2</v>
      </c>
      <c r="E387" s="2">
        <f>MACD!F387</f>
        <v>7.0273108283605293E-2</v>
      </c>
      <c r="F387" s="2">
        <f>'Moving Avg'!D387</f>
        <v>2.9532000000000003</v>
      </c>
      <c r="G387" s="2">
        <f>'Moving Avg'!F387</f>
        <v>2.8459300000000001</v>
      </c>
      <c r="H387" s="2">
        <f>'Moving Avg'!G387</f>
        <v>3.0277360000000009</v>
      </c>
      <c r="I387" s="2">
        <f>'Moving Avg'!H387</f>
        <v>3.5238144999999959</v>
      </c>
      <c r="J387" s="5" t="str">
        <f>OBV!F387</f>
        <v>BULLISH</v>
      </c>
      <c r="K387" s="5" t="str">
        <f>OBV!G387</f>
        <v>NEUTRAL</v>
      </c>
      <c r="L387" s="5" t="str">
        <f>OBV!H387</f>
        <v>CONFIRMED BULLISH</v>
      </c>
    </row>
    <row r="388" spans="1:12" ht="13.5" x14ac:dyDescent="0.25">
      <c r="A388" s="3">
        <f>RSI!A388</f>
        <v>43262</v>
      </c>
      <c r="B388" s="2">
        <f>RSI!B388</f>
        <v>3.0722</v>
      </c>
      <c r="C388" s="2">
        <f>RSI!I388</f>
        <v>64.863058236608197</v>
      </c>
      <c r="D388" s="2">
        <f>MACD!E388</f>
        <v>-5.4446127317463233E-2</v>
      </c>
      <c r="E388" s="2">
        <f>MACD!F388</f>
        <v>4.5329261163391588E-2</v>
      </c>
      <c r="F388" s="2">
        <f>'Moving Avg'!D388</f>
        <v>3.0117200000000004</v>
      </c>
      <c r="G388" s="2">
        <f>'Moving Avg'!F388</f>
        <v>2.8483700000000001</v>
      </c>
      <c r="H388" s="2">
        <f>'Moving Avg'!G388</f>
        <v>3.0271500000000002</v>
      </c>
      <c r="I388" s="2">
        <f>'Moving Avg'!H388</f>
        <v>3.518693999999996</v>
      </c>
      <c r="J388" s="5" t="str">
        <f>OBV!F388</f>
        <v>BULLISH</v>
      </c>
      <c r="K388" s="5" t="str">
        <f>OBV!G388</f>
        <v>NEUTRAL</v>
      </c>
      <c r="L388" s="5" t="str">
        <f>OBV!H388</f>
        <v>CONFIRMED BULLISH</v>
      </c>
    </row>
    <row r="389" spans="1:12" ht="13.5" x14ac:dyDescent="0.25">
      <c r="A389" s="3">
        <f>RSI!A389</f>
        <v>43263</v>
      </c>
      <c r="B389" s="2">
        <f>RSI!B389</f>
        <v>3.0722</v>
      </c>
      <c r="C389" s="2">
        <f>RSI!I389</f>
        <v>64.863058236608197</v>
      </c>
      <c r="D389" s="2">
        <f>MACD!E389</f>
        <v>-0.10311861828909485</v>
      </c>
      <c r="E389" s="2">
        <f>MACD!F389</f>
        <v>1.5639685272894301E-2</v>
      </c>
      <c r="F389" s="2">
        <f>'Moving Avg'!D389</f>
        <v>3.05464</v>
      </c>
      <c r="G389" s="2">
        <f>'Moving Avg'!F389</f>
        <v>2.8508100000000001</v>
      </c>
      <c r="H389" s="2">
        <f>'Moving Avg'!G389</f>
        <v>3.0265639999999996</v>
      </c>
      <c r="I389" s="2">
        <f>'Moving Avg'!H389</f>
        <v>3.5141589999999958</v>
      </c>
      <c r="J389" s="5" t="str">
        <f>OBV!F389</f>
        <v>BULLISH</v>
      </c>
      <c r="K389" s="5" t="str">
        <f>OBV!G389</f>
        <v>NEUTRAL</v>
      </c>
      <c r="L389" s="5" t="str">
        <f>OBV!H389</f>
        <v>CONFIRMED BULLISH</v>
      </c>
    </row>
    <row r="390" spans="1:12" ht="13.5" x14ac:dyDescent="0.25">
      <c r="A390" s="3">
        <f>RSI!A390</f>
        <v>43264</v>
      </c>
      <c r="B390" s="2">
        <f>RSI!B390</f>
        <v>2.9258999999999999</v>
      </c>
      <c r="C390" s="2">
        <f>RSI!I390</f>
        <v>49.208789602085943</v>
      </c>
      <c r="D390" s="2">
        <f>MACD!E390</f>
        <v>-0.13435240901286205</v>
      </c>
      <c r="E390" s="2">
        <f>MACD!F390</f>
        <v>-1.4358733584256971E-2</v>
      </c>
      <c r="F390" s="2">
        <f>'Moving Avg'!D390</f>
        <v>3.0429400000000002</v>
      </c>
      <c r="G390" s="2">
        <f>'Moving Avg'!F390</f>
        <v>2.8503200000000004</v>
      </c>
      <c r="H390" s="2">
        <f>'Moving Avg'!G390</f>
        <v>3.0214920000000003</v>
      </c>
      <c r="I390" s="2">
        <f>'Moving Avg'!H390</f>
        <v>3.5088924999999955</v>
      </c>
      <c r="J390" s="5" t="str">
        <f>OBV!F390</f>
        <v>BEARISH</v>
      </c>
      <c r="K390" s="5" t="str">
        <f>OBV!G390</f>
        <v>NEUTRAL</v>
      </c>
      <c r="L390" s="5" t="str">
        <f>OBV!H390</f>
        <v>CONFIRMED BEARISH</v>
      </c>
    </row>
    <row r="391" spans="1:12" ht="13.5" x14ac:dyDescent="0.25">
      <c r="A391" s="3">
        <f>RSI!A391</f>
        <v>43265</v>
      </c>
      <c r="B391" s="2">
        <f>RSI!B391</f>
        <v>2.9161000000000001</v>
      </c>
      <c r="C391" s="2">
        <f>RSI!I391</f>
        <v>48.366719160805523</v>
      </c>
      <c r="D391" s="2">
        <f>MACD!E391</f>
        <v>-0.16001133440598014</v>
      </c>
      <c r="E391" s="2">
        <f>MACD!F391</f>
        <v>-4.3489253748601603E-2</v>
      </c>
      <c r="F391" s="2">
        <f>'Moving Avg'!D391</f>
        <v>3.01172</v>
      </c>
      <c r="G391" s="2">
        <f>'Moving Avg'!F391</f>
        <v>2.8493400000000002</v>
      </c>
      <c r="H391" s="2">
        <f>'Moving Avg'!G391</f>
        <v>3.0162239999999998</v>
      </c>
      <c r="I391" s="2">
        <f>'Moving Avg'!H391</f>
        <v>3.5029914999999954</v>
      </c>
      <c r="J391" s="5" t="str">
        <f>OBV!F391</f>
        <v>BEARISH</v>
      </c>
      <c r="K391" s="5" t="str">
        <f>OBV!G391</f>
        <v>NEUTRAL</v>
      </c>
      <c r="L391" s="5" t="str">
        <f>OBV!H391</f>
        <v>CONFIRMED BEARISH</v>
      </c>
    </row>
    <row r="392" spans="1:12" ht="13.5" x14ac:dyDescent="0.25">
      <c r="A392" s="3">
        <f>RSI!A392</f>
        <v>43269</v>
      </c>
      <c r="B392" s="2">
        <f>RSI!B392</f>
        <v>2.9161000000000001</v>
      </c>
      <c r="C392" s="2">
        <f>RSI!I392</f>
        <v>48.366719160805523</v>
      </c>
      <c r="D392" s="2">
        <f>MACD!E392</f>
        <v>-0.16962432342445144</v>
      </c>
      <c r="E392" s="2">
        <f>MACD!F392</f>
        <v>-6.8716267683771565E-2</v>
      </c>
      <c r="F392" s="2">
        <f>'Moving Avg'!D392</f>
        <v>2.9805000000000001</v>
      </c>
      <c r="G392" s="2">
        <f>'Moving Avg'!F392</f>
        <v>2.8503150000000002</v>
      </c>
      <c r="H392" s="2">
        <f>'Moving Avg'!G392</f>
        <v>3.0109559999999997</v>
      </c>
      <c r="I392" s="2">
        <f>'Moving Avg'!H392</f>
        <v>3.4965054999999956</v>
      </c>
      <c r="J392" s="5" t="str">
        <f>OBV!F392</f>
        <v>BEARISH</v>
      </c>
      <c r="K392" s="5" t="str">
        <f>OBV!G392</f>
        <v>NEUTRAL</v>
      </c>
      <c r="L392" s="5" t="str">
        <f>OBV!H392</f>
        <v>CONFIRMED BEARISH</v>
      </c>
    </row>
    <row r="393" spans="1:12" ht="13.5" x14ac:dyDescent="0.25">
      <c r="A393" s="3">
        <f>RSI!A393</f>
        <v>43270</v>
      </c>
      <c r="B393" s="2">
        <f>RSI!B393</f>
        <v>2.8771</v>
      </c>
      <c r="C393" s="2">
        <f>RSI!I393</f>
        <v>44.826361583520651</v>
      </c>
      <c r="D393" s="2">
        <f>MACD!E393</f>
        <v>-0.16277838236001285</v>
      </c>
      <c r="E393" s="2">
        <f>MACD!F393</f>
        <v>-8.7528690619019828E-2</v>
      </c>
      <c r="F393" s="2">
        <f>'Moving Avg'!D393</f>
        <v>2.9414800000000003</v>
      </c>
      <c r="G393" s="2">
        <f>'Moving Avg'!F393</f>
        <v>2.8493400000000002</v>
      </c>
      <c r="H393" s="2">
        <f>'Moving Avg'!G393</f>
        <v>3.0049079999999999</v>
      </c>
      <c r="I393" s="2">
        <f>'Moving Avg'!H393</f>
        <v>3.4898244999999957</v>
      </c>
      <c r="J393" s="5" t="str">
        <f>OBV!F393</f>
        <v>BEARISH</v>
      </c>
      <c r="K393" s="5" t="str">
        <f>OBV!G393</f>
        <v>NEUTRAL</v>
      </c>
      <c r="L393" s="5" t="str">
        <f>OBV!H393</f>
        <v>CONFIRMED BEARISH</v>
      </c>
    </row>
    <row r="394" spans="1:12" ht="13.5" x14ac:dyDescent="0.25">
      <c r="A394" s="3">
        <f>RSI!A394</f>
        <v>43271</v>
      </c>
      <c r="B394" s="2">
        <f>RSI!B394</f>
        <v>2.8771</v>
      </c>
      <c r="C394" s="2">
        <f>RSI!I394</f>
        <v>44.826361583520651</v>
      </c>
      <c r="D394" s="2">
        <f>MACD!E394</f>
        <v>-0.14467084013163456</v>
      </c>
      <c r="E394" s="2">
        <f>MACD!F394</f>
        <v>-9.8957120521542777E-2</v>
      </c>
      <c r="F394" s="2">
        <f>'Moving Avg'!D394</f>
        <v>2.9024600000000005</v>
      </c>
      <c r="G394" s="2">
        <f>'Moving Avg'!F394</f>
        <v>2.8517749999999999</v>
      </c>
      <c r="H394" s="2">
        <f>'Moving Avg'!G394</f>
        <v>2.9988600000000001</v>
      </c>
      <c r="I394" s="2">
        <f>'Moving Avg'!H394</f>
        <v>3.4831434999999957</v>
      </c>
      <c r="J394" s="5" t="str">
        <f>OBV!F394</f>
        <v>BEARISH</v>
      </c>
      <c r="K394" s="5" t="str">
        <f>OBV!G394</f>
        <v>NEUTRAL</v>
      </c>
      <c r="L394" s="5" t="str">
        <f>OBV!H394</f>
        <v>CONFIRMED BEARISH</v>
      </c>
    </row>
    <row r="395" spans="1:12" ht="13.5" x14ac:dyDescent="0.25">
      <c r="A395" s="3">
        <f>RSI!A395</f>
        <v>43272</v>
      </c>
      <c r="B395" s="2">
        <f>RSI!B395</f>
        <v>2.8283999999999998</v>
      </c>
      <c r="C395" s="2">
        <f>RSI!I395</f>
        <v>40.529910561502668</v>
      </c>
      <c r="D395" s="2">
        <f>MACD!E395</f>
        <v>-0.10594247126174716</v>
      </c>
      <c r="E395" s="2">
        <f>MACD!F395</f>
        <v>-0.10035419066958366</v>
      </c>
      <c r="F395" s="2">
        <f>'Moving Avg'!D395</f>
        <v>2.8829600000000002</v>
      </c>
      <c r="G395" s="2">
        <f>'Moving Avg'!F395</f>
        <v>2.8542149999999999</v>
      </c>
      <c r="H395" s="2">
        <f>'Moving Avg'!G395</f>
        <v>2.991838</v>
      </c>
      <c r="I395" s="2">
        <f>'Moving Avg'!H395</f>
        <v>3.4771454999999962</v>
      </c>
      <c r="J395" s="5" t="str">
        <f>OBV!F395</f>
        <v>BEARISH</v>
      </c>
      <c r="K395" s="5" t="str">
        <f>OBV!G395</f>
        <v>NEUTRAL</v>
      </c>
      <c r="L395" s="5" t="str">
        <f>OBV!H395</f>
        <v>CONFIRMED BEARISH</v>
      </c>
    </row>
    <row r="396" spans="1:12" ht="13.5" x14ac:dyDescent="0.25">
      <c r="A396" s="3">
        <f>RSI!A396</f>
        <v>43273</v>
      </c>
      <c r="B396" s="2">
        <f>RSI!B396</f>
        <v>2.8089</v>
      </c>
      <c r="C396" s="2">
        <f>RSI!I396</f>
        <v>38.921288864117656</v>
      </c>
      <c r="D396" s="2">
        <f>MACD!E396</f>
        <v>-5.7662495978938466E-2</v>
      </c>
      <c r="E396" s="2">
        <f>MACD!F396</f>
        <v>-9.1815851731454623E-2</v>
      </c>
      <c r="F396" s="2">
        <f>'Moving Avg'!D396</f>
        <v>2.8615200000000001</v>
      </c>
      <c r="G396" s="2">
        <f>'Moving Avg'!F396</f>
        <v>2.85568</v>
      </c>
      <c r="H396" s="2">
        <f>'Moving Avg'!G396</f>
        <v>2.9844259999999996</v>
      </c>
      <c r="I396" s="2">
        <f>'Moving Avg'!H396</f>
        <v>3.4704649999999964</v>
      </c>
      <c r="J396" s="5" t="str">
        <f>OBV!F396</f>
        <v>BEARISH</v>
      </c>
      <c r="K396" s="5" t="str">
        <f>OBV!G396</f>
        <v>NEUTRAL</v>
      </c>
      <c r="L396" s="5" t="str">
        <f>OBV!H396</f>
        <v>CONFIRMED BEARISH</v>
      </c>
    </row>
    <row r="397" spans="1:12" ht="13.5" x14ac:dyDescent="0.25">
      <c r="A397" s="3">
        <f>RSI!A397</f>
        <v>43276</v>
      </c>
      <c r="B397" s="2">
        <f>RSI!B397</f>
        <v>2.7307999999999999</v>
      </c>
      <c r="C397" s="2">
        <f>RSI!I397</f>
        <v>33.232247444681761</v>
      </c>
      <c r="D397" s="2">
        <f>MACD!E397</f>
        <v>-1.0393427070995109E-2</v>
      </c>
      <c r="E397" s="2">
        <f>MACD!F397</f>
        <v>-7.5531366799362717E-2</v>
      </c>
      <c r="F397" s="2">
        <f>'Moving Avg'!D397</f>
        <v>2.8244599999999997</v>
      </c>
      <c r="G397" s="2">
        <f>'Moving Avg'!F397</f>
        <v>2.85324</v>
      </c>
      <c r="H397" s="2">
        <f>'Moving Avg'!G397</f>
        <v>2.9762319999999995</v>
      </c>
      <c r="I397" s="2">
        <f>'Moving Avg'!H397</f>
        <v>3.4628574999999966</v>
      </c>
      <c r="J397" s="5" t="str">
        <f>OBV!F397</f>
        <v>BEARISH</v>
      </c>
      <c r="K397" s="5" t="str">
        <f>OBV!G397</f>
        <v>NEUTRAL</v>
      </c>
      <c r="L397" s="5" t="str">
        <f>OBV!H397</f>
        <v>CONFIRMED BEARISH</v>
      </c>
    </row>
    <row r="398" spans="1:12" ht="13.5" x14ac:dyDescent="0.25">
      <c r="A398" s="3">
        <f>RSI!A398</f>
        <v>43277</v>
      </c>
      <c r="B398" s="2">
        <f>RSI!B398</f>
        <v>2.8089</v>
      </c>
      <c r="C398" s="2">
        <f>RSI!I398</f>
        <v>42.312867730788923</v>
      </c>
      <c r="D398" s="2">
        <f>MACD!E398</f>
        <v>2.4864600444584273E-2</v>
      </c>
      <c r="E398" s="2">
        <f>MACD!F398</f>
        <v>-5.5452173350573328E-2</v>
      </c>
      <c r="F398" s="2">
        <f>'Moving Avg'!D398</f>
        <v>2.8108200000000001</v>
      </c>
      <c r="G398" s="2">
        <f>'Moving Avg'!F398</f>
        <v>2.8586049999999998</v>
      </c>
      <c r="H398" s="2">
        <f>'Moving Avg'!G398</f>
        <v>2.9695999999999998</v>
      </c>
      <c r="I398" s="2">
        <f>'Moving Avg'!H398</f>
        <v>3.4556404999999968</v>
      </c>
      <c r="J398" s="5" t="str">
        <f>OBV!F398</f>
        <v>BEARISH</v>
      </c>
      <c r="K398" s="5" t="str">
        <f>OBV!G398</f>
        <v>NEUTRAL</v>
      </c>
      <c r="L398" s="5" t="str">
        <f>OBV!H398</f>
        <v>CONFIRMED BEARISH</v>
      </c>
    </row>
    <row r="399" spans="1:12" ht="13.5" x14ac:dyDescent="0.25">
      <c r="A399" s="3">
        <f>RSI!A399</f>
        <v>43278</v>
      </c>
      <c r="B399" s="2">
        <f>RSI!B399</f>
        <v>2.7016</v>
      </c>
      <c r="C399" s="2">
        <f>RSI!I399</f>
        <v>35.224761870179492</v>
      </c>
      <c r="D399" s="2">
        <f>MACD!E399</f>
        <v>6.3153771854858043E-2</v>
      </c>
      <c r="E399" s="2">
        <f>MACD!F399</f>
        <v>-3.1730984309487058E-2</v>
      </c>
      <c r="F399" s="2">
        <f>'Moving Avg'!D399</f>
        <v>2.7757199999999997</v>
      </c>
      <c r="G399" s="2">
        <f>'Moving Avg'!F399</f>
        <v>2.8625049999999996</v>
      </c>
      <c r="H399" s="2">
        <f>'Moving Avg'!G399</f>
        <v>2.9608219999999998</v>
      </c>
      <c r="I399" s="2">
        <f>'Moving Avg'!H399</f>
        <v>3.4476429999999967</v>
      </c>
      <c r="J399" s="5" t="str">
        <f>OBV!F399</f>
        <v>BEARISH</v>
      </c>
      <c r="K399" s="5" t="str">
        <f>OBV!G399</f>
        <v>NEUTRAL</v>
      </c>
      <c r="L399" s="5" t="str">
        <f>OBV!H399</f>
        <v>CONFIRMED BEARISH</v>
      </c>
    </row>
    <row r="400" spans="1:12" ht="13.5" x14ac:dyDescent="0.25">
      <c r="A400" s="3">
        <f>RSI!A400</f>
        <v>43279</v>
      </c>
      <c r="B400" s="2">
        <f>RSI!B400</f>
        <v>2.6236000000000002</v>
      </c>
      <c r="C400" s="2">
        <f>RSI!I400</f>
        <v>31.140921495128239</v>
      </c>
      <c r="D400" s="2">
        <f>MACD!E400</f>
        <v>7.9926156613849386E-2</v>
      </c>
      <c r="E400" s="2">
        <f>MACD!F400</f>
        <v>-9.399556124819769E-3</v>
      </c>
      <c r="F400" s="2">
        <f>'Moving Avg'!D400</f>
        <v>2.7347600000000001</v>
      </c>
      <c r="G400" s="2">
        <f>'Moving Avg'!F400</f>
        <v>2.8625049999999996</v>
      </c>
      <c r="H400" s="2">
        <f>'Moving Avg'!G400</f>
        <v>2.9504840000000003</v>
      </c>
      <c r="I400" s="2">
        <f>'Moving Avg'!H400</f>
        <v>3.4392554999999976</v>
      </c>
      <c r="J400" s="5" t="str">
        <f>OBV!F400</f>
        <v>BEARISH</v>
      </c>
      <c r="K400" s="5" t="str">
        <f>OBV!G400</f>
        <v>NEUTRAL</v>
      </c>
      <c r="L400" s="5" t="str">
        <f>OBV!H400</f>
        <v>CONFIRMED BEARISH</v>
      </c>
    </row>
    <row r="401" spans="1:12" ht="13.5" x14ac:dyDescent="0.25">
      <c r="A401" s="3">
        <f>RSI!A401</f>
        <v>43280</v>
      </c>
      <c r="B401" s="2">
        <f>RSI!B401</f>
        <v>2.6137999999999999</v>
      </c>
      <c r="C401" s="2">
        <f>RSI!I401</f>
        <v>30.659962045505054</v>
      </c>
      <c r="D401" s="2">
        <f>MACD!E401</f>
        <v>9.4819322375294224E-2</v>
      </c>
      <c r="E401" s="2">
        <f>MACD!F401</f>
        <v>1.1444219575203031E-2</v>
      </c>
      <c r="F401" s="2">
        <f>'Moving Avg'!D401</f>
        <v>2.6957399999999998</v>
      </c>
      <c r="G401" s="2">
        <f>'Moving Avg'!F401</f>
        <v>2.862015</v>
      </c>
      <c r="H401" s="2">
        <f>'Moving Avg'!G401</f>
        <v>2.9399499999999996</v>
      </c>
      <c r="I401" s="2">
        <f>'Moving Avg'!H401</f>
        <v>3.4308189999999978</v>
      </c>
      <c r="J401" s="5" t="str">
        <f>OBV!F401</f>
        <v>BEARISH</v>
      </c>
      <c r="K401" s="5" t="str">
        <f>OBV!G401</f>
        <v>NEUTRAL</v>
      </c>
      <c r="L401" s="5" t="str">
        <f>OBV!H401</f>
        <v>CONFIRMED BEARISH</v>
      </c>
    </row>
    <row r="402" spans="1:12" ht="13.5" x14ac:dyDescent="0.25">
      <c r="A402" s="3">
        <f>RSI!A402</f>
        <v>43283</v>
      </c>
      <c r="B402" s="2">
        <f>RSI!B402</f>
        <v>2.5358000000000001</v>
      </c>
      <c r="C402" s="2">
        <f>RSI!I402</f>
        <v>27.075626004403063</v>
      </c>
      <c r="D402" s="2">
        <f>MACD!E402</f>
        <v>0.11462998703311866</v>
      </c>
      <c r="E402" s="2">
        <f>MACD!F402</f>
        <v>3.2081373066786156E-2</v>
      </c>
      <c r="F402" s="2">
        <f>'Moving Avg'!D402</f>
        <v>2.6567400000000001</v>
      </c>
      <c r="G402" s="2">
        <f>'Moving Avg'!F402</f>
        <v>2.8537250000000003</v>
      </c>
      <c r="H402" s="2">
        <f>'Moving Avg'!G402</f>
        <v>2.9278559999999998</v>
      </c>
      <c r="I402" s="2">
        <f>'Moving Avg'!H402</f>
        <v>3.4219924999999982</v>
      </c>
      <c r="J402" s="5" t="str">
        <f>OBV!F402</f>
        <v>BEARISH</v>
      </c>
      <c r="K402" s="5" t="str">
        <f>OBV!G402</f>
        <v>NEUTRAL</v>
      </c>
      <c r="L402" s="5" t="str">
        <f>OBV!H402</f>
        <v>CONFIRMED BEARISH</v>
      </c>
    </row>
    <row r="403" spans="1:12" ht="13.5" x14ac:dyDescent="0.25">
      <c r="A403" s="3">
        <f>RSI!A403</f>
        <v>43284</v>
      </c>
      <c r="B403" s="2">
        <f>RSI!B403</f>
        <v>2.5358000000000001</v>
      </c>
      <c r="C403" s="2">
        <f>RSI!I403</f>
        <v>27.075626004403063</v>
      </c>
      <c r="D403" s="2">
        <f>MACD!E403</f>
        <v>0.12717874154243214</v>
      </c>
      <c r="E403" s="2">
        <f>MACD!F403</f>
        <v>5.1100846761915356E-2</v>
      </c>
      <c r="F403" s="2">
        <f>'Moving Avg'!D403</f>
        <v>2.6021200000000002</v>
      </c>
      <c r="G403" s="2">
        <f>'Moving Avg'!F403</f>
        <v>2.8415350000000004</v>
      </c>
      <c r="H403" s="2">
        <f>'Moving Avg'!G403</f>
        <v>2.9151779999999996</v>
      </c>
      <c r="I403" s="2">
        <f>'Moving Avg'!H403</f>
        <v>3.4131659999999986</v>
      </c>
      <c r="J403" s="5" t="str">
        <f>OBV!F403</f>
        <v>BEARISH</v>
      </c>
      <c r="K403" s="5" t="str">
        <f>OBV!G403</f>
        <v>NEUTRAL</v>
      </c>
      <c r="L403" s="5" t="str">
        <f>OBV!H403</f>
        <v>CONFIRMED BEARISH</v>
      </c>
    </row>
    <row r="404" spans="1:12" ht="13.5" x14ac:dyDescent="0.25">
      <c r="A404" s="3">
        <f>RSI!A404</f>
        <v>43285</v>
      </c>
      <c r="B404" s="2">
        <f>RSI!B404</f>
        <v>2.5259999999999998</v>
      </c>
      <c r="C404" s="2">
        <f>RSI!I404</f>
        <v>26.62212252451539</v>
      </c>
      <c r="D404" s="2">
        <f>MACD!E404</f>
        <v>0.14017644104069804</v>
      </c>
      <c r="E404" s="2">
        <f>MACD!F404</f>
        <v>6.8915965617671895E-2</v>
      </c>
      <c r="F404" s="2">
        <f>'Moving Avg'!D404</f>
        <v>2.5670000000000002</v>
      </c>
      <c r="G404" s="2">
        <f>'Moving Avg'!F404</f>
        <v>2.8249550000000005</v>
      </c>
      <c r="H404" s="2">
        <f>'Moving Avg'!G404</f>
        <v>2.9021080000000001</v>
      </c>
      <c r="I404" s="2">
        <f>'Moving Avg'!H404</f>
        <v>3.4042904999999983</v>
      </c>
      <c r="J404" s="5" t="str">
        <f>OBV!F404</f>
        <v>BEARISH</v>
      </c>
      <c r="K404" s="5" t="str">
        <f>OBV!G404</f>
        <v>NEUTRAL</v>
      </c>
      <c r="L404" s="5" t="str">
        <f>OBV!H404</f>
        <v>CONFIRMED BEARISH</v>
      </c>
    </row>
    <row r="405" spans="1:12" ht="13.5" x14ac:dyDescent="0.25">
      <c r="A405" s="3">
        <f>RSI!A405</f>
        <v>43286</v>
      </c>
      <c r="B405" s="2">
        <f>RSI!B405</f>
        <v>2.5163000000000002</v>
      </c>
      <c r="C405" s="2">
        <f>RSI!I405</f>
        <v>26.155151747452067</v>
      </c>
      <c r="D405" s="2">
        <f>MACD!E405</f>
        <v>0.14598972194628335</v>
      </c>
      <c r="E405" s="2">
        <f>MACD!F405</f>
        <v>8.4330716883394191E-2</v>
      </c>
      <c r="F405" s="2">
        <f>'Moving Avg'!D405</f>
        <v>2.5455399999999999</v>
      </c>
      <c r="G405" s="2">
        <f>'Moving Avg'!F405</f>
        <v>2.8015500000000002</v>
      </c>
      <c r="H405" s="2">
        <f>'Moving Avg'!G405</f>
        <v>2.8888439999999997</v>
      </c>
      <c r="I405" s="2">
        <f>'Moving Avg'!H405</f>
        <v>3.3953664999999984</v>
      </c>
      <c r="J405" s="5" t="str">
        <f>OBV!F405</f>
        <v>BEARISH</v>
      </c>
      <c r="K405" s="5" t="str">
        <f>OBV!G405</f>
        <v>NEUTRAL</v>
      </c>
      <c r="L405" s="5" t="str">
        <f>OBV!H405</f>
        <v>CONFIRMED BEARISH</v>
      </c>
    </row>
    <row r="406" spans="1:12" ht="13.5" x14ac:dyDescent="0.25">
      <c r="A406" s="3">
        <f>RSI!A406</f>
        <v>43287</v>
      </c>
      <c r="B406" s="2">
        <f>RSI!B406</f>
        <v>2.3797000000000001</v>
      </c>
      <c r="C406" s="2">
        <f>RSI!I406</f>
        <v>20.659387289358619</v>
      </c>
      <c r="D406" s="2">
        <f>MACD!E406</f>
        <v>0.15955579989856483</v>
      </c>
      <c r="E406" s="2">
        <f>MACD!F406</f>
        <v>9.9375733486428308E-2</v>
      </c>
      <c r="F406" s="2">
        <f>'Moving Avg'!D406</f>
        <v>2.4987200000000001</v>
      </c>
      <c r="G406" s="2">
        <f>'Moving Avg'!F406</f>
        <v>2.7669249999999996</v>
      </c>
      <c r="H406" s="2">
        <f>'Moving Avg'!G406</f>
        <v>2.8728479999999994</v>
      </c>
      <c r="I406" s="2">
        <f>'Moving Avg'!H406</f>
        <v>3.3857594999999985</v>
      </c>
      <c r="J406" s="5" t="str">
        <f>OBV!F406</f>
        <v>BEARISH</v>
      </c>
      <c r="K406" s="5" t="str">
        <f>OBV!G406</f>
        <v>NEUTRAL</v>
      </c>
      <c r="L406" s="5" t="str">
        <f>OBV!H406</f>
        <v>CONFIRMED BEARISH</v>
      </c>
    </row>
    <row r="407" spans="1:12" ht="13.5" x14ac:dyDescent="0.25">
      <c r="A407" s="3">
        <f>RSI!A407</f>
        <v>43290</v>
      </c>
      <c r="B407" s="2">
        <f>RSI!B407</f>
        <v>2.3797000000000001</v>
      </c>
      <c r="C407" s="2">
        <f>RSI!I407</f>
        <v>20.659387289358619</v>
      </c>
      <c r="D407" s="2">
        <f>MACD!E407</f>
        <v>0.16124197721276179</v>
      </c>
      <c r="E407" s="2">
        <f>MACD!F407</f>
        <v>0.11174898223169502</v>
      </c>
      <c r="F407" s="2">
        <f>'Moving Avg'!D407</f>
        <v>2.4675000000000002</v>
      </c>
      <c r="G407" s="2">
        <f>'Moving Avg'!F407</f>
        <v>2.7323</v>
      </c>
      <c r="H407" s="2">
        <f>'Moving Avg'!G407</f>
        <v>2.8568519999999999</v>
      </c>
      <c r="I407" s="2">
        <f>'Moving Avg'!H407</f>
        <v>3.3761524999999981</v>
      </c>
      <c r="J407" s="5" t="str">
        <f>OBV!F407</f>
        <v>BEARISH</v>
      </c>
      <c r="K407" s="5" t="str">
        <f>OBV!G407</f>
        <v>NEUTRAL</v>
      </c>
      <c r="L407" s="5" t="str">
        <f>OBV!H407</f>
        <v>CONFIRMED BEARISH</v>
      </c>
    </row>
    <row r="408" spans="1:12" ht="13.5" x14ac:dyDescent="0.25">
      <c r="A408" s="3">
        <f>RSI!A408</f>
        <v>43291</v>
      </c>
      <c r="B408" s="2">
        <f>RSI!B408</f>
        <v>2.331</v>
      </c>
      <c r="C408" s="2">
        <f>RSI!I408</f>
        <v>19.007979073795539</v>
      </c>
      <c r="D408" s="2">
        <f>MACD!E408</f>
        <v>0.18034947251918121</v>
      </c>
      <c r="E408" s="2">
        <f>MACD!F408</f>
        <v>0.12546908028919226</v>
      </c>
      <c r="F408" s="2">
        <f>'Moving Avg'!D408</f>
        <v>2.4265400000000001</v>
      </c>
      <c r="G408" s="2">
        <f>'Moving Avg'!F408</f>
        <v>2.6952400000000005</v>
      </c>
      <c r="H408" s="2">
        <f>'Moving Avg'!G408</f>
        <v>2.8398819999999994</v>
      </c>
      <c r="I408" s="2">
        <f>'Moving Avg'!H408</f>
        <v>3.3663019999999984</v>
      </c>
      <c r="J408" s="5" t="str">
        <f>OBV!F408</f>
        <v>BEARISH</v>
      </c>
      <c r="K408" s="5" t="str">
        <f>OBV!G408</f>
        <v>NEUTRAL</v>
      </c>
      <c r="L408" s="5" t="str">
        <f>OBV!H408</f>
        <v>CONFIRMED BEARISH</v>
      </c>
    </row>
    <row r="409" spans="1:12" ht="13.5" x14ac:dyDescent="0.25">
      <c r="A409" s="3">
        <f>RSI!A409</f>
        <v>43292</v>
      </c>
      <c r="B409" s="2">
        <f>RSI!B409</f>
        <v>2.2627000000000002</v>
      </c>
      <c r="C409" s="2">
        <f>RSI!I409</f>
        <v>16.960362821054801</v>
      </c>
      <c r="D409" s="2">
        <f>MACD!E409</f>
        <v>0.18726218852826548</v>
      </c>
      <c r="E409" s="2">
        <f>MACD!F409</f>
        <v>0.13782770193700691</v>
      </c>
      <c r="F409" s="2">
        <f>'Moving Avg'!D409</f>
        <v>2.3738800000000002</v>
      </c>
      <c r="G409" s="2">
        <f>'Moving Avg'!F409</f>
        <v>2.6547650000000007</v>
      </c>
      <c r="H409" s="2">
        <f>'Moving Avg'!G409</f>
        <v>2.8215459999999997</v>
      </c>
      <c r="I409" s="2">
        <f>'Moving Avg'!H409</f>
        <v>3.3561099999999984</v>
      </c>
      <c r="J409" s="5" t="str">
        <f>OBV!F409</f>
        <v>BEARISH</v>
      </c>
      <c r="K409" s="5" t="str">
        <f>OBV!G409</f>
        <v>NEUTRAL</v>
      </c>
      <c r="L409" s="5" t="str">
        <f>OBV!H409</f>
        <v>CONFIRMED BEARISH</v>
      </c>
    </row>
    <row r="410" spans="1:12" ht="13.5" x14ac:dyDescent="0.25">
      <c r="A410" s="3">
        <f>RSI!A410</f>
        <v>43293</v>
      </c>
      <c r="B410" s="2">
        <f>RSI!B410</f>
        <v>2.3895</v>
      </c>
      <c r="C410" s="2">
        <f>RSI!I410</f>
        <v>31.675723120425545</v>
      </c>
      <c r="D410" s="2">
        <f>MACD!E410</f>
        <v>0.17415320889403496</v>
      </c>
      <c r="E410" s="2">
        <f>MACD!F410</f>
        <v>0.14509280332841254</v>
      </c>
      <c r="F410" s="2">
        <f>'Moving Avg'!D410</f>
        <v>2.3485200000000002</v>
      </c>
      <c r="G410" s="2">
        <f>'Moving Avg'!F410</f>
        <v>2.627945</v>
      </c>
      <c r="H410" s="2">
        <f>'Moving Avg'!G410</f>
        <v>2.8057459999999992</v>
      </c>
      <c r="I410" s="2">
        <f>'Moving Avg'!H410</f>
        <v>3.3465519999999982</v>
      </c>
      <c r="J410" s="5" t="str">
        <f>OBV!F410</f>
        <v>BEARISH</v>
      </c>
      <c r="K410" s="5" t="str">
        <f>OBV!G410</f>
        <v>NEUTRAL</v>
      </c>
      <c r="L410" s="5" t="str">
        <f>OBV!H410</f>
        <v>CONFIRMED BEARISH</v>
      </c>
    </row>
    <row r="411" spans="1:12" ht="13.5" x14ac:dyDescent="0.25">
      <c r="A411" s="3">
        <f>RSI!A411</f>
        <v>43294</v>
      </c>
      <c r="B411" s="2">
        <f>RSI!B411</f>
        <v>2.2822</v>
      </c>
      <c r="C411" s="2">
        <f>RSI!I411</f>
        <v>27.271584495850846</v>
      </c>
      <c r="D411" s="2">
        <f>MACD!E411</f>
        <v>0.17100625095959199</v>
      </c>
      <c r="E411" s="2">
        <f>MACD!F411</f>
        <v>0.15027549285464842</v>
      </c>
      <c r="F411" s="2">
        <f>'Moving Avg'!D411</f>
        <v>2.3290199999999999</v>
      </c>
      <c r="G411" s="2">
        <f>'Moving Avg'!F411</f>
        <v>2.5962500000000004</v>
      </c>
      <c r="H411" s="2">
        <f>'Moving Avg'!G411</f>
        <v>2.7877999999999985</v>
      </c>
      <c r="I411" s="2">
        <f>'Moving Avg'!H411</f>
        <v>3.3370914999999983</v>
      </c>
      <c r="J411" s="5" t="str">
        <f>OBV!F411</f>
        <v>BEARISH</v>
      </c>
      <c r="K411" s="5" t="str">
        <f>OBV!G411</f>
        <v>NEUTRAL</v>
      </c>
      <c r="L411" s="5" t="str">
        <f>OBV!H411</f>
        <v>CONFIRMED BEARISH</v>
      </c>
    </row>
    <row r="412" spans="1:12" ht="13.5" x14ac:dyDescent="0.25">
      <c r="A412" s="3">
        <f>RSI!A412</f>
        <v>43297</v>
      </c>
      <c r="B412" s="2">
        <f>RSI!B412</f>
        <v>2.3407</v>
      </c>
      <c r="C412" s="2">
        <f>RSI!I412</f>
        <v>32.760654238404328</v>
      </c>
      <c r="D412" s="2">
        <f>MACD!E412</f>
        <v>0.15403748048719823</v>
      </c>
      <c r="E412" s="2">
        <f>MACD!F412</f>
        <v>0.15102789038115838</v>
      </c>
      <c r="F412" s="2">
        <f>'Moving Avg'!D412</f>
        <v>2.3212199999999998</v>
      </c>
      <c r="G412" s="2">
        <f>'Moving Avg'!F412</f>
        <v>2.5674800000000002</v>
      </c>
      <c r="H412" s="2">
        <f>'Moving Avg'!G412</f>
        <v>2.7710239999999988</v>
      </c>
      <c r="I412" s="2">
        <f>'Moving Avg'!H412</f>
        <v>3.3285089999999991</v>
      </c>
      <c r="J412" s="5" t="str">
        <f>OBV!F412</f>
        <v>BEARISH</v>
      </c>
      <c r="K412" s="5" t="str">
        <f>OBV!G412</f>
        <v>NEUTRAL</v>
      </c>
      <c r="L412" s="5" t="str">
        <f>OBV!H412</f>
        <v>CONFIRMED BEARISH</v>
      </c>
    </row>
    <row r="413" spans="1:12" ht="13.5" x14ac:dyDescent="0.25">
      <c r="A413" s="3">
        <f>RSI!A413</f>
        <v>43298</v>
      </c>
      <c r="B413" s="2">
        <f>RSI!B413</f>
        <v>2.3407</v>
      </c>
      <c r="C413" s="2">
        <f>RSI!I413</f>
        <v>32.760654238404328</v>
      </c>
      <c r="D413" s="2">
        <f>MACD!E413</f>
        <v>0.14121080868703562</v>
      </c>
      <c r="E413" s="2">
        <f>MACD!F413</f>
        <v>0.14906447404233383</v>
      </c>
      <c r="F413" s="2">
        <f>'Moving Avg'!D413</f>
        <v>2.3231600000000001</v>
      </c>
      <c r="G413" s="2">
        <f>'Moving Avg'!F413</f>
        <v>2.5406599999999999</v>
      </c>
      <c r="H413" s="2">
        <f>'Moving Avg'!G413</f>
        <v>2.7542479999999987</v>
      </c>
      <c r="I413" s="2">
        <f>'Moving Avg'!H413</f>
        <v>3.3199264999999993</v>
      </c>
      <c r="J413" s="5" t="str">
        <f>OBV!F413</f>
        <v>BEARISH</v>
      </c>
      <c r="K413" s="5" t="str">
        <f>OBV!G413</f>
        <v>NEUTRAL</v>
      </c>
      <c r="L413" s="5" t="str">
        <f>OBV!H413</f>
        <v>BEARISH DIVERGENCE</v>
      </c>
    </row>
    <row r="414" spans="1:12" ht="13.5" x14ac:dyDescent="0.25">
      <c r="A414" s="3">
        <f>RSI!A414</f>
        <v>43299</v>
      </c>
      <c r="B414" s="2">
        <f>RSI!B414</f>
        <v>2.3407</v>
      </c>
      <c r="C414" s="2">
        <f>RSI!I414</f>
        <v>32.760654238404328</v>
      </c>
      <c r="D414" s="2">
        <f>MACD!E414</f>
        <v>0.13026785147964848</v>
      </c>
      <c r="E414" s="2">
        <f>MACD!F414</f>
        <v>0.14530514952979678</v>
      </c>
      <c r="F414" s="2">
        <f>'Moving Avg'!D414</f>
        <v>2.3387599999999997</v>
      </c>
      <c r="G414" s="2">
        <f>'Moving Avg'!F414</f>
        <v>2.5138400000000005</v>
      </c>
      <c r="H414" s="2">
        <f>'Moving Avg'!G414</f>
        <v>2.7386419999999991</v>
      </c>
      <c r="I414" s="2">
        <f>'Moving Avg'!H414</f>
        <v>3.3108074999999992</v>
      </c>
      <c r="J414" s="5" t="str">
        <f>OBV!F414</f>
        <v>BEARISH</v>
      </c>
      <c r="K414" s="5" t="str">
        <f>OBV!G414</f>
        <v>NEUTRAL</v>
      </c>
      <c r="L414" s="5" t="str">
        <f>OBV!H414</f>
        <v>BEARISH DIVERGENCE</v>
      </c>
    </row>
    <row r="415" spans="1:12" ht="13.5" x14ac:dyDescent="0.25">
      <c r="A415" s="3">
        <f>RSI!A415</f>
        <v>43300</v>
      </c>
      <c r="B415" s="2">
        <f>RSI!B415</f>
        <v>2.3016999999999999</v>
      </c>
      <c r="C415" s="2">
        <f>RSI!I415</f>
        <v>30.823604226691302</v>
      </c>
      <c r="D415" s="2">
        <f>MACD!E415</f>
        <v>0.12371803769631518</v>
      </c>
      <c r="E415" s="2">
        <f>MACD!F415</f>
        <v>0.14098772716310048</v>
      </c>
      <c r="F415" s="2">
        <f>'Moving Avg'!D415</f>
        <v>2.3212000000000002</v>
      </c>
      <c r="G415" s="2">
        <f>'Moving Avg'!F415</f>
        <v>2.4875049999999996</v>
      </c>
      <c r="H415" s="2">
        <f>'Moving Avg'!G415</f>
        <v>2.7240119999999997</v>
      </c>
      <c r="I415" s="2">
        <f>'Moving Avg'!H415</f>
        <v>3.3020784999999995</v>
      </c>
      <c r="J415" s="5" t="str">
        <f>OBV!F415</f>
        <v>BEARISH</v>
      </c>
      <c r="K415" s="5" t="str">
        <f>OBV!G415</f>
        <v>NEUTRAL</v>
      </c>
      <c r="L415" s="5" t="str">
        <f>OBV!H415</f>
        <v>CONFIRMED BEARISH</v>
      </c>
    </row>
    <row r="416" spans="1:12" ht="13.5" x14ac:dyDescent="0.25">
      <c r="A416" s="3">
        <f>RSI!A416</f>
        <v>43301</v>
      </c>
      <c r="B416" s="2">
        <f>RSI!B416</f>
        <v>2.3407</v>
      </c>
      <c r="C416" s="2">
        <f>RSI!I416</f>
        <v>34.964761174319136</v>
      </c>
      <c r="D416" s="2">
        <f>MACD!E416</f>
        <v>9.5717835584628652E-2</v>
      </c>
      <c r="E416" s="2">
        <f>MACD!F416</f>
        <v>0.13193374884740611</v>
      </c>
      <c r="F416" s="2">
        <f>'Moving Avg'!D416</f>
        <v>2.3329</v>
      </c>
      <c r="G416" s="2">
        <f>'Moving Avg'!F416</f>
        <v>2.4640949999999995</v>
      </c>
      <c r="H416" s="2">
        <f>'Moving Avg'!G416</f>
        <v>2.7103579999999998</v>
      </c>
      <c r="I416" s="2">
        <f>'Moving Avg'!H416</f>
        <v>3.2935444999999994</v>
      </c>
      <c r="J416" s="5" t="str">
        <f>OBV!F416</f>
        <v>BULLISH</v>
      </c>
      <c r="K416" s="5" t="str">
        <f>OBV!G416</f>
        <v>NEUTRAL</v>
      </c>
      <c r="L416" s="5" t="str">
        <f>OBV!H416</f>
        <v>CONFIRMED BULLISH</v>
      </c>
    </row>
    <row r="417" spans="1:12" ht="13.5" x14ac:dyDescent="0.25">
      <c r="A417" s="3">
        <f>RSI!A417</f>
        <v>43304</v>
      </c>
      <c r="B417" s="2">
        <f>RSI!B417</f>
        <v>2.3992</v>
      </c>
      <c r="C417" s="2">
        <f>RSI!I417</f>
        <v>40.699312335433326</v>
      </c>
      <c r="D417" s="2">
        <f>MACD!E417</f>
        <v>6.8800664863682304E-2</v>
      </c>
      <c r="E417" s="2">
        <f>MACD!F417</f>
        <v>0.11930713205066135</v>
      </c>
      <c r="F417" s="2">
        <f>'Moving Avg'!D417</f>
        <v>2.3446000000000002</v>
      </c>
      <c r="G417" s="2">
        <f>'Moving Avg'!F417</f>
        <v>2.4475149999999997</v>
      </c>
      <c r="H417" s="2">
        <f>'Moving Avg'!G417</f>
        <v>2.6978740000000001</v>
      </c>
      <c r="I417" s="2">
        <f>'Moving Avg'!H417</f>
        <v>3.2848154999999997</v>
      </c>
      <c r="J417" s="5" t="str">
        <f>OBV!F417</f>
        <v>BULLISH</v>
      </c>
      <c r="K417" s="5" t="str">
        <f>OBV!G417</f>
        <v>NEUTRAL</v>
      </c>
      <c r="L417" s="5" t="str">
        <f>OBV!H417</f>
        <v>CONFIRMED BULLISH</v>
      </c>
    </row>
    <row r="418" spans="1:12" ht="13.5" x14ac:dyDescent="0.25">
      <c r="A418" s="3">
        <f>RSI!A418</f>
        <v>43305</v>
      </c>
      <c r="B418" s="2">
        <f>RSI!B418</f>
        <v>2.4186999999999999</v>
      </c>
      <c r="C418" s="2">
        <f>RSI!I418</f>
        <v>42.518762766788377</v>
      </c>
      <c r="D418" s="2">
        <f>MACD!E418</f>
        <v>3.7768685924323364E-2</v>
      </c>
      <c r="E418" s="2">
        <f>MACD!F418</f>
        <v>0.10299944282539375</v>
      </c>
      <c r="F418" s="2">
        <f>'Moving Avg'!D418</f>
        <v>2.3601999999999999</v>
      </c>
      <c r="G418" s="2">
        <f>'Moving Avg'!F418</f>
        <v>2.4280049999999997</v>
      </c>
      <c r="H418" s="2">
        <f>'Moving Avg'!G418</f>
        <v>2.6857799999999998</v>
      </c>
      <c r="I418" s="2">
        <f>'Moving Avg'!H418</f>
        <v>3.2761839999999989</v>
      </c>
      <c r="J418" s="5" t="str">
        <f>OBV!F418</f>
        <v>BULLISH</v>
      </c>
      <c r="K418" s="5" t="str">
        <f>OBV!G418</f>
        <v>NEUTRAL</v>
      </c>
      <c r="L418" s="5" t="str">
        <f>OBV!H418</f>
        <v>CONFIRMED BULLISH</v>
      </c>
    </row>
    <row r="419" spans="1:12" ht="13.5" x14ac:dyDescent="0.25">
      <c r="A419" s="3">
        <f>RSI!A419</f>
        <v>43307</v>
      </c>
      <c r="B419" s="2">
        <f>RSI!B419</f>
        <v>2.3504999999999998</v>
      </c>
      <c r="C419" s="2">
        <f>RSI!I419</f>
        <v>38.114209539600999</v>
      </c>
      <c r="D419" s="2">
        <f>MACD!E419</f>
        <v>6.5701988815280998E-3</v>
      </c>
      <c r="E419" s="2">
        <f>MACD!F419</f>
        <v>8.3713594036620625E-2</v>
      </c>
      <c r="F419" s="2">
        <f>'Moving Avg'!D419</f>
        <v>2.3621600000000003</v>
      </c>
      <c r="G419" s="2">
        <f>'Moving Avg'!F419</f>
        <v>2.4104499999999995</v>
      </c>
      <c r="H419" s="2">
        <f>'Moving Avg'!G419</f>
        <v>2.6723219999999999</v>
      </c>
      <c r="I419" s="2">
        <f>'Moving Avg'!H419</f>
        <v>3.2677964999999989</v>
      </c>
      <c r="J419" s="5" t="str">
        <f>OBV!F419</f>
        <v>BEARISH</v>
      </c>
      <c r="K419" s="5" t="str">
        <f>OBV!G419</f>
        <v>NEUTRAL</v>
      </c>
      <c r="L419" s="5" t="str">
        <f>OBV!H419</f>
        <v>BEARISH DIVERGENCE</v>
      </c>
    </row>
    <row r="420" spans="1:12" ht="13.5" x14ac:dyDescent="0.25">
      <c r="A420" s="3">
        <f>RSI!A420</f>
        <v>43308</v>
      </c>
      <c r="B420" s="2">
        <f>RSI!B420</f>
        <v>2.2822</v>
      </c>
      <c r="C420" s="2">
        <f>RSI!I420</f>
        <v>34.283911075903248</v>
      </c>
      <c r="D420" s="2">
        <f>MACD!E420</f>
        <v>5.6184475074694262E-3</v>
      </c>
      <c r="E420" s="2">
        <f>MACD!F420</f>
        <v>6.8094564730790383E-2</v>
      </c>
      <c r="F420" s="2">
        <f>'Moving Avg'!D420</f>
        <v>2.35826</v>
      </c>
      <c r="G420" s="2">
        <f>'Moving Avg'!F420</f>
        <v>2.3933799999999996</v>
      </c>
      <c r="H420" s="2">
        <f>'Moving Avg'!G420</f>
        <v>2.6592519999999991</v>
      </c>
      <c r="I420" s="2">
        <f>'Moving Avg'!H420</f>
        <v>3.2587259999999985</v>
      </c>
      <c r="J420" s="5" t="str">
        <f>OBV!F420</f>
        <v>BULLISH</v>
      </c>
      <c r="K420" s="5" t="str">
        <f>OBV!G420</f>
        <v>NEUTRAL</v>
      </c>
      <c r="L420" s="5" t="str">
        <f>OBV!H420</f>
        <v>BULLISH DIVERGENCE</v>
      </c>
    </row>
    <row r="421" spans="1:12" ht="13.5" x14ac:dyDescent="0.25">
      <c r="A421" s="3">
        <f>RSI!A421</f>
        <v>43311</v>
      </c>
      <c r="B421" s="2">
        <f>RSI!B421</f>
        <v>2.2528999999999999</v>
      </c>
      <c r="C421" s="2">
        <f>RSI!I421</f>
        <v>32.762808765584779</v>
      </c>
      <c r="D421" s="2">
        <f>MACD!E421</f>
        <v>-8.3057844523484192E-3</v>
      </c>
      <c r="E421" s="2">
        <f>MACD!F421</f>
        <v>5.2814494894162629E-2</v>
      </c>
      <c r="F421" s="2">
        <f>'Moving Avg'!D421</f>
        <v>2.3407</v>
      </c>
      <c r="G421" s="2">
        <f>'Moving Avg'!F421</f>
        <v>2.3753349999999993</v>
      </c>
      <c r="H421" s="2">
        <f>'Moving Avg'!G421</f>
        <v>2.6455959999999994</v>
      </c>
      <c r="I421" s="2">
        <f>'Moving Avg'!H421</f>
        <v>3.2500944999999986</v>
      </c>
      <c r="J421" s="5" t="str">
        <f>OBV!F421</f>
        <v>BEARISH</v>
      </c>
      <c r="K421" s="5" t="str">
        <f>OBV!G421</f>
        <v>NEUTRAL</v>
      </c>
      <c r="L421" s="5" t="str">
        <f>OBV!H421</f>
        <v>CONFIRMED BEARISH</v>
      </c>
    </row>
    <row r="422" spans="1:12" ht="13.5" x14ac:dyDescent="0.25">
      <c r="A422" s="3">
        <f>RSI!A422</f>
        <v>43312</v>
      </c>
      <c r="B422" s="2">
        <f>RSI!B422</f>
        <v>2.2528999999999999</v>
      </c>
      <c r="C422" s="2">
        <f>RSI!I422</f>
        <v>32.762808765584779</v>
      </c>
      <c r="D422" s="2">
        <f>MACD!E422</f>
        <v>-9.7865270481904965E-3</v>
      </c>
      <c r="E422" s="2">
        <f>MACD!F422</f>
        <v>4.0294290505692006E-2</v>
      </c>
      <c r="F422" s="2">
        <f>'Moving Avg'!D422</f>
        <v>2.3114400000000002</v>
      </c>
      <c r="G422" s="2">
        <f>'Moving Avg'!F422</f>
        <v>2.3611899999999997</v>
      </c>
      <c r="H422" s="2">
        <f>'Moving Avg'!G422</f>
        <v>2.6327219999999993</v>
      </c>
      <c r="I422" s="2">
        <f>'Moving Avg'!H422</f>
        <v>3.2423404999999987</v>
      </c>
      <c r="J422" s="5" t="str">
        <f>OBV!F422</f>
        <v>BEARISH</v>
      </c>
      <c r="K422" s="5" t="str">
        <f>OBV!G422</f>
        <v>NEUTRAL</v>
      </c>
      <c r="L422" s="5" t="str">
        <f>OBV!H422</f>
        <v>CONFIRMED BEARISH</v>
      </c>
    </row>
    <row r="423" spans="1:12" ht="13.5" x14ac:dyDescent="0.25">
      <c r="A423" s="3">
        <f>RSI!A423</f>
        <v>43313</v>
      </c>
      <c r="B423" s="2">
        <f>RSI!B423</f>
        <v>2.2528999999999999</v>
      </c>
      <c r="C423" s="2">
        <f>RSI!I423</f>
        <v>32.762808765584779</v>
      </c>
      <c r="D423" s="2">
        <f>MACD!E423</f>
        <v>-9.834555839255632E-3</v>
      </c>
      <c r="E423" s="2">
        <f>MACD!F423</f>
        <v>3.026852123670248E-2</v>
      </c>
      <c r="F423" s="2">
        <f>'Moving Avg'!D423</f>
        <v>2.2782800000000001</v>
      </c>
      <c r="G423" s="2">
        <f>'Moving Avg'!F423</f>
        <v>2.3470449999999996</v>
      </c>
      <c r="H423" s="2">
        <f>'Moving Avg'!G423</f>
        <v>2.6198479999999993</v>
      </c>
      <c r="I423" s="2">
        <f>'Moving Avg'!H423</f>
        <v>3.2340499999999981</v>
      </c>
      <c r="J423" s="5" t="str">
        <f>OBV!F423</f>
        <v>BEARISH</v>
      </c>
      <c r="K423" s="5" t="str">
        <f>OBV!G423</f>
        <v>NEUTRAL</v>
      </c>
      <c r="L423" s="5" t="str">
        <f>OBV!H423</f>
        <v>CONFIRMED BEARISH</v>
      </c>
    </row>
    <row r="424" spans="1:12" ht="13.5" x14ac:dyDescent="0.25">
      <c r="A424" s="3">
        <f>RSI!A424</f>
        <v>43314</v>
      </c>
      <c r="B424" s="2">
        <f>RSI!B424</f>
        <v>2.2528999999999999</v>
      </c>
      <c r="C424" s="2">
        <f>RSI!I424</f>
        <v>32.762808765584779</v>
      </c>
      <c r="D424" s="2">
        <f>MACD!E424</f>
        <v>-8.7595407229761335E-3</v>
      </c>
      <c r="E424" s="2">
        <f>MACD!F424</f>
        <v>2.2462908844766757E-2</v>
      </c>
      <c r="F424" s="2">
        <f>'Moving Avg'!D424</f>
        <v>2.2587600000000001</v>
      </c>
      <c r="G424" s="2">
        <f>'Moving Avg'!F424</f>
        <v>2.3333899999999992</v>
      </c>
      <c r="H424" s="2">
        <f>'Moving Avg'!G424</f>
        <v>2.6083379999999994</v>
      </c>
      <c r="I424" s="2">
        <f>'Moving Avg'!H424</f>
        <v>3.2257594999999974</v>
      </c>
      <c r="J424" s="5" t="str">
        <f>OBV!F424</f>
        <v>BEARISH</v>
      </c>
      <c r="K424" s="5" t="str">
        <f>OBV!G424</f>
        <v>NEUTRAL</v>
      </c>
      <c r="L424" s="5" t="str">
        <f>OBV!H424</f>
        <v>CONFIRMED BEARISH</v>
      </c>
    </row>
    <row r="425" spans="1:12" ht="13.5" x14ac:dyDescent="0.25">
      <c r="A425" s="3">
        <f>RSI!A425</f>
        <v>43315</v>
      </c>
      <c r="B425" s="2">
        <f>RSI!B425</f>
        <v>2.2528999999999999</v>
      </c>
      <c r="C425" s="2">
        <f>RSI!I425</f>
        <v>32.762808765584779</v>
      </c>
      <c r="D425" s="2">
        <f>MACD!E425</f>
        <v>-1.2816898786027764E-2</v>
      </c>
      <c r="E425" s="2">
        <f>MACD!F425</f>
        <v>1.5406947318607853E-2</v>
      </c>
      <c r="F425" s="2">
        <f>'Moving Avg'!D425</f>
        <v>2.2528999999999999</v>
      </c>
      <c r="G425" s="2">
        <f>'Moving Avg'!F425</f>
        <v>2.3202199999999995</v>
      </c>
      <c r="H425" s="2">
        <f>'Moving Avg'!G425</f>
        <v>2.5978039999999991</v>
      </c>
      <c r="I425" s="2">
        <f>'Moving Avg'!H425</f>
        <v>3.2165914999999972</v>
      </c>
      <c r="J425" s="5" t="str">
        <f>OBV!F425</f>
        <v>BEARISH</v>
      </c>
      <c r="K425" s="5" t="str">
        <f>OBV!G425</f>
        <v>NEUTRAL</v>
      </c>
      <c r="L425" s="5" t="str">
        <f>OBV!H425</f>
        <v>CONFIRMED BEARISH</v>
      </c>
    </row>
    <row r="426" spans="1:12" ht="13.5" x14ac:dyDescent="0.25">
      <c r="A426" s="3">
        <f>RSI!A426</f>
        <v>43318</v>
      </c>
      <c r="B426" s="2">
        <f>RSI!B426</f>
        <v>2.2528999999999999</v>
      </c>
      <c r="C426" s="2">
        <f>RSI!I426</f>
        <v>32.762808765584793</v>
      </c>
      <c r="D426" s="2">
        <f>MACD!E426</f>
        <v>-9.2935536925664586E-3</v>
      </c>
      <c r="E426" s="2">
        <f>MACD!F426</f>
        <v>1.0466847116372991E-2</v>
      </c>
      <c r="F426" s="2">
        <f>'Moving Avg'!D426</f>
        <v>2.2528999999999999</v>
      </c>
      <c r="G426" s="2">
        <f>'Moving Avg'!F426</f>
        <v>2.3138799999999993</v>
      </c>
      <c r="H426" s="2">
        <f>'Moving Avg'!G426</f>
        <v>2.5872699999999993</v>
      </c>
      <c r="I426" s="2">
        <f>'Moving Avg'!H426</f>
        <v>3.2071794999999974</v>
      </c>
      <c r="J426" s="5" t="str">
        <f>OBV!F426</f>
        <v>NEUTRAL</v>
      </c>
      <c r="K426" s="5" t="str">
        <f>OBV!G426</f>
        <v>NEUTRAL</v>
      </c>
      <c r="L426" s="5" t="str">
        <f>OBV!H426</f>
        <v>NEUTRAL</v>
      </c>
    </row>
    <row r="427" spans="1:12" ht="13.5" x14ac:dyDescent="0.25">
      <c r="A427" s="3">
        <f>RSI!A427</f>
        <v>43319</v>
      </c>
      <c r="B427" s="2">
        <f>RSI!B427</f>
        <v>2.2139000000000002</v>
      </c>
      <c r="C427" s="2">
        <f>RSI!I427</f>
        <v>29.999163497069276</v>
      </c>
      <c r="D427" s="2">
        <f>MACD!E427</f>
        <v>6.462269998236625E-3</v>
      </c>
      <c r="E427" s="2">
        <f>MACD!F427</f>
        <v>9.6659316927457193E-3</v>
      </c>
      <c r="F427" s="2">
        <f>'Moving Avg'!D427</f>
        <v>2.2450999999999999</v>
      </c>
      <c r="G427" s="2">
        <f>'Moving Avg'!F427</f>
        <v>2.3055899999999996</v>
      </c>
      <c r="H427" s="2">
        <f>'Moving Avg'!G427</f>
        <v>2.5759559999999988</v>
      </c>
      <c r="I427" s="2">
        <f>'Moving Avg'!H427</f>
        <v>3.1981579999999981</v>
      </c>
      <c r="J427" s="5" t="str">
        <f>OBV!F427</f>
        <v>BEARISH</v>
      </c>
      <c r="K427" s="5" t="str">
        <f>OBV!G427</f>
        <v>NEUTRAL</v>
      </c>
      <c r="L427" s="5" t="str">
        <f>OBV!H427</f>
        <v>CONFIRMED BEARISH</v>
      </c>
    </row>
    <row r="428" spans="1:12" ht="13.5" x14ac:dyDescent="0.25">
      <c r="A428" s="3">
        <f>RSI!A428</f>
        <v>43320</v>
      </c>
      <c r="B428" s="2">
        <f>RSI!B428</f>
        <v>2.2724000000000002</v>
      </c>
      <c r="C428" s="2">
        <f>RSI!I428</f>
        <v>38.393793864566454</v>
      </c>
      <c r="D428" s="2">
        <f>MACD!E428</f>
        <v>1.9511279784498736E-2</v>
      </c>
      <c r="E428" s="2">
        <f>MACD!F428</f>
        <v>1.1635001311096323E-2</v>
      </c>
      <c r="F428" s="2">
        <f>'Moving Avg'!D428</f>
        <v>2.2490000000000001</v>
      </c>
      <c r="G428" s="2">
        <f>'Moving Avg'!F428</f>
        <v>2.3026599999999995</v>
      </c>
      <c r="H428" s="2">
        <f>'Moving Avg'!G428</f>
        <v>2.5673719999999993</v>
      </c>
      <c r="I428" s="2">
        <f>'Moving Avg'!H428</f>
        <v>3.1890384999999974</v>
      </c>
      <c r="J428" s="5" t="str">
        <f>OBV!F428</f>
        <v>BEARISH</v>
      </c>
      <c r="K428" s="5" t="str">
        <f>OBV!G428</f>
        <v>NEUTRAL</v>
      </c>
      <c r="L428" s="5" t="str">
        <f>OBV!H428</f>
        <v>BEARISH DIVERGENCE</v>
      </c>
    </row>
    <row r="429" spans="1:12" ht="13.5" x14ac:dyDescent="0.25">
      <c r="A429" s="3">
        <f>RSI!A429</f>
        <v>43321</v>
      </c>
      <c r="B429" s="2">
        <f>RSI!B429</f>
        <v>2.37</v>
      </c>
      <c r="C429" s="2">
        <f>RSI!I429</f>
        <v>49.314706830511753</v>
      </c>
      <c r="D429" s="2">
        <f>MACD!E429</f>
        <v>1.3457811328897673E-2</v>
      </c>
      <c r="E429" s="2">
        <f>MACD!F429</f>
        <v>1.1999563314656594E-2</v>
      </c>
      <c r="F429" s="2">
        <f>'Moving Avg'!D429</f>
        <v>2.2724200000000003</v>
      </c>
      <c r="G429" s="2">
        <f>'Moving Avg'!F429</f>
        <v>2.3080249999999993</v>
      </c>
      <c r="H429" s="2">
        <f>'Moving Avg'!G429</f>
        <v>2.5622999999999991</v>
      </c>
      <c r="I429" s="2">
        <f>'Moving Avg'!H429</f>
        <v>3.1804069999999971</v>
      </c>
      <c r="J429" s="5" t="str">
        <f>OBV!F429</f>
        <v>BEARISH</v>
      </c>
      <c r="K429" s="5" t="str">
        <f>OBV!G429</f>
        <v>NEUTRAL</v>
      </c>
      <c r="L429" s="5" t="str">
        <f>OBV!H429</f>
        <v>BEARISH DIVERGENCE</v>
      </c>
    </row>
    <row r="430" spans="1:12" ht="13.5" x14ac:dyDescent="0.25">
      <c r="A430" s="3">
        <f>RSI!A430</f>
        <v>43322</v>
      </c>
      <c r="B430" s="2">
        <f>RSI!B430</f>
        <v>2.4674999999999998</v>
      </c>
      <c r="C430" s="2">
        <f>RSI!I430</f>
        <v>57.432721748409826</v>
      </c>
      <c r="D430" s="2">
        <f>MACD!E430</f>
        <v>-9.3904367355062135E-3</v>
      </c>
      <c r="E430" s="2">
        <f>MACD!F430</f>
        <v>7.7215633046240333E-3</v>
      </c>
      <c r="F430" s="2">
        <f>'Moving Avg'!D430</f>
        <v>2.31534</v>
      </c>
      <c r="G430" s="2">
        <f>'Moving Avg'!F430</f>
        <v>2.3119249999999996</v>
      </c>
      <c r="H430" s="2">
        <f>'Moving Avg'!G430</f>
        <v>2.5591779999999993</v>
      </c>
      <c r="I430" s="2">
        <f>'Moving Avg'!H430</f>
        <v>3.172848499999998</v>
      </c>
      <c r="J430" s="5" t="str">
        <f>OBV!F430</f>
        <v>BEARISH</v>
      </c>
      <c r="K430" s="5" t="str">
        <f>OBV!G430</f>
        <v>NEUTRAL</v>
      </c>
      <c r="L430" s="5" t="str">
        <f>OBV!H430</f>
        <v>BEARISH DIVERGENCE</v>
      </c>
    </row>
    <row r="431" spans="1:12" ht="13.5" x14ac:dyDescent="0.25">
      <c r="A431" s="3">
        <f>RSI!A431</f>
        <v>43326</v>
      </c>
      <c r="B431" s="2">
        <f>RSI!B431</f>
        <v>2.5065</v>
      </c>
      <c r="C431" s="2">
        <f>RSI!I431</f>
        <v>60.180066067254437</v>
      </c>
      <c r="D431" s="2">
        <f>MACD!E431</f>
        <v>-3.6692734373025004E-2</v>
      </c>
      <c r="E431" s="2">
        <f>MACD!F431</f>
        <v>-1.1612962309057737E-3</v>
      </c>
      <c r="F431" s="2">
        <f>'Moving Avg'!D431</f>
        <v>2.3660600000000001</v>
      </c>
      <c r="G431" s="2">
        <f>'Moving Avg'!F431</f>
        <v>2.32314</v>
      </c>
      <c r="H431" s="2">
        <f>'Moving Avg'!G431</f>
        <v>2.5568359999999997</v>
      </c>
      <c r="I431" s="2">
        <f>'Moving Avg'!H431</f>
        <v>3.1649969999999974</v>
      </c>
      <c r="J431" s="5" t="str">
        <f>OBV!F431</f>
        <v>BEARISH</v>
      </c>
      <c r="K431" s="5" t="str">
        <f>OBV!G431</f>
        <v>NEUTRAL</v>
      </c>
      <c r="L431" s="5" t="str">
        <f>OBV!H431</f>
        <v>BEARISH DIVERGENCE</v>
      </c>
    </row>
    <row r="432" spans="1:12" ht="13.5" x14ac:dyDescent="0.25">
      <c r="A432" s="3">
        <f>RSI!A432</f>
        <v>43327</v>
      </c>
      <c r="B432" s="2">
        <f>RSI!B432</f>
        <v>2.5065</v>
      </c>
      <c r="C432" s="2">
        <f>RSI!I432</f>
        <v>60.180066067254437</v>
      </c>
      <c r="D432" s="2">
        <f>MACD!E432</f>
        <v>-6.0555301076231416E-2</v>
      </c>
      <c r="E432" s="2">
        <f>MACD!F432</f>
        <v>-1.3040097199970903E-2</v>
      </c>
      <c r="F432" s="2">
        <f>'Moving Avg'!D432</f>
        <v>2.4245799999999997</v>
      </c>
      <c r="G432" s="2">
        <f>'Moving Avg'!F432</f>
        <v>2.3314300000000001</v>
      </c>
      <c r="H432" s="2">
        <f>'Moving Avg'!G432</f>
        <v>2.5529339999999996</v>
      </c>
      <c r="I432" s="2">
        <f>'Moving Avg'!H432</f>
        <v>3.1571454999999968</v>
      </c>
      <c r="J432" s="5" t="str">
        <f>OBV!F432</f>
        <v>BULLISH</v>
      </c>
      <c r="K432" s="5" t="str">
        <f>OBV!G432</f>
        <v>NEUTRAL</v>
      </c>
      <c r="L432" s="5" t="str">
        <f>OBV!H432</f>
        <v>CONFIRMED BULLISH</v>
      </c>
    </row>
    <row r="433" spans="1:12" ht="13.5" x14ac:dyDescent="0.25">
      <c r="A433" s="3">
        <f>RSI!A433</f>
        <v>43328</v>
      </c>
      <c r="B433" s="2">
        <f>RSI!B433</f>
        <v>2.4382999999999999</v>
      </c>
      <c r="C433" s="2">
        <f>RSI!I433</f>
        <v>53.214501216654511</v>
      </c>
      <c r="D433" s="2">
        <f>MACD!E433</f>
        <v>-7.6399131956792488E-2</v>
      </c>
      <c r="E433" s="2">
        <f>MACD!F433</f>
        <v>-2.5711904151335223E-2</v>
      </c>
      <c r="F433" s="2">
        <f>'Moving Avg'!D433</f>
        <v>2.4577599999999999</v>
      </c>
      <c r="G433" s="2">
        <f>'Moving Avg'!F433</f>
        <v>2.3363100000000001</v>
      </c>
      <c r="H433" s="2">
        <f>'Moving Avg'!G433</f>
        <v>2.5461079999999994</v>
      </c>
      <c r="I433" s="2">
        <f>'Moving Avg'!H433</f>
        <v>3.1495384999999971</v>
      </c>
      <c r="J433" s="5" t="str">
        <f>OBV!F433</f>
        <v>BEARISH</v>
      </c>
      <c r="K433" s="5" t="str">
        <f>OBV!G433</f>
        <v>NEUTRAL</v>
      </c>
      <c r="L433" s="5" t="str">
        <f>OBV!H433</f>
        <v>BEARISH DIVERGENCE</v>
      </c>
    </row>
    <row r="434" spans="1:12" ht="13.5" x14ac:dyDescent="0.25">
      <c r="A434" s="3">
        <f>RSI!A434</f>
        <v>43329</v>
      </c>
      <c r="B434" s="2">
        <f>RSI!B434</f>
        <v>2.4382999999999999</v>
      </c>
      <c r="C434" s="2">
        <f>RSI!I434</f>
        <v>53.214501216654511</v>
      </c>
      <c r="D434" s="2">
        <f>MACD!E434</f>
        <v>-9.0054564903593537E-2</v>
      </c>
      <c r="E434" s="2">
        <f>MACD!F434</f>
        <v>-3.8580436301786883E-2</v>
      </c>
      <c r="F434" s="2">
        <f>'Moving Avg'!D434</f>
        <v>2.4714200000000002</v>
      </c>
      <c r="G434" s="2">
        <f>'Moving Avg'!F434</f>
        <v>2.3411900000000001</v>
      </c>
      <c r="H434" s="2">
        <f>'Moving Avg'!G434</f>
        <v>2.5377219999999996</v>
      </c>
      <c r="I434" s="2">
        <f>'Moving Avg'!H434</f>
        <v>3.1419314999999979</v>
      </c>
      <c r="J434" s="5" t="str">
        <f>OBV!F434</f>
        <v>BEARISH</v>
      </c>
      <c r="K434" s="5" t="str">
        <f>OBV!G434</f>
        <v>NEUTRAL</v>
      </c>
      <c r="L434" s="5" t="str">
        <f>OBV!H434</f>
        <v>BEARISH DIVERGENCE</v>
      </c>
    </row>
    <row r="435" spans="1:12" ht="13.5" x14ac:dyDescent="0.25">
      <c r="A435" s="3">
        <f>RSI!A435</f>
        <v>43332</v>
      </c>
      <c r="B435" s="2">
        <f>RSI!B435</f>
        <v>2.37</v>
      </c>
      <c r="C435" s="2">
        <f>RSI!I435</f>
        <v>46.908412054629359</v>
      </c>
      <c r="D435" s="2">
        <f>MACD!E435</f>
        <v>-9.6780564335946284E-2</v>
      </c>
      <c r="E435" s="2">
        <f>MACD!F435</f>
        <v>-5.0220461908618771E-2</v>
      </c>
      <c r="F435" s="2">
        <f>'Moving Avg'!D435</f>
        <v>2.4519199999999999</v>
      </c>
      <c r="G435" s="2">
        <f>'Moving Avg'!F435</f>
        <v>2.3446050000000001</v>
      </c>
      <c r="H435" s="2">
        <f>'Moving Avg'!G435</f>
        <v>2.5254339999999997</v>
      </c>
      <c r="I435" s="2">
        <f>'Moving Avg'!H435</f>
        <v>3.133982999999998</v>
      </c>
      <c r="J435" s="5" t="str">
        <f>OBV!F435</f>
        <v>BEARISH</v>
      </c>
      <c r="K435" s="5" t="str">
        <f>OBV!G435</f>
        <v>NEUTRAL</v>
      </c>
      <c r="L435" s="5" t="str">
        <f>OBV!H435</f>
        <v>CONFIRMED BEARISH</v>
      </c>
    </row>
    <row r="436" spans="1:12" ht="13.5" x14ac:dyDescent="0.25">
      <c r="A436" s="3">
        <f>RSI!A436</f>
        <v>43335</v>
      </c>
      <c r="B436" s="2">
        <f>RSI!B436</f>
        <v>2.37</v>
      </c>
      <c r="C436" s="2">
        <f>RSI!I436</f>
        <v>46.908412054629359</v>
      </c>
      <c r="D436" s="2">
        <f>MACD!E436</f>
        <v>-0.10228178253125453</v>
      </c>
      <c r="E436" s="2">
        <f>MACD!F436</f>
        <v>-6.0632726033145928E-2</v>
      </c>
      <c r="F436" s="2">
        <f>'Moving Avg'!D436</f>
        <v>2.42462</v>
      </c>
      <c r="G436" s="2">
        <f>'Moving Avg'!F436</f>
        <v>2.3460700000000001</v>
      </c>
      <c r="H436" s="2">
        <f>'Moving Avg'!G436</f>
        <v>2.51139</v>
      </c>
      <c r="I436" s="2">
        <f>'Moving Avg'!H436</f>
        <v>3.1269119999999977</v>
      </c>
      <c r="J436" s="5" t="str">
        <f>OBV!F436</f>
        <v>BEARISH</v>
      </c>
      <c r="K436" s="5" t="str">
        <f>OBV!G436</f>
        <v>NEUTRAL</v>
      </c>
      <c r="L436" s="5" t="str">
        <f>OBV!H436</f>
        <v>CONFIRMED BEARISH</v>
      </c>
    </row>
    <row r="437" spans="1:12" ht="13.5" x14ac:dyDescent="0.25">
      <c r="A437" s="3">
        <f>RSI!A437</f>
        <v>43336</v>
      </c>
      <c r="B437" s="2">
        <f>RSI!B437</f>
        <v>2.4674999999999998</v>
      </c>
      <c r="C437" s="2">
        <f>RSI!I437</f>
        <v>55.616200466984871</v>
      </c>
      <c r="D437" s="2">
        <f>MACD!E437</f>
        <v>-0.11998294456425995</v>
      </c>
      <c r="E437" s="2">
        <f>MACD!F437</f>
        <v>-7.2502769739368741E-2</v>
      </c>
      <c r="F437" s="2">
        <f>'Moving Avg'!D437</f>
        <v>2.41682</v>
      </c>
      <c r="G437" s="2">
        <f>'Moving Avg'!F437</f>
        <v>2.349485</v>
      </c>
      <c r="H437" s="2">
        <f>'Moving Avg'!G437</f>
        <v>2.4992959999999997</v>
      </c>
      <c r="I437" s="2">
        <f>'Moving Avg'!H437</f>
        <v>3.1202799999999975</v>
      </c>
      <c r="J437" s="5" t="str">
        <f>OBV!F437</f>
        <v>BEARISH</v>
      </c>
      <c r="K437" s="5" t="str">
        <f>OBV!G437</f>
        <v>NEUTRAL</v>
      </c>
      <c r="L437" s="5" t="str">
        <f>OBV!H437</f>
        <v>CONFIRMED BEARISH</v>
      </c>
    </row>
    <row r="438" spans="1:12" ht="13.5" x14ac:dyDescent="0.25">
      <c r="A438" s="3">
        <f>RSI!A438</f>
        <v>43339</v>
      </c>
      <c r="B438" s="2">
        <f>RSI!B438</f>
        <v>2.5065</v>
      </c>
      <c r="C438" s="2">
        <f>RSI!I438</f>
        <v>58.545088815501295</v>
      </c>
      <c r="D438" s="2">
        <f>MACD!E438</f>
        <v>-0.12926296673183657</v>
      </c>
      <c r="E438" s="2">
        <f>MACD!F438</f>
        <v>-8.3854809137862307E-2</v>
      </c>
      <c r="F438" s="2">
        <f>'Moving Avg'!D438</f>
        <v>2.4304600000000001</v>
      </c>
      <c r="G438" s="2">
        <f>'Moving Avg'!F438</f>
        <v>2.3538749999999999</v>
      </c>
      <c r="H438" s="2">
        <f>'Moving Avg'!G438</f>
        <v>2.4879820000000001</v>
      </c>
      <c r="I438" s="2">
        <f>'Moving Avg'!H438</f>
        <v>3.113842999999997</v>
      </c>
      <c r="J438" s="5" t="str">
        <f>OBV!F438</f>
        <v>BULLISH</v>
      </c>
      <c r="K438" s="5" t="str">
        <f>OBV!G438</f>
        <v>NEUTRAL</v>
      </c>
      <c r="L438" s="5" t="str">
        <f>OBV!H438</f>
        <v>CONFIRMED BULLISH</v>
      </c>
    </row>
    <row r="439" spans="1:12" ht="13.5" x14ac:dyDescent="0.25">
      <c r="A439" s="3">
        <f>RSI!A439</f>
        <v>43340</v>
      </c>
      <c r="B439" s="2">
        <f>RSI!B439</f>
        <v>2.5065</v>
      </c>
      <c r="C439" s="2">
        <f>RSI!I439</f>
        <v>58.545088815501295</v>
      </c>
      <c r="D439" s="2">
        <f>MACD!E439</f>
        <v>-0.12271297878071463</v>
      </c>
      <c r="E439" s="2">
        <f>MACD!F439</f>
        <v>-9.1626443066432778E-2</v>
      </c>
      <c r="F439" s="2">
        <f>'Moving Avg'!D439</f>
        <v>2.4440999999999997</v>
      </c>
      <c r="G439" s="2">
        <f>'Moving Avg'!F439</f>
        <v>2.361675</v>
      </c>
      <c r="H439" s="2">
        <f>'Moving Avg'!G439</f>
        <v>2.4766680000000001</v>
      </c>
      <c r="I439" s="2">
        <f>'Moving Avg'!H439</f>
        <v>3.1074059999999961</v>
      </c>
      <c r="J439" s="5" t="str">
        <f>OBV!F439</f>
        <v>BULLISH</v>
      </c>
      <c r="K439" s="5" t="str">
        <f>OBV!G439</f>
        <v>NEUTRAL</v>
      </c>
      <c r="L439" s="5" t="str">
        <f>OBV!H439</f>
        <v>CONFIRMED BULLISH</v>
      </c>
    </row>
    <row r="440" spans="1:12" ht="13.5" x14ac:dyDescent="0.25">
      <c r="A440" s="3">
        <f>RSI!A440</f>
        <v>43341</v>
      </c>
      <c r="B440" s="2">
        <f>RSI!B440</f>
        <v>2.5065</v>
      </c>
      <c r="C440" s="2">
        <f>RSI!I440</f>
        <v>58.545088815501295</v>
      </c>
      <c r="D440" s="2">
        <f>MACD!E440</f>
        <v>-0.10273833888988415</v>
      </c>
      <c r="E440" s="2">
        <f>MACD!F440</f>
        <v>-9.384882223112305E-2</v>
      </c>
      <c r="F440" s="2">
        <f>'Moving Avg'!D440</f>
        <v>2.4714</v>
      </c>
      <c r="G440" s="2">
        <f>'Moving Avg'!F440</f>
        <v>2.3728900000000004</v>
      </c>
      <c r="H440" s="2">
        <f>'Moving Avg'!G440</f>
        <v>2.46828</v>
      </c>
      <c r="I440" s="2">
        <f>'Moving Avg'!H440</f>
        <v>3.1017979999999956</v>
      </c>
      <c r="J440" s="5" t="str">
        <f>OBV!F440</f>
        <v>BULLISH</v>
      </c>
      <c r="K440" s="5" t="str">
        <f>OBV!G440</f>
        <v>NEUTRAL</v>
      </c>
      <c r="L440" s="5" t="str">
        <f>OBV!H440</f>
        <v>CONFIRMED BULLISH</v>
      </c>
    </row>
    <row r="441" spans="1:12" ht="13.5" x14ac:dyDescent="0.25">
      <c r="A441" s="3">
        <f>RSI!A441</f>
        <v>43342</v>
      </c>
      <c r="B441" s="2">
        <f>RSI!B441</f>
        <v>2.5065</v>
      </c>
      <c r="C441" s="2">
        <f>RSI!I441</f>
        <v>58.545088815501295</v>
      </c>
      <c r="D441" s="2">
        <f>MACD!E441</f>
        <v>-8.0362329415417655E-2</v>
      </c>
      <c r="E441" s="2">
        <f>MACD!F441</f>
        <v>-9.1151523667981973E-2</v>
      </c>
      <c r="F441" s="2">
        <f>'Moving Avg'!D441</f>
        <v>2.4987000000000004</v>
      </c>
      <c r="G441" s="2">
        <f>'Moving Avg'!F441</f>
        <v>2.3855700000000004</v>
      </c>
      <c r="H441" s="2">
        <f>'Moving Avg'!G441</f>
        <v>2.4600880000000003</v>
      </c>
      <c r="I441" s="2">
        <f>'Moving Avg'!H441</f>
        <v>3.0965314999999953</v>
      </c>
      <c r="J441" s="5" t="str">
        <f>OBV!F441</f>
        <v>BULLISH</v>
      </c>
      <c r="K441" s="5" t="str">
        <f>OBV!G441</f>
        <v>NEUTRAL</v>
      </c>
      <c r="L441" s="5" t="str">
        <f>OBV!H441</f>
        <v>CONFIRMED BULLISH</v>
      </c>
    </row>
    <row r="442" spans="1:12" ht="13.5" x14ac:dyDescent="0.25">
      <c r="A442" s="3">
        <f>RSI!A442</f>
        <v>43343</v>
      </c>
      <c r="B442" s="2">
        <f>RSI!B442</f>
        <v>2.4382999999999999</v>
      </c>
      <c r="C442" s="2">
        <f>RSI!I442</f>
        <v>50.678905445109386</v>
      </c>
      <c r="D442" s="2">
        <f>MACD!E442</f>
        <v>-5.6863605987668375E-2</v>
      </c>
      <c r="E442" s="2">
        <f>MACD!F442</f>
        <v>-8.4293940131919251E-2</v>
      </c>
      <c r="F442" s="2">
        <f>'Moving Avg'!D442</f>
        <v>2.4928599999999999</v>
      </c>
      <c r="G442" s="2">
        <f>'Moving Avg'!F442</f>
        <v>2.3948400000000007</v>
      </c>
      <c r="H442" s="2">
        <f>'Moving Avg'!G442</f>
        <v>2.4505319999999999</v>
      </c>
      <c r="I442" s="2">
        <f>'Moving Avg'!H442</f>
        <v>3.0905824999999951</v>
      </c>
      <c r="J442" s="5" t="str">
        <f>OBV!F442</f>
        <v>BULLISH</v>
      </c>
      <c r="K442" s="5" t="str">
        <f>OBV!G442</f>
        <v>NEUTRAL</v>
      </c>
      <c r="L442" s="5" t="str">
        <f>OBV!H442</f>
        <v>BULLISH DIVERGENCE</v>
      </c>
    </row>
    <row r="443" spans="1:12" ht="13.5" x14ac:dyDescent="0.25">
      <c r="A443" s="3">
        <f>RSI!A443</f>
        <v>43346</v>
      </c>
      <c r="B443" s="2">
        <f>RSI!B443</f>
        <v>2.37</v>
      </c>
      <c r="C443" s="2">
        <f>RSI!I443</f>
        <v>44.264580437194823</v>
      </c>
      <c r="D443" s="2">
        <f>MACD!E443</f>
        <v>-4.2460747393417986E-2</v>
      </c>
      <c r="E443" s="2">
        <f>MACD!F443</f>
        <v>-7.5927301584218995E-2</v>
      </c>
      <c r="F443" s="2">
        <f>'Moving Avg'!D443</f>
        <v>2.46556</v>
      </c>
      <c r="G443" s="2">
        <f>'Moving Avg'!F443</f>
        <v>2.4006950000000002</v>
      </c>
      <c r="H443" s="2">
        <f>'Moving Avg'!G443</f>
        <v>2.4403900000000003</v>
      </c>
      <c r="I443" s="2">
        <f>'Moving Avg'!H443</f>
        <v>3.0850719999999945</v>
      </c>
      <c r="J443" s="5" t="str">
        <f>OBV!F443</f>
        <v>BEARISH</v>
      </c>
      <c r="K443" s="5" t="str">
        <f>OBV!G443</f>
        <v>NEUTRAL</v>
      </c>
      <c r="L443" s="5" t="str">
        <f>OBV!H443</f>
        <v>CONFIRMED BEARISH</v>
      </c>
    </row>
    <row r="444" spans="1:12" ht="13.5" x14ac:dyDescent="0.25">
      <c r="A444" s="3">
        <f>RSI!A444</f>
        <v>43347</v>
      </c>
      <c r="B444" s="2">
        <f>RSI!B444</f>
        <v>2.37</v>
      </c>
      <c r="C444" s="2">
        <f>RSI!I444</f>
        <v>44.264580437194823</v>
      </c>
      <c r="D444" s="2">
        <f>MACD!E444</f>
        <v>-2.9914225732470712E-2</v>
      </c>
      <c r="E444" s="2">
        <f>MACD!F444</f>
        <v>-6.6724686413869333E-2</v>
      </c>
      <c r="F444" s="2">
        <f>'Moving Avg'!D444</f>
        <v>2.4382600000000005</v>
      </c>
      <c r="G444" s="2">
        <f>'Moving Avg'!F444</f>
        <v>2.4065500000000002</v>
      </c>
      <c r="H444" s="2">
        <f>'Moving Avg'!G444</f>
        <v>2.4302480000000002</v>
      </c>
      <c r="I444" s="2">
        <f>'Moving Avg'!H444</f>
        <v>3.0800979999999951</v>
      </c>
      <c r="J444" s="5" t="str">
        <f>OBV!F444</f>
        <v>BEARISH</v>
      </c>
      <c r="K444" s="5" t="str">
        <f>OBV!G444</f>
        <v>NEUTRAL</v>
      </c>
      <c r="L444" s="5" t="str">
        <f>OBV!H444</f>
        <v>CONFIRMED BEARISH</v>
      </c>
    </row>
    <row r="445" spans="1:12" ht="13.5" x14ac:dyDescent="0.25">
      <c r="A445" s="3">
        <f>RSI!A445</f>
        <v>43348</v>
      </c>
      <c r="B445" s="2">
        <f>RSI!B445</f>
        <v>2.44</v>
      </c>
      <c r="C445" s="2">
        <f>RSI!I445</f>
        <v>51.553057798560722</v>
      </c>
      <c r="D445" s="2">
        <f>MACD!E445</f>
        <v>-3.4657956901444464E-2</v>
      </c>
      <c r="E445" s="2">
        <f>MACD!F445</f>
        <v>-6.0311340511384363E-2</v>
      </c>
      <c r="F445" s="2">
        <f>'Moving Avg'!D445</f>
        <v>2.4249599999999996</v>
      </c>
      <c r="G445" s="2">
        <f>'Moving Avg'!F445</f>
        <v>2.4159049999999995</v>
      </c>
      <c r="H445" s="2">
        <f>'Moving Avg'!G445</f>
        <v>2.4224800000000002</v>
      </c>
      <c r="I445" s="2">
        <f>'Moving Avg'!H445</f>
        <v>3.0762054999999959</v>
      </c>
      <c r="J445" s="5" t="str">
        <f>OBV!F445</f>
        <v>BEARISH</v>
      </c>
      <c r="K445" s="5" t="str">
        <f>OBV!G445</f>
        <v>NEUTRAL</v>
      </c>
      <c r="L445" s="5" t="str">
        <f>OBV!H445</f>
        <v>CONFIRMED BEARISH</v>
      </c>
    </row>
    <row r="446" spans="1:12" ht="13.5" x14ac:dyDescent="0.25">
      <c r="A446" s="3">
        <f>RSI!A446</f>
        <v>43349</v>
      </c>
      <c r="B446" s="2">
        <f>RSI!B446</f>
        <v>2.4500000000000002</v>
      </c>
      <c r="C446" s="2">
        <f>RSI!I446</f>
        <v>52.508507860063077</v>
      </c>
      <c r="D446" s="2">
        <f>MACD!E446</f>
        <v>-3.9518054462305052E-2</v>
      </c>
      <c r="E446" s="2">
        <f>MACD!F446</f>
        <v>-5.6152683301568508E-2</v>
      </c>
      <c r="F446" s="2">
        <f>'Moving Avg'!D446</f>
        <v>2.4136600000000001</v>
      </c>
      <c r="G446" s="2">
        <f>'Moving Avg'!F446</f>
        <v>2.4257599999999999</v>
      </c>
      <c r="H446" s="2">
        <f>'Moving Avg'!G446</f>
        <v>2.4153020000000005</v>
      </c>
      <c r="I446" s="2">
        <f>'Moving Avg'!H446</f>
        <v>3.0722169999999962</v>
      </c>
      <c r="J446" s="5" t="str">
        <f>OBV!F446</f>
        <v>BEARISH</v>
      </c>
      <c r="K446" s="5" t="str">
        <f>OBV!G446</f>
        <v>NEUTRAL</v>
      </c>
      <c r="L446" s="5" t="str">
        <f>OBV!H446</f>
        <v>CONFIRMED BEARISH</v>
      </c>
    </row>
    <row r="447" spans="1:12" ht="13.5" x14ac:dyDescent="0.25">
      <c r="A447" s="3">
        <f>RSI!A447</f>
        <v>43350</v>
      </c>
      <c r="B447" s="2">
        <f>RSI!B447</f>
        <v>2.56</v>
      </c>
      <c r="C447" s="2">
        <f>RSI!I447</f>
        <v>61.502483448919492</v>
      </c>
      <c r="D447" s="2">
        <f>MACD!E447</f>
        <v>-3.6935304067397201E-2</v>
      </c>
      <c r="E447" s="2">
        <f>MACD!F447</f>
        <v>-5.2309207454734247E-2</v>
      </c>
      <c r="F447" s="2">
        <f>'Moving Avg'!D447</f>
        <v>2.4379999999999997</v>
      </c>
      <c r="G447" s="2">
        <f>'Moving Avg'!F447</f>
        <v>2.4430649999999998</v>
      </c>
      <c r="H447" s="2">
        <f>'Moving Avg'!G447</f>
        <v>2.4118860000000004</v>
      </c>
      <c r="I447" s="2">
        <f>'Moving Avg'!H447</f>
        <v>3.0687784999999956</v>
      </c>
      <c r="J447" s="5" t="str">
        <f>OBV!F447</f>
        <v>BEARISH</v>
      </c>
      <c r="K447" s="5" t="str">
        <f>OBV!G447</f>
        <v>NEUTRAL</v>
      </c>
      <c r="L447" s="5" t="str">
        <f>OBV!H447</f>
        <v>BEARISH DIVERGENCE</v>
      </c>
    </row>
    <row r="448" spans="1:12" ht="13.5" x14ac:dyDescent="0.25">
      <c r="A448" s="3">
        <f>RSI!A448</f>
        <v>43353</v>
      </c>
      <c r="B448" s="2">
        <f>RSI!B448</f>
        <v>2.5</v>
      </c>
      <c r="C448" s="2">
        <f>RSI!I448</f>
        <v>55.345583341927032</v>
      </c>
      <c r="D448" s="2">
        <f>MACD!E448</f>
        <v>-2.5100553141844006E-2</v>
      </c>
      <c r="E448" s="2">
        <f>MACD!F448</f>
        <v>-4.6867476592156204E-2</v>
      </c>
      <c r="F448" s="2">
        <f>'Moving Avg'!D448</f>
        <v>2.464</v>
      </c>
      <c r="G448" s="2">
        <f>'Moving Avg'!F448</f>
        <v>2.4544449999999998</v>
      </c>
      <c r="H448" s="2">
        <f>'Moving Avg'!G448</f>
        <v>2.4057080000000002</v>
      </c>
      <c r="I448" s="2">
        <f>'Moving Avg'!H448</f>
        <v>3.0650399999999962</v>
      </c>
      <c r="J448" s="5" t="str">
        <f>OBV!F448</f>
        <v>BEARISH</v>
      </c>
      <c r="K448" s="5" t="str">
        <f>OBV!G448</f>
        <v>NEUTRAL</v>
      </c>
      <c r="L448" s="5" t="str">
        <f>OBV!H448</f>
        <v>BEARISH DIVERGENCE</v>
      </c>
    </row>
    <row r="449" spans="1:12" ht="13.5" x14ac:dyDescent="0.25">
      <c r="A449" s="3">
        <f>RSI!A449</f>
        <v>43355</v>
      </c>
      <c r="B449" s="2">
        <f>RSI!B449</f>
        <v>2.5</v>
      </c>
      <c r="C449" s="2">
        <f>RSI!I449</f>
        <v>55.345583341927039</v>
      </c>
      <c r="D449" s="2">
        <f>MACD!E449</f>
        <v>-1.5468192124480584E-2</v>
      </c>
      <c r="E449" s="2">
        <f>MACD!F449</f>
        <v>-4.0587619698621083E-2</v>
      </c>
      <c r="F449" s="2">
        <f>'Moving Avg'!D449</f>
        <v>2.4900000000000002</v>
      </c>
      <c r="G449" s="2">
        <f>'Moving Avg'!F449</f>
        <v>2.4609449999999997</v>
      </c>
      <c r="H449" s="2">
        <f>'Moving Avg'!G449</f>
        <v>2.4016760000000001</v>
      </c>
      <c r="I449" s="2">
        <f>'Moving Avg'!H449</f>
        <v>3.0613014999999963</v>
      </c>
      <c r="J449" s="5" t="str">
        <f>OBV!F449</f>
        <v>BEARISH</v>
      </c>
      <c r="K449" s="5" t="str">
        <f>OBV!G449</f>
        <v>NEUTRAL</v>
      </c>
      <c r="L449" s="5" t="str">
        <f>OBV!H449</f>
        <v>BEARISH DIVERGENCE</v>
      </c>
    </row>
    <row r="450" spans="1:12" ht="13.5" x14ac:dyDescent="0.25">
      <c r="A450" s="3">
        <f>RSI!A450</f>
        <v>43356</v>
      </c>
      <c r="B450" s="2">
        <f>RSI!B450</f>
        <v>2.5</v>
      </c>
      <c r="C450" s="2">
        <f>RSI!I450</f>
        <v>55.345583341927039</v>
      </c>
      <c r="D450" s="2">
        <f>MACD!E450</f>
        <v>-7.6711207618798127E-3</v>
      </c>
      <c r="E450" s="2">
        <f>MACD!F450</f>
        <v>-3.4004319911272826E-2</v>
      </c>
      <c r="F450" s="2">
        <f>'Moving Avg'!D450</f>
        <v>2.5019999999999998</v>
      </c>
      <c r="G450" s="2">
        <f>'Moving Avg'!F450</f>
        <v>2.4625700000000004</v>
      </c>
      <c r="H450" s="2">
        <f>'Moving Avg'!G450</f>
        <v>2.3992040000000001</v>
      </c>
      <c r="I450" s="2">
        <f>'Moving Avg'!H450</f>
        <v>3.0574164999999964</v>
      </c>
      <c r="J450" s="5" t="str">
        <f>OBV!F450</f>
        <v>BEARISH</v>
      </c>
      <c r="K450" s="5" t="str">
        <f>OBV!G450</f>
        <v>NEUTRAL</v>
      </c>
      <c r="L450" s="5" t="str">
        <f>OBV!H450</f>
        <v>BEARISH DIVERGENCE</v>
      </c>
    </row>
    <row r="451" spans="1:12" ht="13.5" x14ac:dyDescent="0.25">
      <c r="A451" s="3">
        <f>RSI!A451</f>
        <v>43357</v>
      </c>
      <c r="B451" s="2">
        <f>RSI!B451</f>
        <v>2.5</v>
      </c>
      <c r="C451" s="2">
        <f>RSI!I451</f>
        <v>55.345583341927039</v>
      </c>
      <c r="D451" s="2">
        <f>MACD!E451</f>
        <v>-1.4008099135529584E-3</v>
      </c>
      <c r="E451" s="2">
        <f>MACD!F451</f>
        <v>-2.7483617911728854E-2</v>
      </c>
      <c r="F451" s="2">
        <f>'Moving Avg'!D451</f>
        <v>2.512</v>
      </c>
      <c r="G451" s="2">
        <f>'Moving Avg'!F451</f>
        <v>2.4622450000000002</v>
      </c>
      <c r="H451" s="2">
        <f>'Moving Avg'!G451</f>
        <v>2.3969279999999999</v>
      </c>
      <c r="I451" s="2">
        <f>'Moving Avg'!H451</f>
        <v>3.0530439999999963</v>
      </c>
      <c r="J451" s="5" t="str">
        <f>OBV!F451</f>
        <v>BEARISH</v>
      </c>
      <c r="K451" s="5" t="str">
        <f>OBV!G451</f>
        <v>NEUTRAL</v>
      </c>
      <c r="L451" s="5" t="str">
        <f>OBV!H451</f>
        <v>BEARISH DIVERGENCE</v>
      </c>
    </row>
    <row r="452" spans="1:12" ht="13.5" x14ac:dyDescent="0.25">
      <c r="A452" s="3">
        <f>RSI!A452</f>
        <v>43360</v>
      </c>
      <c r="B452" s="2">
        <f>RSI!B452</f>
        <v>2.56</v>
      </c>
      <c r="C452" s="2">
        <f>RSI!I452</f>
        <v>60.644785330870711</v>
      </c>
      <c r="D452" s="2">
        <f>MACD!E452</f>
        <v>-1.133488762596313E-2</v>
      </c>
      <c r="E452" s="2">
        <f>MACD!F452</f>
        <v>-2.4253871854575709E-2</v>
      </c>
      <c r="F452" s="2">
        <f>'Moving Avg'!D452</f>
        <v>2.512</v>
      </c>
      <c r="G452" s="2">
        <f>'Moving Avg'!F452</f>
        <v>2.4649200000000002</v>
      </c>
      <c r="H452" s="2">
        <f>'Moving Avg'!G452</f>
        <v>2.3974120000000001</v>
      </c>
      <c r="I452" s="2">
        <f>'Moving Avg'!H452</f>
        <v>3.0485324999999968</v>
      </c>
      <c r="J452" s="5" t="str">
        <f>OBV!F452</f>
        <v>BEARISH</v>
      </c>
      <c r="K452" s="5" t="str">
        <f>OBV!G452</f>
        <v>NEUTRAL</v>
      </c>
      <c r="L452" s="5" t="str">
        <f>OBV!H452</f>
        <v>NEUTRAL</v>
      </c>
    </row>
    <row r="453" spans="1:12" ht="13.5" x14ac:dyDescent="0.25">
      <c r="A453" s="3">
        <f>RSI!A453</f>
        <v>43361</v>
      </c>
      <c r="B453" s="2">
        <f>RSI!B453</f>
        <v>2.63</v>
      </c>
      <c r="C453" s="2">
        <f>RSI!I453</f>
        <v>65.751269650078925</v>
      </c>
      <c r="D453" s="2">
        <f>MACD!E453</f>
        <v>-3.6068596516017237E-2</v>
      </c>
      <c r="E453" s="2">
        <f>MACD!F453</f>
        <v>-2.6616816786864016E-2</v>
      </c>
      <c r="F453" s="2">
        <f>'Moving Avg'!D453</f>
        <v>2.5380000000000003</v>
      </c>
      <c r="G453" s="2">
        <f>'Moving Avg'!F453</f>
        <v>2.4745050000000002</v>
      </c>
      <c r="H453" s="2">
        <f>'Moving Avg'!G453</f>
        <v>2.3992960000000001</v>
      </c>
      <c r="I453" s="2">
        <f>'Moving Avg'!H453</f>
        <v>3.0446144999999967</v>
      </c>
      <c r="J453" s="5" t="str">
        <f>OBV!F453</f>
        <v>BULLISH</v>
      </c>
      <c r="K453" s="5" t="str">
        <f>OBV!G453</f>
        <v>NEUTRAL</v>
      </c>
      <c r="L453" s="5" t="str">
        <f>OBV!H453</f>
        <v>CONFIRMED BULLISH</v>
      </c>
    </row>
    <row r="454" spans="1:12" ht="13.5" x14ac:dyDescent="0.25">
      <c r="A454" s="3">
        <f>RSI!A454</f>
        <v>43362</v>
      </c>
      <c r="B454" s="2">
        <f>RSI!B454</f>
        <v>2.63</v>
      </c>
      <c r="C454" s="2">
        <f>RSI!I454</f>
        <v>65.751269650078925</v>
      </c>
      <c r="D454" s="2">
        <f>MACD!E454</f>
        <v>-5.7998783292942502E-2</v>
      </c>
      <c r="E454" s="2">
        <f>MACD!F454</f>
        <v>-3.2893210088079716E-2</v>
      </c>
      <c r="F454" s="2">
        <f>'Moving Avg'!D454</f>
        <v>2.5640000000000001</v>
      </c>
      <c r="G454" s="2">
        <f>'Moving Avg'!F454</f>
        <v>2.4840900000000006</v>
      </c>
      <c r="H454" s="2">
        <f>'Moving Avg'!G454</f>
        <v>2.401376</v>
      </c>
      <c r="I454" s="2">
        <f>'Moving Avg'!H454</f>
        <v>3.0407454999999972</v>
      </c>
      <c r="J454" s="5" t="str">
        <f>OBV!F454</f>
        <v>BULLISH</v>
      </c>
      <c r="K454" s="5" t="str">
        <f>OBV!G454</f>
        <v>NEUTRAL</v>
      </c>
      <c r="L454" s="5" t="str">
        <f>OBV!H454</f>
        <v>CONFIRMED BULLISH</v>
      </c>
    </row>
    <row r="455" spans="1:12" ht="13.5" x14ac:dyDescent="0.25">
      <c r="A455" s="3">
        <f>RSI!A455</f>
        <v>43363</v>
      </c>
      <c r="B455" s="2">
        <f>RSI!B455</f>
        <v>2.7</v>
      </c>
      <c r="C455" s="2">
        <f>RSI!I455</f>
        <v>70.231013059984747</v>
      </c>
      <c r="D455" s="2">
        <f>MACD!E455</f>
        <v>-7.1898516143320546E-2</v>
      </c>
      <c r="E455" s="2">
        <f>MACD!F455</f>
        <v>-4.0694271299127879E-2</v>
      </c>
      <c r="F455" s="2">
        <f>'Moving Avg'!D455</f>
        <v>2.6040000000000001</v>
      </c>
      <c r="G455" s="2">
        <f>'Moving Avg'!F455</f>
        <v>2.5005900000000003</v>
      </c>
      <c r="H455" s="2">
        <f>'Moving Avg'!G455</f>
        <v>2.4050500000000001</v>
      </c>
      <c r="I455" s="2">
        <f>'Moving Avg'!H455</f>
        <v>3.0371774999999972</v>
      </c>
      <c r="J455" s="5" t="str">
        <f>OBV!F455</f>
        <v>BULLISH</v>
      </c>
      <c r="K455" s="5" t="str">
        <f>OBV!G455</f>
        <v>NEUTRAL</v>
      </c>
      <c r="L455" s="5" t="str">
        <f>OBV!H455</f>
        <v>CONFIRMED BULLISH</v>
      </c>
    </row>
    <row r="456" spans="1:12" ht="13.5" x14ac:dyDescent="0.25">
      <c r="A456" s="3">
        <f>RSI!A456</f>
        <v>43364</v>
      </c>
      <c r="B456" s="2">
        <f>RSI!B456</f>
        <v>2.7</v>
      </c>
      <c r="C456" s="2">
        <f>RSI!I456</f>
        <v>70.231013059984747</v>
      </c>
      <c r="D456" s="2">
        <f>MACD!E456</f>
        <v>-8.3393765343550363E-2</v>
      </c>
      <c r="E456" s="2">
        <f>MACD!F456</f>
        <v>-4.9234170108012384E-2</v>
      </c>
      <c r="F456" s="2">
        <f>'Moving Avg'!D456</f>
        <v>2.6439999999999997</v>
      </c>
      <c r="G456" s="2">
        <f>'Moving Avg'!F456</f>
        <v>2.5170900000000005</v>
      </c>
      <c r="H456" s="2">
        <f>'Moving Avg'!G456</f>
        <v>2.4114560000000003</v>
      </c>
      <c r="I456" s="2">
        <f>'Moving Avg'!H456</f>
        <v>3.0338534999999984</v>
      </c>
      <c r="J456" s="5" t="str">
        <f>OBV!F456</f>
        <v>BULLISH</v>
      </c>
      <c r="K456" s="5" t="str">
        <f>OBV!G456</f>
        <v>NEUTRAL</v>
      </c>
      <c r="L456" s="5" t="str">
        <f>OBV!H456</f>
        <v>CONFIRMED BULLISH</v>
      </c>
    </row>
    <row r="457" spans="1:12" ht="13.5" x14ac:dyDescent="0.25">
      <c r="A457" s="3">
        <f>RSI!A457</f>
        <v>43367</v>
      </c>
      <c r="B457" s="2">
        <f>RSI!B457</f>
        <v>2.7</v>
      </c>
      <c r="C457" s="2">
        <f>RSI!I457</f>
        <v>70.231013059984747</v>
      </c>
      <c r="D457" s="2">
        <f>MACD!E457</f>
        <v>-7.737558434266445E-2</v>
      </c>
      <c r="E457" s="2">
        <f>MACD!F457</f>
        <v>-5.4862452954942798E-2</v>
      </c>
      <c r="F457" s="2">
        <f>'Moving Avg'!D457</f>
        <v>2.6719999999999997</v>
      </c>
      <c r="G457" s="2">
        <f>'Moving Avg'!F457</f>
        <v>2.5287150000000009</v>
      </c>
      <c r="H457" s="2">
        <f>'Moving Avg'!G457</f>
        <v>2.4178620000000004</v>
      </c>
      <c r="I457" s="2">
        <f>'Moving Avg'!H457</f>
        <v>3.0308219999999988</v>
      </c>
      <c r="J457" s="5" t="str">
        <f>OBV!F457</f>
        <v>BULLISH</v>
      </c>
      <c r="K457" s="5" t="str">
        <f>OBV!G457</f>
        <v>NEUTRAL</v>
      </c>
      <c r="L457" s="5" t="str">
        <f>OBV!H457</f>
        <v>CONFIRMED BULLISH</v>
      </c>
    </row>
    <row r="458" spans="1:12" ht="13.5" x14ac:dyDescent="0.25">
      <c r="A458" s="3">
        <f>RSI!A458</f>
        <v>43368</v>
      </c>
      <c r="B458" s="2">
        <f>RSI!B458</f>
        <v>2.7</v>
      </c>
      <c r="C458" s="2">
        <f>RSI!I458</f>
        <v>70.231013059984747</v>
      </c>
      <c r="D458" s="2">
        <f>MACD!E458</f>
        <v>-8.2604923053165358E-2</v>
      </c>
      <c r="E458" s="2">
        <f>MACD!F458</f>
        <v>-6.0410946974587307E-2</v>
      </c>
      <c r="F458" s="2">
        <f>'Moving Avg'!D458</f>
        <v>2.6859999999999999</v>
      </c>
      <c r="G458" s="2">
        <f>'Moving Avg'!F458</f>
        <v>2.538390000000001</v>
      </c>
      <c r="H458" s="2">
        <f>'Moving Avg'!G458</f>
        <v>2.4252420000000003</v>
      </c>
      <c r="I458" s="2">
        <f>'Moving Avg'!H458</f>
        <v>3.0273029999999994</v>
      </c>
      <c r="J458" s="5" t="str">
        <f>OBV!F458</f>
        <v>BULLISH</v>
      </c>
      <c r="K458" s="5" t="str">
        <f>OBV!G458</f>
        <v>NEUTRAL</v>
      </c>
      <c r="L458" s="5" t="str">
        <f>OBV!H458</f>
        <v>CONFIRMED BULLISH</v>
      </c>
    </row>
    <row r="459" spans="1:12" ht="13.5" x14ac:dyDescent="0.25">
      <c r="A459" s="3">
        <f>RSI!A459</f>
        <v>43369</v>
      </c>
      <c r="B459" s="2">
        <f>RSI!B459</f>
        <v>2.7</v>
      </c>
      <c r="C459" s="2">
        <f>RSI!I459</f>
        <v>70.231013059984747</v>
      </c>
      <c r="D459" s="2">
        <f>MACD!E459</f>
        <v>-8.8039818931156866E-2</v>
      </c>
      <c r="E459" s="2">
        <f>MACD!F459</f>
        <v>-6.5936721365901216E-2</v>
      </c>
      <c r="F459" s="2">
        <f>'Moving Avg'!D459</f>
        <v>2.7</v>
      </c>
      <c r="G459" s="2">
        <f>'Moving Avg'!F459</f>
        <v>2.5480650000000011</v>
      </c>
      <c r="H459" s="2">
        <f>'Moving Avg'!G459</f>
        <v>2.4339880000000003</v>
      </c>
      <c r="I459" s="2">
        <f>'Moving Avg'!H459</f>
        <v>3.023784</v>
      </c>
      <c r="J459" s="5" t="str">
        <f>OBV!F459</f>
        <v>BULLISH</v>
      </c>
      <c r="K459" s="5" t="str">
        <f>OBV!G459</f>
        <v>NEUTRAL</v>
      </c>
      <c r="L459" s="5" t="str">
        <f>OBV!H459</f>
        <v>CONFIRMED BULLISH</v>
      </c>
    </row>
    <row r="460" spans="1:12" ht="13.5" x14ac:dyDescent="0.25">
      <c r="A460" s="3">
        <f>RSI!A460</f>
        <v>43370</v>
      </c>
      <c r="B460" s="2">
        <f>RSI!B460</f>
        <v>2.63</v>
      </c>
      <c r="C460" s="2">
        <f>RSI!I460</f>
        <v>59.044136293318886</v>
      </c>
      <c r="D460" s="2">
        <f>MACD!E460</f>
        <v>-8.8388642551449959E-2</v>
      </c>
      <c r="E460" s="2">
        <f>MACD!F460</f>
        <v>-7.0427105603010964E-2</v>
      </c>
      <c r="F460" s="2">
        <f>'Moving Avg'!D460</f>
        <v>2.6859999999999999</v>
      </c>
      <c r="G460" s="2">
        <f>'Moving Avg'!F460</f>
        <v>2.554240000000001</v>
      </c>
      <c r="H460" s="2">
        <f>'Moving Avg'!G460</f>
        <v>2.4387980000000002</v>
      </c>
      <c r="I460" s="2">
        <f>'Moving Avg'!H460</f>
        <v>3.0198659999999999</v>
      </c>
      <c r="J460" s="5" t="str">
        <f>OBV!F460</f>
        <v>BEARISH</v>
      </c>
      <c r="K460" s="5" t="str">
        <f>OBV!G460</f>
        <v>NEUTRAL</v>
      </c>
      <c r="L460" s="5" t="str">
        <f>OBV!H460</f>
        <v>CONFIRMED BEARISH</v>
      </c>
    </row>
    <row r="461" spans="1:12" ht="13.5" x14ac:dyDescent="0.25">
      <c r="A461" s="3">
        <f>RSI!A461</f>
        <v>43371</v>
      </c>
      <c r="B461" s="2">
        <f>RSI!B461</f>
        <v>2.63</v>
      </c>
      <c r="C461" s="2">
        <f>RSI!I461</f>
        <v>59.044136293318886</v>
      </c>
      <c r="D461" s="2">
        <f>MACD!E461</f>
        <v>-8.9136140914341411E-2</v>
      </c>
      <c r="E461" s="2">
        <f>MACD!F461</f>
        <v>-7.4168912665277059E-2</v>
      </c>
      <c r="F461" s="2">
        <f>'Moving Avg'!D461</f>
        <v>2.6719999999999997</v>
      </c>
      <c r="G461" s="2">
        <f>'Moving Avg'!F461</f>
        <v>2.5604150000000012</v>
      </c>
      <c r="H461" s="2">
        <f>'Moving Avg'!G461</f>
        <v>2.4457540000000004</v>
      </c>
      <c r="I461" s="2">
        <f>'Moving Avg'!H461</f>
        <v>3.0159480000000007</v>
      </c>
      <c r="J461" s="5" t="str">
        <f>OBV!F461</f>
        <v>BEARISH</v>
      </c>
      <c r="K461" s="5" t="str">
        <f>OBV!G461</f>
        <v>NEUTRAL</v>
      </c>
      <c r="L461" s="5" t="str">
        <f>OBV!H461</f>
        <v>CONFIRMED BEARISH</v>
      </c>
    </row>
    <row r="462" spans="1:12" ht="13.5" x14ac:dyDescent="0.25">
      <c r="A462" s="3">
        <f>RSI!A462</f>
        <v>43374</v>
      </c>
      <c r="B462" s="2">
        <f>RSI!B462</f>
        <v>2.63</v>
      </c>
      <c r="C462" s="2">
        <f>RSI!I462</f>
        <v>59.044136293318886</v>
      </c>
      <c r="D462" s="2">
        <f>MACD!E462</f>
        <v>-8.0956703552910181E-2</v>
      </c>
      <c r="E462" s="2">
        <f>MACD!F462</f>
        <v>-7.5526470842803686E-2</v>
      </c>
      <c r="F462" s="2">
        <f>'Moving Avg'!D462</f>
        <v>2.6579999999999999</v>
      </c>
      <c r="G462" s="2">
        <f>'Moving Avg'!F462</f>
        <v>2.5700000000000007</v>
      </c>
      <c r="H462" s="2">
        <f>'Moving Avg'!G462</f>
        <v>2.4515400000000001</v>
      </c>
      <c r="I462" s="2">
        <f>'Moving Avg'!H462</f>
        <v>3.0120300000000011</v>
      </c>
      <c r="J462" s="5" t="str">
        <f>OBV!F462</f>
        <v>BEARISH</v>
      </c>
      <c r="K462" s="5" t="str">
        <f>OBV!G462</f>
        <v>NEUTRAL</v>
      </c>
      <c r="L462" s="5" t="str">
        <f>OBV!H462</f>
        <v>CONFIRMED BEARISH</v>
      </c>
    </row>
    <row r="463" spans="1:12" ht="13.5" x14ac:dyDescent="0.25">
      <c r="A463" s="3">
        <f>RSI!A463</f>
        <v>43375</v>
      </c>
      <c r="B463" s="2">
        <f>RSI!B463</f>
        <v>2.56</v>
      </c>
      <c r="C463" s="2">
        <f>RSI!I463</f>
        <v>49.246725274136956</v>
      </c>
      <c r="D463" s="2">
        <f>MACD!E463</f>
        <v>-5.8469033784804836E-2</v>
      </c>
      <c r="E463" s="2">
        <f>MACD!F463</f>
        <v>-7.2114983431203927E-2</v>
      </c>
      <c r="F463" s="2">
        <f>'Moving Avg'!D463</f>
        <v>2.63</v>
      </c>
      <c r="G463" s="2">
        <f>'Moving Avg'!F463</f>
        <v>2.5795000000000008</v>
      </c>
      <c r="H463" s="2">
        <f>'Moving Avg'!G463</f>
        <v>2.4559260000000003</v>
      </c>
      <c r="I463" s="2">
        <f>'Moving Avg'!H463</f>
        <v>3.0078110000000011</v>
      </c>
      <c r="J463" s="5" t="str">
        <f>OBV!F463</f>
        <v>BEARISH</v>
      </c>
      <c r="K463" s="5" t="str">
        <f>OBV!G463</f>
        <v>NEUTRAL</v>
      </c>
      <c r="L463" s="5" t="str">
        <f>OBV!H463</f>
        <v>CONFIRMED BEARISH</v>
      </c>
    </row>
    <row r="464" spans="1:12" ht="13.5" x14ac:dyDescent="0.25">
      <c r="A464" s="3">
        <f>RSI!A464</f>
        <v>43376</v>
      </c>
      <c r="B464" s="2">
        <f>RSI!B464</f>
        <v>2.4500000000000002</v>
      </c>
      <c r="C464" s="2">
        <f>RSI!I464</f>
        <v>38.449647204461009</v>
      </c>
      <c r="D464" s="2">
        <f>MACD!E464</f>
        <v>-3.1238306373499114E-2</v>
      </c>
      <c r="E464" s="2">
        <f>MACD!F464</f>
        <v>-6.3939648019662967E-2</v>
      </c>
      <c r="F464" s="2">
        <f>'Moving Avg'!D464</f>
        <v>2.5799999999999996</v>
      </c>
      <c r="G464" s="2">
        <f>'Moving Avg'!F464</f>
        <v>2.5835000000000008</v>
      </c>
      <c r="H464" s="2">
        <f>'Moving Avg'!G464</f>
        <v>2.4581120000000003</v>
      </c>
      <c r="I464" s="2">
        <f>'Moving Avg'!H464</f>
        <v>3.002603000000001</v>
      </c>
      <c r="J464" s="5" t="str">
        <f>OBV!F464</f>
        <v>BEARISH</v>
      </c>
      <c r="K464" s="5" t="str">
        <f>OBV!G464</f>
        <v>NEUTRAL</v>
      </c>
      <c r="L464" s="5" t="str">
        <f>OBV!H464</f>
        <v>CONFIRMED BEARISH</v>
      </c>
    </row>
    <row r="465" spans="1:12" ht="13.5" x14ac:dyDescent="0.25">
      <c r="A465" s="3">
        <f>RSI!A465</f>
        <v>43377</v>
      </c>
      <c r="B465" s="2">
        <f>RSI!B465</f>
        <v>2.38</v>
      </c>
      <c r="C465" s="2">
        <f>RSI!I465</f>
        <v>33.427164381930211</v>
      </c>
      <c r="D465" s="2">
        <f>MACD!E465</f>
        <v>8.457999220811363E-3</v>
      </c>
      <c r="E465" s="2">
        <f>MACD!F465</f>
        <v>-4.946011857156811E-2</v>
      </c>
      <c r="F465" s="2">
        <f>'Moving Avg'!D465</f>
        <v>2.5299999999999998</v>
      </c>
      <c r="G465" s="2">
        <f>'Moving Avg'!F465</f>
        <v>2.5805000000000007</v>
      </c>
      <c r="H465" s="2">
        <f>'Moving Avg'!G465</f>
        <v>2.4596780000000003</v>
      </c>
      <c r="I465" s="2">
        <f>'Moving Avg'!H465</f>
        <v>2.9960210000000012</v>
      </c>
      <c r="J465" s="5" t="str">
        <f>OBV!F465</f>
        <v>BEARISH</v>
      </c>
      <c r="K465" s="5" t="str">
        <f>OBV!G465</f>
        <v>NEUTRAL</v>
      </c>
      <c r="L465" s="5" t="str">
        <f>OBV!H465</f>
        <v>CONFIRMED BEARISH</v>
      </c>
    </row>
    <row r="466" spans="1:12" ht="13.5" x14ac:dyDescent="0.25">
      <c r="A466" s="3">
        <f>RSI!A466</f>
        <v>43378</v>
      </c>
      <c r="B466" s="2">
        <f>RSI!B466</f>
        <v>2.25</v>
      </c>
      <c r="C466" s="2">
        <f>RSI!I466</f>
        <v>26.503205243000409</v>
      </c>
      <c r="D466" s="2">
        <f>MACD!E466</f>
        <v>5.2739059168253277E-2</v>
      </c>
      <c r="E466" s="2">
        <f>MACD!F466</f>
        <v>-2.9020283023603832E-2</v>
      </c>
      <c r="F466" s="2">
        <f>'Moving Avg'!D466</f>
        <v>2.4539999999999997</v>
      </c>
      <c r="G466" s="2">
        <f>'Moving Avg'!F466</f>
        <v>2.5705000000000005</v>
      </c>
      <c r="H466" s="2">
        <f>'Moving Avg'!G466</f>
        <v>2.4578640000000003</v>
      </c>
      <c r="I466" s="2">
        <f>'Moving Avg'!H466</f>
        <v>2.9877160000000007</v>
      </c>
      <c r="J466" s="5" t="str">
        <f>OBV!F466</f>
        <v>BEARISH</v>
      </c>
      <c r="K466" s="5" t="str">
        <f>OBV!G466</f>
        <v>STRONG</v>
      </c>
      <c r="L466" s="5" t="str">
        <f>OBV!H466</f>
        <v>CONFIRMED BEARISH</v>
      </c>
    </row>
    <row r="467" spans="1:12" ht="13.5" x14ac:dyDescent="0.25">
      <c r="A467" s="3">
        <f>RSI!A467</f>
        <v>43381</v>
      </c>
      <c r="B467" s="2">
        <f>RSI!B467</f>
        <v>2.13</v>
      </c>
      <c r="C467" s="2">
        <f>RSI!I467</f>
        <v>21.977763037710886</v>
      </c>
      <c r="D467" s="2">
        <f>MACD!E467</f>
        <v>0.10084827640151151</v>
      </c>
      <c r="E467" s="2">
        <f>MACD!F467</f>
        <v>-3.0465711385807628E-3</v>
      </c>
      <c r="F467" s="2">
        <f>'Moving Avg'!D467</f>
        <v>2.3540000000000001</v>
      </c>
      <c r="G467" s="2">
        <f>'Moving Avg'!F467</f>
        <v>2.5490000000000004</v>
      </c>
      <c r="H467" s="2">
        <f>'Moving Avg'!G467</f>
        <v>2.45248</v>
      </c>
      <c r="I467" s="2">
        <f>'Moving Avg'!H467</f>
        <v>2.9776410000000011</v>
      </c>
      <c r="J467" s="5" t="str">
        <f>OBV!F467</f>
        <v>BEARISH</v>
      </c>
      <c r="K467" s="5" t="str">
        <f>OBV!G467</f>
        <v>STRONG</v>
      </c>
      <c r="L467" s="5" t="str">
        <f>OBV!H467</f>
        <v>CONFIRMED BEARISH</v>
      </c>
    </row>
    <row r="468" spans="1:12" ht="13.5" x14ac:dyDescent="0.25">
      <c r="A468" s="3">
        <f>RSI!A468</f>
        <v>43382</v>
      </c>
      <c r="B468" s="2">
        <f>RSI!B468</f>
        <v>2.13</v>
      </c>
      <c r="C468" s="2">
        <f>RSI!I468</f>
        <v>21.977763037710901</v>
      </c>
      <c r="D468" s="2">
        <f>MACD!E468</f>
        <v>0.14388714145433212</v>
      </c>
      <c r="E468" s="2">
        <f>MACD!F468</f>
        <v>2.6340171380001814E-2</v>
      </c>
      <c r="F468" s="2">
        <f>'Moving Avg'!D468</f>
        <v>2.2679999999999998</v>
      </c>
      <c r="G468" s="2">
        <f>'Moving Avg'!F468</f>
        <v>2.5305000000000009</v>
      </c>
      <c r="H468" s="2">
        <f>'Moving Avg'!G468</f>
        <v>2.4467059999999998</v>
      </c>
      <c r="I468" s="2">
        <f>'Moving Avg'!H468</f>
        <v>2.9663465000000002</v>
      </c>
      <c r="J468" s="5" t="str">
        <f>OBV!F468</f>
        <v>BEARISH</v>
      </c>
      <c r="K468" s="5" t="str">
        <f>OBV!G468</f>
        <v>STRONG</v>
      </c>
      <c r="L468" s="5" t="str">
        <f>OBV!H468</f>
        <v>CONFIRMED BEARISH</v>
      </c>
    </row>
    <row r="469" spans="1:12" ht="13.5" x14ac:dyDescent="0.25">
      <c r="A469" s="3">
        <f>RSI!A469</f>
        <v>43383</v>
      </c>
      <c r="B469" s="2">
        <f>RSI!B469</f>
        <v>2.0299999999999998</v>
      </c>
      <c r="C469" s="2">
        <f>RSI!I469</f>
        <v>18.864621662755781</v>
      </c>
      <c r="D469" s="2">
        <f>MACD!E469</f>
        <v>0.18987044437087963</v>
      </c>
      <c r="E469" s="2">
        <f>MACD!F469</f>
        <v>5.904622597817738E-2</v>
      </c>
      <c r="F469" s="2">
        <f>'Moving Avg'!D469</f>
        <v>2.1840000000000002</v>
      </c>
      <c r="G469" s="2">
        <f>'Moving Avg'!F469</f>
        <v>2.5070000000000006</v>
      </c>
      <c r="H469" s="2">
        <f>'Moving Avg'!G469</f>
        <v>2.4402959999999996</v>
      </c>
      <c r="I469" s="2">
        <f>'Moving Avg'!H469</f>
        <v>2.954552000000001</v>
      </c>
      <c r="J469" s="5" t="str">
        <f>OBV!F469</f>
        <v>BEARISH</v>
      </c>
      <c r="K469" s="5" t="str">
        <f>OBV!G469</f>
        <v>STRONG</v>
      </c>
      <c r="L469" s="5" t="str">
        <f>OBV!H469</f>
        <v>CONFIRMED BEARISH</v>
      </c>
    </row>
    <row r="470" spans="1:12" ht="13.5" x14ac:dyDescent="0.25">
      <c r="A470" s="3">
        <f>RSI!A470</f>
        <v>43384</v>
      </c>
      <c r="B470" s="2">
        <f>RSI!B470</f>
        <v>1.92</v>
      </c>
      <c r="C470" s="2">
        <f>RSI!I470</f>
        <v>16.153979160350787</v>
      </c>
      <c r="D470" s="2">
        <f>MACD!E470</f>
        <v>0.22874772791665476</v>
      </c>
      <c r="E470" s="2">
        <f>MACD!F470</f>
        <v>9.298652636587286E-2</v>
      </c>
      <c r="F470" s="2">
        <f>'Moving Avg'!D470</f>
        <v>2.0919999999999996</v>
      </c>
      <c r="G470" s="2">
        <f>'Moving Avg'!F470</f>
        <v>2.4780000000000006</v>
      </c>
      <c r="H470" s="2">
        <f>'Moving Avg'!G470</f>
        <v>2.433052</v>
      </c>
      <c r="I470" s="2">
        <f>'Moving Avg'!H470</f>
        <v>2.9423055000000011</v>
      </c>
      <c r="J470" s="5" t="str">
        <f>OBV!F470</f>
        <v>BEARISH</v>
      </c>
      <c r="K470" s="5" t="str">
        <f>OBV!G470</f>
        <v>STRONG</v>
      </c>
      <c r="L470" s="5" t="str">
        <f>OBV!H470</f>
        <v>CONFIRMED BEARISH</v>
      </c>
    </row>
    <row r="471" spans="1:12" ht="13.5" x14ac:dyDescent="0.25">
      <c r="A471" s="3">
        <f>RSI!A471</f>
        <v>43385</v>
      </c>
      <c r="B471" s="2">
        <f>RSI!B471</f>
        <v>1.82</v>
      </c>
      <c r="C471" s="2">
        <f>RSI!I471</f>
        <v>14.161775041677913</v>
      </c>
      <c r="D471" s="2">
        <f>MACD!E471</f>
        <v>0.27209890188651675</v>
      </c>
      <c r="E471" s="2">
        <f>MACD!F471</f>
        <v>0.12880900147000163</v>
      </c>
      <c r="F471" s="2">
        <f>'Moving Avg'!D471</f>
        <v>2.0059999999999998</v>
      </c>
      <c r="G471" s="2">
        <f>'Moving Avg'!F471</f>
        <v>2.444</v>
      </c>
      <c r="H471" s="2">
        <f>'Moving Avg'!G471</f>
        <v>2.4243939999999995</v>
      </c>
      <c r="I471" s="2">
        <f>'Moving Avg'!H471</f>
        <v>2.9295590000000011</v>
      </c>
      <c r="J471" s="5" t="str">
        <f>OBV!F471</f>
        <v>BEARISH</v>
      </c>
      <c r="K471" s="5" t="str">
        <f>OBV!G471</f>
        <v>STRONG</v>
      </c>
      <c r="L471" s="5" t="str">
        <f>OBV!H471</f>
        <v>CONFIRMED BEARISH</v>
      </c>
    </row>
    <row r="472" spans="1:12" ht="13.5" x14ac:dyDescent="0.25">
      <c r="A472" s="3">
        <f>RSI!A472</f>
        <v>43389</v>
      </c>
      <c r="B472" s="2">
        <f>RSI!B472</f>
        <v>1.72</v>
      </c>
      <c r="C472" s="2">
        <f>RSI!I472</f>
        <v>12.501428843743426</v>
      </c>
      <c r="D472" s="2">
        <f>MACD!E472</f>
        <v>0.31960083132858541</v>
      </c>
      <c r="E472" s="2">
        <f>MACD!F472</f>
        <v>0.16696736744171839</v>
      </c>
      <c r="F472" s="2">
        <f>'Moving Avg'!D472</f>
        <v>1.9240000000000002</v>
      </c>
      <c r="G472" s="2">
        <f>'Moving Avg'!F472</f>
        <v>2.4020000000000001</v>
      </c>
      <c r="H472" s="2">
        <f>'Moving Avg'!G472</f>
        <v>2.4137359999999997</v>
      </c>
      <c r="I472" s="2">
        <f>'Moving Avg'!H472</f>
        <v>2.9167025000000018</v>
      </c>
      <c r="J472" s="5" t="str">
        <f>OBV!F472</f>
        <v>BEARISH</v>
      </c>
      <c r="K472" s="5" t="str">
        <f>OBV!G472</f>
        <v>STRONG</v>
      </c>
      <c r="L472" s="5" t="str">
        <f>OBV!H472</f>
        <v>CONFIRMED BEARISH</v>
      </c>
    </row>
    <row r="473" spans="1:12" ht="13.5" x14ac:dyDescent="0.25">
      <c r="A473" s="3">
        <f>RSI!A473</f>
        <v>43390</v>
      </c>
      <c r="B473" s="2">
        <f>RSI!B473</f>
        <v>1.62</v>
      </c>
      <c r="C473" s="2">
        <f>RSI!I473</f>
        <v>11.099949655281165</v>
      </c>
      <c r="D473" s="2">
        <f>MACD!E473</f>
        <v>0.36018381500737284</v>
      </c>
      <c r="E473" s="2">
        <f>MACD!F473</f>
        <v>0.20561065695484929</v>
      </c>
      <c r="F473" s="2">
        <f>'Moving Avg'!D473</f>
        <v>1.8219999999999998</v>
      </c>
      <c r="G473" s="2">
        <f>'Moving Avg'!F473</f>
        <v>2.3515000000000001</v>
      </c>
      <c r="H473" s="2">
        <f>'Moving Avg'!G473</f>
        <v>2.4010779999999996</v>
      </c>
      <c r="I473" s="2">
        <f>'Moving Avg'!H473</f>
        <v>2.9033460000000018</v>
      </c>
      <c r="J473" s="5" t="str">
        <f>OBV!F473</f>
        <v>BEARISH</v>
      </c>
      <c r="K473" s="5" t="str">
        <f>OBV!G473</f>
        <v>STRONG</v>
      </c>
      <c r="L473" s="5" t="str">
        <f>OBV!H473</f>
        <v>CONFIRMED BEARISH</v>
      </c>
    </row>
    <row r="474" spans="1:12" ht="13.5" x14ac:dyDescent="0.25">
      <c r="A474" s="3">
        <f>RSI!A474</f>
        <v>43391</v>
      </c>
      <c r="B474" s="2">
        <f>RSI!B474</f>
        <v>1.69</v>
      </c>
      <c r="C474" s="2">
        <f>RSI!I474</f>
        <v>18.027473714838649</v>
      </c>
      <c r="D474" s="2">
        <f>MACD!E474</f>
        <v>0.376478929684402</v>
      </c>
      <c r="E474" s="2">
        <f>MACD!F474</f>
        <v>0.23978431150075985</v>
      </c>
      <c r="F474" s="2">
        <f>'Moving Avg'!D474</f>
        <v>1.754</v>
      </c>
      <c r="G474" s="2">
        <f>'Moving Avg'!F474</f>
        <v>2.3045</v>
      </c>
      <c r="H474" s="2">
        <f>'Moving Avg'!G474</f>
        <v>2.3898199999999998</v>
      </c>
      <c r="I474" s="2">
        <f>'Moving Avg'!H474</f>
        <v>2.8899495000000024</v>
      </c>
      <c r="J474" s="5" t="str">
        <f>OBV!F474</f>
        <v>BEARISH</v>
      </c>
      <c r="K474" s="5" t="str">
        <f>OBV!G474</f>
        <v>STRONG</v>
      </c>
      <c r="L474" s="5" t="str">
        <f>OBV!H474</f>
        <v>CONFIRMED BEARISH</v>
      </c>
    </row>
    <row r="475" spans="1:12" ht="13.5" x14ac:dyDescent="0.25">
      <c r="A475" s="3">
        <f>RSI!A475</f>
        <v>43392</v>
      </c>
      <c r="B475" s="2">
        <f>RSI!B475</f>
        <v>1.79</v>
      </c>
      <c r="C475" s="2">
        <f>RSI!I475</f>
        <v>26.802689473379999</v>
      </c>
      <c r="D475" s="2">
        <f>MACD!E475</f>
        <v>0.37543972973410389</v>
      </c>
      <c r="E475" s="2">
        <f>MACD!F475</f>
        <v>0.26691539514742868</v>
      </c>
      <c r="F475" s="2">
        <f>'Moving Avg'!D475</f>
        <v>1.7280000000000002</v>
      </c>
      <c r="G475" s="2">
        <f>'Moving Avg'!F475</f>
        <v>2.2589999999999995</v>
      </c>
      <c r="H475" s="2">
        <f>'Moving Avg'!G475</f>
        <v>2.3805619999999994</v>
      </c>
      <c r="I475" s="2">
        <f>'Moving Avg'!H475</f>
        <v>2.8771015000000024</v>
      </c>
      <c r="J475" s="5" t="str">
        <f>OBV!F475</f>
        <v>BULLISH</v>
      </c>
      <c r="K475" s="5" t="str">
        <f>OBV!G475</f>
        <v>WEAK</v>
      </c>
      <c r="L475" s="5" t="str">
        <f>OBV!H475</f>
        <v>BULLISH DIVERGENCE</v>
      </c>
    </row>
    <row r="476" spans="1:12" ht="13.5" x14ac:dyDescent="0.25">
      <c r="A476" s="3">
        <f>RSI!A476</f>
        <v>43395</v>
      </c>
      <c r="B476" s="2">
        <f>RSI!B476</f>
        <v>1.82</v>
      </c>
      <c r="C476" s="2">
        <f>RSI!I476</f>
        <v>29.249633939288145</v>
      </c>
      <c r="D476" s="2">
        <f>MACD!E476</f>
        <v>0.35484845080171556</v>
      </c>
      <c r="E476" s="2">
        <f>MACD!F476</f>
        <v>0.28450200627828609</v>
      </c>
      <c r="F476" s="2">
        <f>'Moving Avg'!D476</f>
        <v>1.7279999999999998</v>
      </c>
      <c r="G476" s="2">
        <f>'Moving Avg'!F476</f>
        <v>2.2149999999999994</v>
      </c>
      <c r="H476" s="2">
        <f>'Moving Avg'!G476</f>
        <v>2.3719039999999998</v>
      </c>
      <c r="I476" s="2">
        <f>'Moving Avg'!H476</f>
        <v>2.8653300000000028</v>
      </c>
      <c r="J476" s="5" t="str">
        <f>OBV!F476</f>
        <v>BULLISH</v>
      </c>
      <c r="K476" s="5" t="str">
        <f>OBV!G476</f>
        <v>WEAK</v>
      </c>
      <c r="L476" s="5" t="str">
        <f>OBV!H476</f>
        <v>NEUTRAL</v>
      </c>
    </row>
    <row r="477" spans="1:12" ht="13.5" x14ac:dyDescent="0.25">
      <c r="A477" s="3">
        <f>RSI!A477</f>
        <v>43396</v>
      </c>
      <c r="B477" s="2">
        <f>RSI!B477</f>
        <v>1.74</v>
      </c>
      <c r="C477" s="2">
        <f>RSI!I477</f>
        <v>26.687562075989106</v>
      </c>
      <c r="D477" s="2">
        <f>MACD!E477</f>
        <v>0.32703649778287236</v>
      </c>
      <c r="E477" s="2">
        <f>MACD!F477</f>
        <v>0.29300890457920337</v>
      </c>
      <c r="F477" s="2">
        <f>'Moving Avg'!D477</f>
        <v>1.732</v>
      </c>
      <c r="G477" s="2">
        <f>'Moving Avg'!F477</f>
        <v>2.1669999999999998</v>
      </c>
      <c r="H477" s="2">
        <f>'Moving Avg'!G477</f>
        <v>2.3624259999999997</v>
      </c>
      <c r="I477" s="2">
        <f>'Moving Avg'!H477</f>
        <v>2.8531585000000028</v>
      </c>
      <c r="J477" s="5" t="str">
        <f>OBV!F477</f>
        <v>BULLISH</v>
      </c>
      <c r="K477" s="5" t="str">
        <f>OBV!G477</f>
        <v>WEAK</v>
      </c>
      <c r="L477" s="5" t="str">
        <f>OBV!H477</f>
        <v>CONFIRMED BULLISH</v>
      </c>
    </row>
    <row r="478" spans="1:12" ht="13.5" x14ac:dyDescent="0.25">
      <c r="A478" s="3">
        <f>RSI!A478</f>
        <v>43397</v>
      </c>
      <c r="B478" s="2">
        <f>RSI!B478</f>
        <v>1.79</v>
      </c>
      <c r="C478" s="2">
        <f>RSI!I478</f>
        <v>30.769203960241725</v>
      </c>
      <c r="D478" s="2">
        <f>MACD!E478</f>
        <v>0.30226033518653805</v>
      </c>
      <c r="E478" s="2">
        <f>MACD!F478</f>
        <v>0.29485919070067029</v>
      </c>
      <c r="F478" s="2">
        <f>'Moving Avg'!D478</f>
        <v>1.766</v>
      </c>
      <c r="G478" s="2">
        <f>'Moving Avg'!F478</f>
        <v>2.1214999999999997</v>
      </c>
      <c r="H478" s="2">
        <f>'Moving Avg'!G478</f>
        <v>2.3527779999999998</v>
      </c>
      <c r="I478" s="2">
        <f>'Moving Avg'!H478</f>
        <v>2.8412860000000029</v>
      </c>
      <c r="J478" s="5" t="str">
        <f>OBV!F478</f>
        <v>BULLISH</v>
      </c>
      <c r="K478" s="5" t="str">
        <f>OBV!G478</f>
        <v>WEAK</v>
      </c>
      <c r="L478" s="5" t="str">
        <f>OBV!H478</f>
        <v>CONFIRMED BULLISH</v>
      </c>
    </row>
    <row r="479" spans="1:12" ht="13.5" x14ac:dyDescent="0.25">
      <c r="A479" s="3">
        <f>RSI!A479</f>
        <v>43398</v>
      </c>
      <c r="B479" s="2">
        <f>RSI!B479</f>
        <v>1.71</v>
      </c>
      <c r="C479" s="2">
        <f>RSI!I479</f>
        <v>28.075842170918207</v>
      </c>
      <c r="D479" s="2">
        <f>MACD!E479</f>
        <v>0.27382020397645812</v>
      </c>
      <c r="E479" s="2">
        <f>MACD!F479</f>
        <v>0.2906513933558279</v>
      </c>
      <c r="F479" s="2">
        <f>'Moving Avg'!D479</f>
        <v>1.7700000000000002</v>
      </c>
      <c r="G479" s="2">
        <f>'Moving Avg'!F479</f>
        <v>2.0720000000000001</v>
      </c>
      <c r="H479" s="2">
        <f>'Moving Avg'!G479</f>
        <v>2.3395779999999995</v>
      </c>
      <c r="I479" s="2">
        <f>'Moving Avg'!H479</f>
        <v>2.8291110000000019</v>
      </c>
      <c r="J479" s="5" t="str">
        <f>OBV!F479</f>
        <v>BULLISH</v>
      </c>
      <c r="K479" s="5" t="str">
        <f>OBV!G479</f>
        <v>WEAK</v>
      </c>
      <c r="L479" s="5" t="str">
        <f>OBV!H479</f>
        <v>CONFIRMED BULLISH</v>
      </c>
    </row>
    <row r="480" spans="1:12" ht="13.5" x14ac:dyDescent="0.25">
      <c r="A480" s="3">
        <f>RSI!A480</f>
        <v>43399</v>
      </c>
      <c r="B480" s="2">
        <f>RSI!B480</f>
        <v>1.71</v>
      </c>
      <c r="C480" s="2">
        <f>RSI!I480</f>
        <v>28.075842170918207</v>
      </c>
      <c r="D480" s="2">
        <f>MACD!E480</f>
        <v>0.23514123845315993</v>
      </c>
      <c r="E480" s="2">
        <f>MACD!F480</f>
        <v>0.27954936237529432</v>
      </c>
      <c r="F480" s="2">
        <f>'Moving Avg'!D480</f>
        <v>1.754</v>
      </c>
      <c r="G480" s="2">
        <f>'Moving Avg'!F480</f>
        <v>2.0260000000000002</v>
      </c>
      <c r="H480" s="2">
        <f>'Moving Avg'!G480</f>
        <v>2.3244279999999997</v>
      </c>
      <c r="I480" s="2">
        <f>'Moving Avg'!H480</f>
        <v>2.8169360000000023</v>
      </c>
      <c r="J480" s="5" t="str">
        <f>OBV!F480</f>
        <v>BEARISH</v>
      </c>
      <c r="K480" s="5" t="str">
        <f>OBV!G480</f>
        <v>STRONG</v>
      </c>
      <c r="L480" s="5" t="str">
        <f>OBV!H480</f>
        <v>CONFIRMED BEARISH</v>
      </c>
    </row>
    <row r="481" spans="1:12" ht="13.5" x14ac:dyDescent="0.25">
      <c r="A481" s="3">
        <f>RSI!A481</f>
        <v>43402</v>
      </c>
      <c r="B481" s="2">
        <f>RSI!B481</f>
        <v>1.73</v>
      </c>
      <c r="C481" s="2">
        <f>RSI!I481</f>
        <v>29.856079267572653</v>
      </c>
      <c r="D481" s="2">
        <f>MACD!E481</f>
        <v>0.18768459892974221</v>
      </c>
      <c r="E481" s="2">
        <f>MACD!F481</f>
        <v>0.26117640968618394</v>
      </c>
      <c r="F481" s="2">
        <f>'Moving Avg'!D481</f>
        <v>1.736</v>
      </c>
      <c r="G481" s="2">
        <f>'Moving Avg'!F481</f>
        <v>1.9809999999999999</v>
      </c>
      <c r="H481" s="2">
        <f>'Moving Avg'!G481</f>
        <v>2.3088979999999997</v>
      </c>
      <c r="I481" s="2">
        <f>'Moving Avg'!H481</f>
        <v>2.8054460000000017</v>
      </c>
      <c r="J481" s="5" t="str">
        <f>OBV!F481</f>
        <v>BEARISH</v>
      </c>
      <c r="K481" s="5" t="str">
        <f>OBV!G481</f>
        <v>STRONG</v>
      </c>
      <c r="L481" s="5" t="str">
        <f>OBV!H481</f>
        <v>CONFIRMED BEARISH</v>
      </c>
    </row>
    <row r="482" spans="1:12" ht="13.5" x14ac:dyDescent="0.25">
      <c r="A482" s="3">
        <f>RSI!A482</f>
        <v>43403</v>
      </c>
      <c r="B482" s="2">
        <f>RSI!B482</f>
        <v>1.79</v>
      </c>
      <c r="C482" s="2">
        <f>RSI!I482</f>
        <v>35.049920683357485</v>
      </c>
      <c r="D482" s="2">
        <f>MACD!E482</f>
        <v>0.12956119646632613</v>
      </c>
      <c r="E482" s="2">
        <f>MACD!F482</f>
        <v>0.23485336704221238</v>
      </c>
      <c r="F482" s="2">
        <f>'Moving Avg'!D482</f>
        <v>1.746</v>
      </c>
      <c r="G482" s="2">
        <f>'Moving Avg'!F482</f>
        <v>1.9389999999999996</v>
      </c>
      <c r="H482" s="2">
        <f>'Moving Avg'!G482</f>
        <v>2.2945679999999999</v>
      </c>
      <c r="I482" s="2">
        <f>'Moving Avg'!H482</f>
        <v>2.7942560000000007</v>
      </c>
      <c r="J482" s="5" t="str">
        <f>OBV!F482</f>
        <v>BULLISH</v>
      </c>
      <c r="K482" s="5" t="str">
        <f>OBV!G482</f>
        <v>WEAK</v>
      </c>
      <c r="L482" s="5" t="str">
        <f>OBV!H482</f>
        <v>CONFIRMED BULLISH</v>
      </c>
    </row>
    <row r="483" spans="1:12" ht="13.5" x14ac:dyDescent="0.25">
      <c r="A483" s="3">
        <f>RSI!A483</f>
        <v>43404</v>
      </c>
      <c r="B483" s="2">
        <f>RSI!B483</f>
        <v>1.74</v>
      </c>
      <c r="C483" s="2">
        <f>RSI!I483</f>
        <v>32.865943063526501</v>
      </c>
      <c r="D483" s="2">
        <f>MACD!E483</f>
        <v>7.0067804832979697E-2</v>
      </c>
      <c r="E483" s="2">
        <f>MACD!F483</f>
        <v>0.20189625460036587</v>
      </c>
      <c r="F483" s="2">
        <f>'Moving Avg'!D483</f>
        <v>1.736</v>
      </c>
      <c r="G483" s="2">
        <f>'Moving Avg'!F483</f>
        <v>1.8979999999999997</v>
      </c>
      <c r="H483" s="2">
        <f>'Moving Avg'!G483</f>
        <v>2.280602</v>
      </c>
      <c r="I483" s="2">
        <f>'Moving Avg'!H483</f>
        <v>2.7828160000000008</v>
      </c>
      <c r="J483" s="5" t="str">
        <f>OBV!F483</f>
        <v>BULLISH</v>
      </c>
      <c r="K483" s="5" t="str">
        <f>OBV!G483</f>
        <v>WEAK</v>
      </c>
      <c r="L483" s="5" t="str">
        <f>OBV!H483</f>
        <v>BULLISH DIVERGENCE</v>
      </c>
    </row>
    <row r="484" spans="1:12" ht="13.5" x14ac:dyDescent="0.25">
      <c r="A484" s="3">
        <f>RSI!A484</f>
        <v>43405</v>
      </c>
      <c r="B484" s="2">
        <f>RSI!B484</f>
        <v>1.69</v>
      </c>
      <c r="C484" s="2">
        <f>RSI!I484</f>
        <v>30.799205463979405</v>
      </c>
      <c r="D484" s="2">
        <f>MACD!E484</f>
        <v>3.5763092814455E-2</v>
      </c>
      <c r="E484" s="2">
        <f>MACD!F484</f>
        <v>0.16866962224318371</v>
      </c>
      <c r="F484" s="2">
        <f>'Moving Avg'!D484</f>
        <v>1.732</v>
      </c>
      <c r="G484" s="2">
        <f>'Moving Avg'!F484</f>
        <v>1.86</v>
      </c>
      <c r="H484" s="2">
        <f>'Moving Avg'!G484</f>
        <v>2.2656359999999998</v>
      </c>
      <c r="I484" s="2">
        <f>'Moving Avg'!H484</f>
        <v>2.7720040000000012</v>
      </c>
      <c r="J484" s="5" t="str">
        <f>OBV!F484</f>
        <v>BULLISH</v>
      </c>
      <c r="K484" s="5" t="str">
        <f>OBV!G484</f>
        <v>WEAK</v>
      </c>
      <c r="L484" s="5" t="str">
        <f>OBV!H484</f>
        <v>BULLISH DIVERGENCE</v>
      </c>
    </row>
    <row r="485" spans="1:12" ht="13.5" x14ac:dyDescent="0.25">
      <c r="A485" s="3">
        <f>RSI!A485</f>
        <v>43406</v>
      </c>
      <c r="B485" s="2">
        <f>RSI!B485</f>
        <v>1.78</v>
      </c>
      <c r="C485" s="2">
        <f>RSI!I485</f>
        <v>38.318102779965955</v>
      </c>
      <c r="D485" s="2">
        <f>MACD!E485</f>
        <v>1.7196573793508696E-2</v>
      </c>
      <c r="E485" s="2">
        <f>MACD!F485</f>
        <v>0.13837501255324872</v>
      </c>
      <c r="F485" s="2">
        <f>'Moving Avg'!D485</f>
        <v>1.7459999999999998</v>
      </c>
      <c r="G485" s="2">
        <f>'Moving Avg'!F485</f>
        <v>1.83</v>
      </c>
      <c r="H485" s="2">
        <f>'Moving Avg'!G485</f>
        <v>2.2538360000000002</v>
      </c>
      <c r="I485" s="2">
        <f>'Moving Avg'!H485</f>
        <v>2.7624710000000006</v>
      </c>
      <c r="J485" s="5" t="str">
        <f>OBV!F485</f>
        <v>BULLISH</v>
      </c>
      <c r="K485" s="5" t="str">
        <f>OBV!G485</f>
        <v>WEAK</v>
      </c>
      <c r="L485" s="5" t="str">
        <f>OBV!H485</f>
        <v>CONFIRMED BULLISH</v>
      </c>
    </row>
    <row r="486" spans="1:12" ht="13.5" x14ac:dyDescent="0.25">
      <c r="A486" s="3">
        <f>RSI!A486</f>
        <v>43409</v>
      </c>
      <c r="B486" s="2">
        <f>RSI!B486</f>
        <v>1.68</v>
      </c>
      <c r="C486" s="2">
        <f>RSI!I486</f>
        <v>33.90944912958004</v>
      </c>
      <c r="D486" s="2">
        <f>MACD!E486</f>
        <v>1.4590935542983852E-2</v>
      </c>
      <c r="E486" s="2">
        <f>MACD!F486</f>
        <v>0.11361819715119575</v>
      </c>
      <c r="F486" s="2">
        <f>'Moving Avg'!D486</f>
        <v>1.7360000000000002</v>
      </c>
      <c r="G486" s="2">
        <f>'Moving Avg'!F486</f>
        <v>1.8015000000000001</v>
      </c>
      <c r="H486" s="2">
        <f>'Moving Avg'!G486</f>
        <v>2.2400360000000004</v>
      </c>
      <c r="I486" s="2">
        <f>'Moving Avg'!H486</f>
        <v>2.7530230000000007</v>
      </c>
      <c r="J486" s="5" t="str">
        <f>OBV!F486</f>
        <v>BULLISH</v>
      </c>
      <c r="K486" s="5" t="str">
        <f>OBV!G486</f>
        <v>NEUTRAL</v>
      </c>
      <c r="L486" s="5" t="str">
        <f>OBV!H486</f>
        <v>BULLISH DIVERGENCE</v>
      </c>
    </row>
    <row r="487" spans="1:12" ht="13.5" x14ac:dyDescent="0.25">
      <c r="A487" s="3">
        <f>RSI!A487</f>
        <v>43410</v>
      </c>
      <c r="B487" s="2">
        <f>RSI!B487</f>
        <v>1.63</v>
      </c>
      <c r="C487" s="2">
        <f>RSI!I487</f>
        <v>31.931238913424963</v>
      </c>
      <c r="D487" s="2">
        <f>MACD!E487</f>
        <v>5.374655596925848E-3</v>
      </c>
      <c r="E487" s="2">
        <f>MACD!F487</f>
        <v>9.1969488840341784E-2</v>
      </c>
      <c r="F487" s="2">
        <f>'Moving Avg'!D487</f>
        <v>1.704</v>
      </c>
      <c r="G487" s="2">
        <f>'Moving Avg'!F487</f>
        <v>1.7765</v>
      </c>
      <c r="H487" s="2">
        <f>'Moving Avg'!G487</f>
        <v>2.2232860000000003</v>
      </c>
      <c r="I487" s="2">
        <f>'Moving Avg'!H487</f>
        <v>2.7433250000000005</v>
      </c>
      <c r="J487" s="5" t="str">
        <f>OBV!F487</f>
        <v>BEARISH</v>
      </c>
      <c r="K487" s="5" t="str">
        <f>OBV!G487</f>
        <v>STRONG</v>
      </c>
      <c r="L487" s="5" t="str">
        <f>OBV!H487</f>
        <v>CONFIRMED BEARISH</v>
      </c>
    </row>
    <row r="488" spans="1:12" ht="13.5" x14ac:dyDescent="0.25">
      <c r="A488" s="3">
        <f>RSI!A488</f>
        <v>43411</v>
      </c>
      <c r="B488" s="2">
        <f>RSI!B488</f>
        <v>1.62</v>
      </c>
      <c r="C488" s="2">
        <f>RSI!I488</f>
        <v>31.534998111279393</v>
      </c>
      <c r="D488" s="2">
        <f>MACD!E488</f>
        <v>7.7792834956333934E-3</v>
      </c>
      <c r="E488" s="2">
        <f>MACD!F488</f>
        <v>7.5131447771400114E-2</v>
      </c>
      <c r="F488" s="2">
        <f>'Moving Avg'!D488</f>
        <v>1.6799999999999997</v>
      </c>
      <c r="G488" s="2">
        <f>'Moving Avg'!F488</f>
        <v>1.7509999999999999</v>
      </c>
      <c r="H488" s="2">
        <f>'Moving Avg'!G488</f>
        <v>2.2055560000000001</v>
      </c>
      <c r="I488" s="2">
        <f>'Moving Avg'!H488</f>
        <v>2.7335770000000008</v>
      </c>
      <c r="J488" s="5" t="str">
        <f>OBV!F488</f>
        <v>BEARISH</v>
      </c>
      <c r="K488" s="5" t="str">
        <f>OBV!G488</f>
        <v>STRONG</v>
      </c>
      <c r="L488" s="5" t="str">
        <f>OBV!H488</f>
        <v>CONFIRMED BEARISH</v>
      </c>
    </row>
    <row r="489" spans="1:12" ht="13.5" x14ac:dyDescent="0.25">
      <c r="A489" s="3">
        <f>RSI!A489</f>
        <v>43412</v>
      </c>
      <c r="B489" s="2">
        <f>RSI!B489</f>
        <v>1.71</v>
      </c>
      <c r="C489" s="2">
        <f>RSI!I489</f>
        <v>38.885468079847541</v>
      </c>
      <c r="D489" s="2">
        <f>MACD!E489</f>
        <v>-7.4624386178652191E-3</v>
      </c>
      <c r="E489" s="2">
        <f>MACD!F489</f>
        <v>5.8612670493547049E-2</v>
      </c>
      <c r="F489" s="2">
        <f>'Moving Avg'!D489</f>
        <v>1.6839999999999999</v>
      </c>
      <c r="G489" s="2">
        <f>'Moving Avg'!F489</f>
        <v>1.7350000000000001</v>
      </c>
      <c r="H489" s="2">
        <f>'Moving Avg'!G489</f>
        <v>2.1896260000000005</v>
      </c>
      <c r="I489" s="2">
        <f>'Moving Avg'!H489</f>
        <v>2.724279000000001</v>
      </c>
      <c r="J489" s="5" t="str">
        <f>OBV!F489</f>
        <v>BEARISH</v>
      </c>
      <c r="K489" s="5" t="str">
        <f>OBV!G489</f>
        <v>STRONG</v>
      </c>
      <c r="L489" s="5" t="str">
        <f>OBV!H489</f>
        <v>BEARISH DIVERGENCE</v>
      </c>
    </row>
    <row r="490" spans="1:12" ht="13.5" x14ac:dyDescent="0.25">
      <c r="A490" s="3">
        <f>RSI!A490</f>
        <v>43413</v>
      </c>
      <c r="B490" s="2">
        <f>RSI!B490</f>
        <v>1.81</v>
      </c>
      <c r="C490" s="2">
        <f>RSI!I490</f>
        <v>45.842830330111227</v>
      </c>
      <c r="D490" s="2">
        <f>MACD!E490</f>
        <v>-2.6726324164134452E-2</v>
      </c>
      <c r="E490" s="2">
        <f>MACD!F490</f>
        <v>4.1544871562010748E-2</v>
      </c>
      <c r="F490" s="2">
        <f>'Moving Avg'!D490</f>
        <v>1.69</v>
      </c>
      <c r="G490" s="2">
        <f>'Moving Avg'!F490</f>
        <v>1.7295000000000003</v>
      </c>
      <c r="H490" s="2">
        <f>'Moving Avg'!G490</f>
        <v>2.1756960000000003</v>
      </c>
      <c r="I490" s="2">
        <f>'Moving Avg'!H490</f>
        <v>2.7154810000000009</v>
      </c>
      <c r="J490" s="5" t="str">
        <f>OBV!F490</f>
        <v>BEARISH</v>
      </c>
      <c r="K490" s="5" t="str">
        <f>OBV!G490</f>
        <v>STRONG</v>
      </c>
      <c r="L490" s="5" t="str">
        <f>OBV!H490</f>
        <v>BEARISH DIVERGENCE</v>
      </c>
    </row>
    <row r="491" spans="1:12" ht="13.5" x14ac:dyDescent="0.25">
      <c r="A491" s="3">
        <f>RSI!A491</f>
        <v>43416</v>
      </c>
      <c r="B491" s="2">
        <f>RSI!B491</f>
        <v>1.91</v>
      </c>
      <c r="C491" s="2">
        <f>RSI!I491</f>
        <v>51.757307363027984</v>
      </c>
      <c r="D491" s="2">
        <f>MACD!E491</f>
        <v>-4.6984623960623084E-2</v>
      </c>
      <c r="E491" s="2">
        <f>MACD!F491</f>
        <v>2.3838972457483981E-2</v>
      </c>
      <c r="F491" s="2">
        <f>'Moving Avg'!D491</f>
        <v>1.736</v>
      </c>
      <c r="G491" s="2">
        <f>'Moving Avg'!F491</f>
        <v>1.734</v>
      </c>
      <c r="H491" s="2">
        <f>'Moving Avg'!G491</f>
        <v>2.1637660000000003</v>
      </c>
      <c r="I491" s="2">
        <f>'Moving Avg'!H491</f>
        <v>2.7071830000000006</v>
      </c>
      <c r="J491" s="5" t="str">
        <f>OBV!F491</f>
        <v>BEARISH</v>
      </c>
      <c r="K491" s="5" t="str">
        <f>OBV!G491</f>
        <v>STRONG</v>
      </c>
      <c r="L491" s="5" t="str">
        <f>OBV!H491</f>
        <v>BEARISH DIVERGENCE</v>
      </c>
    </row>
    <row r="492" spans="1:12" ht="13.5" x14ac:dyDescent="0.25">
      <c r="A492" s="3">
        <f>RSI!A492</f>
        <v>43417</v>
      </c>
      <c r="B492" s="2">
        <f>RSI!B492</f>
        <v>2.02</v>
      </c>
      <c r="C492" s="2">
        <f>RSI!I492</f>
        <v>57.283583378495997</v>
      </c>
      <c r="D492" s="2">
        <f>MACD!E492</f>
        <v>-6.3289734924133034E-2</v>
      </c>
      <c r="E492" s="2">
        <f>MACD!F492</f>
        <v>6.4132309811605805E-3</v>
      </c>
      <c r="F492" s="2">
        <f>'Moving Avg'!D492</f>
        <v>1.8140000000000001</v>
      </c>
      <c r="G492" s="2">
        <f>'Moving Avg'!F492</f>
        <v>1.7490000000000001</v>
      </c>
      <c r="H492" s="2">
        <f>'Moving Avg'!G492</f>
        <v>2.1554000000000002</v>
      </c>
      <c r="I492" s="2">
        <f>'Moving Avg'!H492</f>
        <v>2.6999225</v>
      </c>
      <c r="J492" s="5" t="str">
        <f>OBV!F492</f>
        <v>BEARISH</v>
      </c>
      <c r="K492" s="5" t="str">
        <f>OBV!G492</f>
        <v>STRONG</v>
      </c>
      <c r="L492" s="5" t="str">
        <f>OBV!H492</f>
        <v>BEARISH DIVERGENCE</v>
      </c>
    </row>
    <row r="493" spans="1:12" ht="13.5" x14ac:dyDescent="0.25">
      <c r="A493" s="3">
        <f>RSI!A493</f>
        <v>43418</v>
      </c>
      <c r="B493" s="2">
        <f>RSI!B493</f>
        <v>2.14</v>
      </c>
      <c r="C493" s="2">
        <f>RSI!I493</f>
        <v>62.350394415296144</v>
      </c>
      <c r="D493" s="2">
        <f>MACD!E493</f>
        <v>-9.45454231727616E-2</v>
      </c>
      <c r="E493" s="2">
        <f>MACD!F493</f>
        <v>-1.3778499849623855E-2</v>
      </c>
      <c r="F493" s="2">
        <f>'Moving Avg'!D493</f>
        <v>1.9179999999999999</v>
      </c>
      <c r="G493" s="2">
        <f>'Moving Avg'!F493</f>
        <v>1.7749999999999999</v>
      </c>
      <c r="H493" s="2">
        <f>'Moving Avg'!G493</f>
        <v>2.1508000000000003</v>
      </c>
      <c r="I493" s="2">
        <f>'Moving Avg'!H493</f>
        <v>2.6932620000000007</v>
      </c>
      <c r="J493" s="5" t="str">
        <f>OBV!F493</f>
        <v>BULLISH</v>
      </c>
      <c r="K493" s="5" t="str">
        <f>OBV!G493</f>
        <v>WEAK</v>
      </c>
      <c r="L493" s="5" t="str">
        <f>OBV!H493</f>
        <v>CONFIRMED BULLISH</v>
      </c>
    </row>
    <row r="494" spans="1:12" ht="13.5" x14ac:dyDescent="0.25">
      <c r="A494" s="3">
        <f>RSI!A494</f>
        <v>43419</v>
      </c>
      <c r="B494" s="2">
        <f>RSI!B494</f>
        <v>2.23</v>
      </c>
      <c r="C494" s="2">
        <f>RSI!I494</f>
        <v>65.642040986991844</v>
      </c>
      <c r="D494" s="2">
        <f>MACD!E494</f>
        <v>-0.13687343620889214</v>
      </c>
      <c r="E494" s="2">
        <f>MACD!F494</f>
        <v>-3.8397487121477517E-2</v>
      </c>
      <c r="F494" s="2">
        <f>'Moving Avg'!D494</f>
        <v>2.0220000000000002</v>
      </c>
      <c r="G494" s="2">
        <f>'Moving Avg'!F494</f>
        <v>1.802</v>
      </c>
      <c r="H494" s="2">
        <f>'Moving Avg'!G494</f>
        <v>2.1480000000000001</v>
      </c>
      <c r="I494" s="2">
        <f>'Moving Avg'!H494</f>
        <v>2.6870514999999999</v>
      </c>
      <c r="J494" s="5" t="str">
        <f>OBV!F494</f>
        <v>BULLISH</v>
      </c>
      <c r="K494" s="5" t="str">
        <f>OBV!G494</f>
        <v>WEAK</v>
      </c>
      <c r="L494" s="5" t="str">
        <f>OBV!H494</f>
        <v>CONFIRMED BULLISH</v>
      </c>
    </row>
    <row r="495" spans="1:12" ht="13.5" x14ac:dyDescent="0.25">
      <c r="A495" s="3">
        <f>RSI!A495</f>
        <v>43420</v>
      </c>
      <c r="B495" s="2">
        <f>RSI!B495</f>
        <v>2.2000000000000002</v>
      </c>
      <c r="C495" s="2">
        <f>RSI!I495</f>
        <v>63.644583053989592</v>
      </c>
      <c r="D495" s="2">
        <f>MACD!E495</f>
        <v>-0.15856206823196994</v>
      </c>
      <c r="E495" s="2">
        <f>MACD!F495</f>
        <v>-6.2430403343576003E-2</v>
      </c>
      <c r="F495" s="2">
        <f>'Moving Avg'!D495</f>
        <v>2.1</v>
      </c>
      <c r="G495" s="2">
        <f>'Moving Avg'!F495</f>
        <v>1.8224999999999998</v>
      </c>
      <c r="H495" s="2">
        <f>'Moving Avg'!G495</f>
        <v>2.1432000000000007</v>
      </c>
      <c r="I495" s="2">
        <f>'Moving Avg'!H495</f>
        <v>2.6811790000000002</v>
      </c>
      <c r="J495" s="5" t="str">
        <f>OBV!F495</f>
        <v>BULLISH</v>
      </c>
      <c r="K495" s="5" t="str">
        <f>OBV!G495</f>
        <v>WEAK</v>
      </c>
      <c r="L495" s="5" t="str">
        <f>OBV!H495</f>
        <v>CONFIRMED BULLISH</v>
      </c>
    </row>
    <row r="496" spans="1:12" ht="13.5" x14ac:dyDescent="0.25">
      <c r="A496" s="3">
        <f>RSI!A496</f>
        <v>43423</v>
      </c>
      <c r="B496" s="2">
        <f>RSI!B496</f>
        <v>2.33</v>
      </c>
      <c r="C496" s="2">
        <f>RSI!I496</f>
        <v>68.165261650918794</v>
      </c>
      <c r="D496" s="2">
        <f>MACD!E496</f>
        <v>-0.20354818086279214</v>
      </c>
      <c r="E496" s="2">
        <f>MACD!F496</f>
        <v>-9.0653958847419239E-2</v>
      </c>
      <c r="F496" s="2">
        <f>'Moving Avg'!D496</f>
        <v>2.1840000000000002</v>
      </c>
      <c r="G496" s="2">
        <f>'Moving Avg'!F496</f>
        <v>1.8480000000000001</v>
      </c>
      <c r="H496" s="2">
        <f>'Moving Avg'!G496</f>
        <v>2.1408</v>
      </c>
      <c r="I496" s="2">
        <f>'Moving Avg'!H496</f>
        <v>2.6759565000000003</v>
      </c>
      <c r="J496" s="5" t="str">
        <f>OBV!F496</f>
        <v>BULLISH</v>
      </c>
      <c r="K496" s="5" t="str">
        <f>OBV!G496</f>
        <v>NEUTRAL</v>
      </c>
      <c r="L496" s="5" t="str">
        <f>OBV!H496</f>
        <v>CONFIRMED BULLISH</v>
      </c>
    </row>
    <row r="497" spans="1:12" ht="13.5" x14ac:dyDescent="0.25">
      <c r="A497" s="3">
        <f>RSI!A497</f>
        <v>43425</v>
      </c>
      <c r="B497" s="2">
        <f>RSI!B497</f>
        <v>2.4300000000000002</v>
      </c>
      <c r="C497" s="2">
        <f>RSI!I497</f>
        <v>71.138282806624034</v>
      </c>
      <c r="D497" s="2">
        <f>MACD!E497</f>
        <v>-0.25898119582012846</v>
      </c>
      <c r="E497" s="2">
        <f>MACD!F497</f>
        <v>-0.12431940624196108</v>
      </c>
      <c r="F497" s="2">
        <f>'Moving Avg'!D497</f>
        <v>2.266</v>
      </c>
      <c r="G497" s="2">
        <f>'Moving Avg'!F497</f>
        <v>1.8824999999999998</v>
      </c>
      <c r="H497" s="2">
        <f>'Moving Avg'!G497</f>
        <v>2.1382000000000003</v>
      </c>
      <c r="I497" s="2">
        <f>'Moving Avg'!H497</f>
        <v>2.6712340000000001</v>
      </c>
      <c r="J497" s="5" t="str">
        <f>OBV!F497</f>
        <v>BULLISH</v>
      </c>
      <c r="K497" s="5" t="str">
        <f>OBV!G497</f>
        <v>NEUTRAL</v>
      </c>
      <c r="L497" s="5" t="str">
        <f>OBV!H497</f>
        <v>CONFIRMED BULLISH</v>
      </c>
    </row>
    <row r="498" spans="1:12" ht="13.5" x14ac:dyDescent="0.25">
      <c r="A498" s="3">
        <f>RSI!A498</f>
        <v>43426</v>
      </c>
      <c r="B498" s="2">
        <f>RSI!B498</f>
        <v>2.57</v>
      </c>
      <c r="C498" s="2">
        <f>RSI!I498</f>
        <v>74.700507022040242</v>
      </c>
      <c r="D498" s="2">
        <f>MACD!E498</f>
        <v>-0.32048590901097418</v>
      </c>
      <c r="E498" s="2">
        <f>MACD!F498</f>
        <v>-0.16355270679576372</v>
      </c>
      <c r="F498" s="2">
        <f>'Moving Avg'!D498</f>
        <v>2.3519999999999999</v>
      </c>
      <c r="G498" s="2">
        <f>'Moving Avg'!F498</f>
        <v>1.9215</v>
      </c>
      <c r="H498" s="2">
        <f>'Moving Avg'!G498</f>
        <v>2.1396000000000002</v>
      </c>
      <c r="I498" s="2">
        <f>'Moving Avg'!H498</f>
        <v>2.667211500000001</v>
      </c>
      <c r="J498" s="5" t="str">
        <f>OBV!F498</f>
        <v>BULLISH</v>
      </c>
      <c r="K498" s="5" t="str">
        <f>OBV!G498</f>
        <v>WEAK</v>
      </c>
      <c r="L498" s="5" t="str">
        <f>OBV!H498</f>
        <v>CONFIRMED BULLISH</v>
      </c>
    </row>
    <row r="499" spans="1:12" ht="13.5" x14ac:dyDescent="0.25">
      <c r="A499" s="3">
        <f>RSI!A499</f>
        <v>43427</v>
      </c>
      <c r="B499" s="2">
        <f>RSI!B499</f>
        <v>2.71</v>
      </c>
      <c r="C499" s="2">
        <f>RSI!I499</f>
        <v>77.66873402879105</v>
      </c>
      <c r="D499" s="2">
        <f>MACD!E499</f>
        <v>-0.37237152864470291</v>
      </c>
      <c r="E499" s="2">
        <f>MACD!F499</f>
        <v>-0.20531647116555157</v>
      </c>
      <c r="F499" s="2">
        <f>'Moving Avg'!D499</f>
        <v>2.4480000000000004</v>
      </c>
      <c r="G499" s="2">
        <f>'Moving Avg'!F499</f>
        <v>1.9715</v>
      </c>
      <c r="H499" s="2">
        <f>'Moving Avg'!G499</f>
        <v>2.1438000000000001</v>
      </c>
      <c r="I499" s="2">
        <f>'Moving Avg'!H499</f>
        <v>2.6638890000000011</v>
      </c>
      <c r="J499" s="5" t="str">
        <f>OBV!F499</f>
        <v>BULLISH</v>
      </c>
      <c r="K499" s="5" t="str">
        <f>OBV!G499</f>
        <v>WEAK</v>
      </c>
      <c r="L499" s="5" t="str">
        <f>OBV!H499</f>
        <v>CONFIRMED BULLISH</v>
      </c>
    </row>
    <row r="500" spans="1:12" ht="13.5" x14ac:dyDescent="0.25">
      <c r="A500" s="3">
        <f>RSI!A500</f>
        <v>43430</v>
      </c>
      <c r="B500" s="2">
        <f>RSI!B500</f>
        <v>2.83</v>
      </c>
      <c r="C500" s="2">
        <f>RSI!I500</f>
        <v>79.850859476605933</v>
      </c>
      <c r="D500" s="2">
        <f>MACD!E500</f>
        <v>-0.41367938985466468</v>
      </c>
      <c r="E500" s="2">
        <f>MACD!F500</f>
        <v>-0.24698905490337419</v>
      </c>
      <c r="F500" s="2">
        <f>'Moving Avg'!D500</f>
        <v>2.5739999999999998</v>
      </c>
      <c r="G500" s="2">
        <f>'Moving Avg'!F500</f>
        <v>2.0274999999999999</v>
      </c>
      <c r="H500" s="2">
        <f>'Moving Avg'!G500</f>
        <v>2.1503999999999999</v>
      </c>
      <c r="I500" s="2">
        <f>'Moving Avg'!H500</f>
        <v>2.6611665000000015</v>
      </c>
      <c r="J500" s="5" t="str">
        <f>OBV!F500</f>
        <v>BULLISH</v>
      </c>
      <c r="K500" s="5" t="str">
        <f>OBV!G500</f>
        <v>WEAK</v>
      </c>
      <c r="L500" s="5" t="str">
        <f>OBV!H500</f>
        <v>CONFIRMED BULLISH</v>
      </c>
    </row>
    <row r="501" spans="1:12" ht="13.5" x14ac:dyDescent="0.25">
      <c r="A501" s="3">
        <f>RSI!A501</f>
        <v>43431</v>
      </c>
      <c r="B501" s="2">
        <f>RSI!B501</f>
        <v>2.83</v>
      </c>
      <c r="C501" s="2">
        <f>RSI!I501</f>
        <v>79.850859476605933</v>
      </c>
      <c r="D501" s="2">
        <f>MACD!E501</f>
        <v>-0.43756811997808565</v>
      </c>
      <c r="E501" s="2">
        <f>MACD!F501</f>
        <v>-0.28510486791831646</v>
      </c>
      <c r="F501" s="2">
        <f>'Moving Avg'!D501</f>
        <v>2.6739999999999999</v>
      </c>
      <c r="G501" s="2">
        <f>'Moving Avg'!F501</f>
        <v>2.0825</v>
      </c>
      <c r="H501" s="2">
        <f>'Moving Avg'!G501</f>
        <v>2.157</v>
      </c>
      <c r="I501" s="2">
        <f>'Moving Avg'!H501</f>
        <v>2.6584440000000025</v>
      </c>
      <c r="J501" s="5" t="str">
        <f>OBV!F501</f>
        <v>BULLISH</v>
      </c>
      <c r="K501" s="5" t="str">
        <f>OBV!G501</f>
        <v>WEAK</v>
      </c>
      <c r="L501" s="5" t="str">
        <f>OBV!H501</f>
        <v>CONFIRMED BULLISH</v>
      </c>
    </row>
    <row r="502" spans="1:12" ht="13.5" x14ac:dyDescent="0.25">
      <c r="A502" s="3">
        <f>RSI!A502</f>
        <v>43432</v>
      </c>
      <c r="B502" s="2">
        <f>RSI!B502</f>
        <v>2.74</v>
      </c>
      <c r="C502" s="2">
        <f>RSI!I502</f>
        <v>73.595553261229767</v>
      </c>
      <c r="D502" s="2">
        <f>MACD!E502</f>
        <v>-0.43819241714055979</v>
      </c>
      <c r="E502" s="2">
        <f>MACD!F502</f>
        <v>-0.31572237776276513</v>
      </c>
      <c r="F502" s="2">
        <f>'Moving Avg'!D502</f>
        <v>2.7359999999999998</v>
      </c>
      <c r="G502" s="2">
        <f>'Moving Avg'!F502</f>
        <v>2.13</v>
      </c>
      <c r="H502" s="2">
        <f>'Moving Avg'!G502</f>
        <v>2.1605999999999996</v>
      </c>
      <c r="I502" s="2">
        <f>'Moving Avg'!H502</f>
        <v>2.6557100000000018</v>
      </c>
      <c r="J502" s="5" t="str">
        <f>OBV!F502</f>
        <v>BEARISH</v>
      </c>
      <c r="K502" s="5" t="str">
        <f>OBV!G502</f>
        <v>NEUTRAL</v>
      </c>
      <c r="L502" s="5" t="str">
        <f>OBV!H502</f>
        <v>BEARISH DIVERGENCE</v>
      </c>
    </row>
    <row r="503" spans="1:12" ht="13.5" x14ac:dyDescent="0.25">
      <c r="A503" s="3">
        <f>RSI!A503</f>
        <v>43433</v>
      </c>
      <c r="B503" s="2">
        <f>RSI!B503</f>
        <v>2.86</v>
      </c>
      <c r="C503" s="2">
        <f>RSI!I503</f>
        <v>76.265333605248543</v>
      </c>
      <c r="D503" s="2">
        <f>MACD!E503</f>
        <v>-0.43232037170215021</v>
      </c>
      <c r="E503" s="2">
        <f>MACD!F503</f>
        <v>-0.33904197655064217</v>
      </c>
      <c r="F503" s="2">
        <f>'Moving Avg'!D503</f>
        <v>2.794</v>
      </c>
      <c r="G503" s="2">
        <f>'Moving Avg'!F503</f>
        <v>2.1859999999999999</v>
      </c>
      <c r="H503" s="2">
        <f>'Moving Avg'!G503</f>
        <v>2.1651999999999996</v>
      </c>
      <c r="I503" s="2">
        <f>'Moving Avg'!H503</f>
        <v>2.6535760000000015</v>
      </c>
      <c r="J503" s="5" t="str">
        <f>OBV!F503</f>
        <v>BEARISH</v>
      </c>
      <c r="K503" s="5" t="str">
        <f>OBV!G503</f>
        <v>NEUTRAL</v>
      </c>
      <c r="L503" s="5" t="str">
        <f>OBV!H503</f>
        <v>BEARISH DIVERGENCE</v>
      </c>
    </row>
    <row r="504" spans="1:12" ht="13.5" x14ac:dyDescent="0.25">
      <c r="A504" s="3">
        <f>RSI!A504</f>
        <v>43434</v>
      </c>
      <c r="B504" s="2">
        <f>RSI!B504</f>
        <v>2.77</v>
      </c>
      <c r="C504" s="2">
        <f>RSI!I504</f>
        <v>70.507247354227061</v>
      </c>
      <c r="D504" s="2">
        <f>MACD!E504</f>
        <v>-0.4104853461113489</v>
      </c>
      <c r="E504" s="2">
        <f>MACD!F504</f>
        <v>-0.3533306504627835</v>
      </c>
      <c r="F504" s="2">
        <f>'Moving Avg'!D504</f>
        <v>2.806</v>
      </c>
      <c r="G504" s="2">
        <f>'Moving Avg'!F504</f>
        <v>2.2400000000000002</v>
      </c>
      <c r="H504" s="2">
        <f>'Moving Avg'!G504</f>
        <v>2.1679999999999997</v>
      </c>
      <c r="I504" s="2">
        <f>'Moving Avg'!H504</f>
        <v>2.6509920000000018</v>
      </c>
      <c r="J504" s="5" t="str">
        <f>OBV!F504</f>
        <v>BEARISH</v>
      </c>
      <c r="K504" s="5" t="str">
        <f>OBV!G504</f>
        <v>STRONG</v>
      </c>
      <c r="L504" s="5" t="str">
        <f>OBV!H504</f>
        <v>BEARISH DIVERGENCE</v>
      </c>
    </row>
    <row r="505" spans="1:12" ht="13.5" x14ac:dyDescent="0.25">
      <c r="A505" s="3">
        <f>RSI!A505</f>
        <v>43437</v>
      </c>
      <c r="B505" s="2">
        <f>RSI!B505</f>
        <v>2.74</v>
      </c>
      <c r="C505" s="2">
        <f>RSI!I505</f>
        <v>68.646727708832657</v>
      </c>
      <c r="D505" s="2">
        <f>MACD!E505</f>
        <v>-0.39724724519420995</v>
      </c>
      <c r="E505" s="2">
        <f>MACD!F505</f>
        <v>-0.36211396940906881</v>
      </c>
      <c r="F505" s="2">
        <f>'Moving Avg'!D505</f>
        <v>2.7879999999999998</v>
      </c>
      <c r="G505" s="2">
        <f>'Moving Avg'!F505</f>
        <v>2.2880000000000003</v>
      </c>
      <c r="H505" s="2">
        <f>'Moving Avg'!G505</f>
        <v>2.1687999999999992</v>
      </c>
      <c r="I505" s="2">
        <f>'Moving Avg'!H505</f>
        <v>2.6483070000000022</v>
      </c>
      <c r="J505" s="5" t="str">
        <f>OBV!F505</f>
        <v>BEARISH</v>
      </c>
      <c r="K505" s="5" t="str">
        <f>OBV!G505</f>
        <v>STRONG</v>
      </c>
      <c r="L505" s="5" t="str">
        <f>OBV!H505</f>
        <v>CONFIRMED BEARISH</v>
      </c>
    </row>
    <row r="506" spans="1:12" ht="13.5" x14ac:dyDescent="0.25">
      <c r="A506" s="3">
        <f>RSI!A506</f>
        <v>43438</v>
      </c>
      <c r="B506" s="2">
        <f>RSI!B506</f>
        <v>2.88</v>
      </c>
      <c r="C506" s="2">
        <f>RSI!I506</f>
        <v>72.317797237511115</v>
      </c>
      <c r="D506" s="2">
        <f>MACD!E506</f>
        <v>-0.37887269609737206</v>
      </c>
      <c r="E506" s="2">
        <f>MACD!F506</f>
        <v>-0.36546571474672945</v>
      </c>
      <c r="F506" s="2">
        <f>'Moving Avg'!D506</f>
        <v>2.7979999999999996</v>
      </c>
      <c r="G506" s="2">
        <f>'Moving Avg'!F506</f>
        <v>2.3480000000000003</v>
      </c>
      <c r="H506" s="2">
        <f>'Moving Avg'!G506</f>
        <v>2.1723999999999992</v>
      </c>
      <c r="I506" s="2">
        <f>'Moving Avg'!H506</f>
        <v>2.6467610000000015</v>
      </c>
      <c r="J506" s="5" t="str">
        <f>OBV!F506</f>
        <v>BULLISH</v>
      </c>
      <c r="K506" s="5" t="str">
        <f>OBV!G506</f>
        <v>WEAK</v>
      </c>
      <c r="L506" s="5" t="str">
        <f>OBV!H506</f>
        <v>CONFIRMED BULLISH</v>
      </c>
    </row>
    <row r="507" spans="1:12" ht="13.5" x14ac:dyDescent="0.25">
      <c r="A507" s="3">
        <f>RSI!A507</f>
        <v>43439</v>
      </c>
      <c r="B507" s="2">
        <f>RSI!B507</f>
        <v>3</v>
      </c>
      <c r="C507" s="2">
        <f>RSI!I507</f>
        <v>75.01787912128502</v>
      </c>
      <c r="D507" s="2">
        <f>MACD!E507</f>
        <v>-0.35993112405742966</v>
      </c>
      <c r="E507" s="2">
        <f>MACD!F507</f>
        <v>-0.3643587966088695</v>
      </c>
      <c r="F507" s="2">
        <f>'Moving Avg'!D507</f>
        <v>2.85</v>
      </c>
      <c r="G507" s="2">
        <f>'Moving Avg'!F507</f>
        <v>2.4165000000000001</v>
      </c>
      <c r="H507" s="2">
        <f>'Moving Avg'!G507</f>
        <v>2.178399999999999</v>
      </c>
      <c r="I507" s="2">
        <f>'Moving Avg'!H507</f>
        <v>2.6458150000000011</v>
      </c>
      <c r="J507" s="5" t="str">
        <f>OBV!F507</f>
        <v>BULLISH</v>
      </c>
      <c r="K507" s="5" t="str">
        <f>OBV!G507</f>
        <v>WEAK</v>
      </c>
      <c r="L507" s="5" t="str">
        <f>OBV!H507</f>
        <v>CONFIRMED BULLISH</v>
      </c>
    </row>
    <row r="508" spans="1:12" ht="13.5" x14ac:dyDescent="0.25">
      <c r="A508" s="3">
        <f>RSI!A508</f>
        <v>43440</v>
      </c>
      <c r="B508" s="2">
        <f>RSI!B508</f>
        <v>3</v>
      </c>
      <c r="C508" s="2">
        <f>RSI!I508</f>
        <v>75.01787912128502</v>
      </c>
      <c r="D508" s="2">
        <f>MACD!E508</f>
        <v>-0.32594634682889989</v>
      </c>
      <c r="E508" s="2">
        <f>MACD!F508</f>
        <v>-0.35667630665287564</v>
      </c>
      <c r="F508" s="2">
        <f>'Moving Avg'!D508</f>
        <v>2.8780000000000001</v>
      </c>
      <c r="G508" s="2">
        <f>'Moving Avg'!F508</f>
        <v>2.4855000000000005</v>
      </c>
      <c r="H508" s="2">
        <f>'Moving Avg'!G508</f>
        <v>2.1843999999999992</v>
      </c>
      <c r="I508" s="2">
        <f>'Moving Avg'!H508</f>
        <v>2.6448690000000012</v>
      </c>
      <c r="J508" s="5" t="str">
        <f>OBV!F508</f>
        <v>BULLISH</v>
      </c>
      <c r="K508" s="5" t="str">
        <f>OBV!G508</f>
        <v>WEAK</v>
      </c>
      <c r="L508" s="5" t="str">
        <f>OBV!H508</f>
        <v>CONFIRMED BULLISH</v>
      </c>
    </row>
    <row r="509" spans="1:12" ht="13.5" x14ac:dyDescent="0.25">
      <c r="A509" s="3">
        <f>RSI!A509</f>
        <v>43441</v>
      </c>
      <c r="B509" s="2">
        <f>RSI!B509</f>
        <v>3.01</v>
      </c>
      <c r="C509" s="2">
        <f>RSI!I509</f>
        <v>75.251181347874379</v>
      </c>
      <c r="D509" s="2">
        <f>MACD!E509</f>
        <v>-0.27970817268314141</v>
      </c>
      <c r="E509" s="2">
        <f>MACD!F509</f>
        <v>-0.34128267985892879</v>
      </c>
      <c r="F509" s="2">
        <f>'Moving Avg'!D509</f>
        <v>2.9260000000000002</v>
      </c>
      <c r="G509" s="2">
        <f>'Moving Avg'!F509</f>
        <v>2.5505000000000004</v>
      </c>
      <c r="H509" s="2">
        <f>'Moving Avg'!G509</f>
        <v>2.1905999999999994</v>
      </c>
      <c r="I509" s="2">
        <f>'Moving Avg'!H509</f>
        <v>2.6439730000000012</v>
      </c>
      <c r="J509" s="5" t="str">
        <f>OBV!F509</f>
        <v>BULLISH</v>
      </c>
      <c r="K509" s="5" t="str">
        <f>OBV!G509</f>
        <v>WEAK</v>
      </c>
      <c r="L509" s="5" t="str">
        <f>OBV!H509</f>
        <v>CONFIRMED BULLISH</v>
      </c>
    </row>
    <row r="510" spans="1:12" ht="13.5" x14ac:dyDescent="0.25">
      <c r="A510" s="3">
        <f>RSI!A510</f>
        <v>43444</v>
      </c>
      <c r="B510" s="2">
        <f>RSI!B510</f>
        <v>2.98</v>
      </c>
      <c r="C510" s="2">
        <f>RSI!I510</f>
        <v>73.04724347346388</v>
      </c>
      <c r="D510" s="2">
        <f>MACD!E510</f>
        <v>-0.22302916817939167</v>
      </c>
      <c r="E510" s="2">
        <f>MACD!F510</f>
        <v>-0.31763197752302136</v>
      </c>
      <c r="F510" s="2">
        <f>'Moving Avg'!D510</f>
        <v>2.9739999999999998</v>
      </c>
      <c r="G510" s="2">
        <f>'Moving Avg'!F510</f>
        <v>2.609</v>
      </c>
      <c r="H510" s="2">
        <f>'Moving Avg'!G510</f>
        <v>2.1975999999999996</v>
      </c>
      <c r="I510" s="2">
        <f>'Moving Avg'!H510</f>
        <v>2.6429270000000016</v>
      </c>
      <c r="J510" s="5" t="str">
        <f>OBV!F510</f>
        <v>BULLISH</v>
      </c>
      <c r="K510" s="5" t="str">
        <f>OBV!G510</f>
        <v>WEAK</v>
      </c>
      <c r="L510" s="5" t="str">
        <f>OBV!H510</f>
        <v>CONFIRMED BULLISH</v>
      </c>
    </row>
    <row r="511" spans="1:12" ht="13.5" x14ac:dyDescent="0.25">
      <c r="A511" s="3">
        <f>RSI!A511</f>
        <v>43445</v>
      </c>
      <c r="B511" s="2">
        <f>RSI!B511</f>
        <v>2.97</v>
      </c>
      <c r="C511" s="2">
        <f>RSI!I511</f>
        <v>72.287247756826815</v>
      </c>
      <c r="D511" s="2">
        <f>MACD!E511</f>
        <v>-0.17704955874563488</v>
      </c>
      <c r="E511" s="2">
        <f>MACD!F511</f>
        <v>-0.2895154937675441</v>
      </c>
      <c r="F511" s="2">
        <f>'Moving Avg'!D511</f>
        <v>2.992</v>
      </c>
      <c r="G511" s="2">
        <f>'Moving Avg'!F511</f>
        <v>2.6619999999999999</v>
      </c>
      <c r="H511" s="2">
        <f>'Moving Avg'!G511</f>
        <v>2.2043999999999992</v>
      </c>
      <c r="I511" s="2">
        <f>'Moving Avg'!H511</f>
        <v>2.641831000000002</v>
      </c>
      <c r="J511" s="5" t="str">
        <f>OBV!F511</f>
        <v>BEARISH</v>
      </c>
      <c r="K511" s="5" t="str">
        <f>OBV!G511</f>
        <v>STRONG</v>
      </c>
      <c r="L511" s="5" t="str">
        <f>OBV!H511</f>
        <v>BEARISH DIVERGENCE</v>
      </c>
    </row>
    <row r="512" spans="1:12" ht="13.5" x14ac:dyDescent="0.25">
      <c r="A512" s="3">
        <f>RSI!A512</f>
        <v>43446</v>
      </c>
      <c r="B512" s="2">
        <f>RSI!B512</f>
        <v>3.06</v>
      </c>
      <c r="C512" s="2">
        <f>RSI!I512</f>
        <v>74.825821653776728</v>
      </c>
      <c r="D512" s="2">
        <f>MACD!E512</f>
        <v>-0.16111625153974929</v>
      </c>
      <c r="E512" s="2">
        <f>MACD!F512</f>
        <v>-0.26383564532198517</v>
      </c>
      <c r="F512" s="2">
        <f>'Moving Avg'!D512</f>
        <v>3.0040000000000004</v>
      </c>
      <c r="G512" s="2">
        <f>'Moving Avg'!F512</f>
        <v>2.7139999999999995</v>
      </c>
      <c r="H512" s="2">
        <f>'Moving Avg'!G512</f>
        <v>2.2129999999999996</v>
      </c>
      <c r="I512" s="2">
        <f>'Moving Avg'!H512</f>
        <v>2.6411850000000014</v>
      </c>
      <c r="J512" s="5" t="str">
        <f>OBV!F512</f>
        <v>BEARISH</v>
      </c>
      <c r="K512" s="5" t="str">
        <f>OBV!G512</f>
        <v>STRONG</v>
      </c>
      <c r="L512" s="5" t="str">
        <f>OBV!H512</f>
        <v>BEARISH DIVERGENCE</v>
      </c>
    </row>
    <row r="513" spans="1:12" ht="13.5" x14ac:dyDescent="0.25">
      <c r="A513" s="3">
        <f>RSI!A513</f>
        <v>43447</v>
      </c>
      <c r="B513" s="2">
        <f>RSI!B513</f>
        <v>2.99</v>
      </c>
      <c r="C513" s="2">
        <f>RSI!I513</f>
        <v>69.49374845450464</v>
      </c>
      <c r="D513" s="2">
        <f>MACD!E513</f>
        <v>-0.12679680855462827</v>
      </c>
      <c r="E513" s="2">
        <f>MACD!F513</f>
        <v>-0.23642787796851381</v>
      </c>
      <c r="F513" s="2">
        <f>'Moving Avg'!D513</f>
        <v>3.0020000000000002</v>
      </c>
      <c r="G513" s="2">
        <f>'Moving Avg'!F513</f>
        <v>2.7565</v>
      </c>
      <c r="H513" s="2">
        <f>'Moving Avg'!G513</f>
        <v>2.2215999999999996</v>
      </c>
      <c r="I513" s="2">
        <f>'Moving Avg'!H513</f>
        <v>2.6401890000000012</v>
      </c>
      <c r="J513" s="5" t="str">
        <f>OBV!F513</f>
        <v>BEARISH</v>
      </c>
      <c r="K513" s="5" t="str">
        <f>OBV!G513</f>
        <v>STRONG</v>
      </c>
      <c r="L513" s="5" t="str">
        <f>OBV!H513</f>
        <v>CONFIRMED BEARISH</v>
      </c>
    </row>
    <row r="514" spans="1:12" ht="13.5" x14ac:dyDescent="0.25">
      <c r="A514" s="3">
        <f>RSI!A514</f>
        <v>43448</v>
      </c>
      <c r="B514" s="2">
        <f>RSI!B514</f>
        <v>2.96</v>
      </c>
      <c r="C514" s="2">
        <f>RSI!I514</f>
        <v>67.280936375183089</v>
      </c>
      <c r="D514" s="2">
        <f>MACD!E514</f>
        <v>-0.11156879130355435</v>
      </c>
      <c r="E514" s="2">
        <f>MACD!F514</f>
        <v>-0.21145606063552191</v>
      </c>
      <c r="F514" s="2">
        <f>'Moving Avg'!D514</f>
        <v>2.992</v>
      </c>
      <c r="G514" s="2">
        <f>'Moving Avg'!F514</f>
        <v>2.7930000000000001</v>
      </c>
      <c r="H514" s="2">
        <f>'Moving Avg'!G514</f>
        <v>2.2317999999999993</v>
      </c>
      <c r="I514" s="2">
        <f>'Moving Avg'!H514</f>
        <v>2.6390430000000022</v>
      </c>
      <c r="J514" s="5" t="str">
        <f>OBV!F514</f>
        <v>BEARISH</v>
      </c>
      <c r="K514" s="5" t="str">
        <f>OBV!G514</f>
        <v>STRONG</v>
      </c>
      <c r="L514" s="5" t="str">
        <f>OBV!H514</f>
        <v>CONFIRMED BEARISH</v>
      </c>
    </row>
    <row r="515" spans="1:12" ht="13.5" x14ac:dyDescent="0.25">
      <c r="A515" s="3">
        <f>RSI!A515</f>
        <v>43451</v>
      </c>
      <c r="B515" s="2">
        <f>RSI!B515</f>
        <v>2.9</v>
      </c>
      <c r="C515" s="2">
        <f>RSI!I515</f>
        <v>62.962789265109407</v>
      </c>
      <c r="D515" s="2">
        <f>MACD!E515</f>
        <v>-0.10070275167603482</v>
      </c>
      <c r="E515" s="2">
        <f>MACD!F515</f>
        <v>-0.18930539884362452</v>
      </c>
      <c r="F515" s="2">
        <f>'Moving Avg'!D515</f>
        <v>2.976</v>
      </c>
      <c r="G515" s="2">
        <f>'Moving Avg'!F515</f>
        <v>2.8279999999999998</v>
      </c>
      <c r="H515" s="2">
        <f>'Moving Avg'!G515</f>
        <v>2.2421999999999995</v>
      </c>
      <c r="I515" s="2">
        <f>'Moving Avg'!H515</f>
        <v>2.6376455000000014</v>
      </c>
      <c r="J515" s="5" t="str">
        <f>OBV!F515</f>
        <v>BEARISH</v>
      </c>
      <c r="K515" s="5" t="str">
        <f>OBV!G515</f>
        <v>STRONG</v>
      </c>
      <c r="L515" s="5" t="str">
        <f>OBV!H515</f>
        <v>CONFIRMED BEARISH</v>
      </c>
    </row>
    <row r="516" spans="1:12" ht="13.5" x14ac:dyDescent="0.25">
      <c r="A516" s="3">
        <f>RSI!A516</f>
        <v>43452</v>
      </c>
      <c r="B516" s="2">
        <f>RSI!B516</f>
        <v>2.77</v>
      </c>
      <c r="C516" s="2">
        <f>RSI!I516</f>
        <v>54.761904072081222</v>
      </c>
      <c r="D516" s="2">
        <f>MACD!E516</f>
        <v>-6.169713371514618E-2</v>
      </c>
      <c r="E516" s="2">
        <f>MACD!F516</f>
        <v>-0.16378374581792887</v>
      </c>
      <c r="F516" s="2">
        <f>'Moving Avg'!D516</f>
        <v>2.9360000000000004</v>
      </c>
      <c r="G516" s="2">
        <f>'Moving Avg'!F516</f>
        <v>2.85</v>
      </c>
      <c r="H516" s="2">
        <f>'Moving Avg'!G516</f>
        <v>2.2525999999999997</v>
      </c>
      <c r="I516" s="2">
        <f>'Moving Avg'!H516</f>
        <v>2.6362810000000012</v>
      </c>
      <c r="J516" s="5" t="str">
        <f>OBV!F516</f>
        <v>BEARISH</v>
      </c>
      <c r="K516" s="5" t="str">
        <f>OBV!G516</f>
        <v>NEUTRAL</v>
      </c>
      <c r="L516" s="5" t="str">
        <f>OBV!H516</f>
        <v>CONFIRMED BEARISH</v>
      </c>
    </row>
    <row r="517" spans="1:12" ht="13.5" x14ac:dyDescent="0.25">
      <c r="A517" s="3">
        <f>RSI!A517</f>
        <v>43453</v>
      </c>
      <c r="B517" s="2">
        <f>RSI!B517</f>
        <v>2.68</v>
      </c>
      <c r="C517" s="2">
        <f>RSI!I517</f>
        <v>49.914722641458717</v>
      </c>
      <c r="D517" s="2">
        <f>MACD!E517</f>
        <v>-4.0523090025956776E-3</v>
      </c>
      <c r="E517" s="2">
        <f>MACD!F517</f>
        <v>-0.13183745845486225</v>
      </c>
      <c r="F517" s="2">
        <f>'Moving Avg'!D517</f>
        <v>2.86</v>
      </c>
      <c r="G517" s="2">
        <f>'Moving Avg'!F517</f>
        <v>2.8624999999999998</v>
      </c>
      <c r="H517" s="2">
        <f>'Moving Avg'!G517</f>
        <v>2.2635999999999998</v>
      </c>
      <c r="I517" s="2">
        <f>'Moving Avg'!H517</f>
        <v>2.6344665000000016</v>
      </c>
      <c r="J517" s="5" t="str">
        <f>OBV!F517</f>
        <v>BEARISH</v>
      </c>
      <c r="K517" s="5" t="str">
        <f>OBV!G517</f>
        <v>STRONG</v>
      </c>
      <c r="L517" s="5" t="str">
        <f>OBV!H517</f>
        <v>CONFIRMED BEARISH</v>
      </c>
    </row>
    <row r="518" spans="1:12" ht="13.5" x14ac:dyDescent="0.25">
      <c r="A518" s="3">
        <f>RSI!A518</f>
        <v>43454</v>
      </c>
      <c r="B518" s="2">
        <f>RSI!B518</f>
        <v>2.56</v>
      </c>
      <c r="C518" s="2">
        <f>RSI!I518</f>
        <v>44.286106225506522</v>
      </c>
      <c r="D518" s="2">
        <f>MACD!E518</f>
        <v>5.3692807897579797E-2</v>
      </c>
      <c r="E518" s="2">
        <f>MACD!F518</f>
        <v>-9.4731405184373854E-2</v>
      </c>
      <c r="F518" s="2">
        <f>'Moving Avg'!D518</f>
        <v>2.774</v>
      </c>
      <c r="G518" s="2">
        <f>'Moving Avg'!F518</f>
        <v>2.8620000000000005</v>
      </c>
      <c r="H518" s="2">
        <f>'Moving Avg'!G518</f>
        <v>2.2721999999999998</v>
      </c>
      <c r="I518" s="2">
        <f>'Moving Avg'!H518</f>
        <v>2.6320520000000012</v>
      </c>
      <c r="J518" s="5" t="str">
        <f>OBV!F518</f>
        <v>BEARISH</v>
      </c>
      <c r="K518" s="5" t="str">
        <f>OBV!G518</f>
        <v>STRONG</v>
      </c>
      <c r="L518" s="5" t="str">
        <f>OBV!H518</f>
        <v>CONFIRMED BEARISH</v>
      </c>
    </row>
    <row r="519" spans="1:12" ht="13.5" x14ac:dyDescent="0.25">
      <c r="A519" s="3">
        <f>RSI!A519</f>
        <v>43455</v>
      </c>
      <c r="B519" s="2">
        <f>RSI!B519</f>
        <v>2.7</v>
      </c>
      <c r="C519" s="2">
        <f>RSI!I519</f>
        <v>51.200022073979056</v>
      </c>
      <c r="D519" s="2">
        <f>MACD!E519</f>
        <v>9.4505160934496679E-2</v>
      </c>
      <c r="E519" s="2">
        <f>MACD!F519</f>
        <v>-5.688409196059975E-2</v>
      </c>
      <c r="F519" s="2">
        <f>'Moving Avg'!D519</f>
        <v>2.722</v>
      </c>
      <c r="G519" s="2">
        <f>'Moving Avg'!F519</f>
        <v>2.8615000000000004</v>
      </c>
      <c r="H519" s="2">
        <f>'Moving Avg'!G519</f>
        <v>2.2856000000000001</v>
      </c>
      <c r="I519" s="2">
        <f>'Moving Avg'!H519</f>
        <v>2.6310200000000012</v>
      </c>
      <c r="J519" s="5" t="str">
        <f>OBV!F519</f>
        <v>BULLISH</v>
      </c>
      <c r="K519" s="5" t="str">
        <f>OBV!G519</f>
        <v>WEAK</v>
      </c>
      <c r="L519" s="5" t="str">
        <f>OBV!H519</f>
        <v>BULLISH DIVERGENCE</v>
      </c>
    </row>
    <row r="520" spans="1:12" ht="13.5" x14ac:dyDescent="0.25">
      <c r="A520" s="3">
        <f>RSI!A520</f>
        <v>43458</v>
      </c>
      <c r="B520" s="2">
        <f>RSI!B520</f>
        <v>2.83</v>
      </c>
      <c r="C520" s="2">
        <f>RSI!I520</f>
        <v>56.587388210828578</v>
      </c>
      <c r="D520" s="2">
        <f>MACD!E520</f>
        <v>0.11469141860234355</v>
      </c>
      <c r="E520" s="2">
        <f>MACD!F520</f>
        <v>-2.2568989848011093E-2</v>
      </c>
      <c r="F520" s="2">
        <f>'Moving Avg'!D520</f>
        <v>2.7080000000000002</v>
      </c>
      <c r="G520" s="2">
        <f>'Moving Avg'!F520</f>
        <v>2.8615000000000004</v>
      </c>
      <c r="H520" s="2">
        <f>'Moving Avg'!G520</f>
        <v>2.3037999999999998</v>
      </c>
      <c r="I520" s="2">
        <f>'Moving Avg'!H520</f>
        <v>2.6300040000000018</v>
      </c>
      <c r="J520" s="5" t="str">
        <f>OBV!F520</f>
        <v>BULLISH</v>
      </c>
      <c r="K520" s="5" t="str">
        <f>OBV!G520</f>
        <v>WEAK</v>
      </c>
      <c r="L520" s="5" t="str">
        <f>OBV!H520</f>
        <v>BULLISH DIVERGENCE</v>
      </c>
    </row>
    <row r="521" spans="1:12" ht="13.5" x14ac:dyDescent="0.25">
      <c r="A521" s="3">
        <f>RSI!A521</f>
        <v>43459</v>
      </c>
      <c r="B521" s="2">
        <f>RSI!B521</f>
        <v>2.78</v>
      </c>
      <c r="C521" s="2">
        <f>RSI!I521</f>
        <v>54.11298923487454</v>
      </c>
      <c r="D521" s="2">
        <f>MACD!E521</f>
        <v>0.13307448180533088</v>
      </c>
      <c r="E521" s="2">
        <f>MACD!F521</f>
        <v>8.5597044826573009E-3</v>
      </c>
      <c r="F521" s="2">
        <f>'Moving Avg'!D521</f>
        <v>2.71</v>
      </c>
      <c r="G521" s="2">
        <f>'Moving Avg'!F521</f>
        <v>2.8590000000000004</v>
      </c>
      <c r="H521" s="2">
        <f>'Moving Avg'!G521</f>
        <v>2.323</v>
      </c>
      <c r="I521" s="2">
        <f>'Moving Avg'!H521</f>
        <v>2.628738000000002</v>
      </c>
      <c r="J521" s="5" t="str">
        <f>OBV!F521</f>
        <v>BULLISH</v>
      </c>
      <c r="K521" s="5" t="str">
        <f>OBV!G521</f>
        <v>WEAK</v>
      </c>
      <c r="L521" s="5" t="str">
        <f>OBV!H521</f>
        <v>CONFIRMED BULLISH</v>
      </c>
    </row>
    <row r="522" spans="1:12" ht="13.5" x14ac:dyDescent="0.25">
      <c r="A522" s="3">
        <f>RSI!A522</f>
        <v>43460</v>
      </c>
      <c r="B522" s="2">
        <f>RSI!B522</f>
        <v>2.69</v>
      </c>
      <c r="C522" s="2">
        <f>RSI!I522</f>
        <v>49.884610753626703</v>
      </c>
      <c r="D522" s="2">
        <f>MACD!E522</f>
        <v>0.16863871101786732</v>
      </c>
      <c r="E522" s="2">
        <f>MACD!F522</f>
        <v>4.0575505789699304E-2</v>
      </c>
      <c r="F522" s="2">
        <f>'Moving Avg'!D522</f>
        <v>2.7119999999999997</v>
      </c>
      <c r="G522" s="2">
        <f>'Moving Avg'!F522</f>
        <v>2.8565</v>
      </c>
      <c r="H522" s="2">
        <f>'Moving Avg'!G522</f>
        <v>2.3424</v>
      </c>
      <c r="I522" s="2">
        <f>'Moving Avg'!H522</f>
        <v>2.6270220000000024</v>
      </c>
      <c r="J522" s="5" t="str">
        <f>OBV!F522</f>
        <v>BULLISH</v>
      </c>
      <c r="K522" s="5" t="str">
        <f>OBV!G522</f>
        <v>WEAK</v>
      </c>
      <c r="L522" s="5" t="str">
        <f>OBV!H522</f>
        <v>CONFIRMED BULLISH</v>
      </c>
    </row>
    <row r="523" spans="1:12" ht="13.5" x14ac:dyDescent="0.25">
      <c r="A523" s="3">
        <f>RSI!A523</f>
        <v>43461</v>
      </c>
      <c r="B523" s="2">
        <f>RSI!B523</f>
        <v>2.57</v>
      </c>
      <c r="C523" s="2">
        <f>RSI!I523</f>
        <v>44.852164399557303</v>
      </c>
      <c r="D523" s="2">
        <f>MACD!E523</f>
        <v>0.19691679702748521</v>
      </c>
      <c r="E523" s="2">
        <f>MACD!F523</f>
        <v>7.184376403725648E-2</v>
      </c>
      <c r="F523" s="2">
        <f>'Moving Avg'!D523</f>
        <v>2.714</v>
      </c>
      <c r="G523" s="2">
        <f>'Moving Avg'!F523</f>
        <v>2.8420000000000001</v>
      </c>
      <c r="H523" s="2">
        <f>'Moving Avg'!G523</f>
        <v>2.3613999999999997</v>
      </c>
      <c r="I523" s="2">
        <f>'Moving Avg'!H523</f>
        <v>2.6242670000000028</v>
      </c>
      <c r="J523" s="5" t="str">
        <f>OBV!F523</f>
        <v>BULLISH</v>
      </c>
      <c r="K523" s="5" t="str">
        <f>OBV!G523</f>
        <v>WEAK</v>
      </c>
      <c r="L523" s="5" t="str">
        <f>OBV!H523</f>
        <v>CONFIRMED BULLISH</v>
      </c>
    </row>
    <row r="524" spans="1:12" ht="13.5" x14ac:dyDescent="0.25">
      <c r="A524" s="3">
        <f>RSI!A524</f>
        <v>43462</v>
      </c>
      <c r="B524" s="2">
        <f>RSI!B524</f>
        <v>2.46</v>
      </c>
      <c r="C524" s="2">
        <f>RSI!I524</f>
        <v>40.789958333298898</v>
      </c>
      <c r="D524" s="2">
        <f>MACD!E524</f>
        <v>0.22514701487516309</v>
      </c>
      <c r="E524" s="2">
        <f>MACD!F524</f>
        <v>0.1025044142048378</v>
      </c>
      <c r="F524" s="2">
        <f>'Moving Avg'!D524</f>
        <v>2.6659999999999995</v>
      </c>
      <c r="G524" s="2">
        <f>'Moving Avg'!F524</f>
        <v>2.8265000000000002</v>
      </c>
      <c r="H524" s="2">
        <f>'Moving Avg'!G524</f>
        <v>2.3767999999999998</v>
      </c>
      <c r="I524" s="2">
        <f>'Moving Avg'!H524</f>
        <v>2.6209620000000022</v>
      </c>
      <c r="J524" s="5" t="str">
        <f>OBV!F524</f>
        <v>BEARISH</v>
      </c>
      <c r="K524" s="5" t="str">
        <f>OBV!G524</f>
        <v>STRONG</v>
      </c>
      <c r="L524" s="5" t="str">
        <f>OBV!H524</f>
        <v>CONFIRMED BEARISH</v>
      </c>
    </row>
    <row r="525" spans="1:12" ht="13.5" x14ac:dyDescent="0.25">
      <c r="A525" s="3">
        <f>RSI!A525</f>
        <v>43465</v>
      </c>
      <c r="B525" s="2">
        <f>RSI!B525</f>
        <v>2.35</v>
      </c>
      <c r="C525" s="2">
        <f>RSI!I525</f>
        <v>37.165042994130502</v>
      </c>
      <c r="D525" s="2">
        <f>MACD!E525</f>
        <v>0.24931431358915424</v>
      </c>
      <c r="E525" s="2">
        <f>MACD!F525</f>
        <v>0.13186639408170109</v>
      </c>
      <c r="F525" s="2">
        <f>'Moving Avg'!D525</f>
        <v>2.57</v>
      </c>
      <c r="G525" s="2">
        <f>'Moving Avg'!F525</f>
        <v>2.8070000000000004</v>
      </c>
      <c r="H525" s="2">
        <f>'Moving Avg'!G525</f>
        <v>2.3879999999999999</v>
      </c>
      <c r="I525" s="2">
        <f>'Moving Avg'!H525</f>
        <v>2.6171070000000021</v>
      </c>
      <c r="J525" s="5" t="str">
        <f>OBV!F525</f>
        <v>BEARISH</v>
      </c>
      <c r="K525" s="5" t="str">
        <f>OBV!G525</f>
        <v>STRONG</v>
      </c>
      <c r="L525" s="5" t="str">
        <f>OBV!H525</f>
        <v>CONFIRMED BEARISH</v>
      </c>
    </row>
    <row r="526" spans="1:12" ht="13.5" x14ac:dyDescent="0.25">
      <c r="A526" s="3">
        <f>RSI!A526</f>
        <v>43467</v>
      </c>
      <c r="B526" s="2">
        <f>RSI!B526</f>
        <v>2.25</v>
      </c>
      <c r="C526" s="2">
        <f>RSI!I526</f>
        <v>34.190362599484828</v>
      </c>
      <c r="D526" s="2">
        <f>MACD!E526</f>
        <v>0.25908283179995495</v>
      </c>
      <c r="E526" s="2">
        <f>MACD!F526</f>
        <v>0.15730968162535186</v>
      </c>
      <c r="F526" s="2">
        <f>'Moving Avg'!D526</f>
        <v>2.464</v>
      </c>
      <c r="G526" s="2">
        <f>'Moving Avg'!F526</f>
        <v>2.7755000000000001</v>
      </c>
      <c r="H526" s="2">
        <f>'Moving Avg'!G526</f>
        <v>2.3965999999999998</v>
      </c>
      <c r="I526" s="2">
        <f>'Moving Avg'!H526</f>
        <v>2.6127520000000017</v>
      </c>
      <c r="J526" s="5" t="str">
        <f>OBV!F526</f>
        <v>BEARISH</v>
      </c>
      <c r="K526" s="5" t="str">
        <f>OBV!G526</f>
        <v>STRONG</v>
      </c>
      <c r="L526" s="5" t="str">
        <f>OBV!H526</f>
        <v>CONFIRMED BEARISH</v>
      </c>
    </row>
    <row r="527" spans="1:12" ht="13.5" x14ac:dyDescent="0.25">
      <c r="A527" s="3">
        <f>RSI!A527</f>
        <v>43468</v>
      </c>
      <c r="B527" s="2">
        <f>RSI!B527</f>
        <v>2.16</v>
      </c>
      <c r="C527" s="2">
        <f>RSI!I527</f>
        <v>31.728928196891047</v>
      </c>
      <c r="D527" s="2">
        <f>MACD!E527</f>
        <v>0.26253015710129413</v>
      </c>
      <c r="E527" s="2">
        <f>MACD!F527</f>
        <v>0.17835377672054034</v>
      </c>
      <c r="F527" s="2">
        <f>'Moving Avg'!D527</f>
        <v>2.3579999999999997</v>
      </c>
      <c r="G527" s="2">
        <f>'Moving Avg'!F527</f>
        <v>2.7335000000000003</v>
      </c>
      <c r="H527" s="2">
        <f>'Moving Avg'!G527</f>
        <v>2.4049999999999998</v>
      </c>
      <c r="I527" s="2">
        <f>'Moving Avg'!H527</f>
        <v>2.6079470000000011</v>
      </c>
      <c r="J527" s="5" t="str">
        <f>OBV!F527</f>
        <v>BEARISH</v>
      </c>
      <c r="K527" s="5" t="str">
        <f>OBV!G527</f>
        <v>NEUTRAL</v>
      </c>
      <c r="L527" s="5" t="str">
        <f>OBV!H527</f>
        <v>CONFIRMED BEARISH</v>
      </c>
    </row>
    <row r="528" spans="1:12" ht="13.5" x14ac:dyDescent="0.25">
      <c r="A528" s="3">
        <f>RSI!A528</f>
        <v>43469</v>
      </c>
      <c r="B528" s="2">
        <f>RSI!B528</f>
        <v>2.0299999999999998</v>
      </c>
      <c r="C528" s="2">
        <f>RSI!I528</f>
        <v>28.533526007406181</v>
      </c>
      <c r="D528" s="2">
        <f>MACD!E528</f>
        <v>0.25933327342455126</v>
      </c>
      <c r="E528" s="2">
        <f>MACD!F528</f>
        <v>0.19454967606134252</v>
      </c>
      <c r="F528" s="2">
        <f>'Moving Avg'!D528</f>
        <v>2.25</v>
      </c>
      <c r="G528" s="2">
        <f>'Moving Avg'!F528</f>
        <v>2.6850000000000001</v>
      </c>
      <c r="H528" s="2">
        <f>'Moving Avg'!G528</f>
        <v>2.4097999999999997</v>
      </c>
      <c r="I528" s="2">
        <f>'Moving Avg'!H528</f>
        <v>2.6024920000000002</v>
      </c>
      <c r="J528" s="5" t="str">
        <f>OBV!F528</f>
        <v>BEARISH</v>
      </c>
      <c r="K528" s="5" t="str">
        <f>OBV!G528</f>
        <v>NEUTRAL</v>
      </c>
      <c r="L528" s="5" t="str">
        <f>OBV!H528</f>
        <v>CONFIRMED BEARISH</v>
      </c>
    </row>
    <row r="529" spans="1:12" ht="13.5" x14ac:dyDescent="0.25">
      <c r="A529" s="3">
        <f>RSI!A529</f>
        <v>43472</v>
      </c>
      <c r="B529" s="2">
        <f>RSI!B529</f>
        <v>1.94</v>
      </c>
      <c r="C529" s="2">
        <f>RSI!I529</f>
        <v>26.540712984842685</v>
      </c>
      <c r="D529" s="2">
        <f>MACD!E529</f>
        <v>0.28811824178693701</v>
      </c>
      <c r="E529" s="2">
        <f>MACD!F529</f>
        <v>0.21326338920646143</v>
      </c>
      <c r="F529" s="2">
        <f>'Moving Avg'!D529</f>
        <v>2.1459999999999999</v>
      </c>
      <c r="G529" s="2">
        <f>'Moving Avg'!F529</f>
        <v>2.6315</v>
      </c>
      <c r="H529" s="2">
        <f>'Moving Avg'!G529</f>
        <v>2.4144000000000001</v>
      </c>
      <c r="I529" s="2">
        <f>'Moving Avg'!H529</f>
        <v>2.596587</v>
      </c>
      <c r="J529" s="5" t="str">
        <f>OBV!F529</f>
        <v>BEARISH</v>
      </c>
      <c r="K529" s="5" t="str">
        <f>OBV!G529</f>
        <v>NEUTRAL</v>
      </c>
      <c r="L529" s="5" t="str">
        <f>OBV!H529</f>
        <v>CONFIRMED BEARISH</v>
      </c>
    </row>
    <row r="530" spans="1:12" ht="13.5" x14ac:dyDescent="0.25">
      <c r="A530" s="3">
        <f>RSI!A530</f>
        <v>43473</v>
      </c>
      <c r="B530" s="2">
        <f>RSI!B530</f>
        <v>1.94</v>
      </c>
      <c r="C530" s="2">
        <f>RSI!I530</f>
        <v>26.540712984842685</v>
      </c>
      <c r="D530" s="2">
        <f>MACD!E530</f>
        <v>0.33604813732114902</v>
      </c>
      <c r="E530" s="2">
        <f>MACD!F530</f>
        <v>0.23782033882939896</v>
      </c>
      <c r="F530" s="2">
        <f>'Moving Avg'!D530</f>
        <v>2.0639999999999996</v>
      </c>
      <c r="G530" s="2">
        <f>'Moving Avg'!F530</f>
        <v>2.5795000000000003</v>
      </c>
      <c r="H530" s="2">
        <f>'Moving Avg'!G530</f>
        <v>2.4189999999999996</v>
      </c>
      <c r="I530" s="2">
        <f>'Moving Avg'!H530</f>
        <v>2.590682000000001</v>
      </c>
      <c r="J530" s="5" t="str">
        <f>OBV!F530</f>
        <v>BEARISH</v>
      </c>
      <c r="K530" s="5" t="str">
        <f>OBV!G530</f>
        <v>NEUTRAL</v>
      </c>
      <c r="L530" s="5" t="str">
        <f>OBV!H530</f>
        <v>CONFIRMED BEARISH</v>
      </c>
    </row>
    <row r="531" spans="1:12" ht="13.5" x14ac:dyDescent="0.25">
      <c r="A531" s="3">
        <f>RSI!A531</f>
        <v>43474</v>
      </c>
      <c r="B531" s="2">
        <f>RSI!B531</f>
        <v>2.04</v>
      </c>
      <c r="C531" s="2">
        <f>RSI!I531</f>
        <v>32.606100503246651</v>
      </c>
      <c r="D531" s="2">
        <f>MACD!E531</f>
        <v>0.36481317641694311</v>
      </c>
      <c r="E531" s="2">
        <f>MACD!F531</f>
        <v>0.26321890634690781</v>
      </c>
      <c r="F531" s="2">
        <f>'Moving Avg'!D531</f>
        <v>2.0219999999999998</v>
      </c>
      <c r="G531" s="2">
        <f>'Moving Avg'!F531</f>
        <v>2.5330000000000004</v>
      </c>
      <c r="H531" s="2">
        <f>'Moving Avg'!G531</f>
        <v>2.4251999999999998</v>
      </c>
      <c r="I531" s="2">
        <f>'Moving Avg'!H531</f>
        <v>2.5853745000000008</v>
      </c>
      <c r="J531" s="5" t="str">
        <f>OBV!F531</f>
        <v>BULLISH</v>
      </c>
      <c r="K531" s="5" t="str">
        <f>OBV!G531</f>
        <v>WEAK</v>
      </c>
      <c r="L531" s="5" t="str">
        <f>OBV!H531</f>
        <v>BULLISH DIVERGENCE</v>
      </c>
    </row>
    <row r="532" spans="1:12" ht="13.5" x14ac:dyDescent="0.25">
      <c r="A532" s="3">
        <f>RSI!A532</f>
        <v>43475</v>
      </c>
      <c r="B532" s="2">
        <f>RSI!B532</f>
        <v>2.04</v>
      </c>
      <c r="C532" s="2">
        <f>RSI!I532</f>
        <v>32.606100503246651</v>
      </c>
      <c r="D532" s="2">
        <f>MACD!E532</f>
        <v>0.3777793674302643</v>
      </c>
      <c r="E532" s="2">
        <f>MACD!F532</f>
        <v>0.28613099856357915</v>
      </c>
      <c r="F532" s="2">
        <f>'Moving Avg'!D532</f>
        <v>1.998</v>
      </c>
      <c r="G532" s="2">
        <f>'Moving Avg'!F532</f>
        <v>2.4820000000000002</v>
      </c>
      <c r="H532" s="2">
        <f>'Moving Avg'!G532</f>
        <v>2.4301999999999997</v>
      </c>
      <c r="I532" s="2">
        <f>'Moving Avg'!H532</f>
        <v>2.5800670000000001</v>
      </c>
      <c r="J532" s="5" t="str">
        <f>OBV!F532</f>
        <v>BULLISH</v>
      </c>
      <c r="K532" s="5" t="str">
        <f>OBV!G532</f>
        <v>WEAK</v>
      </c>
      <c r="L532" s="5" t="str">
        <f>OBV!H532</f>
        <v>BULLISH DIVERGENCE</v>
      </c>
    </row>
    <row r="533" spans="1:12" ht="13.5" x14ac:dyDescent="0.25">
      <c r="A533" s="3">
        <f>RSI!A533</f>
        <v>43476</v>
      </c>
      <c r="B533" s="2">
        <f>RSI!B533</f>
        <v>1.95</v>
      </c>
      <c r="C533" s="2">
        <f>RSI!I533</f>
        <v>30.018963578346643</v>
      </c>
      <c r="D533" s="2">
        <f>MACD!E533</f>
        <v>0.37924542172924491</v>
      </c>
      <c r="E533" s="2">
        <f>MACD!F533</f>
        <v>0.30475388319671232</v>
      </c>
      <c r="F533" s="2">
        <f>'Moving Avg'!D533</f>
        <v>1.982</v>
      </c>
      <c r="G533" s="2">
        <f>'Moving Avg'!F533</f>
        <v>2.4299999999999997</v>
      </c>
      <c r="H533" s="2">
        <f>'Moving Avg'!G533</f>
        <v>2.4344000000000001</v>
      </c>
      <c r="I533" s="2">
        <f>'Moving Avg'!H533</f>
        <v>2.5743095000000009</v>
      </c>
      <c r="J533" s="5" t="str">
        <f>OBV!F533</f>
        <v>BULLISH</v>
      </c>
      <c r="K533" s="5" t="str">
        <f>OBV!G533</f>
        <v>WEAK</v>
      </c>
      <c r="L533" s="5" t="str">
        <f>OBV!H533</f>
        <v>BULLISH DIVERGENCE</v>
      </c>
    </row>
    <row r="534" spans="1:12" ht="13.5" x14ac:dyDescent="0.25">
      <c r="A534" s="3">
        <f>RSI!A534</f>
        <v>43480</v>
      </c>
      <c r="B534" s="2">
        <f>RSI!B534</f>
        <v>1.89</v>
      </c>
      <c r="C534" s="2">
        <f>RSI!I534</f>
        <v>28.401074486974977</v>
      </c>
      <c r="D534" s="2">
        <f>MACD!E534</f>
        <v>0.3706590492087396</v>
      </c>
      <c r="E534" s="2">
        <f>MACD!F534</f>
        <v>0.31793491639911781</v>
      </c>
      <c r="F534" s="2">
        <f>'Moving Avg'!D534</f>
        <v>1.972</v>
      </c>
      <c r="G534" s="2">
        <f>'Moving Avg'!F534</f>
        <v>2.3765000000000001</v>
      </c>
      <c r="H534" s="2">
        <f>'Moving Avg'!G534</f>
        <v>2.4384000000000001</v>
      </c>
      <c r="I534" s="2">
        <f>'Moving Avg'!H534</f>
        <v>2.5682520000000011</v>
      </c>
      <c r="J534" s="5" t="str">
        <f>OBV!F534</f>
        <v>BULLISH</v>
      </c>
      <c r="K534" s="5" t="str">
        <f>OBV!G534</f>
        <v>WEAK</v>
      </c>
      <c r="L534" s="5" t="str">
        <f>OBV!H534</f>
        <v>BULLISH DIVERGENCE</v>
      </c>
    </row>
    <row r="535" spans="1:12" ht="13.5" x14ac:dyDescent="0.25">
      <c r="A535" s="3">
        <f>RSI!A535</f>
        <v>43481</v>
      </c>
      <c r="B535" s="2">
        <f>RSI!B535</f>
        <v>1.78</v>
      </c>
      <c r="C535" s="2">
        <f>RSI!I535</f>
        <v>25.669593611075626</v>
      </c>
      <c r="D535" s="2">
        <f>MACD!E535</f>
        <v>0.3574285972430018</v>
      </c>
      <c r="E535" s="2">
        <f>MACD!F535</f>
        <v>0.32583365256789465</v>
      </c>
      <c r="F535" s="2">
        <f>'Moving Avg'!D535</f>
        <v>1.94</v>
      </c>
      <c r="G535" s="2">
        <f>'Moving Avg'!F535</f>
        <v>2.3205</v>
      </c>
      <c r="H535" s="2">
        <f>'Moving Avg'!G535</f>
        <v>2.4383999999999997</v>
      </c>
      <c r="I535" s="2">
        <f>'Moving Avg'!H535</f>
        <v>2.5616445000000012</v>
      </c>
      <c r="J535" s="5" t="str">
        <f>OBV!F535</f>
        <v>BULLISH</v>
      </c>
      <c r="K535" s="5" t="str">
        <f>OBV!G535</f>
        <v>WEAK</v>
      </c>
      <c r="L535" s="5" t="str">
        <f>OBV!H535</f>
        <v>BULLISH DIVERGENCE</v>
      </c>
    </row>
    <row r="536" spans="1:12" ht="13.5" x14ac:dyDescent="0.25">
      <c r="A536" s="3">
        <f>RSI!A536</f>
        <v>43482</v>
      </c>
      <c r="B536" s="2">
        <f>RSI!B536</f>
        <v>1.78</v>
      </c>
      <c r="C536" s="2">
        <f>RSI!I536</f>
        <v>25.669593611075626</v>
      </c>
      <c r="D536" s="2">
        <f>MACD!E536</f>
        <v>0.33410070926707647</v>
      </c>
      <c r="E536" s="2">
        <f>MACD!F536</f>
        <v>0.32748706390773102</v>
      </c>
      <c r="F536" s="2">
        <f>'Moving Avg'!D536</f>
        <v>1.8879999999999999</v>
      </c>
      <c r="G536" s="2">
        <f>'Moving Avg'!F536</f>
        <v>2.2709999999999999</v>
      </c>
      <c r="H536" s="2">
        <f>'Moving Avg'!G536</f>
        <v>2.4403999999999999</v>
      </c>
      <c r="I536" s="2">
        <f>'Moving Avg'!H536</f>
        <v>2.5550370000000004</v>
      </c>
      <c r="J536" s="5" t="str">
        <f>OBV!F536</f>
        <v>BEARISH</v>
      </c>
      <c r="K536" s="5" t="str">
        <f>OBV!G536</f>
        <v>STRONG</v>
      </c>
      <c r="L536" s="5" t="str">
        <f>OBV!H536</f>
        <v>CONFIRMED BEARISH</v>
      </c>
    </row>
    <row r="537" spans="1:12" ht="13.5" x14ac:dyDescent="0.25">
      <c r="A537" s="3">
        <f>RSI!A537</f>
        <v>43483</v>
      </c>
      <c r="B537" s="2">
        <f>RSI!B537</f>
        <v>1.85</v>
      </c>
      <c r="C537" s="2">
        <f>RSI!I537</f>
        <v>30.595919305760845</v>
      </c>
      <c r="D537" s="2">
        <f>MACD!E537</f>
        <v>0.29834124479286617</v>
      </c>
      <c r="E537" s="2">
        <f>MACD!F537</f>
        <v>0.32165790008475809</v>
      </c>
      <c r="F537" s="2">
        <f>'Moving Avg'!D537</f>
        <v>1.85</v>
      </c>
      <c r="G537" s="2">
        <f>'Moving Avg'!F537</f>
        <v>2.2295000000000007</v>
      </c>
      <c r="H537" s="2">
        <f>'Moving Avg'!G537</f>
        <v>2.4447999999999999</v>
      </c>
      <c r="I537" s="2">
        <f>'Moving Avg'!H537</f>
        <v>2.5487795000000002</v>
      </c>
      <c r="J537" s="5" t="str">
        <f>OBV!F537</f>
        <v>BEARISH</v>
      </c>
      <c r="K537" s="5" t="str">
        <f>OBV!G537</f>
        <v>STRONG</v>
      </c>
      <c r="L537" s="5" t="str">
        <f>OBV!H537</f>
        <v>CONFIRMED BEARISH</v>
      </c>
    </row>
    <row r="538" spans="1:12" ht="13.5" x14ac:dyDescent="0.25">
      <c r="A538" s="3">
        <f>RSI!A538</f>
        <v>43486</v>
      </c>
      <c r="B538" s="2">
        <f>RSI!B538</f>
        <v>1.85</v>
      </c>
      <c r="C538" s="2">
        <f>RSI!I538</f>
        <v>30.595919305760845</v>
      </c>
      <c r="D538" s="2">
        <f>MACD!E538</f>
        <v>0.25045743365446382</v>
      </c>
      <c r="E538" s="2">
        <f>MACD!F538</f>
        <v>0.30741780679869923</v>
      </c>
      <c r="F538" s="2">
        <f>'Moving Avg'!D538</f>
        <v>1.83</v>
      </c>
      <c r="G538" s="2">
        <f>'Moving Avg'!F538</f>
        <v>2.1940000000000008</v>
      </c>
      <c r="H538" s="2">
        <f>'Moving Avg'!G538</f>
        <v>2.4493999999999998</v>
      </c>
      <c r="I538" s="2">
        <f>'Moving Avg'!H538</f>
        <v>2.5425220000000004</v>
      </c>
      <c r="J538" s="5" t="str">
        <f>OBV!F538</f>
        <v>BEARISH</v>
      </c>
      <c r="K538" s="5" t="str">
        <f>OBV!G538</f>
        <v>STRONG</v>
      </c>
      <c r="L538" s="5" t="str">
        <f>OBV!H538</f>
        <v>CONFIRMED BEARISH</v>
      </c>
    </row>
    <row r="539" spans="1:12" ht="13.5" x14ac:dyDescent="0.25">
      <c r="A539" s="3">
        <f>RSI!A539</f>
        <v>43487</v>
      </c>
      <c r="B539" s="2">
        <f>RSI!B539</f>
        <v>1.82</v>
      </c>
      <c r="C539" s="2">
        <f>RSI!I539</f>
        <v>29.620173282183245</v>
      </c>
      <c r="D539" s="2">
        <f>MACD!E539</f>
        <v>0.2005147618662062</v>
      </c>
      <c r="E539" s="2">
        <f>MACD!F539</f>
        <v>0.28603719781220061</v>
      </c>
      <c r="F539" s="2">
        <f>'Moving Avg'!D539</f>
        <v>1.8160000000000001</v>
      </c>
      <c r="G539" s="2">
        <f>'Moving Avg'!F539</f>
        <v>2.1500000000000004</v>
      </c>
      <c r="H539" s="2">
        <f>'Moving Avg'!G539</f>
        <v>2.4516</v>
      </c>
      <c r="I539" s="2">
        <f>'Moving Avg'!H539</f>
        <v>2.5361145</v>
      </c>
      <c r="J539" s="5" t="str">
        <f>OBV!F539</f>
        <v>BEARISH</v>
      </c>
      <c r="K539" s="5" t="str">
        <f>OBV!G539</f>
        <v>STRONG</v>
      </c>
      <c r="L539" s="5" t="str">
        <f>OBV!H539</f>
        <v>CONFIRMED BEARISH</v>
      </c>
    </row>
    <row r="540" spans="1:12" ht="13.5" x14ac:dyDescent="0.25">
      <c r="A540" s="3">
        <f>RSI!A540</f>
        <v>43488</v>
      </c>
      <c r="B540" s="2">
        <f>RSI!B540</f>
        <v>1.8</v>
      </c>
      <c r="C540" s="2">
        <f>RSI!I540</f>
        <v>28.957159336418584</v>
      </c>
      <c r="D540" s="2">
        <f>MACD!E540</f>
        <v>0.16194982229573407</v>
      </c>
      <c r="E540" s="2">
        <f>MACD!F540</f>
        <v>0.26121972270890731</v>
      </c>
      <c r="F540" s="2">
        <f>'Moving Avg'!D540</f>
        <v>1.8200000000000003</v>
      </c>
      <c r="G540" s="2">
        <f>'Moving Avg'!F540</f>
        <v>2.0985</v>
      </c>
      <c r="H540" s="2">
        <f>'Moving Avg'!G540</f>
        <v>2.4513999999999996</v>
      </c>
      <c r="I540" s="2">
        <f>'Moving Avg'!H540</f>
        <v>2.529217</v>
      </c>
      <c r="J540" s="5" t="str">
        <f>OBV!F540</f>
        <v>BEARISH</v>
      </c>
      <c r="K540" s="5" t="str">
        <f>OBV!G540</f>
        <v>NEUTRAL</v>
      </c>
      <c r="L540" s="5" t="str">
        <f>OBV!H540</f>
        <v>BEARISH DIVERGENCE</v>
      </c>
    </row>
    <row r="541" spans="1:12" ht="13.5" x14ac:dyDescent="0.25">
      <c r="A541" s="3">
        <f>RSI!A541</f>
        <v>43489</v>
      </c>
      <c r="B541" s="2">
        <f>RSI!B541</f>
        <v>1.72</v>
      </c>
      <c r="C541" s="2">
        <f>RSI!I541</f>
        <v>26.410577479716821</v>
      </c>
      <c r="D541" s="2">
        <f>MACD!E541</f>
        <v>0.15279552693658083</v>
      </c>
      <c r="E541" s="2">
        <f>MACD!F541</f>
        <v>0.23953488355444202</v>
      </c>
      <c r="F541" s="2">
        <f>'Moving Avg'!D541</f>
        <v>1.8080000000000003</v>
      </c>
      <c r="G541" s="2">
        <f>'Moving Avg'!F541</f>
        <v>2.0455000000000001</v>
      </c>
      <c r="H541" s="2">
        <f>'Moving Avg'!G541</f>
        <v>2.4475999999999996</v>
      </c>
      <c r="I541" s="2">
        <f>'Moving Avg'!H541</f>
        <v>2.5219195000000001</v>
      </c>
      <c r="J541" s="5" t="str">
        <f>OBV!F541</f>
        <v>BEARISH</v>
      </c>
      <c r="K541" s="5" t="str">
        <f>OBV!G541</f>
        <v>NEUTRAL</v>
      </c>
      <c r="L541" s="5" t="str">
        <f>OBV!H541</f>
        <v>CONFIRMED BEARISH</v>
      </c>
    </row>
    <row r="542" spans="1:12" ht="13.5" x14ac:dyDescent="0.25">
      <c r="A542" s="3">
        <f>RSI!A542</f>
        <v>43490</v>
      </c>
      <c r="B542" s="2">
        <f>RSI!B542</f>
        <v>1.7</v>
      </c>
      <c r="C542" s="2">
        <f>RSI!I542</f>
        <v>25.799717975446882</v>
      </c>
      <c r="D542" s="2">
        <f>MACD!E542</f>
        <v>0.14901030376987556</v>
      </c>
      <c r="E542" s="2">
        <f>MACD!F542</f>
        <v>0.22142996759752875</v>
      </c>
      <c r="F542" s="2">
        <f>'Moving Avg'!D542</f>
        <v>1.7779999999999998</v>
      </c>
      <c r="G542" s="2">
        <f>'Moving Avg'!F542</f>
        <v>1.996</v>
      </c>
      <c r="H542" s="2">
        <f>'Moving Avg'!G542</f>
        <v>2.4411999999999994</v>
      </c>
      <c r="I542" s="2">
        <f>'Moving Avg'!H542</f>
        <v>2.5145219999999999</v>
      </c>
      <c r="J542" s="5" t="str">
        <f>OBV!F542</f>
        <v>BEARISH</v>
      </c>
      <c r="K542" s="5" t="str">
        <f>OBV!G542</f>
        <v>STRONG</v>
      </c>
      <c r="L542" s="5" t="str">
        <f>OBV!H542</f>
        <v>CONFIRMED BEARISH</v>
      </c>
    </row>
    <row r="543" spans="1:12" ht="13.5" x14ac:dyDescent="0.25">
      <c r="A543" s="3">
        <f>RSI!A543</f>
        <v>43493</v>
      </c>
      <c r="B543" s="2">
        <f>RSI!B543</f>
        <v>1.7</v>
      </c>
      <c r="C543" s="2">
        <f>RSI!I543</f>
        <v>25.799717975446882</v>
      </c>
      <c r="D543" s="2">
        <f>MACD!E543</f>
        <v>0.13437503999231604</v>
      </c>
      <c r="E543" s="2">
        <f>MACD!F543</f>
        <v>0.20401898207648622</v>
      </c>
      <c r="F543" s="2">
        <f>'Moving Avg'!D543</f>
        <v>1.748</v>
      </c>
      <c r="G543" s="2">
        <f>'Moving Avg'!F543</f>
        <v>1.9525000000000001</v>
      </c>
      <c r="H543" s="2">
        <f>'Moving Avg'!G543</f>
        <v>2.4323999999999995</v>
      </c>
      <c r="I543" s="2">
        <f>'Moving Avg'!H543</f>
        <v>2.5071244999999998</v>
      </c>
      <c r="J543" s="5" t="str">
        <f>OBV!F543</f>
        <v>BEARISH</v>
      </c>
      <c r="K543" s="5" t="str">
        <f>OBV!G543</f>
        <v>STRONG</v>
      </c>
      <c r="L543" s="5" t="str">
        <f>OBV!H543</f>
        <v>CONFIRMED BEARISH</v>
      </c>
    </row>
    <row r="544" spans="1:12" ht="13.5" x14ac:dyDescent="0.25">
      <c r="A544" s="3">
        <f>RSI!A544</f>
        <v>43494</v>
      </c>
      <c r="B544" s="2">
        <f>RSI!B544</f>
        <v>1.7</v>
      </c>
      <c r="C544" s="2">
        <f>RSI!I544</f>
        <v>25.799717975446882</v>
      </c>
      <c r="D544" s="2">
        <f>MACD!E544</f>
        <v>0.11499555936895955</v>
      </c>
      <c r="E544" s="2">
        <f>MACD!F544</f>
        <v>0.18621429753498089</v>
      </c>
      <c r="F544" s="2">
        <f>'Moving Avg'!D544</f>
        <v>1.7239999999999998</v>
      </c>
      <c r="G544" s="2">
        <f>'Moving Avg'!F544</f>
        <v>1.9145000000000008</v>
      </c>
      <c r="H544" s="2">
        <f>'Moving Avg'!G544</f>
        <v>2.4217999999999997</v>
      </c>
      <c r="I544" s="2">
        <f>'Moving Avg'!H544</f>
        <v>2.4997269999999996</v>
      </c>
      <c r="J544" s="5" t="str">
        <f>OBV!F544</f>
        <v>BEARISH</v>
      </c>
      <c r="K544" s="5" t="str">
        <f>OBV!G544</f>
        <v>NEUTRAL</v>
      </c>
      <c r="L544" s="5" t="str">
        <f>OBV!H544</f>
        <v>CONFIRMED BEARISH</v>
      </c>
    </row>
    <row r="545" spans="1:12" ht="13.5" x14ac:dyDescent="0.25">
      <c r="A545" s="3">
        <f>RSI!A545</f>
        <v>43495</v>
      </c>
      <c r="B545" s="2">
        <f>RSI!B545</f>
        <v>1.63</v>
      </c>
      <c r="C545" s="2">
        <f>RSI!I545</f>
        <v>23.43068791260113</v>
      </c>
      <c r="D545" s="2">
        <f>MACD!E545</f>
        <v>8.8929065326512236E-2</v>
      </c>
      <c r="E545" s="2">
        <f>MACD!F545</f>
        <v>0.16675725109328715</v>
      </c>
      <c r="F545" s="2">
        <f>'Moving Avg'!D545</f>
        <v>1.69</v>
      </c>
      <c r="G545" s="2">
        <f>'Moving Avg'!F545</f>
        <v>1.8785000000000007</v>
      </c>
      <c r="H545" s="2">
        <f>'Moving Avg'!G545</f>
        <v>2.4103999999999992</v>
      </c>
      <c r="I545" s="2">
        <f>'Moving Avg'!H545</f>
        <v>2.4919794999999998</v>
      </c>
      <c r="J545" s="5" t="str">
        <f>OBV!F545</f>
        <v>BEARISH</v>
      </c>
      <c r="K545" s="5" t="str">
        <f>OBV!G545</f>
        <v>NEUTRAL</v>
      </c>
      <c r="L545" s="5" t="str">
        <f>OBV!H545</f>
        <v>CONFIRMED BEARISH</v>
      </c>
    </row>
    <row r="546" spans="1:12" ht="13.5" x14ac:dyDescent="0.25">
      <c r="A546" s="3">
        <f>RSI!A546</f>
        <v>43496</v>
      </c>
      <c r="B546" s="2">
        <f>RSI!B546</f>
        <v>1.62</v>
      </c>
      <c r="C546" s="2">
        <f>RSI!I546</f>
        <v>23.104299255241855</v>
      </c>
      <c r="D546" s="2">
        <f>MACD!E546</f>
        <v>6.9943304292384489E-2</v>
      </c>
      <c r="E546" s="2">
        <f>MACD!F546</f>
        <v>0.14739446173310661</v>
      </c>
      <c r="F546" s="2">
        <f>'Moving Avg'!D546</f>
        <v>1.67</v>
      </c>
      <c r="G546" s="2">
        <f>'Moving Avg'!F546</f>
        <v>1.8470000000000002</v>
      </c>
      <c r="H546" s="2">
        <f>'Moving Avg'!G546</f>
        <v>2.3961999999999994</v>
      </c>
      <c r="I546" s="2">
        <f>'Moving Avg'!H546</f>
        <v>2.4841819999999992</v>
      </c>
      <c r="J546" s="5" t="str">
        <f>OBV!F546</f>
        <v>BEARISH</v>
      </c>
      <c r="K546" s="5" t="str">
        <f>OBV!G546</f>
        <v>NEUTRAL</v>
      </c>
      <c r="L546" s="5" t="str">
        <f>OBV!H546</f>
        <v>CONFIRMED BEARISH</v>
      </c>
    </row>
    <row r="547" spans="1:12" ht="13.5" x14ac:dyDescent="0.25">
      <c r="A547" s="3">
        <f>RSI!A547</f>
        <v>43497</v>
      </c>
      <c r="B547" s="2">
        <f>RSI!B547</f>
        <v>1.58</v>
      </c>
      <c r="C547" s="2">
        <f>RSI!I547</f>
        <v>21.79638531194189</v>
      </c>
      <c r="D547" s="2">
        <f>MACD!E547</f>
        <v>6.9826901154051546E-2</v>
      </c>
      <c r="E547" s="2">
        <f>MACD!F547</f>
        <v>0.1318809496172956</v>
      </c>
      <c r="F547" s="2">
        <f>'Moving Avg'!D547</f>
        <v>1.6460000000000001</v>
      </c>
      <c r="G547" s="2">
        <f>'Moving Avg'!F547</f>
        <v>1.8180000000000001</v>
      </c>
      <c r="H547" s="2">
        <f>'Moving Avg'!G547</f>
        <v>2.3791999999999995</v>
      </c>
      <c r="I547" s="2">
        <f>'Moving Avg'!H547</f>
        <v>2.4763794999999988</v>
      </c>
      <c r="J547" s="5" t="str">
        <f>OBV!F547</f>
        <v>BEARISH</v>
      </c>
      <c r="K547" s="5" t="str">
        <f>OBV!G547</f>
        <v>STRONG</v>
      </c>
      <c r="L547" s="5" t="str">
        <f>OBV!H547</f>
        <v>CONFIRMED BEARISH</v>
      </c>
    </row>
    <row r="548" spans="1:12" ht="13.5" x14ac:dyDescent="0.25">
      <c r="A548" s="3">
        <f>RSI!A548</f>
        <v>43500</v>
      </c>
      <c r="B548" s="2">
        <f>RSI!B548</f>
        <v>1.58</v>
      </c>
      <c r="C548" s="2">
        <f>RSI!I548</f>
        <v>21.79638531194189</v>
      </c>
      <c r="D548" s="2">
        <f>MACD!E548</f>
        <v>7.2016877029670745E-2</v>
      </c>
      <c r="E548" s="2">
        <f>MACD!F548</f>
        <v>0.11990813509977064</v>
      </c>
      <c r="F548" s="2">
        <f>'Moving Avg'!D548</f>
        <v>1.6219999999999999</v>
      </c>
      <c r="G548" s="2">
        <f>'Moving Avg'!F548</f>
        <v>1.7954999999999999</v>
      </c>
      <c r="H548" s="2">
        <f>'Moving Avg'!G548</f>
        <v>2.3593999999999995</v>
      </c>
      <c r="I548" s="2">
        <f>'Moving Avg'!H548</f>
        <v>2.4685769999999989</v>
      </c>
      <c r="J548" s="5" t="str">
        <f>OBV!F548</f>
        <v>BEARISH</v>
      </c>
      <c r="K548" s="5" t="str">
        <f>OBV!G548</f>
        <v>STRONG</v>
      </c>
      <c r="L548" s="5" t="str">
        <f>OBV!H548</f>
        <v>CONFIRMED BEARISH</v>
      </c>
    </row>
    <row r="549" spans="1:12" ht="13.5" x14ac:dyDescent="0.25">
      <c r="A549" s="3">
        <f>RSI!A549</f>
        <v>43501</v>
      </c>
      <c r="B549" s="2">
        <f>RSI!B549</f>
        <v>1.62</v>
      </c>
      <c r="C549" s="2">
        <f>RSI!I549</f>
        <v>26.614384021065206</v>
      </c>
      <c r="D549" s="2">
        <f>MACD!E549</f>
        <v>6.8410540441854906E-2</v>
      </c>
      <c r="E549" s="2">
        <f>MACD!F549</f>
        <v>0.10960861616818748</v>
      </c>
      <c r="F549" s="2">
        <f>'Moving Avg'!D549</f>
        <v>1.6060000000000003</v>
      </c>
      <c r="G549" s="2">
        <f>'Moving Avg'!F549</f>
        <v>1.7794999999999994</v>
      </c>
      <c r="H549" s="2">
        <f>'Moving Avg'!G549</f>
        <v>2.3376000000000001</v>
      </c>
      <c r="I549" s="2">
        <f>'Moving Avg'!H549</f>
        <v>2.460974499999999</v>
      </c>
      <c r="J549" s="5" t="str">
        <f>OBV!F549</f>
        <v>BEARISH</v>
      </c>
      <c r="K549" s="5" t="str">
        <f>OBV!G549</f>
        <v>STRONG</v>
      </c>
      <c r="L549" s="5" t="str">
        <f>OBV!H549</f>
        <v>CONFIRMED BEARISH</v>
      </c>
    </row>
    <row r="550" spans="1:12" ht="13.5" x14ac:dyDescent="0.25">
      <c r="A550" s="3">
        <f>RSI!A550</f>
        <v>43502</v>
      </c>
      <c r="B550" s="2">
        <f>RSI!B550</f>
        <v>1.62</v>
      </c>
      <c r="C550" s="2">
        <f>RSI!I550</f>
        <v>26.614384021065206</v>
      </c>
      <c r="D550" s="2">
        <f>MACD!E550</f>
        <v>6.4007734962034935E-2</v>
      </c>
      <c r="E550" s="2">
        <f>MACD!F550</f>
        <v>0.10048843992695698</v>
      </c>
      <c r="F550" s="2">
        <f>'Moving Avg'!D550</f>
        <v>1.6039999999999999</v>
      </c>
      <c r="G550" s="2">
        <f>'Moving Avg'!F550</f>
        <v>1.7634999999999994</v>
      </c>
      <c r="H550" s="2">
        <f>'Moving Avg'!G550</f>
        <v>2.3133999999999997</v>
      </c>
      <c r="I550" s="2">
        <f>'Moving Avg'!H550</f>
        <v>2.453371999999999</v>
      </c>
      <c r="J550" s="5" t="str">
        <f>OBV!F550</f>
        <v>BEARISH</v>
      </c>
      <c r="K550" s="5" t="str">
        <f>OBV!G550</f>
        <v>STRONG</v>
      </c>
      <c r="L550" s="5" t="str">
        <f>OBV!H550</f>
        <v>CONFIRMED BEARISH</v>
      </c>
    </row>
    <row r="551" spans="1:12" ht="13.5" x14ac:dyDescent="0.25">
      <c r="A551" s="3">
        <f>RSI!A551</f>
        <v>43503</v>
      </c>
      <c r="B551" s="2">
        <f>RSI!B551</f>
        <v>1.62</v>
      </c>
      <c r="C551" s="2">
        <f>RSI!I551</f>
        <v>26.614384021065206</v>
      </c>
      <c r="D551" s="2">
        <f>MACD!E551</f>
        <v>4.9572400355770929E-2</v>
      </c>
      <c r="E551" s="2">
        <f>MACD!F551</f>
        <v>9.0305232012719769E-2</v>
      </c>
      <c r="F551" s="2">
        <f>'Moving Avg'!D551</f>
        <v>1.6039999999999999</v>
      </c>
      <c r="G551" s="2">
        <f>'Moving Avg'!F551</f>
        <v>1.7424999999999997</v>
      </c>
      <c r="H551" s="2">
        <f>'Moving Avg'!G551</f>
        <v>2.2892000000000001</v>
      </c>
      <c r="I551" s="2">
        <f>'Moving Avg'!H551</f>
        <v>2.4457694999999986</v>
      </c>
      <c r="J551" s="5" t="str">
        <f>OBV!F551</f>
        <v>BEARISH</v>
      </c>
      <c r="K551" s="5" t="str">
        <f>OBV!G551</f>
        <v>STRONG</v>
      </c>
      <c r="L551" s="5" t="str">
        <f>OBV!H551</f>
        <v>NEUTRAL</v>
      </c>
    </row>
    <row r="552" spans="1:12" ht="13.5" x14ac:dyDescent="0.25">
      <c r="A552" s="3">
        <f>RSI!A552</f>
        <v>43504</v>
      </c>
      <c r="B552" s="2">
        <f>RSI!B552</f>
        <v>1.62</v>
      </c>
      <c r="C552" s="2">
        <f>RSI!I552</f>
        <v>26.614384021065206</v>
      </c>
      <c r="D552" s="2">
        <f>MACD!E552</f>
        <v>3.5760415688689484E-2</v>
      </c>
      <c r="E552" s="2">
        <f>MACD!F552</f>
        <v>7.9396268747913709E-2</v>
      </c>
      <c r="F552" s="2">
        <f>'Moving Avg'!D552</f>
        <v>1.6120000000000001</v>
      </c>
      <c r="G552" s="2">
        <f>'Moving Avg'!F552</f>
        <v>1.7214999999999996</v>
      </c>
      <c r="H552" s="2">
        <f>'Moving Avg'!G552</f>
        <v>2.2668000000000004</v>
      </c>
      <c r="I552" s="2">
        <f>'Moving Avg'!H552</f>
        <v>2.4381669999999986</v>
      </c>
      <c r="J552" s="5" t="str">
        <f>OBV!F552</f>
        <v>BULLISH</v>
      </c>
      <c r="K552" s="5" t="str">
        <f>OBV!G552</f>
        <v>NEUTRAL</v>
      </c>
      <c r="L552" s="5" t="str">
        <f>OBV!H552</f>
        <v>CONFIRMED BULLISH</v>
      </c>
    </row>
    <row r="553" spans="1:12" ht="13.5" x14ac:dyDescent="0.25">
      <c r="A553" s="3">
        <f>RSI!A553</f>
        <v>43507</v>
      </c>
      <c r="B553" s="2">
        <f>RSI!B553</f>
        <v>1.66</v>
      </c>
      <c r="C553" s="2">
        <f>RSI!I553</f>
        <v>32.230222942407835</v>
      </c>
      <c r="D553" s="2">
        <f>MACD!E553</f>
        <v>2.248025202429571E-2</v>
      </c>
      <c r="E553" s="2">
        <f>MACD!F553</f>
        <v>6.8013065403190118E-2</v>
      </c>
      <c r="F553" s="2">
        <f>'Moving Avg'!D553</f>
        <v>1.6280000000000001</v>
      </c>
      <c r="G553" s="2">
        <f>'Moving Avg'!F553</f>
        <v>1.7070000000000001</v>
      </c>
      <c r="H553" s="2">
        <f>'Moving Avg'!G553</f>
        <v>2.2428000000000003</v>
      </c>
      <c r="I553" s="2">
        <f>'Moving Avg'!H553</f>
        <v>2.4306184999999991</v>
      </c>
      <c r="J553" s="5" t="str">
        <f>OBV!F553</f>
        <v>BULLISH</v>
      </c>
      <c r="K553" s="5" t="str">
        <f>OBV!G553</f>
        <v>NEUTRAL</v>
      </c>
      <c r="L553" s="5" t="str">
        <f>OBV!H553</f>
        <v>CONFIRMED BULLISH</v>
      </c>
    </row>
    <row r="554" spans="1:12" ht="13.5" x14ac:dyDescent="0.25">
      <c r="A554" s="3">
        <f>RSI!A554</f>
        <v>43508</v>
      </c>
      <c r="B554" s="2">
        <f>RSI!B554</f>
        <v>1.65</v>
      </c>
      <c r="C554" s="2">
        <f>RSI!I554</f>
        <v>31.579591718310866</v>
      </c>
      <c r="D554" s="2">
        <f>MACD!E554</f>
        <v>1.3015961380975272E-2</v>
      </c>
      <c r="E554" s="2">
        <f>MACD!F554</f>
        <v>5.7013644598747151E-2</v>
      </c>
      <c r="F554" s="2">
        <f>'Moving Avg'!D554</f>
        <v>1.6339999999999999</v>
      </c>
      <c r="G554" s="2">
        <f>'Moving Avg'!F554</f>
        <v>1.6949999999999998</v>
      </c>
      <c r="H554" s="2">
        <f>'Moving Avg'!G554</f>
        <v>2.2204000000000006</v>
      </c>
      <c r="I554" s="2">
        <f>'Moving Avg'!H554</f>
        <v>2.4229709999999987</v>
      </c>
      <c r="J554" s="5" t="str">
        <f>OBV!F554</f>
        <v>BULLISH</v>
      </c>
      <c r="K554" s="5" t="str">
        <f>OBV!G554</f>
        <v>NEUTRAL</v>
      </c>
      <c r="L554" s="5" t="str">
        <f>OBV!H554</f>
        <v>CONFIRMED BULLISH</v>
      </c>
    </row>
    <row r="555" spans="1:12" ht="13.5" x14ac:dyDescent="0.25">
      <c r="A555" s="3">
        <f>RSI!A555</f>
        <v>43509</v>
      </c>
      <c r="B555" s="2">
        <f>RSI!B555</f>
        <v>1.61</v>
      </c>
      <c r="C555" s="2">
        <f>RSI!I555</f>
        <v>29.053148882610344</v>
      </c>
      <c r="D555" s="2">
        <f>MACD!E555</f>
        <v>-1.7838784265378216E-3</v>
      </c>
      <c r="E555" s="2">
        <f>MACD!F555</f>
        <v>4.5254139993690157E-2</v>
      </c>
      <c r="F555" s="2">
        <f>'Moving Avg'!D555</f>
        <v>1.6320000000000001</v>
      </c>
      <c r="G555" s="2">
        <f>'Moving Avg'!F555</f>
        <v>1.6865000000000001</v>
      </c>
      <c r="H555" s="2">
        <f>'Moving Avg'!G555</f>
        <v>2.1978000000000004</v>
      </c>
      <c r="I555" s="2">
        <f>'Moving Avg'!H555</f>
        <v>2.4151234999999986</v>
      </c>
      <c r="J555" s="5" t="str">
        <f>OBV!F555</f>
        <v>BEARISH</v>
      </c>
      <c r="K555" s="5" t="str">
        <f>OBV!G555</f>
        <v>NEUTRAL</v>
      </c>
      <c r="L555" s="5" t="str">
        <f>OBV!H555</f>
        <v>CONFIRMED BEARISH</v>
      </c>
    </row>
    <row r="556" spans="1:12" ht="13.5" x14ac:dyDescent="0.25">
      <c r="A556" s="3">
        <f>RSI!A556</f>
        <v>43510</v>
      </c>
      <c r="B556" s="2">
        <f>RSI!B556</f>
        <v>1.58</v>
      </c>
      <c r="C556" s="2">
        <f>RSI!I556</f>
        <v>27.28975797894941</v>
      </c>
      <c r="D556" s="2">
        <f>MACD!E556</f>
        <v>-1.2447184504486009E-2</v>
      </c>
      <c r="E556" s="2">
        <f>MACD!F556</f>
        <v>3.3713875094054928E-2</v>
      </c>
      <c r="F556" s="2">
        <f>'Moving Avg'!D556</f>
        <v>1.6240000000000001</v>
      </c>
      <c r="G556" s="2">
        <f>'Moving Avg'!F556</f>
        <v>1.6765000000000001</v>
      </c>
      <c r="H556" s="2">
        <f>'Moving Avg'!G556</f>
        <v>2.1718000000000002</v>
      </c>
      <c r="I556" s="2">
        <f>'Moving Avg'!H556</f>
        <v>2.407125999999999</v>
      </c>
      <c r="J556" s="5" t="str">
        <f>OBV!F556</f>
        <v>BEARISH</v>
      </c>
      <c r="K556" s="5" t="str">
        <f>OBV!G556</f>
        <v>NEUTRAL</v>
      </c>
      <c r="L556" s="5" t="str">
        <f>OBV!H556</f>
        <v>CONFIRMED BEARISH</v>
      </c>
    </row>
    <row r="557" spans="1:12" ht="13.5" x14ac:dyDescent="0.25">
      <c r="A557" s="3">
        <f>RSI!A557</f>
        <v>43511</v>
      </c>
      <c r="B557" s="2">
        <f>RSI!B557</f>
        <v>1.58</v>
      </c>
      <c r="C557" s="2">
        <f>RSI!I557</f>
        <v>27.28975797894941</v>
      </c>
      <c r="D557" s="2">
        <f>MACD!E557</f>
        <v>-2.6357784029892972E-2</v>
      </c>
      <c r="E557" s="2">
        <f>MACD!F557</f>
        <v>2.1699543269265348E-2</v>
      </c>
      <c r="F557" s="2">
        <f>'Moving Avg'!D557</f>
        <v>1.6160000000000001</v>
      </c>
      <c r="G557" s="2">
        <f>'Moving Avg'!F557</f>
        <v>1.6629999999999998</v>
      </c>
      <c r="H557" s="2">
        <f>'Moving Avg'!G557</f>
        <v>2.1434000000000002</v>
      </c>
      <c r="I557" s="2">
        <f>'Moving Avg'!H557</f>
        <v>2.3991284999999989</v>
      </c>
      <c r="J557" s="5" t="str">
        <f>OBV!F557</f>
        <v>BEARISH</v>
      </c>
      <c r="K557" s="5" t="str">
        <f>OBV!G557</f>
        <v>NEUTRAL</v>
      </c>
      <c r="L557" s="5" t="str">
        <f>OBV!H557</f>
        <v>CONFIRMED BEARISH</v>
      </c>
    </row>
    <row r="558" spans="1:12" ht="13.5" x14ac:dyDescent="0.25">
      <c r="A558" s="3">
        <f>RSI!A558</f>
        <v>43514</v>
      </c>
      <c r="B558" s="2">
        <f>RSI!B558</f>
        <v>1.61</v>
      </c>
      <c r="C558" s="2">
        <f>RSI!I558</f>
        <v>32.071403680243705</v>
      </c>
      <c r="D558" s="2">
        <f>MACD!E558</f>
        <v>-3.9178250506722856E-2</v>
      </c>
      <c r="E558" s="2">
        <f>MACD!F558</f>
        <v>9.5239845140677078E-3</v>
      </c>
      <c r="F558" s="2">
        <f>'Moving Avg'!D558</f>
        <v>1.6059999999999999</v>
      </c>
      <c r="G558" s="2">
        <f>'Moving Avg'!F558</f>
        <v>1.6510000000000002</v>
      </c>
      <c r="H558" s="2">
        <f>'Moving Avg'!G558</f>
        <v>2.1156000000000001</v>
      </c>
      <c r="I558" s="2">
        <f>'Moving Avg'!H558</f>
        <v>2.3912809999999989</v>
      </c>
      <c r="J558" s="5" t="str">
        <f>OBV!F558</f>
        <v>BEARISH</v>
      </c>
      <c r="K558" s="5" t="str">
        <f>OBV!G558</f>
        <v>NEUTRAL</v>
      </c>
      <c r="L558" s="5" t="str">
        <f>OBV!H558</f>
        <v>CONFIRMED BEARISH</v>
      </c>
    </row>
    <row r="559" spans="1:12" ht="13.5" x14ac:dyDescent="0.25">
      <c r="A559" s="3">
        <f>RSI!A559</f>
        <v>43515</v>
      </c>
      <c r="B559" s="2">
        <f>RSI!B559</f>
        <v>1.62</v>
      </c>
      <c r="C559" s="2">
        <f>RSI!I559</f>
        <v>33.638026769958316</v>
      </c>
      <c r="D559" s="2">
        <f>MACD!E559</f>
        <v>-4.3705074663706878E-2</v>
      </c>
      <c r="E559" s="2">
        <f>MACD!F559</f>
        <v>-1.121827321487209E-3</v>
      </c>
      <c r="F559" s="2">
        <f>'Moving Avg'!D559</f>
        <v>1.6</v>
      </c>
      <c r="G559" s="2">
        <f>'Moving Avg'!F559</f>
        <v>1.641</v>
      </c>
      <c r="H559" s="2">
        <f>'Moving Avg'!G559</f>
        <v>2.0878000000000001</v>
      </c>
      <c r="I559" s="2">
        <f>'Moving Avg'!H559</f>
        <v>2.3834834999999988</v>
      </c>
      <c r="J559" s="5" t="str">
        <f>OBV!F559</f>
        <v>BEARISH</v>
      </c>
      <c r="K559" s="5" t="str">
        <f>OBV!G559</f>
        <v>NEUTRAL</v>
      </c>
      <c r="L559" s="5" t="str">
        <f>OBV!H559</f>
        <v>CONFIRMED BEARISH</v>
      </c>
    </row>
    <row r="560" spans="1:12" ht="13.5" x14ac:dyDescent="0.25">
      <c r="A560" s="3">
        <f>RSI!A560</f>
        <v>43516</v>
      </c>
      <c r="B560" s="2">
        <f>RSI!B560</f>
        <v>1.54</v>
      </c>
      <c r="C560" s="2">
        <f>RSI!I560</f>
        <v>28.062210753587337</v>
      </c>
      <c r="D560" s="2">
        <f>MACD!E560</f>
        <v>-4.0827742311900117E-2</v>
      </c>
      <c r="E560" s="2">
        <f>MACD!F560</f>
        <v>-9.0630103195697906E-3</v>
      </c>
      <c r="F560" s="2">
        <f>'Moving Avg'!D560</f>
        <v>1.5860000000000001</v>
      </c>
      <c r="G560" s="2">
        <f>'Moving Avg'!F560</f>
        <v>1.6280000000000001</v>
      </c>
      <c r="H560" s="2">
        <f>'Moving Avg'!G560</f>
        <v>2.0590000000000002</v>
      </c>
      <c r="I560" s="2">
        <f>'Moving Avg'!H560</f>
        <v>2.3752859999999991</v>
      </c>
      <c r="J560" s="5" t="str">
        <f>OBV!F560</f>
        <v>BULLISH</v>
      </c>
      <c r="K560" s="5" t="str">
        <f>OBV!G560</f>
        <v>NEUTRAL</v>
      </c>
      <c r="L560" s="5" t="str">
        <f>OBV!H560</f>
        <v>BULLISH DIVERGENCE</v>
      </c>
    </row>
    <row r="561" spans="1:12" ht="13.5" x14ac:dyDescent="0.25">
      <c r="A561" s="3">
        <f>RSI!A561</f>
        <v>43517</v>
      </c>
      <c r="B561" s="2">
        <f>RSI!B561</f>
        <v>1.55</v>
      </c>
      <c r="C561" s="2">
        <f>RSI!I561</f>
        <v>29.632376516575022</v>
      </c>
      <c r="D561" s="2">
        <f>MACD!E561</f>
        <v>-3.793720850564819E-2</v>
      </c>
      <c r="E561" s="2">
        <f>MACD!F561</f>
        <v>-1.483784995678547E-2</v>
      </c>
      <c r="F561" s="2">
        <f>'Moving Avg'!D561</f>
        <v>1.58</v>
      </c>
      <c r="G561" s="2">
        <f>'Moving Avg'!F561</f>
        <v>1.6194999999999999</v>
      </c>
      <c r="H561" s="2">
        <f>'Moving Avg'!G561</f>
        <v>2.0306000000000006</v>
      </c>
      <c r="I561" s="2">
        <f>'Moving Avg'!H561</f>
        <v>2.3671384999999989</v>
      </c>
      <c r="J561" s="5" t="str">
        <f>OBV!F561</f>
        <v>BULLISH</v>
      </c>
      <c r="K561" s="5" t="str">
        <f>OBV!G561</f>
        <v>WEAK</v>
      </c>
      <c r="L561" s="5" t="str">
        <f>OBV!H561</f>
        <v>BULLISH DIVERGENCE</v>
      </c>
    </row>
    <row r="562" spans="1:12" ht="13.5" x14ac:dyDescent="0.25">
      <c r="A562" s="3">
        <f>RSI!A562</f>
        <v>43518</v>
      </c>
      <c r="B562" s="2">
        <f>RSI!B562</f>
        <v>1.59</v>
      </c>
      <c r="C562" s="2">
        <f>RSI!I562</f>
        <v>35.679928491633248</v>
      </c>
      <c r="D562" s="2">
        <f>MACD!E562</f>
        <v>-3.7405454571910468E-2</v>
      </c>
      <c r="E562" s="2">
        <f>MACD!F562</f>
        <v>-1.9351370879810471E-2</v>
      </c>
      <c r="F562" s="2">
        <f>'Moving Avg'!D562</f>
        <v>1.5820000000000001</v>
      </c>
      <c r="G562" s="2">
        <f>'Moving Avg'!F562</f>
        <v>1.6140000000000001</v>
      </c>
      <c r="H562" s="2">
        <f>'Moving Avg'!G562</f>
        <v>2.0012000000000008</v>
      </c>
      <c r="I562" s="2">
        <f>'Moving Avg'!H562</f>
        <v>2.3591909999999987</v>
      </c>
      <c r="J562" s="5" t="str">
        <f>OBV!F562</f>
        <v>BULLISH</v>
      </c>
      <c r="K562" s="5" t="str">
        <f>OBV!G562</f>
        <v>WEAK</v>
      </c>
      <c r="L562" s="5" t="str">
        <f>OBV!H562</f>
        <v>CONFIRMED BULLISH</v>
      </c>
    </row>
    <row r="563" spans="1:12" ht="13.5" x14ac:dyDescent="0.25">
      <c r="A563" s="3">
        <f>RSI!A563</f>
        <v>43521</v>
      </c>
      <c r="B563" s="2">
        <f>RSI!B563</f>
        <v>1.62</v>
      </c>
      <c r="C563" s="2">
        <f>RSI!I563</f>
        <v>39.854894675427936</v>
      </c>
      <c r="D563" s="2">
        <f>MACD!E563</f>
        <v>-3.2289060981980366E-2</v>
      </c>
      <c r="E563" s="2">
        <f>MACD!F563</f>
        <v>-2.1938908900244448E-2</v>
      </c>
      <c r="F563" s="2">
        <f>'Moving Avg'!D563</f>
        <v>1.5840000000000001</v>
      </c>
      <c r="G563" s="2">
        <f>'Moving Avg'!F563</f>
        <v>1.61</v>
      </c>
      <c r="H563" s="2">
        <f>'Moving Avg'!G563</f>
        <v>1.9738000000000004</v>
      </c>
      <c r="I563" s="2">
        <f>'Moving Avg'!H563</f>
        <v>2.351393499999999</v>
      </c>
      <c r="J563" s="5" t="str">
        <f>OBV!F563</f>
        <v>BULLISH</v>
      </c>
      <c r="K563" s="5" t="str">
        <f>OBV!G563</f>
        <v>WEAK</v>
      </c>
      <c r="L563" s="5" t="str">
        <f>OBV!H563</f>
        <v>CONFIRMED BULLISH</v>
      </c>
    </row>
    <row r="564" spans="1:12" ht="13.5" x14ac:dyDescent="0.25">
      <c r="A564" s="3">
        <f>RSI!A564</f>
        <v>43522</v>
      </c>
      <c r="B564" s="2">
        <f>RSI!B564</f>
        <v>1.6</v>
      </c>
      <c r="C564" s="2">
        <f>RSI!I564</f>
        <v>38.080295881333804</v>
      </c>
      <c r="D564" s="2">
        <f>MACD!E564</f>
        <v>-2.7513663599761706E-2</v>
      </c>
      <c r="E564" s="2">
        <f>MACD!F564</f>
        <v>-2.3053859840147899E-2</v>
      </c>
      <c r="F564" s="2">
        <f>'Moving Avg'!D564</f>
        <v>1.58</v>
      </c>
      <c r="G564" s="2">
        <f>'Moving Avg'!F564</f>
        <v>1.605</v>
      </c>
      <c r="H564" s="2">
        <f>'Moving Avg'!G564</f>
        <v>1.9466000000000006</v>
      </c>
      <c r="I564" s="2">
        <f>'Moving Avg'!H564</f>
        <v>2.3437884999999987</v>
      </c>
      <c r="J564" s="5" t="str">
        <f>OBV!F564</f>
        <v>BULLISH</v>
      </c>
      <c r="K564" s="5" t="str">
        <f>OBV!G564</f>
        <v>WEAK</v>
      </c>
      <c r="L564" s="5" t="str">
        <f>OBV!H564</f>
        <v>BULLISH DIVERGENCE</v>
      </c>
    </row>
    <row r="565" spans="1:12" ht="13.5" x14ac:dyDescent="0.25">
      <c r="A565" s="3">
        <f>RSI!A565</f>
        <v>43523</v>
      </c>
      <c r="B565" s="2">
        <f>RSI!B565</f>
        <v>1.62</v>
      </c>
      <c r="C565" s="2">
        <f>RSI!I565</f>
        <v>40.913584666577584</v>
      </c>
      <c r="D565" s="2">
        <f>MACD!E565</f>
        <v>-3.0524236435917951E-2</v>
      </c>
      <c r="E565" s="2">
        <f>MACD!F565</f>
        <v>-2.4547935159301908E-2</v>
      </c>
      <c r="F565" s="2">
        <f>'Moving Avg'!D565</f>
        <v>1.5959999999999999</v>
      </c>
      <c r="G565" s="2">
        <f>'Moving Avg'!F565</f>
        <v>1.6045000000000003</v>
      </c>
      <c r="H565" s="2">
        <f>'Moving Avg'!G565</f>
        <v>1.9210000000000007</v>
      </c>
      <c r="I565" s="2">
        <f>'Moving Avg'!H565</f>
        <v>2.3367224999999991</v>
      </c>
      <c r="J565" s="5" t="str">
        <f>OBV!F565</f>
        <v>BULLISH</v>
      </c>
      <c r="K565" s="5" t="str">
        <f>OBV!G565</f>
        <v>WEAK</v>
      </c>
      <c r="L565" s="5" t="str">
        <f>OBV!H565</f>
        <v>CONFIRMED BULLISH</v>
      </c>
    </row>
    <row r="566" spans="1:12" ht="13.5" x14ac:dyDescent="0.25">
      <c r="A566" s="3">
        <f>RSI!A566</f>
        <v>43524</v>
      </c>
      <c r="B566" s="2">
        <f>RSI!B566</f>
        <v>1.62</v>
      </c>
      <c r="C566" s="2">
        <f>RSI!I566</f>
        <v>40.913584666577584</v>
      </c>
      <c r="D566" s="2">
        <f>MACD!E566</f>
        <v>-3.7264437530502681E-2</v>
      </c>
      <c r="E566" s="2">
        <f>MACD!F566</f>
        <v>-2.7091235633542064E-2</v>
      </c>
      <c r="F566" s="2">
        <f>'Moving Avg'!D566</f>
        <v>1.61</v>
      </c>
      <c r="G566" s="2">
        <f>'Moving Avg'!F566</f>
        <v>1.6045000000000003</v>
      </c>
      <c r="H566" s="2">
        <f>'Moving Avg'!G566</f>
        <v>1.898000000000001</v>
      </c>
      <c r="I566" s="2">
        <f>'Moving Avg'!H566</f>
        <v>2.3297054999999993</v>
      </c>
      <c r="J566" s="5" t="str">
        <f>OBV!F566</f>
        <v>BULLISH</v>
      </c>
      <c r="K566" s="5" t="str">
        <f>OBV!G566</f>
        <v>WEAK</v>
      </c>
      <c r="L566" s="5" t="str">
        <f>OBV!H566</f>
        <v>CONFIRMED BULLISH</v>
      </c>
    </row>
    <row r="567" spans="1:12" ht="13.5" x14ac:dyDescent="0.25">
      <c r="A567" s="3">
        <f>RSI!A567</f>
        <v>43525</v>
      </c>
      <c r="B567" s="2">
        <f>RSI!B567</f>
        <v>1.58</v>
      </c>
      <c r="C567" s="2">
        <f>RSI!I567</f>
        <v>36.987854271948002</v>
      </c>
      <c r="D567" s="2">
        <f>MACD!E567</f>
        <v>-3.9613433401980869E-2</v>
      </c>
      <c r="E567" s="2">
        <f>MACD!F567</f>
        <v>-2.9595675187229824E-2</v>
      </c>
      <c r="F567" s="2">
        <f>'Moving Avg'!D567</f>
        <v>1.6079999999999999</v>
      </c>
      <c r="G567" s="2">
        <f>'Moving Avg'!F567</f>
        <v>1.6045000000000003</v>
      </c>
      <c r="H567" s="2">
        <f>'Moving Avg'!G567</f>
        <v>1.8760000000000008</v>
      </c>
      <c r="I567" s="2">
        <f>'Moving Avg'!H567</f>
        <v>2.3224884999999991</v>
      </c>
      <c r="J567" s="5" t="str">
        <f>OBV!F567</f>
        <v>BULLISH</v>
      </c>
      <c r="K567" s="5" t="str">
        <f>OBV!G567</f>
        <v>WEAK</v>
      </c>
      <c r="L567" s="5" t="str">
        <f>OBV!H567</f>
        <v>BULLISH DIVERGENCE</v>
      </c>
    </row>
    <row r="568" spans="1:12" ht="13.5" x14ac:dyDescent="0.25">
      <c r="A568" s="3">
        <f>RSI!A568</f>
        <v>43528</v>
      </c>
      <c r="B568" s="2">
        <f>RSI!B568</f>
        <v>1.58</v>
      </c>
      <c r="C568" s="2">
        <f>RSI!I568</f>
        <v>36.987854271948002</v>
      </c>
      <c r="D568" s="2">
        <f>MACD!E568</f>
        <v>-3.6386995028899971E-2</v>
      </c>
      <c r="E568" s="2">
        <f>MACD!F568</f>
        <v>-3.0953939155563857E-2</v>
      </c>
      <c r="F568" s="2">
        <f>'Moving Avg'!D568</f>
        <v>1.6</v>
      </c>
      <c r="G568" s="2">
        <f>'Moving Avg'!F568</f>
        <v>1.6045000000000003</v>
      </c>
      <c r="H568" s="2">
        <f>'Moving Avg'!G568</f>
        <v>1.8564000000000007</v>
      </c>
      <c r="I568" s="2">
        <f>'Moving Avg'!H568</f>
        <v>2.3152714999999988</v>
      </c>
      <c r="J568" s="5" t="str">
        <f>OBV!F568</f>
        <v>BEARISH</v>
      </c>
      <c r="K568" s="5" t="str">
        <f>OBV!G568</f>
        <v>NEUTRAL</v>
      </c>
      <c r="L568" s="5" t="str">
        <f>OBV!H568</f>
        <v>CONFIRMED BEARISH</v>
      </c>
    </row>
    <row r="569" spans="1:12" ht="13.5" x14ac:dyDescent="0.25">
      <c r="A569" s="3">
        <f>RSI!A569</f>
        <v>43529</v>
      </c>
      <c r="B569" s="2">
        <f>RSI!B569</f>
        <v>1.56</v>
      </c>
      <c r="C569" s="2">
        <f>RSI!I569</f>
        <v>35.038299972140948</v>
      </c>
      <c r="D569" s="2">
        <f>MACD!E569</f>
        <v>-3.008266872487475E-2</v>
      </c>
      <c r="E569" s="2">
        <f>MACD!F569</f>
        <v>-3.0779685069426039E-2</v>
      </c>
      <c r="F569" s="2">
        <f>'Moving Avg'!D569</f>
        <v>1.5920000000000001</v>
      </c>
      <c r="G569" s="2">
        <f>'Moving Avg'!F569</f>
        <v>1.6015000000000001</v>
      </c>
      <c r="H569" s="2">
        <f>'Moving Avg'!G569</f>
        <v>1.8336000000000003</v>
      </c>
      <c r="I569" s="2">
        <f>'Moving Avg'!H569</f>
        <v>2.3079544999999992</v>
      </c>
      <c r="J569" s="5" t="str">
        <f>OBV!F569</f>
        <v>BEARISH</v>
      </c>
      <c r="K569" s="5" t="str">
        <f>OBV!G569</f>
        <v>STRONG</v>
      </c>
      <c r="L569" s="5" t="str">
        <f>OBV!H569</f>
        <v>CONFIRMED BEARISH</v>
      </c>
    </row>
    <row r="570" spans="1:12" ht="13.5" x14ac:dyDescent="0.25">
      <c r="A570" s="3">
        <f>RSI!A570</f>
        <v>43530</v>
      </c>
      <c r="B570" s="2">
        <f>RSI!B570</f>
        <v>1.55</v>
      </c>
      <c r="C570" s="2">
        <f>RSI!I570</f>
        <v>34.071314877483516</v>
      </c>
      <c r="D570" s="2">
        <f>MACD!E570</f>
        <v>-3.5683750182121221E-2</v>
      </c>
      <c r="E570" s="2">
        <f>MACD!F570</f>
        <v>-3.176049809196508E-2</v>
      </c>
      <c r="F570" s="2">
        <f>'Moving Avg'!D570</f>
        <v>1.5779999999999998</v>
      </c>
      <c r="G570" s="2">
        <f>'Moving Avg'!F570</f>
        <v>1.5980000000000001</v>
      </c>
      <c r="H570" s="2">
        <f>'Moving Avg'!G570</f>
        <v>1.8080000000000001</v>
      </c>
      <c r="I570" s="2">
        <f>'Moving Avg'!H570</f>
        <v>2.3010259999999989</v>
      </c>
      <c r="J570" s="5" t="str">
        <f>OBV!F570</f>
        <v>BEARISH</v>
      </c>
      <c r="K570" s="5" t="str">
        <f>OBV!G570</f>
        <v>STRONG</v>
      </c>
      <c r="L570" s="5" t="str">
        <f>OBV!H570</f>
        <v>CONFIRMED BEARISH</v>
      </c>
    </row>
    <row r="571" spans="1:12" ht="13.5" x14ac:dyDescent="0.25">
      <c r="A571" s="3">
        <f>RSI!A571</f>
        <v>43531</v>
      </c>
      <c r="B571" s="2">
        <f>RSI!B571</f>
        <v>1.55</v>
      </c>
      <c r="C571" s="2">
        <f>RSI!I571</f>
        <v>34.07131487748353</v>
      </c>
      <c r="D571" s="2">
        <f>MACD!E571</f>
        <v>-3.8240908016919928E-2</v>
      </c>
      <c r="E571" s="2">
        <f>MACD!F571</f>
        <v>-3.3056580076956055E-2</v>
      </c>
      <c r="F571" s="2">
        <f>'Moving Avg'!D571</f>
        <v>1.5640000000000001</v>
      </c>
      <c r="G571" s="2">
        <f>'Moving Avg'!F571</f>
        <v>1.5945000000000003</v>
      </c>
      <c r="H571" s="2">
        <f>'Moving Avg'!G571</f>
        <v>1.7834000000000001</v>
      </c>
      <c r="I571" s="2">
        <f>'Moving Avg'!H571</f>
        <v>2.2940974999999986</v>
      </c>
      <c r="J571" s="5" t="str">
        <f>OBV!F571</f>
        <v>BEARISH</v>
      </c>
      <c r="K571" s="5" t="str">
        <f>OBV!G571</f>
        <v>STRONG</v>
      </c>
      <c r="L571" s="5" t="str">
        <f>OBV!H571</f>
        <v>CONFIRMED BEARISH</v>
      </c>
    </row>
    <row r="572" spans="1:12" ht="13.5" x14ac:dyDescent="0.25">
      <c r="A572" s="3">
        <f>RSI!A572</f>
        <v>43532</v>
      </c>
      <c r="B572" s="2">
        <f>RSI!B572</f>
        <v>1.55</v>
      </c>
      <c r="C572" s="2">
        <f>RSI!I572</f>
        <v>34.071314877483545</v>
      </c>
      <c r="D572" s="2">
        <f>MACD!E572</f>
        <v>-3.3654739277609425E-2</v>
      </c>
      <c r="E572" s="2">
        <f>MACD!F572</f>
        <v>-3.317621191708673E-2</v>
      </c>
      <c r="F572" s="2">
        <f>'Moving Avg'!D572</f>
        <v>1.5580000000000001</v>
      </c>
      <c r="G572" s="2">
        <f>'Moving Avg'!F572</f>
        <v>1.591</v>
      </c>
      <c r="H572" s="2">
        <f>'Moving Avg'!G572</f>
        <v>1.7605999999999999</v>
      </c>
      <c r="I572" s="2">
        <f>'Moving Avg'!H572</f>
        <v>2.2873644999999989</v>
      </c>
      <c r="J572" s="5" t="str">
        <f>OBV!F572</f>
        <v>BEARISH</v>
      </c>
      <c r="K572" s="5" t="str">
        <f>OBV!G572</f>
        <v>STRONG</v>
      </c>
      <c r="L572" s="5" t="str">
        <f>OBV!H572</f>
        <v>CONFIRMED BEARISH</v>
      </c>
    </row>
    <row r="573" spans="1:12" ht="13.5" x14ac:dyDescent="0.25">
      <c r="A573" s="3">
        <f>RSI!A573</f>
        <v>43535</v>
      </c>
      <c r="B573" s="2">
        <f>RSI!B573</f>
        <v>1.55</v>
      </c>
      <c r="C573" s="2">
        <f>RSI!I573</f>
        <v>34.071314877483545</v>
      </c>
      <c r="D573" s="2">
        <f>MACD!E573</f>
        <v>-2.4606832267863421E-2</v>
      </c>
      <c r="E573" s="2">
        <f>MACD!F573</f>
        <v>-3.1462335987242067E-2</v>
      </c>
      <c r="F573" s="2">
        <f>'Moving Avg'!D573</f>
        <v>1.552</v>
      </c>
      <c r="G573" s="2">
        <f>'Moving Avg'!F573</f>
        <v>1.5855000000000001</v>
      </c>
      <c r="H573" s="2">
        <f>'Moving Avg'!G573</f>
        <v>1.7401999999999997</v>
      </c>
      <c r="I573" s="2">
        <f>'Moving Avg'!H573</f>
        <v>2.2806314999999988</v>
      </c>
      <c r="J573" s="5" t="str">
        <f>OBV!F573</f>
        <v>BEARISH</v>
      </c>
      <c r="K573" s="5" t="str">
        <f>OBV!G573</f>
        <v>STRONG</v>
      </c>
      <c r="L573" s="5" t="str">
        <f>OBV!H573</f>
        <v>CONFIRMED BEARISH</v>
      </c>
    </row>
    <row r="574" spans="1:12" ht="13.5" x14ac:dyDescent="0.25">
      <c r="A574" s="3">
        <f>RSI!A574</f>
        <v>43536</v>
      </c>
      <c r="B574" s="2">
        <f>RSI!B574</f>
        <v>1.47</v>
      </c>
      <c r="C574" s="2">
        <f>RSI!I574</f>
        <v>26.270031310074188</v>
      </c>
      <c r="D574" s="2">
        <f>MACD!E574</f>
        <v>-1.3590872846918511E-2</v>
      </c>
      <c r="E574" s="2">
        <f>MACD!F574</f>
        <v>-2.7888043359177359E-2</v>
      </c>
      <c r="F574" s="2">
        <f>'Moving Avg'!D574</f>
        <v>1.534</v>
      </c>
      <c r="G574" s="2">
        <f>'Moving Avg'!F574</f>
        <v>1.5764999999999998</v>
      </c>
      <c r="H574" s="2">
        <f>'Moving Avg'!G574</f>
        <v>1.7203999999999997</v>
      </c>
      <c r="I574" s="2">
        <f>'Moving Avg'!H574</f>
        <v>2.2738394999999985</v>
      </c>
      <c r="J574" s="5" t="str">
        <f>OBV!F574</f>
        <v>BEARISH</v>
      </c>
      <c r="K574" s="5" t="str">
        <f>OBV!G574</f>
        <v>STRONG</v>
      </c>
      <c r="L574" s="5" t="str">
        <f>OBV!H574</f>
        <v>CONFIRMED BEARISH</v>
      </c>
    </row>
    <row r="575" spans="1:12" ht="13.5" x14ac:dyDescent="0.25">
      <c r="A575" s="3">
        <f>RSI!A575</f>
        <v>43537</v>
      </c>
      <c r="B575" s="2">
        <f>RSI!B575</f>
        <v>1.47</v>
      </c>
      <c r="C575" s="2">
        <f>RSI!I575</f>
        <v>26.270031310074188</v>
      </c>
      <c r="D575" s="2">
        <f>MACD!E575</f>
        <v>-2.4684910860628406E-4</v>
      </c>
      <c r="E575" s="2">
        <f>MACD!F575</f>
        <v>-2.2359804509063146E-2</v>
      </c>
      <c r="F575" s="2">
        <f>'Moving Avg'!D575</f>
        <v>1.518</v>
      </c>
      <c r="G575" s="2">
        <f>'Moving Avg'!F575</f>
        <v>1.5694999999999999</v>
      </c>
      <c r="H575" s="2">
        <f>'Moving Avg'!G575</f>
        <v>1.7027999999999994</v>
      </c>
      <c r="I575" s="2">
        <f>'Moving Avg'!H575</f>
        <v>2.2672914999999989</v>
      </c>
      <c r="J575" s="5" t="str">
        <f>OBV!F575</f>
        <v>BEARISH</v>
      </c>
      <c r="K575" s="5" t="str">
        <f>OBV!G575</f>
        <v>NEUTRAL</v>
      </c>
      <c r="L575" s="5" t="str">
        <f>OBV!H575</f>
        <v>CONFIRMED BEARISH</v>
      </c>
    </row>
    <row r="576" spans="1:12" ht="13.5" x14ac:dyDescent="0.25">
      <c r="A576" s="3">
        <f>RSI!A576</f>
        <v>43538</v>
      </c>
      <c r="B576" s="2">
        <f>RSI!B576</f>
        <v>1.49</v>
      </c>
      <c r="C576" s="2">
        <f>RSI!I576</f>
        <v>30.860061424879021</v>
      </c>
      <c r="D576" s="2">
        <f>MACD!E576</f>
        <v>1.0438603667662028E-2</v>
      </c>
      <c r="E576" s="2">
        <f>MACD!F576</f>
        <v>-1.5800122873718112E-2</v>
      </c>
      <c r="F576" s="2">
        <f>'Moving Avg'!D576</f>
        <v>1.506</v>
      </c>
      <c r="G576" s="2">
        <f>'Moving Avg'!F576</f>
        <v>1.5649999999999999</v>
      </c>
      <c r="H576" s="2">
        <f>'Moving Avg'!G576</f>
        <v>1.6875999999999993</v>
      </c>
      <c r="I576" s="2">
        <f>'Moving Avg'!H576</f>
        <v>2.2608434999999987</v>
      </c>
      <c r="J576" s="5" t="str">
        <f>OBV!F576</f>
        <v>BULLISH</v>
      </c>
      <c r="K576" s="5" t="str">
        <f>OBV!G576</f>
        <v>WEAK</v>
      </c>
      <c r="L576" s="5" t="str">
        <f>OBV!H576</f>
        <v>BULLISH DIVERGENCE</v>
      </c>
    </row>
    <row r="577" spans="1:12" ht="13.5" x14ac:dyDescent="0.25">
      <c r="A577" s="3">
        <f>RSI!A577</f>
        <v>43539</v>
      </c>
      <c r="B577" s="2">
        <f>RSI!B577</f>
        <v>1.54</v>
      </c>
      <c r="C577" s="2">
        <f>RSI!I577</f>
        <v>40.785001633910341</v>
      </c>
      <c r="D577" s="2">
        <f>MACD!E577</f>
        <v>1.0315370330918894E-2</v>
      </c>
      <c r="E577" s="2">
        <f>MACD!F577</f>
        <v>-1.0577024232790711E-2</v>
      </c>
      <c r="F577" s="2">
        <f>'Moving Avg'!D577</f>
        <v>1.504</v>
      </c>
      <c r="G577" s="2">
        <f>'Moving Avg'!F577</f>
        <v>1.5629999999999999</v>
      </c>
      <c r="H577" s="2">
        <f>'Moving Avg'!G577</f>
        <v>1.6751999999999994</v>
      </c>
      <c r="I577" s="2">
        <f>'Moving Avg'!H577</f>
        <v>2.2546454999999987</v>
      </c>
      <c r="J577" s="5" t="str">
        <f>OBV!F577</f>
        <v>BULLISH</v>
      </c>
      <c r="K577" s="5" t="str">
        <f>OBV!G577</f>
        <v>WEAK</v>
      </c>
      <c r="L577" s="5" t="str">
        <f>OBV!H577</f>
        <v>BULLISH DIVERGENCE</v>
      </c>
    </row>
    <row r="578" spans="1:12" ht="13.5" x14ac:dyDescent="0.25">
      <c r="A578" s="3">
        <f>RSI!A578</f>
        <v>43542</v>
      </c>
      <c r="B578" s="2">
        <f>RSI!B578</f>
        <v>1.55</v>
      </c>
      <c r="C578" s="2">
        <f>RSI!I578</f>
        <v>42.560912326166608</v>
      </c>
      <c r="D578" s="2">
        <f>MACD!E578</f>
        <v>9.8163656331184956E-3</v>
      </c>
      <c r="E578" s="2">
        <f>MACD!F578</f>
        <v>-6.4983462596088695E-3</v>
      </c>
      <c r="F578" s="2">
        <f>'Moving Avg'!D578</f>
        <v>1.504</v>
      </c>
      <c r="G578" s="2">
        <f>'Moving Avg'!F578</f>
        <v>1.56</v>
      </c>
      <c r="H578" s="2">
        <f>'Moving Avg'!G578</f>
        <v>1.6655999999999991</v>
      </c>
      <c r="I578" s="2">
        <f>'Moving Avg'!H578</f>
        <v>2.2488874999999986</v>
      </c>
      <c r="J578" s="5" t="str">
        <f>OBV!F578</f>
        <v>BULLISH</v>
      </c>
      <c r="K578" s="5" t="str">
        <f>OBV!G578</f>
        <v>WEAK</v>
      </c>
      <c r="L578" s="5" t="str">
        <f>OBV!H578</f>
        <v>NEUTRAL</v>
      </c>
    </row>
    <row r="579" spans="1:12" ht="13.5" x14ac:dyDescent="0.25">
      <c r="A579" s="3">
        <f>RSI!A579</f>
        <v>43543</v>
      </c>
      <c r="B579" s="2">
        <f>RSI!B579</f>
        <v>1.59</v>
      </c>
      <c r="C579" s="2">
        <f>RSI!I579</f>
        <v>49.132555779326069</v>
      </c>
      <c r="D579" s="2">
        <f>MACD!E579</f>
        <v>3.6155344239228171E-3</v>
      </c>
      <c r="E579" s="2">
        <f>MACD!F579</f>
        <v>-4.4755701229025327E-3</v>
      </c>
      <c r="F579" s="2">
        <f>'Moving Avg'!D579</f>
        <v>1.528</v>
      </c>
      <c r="G579" s="2">
        <f>'Moving Avg'!F579</f>
        <v>1.5585</v>
      </c>
      <c r="H579" s="2">
        <f>'Moving Avg'!G579</f>
        <v>1.658599999999999</v>
      </c>
      <c r="I579" s="2">
        <f>'Moving Avg'!H579</f>
        <v>2.2437194999999988</v>
      </c>
      <c r="J579" s="5" t="str">
        <f>OBV!F579</f>
        <v>BULLISH</v>
      </c>
      <c r="K579" s="5" t="str">
        <f>OBV!G579</f>
        <v>WEAK</v>
      </c>
      <c r="L579" s="5" t="str">
        <f>OBV!H579</f>
        <v>CONFIRMED BULLISH</v>
      </c>
    </row>
    <row r="580" spans="1:12" ht="13.5" x14ac:dyDescent="0.25">
      <c r="A580" s="3">
        <f>RSI!A580</f>
        <v>43545</v>
      </c>
      <c r="B580" s="2">
        <f>RSI!B580</f>
        <v>1.61</v>
      </c>
      <c r="C580" s="2">
        <f>RSI!I580</f>
        <v>52.084429728954831</v>
      </c>
      <c r="D580" s="2">
        <f>MACD!E580</f>
        <v>-4.645692699223769E-3</v>
      </c>
      <c r="E580" s="2">
        <f>MACD!F580</f>
        <v>-4.5095946381667803E-3</v>
      </c>
      <c r="F580" s="2">
        <f>'Moving Avg'!D580</f>
        <v>1.556</v>
      </c>
      <c r="G580" s="2">
        <f>'Moving Avg'!F580</f>
        <v>1.5619999999999998</v>
      </c>
      <c r="H580" s="2">
        <f>'Moving Avg'!G580</f>
        <v>1.651999999999999</v>
      </c>
      <c r="I580" s="2">
        <f>'Moving Avg'!H580</f>
        <v>2.2386514999999987</v>
      </c>
      <c r="J580" s="5" t="str">
        <f>OBV!F580</f>
        <v>BULLISH</v>
      </c>
      <c r="K580" s="5" t="str">
        <f>OBV!G580</f>
        <v>WEAK</v>
      </c>
      <c r="L580" s="5" t="str">
        <f>OBV!H580</f>
        <v>CONFIRMED BULLISH</v>
      </c>
    </row>
    <row r="581" spans="1:12" ht="13.5" x14ac:dyDescent="0.25">
      <c r="A581" s="3">
        <f>RSI!A581</f>
        <v>43546</v>
      </c>
      <c r="B581" s="2">
        <f>RSI!B581</f>
        <v>1.6</v>
      </c>
      <c r="C581" s="2">
        <f>RSI!I581</f>
        <v>50.506245623730777</v>
      </c>
      <c r="D581" s="2">
        <f>MACD!E581</f>
        <v>-1.1008241668079677E-2</v>
      </c>
      <c r="E581" s="2">
        <f>MACD!F581</f>
        <v>-5.8093240441493598E-3</v>
      </c>
      <c r="F581" s="2">
        <f>'Moving Avg'!D581</f>
        <v>1.5780000000000001</v>
      </c>
      <c r="G581" s="2">
        <f>'Moving Avg'!F581</f>
        <v>1.5645</v>
      </c>
      <c r="H581" s="2">
        <f>'Moving Avg'!G581</f>
        <v>1.6431999999999991</v>
      </c>
      <c r="I581" s="2">
        <f>'Moving Avg'!H581</f>
        <v>2.2335334999999992</v>
      </c>
      <c r="J581" s="5" t="str">
        <f>OBV!F581</f>
        <v>BULLISH</v>
      </c>
      <c r="K581" s="5" t="str">
        <f>OBV!G581</f>
        <v>WEAK</v>
      </c>
      <c r="L581" s="5" t="str">
        <f>OBV!H581</f>
        <v>CONFIRMED BULLISH</v>
      </c>
    </row>
    <row r="582" spans="1:12" ht="13.5" x14ac:dyDescent="0.25">
      <c r="A582" s="3">
        <f>RSI!A582</f>
        <v>43549</v>
      </c>
      <c r="B582" s="2">
        <f>RSI!B582</f>
        <v>1.6</v>
      </c>
      <c r="C582" s="2">
        <f>RSI!I582</f>
        <v>50.506245623730777</v>
      </c>
      <c r="D582" s="2">
        <f>MACD!E582</f>
        <v>-1.6437495228658339E-2</v>
      </c>
      <c r="E582" s="2">
        <f>MACD!F582</f>
        <v>-7.9349582810511569E-3</v>
      </c>
      <c r="F582" s="2">
        <f>'Moving Avg'!D582</f>
        <v>1.5899999999999999</v>
      </c>
      <c r="G582" s="2">
        <f>'Moving Avg'!F582</f>
        <v>1.5649999999999999</v>
      </c>
      <c r="H582" s="2">
        <f>'Moving Avg'!G582</f>
        <v>1.6343999999999992</v>
      </c>
      <c r="I582" s="2">
        <f>'Moving Avg'!H582</f>
        <v>2.2280254999999993</v>
      </c>
      <c r="J582" s="5" t="str">
        <f>OBV!F582</f>
        <v>BULLISH</v>
      </c>
      <c r="K582" s="5" t="str">
        <f>OBV!G582</f>
        <v>NEUTRAL</v>
      </c>
      <c r="L582" s="5" t="str">
        <f>OBV!H582</f>
        <v>CONFIRMED BULLISH</v>
      </c>
    </row>
    <row r="583" spans="1:12" ht="13.5" x14ac:dyDescent="0.25">
      <c r="A583" s="3">
        <f>RSI!A583</f>
        <v>43550</v>
      </c>
      <c r="B583" s="2">
        <f>RSI!B583</f>
        <v>1.64</v>
      </c>
      <c r="C583" s="2">
        <f>RSI!I583</f>
        <v>56.605956248219691</v>
      </c>
      <c r="D583" s="2">
        <f>MACD!E583</f>
        <v>-2.4036625565537095E-2</v>
      </c>
      <c r="E583" s="2">
        <f>MACD!F583</f>
        <v>-1.1155291737948346E-2</v>
      </c>
      <c r="F583" s="2">
        <f>'Moving Avg'!D583</f>
        <v>1.6080000000000001</v>
      </c>
      <c r="G583" s="2">
        <f>'Moving Avg'!F583</f>
        <v>1.5660000000000003</v>
      </c>
      <c r="H583" s="2">
        <f>'Moving Avg'!G583</f>
        <v>1.6281999999999994</v>
      </c>
      <c r="I583" s="2">
        <f>'Moving Avg'!H583</f>
        <v>2.2223274999999991</v>
      </c>
      <c r="J583" s="5" t="str">
        <f>OBV!F583</f>
        <v>BEARISH</v>
      </c>
      <c r="K583" s="5" t="str">
        <f>OBV!G583</f>
        <v>NEUTRAL</v>
      </c>
      <c r="L583" s="5" t="str">
        <f>OBV!H583</f>
        <v>BEARISH DIVERGENCE</v>
      </c>
    </row>
    <row r="584" spans="1:12" ht="13.5" x14ac:dyDescent="0.25">
      <c r="A584" s="3">
        <f>RSI!A584</f>
        <v>43551</v>
      </c>
      <c r="B584" s="2">
        <f>RSI!B584</f>
        <v>1.62</v>
      </c>
      <c r="C584" s="2">
        <f>RSI!I584</f>
        <v>53.083291105548966</v>
      </c>
      <c r="D584" s="2">
        <f>MACD!E584</f>
        <v>-4.1568290352943293E-2</v>
      </c>
      <c r="E584" s="2">
        <f>MACD!F584</f>
        <v>-1.7237891460947338E-2</v>
      </c>
      <c r="F584" s="2">
        <f>'Moving Avg'!D584</f>
        <v>1.6140000000000001</v>
      </c>
      <c r="G584" s="2">
        <f>'Moving Avg'!F584</f>
        <v>1.5670000000000004</v>
      </c>
      <c r="H584" s="2">
        <f>'Moving Avg'!G584</f>
        <v>1.6227999999999994</v>
      </c>
      <c r="I584" s="2">
        <f>'Moving Avg'!H584</f>
        <v>2.2161394999999993</v>
      </c>
      <c r="J584" s="5" t="str">
        <f>OBV!F584</f>
        <v>BEARISH</v>
      </c>
      <c r="K584" s="5" t="str">
        <f>OBV!G584</f>
        <v>NEUTRAL</v>
      </c>
      <c r="L584" s="5" t="str">
        <f>OBV!H584</f>
        <v>BEARISH DIVERGENCE</v>
      </c>
    </row>
    <row r="585" spans="1:12" ht="13.5" x14ac:dyDescent="0.25">
      <c r="A585" s="3">
        <f>RSI!A585</f>
        <v>43552</v>
      </c>
      <c r="B585" s="2">
        <f>RSI!B585</f>
        <v>1.62</v>
      </c>
      <c r="C585" s="2">
        <f>RSI!I585</f>
        <v>53.083291105548966</v>
      </c>
      <c r="D585" s="2">
        <f>MACD!E585</f>
        <v>-5.6539614156718043E-2</v>
      </c>
      <c r="E585" s="2">
        <f>MACD!F585</f>
        <v>-2.5098236000101481E-2</v>
      </c>
      <c r="F585" s="2">
        <f>'Moving Avg'!D585</f>
        <v>1.6160000000000001</v>
      </c>
      <c r="G585" s="2">
        <f>'Moving Avg'!F585</f>
        <v>1.5670000000000004</v>
      </c>
      <c r="H585" s="2">
        <f>'Moving Avg'!G585</f>
        <v>1.6195999999999995</v>
      </c>
      <c r="I585" s="2">
        <f>'Moving Avg'!H585</f>
        <v>2.2093174999999992</v>
      </c>
      <c r="J585" s="5" t="str">
        <f>OBV!F585</f>
        <v>BEARISH</v>
      </c>
      <c r="K585" s="5" t="str">
        <f>OBV!G585</f>
        <v>STRONG</v>
      </c>
      <c r="L585" s="5" t="str">
        <f>OBV!H585</f>
        <v>BEARISH DIVERGENCE</v>
      </c>
    </row>
    <row r="586" spans="1:12" ht="13.5" x14ac:dyDescent="0.25">
      <c r="A586" s="3">
        <f>RSI!A586</f>
        <v>43553</v>
      </c>
      <c r="B586" s="2">
        <f>RSI!B586</f>
        <v>1.58</v>
      </c>
      <c r="C586" s="2">
        <f>RSI!I586</f>
        <v>46.387396739421973</v>
      </c>
      <c r="D586" s="2">
        <f>MACD!E586</f>
        <v>-6.3294473385809846E-2</v>
      </c>
      <c r="E586" s="2">
        <f>MACD!F586</f>
        <v>-3.2737483477243159E-2</v>
      </c>
      <c r="F586" s="2">
        <f>'Moving Avg'!D586</f>
        <v>1.6120000000000001</v>
      </c>
      <c r="G586" s="2">
        <f>'Moving Avg'!F586</f>
        <v>1.5650000000000006</v>
      </c>
      <c r="H586" s="2">
        <f>'Moving Avg'!G586</f>
        <v>1.6155999999999995</v>
      </c>
      <c r="I586" s="2">
        <f>'Moving Avg'!H586</f>
        <v>2.2018564999999994</v>
      </c>
      <c r="J586" s="5" t="str">
        <f>OBV!F586</f>
        <v>BEARISH</v>
      </c>
      <c r="K586" s="5" t="str">
        <f>OBV!G586</f>
        <v>NEUTRAL</v>
      </c>
      <c r="L586" s="5" t="str">
        <f>OBV!H586</f>
        <v>CONFIRMED BEARISH</v>
      </c>
    </row>
    <row r="587" spans="1:12" ht="13.5" x14ac:dyDescent="0.25">
      <c r="A587" s="3">
        <f>RSI!A587</f>
        <v>43556</v>
      </c>
      <c r="B587" s="2">
        <f>RSI!B587</f>
        <v>1.58</v>
      </c>
      <c r="C587" s="2">
        <f>RSI!I587</f>
        <v>46.387396739421973</v>
      </c>
      <c r="D587" s="2">
        <f>MACD!E587</f>
        <v>-6.1198770805914959E-2</v>
      </c>
      <c r="E587" s="2">
        <f>MACD!F587</f>
        <v>-3.8429740942977519E-2</v>
      </c>
      <c r="F587" s="2">
        <f>'Moving Avg'!D587</f>
        <v>1.6079999999999999</v>
      </c>
      <c r="G587" s="2">
        <f>'Moving Avg'!F587</f>
        <v>1.5650000000000002</v>
      </c>
      <c r="H587" s="2">
        <f>'Moving Avg'!G587</f>
        <v>1.6101999999999996</v>
      </c>
      <c r="I587" s="2">
        <f>'Moving Avg'!H587</f>
        <v>2.1943954999999993</v>
      </c>
      <c r="J587" s="5" t="str">
        <f>OBV!F587</f>
        <v>BEARISH</v>
      </c>
      <c r="K587" s="5" t="str">
        <f>OBV!G587</f>
        <v>NEUTRAL</v>
      </c>
      <c r="L587" s="5" t="str">
        <f>OBV!H587</f>
        <v>CONFIRMED BEARISH</v>
      </c>
    </row>
    <row r="588" spans="1:12" ht="13.5" x14ac:dyDescent="0.25">
      <c r="A588" s="3">
        <f>RSI!A588</f>
        <v>43557</v>
      </c>
      <c r="B588" s="2">
        <f>RSI!B588</f>
        <v>1.58</v>
      </c>
      <c r="C588" s="2">
        <f>RSI!I588</f>
        <v>46.387396739421973</v>
      </c>
      <c r="D588" s="2">
        <f>MACD!E588</f>
        <v>-5.7776795613052601E-2</v>
      </c>
      <c r="E588" s="2">
        <f>MACD!F588</f>
        <v>-4.2299151876992541E-2</v>
      </c>
      <c r="F588" s="2">
        <f>'Moving Avg'!D588</f>
        <v>1.5960000000000001</v>
      </c>
      <c r="G588" s="2">
        <f>'Moving Avg'!F588</f>
        <v>1.5650000000000002</v>
      </c>
      <c r="H588" s="2">
        <f>'Moving Avg'!G588</f>
        <v>1.6047999999999996</v>
      </c>
      <c r="I588" s="2">
        <f>'Moving Avg'!H588</f>
        <v>2.1869344999999996</v>
      </c>
      <c r="J588" s="5" t="str">
        <f>OBV!F588</f>
        <v>BEARISH</v>
      </c>
      <c r="K588" s="5" t="str">
        <f>OBV!G588</f>
        <v>NEUTRAL</v>
      </c>
      <c r="L588" s="5" t="str">
        <f>OBV!H588</f>
        <v>CONFIRMED BEARISH</v>
      </c>
    </row>
    <row r="589" spans="1:12" ht="13.5" x14ac:dyDescent="0.25">
      <c r="A589" s="3">
        <f>RSI!A589</f>
        <v>43558</v>
      </c>
      <c r="B589" s="2">
        <f>RSI!B589</f>
        <v>1.58</v>
      </c>
      <c r="C589" s="2">
        <f>RSI!I589</f>
        <v>46.387396739421973</v>
      </c>
      <c r="D589" s="2">
        <f>MACD!E589</f>
        <v>-4.8625370084592667E-2</v>
      </c>
      <c r="E589" s="2">
        <f>MACD!F589</f>
        <v>-4.3564395518512572E-2</v>
      </c>
      <c r="F589" s="2">
        <f>'Moving Avg'!D589</f>
        <v>1.5880000000000001</v>
      </c>
      <c r="G589" s="2">
        <f>'Moving Avg'!F589</f>
        <v>1.5660000000000001</v>
      </c>
      <c r="H589" s="2">
        <f>'Moving Avg'!G589</f>
        <v>1.5999999999999994</v>
      </c>
      <c r="I589" s="2">
        <f>'Moving Avg'!H589</f>
        <v>2.1794734999999998</v>
      </c>
      <c r="J589" s="5" t="str">
        <f>OBV!F589</f>
        <v>BEARISH</v>
      </c>
      <c r="K589" s="5" t="str">
        <f>OBV!G589</f>
        <v>NEUTRAL</v>
      </c>
      <c r="L589" s="5" t="str">
        <f>OBV!H589</f>
        <v>CONFIRMED BEARISH</v>
      </c>
    </row>
    <row r="590" spans="1:12" ht="13.5" x14ac:dyDescent="0.25">
      <c r="A590" s="3">
        <f>RSI!A590</f>
        <v>43559</v>
      </c>
      <c r="B590" s="2">
        <f>RSI!B590</f>
        <v>1.62</v>
      </c>
      <c r="C590" s="2">
        <f>RSI!I590</f>
        <v>54.164095742451465</v>
      </c>
      <c r="D590" s="2">
        <f>MACD!E590</f>
        <v>-4.0673394299222787E-2</v>
      </c>
      <c r="E590" s="2">
        <f>MACD!F590</f>
        <v>-4.2986195274654616E-2</v>
      </c>
      <c r="F590" s="2">
        <f>'Moving Avg'!D590</f>
        <v>1.5880000000000001</v>
      </c>
      <c r="G590" s="2">
        <f>'Moving Avg'!F590</f>
        <v>1.5695000000000001</v>
      </c>
      <c r="H590" s="2">
        <f>'Moving Avg'!G590</f>
        <v>1.5963999999999996</v>
      </c>
      <c r="I590" s="2">
        <f>'Moving Avg'!H590</f>
        <v>2.1729439999999998</v>
      </c>
      <c r="J590" s="5" t="str">
        <f>OBV!F590</f>
        <v>BULLISH</v>
      </c>
      <c r="K590" s="5" t="str">
        <f>OBV!G590</f>
        <v>NEUTRAL</v>
      </c>
      <c r="L590" s="5" t="str">
        <f>OBV!H590</f>
        <v>NEUTRAL</v>
      </c>
    </row>
    <row r="591" spans="1:12" ht="13.5" x14ac:dyDescent="0.25">
      <c r="A591" s="3">
        <f>RSI!A591</f>
        <v>43560</v>
      </c>
      <c r="B591" s="2">
        <f>RSI!B591</f>
        <v>1.7</v>
      </c>
      <c r="C591" s="2">
        <f>RSI!I591</f>
        <v>65.07535880146898</v>
      </c>
      <c r="D591" s="2">
        <f>MACD!E591</f>
        <v>-4.1558046953998895E-2</v>
      </c>
      <c r="E591" s="2">
        <f>MACD!F591</f>
        <v>-4.2700565610523475E-2</v>
      </c>
      <c r="F591" s="2">
        <f>'Moving Avg'!D591</f>
        <v>1.6120000000000001</v>
      </c>
      <c r="G591" s="2">
        <f>'Moving Avg'!F591</f>
        <v>1.577</v>
      </c>
      <c r="H591" s="2">
        <f>'Moving Avg'!G591</f>
        <v>1.5959999999999999</v>
      </c>
      <c r="I591" s="2">
        <f>'Moving Avg'!H591</f>
        <v>2.1668634999999998</v>
      </c>
      <c r="J591" s="5" t="str">
        <f>OBV!F591</f>
        <v>BULLISH</v>
      </c>
      <c r="K591" s="5" t="str">
        <f>OBV!G591</f>
        <v>NEUTRAL</v>
      </c>
      <c r="L591" s="5" t="str">
        <f>OBV!H591</f>
        <v>CONFIRMED BULLISH</v>
      </c>
    </row>
    <row r="592" spans="1:12" ht="13.5" x14ac:dyDescent="0.25">
      <c r="A592" s="3">
        <f>RSI!A592</f>
        <v>43563</v>
      </c>
      <c r="B592" s="2">
        <f>RSI!B592</f>
        <v>1.7</v>
      </c>
      <c r="C592" s="2">
        <f>RSI!I592</f>
        <v>65.07535880146898</v>
      </c>
      <c r="D592" s="2">
        <f>MACD!E592</f>
        <v>-4.291715604872115E-2</v>
      </c>
      <c r="E592" s="2">
        <f>MACD!F592</f>
        <v>-4.274388369816301E-2</v>
      </c>
      <c r="F592" s="2">
        <f>'Moving Avg'!D592</f>
        <v>1.6359999999999999</v>
      </c>
      <c r="G592" s="2">
        <f>'Moving Avg'!F592</f>
        <v>1.5844999999999998</v>
      </c>
      <c r="H592" s="2">
        <f>'Moving Avg'!G592</f>
        <v>1.5959999999999999</v>
      </c>
      <c r="I592" s="2">
        <f>'Moving Avg'!H592</f>
        <v>2.1607829999999995</v>
      </c>
      <c r="J592" s="5" t="str">
        <f>OBV!F592</f>
        <v>BULLISH</v>
      </c>
      <c r="K592" s="5" t="str">
        <f>OBV!G592</f>
        <v>NEUTRAL</v>
      </c>
      <c r="L592" s="5" t="str">
        <f>OBV!H592</f>
        <v>CONFIRMED BULLISH</v>
      </c>
    </row>
    <row r="593" spans="1:12" ht="13.5" x14ac:dyDescent="0.25">
      <c r="A593" s="3">
        <f>RSI!A593</f>
        <v>43565</v>
      </c>
      <c r="B593" s="2">
        <f>RSI!B593</f>
        <v>1.77</v>
      </c>
      <c r="C593" s="2">
        <f>RSI!I593</f>
        <v>71.870628159796837</v>
      </c>
      <c r="D593" s="2">
        <f>MACD!E593</f>
        <v>-4.3663840883062077E-2</v>
      </c>
      <c r="E593" s="2">
        <f>MACD!F593</f>
        <v>-4.2927875135142825E-2</v>
      </c>
      <c r="F593" s="2">
        <f>'Moving Avg'!D593</f>
        <v>1.6740000000000002</v>
      </c>
      <c r="G593" s="2">
        <f>'Moving Avg'!F593</f>
        <v>1.5954999999999999</v>
      </c>
      <c r="H593" s="2">
        <f>'Moving Avg'!G593</f>
        <v>1.5973999999999997</v>
      </c>
      <c r="I593" s="2">
        <f>'Moving Avg'!H593</f>
        <v>2.1552474999999998</v>
      </c>
      <c r="J593" s="5" t="str">
        <f>OBV!F593</f>
        <v>BULLISH</v>
      </c>
      <c r="K593" s="5" t="str">
        <f>OBV!G593</f>
        <v>NEUTRAL</v>
      </c>
      <c r="L593" s="5" t="str">
        <f>OBV!H593</f>
        <v>CONFIRMED BULLISH</v>
      </c>
    </row>
    <row r="594" spans="1:12" ht="13.5" x14ac:dyDescent="0.25">
      <c r="A594" s="3">
        <f>RSI!A594</f>
        <v>43566</v>
      </c>
      <c r="B594" s="2">
        <f>RSI!B594</f>
        <v>1.71</v>
      </c>
      <c r="C594" s="2">
        <f>RSI!I594</f>
        <v>60.927831302336791</v>
      </c>
      <c r="D594" s="2">
        <f>MACD!E594</f>
        <v>-4.3865216854319877E-2</v>
      </c>
      <c r="E594" s="2">
        <f>MACD!F594</f>
        <v>-4.3115343478978232E-2</v>
      </c>
      <c r="F594" s="2">
        <f>'Moving Avg'!D594</f>
        <v>1.7</v>
      </c>
      <c r="G594" s="2">
        <f>'Moving Avg'!F594</f>
        <v>1.6074999999999999</v>
      </c>
      <c r="H594" s="2">
        <f>'Moving Avg'!G594</f>
        <v>1.5975999999999997</v>
      </c>
      <c r="I594" s="2">
        <f>'Moving Avg'!H594</f>
        <v>2.1494119999999994</v>
      </c>
      <c r="J594" s="5" t="str">
        <f>OBV!F594</f>
        <v>BEARISH</v>
      </c>
      <c r="K594" s="5" t="str">
        <f>OBV!G594</f>
        <v>NEUTRAL</v>
      </c>
      <c r="L594" s="5" t="str">
        <f>OBV!H594</f>
        <v>BEARISH DIVERGENCE</v>
      </c>
    </row>
    <row r="595" spans="1:12" ht="13.5" x14ac:dyDescent="0.25">
      <c r="A595" s="3">
        <f>RSI!A595</f>
        <v>43567</v>
      </c>
      <c r="B595" s="2">
        <f>RSI!B595</f>
        <v>1.7</v>
      </c>
      <c r="C595" s="2">
        <f>RSI!I595</f>
        <v>59.307078212520636</v>
      </c>
      <c r="D595" s="2">
        <f>MACD!E595</f>
        <v>-4.3808001824914511E-2</v>
      </c>
      <c r="E595" s="2">
        <f>MACD!F595</f>
        <v>-4.3253875148165491E-2</v>
      </c>
      <c r="F595" s="2">
        <f>'Moving Avg'!D595</f>
        <v>1.716</v>
      </c>
      <c r="G595" s="2">
        <f>'Moving Avg'!F595</f>
        <v>1.6190000000000002</v>
      </c>
      <c r="H595" s="2">
        <f>'Moving Avg'!G595</f>
        <v>1.5989999999999998</v>
      </c>
      <c r="I595" s="2">
        <f>'Moving Avg'!H595</f>
        <v>2.14377</v>
      </c>
      <c r="J595" s="5" t="str">
        <f>OBV!F595</f>
        <v>BEARISH</v>
      </c>
      <c r="K595" s="5" t="str">
        <f>OBV!G595</f>
        <v>STRONG</v>
      </c>
      <c r="L595" s="5" t="str">
        <f>OBV!H595</f>
        <v>BEARISH DIVERGENCE</v>
      </c>
    </row>
    <row r="596" spans="1:12" ht="13.5" x14ac:dyDescent="0.25">
      <c r="A596" s="3">
        <f>RSI!A596</f>
        <v>43570</v>
      </c>
      <c r="B596" s="2">
        <f>RSI!B596</f>
        <v>1.65</v>
      </c>
      <c r="C596" s="2">
        <f>RSI!I596</f>
        <v>51.876441877328929</v>
      </c>
      <c r="D596" s="2">
        <f>MACD!E596</f>
        <v>-4.6625762108714275E-2</v>
      </c>
      <c r="E596" s="2">
        <f>MACD!F596</f>
        <v>-4.3928252540275256E-2</v>
      </c>
      <c r="F596" s="2">
        <f>'Moving Avg'!D596</f>
        <v>1.706</v>
      </c>
      <c r="G596" s="2">
        <f>'Moving Avg'!F596</f>
        <v>1.627</v>
      </c>
      <c r="H596" s="2">
        <f>'Moving Avg'!G596</f>
        <v>1.5995999999999997</v>
      </c>
      <c r="I596" s="2">
        <f>'Moving Avg'!H596</f>
        <v>2.1379754999999996</v>
      </c>
      <c r="J596" s="5" t="str">
        <f>OBV!F596</f>
        <v>BEARISH</v>
      </c>
      <c r="K596" s="5" t="str">
        <f>OBV!G596</f>
        <v>STRONG</v>
      </c>
      <c r="L596" s="5" t="str">
        <f>OBV!H596</f>
        <v>CONFIRMED BEARISH</v>
      </c>
    </row>
    <row r="597" spans="1:12" ht="13.5" x14ac:dyDescent="0.25">
      <c r="A597" s="3">
        <f>RSI!A597</f>
        <v>43571</v>
      </c>
      <c r="B597" s="2">
        <f>RSI!B597</f>
        <v>1.71</v>
      </c>
      <c r="C597" s="2">
        <f>RSI!I597</f>
        <v>58.582526248836267</v>
      </c>
      <c r="D597" s="2">
        <f>MACD!E597</f>
        <v>-5.3544226580538146E-2</v>
      </c>
      <c r="E597" s="2">
        <f>MACD!F597</f>
        <v>-4.5851447348327835E-2</v>
      </c>
      <c r="F597" s="2">
        <f>'Moving Avg'!D597</f>
        <v>1.7079999999999997</v>
      </c>
      <c r="G597" s="2">
        <f>'Moving Avg'!F597</f>
        <v>1.6354999999999997</v>
      </c>
      <c r="H597" s="2">
        <f>'Moving Avg'!G597</f>
        <v>1.6021999999999996</v>
      </c>
      <c r="I597" s="2">
        <f>'Moving Avg'!H597</f>
        <v>2.1328714999999998</v>
      </c>
      <c r="J597" s="5" t="str">
        <f>OBV!F597</f>
        <v>BEARISH</v>
      </c>
      <c r="K597" s="5" t="str">
        <f>OBV!G597</f>
        <v>STRONG</v>
      </c>
      <c r="L597" s="5" t="str">
        <f>OBV!H597</f>
        <v>BEARISH DIVERGENCE</v>
      </c>
    </row>
    <row r="598" spans="1:12" ht="13.5" x14ac:dyDescent="0.25">
      <c r="A598" s="3">
        <f>RSI!A598</f>
        <v>43572</v>
      </c>
      <c r="B598" s="2">
        <f>RSI!B598</f>
        <v>1.77</v>
      </c>
      <c r="C598" s="2">
        <f>RSI!I598</f>
        <v>63.987020074832117</v>
      </c>
      <c r="D598" s="2">
        <f>MACD!E598</f>
        <v>-6.4280411262673143E-2</v>
      </c>
      <c r="E598" s="2">
        <f>MACD!F598</f>
        <v>-4.9537240131196897E-2</v>
      </c>
      <c r="F598" s="2">
        <f>'Moving Avg'!D598</f>
        <v>1.7080000000000002</v>
      </c>
      <c r="G598" s="2">
        <f>'Moving Avg'!F598</f>
        <v>1.6465000000000001</v>
      </c>
      <c r="H598" s="2">
        <f>'Moving Avg'!G598</f>
        <v>1.6059999999999997</v>
      </c>
      <c r="I598" s="2">
        <f>'Moving Avg'!H598</f>
        <v>2.1276769999999994</v>
      </c>
      <c r="J598" s="5" t="str">
        <f>OBV!F598</f>
        <v>BEARISH</v>
      </c>
      <c r="K598" s="5" t="str">
        <f>OBV!G598</f>
        <v>STRONG</v>
      </c>
      <c r="L598" s="5" t="str">
        <f>OBV!H598</f>
        <v>NEUTRAL</v>
      </c>
    </row>
    <row r="599" spans="1:12" ht="13.5" x14ac:dyDescent="0.25">
      <c r="A599" s="3">
        <f>RSI!A599</f>
        <v>43573</v>
      </c>
      <c r="B599" s="2">
        <f>RSI!B599</f>
        <v>1.8</v>
      </c>
      <c r="C599" s="2">
        <f>RSI!I599</f>
        <v>66.351277123441264</v>
      </c>
      <c r="D599" s="2">
        <f>MACD!E599</f>
        <v>-7.6346876056224255E-2</v>
      </c>
      <c r="E599" s="2">
        <f>MACD!F599</f>
        <v>-5.4899167316202369E-2</v>
      </c>
      <c r="F599" s="2">
        <f>'Moving Avg'!D599</f>
        <v>1.7260000000000002</v>
      </c>
      <c r="G599" s="2">
        <f>'Moving Avg'!F599</f>
        <v>1.657</v>
      </c>
      <c r="H599" s="2">
        <f>'Moving Avg'!G599</f>
        <v>1.6095999999999995</v>
      </c>
      <c r="I599" s="2">
        <f>'Moving Avg'!H599</f>
        <v>2.1231689999999994</v>
      </c>
      <c r="J599" s="5" t="str">
        <f>OBV!F599</f>
        <v>BEARISH</v>
      </c>
      <c r="K599" s="5" t="str">
        <f>OBV!G599</f>
        <v>STRONG</v>
      </c>
      <c r="L599" s="5" t="str">
        <f>OBV!H599</f>
        <v>BEARISH DIVERGENCE</v>
      </c>
    </row>
    <row r="600" spans="1:12" ht="13.5" x14ac:dyDescent="0.25">
      <c r="A600" s="3">
        <f>RSI!A600</f>
        <v>43574</v>
      </c>
      <c r="B600" s="2">
        <f>RSI!B600</f>
        <v>1.85</v>
      </c>
      <c r="C600" s="2">
        <f>RSI!I600</f>
        <v>69.898271506924189</v>
      </c>
      <c r="D600" s="2">
        <f>MACD!E600</f>
        <v>-8.4987589201528158E-2</v>
      </c>
      <c r="E600" s="2">
        <f>MACD!F600</f>
        <v>-6.0916851693267535E-2</v>
      </c>
      <c r="F600" s="2">
        <f>'Moving Avg'!D600</f>
        <v>1.7559999999999998</v>
      </c>
      <c r="G600" s="2">
        <f>'Moving Avg'!F600</f>
        <v>1.6689999999999998</v>
      </c>
      <c r="H600" s="2">
        <f>'Moving Avg'!G600</f>
        <v>1.6141999999999994</v>
      </c>
      <c r="I600" s="2">
        <f>'Moving Avg'!H600</f>
        <v>2.1193009999999997</v>
      </c>
      <c r="J600" s="5" t="str">
        <f>OBV!F600</f>
        <v>BULLISH</v>
      </c>
      <c r="K600" s="5" t="str">
        <f>OBV!G600</f>
        <v>NEUTRAL</v>
      </c>
      <c r="L600" s="5" t="str">
        <f>OBV!H600</f>
        <v>CONFIRMED BULLISH</v>
      </c>
    </row>
    <row r="601" spans="1:12" ht="13.5" x14ac:dyDescent="0.25">
      <c r="A601" s="3">
        <f>RSI!A601</f>
        <v>43577</v>
      </c>
      <c r="B601" s="2">
        <f>RSI!B601</f>
        <v>1.86</v>
      </c>
      <c r="C601" s="2">
        <f>RSI!I601</f>
        <v>70.566535375498006</v>
      </c>
      <c r="D601" s="2">
        <f>MACD!E601</f>
        <v>-8.1842990221905554E-2</v>
      </c>
      <c r="E601" s="2">
        <f>MACD!F601</f>
        <v>-6.5102079398995136E-2</v>
      </c>
      <c r="F601" s="2">
        <f>'Moving Avg'!D601</f>
        <v>1.798</v>
      </c>
      <c r="G601" s="2">
        <f>'Moving Avg'!F601</f>
        <v>1.6819999999999999</v>
      </c>
      <c r="H601" s="2">
        <f>'Moving Avg'!G601</f>
        <v>1.6189999999999996</v>
      </c>
      <c r="I601" s="2">
        <f>'Moving Avg'!H601</f>
        <v>2.1155319999999995</v>
      </c>
      <c r="J601" s="5" t="str">
        <f>OBV!F601</f>
        <v>BULLISH</v>
      </c>
      <c r="K601" s="5" t="str">
        <f>OBV!G601</f>
        <v>WEAK</v>
      </c>
      <c r="L601" s="5" t="str">
        <f>OBV!H601</f>
        <v>CONFIRMED BULLISH</v>
      </c>
    </row>
    <row r="602" spans="1:12" ht="13.5" x14ac:dyDescent="0.25">
      <c r="A602" s="3">
        <f>RSI!A602</f>
        <v>43578</v>
      </c>
      <c r="B602" s="2">
        <f>RSI!B602</f>
        <v>1.8</v>
      </c>
      <c r="C602" s="2">
        <f>RSI!I602</f>
        <v>61.713848379000815</v>
      </c>
      <c r="D602" s="2">
        <f>MACD!E602</f>
        <v>-7.5825506802293496E-2</v>
      </c>
      <c r="E602" s="2">
        <f>MACD!F602</f>
        <v>-6.7246764879654808E-2</v>
      </c>
      <c r="F602" s="2">
        <f>'Moving Avg'!D602</f>
        <v>1.8160000000000001</v>
      </c>
      <c r="G602" s="2">
        <f>'Moving Avg'!F602</f>
        <v>1.6919999999999997</v>
      </c>
      <c r="H602" s="2">
        <f>'Moving Avg'!G602</f>
        <v>1.6225999999999994</v>
      </c>
      <c r="I602" s="2">
        <f>'Moving Avg'!H602</f>
        <v>2.1118529999999991</v>
      </c>
      <c r="J602" s="5" t="str">
        <f>OBV!F602</f>
        <v>BULLISH</v>
      </c>
      <c r="K602" s="5" t="str">
        <f>OBV!G602</f>
        <v>NEUTRAL</v>
      </c>
      <c r="L602" s="5" t="str">
        <f>OBV!H602</f>
        <v>CONFIRMED BULLISH</v>
      </c>
    </row>
    <row r="603" spans="1:12" ht="13.5" x14ac:dyDescent="0.25">
      <c r="A603" s="3">
        <f>RSI!A603</f>
        <v>43579</v>
      </c>
      <c r="B603" s="2">
        <f>RSI!B603</f>
        <v>1.79</v>
      </c>
      <c r="C603" s="2">
        <f>RSI!I603</f>
        <v>60.354840870817647</v>
      </c>
      <c r="D603" s="2">
        <f>MACD!E603</f>
        <v>-5.9876475555562747E-2</v>
      </c>
      <c r="E603" s="2">
        <f>MACD!F603</f>
        <v>-6.5772707014836396E-2</v>
      </c>
      <c r="F603" s="2">
        <f>'Moving Avg'!D603</f>
        <v>1.8200000000000003</v>
      </c>
      <c r="G603" s="2">
        <f>'Moving Avg'!F603</f>
        <v>1.6994999999999998</v>
      </c>
      <c r="H603" s="2">
        <f>'Moving Avg'!G603</f>
        <v>1.6251999999999998</v>
      </c>
      <c r="I603" s="2">
        <f>'Moving Avg'!H603</f>
        <v>2.1081239999999997</v>
      </c>
      <c r="J603" s="5" t="str">
        <f>OBV!F603</f>
        <v>BEARISH</v>
      </c>
      <c r="K603" s="5" t="str">
        <f>OBV!G603</f>
        <v>NEUTRAL</v>
      </c>
      <c r="L603" s="5" t="str">
        <f>OBV!H603</f>
        <v>BEARISH DIVERGENCE</v>
      </c>
    </row>
    <row r="604" spans="1:12" ht="13.5" x14ac:dyDescent="0.25">
      <c r="A604" s="3">
        <f>RSI!A604</f>
        <v>43580</v>
      </c>
      <c r="B604" s="2">
        <f>RSI!B604</f>
        <v>1.75</v>
      </c>
      <c r="C604" s="2">
        <f>RSI!I604</f>
        <v>55.125615570280409</v>
      </c>
      <c r="D604" s="2">
        <f>MACD!E604</f>
        <v>-5.3194169301792771E-2</v>
      </c>
      <c r="E604" s="2">
        <f>MACD!F604</f>
        <v>-6.3256999472227682E-2</v>
      </c>
      <c r="F604" s="2">
        <f>'Moving Avg'!D604</f>
        <v>1.81</v>
      </c>
      <c r="G604" s="2">
        <f>'Moving Avg'!F604</f>
        <v>1.706</v>
      </c>
      <c r="H604" s="2">
        <f>'Moving Avg'!G604</f>
        <v>1.6271999999999998</v>
      </c>
      <c r="I604" s="2">
        <f>'Moving Avg'!H604</f>
        <v>2.1042439999999996</v>
      </c>
      <c r="J604" s="5" t="str">
        <f>OBV!F604</f>
        <v>BEARISH</v>
      </c>
      <c r="K604" s="5" t="str">
        <f>OBV!G604</f>
        <v>STRONG</v>
      </c>
      <c r="L604" s="5" t="str">
        <f>OBV!H604</f>
        <v>CONFIRMED BEARISH</v>
      </c>
    </row>
    <row r="605" spans="1:12" ht="13.5" x14ac:dyDescent="0.25">
      <c r="A605" s="3">
        <f>RSI!A605</f>
        <v>43581</v>
      </c>
      <c r="B605" s="2">
        <f>RSI!B605</f>
        <v>1.79</v>
      </c>
      <c r="C605" s="2">
        <f>RSI!I605</f>
        <v>58.955332460421175</v>
      </c>
      <c r="D605" s="2">
        <f>MACD!E605</f>
        <v>-5.2309807771895755E-2</v>
      </c>
      <c r="E605" s="2">
        <f>MACD!F605</f>
        <v>-6.1067561132161302E-2</v>
      </c>
      <c r="F605" s="2">
        <f>'Moving Avg'!D605</f>
        <v>1.798</v>
      </c>
      <c r="G605" s="2">
        <f>'Moving Avg'!F605</f>
        <v>1.7144999999999999</v>
      </c>
      <c r="H605" s="2">
        <f>'Moving Avg'!G605</f>
        <v>1.6307999999999998</v>
      </c>
      <c r="I605" s="2">
        <f>'Moving Avg'!H605</f>
        <v>2.1006125</v>
      </c>
      <c r="J605" s="5" t="str">
        <f>OBV!F605</f>
        <v>BEARISH</v>
      </c>
      <c r="K605" s="5" t="str">
        <f>OBV!G605</f>
        <v>STRONG</v>
      </c>
      <c r="L605" s="5" t="str">
        <f>OBV!H605</f>
        <v>CONFIRMED BEARISH</v>
      </c>
    </row>
    <row r="606" spans="1:12" ht="13.5" x14ac:dyDescent="0.25">
      <c r="A606" s="3">
        <f>RSI!A606</f>
        <v>43584</v>
      </c>
      <c r="B606" s="2">
        <f>RSI!B606</f>
        <v>1.78</v>
      </c>
      <c r="C606" s="2">
        <f>RSI!I606</f>
        <v>57.631143106662577</v>
      </c>
      <c r="D606" s="2">
        <f>MACD!E606</f>
        <v>-5.8998016741100168E-2</v>
      </c>
      <c r="E606" s="2">
        <f>MACD!F606</f>
        <v>-6.0653652253949079E-2</v>
      </c>
      <c r="F606" s="2">
        <f>'Moving Avg'!D606</f>
        <v>1.782</v>
      </c>
      <c r="G606" s="2">
        <f>'Moving Avg'!F606</f>
        <v>1.7245000000000001</v>
      </c>
      <c r="H606" s="2">
        <f>'Moving Avg'!G606</f>
        <v>1.6347999999999998</v>
      </c>
      <c r="I606" s="2">
        <f>'Moving Avg'!H606</f>
        <v>2.0976140000000001</v>
      </c>
      <c r="J606" s="5" t="str">
        <f>OBV!F606</f>
        <v>BEARISH</v>
      </c>
      <c r="K606" s="5" t="str">
        <f>OBV!G606</f>
        <v>STRONG</v>
      </c>
      <c r="L606" s="5" t="str">
        <f>OBV!H606</f>
        <v>CONFIRMED BEARISH</v>
      </c>
    </row>
    <row r="607" spans="1:12" ht="13.5" x14ac:dyDescent="0.25">
      <c r="A607" s="3">
        <f>RSI!A607</f>
        <v>43585</v>
      </c>
      <c r="B607" s="2">
        <f>RSI!B607</f>
        <v>1.8</v>
      </c>
      <c r="C607" s="2">
        <f>RSI!I607</f>
        <v>59.586251381800608</v>
      </c>
      <c r="D607" s="2">
        <f>MACD!E607</f>
        <v>-5.7297918164367356E-2</v>
      </c>
      <c r="E607" s="2">
        <f>MACD!F607</f>
        <v>-5.9982505436032736E-2</v>
      </c>
      <c r="F607" s="2">
        <f>'Moving Avg'!D607</f>
        <v>1.782</v>
      </c>
      <c r="G607" s="2">
        <f>'Moving Avg'!F607</f>
        <v>1.7354999999999996</v>
      </c>
      <c r="H607" s="2">
        <f>'Moving Avg'!G607</f>
        <v>1.6391999999999998</v>
      </c>
      <c r="I607" s="2">
        <f>'Moving Avg'!H607</f>
        <v>2.0947155000000004</v>
      </c>
      <c r="J607" s="5" t="str">
        <f>OBV!F607</f>
        <v>BEARISH</v>
      </c>
      <c r="K607" s="5" t="str">
        <f>OBV!G607</f>
        <v>NEUTRAL</v>
      </c>
      <c r="L607" s="5" t="str">
        <f>OBV!H607</f>
        <v>NEUTRAL</v>
      </c>
    </row>
    <row r="608" spans="1:12" ht="13.5" x14ac:dyDescent="0.25">
      <c r="A608" s="3">
        <f>RSI!A608</f>
        <v>43587</v>
      </c>
      <c r="B608" s="2">
        <f>RSI!B608</f>
        <v>1.75</v>
      </c>
      <c r="C608" s="2">
        <f>RSI!I608</f>
        <v>53.001533207845867</v>
      </c>
      <c r="D608" s="2">
        <f>MACD!E608</f>
        <v>-4.3404132462774747E-2</v>
      </c>
      <c r="E608" s="2">
        <f>MACD!F608</f>
        <v>-5.666683084138114E-2</v>
      </c>
      <c r="F608" s="2">
        <f>'Moving Avg'!D608</f>
        <v>1.7740000000000002</v>
      </c>
      <c r="G608" s="2">
        <f>'Moving Avg'!F608</f>
        <v>1.7440000000000002</v>
      </c>
      <c r="H608" s="2">
        <f>'Moving Avg'!G608</f>
        <v>1.6419999999999999</v>
      </c>
      <c r="I608" s="2">
        <f>'Moving Avg'!H608</f>
        <v>2.0918105000000002</v>
      </c>
      <c r="J608" s="5" t="str">
        <f>OBV!F608</f>
        <v>BULLISH</v>
      </c>
      <c r="K608" s="5" t="str">
        <f>OBV!G608</f>
        <v>NEUTRAL</v>
      </c>
      <c r="L608" s="5" t="str">
        <f>OBV!H608</f>
        <v>BULLISH DIVERGENCE</v>
      </c>
    </row>
    <row r="609" spans="1:12" ht="13.5" x14ac:dyDescent="0.25">
      <c r="A609" s="3">
        <f>RSI!A609</f>
        <v>43588</v>
      </c>
      <c r="B609" s="2">
        <f>RSI!B609</f>
        <v>1.8</v>
      </c>
      <c r="C609" s="2">
        <f>RSI!I609</f>
        <v>57.999879560170591</v>
      </c>
      <c r="D609" s="2">
        <f>MACD!E609</f>
        <v>-3.0884452696993803E-2</v>
      </c>
      <c r="E609" s="2">
        <f>MACD!F609</f>
        <v>-5.1510355212503675E-2</v>
      </c>
      <c r="F609" s="2">
        <f>'Moving Avg'!D609</f>
        <v>1.784</v>
      </c>
      <c r="G609" s="2">
        <f>'Moving Avg'!F609</f>
        <v>1.7549999999999997</v>
      </c>
      <c r="H609" s="2">
        <f>'Moving Avg'!G609</f>
        <v>1.6456</v>
      </c>
      <c r="I609" s="2">
        <f>'Moving Avg'!H609</f>
        <v>2.0894970000000002</v>
      </c>
      <c r="J609" s="5" t="str">
        <f>OBV!F609</f>
        <v>BULLISH</v>
      </c>
      <c r="K609" s="5" t="str">
        <f>OBV!G609</f>
        <v>NEUTRAL</v>
      </c>
      <c r="L609" s="5" t="str">
        <f>OBV!H609</f>
        <v>CONFIRMED BULLISH</v>
      </c>
    </row>
    <row r="610" spans="1:12" ht="13.5" x14ac:dyDescent="0.25">
      <c r="A610" s="3">
        <f>RSI!A610</f>
        <v>43591</v>
      </c>
      <c r="B610" s="2">
        <f>RSI!B610</f>
        <v>1.8</v>
      </c>
      <c r="C610" s="2">
        <f>RSI!I610</f>
        <v>57.999879560170598</v>
      </c>
      <c r="D610" s="2">
        <f>MACD!E610</f>
        <v>-1.303131951643044E-2</v>
      </c>
      <c r="E610" s="2">
        <f>MACD!F610</f>
        <v>-4.3814548073289029E-2</v>
      </c>
      <c r="F610" s="2">
        <f>'Moving Avg'!D610</f>
        <v>1.786</v>
      </c>
      <c r="G610" s="2">
        <f>'Moving Avg'!F610</f>
        <v>1.764</v>
      </c>
      <c r="H610" s="2">
        <f>'Moving Avg'!G610</f>
        <v>1.6507999999999998</v>
      </c>
      <c r="I610" s="2">
        <f>'Moving Avg'!H610</f>
        <v>2.0865495000000003</v>
      </c>
      <c r="J610" s="5" t="str">
        <f>OBV!F610</f>
        <v>BULLISH</v>
      </c>
      <c r="K610" s="5" t="str">
        <f>OBV!G610</f>
        <v>NEUTRAL</v>
      </c>
      <c r="L610" s="5" t="str">
        <f>OBV!H610</f>
        <v>CONFIRMED BULLISH</v>
      </c>
    </row>
    <row r="611" spans="1:12" ht="13.5" x14ac:dyDescent="0.25">
      <c r="A611" s="3">
        <f>RSI!A611</f>
        <v>43592</v>
      </c>
      <c r="B611" s="2">
        <f>RSI!B611</f>
        <v>1.8</v>
      </c>
      <c r="C611" s="2">
        <f>RSI!I611</f>
        <v>57.999879560170591</v>
      </c>
      <c r="D611" s="2">
        <f>MACD!E611</f>
        <v>3.2129451636853101E-3</v>
      </c>
      <c r="E611" s="2">
        <f>MACD!F611</f>
        <v>-3.4409049425894164E-2</v>
      </c>
      <c r="F611" s="2">
        <f>'Moving Avg'!D611</f>
        <v>1.7899999999999998</v>
      </c>
      <c r="G611" s="2">
        <f>'Moving Avg'!F611</f>
        <v>1.7689999999999997</v>
      </c>
      <c r="H611" s="2">
        <f>'Moving Avg'!G611</f>
        <v>1.6558000000000002</v>
      </c>
      <c r="I611" s="2">
        <f>'Moving Avg'!H611</f>
        <v>2.0841385000000003</v>
      </c>
      <c r="J611" s="5" t="str">
        <f>OBV!F611</f>
        <v>BULLISH</v>
      </c>
      <c r="K611" s="5" t="str">
        <f>OBV!G611</f>
        <v>NEUTRAL</v>
      </c>
      <c r="L611" s="5" t="str">
        <f>OBV!H611</f>
        <v>CONFIRMED BULLISH</v>
      </c>
    </row>
    <row r="612" spans="1:12" ht="13.5" x14ac:dyDescent="0.25">
      <c r="A612" s="3">
        <f>RSI!A612</f>
        <v>43593</v>
      </c>
      <c r="B612" s="2">
        <f>RSI!B612</f>
        <v>1.75</v>
      </c>
      <c r="C612" s="2">
        <f>RSI!I612</f>
        <v>51.199095366154914</v>
      </c>
      <c r="D612" s="2">
        <f>MACD!E612</f>
        <v>1.1060013557921966E-2</v>
      </c>
      <c r="E612" s="2">
        <f>MACD!F612</f>
        <v>-2.5315236829130939E-2</v>
      </c>
      <c r="F612" s="2">
        <f>'Moving Avg'!D612</f>
        <v>1.7799999999999998</v>
      </c>
      <c r="G612" s="2">
        <f>'Moving Avg'!F612</f>
        <v>1.7715000000000001</v>
      </c>
      <c r="H612" s="2">
        <f>'Moving Avg'!G612</f>
        <v>1.659</v>
      </c>
      <c r="I612" s="2">
        <f>'Moving Avg'!H612</f>
        <v>2.0811850000000005</v>
      </c>
      <c r="J612" s="5" t="str">
        <f>OBV!F612</f>
        <v>BEARISH</v>
      </c>
      <c r="K612" s="5" t="str">
        <f>OBV!G612</f>
        <v>NEUTRAL</v>
      </c>
      <c r="L612" s="5" t="str">
        <f>OBV!H612</f>
        <v>CONFIRMED BEARISH</v>
      </c>
    </row>
    <row r="613" spans="1:12" ht="13.5" x14ac:dyDescent="0.25">
      <c r="A613" s="3">
        <f>RSI!A613</f>
        <v>43594</v>
      </c>
      <c r="B613" s="2">
        <f>RSI!B613</f>
        <v>1.75</v>
      </c>
      <c r="C613" s="2">
        <f>RSI!I613</f>
        <v>51.199095366154914</v>
      </c>
      <c r="D613" s="2">
        <f>MACD!E613</f>
        <v>1.6113300606877434E-2</v>
      </c>
      <c r="E613" s="2">
        <f>MACD!F613</f>
        <v>-1.7029529341929264E-2</v>
      </c>
      <c r="F613" s="2">
        <f>'Moving Avg'!D613</f>
        <v>1.78</v>
      </c>
      <c r="G613" s="2">
        <f>'Moving Avg'!F613</f>
        <v>1.7705000000000002</v>
      </c>
      <c r="H613" s="2">
        <f>'Moving Avg'!G613</f>
        <v>1.6616</v>
      </c>
      <c r="I613" s="2">
        <f>'Moving Avg'!H613</f>
        <v>2.0782315000000007</v>
      </c>
      <c r="J613" s="5" t="str">
        <f>OBV!F613</f>
        <v>BULLISH</v>
      </c>
      <c r="K613" s="5" t="str">
        <f>OBV!G613</f>
        <v>NEUTRAL</v>
      </c>
      <c r="L613" s="5" t="str">
        <f>OBV!H613</f>
        <v>NEUTRAL</v>
      </c>
    </row>
    <row r="614" spans="1:12" ht="13.5" x14ac:dyDescent="0.25">
      <c r="A614" s="3">
        <f>RSI!A614</f>
        <v>43595</v>
      </c>
      <c r="B614" s="2">
        <f>RSI!B614</f>
        <v>1.8</v>
      </c>
      <c r="C614" s="2">
        <f>RSI!I614</f>
        <v>57.041011474922129</v>
      </c>
      <c r="D614" s="2">
        <f>MACD!E614</f>
        <v>1.048709187763297E-2</v>
      </c>
      <c r="E614" s="2">
        <f>MACD!F614</f>
        <v>-1.1526205098016818E-2</v>
      </c>
      <c r="F614" s="2">
        <f>'Moving Avg'!D614</f>
        <v>1.78</v>
      </c>
      <c r="G614" s="2">
        <f>'Moving Avg'!F614</f>
        <v>1.7749999999999999</v>
      </c>
      <c r="H614" s="2">
        <f>'Moving Avg'!G614</f>
        <v>1.6656</v>
      </c>
      <c r="I614" s="2">
        <f>'Moving Avg'!H614</f>
        <v>2.0755280000000011</v>
      </c>
      <c r="J614" s="5" t="str">
        <f>OBV!F614</f>
        <v>BULLISH</v>
      </c>
      <c r="K614" s="5" t="str">
        <f>OBV!G614</f>
        <v>NEUTRAL</v>
      </c>
      <c r="L614" s="5" t="str">
        <f>OBV!H614</f>
        <v>NEUTRAL</v>
      </c>
    </row>
    <row r="615" spans="1:12" ht="13.5" x14ac:dyDescent="0.25">
      <c r="A615" s="3">
        <f>RSI!A615</f>
        <v>43598</v>
      </c>
      <c r="B615" s="2">
        <f>RSI!B615</f>
        <v>1.8</v>
      </c>
      <c r="C615" s="2">
        <f>RSI!I615</f>
        <v>57.041011474922136</v>
      </c>
      <c r="D615" s="2">
        <f>MACD!E615</f>
        <v>1.1543628150987084E-2</v>
      </c>
      <c r="E615" s="2">
        <f>MACD!F615</f>
        <v>-6.9122384482160374E-3</v>
      </c>
      <c r="F615" s="2">
        <f>'Moving Avg'!D615</f>
        <v>1.78</v>
      </c>
      <c r="G615" s="2">
        <f>'Moving Avg'!F615</f>
        <v>1.7799999999999998</v>
      </c>
      <c r="H615" s="2">
        <f>'Moving Avg'!G615</f>
        <v>1.6691999999999998</v>
      </c>
      <c r="I615" s="2">
        <f>'Moving Avg'!H615</f>
        <v>2.0730195000000013</v>
      </c>
      <c r="J615" s="5" t="str">
        <f>OBV!F615</f>
        <v>BULLISH</v>
      </c>
      <c r="K615" s="5" t="str">
        <f>OBV!G615</f>
        <v>NEUTRAL</v>
      </c>
      <c r="L615" s="5" t="str">
        <f>OBV!H615</f>
        <v>NEUTRAL</v>
      </c>
    </row>
    <row r="616" spans="1:12" ht="13.5" x14ac:dyDescent="0.25">
      <c r="A616" s="3">
        <f>RSI!A616</f>
        <v>43599</v>
      </c>
      <c r="B616" s="2">
        <f>RSI!B616</f>
        <v>1.8</v>
      </c>
      <c r="C616" s="2">
        <f>RSI!I616</f>
        <v>57.041011474922136</v>
      </c>
      <c r="D616" s="2">
        <f>MACD!E616</f>
        <v>1.0587425765142155E-2</v>
      </c>
      <c r="E616" s="2">
        <f>MACD!F616</f>
        <v>-3.4123056055443989E-3</v>
      </c>
      <c r="F616" s="2">
        <f>'Moving Avg'!D616</f>
        <v>1.78</v>
      </c>
      <c r="G616" s="2">
        <f>'Moving Avg'!F616</f>
        <v>1.7875000000000001</v>
      </c>
      <c r="H616" s="2">
        <f>'Moving Avg'!G616</f>
        <v>1.6728000000000001</v>
      </c>
      <c r="I616" s="2">
        <f>'Moving Avg'!H616</f>
        <v>2.0703160000000009</v>
      </c>
      <c r="J616" s="5" t="str">
        <f>OBV!F616</f>
        <v>BULLISH</v>
      </c>
      <c r="K616" s="5" t="str">
        <f>OBV!G616</f>
        <v>NEUTRAL</v>
      </c>
      <c r="L616" s="5" t="str">
        <f>OBV!H616</f>
        <v>NEUTRAL</v>
      </c>
    </row>
    <row r="617" spans="1:12" ht="13.5" x14ac:dyDescent="0.25">
      <c r="A617" s="3">
        <f>RSI!A617</f>
        <v>43600</v>
      </c>
      <c r="B617" s="2">
        <f>RSI!B617</f>
        <v>1.8</v>
      </c>
      <c r="C617" s="2">
        <f>RSI!I617</f>
        <v>57.041011474922144</v>
      </c>
      <c r="D617" s="2">
        <f>MACD!E617</f>
        <v>1.2566612776059971E-2</v>
      </c>
      <c r="E617" s="2">
        <f>MACD!F617</f>
        <v>-2.1652192922352485E-4</v>
      </c>
      <c r="F617" s="2">
        <f>'Moving Avg'!D617</f>
        <v>1.7899999999999998</v>
      </c>
      <c r="G617" s="2">
        <f>'Moving Avg'!F617</f>
        <v>1.7919999999999998</v>
      </c>
      <c r="H617" s="2">
        <f>'Moving Avg'!G617</f>
        <v>1.6771999999999998</v>
      </c>
      <c r="I617" s="2">
        <f>'Moving Avg'!H617</f>
        <v>2.0673200000000009</v>
      </c>
      <c r="J617" s="5" t="str">
        <f>OBV!F617</f>
        <v>BULLISH</v>
      </c>
      <c r="K617" s="5" t="str">
        <f>OBV!G617</f>
        <v>NEUTRAL</v>
      </c>
      <c r="L617" s="5" t="str">
        <f>OBV!H617</f>
        <v>CONFIRMED BULLISH</v>
      </c>
    </row>
    <row r="618" spans="1:12" ht="13.5" x14ac:dyDescent="0.25">
      <c r="A618" s="3">
        <f>RSI!A618</f>
        <v>43601</v>
      </c>
      <c r="B618" s="2">
        <f>RSI!B618</f>
        <v>1.8</v>
      </c>
      <c r="C618" s="2">
        <f>RSI!I618</f>
        <v>57.041011474922144</v>
      </c>
      <c r="D618" s="2">
        <f>MACD!E618</f>
        <v>6.2817409153710368E-3</v>
      </c>
      <c r="E618" s="2">
        <f>MACD!F618</f>
        <v>1.0831306396953877E-3</v>
      </c>
      <c r="F618" s="2">
        <f>'Moving Avg'!D618</f>
        <v>1.8</v>
      </c>
      <c r="G618" s="2">
        <f>'Moving Avg'!F618</f>
        <v>1.7934999999999999</v>
      </c>
      <c r="H618" s="2">
        <f>'Moving Avg'!G618</f>
        <v>1.6815999999999998</v>
      </c>
      <c r="I618" s="2">
        <f>'Moving Avg'!H618</f>
        <v>2.0642265000000011</v>
      </c>
      <c r="J618" s="5" t="str">
        <f>OBV!F618</f>
        <v>BULLISH</v>
      </c>
      <c r="K618" s="5" t="str">
        <f>OBV!G618</f>
        <v>NEUTRAL</v>
      </c>
      <c r="L618" s="5" t="str">
        <f>OBV!H618</f>
        <v>CONFIRMED BULLISH</v>
      </c>
    </row>
    <row r="619" spans="1:12" ht="13.5" x14ac:dyDescent="0.25">
      <c r="A619" s="3">
        <f>RSI!A619</f>
        <v>43602</v>
      </c>
      <c r="B619" s="2">
        <f>RSI!B619</f>
        <v>1.85</v>
      </c>
      <c r="C619" s="2">
        <f>RSI!I619</f>
        <v>63.389327855846823</v>
      </c>
      <c r="D619" s="2">
        <f>MACD!E619</f>
        <v>4.7049126380178663E-3</v>
      </c>
      <c r="E619" s="2">
        <f>MACD!F619</f>
        <v>1.8074870393598834E-3</v>
      </c>
      <c r="F619" s="2">
        <f>'Moving Avg'!D619</f>
        <v>1.81</v>
      </c>
      <c r="G619" s="2">
        <f>'Moving Avg'!F619</f>
        <v>1.796</v>
      </c>
      <c r="H619" s="2">
        <f>'Moving Avg'!G619</f>
        <v>1.6873999999999996</v>
      </c>
      <c r="I619" s="2">
        <f>'Moving Avg'!H619</f>
        <v>2.0617240000000008</v>
      </c>
      <c r="J619" s="5" t="str">
        <f>OBV!F619</f>
        <v>BULLISH</v>
      </c>
      <c r="K619" s="5" t="str">
        <f>OBV!G619</f>
        <v>NEUTRAL</v>
      </c>
      <c r="L619" s="5" t="str">
        <f>OBV!H619</f>
        <v>CONFIRMED BULLISH</v>
      </c>
    </row>
    <row r="620" spans="1:12" ht="13.5" x14ac:dyDescent="0.25">
      <c r="A620" s="3">
        <f>RSI!A620</f>
        <v>43605</v>
      </c>
      <c r="B620" s="2">
        <f>RSI!B620</f>
        <v>1.85</v>
      </c>
      <c r="C620" s="2">
        <f>RSI!I620</f>
        <v>63.389327855846823</v>
      </c>
      <c r="D620" s="2">
        <f>MACD!E620</f>
        <v>2.8460880601708372E-3</v>
      </c>
      <c r="E620" s="2">
        <f>MACD!F620</f>
        <v>2.0152072435220742E-3</v>
      </c>
      <c r="F620" s="2">
        <f>'Moving Avg'!D620</f>
        <v>1.8199999999999998</v>
      </c>
      <c r="G620" s="2">
        <f>'Moving Avg'!F620</f>
        <v>1.7960000000000005</v>
      </c>
      <c r="H620" s="2">
        <f>'Moving Avg'!G620</f>
        <v>1.6933999999999996</v>
      </c>
      <c r="I620" s="2">
        <f>'Moving Avg'!H620</f>
        <v>2.0595630000000016</v>
      </c>
      <c r="J620" s="5" t="str">
        <f>OBV!F620</f>
        <v>BULLISH</v>
      </c>
      <c r="K620" s="5" t="str">
        <f>OBV!G620</f>
        <v>NEUTRAL</v>
      </c>
      <c r="L620" s="5" t="str">
        <f>OBV!H620</f>
        <v>CONFIRMED BULLISH</v>
      </c>
    </row>
    <row r="621" spans="1:12" ht="13.5" x14ac:dyDescent="0.25">
      <c r="A621" s="3">
        <f>RSI!A621</f>
        <v>43606</v>
      </c>
      <c r="B621" s="2">
        <f>RSI!B621</f>
        <v>1.85</v>
      </c>
      <c r="C621" s="2">
        <f>RSI!I621</f>
        <v>63.389327855846823</v>
      </c>
      <c r="D621" s="2">
        <f>MACD!E621</f>
        <v>7.87509395929753E-4</v>
      </c>
      <c r="E621" s="2">
        <f>MACD!F621</f>
        <v>1.76966767400361E-3</v>
      </c>
      <c r="F621" s="2">
        <f>'Moving Avg'!D621</f>
        <v>1.83</v>
      </c>
      <c r="G621" s="2">
        <f>'Moving Avg'!F621</f>
        <v>1.7955000000000005</v>
      </c>
      <c r="H621" s="2">
        <f>'Moving Avg'!G621</f>
        <v>1.6993999999999994</v>
      </c>
      <c r="I621" s="2">
        <f>'Moving Avg'!H621</f>
        <v>2.0575485000000016</v>
      </c>
      <c r="J621" s="5" t="str">
        <f>OBV!F621</f>
        <v>BULLISH</v>
      </c>
      <c r="K621" s="5" t="str">
        <f>OBV!G621</f>
        <v>NEUTRAL</v>
      </c>
      <c r="L621" s="5" t="str">
        <f>OBV!H621</f>
        <v>CONFIRMED BULLISH</v>
      </c>
    </row>
    <row r="622" spans="1:12" ht="13.5" x14ac:dyDescent="0.25">
      <c r="A622" s="3">
        <f>RSI!A622</f>
        <v>43607</v>
      </c>
      <c r="B622" s="2">
        <f>RSI!B622</f>
        <v>1.8</v>
      </c>
      <c r="C622" s="2">
        <f>RSI!I622</f>
        <v>53.512570617738</v>
      </c>
      <c r="D622" s="2">
        <f>MACD!E622</f>
        <v>-5.3927161603377627E-3</v>
      </c>
      <c r="E622" s="2">
        <f>MACD!F622</f>
        <v>3.371909071353354E-4</v>
      </c>
      <c r="F622" s="2">
        <f>'Moving Avg'!D622</f>
        <v>1.83</v>
      </c>
      <c r="G622" s="2">
        <f>'Moving Avg'!F622</f>
        <v>1.7955000000000001</v>
      </c>
      <c r="H622" s="2">
        <f>'Moving Avg'!G622</f>
        <v>1.704399999999999</v>
      </c>
      <c r="I622" s="2">
        <f>'Moving Avg'!H622</f>
        <v>2.0552840000000017</v>
      </c>
      <c r="J622" s="5" t="str">
        <f>OBV!F622</f>
        <v>BULLISH</v>
      </c>
      <c r="K622" s="5" t="str">
        <f>OBV!G622</f>
        <v>NEUTRAL</v>
      </c>
      <c r="L622" s="5" t="str">
        <f>OBV!H622</f>
        <v>NEUTRAL</v>
      </c>
    </row>
    <row r="623" spans="1:12" ht="13.5" x14ac:dyDescent="0.25">
      <c r="A623" s="3">
        <f>RSI!A623</f>
        <v>43608</v>
      </c>
      <c r="B623" s="2">
        <f>RSI!B623</f>
        <v>1.85</v>
      </c>
      <c r="C623" s="2">
        <f>RSI!I623</f>
        <v>60.192183223823648</v>
      </c>
      <c r="D623" s="2">
        <f>MACD!E623</f>
        <v>-1.4446822038777007E-2</v>
      </c>
      <c r="E623" s="2">
        <f>MACD!F623</f>
        <v>-2.6196116820471332E-3</v>
      </c>
      <c r="F623" s="2">
        <f>'Moving Avg'!D623</f>
        <v>1.8400000000000003</v>
      </c>
      <c r="G623" s="2">
        <f>'Moving Avg'!F623</f>
        <v>1.7985000000000002</v>
      </c>
      <c r="H623" s="2">
        <f>'Moving Avg'!G623</f>
        <v>1.710399999999999</v>
      </c>
      <c r="I623" s="2">
        <f>'Moving Avg'!H623</f>
        <v>2.0532695000000016</v>
      </c>
      <c r="J623" s="5" t="str">
        <f>OBV!F623</f>
        <v>BULLISH</v>
      </c>
      <c r="K623" s="5" t="str">
        <f>OBV!G623</f>
        <v>NEUTRAL</v>
      </c>
      <c r="L623" s="5" t="str">
        <f>OBV!H623</f>
        <v>CONFIRMED BULLISH</v>
      </c>
    </row>
    <row r="624" spans="1:12" ht="13.5" x14ac:dyDescent="0.25">
      <c r="A624" s="3">
        <f>RSI!A624</f>
        <v>43609</v>
      </c>
      <c r="B624" s="2">
        <f>RSI!B624</f>
        <v>1.85</v>
      </c>
      <c r="C624" s="2">
        <f>RSI!I624</f>
        <v>60.192183223823648</v>
      </c>
      <c r="D624" s="2">
        <f>MACD!E624</f>
        <v>-1.4823152034263432E-2</v>
      </c>
      <c r="E624" s="2">
        <f>MACD!F624</f>
        <v>-5.0603197524903935E-3</v>
      </c>
      <c r="F624" s="2">
        <f>'Moving Avg'!D624</f>
        <v>1.8399999999999999</v>
      </c>
      <c r="G624" s="2">
        <f>'Moving Avg'!F624</f>
        <v>1.8035000000000008</v>
      </c>
      <c r="H624" s="2">
        <f>'Moving Avg'!G624</f>
        <v>1.7179999999999991</v>
      </c>
      <c r="I624" s="2">
        <f>'Moving Avg'!H624</f>
        <v>2.0512550000000016</v>
      </c>
      <c r="J624" s="5" t="str">
        <f>OBV!F624</f>
        <v>BULLISH</v>
      </c>
      <c r="K624" s="5" t="str">
        <f>OBV!G624</f>
        <v>NEUTRAL</v>
      </c>
      <c r="L624" s="5" t="str">
        <f>OBV!H624</f>
        <v>NEUTRAL</v>
      </c>
    </row>
    <row r="625" spans="1:12" ht="13.5" x14ac:dyDescent="0.25">
      <c r="A625" s="3">
        <f>RSI!A625</f>
        <v>43612</v>
      </c>
      <c r="B625" s="2">
        <f>RSI!B625</f>
        <v>1.86</v>
      </c>
      <c r="C625" s="2">
        <f>RSI!I625</f>
        <v>61.476124260494529</v>
      </c>
      <c r="D625" s="2">
        <f>MACD!E625</f>
        <v>-1.6259613973356624E-2</v>
      </c>
      <c r="E625" s="2">
        <f>MACD!F625</f>
        <v>-7.3001785966636396E-3</v>
      </c>
      <c r="F625" s="2">
        <f>'Moving Avg'!D625</f>
        <v>1.8419999999999999</v>
      </c>
      <c r="G625" s="2">
        <f>'Moving Avg'!F625</f>
        <v>1.8070000000000004</v>
      </c>
      <c r="H625" s="2">
        <f>'Moving Avg'!G625</f>
        <v>1.7257999999999989</v>
      </c>
      <c r="I625" s="2">
        <f>'Moving Avg'!H625</f>
        <v>2.0492905000000015</v>
      </c>
      <c r="J625" s="5" t="str">
        <f>OBV!F625</f>
        <v>BULLISH</v>
      </c>
      <c r="K625" s="5" t="str">
        <f>OBV!G625</f>
        <v>NEUTRAL</v>
      </c>
      <c r="L625" s="5" t="str">
        <f>OBV!H625</f>
        <v>CONFIRMED BULLISH</v>
      </c>
    </row>
    <row r="626" spans="1:12" ht="13.5" x14ac:dyDescent="0.25">
      <c r="A626" s="3">
        <f>RSI!A626</f>
        <v>43613</v>
      </c>
      <c r="B626" s="2">
        <f>RSI!B626</f>
        <v>1.81</v>
      </c>
      <c r="C626" s="2">
        <f>RSI!I626</f>
        <v>52.379276921012149</v>
      </c>
      <c r="D626" s="2">
        <f>MACD!E626</f>
        <v>-1.4179809350442607E-2</v>
      </c>
      <c r="E626" s="2">
        <f>MACD!F626</f>
        <v>-8.6761047474194341E-3</v>
      </c>
      <c r="F626" s="2">
        <f>'Moving Avg'!D626</f>
        <v>1.8340000000000001</v>
      </c>
      <c r="G626" s="2">
        <f>'Moving Avg'!F626</f>
        <v>1.8085000000000004</v>
      </c>
      <c r="H626" s="2">
        <f>'Moving Avg'!G626</f>
        <v>1.7321999999999989</v>
      </c>
      <c r="I626" s="2">
        <f>'Moving Avg'!H626</f>
        <v>2.0470760000000015</v>
      </c>
      <c r="J626" s="5" t="str">
        <f>OBV!F626</f>
        <v>BULLISH</v>
      </c>
      <c r="K626" s="5" t="str">
        <f>OBV!G626</f>
        <v>NEUTRAL</v>
      </c>
      <c r="L626" s="5" t="str">
        <f>OBV!H626</f>
        <v>BULLISH DIVERGENCE</v>
      </c>
    </row>
    <row r="627" spans="1:12" ht="13.5" x14ac:dyDescent="0.25">
      <c r="A627" s="3">
        <f>RSI!A627</f>
        <v>43614</v>
      </c>
      <c r="B627" s="2">
        <f>RSI!B627</f>
        <v>1.86</v>
      </c>
      <c r="C627" s="2">
        <f>RSI!I627</f>
        <v>58.924857700073943</v>
      </c>
      <c r="D627" s="2">
        <f>MACD!E627</f>
        <v>-1.6206403342741593E-2</v>
      </c>
      <c r="E627" s="2">
        <f>MACD!F627</f>
        <v>-1.0182164466483866E-2</v>
      </c>
      <c r="F627" s="2">
        <f>'Moving Avg'!D627</f>
        <v>1.8460000000000001</v>
      </c>
      <c r="G627" s="2">
        <f>'Moving Avg'!F627</f>
        <v>1.8115000000000006</v>
      </c>
      <c r="H627" s="2">
        <f>'Moving Avg'!G627</f>
        <v>1.7385999999999988</v>
      </c>
      <c r="I627" s="2">
        <f>'Moving Avg'!H627</f>
        <v>2.0453065000000019</v>
      </c>
      <c r="J627" s="5" t="str">
        <f>OBV!F627</f>
        <v>BULLISH</v>
      </c>
      <c r="K627" s="5" t="str">
        <f>OBV!G627</f>
        <v>NEUTRAL</v>
      </c>
      <c r="L627" s="5" t="str">
        <f>OBV!H627</f>
        <v>CONFIRMED BULLISH</v>
      </c>
    </row>
    <row r="628" spans="1:12" ht="13.5" x14ac:dyDescent="0.25">
      <c r="A628" s="3">
        <f>RSI!A628</f>
        <v>43615</v>
      </c>
      <c r="B628" s="2">
        <f>RSI!B628</f>
        <v>1.86</v>
      </c>
      <c r="C628" s="2">
        <f>RSI!I628</f>
        <v>58.924857700073943</v>
      </c>
      <c r="D628" s="2">
        <f>MACD!E628</f>
        <v>-1.8293262985223491E-2</v>
      </c>
      <c r="E628" s="2">
        <f>MACD!F628</f>
        <v>-1.1804384170231792E-2</v>
      </c>
      <c r="F628" s="2">
        <f>'Moving Avg'!D628</f>
        <v>1.8480000000000001</v>
      </c>
      <c r="G628" s="2">
        <f>'Moving Avg'!F628</f>
        <v>1.8170000000000006</v>
      </c>
      <c r="H628" s="2">
        <f>'Moving Avg'!G628</f>
        <v>1.7447999999999988</v>
      </c>
      <c r="I628" s="2">
        <f>'Moving Avg'!H628</f>
        <v>2.0432445000000019</v>
      </c>
      <c r="J628" s="5" t="str">
        <f>OBV!F628</f>
        <v>BULLISH</v>
      </c>
      <c r="K628" s="5" t="str">
        <f>OBV!G628</f>
        <v>NEUTRAL</v>
      </c>
      <c r="L628" s="5" t="str">
        <f>OBV!H628</f>
        <v>CONFIRMED BULLISH</v>
      </c>
    </row>
    <row r="629" spans="1:12" ht="13.5" x14ac:dyDescent="0.25">
      <c r="A629" s="3">
        <f>RSI!A629</f>
        <v>43616</v>
      </c>
      <c r="B629" s="2">
        <f>RSI!B629</f>
        <v>1.86</v>
      </c>
      <c r="C629" s="2">
        <f>RSI!I629</f>
        <v>58.924857700073943</v>
      </c>
      <c r="D629" s="2">
        <f>MACD!E629</f>
        <v>-1.2711249736624186E-2</v>
      </c>
      <c r="E629" s="2">
        <f>MACD!F629</f>
        <v>-1.198575728351027E-2</v>
      </c>
      <c r="F629" s="2">
        <f>'Moving Avg'!D629</f>
        <v>1.85</v>
      </c>
      <c r="G629" s="2">
        <f>'Moving Avg'!F629</f>
        <v>1.8200000000000003</v>
      </c>
      <c r="H629" s="2">
        <f>'Moving Avg'!G629</f>
        <v>1.7501999999999989</v>
      </c>
      <c r="I629" s="2">
        <f>'Moving Avg'!H629</f>
        <v>2.0406945000000021</v>
      </c>
      <c r="J629" s="5" t="str">
        <f>OBV!F629</f>
        <v>BULLISH</v>
      </c>
      <c r="K629" s="5" t="str">
        <f>OBV!G629</f>
        <v>NEUTRAL</v>
      </c>
      <c r="L629" s="5" t="str">
        <f>OBV!H629</f>
        <v>CONFIRMED BULLISH</v>
      </c>
    </row>
    <row r="630" spans="1:12" ht="13.5" x14ac:dyDescent="0.25">
      <c r="A630" s="3">
        <f>RSI!A630</f>
        <v>43619</v>
      </c>
      <c r="B630" s="2">
        <f>RSI!B630</f>
        <v>1.9</v>
      </c>
      <c r="C630" s="2">
        <f>RSI!I630</f>
        <v>63.884896786271057</v>
      </c>
      <c r="D630" s="2">
        <f>MACD!E630</f>
        <v>-1.12699430633727E-2</v>
      </c>
      <c r="E630" s="2">
        <f>MACD!F630</f>
        <v>-1.1842594439482757E-2</v>
      </c>
      <c r="F630" s="2">
        <f>'Moving Avg'!D630</f>
        <v>1.8580000000000001</v>
      </c>
      <c r="G630" s="2">
        <f>'Moving Avg'!F630</f>
        <v>1.8250000000000004</v>
      </c>
      <c r="H630" s="2">
        <f>'Moving Avg'!G630</f>
        <v>1.7559999999999989</v>
      </c>
      <c r="I630" s="2">
        <f>'Moving Avg'!H630</f>
        <v>2.0378570000000016</v>
      </c>
      <c r="J630" s="5" t="str">
        <f>OBV!F630</f>
        <v>BULLISH</v>
      </c>
      <c r="K630" s="5" t="str">
        <f>OBV!G630</f>
        <v>NEUTRAL</v>
      </c>
      <c r="L630" s="5" t="str">
        <f>OBV!H630</f>
        <v>CONFIRMED BULLISH</v>
      </c>
    </row>
    <row r="631" spans="1:12" ht="13.5" x14ac:dyDescent="0.25">
      <c r="A631" s="3">
        <f>RSI!A631</f>
        <v>43623</v>
      </c>
      <c r="B631" s="2">
        <f>RSI!B631</f>
        <v>1.9</v>
      </c>
      <c r="C631" s="2">
        <f>RSI!I631</f>
        <v>63.884896786271057</v>
      </c>
      <c r="D631" s="2">
        <f>MACD!E631</f>
        <v>-1.0582082358536082E-2</v>
      </c>
      <c r="E631" s="2">
        <f>MACD!F631</f>
        <v>-1.1590492023293422E-2</v>
      </c>
      <c r="F631" s="2">
        <f>'Moving Avg'!D631</f>
        <v>1.8760000000000001</v>
      </c>
      <c r="G631" s="2">
        <f>'Moving Avg'!F631</f>
        <v>1.83</v>
      </c>
      <c r="H631" s="2">
        <f>'Moving Avg'!G631</f>
        <v>1.7619999999999991</v>
      </c>
      <c r="I631" s="2">
        <f>'Moving Avg'!H631</f>
        <v>2.0348245000000014</v>
      </c>
      <c r="J631" s="5" t="str">
        <f>OBV!F631</f>
        <v>BULLISH</v>
      </c>
      <c r="K631" s="5" t="str">
        <f>OBV!G631</f>
        <v>NEUTRAL</v>
      </c>
      <c r="L631" s="5" t="str">
        <f>OBV!H631</f>
        <v>CONFIRMED BULLISH</v>
      </c>
    </row>
    <row r="632" spans="1:12" ht="13.5" x14ac:dyDescent="0.25">
      <c r="A632" s="3">
        <f>RSI!A632</f>
        <v>43626</v>
      </c>
      <c r="B632" s="2">
        <f>RSI!B632</f>
        <v>1.9</v>
      </c>
      <c r="C632" s="2">
        <f>RSI!I632</f>
        <v>63.884896786271064</v>
      </c>
      <c r="D632" s="2">
        <f>MACD!E632</f>
        <v>-1.8184674884848651E-2</v>
      </c>
      <c r="E632" s="2">
        <f>MACD!F632</f>
        <v>-1.2909328595604468E-2</v>
      </c>
      <c r="F632" s="2">
        <f>'Moving Avg'!D632</f>
        <v>1.8839999999999999</v>
      </c>
      <c r="G632" s="2">
        <f>'Moving Avg'!F632</f>
        <v>1.8374999999999999</v>
      </c>
      <c r="H632" s="2">
        <f>'Moving Avg'!G632</f>
        <v>1.7679999999999993</v>
      </c>
      <c r="I632" s="2">
        <f>'Moving Avg'!H632</f>
        <v>2.0317920000000012</v>
      </c>
      <c r="J632" s="5" t="str">
        <f>OBV!F632</f>
        <v>BULLISH</v>
      </c>
      <c r="K632" s="5" t="str">
        <f>OBV!G632</f>
        <v>NEUTRAL</v>
      </c>
      <c r="L632" s="5" t="str">
        <f>OBV!H632</f>
        <v>CONFIRMED BULLISH</v>
      </c>
    </row>
    <row r="633" spans="1:12" ht="13.5" x14ac:dyDescent="0.25">
      <c r="A633" s="3">
        <f>RSI!A633</f>
        <v>43627</v>
      </c>
      <c r="B633" s="2">
        <f>RSI!B633</f>
        <v>1.9</v>
      </c>
      <c r="C633" s="2">
        <f>RSI!I633</f>
        <v>63.884896786271064</v>
      </c>
      <c r="D633" s="2">
        <f>MACD!E633</f>
        <v>-1.7381182705921594E-2</v>
      </c>
      <c r="E633" s="2">
        <f>MACD!F633</f>
        <v>-1.3803699417667894E-2</v>
      </c>
      <c r="F633" s="2">
        <f>'Moving Avg'!D633</f>
        <v>1.8920000000000001</v>
      </c>
      <c r="G633" s="2">
        <f>'Moving Avg'!F633</f>
        <v>1.8449999999999995</v>
      </c>
      <c r="H633" s="2">
        <f>'Moving Avg'!G633</f>
        <v>1.7731999999999994</v>
      </c>
      <c r="I633" s="2">
        <f>'Moving Avg'!H633</f>
        <v>2.0291005000000011</v>
      </c>
      <c r="J633" s="5" t="str">
        <f>OBV!F633</f>
        <v>BULLISH</v>
      </c>
      <c r="K633" s="5" t="str">
        <f>OBV!G633</f>
        <v>NEUTRAL</v>
      </c>
      <c r="L633" s="5" t="str">
        <f>OBV!H633</f>
        <v>CONFIRMED BULLISH</v>
      </c>
    </row>
    <row r="634" spans="1:12" ht="13.5" x14ac:dyDescent="0.25">
      <c r="A634" s="3">
        <f>RSI!A634</f>
        <v>43628</v>
      </c>
      <c r="B634" s="2">
        <f>RSI!B634</f>
        <v>1.9</v>
      </c>
      <c r="C634" s="2">
        <f>RSI!I634</f>
        <v>63.884896786271064</v>
      </c>
      <c r="D634" s="2">
        <f>MACD!E634</f>
        <v>-1.7123390455127785E-2</v>
      </c>
      <c r="E634" s="2">
        <f>MACD!F634</f>
        <v>-1.4467637625159874E-2</v>
      </c>
      <c r="F634" s="2">
        <f>'Moving Avg'!D634</f>
        <v>1.9</v>
      </c>
      <c r="G634" s="2">
        <f>'Moving Avg'!F634</f>
        <v>1.8499999999999996</v>
      </c>
      <c r="H634" s="2">
        <f>'Moving Avg'!G634</f>
        <v>1.7787999999999997</v>
      </c>
      <c r="I634" s="2">
        <f>'Moving Avg'!H634</f>
        <v>2.026409000000001</v>
      </c>
      <c r="J634" s="5" t="str">
        <f>OBV!F634</f>
        <v>BULLISH</v>
      </c>
      <c r="K634" s="5" t="str">
        <f>OBV!G634</f>
        <v>NEUTRAL</v>
      </c>
      <c r="L634" s="5" t="str">
        <f>OBV!H634</f>
        <v>CONFIRMED BULLISH</v>
      </c>
    </row>
    <row r="635" spans="1:12" ht="13.5" x14ac:dyDescent="0.25">
      <c r="A635" s="3">
        <f>RSI!A635</f>
        <v>43629</v>
      </c>
      <c r="B635" s="2">
        <f>RSI!B635</f>
        <v>1.9</v>
      </c>
      <c r="C635" s="2">
        <f>RSI!I635</f>
        <v>63.884896786271064</v>
      </c>
      <c r="D635" s="2">
        <f>MACD!E635</f>
        <v>-1.5757617148037362E-2</v>
      </c>
      <c r="E635" s="2">
        <f>MACD!F635</f>
        <v>-1.4725633529735372E-2</v>
      </c>
      <c r="F635" s="2">
        <f>'Moving Avg'!D635</f>
        <v>1.9</v>
      </c>
      <c r="G635" s="2">
        <f>'Moving Avg'!F635</f>
        <v>1.8549999999999993</v>
      </c>
      <c r="H635" s="2">
        <f>'Moving Avg'!G635</f>
        <v>1.7844</v>
      </c>
      <c r="I635" s="2">
        <f>'Moving Avg'!H635</f>
        <v>2.0240590000000012</v>
      </c>
      <c r="J635" s="5" t="str">
        <f>OBV!F635</f>
        <v>NEUTRAL</v>
      </c>
      <c r="K635" s="5" t="str">
        <f>OBV!G635</f>
        <v>NEUTRAL</v>
      </c>
      <c r="L635" s="5" t="str">
        <f>OBV!H635</f>
        <v>NEUTRAL</v>
      </c>
    </row>
    <row r="636" spans="1:12" ht="13.5" x14ac:dyDescent="0.25">
      <c r="A636" s="3">
        <f>RSI!A636</f>
        <v>43630</v>
      </c>
      <c r="B636" s="2">
        <f>RSI!B636</f>
        <v>1.82</v>
      </c>
      <c r="C636" s="2">
        <f>RSI!I636</f>
        <v>46.402952479688814</v>
      </c>
      <c r="D636" s="2">
        <f>MACD!E636</f>
        <v>-1.6730215073843313E-2</v>
      </c>
      <c r="E636" s="2">
        <f>MACD!F636</f>
        <v>-1.512654983855696E-2</v>
      </c>
      <c r="F636" s="2">
        <f>'Moving Avg'!D636</f>
        <v>1.8839999999999999</v>
      </c>
      <c r="G636" s="2">
        <f>'Moving Avg'!F636</f>
        <v>1.8559999999999994</v>
      </c>
      <c r="H636" s="2">
        <f>'Moving Avg'!G636</f>
        <v>1.7891999999999999</v>
      </c>
      <c r="I636" s="2">
        <f>'Moving Avg'!H636</f>
        <v>2.0213090000000014</v>
      </c>
      <c r="J636" s="5" t="str">
        <f>OBV!F636</f>
        <v>NEUTRAL</v>
      </c>
      <c r="K636" s="5" t="str">
        <f>OBV!G636</f>
        <v>NEUTRAL</v>
      </c>
      <c r="L636" s="5" t="str">
        <f>OBV!H636</f>
        <v>NEUTRAL</v>
      </c>
    </row>
    <row r="637" spans="1:12" ht="13.5" x14ac:dyDescent="0.25">
      <c r="A637" s="3">
        <f>RSI!A637</f>
        <v>43633</v>
      </c>
      <c r="B637" s="2">
        <f>RSI!B637</f>
        <v>1.82</v>
      </c>
      <c r="C637" s="2">
        <f>RSI!I637</f>
        <v>46.402952479688821</v>
      </c>
      <c r="D637" s="2">
        <f>MACD!E637</f>
        <v>-9.7232166957843535E-3</v>
      </c>
      <c r="E637" s="2">
        <f>MACD!F637</f>
        <v>-1.4045883210002439E-2</v>
      </c>
      <c r="F637" s="2">
        <f>'Moving Avg'!D637</f>
        <v>1.8679999999999999</v>
      </c>
      <c r="G637" s="2">
        <f>'Moving Avg'!F637</f>
        <v>1.8569999999999998</v>
      </c>
      <c r="H637" s="2">
        <f>'Moving Avg'!G637</f>
        <v>1.7939999999999998</v>
      </c>
      <c r="I637" s="2">
        <f>'Moving Avg'!H637</f>
        <v>2.0180715000000014</v>
      </c>
      <c r="J637" s="5" t="str">
        <f>OBV!F637</f>
        <v>NEUTRAL</v>
      </c>
      <c r="K637" s="5" t="str">
        <f>OBV!G637</f>
        <v>NEUTRAL</v>
      </c>
      <c r="L637" s="5" t="str">
        <f>OBV!H637</f>
        <v>NEUTRAL</v>
      </c>
    </row>
    <row r="638" spans="1:12" ht="13.5" x14ac:dyDescent="0.25">
      <c r="A638" s="3">
        <f>RSI!A638</f>
        <v>43634</v>
      </c>
      <c r="B638" s="2">
        <f>RSI!B638</f>
        <v>1.82</v>
      </c>
      <c r="C638" s="2">
        <f>RSI!I638</f>
        <v>46.402952479688821</v>
      </c>
      <c r="D638" s="2">
        <f>MACD!E638</f>
        <v>-3.666756807609417E-3</v>
      </c>
      <c r="E638" s="2">
        <f>MACD!F638</f>
        <v>-1.1970057929523836E-2</v>
      </c>
      <c r="F638" s="2">
        <f>'Moving Avg'!D638</f>
        <v>1.8519999999999999</v>
      </c>
      <c r="G638" s="2">
        <f>'Moving Avg'!F638</f>
        <v>1.8579999999999994</v>
      </c>
      <c r="H638" s="2">
        <f>'Moving Avg'!G638</f>
        <v>1.7988</v>
      </c>
      <c r="I638" s="2">
        <f>'Moving Avg'!H638</f>
        <v>2.0146390000000012</v>
      </c>
      <c r="J638" s="5" t="str">
        <f>OBV!F638</f>
        <v>NEUTRAL</v>
      </c>
      <c r="K638" s="5" t="str">
        <f>OBV!G638</f>
        <v>NEUTRAL</v>
      </c>
      <c r="L638" s="5" t="str">
        <f>OBV!H638</f>
        <v>NEUTRAL</v>
      </c>
    </row>
    <row r="639" spans="1:12" ht="13.5" x14ac:dyDescent="0.25">
      <c r="A639" s="3">
        <f>RSI!A639</f>
        <v>43635</v>
      </c>
      <c r="B639" s="2">
        <f>RSI!B639</f>
        <v>1.82</v>
      </c>
      <c r="C639" s="2">
        <f>RSI!I639</f>
        <v>46.402952479688821</v>
      </c>
      <c r="D639" s="2">
        <f>MACD!E639</f>
        <v>1.5759597065745368E-3</v>
      </c>
      <c r="E639" s="2">
        <f>MACD!F639</f>
        <v>-9.2608544023041611E-3</v>
      </c>
      <c r="F639" s="2">
        <f>'Moving Avg'!D639</f>
        <v>1.8359999999999999</v>
      </c>
      <c r="G639" s="2">
        <f>'Moving Avg'!F639</f>
        <v>1.8564999999999994</v>
      </c>
      <c r="H639" s="2">
        <f>'Moving Avg'!G639</f>
        <v>1.8035999999999999</v>
      </c>
      <c r="I639" s="2">
        <f>'Moving Avg'!H639</f>
        <v>2.0112065000000015</v>
      </c>
      <c r="J639" s="5" t="str">
        <f>OBV!F639</f>
        <v>NEUTRAL</v>
      </c>
      <c r="K639" s="5" t="str">
        <f>OBV!G639</f>
        <v>NEUTRAL</v>
      </c>
      <c r="L639" s="5" t="str">
        <f>OBV!H639</f>
        <v>NEUTRAL</v>
      </c>
    </row>
    <row r="640" spans="1:12" ht="13.5" x14ac:dyDescent="0.25">
      <c r="A640" s="3">
        <f>RSI!A640</f>
        <v>43636</v>
      </c>
      <c r="B640" s="2">
        <f>RSI!B640</f>
        <v>1.82</v>
      </c>
      <c r="C640" s="2">
        <f>RSI!I640</f>
        <v>46.402952479688821</v>
      </c>
      <c r="D640" s="2">
        <f>MACD!E640</f>
        <v>1.2275228089976942E-2</v>
      </c>
      <c r="E640" s="2">
        <f>MACD!F640</f>
        <v>-4.9536379038479404E-3</v>
      </c>
      <c r="F640" s="2">
        <f>'Moving Avg'!D640</f>
        <v>1.8199999999999998</v>
      </c>
      <c r="G640" s="2">
        <f>'Moving Avg'!F640</f>
        <v>1.8549999999999993</v>
      </c>
      <c r="H640" s="2">
        <f>'Moving Avg'!G640</f>
        <v>1.8075999999999997</v>
      </c>
      <c r="I640" s="2">
        <f>'Moving Avg'!H640</f>
        <v>2.0077740000000013</v>
      </c>
      <c r="J640" s="5" t="str">
        <f>OBV!F640</f>
        <v>NEUTRAL</v>
      </c>
      <c r="K640" s="5" t="str">
        <f>OBV!G640</f>
        <v>NEUTRAL</v>
      </c>
      <c r="L640" s="5" t="str">
        <f>OBV!H640</f>
        <v>NEUTRAL</v>
      </c>
    </row>
    <row r="641" spans="1:12" ht="13.5" x14ac:dyDescent="0.25">
      <c r="A641" s="3">
        <f>RSI!A641</f>
        <v>43637</v>
      </c>
      <c r="B641" s="2">
        <f>RSI!B641</f>
        <v>1.85</v>
      </c>
      <c r="C641" s="2">
        <f>RSI!I641</f>
        <v>53.338835955254858</v>
      </c>
      <c r="D641" s="2">
        <f>MACD!E641</f>
        <v>1.9207415819537443E-2</v>
      </c>
      <c r="E641" s="2">
        <f>MACD!F641</f>
        <v>-1.2142715917086346E-4</v>
      </c>
      <c r="F641" s="2">
        <f>'Moving Avg'!D641</f>
        <v>1.8260000000000001</v>
      </c>
      <c r="G641" s="2">
        <f>'Moving Avg'!F641</f>
        <v>1.8549999999999998</v>
      </c>
      <c r="H641" s="2">
        <f>'Moving Avg'!G641</f>
        <v>1.8105999999999998</v>
      </c>
      <c r="I641" s="2">
        <f>'Moving Avg'!H641</f>
        <v>2.0044915000000016</v>
      </c>
      <c r="J641" s="5" t="str">
        <f>OBV!F641</f>
        <v>BULLISH</v>
      </c>
      <c r="K641" s="5" t="str">
        <f>OBV!G641</f>
        <v>NEUTRAL</v>
      </c>
      <c r="L641" s="5" t="str">
        <f>OBV!H641</f>
        <v>CONFIRMED BULLISH</v>
      </c>
    </row>
    <row r="642" spans="1:12" ht="13.5" x14ac:dyDescent="0.25">
      <c r="A642" s="3">
        <f>RSI!A642</f>
        <v>43640</v>
      </c>
      <c r="B642" s="2">
        <f>RSI!B642</f>
        <v>1.85</v>
      </c>
      <c r="C642" s="2">
        <f>RSI!I642</f>
        <v>53.338835955254858</v>
      </c>
      <c r="D642" s="2">
        <f>MACD!E642</f>
        <v>2.498952967238921E-2</v>
      </c>
      <c r="E642" s="2">
        <f>MACD!F642</f>
        <v>4.9007642071411516E-3</v>
      </c>
      <c r="F642" s="2">
        <f>'Moving Avg'!D642</f>
        <v>1.8320000000000001</v>
      </c>
      <c r="G642" s="2">
        <f>'Moving Avg'!F642</f>
        <v>1.8574999999999999</v>
      </c>
      <c r="H642" s="2">
        <f>'Moving Avg'!G642</f>
        <v>1.8135999999999997</v>
      </c>
      <c r="I642" s="2">
        <f>'Moving Avg'!H642</f>
        <v>2.0015500000000013</v>
      </c>
      <c r="J642" s="5" t="str">
        <f>OBV!F642</f>
        <v>BULLISH</v>
      </c>
      <c r="K642" s="5" t="str">
        <f>OBV!G642</f>
        <v>NEUTRAL</v>
      </c>
      <c r="L642" s="5" t="str">
        <f>OBV!H642</f>
        <v>CONFIRMED BULLISH</v>
      </c>
    </row>
    <row r="643" spans="1:12" ht="13.5" x14ac:dyDescent="0.25">
      <c r="A643" s="3">
        <f>RSI!A643</f>
        <v>43641</v>
      </c>
      <c r="B643" s="2">
        <f>RSI!B643</f>
        <v>1.8</v>
      </c>
      <c r="C643" s="2">
        <f>RSI!I643</f>
        <v>42.666370880272133</v>
      </c>
      <c r="D643" s="2">
        <f>MACD!E643</f>
        <v>3.3508399161975344E-2</v>
      </c>
      <c r="E643" s="2">
        <f>MACD!F643</f>
        <v>1.0622291198107991E-2</v>
      </c>
      <c r="F643" s="2">
        <f>'Moving Avg'!D643</f>
        <v>1.8280000000000001</v>
      </c>
      <c r="G643" s="2">
        <f>'Moving Avg'!F643</f>
        <v>1.8549999999999998</v>
      </c>
      <c r="H643" s="2">
        <f>'Moving Avg'!G643</f>
        <v>1.8141999999999996</v>
      </c>
      <c r="I643" s="2">
        <f>'Moving Avg'!H643</f>
        <v>1.9987000000000015</v>
      </c>
      <c r="J643" s="5" t="str">
        <f>OBV!F643</f>
        <v>BULLISH</v>
      </c>
      <c r="K643" s="5" t="str">
        <f>OBV!G643</f>
        <v>NEUTRAL</v>
      </c>
      <c r="L643" s="5" t="str">
        <f>OBV!H643</f>
        <v>BULLISH DIVERGENCE</v>
      </c>
    </row>
    <row r="644" spans="1:12" ht="13.5" x14ac:dyDescent="0.25">
      <c r="A644" s="3">
        <f>RSI!A644</f>
        <v>43642</v>
      </c>
      <c r="B644" s="2">
        <f>RSI!B644</f>
        <v>1.8</v>
      </c>
      <c r="C644" s="2">
        <f>RSI!I644</f>
        <v>42.666370880272126</v>
      </c>
      <c r="D644" s="2">
        <f>MACD!E644</f>
        <v>4.0940466150545918E-2</v>
      </c>
      <c r="E644" s="2">
        <f>MACD!F644</f>
        <v>1.6685926188595577E-2</v>
      </c>
      <c r="F644" s="2">
        <f>'Moving Avg'!D644</f>
        <v>1.8239999999999998</v>
      </c>
      <c r="G644" s="2">
        <f>'Moving Avg'!F644</f>
        <v>1.8524999999999998</v>
      </c>
      <c r="H644" s="2">
        <f>'Moving Avg'!G644</f>
        <v>1.8159999999999994</v>
      </c>
      <c r="I644" s="2">
        <f>'Moving Avg'!H644</f>
        <v>1.9958500000000015</v>
      </c>
      <c r="J644" s="5" t="str">
        <f>OBV!F644</f>
        <v>BULLISH</v>
      </c>
      <c r="K644" s="5" t="str">
        <f>OBV!G644</f>
        <v>NEUTRAL</v>
      </c>
      <c r="L644" s="5" t="str">
        <f>OBV!H644</f>
        <v>BULLISH DIVERGENCE</v>
      </c>
    </row>
    <row r="645" spans="1:12" ht="13.5" x14ac:dyDescent="0.25">
      <c r="A645" s="3">
        <f>RSI!A645</f>
        <v>43643</v>
      </c>
      <c r="B645" s="2">
        <f>RSI!B645</f>
        <v>1.8</v>
      </c>
      <c r="C645" s="2">
        <f>RSI!I645</f>
        <v>42.666370880272133</v>
      </c>
      <c r="D645" s="2">
        <f>MACD!E645</f>
        <v>4.7436353778052442E-2</v>
      </c>
      <c r="E645" s="2">
        <f>MACD!F645</f>
        <v>2.2836011706486952E-2</v>
      </c>
      <c r="F645" s="2">
        <f>'Moving Avg'!D645</f>
        <v>1.8199999999999998</v>
      </c>
      <c r="G645" s="2">
        <f>'Moving Avg'!F645</f>
        <v>1.8494999999999997</v>
      </c>
      <c r="H645" s="2">
        <f>'Moving Avg'!G645</f>
        <v>1.8179999999999992</v>
      </c>
      <c r="I645" s="2">
        <f>'Moving Avg'!H645</f>
        <v>1.9926500000000016</v>
      </c>
      <c r="J645" s="5" t="str">
        <f>OBV!F645</f>
        <v>BULLISH</v>
      </c>
      <c r="K645" s="5" t="str">
        <f>OBV!G645</f>
        <v>NEUTRAL</v>
      </c>
      <c r="L645" s="5" t="str">
        <f>OBV!H645</f>
        <v>BULLISH DIVERGENCE</v>
      </c>
    </row>
    <row r="646" spans="1:12" ht="13.5" x14ac:dyDescent="0.25">
      <c r="A646" s="3">
        <f>RSI!A646</f>
        <v>43644</v>
      </c>
      <c r="B646" s="2">
        <f>RSI!B646</f>
        <v>1.8</v>
      </c>
      <c r="C646" s="2">
        <f>RSI!I646</f>
        <v>42.666370880272126</v>
      </c>
      <c r="D646" s="2">
        <f>MACD!E646</f>
        <v>4.0817048030052483E-2</v>
      </c>
      <c r="E646" s="2">
        <f>MACD!F646</f>
        <v>2.6432218971200058E-2</v>
      </c>
      <c r="F646" s="2">
        <f>'Moving Avg'!D646</f>
        <v>1.81</v>
      </c>
      <c r="G646" s="2">
        <f>'Moving Avg'!F646</f>
        <v>1.8489999999999998</v>
      </c>
      <c r="H646" s="2">
        <f>'Moving Avg'!G646</f>
        <v>1.8209999999999991</v>
      </c>
      <c r="I646" s="2">
        <f>'Moving Avg'!H646</f>
        <v>1.9894000000000014</v>
      </c>
      <c r="J646" s="5" t="str">
        <f>OBV!F646</f>
        <v>BEARISH</v>
      </c>
      <c r="K646" s="5" t="str">
        <f>OBV!G646</f>
        <v>NEUTRAL</v>
      </c>
      <c r="L646" s="5" t="str">
        <f>OBV!H646</f>
        <v>CONFIRMED BEARISH</v>
      </c>
    </row>
    <row r="647" spans="1:12" ht="13.5" x14ac:dyDescent="0.25">
      <c r="A647" s="3">
        <f>RSI!A647</f>
        <v>43647</v>
      </c>
      <c r="B647" s="2">
        <f>RSI!B647</f>
        <v>1.85</v>
      </c>
      <c r="C647" s="2">
        <f>RSI!I647</f>
        <v>54.824415270869245</v>
      </c>
      <c r="D647" s="2">
        <f>MACD!E647</f>
        <v>3.1690047252787013E-2</v>
      </c>
      <c r="E647" s="2">
        <f>MACD!F647</f>
        <v>2.7483784627517452E-2</v>
      </c>
      <c r="F647" s="2">
        <f>'Moving Avg'!D647</f>
        <v>1.81</v>
      </c>
      <c r="G647" s="2">
        <f>'Moving Avg'!F647</f>
        <v>1.8485000000000003</v>
      </c>
      <c r="H647" s="2">
        <f>'Moving Avg'!G647</f>
        <v>1.8237999999999988</v>
      </c>
      <c r="I647" s="2">
        <f>'Moving Avg'!H647</f>
        <v>1.9858500000000012</v>
      </c>
      <c r="J647" s="5" t="str">
        <f>OBV!F647</f>
        <v>NEUTRAL</v>
      </c>
      <c r="K647" s="5" t="str">
        <f>OBV!G647</f>
        <v>NEUTRAL</v>
      </c>
      <c r="L647" s="5" t="str">
        <f>OBV!H647</f>
        <v>NEUTRAL</v>
      </c>
    </row>
    <row r="648" spans="1:12" ht="13.5" x14ac:dyDescent="0.25">
      <c r="A648" s="3">
        <f>RSI!A648</f>
        <v>43648</v>
      </c>
      <c r="B648" s="2">
        <f>RSI!B648</f>
        <v>1.85</v>
      </c>
      <c r="C648" s="2">
        <f>RSI!I648</f>
        <v>54.824415270869245</v>
      </c>
      <c r="D648" s="2">
        <f>MACD!E648</f>
        <v>2.3836242686521514E-2</v>
      </c>
      <c r="E648" s="2">
        <f>MACD!F648</f>
        <v>2.6754276239318267E-2</v>
      </c>
      <c r="F648" s="2">
        <f>'Moving Avg'!D648</f>
        <v>1.8199999999999998</v>
      </c>
      <c r="G648" s="2">
        <f>'Moving Avg'!F648</f>
        <v>1.8480000000000003</v>
      </c>
      <c r="H648" s="2">
        <f>'Moving Avg'!G648</f>
        <v>1.8253999999999988</v>
      </c>
      <c r="I648" s="2">
        <f>'Moving Avg'!H648</f>
        <v>1.9826000000000017</v>
      </c>
      <c r="J648" s="5" t="str">
        <f>OBV!F648</f>
        <v>BULLISH</v>
      </c>
      <c r="K648" s="5" t="str">
        <f>OBV!G648</f>
        <v>NEUTRAL</v>
      </c>
      <c r="L648" s="5" t="str">
        <f>OBV!H648</f>
        <v>CONFIRMED BULLISH</v>
      </c>
    </row>
    <row r="649" spans="1:12" ht="13.5" x14ac:dyDescent="0.25">
      <c r="A649" s="3">
        <f>RSI!A649</f>
        <v>43649</v>
      </c>
      <c r="B649" s="2">
        <f>RSI!B649</f>
        <v>1.85</v>
      </c>
      <c r="C649" s="2">
        <f>RSI!I649</f>
        <v>54.824415270869245</v>
      </c>
      <c r="D649" s="2">
        <f>MACD!E649</f>
        <v>1.7069458565526885E-2</v>
      </c>
      <c r="E649" s="2">
        <f>MACD!F649</f>
        <v>2.4817312704559995E-2</v>
      </c>
      <c r="F649" s="2">
        <f>'Moving Avg'!D649</f>
        <v>1.83</v>
      </c>
      <c r="G649" s="2">
        <f>'Moving Avg'!F649</f>
        <v>1.8475000000000006</v>
      </c>
      <c r="H649" s="2">
        <f>'Moving Avg'!G649</f>
        <v>1.8263999999999985</v>
      </c>
      <c r="I649" s="2">
        <f>'Moving Avg'!H649</f>
        <v>1.9793500000000017</v>
      </c>
      <c r="J649" s="5" t="str">
        <f>OBV!F649</f>
        <v>BULLISH</v>
      </c>
      <c r="K649" s="5" t="str">
        <f>OBV!G649</f>
        <v>NEUTRAL</v>
      </c>
      <c r="L649" s="5" t="str">
        <f>OBV!H649</f>
        <v>CONFIRMED BULLISH</v>
      </c>
    </row>
    <row r="650" spans="1:12" ht="13.5" x14ac:dyDescent="0.25">
      <c r="A650" s="3">
        <f>RSI!A650</f>
        <v>43650</v>
      </c>
      <c r="B650" s="2">
        <f>RSI!B650</f>
        <v>1.85</v>
      </c>
      <c r="C650" s="2">
        <f>RSI!I650</f>
        <v>54.824415270869252</v>
      </c>
      <c r="D650" s="2">
        <f>MACD!E650</f>
        <v>1.1231442988502316E-2</v>
      </c>
      <c r="E650" s="2">
        <f>MACD!F650</f>
        <v>2.2100138761348462E-2</v>
      </c>
      <c r="F650" s="2">
        <f>'Moving Avg'!D650</f>
        <v>1.8399999999999999</v>
      </c>
      <c r="G650" s="2">
        <f>'Moving Avg'!F650</f>
        <v>1.8450000000000006</v>
      </c>
      <c r="H650" s="2">
        <f>'Moving Avg'!G650</f>
        <v>1.8263999999999985</v>
      </c>
      <c r="I650" s="2">
        <f>'Moving Avg'!H650</f>
        <v>1.9761000000000017</v>
      </c>
      <c r="J650" s="5" t="str">
        <f>OBV!F650</f>
        <v>BULLISH</v>
      </c>
      <c r="K650" s="5" t="str">
        <f>OBV!G650</f>
        <v>NEUTRAL</v>
      </c>
      <c r="L650" s="5" t="str">
        <f>OBV!H650</f>
        <v>CONFIRMED BULLISH</v>
      </c>
    </row>
    <row r="651" spans="1:12" ht="13.5" x14ac:dyDescent="0.25">
      <c r="A651" s="3">
        <f>RSI!A651</f>
        <v>43651</v>
      </c>
      <c r="B651" s="2">
        <f>RSI!B651</f>
        <v>1.85</v>
      </c>
      <c r="C651" s="2">
        <f>RSI!I651</f>
        <v>54.82441527086926</v>
      </c>
      <c r="D651" s="2">
        <f>MACD!E651</f>
        <v>1.0803009781563011E-2</v>
      </c>
      <c r="E651" s="2">
        <f>MACD!F651</f>
        <v>1.9840712965391374E-2</v>
      </c>
      <c r="F651" s="2">
        <f>'Moving Avg'!D651</f>
        <v>1.85</v>
      </c>
      <c r="G651" s="2">
        <f>'Moving Avg'!F651</f>
        <v>1.8425000000000005</v>
      </c>
      <c r="H651" s="2">
        <f>'Moving Avg'!G651</f>
        <v>1.8261999999999987</v>
      </c>
      <c r="I651" s="2">
        <f>'Moving Avg'!H651</f>
        <v>1.972850000000002</v>
      </c>
      <c r="J651" s="5" t="str">
        <f>OBV!F651</f>
        <v>BULLISH</v>
      </c>
      <c r="K651" s="5" t="str">
        <f>OBV!G651</f>
        <v>NEUTRAL</v>
      </c>
      <c r="L651" s="5" t="str">
        <f>OBV!H651</f>
        <v>CONFIRMED BULLISH</v>
      </c>
    </row>
    <row r="652" spans="1:12" ht="13.5" x14ac:dyDescent="0.25">
      <c r="A652" s="3">
        <f>RSI!A652</f>
        <v>43654</v>
      </c>
      <c r="B652" s="2">
        <f>RSI!B652</f>
        <v>1.85</v>
      </c>
      <c r="C652" s="2">
        <f>RSI!I652</f>
        <v>54.82441527086926</v>
      </c>
      <c r="D652" s="2">
        <f>MACD!E652</f>
        <v>1.0344231516507207E-2</v>
      </c>
      <c r="E652" s="2">
        <f>MACD!F652</f>
        <v>1.7941416675614542E-2</v>
      </c>
      <c r="F652" s="2">
        <f>'Moving Avg'!D652</f>
        <v>1.85</v>
      </c>
      <c r="G652" s="2">
        <f>'Moving Avg'!F652</f>
        <v>1.8400000000000005</v>
      </c>
      <c r="H652" s="2">
        <f>'Moving Avg'!G652</f>
        <v>1.8271999999999986</v>
      </c>
      <c r="I652" s="2">
        <f>'Moving Avg'!H652</f>
        <v>1.969300000000002</v>
      </c>
      <c r="J652" s="5" t="str">
        <f>OBV!F652</f>
        <v>NEUTRAL</v>
      </c>
      <c r="K652" s="5" t="str">
        <f>OBV!G652</f>
        <v>NEUTRAL</v>
      </c>
      <c r="L652" s="5" t="str">
        <f>OBV!H652</f>
        <v>NEUTRAL</v>
      </c>
    </row>
    <row r="653" spans="1:12" ht="13.5" x14ac:dyDescent="0.25">
      <c r="A653" s="3">
        <f>RSI!A653</f>
        <v>43655</v>
      </c>
      <c r="B653" s="2">
        <f>RSI!B653</f>
        <v>1.8</v>
      </c>
      <c r="C653" s="2">
        <f>RSI!I653</f>
        <v>41.196658264517424</v>
      </c>
      <c r="D653" s="2">
        <f>MACD!E653</f>
        <v>5.8783028870019738E-3</v>
      </c>
      <c r="E653" s="2">
        <f>MACD!F653</f>
        <v>1.5528793917892029E-2</v>
      </c>
      <c r="F653" s="2">
        <f>'Moving Avg'!D653</f>
        <v>1.8400000000000003</v>
      </c>
      <c r="G653" s="2">
        <f>'Moving Avg'!F653</f>
        <v>1.8350000000000004</v>
      </c>
      <c r="H653" s="2">
        <f>'Moving Avg'!G653</f>
        <v>1.8273999999999986</v>
      </c>
      <c r="I653" s="2">
        <f>'Moving Avg'!H653</f>
        <v>1.965150000000002</v>
      </c>
      <c r="J653" s="5" t="str">
        <f>OBV!F653</f>
        <v>BEARISH</v>
      </c>
      <c r="K653" s="5" t="str">
        <f>OBV!G653</f>
        <v>NEUTRAL</v>
      </c>
      <c r="L653" s="5" t="str">
        <f>OBV!H653</f>
        <v>CONFIRMED BEARISH</v>
      </c>
    </row>
    <row r="654" spans="1:12" ht="13.5" x14ac:dyDescent="0.25">
      <c r="A654" s="3">
        <f>RSI!A654</f>
        <v>43656</v>
      </c>
      <c r="B654" s="2">
        <f>RSI!B654</f>
        <v>1.85</v>
      </c>
      <c r="C654" s="2">
        <f>RSI!I654</f>
        <v>53.613849932030654</v>
      </c>
      <c r="D654" s="2">
        <f>MACD!E654</f>
        <v>-1.3913369553399946E-3</v>
      </c>
      <c r="E654" s="2">
        <f>MACD!F654</f>
        <v>1.2144767743245624E-2</v>
      </c>
      <c r="F654" s="2">
        <f>'Moving Avg'!D654</f>
        <v>1.8400000000000003</v>
      </c>
      <c r="G654" s="2">
        <f>'Moving Avg'!F654</f>
        <v>1.8325000000000002</v>
      </c>
      <c r="H654" s="2">
        <f>'Moving Avg'!G654</f>
        <v>1.8293999999999986</v>
      </c>
      <c r="I654" s="2">
        <f>'Moving Avg'!H654</f>
        <v>1.9612500000000019</v>
      </c>
      <c r="J654" s="5" t="str">
        <f>OBV!F654</f>
        <v>BULLISH</v>
      </c>
      <c r="K654" s="5" t="str">
        <f>OBV!G654</f>
        <v>NEUTRAL</v>
      </c>
      <c r="L654" s="5" t="str">
        <f>OBV!H654</f>
        <v>NEUTRAL</v>
      </c>
    </row>
    <row r="655" spans="1:12" ht="13.5" x14ac:dyDescent="0.25">
      <c r="A655" s="3">
        <f>RSI!A655</f>
        <v>43657</v>
      </c>
      <c r="B655" s="2">
        <f>RSI!B655</f>
        <v>1.85</v>
      </c>
      <c r="C655" s="2">
        <f>RSI!I655</f>
        <v>53.613849932030654</v>
      </c>
      <c r="D655" s="2">
        <f>MACD!E655</f>
        <v>-7.6408686044071583E-3</v>
      </c>
      <c r="E655" s="2">
        <f>MACD!F655</f>
        <v>8.1876404737150684E-3</v>
      </c>
      <c r="F655" s="2">
        <f>'Moving Avg'!D655</f>
        <v>1.8399999999999999</v>
      </c>
      <c r="G655" s="2">
        <f>'Moving Avg'!F655</f>
        <v>1.8300000000000005</v>
      </c>
      <c r="H655" s="2">
        <f>'Moving Avg'!G655</f>
        <v>1.8305999999999987</v>
      </c>
      <c r="I655" s="2">
        <f>'Moving Avg'!H655</f>
        <v>1.9570000000000021</v>
      </c>
      <c r="J655" s="5" t="str">
        <f>OBV!F655</f>
        <v>BULLISH</v>
      </c>
      <c r="K655" s="5" t="str">
        <f>OBV!G655</f>
        <v>NEUTRAL</v>
      </c>
      <c r="L655" s="5" t="str">
        <f>OBV!H655</f>
        <v>NEUTRAL</v>
      </c>
    </row>
    <row r="656" spans="1:12" ht="13.5" x14ac:dyDescent="0.25">
      <c r="A656" s="3">
        <f>RSI!A656</f>
        <v>43658</v>
      </c>
      <c r="B656" s="2">
        <f>RSI!B656</f>
        <v>1.8</v>
      </c>
      <c r="C656" s="2">
        <f>RSI!I656</f>
        <v>43.066754240512275</v>
      </c>
      <c r="D656" s="2">
        <f>MACD!E656</f>
        <v>-9.3162467499223744E-3</v>
      </c>
      <c r="E656" s="2">
        <f>MACD!F656</f>
        <v>4.6868630289875809E-3</v>
      </c>
      <c r="F656" s="2">
        <f>'Moving Avg'!D656</f>
        <v>1.83</v>
      </c>
      <c r="G656" s="2">
        <f>'Moving Avg'!F656</f>
        <v>1.8290000000000006</v>
      </c>
      <c r="H656" s="2">
        <f>'Moving Avg'!G656</f>
        <v>1.8309999999999986</v>
      </c>
      <c r="I656" s="2">
        <f>'Moving Avg'!H656</f>
        <v>1.9525000000000023</v>
      </c>
      <c r="J656" s="5" t="str">
        <f>OBV!F656</f>
        <v>BULLISH</v>
      </c>
      <c r="K656" s="5" t="str">
        <f>OBV!G656</f>
        <v>NEUTRAL</v>
      </c>
      <c r="L656" s="5" t="str">
        <f>OBV!H656</f>
        <v>BULLISH DIVERGENCE</v>
      </c>
    </row>
    <row r="657" spans="1:12" ht="13.5" x14ac:dyDescent="0.25">
      <c r="A657" s="3">
        <f>RSI!A657</f>
        <v>43661</v>
      </c>
      <c r="B657" s="2">
        <f>RSI!B657</f>
        <v>1.8</v>
      </c>
      <c r="C657" s="2">
        <f>RSI!I657</f>
        <v>43.066754240512275</v>
      </c>
      <c r="D657" s="2">
        <f>MACD!E657</f>
        <v>-2.8303892086603E-3</v>
      </c>
      <c r="E657" s="2">
        <f>MACD!F657</f>
        <v>3.1834125814580051E-3</v>
      </c>
      <c r="F657" s="2">
        <f>'Moving Avg'!D657</f>
        <v>1.8199999999999998</v>
      </c>
      <c r="G657" s="2">
        <f>'Moving Avg'!F657</f>
        <v>1.8280000000000005</v>
      </c>
      <c r="H657" s="2">
        <f>'Moving Avg'!G657</f>
        <v>1.8309999999999989</v>
      </c>
      <c r="I657" s="2">
        <f>'Moving Avg'!H657</f>
        <v>1.9480000000000022</v>
      </c>
      <c r="J657" s="5" t="str">
        <f>OBV!F657</f>
        <v>BULLISH</v>
      </c>
      <c r="K657" s="5" t="str">
        <f>OBV!G657</f>
        <v>NEUTRAL</v>
      </c>
      <c r="L657" s="5" t="str">
        <f>OBV!H657</f>
        <v>BULLISH DIVERGENCE</v>
      </c>
    </row>
    <row r="658" spans="1:12" ht="13.5" x14ac:dyDescent="0.25">
      <c r="A658" s="3">
        <f>RSI!A658</f>
        <v>43662</v>
      </c>
      <c r="B658" s="2">
        <f>RSI!B658</f>
        <v>1.8</v>
      </c>
      <c r="C658" s="2">
        <f>RSI!I658</f>
        <v>43.066754240512275</v>
      </c>
      <c r="D658" s="2">
        <f>MACD!E658</f>
        <v>2.8531788274699377E-3</v>
      </c>
      <c r="E658" s="2">
        <f>MACD!F658</f>
        <v>3.1173658306603916E-3</v>
      </c>
      <c r="F658" s="2">
        <f>'Moving Avg'!D658</f>
        <v>1.8199999999999998</v>
      </c>
      <c r="G658" s="2">
        <f>'Moving Avg'!F658</f>
        <v>1.8270000000000004</v>
      </c>
      <c r="H658" s="2">
        <f>'Moving Avg'!G658</f>
        <v>1.8319999999999987</v>
      </c>
      <c r="I658" s="2">
        <f>'Moving Avg'!H658</f>
        <v>1.943500000000002</v>
      </c>
      <c r="J658" s="5" t="str">
        <f>OBV!F658</f>
        <v>BULLISH</v>
      </c>
      <c r="K658" s="5" t="str">
        <f>OBV!G658</f>
        <v>NEUTRAL</v>
      </c>
      <c r="L658" s="5" t="str">
        <f>OBV!H658</f>
        <v>NEUTRAL</v>
      </c>
    </row>
    <row r="659" spans="1:12" ht="13.5" x14ac:dyDescent="0.25">
      <c r="A659" s="3">
        <f>RSI!A659</f>
        <v>43663</v>
      </c>
      <c r="B659" s="2">
        <f>RSI!B659</f>
        <v>1.84</v>
      </c>
      <c r="C659" s="2">
        <f>RSI!I659</f>
        <v>52.419316454335316</v>
      </c>
      <c r="D659" s="2">
        <f>MACD!E659</f>
        <v>4.8804394959196529E-3</v>
      </c>
      <c r="E659" s="2">
        <f>MACD!F659</f>
        <v>3.4699805637122441E-3</v>
      </c>
      <c r="F659" s="2">
        <f>'Moving Avg'!D659</f>
        <v>1.8180000000000001</v>
      </c>
      <c r="G659" s="2">
        <f>'Moving Avg'!F659</f>
        <v>1.8280000000000005</v>
      </c>
      <c r="H659" s="2">
        <f>'Moving Avg'!G659</f>
        <v>1.8327999999999989</v>
      </c>
      <c r="I659" s="2">
        <f>'Moving Avg'!H659</f>
        <v>1.9392000000000018</v>
      </c>
      <c r="J659" s="5" t="str">
        <f>OBV!F659</f>
        <v>BULLISH</v>
      </c>
      <c r="K659" s="5" t="str">
        <f>OBV!G659</f>
        <v>WEAK</v>
      </c>
      <c r="L659" s="5" t="str">
        <f>OBV!H659</f>
        <v>BULLISH DIVERGENCE</v>
      </c>
    </row>
    <row r="660" spans="1:12" ht="13.5" x14ac:dyDescent="0.25">
      <c r="A660" s="3">
        <f>RSI!A660</f>
        <v>43664</v>
      </c>
      <c r="B660" s="2">
        <f>RSI!B660</f>
        <v>1.84</v>
      </c>
      <c r="C660" s="2">
        <f>RSI!I660</f>
        <v>52.419316454335316</v>
      </c>
      <c r="D660" s="2">
        <f>MACD!E660</f>
        <v>6.5270917062900669E-3</v>
      </c>
      <c r="E660" s="2">
        <f>MACD!F660</f>
        <v>4.081402792227809E-3</v>
      </c>
      <c r="F660" s="2">
        <f>'Moving Avg'!D660</f>
        <v>1.8160000000000001</v>
      </c>
      <c r="G660" s="2">
        <f>'Moving Avg'!F660</f>
        <v>1.8290000000000006</v>
      </c>
      <c r="H660" s="2">
        <f>'Moving Avg'!G660</f>
        <v>1.833599999999999</v>
      </c>
      <c r="I660" s="2">
        <f>'Moving Avg'!H660</f>
        <v>1.9352500000000021</v>
      </c>
      <c r="J660" s="5" t="str">
        <f>OBV!F660</f>
        <v>BULLISH</v>
      </c>
      <c r="K660" s="5" t="str">
        <f>OBV!G660</f>
        <v>WEAK</v>
      </c>
      <c r="L660" s="5" t="str">
        <f>OBV!H660</f>
        <v>BULLISH DIVERGENCE</v>
      </c>
    </row>
    <row r="661" spans="1:12" ht="13.5" x14ac:dyDescent="0.25">
      <c r="A661" s="3">
        <f>RSI!A661</f>
        <v>43665</v>
      </c>
      <c r="B661" s="2">
        <f>RSI!B661</f>
        <v>1.84</v>
      </c>
      <c r="C661" s="2">
        <f>RSI!I661</f>
        <v>52.419316454335316</v>
      </c>
      <c r="D661" s="2">
        <f>MACD!E661</f>
        <v>7.8567811394145703E-3</v>
      </c>
      <c r="E661" s="2">
        <f>MACD!F661</f>
        <v>4.8364784616651618E-3</v>
      </c>
      <c r="F661" s="2">
        <f>'Moving Avg'!D661</f>
        <v>1.8240000000000003</v>
      </c>
      <c r="G661" s="2">
        <f>'Moving Avg'!F661</f>
        <v>1.8285000000000007</v>
      </c>
      <c r="H661" s="2">
        <f>'Moving Avg'!G661</f>
        <v>1.8343999999999989</v>
      </c>
      <c r="I661" s="2">
        <f>'Moving Avg'!H661</f>
        <v>1.931300000000002</v>
      </c>
      <c r="J661" s="5" t="str">
        <f>OBV!F661</f>
        <v>BULLISH</v>
      </c>
      <c r="K661" s="5" t="str">
        <f>OBV!G661</f>
        <v>WEAK</v>
      </c>
      <c r="L661" s="5" t="str">
        <f>OBV!H661</f>
        <v>CONFIRMED BULLISH</v>
      </c>
    </row>
    <row r="662" spans="1:12" ht="13.5" x14ac:dyDescent="0.25">
      <c r="A662" s="3">
        <f>RSI!A662</f>
        <v>43668</v>
      </c>
      <c r="B662" s="2">
        <f>RSI!B662</f>
        <v>1.84</v>
      </c>
      <c r="C662" s="2">
        <f>RSI!I662</f>
        <v>52.419316454335316</v>
      </c>
      <c r="D662" s="2">
        <f>MACD!E662</f>
        <v>8.9229847563707665E-3</v>
      </c>
      <c r="E662" s="2">
        <f>MACD!F662</f>
        <v>5.6537797206062832E-3</v>
      </c>
      <c r="F662" s="2">
        <f>'Moving Avg'!D662</f>
        <v>1.8320000000000001</v>
      </c>
      <c r="G662" s="2">
        <f>'Moving Avg'!F662</f>
        <v>1.8280000000000007</v>
      </c>
      <c r="H662" s="2">
        <f>'Moving Avg'!G662</f>
        <v>1.8361999999999989</v>
      </c>
      <c r="I662" s="2">
        <f>'Moving Avg'!H662</f>
        <v>1.9273500000000021</v>
      </c>
      <c r="J662" s="5" t="str">
        <f>OBV!F662</f>
        <v>BULLISH</v>
      </c>
      <c r="K662" s="5" t="str">
        <f>OBV!G662</f>
        <v>WEAK</v>
      </c>
      <c r="L662" s="5" t="str">
        <f>OBV!H662</f>
        <v>CONFIRMED BULLISH</v>
      </c>
    </row>
    <row r="663" spans="1:12" ht="13.5" x14ac:dyDescent="0.25">
      <c r="A663" s="3">
        <f>RSI!A663</f>
        <v>43669</v>
      </c>
      <c r="B663" s="2">
        <f>RSI!B663</f>
        <v>1.84</v>
      </c>
      <c r="C663" s="2">
        <f>RSI!I663</f>
        <v>52.41931645433533</v>
      </c>
      <c r="D663" s="2">
        <f>MACD!E663</f>
        <v>2.078295456192647E-3</v>
      </c>
      <c r="E663" s="2">
        <f>MACD!F663</f>
        <v>4.938682867723556E-3</v>
      </c>
      <c r="F663" s="2">
        <f>'Moving Avg'!D663</f>
        <v>1.8400000000000003</v>
      </c>
      <c r="G663" s="2">
        <f>'Moving Avg'!F663</f>
        <v>1.8300000000000007</v>
      </c>
      <c r="H663" s="2">
        <f>'Moving Avg'!G663</f>
        <v>1.837999999999999</v>
      </c>
      <c r="I663" s="2">
        <f>'Moving Avg'!H663</f>
        <v>1.9237500000000021</v>
      </c>
      <c r="J663" s="5" t="str">
        <f>OBV!F663</f>
        <v>BULLISH</v>
      </c>
      <c r="K663" s="5" t="str">
        <f>OBV!G663</f>
        <v>WEAK</v>
      </c>
      <c r="L663" s="5" t="str">
        <f>OBV!H663</f>
        <v>CONFIRMED BULLISH</v>
      </c>
    </row>
    <row r="664" spans="1:12" ht="13.5" x14ac:dyDescent="0.25">
      <c r="A664" s="3">
        <f>RSI!A664</f>
        <v>43670</v>
      </c>
      <c r="B664" s="2">
        <f>RSI!B664</f>
        <v>1.84</v>
      </c>
      <c r="C664" s="2">
        <f>RSI!I664</f>
        <v>52.419316454335338</v>
      </c>
      <c r="D664" s="2">
        <f>MACD!E664</f>
        <v>3.928430101851399E-3</v>
      </c>
      <c r="E664" s="2">
        <f>MACD!F664</f>
        <v>4.7366323145491248E-3</v>
      </c>
      <c r="F664" s="2">
        <f>'Moving Avg'!D664</f>
        <v>1.8400000000000003</v>
      </c>
      <c r="G664" s="2">
        <f>'Moving Avg'!F664</f>
        <v>1.8320000000000007</v>
      </c>
      <c r="H664" s="2">
        <f>'Moving Avg'!G664</f>
        <v>1.8387999999999993</v>
      </c>
      <c r="I664" s="2">
        <f>'Moving Avg'!H664</f>
        <v>1.9207000000000023</v>
      </c>
      <c r="J664" s="5" t="str">
        <f>OBV!F664</f>
        <v>NEUTRAL</v>
      </c>
      <c r="K664" s="5" t="str">
        <f>OBV!G664</f>
        <v>NEUTRAL</v>
      </c>
      <c r="L664" s="5" t="str">
        <f>OBV!H664</f>
        <v>NEUTRAL</v>
      </c>
    </row>
    <row r="665" spans="1:12" ht="13.5" x14ac:dyDescent="0.25">
      <c r="A665" s="3">
        <f>RSI!A665</f>
        <v>43672</v>
      </c>
      <c r="B665" s="2">
        <f>RSI!B665</f>
        <v>1.84</v>
      </c>
      <c r="C665" s="2">
        <f>RSI!I665</f>
        <v>52.419316454335338</v>
      </c>
      <c r="D665" s="2">
        <f>MACD!E665</f>
        <v>5.4471574726455696E-3</v>
      </c>
      <c r="E665" s="2">
        <f>MACD!F665</f>
        <v>4.8787373461684144E-3</v>
      </c>
      <c r="F665" s="2">
        <f>'Moving Avg'!D665</f>
        <v>1.8400000000000003</v>
      </c>
      <c r="G665" s="2">
        <f>'Moving Avg'!F665</f>
        <v>1.8340000000000007</v>
      </c>
      <c r="H665" s="2">
        <f>'Moving Avg'!G665</f>
        <v>1.8395999999999995</v>
      </c>
      <c r="I665" s="2">
        <f>'Moving Avg'!H665</f>
        <v>1.9180000000000021</v>
      </c>
      <c r="J665" s="5" t="str">
        <f>OBV!F665</f>
        <v>NEUTRAL</v>
      </c>
      <c r="K665" s="5" t="str">
        <f>OBV!G665</f>
        <v>NEUTRAL</v>
      </c>
      <c r="L665" s="5" t="str">
        <f>OBV!H665</f>
        <v>NEUTRAL</v>
      </c>
    </row>
    <row r="666" spans="1:12" ht="13.5" x14ac:dyDescent="0.25">
      <c r="A666" s="3">
        <f>RSI!A666</f>
        <v>43675</v>
      </c>
      <c r="B666" s="2">
        <f>RSI!B666</f>
        <v>1.84</v>
      </c>
      <c r="C666" s="2">
        <f>RSI!I666</f>
        <v>52.419316454335338</v>
      </c>
      <c r="D666" s="2">
        <f>MACD!E666</f>
        <v>-1.0033798576170039E-3</v>
      </c>
      <c r="E666" s="2">
        <f>MACD!F666</f>
        <v>3.702313905411331E-3</v>
      </c>
      <c r="F666" s="2">
        <f>'Moving Avg'!D666</f>
        <v>1.8400000000000003</v>
      </c>
      <c r="G666" s="2">
        <f>'Moving Avg'!F666</f>
        <v>1.8360000000000007</v>
      </c>
      <c r="H666" s="2">
        <f>'Moving Avg'!G666</f>
        <v>1.8403999999999996</v>
      </c>
      <c r="I666" s="2">
        <f>'Moving Avg'!H666</f>
        <v>1.9159500000000023</v>
      </c>
      <c r="J666" s="5" t="str">
        <f>OBV!F666</f>
        <v>NEUTRAL</v>
      </c>
      <c r="K666" s="5" t="str">
        <f>OBV!G666</f>
        <v>NEUTRAL</v>
      </c>
      <c r="L666" s="5" t="str">
        <f>OBV!H666</f>
        <v>NEUTRAL</v>
      </c>
    </row>
    <row r="667" spans="1:12" ht="13.5" x14ac:dyDescent="0.25">
      <c r="A667" s="3">
        <f>RSI!A667</f>
        <v>43676</v>
      </c>
      <c r="B667" s="2">
        <f>RSI!B667</f>
        <v>1.84</v>
      </c>
      <c r="C667" s="2">
        <f>RSI!I667</f>
        <v>52.41931645433533</v>
      </c>
      <c r="D667" s="2">
        <f>MACD!E667</f>
        <v>-6.5016255738330475E-3</v>
      </c>
      <c r="E667" s="2">
        <f>MACD!F667</f>
        <v>1.6615260095624554E-3</v>
      </c>
      <c r="F667" s="2">
        <f>'Moving Avg'!D667</f>
        <v>1.8400000000000003</v>
      </c>
      <c r="G667" s="2">
        <f>'Moving Avg'!F667</f>
        <v>1.8355000000000004</v>
      </c>
      <c r="H667" s="2">
        <f>'Moving Avg'!G667</f>
        <v>1.8411999999999999</v>
      </c>
      <c r="I667" s="2">
        <f>'Moving Avg'!H667</f>
        <v>1.9145000000000021</v>
      </c>
      <c r="J667" s="5" t="str">
        <f>OBV!F667</f>
        <v>NEUTRAL</v>
      </c>
      <c r="K667" s="5" t="str">
        <f>OBV!G667</f>
        <v>NEUTRAL</v>
      </c>
      <c r="L667" s="5" t="str">
        <f>OBV!H667</f>
        <v>NEUTRAL</v>
      </c>
    </row>
    <row r="668" spans="1:12" ht="13.5" x14ac:dyDescent="0.25">
      <c r="A668" s="3">
        <f>RSI!A668</f>
        <v>43677</v>
      </c>
      <c r="B668" s="2">
        <f>RSI!B668</f>
        <v>1.84</v>
      </c>
      <c r="C668" s="2">
        <f>RSI!I668</f>
        <v>52.41931645433533</v>
      </c>
      <c r="D668" s="2">
        <f>MACD!E668</f>
        <v>-1.1191115800796236E-2</v>
      </c>
      <c r="E668" s="2">
        <f>MACD!F668</f>
        <v>-9.0900235250928317E-4</v>
      </c>
      <c r="F668" s="2">
        <f>'Moving Avg'!D668</f>
        <v>1.8400000000000003</v>
      </c>
      <c r="G668" s="2">
        <f>'Moving Avg'!F668</f>
        <v>1.8350000000000004</v>
      </c>
      <c r="H668" s="2">
        <f>'Moving Avg'!G668</f>
        <v>1.8420000000000001</v>
      </c>
      <c r="I668" s="2">
        <f>'Moving Avg'!H668</f>
        <v>1.9130500000000021</v>
      </c>
      <c r="J668" s="5" t="str">
        <f>OBV!F668</f>
        <v>NEUTRAL</v>
      </c>
      <c r="K668" s="5" t="str">
        <f>OBV!G668</f>
        <v>NEUTRAL</v>
      </c>
      <c r="L668" s="5" t="str">
        <f>OBV!H668</f>
        <v>NEUTRAL</v>
      </c>
    </row>
    <row r="669" spans="1:12" ht="13.5" x14ac:dyDescent="0.25">
      <c r="A669" s="3">
        <f>RSI!A669</f>
        <v>43678</v>
      </c>
      <c r="B669" s="2">
        <f>RSI!B669</f>
        <v>1.84</v>
      </c>
      <c r="C669" s="2">
        <f>RSI!I669</f>
        <v>52.41931645433533</v>
      </c>
      <c r="D669" s="2">
        <f>MACD!E669</f>
        <v>-9.0396780492625339E-3</v>
      </c>
      <c r="E669" s="2">
        <f>MACD!F669</f>
        <v>-2.5351374918599337E-3</v>
      </c>
      <c r="F669" s="2">
        <f>'Moving Avg'!D669</f>
        <v>1.8400000000000003</v>
      </c>
      <c r="G669" s="2">
        <f>'Moving Avg'!F669</f>
        <v>1.8345000000000007</v>
      </c>
      <c r="H669" s="2">
        <f>'Moving Avg'!G669</f>
        <v>1.8418000000000001</v>
      </c>
      <c r="I669" s="2">
        <f>'Moving Avg'!H669</f>
        <v>1.9121000000000017</v>
      </c>
      <c r="J669" s="5" t="str">
        <f>OBV!F669</f>
        <v>NEUTRAL</v>
      </c>
      <c r="K669" s="5" t="str">
        <f>OBV!G669</f>
        <v>NEUTRAL</v>
      </c>
      <c r="L669" s="5" t="str">
        <f>OBV!H669</f>
        <v>NEUTRAL</v>
      </c>
    </row>
    <row r="670" spans="1:12" ht="13.5" x14ac:dyDescent="0.25">
      <c r="A670" s="3">
        <f>RSI!A670</f>
        <v>43679</v>
      </c>
      <c r="B670" s="2">
        <f>RSI!B670</f>
        <v>1.84</v>
      </c>
      <c r="C670" s="2">
        <f>RSI!I670</f>
        <v>52.419316454335338</v>
      </c>
      <c r="D670" s="2">
        <f>MACD!E670</f>
        <v>-7.2510623972148469E-3</v>
      </c>
      <c r="E670" s="2">
        <f>MACD!F670</f>
        <v>-3.4783224729309165E-3</v>
      </c>
      <c r="F670" s="2">
        <f>'Moving Avg'!D670</f>
        <v>1.8400000000000003</v>
      </c>
      <c r="G670" s="2">
        <f>'Moving Avg'!F670</f>
        <v>1.8340000000000003</v>
      </c>
      <c r="H670" s="2">
        <f>'Moving Avg'!G670</f>
        <v>1.8416000000000003</v>
      </c>
      <c r="I670" s="2">
        <f>'Moving Avg'!H670</f>
        <v>1.9117000000000015</v>
      </c>
      <c r="J670" s="5" t="str">
        <f>OBV!F670</f>
        <v>NEUTRAL</v>
      </c>
      <c r="K670" s="5" t="str">
        <f>OBV!G670</f>
        <v>NEUTRAL</v>
      </c>
      <c r="L670" s="5" t="str">
        <f>OBV!H670</f>
        <v>NEUTRAL</v>
      </c>
    </row>
    <row r="671" spans="1:12" ht="13.5" x14ac:dyDescent="0.25">
      <c r="A671" s="3">
        <f>RSI!A671</f>
        <v>43682</v>
      </c>
      <c r="B671" s="2">
        <f>RSI!B671</f>
        <v>1.84</v>
      </c>
      <c r="C671" s="2">
        <f>RSI!I671</f>
        <v>52.41931645433533</v>
      </c>
      <c r="D671" s="2">
        <f>MACD!E671</f>
        <v>-5.7670921581776113E-3</v>
      </c>
      <c r="E671" s="2">
        <f>MACD!F671</f>
        <v>-3.9360764099802556E-3</v>
      </c>
      <c r="F671" s="2">
        <f>'Moving Avg'!D671</f>
        <v>1.8400000000000003</v>
      </c>
      <c r="G671" s="2">
        <f>'Moving Avg'!F671</f>
        <v>1.8335000000000004</v>
      </c>
      <c r="H671" s="2">
        <f>'Moving Avg'!G671</f>
        <v>1.8414000000000008</v>
      </c>
      <c r="I671" s="2">
        <f>'Moving Avg'!H671</f>
        <v>1.9118000000000015</v>
      </c>
      <c r="J671" s="5" t="str">
        <f>OBV!F671</f>
        <v>NEUTRAL</v>
      </c>
      <c r="K671" s="5" t="str">
        <f>OBV!G671</f>
        <v>NEUTRAL</v>
      </c>
      <c r="L671" s="5" t="str">
        <f>OBV!H671</f>
        <v>NEUTRAL</v>
      </c>
    </row>
    <row r="672" spans="1:12" ht="13.5" x14ac:dyDescent="0.25">
      <c r="A672" s="3">
        <f>RSI!A672</f>
        <v>43683</v>
      </c>
      <c r="B672" s="2">
        <f>RSI!B672</f>
        <v>1.84</v>
      </c>
      <c r="C672" s="2">
        <f>RSI!I672</f>
        <v>52.41931645433533</v>
      </c>
      <c r="D672" s="2">
        <f>MACD!E672</f>
        <v>-4.5387155645366661E-3</v>
      </c>
      <c r="E672" s="2">
        <f>MACD!F672</f>
        <v>-4.0566042408915377E-3</v>
      </c>
      <c r="F672" s="2">
        <f>'Moving Avg'!D672</f>
        <v>1.8400000000000003</v>
      </c>
      <c r="G672" s="2">
        <f>'Moving Avg'!F672</f>
        <v>1.8330000000000006</v>
      </c>
      <c r="H672" s="2">
        <f>'Moving Avg'!G672</f>
        <v>1.8422000000000009</v>
      </c>
      <c r="I672" s="2">
        <f>'Moving Avg'!H672</f>
        <v>1.9124000000000014</v>
      </c>
      <c r="J672" s="5" t="str">
        <f>OBV!F672</f>
        <v>NEUTRAL</v>
      </c>
      <c r="K672" s="5" t="str">
        <f>OBV!G672</f>
        <v>NEUTRAL</v>
      </c>
      <c r="L672" s="5" t="str">
        <f>OBV!H672</f>
        <v>NEUTRAL</v>
      </c>
    </row>
    <row r="673" spans="1:12" ht="13.5" x14ac:dyDescent="0.25">
      <c r="A673" s="3">
        <f>RSI!A673</f>
        <v>43684</v>
      </c>
      <c r="B673" s="2">
        <f>RSI!B673</f>
        <v>1.84</v>
      </c>
      <c r="C673" s="2">
        <f>RSI!I673</f>
        <v>52.41931645433533</v>
      </c>
      <c r="D673" s="2">
        <f>MACD!E673</f>
        <v>-3.5245889961337262E-3</v>
      </c>
      <c r="E673" s="2">
        <f>MACD!F673</f>
        <v>-3.9502011919399756E-3</v>
      </c>
      <c r="F673" s="2">
        <f>'Moving Avg'!D673</f>
        <v>1.8400000000000003</v>
      </c>
      <c r="G673" s="2">
        <f>'Moving Avg'!F673</f>
        <v>1.8350000000000004</v>
      </c>
      <c r="H673" s="2">
        <f>'Moving Avg'!G673</f>
        <v>1.8420000000000007</v>
      </c>
      <c r="I673" s="2">
        <f>'Moving Avg'!H673</f>
        <v>1.9135000000000011</v>
      </c>
      <c r="J673" s="5" t="str">
        <f>OBV!F673</f>
        <v>NEUTRAL</v>
      </c>
      <c r="K673" s="5" t="str">
        <f>OBV!G673</f>
        <v>NEUTRAL</v>
      </c>
      <c r="L673" s="5" t="str">
        <f>OBV!H673</f>
        <v>NEUTRAL</v>
      </c>
    </row>
    <row r="674" spans="1:12" ht="13.5" x14ac:dyDescent="0.25">
      <c r="A674" s="3">
        <f>RSI!A674</f>
        <v>43685</v>
      </c>
      <c r="B674" s="2">
        <f>RSI!B674</f>
        <v>1.84</v>
      </c>
      <c r="C674" s="2">
        <f>RSI!I674</f>
        <v>52.41931645433533</v>
      </c>
      <c r="D674" s="2">
        <f>MACD!E674</f>
        <v>-2.6898791320444371E-3</v>
      </c>
      <c r="E674" s="2">
        <f>MACD!F674</f>
        <v>-3.6981367799608683E-3</v>
      </c>
      <c r="F674" s="2">
        <f>'Moving Avg'!D674</f>
        <v>1.8400000000000003</v>
      </c>
      <c r="G674" s="2">
        <f>'Moving Avg'!F674</f>
        <v>1.8345000000000002</v>
      </c>
      <c r="H674" s="2">
        <f>'Moving Avg'!G674</f>
        <v>1.841800000000001</v>
      </c>
      <c r="I674" s="2">
        <f>'Moving Avg'!H674</f>
        <v>1.9142500000000009</v>
      </c>
      <c r="J674" s="5" t="str">
        <f>OBV!F674</f>
        <v>NEUTRAL</v>
      </c>
      <c r="K674" s="5" t="str">
        <f>OBV!G674</f>
        <v>NEUTRAL</v>
      </c>
      <c r="L674" s="5" t="str">
        <f>OBV!H674</f>
        <v>NEUTRAL</v>
      </c>
    </row>
    <row r="675" spans="1:12" ht="13.5" x14ac:dyDescent="0.25">
      <c r="A675" s="3">
        <f>RSI!A675</f>
        <v>43686</v>
      </c>
      <c r="B675" s="2">
        <f>RSI!B675</f>
        <v>1.84</v>
      </c>
      <c r="C675" s="2">
        <f>RSI!I675</f>
        <v>52.419316454335338</v>
      </c>
      <c r="D675" s="2">
        <f>MACD!E675</f>
        <v>-2.0052502740597333E-3</v>
      </c>
      <c r="E675" s="2">
        <f>MACD!F675</f>
        <v>-3.3595594787806417E-3</v>
      </c>
      <c r="F675" s="2">
        <f>'Moving Avg'!D675</f>
        <v>1.8400000000000003</v>
      </c>
      <c r="G675" s="2">
        <f>'Moving Avg'!F675</f>
        <v>1.8340000000000003</v>
      </c>
      <c r="H675" s="2">
        <f>'Moving Avg'!G675</f>
        <v>1.841400000000001</v>
      </c>
      <c r="I675" s="2">
        <f>'Moving Avg'!H675</f>
        <v>1.914500000000001</v>
      </c>
      <c r="J675" s="5" t="str">
        <f>OBV!F675</f>
        <v>NEUTRAL</v>
      </c>
      <c r="K675" s="5" t="str">
        <f>OBV!G675</f>
        <v>NEUTRAL</v>
      </c>
      <c r="L675" s="5" t="str">
        <f>OBV!H675</f>
        <v>NEUTRAL</v>
      </c>
    </row>
    <row r="676" spans="1:12" ht="13.5" x14ac:dyDescent="0.25">
      <c r="A676" s="3">
        <f>RSI!A676</f>
        <v>43691</v>
      </c>
      <c r="B676" s="2">
        <f>RSI!B676</f>
        <v>1.84</v>
      </c>
      <c r="C676" s="2">
        <f>RSI!I676</f>
        <v>52.41931645433533</v>
      </c>
      <c r="D676" s="2">
        <f>MACD!E676</f>
        <v>-1.4460082881850855E-3</v>
      </c>
      <c r="E676" s="2">
        <f>MACD!F676</f>
        <v>-2.9768492406615308E-3</v>
      </c>
      <c r="F676" s="2">
        <f>'Moving Avg'!D676</f>
        <v>1.8400000000000003</v>
      </c>
      <c r="G676" s="2">
        <f>'Moving Avg'!F676</f>
        <v>1.8360000000000003</v>
      </c>
      <c r="H676" s="2">
        <f>'Moving Avg'!G676</f>
        <v>1.842000000000001</v>
      </c>
      <c r="I676" s="2">
        <f>'Moving Avg'!H676</f>
        <v>1.914600000000001</v>
      </c>
      <c r="J676" s="5" t="str">
        <f>OBV!F676</f>
        <v>NEUTRAL</v>
      </c>
      <c r="K676" s="5" t="str">
        <f>OBV!G676</f>
        <v>NEUTRAL</v>
      </c>
      <c r="L676" s="5" t="str">
        <f>OBV!H676</f>
        <v>NEUTRAL</v>
      </c>
    </row>
    <row r="677" spans="1:12" ht="13.5" x14ac:dyDescent="0.25">
      <c r="A677" s="3">
        <f>RSI!A677</f>
        <v>43692</v>
      </c>
      <c r="B677" s="2">
        <f>RSI!B677</f>
        <v>1.83</v>
      </c>
      <c r="C677" s="2">
        <f>RSI!I677</f>
        <v>45.349593852762666</v>
      </c>
      <c r="D677" s="2">
        <f>MACD!E677</f>
        <v>-2.5063626747767742E-4</v>
      </c>
      <c r="E677" s="2">
        <f>MACD!F677</f>
        <v>-2.4316066460247604E-3</v>
      </c>
      <c r="F677" s="2">
        <f>'Moving Avg'!D677</f>
        <v>1.8380000000000003</v>
      </c>
      <c r="G677" s="2">
        <f>'Moving Avg'!F677</f>
        <v>1.8374999999999999</v>
      </c>
      <c r="H677" s="2">
        <f>'Moving Avg'!G677</f>
        <v>1.8414000000000013</v>
      </c>
      <c r="I677" s="2">
        <f>'Moving Avg'!H677</f>
        <v>1.9150500000000008</v>
      </c>
      <c r="J677" s="5" t="str">
        <f>OBV!F677</f>
        <v>BEARISH</v>
      </c>
      <c r="K677" s="5" t="str">
        <f>OBV!G677</f>
        <v>NEUTRAL</v>
      </c>
      <c r="L677" s="5" t="str">
        <f>OBV!H677</f>
        <v>CONFIRMED BEARISH</v>
      </c>
    </row>
    <row r="678" spans="1:12" ht="13.5" x14ac:dyDescent="0.25">
      <c r="A678" s="3">
        <f>RSI!A678</f>
        <v>43693</v>
      </c>
      <c r="B678" s="2">
        <f>RSI!B678</f>
        <v>1.83</v>
      </c>
      <c r="C678" s="2">
        <f>RSI!I678</f>
        <v>45.349593852762666</v>
      </c>
      <c r="D678" s="2">
        <f>MACD!E678</f>
        <v>8.0272513071166784E-4</v>
      </c>
      <c r="E678" s="2">
        <f>MACD!F678</f>
        <v>-1.7847402906774749E-3</v>
      </c>
      <c r="F678" s="2">
        <f>'Moving Avg'!D678</f>
        <v>1.8359999999999999</v>
      </c>
      <c r="G678" s="2">
        <f>'Moving Avg'!F678</f>
        <v>1.839</v>
      </c>
      <c r="H678" s="2">
        <f>'Moving Avg'!G678</f>
        <v>1.8408000000000013</v>
      </c>
      <c r="I678" s="2">
        <f>'Moving Avg'!H678</f>
        <v>1.9152500000000006</v>
      </c>
      <c r="J678" s="5" t="str">
        <f>OBV!F678</f>
        <v>BEARISH</v>
      </c>
      <c r="K678" s="5" t="str">
        <f>OBV!G678</f>
        <v>NEUTRAL</v>
      </c>
      <c r="L678" s="5" t="str">
        <f>OBV!H678</f>
        <v>CONFIRMED BEARISH</v>
      </c>
    </row>
    <row r="679" spans="1:12" ht="13.5" x14ac:dyDescent="0.25">
      <c r="A679" s="3">
        <f>RSI!A679</f>
        <v>43696</v>
      </c>
      <c r="B679" s="2">
        <f>RSI!B679</f>
        <v>1.83</v>
      </c>
      <c r="C679" s="2">
        <f>RSI!I679</f>
        <v>45.349593852762666</v>
      </c>
      <c r="D679" s="2">
        <f>MACD!E679</f>
        <v>1.7328205266635699E-3</v>
      </c>
      <c r="E679" s="2">
        <f>MACD!F679</f>
        <v>-1.081228127209266E-3</v>
      </c>
      <c r="F679" s="2">
        <f>'Moving Avg'!D679</f>
        <v>1.8340000000000001</v>
      </c>
      <c r="G679" s="2">
        <f>'Moving Avg'!F679</f>
        <v>1.8384999999999998</v>
      </c>
      <c r="H679" s="2">
        <f>'Moving Avg'!G679</f>
        <v>1.8402000000000012</v>
      </c>
      <c r="I679" s="2">
        <f>'Moving Avg'!H679</f>
        <v>1.9158500000000007</v>
      </c>
      <c r="J679" s="5" t="str">
        <f>OBV!F679</f>
        <v>BEARISH</v>
      </c>
      <c r="K679" s="5" t="str">
        <f>OBV!G679</f>
        <v>NEUTRAL</v>
      </c>
      <c r="L679" s="5" t="str">
        <f>OBV!H679</f>
        <v>CONFIRMED BEARISH</v>
      </c>
    </row>
    <row r="680" spans="1:12" ht="13.5" x14ac:dyDescent="0.25">
      <c r="A680" s="3">
        <f>RSI!A680</f>
        <v>43697</v>
      </c>
      <c r="B680" s="2">
        <f>RSI!B680</f>
        <v>1.8</v>
      </c>
      <c r="C680" s="2">
        <f>RSI!I680</f>
        <v>30.12575298609012</v>
      </c>
      <c r="D680" s="2">
        <f>MACD!E680</f>
        <v>4.777962839427774E-3</v>
      </c>
      <c r="E680" s="2">
        <f>MACD!F680</f>
        <v>9.0610066118142077E-5</v>
      </c>
      <c r="F680" s="2">
        <f>'Moving Avg'!D680</f>
        <v>1.8260000000000001</v>
      </c>
      <c r="G680" s="2">
        <f>'Moving Avg'!F680</f>
        <v>1.8364999999999998</v>
      </c>
      <c r="H680" s="2">
        <f>'Moving Avg'!G680</f>
        <v>1.8382000000000012</v>
      </c>
      <c r="I680" s="2">
        <f>'Moving Avg'!H680</f>
        <v>1.9163000000000008</v>
      </c>
      <c r="J680" s="5" t="str">
        <f>OBV!F680</f>
        <v>BEARISH</v>
      </c>
      <c r="K680" s="5" t="str">
        <f>OBV!G680</f>
        <v>NEUTRAL</v>
      </c>
      <c r="L680" s="5" t="str">
        <f>OBV!H680</f>
        <v>CONFIRMED BEARISH</v>
      </c>
    </row>
    <row r="681" spans="1:12" ht="13.5" x14ac:dyDescent="0.25">
      <c r="A681" s="3">
        <f>RSI!A681</f>
        <v>43698</v>
      </c>
      <c r="B681" s="2">
        <f>RSI!B681</f>
        <v>1.8</v>
      </c>
      <c r="C681" s="2">
        <f>RSI!I681</f>
        <v>30.12575298609012</v>
      </c>
      <c r="D681" s="2">
        <f>MACD!E681</f>
        <v>7.5651488355883423E-3</v>
      </c>
      <c r="E681" s="2">
        <f>MACD!F681</f>
        <v>1.5855178200121823E-3</v>
      </c>
      <c r="F681" s="2">
        <f>'Moving Avg'!D681</f>
        <v>1.8180000000000001</v>
      </c>
      <c r="G681" s="2">
        <f>'Moving Avg'!F681</f>
        <v>1.8344999999999996</v>
      </c>
      <c r="H681" s="2">
        <f>'Moving Avg'!G681</f>
        <v>1.8362000000000009</v>
      </c>
      <c r="I681" s="2">
        <f>'Moving Avg'!H681</f>
        <v>1.9166500000000011</v>
      </c>
      <c r="J681" s="5" t="str">
        <f>OBV!F681</f>
        <v>BEARISH</v>
      </c>
      <c r="K681" s="5" t="str">
        <f>OBV!G681</f>
        <v>NEUTRAL</v>
      </c>
      <c r="L681" s="5" t="str">
        <f>OBV!H681</f>
        <v>CONFIRMED BEARISH</v>
      </c>
    </row>
    <row r="682" spans="1:12" ht="13.5" x14ac:dyDescent="0.25">
      <c r="A682" s="3">
        <f>RSI!A682</f>
        <v>43699</v>
      </c>
      <c r="B682" s="2">
        <f>RSI!B682</f>
        <v>1.8</v>
      </c>
      <c r="C682" s="2">
        <f>RSI!I682</f>
        <v>30.12575298609012</v>
      </c>
      <c r="D682" s="2">
        <f>MACD!E682</f>
        <v>1.0118469501120719E-2</v>
      </c>
      <c r="E682" s="2">
        <f>MACD!F682</f>
        <v>3.2921081562338897E-3</v>
      </c>
      <c r="F682" s="2">
        <f>'Moving Avg'!D682</f>
        <v>1.8120000000000001</v>
      </c>
      <c r="G682" s="2">
        <f>'Moving Avg'!F682</f>
        <v>1.8324999999999996</v>
      </c>
      <c r="H682" s="2">
        <f>'Moving Avg'!G682</f>
        <v>1.8342000000000009</v>
      </c>
      <c r="I682" s="2">
        <f>'Moving Avg'!H682</f>
        <v>1.916700000000001</v>
      </c>
      <c r="J682" s="5" t="str">
        <f>OBV!F682</f>
        <v>BEARISH</v>
      </c>
      <c r="K682" s="5" t="str">
        <f>OBV!G682</f>
        <v>NEUTRAL</v>
      </c>
      <c r="L682" s="5" t="str">
        <f>OBV!H682</f>
        <v>CONFIRMED BEARISH</v>
      </c>
    </row>
    <row r="683" spans="1:12" ht="13.5" x14ac:dyDescent="0.25">
      <c r="A683" s="3">
        <f>RSI!A683</f>
        <v>43700</v>
      </c>
      <c r="B683" s="2">
        <f>RSI!B683</f>
        <v>1.72</v>
      </c>
      <c r="C683" s="2">
        <f>RSI!I683</f>
        <v>14.223129434588245</v>
      </c>
      <c r="D683" s="2">
        <f>MACD!E683</f>
        <v>1.8385390598035123E-2</v>
      </c>
      <c r="E683" s="2">
        <f>MACD!F683</f>
        <v>6.3107646445941367E-3</v>
      </c>
      <c r="F683" s="2">
        <f>'Moving Avg'!D683</f>
        <v>1.7899999999999998</v>
      </c>
      <c r="G683" s="2">
        <f>'Moving Avg'!F683</f>
        <v>1.8264999999999998</v>
      </c>
      <c r="H683" s="2">
        <f>'Moving Avg'!G683</f>
        <v>1.8306000000000009</v>
      </c>
      <c r="I683" s="2">
        <f>'Moving Avg'!H683</f>
        <v>1.9166000000000012</v>
      </c>
      <c r="J683" s="5" t="str">
        <f>OBV!F683</f>
        <v>BEARISH</v>
      </c>
      <c r="K683" s="5" t="str">
        <f>OBV!G683</f>
        <v>NEUTRAL</v>
      </c>
      <c r="L683" s="5" t="str">
        <f>OBV!H683</f>
        <v>CONFIRMED BEARISH</v>
      </c>
    </row>
    <row r="684" spans="1:12" ht="13.5" x14ac:dyDescent="0.25">
      <c r="A684" s="3">
        <f>RSI!A684</f>
        <v>43703</v>
      </c>
      <c r="B684" s="2">
        <f>RSI!B684</f>
        <v>1.65</v>
      </c>
      <c r="C684" s="2">
        <f>RSI!I684</f>
        <v>9.4984209568206097</v>
      </c>
      <c r="D684" s="2">
        <f>MACD!E684</f>
        <v>3.1205509513303697E-2</v>
      </c>
      <c r="E684" s="2">
        <f>MACD!F684</f>
        <v>1.1289713618336049E-2</v>
      </c>
      <c r="F684" s="2">
        <f>'Moving Avg'!D684</f>
        <v>1.754</v>
      </c>
      <c r="G684" s="2">
        <f>'Moving Avg'!F684</f>
        <v>1.8169999999999997</v>
      </c>
      <c r="H684" s="2">
        <f>'Moving Avg'!G684</f>
        <v>1.8256000000000008</v>
      </c>
      <c r="I684" s="2">
        <f>'Moving Avg'!H684</f>
        <v>1.916400000000001</v>
      </c>
      <c r="J684" s="5" t="str">
        <f>OBV!F684</f>
        <v>BEARISH</v>
      </c>
      <c r="K684" s="5" t="str">
        <f>OBV!G684</f>
        <v>STRONG</v>
      </c>
      <c r="L684" s="5" t="str">
        <f>OBV!H684</f>
        <v>CONFIRMED BEARISH</v>
      </c>
    </row>
    <row r="685" spans="1:12" ht="13.5" x14ac:dyDescent="0.25">
      <c r="A685" s="3">
        <f>RSI!A685</f>
        <v>43704</v>
      </c>
      <c r="B685" s="2">
        <f>RSI!B685</f>
        <v>1.69</v>
      </c>
      <c r="C685" s="2">
        <f>RSI!I685</f>
        <v>24.858878790506651</v>
      </c>
      <c r="D685" s="2">
        <f>MACD!E685</f>
        <v>4.0096423084943655E-2</v>
      </c>
      <c r="E685" s="2">
        <f>MACD!F685</f>
        <v>1.7051055511657569E-2</v>
      </c>
      <c r="F685" s="2">
        <f>'Moving Avg'!D685</f>
        <v>1.732</v>
      </c>
      <c r="G685" s="2">
        <f>'Moving Avg'!F685</f>
        <v>1.8094999999999999</v>
      </c>
      <c r="H685" s="2">
        <f>'Moving Avg'!G685</f>
        <v>1.821400000000001</v>
      </c>
      <c r="I685" s="2">
        <f>'Moving Avg'!H685</f>
        <v>1.9159500000000009</v>
      </c>
      <c r="J685" s="5" t="str">
        <f>OBV!F685</f>
        <v>BEARISH</v>
      </c>
      <c r="K685" s="5" t="str">
        <f>OBV!G685</f>
        <v>STRONG</v>
      </c>
      <c r="L685" s="5" t="str">
        <f>OBV!H685</f>
        <v>CONFIRMED BEARISH</v>
      </c>
    </row>
    <row r="686" spans="1:12" ht="13.5" x14ac:dyDescent="0.25">
      <c r="A686" s="3">
        <f>RSI!A686</f>
        <v>43705</v>
      </c>
      <c r="B686" s="2">
        <f>RSI!B686</f>
        <v>1.79</v>
      </c>
      <c r="C686" s="2">
        <f>RSI!I686</f>
        <v>48.425887379166809</v>
      </c>
      <c r="D686" s="2">
        <f>MACD!E686</f>
        <v>4.0907293568879011E-2</v>
      </c>
      <c r="E686" s="2">
        <f>MACD!F686</f>
        <v>2.182230312310186E-2</v>
      </c>
      <c r="F686" s="2">
        <f>'Moving Avg'!D686</f>
        <v>1.7299999999999998</v>
      </c>
      <c r="G686" s="2">
        <f>'Moving Avg'!F686</f>
        <v>1.8069999999999999</v>
      </c>
      <c r="H686" s="2">
        <f>'Moving Avg'!G686</f>
        <v>1.8208000000000013</v>
      </c>
      <c r="I686" s="2">
        <f>'Moving Avg'!H686</f>
        <v>1.916500000000001</v>
      </c>
      <c r="J686" s="5" t="str">
        <f>OBV!F686</f>
        <v>BEARISH</v>
      </c>
      <c r="K686" s="5" t="str">
        <f>OBV!G686</f>
        <v>STRONG</v>
      </c>
      <c r="L686" s="5" t="str">
        <f>OBV!H686</f>
        <v>CONFIRMED BEARISH</v>
      </c>
    </row>
    <row r="687" spans="1:12" ht="13.5" x14ac:dyDescent="0.25">
      <c r="A687" s="3">
        <f>RSI!A687</f>
        <v>43706</v>
      </c>
      <c r="B687" s="2">
        <f>RSI!B687</f>
        <v>1.84</v>
      </c>
      <c r="C687" s="2">
        <f>RSI!I687</f>
        <v>55.877372571999111</v>
      </c>
      <c r="D687" s="2">
        <f>MACD!E687</f>
        <v>3.6404046300521742E-2</v>
      </c>
      <c r="E687" s="2">
        <f>MACD!F687</f>
        <v>2.473865175858584E-2</v>
      </c>
      <c r="F687" s="2">
        <f>'Moving Avg'!D687</f>
        <v>1.7380000000000002</v>
      </c>
      <c r="G687" s="2">
        <f>'Moving Avg'!F687</f>
        <v>1.8069999999999999</v>
      </c>
      <c r="H687" s="2">
        <f>'Moving Avg'!G687</f>
        <v>1.8212000000000013</v>
      </c>
      <c r="I687" s="2">
        <f>'Moving Avg'!H687</f>
        <v>1.9175500000000008</v>
      </c>
      <c r="J687" s="5" t="str">
        <f>OBV!F687</f>
        <v>BEARISH</v>
      </c>
      <c r="K687" s="5" t="str">
        <f>OBV!G687</f>
        <v>STRONG</v>
      </c>
      <c r="L687" s="5" t="str">
        <f>OBV!H687</f>
        <v>BEARISH DIVERGENCE</v>
      </c>
    </row>
    <row r="688" spans="1:12" ht="13.5" x14ac:dyDescent="0.25">
      <c r="A688" s="3">
        <f>RSI!A688</f>
        <v>43707</v>
      </c>
      <c r="B688" s="2">
        <f>RSI!B688</f>
        <v>1.9</v>
      </c>
      <c r="C688" s="2">
        <f>RSI!I688</f>
        <v>62.819495319747709</v>
      </c>
      <c r="D688" s="2">
        <f>MACD!E688</f>
        <v>2.790259563385411E-2</v>
      </c>
      <c r="E688" s="2">
        <f>MACD!F688</f>
        <v>2.5371440533639496E-2</v>
      </c>
      <c r="F688" s="2">
        <f>'Moving Avg'!D688</f>
        <v>1.7739999999999998</v>
      </c>
      <c r="G688" s="2">
        <f>'Moving Avg'!F688</f>
        <v>1.81</v>
      </c>
      <c r="H688" s="2">
        <f>'Moving Avg'!G688</f>
        <v>1.8228000000000015</v>
      </c>
      <c r="I688" s="2">
        <f>'Moving Avg'!H688</f>
        <v>1.9189500000000006</v>
      </c>
      <c r="J688" s="5" t="str">
        <f>OBV!F688</f>
        <v>BEARISH</v>
      </c>
      <c r="K688" s="5" t="str">
        <f>OBV!G688</f>
        <v>STRONG</v>
      </c>
      <c r="L688" s="5" t="str">
        <f>OBV!H688</f>
        <v>BEARISH DIVERGENCE</v>
      </c>
    </row>
    <row r="689" spans="1:12" ht="13.5" x14ac:dyDescent="0.25">
      <c r="A689" s="3">
        <f>RSI!A689</f>
        <v>43710</v>
      </c>
      <c r="B689" s="2">
        <f>RSI!B689</f>
        <v>1.9</v>
      </c>
      <c r="C689" s="2">
        <f>RSI!I689</f>
        <v>62.819495319747716</v>
      </c>
      <c r="D689" s="2">
        <f>MACD!E689</f>
        <v>2.0126215816563597E-2</v>
      </c>
      <c r="E689" s="2">
        <f>MACD!F689</f>
        <v>2.4322395590224317E-2</v>
      </c>
      <c r="F689" s="2">
        <f>'Moving Avg'!D689</f>
        <v>1.8240000000000003</v>
      </c>
      <c r="G689" s="2">
        <f>'Moving Avg'!F689</f>
        <v>1.8129999999999999</v>
      </c>
      <c r="H689" s="2">
        <f>'Moving Avg'!G689</f>
        <v>1.8244000000000014</v>
      </c>
      <c r="I689" s="2">
        <f>'Moving Avg'!H689</f>
        <v>1.9199000000000006</v>
      </c>
      <c r="J689" s="5" t="str">
        <f>OBV!F689</f>
        <v>BULLISH</v>
      </c>
      <c r="K689" s="5" t="str">
        <f>OBV!G689</f>
        <v>NEUTRAL</v>
      </c>
      <c r="L689" s="5" t="str">
        <f>OBV!H689</f>
        <v>CONFIRMED BULLISH</v>
      </c>
    </row>
    <row r="690" spans="1:12" ht="13.5" x14ac:dyDescent="0.25">
      <c r="A690" s="3">
        <f>RSI!A690</f>
        <v>43711</v>
      </c>
      <c r="B690" s="2">
        <f>RSI!B690</f>
        <v>1.9</v>
      </c>
      <c r="C690" s="2">
        <f>RSI!I690</f>
        <v>62.819495319747709</v>
      </c>
      <c r="D690" s="2">
        <f>MACD!E690</f>
        <v>8.3911465486967707E-3</v>
      </c>
      <c r="E690" s="2">
        <f>MACD!F690</f>
        <v>2.1136145781918809E-2</v>
      </c>
      <c r="F690" s="2">
        <f>'Moving Avg'!D690</f>
        <v>1.8660000000000001</v>
      </c>
      <c r="G690" s="2">
        <f>'Moving Avg'!F690</f>
        <v>1.8160000000000001</v>
      </c>
      <c r="H690" s="2">
        <f>'Moving Avg'!G690</f>
        <v>1.8260000000000016</v>
      </c>
      <c r="I690" s="2">
        <f>'Moving Avg'!H690</f>
        <v>1.9203500000000004</v>
      </c>
      <c r="J690" s="5" t="str">
        <f>OBV!F690</f>
        <v>BULLISH</v>
      </c>
      <c r="K690" s="5" t="str">
        <f>OBV!G690</f>
        <v>NEUTRAL</v>
      </c>
      <c r="L690" s="5" t="str">
        <f>OBV!H690</f>
        <v>CONFIRMED BULLISH</v>
      </c>
    </row>
    <row r="691" spans="1:12" ht="13.5" x14ac:dyDescent="0.25">
      <c r="A691" s="3">
        <f>RSI!A691</f>
        <v>43712</v>
      </c>
      <c r="B691" s="2">
        <f>RSI!B691</f>
        <v>1.9</v>
      </c>
      <c r="C691" s="2">
        <f>RSI!I691</f>
        <v>62.819495319747709</v>
      </c>
      <c r="D691" s="2">
        <f>MACD!E691</f>
        <v>-2.0382227813833254E-3</v>
      </c>
      <c r="E691" s="2">
        <f>MACD!F691</f>
        <v>1.6501272069258381E-2</v>
      </c>
      <c r="F691" s="2">
        <f>'Moving Avg'!D691</f>
        <v>1.8880000000000003</v>
      </c>
      <c r="G691" s="2">
        <f>'Moving Avg'!F691</f>
        <v>1.8189999999999997</v>
      </c>
      <c r="H691" s="2">
        <f>'Moving Avg'!G691</f>
        <v>1.8270000000000015</v>
      </c>
      <c r="I691" s="2">
        <f>'Moving Avg'!H691</f>
        <v>1.9203000000000003</v>
      </c>
      <c r="J691" s="5" t="str">
        <f>OBV!F691</f>
        <v>BULLISH</v>
      </c>
      <c r="K691" s="5" t="str">
        <f>OBV!G691</f>
        <v>NEUTRAL</v>
      </c>
      <c r="L691" s="5" t="str">
        <f>OBV!H691</f>
        <v>CONFIRMED BULLISH</v>
      </c>
    </row>
    <row r="692" spans="1:12" ht="13.5" x14ac:dyDescent="0.25">
      <c r="A692" s="3">
        <f>RSI!A692</f>
        <v>43713</v>
      </c>
      <c r="B692" s="2">
        <f>RSI!B692</f>
        <v>1.9</v>
      </c>
      <c r="C692" s="2">
        <f>RSI!I692</f>
        <v>62.819495319747709</v>
      </c>
      <c r="D692" s="2">
        <f>MACD!E692</f>
        <v>-1.1325754617982575E-2</v>
      </c>
      <c r="E692" s="2">
        <f>MACD!F692</f>
        <v>1.093586673181019E-2</v>
      </c>
      <c r="F692" s="2">
        <f>'Moving Avg'!D692</f>
        <v>1.9</v>
      </c>
      <c r="G692" s="2">
        <f>'Moving Avg'!F692</f>
        <v>1.8219999999999998</v>
      </c>
      <c r="H692" s="2">
        <f>'Moving Avg'!G692</f>
        <v>1.8280000000000018</v>
      </c>
      <c r="I692" s="2">
        <f>'Moving Avg'!H692</f>
        <v>1.9197</v>
      </c>
      <c r="J692" s="5" t="str">
        <f>OBV!F692</f>
        <v>BULLISH</v>
      </c>
      <c r="K692" s="5" t="str">
        <f>OBV!G692</f>
        <v>NEUTRAL</v>
      </c>
      <c r="L692" s="5" t="str">
        <f>OBV!H692</f>
        <v>CONFIRMED BULLISH</v>
      </c>
    </row>
    <row r="693" spans="1:12" ht="13.5" x14ac:dyDescent="0.25">
      <c r="A693" s="3">
        <f>RSI!A693</f>
        <v>43714</v>
      </c>
      <c r="B693" s="2">
        <f>RSI!B693</f>
        <v>1.95</v>
      </c>
      <c r="C693" s="2">
        <f>RSI!I693</f>
        <v>68.753805296794852</v>
      </c>
      <c r="D693" s="2">
        <f>MACD!E693</f>
        <v>-3.5624239622520815E-2</v>
      </c>
      <c r="E693" s="2">
        <f>MACD!F693</f>
        <v>1.6238454609439892E-3</v>
      </c>
      <c r="F693" s="2">
        <f>'Moving Avg'!D693</f>
        <v>1.9099999999999997</v>
      </c>
      <c r="G693" s="2">
        <f>'Moving Avg'!F693</f>
        <v>1.8274999999999999</v>
      </c>
      <c r="H693" s="2">
        <f>'Moving Avg'!G693</f>
        <v>1.831000000000002</v>
      </c>
      <c r="I693" s="2">
        <f>'Moving Avg'!H693</f>
        <v>1.9187499999999997</v>
      </c>
      <c r="J693" s="5" t="str">
        <f>OBV!F693</f>
        <v>BULLISH</v>
      </c>
      <c r="K693" s="5" t="str">
        <f>OBV!G693</f>
        <v>NEUTRAL</v>
      </c>
      <c r="L693" s="5" t="str">
        <f>OBV!H693</f>
        <v>CONFIRMED BULLISH</v>
      </c>
    </row>
    <row r="694" spans="1:12" ht="13.5" x14ac:dyDescent="0.25">
      <c r="A694" s="3">
        <f>RSI!A694</f>
        <v>43717</v>
      </c>
      <c r="B694" s="2">
        <f>RSI!B694</f>
        <v>1.94</v>
      </c>
      <c r="C694" s="2">
        <f>RSI!I694</f>
        <v>66.468798710519394</v>
      </c>
      <c r="D694" s="2">
        <f>MACD!E694</f>
        <v>-6.6905112607586359E-2</v>
      </c>
      <c r="E694" s="2">
        <f>MACD!F694</f>
        <v>-1.2081946152762082E-2</v>
      </c>
      <c r="F694" s="2">
        <f>'Moving Avg'!D694</f>
        <v>1.9179999999999999</v>
      </c>
      <c r="G694" s="2">
        <f>'Moving Avg'!F694</f>
        <v>1.8325</v>
      </c>
      <c r="H694" s="2">
        <f>'Moving Avg'!G694</f>
        <v>1.8338000000000017</v>
      </c>
      <c r="I694" s="2">
        <f>'Moving Avg'!H694</f>
        <v>1.9172999999999996</v>
      </c>
      <c r="J694" s="5" t="str">
        <f>OBV!F694</f>
        <v>BULLISH</v>
      </c>
      <c r="K694" s="5" t="str">
        <f>OBV!G694</f>
        <v>NEUTRAL</v>
      </c>
      <c r="L694" s="5" t="str">
        <f>OBV!H694</f>
        <v>CONFIRMED BULLISH</v>
      </c>
    </row>
    <row r="695" spans="1:12" ht="13.5" x14ac:dyDescent="0.25">
      <c r="A695" s="3">
        <f>RSI!A695</f>
        <v>43718</v>
      </c>
      <c r="B695" s="2">
        <f>RSI!B695</f>
        <v>1.94</v>
      </c>
      <c r="C695" s="2">
        <f>RSI!I695</f>
        <v>66.468798710519394</v>
      </c>
      <c r="D695" s="2">
        <f>MACD!E695</f>
        <v>-8.780146480263662E-2</v>
      </c>
      <c r="E695" s="2">
        <f>MACD!F695</f>
        <v>-2.7225849882736991E-2</v>
      </c>
      <c r="F695" s="2">
        <f>'Moving Avg'!D695</f>
        <v>1.9259999999999997</v>
      </c>
      <c r="G695" s="2">
        <f>'Moving Avg'!F695</f>
        <v>1.8374999999999997</v>
      </c>
      <c r="H695" s="2">
        <f>'Moving Avg'!G695</f>
        <v>1.8366000000000016</v>
      </c>
      <c r="I695" s="2">
        <f>'Moving Avg'!H695</f>
        <v>1.9159999999999995</v>
      </c>
      <c r="J695" s="5" t="str">
        <f>OBV!F695</f>
        <v>BULLISH</v>
      </c>
      <c r="K695" s="5" t="str">
        <f>OBV!G695</f>
        <v>NEUTRAL</v>
      </c>
      <c r="L695" s="5" t="str">
        <f>OBV!H695</f>
        <v>CONFIRMED BULLISH</v>
      </c>
    </row>
    <row r="696" spans="1:12" ht="13.5" x14ac:dyDescent="0.25">
      <c r="A696" s="3">
        <f>RSI!A696</f>
        <v>43719</v>
      </c>
      <c r="B696" s="2">
        <f>RSI!B696</f>
        <v>1.94</v>
      </c>
      <c r="C696" s="2">
        <f>RSI!I696</f>
        <v>66.468798710519394</v>
      </c>
      <c r="D696" s="2">
        <f>MACD!E696</f>
        <v>-9.0637051681349723E-2</v>
      </c>
      <c r="E696" s="2">
        <f>MACD!F696</f>
        <v>-3.9908090242459539E-2</v>
      </c>
      <c r="F696" s="2">
        <f>'Moving Avg'!D696</f>
        <v>1.9339999999999997</v>
      </c>
      <c r="G696" s="2">
        <f>'Moving Avg'!F696</f>
        <v>1.8424999999999994</v>
      </c>
      <c r="H696" s="2">
        <f>'Moving Avg'!G696</f>
        <v>1.8394000000000015</v>
      </c>
      <c r="I696" s="2">
        <f>'Moving Avg'!H696</f>
        <v>1.9140499999999994</v>
      </c>
      <c r="J696" s="5" t="str">
        <f>OBV!F696</f>
        <v>BULLISH</v>
      </c>
      <c r="K696" s="5" t="str">
        <f>OBV!G696</f>
        <v>NEUTRAL</v>
      </c>
      <c r="L696" s="5" t="str">
        <f>OBV!H696</f>
        <v>CONFIRMED BULLISH</v>
      </c>
    </row>
    <row r="697" spans="1:12" ht="13.5" x14ac:dyDescent="0.25">
      <c r="A697" s="3">
        <f>RSI!A697</f>
        <v>43720</v>
      </c>
      <c r="B697" s="2">
        <f>RSI!B697</f>
        <v>1.94</v>
      </c>
      <c r="C697" s="2">
        <f>RSI!I697</f>
        <v>66.468798710519394</v>
      </c>
      <c r="D697" s="2">
        <f>MACD!E697</f>
        <v>-8.5842858475995598E-2</v>
      </c>
      <c r="E697" s="2">
        <f>MACD!F697</f>
        <v>-4.9095043889166752E-2</v>
      </c>
      <c r="F697" s="2">
        <f>'Moving Avg'!D697</f>
        <v>1.9419999999999997</v>
      </c>
      <c r="G697" s="2">
        <f>'Moving Avg'!F697</f>
        <v>1.8479999999999994</v>
      </c>
      <c r="H697" s="2">
        <f>'Moving Avg'!G697</f>
        <v>1.8412000000000013</v>
      </c>
      <c r="I697" s="2">
        <f>'Moving Avg'!H697</f>
        <v>1.9115999999999997</v>
      </c>
      <c r="J697" s="5" t="str">
        <f>OBV!F697</f>
        <v>BULLISH</v>
      </c>
      <c r="K697" s="5" t="str">
        <f>OBV!G697</f>
        <v>NEUTRAL</v>
      </c>
      <c r="L697" s="5" t="str">
        <f>OBV!H697</f>
        <v>CONFIRMED BULLISH</v>
      </c>
    </row>
    <row r="698" spans="1:12" ht="13.5" x14ac:dyDescent="0.25">
      <c r="A698" s="3">
        <f>RSI!A698</f>
        <v>43721</v>
      </c>
      <c r="B698" s="2">
        <f>RSI!B698</f>
        <v>1.94</v>
      </c>
      <c r="C698" s="2">
        <f>RSI!I698</f>
        <v>66.468798710519394</v>
      </c>
      <c r="D698" s="2">
        <f>MACD!E698</f>
        <v>-7.3017289913669625E-2</v>
      </c>
      <c r="E698" s="2">
        <f>MACD!F698</f>
        <v>-5.3879493094067324E-2</v>
      </c>
      <c r="F698" s="2">
        <f>'Moving Avg'!D698</f>
        <v>1.94</v>
      </c>
      <c r="G698" s="2">
        <f>'Moving Avg'!F698</f>
        <v>1.8534999999999993</v>
      </c>
      <c r="H698" s="2">
        <f>'Moving Avg'!G698</f>
        <v>1.8430000000000013</v>
      </c>
      <c r="I698" s="2">
        <f>'Moving Avg'!H698</f>
        <v>1.9084499999999998</v>
      </c>
      <c r="J698" s="5" t="str">
        <f>OBV!F698</f>
        <v>BEARISH</v>
      </c>
      <c r="K698" s="5" t="str">
        <f>OBV!G698</f>
        <v>NEUTRAL</v>
      </c>
      <c r="L698" s="5" t="str">
        <f>OBV!H698</f>
        <v>CONFIRMED BEARISH</v>
      </c>
    </row>
    <row r="699" spans="1:12" ht="13.5" x14ac:dyDescent="0.25">
      <c r="A699" s="3">
        <f>RSI!A699</f>
        <v>43724</v>
      </c>
      <c r="B699" s="2">
        <f>RSI!B699</f>
        <v>1.94</v>
      </c>
      <c r="C699" s="2">
        <f>RSI!I699</f>
        <v>66.468798710519394</v>
      </c>
      <c r="D699" s="2">
        <f>MACD!E699</f>
        <v>-6.2592502123657301E-2</v>
      </c>
      <c r="E699" s="2">
        <f>MACD!F699</f>
        <v>-5.5622094899985319E-2</v>
      </c>
      <c r="F699" s="2">
        <f>'Moving Avg'!D699</f>
        <v>1.94</v>
      </c>
      <c r="G699" s="2">
        <f>'Moving Avg'!F699</f>
        <v>1.8589999999999995</v>
      </c>
      <c r="H699" s="2">
        <f>'Moving Avg'!G699</f>
        <v>1.8448000000000011</v>
      </c>
      <c r="I699" s="2">
        <f>'Moving Avg'!H699</f>
        <v>1.9045999999999998</v>
      </c>
      <c r="J699" s="5" t="str">
        <f>OBV!F699</f>
        <v>NEUTRAL</v>
      </c>
      <c r="K699" s="5" t="str">
        <f>OBV!G699</f>
        <v>NEUTRAL</v>
      </c>
      <c r="L699" s="5" t="str">
        <f>OBV!H699</f>
        <v>NEUTRAL</v>
      </c>
    </row>
    <row r="700" spans="1:12" ht="13.5" x14ac:dyDescent="0.25">
      <c r="A700" s="3">
        <f>RSI!A700</f>
        <v>43725</v>
      </c>
      <c r="B700" s="2">
        <f>RSI!B700</f>
        <v>1.94</v>
      </c>
      <c r="C700" s="2">
        <f>RSI!I700</f>
        <v>66.468798710519394</v>
      </c>
      <c r="D700" s="2">
        <f>MACD!E700</f>
        <v>-5.4167468930642837E-2</v>
      </c>
      <c r="E700" s="2">
        <f>MACD!F700</f>
        <v>-5.5331169706116831E-2</v>
      </c>
      <c r="F700" s="2">
        <f>'Moving Avg'!D700</f>
        <v>1.94</v>
      </c>
      <c r="G700" s="2">
        <f>'Moving Avg'!F700</f>
        <v>1.8659999999999997</v>
      </c>
      <c r="H700" s="2">
        <f>'Moving Avg'!G700</f>
        <v>1.8466000000000005</v>
      </c>
      <c r="I700" s="2">
        <f>'Moving Avg'!H700</f>
        <v>1.9001499999999998</v>
      </c>
      <c r="J700" s="5" t="str">
        <f>OBV!F700</f>
        <v>NEUTRAL</v>
      </c>
      <c r="K700" s="5" t="str">
        <f>OBV!G700</f>
        <v>NEUTRAL</v>
      </c>
      <c r="L700" s="5" t="str">
        <f>OBV!H700</f>
        <v>NEUTRAL</v>
      </c>
    </row>
    <row r="701" spans="1:12" ht="13.5" x14ac:dyDescent="0.25">
      <c r="A701" s="3">
        <f>RSI!A701</f>
        <v>43726</v>
      </c>
      <c r="B701" s="2">
        <f>RSI!B701</f>
        <v>1.94</v>
      </c>
      <c r="C701" s="2">
        <f>RSI!I701</f>
        <v>66.468798710519408</v>
      </c>
      <c r="D701" s="2">
        <f>MACD!E701</f>
        <v>-4.7405206811550249E-2</v>
      </c>
      <c r="E701" s="2">
        <f>MACD!F701</f>
        <v>-5.3745977127203519E-2</v>
      </c>
      <c r="F701" s="2">
        <f>'Moving Avg'!D701</f>
        <v>1.94</v>
      </c>
      <c r="G701" s="2">
        <f>'Moving Avg'!F701</f>
        <v>1.8729999999999998</v>
      </c>
      <c r="H701" s="2">
        <f>'Moving Avg'!G701</f>
        <v>1.8484000000000003</v>
      </c>
      <c r="I701" s="2">
        <f>'Moving Avg'!H701</f>
        <v>1.8957000000000002</v>
      </c>
      <c r="J701" s="5" t="str">
        <f>OBV!F701</f>
        <v>NEUTRAL</v>
      </c>
      <c r="K701" s="5" t="str">
        <f>OBV!G701</f>
        <v>NEUTRAL</v>
      </c>
      <c r="L701" s="5" t="str">
        <f>OBV!H701</f>
        <v>NEUTRAL</v>
      </c>
    </row>
    <row r="702" spans="1:12" ht="13.5" x14ac:dyDescent="0.25">
      <c r="A702" s="3">
        <f>RSI!A702</f>
        <v>43727</v>
      </c>
      <c r="B702" s="2">
        <f>RSI!B702</f>
        <v>1.94</v>
      </c>
      <c r="C702" s="2">
        <f>RSI!I702</f>
        <v>66.468798710519394</v>
      </c>
      <c r="D702" s="2">
        <f>MACD!E702</f>
        <v>-4.2022748378511388E-2</v>
      </c>
      <c r="E702" s="2">
        <f>MACD!F702</f>
        <v>-5.1401331377465095E-2</v>
      </c>
      <c r="F702" s="2">
        <f>'Moving Avg'!D702</f>
        <v>1.94</v>
      </c>
      <c r="G702" s="2">
        <f>'Moving Avg'!F702</f>
        <v>1.8800000000000001</v>
      </c>
      <c r="H702" s="2">
        <f>'Moving Avg'!G702</f>
        <v>1.8502000000000003</v>
      </c>
      <c r="I702" s="2">
        <f>'Moving Avg'!H702</f>
        <v>1.8917000000000002</v>
      </c>
      <c r="J702" s="5" t="str">
        <f>OBV!F702</f>
        <v>NEUTRAL</v>
      </c>
      <c r="K702" s="5" t="str">
        <f>OBV!G702</f>
        <v>NEUTRAL</v>
      </c>
      <c r="L702" s="5" t="str">
        <f>OBV!H702</f>
        <v>NEUTRAL</v>
      </c>
    </row>
    <row r="703" spans="1:12" ht="13.5" x14ac:dyDescent="0.25">
      <c r="A703" s="3">
        <f>RSI!A703</f>
        <v>43728</v>
      </c>
      <c r="B703" s="2">
        <f>RSI!B703</f>
        <v>1.94</v>
      </c>
      <c r="C703" s="2">
        <f>RSI!I703</f>
        <v>66.468798710519394</v>
      </c>
      <c r="D703" s="2">
        <f>MACD!E703</f>
        <v>-3.0090363584780011E-2</v>
      </c>
      <c r="E703" s="2">
        <f>MACD!F703</f>
        <v>-4.7139137818928083E-2</v>
      </c>
      <c r="F703" s="2">
        <f>'Moving Avg'!D703</f>
        <v>1.94</v>
      </c>
      <c r="G703" s="2">
        <f>'Moving Avg'!F703</f>
        <v>1.891</v>
      </c>
      <c r="H703" s="2">
        <f>'Moving Avg'!G703</f>
        <v>1.8530000000000002</v>
      </c>
      <c r="I703" s="2">
        <f>'Moving Avg'!H703</f>
        <v>1.8871000000000004</v>
      </c>
      <c r="J703" s="5" t="str">
        <f>OBV!F703</f>
        <v>NEUTRAL</v>
      </c>
      <c r="K703" s="5" t="str">
        <f>OBV!G703</f>
        <v>NEUTRAL</v>
      </c>
      <c r="L703" s="5" t="str">
        <f>OBV!H703</f>
        <v>NEUTRAL</v>
      </c>
    </row>
    <row r="704" spans="1:12" ht="13.5" x14ac:dyDescent="0.25">
      <c r="A704" s="3">
        <f>RSI!A704</f>
        <v>43731</v>
      </c>
      <c r="B704" s="2">
        <f>RSI!B704</f>
        <v>1.94</v>
      </c>
      <c r="C704" s="2">
        <f>RSI!I704</f>
        <v>66.468798710519394</v>
      </c>
      <c r="D704" s="2">
        <f>MACD!E704</f>
        <v>-2.182322035795603E-2</v>
      </c>
      <c r="E704" s="2">
        <f>MACD!F704</f>
        <v>-4.2075954326733674E-2</v>
      </c>
      <c r="F704" s="2">
        <f>'Moving Avg'!D704</f>
        <v>1.94</v>
      </c>
      <c r="G704" s="2">
        <f>'Moving Avg'!F704</f>
        <v>1.9055000000000004</v>
      </c>
      <c r="H704" s="2">
        <f>'Moving Avg'!G704</f>
        <v>1.8547999999999996</v>
      </c>
      <c r="I704" s="2">
        <f>'Moving Avg'!H704</f>
        <v>1.8829500000000001</v>
      </c>
      <c r="J704" s="5" t="str">
        <f>OBV!F704</f>
        <v>NEUTRAL</v>
      </c>
      <c r="K704" s="5" t="str">
        <f>OBV!G704</f>
        <v>NEUTRAL</v>
      </c>
      <c r="L704" s="5" t="str">
        <f>OBV!H704</f>
        <v>NEUTRAL</v>
      </c>
    </row>
    <row r="705" spans="1:12" ht="13.5" x14ac:dyDescent="0.25">
      <c r="A705" s="3">
        <f>RSI!A705</f>
        <v>43732</v>
      </c>
      <c r="B705" s="2">
        <f>RSI!B705</f>
        <v>1.94</v>
      </c>
      <c r="C705" s="2">
        <f>RSI!I705</f>
        <v>66.468798710519394</v>
      </c>
      <c r="D705" s="2">
        <f>MACD!E705</f>
        <v>-1.5097416173316391E-2</v>
      </c>
      <c r="E705" s="2">
        <f>MACD!F705</f>
        <v>-3.6680246696050217E-2</v>
      </c>
      <c r="F705" s="2">
        <f>'Moving Avg'!D705</f>
        <v>1.94</v>
      </c>
      <c r="G705" s="2">
        <f>'Moving Avg'!F705</f>
        <v>1.9179999999999999</v>
      </c>
      <c r="H705" s="2">
        <f>'Moving Avg'!G705</f>
        <v>1.8565999999999994</v>
      </c>
      <c r="I705" s="2">
        <f>'Moving Avg'!H705</f>
        <v>1.8789500000000001</v>
      </c>
      <c r="J705" s="5" t="str">
        <f>OBV!F705</f>
        <v>NEUTRAL</v>
      </c>
      <c r="K705" s="5" t="str">
        <f>OBV!G705</f>
        <v>NEUTRAL</v>
      </c>
      <c r="L705" s="5" t="str">
        <f>OBV!H705</f>
        <v>NEUTRAL</v>
      </c>
    </row>
    <row r="706" spans="1:12" ht="13.5" x14ac:dyDescent="0.25">
      <c r="A706" s="3">
        <f>RSI!A706</f>
        <v>43733</v>
      </c>
      <c r="B706" s="2">
        <f>RSI!B706</f>
        <v>1.97</v>
      </c>
      <c r="C706" s="2">
        <f>RSI!I706</f>
        <v>73.015742885345929</v>
      </c>
      <c r="D706" s="2">
        <f>MACD!E706</f>
        <v>-1.1878083365712389E-2</v>
      </c>
      <c r="E706" s="2">
        <f>MACD!F706</f>
        <v>-3.1719814029982654E-2</v>
      </c>
      <c r="F706" s="2">
        <f>'Moving Avg'!D706</f>
        <v>1.9460000000000002</v>
      </c>
      <c r="G706" s="2">
        <f>'Moving Avg'!F706</f>
        <v>1.9270000000000003</v>
      </c>
      <c r="H706" s="2">
        <f>'Moving Avg'!G706</f>
        <v>1.8599999999999992</v>
      </c>
      <c r="I706" s="2">
        <f>'Moving Avg'!H706</f>
        <v>1.8744000000000001</v>
      </c>
      <c r="J706" s="5" t="str">
        <f>OBV!F706</f>
        <v>BULLISH</v>
      </c>
      <c r="K706" s="5" t="str">
        <f>OBV!G706</f>
        <v>NEUTRAL</v>
      </c>
      <c r="L706" s="5" t="str">
        <f>OBV!H706</f>
        <v>CONFIRMED BULLISH</v>
      </c>
    </row>
    <row r="707" spans="1:12" ht="13.5" x14ac:dyDescent="0.25">
      <c r="A707" s="3">
        <f>RSI!A707</f>
        <v>43734</v>
      </c>
      <c r="B707" s="2">
        <f>RSI!B707</f>
        <v>1.92</v>
      </c>
      <c r="C707" s="2">
        <f>RSI!I707</f>
        <v>54.067813256827577</v>
      </c>
      <c r="D707" s="2">
        <f>MACD!E707</f>
        <v>-5.8586279367838223E-3</v>
      </c>
      <c r="E707" s="2">
        <f>MACD!F707</f>
        <v>-2.6547576811342892E-2</v>
      </c>
      <c r="F707" s="2">
        <f>'Moving Avg'!D707</f>
        <v>1.9420000000000002</v>
      </c>
      <c r="G707" s="2">
        <f>'Moving Avg'!F707</f>
        <v>1.9310000000000003</v>
      </c>
      <c r="H707" s="2">
        <f>'Moving Avg'!G707</f>
        <v>1.8623999999999989</v>
      </c>
      <c r="I707" s="2">
        <f>'Moving Avg'!H707</f>
        <v>1.8689999999999998</v>
      </c>
      <c r="J707" s="5" t="str">
        <f>OBV!F707</f>
        <v>BULLISH</v>
      </c>
      <c r="K707" s="5" t="str">
        <f>OBV!G707</f>
        <v>NEUTRAL</v>
      </c>
      <c r="L707" s="5" t="str">
        <f>OBV!H707</f>
        <v>BULLISH DIVERGENCE</v>
      </c>
    </row>
    <row r="708" spans="1:12" ht="13.5" x14ac:dyDescent="0.25">
      <c r="A708" s="3">
        <f>RSI!A708</f>
        <v>43735</v>
      </c>
      <c r="B708" s="2">
        <f>RSI!B708</f>
        <v>1.92</v>
      </c>
      <c r="C708" s="2">
        <f>RSI!I708</f>
        <v>54.067813256827577</v>
      </c>
      <c r="D708" s="2">
        <f>MACD!E708</f>
        <v>-8.4784515985347753E-4</v>
      </c>
      <c r="E708" s="2">
        <f>MACD!F708</f>
        <v>-2.140763048104501E-2</v>
      </c>
      <c r="F708" s="2">
        <f>'Moving Avg'!D708</f>
        <v>1.9379999999999999</v>
      </c>
      <c r="G708" s="2">
        <f>'Moving Avg'!F708</f>
        <v>1.9320000000000004</v>
      </c>
      <c r="H708" s="2">
        <f>'Moving Avg'!G708</f>
        <v>1.8647999999999991</v>
      </c>
      <c r="I708" s="2">
        <f>'Moving Avg'!H708</f>
        <v>1.8635999999999995</v>
      </c>
      <c r="J708" s="5" t="str">
        <f>OBV!F708</f>
        <v>BULLISH</v>
      </c>
      <c r="K708" s="5" t="str">
        <f>OBV!G708</f>
        <v>NEUTRAL</v>
      </c>
      <c r="L708" s="5" t="str">
        <f>OBV!H708</f>
        <v>BULLISH DIVERGENCE</v>
      </c>
    </row>
    <row r="709" spans="1:12" ht="13.5" x14ac:dyDescent="0.25">
      <c r="A709" s="3">
        <f>RSI!A709</f>
        <v>43738</v>
      </c>
      <c r="B709" s="2">
        <f>RSI!B709</f>
        <v>1.92</v>
      </c>
      <c r="C709" s="2">
        <f>RSI!I709</f>
        <v>54.067813256827577</v>
      </c>
      <c r="D709" s="2">
        <f>MACD!E709</f>
        <v>3.315564083152811E-3</v>
      </c>
      <c r="E709" s="2">
        <f>MACD!F709</f>
        <v>-1.6462991568205448E-2</v>
      </c>
      <c r="F709" s="2">
        <f>'Moving Avg'!D709</f>
        <v>1.9339999999999999</v>
      </c>
      <c r="G709" s="2">
        <f>'Moving Avg'!F709</f>
        <v>1.9330000000000005</v>
      </c>
      <c r="H709" s="2">
        <f>'Moving Avg'!G709</f>
        <v>1.8663999999999994</v>
      </c>
      <c r="I709" s="2">
        <f>'Moving Avg'!H709</f>
        <v>1.8581499999999997</v>
      </c>
      <c r="J709" s="5" t="str">
        <f>OBV!F709</f>
        <v>BULLISH</v>
      </c>
      <c r="K709" s="5" t="str">
        <f>OBV!G709</f>
        <v>NEUTRAL</v>
      </c>
      <c r="L709" s="5" t="str">
        <f>OBV!H709</f>
        <v>BULLISH DIVERGENCE</v>
      </c>
    </row>
    <row r="710" spans="1:12" ht="13.5" x14ac:dyDescent="0.25">
      <c r="A710" s="3">
        <f>RSI!A710</f>
        <v>43739</v>
      </c>
      <c r="B710" s="2">
        <f>RSI!B710</f>
        <v>1.92</v>
      </c>
      <c r="C710" s="2">
        <f>RSI!I710</f>
        <v>54.067813256827577</v>
      </c>
      <c r="D710" s="2">
        <f>MACD!E710</f>
        <v>6.7676304235921858E-3</v>
      </c>
      <c r="E710" s="2">
        <f>MACD!F710</f>
        <v>-1.181686716984592E-2</v>
      </c>
      <c r="F710" s="2">
        <f>'Moving Avg'!D710</f>
        <v>1.9299999999999997</v>
      </c>
      <c r="G710" s="2">
        <f>'Moving Avg'!F710</f>
        <v>1.9340000000000004</v>
      </c>
      <c r="H710" s="2">
        <f>'Moving Avg'!G710</f>
        <v>1.8679999999999992</v>
      </c>
      <c r="I710" s="2">
        <f>'Moving Avg'!H710</f>
        <v>1.8528499999999994</v>
      </c>
      <c r="J710" s="5" t="str">
        <f>OBV!F710</f>
        <v>BULLISH</v>
      </c>
      <c r="K710" s="5" t="str">
        <f>OBV!G710</f>
        <v>NEUTRAL</v>
      </c>
      <c r="L710" s="5" t="str">
        <f>OBV!H710</f>
        <v>BULLISH DIVERGENCE</v>
      </c>
    </row>
    <row r="711" spans="1:12" ht="13.5" x14ac:dyDescent="0.25">
      <c r="A711" s="3">
        <f>RSI!A711</f>
        <v>43740</v>
      </c>
      <c r="B711" s="2">
        <f>RSI!B711</f>
        <v>1.92</v>
      </c>
      <c r="C711" s="2">
        <f>RSI!I711</f>
        <v>54.067813256827577</v>
      </c>
      <c r="D711" s="2">
        <f>MACD!E711</f>
        <v>9.6230370387671016E-3</v>
      </c>
      <c r="E711" s="2">
        <f>MACD!F711</f>
        <v>-7.5288863281233161E-3</v>
      </c>
      <c r="F711" s="2">
        <f>'Moving Avg'!D711</f>
        <v>1.92</v>
      </c>
      <c r="G711" s="2">
        <f>'Moving Avg'!F711</f>
        <v>1.9350000000000005</v>
      </c>
      <c r="H711" s="2">
        <f>'Moving Avg'!G711</f>
        <v>1.8695999999999993</v>
      </c>
      <c r="I711" s="2">
        <f>'Moving Avg'!H711</f>
        <v>1.8475999999999992</v>
      </c>
      <c r="J711" s="5" t="str">
        <f>OBV!F711</f>
        <v>BEARISH</v>
      </c>
      <c r="K711" s="5" t="str">
        <f>OBV!G711</f>
        <v>NEUTRAL</v>
      </c>
      <c r="L711" s="5" t="str">
        <f>OBV!H711</f>
        <v>CONFIRMED BEARISH</v>
      </c>
    </row>
    <row r="712" spans="1:12" ht="13.5" x14ac:dyDescent="0.25">
      <c r="A712" s="3">
        <f>RSI!A712</f>
        <v>43741</v>
      </c>
      <c r="B712" s="2">
        <f>RSI!B712</f>
        <v>1.92</v>
      </c>
      <c r="C712" s="2">
        <f>RSI!I712</f>
        <v>54.067813256827577</v>
      </c>
      <c r="D712" s="2">
        <f>MACD!E712</f>
        <v>1.1978434961895434E-2</v>
      </c>
      <c r="E712" s="2">
        <f>MACD!F712</f>
        <v>-3.6274220701195663E-3</v>
      </c>
      <c r="F712" s="2">
        <f>'Moving Avg'!D712</f>
        <v>1.92</v>
      </c>
      <c r="G712" s="2">
        <f>'Moving Avg'!F712</f>
        <v>1.9360000000000006</v>
      </c>
      <c r="H712" s="2">
        <f>'Moving Avg'!G712</f>
        <v>1.8711999999999995</v>
      </c>
      <c r="I712" s="2">
        <f>'Moving Avg'!H712</f>
        <v>1.8418999999999994</v>
      </c>
      <c r="J712" s="5" t="str">
        <f>OBV!F712</f>
        <v>NEUTRAL</v>
      </c>
      <c r="K712" s="5" t="str">
        <f>OBV!G712</f>
        <v>NEUTRAL</v>
      </c>
      <c r="L712" s="5" t="str">
        <f>OBV!H712</f>
        <v>NEUTRAL</v>
      </c>
    </row>
    <row r="713" spans="1:12" ht="13.5" x14ac:dyDescent="0.25">
      <c r="A713" s="3">
        <f>RSI!A713</f>
        <v>43742</v>
      </c>
      <c r="B713" s="2">
        <f>RSI!B713</f>
        <v>1.97</v>
      </c>
      <c r="C713" s="2">
        <f>RSI!I713</f>
        <v>67.303676620216763</v>
      </c>
      <c r="D713" s="2">
        <f>MACD!E713</f>
        <v>1.0211542337999813E-2</v>
      </c>
      <c r="E713" s="2">
        <f>MACD!F713</f>
        <v>-8.5962918849569062E-4</v>
      </c>
      <c r="F713" s="2">
        <f>'Moving Avg'!D713</f>
        <v>1.9300000000000002</v>
      </c>
      <c r="G713" s="2">
        <f>'Moving Avg'!F713</f>
        <v>1.9370000000000005</v>
      </c>
      <c r="H713" s="2">
        <f>'Moving Avg'!G713</f>
        <v>1.8737999999999995</v>
      </c>
      <c r="I713" s="2">
        <f>'Moving Avg'!H713</f>
        <v>1.8367999999999993</v>
      </c>
      <c r="J713" s="5" t="str">
        <f>OBV!F713</f>
        <v>BULLISH</v>
      </c>
      <c r="K713" s="5" t="str">
        <f>OBV!G713</f>
        <v>NEUTRAL</v>
      </c>
      <c r="L713" s="5" t="str">
        <f>OBV!H713</f>
        <v>CONFIRMED BULLISH</v>
      </c>
    </row>
    <row r="714" spans="1:12" ht="13.5" x14ac:dyDescent="0.25">
      <c r="A714" s="3">
        <f>RSI!A714</f>
        <v>43745</v>
      </c>
      <c r="B714" s="2">
        <f>RSI!B714</f>
        <v>1.97</v>
      </c>
      <c r="C714" s="2">
        <f>RSI!I714</f>
        <v>67.303676620216763</v>
      </c>
      <c r="D714" s="2">
        <f>MACD!E714</f>
        <v>8.3689735604410842E-3</v>
      </c>
      <c r="E714" s="2">
        <f>MACD!F714</f>
        <v>9.8609136129166426E-4</v>
      </c>
      <c r="F714" s="2">
        <f>'Moving Avg'!D714</f>
        <v>1.94</v>
      </c>
      <c r="G714" s="2">
        <f>'Moving Avg'!F714</f>
        <v>1.9385000000000001</v>
      </c>
      <c r="H714" s="2">
        <f>'Moving Avg'!G714</f>
        <v>1.8763999999999996</v>
      </c>
      <c r="I714" s="2">
        <f>'Moving Avg'!H714</f>
        <v>1.8318499999999991</v>
      </c>
      <c r="J714" s="5" t="str">
        <f>OBV!F714</f>
        <v>BULLISH</v>
      </c>
      <c r="K714" s="5" t="str">
        <f>OBV!G714</f>
        <v>NEUTRAL</v>
      </c>
      <c r="L714" s="5" t="str">
        <f>OBV!H714</f>
        <v>CONFIRMED BULLISH</v>
      </c>
    </row>
    <row r="715" spans="1:12" ht="13.5" x14ac:dyDescent="0.25">
      <c r="A715" s="3">
        <f>RSI!A715</f>
        <v>43746</v>
      </c>
      <c r="B715" s="2">
        <f>RSI!B715</f>
        <v>1.97</v>
      </c>
      <c r="C715" s="2">
        <f>RSI!I715</f>
        <v>67.303676620216763</v>
      </c>
      <c r="D715" s="2">
        <f>MACD!E715</f>
        <v>6.4881122838866823E-3</v>
      </c>
      <c r="E715" s="2">
        <f>MACD!F715</f>
        <v>2.0864955458106678E-3</v>
      </c>
      <c r="F715" s="2">
        <f>'Moving Avg'!D715</f>
        <v>1.95</v>
      </c>
      <c r="G715" s="2">
        <f>'Moving Avg'!F715</f>
        <v>1.9400000000000002</v>
      </c>
      <c r="H715" s="2">
        <f>'Moving Avg'!G715</f>
        <v>1.8789999999999996</v>
      </c>
      <c r="I715" s="2">
        <f>'Moving Avg'!H715</f>
        <v>1.827199999999999</v>
      </c>
      <c r="J715" s="5" t="str">
        <f>OBV!F715</f>
        <v>BULLISH</v>
      </c>
      <c r="K715" s="5" t="str">
        <f>OBV!G715</f>
        <v>NEUTRAL</v>
      </c>
      <c r="L715" s="5" t="str">
        <f>OBV!H715</f>
        <v>CONFIRMED BULLISH</v>
      </c>
    </row>
    <row r="716" spans="1:12" ht="13.5" x14ac:dyDescent="0.25">
      <c r="A716" s="3">
        <f>RSI!A716</f>
        <v>43747</v>
      </c>
      <c r="B716" s="2">
        <f>RSI!B716</f>
        <v>1.97</v>
      </c>
      <c r="C716" s="2">
        <f>RSI!I716</f>
        <v>67.303676620216763</v>
      </c>
      <c r="D716" s="2">
        <f>MACD!E716</f>
        <v>9.2140686936075245E-3</v>
      </c>
      <c r="E716" s="2">
        <f>MACD!F716</f>
        <v>3.5120101753700391E-3</v>
      </c>
      <c r="F716" s="2">
        <f>'Moving Avg'!D716</f>
        <v>1.9599999999999997</v>
      </c>
      <c r="G716" s="2">
        <f>'Moving Avg'!F716</f>
        <v>1.9415</v>
      </c>
      <c r="H716" s="2">
        <f>'Moving Avg'!G716</f>
        <v>1.8815999999999997</v>
      </c>
      <c r="I716" s="2">
        <f>'Moving Avg'!H716</f>
        <v>1.8231999999999993</v>
      </c>
      <c r="J716" s="5" t="str">
        <f>OBV!F716</f>
        <v>BULLISH</v>
      </c>
      <c r="K716" s="5" t="str">
        <f>OBV!G716</f>
        <v>NEUTRAL</v>
      </c>
      <c r="L716" s="5" t="str">
        <f>OBV!H716</f>
        <v>CONFIRMED BULLISH</v>
      </c>
    </row>
    <row r="717" spans="1:12" ht="13.5" x14ac:dyDescent="0.25">
      <c r="A717" s="3">
        <f>RSI!A717</f>
        <v>43748</v>
      </c>
      <c r="B717" s="2">
        <f>RSI!B717</f>
        <v>2</v>
      </c>
      <c r="C717" s="2">
        <f>RSI!I717</f>
        <v>73.472720398153257</v>
      </c>
      <c r="D717" s="2">
        <f>MACD!E717</f>
        <v>1.3302559810686176E-3</v>
      </c>
      <c r="E717" s="2">
        <f>MACD!F717</f>
        <v>3.0756593365097551E-3</v>
      </c>
      <c r="F717" s="2">
        <f>'Moving Avg'!D717</f>
        <v>1.9759999999999998</v>
      </c>
      <c r="G717" s="2">
        <f>'Moving Avg'!F717</f>
        <v>1.9445000000000001</v>
      </c>
      <c r="H717" s="2">
        <f>'Moving Avg'!G717</f>
        <v>1.8847999999999996</v>
      </c>
      <c r="I717" s="2">
        <f>'Moving Avg'!H717</f>
        <v>1.8197999999999994</v>
      </c>
      <c r="J717" s="5" t="str">
        <f>OBV!F717</f>
        <v>BULLISH</v>
      </c>
      <c r="K717" s="5" t="str">
        <f>OBV!G717</f>
        <v>NEUTRAL</v>
      </c>
      <c r="L717" s="5" t="str">
        <f>OBV!H717</f>
        <v>CONFIRMED BULLISH</v>
      </c>
    </row>
    <row r="718" spans="1:12" ht="13.5" x14ac:dyDescent="0.25">
      <c r="A718" s="3">
        <f>RSI!A718</f>
        <v>43749</v>
      </c>
      <c r="B718" s="2">
        <f>RSI!B718</f>
        <v>2</v>
      </c>
      <c r="C718" s="2">
        <f>RSI!I718</f>
        <v>73.472720398153271</v>
      </c>
      <c r="D718" s="2">
        <f>MACD!E718</f>
        <v>-5.7733608846650686E-3</v>
      </c>
      <c r="E718" s="2">
        <f>MACD!F718</f>
        <v>1.3058552922747904E-3</v>
      </c>
      <c r="F718" s="2">
        <f>'Moving Avg'!D718</f>
        <v>1.982</v>
      </c>
      <c r="G718" s="2">
        <f>'Moving Avg'!F718</f>
        <v>1.9475000000000002</v>
      </c>
      <c r="H718" s="2">
        <f>'Moving Avg'!G718</f>
        <v>1.8879999999999995</v>
      </c>
      <c r="I718" s="2">
        <f>'Moving Avg'!H718</f>
        <v>1.8169999999999995</v>
      </c>
      <c r="J718" s="5" t="str">
        <f>OBV!F718</f>
        <v>BULLISH</v>
      </c>
      <c r="K718" s="5" t="str">
        <f>OBV!G718</f>
        <v>NEUTRAL</v>
      </c>
      <c r="L718" s="5" t="str">
        <f>OBV!H718</f>
        <v>CONFIRMED BULLISH</v>
      </c>
    </row>
    <row r="719" spans="1:12" ht="13.5" x14ac:dyDescent="0.25">
      <c r="A719" s="3">
        <f>RSI!A719</f>
        <v>43752</v>
      </c>
      <c r="B719" s="2">
        <f>RSI!B719</f>
        <v>2</v>
      </c>
      <c r="C719" s="2">
        <f>RSI!I719</f>
        <v>73.472720398153271</v>
      </c>
      <c r="D719" s="2">
        <f>MACD!E719</f>
        <v>-1.2184760299303266E-2</v>
      </c>
      <c r="E719" s="2">
        <f>MACD!F719</f>
        <v>-1.392267826040821E-3</v>
      </c>
      <c r="F719" s="2">
        <f>'Moving Avg'!D719</f>
        <v>1.988</v>
      </c>
      <c r="G719" s="2">
        <f>'Moving Avg'!F719</f>
        <v>1.9504999999999999</v>
      </c>
      <c r="H719" s="2">
        <f>'Moving Avg'!G719</f>
        <v>1.8911999999999995</v>
      </c>
      <c r="I719" s="2">
        <f>'Moving Avg'!H719</f>
        <v>1.8134999999999999</v>
      </c>
      <c r="J719" s="5" t="str">
        <f>OBV!F719</f>
        <v>BULLISH</v>
      </c>
      <c r="K719" s="5" t="str">
        <f>OBV!G719</f>
        <v>NEUTRAL</v>
      </c>
      <c r="L719" s="5" t="str">
        <f>OBV!H719</f>
        <v>CONFIRMED BULLISH</v>
      </c>
    </row>
    <row r="720" spans="1:12" ht="13.5" x14ac:dyDescent="0.25">
      <c r="A720" s="3">
        <f>RSI!A720</f>
        <v>43754</v>
      </c>
      <c r="B720" s="2">
        <f>RSI!B720</f>
        <v>1.94</v>
      </c>
      <c r="C720" s="2">
        <f>RSI!I720</f>
        <v>49.937076241058854</v>
      </c>
      <c r="D720" s="2">
        <f>MACD!E720</f>
        <v>-1.3536315278871225E-2</v>
      </c>
      <c r="E720" s="2">
        <f>MACD!F720</f>
        <v>-3.8210773166069021E-3</v>
      </c>
      <c r="F720" s="2">
        <f>'Moving Avg'!D720</f>
        <v>1.982</v>
      </c>
      <c r="G720" s="2">
        <f>'Moving Avg'!F720</f>
        <v>1.9504999999999999</v>
      </c>
      <c r="H720" s="2">
        <f>'Moving Avg'!G720</f>
        <v>1.8931999999999995</v>
      </c>
      <c r="I720" s="2">
        <f>'Moving Avg'!H720</f>
        <v>1.8090499999999998</v>
      </c>
      <c r="J720" s="5" t="str">
        <f>OBV!F720</f>
        <v>BEARISH</v>
      </c>
      <c r="K720" s="5" t="str">
        <f>OBV!G720</f>
        <v>STRONG</v>
      </c>
      <c r="L720" s="5" t="str">
        <f>OBV!H720</f>
        <v>CONFIRMED BEARISH</v>
      </c>
    </row>
    <row r="721" spans="1:12" ht="13.5" x14ac:dyDescent="0.25">
      <c r="A721" s="3">
        <f>RSI!A721</f>
        <v>43755</v>
      </c>
      <c r="B721" s="2">
        <f>RSI!B721</f>
        <v>1.94</v>
      </c>
      <c r="C721" s="2">
        <f>RSI!I721</f>
        <v>49.937076241058854</v>
      </c>
      <c r="D721" s="2">
        <f>MACD!E721</f>
        <v>-1.4668886100140943E-2</v>
      </c>
      <c r="E721" s="2">
        <f>MACD!F721</f>
        <v>-5.99063907331371E-3</v>
      </c>
      <c r="F721" s="2">
        <f>'Moving Avg'!D721</f>
        <v>1.9759999999999998</v>
      </c>
      <c r="G721" s="2">
        <f>'Moving Avg'!F721</f>
        <v>1.9504999999999995</v>
      </c>
      <c r="H721" s="2">
        <f>'Moving Avg'!G721</f>
        <v>1.8951999999999996</v>
      </c>
      <c r="I721" s="2">
        <f>'Moving Avg'!H721</f>
        <v>1.8048500000000001</v>
      </c>
      <c r="J721" s="5" t="str">
        <f>OBV!F721</f>
        <v>BEARISH</v>
      </c>
      <c r="K721" s="5" t="str">
        <f>OBV!G721</f>
        <v>STRONG</v>
      </c>
      <c r="L721" s="5" t="str">
        <f>OBV!H721</f>
        <v>CONFIRMED BEARISH</v>
      </c>
    </row>
    <row r="722" spans="1:12" ht="13.5" x14ac:dyDescent="0.25">
      <c r="A722" s="3">
        <f>RSI!A722</f>
        <v>43756</v>
      </c>
      <c r="B722" s="2">
        <f>RSI!B722</f>
        <v>1.99</v>
      </c>
      <c r="C722" s="2">
        <f>RSI!I722</f>
        <v>61.77208744668313</v>
      </c>
      <c r="D722" s="2">
        <f>MACD!E722</f>
        <v>-1.9320685050137065E-2</v>
      </c>
      <c r="E722" s="2">
        <f>MACD!F722</f>
        <v>-8.6566482686783811E-3</v>
      </c>
      <c r="F722" s="2">
        <f>'Moving Avg'!D722</f>
        <v>1.9739999999999998</v>
      </c>
      <c r="G722" s="2">
        <f>'Moving Avg'!F722</f>
        <v>1.9529999999999998</v>
      </c>
      <c r="H722" s="2">
        <f>'Moving Avg'!G722</f>
        <v>1.8981999999999994</v>
      </c>
      <c r="I722" s="2">
        <f>'Moving Avg'!H722</f>
        <v>1.8013500000000002</v>
      </c>
      <c r="J722" s="5" t="str">
        <f>OBV!F722</f>
        <v>BEARISH</v>
      </c>
      <c r="K722" s="5" t="str">
        <f>OBV!G722</f>
        <v>STRONG</v>
      </c>
      <c r="L722" s="5" t="str">
        <f>OBV!H722</f>
        <v>CONFIRMED BEARISH</v>
      </c>
    </row>
    <row r="723" spans="1:12" ht="13.5" x14ac:dyDescent="0.25">
      <c r="A723" s="3">
        <f>RSI!A723</f>
        <v>43759</v>
      </c>
      <c r="B723" s="2">
        <f>RSI!B723</f>
        <v>1.99</v>
      </c>
      <c r="C723" s="2">
        <f>RSI!I723</f>
        <v>61.77208744668313</v>
      </c>
      <c r="D723" s="2">
        <f>MACD!E723</f>
        <v>-1.5850491235460007E-2</v>
      </c>
      <c r="E723" s="2">
        <f>MACD!F723</f>
        <v>-1.0095416862034707E-2</v>
      </c>
      <c r="F723" s="2">
        <f>'Moving Avg'!D723</f>
        <v>1.972</v>
      </c>
      <c r="G723" s="2">
        <f>'Moving Avg'!F723</f>
        <v>1.9554999999999996</v>
      </c>
      <c r="H723" s="2">
        <f>'Moving Avg'!G723</f>
        <v>1.9011999999999991</v>
      </c>
      <c r="I723" s="2">
        <f>'Moving Avg'!H723</f>
        <v>1.7984500000000005</v>
      </c>
      <c r="J723" s="5" t="str">
        <f>OBV!F723</f>
        <v>BEARISH</v>
      </c>
      <c r="K723" s="5" t="str">
        <f>OBV!G723</f>
        <v>STRONG</v>
      </c>
      <c r="L723" s="5" t="str">
        <f>OBV!H723</f>
        <v>CONFIRMED BEARISH</v>
      </c>
    </row>
    <row r="724" spans="1:12" ht="13.5" x14ac:dyDescent="0.25">
      <c r="A724" s="3">
        <f>RSI!A724</f>
        <v>43760</v>
      </c>
      <c r="B724" s="2">
        <f>RSI!B724</f>
        <v>1.99</v>
      </c>
      <c r="C724" s="2">
        <f>RSI!I724</f>
        <v>61.772087446683123</v>
      </c>
      <c r="D724" s="2">
        <f>MACD!E724</f>
        <v>-1.3178966266861769E-2</v>
      </c>
      <c r="E724" s="2">
        <f>MACD!F724</f>
        <v>-1.0712126743000119E-2</v>
      </c>
      <c r="F724" s="2">
        <f>'Moving Avg'!D724</f>
        <v>1.97</v>
      </c>
      <c r="G724" s="2">
        <f>'Moving Avg'!F724</f>
        <v>1.9580000000000002</v>
      </c>
      <c r="H724" s="2">
        <f>'Moving Avg'!G724</f>
        <v>1.904199999999999</v>
      </c>
      <c r="I724" s="2">
        <f>'Moving Avg'!H724</f>
        <v>1.7961000000000007</v>
      </c>
      <c r="J724" s="5" t="str">
        <f>OBV!F724</f>
        <v>BEARISH</v>
      </c>
      <c r="K724" s="5" t="str">
        <f>OBV!G724</f>
        <v>STRONG</v>
      </c>
      <c r="L724" s="5" t="str">
        <f>OBV!H724</f>
        <v>CONFIRMED BEARISH</v>
      </c>
    </row>
    <row r="725" spans="1:12" ht="13.5" x14ac:dyDescent="0.25">
      <c r="A725" s="3">
        <f>RSI!A725</f>
        <v>43761</v>
      </c>
      <c r="B725" s="2">
        <f>RSI!B725</f>
        <v>1.99</v>
      </c>
      <c r="C725" s="2">
        <f>RSI!I725</f>
        <v>61.772087446683123</v>
      </c>
      <c r="D725" s="2">
        <f>MACD!E725</f>
        <v>-1.1163623727169725E-2</v>
      </c>
      <c r="E725" s="2">
        <f>MACD!F725</f>
        <v>-1.0802426139834041E-2</v>
      </c>
      <c r="F725" s="2">
        <f>'Moving Avg'!D725</f>
        <v>1.98</v>
      </c>
      <c r="G725" s="2">
        <f>'Moving Avg'!F725</f>
        <v>1.9605000000000004</v>
      </c>
      <c r="H725" s="2">
        <f>'Moving Avg'!G725</f>
        <v>1.9071999999999989</v>
      </c>
      <c r="I725" s="2">
        <f>'Moving Avg'!H725</f>
        <v>1.7943000000000007</v>
      </c>
      <c r="J725" s="5" t="str">
        <f>OBV!F725</f>
        <v>BULLISH</v>
      </c>
      <c r="K725" s="5" t="str">
        <f>OBV!G725</f>
        <v>NEUTRAL</v>
      </c>
      <c r="L725" s="5" t="str">
        <f>OBV!H725</f>
        <v>CONFIRMED BULLISH</v>
      </c>
    </row>
    <row r="726" spans="1:12" ht="13.5" x14ac:dyDescent="0.25">
      <c r="A726" s="3">
        <f>RSI!A726</f>
        <v>43762</v>
      </c>
      <c r="B726" s="2">
        <f>RSI!B726</f>
        <v>1.99</v>
      </c>
      <c r="C726" s="2">
        <f>RSI!I726</f>
        <v>61.772087446683123</v>
      </c>
      <c r="D726" s="2">
        <f>MACD!E726</f>
        <v>-9.6853510966170564E-3</v>
      </c>
      <c r="E726" s="2">
        <f>MACD!F726</f>
        <v>-1.0579011131190644E-2</v>
      </c>
      <c r="F726" s="2">
        <f>'Moving Avg'!D726</f>
        <v>1.9899999999999998</v>
      </c>
      <c r="G726" s="2">
        <f>'Moving Avg'!F726</f>
        <v>1.9615000000000002</v>
      </c>
      <c r="H726" s="2">
        <f>'Moving Avg'!G726</f>
        <v>1.9101999999999988</v>
      </c>
      <c r="I726" s="2">
        <f>'Moving Avg'!H726</f>
        <v>1.793000000000001</v>
      </c>
      <c r="J726" s="5" t="str">
        <f>OBV!F726</f>
        <v>BULLISH</v>
      </c>
      <c r="K726" s="5" t="str">
        <f>OBV!G726</f>
        <v>NEUTRAL</v>
      </c>
      <c r="L726" s="5" t="str">
        <f>OBV!H726</f>
        <v>CONFIRMED BULLISH</v>
      </c>
    </row>
    <row r="727" spans="1:12" ht="13.5" x14ac:dyDescent="0.25">
      <c r="A727" s="3">
        <f>RSI!A727</f>
        <v>43763</v>
      </c>
      <c r="B727" s="2">
        <f>RSI!B727</f>
        <v>2</v>
      </c>
      <c r="C727" s="2">
        <f>RSI!I727</f>
        <v>64.222376743711038</v>
      </c>
      <c r="D727" s="2">
        <f>MACD!E727</f>
        <v>-4.7700622710087348E-3</v>
      </c>
      <c r="E727" s="2">
        <f>MACD!F727</f>
        <v>-9.4172213591542618E-3</v>
      </c>
      <c r="F727" s="2">
        <f>'Moving Avg'!D727</f>
        <v>1.9920000000000002</v>
      </c>
      <c r="G727" s="2">
        <f>'Moving Avg'!F727</f>
        <v>1.9655</v>
      </c>
      <c r="H727" s="2">
        <f>'Moving Avg'!G727</f>
        <v>1.9135999999999986</v>
      </c>
      <c r="I727" s="2">
        <f>'Moving Avg'!H727</f>
        <v>1.7922000000000011</v>
      </c>
      <c r="J727" s="5" t="str">
        <f>OBV!F727</f>
        <v>BULLISH</v>
      </c>
      <c r="K727" s="5" t="str">
        <f>OBV!G727</f>
        <v>NEUTRAL</v>
      </c>
      <c r="L727" s="5" t="str">
        <f>OBV!H727</f>
        <v>CONFIRMED BULLISH</v>
      </c>
    </row>
    <row r="728" spans="1:12" ht="13.5" x14ac:dyDescent="0.25">
      <c r="A728" s="3">
        <f>RSI!A728</f>
        <v>43766</v>
      </c>
      <c r="B728" s="2">
        <f>RSI!B728</f>
        <v>2</v>
      </c>
      <c r="C728" s="2">
        <f>RSI!I728</f>
        <v>64.222376743711038</v>
      </c>
      <c r="D728" s="2">
        <f>MACD!E728</f>
        <v>-8.646928233553286E-4</v>
      </c>
      <c r="E728" s="2">
        <f>MACD!F728</f>
        <v>-7.706715651994476E-3</v>
      </c>
      <c r="F728" s="2">
        <f>'Moving Avg'!D728</f>
        <v>1.9939999999999998</v>
      </c>
      <c r="G728" s="2">
        <f>'Moving Avg'!F728</f>
        <v>1.9695</v>
      </c>
      <c r="H728" s="2">
        <f>'Moving Avg'!G728</f>
        <v>1.9169999999999987</v>
      </c>
      <c r="I728" s="2">
        <f>'Moving Avg'!H728</f>
        <v>1.7920500000000013</v>
      </c>
      <c r="J728" s="5" t="str">
        <f>OBV!F728</f>
        <v>BULLISH</v>
      </c>
      <c r="K728" s="5" t="str">
        <f>OBV!G728</f>
        <v>NEUTRAL</v>
      </c>
      <c r="L728" s="5" t="str">
        <f>OBV!H728</f>
        <v>CONFIRMED BULLISH</v>
      </c>
    </row>
    <row r="729" spans="1:12" ht="13.5" x14ac:dyDescent="0.25">
      <c r="A729" s="3">
        <f>RSI!A729</f>
        <v>43767</v>
      </c>
      <c r="B729" s="2">
        <f>RSI!B729</f>
        <v>2</v>
      </c>
      <c r="C729" s="2">
        <f>RSI!I729</f>
        <v>64.222376743711038</v>
      </c>
      <c r="D729" s="2">
        <f>MACD!E729</f>
        <v>2.2049236136763017E-3</v>
      </c>
      <c r="E729" s="2">
        <f>MACD!F729</f>
        <v>-5.7243877988603208E-3</v>
      </c>
      <c r="F729" s="2">
        <f>'Moving Avg'!D729</f>
        <v>1.996</v>
      </c>
      <c r="G729" s="2">
        <f>'Moving Avg'!F729</f>
        <v>1.9735</v>
      </c>
      <c r="H729" s="2">
        <f>'Moving Avg'!G729</f>
        <v>1.920399999999999</v>
      </c>
      <c r="I729" s="2">
        <f>'Moving Avg'!H729</f>
        <v>1.7923500000000012</v>
      </c>
      <c r="J729" s="5" t="str">
        <f>OBV!F729</f>
        <v>BULLISH</v>
      </c>
      <c r="K729" s="5" t="str">
        <f>OBV!G729</f>
        <v>NEUTRAL</v>
      </c>
      <c r="L729" s="5" t="str">
        <f>OBV!H729</f>
        <v>CONFIRMED BULLISH</v>
      </c>
    </row>
    <row r="730" spans="1:12" ht="13.5" x14ac:dyDescent="0.25">
      <c r="A730" s="3">
        <f>RSI!A730</f>
        <v>43768</v>
      </c>
      <c r="B730" s="2">
        <f>RSI!B730</f>
        <v>2</v>
      </c>
      <c r="C730" s="2">
        <f>RSI!I730</f>
        <v>64.222376743711038</v>
      </c>
      <c r="D730" s="2">
        <f>MACD!E730</f>
        <v>-4.646002808748495E-3</v>
      </c>
      <c r="E730" s="2">
        <f>MACD!F730</f>
        <v>-5.5087108008379567E-3</v>
      </c>
      <c r="F730" s="2">
        <f>'Moving Avg'!D730</f>
        <v>1.998</v>
      </c>
      <c r="G730" s="2">
        <f>'Moving Avg'!F730</f>
        <v>1.9774999999999998</v>
      </c>
      <c r="H730" s="2">
        <f>'Moving Avg'!G730</f>
        <v>1.9243999999999992</v>
      </c>
      <c r="I730" s="2">
        <f>'Moving Avg'!H730</f>
        <v>1.7926500000000016</v>
      </c>
      <c r="J730" s="5" t="str">
        <f>OBV!F730</f>
        <v>BULLISH</v>
      </c>
      <c r="K730" s="5" t="str">
        <f>OBV!G730</f>
        <v>NEUTRAL</v>
      </c>
      <c r="L730" s="5" t="str">
        <f>OBV!H730</f>
        <v>CONFIRMED BULLISH</v>
      </c>
    </row>
    <row r="731" spans="1:12" ht="13.5" x14ac:dyDescent="0.25">
      <c r="A731" s="3">
        <f>RSI!A731</f>
        <v>43769</v>
      </c>
      <c r="B731" s="2">
        <f>RSI!B731</f>
        <v>2</v>
      </c>
      <c r="C731" s="2">
        <f>RSI!I731</f>
        <v>64.222376743711038</v>
      </c>
      <c r="D731" s="2">
        <f>MACD!E731</f>
        <v>-1.0644352537898749E-2</v>
      </c>
      <c r="E731" s="2">
        <f>MACD!F731</f>
        <v>-6.5358391482501152E-3</v>
      </c>
      <c r="F731" s="2">
        <f>'Moving Avg'!D731</f>
        <v>2</v>
      </c>
      <c r="G731" s="2">
        <f>'Moving Avg'!F731</f>
        <v>1.9814999999999998</v>
      </c>
      <c r="H731" s="2">
        <f>'Moving Avg'!G731</f>
        <v>1.9283999999999992</v>
      </c>
      <c r="I731" s="2">
        <f>'Moving Avg'!H731</f>
        <v>1.7924500000000014</v>
      </c>
      <c r="J731" s="5" t="str">
        <f>OBV!F731</f>
        <v>BULLISH</v>
      </c>
      <c r="K731" s="5" t="str">
        <f>OBV!G731</f>
        <v>NEUTRAL</v>
      </c>
      <c r="L731" s="5" t="str">
        <f>OBV!H731</f>
        <v>CONFIRMED BULLISH</v>
      </c>
    </row>
    <row r="732" spans="1:12" ht="13.5" x14ac:dyDescent="0.25">
      <c r="A732" s="3">
        <f>RSI!A732</f>
        <v>43770</v>
      </c>
      <c r="B732" s="2">
        <f>RSI!B732</f>
        <v>2.06</v>
      </c>
      <c r="C732" s="2">
        <f>RSI!I732</f>
        <v>77.022501315938328</v>
      </c>
      <c r="D732" s="2">
        <f>MACD!E732</f>
        <v>-1.2658508564578952E-2</v>
      </c>
      <c r="E732" s="2">
        <f>MACD!F732</f>
        <v>-7.7603730315158829E-3</v>
      </c>
      <c r="F732" s="2">
        <f>'Moving Avg'!D732</f>
        <v>2.012</v>
      </c>
      <c r="G732" s="2">
        <f>'Moving Avg'!F732</f>
        <v>1.9884999999999997</v>
      </c>
      <c r="H732" s="2">
        <f>'Moving Avg'!G732</f>
        <v>1.9335999999999995</v>
      </c>
      <c r="I732" s="2">
        <f>'Moving Avg'!H732</f>
        <v>1.7925500000000016</v>
      </c>
      <c r="J732" s="5" t="str">
        <f>OBV!F732</f>
        <v>BULLISH</v>
      </c>
      <c r="K732" s="5" t="str">
        <f>OBV!G732</f>
        <v>NEUTRAL</v>
      </c>
      <c r="L732" s="5" t="str">
        <f>OBV!H732</f>
        <v>CONFIRMED BULLISH</v>
      </c>
    </row>
    <row r="733" spans="1:12" ht="13.5" x14ac:dyDescent="0.25">
      <c r="A733" s="3">
        <f>RSI!A733</f>
        <v>43773</v>
      </c>
      <c r="B733" s="2">
        <f>RSI!B733</f>
        <v>2.06</v>
      </c>
      <c r="C733" s="2">
        <f>RSI!I733</f>
        <v>77.022501315938314</v>
      </c>
      <c r="D733" s="2">
        <f>MACD!E733</f>
        <v>-1.4890015325486949E-2</v>
      </c>
      <c r="E733" s="2">
        <f>MACD!F733</f>
        <v>-9.1863014903100955E-3</v>
      </c>
      <c r="F733" s="2">
        <f>'Moving Avg'!D733</f>
        <v>2.024</v>
      </c>
      <c r="G733" s="2">
        <f>'Moving Avg'!F733</f>
        <v>1.9929999999999999</v>
      </c>
      <c r="H733" s="2">
        <f>'Moving Avg'!G733</f>
        <v>1.9403999999999995</v>
      </c>
      <c r="I733" s="2">
        <f>'Moving Avg'!H733</f>
        <v>1.7931000000000017</v>
      </c>
      <c r="J733" s="5" t="str">
        <f>OBV!F733</f>
        <v>BULLISH</v>
      </c>
      <c r="K733" s="5" t="str">
        <f>OBV!G733</f>
        <v>NEUTRAL</v>
      </c>
      <c r="L733" s="5" t="str">
        <f>OBV!H733</f>
        <v>CONFIRMED BULLISH</v>
      </c>
    </row>
    <row r="734" spans="1:12" ht="13.5" x14ac:dyDescent="0.25">
      <c r="A734" s="3">
        <f>RSI!A734</f>
        <v>43774</v>
      </c>
      <c r="B734" s="2">
        <f>RSI!B734</f>
        <v>2.06</v>
      </c>
      <c r="C734" s="2">
        <f>RSI!I734</f>
        <v>77.022501315938328</v>
      </c>
      <c r="D734" s="2">
        <f>MACD!E734</f>
        <v>-1.7266380846705509E-2</v>
      </c>
      <c r="E734" s="2">
        <f>MACD!F734</f>
        <v>-1.0802317361589178E-2</v>
      </c>
      <c r="F734" s="2">
        <f>'Moving Avg'!D734</f>
        <v>2.0360000000000005</v>
      </c>
      <c r="G734" s="2">
        <f>'Moving Avg'!F734</f>
        <v>1.9975000000000001</v>
      </c>
      <c r="H734" s="2">
        <f>'Moving Avg'!G734</f>
        <v>1.9485999999999999</v>
      </c>
      <c r="I734" s="2">
        <f>'Moving Avg'!H734</f>
        <v>1.7939500000000017</v>
      </c>
      <c r="J734" s="5" t="str">
        <f>OBV!F734</f>
        <v>BULLISH</v>
      </c>
      <c r="K734" s="5" t="str">
        <f>OBV!G734</f>
        <v>NEUTRAL</v>
      </c>
      <c r="L734" s="5" t="str">
        <f>OBV!H734</f>
        <v>CONFIRMED BULLISH</v>
      </c>
    </row>
    <row r="735" spans="1:12" ht="13.5" x14ac:dyDescent="0.25">
      <c r="A735" s="3">
        <f>RSI!A735</f>
        <v>43775</v>
      </c>
      <c r="B735" s="2">
        <f>RSI!B735</f>
        <v>2.06</v>
      </c>
      <c r="C735" s="2">
        <f>RSI!I735</f>
        <v>77.022501315938314</v>
      </c>
      <c r="D735" s="2">
        <f>MACD!E735</f>
        <v>-1.9729158610090947E-2</v>
      </c>
      <c r="E735" s="2">
        <f>MACD!F735</f>
        <v>-1.2587685611289531E-2</v>
      </c>
      <c r="F735" s="2">
        <f>'Moving Avg'!D735</f>
        <v>2.0480000000000005</v>
      </c>
      <c r="G735" s="2">
        <f>'Moving Avg'!F735</f>
        <v>2.0020000000000002</v>
      </c>
      <c r="H735" s="2">
        <f>'Moving Avg'!G735</f>
        <v>1.9559999999999997</v>
      </c>
      <c r="I735" s="2">
        <f>'Moving Avg'!H735</f>
        <v>1.7953500000000018</v>
      </c>
      <c r="J735" s="5" t="str">
        <f>OBV!F735</f>
        <v>BULLISH</v>
      </c>
      <c r="K735" s="5" t="str">
        <f>OBV!G735</f>
        <v>NEUTRAL</v>
      </c>
      <c r="L735" s="5" t="str">
        <f>OBV!H735</f>
        <v>CONFIRMED BULLISH</v>
      </c>
    </row>
    <row r="736" spans="1:12" ht="13.5" x14ac:dyDescent="0.25">
      <c r="A736" s="3">
        <f>RSI!A736</f>
        <v>43776</v>
      </c>
      <c r="B736" s="2">
        <f>RSI!B736</f>
        <v>2.06</v>
      </c>
      <c r="C736" s="2">
        <f>RSI!I736</f>
        <v>77.022501315938314</v>
      </c>
      <c r="D736" s="2">
        <f>MACD!E736</f>
        <v>-2.2231572429152857E-2</v>
      </c>
      <c r="E736" s="2">
        <f>MACD!F736</f>
        <v>-1.4516462974862197E-2</v>
      </c>
      <c r="F736" s="2">
        <f>'Moving Avg'!D736</f>
        <v>2.06</v>
      </c>
      <c r="G736" s="2">
        <f>'Moving Avg'!F736</f>
        <v>2.0065</v>
      </c>
      <c r="H736" s="2">
        <f>'Moving Avg'!G736</f>
        <v>1.9613999999999998</v>
      </c>
      <c r="I736" s="2">
        <f>'Moving Avg'!H736</f>
        <v>1.7967500000000016</v>
      </c>
      <c r="J736" s="5" t="str">
        <f>OBV!F736</f>
        <v>BULLISH</v>
      </c>
      <c r="K736" s="5" t="str">
        <f>OBV!G736</f>
        <v>NEUTRAL</v>
      </c>
      <c r="L736" s="5" t="str">
        <f>OBV!H736</f>
        <v>CONFIRMED BULLISH</v>
      </c>
    </row>
    <row r="737" spans="1:12" ht="13.5" x14ac:dyDescent="0.25">
      <c r="A737" s="3">
        <f>RSI!A737</f>
        <v>43777</v>
      </c>
      <c r="B737" s="2">
        <f>RSI!B737</f>
        <v>2.1</v>
      </c>
      <c r="C737" s="2">
        <f>RSI!I737</f>
        <v>82.922573170027732</v>
      </c>
      <c r="D737" s="2">
        <f>MACD!E737</f>
        <v>-2.616102402609144E-2</v>
      </c>
      <c r="E737" s="2">
        <f>MACD!F737</f>
        <v>-1.6845375185108046E-2</v>
      </c>
      <c r="F737" s="2">
        <f>'Moving Avg'!D737</f>
        <v>2.0680000000000001</v>
      </c>
      <c r="G737" s="2">
        <f>'Moving Avg'!F737</f>
        <v>2.0115000000000003</v>
      </c>
      <c r="H737" s="2">
        <f>'Moving Avg'!G737</f>
        <v>1.9665999999999997</v>
      </c>
      <c r="I737" s="2">
        <f>'Moving Avg'!H737</f>
        <v>1.7980000000000018</v>
      </c>
      <c r="J737" s="5" t="str">
        <f>OBV!F737</f>
        <v>BULLISH</v>
      </c>
      <c r="K737" s="5" t="str">
        <f>OBV!G737</f>
        <v>NEUTRAL</v>
      </c>
      <c r="L737" s="5" t="str">
        <f>OBV!H737</f>
        <v>CONFIRMED BULLISH</v>
      </c>
    </row>
    <row r="738" spans="1:12" ht="13.5" x14ac:dyDescent="0.25">
      <c r="A738" s="3">
        <f>RSI!A738</f>
        <v>43780</v>
      </c>
      <c r="B738" s="2">
        <f>RSI!B738</f>
        <v>2.1</v>
      </c>
      <c r="C738" s="2">
        <f>RSI!I738</f>
        <v>82.922573170027732</v>
      </c>
      <c r="D738" s="2">
        <f>MACD!E738</f>
        <v>-3.0081124006301252E-2</v>
      </c>
      <c r="E738" s="2">
        <f>MACD!F738</f>
        <v>-1.9492524949346689E-2</v>
      </c>
      <c r="F738" s="2">
        <f>'Moving Avg'!D738</f>
        <v>2.0759999999999996</v>
      </c>
      <c r="G738" s="2">
        <f>'Moving Avg'!F738</f>
        <v>2.0165000000000002</v>
      </c>
      <c r="H738" s="2">
        <f>'Moving Avg'!G738</f>
        <v>1.9705999999999997</v>
      </c>
      <c r="I738" s="2">
        <f>'Moving Avg'!H738</f>
        <v>1.7992500000000018</v>
      </c>
      <c r="J738" s="5" t="str">
        <f>OBV!F738</f>
        <v>BULLISH</v>
      </c>
      <c r="K738" s="5" t="str">
        <f>OBV!G738</f>
        <v>NEUTRAL</v>
      </c>
      <c r="L738" s="5" t="str">
        <f>OBV!H738</f>
        <v>CONFIRMED BULLISH</v>
      </c>
    </row>
    <row r="739" spans="1:12" ht="13.5" x14ac:dyDescent="0.25">
      <c r="A739" s="3">
        <f>RSI!A739</f>
        <v>43781</v>
      </c>
      <c r="B739" s="2">
        <f>RSI!B739</f>
        <v>2.1</v>
      </c>
      <c r="C739" s="2">
        <f>RSI!I739</f>
        <v>82.922573170027732</v>
      </c>
      <c r="D739" s="2">
        <f>MACD!E739</f>
        <v>-3.3949223717220089E-2</v>
      </c>
      <c r="E739" s="2">
        <f>MACD!F739</f>
        <v>-2.238386470292137E-2</v>
      </c>
      <c r="F739" s="2">
        <f>'Moving Avg'!D739</f>
        <v>2.0840000000000001</v>
      </c>
      <c r="G739" s="2">
        <f>'Moving Avg'!F739</f>
        <v>2.0215000000000001</v>
      </c>
      <c r="H739" s="2">
        <f>'Moving Avg'!G739</f>
        <v>1.9745999999999995</v>
      </c>
      <c r="I739" s="2">
        <f>'Moving Avg'!H739</f>
        <v>1.8006500000000016</v>
      </c>
      <c r="J739" s="5" t="str">
        <f>OBV!F739</f>
        <v>BULLISH</v>
      </c>
      <c r="K739" s="5" t="str">
        <f>OBV!G739</f>
        <v>NEUTRAL</v>
      </c>
      <c r="L739" s="5" t="str">
        <f>OBV!H739</f>
        <v>CONFIRMED BULLISH</v>
      </c>
    </row>
    <row r="740" spans="1:12" ht="13.5" x14ac:dyDescent="0.25">
      <c r="A740" s="3">
        <f>RSI!A740</f>
        <v>43782</v>
      </c>
      <c r="B740" s="2">
        <f>RSI!B740</f>
        <v>2.1</v>
      </c>
      <c r="C740" s="2">
        <f>RSI!I740</f>
        <v>82.922573170027732</v>
      </c>
      <c r="D740" s="2">
        <f>MACD!E740</f>
        <v>-3.7732501568028542E-2</v>
      </c>
      <c r="E740" s="2">
        <f>MACD!F740</f>
        <v>-2.5453592075942805E-2</v>
      </c>
      <c r="F740" s="2">
        <f>'Moving Avg'!D740</f>
        <v>2.0919999999999996</v>
      </c>
      <c r="G740" s="2">
        <f>'Moving Avg'!F740</f>
        <v>2.0295000000000001</v>
      </c>
      <c r="H740" s="2">
        <f>'Moving Avg'!G740</f>
        <v>1.9785999999999995</v>
      </c>
      <c r="I740" s="2">
        <f>'Moving Avg'!H740</f>
        <v>1.8021500000000019</v>
      </c>
      <c r="J740" s="5" t="str">
        <f>OBV!F740</f>
        <v>BULLISH</v>
      </c>
      <c r="K740" s="5" t="str">
        <f>OBV!G740</f>
        <v>NEUTRAL</v>
      </c>
      <c r="L740" s="5" t="str">
        <f>OBV!H740</f>
        <v>CONFIRMED BULLISH</v>
      </c>
    </row>
    <row r="741" spans="1:12" ht="13.5" x14ac:dyDescent="0.25">
      <c r="A741" s="3">
        <f>RSI!A741</f>
        <v>43783</v>
      </c>
      <c r="B741" s="2">
        <f>RSI!B741</f>
        <v>2.1</v>
      </c>
      <c r="C741" s="2">
        <f>RSI!I741</f>
        <v>82.922573170027732</v>
      </c>
      <c r="D741" s="2">
        <f>MACD!E741</f>
        <v>-4.1406209268029404E-2</v>
      </c>
      <c r="E741" s="2">
        <f>MACD!F741</f>
        <v>-2.8644115514360129E-2</v>
      </c>
      <c r="F741" s="2">
        <f>'Moving Avg'!D741</f>
        <v>2.1</v>
      </c>
      <c r="G741" s="2">
        <f>'Moving Avg'!F741</f>
        <v>2.0375000000000001</v>
      </c>
      <c r="H741" s="2">
        <f>'Moving Avg'!G741</f>
        <v>1.9825999999999997</v>
      </c>
      <c r="I741" s="2">
        <f>'Moving Avg'!H741</f>
        <v>1.8040500000000024</v>
      </c>
      <c r="J741" s="5" t="str">
        <f>OBV!F741</f>
        <v>BULLISH</v>
      </c>
      <c r="K741" s="5" t="str">
        <f>OBV!G741</f>
        <v>NEUTRAL</v>
      </c>
      <c r="L741" s="5" t="str">
        <f>OBV!H741</f>
        <v>CONFIRMED BULLISH</v>
      </c>
    </row>
    <row r="742" spans="1:12" ht="13.5" x14ac:dyDescent="0.25">
      <c r="A742" s="3">
        <f>RSI!A742</f>
        <v>43784</v>
      </c>
      <c r="B742" s="2">
        <f>RSI!B742</f>
        <v>2.1</v>
      </c>
      <c r="C742" s="2">
        <f>RSI!I742</f>
        <v>82.922573170027746</v>
      </c>
      <c r="D742" s="2">
        <f>MACD!E742</f>
        <v>-3.5721436562696329E-2</v>
      </c>
      <c r="E742" s="2">
        <f>MACD!F742</f>
        <v>-3.0059579724027369E-2</v>
      </c>
      <c r="F742" s="2">
        <f>'Moving Avg'!D742</f>
        <v>2.1</v>
      </c>
      <c r="G742" s="2">
        <f>'Moving Avg'!F742</f>
        <v>2.0430000000000001</v>
      </c>
      <c r="H742" s="2">
        <f>'Moving Avg'!G742</f>
        <v>1.9865999999999997</v>
      </c>
      <c r="I742" s="2">
        <f>'Moving Avg'!H742</f>
        <v>1.8060500000000024</v>
      </c>
      <c r="J742" s="5" t="str">
        <f>OBV!F742</f>
        <v>NEUTRAL</v>
      </c>
      <c r="K742" s="5" t="str">
        <f>OBV!G742</f>
        <v>NEUTRAL</v>
      </c>
      <c r="L742" s="5" t="str">
        <f>OBV!H742</f>
        <v>NEUTRAL</v>
      </c>
    </row>
    <row r="743" spans="1:12" ht="13.5" x14ac:dyDescent="0.25">
      <c r="A743" s="3">
        <f>RSI!A743</f>
        <v>43787</v>
      </c>
      <c r="B743" s="2">
        <f>RSI!B743</f>
        <v>2.1</v>
      </c>
      <c r="C743" s="2">
        <f>RSI!I743</f>
        <v>82.922573170027746</v>
      </c>
      <c r="D743" s="2">
        <f>MACD!E743</f>
        <v>-3.1316313371193782E-2</v>
      </c>
      <c r="E743" s="2">
        <f>MACD!F743</f>
        <v>-3.0310926453460653E-2</v>
      </c>
      <c r="F743" s="2">
        <f>'Moving Avg'!D743</f>
        <v>2.1</v>
      </c>
      <c r="G743" s="2">
        <f>'Moving Avg'!F743</f>
        <v>2.0484999999999998</v>
      </c>
      <c r="H743" s="2">
        <f>'Moving Avg'!G743</f>
        <v>1.9895999999999996</v>
      </c>
      <c r="I743" s="2">
        <f>'Moving Avg'!H743</f>
        <v>1.8080500000000026</v>
      </c>
      <c r="J743" s="5" t="str">
        <f>OBV!F743</f>
        <v>NEUTRAL</v>
      </c>
      <c r="K743" s="5" t="str">
        <f>OBV!G743</f>
        <v>NEUTRAL</v>
      </c>
      <c r="L743" s="5" t="str">
        <f>OBV!H743</f>
        <v>NEUTRAL</v>
      </c>
    </row>
    <row r="744" spans="1:12" ht="13.5" x14ac:dyDescent="0.25">
      <c r="A744" s="3">
        <f>RSI!A744</f>
        <v>43788</v>
      </c>
      <c r="B744" s="2">
        <f>RSI!B744</f>
        <v>2.1</v>
      </c>
      <c r="C744" s="2">
        <f>RSI!I744</f>
        <v>82.922573170027746</v>
      </c>
      <c r="D744" s="2">
        <f>MACD!E744</f>
        <v>-2.7963965419205206E-2</v>
      </c>
      <c r="E744" s="2">
        <f>MACD!F744</f>
        <v>-2.9841534246609566E-2</v>
      </c>
      <c r="F744" s="2">
        <f>'Moving Avg'!D744</f>
        <v>2.1</v>
      </c>
      <c r="G744" s="2">
        <f>'Moving Avg'!F744</f>
        <v>2.0540000000000003</v>
      </c>
      <c r="H744" s="2">
        <f>'Moving Avg'!G744</f>
        <v>1.9927999999999995</v>
      </c>
      <c r="I744" s="2">
        <f>'Moving Avg'!H744</f>
        <v>1.8100500000000028</v>
      </c>
      <c r="J744" s="5" t="str">
        <f>OBV!F744</f>
        <v>NEUTRAL</v>
      </c>
      <c r="K744" s="5" t="str">
        <f>OBV!G744</f>
        <v>NEUTRAL</v>
      </c>
      <c r="L744" s="5" t="str">
        <f>OBV!H744</f>
        <v>NEUTRAL</v>
      </c>
    </row>
    <row r="745" spans="1:12" ht="13.5" x14ac:dyDescent="0.25">
      <c r="A745" s="3">
        <f>RSI!A745</f>
        <v>43789</v>
      </c>
      <c r="B745" s="2">
        <f>RSI!B745</f>
        <v>2.1</v>
      </c>
      <c r="C745" s="2">
        <f>RSI!I745</f>
        <v>82.922573170027746</v>
      </c>
      <c r="D745" s="2">
        <f>MACD!E745</f>
        <v>-2.5474644768282761E-2</v>
      </c>
      <c r="E745" s="2">
        <f>MACD!F745</f>
        <v>-2.8968156350944206E-2</v>
      </c>
      <c r="F745" s="2">
        <f>'Moving Avg'!D745</f>
        <v>2.1</v>
      </c>
      <c r="G745" s="2">
        <f>'Moving Avg'!F745</f>
        <v>2.0595000000000003</v>
      </c>
      <c r="H745" s="2">
        <f>'Moving Avg'!G745</f>
        <v>1.9959999999999993</v>
      </c>
      <c r="I745" s="2">
        <f>'Moving Avg'!H745</f>
        <v>1.8124000000000031</v>
      </c>
      <c r="J745" s="5" t="str">
        <f>OBV!F745</f>
        <v>NEUTRAL</v>
      </c>
      <c r="K745" s="5" t="str">
        <f>OBV!G745</f>
        <v>NEUTRAL</v>
      </c>
      <c r="L745" s="5" t="str">
        <f>OBV!H745</f>
        <v>NEUTRAL</v>
      </c>
    </row>
    <row r="746" spans="1:12" ht="13.5" x14ac:dyDescent="0.25">
      <c r="A746" s="3">
        <f>RSI!A746</f>
        <v>43790</v>
      </c>
      <c r="B746" s="2">
        <f>RSI!B746</f>
        <v>2.1</v>
      </c>
      <c r="C746" s="2">
        <f>RSI!I746</f>
        <v>82.922573170027746</v>
      </c>
      <c r="D746" s="2">
        <f>MACD!E746</f>
        <v>-2.3689853434730512E-2</v>
      </c>
      <c r="E746" s="2">
        <f>MACD!F746</f>
        <v>-2.7912495767701467E-2</v>
      </c>
      <c r="F746" s="2">
        <f>'Moving Avg'!D746</f>
        <v>2.1</v>
      </c>
      <c r="G746" s="2">
        <f>'Moving Avg'!F746</f>
        <v>2.0650000000000004</v>
      </c>
      <c r="H746" s="2">
        <f>'Moving Avg'!G746</f>
        <v>1.999199999999999</v>
      </c>
      <c r="I746" s="2">
        <f>'Moving Avg'!H746</f>
        <v>1.8148000000000033</v>
      </c>
      <c r="J746" s="5" t="str">
        <f>OBV!F746</f>
        <v>NEUTRAL</v>
      </c>
      <c r="K746" s="5" t="str">
        <f>OBV!G746</f>
        <v>NEUTRAL</v>
      </c>
      <c r="L746" s="5" t="str">
        <f>OBV!H746</f>
        <v>NEUTRAL</v>
      </c>
    </row>
    <row r="747" spans="1:12" ht="13.5" x14ac:dyDescent="0.25">
      <c r="A747" s="3">
        <f>RSI!A747</f>
        <v>43791</v>
      </c>
      <c r="B747" s="2">
        <f>RSI!B747</f>
        <v>2.1</v>
      </c>
      <c r="C747" s="2">
        <f>RSI!I747</f>
        <v>82.922573170027746</v>
      </c>
      <c r="D747" s="2">
        <f>MACD!E747</f>
        <v>-1.6323537108617447E-2</v>
      </c>
      <c r="E747" s="2">
        <f>MACD!F747</f>
        <v>-2.5594704035884666E-2</v>
      </c>
      <c r="F747" s="2">
        <f>'Moving Avg'!D747</f>
        <v>2.1</v>
      </c>
      <c r="G747" s="2">
        <f>'Moving Avg'!F747</f>
        <v>2.0700000000000007</v>
      </c>
      <c r="H747" s="2">
        <f>'Moving Avg'!G747</f>
        <v>2.0023999999999988</v>
      </c>
      <c r="I747" s="2">
        <f>'Moving Avg'!H747</f>
        <v>1.8174000000000035</v>
      </c>
      <c r="J747" s="5" t="str">
        <f>OBV!F747</f>
        <v>NEUTRAL</v>
      </c>
      <c r="K747" s="5" t="str">
        <f>OBV!G747</f>
        <v>NEUTRAL</v>
      </c>
      <c r="L747" s="5" t="str">
        <f>OBV!H747</f>
        <v>NEUTRAL</v>
      </c>
    </row>
    <row r="748" spans="1:12" ht="13.5" x14ac:dyDescent="0.25">
      <c r="A748" s="3">
        <f>RSI!A748</f>
        <v>43794</v>
      </c>
      <c r="B748" s="2">
        <f>RSI!B748</f>
        <v>2.1</v>
      </c>
      <c r="C748" s="2">
        <f>RSI!I748</f>
        <v>82.922573170027746</v>
      </c>
      <c r="D748" s="2">
        <f>MACD!E748</f>
        <v>-1.0366183438772492E-2</v>
      </c>
      <c r="E748" s="2">
        <f>MACD!F748</f>
        <v>-2.2548999916462233E-2</v>
      </c>
      <c r="F748" s="2">
        <f>'Moving Avg'!D748</f>
        <v>2.1</v>
      </c>
      <c r="G748" s="2">
        <f>'Moving Avg'!F748</f>
        <v>2.0750000000000006</v>
      </c>
      <c r="H748" s="2">
        <f>'Moving Avg'!G748</f>
        <v>2.0055999999999989</v>
      </c>
      <c r="I748" s="2">
        <f>'Moving Avg'!H748</f>
        <v>1.8200000000000034</v>
      </c>
      <c r="J748" s="5" t="str">
        <f>OBV!F748</f>
        <v>NEUTRAL</v>
      </c>
      <c r="K748" s="5" t="str">
        <f>OBV!G748</f>
        <v>NEUTRAL</v>
      </c>
      <c r="L748" s="5" t="str">
        <f>OBV!H748</f>
        <v>NEUTRAL</v>
      </c>
    </row>
    <row r="749" spans="1:12" ht="13.5" x14ac:dyDescent="0.25">
      <c r="A749" s="3">
        <f>RSI!A749</f>
        <v>43795</v>
      </c>
      <c r="B749" s="2">
        <f>RSI!B749</f>
        <v>2.1</v>
      </c>
      <c r="C749" s="2">
        <f>RSI!I749</f>
        <v>82.922573170027746</v>
      </c>
      <c r="D749" s="2">
        <f>MACD!E749</f>
        <v>-5.5806079602471748E-3</v>
      </c>
      <c r="E749" s="2">
        <f>MACD!F749</f>
        <v>-1.9155321525219222E-2</v>
      </c>
      <c r="F749" s="2">
        <f>'Moving Avg'!D749</f>
        <v>2.1</v>
      </c>
      <c r="G749" s="2">
        <f>'Moving Avg'!F749</f>
        <v>2.080000000000001</v>
      </c>
      <c r="H749" s="2">
        <f>'Moving Avg'!G749</f>
        <v>2.008799999999999</v>
      </c>
      <c r="I749" s="2">
        <f>'Moving Avg'!H749</f>
        <v>1.8224000000000036</v>
      </c>
      <c r="J749" s="5" t="str">
        <f>OBV!F749</f>
        <v>NEUTRAL</v>
      </c>
      <c r="K749" s="5" t="str">
        <f>OBV!G749</f>
        <v>NEUTRAL</v>
      </c>
      <c r="L749" s="5" t="str">
        <f>OBV!H749</f>
        <v>NEUTRAL</v>
      </c>
    </row>
    <row r="750" spans="1:12" ht="13.5" x14ac:dyDescent="0.25">
      <c r="A750" s="3">
        <f>RSI!A750</f>
        <v>43796</v>
      </c>
      <c r="B750" s="2">
        <f>RSI!B750</f>
        <v>2.1</v>
      </c>
      <c r="C750" s="2">
        <f>RSI!I750</f>
        <v>82.922573170027746</v>
      </c>
      <c r="D750" s="2">
        <f>MACD!E750</f>
        <v>-1.7676287909154098E-3</v>
      </c>
      <c r="E750" s="2">
        <f>MACD!F750</f>
        <v>-1.5677782978358461E-2</v>
      </c>
      <c r="F750" s="2">
        <f>'Moving Avg'!D750</f>
        <v>2.1</v>
      </c>
      <c r="G750" s="2">
        <f>'Moving Avg'!F750</f>
        <v>2.0850000000000009</v>
      </c>
      <c r="H750" s="2">
        <f>'Moving Avg'!G750</f>
        <v>2.0119999999999987</v>
      </c>
      <c r="I750" s="2">
        <f>'Moving Avg'!H750</f>
        <v>1.8248000000000035</v>
      </c>
      <c r="J750" s="5" t="str">
        <f>OBV!F750</f>
        <v>NEUTRAL</v>
      </c>
      <c r="K750" s="5" t="str">
        <f>OBV!G750</f>
        <v>NEUTRAL</v>
      </c>
      <c r="L750" s="5" t="str">
        <f>OBV!H750</f>
        <v>NEUTRAL</v>
      </c>
    </row>
    <row r="751" spans="1:12" ht="13.5" x14ac:dyDescent="0.25">
      <c r="A751" s="3">
        <f>RSI!A751</f>
        <v>43797</v>
      </c>
      <c r="B751" s="2">
        <f>RSI!B751</f>
        <v>2.1</v>
      </c>
      <c r="C751" s="2">
        <f>RSI!I751</f>
        <v>82.922573170027746</v>
      </c>
      <c r="D751" s="2">
        <f>MACD!E751</f>
        <v>1.2398919689990962E-3</v>
      </c>
      <c r="E751" s="2">
        <f>MACD!F751</f>
        <v>-1.2294247988886951E-2</v>
      </c>
      <c r="F751" s="2">
        <f>'Moving Avg'!D751</f>
        <v>2.1</v>
      </c>
      <c r="G751" s="2">
        <f>'Moving Avg'!F751</f>
        <v>2.0900000000000007</v>
      </c>
      <c r="H751" s="2">
        <f>'Moving Avg'!G751</f>
        <v>2.0151999999999983</v>
      </c>
      <c r="I751" s="2">
        <f>'Moving Avg'!H751</f>
        <v>1.8272000000000037</v>
      </c>
      <c r="J751" s="5" t="str">
        <f>OBV!F751</f>
        <v>NEUTRAL</v>
      </c>
      <c r="K751" s="5" t="str">
        <f>OBV!G751</f>
        <v>NEUTRAL</v>
      </c>
      <c r="L751" s="5" t="str">
        <f>OBV!H751</f>
        <v>NEUTRAL</v>
      </c>
    </row>
    <row r="752" spans="1:12" ht="13.5" x14ac:dyDescent="0.25">
      <c r="A752" s="3">
        <f>RSI!A752</f>
        <v>43798</v>
      </c>
      <c r="B752" s="2">
        <f>RSI!B752</f>
        <v>2.1</v>
      </c>
      <c r="C752" s="2">
        <f>RSI!I752</f>
        <v>82.922573170027746</v>
      </c>
      <c r="D752" s="2">
        <f>MACD!E752</f>
        <v>3.5820818296841139E-3</v>
      </c>
      <c r="E752" s="2">
        <f>MACD!F752</f>
        <v>-9.1189820251727383E-3</v>
      </c>
      <c r="F752" s="2">
        <f>'Moving Avg'!D752</f>
        <v>2.1</v>
      </c>
      <c r="G752" s="2">
        <f>'Moving Avg'!F752</f>
        <v>2.092000000000001</v>
      </c>
      <c r="H752" s="2">
        <f>'Moving Avg'!G752</f>
        <v>2.0183999999999984</v>
      </c>
      <c r="I752" s="2">
        <f>'Moving Avg'!H752</f>
        <v>1.8296000000000037</v>
      </c>
      <c r="J752" s="5" t="str">
        <f>OBV!F752</f>
        <v>NEUTRAL</v>
      </c>
      <c r="K752" s="5" t="str">
        <f>OBV!G752</f>
        <v>NEUTRAL</v>
      </c>
      <c r="L752" s="5" t="str">
        <f>OBV!H752</f>
        <v>NEUTRAL</v>
      </c>
    </row>
    <row r="753" spans="1:12" ht="13.5" x14ac:dyDescent="0.25">
      <c r="A753" s="3">
        <f>RSI!A753</f>
        <v>43801</v>
      </c>
      <c r="B753" s="2">
        <f>RSI!B753</f>
        <v>2.1</v>
      </c>
      <c r="C753" s="2">
        <f>RSI!I753</f>
        <v>82.922573170027746</v>
      </c>
      <c r="D753" s="2">
        <f>MACD!E753</f>
        <v>5.3763094204808404E-3</v>
      </c>
      <c r="E753" s="2">
        <f>MACD!F753</f>
        <v>-6.2199237360420229E-3</v>
      </c>
      <c r="F753" s="2">
        <f>'Moving Avg'!D753</f>
        <v>2.1</v>
      </c>
      <c r="G753" s="2">
        <f>'Moving Avg'!F753</f>
        <v>2.0940000000000007</v>
      </c>
      <c r="H753" s="2">
        <f>'Moving Avg'!G753</f>
        <v>2.0215999999999981</v>
      </c>
      <c r="I753" s="2">
        <f>'Moving Avg'!H753</f>
        <v>1.8318000000000041</v>
      </c>
      <c r="J753" s="5" t="str">
        <f>OBV!F753</f>
        <v>NEUTRAL</v>
      </c>
      <c r="K753" s="5" t="str">
        <f>OBV!G753</f>
        <v>NEUTRAL</v>
      </c>
      <c r="L753" s="5" t="str">
        <f>OBV!H753</f>
        <v>NEUTRAL</v>
      </c>
    </row>
    <row r="754" spans="1:12" ht="13.5" x14ac:dyDescent="0.25">
      <c r="A754" s="3">
        <f>RSI!A754</f>
        <v>43802</v>
      </c>
      <c r="B754" s="2">
        <f>RSI!B754</f>
        <v>2.1</v>
      </c>
      <c r="C754" s="2">
        <f>RSI!I754</f>
        <v>82.922573170027746</v>
      </c>
      <c r="D754" s="2">
        <f>MACD!E754</f>
        <v>6.7207748044899596E-3</v>
      </c>
      <c r="E754" s="2">
        <f>MACD!F754</f>
        <v>-3.6317840279356263E-3</v>
      </c>
      <c r="F754" s="2">
        <f>'Moving Avg'!D754</f>
        <v>2.1</v>
      </c>
      <c r="G754" s="2">
        <f>'Moving Avg'!F754</f>
        <v>2.096000000000001</v>
      </c>
      <c r="H754" s="2">
        <f>'Moving Avg'!G754</f>
        <v>2.0247999999999986</v>
      </c>
      <c r="I754" s="2">
        <f>'Moving Avg'!H754</f>
        <v>1.834050000000004</v>
      </c>
      <c r="J754" s="5" t="str">
        <f>OBV!F754</f>
        <v>NEUTRAL</v>
      </c>
      <c r="K754" s="5" t="str">
        <f>OBV!G754</f>
        <v>NEUTRAL</v>
      </c>
      <c r="L754" s="5" t="str">
        <f>OBV!H754</f>
        <v>NEUTRAL</v>
      </c>
    </row>
    <row r="755" spans="1:12" ht="13.5" x14ac:dyDescent="0.25">
      <c r="A755" s="3">
        <f>RSI!A755</f>
        <v>43803</v>
      </c>
      <c r="B755" s="2">
        <f>RSI!B755</f>
        <v>2.0499999999999998</v>
      </c>
      <c r="C755" s="2">
        <f>RSI!I755</f>
        <v>37.379499072713507</v>
      </c>
      <c r="D755" s="2">
        <f>MACD!E755</f>
        <v>1.1401244552024625E-2</v>
      </c>
      <c r="E755" s="2">
        <f>MACD!F755</f>
        <v>-6.2517831194357611E-4</v>
      </c>
      <c r="F755" s="2">
        <f>'Moving Avg'!D755</f>
        <v>2.09</v>
      </c>
      <c r="G755" s="2">
        <f>'Moving Avg'!F755</f>
        <v>2.0955000000000004</v>
      </c>
      <c r="H755" s="2">
        <f>'Moving Avg'!G755</f>
        <v>2.0269999999999984</v>
      </c>
      <c r="I755" s="2">
        <f>'Moving Avg'!H755</f>
        <v>1.8362500000000039</v>
      </c>
      <c r="J755" s="5" t="str">
        <f>OBV!F755</f>
        <v>BEARISH</v>
      </c>
      <c r="K755" s="5" t="str">
        <f>OBV!G755</f>
        <v>NEUTRAL</v>
      </c>
      <c r="L755" s="5" t="str">
        <f>OBV!H755</f>
        <v>CONFIRMED BEARISH</v>
      </c>
    </row>
    <row r="756" spans="1:12" ht="13.5" x14ac:dyDescent="0.25">
      <c r="A756" s="3">
        <f>RSI!A756</f>
        <v>43804</v>
      </c>
      <c r="B756" s="2">
        <f>RSI!B756</f>
        <v>2.09</v>
      </c>
      <c r="C756" s="2">
        <f>RSI!I756</f>
        <v>57.492906532679314</v>
      </c>
      <c r="D756" s="2">
        <f>MACD!E756</f>
        <v>1.2545188148502806E-2</v>
      </c>
      <c r="E756" s="2">
        <f>MACD!F756</f>
        <v>2.0088949801457005E-3</v>
      </c>
      <c r="F756" s="2">
        <f>'Moving Avg'!D756</f>
        <v>2.0880000000000001</v>
      </c>
      <c r="G756" s="2">
        <f>'Moving Avg'!F756</f>
        <v>2.0970000000000004</v>
      </c>
      <c r="H756" s="2">
        <f>'Moving Avg'!G756</f>
        <v>2.0293999999999985</v>
      </c>
      <c r="I756" s="2">
        <f>'Moving Avg'!H756</f>
        <v>1.838800000000004</v>
      </c>
      <c r="J756" s="5" t="str">
        <f>OBV!F756</f>
        <v>BEARISH</v>
      </c>
      <c r="K756" s="5" t="str">
        <f>OBV!G756</f>
        <v>NEUTRAL</v>
      </c>
      <c r="L756" s="5" t="str">
        <f>OBV!H756</f>
        <v>CONFIRMED BEARISH</v>
      </c>
    </row>
    <row r="757" spans="1:12" ht="13.5" x14ac:dyDescent="0.25">
      <c r="A757" s="3">
        <f>RSI!A757</f>
        <v>43805</v>
      </c>
      <c r="B757" s="2">
        <f>RSI!B757</f>
        <v>2.09</v>
      </c>
      <c r="C757" s="2">
        <f>RSI!I757</f>
        <v>57.492906532679314</v>
      </c>
      <c r="D757" s="2">
        <f>MACD!E757</f>
        <v>1.3412435260860001E-2</v>
      </c>
      <c r="E757" s="2">
        <f>MACD!F757</f>
        <v>4.2896030362885602E-3</v>
      </c>
      <c r="F757" s="2">
        <f>'Moving Avg'!D757</f>
        <v>2.0859999999999999</v>
      </c>
      <c r="G757" s="2">
        <f>'Moving Avg'!F757</f>
        <v>2.0965000000000003</v>
      </c>
      <c r="H757" s="2">
        <f>'Moving Avg'!G757</f>
        <v>2.0327999999999991</v>
      </c>
      <c r="I757" s="2">
        <f>'Moving Avg'!H757</f>
        <v>1.8413500000000038</v>
      </c>
      <c r="J757" s="5" t="str">
        <f>OBV!F757</f>
        <v>BEARISH</v>
      </c>
      <c r="K757" s="5" t="str">
        <f>OBV!G757</f>
        <v>NEUTRAL</v>
      </c>
      <c r="L757" s="5" t="str">
        <f>OBV!H757</f>
        <v>CONFIRMED BEARISH</v>
      </c>
    </row>
    <row r="758" spans="1:12" ht="13.5" x14ac:dyDescent="0.25">
      <c r="A758" s="3">
        <f>RSI!A758</f>
        <v>43808</v>
      </c>
      <c r="B758" s="2">
        <f>RSI!B758</f>
        <v>2.09</v>
      </c>
      <c r="C758" s="2">
        <f>RSI!I758</f>
        <v>57.492906532679314</v>
      </c>
      <c r="D758" s="2">
        <f>MACD!E758</f>
        <v>1.4053014220560378E-2</v>
      </c>
      <c r="E758" s="2">
        <f>MACD!F758</f>
        <v>6.2422852731429243E-3</v>
      </c>
      <c r="F758" s="2">
        <f>'Moving Avg'!D758</f>
        <v>2.0840000000000001</v>
      </c>
      <c r="G758" s="2">
        <f>'Moving Avg'!F758</f>
        <v>2.096000000000001</v>
      </c>
      <c r="H758" s="2">
        <f>'Moving Avg'!G758</f>
        <v>2.0361999999999991</v>
      </c>
      <c r="I758" s="2">
        <f>'Moving Avg'!H758</f>
        <v>1.8437500000000038</v>
      </c>
      <c r="J758" s="5" t="str">
        <f>OBV!F758</f>
        <v>BEARISH</v>
      </c>
      <c r="K758" s="5" t="str">
        <f>OBV!G758</f>
        <v>NEUTRAL</v>
      </c>
      <c r="L758" s="5" t="str">
        <f>OBV!H758</f>
        <v>CONFIRMED BEARISH</v>
      </c>
    </row>
    <row r="759" spans="1:12" ht="13.5" x14ac:dyDescent="0.25">
      <c r="A759" s="3">
        <f>RSI!A759</f>
        <v>43809</v>
      </c>
      <c r="B759" s="2">
        <f>RSI!B759</f>
        <v>2.1</v>
      </c>
      <c r="C759" s="2">
        <f>RSI!I759</f>
        <v>61.367417655899239</v>
      </c>
      <c r="D759" s="2">
        <f>MACD!E759</f>
        <v>1.3767963385903137E-2</v>
      </c>
      <c r="E759" s="2">
        <f>MACD!F759</f>
        <v>7.7474208956949675E-3</v>
      </c>
      <c r="F759" s="2">
        <f>'Moving Avg'!D759</f>
        <v>2.0840000000000001</v>
      </c>
      <c r="G759" s="2">
        <f>'Moving Avg'!F759</f>
        <v>2.096000000000001</v>
      </c>
      <c r="H759" s="2">
        <f>'Moving Avg'!G759</f>
        <v>2.0397999999999987</v>
      </c>
      <c r="I759" s="2">
        <f>'Moving Avg'!H759</f>
        <v>1.8461500000000037</v>
      </c>
      <c r="J759" s="5" t="str">
        <f>OBV!F759</f>
        <v>BULLISH</v>
      </c>
      <c r="K759" s="5" t="str">
        <f>OBV!G759</f>
        <v>NEUTRAL</v>
      </c>
      <c r="L759" s="5" t="str">
        <f>OBV!H759</f>
        <v>NEUTRAL</v>
      </c>
    </row>
    <row r="760" spans="1:12" ht="13.5" x14ac:dyDescent="0.25">
      <c r="A760" s="3">
        <f>RSI!A760</f>
        <v>43810</v>
      </c>
      <c r="B760" s="2">
        <f>RSI!B760</f>
        <v>2.04</v>
      </c>
      <c r="C760" s="2">
        <f>RSI!I760</f>
        <v>38.620936010503378</v>
      </c>
      <c r="D760" s="2">
        <f>MACD!E760</f>
        <v>1.7832177536688754E-2</v>
      </c>
      <c r="E760" s="2">
        <f>MACD!F760</f>
        <v>9.7643722238937251E-3</v>
      </c>
      <c r="F760" s="2">
        <f>'Moving Avg'!D760</f>
        <v>2.0819999999999999</v>
      </c>
      <c r="G760" s="2">
        <f>'Moving Avg'!F760</f>
        <v>2.0930000000000009</v>
      </c>
      <c r="H760" s="2">
        <f>'Moving Avg'!G760</f>
        <v>2.0421999999999993</v>
      </c>
      <c r="I760" s="2">
        <f>'Moving Avg'!H760</f>
        <v>1.8486500000000037</v>
      </c>
      <c r="J760" s="5" t="str">
        <f>OBV!F760</f>
        <v>BULLISH</v>
      </c>
      <c r="K760" s="5" t="str">
        <f>OBV!G760</f>
        <v>NEUTRAL</v>
      </c>
      <c r="L760" s="5" t="str">
        <f>OBV!H760</f>
        <v>BULLISH DIVERGENCE</v>
      </c>
    </row>
    <row r="761" spans="1:12" ht="13.5" x14ac:dyDescent="0.25">
      <c r="A761" s="3">
        <f>RSI!A761</f>
        <v>43811</v>
      </c>
      <c r="B761" s="2">
        <f>RSI!B761</f>
        <v>1.98</v>
      </c>
      <c r="C761" s="2">
        <f>RSI!I761</f>
        <v>27.602689840199517</v>
      </c>
      <c r="D761" s="2">
        <f>MACD!E761</f>
        <v>2.5941380332470398E-2</v>
      </c>
      <c r="E761" s="2">
        <f>MACD!F761</f>
        <v>1.2999773845609061E-2</v>
      </c>
      <c r="F761" s="2">
        <f>'Moving Avg'!D761</f>
        <v>2.06</v>
      </c>
      <c r="G761" s="2">
        <f>'Moving Avg'!F761</f>
        <v>2.0870000000000002</v>
      </c>
      <c r="H761" s="2">
        <f>'Moving Avg'!G761</f>
        <v>2.0433999999999992</v>
      </c>
      <c r="I761" s="2">
        <f>'Moving Avg'!H761</f>
        <v>1.850800000000004</v>
      </c>
      <c r="J761" s="5" t="str">
        <f>OBV!F761</f>
        <v>BULLISH</v>
      </c>
      <c r="K761" s="5" t="str">
        <f>OBV!G761</f>
        <v>NEUTRAL</v>
      </c>
      <c r="L761" s="5" t="str">
        <f>OBV!H761</f>
        <v>BULLISH DIVERGENCE</v>
      </c>
    </row>
    <row r="762" spans="1:12" ht="13.5" x14ac:dyDescent="0.25">
      <c r="A762" s="3">
        <f>RSI!A762</f>
        <v>43812</v>
      </c>
      <c r="B762" s="2">
        <f>RSI!B762</f>
        <v>2.0299999999999998</v>
      </c>
      <c r="C762" s="2">
        <f>RSI!I762</f>
        <v>42.360267304077382</v>
      </c>
      <c r="D762" s="2">
        <f>MACD!E762</f>
        <v>2.9662933744179387E-2</v>
      </c>
      <c r="E762" s="2">
        <f>MACD!F762</f>
        <v>1.6332405825323127E-2</v>
      </c>
      <c r="F762" s="2">
        <f>'Moving Avg'!D762</f>
        <v>2.0479999999999996</v>
      </c>
      <c r="G762" s="2">
        <f>'Moving Avg'!F762</f>
        <v>2.0835000000000004</v>
      </c>
      <c r="H762" s="2">
        <f>'Moving Avg'!G762</f>
        <v>2.0455999999999994</v>
      </c>
      <c r="I762" s="2">
        <f>'Moving Avg'!H762</f>
        <v>1.8530000000000038</v>
      </c>
      <c r="J762" s="5" t="str">
        <f>OBV!F762</f>
        <v>BULLISH</v>
      </c>
      <c r="K762" s="5" t="str">
        <f>OBV!G762</f>
        <v>NEUTRAL</v>
      </c>
      <c r="L762" s="5" t="str">
        <f>OBV!H762</f>
        <v>BULLISH DIVERGENCE</v>
      </c>
    </row>
    <row r="763" spans="1:12" ht="13.5" x14ac:dyDescent="0.25">
      <c r="A763" s="3">
        <f>RSI!A763</f>
        <v>43815</v>
      </c>
      <c r="B763" s="2">
        <f>RSI!B763</f>
        <v>2.0299999999999998</v>
      </c>
      <c r="C763" s="2">
        <f>RSI!I763</f>
        <v>42.360267304077375</v>
      </c>
      <c r="D763" s="2">
        <f>MACD!E763</f>
        <v>3.3038362385898523E-2</v>
      </c>
      <c r="E763" s="2">
        <f>MACD!F763</f>
        <v>1.9673597137438208E-2</v>
      </c>
      <c r="F763" s="2">
        <f>'Moving Avg'!D763</f>
        <v>2.036</v>
      </c>
      <c r="G763" s="2">
        <f>'Moving Avg'!F763</f>
        <v>2.08</v>
      </c>
      <c r="H763" s="2">
        <f>'Moving Avg'!G763</f>
        <v>2.0467999999999993</v>
      </c>
      <c r="I763" s="2">
        <f>'Moving Avg'!H763</f>
        <v>1.8550500000000036</v>
      </c>
      <c r="J763" s="5" t="str">
        <f>OBV!F763</f>
        <v>BULLISH</v>
      </c>
      <c r="K763" s="5" t="str">
        <f>OBV!G763</f>
        <v>NEUTRAL</v>
      </c>
      <c r="L763" s="5" t="str">
        <f>OBV!H763</f>
        <v>BULLISH DIVERGENCE</v>
      </c>
    </row>
    <row r="764" spans="1:12" ht="13.5" x14ac:dyDescent="0.25">
      <c r="A764" s="3">
        <f>RSI!A764</f>
        <v>43816</v>
      </c>
      <c r="B764" s="2">
        <f>RSI!B764</f>
        <v>2.0299999999999998</v>
      </c>
      <c r="C764" s="2">
        <f>RSI!I764</f>
        <v>42.360267304077382</v>
      </c>
      <c r="D764" s="2">
        <f>MACD!E764</f>
        <v>3.6104144229001545E-2</v>
      </c>
      <c r="E764" s="2">
        <f>MACD!F764</f>
        <v>2.2959706555750876E-2</v>
      </c>
      <c r="F764" s="2">
        <f>'Moving Avg'!D764</f>
        <v>2.0219999999999994</v>
      </c>
      <c r="G764" s="2">
        <f>'Moving Avg'!F764</f>
        <v>2.0765000000000002</v>
      </c>
      <c r="H764" s="2">
        <f>'Moving Avg'!G764</f>
        <v>2.048</v>
      </c>
      <c r="I764" s="2">
        <f>'Moving Avg'!H764</f>
        <v>1.8572000000000033</v>
      </c>
      <c r="J764" s="5" t="str">
        <f>OBV!F764</f>
        <v>BULLISH</v>
      </c>
      <c r="K764" s="5" t="str">
        <f>OBV!G764</f>
        <v>NEUTRAL</v>
      </c>
      <c r="L764" s="5" t="str">
        <f>OBV!H764</f>
        <v>BULLISH DIVERGENCE</v>
      </c>
    </row>
    <row r="765" spans="1:12" ht="13.5" x14ac:dyDescent="0.25">
      <c r="A765" s="3">
        <f>RSI!A765</f>
        <v>43817</v>
      </c>
      <c r="B765" s="2">
        <f>RSI!B765</f>
        <v>2.0299999999999998</v>
      </c>
      <c r="C765" s="2">
        <f>RSI!I765</f>
        <v>42.360267304077375</v>
      </c>
      <c r="D765" s="2">
        <f>MACD!E765</f>
        <v>3.1200079926828828E-2</v>
      </c>
      <c r="E765" s="2">
        <f>MACD!F765</f>
        <v>2.4607781229966468E-2</v>
      </c>
      <c r="F765" s="2">
        <f>'Moving Avg'!D765</f>
        <v>2.0199999999999996</v>
      </c>
      <c r="G765" s="2">
        <f>'Moving Avg'!F765</f>
        <v>2.0730000000000004</v>
      </c>
      <c r="H765" s="2">
        <f>'Moving Avg'!G765</f>
        <v>2.0491999999999999</v>
      </c>
      <c r="I765" s="2">
        <f>'Moving Avg'!H765</f>
        <v>1.859250000000003</v>
      </c>
      <c r="J765" s="5" t="str">
        <f>OBV!F765</f>
        <v>BULLISH</v>
      </c>
      <c r="K765" s="5" t="str">
        <f>OBV!G765</f>
        <v>NEUTRAL</v>
      </c>
      <c r="L765" s="5" t="str">
        <f>OBV!H765</f>
        <v>BULLISH DIVERGENCE</v>
      </c>
    </row>
    <row r="766" spans="1:12" ht="13.5" x14ac:dyDescent="0.25">
      <c r="A766" s="3">
        <f>RSI!A766</f>
        <v>43818</v>
      </c>
      <c r="B766" s="2">
        <f>RSI!B766</f>
        <v>2.0299999999999998</v>
      </c>
      <c r="C766" s="2">
        <f>RSI!I766</f>
        <v>42.360267304077375</v>
      </c>
      <c r="D766" s="2">
        <f>MACD!E766</f>
        <v>3.3384074220832005E-2</v>
      </c>
      <c r="E766" s="2">
        <f>MACD!F766</f>
        <v>2.6363039828139576E-2</v>
      </c>
      <c r="F766" s="2">
        <f>'Moving Avg'!D766</f>
        <v>2.0299999999999998</v>
      </c>
      <c r="G766" s="2">
        <f>'Moving Avg'!F766</f>
        <v>2.0695000000000006</v>
      </c>
      <c r="H766" s="2">
        <f>'Moving Avg'!G766</f>
        <v>2.0503999999999998</v>
      </c>
      <c r="I766" s="2">
        <f>'Moving Avg'!H766</f>
        <v>1.8613000000000028</v>
      </c>
      <c r="J766" s="5" t="str">
        <f>OBV!F766</f>
        <v>BULLISH</v>
      </c>
      <c r="K766" s="5" t="str">
        <f>OBV!G766</f>
        <v>NEUTRAL</v>
      </c>
      <c r="L766" s="5" t="str">
        <f>OBV!H766</f>
        <v>CONFIRMED BULLISH</v>
      </c>
    </row>
    <row r="767" spans="1:12" ht="13.5" x14ac:dyDescent="0.25">
      <c r="A767" s="3">
        <f>RSI!A767</f>
        <v>43819</v>
      </c>
      <c r="B767" s="2">
        <f>RSI!B767</f>
        <v>1.94</v>
      </c>
      <c r="C767" s="2">
        <f>RSI!I767</f>
        <v>27.659657268092602</v>
      </c>
      <c r="D767" s="2">
        <f>MACD!E767</f>
        <v>4.2065162921594457E-2</v>
      </c>
      <c r="E767" s="2">
        <f>MACD!F767</f>
        <v>2.9503464446830552E-2</v>
      </c>
      <c r="F767" s="2">
        <f>'Moving Avg'!D767</f>
        <v>2.0119999999999996</v>
      </c>
      <c r="G767" s="2">
        <f>'Moving Avg'!F767</f>
        <v>2.0615000000000001</v>
      </c>
      <c r="H767" s="2">
        <f>'Moving Avg'!G767</f>
        <v>2.0492000000000004</v>
      </c>
      <c r="I767" s="2">
        <f>'Moving Avg'!H767</f>
        <v>1.8631000000000026</v>
      </c>
      <c r="J767" s="5" t="str">
        <f>OBV!F767</f>
        <v>BEARISH</v>
      </c>
      <c r="K767" s="5" t="str">
        <f>OBV!G767</f>
        <v>NEUTRAL</v>
      </c>
      <c r="L767" s="5" t="str">
        <f>OBV!H767</f>
        <v>CONFIRMED BEARISH</v>
      </c>
    </row>
    <row r="768" spans="1:12" ht="13.5" x14ac:dyDescent="0.25">
      <c r="A768" s="3">
        <f>RSI!A768</f>
        <v>43822</v>
      </c>
      <c r="B768" s="2">
        <f>RSI!B768</f>
        <v>1.9</v>
      </c>
      <c r="C768" s="2">
        <f>RSI!I768</f>
        <v>23.719727145323191</v>
      </c>
      <c r="D768" s="2">
        <f>MACD!E768</f>
        <v>5.3059575289181815E-2</v>
      </c>
      <c r="E768" s="2">
        <f>MACD!F768</f>
        <v>3.4214686615300804E-2</v>
      </c>
      <c r="F768" s="2">
        <f>'Moving Avg'!D768</f>
        <v>1.986</v>
      </c>
      <c r="G768" s="2">
        <f>'Moving Avg'!F768</f>
        <v>2.0514999999999999</v>
      </c>
      <c r="H768" s="2">
        <f>'Moving Avg'!G768</f>
        <v>2.0472000000000001</v>
      </c>
      <c r="I768" s="2">
        <f>'Moving Avg'!H768</f>
        <v>1.8647000000000025</v>
      </c>
      <c r="J768" s="5" t="str">
        <f>OBV!F768</f>
        <v>BEARISH</v>
      </c>
      <c r="K768" s="5" t="str">
        <f>OBV!G768</f>
        <v>NEUTRAL</v>
      </c>
      <c r="L768" s="5" t="str">
        <f>OBV!H768</f>
        <v>CONFIRMED BEARISH</v>
      </c>
    </row>
    <row r="769" spans="1:12" ht="13.5" x14ac:dyDescent="0.25">
      <c r="A769" s="3">
        <f>RSI!A769</f>
        <v>43823</v>
      </c>
      <c r="B769" s="2">
        <f>RSI!B769</f>
        <v>1.9</v>
      </c>
      <c r="C769" s="2">
        <f>RSI!I769</f>
        <v>23.719727145323191</v>
      </c>
      <c r="D769" s="2">
        <f>MACD!E769</f>
        <v>6.4772467311773774E-2</v>
      </c>
      <c r="E769" s="2">
        <f>MACD!F769</f>
        <v>4.0326242754595398E-2</v>
      </c>
      <c r="F769" s="2">
        <f>'Moving Avg'!D769</f>
        <v>1.9600000000000002</v>
      </c>
      <c r="G769" s="2">
        <f>'Moving Avg'!F769</f>
        <v>2.0415000000000001</v>
      </c>
      <c r="H769" s="2">
        <f>'Moving Avg'!G769</f>
        <v>2.0452000000000004</v>
      </c>
      <c r="I769" s="2">
        <f>'Moving Avg'!H769</f>
        <v>1.8664000000000021</v>
      </c>
      <c r="J769" s="5" t="str">
        <f>OBV!F769</f>
        <v>BEARISH</v>
      </c>
      <c r="K769" s="5" t="str">
        <f>OBV!G769</f>
        <v>NEUTRAL</v>
      </c>
      <c r="L769" s="5" t="str">
        <f>OBV!H769</f>
        <v>CONFIRMED BEARISH</v>
      </c>
    </row>
    <row r="770" spans="1:12" ht="13.5" x14ac:dyDescent="0.25">
      <c r="A770" s="3">
        <f>RSI!A770</f>
        <v>43824</v>
      </c>
      <c r="B770" s="2">
        <f>RSI!B770</f>
        <v>1.9</v>
      </c>
      <c r="C770" s="2">
        <f>RSI!I770</f>
        <v>23.719727145323191</v>
      </c>
      <c r="D770" s="2">
        <f>MACD!E770</f>
        <v>6.6259519838741898E-2</v>
      </c>
      <c r="E770" s="2">
        <f>MACD!F770</f>
        <v>4.5512898171424704E-2</v>
      </c>
      <c r="F770" s="2">
        <f>'Moving Avg'!D770</f>
        <v>1.9339999999999999</v>
      </c>
      <c r="G770" s="2">
        <f>'Moving Avg'!F770</f>
        <v>2.0314999999999999</v>
      </c>
      <c r="H770" s="2">
        <f>'Moving Avg'!G770</f>
        <v>2.0444000000000009</v>
      </c>
      <c r="I770" s="2">
        <f>'Moving Avg'!H770</f>
        <v>1.8681500000000018</v>
      </c>
      <c r="J770" s="5" t="str">
        <f>OBV!F770</f>
        <v>BEARISH</v>
      </c>
      <c r="K770" s="5" t="str">
        <f>OBV!G770</f>
        <v>NEUTRAL</v>
      </c>
      <c r="L770" s="5" t="str">
        <f>OBV!H770</f>
        <v>CONFIRMED BEARISH</v>
      </c>
    </row>
    <row r="771" spans="1:12" ht="13.5" x14ac:dyDescent="0.25">
      <c r="A771" s="3">
        <f>RSI!A771</f>
        <v>43825</v>
      </c>
      <c r="B771" s="2">
        <f>RSI!B771</f>
        <v>1.9</v>
      </c>
      <c r="C771" s="2">
        <f>RSI!I771</f>
        <v>23.719727145323191</v>
      </c>
      <c r="D771" s="2">
        <f>MACD!E771</f>
        <v>5.9034167603873478E-2</v>
      </c>
      <c r="E771" s="2">
        <f>MACD!F771</f>
        <v>4.8217152057914464E-2</v>
      </c>
      <c r="F771" s="2">
        <f>'Moving Avg'!D771</f>
        <v>1.9080000000000001</v>
      </c>
      <c r="G771" s="2">
        <f>'Moving Avg'!F771</f>
        <v>2.0215000000000001</v>
      </c>
      <c r="H771" s="2">
        <f>'Moving Avg'!G771</f>
        <v>2.043600000000001</v>
      </c>
      <c r="I771" s="2">
        <f>'Moving Avg'!H771</f>
        <v>1.8699000000000014</v>
      </c>
      <c r="J771" s="5" t="str">
        <f>OBV!F771</f>
        <v>BEARISH</v>
      </c>
      <c r="K771" s="5" t="str">
        <f>OBV!G771</f>
        <v>NEUTRAL</v>
      </c>
      <c r="L771" s="5" t="str">
        <f>OBV!H771</f>
        <v>CONFIRMED BEARISH</v>
      </c>
    </row>
    <row r="772" spans="1:12" ht="13.5" x14ac:dyDescent="0.25">
      <c r="A772" s="3">
        <f>RSI!A772</f>
        <v>43826</v>
      </c>
      <c r="B772" s="2">
        <f>RSI!B772</f>
        <v>1.87</v>
      </c>
      <c r="C772" s="2">
        <f>RSI!I772</f>
        <v>20.739556174104479</v>
      </c>
      <c r="D772" s="2">
        <f>MACD!E772</f>
        <v>6.3526735880214735E-2</v>
      </c>
      <c r="E772" s="2">
        <f>MACD!F772</f>
        <v>5.1279068822374527E-2</v>
      </c>
      <c r="F772" s="2">
        <f>'Moving Avg'!D772</f>
        <v>1.8939999999999997</v>
      </c>
      <c r="G772" s="2">
        <f>'Moving Avg'!F772</f>
        <v>2.0100000000000002</v>
      </c>
      <c r="H772" s="2">
        <f>'Moving Avg'!G772</f>
        <v>2.0412000000000012</v>
      </c>
      <c r="I772" s="2">
        <f>'Moving Avg'!H772</f>
        <v>1.8715000000000015</v>
      </c>
      <c r="J772" s="5" t="str">
        <f>OBV!F772</f>
        <v>BEARISH</v>
      </c>
      <c r="K772" s="5" t="str">
        <f>OBV!G772</f>
        <v>NEUTRAL</v>
      </c>
      <c r="L772" s="5" t="str">
        <f>OBV!H772</f>
        <v>CONFIRMED BEARISH</v>
      </c>
    </row>
    <row r="773" spans="1:12" ht="13.5" x14ac:dyDescent="0.25">
      <c r="A773" s="3">
        <f>RSI!A773</f>
        <v>43829</v>
      </c>
      <c r="B773" s="2">
        <f>RSI!B773</f>
        <v>1.85</v>
      </c>
      <c r="C773" s="2">
        <f>RSI!I773</f>
        <v>19.023558576500108</v>
      </c>
      <c r="D773" s="2">
        <f>MACD!E773</f>
        <v>6.9627446229140411E-2</v>
      </c>
      <c r="E773" s="2">
        <f>MACD!F773</f>
        <v>5.4948744303727703E-2</v>
      </c>
      <c r="F773" s="2">
        <f>'Moving Avg'!D773</f>
        <v>1.8839999999999999</v>
      </c>
      <c r="G773" s="2">
        <f>'Moving Avg'!F773</f>
        <v>1.9975000000000001</v>
      </c>
      <c r="H773" s="2">
        <f>'Moving Avg'!G773</f>
        <v>2.0384000000000011</v>
      </c>
      <c r="I773" s="2">
        <f>'Moving Avg'!H773</f>
        <v>1.8730000000000013</v>
      </c>
      <c r="J773" s="5" t="str">
        <f>OBV!F773</f>
        <v>BEARISH</v>
      </c>
      <c r="K773" s="5" t="str">
        <f>OBV!G773</f>
        <v>NEUTRAL</v>
      </c>
      <c r="L773" s="5" t="str">
        <f>OBV!H773</f>
        <v>CONFIRMED BEARISH</v>
      </c>
    </row>
    <row r="774" spans="1:12" ht="13.5" x14ac:dyDescent="0.25">
      <c r="A774" s="3">
        <f>RSI!A774</f>
        <v>43830</v>
      </c>
      <c r="B774" s="2">
        <f>RSI!B774</f>
        <v>1.85</v>
      </c>
      <c r="C774" s="2">
        <f>RSI!I774</f>
        <v>19.023558576500108</v>
      </c>
      <c r="D774" s="2">
        <f>MACD!E774</f>
        <v>7.5665011930103221E-2</v>
      </c>
      <c r="E774" s="2">
        <f>MACD!F774</f>
        <v>5.9091997829002811E-2</v>
      </c>
      <c r="F774" s="2">
        <f>'Moving Avg'!D774</f>
        <v>1.8739999999999999</v>
      </c>
      <c r="G774" s="2">
        <f>'Moving Avg'!F774</f>
        <v>1.9850000000000001</v>
      </c>
      <c r="H774" s="2">
        <f>'Moving Avg'!G774</f>
        <v>2.035600000000001</v>
      </c>
      <c r="I774" s="2">
        <f>'Moving Avg'!H774</f>
        <v>1.8749000000000011</v>
      </c>
      <c r="J774" s="5" t="str">
        <f>OBV!F774</f>
        <v>BEARISH</v>
      </c>
      <c r="K774" s="5" t="str">
        <f>OBV!G774</f>
        <v>NEUTRAL</v>
      </c>
      <c r="L774" s="5" t="str">
        <f>OBV!H774</f>
        <v>CONFIRMED BEARISH</v>
      </c>
    </row>
    <row r="775" spans="1:12" ht="13.5" x14ac:dyDescent="0.25">
      <c r="A775" s="3">
        <f>RSI!A775</f>
        <v>43832</v>
      </c>
      <c r="B775" s="2">
        <f>RSI!B775</f>
        <v>1.8</v>
      </c>
      <c r="C775" s="2">
        <f>RSI!I775</f>
        <v>15.342841806616903</v>
      </c>
      <c r="D775" s="2">
        <f>MACD!E775</f>
        <v>8.5288004864702671E-2</v>
      </c>
      <c r="E775" s="2">
        <f>MACD!F775</f>
        <v>6.4331199236142791E-2</v>
      </c>
      <c r="F775" s="2">
        <f>'Moving Avg'!D775</f>
        <v>1.8540000000000003</v>
      </c>
      <c r="G775" s="2">
        <f>'Moving Avg'!F775</f>
        <v>1.9724999999999997</v>
      </c>
      <c r="H775" s="2">
        <f>'Moving Avg'!G775</f>
        <v>2.0318000000000009</v>
      </c>
      <c r="I775" s="2">
        <f>'Moving Avg'!H775</f>
        <v>1.8765500000000015</v>
      </c>
      <c r="J775" s="5" t="str">
        <f>OBV!F775</f>
        <v>BEARISH</v>
      </c>
      <c r="K775" s="5" t="str">
        <f>OBV!G775</f>
        <v>NEUTRAL</v>
      </c>
      <c r="L775" s="5" t="str">
        <f>OBV!H775</f>
        <v>CONFIRMED BEARISH</v>
      </c>
    </row>
    <row r="776" spans="1:12" ht="13.5" x14ac:dyDescent="0.25">
      <c r="A776" s="3">
        <f>RSI!A776</f>
        <v>43833</v>
      </c>
      <c r="B776" s="2">
        <f>RSI!B776</f>
        <v>1.8</v>
      </c>
      <c r="C776" s="2">
        <f>RSI!I776</f>
        <v>15.342841806616903</v>
      </c>
      <c r="D776" s="2">
        <f>MACD!E776</f>
        <v>9.4476526339221323E-2</v>
      </c>
      <c r="E776" s="2">
        <f>MACD!F776</f>
        <v>7.0360264656758501E-2</v>
      </c>
      <c r="F776" s="2">
        <f>'Moving Avg'!D776</f>
        <v>1.8340000000000001</v>
      </c>
      <c r="G776" s="2">
        <f>'Moving Avg'!F776</f>
        <v>1.9579999999999997</v>
      </c>
      <c r="H776" s="2">
        <f>'Moving Avg'!G776</f>
        <v>2.0280000000000009</v>
      </c>
      <c r="I776" s="2">
        <f>'Moving Avg'!H776</f>
        <v>1.8781000000000014</v>
      </c>
      <c r="J776" s="5" t="str">
        <f>OBV!F776</f>
        <v>BEARISH</v>
      </c>
      <c r="K776" s="5" t="str">
        <f>OBV!G776</f>
        <v>NEUTRAL</v>
      </c>
      <c r="L776" s="5" t="str">
        <f>OBV!H776</f>
        <v>CONFIRMED BEARISH</v>
      </c>
    </row>
    <row r="777" spans="1:12" ht="13.5" x14ac:dyDescent="0.25">
      <c r="A777" s="3">
        <f>RSI!A777</f>
        <v>43836</v>
      </c>
      <c r="B777" s="2">
        <f>RSI!B777</f>
        <v>1.8</v>
      </c>
      <c r="C777" s="2">
        <f>RSI!I777</f>
        <v>15.342841806616903</v>
      </c>
      <c r="D777" s="2">
        <f>MACD!E777</f>
        <v>8.9373783604565604E-2</v>
      </c>
      <c r="E777" s="2">
        <f>MACD!F777</f>
        <v>7.4162968446319921E-2</v>
      </c>
      <c r="F777" s="2">
        <f>'Moving Avg'!D777</f>
        <v>1.8199999999999998</v>
      </c>
      <c r="G777" s="2">
        <f>'Moving Avg'!F777</f>
        <v>1.9434999999999996</v>
      </c>
      <c r="H777" s="2">
        <f>'Moving Avg'!G777</f>
        <v>2.0240000000000009</v>
      </c>
      <c r="I777" s="2">
        <f>'Moving Avg'!H777</f>
        <v>1.8794000000000013</v>
      </c>
      <c r="J777" s="5" t="str">
        <f>OBV!F777</f>
        <v>BEARISH</v>
      </c>
      <c r="K777" s="5" t="str">
        <f>OBV!G777</f>
        <v>NEUTRAL</v>
      </c>
      <c r="L777" s="5" t="str">
        <f>OBV!H777</f>
        <v>CONFIRMED BEARISH</v>
      </c>
    </row>
    <row r="778" spans="1:12" ht="13.5" x14ac:dyDescent="0.25">
      <c r="A778" s="3">
        <f>RSI!A778</f>
        <v>43837</v>
      </c>
      <c r="B778" s="2">
        <f>RSI!B778</f>
        <v>1.85</v>
      </c>
      <c r="C778" s="2">
        <f>RSI!I778</f>
        <v>31.819064272621077</v>
      </c>
      <c r="D778" s="2">
        <f>MACD!E778</f>
        <v>7.609529532408521E-2</v>
      </c>
      <c r="E778" s="2">
        <f>MACD!F778</f>
        <v>7.4549433821872985E-2</v>
      </c>
      <c r="F778" s="2">
        <f>'Moving Avg'!D778</f>
        <v>1.8199999999999998</v>
      </c>
      <c r="G778" s="2">
        <f>'Moving Avg'!F778</f>
        <v>1.9314999999999998</v>
      </c>
      <c r="H778" s="2">
        <f>'Moving Avg'!G778</f>
        <v>2.0210000000000008</v>
      </c>
      <c r="I778" s="2">
        <f>'Moving Avg'!H778</f>
        <v>1.8809000000000013</v>
      </c>
      <c r="J778" s="5" t="str">
        <f>OBV!F778</f>
        <v>BEARISH</v>
      </c>
      <c r="K778" s="5" t="str">
        <f>OBV!G778</f>
        <v>NEUTRAL</v>
      </c>
      <c r="L778" s="5" t="str">
        <f>OBV!H778</f>
        <v>NEUTRAL</v>
      </c>
    </row>
    <row r="779" spans="1:12" ht="13.5" x14ac:dyDescent="0.25">
      <c r="A779" s="3">
        <f>RSI!A779</f>
        <v>43838</v>
      </c>
      <c r="B779" s="2">
        <f>RSI!B779</f>
        <v>1.9</v>
      </c>
      <c r="C779" s="2">
        <f>RSI!I779</f>
        <v>43.633201553078592</v>
      </c>
      <c r="D779" s="2">
        <f>MACD!E779</f>
        <v>6.1690835328562565E-2</v>
      </c>
      <c r="E779" s="2">
        <f>MACD!F779</f>
        <v>7.1977714123210898E-2</v>
      </c>
      <c r="F779" s="2">
        <f>'Moving Avg'!D779</f>
        <v>1.83</v>
      </c>
      <c r="G779" s="2">
        <f>'Moving Avg'!F779</f>
        <v>1.9214999999999995</v>
      </c>
      <c r="H779" s="2">
        <f>'Moving Avg'!G779</f>
        <v>2.019000000000001</v>
      </c>
      <c r="I779" s="2">
        <f>'Moving Avg'!H779</f>
        <v>1.8824500000000015</v>
      </c>
      <c r="J779" s="5" t="str">
        <f>OBV!F779</f>
        <v>BULLISH</v>
      </c>
      <c r="K779" s="5" t="str">
        <f>OBV!G779</f>
        <v>NEUTRAL</v>
      </c>
      <c r="L779" s="5" t="str">
        <f>OBV!H779</f>
        <v>CONFIRMED BULLISH</v>
      </c>
    </row>
    <row r="780" spans="1:12" ht="13.5" x14ac:dyDescent="0.25">
      <c r="A780" s="3">
        <f>RSI!A780</f>
        <v>43839</v>
      </c>
      <c r="B780" s="2">
        <f>RSI!B780</f>
        <v>1.9</v>
      </c>
      <c r="C780" s="2">
        <f>RSI!I780</f>
        <v>43.633201553078592</v>
      </c>
      <c r="D780" s="2">
        <f>MACD!E780</f>
        <v>4.9702260285591215E-2</v>
      </c>
      <c r="E780" s="2">
        <f>MACD!F780</f>
        <v>6.7522623355686956E-2</v>
      </c>
      <c r="F780" s="2">
        <f>'Moving Avg'!D780</f>
        <v>1.85</v>
      </c>
      <c r="G780" s="2">
        <f>'Moving Avg'!F780</f>
        <v>1.9144999999999999</v>
      </c>
      <c r="H780" s="2">
        <f>'Moving Avg'!G780</f>
        <v>2.0170000000000012</v>
      </c>
      <c r="I780" s="2">
        <f>'Moving Avg'!H780</f>
        <v>1.8839000000000012</v>
      </c>
      <c r="J780" s="5" t="str">
        <f>OBV!F780</f>
        <v>BULLISH</v>
      </c>
      <c r="K780" s="5" t="str">
        <f>OBV!G780</f>
        <v>NEUTRAL</v>
      </c>
      <c r="L780" s="5" t="str">
        <f>OBV!H780</f>
        <v>CONFIRMED BULLISH</v>
      </c>
    </row>
    <row r="781" spans="1:12" ht="13.5" x14ac:dyDescent="0.25">
      <c r="A781" s="3">
        <f>RSI!A781</f>
        <v>43840</v>
      </c>
      <c r="B781" s="2">
        <f>RSI!B781</f>
        <v>1.95</v>
      </c>
      <c r="C781" s="2">
        <f>RSI!I781</f>
        <v>53.065194096246735</v>
      </c>
      <c r="D781" s="2">
        <f>MACD!E781</f>
        <v>3.6039390832715235E-2</v>
      </c>
      <c r="E781" s="2">
        <f>MACD!F781</f>
        <v>6.1225976851092614E-2</v>
      </c>
      <c r="F781" s="2">
        <f>'Moving Avg'!D781</f>
        <v>1.8800000000000001</v>
      </c>
      <c r="G781" s="2">
        <f>'Moving Avg'!F781</f>
        <v>1.9130000000000003</v>
      </c>
      <c r="H781" s="2">
        <f>'Moving Avg'!G781</f>
        <v>2.0160000000000009</v>
      </c>
      <c r="I781" s="2">
        <f>'Moving Avg'!H781</f>
        <v>1.8856500000000012</v>
      </c>
      <c r="J781" s="5" t="str">
        <f>OBV!F781</f>
        <v>BULLISH</v>
      </c>
      <c r="K781" s="5" t="str">
        <f>OBV!G781</f>
        <v>NEUTRAL</v>
      </c>
      <c r="L781" s="5" t="str">
        <f>OBV!H781</f>
        <v>CONFIRMED BULLISH</v>
      </c>
    </row>
    <row r="782" spans="1:12" ht="13.5" x14ac:dyDescent="0.25">
      <c r="A782" s="3">
        <f>RSI!A782</f>
        <v>43843</v>
      </c>
      <c r="B782" s="2">
        <f>RSI!B782</f>
        <v>1.9</v>
      </c>
      <c r="C782" s="2">
        <f>RSI!I782</f>
        <v>44.96272492510532</v>
      </c>
      <c r="D782" s="2">
        <f>MACD!E782</f>
        <v>2.3442676693478992E-2</v>
      </c>
      <c r="E782" s="2">
        <f>MACD!F782</f>
        <v>5.3669316819569893E-2</v>
      </c>
      <c r="F782" s="2">
        <f>'Moving Avg'!D782</f>
        <v>1.9</v>
      </c>
      <c r="G782" s="2">
        <f>'Moving Avg'!F782</f>
        <v>1.9065000000000005</v>
      </c>
      <c r="H782" s="2">
        <f>'Moving Avg'!G782</f>
        <v>2.0128000000000008</v>
      </c>
      <c r="I782" s="2">
        <f>'Moving Avg'!H782</f>
        <v>1.887150000000001</v>
      </c>
      <c r="J782" s="5" t="str">
        <f>OBV!F782</f>
        <v>BULLISH</v>
      </c>
      <c r="K782" s="5" t="str">
        <f>OBV!G782</f>
        <v>NEUTRAL</v>
      </c>
      <c r="L782" s="5" t="str">
        <f>OBV!H782</f>
        <v>CONFIRMED BULLISH</v>
      </c>
    </row>
    <row r="783" spans="1:12" ht="13.5" x14ac:dyDescent="0.25">
      <c r="A783" s="3">
        <f>RSI!A783</f>
        <v>43845</v>
      </c>
      <c r="B783" s="2">
        <f>RSI!B783</f>
        <v>1.85</v>
      </c>
      <c r="C783" s="2">
        <f>RSI!I783</f>
        <v>38.613364782732575</v>
      </c>
      <c r="D783" s="2">
        <f>MACD!E783</f>
        <v>1.3591203488169112E-2</v>
      </c>
      <c r="E783" s="2">
        <f>MACD!F783</f>
        <v>4.5653694153289737E-2</v>
      </c>
      <c r="F783" s="2">
        <f>'Moving Avg'!D783</f>
        <v>1.9</v>
      </c>
      <c r="G783" s="2">
        <f>'Moving Avg'!F783</f>
        <v>1.8975000000000004</v>
      </c>
      <c r="H783" s="2">
        <f>'Moving Avg'!G783</f>
        <v>2.0086000000000008</v>
      </c>
      <c r="I783" s="2">
        <f>'Moving Avg'!H783</f>
        <v>1.888200000000001</v>
      </c>
      <c r="J783" s="5" t="str">
        <f>OBV!F783</f>
        <v>BULLISH</v>
      </c>
      <c r="K783" s="5" t="str">
        <f>OBV!G783</f>
        <v>NEUTRAL</v>
      </c>
      <c r="L783" s="5" t="str">
        <f>OBV!H783</f>
        <v>NEUTRAL</v>
      </c>
    </row>
    <row r="784" spans="1:12" ht="13.5" x14ac:dyDescent="0.25">
      <c r="A784" s="3">
        <f>RSI!A784</f>
        <v>43846</v>
      </c>
      <c r="B784" s="2">
        <f>RSI!B784</f>
        <v>1.95</v>
      </c>
      <c r="C784" s="2">
        <f>RSI!I784</f>
        <v>52.929880084337995</v>
      </c>
      <c r="D784" s="2">
        <f>MACD!E784</f>
        <v>-1.6894801169957674E-3</v>
      </c>
      <c r="E784" s="2">
        <f>MACD!F784</f>
        <v>3.6185059299232637E-2</v>
      </c>
      <c r="F784" s="2">
        <f>'Moving Avg'!D784</f>
        <v>1.9099999999999997</v>
      </c>
      <c r="G784" s="2">
        <f>'Moving Avg'!F784</f>
        <v>1.8935000000000006</v>
      </c>
      <c r="H784" s="2">
        <f>'Moving Avg'!G784</f>
        <v>2.0064000000000006</v>
      </c>
      <c r="I784" s="2">
        <f>'Moving Avg'!H784</f>
        <v>1.8898500000000009</v>
      </c>
      <c r="J784" s="5" t="str">
        <f>OBV!F784</f>
        <v>BULLISH</v>
      </c>
      <c r="K784" s="5" t="str">
        <f>OBV!G784</f>
        <v>NEUTRAL</v>
      </c>
      <c r="L784" s="5" t="str">
        <f>OBV!H784</f>
        <v>CONFIRMED BULLISH</v>
      </c>
    </row>
    <row r="785" spans="1:12" ht="13.5" x14ac:dyDescent="0.25">
      <c r="A785" s="3">
        <f>RSI!A785</f>
        <v>43847</v>
      </c>
      <c r="B785" s="2">
        <f>RSI!B785</f>
        <v>1.87</v>
      </c>
      <c r="C785" s="2">
        <f>RSI!I785</f>
        <v>44.07418841856677</v>
      </c>
      <c r="D785" s="2">
        <f>MACD!E785</f>
        <v>-1.6548255247914367E-2</v>
      </c>
      <c r="E785" s="2">
        <f>MACD!F785</f>
        <v>2.5638396389803239E-2</v>
      </c>
      <c r="F785" s="2">
        <f>'Moving Avg'!D785</f>
        <v>1.9039999999999999</v>
      </c>
      <c r="G785" s="2">
        <f>'Moving Avg'!F785</f>
        <v>1.8855</v>
      </c>
      <c r="H785" s="2">
        <f>'Moving Avg'!G785</f>
        <v>2.0026000000000006</v>
      </c>
      <c r="I785" s="2">
        <f>'Moving Avg'!H785</f>
        <v>1.8911000000000009</v>
      </c>
      <c r="J785" s="5" t="str">
        <f>OBV!F785</f>
        <v>BULLISH</v>
      </c>
      <c r="K785" s="5" t="str">
        <f>OBV!G785</f>
        <v>NEUTRAL</v>
      </c>
      <c r="L785" s="5" t="str">
        <f>OBV!H785</f>
        <v>BULLISH DIVERGENCE</v>
      </c>
    </row>
    <row r="786" spans="1:12" ht="13.5" x14ac:dyDescent="0.25">
      <c r="A786" s="3">
        <f>RSI!A786</f>
        <v>43850</v>
      </c>
      <c r="B786" s="2">
        <f>RSI!B786</f>
        <v>1.92</v>
      </c>
      <c r="C786" s="2">
        <f>RSI!I786</f>
        <v>49.734686800965115</v>
      </c>
      <c r="D786" s="2">
        <f>MACD!E786</f>
        <v>-3.2502586131136324E-2</v>
      </c>
      <c r="E786" s="2">
        <f>MACD!F786</f>
        <v>1.4010199885615327E-2</v>
      </c>
      <c r="F786" s="2">
        <f>'Moving Avg'!D786</f>
        <v>1.8980000000000001</v>
      </c>
      <c r="G786" s="2">
        <f>'Moving Avg'!F786</f>
        <v>1.8800000000000001</v>
      </c>
      <c r="H786" s="2">
        <f>'Moving Avg'!G786</f>
        <v>1.9998000000000011</v>
      </c>
      <c r="I786" s="2">
        <f>'Moving Avg'!H786</f>
        <v>1.8928000000000011</v>
      </c>
      <c r="J786" s="5" t="str">
        <f>OBV!F786</f>
        <v>BULLISH</v>
      </c>
      <c r="K786" s="5" t="str">
        <f>OBV!G786</f>
        <v>NEUTRAL</v>
      </c>
      <c r="L786" s="5" t="str">
        <f>OBV!H786</f>
        <v>BULLISH DIVERGENCE</v>
      </c>
    </row>
    <row r="787" spans="1:12" ht="13.5" x14ac:dyDescent="0.25">
      <c r="A787" s="3">
        <f>RSI!A787</f>
        <v>43851</v>
      </c>
      <c r="B787" s="2">
        <f>RSI!B787</f>
        <v>1.92</v>
      </c>
      <c r="C787" s="2">
        <f>RSI!I787</f>
        <v>49.734686800965122</v>
      </c>
      <c r="D787" s="2">
        <f>MACD!E787</f>
        <v>-4.5999539545271695E-2</v>
      </c>
      <c r="E787" s="2">
        <f>MACD!F787</f>
        <v>2.0082519994379239E-3</v>
      </c>
      <c r="F787" s="2">
        <f>'Moving Avg'!D787</f>
        <v>1.9019999999999999</v>
      </c>
      <c r="G787" s="2">
        <f>'Moving Avg'!F787</f>
        <v>1.879</v>
      </c>
      <c r="H787" s="2">
        <f>'Moving Avg'!G787</f>
        <v>1.9962000000000006</v>
      </c>
      <c r="I787" s="2">
        <f>'Moving Avg'!H787</f>
        <v>1.894500000000001</v>
      </c>
      <c r="J787" s="5" t="str">
        <f>OBV!F787</f>
        <v>BULLISH</v>
      </c>
      <c r="K787" s="5" t="str">
        <f>OBV!G787</f>
        <v>NEUTRAL</v>
      </c>
      <c r="L787" s="5" t="str">
        <f>OBV!H787</f>
        <v>CONFIRMED BULLISH</v>
      </c>
    </row>
    <row r="788" spans="1:12" ht="13.5" x14ac:dyDescent="0.25">
      <c r="A788" s="3">
        <f>RSI!A788</f>
        <v>43852</v>
      </c>
      <c r="B788" s="2">
        <f>RSI!B788</f>
        <v>1.92</v>
      </c>
      <c r="C788" s="2">
        <f>RSI!I788</f>
        <v>49.734686800965115</v>
      </c>
      <c r="D788" s="2">
        <f>MACD!E788</f>
        <v>-4.9725078094291941E-2</v>
      </c>
      <c r="E788" s="2">
        <f>MACD!F788</f>
        <v>-8.3384140193080505E-3</v>
      </c>
      <c r="F788" s="2">
        <f>'Moving Avg'!D788</f>
        <v>1.9159999999999999</v>
      </c>
      <c r="G788" s="2">
        <f>'Moving Avg'!F788</f>
        <v>1.8800000000000001</v>
      </c>
      <c r="H788" s="2">
        <f>'Moving Avg'!G788</f>
        <v>1.9926000000000004</v>
      </c>
      <c r="I788" s="2">
        <f>'Moving Avg'!H788</f>
        <v>1.8962000000000014</v>
      </c>
      <c r="J788" s="5" t="str">
        <f>OBV!F788</f>
        <v>BULLISH</v>
      </c>
      <c r="K788" s="5" t="str">
        <f>OBV!G788</f>
        <v>NEUTRAL</v>
      </c>
      <c r="L788" s="5" t="str">
        <f>OBV!H788</f>
        <v>CONFIRMED BULLISH</v>
      </c>
    </row>
    <row r="789" spans="1:12" ht="13.5" x14ac:dyDescent="0.25">
      <c r="A789" s="3">
        <f>RSI!A789</f>
        <v>43853</v>
      </c>
      <c r="B789" s="2">
        <f>RSI!B789</f>
        <v>1.83</v>
      </c>
      <c r="C789" s="2">
        <f>RSI!I789</f>
        <v>40.515542908804257</v>
      </c>
      <c r="D789" s="2">
        <f>MACD!E789</f>
        <v>-3.8516026209971077E-2</v>
      </c>
      <c r="E789" s="2">
        <f>MACD!F789</f>
        <v>-1.4373936457440657E-2</v>
      </c>
      <c r="F789" s="2">
        <f>'Moving Avg'!D789</f>
        <v>1.8920000000000001</v>
      </c>
      <c r="G789" s="2">
        <f>'Moving Avg'!F789</f>
        <v>1.8765000000000001</v>
      </c>
      <c r="H789" s="2">
        <f>'Moving Avg'!G789</f>
        <v>1.9872000000000005</v>
      </c>
      <c r="I789" s="2">
        <f>'Moving Avg'!H789</f>
        <v>1.8974500000000012</v>
      </c>
      <c r="J789" s="5" t="str">
        <f>OBV!F789</f>
        <v>BULLISH</v>
      </c>
      <c r="K789" s="5" t="str">
        <f>OBV!G789</f>
        <v>NEUTRAL</v>
      </c>
      <c r="L789" s="5" t="str">
        <f>OBV!H789</f>
        <v>BULLISH DIVERGENCE</v>
      </c>
    </row>
    <row r="790" spans="1:12" ht="13.5" x14ac:dyDescent="0.25">
      <c r="A790" s="3">
        <f>RSI!A790</f>
        <v>43854</v>
      </c>
      <c r="B790" s="2">
        <f>RSI!B790</f>
        <v>1.88</v>
      </c>
      <c r="C790" s="2">
        <f>RSI!I790</f>
        <v>46.453960553897097</v>
      </c>
      <c r="D790" s="2">
        <f>MACD!E790</f>
        <v>-3.2201059335247084E-2</v>
      </c>
      <c r="E790" s="2">
        <f>MACD!F790</f>
        <v>-1.7939361033001942E-2</v>
      </c>
      <c r="F790" s="2">
        <f>'Moving Avg'!D790</f>
        <v>1.8939999999999997</v>
      </c>
      <c r="G790" s="2">
        <f>'Moving Avg'!F790</f>
        <v>1.8755000000000002</v>
      </c>
      <c r="H790" s="2">
        <f>'Moving Avg'!G790</f>
        <v>1.9828000000000001</v>
      </c>
      <c r="I790" s="2">
        <f>'Moving Avg'!H790</f>
        <v>1.898750000000001</v>
      </c>
      <c r="J790" s="5" t="str">
        <f>OBV!F790</f>
        <v>BULLISH</v>
      </c>
      <c r="K790" s="5" t="str">
        <f>OBV!G790</f>
        <v>NEUTRAL</v>
      </c>
      <c r="L790" s="5" t="str">
        <f>OBV!H790</f>
        <v>CONFIRMED BULLISH</v>
      </c>
    </row>
    <row r="791" spans="1:12" ht="13.5" x14ac:dyDescent="0.25">
      <c r="A791" s="3">
        <f>RSI!A791</f>
        <v>43857</v>
      </c>
      <c r="B791" s="2">
        <f>RSI!B791</f>
        <v>1.93</v>
      </c>
      <c r="C791" s="2">
        <f>RSI!I791</f>
        <v>51.651901243266067</v>
      </c>
      <c r="D791" s="2">
        <f>MACD!E791</f>
        <v>-2.266994785977694E-2</v>
      </c>
      <c r="E791" s="2">
        <f>MACD!F791</f>
        <v>-1.8885478398356942E-2</v>
      </c>
      <c r="F791" s="2">
        <f>'Moving Avg'!D791</f>
        <v>1.8960000000000001</v>
      </c>
      <c r="G791" s="2">
        <f>'Moving Avg'!F791</f>
        <v>1.8770000000000002</v>
      </c>
      <c r="H791" s="2">
        <f>'Moving Avg'!G791</f>
        <v>1.9794</v>
      </c>
      <c r="I791" s="2">
        <f>'Moving Avg'!H791</f>
        <v>1.8999000000000013</v>
      </c>
      <c r="J791" s="5" t="str">
        <f>OBV!F791</f>
        <v>BULLISH</v>
      </c>
      <c r="K791" s="5" t="str">
        <f>OBV!G791</f>
        <v>NEUTRAL</v>
      </c>
      <c r="L791" s="5" t="str">
        <f>OBV!H791</f>
        <v>CONFIRMED BULLISH</v>
      </c>
    </row>
    <row r="792" spans="1:12" ht="13.5" x14ac:dyDescent="0.25">
      <c r="A792" s="3">
        <f>RSI!A792</f>
        <v>43858</v>
      </c>
      <c r="B792" s="2">
        <f>RSI!B792</f>
        <v>2.0299999999999998</v>
      </c>
      <c r="C792" s="2">
        <f>RSI!I792</f>
        <v>60.012587842905063</v>
      </c>
      <c r="D792" s="2">
        <f>MACD!E792</f>
        <v>-2.9816000716775592E-2</v>
      </c>
      <c r="E792" s="2">
        <f>MACD!F792</f>
        <v>-2.1071582862040673E-2</v>
      </c>
      <c r="F792" s="2">
        <f>'Moving Avg'!D792</f>
        <v>1.9179999999999999</v>
      </c>
      <c r="G792" s="2">
        <f>'Moving Avg'!F792</f>
        <v>1.8850000000000002</v>
      </c>
      <c r="H792" s="2">
        <f>'Moving Avg'!G792</f>
        <v>1.9780000000000004</v>
      </c>
      <c r="I792" s="2">
        <f>'Moving Avg'!H792</f>
        <v>1.9015500000000012</v>
      </c>
      <c r="J792" s="5" t="str">
        <f>OBV!F792</f>
        <v>BULLISH</v>
      </c>
      <c r="K792" s="5" t="str">
        <f>OBV!G792</f>
        <v>NEUTRAL</v>
      </c>
      <c r="L792" s="5" t="str">
        <f>OBV!H792</f>
        <v>CONFIRMED BULLISH</v>
      </c>
    </row>
    <row r="793" spans="1:12" ht="13.5" x14ac:dyDescent="0.25">
      <c r="A793" s="3">
        <f>RSI!A793</f>
        <v>43859</v>
      </c>
      <c r="B793" s="2">
        <f>RSI!B793</f>
        <v>2.0299999999999998</v>
      </c>
      <c r="C793" s="2">
        <f>RSI!I793</f>
        <v>60.012587842905063</v>
      </c>
      <c r="D793" s="2">
        <f>MACD!E793</f>
        <v>-4.4248765767509246E-2</v>
      </c>
      <c r="E793" s="2">
        <f>MACD!F793</f>
        <v>-2.5707019443134388E-2</v>
      </c>
      <c r="F793" s="2">
        <f>'Moving Avg'!D793</f>
        <v>1.94</v>
      </c>
      <c r="G793" s="2">
        <f>'Moving Avg'!F793</f>
        <v>1.8940000000000006</v>
      </c>
      <c r="H793" s="2">
        <f>'Moving Avg'!G793</f>
        <v>1.9766000000000004</v>
      </c>
      <c r="I793" s="2">
        <f>'Moving Avg'!H793</f>
        <v>1.902850000000001</v>
      </c>
      <c r="J793" s="5" t="str">
        <f>OBV!F793</f>
        <v>BULLISH</v>
      </c>
      <c r="K793" s="5" t="str">
        <f>OBV!G793</f>
        <v>NEUTRAL</v>
      </c>
      <c r="L793" s="5" t="str">
        <f>OBV!H793</f>
        <v>CONFIRMED BULLISH</v>
      </c>
    </row>
    <row r="794" spans="1:12" ht="13.5" x14ac:dyDescent="0.25">
      <c r="A794" s="3">
        <f>RSI!A794</f>
        <v>43860</v>
      </c>
      <c r="B794" s="2">
        <f>RSI!B794</f>
        <v>2.0299999999999998</v>
      </c>
      <c r="C794" s="2">
        <f>RSI!I794</f>
        <v>60.012587842905063</v>
      </c>
      <c r="D794" s="2">
        <f>MACD!E794</f>
        <v>-4.1718894901075387E-2</v>
      </c>
      <c r="E794" s="2">
        <f>MACD!F794</f>
        <v>-2.8909394534722591E-2</v>
      </c>
      <c r="F794" s="2">
        <f>'Moving Avg'!D794</f>
        <v>1.9799999999999998</v>
      </c>
      <c r="G794" s="2">
        <f>'Moving Avg'!F794</f>
        <v>1.903</v>
      </c>
      <c r="H794" s="2">
        <f>'Moving Avg'!G794</f>
        <v>1.9752000000000003</v>
      </c>
      <c r="I794" s="2">
        <f>'Moving Avg'!H794</f>
        <v>1.9044500000000009</v>
      </c>
      <c r="J794" s="5" t="str">
        <f>OBV!F794</f>
        <v>BULLISH</v>
      </c>
      <c r="K794" s="5" t="str">
        <f>OBV!G794</f>
        <v>NEUTRAL</v>
      </c>
      <c r="L794" s="5" t="str">
        <f>OBV!H794</f>
        <v>CONFIRMED BULLISH</v>
      </c>
    </row>
    <row r="795" spans="1:12" ht="13.5" x14ac:dyDescent="0.25">
      <c r="A795" s="3">
        <f>RSI!A795</f>
        <v>43861</v>
      </c>
      <c r="B795" s="2">
        <f>RSI!B795</f>
        <v>2.0299999999999998</v>
      </c>
      <c r="C795" s="2">
        <f>RSI!I795</f>
        <v>60.012587842905063</v>
      </c>
      <c r="D795" s="2">
        <f>MACD!E795</f>
        <v>-5.2480746559555147E-2</v>
      </c>
      <c r="E795" s="2">
        <f>MACD!F795</f>
        <v>-3.3623664939689102E-2</v>
      </c>
      <c r="F795" s="2">
        <f>'Moving Avg'!D795</f>
        <v>2.0099999999999998</v>
      </c>
      <c r="G795" s="2">
        <f>'Moving Avg'!F795</f>
        <v>1.9144999999999999</v>
      </c>
      <c r="H795" s="2">
        <f>'Moving Avg'!G795</f>
        <v>1.9738000000000004</v>
      </c>
      <c r="I795" s="2">
        <f>'Moving Avg'!H795</f>
        <v>1.9061000000000008</v>
      </c>
      <c r="J795" s="5" t="str">
        <f>OBV!F795</f>
        <v>BULLISH</v>
      </c>
      <c r="K795" s="5" t="str">
        <f>OBV!G795</f>
        <v>NEUTRAL</v>
      </c>
      <c r="L795" s="5" t="str">
        <f>OBV!H795</f>
        <v>CONFIRMED BULLISH</v>
      </c>
    </row>
    <row r="796" spans="1:12" ht="13.5" x14ac:dyDescent="0.25">
      <c r="A796" s="3">
        <f>RSI!A796</f>
        <v>43864</v>
      </c>
      <c r="B796" s="2">
        <f>RSI!B796</f>
        <v>2.0299999999999998</v>
      </c>
      <c r="C796" s="2">
        <f>RSI!I796</f>
        <v>60.012587842905063</v>
      </c>
      <c r="D796" s="2">
        <f>MACD!E796</f>
        <v>-5.444537966452323E-2</v>
      </c>
      <c r="E796" s="2">
        <f>MACD!F796</f>
        <v>-3.778800788465593E-2</v>
      </c>
      <c r="F796" s="2">
        <f>'Moving Avg'!D796</f>
        <v>2.0299999999999998</v>
      </c>
      <c r="G796" s="2">
        <f>'Moving Avg'!F796</f>
        <v>1.9260000000000002</v>
      </c>
      <c r="H796" s="2">
        <f>'Moving Avg'!G796</f>
        <v>1.9724000000000004</v>
      </c>
      <c r="I796" s="2">
        <f>'Moving Avg'!H796</f>
        <v>1.9080000000000004</v>
      </c>
      <c r="J796" s="5" t="str">
        <f>OBV!F796</f>
        <v>BULLISH</v>
      </c>
      <c r="K796" s="5" t="str">
        <f>OBV!G796</f>
        <v>NEUTRAL</v>
      </c>
      <c r="L796" s="5" t="str">
        <f>OBV!H796</f>
        <v>CONFIRMED BULLISH</v>
      </c>
    </row>
    <row r="797" spans="1:12" ht="13.5" x14ac:dyDescent="0.25">
      <c r="A797" s="3">
        <f>RSI!A797</f>
        <v>43865</v>
      </c>
      <c r="B797" s="2">
        <f>RSI!B797</f>
        <v>2.0299999999999998</v>
      </c>
      <c r="C797" s="2">
        <f>RSI!I797</f>
        <v>60.01258784290507</v>
      </c>
      <c r="D797" s="2">
        <f>MACD!E797</f>
        <v>-5.6617723212124549E-2</v>
      </c>
      <c r="E797" s="2">
        <f>MACD!F797</f>
        <v>-4.155395095014966E-2</v>
      </c>
      <c r="F797" s="2">
        <f>'Moving Avg'!D797</f>
        <v>2.0299999999999998</v>
      </c>
      <c r="G797" s="2">
        <f>'Moving Avg'!F797</f>
        <v>1.9375</v>
      </c>
      <c r="H797" s="2">
        <f>'Moving Avg'!G797</f>
        <v>1.9710000000000003</v>
      </c>
      <c r="I797" s="2">
        <f>'Moving Avg'!H797</f>
        <v>1.9096000000000004</v>
      </c>
      <c r="J797" s="5" t="str">
        <f>OBV!F797</f>
        <v>NEUTRAL</v>
      </c>
      <c r="K797" s="5" t="str">
        <f>OBV!G797</f>
        <v>NEUTRAL</v>
      </c>
      <c r="L797" s="5" t="str">
        <f>OBV!H797</f>
        <v>NEUTRAL</v>
      </c>
    </row>
    <row r="798" spans="1:12" ht="13.5" x14ac:dyDescent="0.25">
      <c r="A798" s="3">
        <f>RSI!A798</f>
        <v>43866</v>
      </c>
      <c r="B798" s="2">
        <f>RSI!B798</f>
        <v>2.0299999999999998</v>
      </c>
      <c r="C798" s="2">
        <f>RSI!I798</f>
        <v>60.01258784290507</v>
      </c>
      <c r="D798" s="2">
        <f>MACD!E798</f>
        <v>-5.8928046809679557E-2</v>
      </c>
      <c r="E798" s="2">
        <f>MACD!F798</f>
        <v>-4.5028770122055646E-2</v>
      </c>
      <c r="F798" s="2">
        <f>'Moving Avg'!D798</f>
        <v>2.0299999999999998</v>
      </c>
      <c r="G798" s="2">
        <f>'Moving Avg'!F798</f>
        <v>1.9464999999999999</v>
      </c>
      <c r="H798" s="2">
        <f>'Moving Avg'!G798</f>
        <v>1.9696</v>
      </c>
      <c r="I798" s="2">
        <f>'Moving Avg'!H798</f>
        <v>1.9109</v>
      </c>
      <c r="J798" s="5" t="str">
        <f>OBV!F798</f>
        <v>NEUTRAL</v>
      </c>
      <c r="K798" s="5" t="str">
        <f>OBV!G798</f>
        <v>NEUTRAL</v>
      </c>
      <c r="L798" s="5" t="str">
        <f>OBV!H798</f>
        <v>NEUTRAL</v>
      </c>
    </row>
    <row r="799" spans="1:12" ht="13.5" x14ac:dyDescent="0.25">
      <c r="A799" s="3">
        <f>RSI!A799</f>
        <v>43867</v>
      </c>
      <c r="B799" s="2">
        <f>RSI!B799</f>
        <v>2.0299999999999998</v>
      </c>
      <c r="C799" s="2">
        <f>RSI!I799</f>
        <v>60.01258784290507</v>
      </c>
      <c r="D799" s="2">
        <f>MACD!E799</f>
        <v>-7.5166299807083892E-2</v>
      </c>
      <c r="E799" s="2">
        <f>MACD!F799</f>
        <v>-5.1056276059061295E-2</v>
      </c>
      <c r="F799" s="2">
        <f>'Moving Avg'!D799</f>
        <v>2.0299999999999998</v>
      </c>
      <c r="G799" s="2">
        <f>'Moving Avg'!F799</f>
        <v>1.9530000000000001</v>
      </c>
      <c r="H799" s="2">
        <f>'Moving Avg'!G799</f>
        <v>1.9682000000000002</v>
      </c>
      <c r="I799" s="2">
        <f>'Moving Avg'!H799</f>
        <v>1.9120499999999998</v>
      </c>
      <c r="J799" s="5" t="str">
        <f>OBV!F799</f>
        <v>NEUTRAL</v>
      </c>
      <c r="K799" s="5" t="str">
        <f>OBV!G799</f>
        <v>NEUTRAL</v>
      </c>
      <c r="L799" s="5" t="str">
        <f>OBV!H799</f>
        <v>NEUTRAL</v>
      </c>
    </row>
    <row r="800" spans="1:12" ht="13.5" x14ac:dyDescent="0.25">
      <c r="A800" s="3">
        <f>RSI!A800</f>
        <v>43868</v>
      </c>
      <c r="B800" s="2">
        <f>RSI!B800</f>
        <v>2.0299999999999998</v>
      </c>
      <c r="C800" s="2">
        <f>RSI!I800</f>
        <v>60.01258784290507</v>
      </c>
      <c r="D800" s="2">
        <f>MACD!E800</f>
        <v>-8.1618876374200511E-2</v>
      </c>
      <c r="E800" s="2">
        <f>MACD!F800</f>
        <v>-5.7168796122089138E-2</v>
      </c>
      <c r="F800" s="2">
        <f>'Moving Avg'!D800</f>
        <v>2.0299999999999998</v>
      </c>
      <c r="G800" s="2">
        <f>'Moving Avg'!F800</f>
        <v>1.9595000000000002</v>
      </c>
      <c r="H800" s="2">
        <f>'Moving Avg'!G800</f>
        <v>1.9668000000000001</v>
      </c>
      <c r="I800" s="2">
        <f>'Moving Avg'!H800</f>
        <v>1.9129499999999999</v>
      </c>
      <c r="J800" s="5" t="str">
        <f>OBV!F800</f>
        <v>NEUTRAL</v>
      </c>
      <c r="K800" s="5" t="str">
        <f>OBV!G800</f>
        <v>NEUTRAL</v>
      </c>
      <c r="L800" s="5" t="str">
        <f>OBV!H800</f>
        <v>NEUTRAL</v>
      </c>
    </row>
    <row r="801" spans="1:12" ht="13.5" x14ac:dyDescent="0.25">
      <c r="A801" s="3">
        <f>RSI!A801</f>
        <v>43871</v>
      </c>
      <c r="B801" s="2">
        <f>RSI!B801</f>
        <v>2.0299999999999998</v>
      </c>
      <c r="C801" s="2">
        <f>RSI!I801</f>
        <v>60.012587842905077</v>
      </c>
      <c r="D801" s="2">
        <f>MACD!E801</f>
        <v>-7.9761278227363341E-2</v>
      </c>
      <c r="E801" s="2">
        <f>MACD!F801</f>
        <v>-6.1687292543143979E-2</v>
      </c>
      <c r="F801" s="2">
        <f>'Moving Avg'!D801</f>
        <v>2.0299999999999998</v>
      </c>
      <c r="G801" s="2">
        <f>'Moving Avg'!F801</f>
        <v>1.9635000000000005</v>
      </c>
      <c r="H801" s="2">
        <f>'Moving Avg'!G801</f>
        <v>1.9654000000000003</v>
      </c>
      <c r="I801" s="2">
        <f>'Moving Avg'!H801</f>
        <v>1.9137999999999997</v>
      </c>
      <c r="J801" s="5" t="str">
        <f>OBV!F801</f>
        <v>NEUTRAL</v>
      </c>
      <c r="K801" s="5" t="str">
        <f>OBV!G801</f>
        <v>NEUTRAL</v>
      </c>
      <c r="L801" s="5" t="str">
        <f>OBV!H801</f>
        <v>NEUTRAL</v>
      </c>
    </row>
    <row r="802" spans="1:12" ht="13.5" x14ac:dyDescent="0.25">
      <c r="A802" s="3">
        <f>RSI!A802</f>
        <v>43872</v>
      </c>
      <c r="B802" s="2">
        <f>RSI!B802</f>
        <v>2.0299999999999998</v>
      </c>
      <c r="C802" s="2">
        <f>RSI!I802</f>
        <v>60.01258784290507</v>
      </c>
      <c r="D802" s="2">
        <f>MACD!E802</f>
        <v>-6.3151920383233362E-2</v>
      </c>
      <c r="E802" s="2">
        <f>MACD!F802</f>
        <v>-6.1980218111161861E-2</v>
      </c>
      <c r="F802" s="2">
        <f>'Moving Avg'!D802</f>
        <v>2.0299999999999998</v>
      </c>
      <c r="G802" s="2">
        <f>'Moving Avg'!F802</f>
        <v>1.9700000000000006</v>
      </c>
      <c r="H802" s="2">
        <f>'Moving Avg'!G802</f>
        <v>1.9640000000000004</v>
      </c>
      <c r="I802" s="2">
        <f>'Moving Avg'!H802</f>
        <v>1.9149499999999995</v>
      </c>
      <c r="J802" s="5" t="str">
        <f>OBV!F802</f>
        <v>NEUTRAL</v>
      </c>
      <c r="K802" s="5" t="str">
        <f>OBV!G802</f>
        <v>NEUTRAL</v>
      </c>
      <c r="L802" s="5" t="str">
        <f>OBV!H802</f>
        <v>NEUTRAL</v>
      </c>
    </row>
    <row r="803" spans="1:12" ht="13.5" x14ac:dyDescent="0.25">
      <c r="A803" s="3">
        <f>RSI!A803</f>
        <v>43873</v>
      </c>
      <c r="B803" s="2">
        <f>RSI!B803</f>
        <v>2.0299999999999998</v>
      </c>
      <c r="C803" s="2">
        <f>RSI!I803</f>
        <v>60.01258784290507</v>
      </c>
      <c r="D803" s="2">
        <f>MACD!E803</f>
        <v>-4.9419210728906871E-2</v>
      </c>
      <c r="E803" s="2">
        <f>MACD!F803</f>
        <v>-5.9468016634710866E-2</v>
      </c>
      <c r="F803" s="2">
        <f>'Moving Avg'!D803</f>
        <v>2.0299999999999998</v>
      </c>
      <c r="G803" s="2">
        <f>'Moving Avg'!F803</f>
        <v>1.9790000000000005</v>
      </c>
      <c r="H803" s="2">
        <f>'Moving Avg'!G803</f>
        <v>1.9626000000000001</v>
      </c>
      <c r="I803" s="2">
        <f>'Moving Avg'!H803</f>
        <v>1.9161499999999991</v>
      </c>
      <c r="J803" s="5" t="str">
        <f>OBV!F803</f>
        <v>NEUTRAL</v>
      </c>
      <c r="K803" s="5" t="str">
        <f>OBV!G803</f>
        <v>NEUTRAL</v>
      </c>
      <c r="L803" s="5" t="str">
        <f>OBV!H803</f>
        <v>NEUTRAL</v>
      </c>
    </row>
    <row r="804" spans="1:12" ht="13.5" x14ac:dyDescent="0.25">
      <c r="A804" s="3">
        <f>RSI!A804</f>
        <v>43874</v>
      </c>
      <c r="B804" s="2">
        <f>RSI!B804</f>
        <v>2.0299999999999998</v>
      </c>
      <c r="C804" s="2">
        <f>RSI!I804</f>
        <v>60.012587842905063</v>
      </c>
      <c r="D804" s="2">
        <f>MACD!E804</f>
        <v>-3.8096783384589328E-2</v>
      </c>
      <c r="E804" s="2">
        <f>MACD!F804</f>
        <v>-5.5193769984686558E-2</v>
      </c>
      <c r="F804" s="2">
        <f>'Moving Avg'!D804</f>
        <v>2.0299999999999998</v>
      </c>
      <c r="G804" s="2">
        <f>'Moving Avg'!F804</f>
        <v>1.9830000000000005</v>
      </c>
      <c r="H804" s="2">
        <f>'Moving Avg'!G804</f>
        <v>1.9612000000000003</v>
      </c>
      <c r="I804" s="2">
        <f>'Moving Avg'!H804</f>
        <v>1.9175499999999992</v>
      </c>
      <c r="J804" s="5" t="str">
        <f>OBV!F804</f>
        <v>NEUTRAL</v>
      </c>
      <c r="K804" s="5" t="str">
        <f>OBV!G804</f>
        <v>NEUTRAL</v>
      </c>
      <c r="L804" s="5" t="str">
        <f>OBV!H804</f>
        <v>NEUTRAL</v>
      </c>
    </row>
    <row r="805" spans="1:12" ht="13.5" x14ac:dyDescent="0.25">
      <c r="A805" s="3">
        <f>RSI!A805</f>
        <v>43875</v>
      </c>
      <c r="B805" s="2">
        <f>RSI!B805</f>
        <v>2.0299999999999998</v>
      </c>
      <c r="C805" s="2">
        <f>RSI!I805</f>
        <v>60.012587842905063</v>
      </c>
      <c r="D805" s="2">
        <f>MACD!E805</f>
        <v>-2.8791784372550255E-2</v>
      </c>
      <c r="E805" s="2">
        <f>MACD!F805</f>
        <v>-4.9913372862259303E-2</v>
      </c>
      <c r="F805" s="2">
        <f>'Moving Avg'!D805</f>
        <v>2.0299999999999998</v>
      </c>
      <c r="G805" s="2">
        <f>'Moving Avg'!F805</f>
        <v>1.9910000000000003</v>
      </c>
      <c r="H805" s="2">
        <f>'Moving Avg'!G805</f>
        <v>1.9608000000000003</v>
      </c>
      <c r="I805" s="2">
        <f>'Moving Avg'!H805</f>
        <v>1.9187499999999988</v>
      </c>
      <c r="J805" s="5" t="str">
        <f>OBV!F805</f>
        <v>NEUTRAL</v>
      </c>
      <c r="K805" s="5" t="str">
        <f>OBV!G805</f>
        <v>NEUTRAL</v>
      </c>
      <c r="L805" s="5" t="str">
        <f>OBV!H805</f>
        <v>NEUTRAL</v>
      </c>
    </row>
    <row r="806" spans="1:12" ht="13.5" x14ac:dyDescent="0.25">
      <c r="A806" s="3">
        <f>RSI!A806</f>
        <v>43878</v>
      </c>
      <c r="B806" s="2">
        <f>RSI!B806</f>
        <v>2.0299999999999998</v>
      </c>
      <c r="C806" s="2">
        <f>RSI!I806</f>
        <v>60.012587842905063</v>
      </c>
      <c r="D806" s="2">
        <f>MACD!E806</f>
        <v>-2.1173431478530569E-2</v>
      </c>
      <c r="E806" s="2">
        <f>MACD!F806</f>
        <v>-4.4165384585513556E-2</v>
      </c>
      <c r="F806" s="2">
        <f>'Moving Avg'!D806</f>
        <v>2.0299999999999998</v>
      </c>
      <c r="G806" s="2">
        <f>'Moving Avg'!F806</f>
        <v>1.9965000000000004</v>
      </c>
      <c r="H806" s="2">
        <f>'Moving Avg'!G806</f>
        <v>1.9596000000000005</v>
      </c>
      <c r="I806" s="2">
        <f>'Moving Avg'!H806</f>
        <v>1.9199999999999986</v>
      </c>
      <c r="J806" s="5" t="str">
        <f>OBV!F806</f>
        <v>NEUTRAL</v>
      </c>
      <c r="K806" s="5" t="str">
        <f>OBV!G806</f>
        <v>NEUTRAL</v>
      </c>
      <c r="L806" s="5" t="str">
        <f>OBV!H806</f>
        <v>NEUTRAL</v>
      </c>
    </row>
    <row r="807" spans="1:12" ht="13.5" x14ac:dyDescent="0.25">
      <c r="A807" s="3">
        <f>RSI!A807</f>
        <v>43879</v>
      </c>
      <c r="B807" s="2">
        <f>RSI!B807</f>
        <v>2.02</v>
      </c>
      <c r="C807" s="2">
        <f>RSI!I807</f>
        <v>57.01598343604271</v>
      </c>
      <c r="D807" s="2">
        <f>MACD!E807</f>
        <v>-1.4222603068930528E-2</v>
      </c>
      <c r="E807" s="2">
        <f>MACD!F807</f>
        <v>-3.8176828282196956E-2</v>
      </c>
      <c r="F807" s="2">
        <f>'Moving Avg'!D807</f>
        <v>2.0279999999999996</v>
      </c>
      <c r="G807" s="2">
        <f>'Moving Avg'!F807</f>
        <v>2.0015000000000005</v>
      </c>
      <c r="H807" s="2">
        <f>'Moving Avg'!G807</f>
        <v>1.9582000000000002</v>
      </c>
      <c r="I807" s="2">
        <f>'Moving Avg'!H807</f>
        <v>1.9210999999999985</v>
      </c>
      <c r="J807" s="5" t="str">
        <f>OBV!F807</f>
        <v>BEARISH</v>
      </c>
      <c r="K807" s="5" t="str">
        <f>OBV!G807</f>
        <v>NEUTRAL</v>
      </c>
      <c r="L807" s="5" t="str">
        <f>OBV!H807</f>
        <v>CONFIRMED BEARISH</v>
      </c>
    </row>
    <row r="808" spans="1:12" ht="13.5" x14ac:dyDescent="0.25">
      <c r="A808" s="3">
        <f>RSI!A808</f>
        <v>43880</v>
      </c>
      <c r="B808" s="2">
        <f>RSI!B808</f>
        <v>2.02</v>
      </c>
      <c r="C808" s="2">
        <f>RSI!I808</f>
        <v>57.01598343604271</v>
      </c>
      <c r="D808" s="2">
        <f>MACD!E808</f>
        <v>-8.5007562742989151E-3</v>
      </c>
      <c r="E808" s="2">
        <f>MACD!F808</f>
        <v>-3.2241613880617345E-2</v>
      </c>
      <c r="F808" s="2">
        <f>'Moving Avg'!D808</f>
        <v>2.0259999999999998</v>
      </c>
      <c r="G808" s="2">
        <f>'Moving Avg'!F808</f>
        <v>2.0065000000000004</v>
      </c>
      <c r="H808" s="2">
        <f>'Moving Avg'!G808</f>
        <v>1.9568000000000001</v>
      </c>
      <c r="I808" s="2">
        <f>'Moving Avg'!H808</f>
        <v>1.922449999999998</v>
      </c>
      <c r="J808" s="5" t="str">
        <f>OBV!F808</f>
        <v>BEARISH</v>
      </c>
      <c r="K808" s="5" t="str">
        <f>OBV!G808</f>
        <v>NEUTRAL</v>
      </c>
      <c r="L808" s="5" t="str">
        <f>OBV!H808</f>
        <v>CONFIRMED BEARISH</v>
      </c>
    </row>
    <row r="809" spans="1:12" ht="13.5" x14ac:dyDescent="0.25">
      <c r="A809" s="3">
        <f>RSI!A809</f>
        <v>43881</v>
      </c>
      <c r="B809" s="2">
        <f>RSI!B809</f>
        <v>2.02</v>
      </c>
      <c r="C809" s="2">
        <f>RSI!I809</f>
        <v>57.01598343604271</v>
      </c>
      <c r="D809" s="2">
        <f>MACD!E809</f>
        <v>-3.8069930446098521E-3</v>
      </c>
      <c r="E809" s="2">
        <f>MACD!F809</f>
        <v>-2.655468971341585E-2</v>
      </c>
      <c r="F809" s="2">
        <f>'Moving Avg'!D809</f>
        <v>2.024</v>
      </c>
      <c r="G809" s="2">
        <f>'Moving Avg'!F809</f>
        <v>2.0160000000000009</v>
      </c>
      <c r="H809" s="2">
        <f>'Moving Avg'!G809</f>
        <v>1.9552</v>
      </c>
      <c r="I809" s="2">
        <f>'Moving Avg'!H809</f>
        <v>1.9235499999999977</v>
      </c>
      <c r="J809" s="5" t="str">
        <f>OBV!F809</f>
        <v>BEARISH</v>
      </c>
      <c r="K809" s="5" t="str">
        <f>OBV!G809</f>
        <v>NEUTRAL</v>
      </c>
      <c r="L809" s="5" t="str">
        <f>OBV!H809</f>
        <v>CONFIRMED BEARISH</v>
      </c>
    </row>
    <row r="810" spans="1:12" ht="13.5" x14ac:dyDescent="0.25">
      <c r="A810" s="3">
        <f>RSI!A810</f>
        <v>43882</v>
      </c>
      <c r="B810" s="2">
        <f>RSI!B810</f>
        <v>2.02</v>
      </c>
      <c r="C810" s="2">
        <f>RSI!I810</f>
        <v>57.01598343604271</v>
      </c>
      <c r="D810" s="2">
        <f>MACD!E810</f>
        <v>2.7801429301366198E-5</v>
      </c>
      <c r="E810" s="2">
        <f>MACD!F810</f>
        <v>-2.1238191484872406E-2</v>
      </c>
      <c r="F810" s="2">
        <f>'Moving Avg'!D810</f>
        <v>2.0219999999999998</v>
      </c>
      <c r="G810" s="2">
        <f>'Moving Avg'!F810</f>
        <v>2.0230000000000006</v>
      </c>
      <c r="H810" s="2">
        <f>'Moving Avg'!G810</f>
        <v>1.9548000000000001</v>
      </c>
      <c r="I810" s="2">
        <f>'Moving Avg'!H810</f>
        <v>1.9246499999999975</v>
      </c>
      <c r="J810" s="5" t="str">
        <f>OBV!F810</f>
        <v>BEARISH</v>
      </c>
      <c r="K810" s="5" t="str">
        <f>OBV!G810</f>
        <v>NEUTRAL</v>
      </c>
      <c r="L810" s="5" t="str">
        <f>OBV!H810</f>
        <v>CONFIRMED BEARISH</v>
      </c>
    </row>
    <row r="811" spans="1:12" ht="13.5" x14ac:dyDescent="0.25">
      <c r="A811" s="3">
        <f>RSI!A811</f>
        <v>43885</v>
      </c>
      <c r="B811" s="2">
        <f>RSI!B811</f>
        <v>2.02</v>
      </c>
      <c r="C811" s="2">
        <f>RSI!I811</f>
        <v>57.01598343604271</v>
      </c>
      <c r="D811" s="2">
        <f>MACD!E811</f>
        <v>3.1459133227729197E-3</v>
      </c>
      <c r="E811" s="2">
        <f>MACD!F811</f>
        <v>-1.6361370523343341E-2</v>
      </c>
      <c r="F811" s="2">
        <f>'Moving Avg'!D811</f>
        <v>2.02</v>
      </c>
      <c r="G811" s="2">
        <f>'Moving Avg'!F811</f>
        <v>2.0275000000000007</v>
      </c>
      <c r="H811" s="2">
        <f>'Moving Avg'!G811</f>
        <v>1.9556</v>
      </c>
      <c r="I811" s="2">
        <f>'Moving Avg'!H811</f>
        <v>1.9257499999999974</v>
      </c>
      <c r="J811" s="5" t="str">
        <f>OBV!F811</f>
        <v>BEARISH</v>
      </c>
      <c r="K811" s="5" t="str">
        <f>OBV!G811</f>
        <v>NEUTRAL</v>
      </c>
      <c r="L811" s="5" t="str">
        <f>OBV!H811</f>
        <v>CONFIRMED BEARISH</v>
      </c>
    </row>
    <row r="812" spans="1:12" ht="13.5" x14ac:dyDescent="0.25">
      <c r="A812" s="3">
        <f>RSI!A812</f>
        <v>43886</v>
      </c>
      <c r="B812" s="2">
        <f>RSI!B812</f>
        <v>2.02</v>
      </c>
      <c r="C812" s="2">
        <f>RSI!I812</f>
        <v>57.01598343604271</v>
      </c>
      <c r="D812" s="2">
        <f>MACD!E812</f>
        <v>5.6669877313586525E-3</v>
      </c>
      <c r="E812" s="2">
        <f>MACD!F812</f>
        <v>-1.1955698872402942E-2</v>
      </c>
      <c r="F812" s="2">
        <f>'Moving Avg'!D812</f>
        <v>2.02</v>
      </c>
      <c r="G812" s="2">
        <f>'Moving Avg'!F812</f>
        <v>2.027000000000001</v>
      </c>
      <c r="H812" s="2">
        <f>'Moving Avg'!G812</f>
        <v>1.9554000000000002</v>
      </c>
      <c r="I812" s="2">
        <f>'Moving Avg'!H812</f>
        <v>1.9270999999999969</v>
      </c>
      <c r="J812" s="5" t="str">
        <f>OBV!F812</f>
        <v>NEUTRAL</v>
      </c>
      <c r="K812" s="5" t="str">
        <f>OBV!G812</f>
        <v>NEUTRAL</v>
      </c>
      <c r="L812" s="5" t="str">
        <f>OBV!H812</f>
        <v>NEUTRAL</v>
      </c>
    </row>
    <row r="813" spans="1:12" ht="13.5" x14ac:dyDescent="0.25">
      <c r="A813" s="3">
        <f>RSI!A813</f>
        <v>43887</v>
      </c>
      <c r="B813" s="2">
        <f>RSI!B813</f>
        <v>2.02</v>
      </c>
      <c r="C813" s="2">
        <f>RSI!I813</f>
        <v>57.015983436042703</v>
      </c>
      <c r="D813" s="2">
        <f>MACD!E813</f>
        <v>7.6915675360185176E-3</v>
      </c>
      <c r="E813" s="2">
        <f>MACD!F813</f>
        <v>-8.0262455907186506E-3</v>
      </c>
      <c r="F813" s="2">
        <f>'Moving Avg'!D813</f>
        <v>2.02</v>
      </c>
      <c r="G813" s="2">
        <f>'Moving Avg'!F813</f>
        <v>2.0265000000000009</v>
      </c>
      <c r="H813" s="2">
        <f>'Moving Avg'!G813</f>
        <v>1.9552</v>
      </c>
      <c r="I813" s="2">
        <f>'Moving Avg'!H813</f>
        <v>1.9284499999999967</v>
      </c>
      <c r="J813" s="5" t="str">
        <f>OBV!F813</f>
        <v>NEUTRAL</v>
      </c>
      <c r="K813" s="5" t="str">
        <f>OBV!G813</f>
        <v>NEUTRAL</v>
      </c>
      <c r="L813" s="5" t="str">
        <f>OBV!H813</f>
        <v>NEUTRAL</v>
      </c>
    </row>
    <row r="814" spans="1:12" ht="13.5" x14ac:dyDescent="0.25">
      <c r="A814" s="3">
        <f>RSI!A814</f>
        <v>43888</v>
      </c>
      <c r="B814" s="2">
        <f>RSI!B814</f>
        <v>2.02</v>
      </c>
      <c r="C814" s="2">
        <f>RSI!I814</f>
        <v>57.015983436042703</v>
      </c>
      <c r="D814" s="2">
        <f>MACD!E814</f>
        <v>9.3040837073496974E-3</v>
      </c>
      <c r="E814" s="2">
        <f>MACD!F814</f>
        <v>-4.5601797311049814E-3</v>
      </c>
      <c r="F814" s="2">
        <f>'Moving Avg'!D814</f>
        <v>2.02</v>
      </c>
      <c r="G814" s="2">
        <f>'Moving Avg'!F814</f>
        <v>2.0260000000000007</v>
      </c>
      <c r="H814" s="2">
        <f>'Moving Avg'!G814</f>
        <v>1.9550000000000001</v>
      </c>
      <c r="I814" s="2">
        <f>'Moving Avg'!H814</f>
        <v>1.9295499999999963</v>
      </c>
      <c r="J814" s="5" t="str">
        <f>OBV!F814</f>
        <v>NEUTRAL</v>
      </c>
      <c r="K814" s="5" t="str">
        <f>OBV!G814</f>
        <v>NEUTRAL</v>
      </c>
      <c r="L814" s="5" t="str">
        <f>OBV!H814</f>
        <v>NEUTRAL</v>
      </c>
    </row>
    <row r="815" spans="1:12" ht="13.5" x14ac:dyDescent="0.25">
      <c r="A815" s="3">
        <f>RSI!A815</f>
        <v>43889</v>
      </c>
      <c r="B815" s="2">
        <f>RSI!B815</f>
        <v>2.02</v>
      </c>
      <c r="C815" s="2">
        <f>RSI!I815</f>
        <v>57.015983436042703</v>
      </c>
      <c r="D815" s="2">
        <f>MACD!E815</f>
        <v>1.0575381748052948E-2</v>
      </c>
      <c r="E815" s="2">
        <f>MACD!F815</f>
        <v>-1.5330674352733958E-3</v>
      </c>
      <c r="F815" s="2">
        <f>'Moving Avg'!D815</f>
        <v>2.02</v>
      </c>
      <c r="G815" s="2">
        <f>'Moving Avg'!F815</f>
        <v>2.0255000000000005</v>
      </c>
      <c r="H815" s="2">
        <f>'Moving Avg'!G815</f>
        <v>1.9547999999999996</v>
      </c>
      <c r="I815" s="2">
        <f>'Moving Avg'!H815</f>
        <v>1.9306499999999962</v>
      </c>
      <c r="J815" s="5" t="str">
        <f>OBV!F815</f>
        <v>NEUTRAL</v>
      </c>
      <c r="K815" s="5" t="str">
        <f>OBV!G815</f>
        <v>NEUTRAL</v>
      </c>
      <c r="L815" s="5" t="str">
        <f>OBV!H815</f>
        <v>NEUTRAL</v>
      </c>
    </row>
    <row r="816" spans="1:12" ht="13.5" x14ac:dyDescent="0.25">
      <c r="A816" s="3">
        <f>RSI!A816</f>
        <v>43892</v>
      </c>
      <c r="B816" s="2">
        <f>RSI!B816</f>
        <v>2.02</v>
      </c>
      <c r="C816" s="2">
        <f>RSI!I816</f>
        <v>57.015983436042703</v>
      </c>
      <c r="D816" s="2">
        <f>MACD!E816</f>
        <v>1.1564855919565797E-2</v>
      </c>
      <c r="E816" s="2">
        <f>MACD!F816</f>
        <v>1.0865172356944426E-3</v>
      </c>
      <c r="F816" s="2">
        <f>'Moving Avg'!D816</f>
        <v>2.02</v>
      </c>
      <c r="G816" s="2">
        <f>'Moving Avg'!F816</f>
        <v>2.0250000000000008</v>
      </c>
      <c r="H816" s="2">
        <f>'Moving Avg'!G816</f>
        <v>1.9545999999999994</v>
      </c>
      <c r="I816" s="2">
        <f>'Moving Avg'!H816</f>
        <v>1.9317499999999961</v>
      </c>
      <c r="J816" s="5" t="str">
        <f>OBV!F816</f>
        <v>NEUTRAL</v>
      </c>
      <c r="K816" s="5" t="str">
        <f>OBV!G816</f>
        <v>NEUTRAL</v>
      </c>
      <c r="L816" s="5" t="str">
        <f>OBV!H816</f>
        <v>NEUTRAL</v>
      </c>
    </row>
    <row r="817" spans="1:12" ht="13.5" x14ac:dyDescent="0.25">
      <c r="A817" s="3">
        <f>RSI!A817</f>
        <v>43893</v>
      </c>
      <c r="B817" s="2">
        <f>RSI!B817</f>
        <v>2.02</v>
      </c>
      <c r="C817" s="2">
        <f>RSI!I817</f>
        <v>57.015983436042703</v>
      </c>
      <c r="D817" s="2">
        <f>MACD!E817</f>
        <v>1.0783790316966968E-2</v>
      </c>
      <c r="E817" s="2">
        <f>MACD!F817</f>
        <v>3.0259718519489477E-3</v>
      </c>
      <c r="F817" s="2">
        <f>'Moving Avg'!D817</f>
        <v>2.02</v>
      </c>
      <c r="G817" s="2">
        <f>'Moving Avg'!F817</f>
        <v>2.0245000000000006</v>
      </c>
      <c r="H817" s="2">
        <f>'Moving Avg'!G817</f>
        <v>1.9561999999999995</v>
      </c>
      <c r="I817" s="2">
        <f>'Moving Avg'!H817</f>
        <v>1.932849999999996</v>
      </c>
      <c r="J817" s="5" t="str">
        <f>OBV!F817</f>
        <v>NEUTRAL</v>
      </c>
      <c r="K817" s="5" t="str">
        <f>OBV!G817</f>
        <v>NEUTRAL</v>
      </c>
      <c r="L817" s="5" t="str">
        <f>OBV!H817</f>
        <v>NEUTRAL</v>
      </c>
    </row>
    <row r="818" spans="1:12" ht="13.5" x14ac:dyDescent="0.25">
      <c r="A818" s="3">
        <f>RSI!A818</f>
        <v>43894</v>
      </c>
      <c r="B818" s="2">
        <f>RSI!B818</f>
        <v>2.02</v>
      </c>
      <c r="C818" s="2">
        <f>RSI!I818</f>
        <v>57.01598343604271</v>
      </c>
      <c r="D818" s="2">
        <f>MACD!E818</f>
        <v>1.0048952134680267E-2</v>
      </c>
      <c r="E818" s="2">
        <f>MACD!F818</f>
        <v>4.4305679084952112E-3</v>
      </c>
      <c r="F818" s="2">
        <f>'Moving Avg'!D818</f>
        <v>2.02</v>
      </c>
      <c r="G818" s="2">
        <f>'Moving Avg'!F818</f>
        <v>2.0240000000000005</v>
      </c>
      <c r="H818" s="2">
        <f>'Moving Avg'!G818</f>
        <v>1.9585999999999992</v>
      </c>
      <c r="I818" s="2">
        <f>'Moving Avg'!H818</f>
        <v>1.9339499999999958</v>
      </c>
      <c r="J818" s="5" t="str">
        <f>OBV!F818</f>
        <v>NEUTRAL</v>
      </c>
      <c r="K818" s="5" t="str">
        <f>OBV!G818</f>
        <v>NEUTRAL</v>
      </c>
      <c r="L818" s="5" t="str">
        <f>OBV!H818</f>
        <v>NEUTRAL</v>
      </c>
    </row>
    <row r="819" spans="1:12" ht="13.5" x14ac:dyDescent="0.25">
      <c r="A819" s="3">
        <f>RSI!A819</f>
        <v>43895</v>
      </c>
      <c r="B819" s="2">
        <f>RSI!B819</f>
        <v>2.02</v>
      </c>
      <c r="C819" s="2">
        <f>RSI!I819</f>
        <v>57.01598343604271</v>
      </c>
      <c r="D819" s="2">
        <f>MACD!E819</f>
        <v>9.3587062410405153E-3</v>
      </c>
      <c r="E819" s="2">
        <f>MACD!F819</f>
        <v>5.416195575004272E-3</v>
      </c>
      <c r="F819" s="2">
        <f>'Moving Avg'!D819</f>
        <v>2.02</v>
      </c>
      <c r="G819" s="2">
        <f>'Moving Avg'!F819</f>
        <v>2.0235000000000003</v>
      </c>
      <c r="H819" s="2">
        <f>'Moving Avg'!G819</f>
        <v>1.9609999999999994</v>
      </c>
      <c r="I819" s="2">
        <f>'Moving Avg'!H819</f>
        <v>1.9347999999999956</v>
      </c>
      <c r="J819" s="5" t="str">
        <f>OBV!F819</f>
        <v>NEUTRAL</v>
      </c>
      <c r="K819" s="5" t="str">
        <f>OBV!G819</f>
        <v>NEUTRAL</v>
      </c>
      <c r="L819" s="5" t="str">
        <f>OBV!H819</f>
        <v>NEUTRAL</v>
      </c>
    </row>
    <row r="820" spans="1:12" ht="13.5" x14ac:dyDescent="0.25">
      <c r="A820" s="3">
        <f>RSI!A820</f>
        <v>43896</v>
      </c>
      <c r="B820" s="2">
        <f>RSI!B820</f>
        <v>2.02</v>
      </c>
      <c r="C820" s="2">
        <f>RSI!I820</f>
        <v>57.01598343604271</v>
      </c>
      <c r="D820" s="2">
        <f>MACD!E820</f>
        <v>8.7112633757557845E-3</v>
      </c>
      <c r="E820" s="2">
        <f>MACD!F820</f>
        <v>6.0752091351545748E-3</v>
      </c>
      <c r="F820" s="2">
        <f>'Moving Avg'!D820</f>
        <v>2.02</v>
      </c>
      <c r="G820" s="2">
        <f>'Moving Avg'!F820</f>
        <v>2.0230000000000006</v>
      </c>
      <c r="H820" s="2">
        <f>'Moving Avg'!G820</f>
        <v>1.9633999999999991</v>
      </c>
      <c r="I820" s="2">
        <f>'Moving Avg'!H820</f>
        <v>1.9356499999999954</v>
      </c>
      <c r="J820" s="5" t="str">
        <f>OBV!F820</f>
        <v>NEUTRAL</v>
      </c>
      <c r="K820" s="5" t="str">
        <f>OBV!G820</f>
        <v>NEUTRAL</v>
      </c>
      <c r="L820" s="5" t="str">
        <f>OBV!H820</f>
        <v>NEUTRAL</v>
      </c>
    </row>
    <row r="821" spans="1:12" ht="13.5" x14ac:dyDescent="0.25">
      <c r="A821" s="3">
        <f>RSI!A821</f>
        <v>43899</v>
      </c>
      <c r="B821" s="2">
        <f>RSI!B821</f>
        <v>2.02</v>
      </c>
      <c r="C821" s="2">
        <f>RSI!I821</f>
        <v>57.01598343604271</v>
      </c>
      <c r="D821" s="2">
        <f>MACD!E821</f>
        <v>8.1047339129174389E-3</v>
      </c>
      <c r="E821" s="2">
        <f>MACD!F821</f>
        <v>6.481114090707148E-3</v>
      </c>
      <c r="F821" s="2">
        <f>'Moving Avg'!D821</f>
        <v>2.02</v>
      </c>
      <c r="G821" s="2">
        <f>'Moving Avg'!F821</f>
        <v>2.0225000000000004</v>
      </c>
      <c r="H821" s="2">
        <f>'Moving Avg'!G821</f>
        <v>1.9657999999999993</v>
      </c>
      <c r="I821" s="2">
        <f>'Moving Avg'!H821</f>
        <v>1.9364999999999952</v>
      </c>
      <c r="J821" s="5" t="str">
        <f>OBV!F821</f>
        <v>NEUTRAL</v>
      </c>
      <c r="K821" s="5" t="str">
        <f>OBV!G821</f>
        <v>NEUTRAL</v>
      </c>
      <c r="L821" s="5" t="str">
        <f>OBV!H821</f>
        <v>NEUTRAL</v>
      </c>
    </row>
    <row r="822" spans="1:12" ht="13.5" x14ac:dyDescent="0.25">
      <c r="A822" s="3">
        <f>RSI!A822</f>
        <v>43900</v>
      </c>
      <c r="B822" s="2">
        <f>RSI!B822</f>
        <v>2.02</v>
      </c>
      <c r="C822" s="2">
        <f>RSI!I822</f>
        <v>57.01598343604271</v>
      </c>
      <c r="D822" s="2">
        <f>MACD!E822</f>
        <v>7.5371711267857577E-3</v>
      </c>
      <c r="E822" s="2">
        <f>MACD!F822</f>
        <v>6.6923254979228703E-3</v>
      </c>
      <c r="F822" s="2">
        <f>'Moving Avg'!D822</f>
        <v>2.02</v>
      </c>
      <c r="G822" s="2">
        <f>'Moving Avg'!F822</f>
        <v>2.0220000000000007</v>
      </c>
      <c r="H822" s="2">
        <f>'Moving Avg'!G822</f>
        <v>1.968799999999999</v>
      </c>
      <c r="I822" s="2">
        <f>'Moving Avg'!H822</f>
        <v>1.9375999999999953</v>
      </c>
      <c r="J822" s="5" t="str">
        <f>OBV!F822</f>
        <v>NEUTRAL</v>
      </c>
      <c r="K822" s="5" t="str">
        <f>OBV!G822</f>
        <v>NEUTRAL</v>
      </c>
      <c r="L822" s="5" t="str">
        <f>OBV!H822</f>
        <v>NEUTRAL</v>
      </c>
    </row>
    <row r="823" spans="1:12" ht="13.5" x14ac:dyDescent="0.25">
      <c r="A823" s="3">
        <f>RSI!A823</f>
        <v>43901</v>
      </c>
      <c r="B823" s="2">
        <f>RSI!B823</f>
        <v>2.02</v>
      </c>
      <c r="C823" s="2">
        <f>RSI!I823</f>
        <v>57.01598343604271</v>
      </c>
      <c r="D823" s="2">
        <f>MACD!E823</f>
        <v>7.0066057401945159E-3</v>
      </c>
      <c r="E823" s="2">
        <f>MACD!F823</f>
        <v>6.7551815463771994E-3</v>
      </c>
      <c r="F823" s="2">
        <f>'Moving Avg'!D823</f>
        <v>2.02</v>
      </c>
      <c r="G823" s="2">
        <f>'Moving Avg'!F823</f>
        <v>2.0215000000000005</v>
      </c>
      <c r="H823" s="2">
        <f>'Moving Avg'!G823</f>
        <v>1.9721999999999991</v>
      </c>
      <c r="I823" s="2">
        <f>'Moving Avg'!H823</f>
        <v>1.9384499999999953</v>
      </c>
      <c r="J823" s="5" t="str">
        <f>OBV!F823</f>
        <v>NEUTRAL</v>
      </c>
      <c r="K823" s="5" t="str">
        <f>OBV!G823</f>
        <v>NEUTRAL</v>
      </c>
      <c r="L823" s="5" t="str">
        <f>OBV!H823</f>
        <v>NEUTRAL</v>
      </c>
    </row>
    <row r="824" spans="1:12" ht="13.5" x14ac:dyDescent="0.25">
      <c r="A824" s="3">
        <f>RSI!A824</f>
        <v>43902</v>
      </c>
      <c r="B824" s="2">
        <f>RSI!B824</f>
        <v>2.02</v>
      </c>
      <c r="C824" s="2">
        <f>RSI!I824</f>
        <v>57.01598343604271</v>
      </c>
      <c r="D824" s="2">
        <f>MACD!E824</f>
        <v>6.5110732493871559E-3</v>
      </c>
      <c r="E824" s="2">
        <f>MACD!F824</f>
        <v>6.7063598869791918E-3</v>
      </c>
      <c r="F824" s="2">
        <f>'Moving Avg'!D824</f>
        <v>2.02</v>
      </c>
      <c r="G824" s="2">
        <f>'Moving Avg'!F824</f>
        <v>2.0210000000000004</v>
      </c>
      <c r="H824" s="2">
        <f>'Moving Avg'!G824</f>
        <v>1.9755999999999989</v>
      </c>
      <c r="I824" s="2">
        <f>'Moving Avg'!H824</f>
        <v>1.9392999999999956</v>
      </c>
      <c r="J824" s="5" t="str">
        <f>OBV!F824</f>
        <v>NEUTRAL</v>
      </c>
      <c r="K824" s="5" t="str">
        <f>OBV!G824</f>
        <v>NEUTRAL</v>
      </c>
      <c r="L824" s="5" t="str">
        <f>OBV!H824</f>
        <v>NEUTRAL</v>
      </c>
    </row>
    <row r="825" spans="1:12" ht="13.5" x14ac:dyDescent="0.25">
      <c r="A825" s="3">
        <f>RSI!A825</f>
        <v>43903</v>
      </c>
      <c r="B825" s="2">
        <f>RSI!B825</f>
        <v>2.02</v>
      </c>
      <c r="C825" s="2">
        <f>RSI!I825</f>
        <v>57.01598343604271</v>
      </c>
      <c r="D825" s="2">
        <f>MACD!E825</f>
        <v>6.048635277963843E-3</v>
      </c>
      <c r="E825" s="2">
        <f>MACD!F825</f>
        <v>6.5748149651761231E-3</v>
      </c>
      <c r="F825" s="2">
        <f>'Moving Avg'!D825</f>
        <v>2.02</v>
      </c>
      <c r="G825" s="2">
        <f>'Moving Avg'!F825</f>
        <v>2.0205000000000006</v>
      </c>
      <c r="H825" s="2">
        <f>'Moving Avg'!G825</f>
        <v>1.9799999999999989</v>
      </c>
      <c r="I825" s="2">
        <f>'Moving Avg'!H825</f>
        <v>1.9400999999999953</v>
      </c>
      <c r="J825" s="5" t="str">
        <f>OBV!F825</f>
        <v>NEUTRAL</v>
      </c>
      <c r="K825" s="5" t="str">
        <f>OBV!G825</f>
        <v>NEUTRAL</v>
      </c>
      <c r="L825" s="5" t="str">
        <f>OBV!H825</f>
        <v>NEUTRAL</v>
      </c>
    </row>
    <row r="826" spans="1:12" ht="13.5" x14ac:dyDescent="0.25">
      <c r="A826" s="3">
        <f>RSI!A826</f>
        <v>43906</v>
      </c>
      <c r="B826" s="2">
        <f>RSI!B826</f>
        <v>2.02</v>
      </c>
      <c r="C826" s="2">
        <f>RSI!I826</f>
        <v>57.01598343604271</v>
      </c>
      <c r="D826" s="2">
        <f>MACD!E826</f>
        <v>5.6173960094363373E-3</v>
      </c>
      <c r="E826" s="2">
        <f>MACD!F826</f>
        <v>6.3833311740281659E-3</v>
      </c>
      <c r="F826" s="2">
        <f>'Moving Avg'!D826</f>
        <v>2.02</v>
      </c>
      <c r="G826" s="2">
        <f>'Moving Avg'!F826</f>
        <v>2.0200000000000005</v>
      </c>
      <c r="H826" s="2">
        <f>'Moving Avg'!G826</f>
        <v>1.9843999999999991</v>
      </c>
      <c r="I826" s="2">
        <f>'Moving Avg'!H826</f>
        <v>1.9411499999999953</v>
      </c>
      <c r="J826" s="5" t="str">
        <f>OBV!F826</f>
        <v>NEUTRAL</v>
      </c>
      <c r="K826" s="5" t="str">
        <f>OBV!G826</f>
        <v>NEUTRAL</v>
      </c>
      <c r="L826" s="5" t="str">
        <f>OBV!H826</f>
        <v>NEUTRAL</v>
      </c>
    </row>
    <row r="827" spans="1:12" ht="13.5" x14ac:dyDescent="0.25">
      <c r="A827" s="3">
        <f>RSI!A827</f>
        <v>43907</v>
      </c>
      <c r="B827" s="2">
        <f>RSI!B827</f>
        <v>2.02</v>
      </c>
      <c r="C827" s="2">
        <f>RSI!I827</f>
        <v>57.01598343604271</v>
      </c>
      <c r="D827" s="2">
        <f>MACD!E827</f>
        <v>5.2155145767218691E-3</v>
      </c>
      <c r="E827" s="2">
        <f>MACD!F827</f>
        <v>6.1497678545669072E-3</v>
      </c>
      <c r="F827" s="2">
        <f>'Moving Avg'!D827</f>
        <v>2.02</v>
      </c>
      <c r="G827" s="2">
        <f>'Moving Avg'!F827</f>
        <v>2.0200000000000005</v>
      </c>
      <c r="H827" s="2">
        <f>'Moving Avg'!G827</f>
        <v>1.988799999999999</v>
      </c>
      <c r="I827" s="2">
        <f>'Moving Avg'!H827</f>
        <v>1.9419499999999952</v>
      </c>
      <c r="J827" s="5" t="str">
        <f>OBV!F827</f>
        <v>NEUTRAL</v>
      </c>
      <c r="K827" s="5" t="str">
        <f>OBV!G827</f>
        <v>NEUTRAL</v>
      </c>
      <c r="L827" s="5" t="str">
        <f>OBV!H827</f>
        <v>NEUTRAL</v>
      </c>
    </row>
    <row r="828" spans="1:12" ht="13.5" x14ac:dyDescent="0.25">
      <c r="A828" s="3">
        <f>RSI!A828</f>
        <v>43908</v>
      </c>
      <c r="B828" s="2">
        <f>RSI!B828</f>
        <v>2.08</v>
      </c>
      <c r="C828" s="2">
        <f>RSI!I828</f>
        <v>82.241088969721829</v>
      </c>
      <c r="D828" s="2">
        <f>MACD!E828</f>
        <v>3.9676969836444087E-4</v>
      </c>
      <c r="E828" s="2">
        <f>MACD!F828</f>
        <v>4.9991682233264138E-3</v>
      </c>
      <c r="F828" s="2">
        <f>'Moving Avg'!D828</f>
        <v>2.032</v>
      </c>
      <c r="G828" s="2">
        <f>'Moving Avg'!F828</f>
        <v>2.0230000000000006</v>
      </c>
      <c r="H828" s="2">
        <f>'Moving Avg'!G828</f>
        <v>1.9933999999999992</v>
      </c>
      <c r="I828" s="2">
        <f>'Moving Avg'!H828</f>
        <v>1.9430499999999951</v>
      </c>
      <c r="J828" s="5" t="str">
        <f>OBV!F828</f>
        <v>BULLISH</v>
      </c>
      <c r="K828" s="5" t="str">
        <f>OBV!G828</f>
        <v>NEUTRAL</v>
      </c>
      <c r="L828" s="5" t="str">
        <f>OBV!H828</f>
        <v>CONFIRMED BULLISH</v>
      </c>
    </row>
    <row r="829" spans="1:12" ht="13.5" x14ac:dyDescent="0.25">
      <c r="A829" s="3">
        <f>RSI!A829</f>
        <v>43909</v>
      </c>
      <c r="B829" s="2">
        <f>RSI!B829</f>
        <v>2.08</v>
      </c>
      <c r="C829" s="2">
        <f>RSI!I829</f>
        <v>82.241088969721829</v>
      </c>
      <c r="D829" s="2">
        <f>MACD!E829</f>
        <v>-4.0668824963412398E-3</v>
      </c>
      <c r="E829" s="2">
        <f>MACD!F829</f>
        <v>3.1859580793928833E-3</v>
      </c>
      <c r="F829" s="2">
        <f>'Moving Avg'!D829</f>
        <v>2.044</v>
      </c>
      <c r="G829" s="2">
        <f>'Moving Avg'!F829</f>
        <v>2.0260000000000002</v>
      </c>
      <c r="H829" s="2">
        <f>'Moving Avg'!G829</f>
        <v>1.9969999999999992</v>
      </c>
      <c r="I829" s="2">
        <f>'Moving Avg'!H829</f>
        <v>1.9441499999999947</v>
      </c>
      <c r="J829" s="5" t="str">
        <f>OBV!F829</f>
        <v>BULLISH</v>
      </c>
      <c r="K829" s="5" t="str">
        <f>OBV!G829</f>
        <v>NEUTRAL</v>
      </c>
      <c r="L829" s="5" t="str">
        <f>OBV!H829</f>
        <v>CONFIRMED BULLISH</v>
      </c>
    </row>
    <row r="830" spans="1:12" ht="13.5" x14ac:dyDescent="0.25">
      <c r="A830" s="3">
        <f>RSI!A830</f>
        <v>43913</v>
      </c>
      <c r="B830" s="2">
        <f>RSI!B830</f>
        <v>2.08</v>
      </c>
      <c r="C830" s="2">
        <f>RSI!I830</f>
        <v>82.241088969721829</v>
      </c>
      <c r="D830" s="2">
        <f>MACD!E830</f>
        <v>-8.2014603412376985E-3</v>
      </c>
      <c r="E830" s="2">
        <f>MACD!F830</f>
        <v>9.0847439526676706E-4</v>
      </c>
      <c r="F830" s="2">
        <f>'Moving Avg'!D830</f>
        <v>2.056</v>
      </c>
      <c r="G830" s="2">
        <f>'Moving Avg'!F830</f>
        <v>2.0289999999999999</v>
      </c>
      <c r="H830" s="2">
        <f>'Moving Avg'!G830</f>
        <v>2.0005999999999995</v>
      </c>
      <c r="I830" s="2">
        <f>'Moving Avg'!H830</f>
        <v>1.9450499999999948</v>
      </c>
      <c r="J830" s="5" t="str">
        <f>OBV!F830</f>
        <v>BULLISH</v>
      </c>
      <c r="K830" s="5" t="str">
        <f>OBV!G830</f>
        <v>NEUTRAL</v>
      </c>
      <c r="L830" s="5" t="str">
        <f>OBV!H830</f>
        <v>CONFIRMED BULLISH</v>
      </c>
    </row>
    <row r="831" spans="1:12" ht="13.5" x14ac:dyDescent="0.25">
      <c r="A831" s="3">
        <f>RSI!A831</f>
        <v>43914</v>
      </c>
      <c r="B831" s="2">
        <f>RSI!B831</f>
        <v>2.08</v>
      </c>
      <c r="C831" s="2">
        <f>RSI!I831</f>
        <v>82.241088969721829</v>
      </c>
      <c r="D831" s="2">
        <f>MACD!E831</f>
        <v>-1.2031098705857612E-2</v>
      </c>
      <c r="E831" s="2">
        <f>MACD!F831</f>
        <v>-1.6794402249581091E-3</v>
      </c>
      <c r="F831" s="2">
        <f>'Moving Avg'!D831</f>
        <v>2.0680000000000001</v>
      </c>
      <c r="G831" s="2">
        <f>'Moving Avg'!F831</f>
        <v>2.0319999999999996</v>
      </c>
      <c r="H831" s="2">
        <f>'Moving Avg'!G831</f>
        <v>2.0031999999999996</v>
      </c>
      <c r="I831" s="2">
        <f>'Moving Avg'!H831</f>
        <v>1.945949999999995</v>
      </c>
      <c r="J831" s="5" t="str">
        <f>OBV!F831</f>
        <v>BULLISH</v>
      </c>
      <c r="K831" s="5" t="str">
        <f>OBV!G831</f>
        <v>NEUTRAL</v>
      </c>
      <c r="L831" s="5" t="str">
        <f>OBV!H831</f>
        <v>CONFIRMED BULLISH</v>
      </c>
    </row>
    <row r="832" spans="1:12" ht="13.5" x14ac:dyDescent="0.25">
      <c r="A832" s="3">
        <f>RSI!A832</f>
        <v>43915</v>
      </c>
      <c r="B832" s="2">
        <f>RSI!B832</f>
        <v>2.08</v>
      </c>
      <c r="C832" s="2">
        <f>RSI!I832</f>
        <v>82.241088969721829</v>
      </c>
      <c r="D832" s="2">
        <f>MACD!E832</f>
        <v>-1.5578181769809518E-2</v>
      </c>
      <c r="E832" s="2">
        <f>MACD!F832</f>
        <v>-4.4591885339283913E-3</v>
      </c>
      <c r="F832" s="2">
        <f>'Moving Avg'!D832</f>
        <v>2.08</v>
      </c>
      <c r="G832" s="2">
        <f>'Moving Avg'!F832</f>
        <v>2.0349999999999993</v>
      </c>
      <c r="H832" s="2">
        <f>'Moving Avg'!G832</f>
        <v>2.0067999999999997</v>
      </c>
      <c r="I832" s="2">
        <f>'Moving Avg'!H832</f>
        <v>1.9468499999999951</v>
      </c>
      <c r="J832" s="5" t="str">
        <f>OBV!F832</f>
        <v>BULLISH</v>
      </c>
      <c r="K832" s="5" t="str">
        <f>OBV!G832</f>
        <v>NEUTRAL</v>
      </c>
      <c r="L832" s="5" t="str">
        <f>OBV!H832</f>
        <v>CONFIRMED BULLISH</v>
      </c>
    </row>
    <row r="833" spans="1:12" ht="13.5" x14ac:dyDescent="0.25">
      <c r="A833" s="3">
        <f>RSI!A833</f>
        <v>43916</v>
      </c>
      <c r="B833" s="2">
        <f>RSI!B833</f>
        <v>2.08</v>
      </c>
      <c r="C833" s="2">
        <f>RSI!I833</f>
        <v>82.241088969721829</v>
      </c>
      <c r="D833" s="2">
        <f>MACD!E833</f>
        <v>-1.8863466999175404E-2</v>
      </c>
      <c r="E833" s="2">
        <f>MACD!F833</f>
        <v>-7.3400442269777946E-3</v>
      </c>
      <c r="F833" s="2">
        <f>'Moving Avg'!D833</f>
        <v>2.08</v>
      </c>
      <c r="G833" s="2">
        <f>'Moving Avg'!F833</f>
        <v>2.0379999999999994</v>
      </c>
      <c r="H833" s="2">
        <f>'Moving Avg'!G833</f>
        <v>2.0114000000000001</v>
      </c>
      <c r="I833" s="2">
        <f>'Moving Avg'!H833</f>
        <v>1.9477499999999952</v>
      </c>
      <c r="J833" s="5" t="str">
        <f>OBV!F833</f>
        <v>NEUTRAL</v>
      </c>
      <c r="K833" s="5" t="str">
        <f>OBV!G833</f>
        <v>NEUTRAL</v>
      </c>
      <c r="L833" s="5" t="str">
        <f>OBV!H833</f>
        <v>NEUTRAL</v>
      </c>
    </row>
    <row r="834" spans="1:12" ht="13.5" x14ac:dyDescent="0.25">
      <c r="A834" s="3">
        <f>RSI!A834</f>
        <v>43917</v>
      </c>
      <c r="B834" s="2">
        <f>RSI!B834</f>
        <v>2.08</v>
      </c>
      <c r="C834" s="2">
        <f>RSI!I834</f>
        <v>82.241088969721829</v>
      </c>
      <c r="D834" s="2">
        <f>MACD!E834</f>
        <v>-2.1906200817064292E-2</v>
      </c>
      <c r="E834" s="2">
        <f>MACD!F834</f>
        <v>-1.0253275544995093E-2</v>
      </c>
      <c r="F834" s="2">
        <f>'Moving Avg'!D834</f>
        <v>2.08</v>
      </c>
      <c r="G834" s="2">
        <f>'Moving Avg'!F834</f>
        <v>2.0409999999999995</v>
      </c>
      <c r="H834" s="2">
        <f>'Moving Avg'!G834</f>
        <v>2.0139999999999998</v>
      </c>
      <c r="I834" s="2">
        <f>'Moving Avg'!H834</f>
        <v>1.9486499999999953</v>
      </c>
      <c r="J834" s="5" t="str">
        <f>OBV!F834</f>
        <v>NEUTRAL</v>
      </c>
      <c r="K834" s="5" t="str">
        <f>OBV!G834</f>
        <v>NEUTRAL</v>
      </c>
      <c r="L834" s="5" t="str">
        <f>OBV!H834</f>
        <v>NEUTRAL</v>
      </c>
    </row>
    <row r="835" spans="1:12" ht="13.5" x14ac:dyDescent="0.25">
      <c r="A835" s="3">
        <f>RSI!A835</f>
        <v>43920</v>
      </c>
      <c r="B835" s="2">
        <f>RSI!B835</f>
        <v>2.08</v>
      </c>
      <c r="C835" s="2">
        <f>RSI!I835</f>
        <v>82.241088969721829</v>
      </c>
      <c r="D835" s="2">
        <f>MACD!E835</f>
        <v>-2.4724226448549214E-2</v>
      </c>
      <c r="E835" s="2">
        <f>MACD!F835</f>
        <v>-1.3147465725705918E-2</v>
      </c>
      <c r="F835" s="2">
        <f>'Moving Avg'!D835</f>
        <v>2.08</v>
      </c>
      <c r="G835" s="2">
        <f>'Moving Avg'!F835</f>
        <v>2.0439999999999996</v>
      </c>
      <c r="H835" s="2">
        <f>'Moving Avg'!G835</f>
        <v>2.0181999999999998</v>
      </c>
      <c r="I835" s="2">
        <f>'Moving Avg'!H835</f>
        <v>1.949549999999995</v>
      </c>
      <c r="J835" s="5" t="str">
        <f>OBV!F835</f>
        <v>NEUTRAL</v>
      </c>
      <c r="K835" s="5" t="str">
        <f>OBV!G835</f>
        <v>NEUTRAL</v>
      </c>
      <c r="L835" s="5" t="str">
        <f>OBV!H835</f>
        <v>NEUTRAL</v>
      </c>
    </row>
    <row r="836" spans="1:12" ht="13.5" x14ac:dyDescent="0.25">
      <c r="A836" s="3">
        <f>RSI!A836</f>
        <v>43921</v>
      </c>
      <c r="B836" s="2">
        <f>RSI!B836</f>
        <v>2.08</v>
      </c>
      <c r="C836" s="2">
        <f>RSI!I836</f>
        <v>82.241088969721829</v>
      </c>
      <c r="D836" s="2">
        <f>MACD!E836</f>
        <v>-2.7334084405427284E-2</v>
      </c>
      <c r="E836" s="2">
        <f>MACD!F836</f>
        <v>-1.5984789461650193E-2</v>
      </c>
      <c r="F836" s="2">
        <f>'Moving Avg'!D836</f>
        <v>2.08</v>
      </c>
      <c r="G836" s="2">
        <f>'Moving Avg'!F836</f>
        <v>2.0469999999999993</v>
      </c>
      <c r="H836" s="2">
        <f>'Moving Avg'!G836</f>
        <v>2.0213999999999999</v>
      </c>
      <c r="I836" s="2">
        <f>'Moving Avg'!H836</f>
        <v>1.9508499999999953</v>
      </c>
      <c r="J836" s="5" t="str">
        <f>OBV!F836</f>
        <v>NEUTRAL</v>
      </c>
      <c r="K836" s="5" t="str">
        <f>OBV!G836</f>
        <v>NEUTRAL</v>
      </c>
      <c r="L836" s="5" t="str">
        <f>OBV!H836</f>
        <v>NEUTRAL</v>
      </c>
    </row>
    <row r="837" spans="1:12" ht="13.5" x14ac:dyDescent="0.25">
      <c r="A837" s="3">
        <f>RSI!A837</f>
        <v>43922</v>
      </c>
      <c r="B837" s="2">
        <f>RSI!B837</f>
        <v>2.02</v>
      </c>
      <c r="C837" s="2">
        <f>RSI!I837</f>
        <v>38.369927802907689</v>
      </c>
      <c r="D837" s="2">
        <f>MACD!E837</f>
        <v>-2.5306661614885151E-2</v>
      </c>
      <c r="E837" s="2">
        <f>MACD!F837</f>
        <v>-1.7849163892297185E-2</v>
      </c>
      <c r="F837" s="2">
        <f>'Moving Avg'!D837</f>
        <v>2.0680000000000001</v>
      </c>
      <c r="G837" s="2">
        <f>'Moving Avg'!F837</f>
        <v>2.0469999999999997</v>
      </c>
      <c r="H837" s="2">
        <f>'Moving Avg'!G837</f>
        <v>2.0233999999999996</v>
      </c>
      <c r="I837" s="2">
        <f>'Moving Avg'!H837</f>
        <v>1.9518499999999952</v>
      </c>
      <c r="J837" s="5" t="str">
        <f>OBV!F837</f>
        <v>NEUTRAL</v>
      </c>
      <c r="K837" s="5" t="str">
        <f>OBV!G837</f>
        <v>NEUTRAL</v>
      </c>
      <c r="L837" s="5" t="str">
        <f>OBV!H837</f>
        <v>NEUTRAL</v>
      </c>
    </row>
    <row r="838" spans="1:12" ht="13.5" x14ac:dyDescent="0.25">
      <c r="A838" s="3">
        <f>RSI!A838</f>
        <v>43923</v>
      </c>
      <c r="B838" s="2">
        <f>RSI!B838</f>
        <v>2.02</v>
      </c>
      <c r="C838" s="2">
        <f>RSI!I838</f>
        <v>38.369927802907689</v>
      </c>
      <c r="D838" s="2">
        <f>MACD!E838</f>
        <v>-1.4199060720701429E-2</v>
      </c>
      <c r="E838" s="2">
        <f>MACD!F838</f>
        <v>-1.7119143257978035E-2</v>
      </c>
      <c r="F838" s="2">
        <f>'Moving Avg'!D838</f>
        <v>2.056</v>
      </c>
      <c r="G838" s="2">
        <f>'Moving Avg'!F838</f>
        <v>2.0469999999999997</v>
      </c>
      <c r="H838" s="2">
        <f>'Moving Avg'!G838</f>
        <v>2.0253999999999999</v>
      </c>
      <c r="I838" s="2">
        <f>'Moving Avg'!H838</f>
        <v>1.9528499999999953</v>
      </c>
      <c r="J838" s="5" t="str">
        <f>OBV!F838</f>
        <v>NEUTRAL</v>
      </c>
      <c r="K838" s="5" t="str">
        <f>OBV!G838</f>
        <v>NEUTRAL</v>
      </c>
      <c r="L838" s="5" t="str">
        <f>OBV!H838</f>
        <v>NEUTRAL</v>
      </c>
    </row>
    <row r="839" spans="1:12" ht="13.5" x14ac:dyDescent="0.25">
      <c r="A839" s="3">
        <f>RSI!A839</f>
        <v>43924</v>
      </c>
      <c r="B839" s="2">
        <f>RSI!B839</f>
        <v>2.02</v>
      </c>
      <c r="C839" s="2">
        <f>RSI!I839</f>
        <v>38.369927802907689</v>
      </c>
      <c r="D839" s="2">
        <f>MACD!E839</f>
        <v>-4.6509510660479592E-3</v>
      </c>
      <c r="E839" s="2">
        <f>MACD!F839</f>
        <v>-1.462550481959202E-2</v>
      </c>
      <c r="F839" s="2">
        <f>'Moving Avg'!D839</f>
        <v>2.0439999999999996</v>
      </c>
      <c r="G839" s="2">
        <f>'Moving Avg'!F839</f>
        <v>2.0469999999999997</v>
      </c>
      <c r="H839" s="2">
        <f>'Moving Avg'!G839</f>
        <v>2.0291999999999999</v>
      </c>
      <c r="I839" s="2">
        <f>'Moving Avg'!H839</f>
        <v>1.9538499999999954</v>
      </c>
      <c r="J839" s="5" t="str">
        <f>OBV!F839</f>
        <v>NEUTRAL</v>
      </c>
      <c r="K839" s="5" t="str">
        <f>OBV!G839</f>
        <v>NEUTRAL</v>
      </c>
      <c r="L839" s="5" t="str">
        <f>OBV!H839</f>
        <v>NEUTRAL</v>
      </c>
    </row>
    <row r="840" spans="1:12" ht="13.5" x14ac:dyDescent="0.25">
      <c r="A840" s="3">
        <f>RSI!A840</f>
        <v>43927</v>
      </c>
      <c r="B840" s="2">
        <f>RSI!B840</f>
        <v>2.02</v>
      </c>
      <c r="C840" s="2">
        <f>RSI!I840</f>
        <v>38.369927802907689</v>
      </c>
      <c r="D840" s="2">
        <f>MACD!E840</f>
        <v>3.5665246014562335E-3</v>
      </c>
      <c r="E840" s="2">
        <f>MACD!F840</f>
        <v>-1.0987098935382369E-2</v>
      </c>
      <c r="F840" s="2">
        <f>'Moving Avg'!D840</f>
        <v>2.0319999999999996</v>
      </c>
      <c r="G840" s="2">
        <f>'Moving Avg'!F840</f>
        <v>2.0469999999999997</v>
      </c>
      <c r="H840" s="2">
        <f>'Moving Avg'!G840</f>
        <v>2.032</v>
      </c>
      <c r="I840" s="2">
        <f>'Moving Avg'!H840</f>
        <v>1.9548499999999953</v>
      </c>
      <c r="J840" s="5" t="str">
        <f>OBV!F840</f>
        <v>NEUTRAL</v>
      </c>
      <c r="K840" s="5" t="str">
        <f>OBV!G840</f>
        <v>NEUTRAL</v>
      </c>
      <c r="L840" s="5" t="str">
        <f>OBV!H840</f>
        <v>NEUTRAL</v>
      </c>
    </row>
    <row r="841" spans="1:12" ht="13.5" x14ac:dyDescent="0.25">
      <c r="A841" s="3">
        <f>RSI!A841</f>
        <v>43928</v>
      </c>
      <c r="B841" s="2">
        <f>RSI!B841</f>
        <v>2.02</v>
      </c>
      <c r="C841" s="2">
        <f>RSI!I841</f>
        <v>38.369927802907696</v>
      </c>
      <c r="D841" s="2">
        <f>MACD!E841</f>
        <v>1.0647834317005334E-2</v>
      </c>
      <c r="E841" s="2">
        <f>MACD!F841</f>
        <v>-6.6601122849048282E-3</v>
      </c>
      <c r="F841" s="2">
        <f>'Moving Avg'!D841</f>
        <v>2.02</v>
      </c>
      <c r="G841" s="2">
        <f>'Moving Avg'!F841</f>
        <v>2.0470000000000002</v>
      </c>
      <c r="H841" s="2">
        <f>'Moving Avg'!G841</f>
        <v>2.0337999999999998</v>
      </c>
      <c r="I841" s="2">
        <f>'Moving Avg'!H841</f>
        <v>1.9556999999999951</v>
      </c>
      <c r="J841" s="5" t="str">
        <f>OBV!F841</f>
        <v>NEUTRAL</v>
      </c>
      <c r="K841" s="5" t="str">
        <f>OBV!G841</f>
        <v>NEUTRAL</v>
      </c>
      <c r="L841" s="5" t="str">
        <f>OBV!H841</f>
        <v>NEUTRAL</v>
      </c>
    </row>
    <row r="842" spans="1:12" ht="13.5" x14ac:dyDescent="0.25">
      <c r="A842" s="3">
        <f>RSI!A842</f>
        <v>43929</v>
      </c>
      <c r="B842" s="2">
        <f>RSI!B842</f>
        <v>2.02</v>
      </c>
      <c r="C842" s="2">
        <f>RSI!I842</f>
        <v>38.369927802907689</v>
      </c>
      <c r="D842" s="2">
        <f>MACD!E842</f>
        <v>1.6758286836971337E-2</v>
      </c>
      <c r="E842" s="2">
        <f>MACD!F842</f>
        <v>-1.9764324605295951E-3</v>
      </c>
      <c r="F842" s="2">
        <f>'Moving Avg'!D842</f>
        <v>2.02</v>
      </c>
      <c r="G842" s="2">
        <f>'Moving Avg'!F842</f>
        <v>2.0470000000000002</v>
      </c>
      <c r="H842" s="2">
        <f>'Moving Avg'!G842</f>
        <v>2.0336000000000003</v>
      </c>
      <c r="I842" s="2">
        <f>'Moving Avg'!H842</f>
        <v>1.9565499999999949</v>
      </c>
      <c r="J842" s="5" t="str">
        <f>OBV!F842</f>
        <v>NEUTRAL</v>
      </c>
      <c r="K842" s="5" t="str">
        <f>OBV!G842</f>
        <v>NEUTRAL</v>
      </c>
      <c r="L842" s="5" t="str">
        <f>OBV!H842</f>
        <v>NEUTRAL</v>
      </c>
    </row>
    <row r="843" spans="1:12" ht="13.5" x14ac:dyDescent="0.25">
      <c r="A843" s="3">
        <f>RSI!A843</f>
        <v>43934</v>
      </c>
      <c r="B843" s="2">
        <f>RSI!B843</f>
        <v>2.02</v>
      </c>
      <c r="C843" s="2">
        <f>RSI!I843</f>
        <v>38.369927802907696</v>
      </c>
      <c r="D843" s="2">
        <f>MACD!E843</f>
        <v>2.2038461468432136E-2</v>
      </c>
      <c r="E843" s="2">
        <f>MACD!F843</f>
        <v>2.8265463252627509E-3</v>
      </c>
      <c r="F843" s="2">
        <f>'Moving Avg'!D843</f>
        <v>2.02</v>
      </c>
      <c r="G843" s="2">
        <f>'Moving Avg'!F843</f>
        <v>2.0470000000000002</v>
      </c>
      <c r="H843" s="2">
        <f>'Moving Avg'!G843</f>
        <v>2.0333999999999999</v>
      </c>
      <c r="I843" s="2">
        <f>'Moving Avg'!H843</f>
        <v>1.957649999999995</v>
      </c>
      <c r="J843" s="5" t="str">
        <f>OBV!F843</f>
        <v>NEUTRAL</v>
      </c>
      <c r="K843" s="5" t="str">
        <f>OBV!G843</f>
        <v>NEUTRAL</v>
      </c>
      <c r="L843" s="5" t="str">
        <f>OBV!H843</f>
        <v>NEUTRAL</v>
      </c>
    </row>
    <row r="844" spans="1:12" ht="13.5" x14ac:dyDescent="0.25">
      <c r="A844" s="3">
        <f>RSI!A844</f>
        <v>43935</v>
      </c>
      <c r="B844" s="2">
        <f>RSI!B844</f>
        <v>2.02</v>
      </c>
      <c r="C844" s="2">
        <f>RSI!I844</f>
        <v>38.369927802907696</v>
      </c>
      <c r="D844" s="2">
        <f>MACD!E844</f>
        <v>2.6607960550420806E-2</v>
      </c>
      <c r="E844" s="2">
        <f>MACD!F844</f>
        <v>7.5828291702943621E-3</v>
      </c>
      <c r="F844" s="2">
        <f>'Moving Avg'!D844</f>
        <v>2.02</v>
      </c>
      <c r="G844" s="2">
        <f>'Moving Avg'!F844</f>
        <v>2.0470000000000002</v>
      </c>
      <c r="H844" s="2">
        <f>'Moving Avg'!G844</f>
        <v>2.0331999999999999</v>
      </c>
      <c r="I844" s="2">
        <f>'Moving Avg'!H844</f>
        <v>1.9587499999999949</v>
      </c>
      <c r="J844" s="5" t="str">
        <f>OBV!F844</f>
        <v>NEUTRAL</v>
      </c>
      <c r="K844" s="5" t="str">
        <f>OBV!G844</f>
        <v>NEUTRAL</v>
      </c>
      <c r="L844" s="5" t="str">
        <f>OBV!H844</f>
        <v>NEUTRAL</v>
      </c>
    </row>
    <row r="845" spans="1:12" ht="13.5" x14ac:dyDescent="0.25">
      <c r="A845" s="3">
        <f>RSI!A845</f>
        <v>43936</v>
      </c>
      <c r="B845" s="2">
        <f>RSI!B845</f>
        <v>2.02</v>
      </c>
      <c r="C845" s="2">
        <f>RSI!I845</f>
        <v>38.369927802907689</v>
      </c>
      <c r="D845" s="2">
        <f>MACD!E845</f>
        <v>3.0568588485877068E-2</v>
      </c>
      <c r="E845" s="2">
        <f>MACD!F845</f>
        <v>1.2179981033410904E-2</v>
      </c>
      <c r="F845" s="2">
        <f>'Moving Avg'!D845</f>
        <v>2.02</v>
      </c>
      <c r="G845" s="2">
        <f>'Moving Avg'!F845</f>
        <v>2.0470000000000006</v>
      </c>
      <c r="H845" s="2">
        <f>'Moving Avg'!G845</f>
        <v>2.0329999999999999</v>
      </c>
      <c r="I845" s="2">
        <f>'Moving Avg'!H845</f>
        <v>1.9598499999999948</v>
      </c>
      <c r="J845" s="5" t="str">
        <f>OBV!F845</f>
        <v>NEUTRAL</v>
      </c>
      <c r="K845" s="5" t="str">
        <f>OBV!G845</f>
        <v>NEUTRAL</v>
      </c>
      <c r="L845" s="5" t="str">
        <f>OBV!H845</f>
        <v>NEUTRAL</v>
      </c>
    </row>
    <row r="846" spans="1:12" ht="13.5" x14ac:dyDescent="0.25">
      <c r="A846" s="3">
        <f>RSI!A846</f>
        <v>43937</v>
      </c>
      <c r="B846" s="2">
        <f>RSI!B846</f>
        <v>2.02</v>
      </c>
      <c r="C846" s="2">
        <f>RSI!I846</f>
        <v>38.369927802907689</v>
      </c>
      <c r="D846" s="2">
        <f>MACD!E846</f>
        <v>3.4007045261680524E-2</v>
      </c>
      <c r="E846" s="2">
        <f>MACD!F846</f>
        <v>1.654539387906483E-2</v>
      </c>
      <c r="F846" s="2">
        <f>'Moving Avg'!D846</f>
        <v>2.02</v>
      </c>
      <c r="G846" s="2">
        <f>'Moving Avg'!F846</f>
        <v>2.0470000000000002</v>
      </c>
      <c r="H846" s="2">
        <f>'Moving Avg'!G846</f>
        <v>2.0327999999999999</v>
      </c>
      <c r="I846" s="2">
        <f>'Moving Avg'!H846</f>
        <v>1.9609499999999946</v>
      </c>
      <c r="J846" s="5" t="str">
        <f>OBV!F846</f>
        <v>NEUTRAL</v>
      </c>
      <c r="K846" s="5" t="str">
        <f>OBV!G846</f>
        <v>NEUTRAL</v>
      </c>
      <c r="L846" s="5" t="str">
        <f>OBV!H846</f>
        <v>NEUTRAL</v>
      </c>
    </row>
    <row r="847" spans="1:12" ht="13.5" x14ac:dyDescent="0.25">
      <c r="A847" s="3">
        <f>RSI!A847</f>
        <v>43938</v>
      </c>
      <c r="B847" s="2">
        <f>RSI!B847</f>
        <v>2.02</v>
      </c>
      <c r="C847" s="2">
        <f>RSI!I847</f>
        <v>38.369927802907689</v>
      </c>
      <c r="D847" s="2">
        <f>MACD!E847</f>
        <v>2.7766439655695585E-2</v>
      </c>
      <c r="E847" s="2">
        <f>MACD!F847</f>
        <v>1.8789603034390982E-2</v>
      </c>
      <c r="F847" s="2">
        <f>'Moving Avg'!D847</f>
        <v>2.02</v>
      </c>
      <c r="G847" s="2">
        <f>'Moving Avg'!F847</f>
        <v>2.0470000000000006</v>
      </c>
      <c r="H847" s="2">
        <f>'Moving Avg'!G847</f>
        <v>2.0325999999999995</v>
      </c>
      <c r="I847" s="2">
        <f>'Moving Avg'!H847</f>
        <v>1.9617999999999947</v>
      </c>
      <c r="J847" s="5" t="str">
        <f>OBV!F847</f>
        <v>NEUTRAL</v>
      </c>
      <c r="K847" s="5" t="str">
        <f>OBV!G847</f>
        <v>NEUTRAL</v>
      </c>
      <c r="L847" s="5" t="str">
        <f>OBV!H847</f>
        <v>NEUTRAL</v>
      </c>
    </row>
    <row r="848" spans="1:12" ht="13.5" x14ac:dyDescent="0.25">
      <c r="A848" s="3">
        <f>RSI!A848</f>
        <v>43941</v>
      </c>
      <c r="B848" s="2">
        <f>RSI!B848</f>
        <v>2.02</v>
      </c>
      <c r="C848" s="2">
        <f>RSI!I848</f>
        <v>38.369927802907689</v>
      </c>
      <c r="D848" s="2">
        <f>MACD!E848</f>
        <v>2.2560649626439666E-2</v>
      </c>
      <c r="E848" s="2">
        <f>MACD!F848</f>
        <v>1.954381235280072E-2</v>
      </c>
      <c r="F848" s="2">
        <f>'Moving Avg'!D848</f>
        <v>2.02</v>
      </c>
      <c r="G848" s="2">
        <f>'Moving Avg'!F848</f>
        <v>2.0440000000000005</v>
      </c>
      <c r="H848" s="2">
        <f>'Moving Avg'!G848</f>
        <v>2.0323999999999995</v>
      </c>
      <c r="I848" s="2">
        <f>'Moving Avg'!H848</f>
        <v>1.9626499999999947</v>
      </c>
      <c r="J848" s="5" t="str">
        <f>OBV!F848</f>
        <v>NEUTRAL</v>
      </c>
      <c r="K848" s="5" t="str">
        <f>OBV!G848</f>
        <v>NEUTRAL</v>
      </c>
      <c r="L848" s="5" t="str">
        <f>OBV!H848</f>
        <v>NEUTRAL</v>
      </c>
    </row>
    <row r="849" spans="1:12" ht="13.5" x14ac:dyDescent="0.25">
      <c r="A849" s="3">
        <f>RSI!A849</f>
        <v>43942</v>
      </c>
      <c r="B849" s="2">
        <f>RSI!B849</f>
        <v>2.02</v>
      </c>
      <c r="C849" s="2">
        <f>RSI!I849</f>
        <v>38.369927802907689</v>
      </c>
      <c r="D849" s="2">
        <f>MACD!E849</f>
        <v>1.8224937784413697E-2</v>
      </c>
      <c r="E849" s="2">
        <f>MACD!F849</f>
        <v>1.9280037439123317E-2</v>
      </c>
      <c r="F849" s="2">
        <f>'Moving Avg'!D849</f>
        <v>2.02</v>
      </c>
      <c r="G849" s="2">
        <f>'Moving Avg'!F849</f>
        <v>2.0410000000000008</v>
      </c>
      <c r="H849" s="2">
        <f>'Moving Avg'!G849</f>
        <v>2.0321999999999996</v>
      </c>
      <c r="I849" s="2">
        <f>'Moving Avg'!H849</f>
        <v>1.9634999999999945</v>
      </c>
      <c r="J849" s="5" t="str">
        <f>OBV!F849</f>
        <v>NEUTRAL</v>
      </c>
      <c r="K849" s="5" t="str">
        <f>OBV!G849</f>
        <v>NEUTRAL</v>
      </c>
      <c r="L849" s="5" t="str">
        <f>OBV!H849</f>
        <v>NEUTRAL</v>
      </c>
    </row>
    <row r="850" spans="1:12" ht="13.5" x14ac:dyDescent="0.25">
      <c r="A850" s="3">
        <f>RSI!A850</f>
        <v>43943</v>
      </c>
      <c r="B850" s="2">
        <f>RSI!B850</f>
        <v>2.02</v>
      </c>
      <c r="C850" s="2">
        <f>RSI!I850</f>
        <v>38.369927802907689</v>
      </c>
      <c r="D850" s="2">
        <f>MACD!E850</f>
        <v>1.4620320953374399E-2</v>
      </c>
      <c r="E850" s="2">
        <f>MACD!F850</f>
        <v>1.8348094141973536E-2</v>
      </c>
      <c r="F850" s="2">
        <f>'Moving Avg'!D850</f>
        <v>2.02</v>
      </c>
      <c r="G850" s="2">
        <f>'Moving Avg'!F850</f>
        <v>2.0380000000000007</v>
      </c>
      <c r="H850" s="2">
        <f>'Moving Avg'!G850</f>
        <v>2.0319999999999991</v>
      </c>
      <c r="I850" s="2">
        <f>'Moving Avg'!H850</f>
        <v>1.9643499999999943</v>
      </c>
      <c r="J850" s="5" t="str">
        <f>OBV!F850</f>
        <v>NEUTRAL</v>
      </c>
      <c r="K850" s="5" t="str">
        <f>OBV!G850</f>
        <v>NEUTRAL</v>
      </c>
      <c r="L850" s="5" t="str">
        <f>OBV!H850</f>
        <v>NEUTRAL</v>
      </c>
    </row>
    <row r="851" spans="1:12" ht="13.5" x14ac:dyDescent="0.25">
      <c r="A851" s="3">
        <f>RSI!A851</f>
        <v>43944</v>
      </c>
      <c r="B851" s="2">
        <f>RSI!B851</f>
        <v>2.02</v>
      </c>
      <c r="C851" s="2">
        <f>RSI!I851</f>
        <v>38.369927802907689</v>
      </c>
      <c r="D851" s="2">
        <f>MACD!E851</f>
        <v>1.162957761334793E-2</v>
      </c>
      <c r="E851" s="2">
        <f>MACD!F851</f>
        <v>1.7004390836248415E-2</v>
      </c>
      <c r="F851" s="2">
        <f>'Moving Avg'!D851</f>
        <v>2.02</v>
      </c>
      <c r="G851" s="2">
        <f>'Moving Avg'!F851</f>
        <v>2.0350000000000006</v>
      </c>
      <c r="H851" s="2">
        <f>'Moving Avg'!G851</f>
        <v>2.0317999999999992</v>
      </c>
      <c r="I851" s="2">
        <f>'Moving Avg'!H851</f>
        <v>1.9651999999999941</v>
      </c>
      <c r="J851" s="5" t="str">
        <f>OBV!F851</f>
        <v>NEUTRAL</v>
      </c>
      <c r="K851" s="5" t="str">
        <f>OBV!G851</f>
        <v>NEUTRAL</v>
      </c>
      <c r="L851" s="5" t="str">
        <f>OBV!H851</f>
        <v>NEUTRAL</v>
      </c>
    </row>
    <row r="852" spans="1:12" ht="13.5" x14ac:dyDescent="0.25">
      <c r="A852" s="3">
        <f>RSI!A852</f>
        <v>43945</v>
      </c>
      <c r="B852" s="2">
        <f>RSI!B852</f>
        <v>2.02</v>
      </c>
      <c r="C852" s="2">
        <f>RSI!I852</f>
        <v>38.369927802907682</v>
      </c>
      <c r="D852" s="2">
        <f>MACD!E852</f>
        <v>9.153871832833449E-3</v>
      </c>
      <c r="E852" s="2">
        <f>MACD!F852</f>
        <v>1.5434287035565424E-2</v>
      </c>
      <c r="F852" s="2">
        <f>'Moving Avg'!D852</f>
        <v>2.02</v>
      </c>
      <c r="G852" s="2">
        <f>'Moving Avg'!F852</f>
        <v>2.0320000000000005</v>
      </c>
      <c r="H852" s="2">
        <f>'Moving Avg'!G852</f>
        <v>2.0315999999999992</v>
      </c>
      <c r="I852" s="2">
        <f>'Moving Avg'!H852</f>
        <v>1.9660499999999943</v>
      </c>
      <c r="J852" s="5" t="str">
        <f>OBV!F852</f>
        <v>NEUTRAL</v>
      </c>
      <c r="K852" s="5" t="str">
        <f>OBV!G852</f>
        <v>NEUTRAL</v>
      </c>
      <c r="L852" s="5" t="str">
        <f>OBV!H852</f>
        <v>NEUTRAL</v>
      </c>
    </row>
    <row r="853" spans="1:12" ht="13.5" x14ac:dyDescent="0.25">
      <c r="A853" s="3">
        <f>RSI!A853</f>
        <v>43948</v>
      </c>
      <c r="B853" s="2">
        <f>RSI!B853</f>
        <v>2.02</v>
      </c>
      <c r="C853" s="2">
        <f>RSI!I853</f>
        <v>38.369927802907675</v>
      </c>
      <c r="D853" s="2">
        <f>MACD!E853</f>
        <v>7.1098986790643082E-3</v>
      </c>
      <c r="E853" s="2">
        <f>MACD!F853</f>
        <v>1.3769409364265201E-2</v>
      </c>
      <c r="F853" s="2">
        <f>'Moving Avg'!D853</f>
        <v>2.02</v>
      </c>
      <c r="G853" s="2">
        <f>'Moving Avg'!F853</f>
        <v>2.0290000000000008</v>
      </c>
      <c r="H853" s="2">
        <f>'Moving Avg'!G853</f>
        <v>2.0313999999999988</v>
      </c>
      <c r="I853" s="2">
        <f>'Moving Avg'!H853</f>
        <v>1.9671499999999937</v>
      </c>
      <c r="J853" s="5" t="str">
        <f>OBV!F853</f>
        <v>NEUTRAL</v>
      </c>
      <c r="K853" s="5" t="str">
        <f>OBV!G853</f>
        <v>NEUTRAL</v>
      </c>
      <c r="L853" s="5" t="str">
        <f>OBV!H853</f>
        <v>NEUTRAL</v>
      </c>
    </row>
    <row r="854" spans="1:12" ht="13.5" x14ac:dyDescent="0.25">
      <c r="A854" s="3">
        <f>RSI!A854</f>
        <v>43949</v>
      </c>
      <c r="B854" s="2">
        <f>RSI!B854</f>
        <v>2.02</v>
      </c>
      <c r="C854" s="2">
        <f>RSI!I854</f>
        <v>38.369927802907682</v>
      </c>
      <c r="D854" s="2">
        <f>MACD!E854</f>
        <v>5.4274707246406706E-3</v>
      </c>
      <c r="E854" s="2">
        <f>MACD!F854</f>
        <v>1.2101021636340296E-2</v>
      </c>
      <c r="F854" s="2">
        <f>'Moving Avg'!D854</f>
        <v>2.02</v>
      </c>
      <c r="G854" s="2">
        <f>'Moving Avg'!F854</f>
        <v>2.0260000000000007</v>
      </c>
      <c r="H854" s="2">
        <f>'Moving Avg'!G854</f>
        <v>2.0311999999999988</v>
      </c>
      <c r="I854" s="2">
        <f>'Moving Avg'!H854</f>
        <v>1.9679999999999935</v>
      </c>
      <c r="J854" s="5" t="str">
        <f>OBV!F854</f>
        <v>NEUTRAL</v>
      </c>
      <c r="K854" s="5" t="str">
        <f>OBV!G854</f>
        <v>NEUTRAL</v>
      </c>
      <c r="L854" s="5" t="str">
        <f>OBV!H854</f>
        <v>NEUTRAL</v>
      </c>
    </row>
    <row r="855" spans="1:12" ht="13.5" x14ac:dyDescent="0.25">
      <c r="A855" s="3">
        <f>RSI!A855</f>
        <v>43950</v>
      </c>
      <c r="B855" s="2">
        <f>RSI!B855</f>
        <v>2.02</v>
      </c>
      <c r="C855" s="2">
        <f>RSI!I855</f>
        <v>38.369927802907682</v>
      </c>
      <c r="D855" s="2">
        <f>MACD!E855</f>
        <v>4.0474776466772333E-3</v>
      </c>
      <c r="E855" s="2">
        <f>MACD!F855</f>
        <v>1.0490312838407685E-2</v>
      </c>
      <c r="F855" s="2">
        <f>'Moving Avg'!D855</f>
        <v>2.02</v>
      </c>
      <c r="G855" s="2">
        <f>'Moving Avg'!F855</f>
        <v>2.0230000000000006</v>
      </c>
      <c r="H855" s="2">
        <f>'Moving Avg'!G855</f>
        <v>2.0309999999999984</v>
      </c>
      <c r="I855" s="2">
        <f>'Moving Avg'!H855</f>
        <v>1.9688499999999933</v>
      </c>
      <c r="J855" s="5" t="str">
        <f>OBV!F855</f>
        <v>NEUTRAL</v>
      </c>
      <c r="K855" s="5" t="str">
        <f>OBV!G855</f>
        <v>NEUTRAL</v>
      </c>
      <c r="L855" s="5" t="str">
        <f>OBV!H855</f>
        <v>NEUTRAL</v>
      </c>
    </row>
    <row r="856" spans="1:12" ht="13.5" x14ac:dyDescent="0.25">
      <c r="A856" s="3">
        <f>RSI!A856</f>
        <v>43951</v>
      </c>
      <c r="B856" s="2">
        <f>RSI!B856</f>
        <v>2.02</v>
      </c>
      <c r="C856" s="2">
        <f>RSI!I856</f>
        <v>38.369927802907682</v>
      </c>
      <c r="D856" s="2">
        <f>MACD!E856</f>
        <v>2.9201613873421906E-3</v>
      </c>
      <c r="E856" s="2">
        <f>MACD!F856</f>
        <v>8.9762825481945873E-3</v>
      </c>
      <c r="F856" s="2">
        <f>'Moving Avg'!D856</f>
        <v>2.02</v>
      </c>
      <c r="G856" s="2">
        <f>'Moving Avg'!F856</f>
        <v>2.0200000000000005</v>
      </c>
      <c r="H856" s="2">
        <f>'Moving Avg'!G856</f>
        <v>2.0307999999999988</v>
      </c>
      <c r="I856" s="2">
        <f>'Moving Avg'!H856</f>
        <v>1.969949999999993</v>
      </c>
      <c r="J856" s="5" t="str">
        <f>OBV!F856</f>
        <v>NEUTRAL</v>
      </c>
      <c r="K856" s="5" t="str">
        <f>OBV!G856</f>
        <v>NEUTRAL</v>
      </c>
      <c r="L856" s="5" t="str">
        <f>OBV!H856</f>
        <v>NEUTRAL</v>
      </c>
    </row>
    <row r="857" spans="1:12" ht="13.5" x14ac:dyDescent="0.25">
      <c r="A857" s="3">
        <f>RSI!A857</f>
        <v>43955</v>
      </c>
      <c r="B857" s="2">
        <f>RSI!B857</f>
        <v>2.02</v>
      </c>
      <c r="C857" s="2">
        <f>RSI!I857</f>
        <v>38.369927802907682</v>
      </c>
      <c r="D857" s="2">
        <f>MACD!E857</f>
        <v>2.0036582053863938E-3</v>
      </c>
      <c r="E857" s="2">
        <f>MACD!F857</f>
        <v>7.5817576796329486E-3</v>
      </c>
      <c r="F857" s="2">
        <f>'Moving Avg'!D857</f>
        <v>2.02</v>
      </c>
      <c r="G857" s="2">
        <f>'Moving Avg'!F857</f>
        <v>2.0200000000000005</v>
      </c>
      <c r="H857" s="2">
        <f>'Moving Avg'!G857</f>
        <v>2.0307999999999988</v>
      </c>
      <c r="I857" s="2">
        <f>'Moving Avg'!H857</f>
        <v>1.9710499999999929</v>
      </c>
      <c r="J857" s="5" t="str">
        <f>OBV!F857</f>
        <v>NEUTRAL</v>
      </c>
      <c r="K857" s="5" t="str">
        <f>OBV!G857</f>
        <v>NEUTRAL</v>
      </c>
      <c r="L857" s="5" t="str">
        <f>OBV!H857</f>
        <v>NEUTRAL</v>
      </c>
    </row>
    <row r="858" spans="1:12" ht="13.5" x14ac:dyDescent="0.25">
      <c r="A858" s="3">
        <f>RSI!A858</f>
        <v>43956</v>
      </c>
      <c r="B858" s="2">
        <f>RSI!B858</f>
        <v>1.99</v>
      </c>
      <c r="C858" s="2">
        <f>RSI!I858</f>
        <v>16.943674564211605</v>
      </c>
      <c r="D858" s="2">
        <f>MACD!E858</f>
        <v>3.4849886673256059E-3</v>
      </c>
      <c r="E858" s="2">
        <f>MACD!F858</f>
        <v>6.7624038771714806E-3</v>
      </c>
      <c r="F858" s="2">
        <f>'Moving Avg'!D858</f>
        <v>2.0140000000000002</v>
      </c>
      <c r="G858" s="2">
        <f>'Moving Avg'!F858</f>
        <v>2.0185000000000004</v>
      </c>
      <c r="H858" s="2">
        <f>'Moving Avg'!G858</f>
        <v>2.0301999999999989</v>
      </c>
      <c r="I858" s="2">
        <f>'Moving Avg'!H858</f>
        <v>1.9719999999999929</v>
      </c>
      <c r="J858" s="5" t="str">
        <f>OBV!F858</f>
        <v>BEARISH</v>
      </c>
      <c r="K858" s="5" t="str">
        <f>OBV!G858</f>
        <v>NEUTRAL</v>
      </c>
      <c r="L858" s="5" t="str">
        <f>OBV!H858</f>
        <v>CONFIRMED BEARISH</v>
      </c>
    </row>
    <row r="859" spans="1:12" ht="13.5" x14ac:dyDescent="0.25">
      <c r="A859" s="3">
        <f>RSI!A859</f>
        <v>43957</v>
      </c>
      <c r="B859" s="2">
        <f>RSI!B859</f>
        <v>1.99</v>
      </c>
      <c r="C859" s="2">
        <f>RSI!I859</f>
        <v>16.943674564211605</v>
      </c>
      <c r="D859" s="2">
        <f>MACD!E859</f>
        <v>4.9477405828928234E-3</v>
      </c>
      <c r="E859" s="2">
        <f>MACD!F859</f>
        <v>6.3994712183157495E-3</v>
      </c>
      <c r="F859" s="2">
        <f>'Moving Avg'!D859</f>
        <v>2.008</v>
      </c>
      <c r="G859" s="2">
        <f>'Moving Avg'!F859</f>
        <v>2.0170000000000003</v>
      </c>
      <c r="H859" s="2">
        <f>'Moving Avg'!G859</f>
        <v>2.0295999999999985</v>
      </c>
      <c r="I859" s="2">
        <f>'Moving Avg'!H859</f>
        <v>1.9727499999999927</v>
      </c>
      <c r="J859" s="5" t="str">
        <f>OBV!F859</f>
        <v>BEARISH</v>
      </c>
      <c r="K859" s="5" t="str">
        <f>OBV!G859</f>
        <v>NEUTRAL</v>
      </c>
      <c r="L859" s="5" t="str">
        <f>OBV!H859</f>
        <v>CONFIRMED BEARISH</v>
      </c>
    </row>
    <row r="860" spans="1:12" ht="13.5" x14ac:dyDescent="0.25">
      <c r="A860" s="3">
        <f>RSI!A860</f>
        <v>43958</v>
      </c>
      <c r="B860" s="2">
        <f>RSI!B860</f>
        <v>1.99</v>
      </c>
      <c r="C860" s="2">
        <f>RSI!I860</f>
        <v>16.943674564211605</v>
      </c>
      <c r="D860" s="2">
        <f>MACD!E860</f>
        <v>6.3792671197853146E-3</v>
      </c>
      <c r="E860" s="2">
        <f>MACD!F860</f>
        <v>6.3954303986096632E-3</v>
      </c>
      <c r="F860" s="2">
        <f>'Moving Avg'!D860</f>
        <v>2.0019999999999998</v>
      </c>
      <c r="G860" s="2">
        <f>'Moving Avg'!F860</f>
        <v>2.0155000000000003</v>
      </c>
      <c r="H860" s="2">
        <f>'Moving Avg'!G860</f>
        <v>2.0289999999999986</v>
      </c>
      <c r="I860" s="2">
        <f>'Moving Avg'!H860</f>
        <v>1.9734999999999929</v>
      </c>
      <c r="J860" s="5" t="str">
        <f>OBV!F860</f>
        <v>BEARISH</v>
      </c>
      <c r="K860" s="5" t="str">
        <f>OBV!G860</f>
        <v>NEUTRAL</v>
      </c>
      <c r="L860" s="5" t="str">
        <f>OBV!H860</f>
        <v>CONFIRMED BEARISH</v>
      </c>
    </row>
    <row r="861" spans="1:12" ht="13.5" x14ac:dyDescent="0.25">
      <c r="A861" s="3">
        <f>RSI!A861</f>
        <v>43959</v>
      </c>
      <c r="B861" s="2">
        <f>RSI!B861</f>
        <v>1.99</v>
      </c>
      <c r="C861" s="2">
        <f>RSI!I861</f>
        <v>16.943674564211605</v>
      </c>
      <c r="D861" s="2">
        <f>MACD!E861</f>
        <v>7.7700156359288286E-3</v>
      </c>
      <c r="E861" s="2">
        <f>MACD!F861</f>
        <v>6.6703474460734959E-3</v>
      </c>
      <c r="F861" s="2">
        <f>'Moving Avg'!D861</f>
        <v>1.996</v>
      </c>
      <c r="G861" s="2">
        <f>'Moving Avg'!F861</f>
        <v>2.0140000000000002</v>
      </c>
      <c r="H861" s="2">
        <f>'Moving Avg'!G861</f>
        <v>2.0283999999999986</v>
      </c>
      <c r="I861" s="2">
        <f>'Moving Avg'!H861</f>
        <v>1.974249999999993</v>
      </c>
      <c r="J861" s="5" t="str">
        <f>OBV!F861</f>
        <v>BEARISH</v>
      </c>
      <c r="K861" s="5" t="str">
        <f>OBV!G861</f>
        <v>NEUTRAL</v>
      </c>
      <c r="L861" s="5" t="str">
        <f>OBV!H861</f>
        <v>CONFIRMED BEARISH</v>
      </c>
    </row>
    <row r="862" spans="1:12" ht="13.5" x14ac:dyDescent="0.25">
      <c r="A862" s="3">
        <f>RSI!A862</f>
        <v>43962</v>
      </c>
      <c r="B862" s="2">
        <f>RSI!B862</f>
        <v>1.99</v>
      </c>
      <c r="C862" s="2">
        <f>RSI!I862</f>
        <v>16.943674564211605</v>
      </c>
      <c r="D862" s="2">
        <f>MACD!E862</f>
        <v>9.1129665743783228E-3</v>
      </c>
      <c r="E862" s="2">
        <f>MACD!F862</f>
        <v>7.158871271734462E-3</v>
      </c>
      <c r="F862" s="2">
        <f>'Moving Avg'!D862</f>
        <v>1.9899999999999998</v>
      </c>
      <c r="G862" s="2">
        <f>'Moving Avg'!F862</f>
        <v>2.0125000000000002</v>
      </c>
      <c r="H862" s="2">
        <f>'Moving Avg'!G862</f>
        <v>2.0277999999999987</v>
      </c>
      <c r="I862" s="2">
        <f>'Moving Avg'!H862</f>
        <v>1.9749999999999932</v>
      </c>
      <c r="J862" s="5" t="str">
        <f>OBV!F862</f>
        <v>BEARISH</v>
      </c>
      <c r="K862" s="5" t="str">
        <f>OBV!G862</f>
        <v>NEUTRAL</v>
      </c>
      <c r="L862" s="5" t="str">
        <f>OBV!H862</f>
        <v>CONFIRMED BEARISH</v>
      </c>
    </row>
    <row r="863" spans="1:12" ht="13.5" x14ac:dyDescent="0.25">
      <c r="A863" s="3">
        <f>RSI!A863</f>
        <v>43963</v>
      </c>
      <c r="B863" s="2">
        <f>RSI!B863</f>
        <v>1.99</v>
      </c>
      <c r="C863" s="2">
        <f>RSI!I863</f>
        <v>16.943674564211605</v>
      </c>
      <c r="D863" s="2">
        <f>MACD!E863</f>
        <v>1.0403164983996849E-2</v>
      </c>
      <c r="E863" s="2">
        <f>MACD!F863</f>
        <v>7.8077300141869404E-3</v>
      </c>
      <c r="F863" s="2">
        <f>'Moving Avg'!D863</f>
        <v>1.9899999999999998</v>
      </c>
      <c r="G863" s="2">
        <f>'Moving Avg'!F863</f>
        <v>2.0110000000000001</v>
      </c>
      <c r="H863" s="2">
        <f>'Moving Avg'!G863</f>
        <v>2.0271999999999988</v>
      </c>
      <c r="I863" s="2">
        <f>'Moving Avg'!H863</f>
        <v>1.9757499999999937</v>
      </c>
      <c r="J863" s="5" t="str">
        <f>OBV!F863</f>
        <v>NEUTRAL</v>
      </c>
      <c r="K863" s="5" t="str">
        <f>OBV!G863</f>
        <v>NEUTRAL</v>
      </c>
      <c r="L863" s="5" t="str">
        <f>OBV!H863</f>
        <v>NEUTRAL</v>
      </c>
    </row>
    <row r="864" spans="1:12" ht="13.5" x14ac:dyDescent="0.25">
      <c r="A864" s="3">
        <f>RSI!A864</f>
        <v>43964</v>
      </c>
      <c r="B864" s="2">
        <f>RSI!B864</f>
        <v>1.99</v>
      </c>
      <c r="C864" s="2">
        <f>RSI!I864</f>
        <v>16.943674564211605</v>
      </c>
      <c r="D864" s="2">
        <f>MACD!E864</f>
        <v>1.1637329948980035E-2</v>
      </c>
      <c r="E864" s="2">
        <f>MACD!F864</f>
        <v>8.5736500011455597E-3</v>
      </c>
      <c r="F864" s="2">
        <f>'Moving Avg'!D864</f>
        <v>1.9899999999999998</v>
      </c>
      <c r="G864" s="2">
        <f>'Moving Avg'!F864</f>
        <v>2.0095000000000001</v>
      </c>
      <c r="H864" s="2">
        <f>'Moving Avg'!G864</f>
        <v>2.0265999999999984</v>
      </c>
      <c r="I864" s="2">
        <f>'Moving Avg'!H864</f>
        <v>1.9764999999999937</v>
      </c>
      <c r="J864" s="5" t="str">
        <f>OBV!F864</f>
        <v>NEUTRAL</v>
      </c>
      <c r="K864" s="5" t="str">
        <f>OBV!G864</f>
        <v>NEUTRAL</v>
      </c>
      <c r="L864" s="5" t="str">
        <f>OBV!H864</f>
        <v>NEUTRAL</v>
      </c>
    </row>
    <row r="865" spans="1:12" ht="13.5" x14ac:dyDescent="0.25">
      <c r="A865" s="3">
        <f>RSI!A865</f>
        <v>43965</v>
      </c>
      <c r="B865" s="2">
        <f>RSI!B865</f>
        <v>1.99</v>
      </c>
      <c r="C865" s="2">
        <f>RSI!I865</f>
        <v>16.943674564211605</v>
      </c>
      <c r="D865" s="2">
        <f>MACD!E865</f>
        <v>1.2813529509021038E-2</v>
      </c>
      <c r="E865" s="2">
        <f>MACD!F865</f>
        <v>9.4216259027206564E-3</v>
      </c>
      <c r="F865" s="2">
        <f>'Moving Avg'!D865</f>
        <v>1.9899999999999998</v>
      </c>
      <c r="G865" s="2">
        <f>'Moving Avg'!F865</f>
        <v>2.008</v>
      </c>
      <c r="H865" s="2">
        <f>'Moving Avg'!G865</f>
        <v>2.0259999999999989</v>
      </c>
      <c r="I865" s="2">
        <f>'Moving Avg'!H865</f>
        <v>1.977249999999994</v>
      </c>
      <c r="J865" s="5" t="str">
        <f>OBV!F865</f>
        <v>NEUTRAL</v>
      </c>
      <c r="K865" s="5" t="str">
        <f>OBV!G865</f>
        <v>NEUTRAL</v>
      </c>
      <c r="L865" s="5" t="str">
        <f>OBV!H865</f>
        <v>NEUTRAL</v>
      </c>
    </row>
    <row r="866" spans="1:12" ht="13.5" x14ac:dyDescent="0.25">
      <c r="A866" s="3">
        <f>RSI!A866</f>
        <v>43966</v>
      </c>
      <c r="B866" s="2">
        <f>RSI!B866</f>
        <v>1.99</v>
      </c>
      <c r="C866" s="2">
        <f>RSI!I866</f>
        <v>16.943674564211605</v>
      </c>
      <c r="D866" s="2">
        <f>MACD!E866</f>
        <v>1.3930910594420531E-2</v>
      </c>
      <c r="E866" s="2">
        <f>MACD!F866</f>
        <v>1.0323482841060633E-2</v>
      </c>
      <c r="F866" s="2">
        <f>'Moving Avg'!D866</f>
        <v>1.9899999999999998</v>
      </c>
      <c r="G866" s="2">
        <f>'Moving Avg'!F866</f>
        <v>2.0065</v>
      </c>
      <c r="H866" s="2">
        <f>'Moving Avg'!G866</f>
        <v>2.025399999999999</v>
      </c>
      <c r="I866" s="2">
        <f>'Moving Avg'!H866</f>
        <v>1.9779999999999942</v>
      </c>
      <c r="J866" s="5" t="str">
        <f>OBV!F866</f>
        <v>NEUTRAL</v>
      </c>
      <c r="K866" s="5" t="str">
        <f>OBV!G866</f>
        <v>NEUTRAL</v>
      </c>
      <c r="L866" s="5" t="str">
        <f>OBV!H866</f>
        <v>NEUTRAL</v>
      </c>
    </row>
    <row r="867" spans="1:12" ht="13.5" x14ac:dyDescent="0.25">
      <c r="A867" s="3">
        <f>RSI!A867</f>
        <v>43969</v>
      </c>
      <c r="B867" s="2">
        <f>RSI!B867</f>
        <v>1.99</v>
      </c>
      <c r="C867" s="2">
        <f>RSI!I867</f>
        <v>16.943674564211605</v>
      </c>
      <c r="D867" s="2">
        <f>MACD!E867</f>
        <v>1.4989475141734321E-2</v>
      </c>
      <c r="E867" s="2">
        <f>MACD!F867</f>
        <v>1.1256681301195372E-2</v>
      </c>
      <c r="F867" s="2">
        <f>'Moving Avg'!D867</f>
        <v>1.9899999999999998</v>
      </c>
      <c r="G867" s="2">
        <f>'Moving Avg'!F867</f>
        <v>2.0049999999999999</v>
      </c>
      <c r="H867" s="2">
        <f>'Moving Avg'!G867</f>
        <v>2.0247999999999986</v>
      </c>
      <c r="I867" s="2">
        <f>'Moving Avg'!H867</f>
        <v>1.978749999999994</v>
      </c>
      <c r="J867" s="5" t="str">
        <f>OBV!F867</f>
        <v>NEUTRAL</v>
      </c>
      <c r="K867" s="5" t="str">
        <f>OBV!G867</f>
        <v>NEUTRAL</v>
      </c>
      <c r="L867" s="5" t="str">
        <f>OBV!H867</f>
        <v>NEUTRAL</v>
      </c>
    </row>
    <row r="868" spans="1:12" ht="13.5" x14ac:dyDescent="0.25">
      <c r="A868" s="3">
        <f>RSI!A868</f>
        <v>43970</v>
      </c>
      <c r="B868" s="2">
        <f>RSI!B868</f>
        <v>1.99</v>
      </c>
      <c r="C868" s="2">
        <f>RSI!I868</f>
        <v>16.943674564211605</v>
      </c>
      <c r="D868" s="2">
        <f>MACD!E868</f>
        <v>1.1374510326760845E-2</v>
      </c>
      <c r="E868" s="2">
        <f>MACD!F868</f>
        <v>1.1280247106308466E-2</v>
      </c>
      <c r="F868" s="2">
        <f>'Moving Avg'!D868</f>
        <v>1.9899999999999998</v>
      </c>
      <c r="G868" s="2">
        <f>'Moving Avg'!F868</f>
        <v>2.0034999999999998</v>
      </c>
      <c r="H868" s="2">
        <f>'Moving Avg'!G868</f>
        <v>2.0241999999999987</v>
      </c>
      <c r="I868" s="2">
        <f>'Moving Avg'!H868</f>
        <v>1.9794999999999943</v>
      </c>
      <c r="J868" s="5" t="str">
        <f>OBV!F868</f>
        <v>NEUTRAL</v>
      </c>
      <c r="K868" s="5" t="str">
        <f>OBV!G868</f>
        <v>NEUTRAL</v>
      </c>
      <c r="L868" s="5" t="str">
        <f>OBV!H868</f>
        <v>NEUTRAL</v>
      </c>
    </row>
    <row r="869" spans="1:12" ht="13.5" x14ac:dyDescent="0.25">
      <c r="A869" s="3">
        <f>RSI!A869</f>
        <v>43971</v>
      </c>
      <c r="B869" s="2">
        <f>RSI!B869</f>
        <v>1.99</v>
      </c>
      <c r="C869" s="2">
        <f>RSI!I869</f>
        <v>16.943674564211605</v>
      </c>
      <c r="D869" s="2">
        <f>MACD!E869</f>
        <v>8.4126488868045968E-3</v>
      </c>
      <c r="E869" s="2">
        <f>MACD!F869</f>
        <v>1.0706727462407691E-2</v>
      </c>
      <c r="F869" s="2">
        <f>'Moving Avg'!D869</f>
        <v>1.9899999999999998</v>
      </c>
      <c r="G869" s="2">
        <f>'Moving Avg'!F869</f>
        <v>2.0019999999999998</v>
      </c>
      <c r="H869" s="2">
        <f>'Moving Avg'!G869</f>
        <v>2.0235999999999992</v>
      </c>
      <c r="I869" s="2">
        <f>'Moving Avg'!H869</f>
        <v>1.9802499999999943</v>
      </c>
      <c r="J869" s="5" t="str">
        <f>OBV!F869</f>
        <v>NEUTRAL</v>
      </c>
      <c r="K869" s="5" t="str">
        <f>OBV!G869</f>
        <v>NEUTRAL</v>
      </c>
      <c r="L869" s="5" t="str">
        <f>OBV!H869</f>
        <v>NEUTRAL</v>
      </c>
    </row>
    <row r="870" spans="1:12" ht="13.5" x14ac:dyDescent="0.25">
      <c r="A870" s="3">
        <f>RSI!A870</f>
        <v>43972</v>
      </c>
      <c r="B870" s="2">
        <f>RSI!B870</f>
        <v>1.94</v>
      </c>
      <c r="C870" s="2">
        <f>RSI!I870</f>
        <v>5.1898847905006846</v>
      </c>
      <c r="D870" s="2">
        <f>MACD!E870</f>
        <v>9.6999352357072244E-3</v>
      </c>
      <c r="E870" s="2">
        <f>MACD!F870</f>
        <v>1.0505369017067598E-2</v>
      </c>
      <c r="F870" s="2">
        <f>'Moving Avg'!D870</f>
        <v>1.98</v>
      </c>
      <c r="G870" s="2">
        <f>'Moving Avg'!F870</f>
        <v>1.9979999999999998</v>
      </c>
      <c r="H870" s="2">
        <f>'Moving Avg'!G870</f>
        <v>2.0219999999999989</v>
      </c>
      <c r="I870" s="2">
        <f>'Moving Avg'!H870</f>
        <v>1.9807499999999947</v>
      </c>
      <c r="J870" s="5" t="str">
        <f>OBV!F870</f>
        <v>BEARISH</v>
      </c>
      <c r="K870" s="5" t="str">
        <f>OBV!G870</f>
        <v>STRONG</v>
      </c>
      <c r="L870" s="5" t="str">
        <f>OBV!H870</f>
        <v>CONFIRMED BEARISH</v>
      </c>
    </row>
    <row r="871" spans="1:12" ht="13.5" x14ac:dyDescent="0.25">
      <c r="A871" s="3">
        <f>RSI!A871</f>
        <v>43973</v>
      </c>
      <c r="B871" s="2">
        <f>RSI!B871</f>
        <v>1.94</v>
      </c>
      <c r="C871" s="2">
        <f>RSI!I871</f>
        <v>5.1898847905006846</v>
      </c>
      <c r="D871" s="2">
        <f>MACD!E871</f>
        <v>1.1167752913785245E-2</v>
      </c>
      <c r="E871" s="2">
        <f>MACD!F871</f>
        <v>1.0637845796411128E-2</v>
      </c>
      <c r="F871" s="2">
        <f>'Moving Avg'!D871</f>
        <v>1.97</v>
      </c>
      <c r="G871" s="2">
        <f>'Moving Avg'!F871</f>
        <v>1.9939999999999993</v>
      </c>
      <c r="H871" s="2">
        <f>'Moving Avg'!G871</f>
        <v>2.0203999999999991</v>
      </c>
      <c r="I871" s="2">
        <f>'Moving Avg'!H871</f>
        <v>1.9812499999999948</v>
      </c>
      <c r="J871" s="5" t="str">
        <f>OBV!F871</f>
        <v>BEARISH</v>
      </c>
      <c r="K871" s="5" t="str">
        <f>OBV!G871</f>
        <v>STRONG</v>
      </c>
      <c r="L871" s="5" t="str">
        <f>OBV!H871</f>
        <v>CONFIRMED BEARISH</v>
      </c>
    </row>
    <row r="872" spans="1:12" ht="13.5" x14ac:dyDescent="0.25">
      <c r="A872" s="3">
        <f>RSI!A872</f>
        <v>43977</v>
      </c>
      <c r="B872" s="2">
        <f>RSI!B872</f>
        <v>1.94</v>
      </c>
      <c r="C872" s="2">
        <f>RSI!I872</f>
        <v>5.1898847905006846</v>
      </c>
      <c r="D872" s="2">
        <f>MACD!E872</f>
        <v>1.276028524944417E-2</v>
      </c>
      <c r="E872" s="2">
        <f>MACD!F872</f>
        <v>1.1062333687017737E-2</v>
      </c>
      <c r="F872" s="2">
        <f>'Moving Avg'!D872</f>
        <v>1.9599999999999997</v>
      </c>
      <c r="G872" s="2">
        <f>'Moving Avg'!F872</f>
        <v>1.9899999999999991</v>
      </c>
      <c r="H872" s="2">
        <f>'Moving Avg'!G872</f>
        <v>2.0187999999999993</v>
      </c>
      <c r="I872" s="2">
        <f>'Moving Avg'!H872</f>
        <v>1.981749999999995</v>
      </c>
      <c r="J872" s="5" t="str">
        <f>OBV!F872</f>
        <v>BEARISH</v>
      </c>
      <c r="K872" s="5" t="str">
        <f>OBV!G872</f>
        <v>STRONG</v>
      </c>
      <c r="L872" s="5" t="str">
        <f>OBV!H872</f>
        <v>CONFIRMED BEARISH</v>
      </c>
    </row>
    <row r="873" spans="1:12" ht="13.5" x14ac:dyDescent="0.25">
      <c r="A873" s="3">
        <f>RSI!A873</f>
        <v>43978</v>
      </c>
      <c r="B873" s="2">
        <f>RSI!B873</f>
        <v>1.94</v>
      </c>
      <c r="C873" s="2">
        <f>RSI!I873</f>
        <v>5.1898847905006846</v>
      </c>
      <c r="D873" s="2">
        <f>MACD!E873</f>
        <v>1.4432379982516563E-2</v>
      </c>
      <c r="E873" s="2">
        <f>MACD!F873</f>
        <v>1.1736342946117502E-2</v>
      </c>
      <c r="F873" s="2">
        <f>'Moving Avg'!D873</f>
        <v>1.9499999999999997</v>
      </c>
      <c r="G873" s="2">
        <f>'Moving Avg'!F873</f>
        <v>1.9859999999999989</v>
      </c>
      <c r="H873" s="2">
        <f>'Moving Avg'!G873</f>
        <v>2.017199999999999</v>
      </c>
      <c r="I873" s="2">
        <f>'Moving Avg'!H873</f>
        <v>1.9822499999999952</v>
      </c>
      <c r="J873" s="5" t="str">
        <f>OBV!F873</f>
        <v>BEARISH</v>
      </c>
      <c r="K873" s="5" t="str">
        <f>OBV!G873</f>
        <v>STRONG</v>
      </c>
      <c r="L873" s="5" t="str">
        <f>OBV!H873</f>
        <v>CONFIRMED BEARISH</v>
      </c>
    </row>
    <row r="874" spans="1:12" ht="13.5" x14ac:dyDescent="0.25">
      <c r="A874" s="3">
        <f>RSI!A874</f>
        <v>43979</v>
      </c>
      <c r="B874" s="2">
        <f>RSI!B874</f>
        <v>1.94</v>
      </c>
      <c r="C874" s="2">
        <f>RSI!I874</f>
        <v>5.1898847905006846</v>
      </c>
      <c r="D874" s="2">
        <f>MACD!E874</f>
        <v>1.6147754716604679E-2</v>
      </c>
      <c r="E874" s="2">
        <f>MACD!F874</f>
        <v>1.2618625300214939E-2</v>
      </c>
      <c r="F874" s="2">
        <f>'Moving Avg'!D874</f>
        <v>1.94</v>
      </c>
      <c r="G874" s="2">
        <f>'Moving Avg'!F874</f>
        <v>1.9819999999999993</v>
      </c>
      <c r="H874" s="2">
        <f>'Moving Avg'!G874</f>
        <v>2.0155999999999992</v>
      </c>
      <c r="I874" s="2">
        <f>'Moving Avg'!H874</f>
        <v>1.9827499999999951</v>
      </c>
      <c r="J874" s="5" t="str">
        <f>OBV!F874</f>
        <v>BEARISH</v>
      </c>
      <c r="K874" s="5" t="str">
        <f>OBV!G874</f>
        <v>STRONG</v>
      </c>
      <c r="L874" s="5" t="str">
        <f>OBV!H874</f>
        <v>CONFIRMED BEARISH</v>
      </c>
    </row>
    <row r="875" spans="1:12" ht="13.5" x14ac:dyDescent="0.25">
      <c r="A875" s="3">
        <f>RSI!A875</f>
        <v>43980</v>
      </c>
      <c r="B875" s="2">
        <f>RSI!B875</f>
        <v>1.94</v>
      </c>
      <c r="C875" s="2">
        <f>RSI!I875</f>
        <v>5.1898847905006846</v>
      </c>
      <c r="D875" s="2">
        <f>MACD!E875</f>
        <v>1.7877489853378892E-2</v>
      </c>
      <c r="E875" s="2">
        <f>MACD!F875</f>
        <v>1.367039821084773E-2</v>
      </c>
      <c r="F875" s="2">
        <f>'Moving Avg'!D875</f>
        <v>1.94</v>
      </c>
      <c r="G875" s="2">
        <f>'Moving Avg'!F875</f>
        <v>1.9779999999999993</v>
      </c>
      <c r="H875" s="2">
        <f>'Moving Avg'!G875</f>
        <v>2.0139999999999993</v>
      </c>
      <c r="I875" s="2">
        <f>'Moving Avg'!H875</f>
        <v>1.9832499999999953</v>
      </c>
      <c r="J875" s="5" t="str">
        <f>OBV!F875</f>
        <v>NEUTRAL</v>
      </c>
      <c r="K875" s="5" t="str">
        <f>OBV!G875</f>
        <v>NEUTRAL</v>
      </c>
      <c r="L875" s="5" t="str">
        <f>OBV!H875</f>
        <v>NEUTRAL</v>
      </c>
    </row>
    <row r="876" spans="1:12" ht="13.5" x14ac:dyDescent="0.25">
      <c r="A876" s="3">
        <f>RSI!A876</f>
        <v>43983</v>
      </c>
      <c r="B876" s="2">
        <f>RSI!B876</f>
        <v>1.89</v>
      </c>
      <c r="C876" s="2">
        <f>RSI!I876</f>
        <v>2.4925874576148885</v>
      </c>
      <c r="D876" s="2">
        <f>MACD!E876</f>
        <v>2.3302467640271995E-2</v>
      </c>
      <c r="E876" s="2">
        <f>MACD!F876</f>
        <v>1.5596812096732585E-2</v>
      </c>
      <c r="F876" s="2">
        <f>'Moving Avg'!D876</f>
        <v>1.9300000000000002</v>
      </c>
      <c r="G876" s="2">
        <f>'Moving Avg'!F876</f>
        <v>1.9714999999999996</v>
      </c>
      <c r="H876" s="2">
        <f>'Moving Avg'!G876</f>
        <v>2.0113999999999992</v>
      </c>
      <c r="I876" s="2">
        <f>'Moving Avg'!H876</f>
        <v>1.9834999999999954</v>
      </c>
      <c r="J876" s="5" t="str">
        <f>OBV!F876</f>
        <v>NEUTRAL</v>
      </c>
      <c r="K876" s="5" t="str">
        <f>OBV!G876</f>
        <v>NEUTRAL</v>
      </c>
      <c r="L876" s="5" t="str">
        <f>OBV!H876</f>
        <v>NEUTRAL</v>
      </c>
    </row>
    <row r="877" spans="1:12" ht="13.5" x14ac:dyDescent="0.25">
      <c r="A877" s="3">
        <f>RSI!A877</f>
        <v>43984</v>
      </c>
      <c r="B877" s="2">
        <f>RSI!B877</f>
        <v>1.84</v>
      </c>
      <c r="C877" s="2">
        <f>RSI!I877</f>
        <v>1.5981191666831478</v>
      </c>
      <c r="D877" s="2">
        <f>MACD!E877</f>
        <v>3.2130556018717726E-2</v>
      </c>
      <c r="E877" s="2">
        <f>MACD!F877</f>
        <v>1.8903560881129614E-2</v>
      </c>
      <c r="F877" s="2">
        <f>'Moving Avg'!D877</f>
        <v>1.9100000000000001</v>
      </c>
      <c r="G877" s="2">
        <f>'Moving Avg'!F877</f>
        <v>1.9624999999999999</v>
      </c>
      <c r="H877" s="2">
        <f>'Moving Avg'!G877</f>
        <v>2.0077999999999996</v>
      </c>
      <c r="I877" s="2">
        <f>'Moving Avg'!H877</f>
        <v>1.9835499999999953</v>
      </c>
      <c r="J877" s="5" t="str">
        <f>OBV!F877</f>
        <v>BEARISH</v>
      </c>
      <c r="K877" s="5" t="str">
        <f>OBV!G877</f>
        <v>NEUTRAL</v>
      </c>
      <c r="L877" s="5" t="str">
        <f>OBV!H877</f>
        <v>CONFIRMED BEARISH</v>
      </c>
    </row>
    <row r="878" spans="1:12" ht="13.5" x14ac:dyDescent="0.25">
      <c r="A878" s="3">
        <f>RSI!A878</f>
        <v>43985</v>
      </c>
      <c r="B878" s="2">
        <f>RSI!B878</f>
        <v>1.79</v>
      </c>
      <c r="C878" s="2">
        <f>RSI!I878</f>
        <v>1.1526655119214411</v>
      </c>
      <c r="D878" s="2">
        <f>MACD!E878</f>
        <v>4.4094094708169829E-2</v>
      </c>
      <c r="E878" s="2">
        <f>MACD!F878</f>
        <v>2.3941667646537657E-2</v>
      </c>
      <c r="F878" s="2">
        <f>'Moving Avg'!D878</f>
        <v>1.8799999999999997</v>
      </c>
      <c r="G878" s="2">
        <f>'Moving Avg'!F878</f>
        <v>1.9525000000000001</v>
      </c>
      <c r="H878" s="2">
        <f>'Moving Avg'!G878</f>
        <v>2.0019999999999998</v>
      </c>
      <c r="I878" s="2">
        <f>'Moving Avg'!H878</f>
        <v>1.9833499999999955</v>
      </c>
      <c r="J878" s="5" t="str">
        <f>OBV!F878</f>
        <v>BEARISH</v>
      </c>
      <c r="K878" s="5" t="str">
        <f>OBV!G878</f>
        <v>NEUTRAL</v>
      </c>
      <c r="L878" s="5" t="str">
        <f>OBV!H878</f>
        <v>CONFIRMED BEARISH</v>
      </c>
    </row>
    <row r="879" spans="1:12" ht="13.5" x14ac:dyDescent="0.25">
      <c r="A879" s="3">
        <f>RSI!A879</f>
        <v>43986</v>
      </c>
      <c r="B879" s="2">
        <f>RSI!B879</f>
        <v>1.74</v>
      </c>
      <c r="C879" s="2">
        <f>RSI!I879</f>
        <v>0.88654477175575153</v>
      </c>
      <c r="D879" s="2">
        <f>MACD!E879</f>
        <v>5.8947646733146231E-2</v>
      </c>
      <c r="E879" s="2">
        <f>MACD!F879</f>
        <v>3.0942863463859372E-2</v>
      </c>
      <c r="F879" s="2">
        <f>'Moving Avg'!D879</f>
        <v>1.8399999999999999</v>
      </c>
      <c r="G879" s="2">
        <f>'Moving Avg'!F879</f>
        <v>1.9400000000000006</v>
      </c>
      <c r="H879" s="2">
        <f>'Moving Avg'!G879</f>
        <v>1.9951999999999999</v>
      </c>
      <c r="I879" s="2">
        <f>'Moving Avg'!H879</f>
        <v>1.9828999999999957</v>
      </c>
      <c r="J879" s="5" t="str">
        <f>OBV!F879</f>
        <v>BEARISH</v>
      </c>
      <c r="K879" s="5" t="str">
        <f>OBV!G879</f>
        <v>NEUTRAL</v>
      </c>
      <c r="L879" s="5" t="str">
        <f>OBV!H879</f>
        <v>CONFIRMED BEARISH</v>
      </c>
    </row>
    <row r="880" spans="1:12" ht="13.5" x14ac:dyDescent="0.25">
      <c r="A880" s="3">
        <f>RSI!A880</f>
        <v>43987</v>
      </c>
      <c r="B880" s="2">
        <f>RSI!B880</f>
        <v>1.79</v>
      </c>
      <c r="C880" s="2">
        <f>RSI!I880</f>
        <v>20.6224771549618</v>
      </c>
      <c r="D880" s="2">
        <f>MACD!E880</f>
        <v>6.1366268442365479E-2</v>
      </c>
      <c r="E880" s="2">
        <f>MACD!F880</f>
        <v>3.7027544459560593E-2</v>
      </c>
      <c r="F880" s="2">
        <f>'Moving Avg'!D880</f>
        <v>1.81</v>
      </c>
      <c r="G880" s="2">
        <f>'Moving Avg'!F880</f>
        <v>1.9300000000000004</v>
      </c>
      <c r="H880" s="2">
        <f>'Moving Avg'!G880</f>
        <v>1.9894000000000001</v>
      </c>
      <c r="I880" s="2">
        <f>'Moving Avg'!H880</f>
        <v>1.982849999999996</v>
      </c>
      <c r="J880" s="5" t="str">
        <f>OBV!F880</f>
        <v>BEARISH</v>
      </c>
      <c r="K880" s="5" t="str">
        <f>OBV!G880</f>
        <v>NEUTRAL</v>
      </c>
      <c r="L880" s="5" t="str">
        <f>OBV!H880</f>
        <v>CONFIRMED BEARISH</v>
      </c>
    </row>
    <row r="881" spans="1:12" ht="13.5" x14ac:dyDescent="0.25">
      <c r="A881" s="3">
        <f>RSI!A881</f>
        <v>43990</v>
      </c>
      <c r="B881" s="2">
        <f>RSI!B881</f>
        <v>1.84</v>
      </c>
      <c r="C881" s="2">
        <f>RSI!I881</f>
        <v>34.638684139237355</v>
      </c>
      <c r="D881" s="2">
        <f>MACD!E881</f>
        <v>6.0567567292125535E-2</v>
      </c>
      <c r="E881" s="2">
        <f>MACD!F881</f>
        <v>4.1735549026073585E-2</v>
      </c>
      <c r="F881" s="2">
        <f>'Moving Avg'!D881</f>
        <v>1.8</v>
      </c>
      <c r="G881" s="2">
        <f>'Moving Avg'!F881</f>
        <v>1.9225000000000005</v>
      </c>
      <c r="H881" s="2">
        <f>'Moving Avg'!G881</f>
        <v>1.9846000000000001</v>
      </c>
      <c r="I881" s="2">
        <f>'Moving Avg'!H881</f>
        <v>1.983049999999996</v>
      </c>
      <c r="J881" s="5" t="str">
        <f>OBV!F881</f>
        <v>BEARISH</v>
      </c>
      <c r="K881" s="5" t="str">
        <f>OBV!G881</f>
        <v>NEUTRAL</v>
      </c>
      <c r="L881" s="5" t="str">
        <f>OBV!H881</f>
        <v>CONFIRMED BEARISH</v>
      </c>
    </row>
    <row r="882" spans="1:12" ht="13.5" x14ac:dyDescent="0.25">
      <c r="A882" s="3">
        <f>RSI!A882</f>
        <v>43991</v>
      </c>
      <c r="B882" s="2">
        <f>RSI!B882</f>
        <v>1.88</v>
      </c>
      <c r="C882" s="2">
        <f>RSI!I882</f>
        <v>43.269023789591088</v>
      </c>
      <c r="D882" s="2">
        <f>MACD!E882</f>
        <v>5.7428213772226622E-2</v>
      </c>
      <c r="E882" s="2">
        <f>MACD!F882</f>
        <v>4.4874081975304195E-2</v>
      </c>
      <c r="F882" s="2">
        <f>'Moving Avg'!D882</f>
        <v>1.8079999999999998</v>
      </c>
      <c r="G882" s="2">
        <f>'Moving Avg'!F882</f>
        <v>1.9170000000000005</v>
      </c>
      <c r="H882" s="2">
        <f>'Moving Avg'!G882</f>
        <v>1.9805999999999999</v>
      </c>
      <c r="I882" s="2">
        <f>'Moving Avg'!H882</f>
        <v>1.9834499999999964</v>
      </c>
      <c r="J882" s="5" t="str">
        <f>OBV!F882</f>
        <v>BEARISH</v>
      </c>
      <c r="K882" s="5" t="str">
        <f>OBV!G882</f>
        <v>NEUTRAL</v>
      </c>
      <c r="L882" s="5" t="str">
        <f>OBV!H882</f>
        <v>BEARISH DIVERGENCE</v>
      </c>
    </row>
    <row r="883" spans="1:12" ht="13.5" x14ac:dyDescent="0.25">
      <c r="A883" s="3">
        <f>RSI!A883</f>
        <v>43992</v>
      </c>
      <c r="B883" s="2">
        <f>RSI!B883</f>
        <v>1.88</v>
      </c>
      <c r="C883" s="2">
        <f>RSI!I883</f>
        <v>43.269023789591088</v>
      </c>
      <c r="D883" s="2">
        <f>MACD!E883</f>
        <v>5.4997914418776439E-2</v>
      </c>
      <c r="E883" s="2">
        <f>MACD!F883</f>
        <v>4.6898848463998652E-2</v>
      </c>
      <c r="F883" s="2">
        <f>'Moving Avg'!D883</f>
        <v>1.8259999999999998</v>
      </c>
      <c r="G883" s="2">
        <f>'Moving Avg'!F883</f>
        <v>1.9115000000000006</v>
      </c>
      <c r="H883" s="2">
        <f>'Moving Avg'!G883</f>
        <v>1.9766000000000004</v>
      </c>
      <c r="I883" s="2">
        <f>'Moving Avg'!H883</f>
        <v>1.9842499999999965</v>
      </c>
      <c r="J883" s="5" t="str">
        <f>OBV!F883</f>
        <v>BEARISH</v>
      </c>
      <c r="K883" s="5" t="str">
        <f>OBV!G883</f>
        <v>NEUTRAL</v>
      </c>
      <c r="L883" s="5" t="str">
        <f>OBV!H883</f>
        <v>BEARISH DIVERGENCE</v>
      </c>
    </row>
    <row r="884" spans="1:12" ht="13.5" x14ac:dyDescent="0.25">
      <c r="A884" s="3">
        <f>RSI!A884</f>
        <v>43993</v>
      </c>
      <c r="B884" s="2">
        <f>RSI!B884</f>
        <v>1.83</v>
      </c>
      <c r="C884" s="2">
        <f>RSI!I884</f>
        <v>36.317198883487563</v>
      </c>
      <c r="D884" s="2">
        <f>MACD!E884</f>
        <v>5.6854541256742053E-2</v>
      </c>
      <c r="E884" s="2">
        <f>MACD!F884</f>
        <v>4.8889987022547335E-2</v>
      </c>
      <c r="F884" s="2">
        <f>'Moving Avg'!D884</f>
        <v>1.8439999999999999</v>
      </c>
      <c r="G884" s="2">
        <f>'Moving Avg'!F884</f>
        <v>1.9035</v>
      </c>
      <c r="H884" s="2">
        <f>'Moving Avg'!G884</f>
        <v>1.9716000000000002</v>
      </c>
      <c r="I884" s="2">
        <f>'Moving Avg'!H884</f>
        <v>1.9851499999999964</v>
      </c>
      <c r="J884" s="5" t="str">
        <f>OBV!F884</f>
        <v>BULLISH</v>
      </c>
      <c r="K884" s="5" t="str">
        <f>OBV!G884</f>
        <v>NEUTRAL</v>
      </c>
      <c r="L884" s="5" t="str">
        <f>OBV!H884</f>
        <v>CONFIRMED BULLISH</v>
      </c>
    </row>
    <row r="885" spans="1:12" ht="13.5" x14ac:dyDescent="0.25">
      <c r="A885" s="3">
        <f>RSI!A885</f>
        <v>43994</v>
      </c>
      <c r="B885" s="2">
        <f>RSI!B885</f>
        <v>1.83</v>
      </c>
      <c r="C885" s="2">
        <f>RSI!I885</f>
        <v>36.317198883487563</v>
      </c>
      <c r="D885" s="2">
        <f>MACD!E885</f>
        <v>5.8914809676724023E-2</v>
      </c>
      <c r="E885" s="2">
        <f>MACD!F885</f>
        <v>5.0894951553382674E-2</v>
      </c>
      <c r="F885" s="2">
        <f>'Moving Avg'!D885</f>
        <v>1.8519999999999999</v>
      </c>
      <c r="G885" s="2">
        <f>'Moving Avg'!F885</f>
        <v>1.8954999999999997</v>
      </c>
      <c r="H885" s="2">
        <f>'Moving Avg'!G885</f>
        <v>1.9666000000000003</v>
      </c>
      <c r="I885" s="2">
        <f>'Moving Avg'!H885</f>
        <v>1.9858499999999963</v>
      </c>
      <c r="J885" s="5" t="str">
        <f>OBV!F885</f>
        <v>BULLISH</v>
      </c>
      <c r="K885" s="5" t="str">
        <f>OBV!G885</f>
        <v>NEUTRAL</v>
      </c>
      <c r="L885" s="5" t="str">
        <f>OBV!H885</f>
        <v>CONFIRMED BULLISH</v>
      </c>
    </row>
    <row r="886" spans="1:12" ht="13.5" x14ac:dyDescent="0.25">
      <c r="A886" s="3">
        <f>RSI!A886</f>
        <v>43997</v>
      </c>
      <c r="B886" s="2">
        <f>RSI!B886</f>
        <v>1.83</v>
      </c>
      <c r="C886" s="2">
        <f>RSI!I886</f>
        <v>36.317198883487563</v>
      </c>
      <c r="D886" s="2">
        <f>MACD!E886</f>
        <v>5.3418839810023488E-2</v>
      </c>
      <c r="E886" s="2">
        <f>MACD!F886</f>
        <v>5.1399729204710837E-2</v>
      </c>
      <c r="F886" s="2">
        <f>'Moving Avg'!D886</f>
        <v>1.85</v>
      </c>
      <c r="G886" s="2">
        <f>'Moving Avg'!F886</f>
        <v>1.8874999999999997</v>
      </c>
      <c r="H886" s="2">
        <f>'Moving Avg'!G886</f>
        <v>1.9616000000000002</v>
      </c>
      <c r="I886" s="2">
        <f>'Moving Avg'!H886</f>
        <v>1.9860499999999965</v>
      </c>
      <c r="J886" s="5" t="str">
        <f>OBV!F886</f>
        <v>BULLISH</v>
      </c>
      <c r="K886" s="5" t="str">
        <f>OBV!G886</f>
        <v>NEUTRAL</v>
      </c>
      <c r="L886" s="5" t="str">
        <f>OBV!H886</f>
        <v>BULLISH DIVERGENCE</v>
      </c>
    </row>
    <row r="887" spans="1:12" ht="13.5" x14ac:dyDescent="0.25">
      <c r="A887" s="3">
        <f>RSI!A887</f>
        <v>43998</v>
      </c>
      <c r="B887" s="2">
        <f>RSI!B887</f>
        <v>1.8</v>
      </c>
      <c r="C887" s="2">
        <f>RSI!I887</f>
        <v>32.41448948216852</v>
      </c>
      <c r="D887" s="2">
        <f>MACD!E887</f>
        <v>4.3717794019189515E-2</v>
      </c>
      <c r="E887" s="2">
        <f>MACD!F887</f>
        <v>4.9863342167606579E-2</v>
      </c>
      <c r="F887" s="2">
        <f>'Moving Avg'!D887</f>
        <v>1.8340000000000001</v>
      </c>
      <c r="G887" s="2">
        <f>'Moving Avg'!F887</f>
        <v>1.8779999999999994</v>
      </c>
      <c r="H887" s="2">
        <f>'Moving Avg'!G887</f>
        <v>1.9572000000000003</v>
      </c>
      <c r="I887" s="2">
        <f>'Moving Avg'!H887</f>
        <v>1.9858499999999966</v>
      </c>
      <c r="J887" s="5" t="str">
        <f>OBV!F887</f>
        <v>BEARISH</v>
      </c>
      <c r="K887" s="5" t="str">
        <f>OBV!G887</f>
        <v>NEUTRAL</v>
      </c>
      <c r="L887" s="5" t="str">
        <f>OBV!H887</f>
        <v>CONFIRMED BEARISH</v>
      </c>
    </row>
    <row r="888" spans="1:12" ht="13.5" x14ac:dyDescent="0.25">
      <c r="A888" s="3">
        <f>RSI!A888</f>
        <v>43999</v>
      </c>
      <c r="B888" s="2">
        <f>RSI!B888</f>
        <v>1.72</v>
      </c>
      <c r="C888" s="2">
        <f>RSI!I888</f>
        <v>24.770204384318788</v>
      </c>
      <c r="D888" s="2">
        <f>MACD!E888</f>
        <v>3.4308509778288698E-2</v>
      </c>
      <c r="E888" s="2">
        <f>MACD!F888</f>
        <v>4.6752375689743005E-2</v>
      </c>
      <c r="F888" s="2">
        <f>'Moving Avg'!D888</f>
        <v>1.802</v>
      </c>
      <c r="G888" s="2">
        <f>'Moving Avg'!F888</f>
        <v>1.8644999999999992</v>
      </c>
      <c r="H888" s="2">
        <f>'Moving Avg'!G888</f>
        <v>1.9512000000000003</v>
      </c>
      <c r="I888" s="2">
        <f>'Moving Avg'!H888</f>
        <v>1.9849499999999969</v>
      </c>
      <c r="J888" s="5" t="str">
        <f>OBV!F888</f>
        <v>BEARISH</v>
      </c>
      <c r="K888" s="5" t="str">
        <f>OBV!G888</f>
        <v>NEUTRAL</v>
      </c>
      <c r="L888" s="5" t="str">
        <f>OBV!H888</f>
        <v>CONFIRMED BEARISH</v>
      </c>
    </row>
    <row r="889" spans="1:12" ht="13.5" x14ac:dyDescent="0.25">
      <c r="A889" s="3">
        <f>RSI!A889</f>
        <v>44000</v>
      </c>
      <c r="B889" s="2">
        <f>RSI!B889</f>
        <v>1.72</v>
      </c>
      <c r="C889" s="2">
        <f>RSI!I889</f>
        <v>24.770204384318788</v>
      </c>
      <c r="D889" s="2">
        <f>MACD!E889</f>
        <v>1.965099637270229E-2</v>
      </c>
      <c r="E889" s="2">
        <f>MACD!F889</f>
        <v>4.1332099826334859E-2</v>
      </c>
      <c r="F889" s="2">
        <f>'Moving Avg'!D889</f>
        <v>1.78</v>
      </c>
      <c r="G889" s="2">
        <f>'Moving Avg'!F889</f>
        <v>1.8509999999999995</v>
      </c>
      <c r="H889" s="2">
        <f>'Moving Avg'!G889</f>
        <v>1.9452000000000005</v>
      </c>
      <c r="I889" s="2">
        <f>'Moving Avg'!H889</f>
        <v>1.9840499999999972</v>
      </c>
      <c r="J889" s="5" t="str">
        <f>OBV!F889</f>
        <v>BEARISH</v>
      </c>
      <c r="K889" s="5" t="str">
        <f>OBV!G889</f>
        <v>NEUTRAL</v>
      </c>
      <c r="L889" s="5" t="str">
        <f>OBV!H889</f>
        <v>CONFIRMED BEARISH</v>
      </c>
    </row>
    <row r="890" spans="1:12" ht="13.5" x14ac:dyDescent="0.25">
      <c r="A890" s="3">
        <f>RSI!A890</f>
        <v>44001</v>
      </c>
      <c r="B890" s="2">
        <f>RSI!B890</f>
        <v>1.67</v>
      </c>
      <c r="C890" s="2">
        <f>RSI!I890</f>
        <v>21.154095246346301</v>
      </c>
      <c r="D890" s="2">
        <f>MACD!E890</f>
        <v>1.956717821877918E-2</v>
      </c>
      <c r="E890" s="2">
        <f>MACD!F890</f>
        <v>3.6979115504823724E-2</v>
      </c>
      <c r="F890" s="2">
        <f>'Moving Avg'!D890</f>
        <v>1.7479999999999998</v>
      </c>
      <c r="G890" s="2">
        <f>'Moving Avg'!F890</f>
        <v>1.8374999999999997</v>
      </c>
      <c r="H890" s="2">
        <f>'Moving Avg'!G890</f>
        <v>1.9382000000000001</v>
      </c>
      <c r="I890" s="2">
        <f>'Moving Avg'!H890</f>
        <v>1.9828999999999974</v>
      </c>
      <c r="J890" s="5" t="str">
        <f>OBV!F890</f>
        <v>BEARISH</v>
      </c>
      <c r="K890" s="5" t="str">
        <f>OBV!G890</f>
        <v>NEUTRAL</v>
      </c>
      <c r="L890" s="5" t="str">
        <f>OBV!H890</f>
        <v>CONFIRMED BEARISH</v>
      </c>
    </row>
    <row r="891" spans="1:12" ht="13.5" x14ac:dyDescent="0.25">
      <c r="A891" s="3">
        <f>RSI!A891</f>
        <v>44004</v>
      </c>
      <c r="B891" s="2">
        <f>RSI!B891</f>
        <v>1.61</v>
      </c>
      <c r="C891" s="2">
        <f>RSI!I891</f>
        <v>17.796603241331098</v>
      </c>
      <c r="D891" s="2">
        <f>MACD!E891</f>
        <v>3.2782794443269259E-2</v>
      </c>
      <c r="E891" s="2">
        <f>MACD!F891</f>
        <v>3.6139851292512834E-2</v>
      </c>
      <c r="F891" s="2">
        <f>'Moving Avg'!D891</f>
        <v>1.704</v>
      </c>
      <c r="G891" s="2">
        <f>'Moving Avg'!F891</f>
        <v>1.8210000000000002</v>
      </c>
      <c r="H891" s="2">
        <f>'Moving Avg'!G891</f>
        <v>1.9300000000000004</v>
      </c>
      <c r="I891" s="2">
        <f>'Moving Avg'!H891</f>
        <v>1.9814499999999975</v>
      </c>
      <c r="J891" s="5" t="str">
        <f>OBV!F891</f>
        <v>BEARISH</v>
      </c>
      <c r="K891" s="5" t="str">
        <f>OBV!G891</f>
        <v>NEUTRAL</v>
      </c>
      <c r="L891" s="5" t="str">
        <f>OBV!H891</f>
        <v>CONFIRMED BEARISH</v>
      </c>
    </row>
    <row r="892" spans="1:12" ht="13.5" x14ac:dyDescent="0.25">
      <c r="A892" s="3">
        <f>RSI!A892</f>
        <v>44005</v>
      </c>
      <c r="B892" s="2">
        <f>RSI!B892</f>
        <v>1.53</v>
      </c>
      <c r="C892" s="2">
        <f>RSI!I892</f>
        <v>14.493530484279376</v>
      </c>
      <c r="D892" s="2">
        <f>MACD!E892</f>
        <v>5.7464171320652957E-2</v>
      </c>
      <c r="E892" s="2">
        <f>MACD!F892</f>
        <v>4.040471529814086E-2</v>
      </c>
      <c r="F892" s="2">
        <f>'Moving Avg'!D892</f>
        <v>1.65</v>
      </c>
      <c r="G892" s="2">
        <f>'Moving Avg'!F892</f>
        <v>1.8004999999999995</v>
      </c>
      <c r="H892" s="2">
        <f>'Moving Avg'!G892</f>
        <v>1.9202000000000001</v>
      </c>
      <c r="I892" s="2">
        <f>'Moving Avg'!H892</f>
        <v>1.9795999999999976</v>
      </c>
      <c r="J892" s="5" t="str">
        <f>OBV!F892</f>
        <v>BEARISH</v>
      </c>
      <c r="K892" s="5" t="str">
        <f>OBV!G892</f>
        <v>NEUTRAL</v>
      </c>
      <c r="L892" s="5" t="str">
        <f>OBV!H892</f>
        <v>CONFIRMED BEARISH</v>
      </c>
    </row>
    <row r="893" spans="1:12" ht="13.5" x14ac:dyDescent="0.25">
      <c r="A893" s="3">
        <f>RSI!A893</f>
        <v>44006</v>
      </c>
      <c r="B893" s="2">
        <f>RSI!B893</f>
        <v>1.57</v>
      </c>
      <c r="C893" s="2">
        <f>RSI!I893</f>
        <v>22.262546543672769</v>
      </c>
      <c r="D893" s="2">
        <f>MACD!E893</f>
        <v>7.7172211081330655E-2</v>
      </c>
      <c r="E893" s="2">
        <f>MACD!F893</f>
        <v>4.7758214454778819E-2</v>
      </c>
      <c r="F893" s="2">
        <f>'Moving Avg'!D893</f>
        <v>1.6199999999999999</v>
      </c>
      <c r="G893" s="2">
        <f>'Moving Avg'!F893</f>
        <v>1.7819999999999996</v>
      </c>
      <c r="H893" s="2">
        <f>'Moving Avg'!G893</f>
        <v>1.9111999999999998</v>
      </c>
      <c r="I893" s="2">
        <f>'Moving Avg'!H893</f>
        <v>1.9776999999999978</v>
      </c>
      <c r="J893" s="5" t="str">
        <f>OBV!F893</f>
        <v>BEARISH</v>
      </c>
      <c r="K893" s="5" t="str">
        <f>OBV!G893</f>
        <v>NEUTRAL</v>
      </c>
      <c r="L893" s="5" t="str">
        <f>OBV!H893</f>
        <v>CONFIRMED BEARISH</v>
      </c>
    </row>
    <row r="894" spans="1:12" ht="13.5" x14ac:dyDescent="0.25">
      <c r="A894" s="3">
        <f>RSI!A894</f>
        <v>44007</v>
      </c>
      <c r="B894" s="2">
        <f>RSI!B894</f>
        <v>1.56</v>
      </c>
      <c r="C894" s="2">
        <f>RSI!I894</f>
        <v>21.730963979184693</v>
      </c>
      <c r="D894" s="2">
        <f>MACD!E894</f>
        <v>8.8314724157857682E-2</v>
      </c>
      <c r="E894" s="2">
        <f>MACD!F894</f>
        <v>5.58695163953946E-2</v>
      </c>
      <c r="F894" s="2">
        <f>'Moving Avg'!D894</f>
        <v>1.5880000000000003</v>
      </c>
      <c r="G894" s="2">
        <f>'Moving Avg'!F894</f>
        <v>1.7629999999999995</v>
      </c>
      <c r="H894" s="2">
        <f>'Moving Avg'!G894</f>
        <v>1.9019999999999999</v>
      </c>
      <c r="I894" s="2">
        <f>'Moving Avg'!H894</f>
        <v>1.9757999999999978</v>
      </c>
      <c r="J894" s="5" t="str">
        <f>OBV!F894</f>
        <v>BEARISH</v>
      </c>
      <c r="K894" s="5" t="str">
        <f>OBV!G894</f>
        <v>NEUTRAL</v>
      </c>
      <c r="L894" s="5" t="str">
        <f>OBV!H894</f>
        <v>CONFIRMED BEARISH</v>
      </c>
    </row>
    <row r="895" spans="1:12" ht="13.5" x14ac:dyDescent="0.25">
      <c r="A895" s="3">
        <f>RSI!A895</f>
        <v>44008</v>
      </c>
      <c r="B895" s="2">
        <f>RSI!B895</f>
        <v>1.56</v>
      </c>
      <c r="C895" s="2">
        <f>RSI!I895</f>
        <v>21.730963979184679</v>
      </c>
      <c r="D895" s="2">
        <f>MACD!E895</f>
        <v>9.9115100794363364E-2</v>
      </c>
      <c r="E895" s="2">
        <f>MACD!F895</f>
        <v>6.4518633275188364E-2</v>
      </c>
      <c r="F895" s="2">
        <f>'Moving Avg'!D895</f>
        <v>1.5660000000000001</v>
      </c>
      <c r="G895" s="2">
        <f>'Moving Avg'!F895</f>
        <v>1.7439999999999998</v>
      </c>
      <c r="H895" s="2">
        <f>'Moving Avg'!G895</f>
        <v>1.8927999999999998</v>
      </c>
      <c r="I895" s="2">
        <f>'Moving Avg'!H895</f>
        <v>1.9738999999999982</v>
      </c>
      <c r="J895" s="5" t="str">
        <f>OBV!F895</f>
        <v>BEARISH</v>
      </c>
      <c r="K895" s="5" t="str">
        <f>OBV!G895</f>
        <v>NEUTRAL</v>
      </c>
      <c r="L895" s="5" t="str">
        <f>OBV!H895</f>
        <v>CONFIRMED BEARISH</v>
      </c>
    </row>
    <row r="896" spans="1:12" ht="13.5" x14ac:dyDescent="0.25">
      <c r="A896" s="3">
        <f>RSI!A896</f>
        <v>44011</v>
      </c>
      <c r="B896" s="2">
        <f>RSI!B896</f>
        <v>1.52</v>
      </c>
      <c r="C896" s="2">
        <f>RSI!I896</f>
        <v>19.563859809749786</v>
      </c>
      <c r="D896" s="2">
        <f>MACD!E896</f>
        <v>0.11248730356320014</v>
      </c>
      <c r="E896" s="2">
        <f>MACD!F896</f>
        <v>7.4112367332790724E-2</v>
      </c>
      <c r="F896" s="2">
        <f>'Moving Avg'!D896</f>
        <v>1.548</v>
      </c>
      <c r="G896" s="2">
        <f>'Moving Avg'!F896</f>
        <v>1.7254999999999998</v>
      </c>
      <c r="H896" s="2">
        <f>'Moving Avg'!G896</f>
        <v>1.8827999999999998</v>
      </c>
      <c r="I896" s="2">
        <f>'Moving Avg'!H896</f>
        <v>1.971799999999998</v>
      </c>
      <c r="J896" s="5" t="str">
        <f>OBV!F896</f>
        <v>BEARISH</v>
      </c>
      <c r="K896" s="5" t="str">
        <f>OBV!G896</f>
        <v>NEUTRAL</v>
      </c>
      <c r="L896" s="5" t="str">
        <f>OBV!H896</f>
        <v>CONFIRMED BEARISH</v>
      </c>
    </row>
    <row r="897" spans="1:12" ht="13.5" x14ac:dyDescent="0.25">
      <c r="A897" s="3">
        <f>RSI!A897</f>
        <v>44012</v>
      </c>
      <c r="B897" s="2">
        <f>RSI!B897</f>
        <v>1.46</v>
      </c>
      <c r="C897" s="2">
        <f>RSI!I897</f>
        <v>16.849519702095094</v>
      </c>
      <c r="D897" s="2">
        <f>MACD!E897</f>
        <v>0.12504401737282222</v>
      </c>
      <c r="E897" s="2">
        <f>MACD!F897</f>
        <v>8.4298697340797035E-2</v>
      </c>
      <c r="F897" s="2">
        <f>'Moving Avg'!D897</f>
        <v>1.5339999999999998</v>
      </c>
      <c r="G897" s="2">
        <f>'Moving Avg'!F897</f>
        <v>1.7064999999999997</v>
      </c>
      <c r="H897" s="2">
        <f>'Moving Avg'!G897</f>
        <v>1.8715999999999995</v>
      </c>
      <c r="I897" s="2">
        <f>'Moving Avg'!H897</f>
        <v>1.9693999999999983</v>
      </c>
      <c r="J897" s="5" t="str">
        <f>OBV!F897</f>
        <v>BEARISH</v>
      </c>
      <c r="K897" s="5" t="str">
        <f>OBV!G897</f>
        <v>NEUTRAL</v>
      </c>
      <c r="L897" s="5" t="str">
        <f>OBV!H897</f>
        <v>CONFIRMED BEARISH</v>
      </c>
    </row>
    <row r="898" spans="1:12" ht="13.5" x14ac:dyDescent="0.25">
      <c r="A898" s="3">
        <f>RSI!A898</f>
        <v>44013</v>
      </c>
      <c r="B898" s="2">
        <f>RSI!B898</f>
        <v>1.42</v>
      </c>
      <c r="C898" s="2">
        <f>RSI!I898</f>
        <v>15.323177288147349</v>
      </c>
      <c r="D898" s="2">
        <f>MACD!E898</f>
        <v>0.12798681004562762</v>
      </c>
      <c r="E898" s="2">
        <f>MACD!F898</f>
        <v>9.3036319881763169E-2</v>
      </c>
      <c r="F898" s="2">
        <f>'Moving Avg'!D898</f>
        <v>1.504</v>
      </c>
      <c r="G898" s="2">
        <f>'Moving Avg'!F898</f>
        <v>1.6879999999999995</v>
      </c>
      <c r="H898" s="2">
        <f>'Moving Avg'!G898</f>
        <v>1.8595999999999993</v>
      </c>
      <c r="I898" s="2">
        <f>'Moving Avg'!H898</f>
        <v>1.9667999999999983</v>
      </c>
      <c r="J898" s="5" t="str">
        <f>OBV!F898</f>
        <v>BEARISH</v>
      </c>
      <c r="K898" s="5" t="str">
        <f>OBV!G898</f>
        <v>NEUTRAL</v>
      </c>
      <c r="L898" s="5" t="str">
        <f>OBV!H898</f>
        <v>CONFIRMED BEARISH</v>
      </c>
    </row>
    <row r="899" spans="1:12" ht="13.5" x14ac:dyDescent="0.25">
      <c r="A899" s="3">
        <f>RSI!A899</f>
        <v>44014</v>
      </c>
      <c r="B899" s="2">
        <f>RSI!B899</f>
        <v>1.38</v>
      </c>
      <c r="C899" s="2">
        <f>RSI!I899</f>
        <v>13.96119424747701</v>
      </c>
      <c r="D899" s="2">
        <f>MACD!E899</f>
        <v>0.13521564407650821</v>
      </c>
      <c r="E899" s="2">
        <f>MACD!F899</f>
        <v>0.10147218472071218</v>
      </c>
      <c r="F899" s="2">
        <f>'Moving Avg'!D899</f>
        <v>1.468</v>
      </c>
      <c r="G899" s="2">
        <f>'Moving Avg'!F899</f>
        <v>1.67</v>
      </c>
      <c r="H899" s="2">
        <f>'Moving Avg'!G899</f>
        <v>1.8467999999999991</v>
      </c>
      <c r="I899" s="2">
        <f>'Moving Avg'!H899</f>
        <v>1.9639999999999986</v>
      </c>
      <c r="J899" s="5" t="str">
        <f>OBV!F899</f>
        <v>BEARISH</v>
      </c>
      <c r="K899" s="5" t="str">
        <f>OBV!G899</f>
        <v>NEUTRAL</v>
      </c>
      <c r="L899" s="5" t="str">
        <f>OBV!H899</f>
        <v>CONFIRMED BEARISH</v>
      </c>
    </row>
    <row r="900" spans="1:12" ht="13.5" x14ac:dyDescent="0.25">
      <c r="A900" s="3">
        <f>RSI!A900</f>
        <v>44015</v>
      </c>
      <c r="B900" s="2">
        <f>RSI!B900</f>
        <v>1.46</v>
      </c>
      <c r="C900" s="2">
        <f>RSI!I900</f>
        <v>27.785997761028824</v>
      </c>
      <c r="D900" s="2">
        <f>MACD!E900</f>
        <v>0.12959475171806423</v>
      </c>
      <c r="E900" s="2">
        <f>MACD!F900</f>
        <v>0.10709669812018259</v>
      </c>
      <c r="F900" s="2">
        <f>'Moving Avg'!D900</f>
        <v>1.448</v>
      </c>
      <c r="G900" s="2">
        <f>'Moving Avg'!F900</f>
        <v>1.6534999999999997</v>
      </c>
      <c r="H900" s="2">
        <f>'Moving Avg'!G900</f>
        <v>1.8355999999999992</v>
      </c>
      <c r="I900" s="2">
        <f>'Moving Avg'!H900</f>
        <v>1.9615999999999985</v>
      </c>
      <c r="J900" s="5" t="str">
        <f>OBV!F900</f>
        <v>BEARISH</v>
      </c>
      <c r="K900" s="5" t="str">
        <f>OBV!G900</f>
        <v>NEUTRAL</v>
      </c>
      <c r="L900" s="5" t="str">
        <f>OBV!H900</f>
        <v>CONFIRMED BEARISH</v>
      </c>
    </row>
    <row r="901" spans="1:12" ht="13.5" x14ac:dyDescent="0.25">
      <c r="A901" s="3">
        <f>RSI!A901</f>
        <v>44018</v>
      </c>
      <c r="B901" s="2">
        <f>RSI!B901</f>
        <v>1.5</v>
      </c>
      <c r="C901" s="2">
        <f>RSI!I901</f>
        <v>33.536459936514007</v>
      </c>
      <c r="D901" s="2">
        <f>MACD!E901</f>
        <v>0.1139134856056867</v>
      </c>
      <c r="E901" s="2">
        <f>MACD!F901</f>
        <v>0.10846005561728342</v>
      </c>
      <c r="F901" s="2">
        <f>'Moving Avg'!D901</f>
        <v>1.444</v>
      </c>
      <c r="G901" s="2">
        <f>'Moving Avg'!F901</f>
        <v>1.6365000000000003</v>
      </c>
      <c r="H901" s="2">
        <f>'Moving Avg'!G901</f>
        <v>1.8251999999999993</v>
      </c>
      <c r="I901" s="2">
        <f>'Moving Avg'!H901</f>
        <v>1.9593999999999989</v>
      </c>
      <c r="J901" s="5" t="str">
        <f>OBV!F901</f>
        <v>BEARISH</v>
      </c>
      <c r="K901" s="5" t="str">
        <f>OBV!G901</f>
        <v>NEUTRAL</v>
      </c>
      <c r="L901" s="5" t="str">
        <f>OBV!H901</f>
        <v>CONFIRMED BEARISH</v>
      </c>
    </row>
    <row r="902" spans="1:12" ht="13.5" x14ac:dyDescent="0.25">
      <c r="A902" s="3">
        <f>RSI!A902</f>
        <v>44019</v>
      </c>
      <c r="B902" s="2">
        <f>RSI!B902</f>
        <v>1.54</v>
      </c>
      <c r="C902" s="2">
        <f>RSI!I902</f>
        <v>38.785950170992983</v>
      </c>
      <c r="D902" s="2">
        <f>MACD!E902</f>
        <v>8.6312339955183726E-2</v>
      </c>
      <c r="E902" s="2">
        <f>MACD!F902</f>
        <v>0.10403051248486349</v>
      </c>
      <c r="F902" s="2">
        <f>'Moving Avg'!D902</f>
        <v>1.46</v>
      </c>
      <c r="G902" s="2">
        <f>'Moving Avg'!F902</f>
        <v>1.6194999999999999</v>
      </c>
      <c r="H902" s="2">
        <f>'Moving Avg'!G902</f>
        <v>1.8155999999999994</v>
      </c>
      <c r="I902" s="2">
        <f>'Moving Avg'!H902</f>
        <v>1.9573999999999989</v>
      </c>
      <c r="J902" s="5" t="str">
        <f>OBV!F902</f>
        <v>BEARISH</v>
      </c>
      <c r="K902" s="5" t="str">
        <f>OBV!G902</f>
        <v>NEUTRAL</v>
      </c>
      <c r="L902" s="5" t="str">
        <f>OBV!H902</f>
        <v>BEARISH DIVERGENCE</v>
      </c>
    </row>
    <row r="903" spans="1:12" ht="13.5" x14ac:dyDescent="0.25">
      <c r="A903" s="3">
        <f>RSI!A903</f>
        <v>44020</v>
      </c>
      <c r="B903" s="2">
        <f>RSI!B903</f>
        <v>1.54</v>
      </c>
      <c r="C903" s="2">
        <f>RSI!I903</f>
        <v>38.785950170992983</v>
      </c>
      <c r="D903" s="2">
        <f>MACD!E903</f>
        <v>6.9743780371967157E-2</v>
      </c>
      <c r="E903" s="2">
        <f>MACD!F903</f>
        <v>9.7173166062284225E-2</v>
      </c>
      <c r="F903" s="2">
        <f>'Moving Avg'!D903</f>
        <v>1.484</v>
      </c>
      <c r="G903" s="2">
        <f>'Moving Avg'!F903</f>
        <v>1.6024999999999998</v>
      </c>
      <c r="H903" s="2">
        <f>'Moving Avg'!G903</f>
        <v>1.8059999999999994</v>
      </c>
      <c r="I903" s="2">
        <f>'Moving Avg'!H903</f>
        <v>1.9553999999999991</v>
      </c>
      <c r="J903" s="5" t="str">
        <f>OBV!F903</f>
        <v>BEARISH</v>
      </c>
      <c r="K903" s="5" t="str">
        <f>OBV!G903</f>
        <v>NEUTRAL</v>
      </c>
      <c r="L903" s="5" t="str">
        <f>OBV!H903</f>
        <v>BEARISH DIVERGENCE</v>
      </c>
    </row>
    <row r="904" spans="1:12" ht="13.5" x14ac:dyDescent="0.25">
      <c r="A904" s="3">
        <f>RSI!A904</f>
        <v>44021</v>
      </c>
      <c r="B904" s="2">
        <f>RSI!B904</f>
        <v>1.58</v>
      </c>
      <c r="C904" s="2">
        <f>RSI!I904</f>
        <v>43.92271852168291</v>
      </c>
      <c r="D904" s="2">
        <f>MACD!E904</f>
        <v>5.1808370095977274E-2</v>
      </c>
      <c r="E904" s="2">
        <f>MACD!F904</f>
        <v>8.810020686902284E-2</v>
      </c>
      <c r="F904" s="2">
        <f>'Moving Avg'!D904</f>
        <v>1.524</v>
      </c>
      <c r="G904" s="2">
        <f>'Moving Avg'!F904</f>
        <v>1.5899999999999999</v>
      </c>
      <c r="H904" s="2">
        <f>'Moving Avg'!G904</f>
        <v>1.7971999999999997</v>
      </c>
      <c r="I904" s="2">
        <f>'Moving Avg'!H904</f>
        <v>1.9535999999999993</v>
      </c>
      <c r="J904" s="5" t="str">
        <f>OBV!F904</f>
        <v>BULLISH</v>
      </c>
      <c r="K904" s="5" t="str">
        <f>OBV!G904</f>
        <v>NEUTRAL</v>
      </c>
      <c r="L904" s="5" t="str">
        <f>OBV!H904</f>
        <v>CONFIRMED BULLISH</v>
      </c>
    </row>
    <row r="905" spans="1:12" ht="13.5" x14ac:dyDescent="0.25">
      <c r="A905" s="3">
        <f>RSI!A905</f>
        <v>44022</v>
      </c>
      <c r="B905" s="2">
        <f>RSI!B905</f>
        <v>1.58</v>
      </c>
      <c r="C905" s="2">
        <f>RSI!I905</f>
        <v>43.92271852168291</v>
      </c>
      <c r="D905" s="2">
        <f>MACD!E905</f>
        <v>3.6938081474093609E-2</v>
      </c>
      <c r="E905" s="2">
        <f>MACD!F905</f>
        <v>7.7867781790037005E-2</v>
      </c>
      <c r="F905" s="2">
        <f>'Moving Avg'!D905</f>
        <v>1.548</v>
      </c>
      <c r="G905" s="2">
        <f>'Moving Avg'!F905</f>
        <v>1.5774999999999999</v>
      </c>
      <c r="H905" s="2">
        <f>'Moving Avg'!G905</f>
        <v>1.7883999999999998</v>
      </c>
      <c r="I905" s="2">
        <f>'Moving Avg'!H905</f>
        <v>1.9517999999999993</v>
      </c>
      <c r="J905" s="5" t="str">
        <f>OBV!F905</f>
        <v>BULLISH</v>
      </c>
      <c r="K905" s="5" t="str">
        <f>OBV!G905</f>
        <v>NEUTRAL</v>
      </c>
      <c r="L905" s="5" t="str">
        <f>OBV!H905</f>
        <v>CONFIRMED BULLISH</v>
      </c>
    </row>
    <row r="906" spans="1:12" ht="13.5" x14ac:dyDescent="0.25">
      <c r="A906" s="3">
        <f>RSI!A906</f>
        <v>44025</v>
      </c>
      <c r="B906" s="2">
        <f>RSI!B906</f>
        <v>1.58</v>
      </c>
      <c r="C906" s="2">
        <f>RSI!I906</f>
        <v>43.922718521682917</v>
      </c>
      <c r="D906" s="2">
        <f>MACD!E906</f>
        <v>1.8484857266360288E-2</v>
      </c>
      <c r="E906" s="2">
        <f>MACD!F906</f>
        <v>6.5991196885301667E-2</v>
      </c>
      <c r="F906" s="2">
        <f>'Moving Avg'!D906</f>
        <v>1.5640000000000001</v>
      </c>
      <c r="G906" s="2">
        <f>'Moving Avg'!F906</f>
        <v>1.5649999999999999</v>
      </c>
      <c r="H906" s="2">
        <f>'Moving Avg'!G906</f>
        <v>1.7795999999999994</v>
      </c>
      <c r="I906" s="2">
        <f>'Moving Avg'!H906</f>
        <v>1.9498499999999992</v>
      </c>
      <c r="J906" s="5" t="str">
        <f>OBV!F906</f>
        <v>BULLISH</v>
      </c>
      <c r="K906" s="5" t="str">
        <f>OBV!G906</f>
        <v>NEUTRAL</v>
      </c>
      <c r="L906" s="5" t="str">
        <f>OBV!H906</f>
        <v>CONFIRMED BULLISH</v>
      </c>
    </row>
    <row r="907" spans="1:12" ht="13.5" x14ac:dyDescent="0.25">
      <c r="A907" s="3">
        <f>RSI!A907</f>
        <v>44026</v>
      </c>
      <c r="B907" s="2">
        <f>RSI!B907</f>
        <v>1.62</v>
      </c>
      <c r="C907" s="2">
        <f>RSI!I907</f>
        <v>49.242492779055802</v>
      </c>
      <c r="D907" s="2">
        <f>MACD!E907</f>
        <v>-9.0609435490014434E-3</v>
      </c>
      <c r="E907" s="2">
        <f>MACD!F907</f>
        <v>5.0980768798441052E-2</v>
      </c>
      <c r="F907" s="2">
        <f>'Moving Avg'!D907</f>
        <v>1.58</v>
      </c>
      <c r="G907" s="2">
        <f>'Moving Avg'!F907</f>
        <v>1.556</v>
      </c>
      <c r="H907" s="2">
        <f>'Moving Avg'!G907</f>
        <v>1.7716000000000001</v>
      </c>
      <c r="I907" s="2">
        <f>'Moving Avg'!H907</f>
        <v>1.9483499999999996</v>
      </c>
      <c r="J907" s="5" t="str">
        <f>OBV!F907</f>
        <v>BULLISH</v>
      </c>
      <c r="K907" s="5" t="str">
        <f>OBV!G907</f>
        <v>NEUTRAL</v>
      </c>
      <c r="L907" s="5" t="str">
        <f>OBV!H907</f>
        <v>CONFIRMED BULLISH</v>
      </c>
    </row>
    <row r="908" spans="1:12" ht="13.5" x14ac:dyDescent="0.25">
      <c r="A908" s="3">
        <f>RSI!A908</f>
        <v>44027</v>
      </c>
      <c r="B908" s="2">
        <f>RSI!B908</f>
        <v>1.66</v>
      </c>
      <c r="C908" s="2">
        <f>RSI!I908</f>
        <v>53.947341278366551</v>
      </c>
      <c r="D908" s="2">
        <f>MACD!E908</f>
        <v>-4.1479323748512931E-2</v>
      </c>
      <c r="E908" s="2">
        <f>MACD!F908</f>
        <v>3.248875028905026E-2</v>
      </c>
      <c r="F908" s="2">
        <f>'Moving Avg'!D908</f>
        <v>1.6039999999999999</v>
      </c>
      <c r="G908" s="2">
        <f>'Moving Avg'!F908</f>
        <v>1.5529999999999997</v>
      </c>
      <c r="H908" s="2">
        <f>'Moving Avg'!G908</f>
        <v>1.7649999999999999</v>
      </c>
      <c r="I908" s="2">
        <f>'Moving Avg'!H908</f>
        <v>1.9470499999999999</v>
      </c>
      <c r="J908" s="5" t="str">
        <f>OBV!F908</f>
        <v>BULLISH</v>
      </c>
      <c r="K908" s="5" t="str">
        <f>OBV!G908</f>
        <v>NEUTRAL</v>
      </c>
      <c r="L908" s="5" t="str">
        <f>OBV!H908</f>
        <v>CONFIRMED BULLISH</v>
      </c>
    </row>
    <row r="909" spans="1:12" ht="13.5" x14ac:dyDescent="0.25">
      <c r="A909" s="3">
        <f>RSI!A909</f>
        <v>44028</v>
      </c>
      <c r="B909" s="2">
        <f>RSI!B909</f>
        <v>1.66</v>
      </c>
      <c r="C909" s="2">
        <f>RSI!I909</f>
        <v>53.947341278366551</v>
      </c>
      <c r="D909" s="2">
        <f>MACD!E909</f>
        <v>-7.5294529617093042E-2</v>
      </c>
      <c r="E909" s="2">
        <f>MACD!F909</f>
        <v>1.0932094307821598E-2</v>
      </c>
      <c r="F909" s="2">
        <f>'Moving Avg'!D909</f>
        <v>1.6199999999999999</v>
      </c>
      <c r="G909" s="2">
        <f>'Moving Avg'!F909</f>
        <v>1.5499999999999998</v>
      </c>
      <c r="H909" s="2">
        <f>'Moving Avg'!G909</f>
        <v>1.7584</v>
      </c>
      <c r="I909" s="2">
        <f>'Moving Avg'!H909</f>
        <v>1.9457500000000001</v>
      </c>
      <c r="J909" s="5" t="str">
        <f>OBV!F909</f>
        <v>BULLISH</v>
      </c>
      <c r="K909" s="5" t="str">
        <f>OBV!G909</f>
        <v>NEUTRAL</v>
      </c>
      <c r="L909" s="5" t="str">
        <f>OBV!H909</f>
        <v>CONFIRMED BULLISH</v>
      </c>
    </row>
    <row r="910" spans="1:12" ht="13.5" x14ac:dyDescent="0.25">
      <c r="A910" s="3">
        <f>RSI!A910</f>
        <v>44029</v>
      </c>
      <c r="B910" s="2">
        <f>RSI!B910</f>
        <v>1.66</v>
      </c>
      <c r="C910" s="2">
        <f>RSI!I910</f>
        <v>53.947341278366551</v>
      </c>
      <c r="D910" s="2">
        <f>MACD!E910</f>
        <v>-9.1813058093990874E-2</v>
      </c>
      <c r="E910" s="2">
        <f>MACD!F910</f>
        <v>-9.6169361725408978E-3</v>
      </c>
      <c r="F910" s="2">
        <f>'Moving Avg'!D910</f>
        <v>1.6359999999999999</v>
      </c>
      <c r="G910" s="2">
        <f>'Moving Avg'!F910</f>
        <v>1.5494999999999997</v>
      </c>
      <c r="H910" s="2">
        <f>'Moving Avg'!G910</f>
        <v>1.7517999999999998</v>
      </c>
      <c r="I910" s="2">
        <f>'Moving Avg'!H910</f>
        <v>1.9444500000000005</v>
      </c>
      <c r="J910" s="5" t="str">
        <f>OBV!F910</f>
        <v>BULLISH</v>
      </c>
      <c r="K910" s="5" t="str">
        <f>OBV!G910</f>
        <v>NEUTRAL</v>
      </c>
      <c r="L910" s="5" t="str">
        <f>OBV!H910</f>
        <v>CONFIRMED BULLISH</v>
      </c>
    </row>
    <row r="911" spans="1:12" ht="13.5" x14ac:dyDescent="0.25">
      <c r="A911" s="3">
        <f>RSI!A911</f>
        <v>44032</v>
      </c>
      <c r="B911" s="2">
        <f>RSI!B911</f>
        <v>1.66</v>
      </c>
      <c r="C911" s="2">
        <f>RSI!I911</f>
        <v>53.947341278366551</v>
      </c>
      <c r="D911" s="2">
        <f>MACD!E911</f>
        <v>-9.9833978603309781E-2</v>
      </c>
      <c r="E911" s="2">
        <f>MACD!F911</f>
        <v>-2.7660344658694675E-2</v>
      </c>
      <c r="F911" s="2">
        <f>'Moving Avg'!D911</f>
        <v>1.6519999999999999</v>
      </c>
      <c r="G911" s="2">
        <f>'Moving Avg'!F911</f>
        <v>1.5519999999999998</v>
      </c>
      <c r="H911" s="2">
        <f>'Moving Avg'!G911</f>
        <v>1.7452000000000001</v>
      </c>
      <c r="I911" s="2">
        <f>'Moving Avg'!H911</f>
        <v>1.9431500000000008</v>
      </c>
      <c r="J911" s="5" t="str">
        <f>OBV!F911</f>
        <v>BULLISH</v>
      </c>
      <c r="K911" s="5" t="str">
        <f>OBV!G911</f>
        <v>NEUTRAL</v>
      </c>
      <c r="L911" s="5" t="str">
        <f>OBV!H911</f>
        <v>CONFIRMED BULLISH</v>
      </c>
    </row>
    <row r="912" spans="1:12" ht="13.5" x14ac:dyDescent="0.25">
      <c r="A912" s="3">
        <f>RSI!A912</f>
        <v>44033</v>
      </c>
      <c r="B912" s="2">
        <f>RSI!B912</f>
        <v>1.66</v>
      </c>
      <c r="C912" s="2">
        <f>RSI!I912</f>
        <v>53.947341278366565</v>
      </c>
      <c r="D912" s="2">
        <f>MACD!E912</f>
        <v>-0.10064998209518849</v>
      </c>
      <c r="E912" s="2">
        <f>MACD!F912</f>
        <v>-4.2258272145993439E-2</v>
      </c>
      <c r="F912" s="2">
        <f>'Moving Avg'!D912</f>
        <v>1.6599999999999997</v>
      </c>
      <c r="G912" s="2">
        <f>'Moving Avg'!F912</f>
        <v>1.5584999999999998</v>
      </c>
      <c r="H912" s="2">
        <f>'Moving Avg'!G912</f>
        <v>1.7385999999999999</v>
      </c>
      <c r="I912" s="2">
        <f>'Moving Avg'!H912</f>
        <v>1.941850000000001</v>
      </c>
      <c r="J912" s="5" t="str">
        <f>OBV!F912</f>
        <v>BULLISH</v>
      </c>
      <c r="K912" s="5" t="str">
        <f>OBV!G912</f>
        <v>NEUTRAL</v>
      </c>
      <c r="L912" s="5" t="str">
        <f>OBV!H912</f>
        <v>CONFIRMED BULLISH</v>
      </c>
    </row>
    <row r="913" spans="1:12" ht="13.5" x14ac:dyDescent="0.25">
      <c r="A913" s="3">
        <f>RSI!A913</f>
        <v>44034</v>
      </c>
      <c r="B913" s="2">
        <f>RSI!B913</f>
        <v>1.66</v>
      </c>
      <c r="C913" s="2">
        <f>RSI!I913</f>
        <v>53.947341278366551</v>
      </c>
      <c r="D913" s="2">
        <f>MACD!E913</f>
        <v>-0.10150981409486359</v>
      </c>
      <c r="E913" s="2">
        <f>MACD!F913</f>
        <v>-5.4108580535767475E-2</v>
      </c>
      <c r="F913" s="2">
        <f>'Moving Avg'!D913</f>
        <v>1.6599999999999997</v>
      </c>
      <c r="G913" s="2">
        <f>'Moving Avg'!F913</f>
        <v>1.5629999999999997</v>
      </c>
      <c r="H913" s="2">
        <f>'Moving Avg'!G913</f>
        <v>1.732</v>
      </c>
      <c r="I913" s="2">
        <f>'Moving Avg'!H913</f>
        <v>1.9403000000000012</v>
      </c>
      <c r="J913" s="5" t="str">
        <f>OBV!F913</f>
        <v>NEUTRAL</v>
      </c>
      <c r="K913" s="5" t="str">
        <f>OBV!G913</f>
        <v>NEUTRAL</v>
      </c>
      <c r="L913" s="5" t="str">
        <f>OBV!H913</f>
        <v>NEUTRAL</v>
      </c>
    </row>
    <row r="914" spans="1:12" ht="13.5" x14ac:dyDescent="0.25">
      <c r="A914" s="3">
        <f>RSI!A914</f>
        <v>44035</v>
      </c>
      <c r="B914" s="2">
        <f>RSI!B914</f>
        <v>1.66</v>
      </c>
      <c r="C914" s="2">
        <f>RSI!I914</f>
        <v>53.947341278366565</v>
      </c>
      <c r="D914" s="2">
        <f>MACD!E914</f>
        <v>-9.6240339859909652E-2</v>
      </c>
      <c r="E914" s="2">
        <f>MACD!F914</f>
        <v>-6.2534932400595919E-2</v>
      </c>
      <c r="F914" s="2">
        <f>'Moving Avg'!D914</f>
        <v>1.6599999999999997</v>
      </c>
      <c r="G914" s="2">
        <f>'Moving Avg'!F914</f>
        <v>1.5680000000000001</v>
      </c>
      <c r="H914" s="2">
        <f>'Moving Avg'!G914</f>
        <v>1.7253999999999998</v>
      </c>
      <c r="I914" s="2">
        <f>'Moving Avg'!H914</f>
        <v>1.9387500000000015</v>
      </c>
      <c r="J914" s="5" t="str">
        <f>OBV!F914</f>
        <v>NEUTRAL</v>
      </c>
      <c r="K914" s="5" t="str">
        <f>OBV!G914</f>
        <v>NEUTRAL</v>
      </c>
      <c r="L914" s="5" t="str">
        <f>OBV!H914</f>
        <v>NEUTRAL</v>
      </c>
    </row>
    <row r="915" spans="1:12" ht="13.5" x14ac:dyDescent="0.25">
      <c r="A915" s="3">
        <f>RSI!A915</f>
        <v>44036</v>
      </c>
      <c r="B915" s="2">
        <f>RSI!B915</f>
        <v>1.66</v>
      </c>
      <c r="C915" s="2">
        <f>RSI!I915</f>
        <v>53.947341278366565</v>
      </c>
      <c r="D915" s="2">
        <f>MACD!E915</f>
        <v>-9.192675930705474E-2</v>
      </c>
      <c r="E915" s="2">
        <f>MACD!F915</f>
        <v>-6.8413297781887691E-2</v>
      </c>
      <c r="F915" s="2">
        <f>'Moving Avg'!D915</f>
        <v>1.6599999999999997</v>
      </c>
      <c r="G915" s="2">
        <f>'Moving Avg'!F915</f>
        <v>1.5730000000000002</v>
      </c>
      <c r="H915" s="2">
        <f>'Moving Avg'!G915</f>
        <v>1.7187999999999997</v>
      </c>
      <c r="I915" s="2">
        <f>'Moving Avg'!H915</f>
        <v>1.9372000000000016</v>
      </c>
      <c r="J915" s="5" t="str">
        <f>OBV!F915</f>
        <v>NEUTRAL</v>
      </c>
      <c r="K915" s="5" t="str">
        <f>OBV!G915</f>
        <v>NEUTRAL</v>
      </c>
      <c r="L915" s="5" t="str">
        <f>OBV!H915</f>
        <v>NEUTRAL</v>
      </c>
    </row>
    <row r="916" spans="1:12" ht="13.5" x14ac:dyDescent="0.25">
      <c r="A916" s="3">
        <f>RSI!A916</f>
        <v>44039</v>
      </c>
      <c r="B916" s="2">
        <f>RSI!B916</f>
        <v>1.66</v>
      </c>
      <c r="C916" s="2">
        <f>RSI!I916</f>
        <v>53.947341278366551</v>
      </c>
      <c r="D916" s="2">
        <f>MACD!E916</f>
        <v>-8.8411255918840359E-2</v>
      </c>
      <c r="E916" s="2">
        <f>MACD!F916</f>
        <v>-7.241288940927823E-2</v>
      </c>
      <c r="F916" s="2">
        <f>'Moving Avg'!D916</f>
        <v>1.6599999999999997</v>
      </c>
      <c r="G916" s="2">
        <f>'Moving Avg'!F916</f>
        <v>1.58</v>
      </c>
      <c r="H916" s="2">
        <f>'Moving Avg'!G916</f>
        <v>1.7121999999999995</v>
      </c>
      <c r="I916" s="2">
        <f>'Moving Avg'!H916</f>
        <v>1.9356500000000019</v>
      </c>
      <c r="J916" s="5" t="str">
        <f>OBV!F916</f>
        <v>NEUTRAL</v>
      </c>
      <c r="K916" s="5" t="str">
        <f>OBV!G916</f>
        <v>NEUTRAL</v>
      </c>
      <c r="L916" s="5" t="str">
        <f>OBV!H916</f>
        <v>NEUTRAL</v>
      </c>
    </row>
    <row r="917" spans="1:12" ht="13.5" x14ac:dyDescent="0.25">
      <c r="A917" s="3">
        <f>RSI!A917</f>
        <v>44040</v>
      </c>
      <c r="B917" s="2">
        <f>RSI!B917</f>
        <v>1.66</v>
      </c>
      <c r="C917" s="2">
        <f>RSI!I917</f>
        <v>53.947341278366551</v>
      </c>
      <c r="D917" s="2">
        <f>MACD!E917</f>
        <v>-7.9407243225295243E-2</v>
      </c>
      <c r="E917" s="2">
        <f>MACD!F917</f>
        <v>-7.3811760172481644E-2</v>
      </c>
      <c r="F917" s="2">
        <f>'Moving Avg'!D917</f>
        <v>1.6599999999999997</v>
      </c>
      <c r="G917" s="2">
        <f>'Moving Avg'!F917</f>
        <v>1.59</v>
      </c>
      <c r="H917" s="2">
        <f>'Moving Avg'!G917</f>
        <v>1.7055999999999996</v>
      </c>
      <c r="I917" s="2">
        <f>'Moving Avg'!H917</f>
        <v>1.9339500000000023</v>
      </c>
      <c r="J917" s="5" t="str">
        <f>OBV!F917</f>
        <v>NEUTRAL</v>
      </c>
      <c r="K917" s="5" t="str">
        <f>OBV!G917</f>
        <v>NEUTRAL</v>
      </c>
      <c r="L917" s="5" t="str">
        <f>OBV!H917</f>
        <v>NEUTRAL</v>
      </c>
    </row>
    <row r="918" spans="1:12" ht="13.5" x14ac:dyDescent="0.25">
      <c r="A918" s="3">
        <f>RSI!A918</f>
        <v>44041</v>
      </c>
      <c r="B918" s="2">
        <f>RSI!B918</f>
        <v>1.66</v>
      </c>
      <c r="C918" s="2">
        <f>RSI!I918</f>
        <v>53.947341278366565</v>
      </c>
      <c r="D918" s="2">
        <f>MACD!E918</f>
        <v>-6.5749885779067263E-2</v>
      </c>
      <c r="E918" s="2">
        <f>MACD!F918</f>
        <v>-7.2199385293798768E-2</v>
      </c>
      <c r="F918" s="2">
        <f>'Moving Avg'!D918</f>
        <v>1.6599999999999997</v>
      </c>
      <c r="G918" s="2">
        <f>'Moving Avg'!F918</f>
        <v>1.6019999999999999</v>
      </c>
      <c r="H918" s="2">
        <f>'Moving Avg'!G918</f>
        <v>1.6989999999999992</v>
      </c>
      <c r="I918" s="2">
        <f>'Moving Avg'!H918</f>
        <v>1.9322500000000027</v>
      </c>
      <c r="J918" s="5" t="str">
        <f>OBV!F918</f>
        <v>NEUTRAL</v>
      </c>
      <c r="K918" s="5" t="str">
        <f>OBV!G918</f>
        <v>NEUTRAL</v>
      </c>
      <c r="L918" s="5" t="str">
        <f>OBV!H918</f>
        <v>NEUTRAL</v>
      </c>
    </row>
    <row r="919" spans="1:12" ht="13.5" x14ac:dyDescent="0.25">
      <c r="A919" s="3">
        <f>RSI!A919</f>
        <v>44042</v>
      </c>
      <c r="B919" s="2">
        <f>RSI!B919</f>
        <v>1.66</v>
      </c>
      <c r="C919" s="2">
        <f>RSI!I919</f>
        <v>53.947341278366551</v>
      </c>
      <c r="D919" s="2">
        <f>MACD!E919</f>
        <v>-5.43003905060504E-2</v>
      </c>
      <c r="E919" s="2">
        <f>MACD!F919</f>
        <v>-6.8619586336249094E-2</v>
      </c>
      <c r="F919" s="2">
        <f>'Moving Avg'!D919</f>
        <v>1.6599999999999997</v>
      </c>
      <c r="G919" s="2">
        <f>'Moving Avg'!F919</f>
        <v>1.6160000000000001</v>
      </c>
      <c r="H919" s="2">
        <f>'Moving Avg'!G919</f>
        <v>1.6923999999999992</v>
      </c>
      <c r="I919" s="2">
        <f>'Moving Avg'!H919</f>
        <v>1.9305500000000029</v>
      </c>
      <c r="J919" s="5" t="str">
        <f>OBV!F919</f>
        <v>NEUTRAL</v>
      </c>
      <c r="K919" s="5" t="str">
        <f>OBV!G919</f>
        <v>NEUTRAL</v>
      </c>
      <c r="L919" s="5" t="str">
        <f>OBV!H919</f>
        <v>NEUTRAL</v>
      </c>
    </row>
    <row r="920" spans="1:12" ht="13.5" x14ac:dyDescent="0.25">
      <c r="A920" s="3">
        <f>RSI!A920</f>
        <v>44046</v>
      </c>
      <c r="B920" s="2">
        <f>RSI!B920</f>
        <v>1.66</v>
      </c>
      <c r="C920" s="2">
        <f>RSI!I920</f>
        <v>53.947341278366551</v>
      </c>
      <c r="D920" s="2">
        <f>MACD!E920</f>
        <v>-4.471118035760635E-2</v>
      </c>
      <c r="E920" s="2">
        <f>MACD!F920</f>
        <v>-6.3837905140520554E-2</v>
      </c>
      <c r="F920" s="2">
        <f>'Moving Avg'!D920</f>
        <v>1.6599999999999997</v>
      </c>
      <c r="G920" s="2">
        <f>'Moving Avg'!F920</f>
        <v>1.6260000000000001</v>
      </c>
      <c r="H920" s="2">
        <f>'Moving Avg'!G920</f>
        <v>1.6867999999999992</v>
      </c>
      <c r="I920" s="2">
        <f>'Moving Avg'!H920</f>
        <v>1.9291500000000033</v>
      </c>
      <c r="J920" s="5" t="str">
        <f>OBV!F920</f>
        <v>NEUTRAL</v>
      </c>
      <c r="K920" s="5" t="str">
        <f>OBV!G920</f>
        <v>NEUTRAL</v>
      </c>
      <c r="L920" s="5" t="str">
        <f>OBV!H920</f>
        <v>NEUTRAL</v>
      </c>
    </row>
    <row r="921" spans="1:12" ht="13.5" x14ac:dyDescent="0.25">
      <c r="A921" s="3">
        <f>RSI!A921</f>
        <v>44047</v>
      </c>
      <c r="B921" s="2">
        <f>RSI!B921</f>
        <v>1.66</v>
      </c>
      <c r="C921" s="2">
        <f>RSI!I921</f>
        <v>53.947341278366565</v>
      </c>
      <c r="D921" s="2">
        <f>MACD!E921</f>
        <v>-3.668873730275557E-2</v>
      </c>
      <c r="E921" s="2">
        <f>MACD!F921</f>
        <v>-5.8408071572967561E-2</v>
      </c>
      <c r="F921" s="2">
        <f>'Moving Avg'!D921</f>
        <v>1.6599999999999997</v>
      </c>
      <c r="G921" s="2">
        <f>'Moving Avg'!F921</f>
        <v>1.6339999999999999</v>
      </c>
      <c r="H921" s="2">
        <f>'Moving Avg'!G921</f>
        <v>1.6811999999999991</v>
      </c>
      <c r="I921" s="2">
        <f>'Moving Avg'!H921</f>
        <v>1.9277500000000038</v>
      </c>
      <c r="J921" s="5" t="str">
        <f>OBV!F921</f>
        <v>NEUTRAL</v>
      </c>
      <c r="K921" s="5" t="str">
        <f>OBV!G921</f>
        <v>NEUTRAL</v>
      </c>
      <c r="L921" s="5" t="str">
        <f>OBV!H921</f>
        <v>NEUTRAL</v>
      </c>
    </row>
    <row r="922" spans="1:12" ht="13.5" x14ac:dyDescent="0.25">
      <c r="A922" s="3">
        <f>RSI!A922</f>
        <v>44048</v>
      </c>
      <c r="B922" s="2">
        <f>RSI!B922</f>
        <v>1.66</v>
      </c>
      <c r="C922" s="2">
        <f>RSI!I922</f>
        <v>53.947341278366551</v>
      </c>
      <c r="D922" s="2">
        <f>MACD!E922</f>
        <v>-2.9985242176559179E-2</v>
      </c>
      <c r="E922" s="2">
        <f>MACD!F922</f>
        <v>-5.272350569368589E-2</v>
      </c>
      <c r="F922" s="2">
        <f>'Moving Avg'!D922</f>
        <v>1.6599999999999997</v>
      </c>
      <c r="G922" s="2">
        <f>'Moving Avg'!F922</f>
        <v>1.64</v>
      </c>
      <c r="H922" s="2">
        <f>'Moving Avg'!G922</f>
        <v>1.6755999999999989</v>
      </c>
      <c r="I922" s="2">
        <f>'Moving Avg'!H922</f>
        <v>1.9261000000000041</v>
      </c>
      <c r="J922" s="5" t="str">
        <f>OBV!F922</f>
        <v>NEUTRAL</v>
      </c>
      <c r="K922" s="5" t="str">
        <f>OBV!G922</f>
        <v>NEUTRAL</v>
      </c>
      <c r="L922" s="5" t="str">
        <f>OBV!H922</f>
        <v>NEUTRAL</v>
      </c>
    </row>
    <row r="923" spans="1:12" ht="13.5" x14ac:dyDescent="0.25">
      <c r="A923" s="3">
        <f>RSI!A923</f>
        <v>44049</v>
      </c>
      <c r="B923" s="2">
        <f>RSI!B923</f>
        <v>1.66</v>
      </c>
      <c r="C923" s="2">
        <f>RSI!I923</f>
        <v>53.947341278366551</v>
      </c>
      <c r="D923" s="2">
        <f>MACD!E923</f>
        <v>-2.4391503918980151E-2</v>
      </c>
      <c r="E923" s="2">
        <f>MACD!F923</f>
        <v>-4.7057105338744742E-2</v>
      </c>
      <c r="F923" s="2">
        <f>'Moving Avg'!D923</f>
        <v>1.6599999999999997</v>
      </c>
      <c r="G923" s="2">
        <f>'Moving Avg'!F923</f>
        <v>1.6460000000000001</v>
      </c>
      <c r="H923" s="2">
        <f>'Moving Avg'!G923</f>
        <v>1.6699999999999988</v>
      </c>
      <c r="I923" s="2">
        <f>'Moving Avg'!H923</f>
        <v>1.9244500000000042</v>
      </c>
      <c r="J923" s="5" t="str">
        <f>OBV!F923</f>
        <v>NEUTRAL</v>
      </c>
      <c r="K923" s="5" t="str">
        <f>OBV!G923</f>
        <v>NEUTRAL</v>
      </c>
      <c r="L923" s="5" t="str">
        <f>OBV!H923</f>
        <v>NEUTRAL</v>
      </c>
    </row>
    <row r="924" spans="1:12" ht="13.5" x14ac:dyDescent="0.25">
      <c r="A924" s="3">
        <f>RSI!A924</f>
        <v>44050</v>
      </c>
      <c r="B924" s="2">
        <f>RSI!B924</f>
        <v>1.66</v>
      </c>
      <c r="C924" s="2">
        <f>RSI!I924</f>
        <v>53.947341278366565</v>
      </c>
      <c r="D924" s="2">
        <f>MACD!E924</f>
        <v>-1.9730979598438392E-2</v>
      </c>
      <c r="E924" s="2">
        <f>MACD!F924</f>
        <v>-4.1591880190683474E-2</v>
      </c>
      <c r="F924" s="2">
        <f>'Moving Avg'!D924</f>
        <v>1.6599999999999997</v>
      </c>
      <c r="G924" s="2">
        <f>'Moving Avg'!F924</f>
        <v>1.65</v>
      </c>
      <c r="H924" s="2">
        <f>'Moving Avg'!G924</f>
        <v>1.6643999999999988</v>
      </c>
      <c r="I924" s="2">
        <f>'Moving Avg'!H924</f>
        <v>1.9228000000000049</v>
      </c>
      <c r="J924" s="5" t="str">
        <f>OBV!F924</f>
        <v>NEUTRAL</v>
      </c>
      <c r="K924" s="5" t="str">
        <f>OBV!G924</f>
        <v>NEUTRAL</v>
      </c>
      <c r="L924" s="5" t="str">
        <f>OBV!H924</f>
        <v>NEUTRAL</v>
      </c>
    </row>
    <row r="925" spans="1:12" ht="13.5" x14ac:dyDescent="0.25">
      <c r="A925" s="3">
        <f>RSI!A925</f>
        <v>44053</v>
      </c>
      <c r="B925" s="2">
        <f>RSI!B925</f>
        <v>1.66</v>
      </c>
      <c r="C925" s="2">
        <f>RSI!I925</f>
        <v>53.947341278366565</v>
      </c>
      <c r="D925" s="2">
        <f>MACD!E925</f>
        <v>-1.585471718663567E-2</v>
      </c>
      <c r="E925" s="2">
        <f>MACD!F925</f>
        <v>-3.6444447589873918E-2</v>
      </c>
      <c r="F925" s="2">
        <f>'Moving Avg'!D925</f>
        <v>1.6599999999999997</v>
      </c>
      <c r="G925" s="2">
        <f>'Moving Avg'!F925</f>
        <v>1.6539999999999999</v>
      </c>
      <c r="H925" s="2">
        <f>'Moving Avg'!G925</f>
        <v>1.6587999999999987</v>
      </c>
      <c r="I925" s="2">
        <f>'Moving Avg'!H925</f>
        <v>1.921150000000005</v>
      </c>
      <c r="J925" s="5" t="str">
        <f>OBV!F925</f>
        <v>NEUTRAL</v>
      </c>
      <c r="K925" s="5" t="str">
        <f>OBV!G925</f>
        <v>NEUTRAL</v>
      </c>
      <c r="L925" s="5" t="str">
        <f>OBV!H925</f>
        <v>NEUTRAL</v>
      </c>
    </row>
    <row r="926" spans="1:12" ht="13.5" x14ac:dyDescent="0.25">
      <c r="A926" s="3">
        <f>RSI!A926</f>
        <v>44054</v>
      </c>
      <c r="B926" s="2">
        <f>RSI!B926</f>
        <v>1.66</v>
      </c>
      <c r="C926" s="2">
        <f>RSI!I926</f>
        <v>53.947341278366572</v>
      </c>
      <c r="D926" s="2">
        <f>MACD!E926</f>
        <v>-1.2637078918851463E-2</v>
      </c>
      <c r="E926" s="2">
        <f>MACD!F926</f>
        <v>-3.1682973855669427E-2</v>
      </c>
      <c r="F926" s="2">
        <f>'Moving Avg'!D926</f>
        <v>1.6599999999999997</v>
      </c>
      <c r="G926" s="2">
        <f>'Moving Avg'!F926</f>
        <v>1.6579999999999999</v>
      </c>
      <c r="H926" s="2">
        <f>'Moving Avg'!G926</f>
        <v>1.6541999999999988</v>
      </c>
      <c r="I926" s="2">
        <f>'Moving Avg'!H926</f>
        <v>1.9195000000000053</v>
      </c>
      <c r="J926" s="5" t="str">
        <f>OBV!F926</f>
        <v>NEUTRAL</v>
      </c>
      <c r="K926" s="5" t="str">
        <f>OBV!G926</f>
        <v>NEUTRAL</v>
      </c>
      <c r="L926" s="5" t="str">
        <f>OBV!H926</f>
        <v>NEUTRAL</v>
      </c>
    </row>
    <row r="927" spans="1:12" ht="13.5" x14ac:dyDescent="0.25">
      <c r="A927" s="3">
        <f>RSI!A927</f>
        <v>44055</v>
      </c>
      <c r="B927" s="2">
        <f>RSI!B927</f>
        <v>1.66</v>
      </c>
      <c r="C927" s="2">
        <f>RSI!I927</f>
        <v>53.947341278366565</v>
      </c>
      <c r="D927" s="2">
        <f>MACD!E927</f>
        <v>-9.9721249606861129E-3</v>
      </c>
      <c r="E927" s="2">
        <f>MACD!F927</f>
        <v>-2.7340804076672765E-2</v>
      </c>
      <c r="F927" s="2">
        <f>'Moving Avg'!D927</f>
        <v>1.6599999999999997</v>
      </c>
      <c r="G927" s="2">
        <f>'Moving Avg'!F927</f>
        <v>1.6599999999999997</v>
      </c>
      <c r="H927" s="2">
        <f>'Moving Avg'!G927</f>
        <v>1.6505999999999985</v>
      </c>
      <c r="I927" s="2">
        <f>'Moving Avg'!H927</f>
        <v>1.9178000000000055</v>
      </c>
      <c r="J927" s="5" t="str">
        <f>OBV!F927</f>
        <v>NEUTRAL</v>
      </c>
      <c r="K927" s="5" t="str">
        <f>OBV!G927</f>
        <v>NEUTRAL</v>
      </c>
      <c r="L927" s="5" t="str">
        <f>OBV!H927</f>
        <v>NEUTRAL</v>
      </c>
    </row>
    <row r="928" spans="1:12" ht="13.5" x14ac:dyDescent="0.25">
      <c r="A928" s="3">
        <f>RSI!A928</f>
        <v>44057</v>
      </c>
      <c r="B928" s="2">
        <f>RSI!B928</f>
        <v>1.66</v>
      </c>
      <c r="C928" s="2">
        <f>RSI!I928</f>
        <v>53.947341278366565</v>
      </c>
      <c r="D928" s="2">
        <f>MACD!E928</f>
        <v>-7.7705556206912885E-3</v>
      </c>
      <c r="E928" s="2">
        <f>MACD!F928</f>
        <v>-2.3426754385476471E-2</v>
      </c>
      <c r="F928" s="2">
        <f>'Moving Avg'!D928</f>
        <v>1.6599999999999997</v>
      </c>
      <c r="G928" s="2">
        <f>'Moving Avg'!F928</f>
        <v>1.6599999999999997</v>
      </c>
      <c r="H928" s="2">
        <f>'Moving Avg'!G928</f>
        <v>1.6479999999999984</v>
      </c>
      <c r="I928" s="2">
        <f>'Moving Avg'!H928</f>
        <v>1.9161000000000059</v>
      </c>
      <c r="J928" s="5" t="str">
        <f>OBV!F928</f>
        <v>NEUTRAL</v>
      </c>
      <c r="K928" s="5" t="str">
        <f>OBV!G928</f>
        <v>NEUTRAL</v>
      </c>
      <c r="L928" s="5" t="str">
        <f>OBV!H928</f>
        <v>NEUTRAL</v>
      </c>
    </row>
    <row r="929" spans="1:12" ht="13.5" x14ac:dyDescent="0.25">
      <c r="A929" s="3">
        <f>RSI!A929</f>
        <v>44060</v>
      </c>
      <c r="B929" s="2">
        <f>RSI!B929</f>
        <v>1.66</v>
      </c>
      <c r="C929" s="2">
        <f>RSI!I929</f>
        <v>53.947341278366565</v>
      </c>
      <c r="D929" s="2">
        <f>MACD!E929</f>
        <v>-5.9571260167556872E-3</v>
      </c>
      <c r="E929" s="2">
        <f>MACD!F929</f>
        <v>-1.9932828711732315E-2</v>
      </c>
      <c r="F929" s="2">
        <f>'Moving Avg'!D929</f>
        <v>1.6599999999999997</v>
      </c>
      <c r="G929" s="2">
        <f>'Moving Avg'!F929</f>
        <v>1.6599999999999997</v>
      </c>
      <c r="H929" s="2">
        <f>'Moving Avg'!G929</f>
        <v>1.6463999999999985</v>
      </c>
      <c r="I929" s="2">
        <f>'Moving Avg'!H929</f>
        <v>1.9144000000000059</v>
      </c>
      <c r="J929" s="5" t="str">
        <f>OBV!F929</f>
        <v>NEUTRAL</v>
      </c>
      <c r="K929" s="5" t="str">
        <f>OBV!G929</f>
        <v>NEUTRAL</v>
      </c>
      <c r="L929" s="5" t="str">
        <f>OBV!H929</f>
        <v>NEUTRAL</v>
      </c>
    </row>
    <row r="930" spans="1:12" ht="13.5" x14ac:dyDescent="0.25">
      <c r="A930" s="3">
        <f>RSI!A930</f>
        <v>44061</v>
      </c>
      <c r="B930" s="2">
        <f>RSI!B930</f>
        <v>1.66</v>
      </c>
      <c r="C930" s="2">
        <f>RSI!I930</f>
        <v>53.947341278366572</v>
      </c>
      <c r="D930" s="2">
        <f>MACD!E930</f>
        <v>-4.4684603610596341E-3</v>
      </c>
      <c r="E930" s="2">
        <f>MACD!F930</f>
        <v>-1.6839955041597778E-2</v>
      </c>
      <c r="F930" s="2">
        <f>'Moving Avg'!D930</f>
        <v>1.6599999999999997</v>
      </c>
      <c r="G930" s="2">
        <f>'Moving Avg'!F930</f>
        <v>1.6599999999999997</v>
      </c>
      <c r="H930" s="2">
        <f>'Moving Avg'!G930</f>
        <v>1.6437999999999982</v>
      </c>
      <c r="I930" s="2">
        <f>'Moving Avg'!H930</f>
        <v>1.9127000000000061</v>
      </c>
      <c r="J930" s="5" t="str">
        <f>OBV!F930</f>
        <v>NEUTRAL</v>
      </c>
      <c r="K930" s="5" t="str">
        <f>OBV!G930</f>
        <v>NEUTRAL</v>
      </c>
      <c r="L930" s="5" t="str">
        <f>OBV!H930</f>
        <v>NEUTRAL</v>
      </c>
    </row>
    <row r="931" spans="1:12" ht="13.5" x14ac:dyDescent="0.25">
      <c r="A931" s="3">
        <f>RSI!A931</f>
        <v>44062</v>
      </c>
      <c r="B931" s="2">
        <f>RSI!B931</f>
        <v>1.66</v>
      </c>
      <c r="C931" s="2">
        <f>RSI!I931</f>
        <v>53.947341278366565</v>
      </c>
      <c r="D931" s="2">
        <f>MACD!E931</f>
        <v>-3.2512042449324152E-3</v>
      </c>
      <c r="E931" s="2">
        <f>MACD!F931</f>
        <v>-1.4122204882264707E-2</v>
      </c>
      <c r="F931" s="2">
        <f>'Moving Avg'!D931</f>
        <v>1.6599999999999997</v>
      </c>
      <c r="G931" s="2">
        <f>'Moving Avg'!F931</f>
        <v>1.6599999999999997</v>
      </c>
      <c r="H931" s="2">
        <f>'Moving Avg'!G931</f>
        <v>1.6401999999999983</v>
      </c>
      <c r="I931" s="2">
        <f>'Moving Avg'!H931</f>
        <v>1.9110000000000062</v>
      </c>
      <c r="J931" s="5" t="str">
        <f>OBV!F931</f>
        <v>NEUTRAL</v>
      </c>
      <c r="K931" s="5" t="str">
        <f>OBV!G931</f>
        <v>NEUTRAL</v>
      </c>
      <c r="L931" s="5" t="str">
        <f>OBV!H931</f>
        <v>NEUTRAL</v>
      </c>
    </row>
    <row r="932" spans="1:12" ht="13.5" x14ac:dyDescent="0.25">
      <c r="A932" s="3">
        <f>RSI!A932</f>
        <v>44064</v>
      </c>
      <c r="B932" s="2">
        <f>RSI!B932</f>
        <v>1.66</v>
      </c>
      <c r="C932" s="2">
        <f>RSI!I932</f>
        <v>53.947341278366565</v>
      </c>
      <c r="D932" s="2">
        <f>MACD!E932</f>
        <v>-2.2604627950328915E-3</v>
      </c>
      <c r="E932" s="2">
        <f>MACD!F932</f>
        <v>-1.1749856464818345E-2</v>
      </c>
      <c r="F932" s="2">
        <f>'Moving Avg'!D932</f>
        <v>1.6599999999999997</v>
      </c>
      <c r="G932" s="2">
        <f>'Moving Avg'!F932</f>
        <v>1.6599999999999997</v>
      </c>
      <c r="H932" s="2">
        <f>'Moving Avg'!G932</f>
        <v>1.6357999999999981</v>
      </c>
      <c r="I932" s="2">
        <f>'Moving Avg'!H932</f>
        <v>1.9090000000000062</v>
      </c>
      <c r="J932" s="5" t="str">
        <f>OBV!F932</f>
        <v>NEUTRAL</v>
      </c>
      <c r="K932" s="5" t="str">
        <f>OBV!G932</f>
        <v>NEUTRAL</v>
      </c>
      <c r="L932" s="5" t="str">
        <f>OBV!H932</f>
        <v>NEUTRAL</v>
      </c>
    </row>
    <row r="933" spans="1:12" ht="13.5" x14ac:dyDescent="0.25">
      <c r="A933" s="3">
        <f>RSI!A933</f>
        <v>44067</v>
      </c>
      <c r="B933" s="2">
        <f>RSI!B933</f>
        <v>1.66</v>
      </c>
      <c r="C933" s="2">
        <f>RSI!I933</f>
        <v>53.947341278366565</v>
      </c>
      <c r="D933" s="2">
        <f>MACD!E933</f>
        <v>-1.4584806015784935E-3</v>
      </c>
      <c r="E933" s="2">
        <f>MACD!F933</f>
        <v>-9.6915812921703759E-3</v>
      </c>
      <c r="F933" s="2">
        <f>'Moving Avg'!D933</f>
        <v>1.6599999999999997</v>
      </c>
      <c r="G933" s="2">
        <f>'Moving Avg'!F933</f>
        <v>1.6599999999999997</v>
      </c>
      <c r="H933" s="2">
        <f>'Moving Avg'!G933</f>
        <v>1.6313999999999982</v>
      </c>
      <c r="I933" s="2">
        <f>'Moving Avg'!H933</f>
        <v>1.9070000000000065</v>
      </c>
      <c r="J933" s="5" t="str">
        <f>OBV!F933</f>
        <v>NEUTRAL</v>
      </c>
      <c r="K933" s="5" t="str">
        <f>OBV!G933</f>
        <v>NEUTRAL</v>
      </c>
      <c r="L933" s="5" t="str">
        <f>OBV!H933</f>
        <v>NEUTRAL</v>
      </c>
    </row>
    <row r="934" spans="1:12" ht="13.5" x14ac:dyDescent="0.25">
      <c r="A934" s="3">
        <f>RSI!A934</f>
        <v>44068</v>
      </c>
      <c r="B934" s="2">
        <f>RSI!B934</f>
        <v>1.66</v>
      </c>
      <c r="C934" s="2">
        <f>RSI!I934</f>
        <v>53.947341278366551</v>
      </c>
      <c r="D934" s="2">
        <f>MACD!E934</f>
        <v>-8.1352611267182517E-4</v>
      </c>
      <c r="E934" s="2">
        <f>MACD!F934</f>
        <v>-7.9159702562706658E-3</v>
      </c>
      <c r="F934" s="2">
        <f>'Moving Avg'!D934</f>
        <v>1.6599999999999997</v>
      </c>
      <c r="G934" s="2">
        <f>'Moving Avg'!F934</f>
        <v>1.6599999999999997</v>
      </c>
      <c r="H934" s="2">
        <f>'Moving Avg'!G934</f>
        <v>1.6279999999999981</v>
      </c>
      <c r="I934" s="2">
        <f>'Moving Avg'!H934</f>
        <v>1.9050000000000065</v>
      </c>
      <c r="J934" s="5" t="str">
        <f>OBV!F934</f>
        <v>NEUTRAL</v>
      </c>
      <c r="K934" s="5" t="str">
        <f>OBV!G934</f>
        <v>NEUTRAL</v>
      </c>
      <c r="L934" s="5" t="str">
        <f>OBV!H934</f>
        <v>NEUTRAL</v>
      </c>
    </row>
    <row r="935" spans="1:12" ht="13.5" x14ac:dyDescent="0.25">
      <c r="A935" s="3">
        <f>RSI!A935</f>
        <v>44069</v>
      </c>
      <c r="B935" s="2">
        <f>RSI!B935</f>
        <v>1.66</v>
      </c>
      <c r="C935" s="2">
        <f>RSI!I935</f>
        <v>53.947341278366551</v>
      </c>
      <c r="D935" s="2">
        <f>MACD!E935</f>
        <v>-2.989489363185438E-4</v>
      </c>
      <c r="E935" s="2">
        <f>MACD!F935</f>
        <v>-6.3925659922802417E-3</v>
      </c>
      <c r="F935" s="2">
        <f>'Moving Avg'!D935</f>
        <v>1.6599999999999997</v>
      </c>
      <c r="G935" s="2">
        <f>'Moving Avg'!F935</f>
        <v>1.6599999999999997</v>
      </c>
      <c r="H935" s="2">
        <f>'Moving Avg'!G935</f>
        <v>1.624599999999998</v>
      </c>
      <c r="I935" s="2">
        <f>'Moving Avg'!H935</f>
        <v>1.9030000000000067</v>
      </c>
      <c r="J935" s="5" t="str">
        <f>OBV!F935</f>
        <v>NEUTRAL</v>
      </c>
      <c r="K935" s="5" t="str">
        <f>OBV!G935</f>
        <v>NEUTRAL</v>
      </c>
      <c r="L935" s="5" t="str">
        <f>OBV!H935</f>
        <v>NEUTRAL</v>
      </c>
    </row>
    <row r="936" spans="1:12" ht="13.5" x14ac:dyDescent="0.25">
      <c r="A936" s="3">
        <f>RSI!A936</f>
        <v>44070</v>
      </c>
      <c r="B936" s="2">
        <f>RSI!B936</f>
        <v>1.66</v>
      </c>
      <c r="C936" s="2">
        <f>RSI!I936</f>
        <v>53.947341278366551</v>
      </c>
      <c r="D936" s="2">
        <f>MACD!E936</f>
        <v>1.0761664556890871E-4</v>
      </c>
      <c r="E936" s="2">
        <f>MACD!F936</f>
        <v>-5.0925294647104118E-3</v>
      </c>
      <c r="F936" s="2">
        <f>'Moving Avg'!D936</f>
        <v>1.6599999999999997</v>
      </c>
      <c r="G936" s="2">
        <f>'Moving Avg'!F936</f>
        <v>1.6599999999999997</v>
      </c>
      <c r="H936" s="2">
        <f>'Moving Avg'!G936</f>
        <v>1.621199999999998</v>
      </c>
      <c r="I936" s="2">
        <f>'Moving Avg'!H936</f>
        <v>1.9010000000000067</v>
      </c>
      <c r="J936" s="5" t="str">
        <f>OBV!F936</f>
        <v>NEUTRAL</v>
      </c>
      <c r="K936" s="5" t="str">
        <f>OBV!G936</f>
        <v>NEUTRAL</v>
      </c>
      <c r="L936" s="5" t="str">
        <f>OBV!H936</f>
        <v>NEUTRAL</v>
      </c>
    </row>
    <row r="937" spans="1:12" ht="13.5" x14ac:dyDescent="0.25">
      <c r="A937" s="3">
        <f>RSI!A937</f>
        <v>44071</v>
      </c>
      <c r="B937" s="2">
        <f>RSI!B937</f>
        <v>1.66</v>
      </c>
      <c r="C937" s="2">
        <f>RSI!I937</f>
        <v>53.947341278366551</v>
      </c>
      <c r="D937" s="2">
        <f>MACD!E937</f>
        <v>4.2492453285292164E-4</v>
      </c>
      <c r="E937" s="2">
        <f>MACD!F937</f>
        <v>-3.9890386651977453E-3</v>
      </c>
      <c r="F937" s="2">
        <f>'Moving Avg'!D937</f>
        <v>1.6599999999999997</v>
      </c>
      <c r="G937" s="2">
        <f>'Moving Avg'!F937</f>
        <v>1.6599999999999997</v>
      </c>
      <c r="H937" s="2">
        <f>'Moving Avg'!G937</f>
        <v>1.6183999999999981</v>
      </c>
      <c r="I937" s="2">
        <f>'Moving Avg'!H937</f>
        <v>1.8988000000000067</v>
      </c>
      <c r="J937" s="5" t="str">
        <f>OBV!F937</f>
        <v>NEUTRAL</v>
      </c>
      <c r="K937" s="5" t="str">
        <f>OBV!G937</f>
        <v>NEUTRAL</v>
      </c>
      <c r="L937" s="5" t="str">
        <f>OBV!H937</f>
        <v>NEUTRAL</v>
      </c>
    </row>
    <row r="938" spans="1:12" ht="13.5" x14ac:dyDescent="0.25">
      <c r="A938" s="3">
        <f>RSI!A938</f>
        <v>44074</v>
      </c>
      <c r="B938" s="2">
        <f>RSI!B938</f>
        <v>1.66</v>
      </c>
      <c r="C938" s="2">
        <f>RSI!I938</f>
        <v>53.947341278366551</v>
      </c>
      <c r="D938" s="2">
        <f>MACD!E938</f>
        <v>6.6868513362705606E-4</v>
      </c>
      <c r="E938" s="2">
        <f>MACD!F938</f>
        <v>-3.0574939054327853E-3</v>
      </c>
      <c r="F938" s="2">
        <f>'Moving Avg'!D938</f>
        <v>1.6599999999999997</v>
      </c>
      <c r="G938" s="2">
        <f>'Moving Avg'!F938</f>
        <v>1.6599999999999997</v>
      </c>
      <c r="H938" s="2">
        <f>'Moving Avg'!G938</f>
        <v>1.617199999999998</v>
      </c>
      <c r="I938" s="2">
        <f>'Moving Avg'!H938</f>
        <v>1.8966000000000067</v>
      </c>
      <c r="J938" s="5" t="str">
        <f>OBV!F938</f>
        <v>NEUTRAL</v>
      </c>
      <c r="K938" s="5" t="str">
        <f>OBV!G938</f>
        <v>NEUTRAL</v>
      </c>
      <c r="L938" s="5" t="str">
        <f>OBV!H938</f>
        <v>NEUTRAL</v>
      </c>
    </row>
    <row r="939" spans="1:12" ht="13.5" x14ac:dyDescent="0.25">
      <c r="A939" s="3">
        <f>RSI!A939</f>
        <v>44075</v>
      </c>
      <c r="B939" s="2">
        <f>RSI!B939</f>
        <v>1.66</v>
      </c>
      <c r="C939" s="2">
        <f>RSI!I939</f>
        <v>53.947341278366551</v>
      </c>
      <c r="D939" s="2">
        <f>MACD!E939</f>
        <v>8.5204531789595528E-4</v>
      </c>
      <c r="E939" s="2">
        <f>MACD!F939</f>
        <v>-2.2755860607670373E-3</v>
      </c>
      <c r="F939" s="2">
        <f>'Moving Avg'!D939</f>
        <v>1.6599999999999997</v>
      </c>
      <c r="G939" s="2">
        <f>'Moving Avg'!F939</f>
        <v>1.6599999999999997</v>
      </c>
      <c r="H939" s="2">
        <f>'Moving Avg'!G939</f>
        <v>1.6159999999999979</v>
      </c>
      <c r="I939" s="2">
        <f>'Moving Avg'!H939</f>
        <v>1.8944000000000072</v>
      </c>
      <c r="J939" s="5" t="str">
        <f>OBV!F939</f>
        <v>NEUTRAL</v>
      </c>
      <c r="K939" s="5" t="str">
        <f>OBV!G939</f>
        <v>NEUTRAL</v>
      </c>
      <c r="L939" s="5" t="str">
        <f>OBV!H939</f>
        <v>NEUTRAL</v>
      </c>
    </row>
    <row r="940" spans="1:12" ht="13.5" x14ac:dyDescent="0.25">
      <c r="A940" s="3">
        <f>RSI!A940</f>
        <v>44076</v>
      </c>
      <c r="B940" s="2">
        <f>RSI!B940</f>
        <v>1.66</v>
      </c>
      <c r="C940" s="2">
        <f>RSI!I940</f>
        <v>53.947341278366565</v>
      </c>
      <c r="D940" s="2">
        <f>MACD!E940</f>
        <v>9.8599366377172259E-4</v>
      </c>
      <c r="E940" s="2">
        <f>MACD!F940</f>
        <v>-1.6232701158592853E-3</v>
      </c>
      <c r="F940" s="2">
        <f>'Moving Avg'!D940</f>
        <v>1.6599999999999997</v>
      </c>
      <c r="G940" s="2">
        <f>'Moving Avg'!F940</f>
        <v>1.6599999999999997</v>
      </c>
      <c r="H940" s="2">
        <f>'Moving Avg'!G940</f>
        <v>1.6157999999999979</v>
      </c>
      <c r="I940" s="2">
        <f>'Moving Avg'!H940</f>
        <v>1.892200000000007</v>
      </c>
      <c r="J940" s="5" t="str">
        <f>OBV!F940</f>
        <v>NEUTRAL</v>
      </c>
      <c r="K940" s="5" t="str">
        <f>OBV!G940</f>
        <v>NEUTRAL</v>
      </c>
      <c r="L940" s="5" t="str">
        <f>OBV!H940</f>
        <v>NEUTRAL</v>
      </c>
    </row>
    <row r="941" spans="1:12" ht="13.5" x14ac:dyDescent="0.25">
      <c r="A941" s="3">
        <f>RSI!A941</f>
        <v>44077</v>
      </c>
      <c r="B941" s="2">
        <f>RSI!B941</f>
        <v>1.66</v>
      </c>
      <c r="C941" s="2">
        <f>RSI!I941</f>
        <v>53.947341278366551</v>
      </c>
      <c r="D941" s="2">
        <f>MACD!E941</f>
        <v>1.0797025539730498E-3</v>
      </c>
      <c r="E941" s="2">
        <f>MACD!F941</f>
        <v>-1.0826755818928184E-3</v>
      </c>
      <c r="F941" s="2">
        <f>'Moving Avg'!D941</f>
        <v>1.6599999999999997</v>
      </c>
      <c r="G941" s="2">
        <f>'Moving Avg'!F941</f>
        <v>1.6599999999999997</v>
      </c>
      <c r="H941" s="2">
        <f>'Moving Avg'!G941</f>
        <v>1.616799999999998</v>
      </c>
      <c r="I941" s="2">
        <f>'Moving Avg'!H941</f>
        <v>1.890000000000007</v>
      </c>
      <c r="J941" s="5" t="str">
        <f>OBV!F941</f>
        <v>NEUTRAL</v>
      </c>
      <c r="K941" s="5" t="str">
        <f>OBV!G941</f>
        <v>NEUTRAL</v>
      </c>
      <c r="L941" s="5" t="str">
        <f>OBV!H941</f>
        <v>NEUTRAL</v>
      </c>
    </row>
    <row r="942" spans="1:12" ht="13.5" x14ac:dyDescent="0.25">
      <c r="A942" s="3">
        <f>RSI!A942</f>
        <v>44078</v>
      </c>
      <c r="B942" s="2">
        <f>RSI!B942</f>
        <v>1.66</v>
      </c>
      <c r="C942" s="2">
        <f>RSI!I942</f>
        <v>53.947341278366565</v>
      </c>
      <c r="D942" s="2">
        <f>MACD!E942</f>
        <v>1.1408168975330923E-3</v>
      </c>
      <c r="E942" s="2">
        <f>MACD!F942</f>
        <v>-6.3797708600763631E-4</v>
      </c>
      <c r="F942" s="2">
        <f>'Moving Avg'!D942</f>
        <v>1.6599999999999997</v>
      </c>
      <c r="G942" s="2">
        <f>'Moving Avg'!F942</f>
        <v>1.6599999999999997</v>
      </c>
      <c r="H942" s="2">
        <f>'Moving Avg'!G942</f>
        <v>1.619399999999998</v>
      </c>
      <c r="I942" s="2">
        <f>'Moving Avg'!H942</f>
        <v>1.8878000000000075</v>
      </c>
      <c r="J942" s="5" t="str">
        <f>OBV!F942</f>
        <v>NEUTRAL</v>
      </c>
      <c r="K942" s="5" t="str">
        <f>OBV!G942</f>
        <v>NEUTRAL</v>
      </c>
      <c r="L942" s="5" t="str">
        <f>OBV!H942</f>
        <v>NEUTRAL</v>
      </c>
    </row>
    <row r="943" spans="1:12" ht="13.5" x14ac:dyDescent="0.25">
      <c r="A943" s="3">
        <f>RSI!A943</f>
        <v>44081</v>
      </c>
      <c r="B943" s="2">
        <f>RSI!B943</f>
        <v>1.66</v>
      </c>
      <c r="C943" s="2">
        <f>RSI!I943</f>
        <v>53.947341278366572</v>
      </c>
      <c r="D943" s="2">
        <f>MACD!E943</f>
        <v>1.1756977433703408E-3</v>
      </c>
      <c r="E943" s="2">
        <f>MACD!F943</f>
        <v>-2.752421201320409E-4</v>
      </c>
      <c r="F943" s="2">
        <f>'Moving Avg'!D943</f>
        <v>1.6599999999999997</v>
      </c>
      <c r="G943" s="2">
        <f>'Moving Avg'!F943</f>
        <v>1.6599999999999997</v>
      </c>
      <c r="H943" s="2">
        <f>'Moving Avg'!G943</f>
        <v>1.621199999999998</v>
      </c>
      <c r="I943" s="2">
        <f>'Moving Avg'!H943</f>
        <v>1.8856000000000075</v>
      </c>
      <c r="J943" s="5" t="str">
        <f>OBV!F943</f>
        <v>NEUTRAL</v>
      </c>
      <c r="K943" s="5" t="str">
        <f>OBV!G943</f>
        <v>NEUTRAL</v>
      </c>
      <c r="L943" s="5" t="str">
        <f>OBV!H943</f>
        <v>NEUTRAL</v>
      </c>
    </row>
    <row r="944" spans="1:12" ht="13.5" x14ac:dyDescent="0.25">
      <c r="A944" s="3">
        <f>RSI!A944</f>
        <v>44082</v>
      </c>
      <c r="B944" s="2">
        <f>RSI!B944</f>
        <v>1.66</v>
      </c>
      <c r="C944" s="2">
        <f>RSI!I944</f>
        <v>53.947341278366572</v>
      </c>
      <c r="D944" s="2">
        <f>MACD!E944</f>
        <v>1.1896277765091057E-3</v>
      </c>
      <c r="E944" s="2">
        <f>MACD!F944</f>
        <v>1.7731859196188423E-5</v>
      </c>
      <c r="F944" s="2">
        <f>'Moving Avg'!D944</f>
        <v>1.6599999999999997</v>
      </c>
      <c r="G944" s="2">
        <f>'Moving Avg'!F944</f>
        <v>1.6599999999999997</v>
      </c>
      <c r="H944" s="2">
        <f>'Moving Avg'!G944</f>
        <v>1.623199999999998</v>
      </c>
      <c r="I944" s="2">
        <f>'Moving Avg'!H944</f>
        <v>1.8834000000000077</v>
      </c>
      <c r="J944" s="5" t="str">
        <f>OBV!F944</f>
        <v>NEUTRAL</v>
      </c>
      <c r="K944" s="5" t="str">
        <f>OBV!G944</f>
        <v>NEUTRAL</v>
      </c>
      <c r="L944" s="5" t="str">
        <f>OBV!H944</f>
        <v>NEUTRAL</v>
      </c>
    </row>
    <row r="945" spans="1:12" ht="13.5" x14ac:dyDescent="0.25">
      <c r="A945" s="3">
        <f>RSI!A945</f>
        <v>44083</v>
      </c>
      <c r="B945" s="2">
        <f>RSI!B945</f>
        <v>1.66</v>
      </c>
      <c r="C945" s="2">
        <f>RSI!I945</f>
        <v>53.947341278366572</v>
      </c>
      <c r="D945" s="2">
        <f>MACD!E945</f>
        <v>1.1869846084382463E-3</v>
      </c>
      <c r="E945" s="2">
        <f>MACD!F945</f>
        <v>2.5158240904459998E-4</v>
      </c>
      <c r="F945" s="2">
        <f>'Moving Avg'!D945</f>
        <v>1.6599999999999997</v>
      </c>
      <c r="G945" s="2">
        <f>'Moving Avg'!F945</f>
        <v>1.6599999999999997</v>
      </c>
      <c r="H945" s="2">
        <f>'Moving Avg'!G945</f>
        <v>1.6251999999999982</v>
      </c>
      <c r="I945" s="2">
        <f>'Moving Avg'!H945</f>
        <v>1.8812000000000078</v>
      </c>
      <c r="J945" s="5" t="str">
        <f>OBV!F945</f>
        <v>NEUTRAL</v>
      </c>
      <c r="K945" s="5" t="str">
        <f>OBV!G945</f>
        <v>NEUTRAL</v>
      </c>
      <c r="L945" s="5" t="str">
        <f>OBV!H945</f>
        <v>NEUTRAL</v>
      </c>
    </row>
    <row r="946" spans="1:12" ht="13.5" x14ac:dyDescent="0.25">
      <c r="A946" s="3">
        <f>RSI!A946</f>
        <v>44084</v>
      </c>
      <c r="B946" s="2">
        <f>RSI!B946</f>
        <v>1.66</v>
      </c>
      <c r="C946" s="2">
        <f>RSI!I946</f>
        <v>53.947341278366572</v>
      </c>
      <c r="D946" s="2">
        <f>MACD!E946</f>
        <v>1.1713868601384014E-3</v>
      </c>
      <c r="E946" s="2">
        <f>MACD!F946</f>
        <v>4.3554329926336034E-4</v>
      </c>
      <c r="F946" s="2">
        <f>'Moving Avg'!D946</f>
        <v>1.6599999999999997</v>
      </c>
      <c r="G946" s="2">
        <f>'Moving Avg'!F946</f>
        <v>1.6599999999999997</v>
      </c>
      <c r="H946" s="2">
        <f>'Moving Avg'!G946</f>
        <v>1.6279999999999981</v>
      </c>
      <c r="I946" s="2">
        <f>'Moving Avg'!H946</f>
        <v>1.8790000000000078</v>
      </c>
      <c r="J946" s="5" t="str">
        <f>OBV!F946</f>
        <v>NEUTRAL</v>
      </c>
      <c r="K946" s="5" t="str">
        <f>OBV!G946</f>
        <v>NEUTRAL</v>
      </c>
      <c r="L946" s="5" t="str">
        <f>OBV!H946</f>
        <v>NEUTRAL</v>
      </c>
    </row>
    <row r="947" spans="1:12" ht="13.5" x14ac:dyDescent="0.25">
      <c r="A947" s="3">
        <f>RSI!A947</f>
        <v>44085</v>
      </c>
      <c r="B947" s="2">
        <f>RSI!B947</f>
        <v>1.62</v>
      </c>
      <c r="C947" s="2">
        <f>RSI!I947</f>
        <v>20.218630388040197</v>
      </c>
      <c r="D947" s="2">
        <f>MACD!E947</f>
        <v>4.1087802270243223E-3</v>
      </c>
      <c r="E947" s="2">
        <f>MACD!F947</f>
        <v>1.1701906848155528E-3</v>
      </c>
      <c r="F947" s="2">
        <f>'Moving Avg'!D947</f>
        <v>1.6519999999999999</v>
      </c>
      <c r="G947" s="2">
        <f>'Moving Avg'!F947</f>
        <v>1.6579999999999999</v>
      </c>
      <c r="H947" s="2">
        <f>'Moving Avg'!G947</f>
        <v>1.6311999999999984</v>
      </c>
      <c r="I947" s="2">
        <f>'Moving Avg'!H947</f>
        <v>1.8766000000000076</v>
      </c>
      <c r="J947" s="5" t="str">
        <f>OBV!F947</f>
        <v>NEUTRAL</v>
      </c>
      <c r="K947" s="5" t="str">
        <f>OBV!G947</f>
        <v>NEUTRAL</v>
      </c>
      <c r="L947" s="5" t="str">
        <f>OBV!H947</f>
        <v>NEUTRAL</v>
      </c>
    </row>
    <row r="948" spans="1:12" ht="13.5" x14ac:dyDescent="0.25">
      <c r="A948" s="3">
        <f>RSI!A948</f>
        <v>44088</v>
      </c>
      <c r="B948" s="2">
        <f>RSI!B948</f>
        <v>1.62</v>
      </c>
      <c r="C948" s="2">
        <f>RSI!I948</f>
        <v>20.218630388040197</v>
      </c>
      <c r="D948" s="2">
        <f>MACD!E948</f>
        <v>6.819173546071422E-3</v>
      </c>
      <c r="E948" s="2">
        <f>MACD!F948</f>
        <v>2.2999872570667267E-3</v>
      </c>
      <c r="F948" s="2">
        <f>'Moving Avg'!D948</f>
        <v>1.6439999999999997</v>
      </c>
      <c r="G948" s="2">
        <f>'Moving Avg'!F948</f>
        <v>1.6559999999999999</v>
      </c>
      <c r="H948" s="2">
        <f>'Moving Avg'!G948</f>
        <v>1.6351999999999984</v>
      </c>
      <c r="I948" s="2">
        <f>'Moving Avg'!H948</f>
        <v>1.8742000000000076</v>
      </c>
      <c r="J948" s="5" t="str">
        <f>OBV!F948</f>
        <v>NEUTRAL</v>
      </c>
      <c r="K948" s="5" t="str">
        <f>OBV!G948</f>
        <v>NEUTRAL</v>
      </c>
      <c r="L948" s="5" t="str">
        <f>OBV!H948</f>
        <v>NEUTRAL</v>
      </c>
    </row>
    <row r="949" spans="1:12" ht="13.5" x14ac:dyDescent="0.25">
      <c r="A949" s="3">
        <f>RSI!A949</f>
        <v>44089</v>
      </c>
      <c r="B949" s="2">
        <f>RSI!B949</f>
        <v>1.62</v>
      </c>
      <c r="C949" s="2">
        <f>RSI!I949</f>
        <v>20.218630388040197</v>
      </c>
      <c r="D949" s="2">
        <f>MACD!E949</f>
        <v>9.320830151637427E-3</v>
      </c>
      <c r="E949" s="2">
        <f>MACD!F949</f>
        <v>3.7041558359808668E-3</v>
      </c>
      <c r="F949" s="2">
        <f>'Moving Avg'!D949</f>
        <v>1.6359999999999999</v>
      </c>
      <c r="G949" s="2">
        <f>'Moving Avg'!F949</f>
        <v>1.6539999999999999</v>
      </c>
      <c r="H949" s="2">
        <f>'Moving Avg'!G949</f>
        <v>1.6399999999999986</v>
      </c>
      <c r="I949" s="2">
        <f>'Moving Avg'!H949</f>
        <v>1.8718000000000075</v>
      </c>
      <c r="J949" s="5" t="str">
        <f>OBV!F949</f>
        <v>NEUTRAL</v>
      </c>
      <c r="K949" s="5" t="str">
        <f>OBV!G949</f>
        <v>NEUTRAL</v>
      </c>
      <c r="L949" s="5" t="str">
        <f>OBV!H949</f>
        <v>NEUTRAL</v>
      </c>
    </row>
    <row r="950" spans="1:12" ht="13.5" x14ac:dyDescent="0.25">
      <c r="A950" s="3">
        <f>RSI!A950</f>
        <v>44090</v>
      </c>
      <c r="B950" s="2">
        <f>RSI!B950</f>
        <v>1.62</v>
      </c>
      <c r="C950" s="2">
        <f>RSI!I950</f>
        <v>20.218630388040197</v>
      </c>
      <c r="D950" s="2">
        <f>MACD!E950</f>
        <v>1.1630437689882811E-2</v>
      </c>
      <c r="E950" s="2">
        <f>MACD!F950</f>
        <v>5.289412206761256E-3</v>
      </c>
      <c r="F950" s="2">
        <f>'Moving Avg'!D950</f>
        <v>1.6280000000000001</v>
      </c>
      <c r="G950" s="2">
        <f>'Moving Avg'!F950</f>
        <v>1.6519999999999999</v>
      </c>
      <c r="H950" s="2">
        <f>'Moving Avg'!G950</f>
        <v>1.6431999999999989</v>
      </c>
      <c r="I950" s="2">
        <f>'Moving Avg'!H950</f>
        <v>1.8694000000000073</v>
      </c>
      <c r="J950" s="5" t="str">
        <f>OBV!F950</f>
        <v>NEUTRAL</v>
      </c>
      <c r="K950" s="5" t="str">
        <f>OBV!G950</f>
        <v>NEUTRAL</v>
      </c>
      <c r="L950" s="5" t="str">
        <f>OBV!H950</f>
        <v>NEUTRAL</v>
      </c>
    </row>
    <row r="951" spans="1:12" ht="13.5" x14ac:dyDescent="0.25">
      <c r="A951" s="3">
        <f>RSI!A951</f>
        <v>44091</v>
      </c>
      <c r="B951" s="2">
        <f>RSI!B951</f>
        <v>1.66</v>
      </c>
      <c r="C951" s="2">
        <f>RSI!I951</f>
        <v>56.662855586201317</v>
      </c>
      <c r="D951" s="2">
        <f>MACD!E951</f>
        <v>1.0800296157854161E-2</v>
      </c>
      <c r="E951" s="2">
        <f>MACD!F951</f>
        <v>6.3915889969798374E-3</v>
      </c>
      <c r="F951" s="2">
        <f>'Moving Avg'!D951</f>
        <v>1.6280000000000001</v>
      </c>
      <c r="G951" s="2">
        <f>'Moving Avg'!F951</f>
        <v>1.6519999999999999</v>
      </c>
      <c r="H951" s="2">
        <f>'Moving Avg'!G951</f>
        <v>1.6463999999999988</v>
      </c>
      <c r="I951" s="2">
        <f>'Moving Avg'!H951</f>
        <v>1.8672000000000073</v>
      </c>
      <c r="J951" s="5" t="str">
        <f>OBV!F951</f>
        <v>BULLISH</v>
      </c>
      <c r="K951" s="5" t="str">
        <f>OBV!G951</f>
        <v>NEUTRAL</v>
      </c>
      <c r="L951" s="5" t="str">
        <f>OBV!H951</f>
        <v>NEUTRAL</v>
      </c>
    </row>
    <row r="952" spans="1:12" ht="13.5" x14ac:dyDescent="0.25">
      <c r="A952" s="3">
        <f>RSI!A952</f>
        <v>44092</v>
      </c>
      <c r="B952" s="2">
        <f>RSI!B952</f>
        <v>1.66</v>
      </c>
      <c r="C952" s="2">
        <f>RSI!I952</f>
        <v>56.662855586201317</v>
      </c>
      <c r="D952" s="2">
        <f>MACD!E952</f>
        <v>1.0026820072557063E-2</v>
      </c>
      <c r="E952" s="2">
        <f>MACD!F952</f>
        <v>7.1186352120952831E-3</v>
      </c>
      <c r="F952" s="2">
        <f>'Moving Avg'!D952</f>
        <v>1.6359999999999999</v>
      </c>
      <c r="G952" s="2">
        <f>'Moving Avg'!F952</f>
        <v>1.6519999999999999</v>
      </c>
      <c r="H952" s="2">
        <f>'Moving Avg'!G952</f>
        <v>1.6487999999999985</v>
      </c>
      <c r="I952" s="2">
        <f>'Moving Avg'!H952</f>
        <v>1.8650000000000073</v>
      </c>
      <c r="J952" s="5" t="str">
        <f>OBV!F952</f>
        <v>BULLISH</v>
      </c>
      <c r="K952" s="5" t="str">
        <f>OBV!G952</f>
        <v>NEUTRAL</v>
      </c>
      <c r="L952" s="5" t="str">
        <f>OBV!H952</f>
        <v>CONFIRMED BULLISH</v>
      </c>
    </row>
    <row r="953" spans="1:12" ht="13.5" x14ac:dyDescent="0.25">
      <c r="A953" s="3">
        <f>RSI!A953</f>
        <v>44095</v>
      </c>
      <c r="B953" s="2">
        <f>RSI!B953</f>
        <v>1.66</v>
      </c>
      <c r="C953" s="2">
        <f>RSI!I953</f>
        <v>56.662855586201317</v>
      </c>
      <c r="D953" s="2">
        <f>MACD!E953</f>
        <v>9.3065545348163248E-3</v>
      </c>
      <c r="E953" s="2">
        <f>MACD!F953</f>
        <v>7.5562190766394911E-3</v>
      </c>
      <c r="F953" s="2">
        <f>'Moving Avg'!D953</f>
        <v>1.6440000000000001</v>
      </c>
      <c r="G953" s="2">
        <f>'Moving Avg'!F953</f>
        <v>1.6519999999999999</v>
      </c>
      <c r="H953" s="2">
        <f>'Moving Avg'!G953</f>
        <v>1.6511999999999987</v>
      </c>
      <c r="I953" s="2">
        <f>'Moving Avg'!H953</f>
        <v>1.8628000000000078</v>
      </c>
      <c r="J953" s="5" t="str">
        <f>OBV!F953</f>
        <v>BULLISH</v>
      </c>
      <c r="K953" s="5" t="str">
        <f>OBV!G953</f>
        <v>NEUTRAL</v>
      </c>
      <c r="L953" s="5" t="str">
        <f>OBV!H953</f>
        <v>CONFIRMED BULLISH</v>
      </c>
    </row>
    <row r="954" spans="1:12" ht="13.5" x14ac:dyDescent="0.25">
      <c r="A954" s="3">
        <f>RSI!A954</f>
        <v>44096</v>
      </c>
      <c r="B954" s="2">
        <f>RSI!B954</f>
        <v>1.66</v>
      </c>
      <c r="C954" s="2">
        <f>RSI!I954</f>
        <v>56.662855586201317</v>
      </c>
      <c r="D954" s="2">
        <f>MACD!E954</f>
        <v>8.6361863267880867E-3</v>
      </c>
      <c r="E954" s="2">
        <f>MACD!F954</f>
        <v>7.7722125266692105E-3</v>
      </c>
      <c r="F954" s="2">
        <f>'Moving Avg'!D954</f>
        <v>1.6519999999999999</v>
      </c>
      <c r="G954" s="2">
        <f>'Moving Avg'!F954</f>
        <v>1.6519999999999999</v>
      </c>
      <c r="H954" s="2">
        <f>'Moving Avg'!G954</f>
        <v>1.6527999999999985</v>
      </c>
      <c r="I954" s="2">
        <f>'Moving Avg'!H954</f>
        <v>1.8606000000000078</v>
      </c>
      <c r="J954" s="5" t="str">
        <f>OBV!F954</f>
        <v>BULLISH</v>
      </c>
      <c r="K954" s="5" t="str">
        <f>OBV!G954</f>
        <v>NEUTRAL</v>
      </c>
      <c r="L954" s="5" t="str">
        <f>OBV!H954</f>
        <v>CONFIRMED BULLISH</v>
      </c>
    </row>
    <row r="955" spans="1:12" ht="13.5" x14ac:dyDescent="0.25">
      <c r="A955" s="3">
        <f>RSI!A955</f>
        <v>44097</v>
      </c>
      <c r="B955" s="2">
        <f>RSI!B955</f>
        <v>1.66</v>
      </c>
      <c r="C955" s="2">
        <f>RSI!I955</f>
        <v>56.662855586201317</v>
      </c>
      <c r="D955" s="2">
        <f>MACD!E955</f>
        <v>8.0125509919877214E-3</v>
      </c>
      <c r="E955" s="2">
        <f>MACD!F955</f>
        <v>7.8202802197329131E-3</v>
      </c>
      <c r="F955" s="2">
        <f>'Moving Avg'!D955</f>
        <v>1.6599999999999997</v>
      </c>
      <c r="G955" s="2">
        <f>'Moving Avg'!F955</f>
        <v>1.6519999999999999</v>
      </c>
      <c r="H955" s="2">
        <f>'Moving Avg'!G955</f>
        <v>1.6543999999999985</v>
      </c>
      <c r="I955" s="2">
        <f>'Moving Avg'!H955</f>
        <v>1.8586500000000077</v>
      </c>
      <c r="J955" s="5" t="str">
        <f>OBV!F955</f>
        <v>BULLISH</v>
      </c>
      <c r="K955" s="5" t="str">
        <f>OBV!G955</f>
        <v>NEUTRAL</v>
      </c>
      <c r="L955" s="5" t="str">
        <f>OBV!H955</f>
        <v>CONFIRMED BULLISH</v>
      </c>
    </row>
    <row r="956" spans="1:12" ht="13.5" x14ac:dyDescent="0.25">
      <c r="A956" s="3">
        <f>RSI!A956</f>
        <v>44098</v>
      </c>
      <c r="B956" s="2">
        <f>RSI!B956</f>
        <v>1.66</v>
      </c>
      <c r="C956" s="2">
        <f>RSI!I956</f>
        <v>56.662855586201317</v>
      </c>
      <c r="D956" s="2">
        <f>MACD!E956</f>
        <v>7.4326366870358651E-3</v>
      </c>
      <c r="E956" s="2">
        <f>MACD!F956</f>
        <v>7.7427515131935042E-3</v>
      </c>
      <c r="F956" s="2">
        <f>'Moving Avg'!D956</f>
        <v>1.6599999999999997</v>
      </c>
      <c r="G956" s="2">
        <f>'Moving Avg'!F956</f>
        <v>1.6519999999999999</v>
      </c>
      <c r="H956" s="2">
        <f>'Moving Avg'!G956</f>
        <v>1.6559999999999986</v>
      </c>
      <c r="I956" s="2">
        <f>'Moving Avg'!H956</f>
        <v>1.856500000000008</v>
      </c>
      <c r="J956" s="5" t="str">
        <f>OBV!F956</f>
        <v>NEUTRAL</v>
      </c>
      <c r="K956" s="5" t="str">
        <f>OBV!G956</f>
        <v>NEUTRAL</v>
      </c>
      <c r="L956" s="5" t="str">
        <f>OBV!H956</f>
        <v>NEUTRAL</v>
      </c>
    </row>
    <row r="957" spans="1:12" ht="13.5" x14ac:dyDescent="0.25">
      <c r="A957" s="3">
        <f>RSI!A957</f>
        <v>44099</v>
      </c>
      <c r="B957" s="2">
        <f>RSI!B957</f>
        <v>1.66</v>
      </c>
      <c r="C957" s="2">
        <f>RSI!I957</f>
        <v>56.662855586201317</v>
      </c>
      <c r="D957" s="2">
        <f>MACD!E957</f>
        <v>7.3973930638104868E-4</v>
      </c>
      <c r="E957" s="2">
        <f>MACD!F957</f>
        <v>6.3421490718310134E-3</v>
      </c>
      <c r="F957" s="2">
        <f>'Moving Avg'!D957</f>
        <v>1.6599999999999997</v>
      </c>
      <c r="G957" s="2">
        <f>'Moving Avg'!F957</f>
        <v>1.6519999999999999</v>
      </c>
      <c r="H957" s="2">
        <f>'Moving Avg'!G957</f>
        <v>1.6567999999999987</v>
      </c>
      <c r="I957" s="2">
        <f>'Moving Avg'!H957</f>
        <v>1.8543500000000079</v>
      </c>
      <c r="J957" s="5" t="str">
        <f>OBV!F957</f>
        <v>NEUTRAL</v>
      </c>
      <c r="K957" s="5" t="str">
        <f>OBV!G957</f>
        <v>NEUTRAL</v>
      </c>
      <c r="L957" s="5" t="str">
        <f>OBV!H957</f>
        <v>NEUTRAL</v>
      </c>
    </row>
    <row r="958" spans="1:12" ht="13.5" x14ac:dyDescent="0.25">
      <c r="A958" s="3">
        <f>RSI!A958</f>
        <v>44102</v>
      </c>
      <c r="B958" s="2">
        <f>RSI!B958</f>
        <v>1.62</v>
      </c>
      <c r="C958" s="2">
        <f>RSI!I958</f>
        <v>32.060063522049688</v>
      </c>
      <c r="D958" s="2">
        <f>MACD!E958</f>
        <v>-2.0052912830936798E-3</v>
      </c>
      <c r="E958" s="2">
        <f>MACD!F958</f>
        <v>4.6726610008460748E-3</v>
      </c>
      <c r="F958" s="2">
        <f>'Moving Avg'!D958</f>
        <v>1.6519999999999999</v>
      </c>
      <c r="G958" s="2">
        <f>'Moving Avg'!F958</f>
        <v>1.65</v>
      </c>
      <c r="H958" s="2">
        <f>'Moving Avg'!G958</f>
        <v>1.6559999999999986</v>
      </c>
      <c r="I958" s="2">
        <f>'Moving Avg'!H958</f>
        <v>1.8520000000000081</v>
      </c>
      <c r="J958" s="5" t="str">
        <f>OBV!F958</f>
        <v>BEARISH</v>
      </c>
      <c r="K958" s="5" t="str">
        <f>OBV!G958</f>
        <v>NEUTRAL</v>
      </c>
      <c r="L958" s="5" t="str">
        <f>OBV!H958</f>
        <v>CONFIRMED BEARISH</v>
      </c>
    </row>
    <row r="959" spans="1:12" ht="13.5" x14ac:dyDescent="0.25">
      <c r="A959" s="3">
        <f>RSI!A959</f>
        <v>44103</v>
      </c>
      <c r="B959" s="2">
        <f>RSI!B959</f>
        <v>1.62</v>
      </c>
      <c r="C959" s="2">
        <f>RSI!I959</f>
        <v>32.060063522049688</v>
      </c>
      <c r="D959" s="2">
        <f>MACD!E959</f>
        <v>-4.1331039525331903E-3</v>
      </c>
      <c r="E959" s="2">
        <f>MACD!F959</f>
        <v>2.911508010170222E-3</v>
      </c>
      <c r="F959" s="2">
        <f>'Moving Avg'!D959</f>
        <v>1.6439999999999997</v>
      </c>
      <c r="G959" s="2">
        <f>'Moving Avg'!F959</f>
        <v>1.6480000000000001</v>
      </c>
      <c r="H959" s="2">
        <f>'Moving Avg'!G959</f>
        <v>1.6551999999999987</v>
      </c>
      <c r="I959" s="2">
        <f>'Moving Avg'!H959</f>
        <v>1.8496000000000077</v>
      </c>
      <c r="J959" s="5" t="str">
        <f>OBV!F959</f>
        <v>BEARISH</v>
      </c>
      <c r="K959" s="5" t="str">
        <f>OBV!G959</f>
        <v>NEUTRAL</v>
      </c>
      <c r="L959" s="5" t="str">
        <f>OBV!H959</f>
        <v>CONFIRMED BEARISH</v>
      </c>
    </row>
    <row r="960" spans="1:12" ht="13.5" x14ac:dyDescent="0.25">
      <c r="A960" s="3">
        <f>RSI!A960</f>
        <v>44104</v>
      </c>
      <c r="B960" s="2">
        <f>RSI!B960</f>
        <v>1.62</v>
      </c>
      <c r="C960" s="2">
        <f>RSI!I960</f>
        <v>32.060063522049688</v>
      </c>
      <c r="D960" s="2">
        <f>MACD!E960</f>
        <v>-5.7530927510676122E-3</v>
      </c>
      <c r="E960" s="2">
        <f>MACD!F960</f>
        <v>1.178587857922655E-3</v>
      </c>
      <c r="F960" s="2">
        <f>'Moving Avg'!D960</f>
        <v>1.6359999999999999</v>
      </c>
      <c r="G960" s="2">
        <f>'Moving Avg'!F960</f>
        <v>1.6460000000000001</v>
      </c>
      <c r="H960" s="2">
        <f>'Moving Avg'!G960</f>
        <v>1.6543999999999985</v>
      </c>
      <c r="I960" s="2">
        <f>'Moving Avg'!H960</f>
        <v>1.8475000000000077</v>
      </c>
      <c r="J960" s="5" t="str">
        <f>OBV!F960</f>
        <v>BEARISH</v>
      </c>
      <c r="K960" s="5" t="str">
        <f>OBV!G960</f>
        <v>NEUTRAL</v>
      </c>
      <c r="L960" s="5" t="str">
        <f>OBV!H960</f>
        <v>CONFIRMED BEARISH</v>
      </c>
    </row>
    <row r="961" spans="1:12" ht="13.5" x14ac:dyDescent="0.25">
      <c r="A961" s="3">
        <f>RSI!A961</f>
        <v>44105</v>
      </c>
      <c r="B961" s="2">
        <f>RSI!B961</f>
        <v>1.62</v>
      </c>
      <c r="C961" s="2">
        <f>RSI!I961</f>
        <v>32.060063522049688</v>
      </c>
      <c r="D961" s="2">
        <f>MACD!E961</f>
        <v>-8.0290627982204654E-4</v>
      </c>
      <c r="E961" s="2">
        <f>MACD!F961</f>
        <v>7.8228903037371475E-4</v>
      </c>
      <c r="F961" s="2">
        <f>'Moving Avg'!D961</f>
        <v>1.6280000000000001</v>
      </c>
      <c r="G961" s="2">
        <f>'Moving Avg'!F961</f>
        <v>1.6440000000000001</v>
      </c>
      <c r="H961" s="2">
        <f>'Moving Avg'!G961</f>
        <v>1.6535999999999986</v>
      </c>
      <c r="I961" s="2">
        <f>'Moving Avg'!H961</f>
        <v>1.8457000000000077</v>
      </c>
      <c r="J961" s="5" t="str">
        <f>OBV!F961</f>
        <v>BEARISH</v>
      </c>
      <c r="K961" s="5" t="str">
        <f>OBV!G961</f>
        <v>NEUTRAL</v>
      </c>
      <c r="L961" s="5" t="str">
        <f>OBV!H961</f>
        <v>CONFIRMED BEARISH</v>
      </c>
    </row>
    <row r="962" spans="1:12" ht="13.5" x14ac:dyDescent="0.25">
      <c r="A962" s="3">
        <f>RSI!A962</f>
        <v>44106</v>
      </c>
      <c r="B962" s="2">
        <f>RSI!B962</f>
        <v>1.58</v>
      </c>
      <c r="C962" s="2">
        <f>RSI!I962</f>
        <v>20.239735910327752</v>
      </c>
      <c r="D962" s="2">
        <f>MACD!E962</f>
        <v>6.5033982920064126E-3</v>
      </c>
      <c r="E962" s="2">
        <f>MACD!F962</f>
        <v>1.9265108827002545E-3</v>
      </c>
      <c r="F962" s="2">
        <f>'Moving Avg'!D962</f>
        <v>1.6120000000000001</v>
      </c>
      <c r="G962" s="2">
        <f>'Moving Avg'!F962</f>
        <v>1.6400000000000001</v>
      </c>
      <c r="H962" s="2">
        <f>'Moving Avg'!G962</f>
        <v>1.6519999999999988</v>
      </c>
      <c r="I962" s="2">
        <f>'Moving Avg'!H962</f>
        <v>1.8434500000000076</v>
      </c>
      <c r="J962" s="5" t="str">
        <f>OBV!F962</f>
        <v>BEARISH</v>
      </c>
      <c r="K962" s="5" t="str">
        <f>OBV!G962</f>
        <v>NEUTRAL</v>
      </c>
      <c r="L962" s="5" t="str">
        <f>OBV!H962</f>
        <v>CONFIRMED BEARISH</v>
      </c>
    </row>
    <row r="963" spans="1:12" ht="13.5" x14ac:dyDescent="0.25">
      <c r="A963" s="3">
        <f>RSI!A963</f>
        <v>44109</v>
      </c>
      <c r="B963" s="2">
        <f>RSI!B963</f>
        <v>1.51</v>
      </c>
      <c r="C963" s="2">
        <f>RSI!I963</f>
        <v>11.941939965014583</v>
      </c>
      <c r="D963" s="2">
        <f>MACD!E963</f>
        <v>1.8250464286550194E-2</v>
      </c>
      <c r="E963" s="2">
        <f>MACD!F963</f>
        <v>5.1913015634702433E-3</v>
      </c>
      <c r="F963" s="2">
        <f>'Moving Avg'!D963</f>
        <v>1.59</v>
      </c>
      <c r="G963" s="2">
        <f>'Moving Avg'!F963</f>
        <v>1.6325000000000003</v>
      </c>
      <c r="H963" s="2">
        <f>'Moving Avg'!G963</f>
        <v>1.6489999999999989</v>
      </c>
      <c r="I963" s="2">
        <f>'Moving Avg'!H963</f>
        <v>1.8408500000000074</v>
      </c>
      <c r="J963" s="5" t="str">
        <f>OBV!F963</f>
        <v>NEUTRAL</v>
      </c>
      <c r="K963" s="5" t="str">
        <f>OBV!G963</f>
        <v>NEUTRAL</v>
      </c>
      <c r="L963" s="5" t="str">
        <f>OBV!H963</f>
        <v>NEUTRAL</v>
      </c>
    </row>
    <row r="964" spans="1:12" ht="13.5" x14ac:dyDescent="0.25">
      <c r="A964" s="3">
        <f>RSI!A964</f>
        <v>44110</v>
      </c>
      <c r="B964" s="2">
        <f>RSI!B964</f>
        <v>1.45</v>
      </c>
      <c r="C964" s="2">
        <f>RSI!I964</f>
        <v>8.6633798040046202</v>
      </c>
      <c r="D964" s="2">
        <f>MACD!E964</f>
        <v>3.3399869675021288E-2</v>
      </c>
      <c r="E964" s="2">
        <f>MACD!F964</f>
        <v>1.0833015185780451E-2</v>
      </c>
      <c r="F964" s="2">
        <f>'Moving Avg'!D964</f>
        <v>1.556</v>
      </c>
      <c r="G964" s="2">
        <f>'Moving Avg'!F964</f>
        <v>1.6220000000000003</v>
      </c>
      <c r="H964" s="2">
        <f>'Moving Avg'!G964</f>
        <v>1.6447999999999992</v>
      </c>
      <c r="I964" s="2">
        <f>'Moving Avg'!H964</f>
        <v>1.8379500000000075</v>
      </c>
      <c r="J964" s="5" t="str">
        <f>OBV!F964</f>
        <v>NEUTRAL</v>
      </c>
      <c r="K964" s="5" t="str">
        <f>OBV!G964</f>
        <v>NEUTRAL</v>
      </c>
      <c r="L964" s="5" t="str">
        <f>OBV!H964</f>
        <v>NEUTRAL</v>
      </c>
    </row>
    <row r="965" spans="1:12" ht="13.5" x14ac:dyDescent="0.25">
      <c r="A965" s="3">
        <f>RSI!A965</f>
        <v>44111</v>
      </c>
      <c r="B965" s="2">
        <f>RSI!B965</f>
        <v>1.39</v>
      </c>
      <c r="C965" s="2">
        <f>RSI!I965</f>
        <v>6.6864594519244775</v>
      </c>
      <c r="D965" s="2">
        <f>MACD!E965</f>
        <v>5.1726043473110828E-2</v>
      </c>
      <c r="E965" s="2">
        <f>MACD!F965</f>
        <v>1.9011620843246528E-2</v>
      </c>
      <c r="F965" s="2">
        <f>'Moving Avg'!D965</f>
        <v>1.51</v>
      </c>
      <c r="G965" s="2">
        <f>'Moving Avg'!F965</f>
        <v>1.6085000000000005</v>
      </c>
      <c r="H965" s="2">
        <f>'Moving Avg'!G965</f>
        <v>1.6393999999999991</v>
      </c>
      <c r="I965" s="2">
        <f>'Moving Avg'!H965</f>
        <v>1.8347500000000074</v>
      </c>
      <c r="J965" s="5" t="str">
        <f>OBV!F965</f>
        <v>BEARISH</v>
      </c>
      <c r="K965" s="5" t="str">
        <f>OBV!G965</f>
        <v>NEUTRAL</v>
      </c>
      <c r="L965" s="5" t="str">
        <f>OBV!H965</f>
        <v>CONFIRMED BEARISH</v>
      </c>
    </row>
    <row r="966" spans="1:12" ht="13.5" x14ac:dyDescent="0.25">
      <c r="A966" s="3">
        <f>RSI!A966</f>
        <v>44112</v>
      </c>
      <c r="B966" s="2">
        <f>RSI!B966</f>
        <v>1.33</v>
      </c>
      <c r="C966" s="2">
        <f>RSI!I966</f>
        <v>5.3674339060059708</v>
      </c>
      <c r="D966" s="2">
        <f>MACD!E966</f>
        <v>7.3016053788159896E-2</v>
      </c>
      <c r="E966" s="2">
        <f>MACD!F966</f>
        <v>2.9812507432229202E-2</v>
      </c>
      <c r="F966" s="2">
        <f>'Moving Avg'!D966</f>
        <v>1.452</v>
      </c>
      <c r="G966" s="2">
        <f>'Moving Avg'!F966</f>
        <v>1.5920000000000001</v>
      </c>
      <c r="H966" s="2">
        <f>'Moving Avg'!G966</f>
        <v>1.6327999999999991</v>
      </c>
      <c r="I966" s="2">
        <f>'Moving Avg'!H966</f>
        <v>1.8312500000000071</v>
      </c>
      <c r="J966" s="5" t="str">
        <f>OBV!F966</f>
        <v>BEARISH</v>
      </c>
      <c r="K966" s="5" t="str">
        <f>OBV!G966</f>
        <v>NEUTRAL</v>
      </c>
      <c r="L966" s="5" t="str">
        <f>OBV!H966</f>
        <v>CONFIRMED BEARISH</v>
      </c>
    </row>
    <row r="967" spans="1:12" ht="13.5" x14ac:dyDescent="0.25">
      <c r="A967" s="3">
        <f>RSI!A967</f>
        <v>44113</v>
      </c>
      <c r="B967" s="2">
        <f>RSI!B967</f>
        <v>1.33</v>
      </c>
      <c r="C967" s="2">
        <f>RSI!I967</f>
        <v>5.3674339060059708</v>
      </c>
      <c r="D967" s="2">
        <f>MACD!E967</f>
        <v>9.2624853279572594E-2</v>
      </c>
      <c r="E967" s="2">
        <f>MACD!F967</f>
        <v>4.2374976601697881E-2</v>
      </c>
      <c r="F967" s="2">
        <f>'Moving Avg'!D967</f>
        <v>1.4019999999999999</v>
      </c>
      <c r="G967" s="2">
        <f>'Moving Avg'!F967</f>
        <v>1.5775000000000001</v>
      </c>
      <c r="H967" s="2">
        <f>'Moving Avg'!G967</f>
        <v>1.6261999999999992</v>
      </c>
      <c r="I967" s="2">
        <f>'Moving Avg'!H967</f>
        <v>1.8282000000000069</v>
      </c>
      <c r="J967" s="5" t="str">
        <f>OBV!F967</f>
        <v>BEARISH</v>
      </c>
      <c r="K967" s="5" t="str">
        <f>OBV!G967</f>
        <v>NEUTRAL</v>
      </c>
      <c r="L967" s="5" t="str">
        <f>OBV!H967</f>
        <v>CONFIRMED BEARISH</v>
      </c>
    </row>
    <row r="968" spans="1:12" ht="13.5" x14ac:dyDescent="0.25">
      <c r="A968" s="3">
        <f>RSI!A968</f>
        <v>44116</v>
      </c>
      <c r="B968" s="2">
        <f>RSI!B968</f>
        <v>1.36</v>
      </c>
      <c r="C968" s="2">
        <f>RSI!I968</f>
        <v>15.081452282809295</v>
      </c>
      <c r="D968" s="2">
        <f>MACD!E968</f>
        <v>0.10231693432521416</v>
      </c>
      <c r="E968" s="2">
        <f>MACD!F968</f>
        <v>5.4363368146401136E-2</v>
      </c>
      <c r="F968" s="2">
        <f>'Moving Avg'!D968</f>
        <v>1.3720000000000001</v>
      </c>
      <c r="G968" s="2">
        <f>'Moving Avg'!F968</f>
        <v>1.5645</v>
      </c>
      <c r="H968" s="2">
        <f>'Moving Avg'!G968</f>
        <v>1.6201999999999992</v>
      </c>
      <c r="I968" s="2">
        <f>'Moving Avg'!H968</f>
        <v>1.8255000000000072</v>
      </c>
      <c r="J968" s="5" t="str">
        <f>OBV!F968</f>
        <v>BEARISH</v>
      </c>
      <c r="K968" s="5" t="str">
        <f>OBV!G968</f>
        <v>NEUTRAL</v>
      </c>
      <c r="L968" s="5" t="str">
        <f>OBV!H968</f>
        <v>CONFIRMED BEARISH</v>
      </c>
    </row>
    <row r="969" spans="1:12" ht="13.5" x14ac:dyDescent="0.25">
      <c r="A969" s="3">
        <f>RSI!A969</f>
        <v>44117</v>
      </c>
      <c r="B969" s="2">
        <f>RSI!B969</f>
        <v>1.3</v>
      </c>
      <c r="C969" s="2">
        <f>RSI!I969</f>
        <v>12.350791396385972</v>
      </c>
      <c r="D969" s="2">
        <f>MACD!E969</f>
        <v>0.11615184757379149</v>
      </c>
      <c r="E969" s="2">
        <f>MACD!F969</f>
        <v>6.6721064031879218E-2</v>
      </c>
      <c r="F969" s="2">
        <f>'Moving Avg'!D969</f>
        <v>1.3420000000000001</v>
      </c>
      <c r="G969" s="2">
        <f>'Moving Avg'!F969</f>
        <v>1.5485000000000002</v>
      </c>
      <c r="H969" s="2">
        <f>'Moving Avg'!G969</f>
        <v>1.6129999999999989</v>
      </c>
      <c r="I969" s="2">
        <f>'Moving Avg'!H969</f>
        <v>1.8225000000000071</v>
      </c>
      <c r="J969" s="5" t="str">
        <f>OBV!F969</f>
        <v>BEARISH</v>
      </c>
      <c r="K969" s="5" t="str">
        <f>OBV!G969</f>
        <v>NEUTRAL</v>
      </c>
      <c r="L969" s="5" t="str">
        <f>OBV!H969</f>
        <v>CONFIRMED BEARISH</v>
      </c>
    </row>
    <row r="970" spans="1:12" ht="13.5" x14ac:dyDescent="0.25">
      <c r="A970" s="3">
        <f>RSI!A970</f>
        <v>44118</v>
      </c>
      <c r="B970" s="2">
        <f>RSI!B970</f>
        <v>1.3</v>
      </c>
      <c r="C970" s="2">
        <f>RSI!I970</f>
        <v>12.350791396385972</v>
      </c>
      <c r="D970" s="2">
        <f>MACD!E970</f>
        <v>0.12931422293864503</v>
      </c>
      <c r="E970" s="2">
        <f>MACD!F970</f>
        <v>7.9239695813232383E-2</v>
      </c>
      <c r="F970" s="2">
        <f>'Moving Avg'!D970</f>
        <v>1.3240000000000001</v>
      </c>
      <c r="G970" s="2">
        <f>'Moving Avg'!F970</f>
        <v>1.5325</v>
      </c>
      <c r="H970" s="2">
        <f>'Moving Avg'!G970</f>
        <v>1.605799999999999</v>
      </c>
      <c r="I970" s="2">
        <f>'Moving Avg'!H970</f>
        <v>1.819500000000007</v>
      </c>
      <c r="J970" s="5" t="str">
        <f>OBV!F970</f>
        <v>BEARISH</v>
      </c>
      <c r="K970" s="5" t="str">
        <f>OBV!G970</f>
        <v>NEUTRAL</v>
      </c>
      <c r="L970" s="5" t="str">
        <f>OBV!H970</f>
        <v>CONFIRMED BEARISH</v>
      </c>
    </row>
    <row r="971" spans="1:12" ht="13.5" x14ac:dyDescent="0.25">
      <c r="A971" s="3">
        <f>RSI!A971</f>
        <v>44120</v>
      </c>
      <c r="B971" s="2">
        <f>RSI!B971</f>
        <v>1.36</v>
      </c>
      <c r="C971" s="2">
        <f>RSI!I971</f>
        <v>27.561904499687998</v>
      </c>
      <c r="D971" s="2">
        <f>MACD!E971</f>
        <v>0.13735523813402994</v>
      </c>
      <c r="E971" s="2">
        <f>MACD!F971</f>
        <v>9.0862804277391906E-2</v>
      </c>
      <c r="F971" s="2">
        <f>'Moving Avg'!D971</f>
        <v>1.33</v>
      </c>
      <c r="G971" s="2">
        <f>'Moving Avg'!F971</f>
        <v>1.5175000000000001</v>
      </c>
      <c r="H971" s="2">
        <f>'Moving Avg'!G971</f>
        <v>1.5997999999999988</v>
      </c>
      <c r="I971" s="2">
        <f>'Moving Avg'!H971</f>
        <v>1.8168000000000071</v>
      </c>
      <c r="J971" s="5" t="str">
        <f>OBV!F971</f>
        <v>BEARISH</v>
      </c>
      <c r="K971" s="5" t="str">
        <f>OBV!G971</f>
        <v>NEUTRAL</v>
      </c>
      <c r="L971" s="5" t="str">
        <f>OBV!H971</f>
        <v>BEARISH DIVERGENCE</v>
      </c>
    </row>
    <row r="972" spans="1:12" ht="13.5" x14ac:dyDescent="0.25">
      <c r="A972" s="3">
        <f>RSI!A972</f>
        <v>44123</v>
      </c>
      <c r="B972" s="2">
        <f>RSI!B972</f>
        <v>1.37</v>
      </c>
      <c r="C972" s="2">
        <f>RSI!I972</f>
        <v>29.750129411552109</v>
      </c>
      <c r="D972" s="2">
        <f>MACD!E972</f>
        <v>0.13815825302347373</v>
      </c>
      <c r="E972" s="2">
        <f>MACD!F972</f>
        <v>0.10032189402660828</v>
      </c>
      <c r="F972" s="2">
        <f>'Moving Avg'!D972</f>
        <v>1.3380000000000001</v>
      </c>
      <c r="G972" s="2">
        <f>'Moving Avg'!F972</f>
        <v>1.5029999999999999</v>
      </c>
      <c r="H972" s="2">
        <f>'Moving Avg'!G972</f>
        <v>1.593999999999999</v>
      </c>
      <c r="I972" s="2">
        <f>'Moving Avg'!H972</f>
        <v>1.8143000000000071</v>
      </c>
      <c r="J972" s="5" t="str">
        <f>OBV!F972</f>
        <v>BEARISH</v>
      </c>
      <c r="K972" s="5" t="str">
        <f>OBV!G972</f>
        <v>NEUTRAL</v>
      </c>
      <c r="L972" s="5" t="str">
        <f>OBV!H972</f>
        <v>BEARISH DIVERGENCE</v>
      </c>
    </row>
    <row r="973" spans="1:12" ht="13.5" x14ac:dyDescent="0.25">
      <c r="A973" s="3">
        <f>RSI!A973</f>
        <v>44124</v>
      </c>
      <c r="B973" s="2">
        <f>RSI!B973</f>
        <v>1.43</v>
      </c>
      <c r="C973" s="2">
        <f>RSI!I973</f>
        <v>41.222915766444174</v>
      </c>
      <c r="D973" s="2">
        <f>MACD!E973</f>
        <v>0.12439242989670185</v>
      </c>
      <c r="E973" s="2">
        <f>MACD!F973</f>
        <v>0.10513600120062699</v>
      </c>
      <c r="F973" s="2">
        <f>'Moving Avg'!D973</f>
        <v>1.3519999999999999</v>
      </c>
      <c r="G973" s="2">
        <f>'Moving Avg'!F973</f>
        <v>1.4915</v>
      </c>
      <c r="H973" s="2">
        <f>'Moving Avg'!G973</f>
        <v>1.589399999999999</v>
      </c>
      <c r="I973" s="2">
        <f>'Moving Avg'!H973</f>
        <v>1.8122000000000071</v>
      </c>
      <c r="J973" s="5" t="str">
        <f>OBV!F973</f>
        <v>BULLISH</v>
      </c>
      <c r="K973" s="5" t="str">
        <f>OBV!G973</f>
        <v>NEUTRAL</v>
      </c>
      <c r="L973" s="5" t="str">
        <f>OBV!H973</f>
        <v>CONFIRMED BULLISH</v>
      </c>
    </row>
    <row r="974" spans="1:12" ht="13.5" x14ac:dyDescent="0.25">
      <c r="A974" s="3">
        <f>RSI!A974</f>
        <v>44125</v>
      </c>
      <c r="B974" s="2">
        <f>RSI!B974</f>
        <v>1.47</v>
      </c>
      <c r="C974" s="2">
        <f>RSI!I974</f>
        <v>47.391337550847091</v>
      </c>
      <c r="D974" s="2">
        <f>MACD!E974</f>
        <v>0.10090761200653375</v>
      </c>
      <c r="E974" s="2">
        <f>MACD!F974</f>
        <v>0.10429032336180835</v>
      </c>
      <c r="F974" s="2">
        <f>'Moving Avg'!D974</f>
        <v>1.3859999999999999</v>
      </c>
      <c r="G974" s="2">
        <f>'Moving Avg'!F974</f>
        <v>1.4819999999999998</v>
      </c>
      <c r="H974" s="2">
        <f>'Moving Avg'!G974</f>
        <v>1.5855999999999988</v>
      </c>
      <c r="I974" s="2">
        <f>'Moving Avg'!H974</f>
        <v>1.8103000000000071</v>
      </c>
      <c r="J974" s="5" t="str">
        <f>OBV!F974</f>
        <v>BULLISH</v>
      </c>
      <c r="K974" s="5" t="str">
        <f>OBV!G974</f>
        <v>NEUTRAL</v>
      </c>
      <c r="L974" s="5" t="str">
        <f>OBV!H974</f>
        <v>CONFIRMED BULLISH</v>
      </c>
    </row>
    <row r="975" spans="1:12" ht="13.5" x14ac:dyDescent="0.25">
      <c r="A975" s="3">
        <f>RSI!A975</f>
        <v>44126</v>
      </c>
      <c r="B975" s="2">
        <f>RSI!B975</f>
        <v>1.51</v>
      </c>
      <c r="C975" s="2">
        <f>RSI!I975</f>
        <v>52.733357014313597</v>
      </c>
      <c r="D975" s="2">
        <f>MACD!E975</f>
        <v>6.8936229192224863E-2</v>
      </c>
      <c r="E975" s="2">
        <f>MACD!F975</f>
        <v>9.7219504527891659E-2</v>
      </c>
      <c r="F975" s="2">
        <f>'Moving Avg'!D975</f>
        <v>1.4279999999999999</v>
      </c>
      <c r="G975" s="2">
        <f>'Moving Avg'!F975</f>
        <v>1.4745000000000001</v>
      </c>
      <c r="H975" s="2">
        <f>'Moving Avg'!G975</f>
        <v>1.5825999999999991</v>
      </c>
      <c r="I975" s="2">
        <f>'Moving Avg'!H975</f>
        <v>1.808850000000007</v>
      </c>
      <c r="J975" s="5" t="str">
        <f>OBV!F975</f>
        <v>BULLISH</v>
      </c>
      <c r="K975" s="5" t="str">
        <f>OBV!G975</f>
        <v>NEUTRAL</v>
      </c>
      <c r="L975" s="5" t="str">
        <f>OBV!H975</f>
        <v>CONFIRMED BULLISH</v>
      </c>
    </row>
    <row r="976" spans="1:12" ht="13.5" x14ac:dyDescent="0.25">
      <c r="A976" s="3">
        <f>RSI!A976</f>
        <v>44127</v>
      </c>
      <c r="B976" s="2">
        <f>RSI!B976</f>
        <v>1.59</v>
      </c>
      <c r="C976" s="2">
        <f>RSI!I976</f>
        <v>61.215748287969468</v>
      </c>
      <c r="D976" s="2">
        <f>MACD!E976</f>
        <v>2.6577610415291053E-2</v>
      </c>
      <c r="E976" s="2">
        <f>MACD!F976</f>
        <v>8.3091125705371555E-2</v>
      </c>
      <c r="F976" s="2">
        <f>'Moving Avg'!D976</f>
        <v>1.4739999999999998</v>
      </c>
      <c r="G976" s="2">
        <f>'Moving Avg'!F976</f>
        <v>1.4710000000000001</v>
      </c>
      <c r="H976" s="2">
        <f>'Moving Avg'!G976</f>
        <v>1.5811999999999993</v>
      </c>
      <c r="I976" s="2">
        <f>'Moving Avg'!H976</f>
        <v>1.8078000000000065</v>
      </c>
      <c r="J976" s="5" t="str">
        <f>OBV!F976</f>
        <v>BULLISH</v>
      </c>
      <c r="K976" s="5" t="str">
        <f>OBV!G976</f>
        <v>NEUTRAL</v>
      </c>
      <c r="L976" s="5" t="str">
        <f>OBV!H976</f>
        <v>CONFIRMED BULLISH</v>
      </c>
    </row>
    <row r="977" spans="1:12" ht="13.5" x14ac:dyDescent="0.25">
      <c r="A977" s="3">
        <f>RSI!A977</f>
        <v>44130</v>
      </c>
      <c r="B977" s="2">
        <f>RSI!B977</f>
        <v>1.62</v>
      </c>
      <c r="C977" s="2">
        <f>RSI!I977</f>
        <v>63.836635450122863</v>
      </c>
      <c r="D977" s="2">
        <f>MACD!E977</f>
        <v>-1.2097405554275964E-2</v>
      </c>
      <c r="E977" s="2">
        <f>MACD!F977</f>
        <v>6.4053419453442062E-2</v>
      </c>
      <c r="F977" s="2">
        <f>'Moving Avg'!D977</f>
        <v>1.524</v>
      </c>
      <c r="G977" s="2">
        <f>'Moving Avg'!F977</f>
        <v>1.4690000000000001</v>
      </c>
      <c r="H977" s="2">
        <f>'Moving Avg'!G977</f>
        <v>1.5803999999999994</v>
      </c>
      <c r="I977" s="2">
        <f>'Moving Avg'!H977</f>
        <v>1.8069000000000066</v>
      </c>
      <c r="J977" s="5" t="str">
        <f>OBV!F977</f>
        <v>BULLISH</v>
      </c>
      <c r="K977" s="5" t="str">
        <f>OBV!G977</f>
        <v>NEUTRAL</v>
      </c>
      <c r="L977" s="5" t="str">
        <f>OBV!H977</f>
        <v>CONFIRMED BULLISH</v>
      </c>
    </row>
    <row r="978" spans="1:12" ht="13.5" x14ac:dyDescent="0.25">
      <c r="A978" s="3">
        <f>RSI!A978</f>
        <v>44131</v>
      </c>
      <c r="B978" s="2">
        <f>RSI!B978</f>
        <v>1.62</v>
      </c>
      <c r="C978" s="2">
        <f>RSI!I978</f>
        <v>63.836635450122863</v>
      </c>
      <c r="D978" s="2">
        <f>MACD!E978</f>
        <v>-4.0949940509870997E-2</v>
      </c>
      <c r="E978" s="2">
        <f>MACD!F978</f>
        <v>4.3052747460779452E-2</v>
      </c>
      <c r="F978" s="2">
        <f>'Moving Avg'!D978</f>
        <v>1.5620000000000001</v>
      </c>
      <c r="G978" s="2">
        <f>'Moving Avg'!F978</f>
        <v>1.4690000000000001</v>
      </c>
      <c r="H978" s="2">
        <f>'Moving Avg'!G978</f>
        <v>1.5795999999999994</v>
      </c>
      <c r="I978" s="2">
        <f>'Moving Avg'!H978</f>
        <v>1.8057500000000062</v>
      </c>
      <c r="J978" s="5" t="str">
        <f>OBV!F978</f>
        <v>BULLISH</v>
      </c>
      <c r="K978" s="5" t="str">
        <f>OBV!G978</f>
        <v>NEUTRAL</v>
      </c>
      <c r="L978" s="5" t="str">
        <f>OBV!H978</f>
        <v>CONFIRMED BULLISH</v>
      </c>
    </row>
    <row r="979" spans="1:12" ht="13.5" x14ac:dyDescent="0.25">
      <c r="A979" s="3">
        <f>RSI!A979</f>
        <v>44132</v>
      </c>
      <c r="B979" s="2">
        <f>RSI!B979</f>
        <v>1.62</v>
      </c>
      <c r="C979" s="2">
        <f>RSI!I979</f>
        <v>63.836635450122856</v>
      </c>
      <c r="D979" s="2">
        <f>MACD!E979</f>
        <v>-7.528226914448366E-2</v>
      </c>
      <c r="E979" s="2">
        <f>MACD!F979</f>
        <v>1.9385744139726831E-2</v>
      </c>
      <c r="F979" s="2">
        <f>'Moving Avg'!D979</f>
        <v>1.5920000000000001</v>
      </c>
      <c r="G979" s="2">
        <f>'Moving Avg'!F979</f>
        <v>1.4690000000000003</v>
      </c>
      <c r="H979" s="2">
        <f>'Moving Avg'!G979</f>
        <v>1.5787999999999998</v>
      </c>
      <c r="I979" s="2">
        <f>'Moving Avg'!H979</f>
        <v>1.8043500000000059</v>
      </c>
      <c r="J979" s="5" t="str">
        <f>OBV!F979</f>
        <v>BULLISH</v>
      </c>
      <c r="K979" s="5" t="str">
        <f>OBV!G979</f>
        <v>NEUTRAL</v>
      </c>
      <c r="L979" s="5" t="str">
        <f>OBV!H979</f>
        <v>CONFIRMED BULLISH</v>
      </c>
    </row>
    <row r="980" spans="1:12" ht="13.5" x14ac:dyDescent="0.25">
      <c r="A980" s="3">
        <f>RSI!A980</f>
        <v>44134</v>
      </c>
      <c r="B980" s="2">
        <f>RSI!B980</f>
        <v>1.62</v>
      </c>
      <c r="C980" s="2">
        <f>RSI!I980</f>
        <v>63.836635450122863</v>
      </c>
      <c r="D980" s="2">
        <f>MACD!E980</f>
        <v>-0.10496962326967041</v>
      </c>
      <c r="E980" s="2">
        <f>MACD!F980</f>
        <v>-5.4853293421526193E-3</v>
      </c>
      <c r="F980" s="2">
        <f>'Moving Avg'!D980</f>
        <v>1.6140000000000001</v>
      </c>
      <c r="G980" s="2">
        <f>'Moving Avg'!F980</f>
        <v>1.4690000000000001</v>
      </c>
      <c r="H980" s="2">
        <f>'Moving Avg'!G980</f>
        <v>1.5779999999999998</v>
      </c>
      <c r="I980" s="2">
        <f>'Moving Avg'!H980</f>
        <v>1.8029500000000058</v>
      </c>
      <c r="J980" s="5" t="str">
        <f>OBV!F980</f>
        <v>BULLISH</v>
      </c>
      <c r="K980" s="5" t="str">
        <f>OBV!G980</f>
        <v>NEUTRAL</v>
      </c>
      <c r="L980" s="5" t="str">
        <f>OBV!H980</f>
        <v>CONFIRMED BULLISH</v>
      </c>
    </row>
    <row r="981" spans="1:12" ht="13.5" x14ac:dyDescent="0.25">
      <c r="A981" s="3">
        <f>RSI!A981</f>
        <v>44137</v>
      </c>
      <c r="B981" s="2">
        <f>RSI!B981</f>
        <v>1.65</v>
      </c>
      <c r="C981" s="2">
        <f>RSI!I981</f>
        <v>66.849767843435274</v>
      </c>
      <c r="D981" s="2">
        <f>MACD!E981</f>
        <v>-0.12367088791738468</v>
      </c>
      <c r="E981" s="2">
        <f>MACD!F981</f>
        <v>-2.9122441057199033E-2</v>
      </c>
      <c r="F981" s="2">
        <f>'Moving Avg'!D981</f>
        <v>1.6260000000000001</v>
      </c>
      <c r="G981" s="2">
        <f>'Moving Avg'!F981</f>
        <v>1.4705000000000001</v>
      </c>
      <c r="H981" s="2">
        <f>'Moving Avg'!G981</f>
        <v>1.5778000000000001</v>
      </c>
      <c r="I981" s="2">
        <f>'Moving Avg'!H981</f>
        <v>1.8014500000000058</v>
      </c>
      <c r="J981" s="5" t="str">
        <f>OBV!F981</f>
        <v>BULLISH</v>
      </c>
      <c r="K981" s="5" t="str">
        <f>OBV!G981</f>
        <v>NEUTRAL</v>
      </c>
      <c r="L981" s="5" t="str">
        <f>OBV!H981</f>
        <v>CONFIRMED BULLISH</v>
      </c>
    </row>
    <row r="982" spans="1:12" ht="13.5" x14ac:dyDescent="0.25">
      <c r="A982" s="3">
        <f>RSI!A982</f>
        <v>44138</v>
      </c>
      <c r="B982" s="2">
        <f>RSI!B982</f>
        <v>1.65</v>
      </c>
      <c r="C982" s="2">
        <f>RSI!I982</f>
        <v>66.849767843435274</v>
      </c>
      <c r="D982" s="2">
        <f>MACD!E982</f>
        <v>-0.13867990280756093</v>
      </c>
      <c r="E982" s="2">
        <f>MACD!F982</f>
        <v>-5.1033933407271415E-2</v>
      </c>
      <c r="F982" s="2">
        <f>'Moving Avg'!D982</f>
        <v>1.6320000000000001</v>
      </c>
      <c r="G982" s="2">
        <f>'Moving Avg'!F982</f>
        <v>1.474</v>
      </c>
      <c r="H982" s="2">
        <f>'Moving Avg'!G982</f>
        <v>1.5775999999999999</v>
      </c>
      <c r="I982" s="2">
        <f>'Moving Avg'!H982</f>
        <v>1.8002000000000056</v>
      </c>
      <c r="J982" s="5" t="str">
        <f>OBV!F982</f>
        <v>BULLISH</v>
      </c>
      <c r="K982" s="5" t="str">
        <f>OBV!G982</f>
        <v>NEUTRAL</v>
      </c>
      <c r="L982" s="5" t="str">
        <f>OBV!H982</f>
        <v>CONFIRMED BULLISH</v>
      </c>
    </row>
    <row r="983" spans="1:12" ht="13.5" x14ac:dyDescent="0.25">
      <c r="A983" s="3">
        <f>RSI!A983</f>
        <v>44139</v>
      </c>
      <c r="B983" s="2">
        <f>RSI!B983</f>
        <v>1.65</v>
      </c>
      <c r="C983" s="2">
        <f>RSI!I983</f>
        <v>66.849767843435274</v>
      </c>
      <c r="D983" s="2">
        <f>MACD!E983</f>
        <v>-0.14281881871516289</v>
      </c>
      <c r="E983" s="2">
        <f>MACD!F983</f>
        <v>-6.9390910468849709E-2</v>
      </c>
      <c r="F983" s="2">
        <f>'Moving Avg'!D983</f>
        <v>1.6380000000000003</v>
      </c>
      <c r="G983" s="2">
        <f>'Moving Avg'!F983</f>
        <v>1.4810000000000001</v>
      </c>
      <c r="H983" s="2">
        <f>'Moving Avg'!G983</f>
        <v>1.5774000000000001</v>
      </c>
      <c r="I983" s="2">
        <f>'Moving Avg'!H983</f>
        <v>1.799200000000005</v>
      </c>
      <c r="J983" s="5" t="str">
        <f>OBV!F983</f>
        <v>BULLISH</v>
      </c>
      <c r="K983" s="5" t="str">
        <f>OBV!G983</f>
        <v>NEUTRAL</v>
      </c>
      <c r="L983" s="5" t="str">
        <f>OBV!H983</f>
        <v>CONFIRMED BULLISH</v>
      </c>
    </row>
    <row r="984" spans="1:12" ht="13.5" x14ac:dyDescent="0.25">
      <c r="A984" s="3">
        <f>RSI!A984</f>
        <v>44140</v>
      </c>
      <c r="B984" s="2">
        <f>RSI!B984</f>
        <v>1.63</v>
      </c>
      <c r="C984" s="2">
        <f>RSI!I984</f>
        <v>62.512847384291206</v>
      </c>
      <c r="D984" s="2">
        <f>MACD!E984</f>
        <v>-0.13930578908476354</v>
      </c>
      <c r="E984" s="2">
        <f>MACD!F984</f>
        <v>-8.3373886192032481E-2</v>
      </c>
      <c r="F984" s="2">
        <f>'Moving Avg'!D984</f>
        <v>1.64</v>
      </c>
      <c r="G984" s="2">
        <f>'Moving Avg'!F984</f>
        <v>1.4899999999999998</v>
      </c>
      <c r="H984" s="2">
        <f>'Moving Avg'!G984</f>
        <v>1.5768</v>
      </c>
      <c r="I984" s="2">
        <f>'Moving Avg'!H984</f>
        <v>1.7976000000000047</v>
      </c>
      <c r="J984" s="5" t="str">
        <f>OBV!F984</f>
        <v>BEARISH</v>
      </c>
      <c r="K984" s="5" t="str">
        <f>OBV!G984</f>
        <v>NEUTRAL</v>
      </c>
      <c r="L984" s="5" t="str">
        <f>OBV!H984</f>
        <v>BEARISH DIVERGENCE</v>
      </c>
    </row>
    <row r="985" spans="1:12" ht="13.5" x14ac:dyDescent="0.25">
      <c r="A985" s="3">
        <f>RSI!A985</f>
        <v>44141</v>
      </c>
      <c r="B985" s="2">
        <f>RSI!B985</f>
        <v>1.63</v>
      </c>
      <c r="C985" s="2">
        <f>RSI!I985</f>
        <v>62.512847384291206</v>
      </c>
      <c r="D985" s="2">
        <f>MACD!E985</f>
        <v>-0.1306354007522883</v>
      </c>
      <c r="E985" s="2">
        <f>MACD!F985</f>
        <v>-9.2826189104083648E-2</v>
      </c>
      <c r="F985" s="2">
        <f>'Moving Avg'!D985</f>
        <v>1.6419999999999999</v>
      </c>
      <c r="G985" s="2">
        <f>'Moving Avg'!F985</f>
        <v>1.502</v>
      </c>
      <c r="H985" s="2">
        <f>'Moving Avg'!G985</f>
        <v>1.5761999999999998</v>
      </c>
      <c r="I985" s="2">
        <f>'Moving Avg'!H985</f>
        <v>1.7964000000000044</v>
      </c>
      <c r="J985" s="5" t="str">
        <f>OBV!F985</f>
        <v>BEARISH</v>
      </c>
      <c r="K985" s="5" t="str">
        <f>OBV!G985</f>
        <v>NEUTRAL</v>
      </c>
      <c r="L985" s="5" t="str">
        <f>OBV!H985</f>
        <v>BEARISH DIVERGENCE</v>
      </c>
    </row>
    <row r="986" spans="1:12" ht="13.5" x14ac:dyDescent="0.25">
      <c r="A986" s="3">
        <f>RSI!A986</f>
        <v>44144</v>
      </c>
      <c r="B986" s="2">
        <f>RSI!B986</f>
        <v>1.63</v>
      </c>
      <c r="C986" s="2">
        <f>RSI!I986</f>
        <v>62.512847384291206</v>
      </c>
      <c r="D986" s="2">
        <f>MACD!E986</f>
        <v>-0.11141346800459639</v>
      </c>
      <c r="E986" s="2">
        <f>MACD!F986</f>
        <v>-9.6543644884186194E-2</v>
      </c>
      <c r="F986" s="2">
        <f>'Moving Avg'!D986</f>
        <v>1.6379999999999999</v>
      </c>
      <c r="G986" s="2">
        <f>'Moving Avg'!F986</f>
        <v>1.5169999999999999</v>
      </c>
      <c r="H986" s="2">
        <f>'Moving Avg'!G986</f>
        <v>1.5755999999999997</v>
      </c>
      <c r="I986" s="2">
        <f>'Moving Avg'!H986</f>
        <v>1.7949500000000043</v>
      </c>
      <c r="J986" s="5" t="str">
        <f>OBV!F986</f>
        <v>BEARISH</v>
      </c>
      <c r="K986" s="5" t="str">
        <f>OBV!G986</f>
        <v>NEUTRAL</v>
      </c>
      <c r="L986" s="5" t="str">
        <f>OBV!H986</f>
        <v>CONFIRMED BEARISH</v>
      </c>
    </row>
    <row r="987" spans="1:12" ht="13.5" x14ac:dyDescent="0.25">
      <c r="A987" s="3">
        <f>RSI!A987</f>
        <v>44145</v>
      </c>
      <c r="B987" s="2">
        <f>RSI!B987</f>
        <v>1.63</v>
      </c>
      <c r="C987" s="2">
        <f>RSI!I987</f>
        <v>62.512847384291206</v>
      </c>
      <c r="D987" s="2">
        <f>MACD!E987</f>
        <v>-9.0924335874586149E-2</v>
      </c>
      <c r="E987" s="2">
        <f>MACD!F987</f>
        <v>-9.5419783082266188E-2</v>
      </c>
      <c r="F987" s="2">
        <f>'Moving Avg'!D987</f>
        <v>1.6339999999999999</v>
      </c>
      <c r="G987" s="2">
        <f>'Moving Avg'!F987</f>
        <v>1.5319999999999998</v>
      </c>
      <c r="H987" s="2">
        <f>'Moving Avg'!G987</f>
        <v>1.5749999999999997</v>
      </c>
      <c r="I987" s="2">
        <f>'Moving Avg'!H987</f>
        <v>1.7935000000000039</v>
      </c>
      <c r="J987" s="5" t="str">
        <f>OBV!F987</f>
        <v>BEARISH</v>
      </c>
      <c r="K987" s="5" t="str">
        <f>OBV!G987</f>
        <v>NEUTRAL</v>
      </c>
      <c r="L987" s="5" t="str">
        <f>OBV!H987</f>
        <v>CONFIRMED BEARISH</v>
      </c>
    </row>
    <row r="988" spans="1:12" ht="13.5" x14ac:dyDescent="0.25">
      <c r="A988" s="3">
        <f>RSI!A988</f>
        <v>44146</v>
      </c>
      <c r="B988" s="2">
        <f>RSI!B988</f>
        <v>1.63</v>
      </c>
      <c r="C988" s="2">
        <f>RSI!I988</f>
        <v>62.512847384291206</v>
      </c>
      <c r="D988" s="2">
        <f>MACD!E988</f>
        <v>-7.3949382372445749E-2</v>
      </c>
      <c r="E988" s="2">
        <f>MACD!F988</f>
        <v>-9.1125702940302103E-2</v>
      </c>
      <c r="F988" s="2">
        <f>'Moving Avg'!D988</f>
        <v>1.6299999999999997</v>
      </c>
      <c r="G988" s="2">
        <f>'Moving Avg'!F988</f>
        <v>1.5454999999999997</v>
      </c>
      <c r="H988" s="2">
        <f>'Moving Avg'!G988</f>
        <v>1.5743999999999994</v>
      </c>
      <c r="I988" s="2">
        <f>'Moving Avg'!H988</f>
        <v>1.7920500000000039</v>
      </c>
      <c r="J988" s="5" t="str">
        <f>OBV!F988</f>
        <v>BEARISH</v>
      </c>
      <c r="K988" s="5" t="str">
        <f>OBV!G988</f>
        <v>NEUTRAL</v>
      </c>
      <c r="L988" s="5" t="str">
        <f>OBV!H988</f>
        <v>CONFIRMED BEARISH</v>
      </c>
    </row>
    <row r="989" spans="1:12" ht="13.5" x14ac:dyDescent="0.25">
      <c r="A989" s="3">
        <f>RSI!A989</f>
        <v>44147</v>
      </c>
      <c r="B989" s="2">
        <f>RSI!B989</f>
        <v>1.63</v>
      </c>
      <c r="C989" s="2">
        <f>RSI!I989</f>
        <v>62.512847384291213</v>
      </c>
      <c r="D989" s="2">
        <f>MACD!E989</f>
        <v>-5.9921149487607073E-2</v>
      </c>
      <c r="E989" s="2">
        <f>MACD!F989</f>
        <v>-8.48847922497631E-2</v>
      </c>
      <c r="F989" s="2">
        <f>'Moving Avg'!D989</f>
        <v>1.6299999999999997</v>
      </c>
      <c r="G989" s="2">
        <f>'Moving Avg'!F989</f>
        <v>1.5619999999999996</v>
      </c>
      <c r="H989" s="2">
        <f>'Moving Avg'!G989</f>
        <v>1.5737999999999992</v>
      </c>
      <c r="I989" s="2">
        <f>'Moving Avg'!H989</f>
        <v>1.7910500000000036</v>
      </c>
      <c r="J989" s="5" t="str">
        <f>OBV!F989</f>
        <v>NEUTRAL</v>
      </c>
      <c r="K989" s="5" t="str">
        <f>OBV!G989</f>
        <v>NEUTRAL</v>
      </c>
      <c r="L989" s="5" t="str">
        <f>OBV!H989</f>
        <v>NEUTRAL</v>
      </c>
    </row>
    <row r="990" spans="1:12" ht="13.5" x14ac:dyDescent="0.25">
      <c r="A990" s="3">
        <f>RSI!A990</f>
        <v>44148</v>
      </c>
      <c r="B990" s="2">
        <f>RSI!B990</f>
        <v>1.63</v>
      </c>
      <c r="C990" s="2">
        <f>RSI!I990</f>
        <v>62.51284738429122</v>
      </c>
      <c r="D990" s="2">
        <f>MACD!E990</f>
        <v>-4.8361466748914728E-2</v>
      </c>
      <c r="E990" s="2">
        <f>MACD!F990</f>
        <v>-7.7580127149593434E-2</v>
      </c>
      <c r="F990" s="2">
        <f>'Moving Avg'!D990</f>
        <v>1.6299999999999997</v>
      </c>
      <c r="G990" s="2">
        <f>'Moving Avg'!F990</f>
        <v>1.5784999999999996</v>
      </c>
      <c r="H990" s="2">
        <f>'Moving Avg'!G990</f>
        <v>1.573199999999999</v>
      </c>
      <c r="I990" s="2">
        <f>'Moving Avg'!H990</f>
        <v>1.7898000000000034</v>
      </c>
      <c r="J990" s="5" t="str">
        <f>OBV!F990</f>
        <v>NEUTRAL</v>
      </c>
      <c r="K990" s="5" t="str">
        <f>OBV!G990</f>
        <v>NEUTRAL</v>
      </c>
      <c r="L990" s="5" t="str">
        <f>OBV!H990</f>
        <v>NEUTRAL</v>
      </c>
    </row>
    <row r="991" spans="1:12" ht="13.5" x14ac:dyDescent="0.25">
      <c r="A991" s="3">
        <f>RSI!A991</f>
        <v>44151</v>
      </c>
      <c r="B991" s="2">
        <f>RSI!B991</f>
        <v>1.63</v>
      </c>
      <c r="C991" s="2">
        <f>RSI!I991</f>
        <v>62.51284738429122</v>
      </c>
      <c r="D991" s="2">
        <f>MACD!E991</f>
        <v>-3.4252182930863295E-2</v>
      </c>
      <c r="E991" s="2">
        <f>MACD!F991</f>
        <v>-6.89145383058474E-2</v>
      </c>
      <c r="F991" s="2">
        <f>'Moving Avg'!D991</f>
        <v>1.6299999999999997</v>
      </c>
      <c r="G991" s="2">
        <f>'Moving Avg'!F991</f>
        <v>1.5919999999999996</v>
      </c>
      <c r="H991" s="2">
        <f>'Moving Avg'!G991</f>
        <v>1.5725999999999987</v>
      </c>
      <c r="I991" s="2">
        <f>'Moving Avg'!H991</f>
        <v>1.7883000000000029</v>
      </c>
      <c r="J991" s="5" t="str">
        <f>OBV!F991</f>
        <v>NEUTRAL</v>
      </c>
      <c r="K991" s="5" t="str">
        <f>OBV!G991</f>
        <v>NEUTRAL</v>
      </c>
      <c r="L991" s="5" t="str">
        <f>OBV!H991</f>
        <v>NEUTRAL</v>
      </c>
    </row>
    <row r="992" spans="1:12" ht="13.5" x14ac:dyDescent="0.25">
      <c r="A992" s="3">
        <f>RSI!A992</f>
        <v>44152</v>
      </c>
      <c r="B992" s="2">
        <f>RSI!B992</f>
        <v>1.63</v>
      </c>
      <c r="C992" s="2">
        <f>RSI!I992</f>
        <v>62.512847384291213</v>
      </c>
      <c r="D992" s="2">
        <f>MACD!E992</f>
        <v>-2.2579642242294806E-2</v>
      </c>
      <c r="E992" s="2">
        <f>MACD!F992</f>
        <v>-5.9647559093136883E-2</v>
      </c>
      <c r="F992" s="2">
        <f>'Moving Avg'!D992</f>
        <v>1.6299999999999997</v>
      </c>
      <c r="G992" s="2">
        <f>'Moving Avg'!F992</f>
        <v>1.6049999999999998</v>
      </c>
      <c r="H992" s="2">
        <f>'Moving Avg'!G992</f>
        <v>1.5719999999999987</v>
      </c>
      <c r="I992" s="2">
        <f>'Moving Avg'!H992</f>
        <v>1.7863000000000029</v>
      </c>
      <c r="J992" s="5" t="str">
        <f>OBV!F992</f>
        <v>NEUTRAL</v>
      </c>
      <c r="K992" s="5" t="str">
        <f>OBV!G992</f>
        <v>NEUTRAL</v>
      </c>
      <c r="L992" s="5" t="str">
        <f>OBV!H992</f>
        <v>NEUTRAL</v>
      </c>
    </row>
    <row r="993" spans="1:12" ht="13.5" x14ac:dyDescent="0.25">
      <c r="A993" s="3">
        <f>RSI!A993</f>
        <v>44153</v>
      </c>
      <c r="B993" s="2">
        <f>RSI!B993</f>
        <v>1.63</v>
      </c>
      <c r="C993" s="2">
        <f>RSI!I993</f>
        <v>62.512847384291213</v>
      </c>
      <c r="D993" s="2">
        <f>MACD!E993</f>
        <v>-1.2949251192934108E-2</v>
      </c>
      <c r="E993" s="2">
        <f>MACD!F993</f>
        <v>-5.0307897513096334E-2</v>
      </c>
      <c r="F993" s="2">
        <f>'Moving Avg'!D993</f>
        <v>1.6299999999999997</v>
      </c>
      <c r="G993" s="2">
        <f>'Moving Avg'!F993</f>
        <v>1.6149999999999995</v>
      </c>
      <c r="H993" s="2">
        <f>'Moving Avg'!G993</f>
        <v>1.571399999999999</v>
      </c>
      <c r="I993" s="2">
        <f>'Moving Avg'!H993</f>
        <v>1.7843000000000027</v>
      </c>
      <c r="J993" s="5" t="str">
        <f>OBV!F993</f>
        <v>NEUTRAL</v>
      </c>
      <c r="K993" s="5" t="str">
        <f>OBV!G993</f>
        <v>NEUTRAL</v>
      </c>
      <c r="L993" s="5" t="str">
        <f>OBV!H993</f>
        <v>NEUTRAL</v>
      </c>
    </row>
    <row r="994" spans="1:12" ht="13.5" x14ac:dyDescent="0.25">
      <c r="A994" s="3">
        <f>RSI!A994</f>
        <v>44154</v>
      </c>
      <c r="B994" s="2">
        <f>RSI!B994</f>
        <v>1.59</v>
      </c>
      <c r="C994" s="2">
        <f>RSI!I994</f>
        <v>49.135893234006225</v>
      </c>
      <c r="D994" s="2">
        <f>MACD!E994</f>
        <v>-5.1425430922336091E-3</v>
      </c>
      <c r="E994" s="2">
        <f>MACD!F994</f>
        <v>-4.1274826628923789E-2</v>
      </c>
      <c r="F994" s="2">
        <f>'Moving Avg'!D994</f>
        <v>1.6219999999999999</v>
      </c>
      <c r="G994" s="2">
        <f>'Moving Avg'!F994</f>
        <v>1.6209999999999998</v>
      </c>
      <c r="H994" s="2">
        <f>'Moving Avg'!G994</f>
        <v>1.5699999999999992</v>
      </c>
      <c r="I994" s="2">
        <f>'Moving Avg'!H994</f>
        <v>1.7821000000000025</v>
      </c>
      <c r="J994" s="5" t="str">
        <f>OBV!F994</f>
        <v>BEARISH</v>
      </c>
      <c r="K994" s="5" t="str">
        <f>OBV!G994</f>
        <v>NEUTRAL</v>
      </c>
      <c r="L994" s="5" t="str">
        <f>OBV!H994</f>
        <v>CONFIRMED BEARISH</v>
      </c>
    </row>
    <row r="995" spans="1:12" ht="13.5" x14ac:dyDescent="0.25">
      <c r="A995" s="3">
        <f>RSI!A995</f>
        <v>44155</v>
      </c>
      <c r="B995" s="2">
        <f>RSI!B995</f>
        <v>1.63</v>
      </c>
      <c r="C995" s="2">
        <f>RSI!I995</f>
        <v>58.662118676326777</v>
      </c>
      <c r="D995" s="2">
        <f>MACD!E995</f>
        <v>-1.4746943741092977E-3</v>
      </c>
      <c r="E995" s="2">
        <f>MACD!F995</f>
        <v>-3.3314800177960895E-2</v>
      </c>
      <c r="F995" s="2">
        <f>'Moving Avg'!D995</f>
        <v>1.6219999999999999</v>
      </c>
      <c r="G995" s="2">
        <f>'Moving Avg'!F995</f>
        <v>1.6269999999999996</v>
      </c>
      <c r="H995" s="2">
        <f>'Moving Avg'!G995</f>
        <v>1.569399999999999</v>
      </c>
      <c r="I995" s="2">
        <f>'Moving Avg'!H995</f>
        <v>1.7801000000000018</v>
      </c>
      <c r="J995" s="5" t="str">
        <f>OBV!F995</f>
        <v>BEARISH</v>
      </c>
      <c r="K995" s="5" t="str">
        <f>OBV!G995</f>
        <v>NEUTRAL</v>
      </c>
      <c r="L995" s="5" t="str">
        <f>OBV!H995</f>
        <v>NEUTRAL</v>
      </c>
    </row>
    <row r="996" spans="1:12" ht="13.5" x14ac:dyDescent="0.25">
      <c r="A996" s="3">
        <f>RSI!A996</f>
        <v>44158</v>
      </c>
      <c r="B996" s="2">
        <f>RSI!B996</f>
        <v>1.63</v>
      </c>
      <c r="C996" s="2">
        <f>RSI!I996</f>
        <v>58.662118676326777</v>
      </c>
      <c r="D996" s="2">
        <f>MACD!E996</f>
        <v>1.4157819078866041E-3</v>
      </c>
      <c r="E996" s="2">
        <f>MACD!F996</f>
        <v>-2.6368683760791396E-2</v>
      </c>
      <c r="F996" s="2">
        <f>'Moving Avg'!D996</f>
        <v>1.6219999999999999</v>
      </c>
      <c r="G996" s="2">
        <f>'Moving Avg'!F996</f>
        <v>1.6289999999999996</v>
      </c>
      <c r="H996" s="2">
        <f>'Moving Avg'!G996</f>
        <v>1.5687999999999991</v>
      </c>
      <c r="I996" s="2">
        <f>'Moving Avg'!H996</f>
        <v>1.7781000000000018</v>
      </c>
      <c r="J996" s="5" t="str">
        <f>OBV!F996</f>
        <v>BEARISH</v>
      </c>
      <c r="K996" s="5" t="str">
        <f>OBV!G996</f>
        <v>NEUTRAL</v>
      </c>
      <c r="L996" s="5" t="str">
        <f>OBV!H996</f>
        <v>NEUTRAL</v>
      </c>
    </row>
    <row r="997" spans="1:12" ht="13.5" x14ac:dyDescent="0.25">
      <c r="A997" s="3">
        <f>RSI!A997</f>
        <v>44159</v>
      </c>
      <c r="B997" s="2">
        <f>RSI!B997</f>
        <v>1.63</v>
      </c>
      <c r="C997" s="2">
        <f>RSI!I997</f>
        <v>58.662118676326777</v>
      </c>
      <c r="D997" s="2">
        <f>MACD!E997</f>
        <v>3.664265810784606E-3</v>
      </c>
      <c r="E997" s="2">
        <f>MACD!F997</f>
        <v>-2.0362093846476196E-2</v>
      </c>
      <c r="F997" s="2">
        <f>'Moving Avg'!D997</f>
        <v>1.6219999999999999</v>
      </c>
      <c r="G997" s="2">
        <f>'Moving Avg'!F997</f>
        <v>1.6294999999999995</v>
      </c>
      <c r="H997" s="2">
        <f>'Moving Avg'!G997</f>
        <v>1.5689999999999993</v>
      </c>
      <c r="I997" s="2">
        <f>'Moving Avg'!H997</f>
        <v>1.7761000000000016</v>
      </c>
      <c r="J997" s="5" t="str">
        <f>OBV!F997</f>
        <v>BEARISH</v>
      </c>
      <c r="K997" s="5" t="str">
        <f>OBV!G997</f>
        <v>NEUTRAL</v>
      </c>
      <c r="L997" s="5" t="str">
        <f>OBV!H997</f>
        <v>NEUTRAL</v>
      </c>
    </row>
    <row r="998" spans="1:12" ht="13.5" x14ac:dyDescent="0.25">
      <c r="A998" s="3">
        <f>RSI!A998</f>
        <v>44160</v>
      </c>
      <c r="B998" s="2">
        <f>RSI!B998</f>
        <v>1.63</v>
      </c>
      <c r="C998" s="2">
        <f>RSI!I998</f>
        <v>58.662118676326777</v>
      </c>
      <c r="D998" s="2">
        <f>MACD!E998</f>
        <v>5.3841404833028239E-3</v>
      </c>
      <c r="E998" s="2">
        <f>MACD!F998</f>
        <v>-1.5212846980520391E-2</v>
      </c>
      <c r="F998" s="2">
        <f>'Moving Avg'!D998</f>
        <v>1.6219999999999999</v>
      </c>
      <c r="G998" s="2">
        <f>'Moving Avg'!F998</f>
        <v>1.6299999999999994</v>
      </c>
      <c r="H998" s="2">
        <f>'Moving Avg'!G998</f>
        <v>1.5691999999999993</v>
      </c>
      <c r="I998" s="2">
        <f>'Moving Avg'!H998</f>
        <v>1.7741000000000011</v>
      </c>
      <c r="J998" s="5" t="str">
        <f>OBV!F998</f>
        <v>BEARISH</v>
      </c>
      <c r="K998" s="5" t="str">
        <f>OBV!G998</f>
        <v>NEUTRAL</v>
      </c>
      <c r="L998" s="5" t="str">
        <f>OBV!H998</f>
        <v>NEUTRAL</v>
      </c>
    </row>
    <row r="999" spans="1:12" ht="13.5" x14ac:dyDescent="0.25">
      <c r="A999" s="3">
        <f>RSI!A999</f>
        <v>44161</v>
      </c>
      <c r="B999" s="2">
        <f>RSI!B999</f>
        <v>1.63</v>
      </c>
      <c r="C999" s="2">
        <f>RSI!I999</f>
        <v>58.662118676326777</v>
      </c>
      <c r="D999" s="2">
        <f>MACD!E999</f>
        <v>6.6702629135286795E-3</v>
      </c>
      <c r="E999" s="2">
        <f>MACD!F999</f>
        <v>-1.0836225001710578E-2</v>
      </c>
      <c r="F999" s="2">
        <f>'Moving Avg'!D999</f>
        <v>1.6299999999999997</v>
      </c>
      <c r="G999" s="2">
        <f>'Moving Avg'!F999</f>
        <v>1.6304999999999992</v>
      </c>
      <c r="H999" s="2">
        <f>'Moving Avg'!G999</f>
        <v>1.5693999999999995</v>
      </c>
      <c r="I999" s="2">
        <f>'Moving Avg'!H999</f>
        <v>1.7721000000000009</v>
      </c>
      <c r="J999" s="5" t="str">
        <f>OBV!F999</f>
        <v>NEUTRAL</v>
      </c>
      <c r="K999" s="5" t="str">
        <f>OBV!G999</f>
        <v>NEUTRAL</v>
      </c>
      <c r="L999" s="5" t="str">
        <f>OBV!H999</f>
        <v>NEUTRAL</v>
      </c>
    </row>
    <row r="1000" spans="1:12" ht="13.5" x14ac:dyDescent="0.25">
      <c r="A1000" s="3">
        <f>RSI!A1000</f>
        <v>44162</v>
      </c>
      <c r="B1000" s="2">
        <f>RSI!B1000</f>
        <v>1.63</v>
      </c>
      <c r="C1000" s="2">
        <f>RSI!I1000</f>
        <v>58.66211867632677</v>
      </c>
      <c r="D1000" s="2">
        <f>MACD!E1000</f>
        <v>7.6018943000188965E-3</v>
      </c>
      <c r="E1000" s="2">
        <f>MACD!F1000</f>
        <v>-7.1486011413646831E-3</v>
      </c>
      <c r="F1000" s="2">
        <f>'Moving Avg'!D1000</f>
        <v>1.6299999999999997</v>
      </c>
      <c r="G1000" s="2">
        <f>'Moving Avg'!F1000</f>
        <v>1.6309999999999996</v>
      </c>
      <c r="H1000" s="2">
        <f>'Moving Avg'!G1000</f>
        <v>1.5695999999999994</v>
      </c>
      <c r="I1000" s="2">
        <f>'Moving Avg'!H1000</f>
        <v>1.7701000000000005</v>
      </c>
      <c r="J1000" s="5" t="str">
        <f>OBV!F1000</f>
        <v>NEUTRAL</v>
      </c>
      <c r="K1000" s="5" t="str">
        <f>OBV!G1000</f>
        <v>NEUTRAL</v>
      </c>
      <c r="L1000" s="5" t="str">
        <f>OBV!H1000</f>
        <v>NEUTRAL</v>
      </c>
    </row>
    <row r="1001" spans="1:12" ht="13.5" x14ac:dyDescent="0.25">
      <c r="A1001" s="3">
        <f>RSI!A1001</f>
        <v>44165</v>
      </c>
      <c r="B1001" s="2">
        <f>RSI!B1001</f>
        <v>1.63</v>
      </c>
      <c r="C1001" s="2">
        <f>RSI!I1001</f>
        <v>58.66211867632677</v>
      </c>
      <c r="D1001" s="2">
        <f>MACD!E1001</f>
        <v>8.2451736563853295E-3</v>
      </c>
      <c r="E1001" s="2">
        <f>MACD!F1001</f>
        <v>-4.0698461818146816E-3</v>
      </c>
      <c r="F1001" s="2">
        <f>'Moving Avg'!D1001</f>
        <v>1.6299999999999997</v>
      </c>
      <c r="G1001" s="2">
        <f>'Moving Avg'!F1001</f>
        <v>1.6299999999999994</v>
      </c>
      <c r="H1001" s="2">
        <f>'Moving Avg'!G1001</f>
        <v>1.5689999999999997</v>
      </c>
      <c r="I1001" s="2">
        <f>'Moving Avg'!H1001</f>
        <v>1.7681000000000002</v>
      </c>
      <c r="J1001" s="5" t="str">
        <f>OBV!F1001</f>
        <v>NEUTRAL</v>
      </c>
      <c r="K1001" s="5" t="str">
        <f>OBV!G1001</f>
        <v>NEUTRAL</v>
      </c>
      <c r="L1001" s="5" t="str">
        <f>OBV!H1001</f>
        <v>NEUTRAL</v>
      </c>
    </row>
    <row r="1002" spans="1:12" ht="13.5" x14ac:dyDescent="0.25">
      <c r="A1002" s="3">
        <f>RSI!A1002</f>
        <v>44166</v>
      </c>
      <c r="B1002" s="2">
        <f>RSI!B1002</f>
        <v>1.63</v>
      </c>
      <c r="C1002" s="2">
        <f>RSI!I1002</f>
        <v>58.66211867632677</v>
      </c>
      <c r="D1002" s="2">
        <f>MACD!E1002</f>
        <v>8.6552053611581581E-3</v>
      </c>
      <c r="E1002" s="2">
        <f>MACD!F1002</f>
        <v>-1.5248358732201138E-3</v>
      </c>
      <c r="F1002" s="2">
        <f>'Moving Avg'!D1002</f>
        <v>1.6299999999999997</v>
      </c>
      <c r="G1002" s="2">
        <f>'Moving Avg'!F1002</f>
        <v>1.6289999999999996</v>
      </c>
      <c r="H1002" s="2">
        <f>'Moving Avg'!G1002</f>
        <v>1.5683999999999996</v>
      </c>
      <c r="I1002" s="2">
        <f>'Moving Avg'!H1002</f>
        <v>1.7661000000000002</v>
      </c>
      <c r="J1002" s="5" t="str">
        <f>OBV!F1002</f>
        <v>NEUTRAL</v>
      </c>
      <c r="K1002" s="5" t="str">
        <f>OBV!G1002</f>
        <v>NEUTRAL</v>
      </c>
      <c r="L1002" s="5" t="str">
        <f>OBV!H1002</f>
        <v>NEUTRAL</v>
      </c>
    </row>
    <row r="1003" spans="1:12" ht="13.5" x14ac:dyDescent="0.25">
      <c r="A1003" s="3">
        <f>RSI!A1003</f>
        <v>44167</v>
      </c>
      <c r="B1003" s="2">
        <f>RSI!B1003</f>
        <v>1.63</v>
      </c>
      <c r="C1003" s="2">
        <f>RSI!I1003</f>
        <v>58.662118676326763</v>
      </c>
      <c r="D1003" s="2">
        <f>MACD!E1003</f>
        <v>8.8778204533741523E-3</v>
      </c>
      <c r="E1003" s="2">
        <f>MACD!F1003</f>
        <v>5.5569539209873947E-4</v>
      </c>
      <c r="F1003" s="2">
        <f>'Moving Avg'!D1003</f>
        <v>1.6299999999999997</v>
      </c>
      <c r="G1003" s="2">
        <f>'Moving Avg'!F1003</f>
        <v>1.6279999999999994</v>
      </c>
      <c r="H1003" s="2">
        <f>'Moving Avg'!G1003</f>
        <v>1.5677999999999996</v>
      </c>
      <c r="I1003" s="2">
        <f>'Moving Avg'!H1003</f>
        <v>1.7640999999999998</v>
      </c>
      <c r="J1003" s="5" t="str">
        <f>OBV!F1003</f>
        <v>NEUTRAL</v>
      </c>
      <c r="K1003" s="5" t="str">
        <f>OBV!G1003</f>
        <v>NEUTRAL</v>
      </c>
      <c r="L1003" s="5" t="str">
        <f>OBV!H1003</f>
        <v>NEUTRAL</v>
      </c>
    </row>
    <row r="1004" spans="1:12" ht="13.5" x14ac:dyDescent="0.25">
      <c r="A1004" s="3">
        <f>RSI!A1004</f>
        <v>44168</v>
      </c>
      <c r="B1004" s="2">
        <f>RSI!B1004</f>
        <v>1.63</v>
      </c>
      <c r="C1004" s="2">
        <f>RSI!I1004</f>
        <v>58.66211867632677</v>
      </c>
      <c r="D1004" s="2">
        <f>MACD!E1004</f>
        <v>2.7972160902574039E-3</v>
      </c>
      <c r="E1004" s="2">
        <f>MACD!F1004</f>
        <v>1.0039995317304724E-3</v>
      </c>
      <c r="F1004" s="2">
        <f>'Moving Avg'!D1004</f>
        <v>1.6299999999999997</v>
      </c>
      <c r="G1004" s="2">
        <f>'Moving Avg'!F1004</f>
        <v>1.6279999999999994</v>
      </c>
      <c r="H1004" s="2">
        <f>'Moving Avg'!G1004</f>
        <v>1.5671999999999997</v>
      </c>
      <c r="I1004" s="2">
        <f>'Moving Avg'!H1004</f>
        <v>1.7620999999999996</v>
      </c>
      <c r="J1004" s="5" t="str">
        <f>OBV!F1004</f>
        <v>NEUTRAL</v>
      </c>
      <c r="K1004" s="5" t="str">
        <f>OBV!G1004</f>
        <v>NEUTRAL</v>
      </c>
      <c r="L1004" s="5" t="str">
        <f>OBV!H1004</f>
        <v>NEUTRAL</v>
      </c>
    </row>
    <row r="1005" spans="1:12" ht="13.5" x14ac:dyDescent="0.25">
      <c r="A1005" s="3">
        <f>RSI!A1005</f>
        <v>44169</v>
      </c>
      <c r="B1005" s="2">
        <f>RSI!B1005</f>
        <v>1.63</v>
      </c>
      <c r="C1005" s="2">
        <f>RSI!I1005</f>
        <v>58.66211867632677</v>
      </c>
      <c r="D1005" s="2">
        <f>MACD!E1005</f>
        <v>3.6993384144223818E-3</v>
      </c>
      <c r="E1005" s="2">
        <f>MACD!F1005</f>
        <v>1.5430673082688544E-3</v>
      </c>
      <c r="F1005" s="2">
        <f>'Moving Avg'!D1005</f>
        <v>1.6299999999999997</v>
      </c>
      <c r="G1005" s="2">
        <f>'Moving Avg'!F1005</f>
        <v>1.6279999999999994</v>
      </c>
      <c r="H1005" s="2">
        <f>'Moving Avg'!G1005</f>
        <v>1.5665999999999998</v>
      </c>
      <c r="I1005" s="2">
        <f>'Moving Avg'!H1005</f>
        <v>1.7600999999999991</v>
      </c>
      <c r="J1005" s="5" t="str">
        <f>OBV!F1005</f>
        <v>NEUTRAL</v>
      </c>
      <c r="K1005" s="5" t="str">
        <f>OBV!G1005</f>
        <v>NEUTRAL</v>
      </c>
      <c r="L1005" s="5" t="str">
        <f>OBV!H1005</f>
        <v>NEUTRAL</v>
      </c>
    </row>
    <row r="1006" spans="1:12" ht="13.5" x14ac:dyDescent="0.25">
      <c r="A1006" s="3">
        <f>RSI!A1006</f>
        <v>44172</v>
      </c>
      <c r="B1006" s="2">
        <f>RSI!B1006</f>
        <v>1.63</v>
      </c>
      <c r="C1006" s="2">
        <f>RSI!I1006</f>
        <v>58.66211867632677</v>
      </c>
      <c r="D1006" s="2">
        <f>MACD!E1006</f>
        <v>4.3639717064098971E-3</v>
      </c>
      <c r="E1006" s="2">
        <f>MACD!F1006</f>
        <v>2.1072481878970629E-3</v>
      </c>
      <c r="F1006" s="2">
        <f>'Moving Avg'!D1006</f>
        <v>1.6299999999999997</v>
      </c>
      <c r="G1006" s="2">
        <f>'Moving Avg'!F1006</f>
        <v>1.6279999999999994</v>
      </c>
      <c r="H1006" s="2">
        <f>'Moving Avg'!G1006</f>
        <v>1.5659999999999998</v>
      </c>
      <c r="I1006" s="2">
        <f>'Moving Avg'!H1006</f>
        <v>1.7580999999999991</v>
      </c>
      <c r="J1006" s="5" t="str">
        <f>OBV!F1006</f>
        <v>NEUTRAL</v>
      </c>
      <c r="K1006" s="5" t="str">
        <f>OBV!G1006</f>
        <v>NEUTRAL</v>
      </c>
      <c r="L1006" s="5" t="str">
        <f>OBV!H1006</f>
        <v>NEUTRAL</v>
      </c>
    </row>
    <row r="1007" spans="1:12" ht="13.5" x14ac:dyDescent="0.25">
      <c r="A1007" s="3">
        <f>RSI!A1007</f>
        <v>44173</v>
      </c>
      <c r="B1007" s="2">
        <f>RSI!B1007</f>
        <v>1.62</v>
      </c>
      <c r="C1007" s="2">
        <f>RSI!I1007</f>
        <v>52.661960926719821</v>
      </c>
      <c r="D1007" s="2">
        <f>MACD!E1007</f>
        <v>5.5757046650168895E-3</v>
      </c>
      <c r="E1007" s="2">
        <f>MACD!F1007</f>
        <v>2.8009394833210287E-3</v>
      </c>
      <c r="F1007" s="2">
        <f>'Moving Avg'!D1007</f>
        <v>1.6280000000000001</v>
      </c>
      <c r="G1007" s="2">
        <f>'Moving Avg'!F1007</f>
        <v>1.6274999999999991</v>
      </c>
      <c r="H1007" s="2">
        <f>'Moving Avg'!G1007</f>
        <v>1.5652000000000001</v>
      </c>
      <c r="I1007" s="2">
        <f>'Moving Avg'!H1007</f>
        <v>1.7560999999999991</v>
      </c>
      <c r="J1007" s="5" t="str">
        <f>OBV!F1007</f>
        <v>BEARISH</v>
      </c>
      <c r="K1007" s="5" t="str">
        <f>OBV!G1007</f>
        <v>NEUTRAL</v>
      </c>
      <c r="L1007" s="5" t="str">
        <f>OBV!H1007</f>
        <v>CONFIRMED BEARISH</v>
      </c>
    </row>
    <row r="1008" spans="1:12" ht="13.5" x14ac:dyDescent="0.25">
      <c r="A1008" s="3">
        <f>RSI!A1008</f>
        <v>44174</v>
      </c>
      <c r="B1008" s="2">
        <f>RSI!B1008</f>
        <v>1.62</v>
      </c>
      <c r="C1008" s="2">
        <f>RSI!I1008</f>
        <v>52.661960926719821</v>
      </c>
      <c r="D1008" s="2">
        <f>MACD!E1008</f>
        <v>6.5754874141812358E-3</v>
      </c>
      <c r="E1008" s="2">
        <f>MACD!F1008</f>
        <v>3.55584906949307E-3</v>
      </c>
      <c r="F1008" s="2">
        <f>'Moving Avg'!D1008</f>
        <v>1.6259999999999999</v>
      </c>
      <c r="G1008" s="2">
        <f>'Moving Avg'!F1008</f>
        <v>1.6269999999999993</v>
      </c>
      <c r="H1008" s="2">
        <f>'Moving Avg'!G1008</f>
        <v>1.5652000000000004</v>
      </c>
      <c r="I1008" s="2">
        <f>'Moving Avg'!H1008</f>
        <v>1.7540999999999991</v>
      </c>
      <c r="J1008" s="5" t="str">
        <f>OBV!F1008</f>
        <v>BEARISH</v>
      </c>
      <c r="K1008" s="5" t="str">
        <f>OBV!G1008</f>
        <v>NEUTRAL</v>
      </c>
      <c r="L1008" s="5" t="str">
        <f>OBV!H1008</f>
        <v>CONFIRMED BEARISH</v>
      </c>
    </row>
    <row r="1009" spans="1:12" ht="13.5" x14ac:dyDescent="0.25">
      <c r="A1009" s="3">
        <f>RSI!A1009</f>
        <v>44175</v>
      </c>
      <c r="B1009" s="2">
        <f>RSI!B1009</f>
        <v>1.63</v>
      </c>
      <c r="C1009" s="2">
        <f>RSI!I1009</f>
        <v>57.681920722291501</v>
      </c>
      <c r="D1009" s="2">
        <f>MACD!E1009</f>
        <v>6.6570780306014488E-3</v>
      </c>
      <c r="E1009" s="2">
        <f>MACD!F1009</f>
        <v>4.1760948617147464E-3</v>
      </c>
      <c r="F1009" s="2">
        <f>'Moving Avg'!D1009</f>
        <v>1.6259999999999999</v>
      </c>
      <c r="G1009" s="2">
        <f>'Moving Avg'!F1009</f>
        <v>1.6269999999999996</v>
      </c>
      <c r="H1009" s="2">
        <f>'Moving Avg'!G1009</f>
        <v>1.5654000000000006</v>
      </c>
      <c r="I1009" s="2">
        <f>'Moving Avg'!H1009</f>
        <v>1.752149999999999</v>
      </c>
      <c r="J1009" s="5" t="str">
        <f>OBV!F1009</f>
        <v>BULLISH</v>
      </c>
      <c r="K1009" s="5" t="str">
        <f>OBV!G1009</f>
        <v>WEAK</v>
      </c>
      <c r="L1009" s="5" t="str">
        <f>OBV!H1009</f>
        <v>NEUTRAL</v>
      </c>
    </row>
    <row r="1010" spans="1:12" ht="13.5" x14ac:dyDescent="0.25">
      <c r="A1010" s="3">
        <f>RSI!A1010</f>
        <v>44176</v>
      </c>
      <c r="B1010" s="2">
        <f>RSI!B1010</f>
        <v>1.7</v>
      </c>
      <c r="C1010" s="2">
        <f>RSI!I1010</f>
        <v>76.482322464913523</v>
      </c>
      <c r="D1010" s="2">
        <f>MACD!E1010</f>
        <v>1.4599529804393274E-3</v>
      </c>
      <c r="E1010" s="2">
        <f>MACD!F1010</f>
        <v>3.6328664854596627E-3</v>
      </c>
      <c r="F1010" s="2">
        <f>'Moving Avg'!D1010</f>
        <v>1.64</v>
      </c>
      <c r="G1010" s="2">
        <f>'Moving Avg'!F1010</f>
        <v>1.6304999999999996</v>
      </c>
      <c r="H1010" s="2">
        <f>'Moving Avg'!G1010</f>
        <v>1.5670000000000008</v>
      </c>
      <c r="I1010" s="2">
        <f>'Moving Avg'!H1010</f>
        <v>1.7505499999999989</v>
      </c>
      <c r="J1010" s="5" t="str">
        <f>OBV!F1010</f>
        <v>BULLISH</v>
      </c>
      <c r="K1010" s="5" t="str">
        <f>OBV!G1010</f>
        <v>WEAK</v>
      </c>
      <c r="L1010" s="5" t="str">
        <f>OBV!H1010</f>
        <v>CONFIRMED BULLISH</v>
      </c>
    </row>
    <row r="1011" spans="1:12" ht="13.5" x14ac:dyDescent="0.25">
      <c r="A1011" s="3">
        <f>RSI!A1011</f>
        <v>44179</v>
      </c>
      <c r="B1011" s="2">
        <f>RSI!B1011</f>
        <v>1.77</v>
      </c>
      <c r="C1011" s="2">
        <f>RSI!I1011</f>
        <v>84.092891249195205</v>
      </c>
      <c r="D1011" s="2">
        <f>MACD!E1011</f>
        <v>-8.6114122637668267E-3</v>
      </c>
      <c r="E1011" s="2">
        <f>MACD!F1011</f>
        <v>1.1840107356143647E-3</v>
      </c>
      <c r="F1011" s="2">
        <f>'Moving Avg'!D1011</f>
        <v>1.6679999999999999</v>
      </c>
      <c r="G1011" s="2">
        <f>'Moving Avg'!F1011</f>
        <v>1.6374999999999997</v>
      </c>
      <c r="H1011" s="2">
        <f>'Moving Avg'!G1011</f>
        <v>1.570000000000001</v>
      </c>
      <c r="I1011" s="2">
        <f>'Moving Avg'!H1011</f>
        <v>1.7492999999999987</v>
      </c>
      <c r="J1011" s="5" t="str">
        <f>OBV!F1011</f>
        <v>BULLISH</v>
      </c>
      <c r="K1011" s="5" t="str">
        <f>OBV!G1011</f>
        <v>WEAK</v>
      </c>
      <c r="L1011" s="5" t="str">
        <f>OBV!H1011</f>
        <v>CONFIRMED BULLISH</v>
      </c>
    </row>
    <row r="1012" spans="1:12" ht="13.5" x14ac:dyDescent="0.25">
      <c r="A1012" s="3">
        <f>RSI!A1012</f>
        <v>44180</v>
      </c>
      <c r="B1012" s="2">
        <f>RSI!B1012</f>
        <v>1.87</v>
      </c>
      <c r="C1012" s="2">
        <f>RSI!I1012</f>
        <v>89.380126799590883</v>
      </c>
      <c r="D1012" s="2">
        <f>MACD!E1012</f>
        <v>-2.5406796289697109E-2</v>
      </c>
      <c r="E1012" s="2">
        <f>MACD!F1012</f>
        <v>-4.1341506694479307E-3</v>
      </c>
      <c r="F1012" s="2">
        <f>'Moving Avg'!D1012</f>
        <v>1.718</v>
      </c>
      <c r="G1012" s="2">
        <f>'Moving Avg'!F1012</f>
        <v>1.6494999999999993</v>
      </c>
      <c r="H1012" s="2">
        <f>'Moving Avg'!G1012</f>
        <v>1.575800000000001</v>
      </c>
      <c r="I1012" s="2">
        <f>'Moving Avg'!H1012</f>
        <v>1.7485499999999987</v>
      </c>
      <c r="J1012" s="5" t="str">
        <f>OBV!F1012</f>
        <v>BULLISH</v>
      </c>
      <c r="K1012" s="5" t="str">
        <f>OBV!G1012</f>
        <v>WEAK</v>
      </c>
      <c r="L1012" s="5" t="str">
        <f>OBV!H1012</f>
        <v>CONFIRMED BULLISH</v>
      </c>
    </row>
    <row r="1013" spans="1:12" ht="13.5" x14ac:dyDescent="0.25">
      <c r="A1013" s="3">
        <f>RSI!A1013</f>
        <v>44181</v>
      </c>
      <c r="B1013" s="2">
        <f>RSI!B1013</f>
        <v>1.97</v>
      </c>
      <c r="C1013" s="2">
        <f>RSI!I1013</f>
        <v>92.179480120547709</v>
      </c>
      <c r="D1013" s="2">
        <f>MACD!E1013</f>
        <v>-4.841848695058637E-2</v>
      </c>
      <c r="E1013" s="2">
        <f>MACD!F1013</f>
        <v>-1.299101792567562E-2</v>
      </c>
      <c r="F1013" s="2">
        <f>'Moving Avg'!D1013</f>
        <v>1.7879999999999998</v>
      </c>
      <c r="G1013" s="2">
        <f>'Moving Avg'!F1013</f>
        <v>1.6664999999999996</v>
      </c>
      <c r="H1013" s="2">
        <f>'Moving Avg'!G1013</f>
        <v>1.5850000000000011</v>
      </c>
      <c r="I1013" s="2">
        <f>'Moving Avg'!H1013</f>
        <v>1.7482999999999984</v>
      </c>
      <c r="J1013" s="5" t="str">
        <f>OBV!F1013</f>
        <v>BULLISH</v>
      </c>
      <c r="K1013" s="5" t="str">
        <f>OBV!G1013</f>
        <v>WEAK</v>
      </c>
      <c r="L1013" s="5" t="str">
        <f>OBV!H1013</f>
        <v>CONFIRMED BULLISH</v>
      </c>
    </row>
    <row r="1014" spans="1:12" ht="13.5" x14ac:dyDescent="0.25">
      <c r="A1014" s="3">
        <f>RSI!A1014</f>
        <v>44182</v>
      </c>
      <c r="B1014" s="2">
        <f>RSI!B1014</f>
        <v>1.94</v>
      </c>
      <c r="C1014" s="2">
        <f>RSI!I1014</f>
        <v>84.945386576471819</v>
      </c>
      <c r="D1014" s="2">
        <f>MACD!E1014</f>
        <v>-6.7548233343583952E-2</v>
      </c>
      <c r="E1014" s="2">
        <f>MACD!F1014</f>
        <v>-2.3902461009257289E-2</v>
      </c>
      <c r="F1014" s="2">
        <f>'Moving Avg'!D1014</f>
        <v>1.85</v>
      </c>
      <c r="G1014" s="2">
        <f>'Moving Avg'!F1014</f>
        <v>1.6839999999999997</v>
      </c>
      <c r="H1014" s="2">
        <f>'Moving Avg'!G1014</f>
        <v>1.5948000000000011</v>
      </c>
      <c r="I1014" s="2">
        <f>'Moving Avg'!H1014</f>
        <v>1.7478999999999985</v>
      </c>
      <c r="J1014" s="5" t="str">
        <f>OBV!F1014</f>
        <v>BULLISH</v>
      </c>
      <c r="K1014" s="5" t="str">
        <f>OBV!G1014</f>
        <v>NEUTRAL</v>
      </c>
      <c r="L1014" s="5" t="str">
        <f>OBV!H1014</f>
        <v>CONFIRMED BULLISH</v>
      </c>
    </row>
    <row r="1015" spans="1:12" ht="13.5" x14ac:dyDescent="0.25">
      <c r="A1015" s="3">
        <f>RSI!A1015</f>
        <v>44183</v>
      </c>
      <c r="B1015" s="2">
        <f>RSI!B1015</f>
        <v>1.94</v>
      </c>
      <c r="C1015" s="2">
        <f>RSI!I1015</f>
        <v>84.945386576471819</v>
      </c>
      <c r="D1015" s="2">
        <f>MACD!E1015</f>
        <v>-8.5298909482330432E-2</v>
      </c>
      <c r="E1015" s="2">
        <f>MACD!F1015</f>
        <v>-3.6181750703871918E-2</v>
      </c>
      <c r="F1015" s="2">
        <f>'Moving Avg'!D1015</f>
        <v>1.8980000000000001</v>
      </c>
      <c r="G1015" s="2">
        <f>'Moving Avg'!F1015</f>
        <v>1.6994999999999993</v>
      </c>
      <c r="H1015" s="2">
        <f>'Moving Avg'!G1015</f>
        <v>1.605800000000001</v>
      </c>
      <c r="I1015" s="2">
        <f>'Moving Avg'!H1015</f>
        <v>1.7474999999999983</v>
      </c>
      <c r="J1015" s="5" t="str">
        <f>OBV!F1015</f>
        <v>BEARISH</v>
      </c>
      <c r="K1015" s="5" t="str">
        <f>OBV!G1015</f>
        <v>NEUTRAL</v>
      </c>
      <c r="L1015" s="5" t="str">
        <f>OBV!H1015</f>
        <v>BEARISH DIVERGENCE</v>
      </c>
    </row>
    <row r="1016" spans="1:12" ht="13.5" x14ac:dyDescent="0.25">
      <c r="A1016" s="3">
        <f>RSI!A1016</f>
        <v>44186</v>
      </c>
      <c r="B1016" s="2">
        <f>RSI!B1016</f>
        <v>1.98</v>
      </c>
      <c r="C1016" s="2">
        <f>RSI!I1016</f>
        <v>86.574624166151025</v>
      </c>
      <c r="D1016" s="2">
        <f>MACD!E1016</f>
        <v>-0.10472979352855827</v>
      </c>
      <c r="E1016" s="2">
        <f>MACD!F1016</f>
        <v>-4.9891359268809193E-2</v>
      </c>
      <c r="F1016" s="2">
        <f>'Moving Avg'!D1016</f>
        <v>1.94</v>
      </c>
      <c r="G1016" s="2">
        <f>'Moving Avg'!F1016</f>
        <v>1.7169999999999994</v>
      </c>
      <c r="H1016" s="2">
        <f>'Moving Avg'!G1016</f>
        <v>1.6188000000000009</v>
      </c>
      <c r="I1016" s="2">
        <f>'Moving Avg'!H1016</f>
        <v>1.7472999999999985</v>
      </c>
      <c r="J1016" s="5" t="str">
        <f>OBV!F1016</f>
        <v>BULLISH</v>
      </c>
      <c r="K1016" s="5" t="str">
        <f>OBV!G1016</f>
        <v>NEUTRAL</v>
      </c>
      <c r="L1016" s="5" t="str">
        <f>OBV!H1016</f>
        <v>CONFIRMED BULLISH</v>
      </c>
    </row>
    <row r="1017" spans="1:12" ht="13.5" x14ac:dyDescent="0.25">
      <c r="A1017" s="3">
        <f>RSI!A1017</f>
        <v>44187</v>
      </c>
      <c r="B1017" s="2">
        <f>RSI!B1017</f>
        <v>1.98</v>
      </c>
      <c r="C1017" s="2">
        <f>RSI!I1017</f>
        <v>86.574624166151025</v>
      </c>
      <c r="D1017" s="2">
        <f>MACD!E1017</f>
        <v>-0.12428698423681594</v>
      </c>
      <c r="E1017" s="2">
        <f>MACD!F1017</f>
        <v>-6.4770484262410555E-2</v>
      </c>
      <c r="F1017" s="2">
        <f>'Moving Avg'!D1017</f>
        <v>1.9620000000000002</v>
      </c>
      <c r="G1017" s="2">
        <f>'Moving Avg'!F1017</f>
        <v>1.7344999999999995</v>
      </c>
      <c r="H1017" s="2">
        <f>'Moving Avg'!G1017</f>
        <v>1.631800000000001</v>
      </c>
      <c r="I1017" s="2">
        <f>'Moving Avg'!H1017</f>
        <v>1.7470999999999988</v>
      </c>
      <c r="J1017" s="5" t="str">
        <f>OBV!F1017</f>
        <v>BEARISH</v>
      </c>
      <c r="K1017" s="5" t="str">
        <f>OBV!G1017</f>
        <v>NEUTRAL</v>
      </c>
      <c r="L1017" s="5" t="str">
        <f>OBV!H1017</f>
        <v>BEARISH DIVERGENCE</v>
      </c>
    </row>
    <row r="1018" spans="1:12" ht="13.5" x14ac:dyDescent="0.25">
      <c r="A1018" s="3">
        <f>RSI!A1018</f>
        <v>44188</v>
      </c>
      <c r="B1018" s="2">
        <f>RSI!B1018</f>
        <v>1.98</v>
      </c>
      <c r="C1018" s="2">
        <f>RSI!I1018</f>
        <v>86.574624166151025</v>
      </c>
      <c r="D1018" s="2">
        <f>MACD!E1018</f>
        <v>-0.14229575776337899</v>
      </c>
      <c r="E1018" s="2">
        <f>MACD!F1018</f>
        <v>-8.027553896260424E-2</v>
      </c>
      <c r="F1018" s="2">
        <f>'Moving Avg'!D1018</f>
        <v>1.964</v>
      </c>
      <c r="G1018" s="2">
        <f>'Moving Avg'!F1018</f>
        <v>1.7519999999999996</v>
      </c>
      <c r="H1018" s="2">
        <f>'Moving Avg'!G1018</f>
        <v>1.6442000000000008</v>
      </c>
      <c r="I1018" s="2">
        <f>'Moving Avg'!H1018</f>
        <v>1.7468999999999986</v>
      </c>
      <c r="J1018" s="5" t="str">
        <f>OBV!F1018</f>
        <v>BEARISH</v>
      </c>
      <c r="K1018" s="5" t="str">
        <f>OBV!G1018</f>
        <v>NEUTRAL</v>
      </c>
      <c r="L1018" s="5" t="str">
        <f>OBV!H1018</f>
        <v>BEARISH DIVERGENCE</v>
      </c>
    </row>
    <row r="1019" spans="1:12" ht="13.5" x14ac:dyDescent="0.25">
      <c r="A1019" s="3">
        <f>RSI!A1019</f>
        <v>44189</v>
      </c>
      <c r="B1019" s="2">
        <f>RSI!B1019</f>
        <v>1.98</v>
      </c>
      <c r="C1019" s="2">
        <f>RSI!I1019</f>
        <v>86.574624166151025</v>
      </c>
      <c r="D1019" s="2">
        <f>MACD!E1019</f>
        <v>-0.15734769419856764</v>
      </c>
      <c r="E1019" s="2">
        <f>MACD!F1019</f>
        <v>-9.5689970009796926E-2</v>
      </c>
      <c r="F1019" s="2">
        <f>'Moving Avg'!D1019</f>
        <v>1.9720000000000002</v>
      </c>
      <c r="G1019" s="2">
        <f>'Moving Avg'!F1019</f>
        <v>1.7694999999999996</v>
      </c>
      <c r="H1019" s="2">
        <f>'Moving Avg'!G1019</f>
        <v>1.6578000000000008</v>
      </c>
      <c r="I1019" s="2">
        <f>'Moving Avg'!H1019</f>
        <v>1.746699999999999</v>
      </c>
      <c r="J1019" s="5" t="str">
        <f>OBV!F1019</f>
        <v>BULLISH</v>
      </c>
      <c r="K1019" s="5" t="str">
        <f>OBV!G1019</f>
        <v>NEUTRAL</v>
      </c>
      <c r="L1019" s="5" t="str">
        <f>OBV!H1019</f>
        <v>CONFIRMED BULLISH</v>
      </c>
    </row>
    <row r="1020" spans="1:12" ht="13.5" x14ac:dyDescent="0.25">
      <c r="A1020" s="3">
        <f>RSI!A1020</f>
        <v>44190</v>
      </c>
      <c r="B1020" s="2">
        <f>RSI!B1020</f>
        <v>2.04</v>
      </c>
      <c r="C1020" s="2">
        <f>RSI!I1020</f>
        <v>88.98065226177215</v>
      </c>
      <c r="D1020" s="2">
        <f>MACD!E1020</f>
        <v>-0.16501120343754971</v>
      </c>
      <c r="E1020" s="2">
        <f>MACD!F1020</f>
        <v>-0.10955421669534748</v>
      </c>
      <c r="F1020" s="2">
        <f>'Moving Avg'!D1020</f>
        <v>1.9920000000000002</v>
      </c>
      <c r="G1020" s="2">
        <f>'Moving Avg'!F1020</f>
        <v>1.7899999999999998</v>
      </c>
      <c r="H1020" s="2">
        <f>'Moving Avg'!G1020</f>
        <v>1.672600000000001</v>
      </c>
      <c r="I1020" s="2">
        <f>'Moving Avg'!H1020</f>
        <v>1.7467999999999992</v>
      </c>
      <c r="J1020" s="5" t="str">
        <f>OBV!F1020</f>
        <v>BULLISH</v>
      </c>
      <c r="K1020" s="5" t="str">
        <f>OBV!G1020</f>
        <v>NEUTRAL</v>
      </c>
      <c r="L1020" s="5" t="str">
        <f>OBV!H1020</f>
        <v>CONFIRMED BULLISH</v>
      </c>
    </row>
    <row r="1021" spans="1:12" ht="13.5" x14ac:dyDescent="0.25">
      <c r="A1021" s="3">
        <f>RSI!A1021</f>
        <v>44193</v>
      </c>
      <c r="B1021" s="2">
        <f>RSI!B1021</f>
        <v>2.02</v>
      </c>
      <c r="C1021" s="2">
        <f>RSI!I1021</f>
        <v>83.602222590230454</v>
      </c>
      <c r="D1021" s="2">
        <f>MACD!E1021</f>
        <v>-0.16075883941182245</v>
      </c>
      <c r="E1021" s="2">
        <f>MACD!F1021</f>
        <v>-0.11979514123864249</v>
      </c>
      <c r="F1021" s="2">
        <f>'Moving Avg'!D1021</f>
        <v>2</v>
      </c>
      <c r="G1021" s="2">
        <f>'Moving Avg'!F1021</f>
        <v>1.8095000000000003</v>
      </c>
      <c r="H1021" s="2">
        <f>'Moving Avg'!G1021</f>
        <v>1.6858000000000011</v>
      </c>
      <c r="I1021" s="2">
        <f>'Moving Avg'!H1021</f>
        <v>1.746799999999999</v>
      </c>
      <c r="J1021" s="5" t="str">
        <f>OBV!F1021</f>
        <v>BULLISH</v>
      </c>
      <c r="K1021" s="5" t="str">
        <f>OBV!G1021</f>
        <v>NEUTRAL</v>
      </c>
      <c r="L1021" s="5" t="str">
        <f>OBV!H1021</f>
        <v>CONFIRMED BULLISH</v>
      </c>
    </row>
    <row r="1022" spans="1:12" ht="13.5" x14ac:dyDescent="0.25">
      <c r="A1022" s="3">
        <f>RSI!A1022</f>
        <v>44194</v>
      </c>
      <c r="B1022" s="2">
        <f>RSI!B1022</f>
        <v>1.91</v>
      </c>
      <c r="C1022" s="2">
        <f>RSI!I1022</f>
        <v>61.561849533544269</v>
      </c>
      <c r="D1022" s="2">
        <f>MACD!E1022</f>
        <v>-0.1349114449254345</v>
      </c>
      <c r="E1022" s="2">
        <f>MACD!F1022</f>
        <v>-0.12281840197600088</v>
      </c>
      <c r="F1022" s="2">
        <f>'Moving Avg'!D1022</f>
        <v>1.986</v>
      </c>
      <c r="G1022" s="2">
        <f>'Moving Avg'!F1022</f>
        <v>1.8235000000000003</v>
      </c>
      <c r="H1022" s="2">
        <f>'Moving Avg'!G1022</f>
        <v>1.6966000000000008</v>
      </c>
      <c r="I1022" s="2">
        <f>'Moving Avg'!H1022</f>
        <v>1.7462499999999992</v>
      </c>
      <c r="J1022" s="5" t="str">
        <f>OBV!F1022</f>
        <v>BULLISH</v>
      </c>
      <c r="K1022" s="5" t="str">
        <f>OBV!G1022</f>
        <v>NEUTRAL</v>
      </c>
      <c r="L1022" s="5" t="str">
        <f>OBV!H1022</f>
        <v>BULLISH DIVERGENCE</v>
      </c>
    </row>
    <row r="1023" spans="1:12" ht="13.5" x14ac:dyDescent="0.25">
      <c r="A1023" s="3">
        <f>RSI!A1023</f>
        <v>44195</v>
      </c>
      <c r="B1023" s="2">
        <f>RSI!B1023</f>
        <v>1.83</v>
      </c>
      <c r="C1023" s="2">
        <f>RSI!I1023</f>
        <v>51.025898094430126</v>
      </c>
      <c r="D1023" s="2">
        <f>MACD!E1023</f>
        <v>-9.2268484060880507E-2</v>
      </c>
      <c r="E1023" s="2">
        <f>MACD!F1023</f>
        <v>-0.11670841839297683</v>
      </c>
      <c r="F1023" s="2">
        <f>'Moving Avg'!D1023</f>
        <v>1.956</v>
      </c>
      <c r="G1023" s="2">
        <f>'Moving Avg'!F1023</f>
        <v>1.8334999999999997</v>
      </c>
      <c r="H1023" s="2">
        <f>'Moving Avg'!G1023</f>
        <v>1.7046000000000006</v>
      </c>
      <c r="I1023" s="2">
        <f>'Moving Avg'!H1023</f>
        <v>1.7452999999999992</v>
      </c>
      <c r="J1023" s="5" t="str">
        <f>OBV!F1023</f>
        <v>BULLISH</v>
      </c>
      <c r="K1023" s="5" t="str">
        <f>OBV!G1023</f>
        <v>NEUTRAL</v>
      </c>
      <c r="L1023" s="5" t="str">
        <f>OBV!H1023</f>
        <v>BULLISH DIVERGENCE</v>
      </c>
    </row>
    <row r="1024" spans="1:12" ht="13.5" x14ac:dyDescent="0.25">
      <c r="A1024" s="3">
        <f>RSI!A1024</f>
        <v>44196</v>
      </c>
      <c r="B1024" s="2">
        <f>RSI!B1024</f>
        <v>1.91</v>
      </c>
      <c r="C1024" s="2">
        <f>RSI!I1024</f>
        <v>58.647533994360344</v>
      </c>
      <c r="D1024" s="2">
        <f>MACD!E1024</f>
        <v>-6.6753133137815279E-2</v>
      </c>
      <c r="E1024" s="2">
        <f>MACD!F1024</f>
        <v>-0.10671736134194452</v>
      </c>
      <c r="F1024" s="2">
        <f>'Moving Avg'!D1024</f>
        <v>1.9420000000000002</v>
      </c>
      <c r="G1024" s="2">
        <f>'Moving Avg'!F1024</f>
        <v>1.8474999999999997</v>
      </c>
      <c r="H1024" s="2">
        <f>'Moving Avg'!G1024</f>
        <v>1.7134000000000007</v>
      </c>
      <c r="I1024" s="2">
        <f>'Moving Avg'!H1024</f>
        <v>1.7447499999999994</v>
      </c>
      <c r="J1024" s="5" t="str">
        <f>OBV!F1024</f>
        <v>BULLISH</v>
      </c>
      <c r="K1024" s="5" t="str">
        <f>OBV!G1024</f>
        <v>NEUTRAL</v>
      </c>
      <c r="L1024" s="5" t="str">
        <f>OBV!H1024</f>
        <v>BULLISH DIVERGENCE</v>
      </c>
    </row>
    <row r="1025" spans="1:12" ht="13.5" x14ac:dyDescent="0.25">
      <c r="A1025" s="3">
        <f>RSI!A1025</f>
        <v>44200</v>
      </c>
      <c r="B1025" s="2">
        <f>RSI!B1025</f>
        <v>1.96</v>
      </c>
      <c r="C1025" s="2">
        <f>RSI!I1025</f>
        <v>62.568422952129502</v>
      </c>
      <c r="D1025" s="2">
        <f>MACD!E1025</f>
        <v>-4.936357747857234E-2</v>
      </c>
      <c r="E1025" s="2">
        <f>MACD!F1025</f>
        <v>-9.5246604569270102E-2</v>
      </c>
      <c r="F1025" s="2">
        <f>'Moving Avg'!D1025</f>
        <v>1.9259999999999997</v>
      </c>
      <c r="G1025" s="2">
        <f>'Moving Avg'!F1025</f>
        <v>1.8640000000000001</v>
      </c>
      <c r="H1025" s="2">
        <f>'Moving Avg'!G1025</f>
        <v>1.7224000000000004</v>
      </c>
      <c r="I1025" s="2">
        <f>'Moving Avg'!H1025</f>
        <v>1.7444499999999994</v>
      </c>
      <c r="J1025" s="5" t="str">
        <f>OBV!F1025</f>
        <v>BULLISH</v>
      </c>
      <c r="K1025" s="5" t="str">
        <f>OBV!G1025</f>
        <v>NEUTRAL</v>
      </c>
      <c r="L1025" s="5" t="str">
        <f>OBV!H1025</f>
        <v>BULLISH DIVERGENCE</v>
      </c>
    </row>
    <row r="1026" spans="1:12" ht="13.5" x14ac:dyDescent="0.25">
      <c r="A1026" s="3">
        <f>RSI!A1026</f>
        <v>44201</v>
      </c>
      <c r="B1026" s="2">
        <f>RSI!B1026</f>
        <v>1.91</v>
      </c>
      <c r="C1026" s="2">
        <f>RSI!I1026</f>
        <v>56.771492078265588</v>
      </c>
      <c r="D1026" s="2">
        <f>MACD!E1026</f>
        <v>-2.5547104213028193E-2</v>
      </c>
      <c r="E1026" s="2">
        <f>MACD!F1026</f>
        <v>-8.1306704498021728E-2</v>
      </c>
      <c r="F1026" s="2">
        <f>'Moving Avg'!D1026</f>
        <v>1.9039999999999999</v>
      </c>
      <c r="G1026" s="2">
        <f>'Moving Avg'!F1026</f>
        <v>1.8779999999999997</v>
      </c>
      <c r="H1026" s="2">
        <f>'Moving Avg'!G1026</f>
        <v>1.7288000000000003</v>
      </c>
      <c r="I1026" s="2">
        <f>'Moving Avg'!H1026</f>
        <v>1.7438999999999993</v>
      </c>
      <c r="J1026" s="5" t="str">
        <f>OBV!F1026</f>
        <v>BULLISH</v>
      </c>
      <c r="K1026" s="5" t="str">
        <f>OBV!G1026</f>
        <v>NEUTRAL</v>
      </c>
      <c r="L1026" s="5" t="str">
        <f>OBV!H1026</f>
        <v>BULLISH DIVERGENCE</v>
      </c>
    </row>
    <row r="1027" spans="1:12" ht="13.5" x14ac:dyDescent="0.25">
      <c r="A1027" s="3">
        <f>RSI!A1027</f>
        <v>44202</v>
      </c>
      <c r="B1027" s="2">
        <f>RSI!B1027</f>
        <v>1.91</v>
      </c>
      <c r="C1027" s="2">
        <f>RSI!I1027</f>
        <v>56.771492078265588</v>
      </c>
      <c r="D1027" s="2">
        <f>MACD!E1027</f>
        <v>-5.7986182732081559E-3</v>
      </c>
      <c r="E1027" s="2">
        <f>MACD!F1027</f>
        <v>-6.6205087253059014E-2</v>
      </c>
      <c r="F1027" s="2">
        <f>'Moving Avg'!D1027</f>
        <v>1.9039999999999999</v>
      </c>
      <c r="G1027" s="2">
        <f>'Moving Avg'!F1027</f>
        <v>1.8924999999999994</v>
      </c>
      <c r="H1027" s="2">
        <f>'Moving Avg'!G1027</f>
        <v>1.7346000000000001</v>
      </c>
      <c r="I1027" s="2">
        <f>'Moving Avg'!H1027</f>
        <v>1.7433499999999995</v>
      </c>
      <c r="J1027" s="5" t="str">
        <f>OBV!F1027</f>
        <v>BULLISH</v>
      </c>
      <c r="K1027" s="5" t="str">
        <f>OBV!G1027</f>
        <v>NEUTRAL</v>
      </c>
      <c r="L1027" s="5" t="str">
        <f>OBV!H1027</f>
        <v>NEUTRAL</v>
      </c>
    </row>
    <row r="1028" spans="1:12" ht="13.5" x14ac:dyDescent="0.25">
      <c r="A1028" s="3">
        <f>RSI!A1028</f>
        <v>44203</v>
      </c>
      <c r="B1028" s="2">
        <f>RSI!B1028</f>
        <v>1.91</v>
      </c>
      <c r="C1028" s="2">
        <f>RSI!I1028</f>
        <v>56.771492078265588</v>
      </c>
      <c r="D1028" s="2">
        <f>MACD!E1028</f>
        <v>1.0537644138596036E-2</v>
      </c>
      <c r="E1028" s="2">
        <f>MACD!F1028</f>
        <v>-5.0856540974728005E-2</v>
      </c>
      <c r="F1028" s="2">
        <f>'Moving Avg'!D1028</f>
        <v>1.92</v>
      </c>
      <c r="G1028" s="2">
        <f>'Moving Avg'!F1028</f>
        <v>1.9069999999999994</v>
      </c>
      <c r="H1028" s="2">
        <f>'Moving Avg'!G1028</f>
        <v>1.7403999999999997</v>
      </c>
      <c r="I1028" s="2">
        <f>'Moving Avg'!H1028</f>
        <v>1.7424999999999997</v>
      </c>
      <c r="J1028" s="5" t="str">
        <f>OBV!F1028</f>
        <v>BULLISH</v>
      </c>
      <c r="K1028" s="5" t="str">
        <f>OBV!G1028</f>
        <v>NEUTRAL</v>
      </c>
      <c r="L1028" s="5" t="str">
        <f>OBV!H1028</f>
        <v>CONFIRMED BULLISH</v>
      </c>
    </row>
    <row r="1029" spans="1:12" ht="13.5" x14ac:dyDescent="0.25">
      <c r="A1029" s="3">
        <f>RSI!A1029</f>
        <v>44204</v>
      </c>
      <c r="B1029" s="2">
        <f>RSI!B1029</f>
        <v>1.96</v>
      </c>
      <c r="C1029" s="2">
        <f>RSI!I1029</f>
        <v>61.254950838253073</v>
      </c>
      <c r="D1029" s="2">
        <f>MACD!E1029</f>
        <v>2.031064011207695E-2</v>
      </c>
      <c r="E1029" s="2">
        <f>MACD!F1029</f>
        <v>-3.662310475736702E-2</v>
      </c>
      <c r="F1029" s="2">
        <f>'Moving Avg'!D1029</f>
        <v>1.9300000000000002</v>
      </c>
      <c r="G1029" s="2">
        <f>'Moving Avg'!F1029</f>
        <v>1.9234999999999995</v>
      </c>
      <c r="H1029" s="2">
        <f>'Moving Avg'!G1029</f>
        <v>1.7471999999999994</v>
      </c>
      <c r="I1029" s="2">
        <f>'Moving Avg'!H1029</f>
        <v>1.7418999999999993</v>
      </c>
      <c r="J1029" s="5" t="str">
        <f>OBV!F1029</f>
        <v>BULLISH</v>
      </c>
      <c r="K1029" s="5" t="str">
        <f>OBV!G1029</f>
        <v>NEUTRAL</v>
      </c>
      <c r="L1029" s="5" t="str">
        <f>OBV!H1029</f>
        <v>CONFIRMED BULLISH</v>
      </c>
    </row>
    <row r="1030" spans="1:12" ht="13.5" x14ac:dyDescent="0.25">
      <c r="A1030" s="3">
        <f>RSI!A1030</f>
        <v>44207</v>
      </c>
      <c r="B1030" s="2">
        <f>RSI!B1030</f>
        <v>1.96</v>
      </c>
      <c r="C1030" s="2">
        <f>RSI!I1030</f>
        <v>61.254950838253073</v>
      </c>
      <c r="D1030" s="2">
        <f>MACD!E1030</f>
        <v>3.7194774961817556E-2</v>
      </c>
      <c r="E1030" s="2">
        <f>MACD!F1030</f>
        <v>-2.1859528813530104E-2</v>
      </c>
      <c r="F1030" s="2">
        <f>'Moving Avg'!D1030</f>
        <v>1.9299999999999997</v>
      </c>
      <c r="G1030" s="2">
        <f>'Moving Avg'!F1030</f>
        <v>1.9364999999999999</v>
      </c>
      <c r="H1030" s="2">
        <f>'Moving Avg'!G1030</f>
        <v>1.7539999999999991</v>
      </c>
      <c r="I1030" s="2">
        <f>'Moving Avg'!H1030</f>
        <v>1.7412999999999994</v>
      </c>
      <c r="J1030" s="5" t="str">
        <f>OBV!F1030</f>
        <v>BULLISH</v>
      </c>
      <c r="K1030" s="5" t="str">
        <f>OBV!G1030</f>
        <v>NEUTRAL</v>
      </c>
      <c r="L1030" s="5" t="str">
        <f>OBV!H1030</f>
        <v>NEUTRAL</v>
      </c>
    </row>
    <row r="1031" spans="1:12" ht="13.5" x14ac:dyDescent="0.25">
      <c r="A1031" s="3">
        <f>RSI!A1031</f>
        <v>44208</v>
      </c>
      <c r="B1031" s="2">
        <f>RSI!B1031</f>
        <v>1.96</v>
      </c>
      <c r="C1031" s="2">
        <f>RSI!I1031</f>
        <v>61.254950838253066</v>
      </c>
      <c r="D1031" s="2">
        <f>MACD!E1031</f>
        <v>4.783397149694979E-2</v>
      </c>
      <c r="E1031" s="2">
        <f>MACD!F1031</f>
        <v>-7.9208287514341263E-3</v>
      </c>
      <c r="F1031" s="2">
        <f>'Moving Avg'!D1031</f>
        <v>1.94</v>
      </c>
      <c r="G1031" s="2">
        <f>'Moving Avg'!F1031</f>
        <v>1.9460000000000002</v>
      </c>
      <c r="H1031" s="2">
        <f>'Moving Avg'!G1031</f>
        <v>1.7601999999999989</v>
      </c>
      <c r="I1031" s="2">
        <f>'Moving Avg'!H1031</f>
        <v>1.7406999999999995</v>
      </c>
      <c r="J1031" s="5" t="str">
        <f>OBV!F1031</f>
        <v>BULLISH</v>
      </c>
      <c r="K1031" s="5" t="str">
        <f>OBV!G1031</f>
        <v>NEUTRAL</v>
      </c>
      <c r="L1031" s="5" t="str">
        <f>OBV!H1031</f>
        <v>CONFIRMED BULLISH</v>
      </c>
    </row>
    <row r="1032" spans="1:12" ht="13.5" x14ac:dyDescent="0.25">
      <c r="A1032" s="3">
        <f>RSI!A1032</f>
        <v>44209</v>
      </c>
      <c r="B1032" s="2">
        <f>RSI!B1032</f>
        <v>1.96</v>
      </c>
      <c r="C1032" s="2">
        <f>RSI!I1032</f>
        <v>61.254950838253073</v>
      </c>
      <c r="D1032" s="2">
        <f>MACD!E1032</f>
        <v>3.938509161425352E-2</v>
      </c>
      <c r="E1032" s="2">
        <f>MACD!F1032</f>
        <v>1.5403553217034028E-3</v>
      </c>
      <c r="F1032" s="2">
        <f>'Moving Avg'!D1032</f>
        <v>1.95</v>
      </c>
      <c r="G1032" s="2">
        <f>'Moving Avg'!F1032</f>
        <v>1.9505000000000003</v>
      </c>
      <c r="H1032" s="2">
        <f>'Moving Avg'!G1032</f>
        <v>1.7663999999999986</v>
      </c>
      <c r="I1032" s="2">
        <f>'Moving Avg'!H1032</f>
        <v>1.7400999999999991</v>
      </c>
      <c r="J1032" s="5" t="str">
        <f>OBV!F1032</f>
        <v>BULLISH</v>
      </c>
      <c r="K1032" s="5" t="str">
        <f>OBV!G1032</f>
        <v>NEUTRAL</v>
      </c>
      <c r="L1032" s="5" t="str">
        <f>OBV!H1032</f>
        <v>CONFIRMED BULLISH</v>
      </c>
    </row>
    <row r="1033" spans="1:12" ht="13.5" x14ac:dyDescent="0.25">
      <c r="A1033" s="3">
        <f>RSI!A1033</f>
        <v>44211</v>
      </c>
      <c r="B1033" s="2">
        <f>RSI!B1033</f>
        <v>1.96</v>
      </c>
      <c r="C1033" s="2">
        <f>RSI!I1033</f>
        <v>61.254950838253073</v>
      </c>
      <c r="D1033" s="2">
        <f>MACD!E1033</f>
        <v>1.9439272998303281E-2</v>
      </c>
      <c r="E1033" s="2">
        <f>MACD!F1033</f>
        <v>5.1201388570233791E-3</v>
      </c>
      <c r="F1033" s="2">
        <f>'Moving Avg'!D1033</f>
        <v>1.9600000000000002</v>
      </c>
      <c r="G1033" s="2">
        <f>'Moving Avg'!F1033</f>
        <v>1.9500000000000004</v>
      </c>
      <c r="H1033" s="2">
        <f>'Moving Avg'!G1033</f>
        <v>1.7725999999999984</v>
      </c>
      <c r="I1033" s="2">
        <f>'Moving Avg'!H1033</f>
        <v>1.7394999999999994</v>
      </c>
      <c r="J1033" s="5" t="str">
        <f>OBV!F1033</f>
        <v>BULLISH</v>
      </c>
      <c r="K1033" s="5" t="str">
        <f>OBV!G1033</f>
        <v>NEUTRAL</v>
      </c>
      <c r="L1033" s="5" t="str">
        <f>OBV!H1033</f>
        <v>CONFIRMED BULLISH</v>
      </c>
    </row>
    <row r="1034" spans="1:12" ht="13.5" x14ac:dyDescent="0.25">
      <c r="A1034" s="3">
        <f>RSI!A1034</f>
        <v>44214</v>
      </c>
      <c r="B1034" s="2">
        <f>RSI!B1034</f>
        <v>1.96</v>
      </c>
      <c r="C1034" s="2">
        <f>RSI!I1034</f>
        <v>61.254950838253073</v>
      </c>
      <c r="D1034" s="2">
        <f>MACD!E1034</f>
        <v>1.4416887780697829E-2</v>
      </c>
      <c r="E1034" s="2">
        <f>MACD!F1034</f>
        <v>6.9794886417582696E-3</v>
      </c>
      <c r="F1034" s="2">
        <f>'Moving Avg'!D1034</f>
        <v>1.9600000000000002</v>
      </c>
      <c r="G1034" s="2">
        <f>'Moving Avg'!F1034</f>
        <v>1.9510000000000005</v>
      </c>
      <c r="H1034" s="2">
        <f>'Moving Avg'!G1034</f>
        <v>1.7791999999999986</v>
      </c>
      <c r="I1034" s="2">
        <f>'Moving Avg'!H1034</f>
        <v>1.7388999999999997</v>
      </c>
      <c r="J1034" s="5" t="str">
        <f>OBV!F1034</f>
        <v>NEUTRAL</v>
      </c>
      <c r="K1034" s="5" t="str">
        <f>OBV!G1034</f>
        <v>NEUTRAL</v>
      </c>
      <c r="L1034" s="5" t="str">
        <f>OBV!H1034</f>
        <v>NEUTRAL</v>
      </c>
    </row>
    <row r="1035" spans="1:12" ht="13.5" x14ac:dyDescent="0.25">
      <c r="A1035" s="3">
        <f>RSI!A1035</f>
        <v>44215</v>
      </c>
      <c r="B1035" s="2">
        <f>RSI!B1035</f>
        <v>1.96</v>
      </c>
      <c r="C1035" s="2">
        <f>RSI!I1035</f>
        <v>61.254950838253073</v>
      </c>
      <c r="D1035" s="2">
        <f>MACD!E1035</f>
        <v>1.7440182692480599E-2</v>
      </c>
      <c r="E1035" s="2">
        <f>MACD!F1035</f>
        <v>9.0716274519027362E-3</v>
      </c>
      <c r="F1035" s="2">
        <f>'Moving Avg'!D1035</f>
        <v>1.9600000000000002</v>
      </c>
      <c r="G1035" s="2">
        <f>'Moving Avg'!F1035</f>
        <v>1.9520000000000004</v>
      </c>
      <c r="H1035" s="2">
        <f>'Moving Avg'!G1035</f>
        <v>1.7857999999999981</v>
      </c>
      <c r="I1035" s="2">
        <f>'Moving Avg'!H1035</f>
        <v>1.7382999999999995</v>
      </c>
      <c r="J1035" s="5" t="str">
        <f>OBV!F1035</f>
        <v>NEUTRAL</v>
      </c>
      <c r="K1035" s="5" t="str">
        <f>OBV!G1035</f>
        <v>NEUTRAL</v>
      </c>
      <c r="L1035" s="5" t="str">
        <f>OBV!H1035</f>
        <v>NEUTRAL</v>
      </c>
    </row>
    <row r="1036" spans="1:12" ht="13.5" x14ac:dyDescent="0.25">
      <c r="A1036" s="3">
        <f>RSI!A1036</f>
        <v>44216</v>
      </c>
      <c r="B1036" s="2">
        <f>RSI!B1036</f>
        <v>1.96</v>
      </c>
      <c r="C1036" s="2">
        <f>RSI!I1036</f>
        <v>61.254950838253066</v>
      </c>
      <c r="D1036" s="2">
        <f>MACD!E1036</f>
        <v>1.1917804829148171E-2</v>
      </c>
      <c r="E1036" s="2">
        <f>MACD!F1036</f>
        <v>9.6408629273518238E-3</v>
      </c>
      <c r="F1036" s="2">
        <f>'Moving Avg'!D1036</f>
        <v>1.9600000000000002</v>
      </c>
      <c r="G1036" s="2">
        <f>'Moving Avg'!F1036</f>
        <v>1.9510000000000001</v>
      </c>
      <c r="H1036" s="2">
        <f>'Moving Avg'!G1036</f>
        <v>1.792399999999998</v>
      </c>
      <c r="I1036" s="2">
        <f>'Moving Avg'!H1036</f>
        <v>1.7376999999999994</v>
      </c>
      <c r="J1036" s="5" t="str">
        <f>OBV!F1036</f>
        <v>NEUTRAL</v>
      </c>
      <c r="K1036" s="5" t="str">
        <f>OBV!G1036</f>
        <v>NEUTRAL</v>
      </c>
      <c r="L1036" s="5" t="str">
        <f>OBV!H1036</f>
        <v>NEUTRAL</v>
      </c>
    </row>
    <row r="1037" spans="1:12" ht="13.5" x14ac:dyDescent="0.25">
      <c r="A1037" s="3">
        <f>RSI!A1037</f>
        <v>44217</v>
      </c>
      <c r="B1037" s="2">
        <f>RSI!B1037</f>
        <v>1.96</v>
      </c>
      <c r="C1037" s="2">
        <f>RSI!I1037</f>
        <v>61.254950838253066</v>
      </c>
      <c r="D1037" s="2">
        <f>MACD!E1037</f>
        <v>6.8855394965754435E-3</v>
      </c>
      <c r="E1037" s="2">
        <f>MACD!F1037</f>
        <v>9.0897982411965485E-3</v>
      </c>
      <c r="F1037" s="2">
        <f>'Moving Avg'!D1037</f>
        <v>1.9600000000000002</v>
      </c>
      <c r="G1037" s="2">
        <f>'Moving Avg'!F1037</f>
        <v>1.9500000000000004</v>
      </c>
      <c r="H1037" s="2">
        <f>'Moving Avg'!G1037</f>
        <v>1.7989999999999977</v>
      </c>
      <c r="I1037" s="2">
        <f>'Moving Avg'!H1037</f>
        <v>1.7373999999999992</v>
      </c>
      <c r="J1037" s="5" t="str">
        <f>OBV!F1037</f>
        <v>NEUTRAL</v>
      </c>
      <c r="K1037" s="5" t="str">
        <f>OBV!G1037</f>
        <v>NEUTRAL</v>
      </c>
      <c r="L1037" s="5" t="str">
        <f>OBV!H1037</f>
        <v>NEUTRAL</v>
      </c>
    </row>
    <row r="1038" spans="1:12" ht="13.5" x14ac:dyDescent="0.25">
      <c r="A1038" s="3">
        <f>RSI!A1038</f>
        <v>44218</v>
      </c>
      <c r="B1038" s="2">
        <f>RSI!B1038</f>
        <v>1.96</v>
      </c>
      <c r="C1038" s="2">
        <f>RSI!I1038</f>
        <v>61.254950838253066</v>
      </c>
      <c r="D1038" s="2">
        <f>MACD!E1038</f>
        <v>2.2946132161087984E-3</v>
      </c>
      <c r="E1038" s="2">
        <f>MACD!F1038</f>
        <v>7.7307612361789983E-3</v>
      </c>
      <c r="F1038" s="2">
        <f>'Moving Avg'!D1038</f>
        <v>1.9600000000000002</v>
      </c>
      <c r="G1038" s="2">
        <f>'Moving Avg'!F1038</f>
        <v>1.9490000000000003</v>
      </c>
      <c r="H1038" s="2">
        <f>'Moving Avg'!G1038</f>
        <v>1.8055999999999977</v>
      </c>
      <c r="I1038" s="2">
        <f>'Moving Avg'!H1038</f>
        <v>1.7370999999999992</v>
      </c>
      <c r="J1038" s="5" t="str">
        <f>OBV!F1038</f>
        <v>NEUTRAL</v>
      </c>
      <c r="K1038" s="5" t="str">
        <f>OBV!G1038</f>
        <v>NEUTRAL</v>
      </c>
      <c r="L1038" s="5" t="str">
        <f>OBV!H1038</f>
        <v>NEUTRAL</v>
      </c>
    </row>
    <row r="1039" spans="1:12" ht="13.5" x14ac:dyDescent="0.25">
      <c r="A1039" s="3">
        <f>RSI!A1039</f>
        <v>44221</v>
      </c>
      <c r="B1039" s="2">
        <f>RSI!B1039</f>
        <v>1.96</v>
      </c>
      <c r="C1039" s="2">
        <f>RSI!I1039</f>
        <v>61.254950838253066</v>
      </c>
      <c r="D1039" s="2">
        <f>MACD!E1039</f>
        <v>5.7940913357876767E-3</v>
      </c>
      <c r="E1039" s="2">
        <f>MACD!F1039</f>
        <v>7.3434272561007348E-3</v>
      </c>
      <c r="F1039" s="2">
        <f>'Moving Avg'!D1039</f>
        <v>1.9600000000000002</v>
      </c>
      <c r="G1039" s="2">
        <f>'Moving Avg'!F1039</f>
        <v>1.9480000000000004</v>
      </c>
      <c r="H1039" s="2">
        <f>'Moving Avg'!G1039</f>
        <v>1.812199999999998</v>
      </c>
      <c r="I1039" s="2">
        <f>'Moving Avg'!H1039</f>
        <v>1.7367999999999992</v>
      </c>
      <c r="J1039" s="5" t="str">
        <f>OBV!F1039</f>
        <v>NEUTRAL</v>
      </c>
      <c r="K1039" s="5" t="str">
        <f>OBV!G1039</f>
        <v>NEUTRAL</v>
      </c>
      <c r="L1039" s="5" t="str">
        <f>OBV!H1039</f>
        <v>NEUTRAL</v>
      </c>
    </row>
    <row r="1040" spans="1:12" ht="13.5" x14ac:dyDescent="0.25">
      <c r="A1040" s="3">
        <f>RSI!A1040</f>
        <v>44222</v>
      </c>
      <c r="B1040" s="2">
        <f>RSI!B1040</f>
        <v>1.96</v>
      </c>
      <c r="C1040" s="2">
        <f>RSI!I1040</f>
        <v>61.254950838253059</v>
      </c>
      <c r="D1040" s="2">
        <f>MACD!E1040</f>
        <v>8.4698181664670802E-3</v>
      </c>
      <c r="E1040" s="2">
        <f>MACD!F1040</f>
        <v>7.5687054381740042E-3</v>
      </c>
      <c r="F1040" s="2">
        <f>'Moving Avg'!D1040</f>
        <v>1.9600000000000002</v>
      </c>
      <c r="G1040" s="2">
        <f>'Moving Avg'!F1040</f>
        <v>1.9440000000000004</v>
      </c>
      <c r="H1040" s="2">
        <f>'Moving Avg'!G1040</f>
        <v>1.8187999999999978</v>
      </c>
      <c r="I1040" s="2">
        <f>'Moving Avg'!H1040</f>
        <v>1.7364999999999988</v>
      </c>
      <c r="J1040" s="5" t="str">
        <f>OBV!F1040</f>
        <v>NEUTRAL</v>
      </c>
      <c r="K1040" s="5" t="str">
        <f>OBV!G1040</f>
        <v>NEUTRAL</v>
      </c>
      <c r="L1040" s="5" t="str">
        <f>OBV!H1040</f>
        <v>NEUTRAL</v>
      </c>
    </row>
    <row r="1041" spans="1:12" ht="13.5" x14ac:dyDescent="0.25">
      <c r="A1041" s="3">
        <f>RSI!A1041</f>
        <v>44223</v>
      </c>
      <c r="B1041" s="2">
        <f>RSI!B1041</f>
        <v>1.96</v>
      </c>
      <c r="C1041" s="2">
        <f>RSI!I1041</f>
        <v>61.254950838253059</v>
      </c>
      <c r="D1041" s="2">
        <f>MACD!E1041</f>
        <v>1.04696631971537E-2</v>
      </c>
      <c r="E1041" s="2">
        <f>MACD!F1041</f>
        <v>8.1488969899699438E-3</v>
      </c>
      <c r="F1041" s="2">
        <f>'Moving Avg'!D1041</f>
        <v>1.9600000000000002</v>
      </c>
      <c r="G1041" s="2">
        <f>'Moving Avg'!F1041</f>
        <v>1.9410000000000003</v>
      </c>
      <c r="H1041" s="2">
        <f>'Moving Avg'!G1041</f>
        <v>1.8253999999999977</v>
      </c>
      <c r="I1041" s="2">
        <f>'Moving Avg'!H1041</f>
        <v>1.7361999999999989</v>
      </c>
      <c r="J1041" s="5" t="str">
        <f>OBV!F1041</f>
        <v>NEUTRAL</v>
      </c>
      <c r="K1041" s="5" t="str">
        <f>OBV!G1041</f>
        <v>NEUTRAL</v>
      </c>
      <c r="L1041" s="5" t="str">
        <f>OBV!H1041</f>
        <v>NEUTRAL</v>
      </c>
    </row>
    <row r="1042" spans="1:12" ht="13.5" x14ac:dyDescent="0.25">
      <c r="A1042" s="3">
        <f>RSI!A1042</f>
        <v>44224</v>
      </c>
      <c r="B1042" s="2">
        <f>RSI!B1042</f>
        <v>1.96</v>
      </c>
      <c r="C1042" s="2">
        <f>RSI!I1042</f>
        <v>61.254950838253059</v>
      </c>
      <c r="D1042" s="2">
        <f>MACD!E1042</f>
        <v>1.191718094829386E-2</v>
      </c>
      <c r="E1042" s="2">
        <f>MACD!F1042</f>
        <v>8.902553781634728E-3</v>
      </c>
      <c r="F1042" s="2">
        <f>'Moving Avg'!D1042</f>
        <v>1.9600000000000002</v>
      </c>
      <c r="G1042" s="2">
        <f>'Moving Avg'!F1042</f>
        <v>1.9435000000000007</v>
      </c>
      <c r="H1042" s="2">
        <f>'Moving Avg'!G1042</f>
        <v>1.8319999999999974</v>
      </c>
      <c r="I1042" s="2">
        <f>'Moving Avg'!H1042</f>
        <v>1.7358999999999987</v>
      </c>
      <c r="J1042" s="5" t="str">
        <f>OBV!F1042</f>
        <v>NEUTRAL</v>
      </c>
      <c r="K1042" s="5" t="str">
        <f>OBV!G1042</f>
        <v>NEUTRAL</v>
      </c>
      <c r="L1042" s="5" t="str">
        <f>OBV!H1042</f>
        <v>NEUTRAL</v>
      </c>
    </row>
    <row r="1043" spans="1:12" ht="13.5" x14ac:dyDescent="0.25">
      <c r="A1043" s="3">
        <f>RSI!A1043</f>
        <v>44225</v>
      </c>
      <c r="B1043" s="2">
        <f>RSI!B1043</f>
        <v>1.96</v>
      </c>
      <c r="C1043" s="2">
        <f>RSI!I1043</f>
        <v>61.254950838253059</v>
      </c>
      <c r="D1043" s="2">
        <f>MACD!E1043</f>
        <v>1.2915467722568463E-2</v>
      </c>
      <c r="E1043" s="2">
        <f>MACD!F1043</f>
        <v>9.7051365698214744E-3</v>
      </c>
      <c r="F1043" s="2">
        <f>'Moving Avg'!D1043</f>
        <v>1.9600000000000002</v>
      </c>
      <c r="G1043" s="2">
        <f>'Moving Avg'!F1043</f>
        <v>1.9500000000000004</v>
      </c>
      <c r="H1043" s="2">
        <f>'Moving Avg'!G1043</f>
        <v>1.8385999999999973</v>
      </c>
      <c r="I1043" s="2">
        <f>'Moving Avg'!H1043</f>
        <v>1.7355999999999987</v>
      </c>
      <c r="J1043" s="5" t="str">
        <f>OBV!F1043</f>
        <v>NEUTRAL</v>
      </c>
      <c r="K1043" s="5" t="str">
        <f>OBV!G1043</f>
        <v>NEUTRAL</v>
      </c>
      <c r="L1043" s="5" t="str">
        <f>OBV!H1043</f>
        <v>NEUTRAL</v>
      </c>
    </row>
    <row r="1044" spans="1:12" ht="13.5" x14ac:dyDescent="0.25">
      <c r="A1044" s="3">
        <f>RSI!A1044</f>
        <v>44228</v>
      </c>
      <c r="B1044" s="2">
        <f>RSI!B1044</f>
        <v>1.96</v>
      </c>
      <c r="C1044" s="2">
        <f>RSI!I1044</f>
        <v>61.254950838253059</v>
      </c>
      <c r="D1044" s="2">
        <f>MACD!E1044</f>
        <v>1.3550416417825506E-2</v>
      </c>
      <c r="E1044" s="2">
        <f>MACD!F1044</f>
        <v>1.0474192539422281E-2</v>
      </c>
      <c r="F1044" s="2">
        <f>'Moving Avg'!D1044</f>
        <v>1.9600000000000002</v>
      </c>
      <c r="G1044" s="2">
        <f>'Moving Avg'!F1044</f>
        <v>1.9525000000000006</v>
      </c>
      <c r="H1044" s="2">
        <f>'Moving Avg'!G1044</f>
        <v>1.8459999999999974</v>
      </c>
      <c r="I1044" s="2">
        <f>'Moving Avg'!H1044</f>
        <v>1.7352999999999985</v>
      </c>
      <c r="J1044" s="5" t="str">
        <f>OBV!F1044</f>
        <v>NEUTRAL</v>
      </c>
      <c r="K1044" s="5" t="str">
        <f>OBV!G1044</f>
        <v>NEUTRAL</v>
      </c>
      <c r="L1044" s="5" t="str">
        <f>OBV!H1044</f>
        <v>NEUTRAL</v>
      </c>
    </row>
    <row r="1045" spans="1:12" ht="13.5" x14ac:dyDescent="0.25">
      <c r="A1045" s="3">
        <f>RSI!A1045</f>
        <v>44229</v>
      </c>
      <c r="B1045" s="2">
        <f>RSI!B1045</f>
        <v>1.96</v>
      </c>
      <c r="C1045" s="2">
        <f>RSI!I1045</f>
        <v>61.254950838253059</v>
      </c>
      <c r="D1045" s="2">
        <f>MACD!E1045</f>
        <v>1.3893462644390731E-2</v>
      </c>
      <c r="E1045" s="2">
        <f>MACD!F1045</f>
        <v>1.1158046560415972E-2</v>
      </c>
      <c r="F1045" s="2">
        <f>'Moving Avg'!D1045</f>
        <v>1.9600000000000002</v>
      </c>
      <c r="G1045" s="2">
        <f>'Moving Avg'!F1045</f>
        <v>1.9525000000000006</v>
      </c>
      <c r="H1045" s="2">
        <f>'Moving Avg'!G1045</f>
        <v>1.8525999999999974</v>
      </c>
      <c r="I1045" s="2">
        <f>'Moving Avg'!H1045</f>
        <v>1.7349999999999985</v>
      </c>
      <c r="J1045" s="5" t="str">
        <f>OBV!F1045</f>
        <v>NEUTRAL</v>
      </c>
      <c r="K1045" s="5" t="str">
        <f>OBV!G1045</f>
        <v>NEUTRAL</v>
      </c>
      <c r="L1045" s="5" t="str">
        <f>OBV!H1045</f>
        <v>NEUTRAL</v>
      </c>
    </row>
    <row r="1046" spans="1:12" ht="13.5" x14ac:dyDescent="0.25">
      <c r="A1046" s="3">
        <f>RSI!A1046</f>
        <v>44230</v>
      </c>
      <c r="B1046" s="2">
        <f>RSI!B1046</f>
        <v>1.96</v>
      </c>
      <c r="C1046" s="2">
        <f>RSI!I1046</f>
        <v>61.254950838253059</v>
      </c>
      <c r="D1046" s="2">
        <f>MACD!E1046</f>
        <v>1.4003900996891971E-2</v>
      </c>
      <c r="E1046" s="2">
        <f>MACD!F1046</f>
        <v>1.1727217447711174E-2</v>
      </c>
      <c r="F1046" s="2">
        <f>'Moving Avg'!D1046</f>
        <v>1.9600000000000002</v>
      </c>
      <c r="G1046" s="2">
        <f>'Moving Avg'!F1046</f>
        <v>1.9550000000000005</v>
      </c>
      <c r="H1046" s="2">
        <f>'Moving Avg'!G1046</f>
        <v>1.8591999999999975</v>
      </c>
      <c r="I1046" s="2">
        <f>'Moving Avg'!H1046</f>
        <v>1.7346999999999984</v>
      </c>
      <c r="J1046" s="5" t="str">
        <f>OBV!F1046</f>
        <v>NEUTRAL</v>
      </c>
      <c r="K1046" s="5" t="str">
        <f>OBV!G1046</f>
        <v>NEUTRAL</v>
      </c>
      <c r="L1046" s="5" t="str">
        <f>OBV!H1046</f>
        <v>NEUTRAL</v>
      </c>
    </row>
    <row r="1047" spans="1:12" ht="13.5" x14ac:dyDescent="0.25">
      <c r="A1047" s="3">
        <f>RSI!A1047</f>
        <v>44231</v>
      </c>
      <c r="B1047" s="2">
        <f>RSI!B1047</f>
        <v>1.96</v>
      </c>
      <c r="C1047" s="2">
        <f>RSI!I1047</f>
        <v>61.254950838253059</v>
      </c>
      <c r="D1047" s="2">
        <f>MACD!E1047</f>
        <v>1.3930838156294367E-2</v>
      </c>
      <c r="E1047" s="2">
        <f>MACD!F1047</f>
        <v>1.2167941589427814E-2</v>
      </c>
      <c r="F1047" s="2">
        <f>'Moving Avg'!D1047</f>
        <v>1.9600000000000002</v>
      </c>
      <c r="G1047" s="2">
        <f>'Moving Avg'!F1047</f>
        <v>1.9575000000000007</v>
      </c>
      <c r="H1047" s="2">
        <f>'Moving Avg'!G1047</f>
        <v>1.8657999999999975</v>
      </c>
      <c r="I1047" s="2">
        <f>'Moving Avg'!H1047</f>
        <v>1.7343999999999982</v>
      </c>
      <c r="J1047" s="5" t="str">
        <f>OBV!F1047</f>
        <v>NEUTRAL</v>
      </c>
      <c r="K1047" s="5" t="str">
        <f>OBV!G1047</f>
        <v>NEUTRAL</v>
      </c>
      <c r="L1047" s="5" t="str">
        <f>OBV!H1047</f>
        <v>NEUTRAL</v>
      </c>
    </row>
    <row r="1048" spans="1:12" ht="13.5" x14ac:dyDescent="0.25">
      <c r="A1048" s="3">
        <f>RSI!A1048</f>
        <v>44232</v>
      </c>
      <c r="B1048" s="2">
        <f>RSI!B1048</f>
        <v>1.96</v>
      </c>
      <c r="C1048" s="2">
        <f>RSI!I1048</f>
        <v>61.254950838253059</v>
      </c>
      <c r="D1048" s="2">
        <f>MACD!E1048</f>
        <v>1.3714839199629125E-2</v>
      </c>
      <c r="E1048" s="2">
        <f>MACD!F1048</f>
        <v>1.2477321111468077E-2</v>
      </c>
      <c r="F1048" s="2">
        <f>'Moving Avg'!D1048</f>
        <v>1.9600000000000002</v>
      </c>
      <c r="G1048" s="2">
        <f>'Moving Avg'!F1048</f>
        <v>1.9600000000000004</v>
      </c>
      <c r="H1048" s="2">
        <f>'Moving Avg'!G1048</f>
        <v>1.8723999999999976</v>
      </c>
      <c r="I1048" s="2">
        <f>'Moving Avg'!H1048</f>
        <v>1.734099999999998</v>
      </c>
      <c r="J1048" s="5" t="str">
        <f>OBV!F1048</f>
        <v>NEUTRAL</v>
      </c>
      <c r="K1048" s="5" t="str">
        <f>OBV!G1048</f>
        <v>NEUTRAL</v>
      </c>
      <c r="L1048" s="5" t="str">
        <f>OBV!H1048</f>
        <v>NEUTRAL</v>
      </c>
    </row>
    <row r="1049" spans="1:12" ht="13.5" x14ac:dyDescent="0.25">
      <c r="A1049" s="3">
        <f>RSI!A1049</f>
        <v>44235</v>
      </c>
      <c r="B1049" s="2">
        <f>RSI!B1049</f>
        <v>1.96</v>
      </c>
      <c r="C1049" s="2">
        <f>RSI!I1049</f>
        <v>61.254950838253059</v>
      </c>
      <c r="D1049" s="2">
        <f>MACD!E1049</f>
        <v>1.3389314784012507E-2</v>
      </c>
      <c r="E1049" s="2">
        <f>MACD!F1049</f>
        <v>1.2659719845976964E-2</v>
      </c>
      <c r="F1049" s="2">
        <f>'Moving Avg'!D1049</f>
        <v>1.9600000000000002</v>
      </c>
      <c r="G1049" s="2">
        <f>'Moving Avg'!F1049</f>
        <v>1.9600000000000004</v>
      </c>
      <c r="H1049" s="2">
        <f>'Moving Avg'!G1049</f>
        <v>1.8789999999999978</v>
      </c>
      <c r="I1049" s="2">
        <f>'Moving Avg'!H1049</f>
        <v>1.733799999999998</v>
      </c>
      <c r="J1049" s="5" t="str">
        <f>OBV!F1049</f>
        <v>NEUTRAL</v>
      </c>
      <c r="K1049" s="5" t="str">
        <f>OBV!G1049</f>
        <v>NEUTRAL</v>
      </c>
      <c r="L1049" s="5" t="str">
        <f>OBV!H1049</f>
        <v>NEUTRAL</v>
      </c>
    </row>
    <row r="1050" spans="1:12" ht="13.5" x14ac:dyDescent="0.25">
      <c r="A1050" s="3">
        <f>RSI!A1050</f>
        <v>44236</v>
      </c>
      <c r="B1050" s="2">
        <f>RSI!B1050</f>
        <v>1.96</v>
      </c>
      <c r="C1050" s="2">
        <f>RSI!I1050</f>
        <v>61.254950838253059</v>
      </c>
      <c r="D1050" s="2">
        <f>MACD!E1050</f>
        <v>1.2981689503583249E-2</v>
      </c>
      <c r="E1050" s="2">
        <f>MACD!F1050</f>
        <v>1.2724113777498221E-2</v>
      </c>
      <c r="F1050" s="2">
        <f>'Moving Avg'!D1050</f>
        <v>1.9600000000000002</v>
      </c>
      <c r="G1050" s="2">
        <f>'Moving Avg'!F1050</f>
        <v>1.9600000000000004</v>
      </c>
      <c r="H1050" s="2">
        <f>'Moving Avg'!G1050</f>
        <v>1.8855999999999977</v>
      </c>
      <c r="I1050" s="2">
        <f>'Moving Avg'!H1050</f>
        <v>1.733499999999998</v>
      </c>
      <c r="J1050" s="5" t="str">
        <f>OBV!F1050</f>
        <v>NEUTRAL</v>
      </c>
      <c r="K1050" s="5" t="str">
        <f>OBV!G1050</f>
        <v>NEUTRAL</v>
      </c>
      <c r="L1050" s="5" t="str">
        <f>OBV!H1050</f>
        <v>NEUTRAL</v>
      </c>
    </row>
    <row r="1051" spans="1:12" ht="13.5" x14ac:dyDescent="0.25">
      <c r="A1051" s="3">
        <f>RSI!A1051</f>
        <v>44237</v>
      </c>
      <c r="B1051" s="2">
        <f>RSI!B1051</f>
        <v>1.96</v>
      </c>
      <c r="C1051" s="2">
        <f>RSI!I1051</f>
        <v>61.254950838253059</v>
      </c>
      <c r="D1051" s="2">
        <f>MACD!E1051</f>
        <v>1.2514385486112278E-2</v>
      </c>
      <c r="E1051" s="2">
        <f>MACD!F1051</f>
        <v>1.2682168119221033E-2</v>
      </c>
      <c r="F1051" s="2">
        <f>'Moving Avg'!D1051</f>
        <v>1.9600000000000002</v>
      </c>
      <c r="G1051" s="2">
        <f>'Moving Avg'!F1051</f>
        <v>1.9600000000000004</v>
      </c>
      <c r="H1051" s="2">
        <f>'Moving Avg'!G1051</f>
        <v>1.8921999999999981</v>
      </c>
      <c r="I1051" s="2">
        <f>'Moving Avg'!H1051</f>
        <v>1.7331999999999979</v>
      </c>
      <c r="J1051" s="5" t="str">
        <f>OBV!F1051</f>
        <v>NEUTRAL</v>
      </c>
      <c r="K1051" s="5" t="str">
        <f>OBV!G1051</f>
        <v>NEUTRAL</v>
      </c>
      <c r="L1051" s="5" t="str">
        <f>OBV!H1051</f>
        <v>NEUTRAL</v>
      </c>
    </row>
    <row r="1052" spans="1:12" ht="13.5" x14ac:dyDescent="0.25">
      <c r="A1052" s="3">
        <f>RSI!A1052</f>
        <v>44238</v>
      </c>
      <c r="B1052" s="2">
        <f>RSI!B1052</f>
        <v>1.96</v>
      </c>
      <c r="C1052" s="2">
        <f>RSI!I1052</f>
        <v>61.254950838253059</v>
      </c>
      <c r="D1052" s="2">
        <f>MACD!E1052</f>
        <v>1.200565002528875E-2</v>
      </c>
      <c r="E1052" s="2">
        <f>MACD!F1052</f>
        <v>1.2546864500434577E-2</v>
      </c>
      <c r="F1052" s="2">
        <f>'Moving Avg'!D1052</f>
        <v>1.9600000000000002</v>
      </c>
      <c r="G1052" s="2">
        <f>'Moving Avg'!F1052</f>
        <v>1.9600000000000004</v>
      </c>
      <c r="H1052" s="2">
        <f>'Moving Avg'!G1052</f>
        <v>1.898799999999998</v>
      </c>
      <c r="I1052" s="2">
        <f>'Moving Avg'!H1052</f>
        <v>1.7328999999999977</v>
      </c>
      <c r="J1052" s="5" t="str">
        <f>OBV!F1052</f>
        <v>NEUTRAL</v>
      </c>
      <c r="K1052" s="5" t="str">
        <f>OBV!G1052</f>
        <v>NEUTRAL</v>
      </c>
      <c r="L1052" s="5" t="str">
        <f>OBV!H1052</f>
        <v>NEUTRAL</v>
      </c>
    </row>
    <row r="1053" spans="1:12" ht="13.5" x14ac:dyDescent="0.25">
      <c r="A1053" s="3">
        <f>RSI!A1053</f>
        <v>44239</v>
      </c>
      <c r="B1053" s="2">
        <f>RSI!B1053</f>
        <v>1.96</v>
      </c>
      <c r="C1053" s="2">
        <f>RSI!I1053</f>
        <v>61.254950838253059</v>
      </c>
      <c r="D1053" s="2">
        <f>MACD!E1053</f>
        <v>1.147025158703352E-2</v>
      </c>
      <c r="E1053" s="2">
        <f>MACD!F1053</f>
        <v>1.2331541917754367E-2</v>
      </c>
      <c r="F1053" s="2">
        <f>'Moving Avg'!D1053</f>
        <v>1.9600000000000002</v>
      </c>
      <c r="G1053" s="2">
        <f>'Moving Avg'!F1053</f>
        <v>1.9600000000000004</v>
      </c>
      <c r="H1053" s="2">
        <f>'Moving Avg'!G1053</f>
        <v>1.905399999999998</v>
      </c>
      <c r="I1053" s="2">
        <f>'Moving Avg'!H1053</f>
        <v>1.7325999999999977</v>
      </c>
      <c r="J1053" s="5" t="str">
        <f>OBV!F1053</f>
        <v>NEUTRAL</v>
      </c>
      <c r="K1053" s="5" t="str">
        <f>OBV!G1053</f>
        <v>NEUTRAL</v>
      </c>
      <c r="L1053" s="5" t="str">
        <f>OBV!H1053</f>
        <v>NEUTRAL</v>
      </c>
    </row>
    <row r="1054" spans="1:12" ht="13.5" x14ac:dyDescent="0.25">
      <c r="A1054" s="3">
        <f>RSI!A1054</f>
        <v>44242</v>
      </c>
      <c r="B1054" s="2">
        <f>RSI!B1054</f>
        <v>1.96</v>
      </c>
      <c r="C1054" s="2">
        <f>RSI!I1054</f>
        <v>61.254950838253059</v>
      </c>
      <c r="D1054" s="2">
        <f>MACD!E1054</f>
        <v>1.0920064758348946E-2</v>
      </c>
      <c r="E1054" s="2">
        <f>MACD!F1054</f>
        <v>1.2049246485873284E-2</v>
      </c>
      <c r="F1054" s="2">
        <f>'Moving Avg'!D1054</f>
        <v>1.9600000000000002</v>
      </c>
      <c r="G1054" s="2">
        <f>'Moving Avg'!F1054</f>
        <v>1.9600000000000004</v>
      </c>
      <c r="H1054" s="2">
        <f>'Moving Avg'!G1054</f>
        <v>1.9119999999999979</v>
      </c>
      <c r="I1054" s="2">
        <f>'Moving Avg'!H1054</f>
        <v>1.7322999999999973</v>
      </c>
      <c r="J1054" s="5" t="str">
        <f>OBV!F1054</f>
        <v>NEUTRAL</v>
      </c>
      <c r="K1054" s="5" t="str">
        <f>OBV!G1054</f>
        <v>NEUTRAL</v>
      </c>
      <c r="L1054" s="5" t="str">
        <f>OBV!H1054</f>
        <v>NEUTRAL</v>
      </c>
    </row>
    <row r="1055" spans="1:12" ht="13.5" x14ac:dyDescent="0.25">
      <c r="A1055" s="3">
        <f>RSI!A1055</f>
        <v>44243</v>
      </c>
      <c r="B1055" s="2">
        <f>RSI!B1055</f>
        <v>1.96</v>
      </c>
      <c r="C1055" s="2">
        <f>RSI!I1055</f>
        <v>61.254950838253059</v>
      </c>
      <c r="D1055" s="2">
        <f>MACD!E1055</f>
        <v>1.0364561519255799E-2</v>
      </c>
      <c r="E1055" s="2">
        <f>MACD!F1055</f>
        <v>1.1712309492549786E-2</v>
      </c>
      <c r="F1055" s="2">
        <f>'Moving Avg'!D1055</f>
        <v>1.9600000000000002</v>
      </c>
      <c r="G1055" s="2">
        <f>'Moving Avg'!F1055</f>
        <v>1.9600000000000004</v>
      </c>
      <c r="H1055" s="2">
        <f>'Moving Avg'!G1055</f>
        <v>1.9185999999999979</v>
      </c>
      <c r="I1055" s="2">
        <f>'Moving Avg'!H1055</f>
        <v>1.7319999999999975</v>
      </c>
      <c r="J1055" s="5" t="str">
        <f>OBV!F1055</f>
        <v>NEUTRAL</v>
      </c>
      <c r="K1055" s="5" t="str">
        <f>OBV!G1055</f>
        <v>NEUTRAL</v>
      </c>
      <c r="L1055" s="5" t="str">
        <f>OBV!H1055</f>
        <v>NEUTRAL</v>
      </c>
    </row>
    <row r="1056" spans="1:12" ht="13.5" x14ac:dyDescent="0.25">
      <c r="A1056" s="3">
        <f>RSI!A1056</f>
        <v>44244</v>
      </c>
      <c r="B1056" s="2">
        <f>RSI!B1056</f>
        <v>1.96</v>
      </c>
      <c r="C1056" s="2">
        <f>RSI!I1056</f>
        <v>61.254950838253059</v>
      </c>
      <c r="D1056" s="2">
        <f>MACD!E1056</f>
        <v>9.81122352259578E-3</v>
      </c>
      <c r="E1056" s="2">
        <f>MACD!F1056</f>
        <v>1.1332092298558987E-2</v>
      </c>
      <c r="F1056" s="2">
        <f>'Moving Avg'!D1056</f>
        <v>1.9600000000000002</v>
      </c>
      <c r="G1056" s="2">
        <f>'Moving Avg'!F1056</f>
        <v>1.9600000000000004</v>
      </c>
      <c r="H1056" s="2">
        <f>'Moving Avg'!G1056</f>
        <v>1.9251999999999978</v>
      </c>
      <c r="I1056" s="2">
        <f>'Moving Avg'!H1056</f>
        <v>1.7316999999999974</v>
      </c>
      <c r="J1056" s="5" t="str">
        <f>OBV!F1056</f>
        <v>NEUTRAL</v>
      </c>
      <c r="K1056" s="5" t="str">
        <f>OBV!G1056</f>
        <v>NEUTRAL</v>
      </c>
      <c r="L1056" s="5" t="str">
        <f>OBV!H1056</f>
        <v>NEUTRAL</v>
      </c>
    </row>
    <row r="1057" spans="1:12" ht="13.5" x14ac:dyDescent="0.25">
      <c r="A1057" s="3">
        <f>RSI!A1057</f>
        <v>44245</v>
      </c>
      <c r="B1057" s="2">
        <f>RSI!B1057</f>
        <v>1.96</v>
      </c>
      <c r="C1057" s="2">
        <f>RSI!I1057</f>
        <v>61.254950838253059</v>
      </c>
      <c r="D1057" s="2">
        <f>MACD!E1057</f>
        <v>9.2658877870634981E-3</v>
      </c>
      <c r="E1057" s="2">
        <f>MACD!F1057</f>
        <v>1.091885139625989E-2</v>
      </c>
      <c r="F1057" s="2">
        <f>'Moving Avg'!D1057</f>
        <v>1.9600000000000002</v>
      </c>
      <c r="G1057" s="2">
        <f>'Moving Avg'!F1057</f>
        <v>1.9600000000000004</v>
      </c>
      <c r="H1057" s="2">
        <f>'Moving Avg'!G1057</f>
        <v>1.9319999999999979</v>
      </c>
      <c r="I1057" s="2">
        <f>'Moving Avg'!H1057</f>
        <v>1.7313999999999974</v>
      </c>
      <c r="J1057" s="5" t="str">
        <f>OBV!F1057</f>
        <v>NEUTRAL</v>
      </c>
      <c r="K1057" s="5" t="str">
        <f>OBV!G1057</f>
        <v>NEUTRAL</v>
      </c>
      <c r="L1057" s="5" t="str">
        <f>OBV!H1057</f>
        <v>NEUTRAL</v>
      </c>
    </row>
    <row r="1058" spans="1:12" ht="13.5" x14ac:dyDescent="0.25">
      <c r="A1058" s="3">
        <f>RSI!A1058</f>
        <v>44246</v>
      </c>
      <c r="B1058" s="2">
        <f>RSI!B1058</f>
        <v>1.96</v>
      </c>
      <c r="C1058" s="2">
        <f>RSI!I1058</f>
        <v>61.254950838253059</v>
      </c>
      <c r="D1058" s="2">
        <f>MACD!E1058</f>
        <v>8.7330362815944973E-3</v>
      </c>
      <c r="E1058" s="2">
        <f>MACD!F1058</f>
        <v>1.0481688373326812E-2</v>
      </c>
      <c r="F1058" s="2">
        <f>'Moving Avg'!D1058</f>
        <v>1.9600000000000002</v>
      </c>
      <c r="G1058" s="2">
        <f>'Moving Avg'!F1058</f>
        <v>1.9600000000000004</v>
      </c>
      <c r="H1058" s="2">
        <f>'Moving Avg'!G1058</f>
        <v>1.9387999999999979</v>
      </c>
      <c r="I1058" s="2">
        <f>'Moving Avg'!H1058</f>
        <v>1.7312499999999971</v>
      </c>
      <c r="J1058" s="5" t="str">
        <f>OBV!F1058</f>
        <v>NEUTRAL</v>
      </c>
      <c r="K1058" s="5" t="str">
        <f>OBV!G1058</f>
        <v>NEUTRAL</v>
      </c>
      <c r="L1058" s="5" t="str">
        <f>OBV!H1058</f>
        <v>NEUTRAL</v>
      </c>
    </row>
    <row r="1059" spans="1:12" ht="13.5" x14ac:dyDescent="0.25">
      <c r="A1059" s="3">
        <f>RSI!A1059</f>
        <v>44249</v>
      </c>
      <c r="B1059" s="2">
        <f>RSI!B1059</f>
        <v>1.96</v>
      </c>
      <c r="C1059" s="2">
        <f>RSI!I1059</f>
        <v>61.254950838253059</v>
      </c>
      <c r="D1059" s="2">
        <f>MACD!E1059</f>
        <v>8.21603824988415E-3</v>
      </c>
      <c r="E1059" s="2">
        <f>MACD!F1059</f>
        <v>1.002855834863828E-2</v>
      </c>
      <c r="F1059" s="2">
        <f>'Moving Avg'!D1059</f>
        <v>1.9600000000000002</v>
      </c>
      <c r="G1059" s="2">
        <f>'Moving Avg'!F1059</f>
        <v>1.9600000000000004</v>
      </c>
      <c r="H1059" s="2">
        <f>'Moving Avg'!G1059</f>
        <v>1.945399999999998</v>
      </c>
      <c r="I1059" s="2">
        <f>'Moving Avg'!H1059</f>
        <v>1.7310999999999972</v>
      </c>
      <c r="J1059" s="5" t="str">
        <f>OBV!F1059</f>
        <v>NEUTRAL</v>
      </c>
      <c r="K1059" s="5" t="str">
        <f>OBV!G1059</f>
        <v>NEUTRAL</v>
      </c>
      <c r="L1059" s="5" t="str">
        <f>OBV!H1059</f>
        <v>NEUTRAL</v>
      </c>
    </row>
    <row r="1060" spans="1:12" ht="13.5" x14ac:dyDescent="0.25">
      <c r="A1060" s="3">
        <f>RSI!A1060</f>
        <v>44250</v>
      </c>
      <c r="B1060" s="2">
        <f>RSI!B1060</f>
        <v>1.96</v>
      </c>
      <c r="C1060" s="2">
        <f>RSI!I1060</f>
        <v>61.254950838253059</v>
      </c>
      <c r="D1060" s="2">
        <f>MACD!E1060</f>
        <v>7.7173527464087233E-3</v>
      </c>
      <c r="E1060" s="2">
        <f>MACD!F1060</f>
        <v>9.566317228192369E-3</v>
      </c>
      <c r="F1060" s="2">
        <f>'Moving Avg'!D1060</f>
        <v>1.9600000000000002</v>
      </c>
      <c r="G1060" s="2">
        <f>'Moving Avg'!F1060</f>
        <v>1.9600000000000004</v>
      </c>
      <c r="H1060" s="2">
        <f>'Moving Avg'!G1060</f>
        <v>1.9505999999999981</v>
      </c>
      <c r="I1060" s="2">
        <f>'Moving Avg'!H1060</f>
        <v>1.7309499999999971</v>
      </c>
      <c r="J1060" s="5" t="str">
        <f>OBV!F1060</f>
        <v>NEUTRAL</v>
      </c>
      <c r="K1060" s="5" t="str">
        <f>OBV!G1060</f>
        <v>NEUTRAL</v>
      </c>
      <c r="L1060" s="5" t="str">
        <f>OBV!H1060</f>
        <v>NEUTRAL</v>
      </c>
    </row>
    <row r="1061" spans="1:12" ht="13.5" x14ac:dyDescent="0.25">
      <c r="A1061" s="3">
        <f>RSI!A1061</f>
        <v>44251</v>
      </c>
      <c r="B1061" s="2">
        <f>RSI!B1061</f>
        <v>1.96</v>
      </c>
      <c r="C1061" s="2">
        <f>RSI!I1061</f>
        <v>61.254950838253059</v>
      </c>
      <c r="D1061" s="2">
        <f>MACD!E1061</f>
        <v>7.2386976910201462E-3</v>
      </c>
      <c r="E1061" s="2">
        <f>MACD!F1061</f>
        <v>9.1007933207579248E-3</v>
      </c>
      <c r="F1061" s="2">
        <f>'Moving Avg'!D1061</f>
        <v>1.9600000000000002</v>
      </c>
      <c r="G1061" s="2">
        <f>'Moving Avg'!F1061</f>
        <v>1.9600000000000004</v>
      </c>
      <c r="H1061" s="2">
        <f>'Moving Avg'!G1061</f>
        <v>1.9543999999999979</v>
      </c>
      <c r="I1061" s="2">
        <f>'Moving Avg'!H1061</f>
        <v>1.730799999999997</v>
      </c>
      <c r="J1061" s="5" t="str">
        <f>OBV!F1061</f>
        <v>NEUTRAL</v>
      </c>
      <c r="K1061" s="5" t="str">
        <f>OBV!G1061</f>
        <v>NEUTRAL</v>
      </c>
      <c r="L1061" s="5" t="str">
        <f>OBV!H1061</f>
        <v>NEUTRAL</v>
      </c>
    </row>
    <row r="1062" spans="1:12" ht="13.5" x14ac:dyDescent="0.25">
      <c r="A1062" s="3">
        <f>RSI!A1062</f>
        <v>44252</v>
      </c>
      <c r="B1062" s="2">
        <f>RSI!B1062</f>
        <v>1.96</v>
      </c>
      <c r="C1062" s="2">
        <f>RSI!I1062</f>
        <v>61.254950838253059</v>
      </c>
      <c r="D1062" s="2">
        <f>MACD!E1062</f>
        <v>6.7811907651058601E-3</v>
      </c>
      <c r="E1062" s="2">
        <f>MACD!F1062</f>
        <v>8.6368728096275112E-3</v>
      </c>
      <c r="F1062" s="2">
        <f>'Moving Avg'!D1062</f>
        <v>1.9600000000000002</v>
      </c>
      <c r="G1062" s="2">
        <f>'Moving Avg'!F1062</f>
        <v>1.9600000000000004</v>
      </c>
      <c r="H1062" s="2">
        <f>'Moving Avg'!G1062</f>
        <v>1.9561999999999982</v>
      </c>
      <c r="I1062" s="2">
        <f>'Moving Avg'!H1062</f>
        <v>1.7306499999999969</v>
      </c>
      <c r="J1062" s="5" t="str">
        <f>OBV!F1062</f>
        <v>NEUTRAL</v>
      </c>
      <c r="K1062" s="5" t="str">
        <f>OBV!G1062</f>
        <v>NEUTRAL</v>
      </c>
      <c r="L1062" s="5" t="str">
        <f>OBV!H1062</f>
        <v>NEUTRAL</v>
      </c>
    </row>
    <row r="1063" spans="1:12" ht="13.5" x14ac:dyDescent="0.25">
      <c r="A1063" s="3">
        <f>RSI!A1063</f>
        <v>44253</v>
      </c>
      <c r="B1063" s="2">
        <f>RSI!B1063</f>
        <v>1.96</v>
      </c>
      <c r="C1063" s="2">
        <f>RSI!I1063</f>
        <v>61.254950838253059</v>
      </c>
      <c r="D1063" s="2">
        <f>MACD!E1063</f>
        <v>6.3454666406419502E-3</v>
      </c>
      <c r="E1063" s="2">
        <f>MACD!F1063</f>
        <v>8.1785915758303997E-3</v>
      </c>
      <c r="F1063" s="2">
        <f>'Moving Avg'!D1063</f>
        <v>1.9600000000000002</v>
      </c>
      <c r="G1063" s="2">
        <f>'Moving Avg'!F1063</f>
        <v>1.9600000000000004</v>
      </c>
      <c r="H1063" s="2">
        <f>'Moving Avg'!G1063</f>
        <v>1.9559999999999982</v>
      </c>
      <c r="I1063" s="2">
        <f>'Moving Avg'!H1063</f>
        <v>1.7304999999999964</v>
      </c>
      <c r="J1063" s="5" t="str">
        <f>OBV!F1063</f>
        <v>NEUTRAL</v>
      </c>
      <c r="K1063" s="5" t="str">
        <f>OBV!G1063</f>
        <v>NEUTRAL</v>
      </c>
      <c r="L1063" s="5" t="str">
        <f>OBV!H1063</f>
        <v>NEUTRAL</v>
      </c>
    </row>
    <row r="1064" spans="1:12" ht="13.5" x14ac:dyDescent="0.25">
      <c r="A1064" s="3">
        <f>RSI!A1064</f>
        <v>44256</v>
      </c>
      <c r="B1064" s="2">
        <f>RSI!B1064</f>
        <v>1.96</v>
      </c>
      <c r="C1064" s="2">
        <f>RSI!I1064</f>
        <v>61.254950838253059</v>
      </c>
      <c r="D1064" s="2">
        <f>MACD!E1064</f>
        <v>5.9317743306983584E-3</v>
      </c>
      <c r="E1064" s="2">
        <f>MACD!F1064</f>
        <v>7.7292281268039921E-3</v>
      </c>
      <c r="F1064" s="2">
        <f>'Moving Avg'!D1064</f>
        <v>1.9600000000000002</v>
      </c>
      <c r="G1064" s="2">
        <f>'Moving Avg'!F1064</f>
        <v>1.9600000000000004</v>
      </c>
      <c r="H1064" s="2">
        <f>'Moving Avg'!G1064</f>
        <v>1.9563999999999981</v>
      </c>
      <c r="I1064" s="2">
        <f>'Moving Avg'!H1064</f>
        <v>1.7303499999999963</v>
      </c>
      <c r="J1064" s="5" t="str">
        <f>OBV!F1064</f>
        <v>NEUTRAL</v>
      </c>
      <c r="K1064" s="5" t="str">
        <f>OBV!G1064</f>
        <v>NEUTRAL</v>
      </c>
      <c r="L1064" s="5" t="str">
        <f>OBV!H1064</f>
        <v>NEUTRAL</v>
      </c>
    </row>
    <row r="1065" spans="1:12" ht="13.5" x14ac:dyDescent="0.25">
      <c r="A1065" s="3">
        <f>RSI!A1065</f>
        <v>44257</v>
      </c>
      <c r="B1065" s="2">
        <f>RSI!B1065</f>
        <v>1.96</v>
      </c>
      <c r="C1065" s="2">
        <f>RSI!I1065</f>
        <v>61.254950838253059</v>
      </c>
      <c r="D1065" s="2">
        <f>MACD!E1065</f>
        <v>5.5400578561761726E-3</v>
      </c>
      <c r="E1065" s="2">
        <f>MACD!F1065</f>
        <v>7.291394072678428E-3</v>
      </c>
      <c r="F1065" s="2">
        <f>'Moving Avg'!D1065</f>
        <v>1.9600000000000002</v>
      </c>
      <c r="G1065" s="2">
        <f>'Moving Avg'!F1065</f>
        <v>1.9600000000000004</v>
      </c>
      <c r="H1065" s="2">
        <f>'Moving Avg'!G1065</f>
        <v>1.9567999999999981</v>
      </c>
      <c r="I1065" s="2">
        <f>'Moving Avg'!H1065</f>
        <v>1.7301999999999962</v>
      </c>
      <c r="J1065" s="5" t="str">
        <f>OBV!F1065</f>
        <v>NEUTRAL</v>
      </c>
      <c r="K1065" s="5" t="str">
        <f>OBV!G1065</f>
        <v>NEUTRAL</v>
      </c>
      <c r="L1065" s="5" t="str">
        <f>OBV!H1065</f>
        <v>NEUTRAL</v>
      </c>
    </row>
    <row r="1066" spans="1:12" ht="13.5" x14ac:dyDescent="0.25">
      <c r="A1066" s="3">
        <f>RSI!A1066</f>
        <v>44258</v>
      </c>
      <c r="B1066" s="2">
        <f>RSI!B1066</f>
        <v>1.96</v>
      </c>
      <c r="C1066" s="2">
        <f>RSI!I1066</f>
        <v>61.254950838253059</v>
      </c>
      <c r="D1066" s="2">
        <f>MACD!E1066</f>
        <v>5.1700229219360239E-3</v>
      </c>
      <c r="E1066" s="2">
        <f>MACD!F1066</f>
        <v>6.8671198425299482E-3</v>
      </c>
      <c r="F1066" s="2">
        <f>'Moving Avg'!D1066</f>
        <v>1.9600000000000002</v>
      </c>
      <c r="G1066" s="2">
        <f>'Moving Avg'!F1066</f>
        <v>1.9600000000000004</v>
      </c>
      <c r="H1066" s="2">
        <f>'Moving Avg'!G1066</f>
        <v>1.9563999999999981</v>
      </c>
      <c r="I1066" s="2">
        <f>'Moving Avg'!H1066</f>
        <v>1.7300499999999956</v>
      </c>
      <c r="J1066" s="5" t="str">
        <f>OBV!F1066</f>
        <v>NEUTRAL</v>
      </c>
      <c r="K1066" s="5" t="str">
        <f>OBV!G1066</f>
        <v>NEUTRAL</v>
      </c>
      <c r="L1066" s="5" t="str">
        <f>OBV!H1066</f>
        <v>NEUTRAL</v>
      </c>
    </row>
    <row r="1067" spans="1:12" ht="13.5" x14ac:dyDescent="0.25">
      <c r="A1067" s="3">
        <f>RSI!A1067</f>
        <v>44259</v>
      </c>
      <c r="B1067" s="2">
        <f>RSI!B1067</f>
        <v>1.96</v>
      </c>
      <c r="C1067" s="2">
        <f>RSI!I1067</f>
        <v>61.254950838253059</v>
      </c>
      <c r="D1067" s="2">
        <f>MACD!E1067</f>
        <v>4.8211918717828706E-3</v>
      </c>
      <c r="E1067" s="2">
        <f>MACD!F1067</f>
        <v>6.4579342483805334E-3</v>
      </c>
      <c r="F1067" s="2">
        <f>'Moving Avg'!D1067</f>
        <v>1.9600000000000002</v>
      </c>
      <c r="G1067" s="2">
        <f>'Moving Avg'!F1067</f>
        <v>1.9600000000000004</v>
      </c>
      <c r="H1067" s="2">
        <f>'Moving Avg'!G1067</f>
        <v>1.9559999999999982</v>
      </c>
      <c r="I1067" s="2">
        <f>'Moving Avg'!H1067</f>
        <v>1.7298999999999956</v>
      </c>
      <c r="J1067" s="5" t="str">
        <f>OBV!F1067</f>
        <v>NEUTRAL</v>
      </c>
      <c r="K1067" s="5" t="str">
        <f>OBV!G1067</f>
        <v>NEUTRAL</v>
      </c>
      <c r="L1067" s="5" t="str">
        <f>OBV!H1067</f>
        <v>NEUTRAL</v>
      </c>
    </row>
    <row r="1068" spans="1:12" ht="13.5" x14ac:dyDescent="0.25">
      <c r="A1068" s="3">
        <f>RSI!A1068</f>
        <v>44260</v>
      </c>
      <c r="B1068" s="2">
        <f>RSI!B1068</f>
        <v>1.96</v>
      </c>
      <c r="C1068" s="2">
        <f>RSI!I1068</f>
        <v>61.254950838253059</v>
      </c>
      <c r="D1068" s="2">
        <f>MACD!E1068</f>
        <v>4.4929488339502388E-3</v>
      </c>
      <c r="E1068" s="2">
        <f>MACD!F1068</f>
        <v>6.0649371654944752E-3</v>
      </c>
      <c r="F1068" s="2">
        <f>'Moving Avg'!D1068</f>
        <v>1.9600000000000002</v>
      </c>
      <c r="G1068" s="2">
        <f>'Moving Avg'!F1068</f>
        <v>1.9600000000000004</v>
      </c>
      <c r="H1068" s="2">
        <f>'Moving Avg'!G1068</f>
        <v>1.955599999999998</v>
      </c>
      <c r="I1068" s="2">
        <f>'Moving Avg'!H1068</f>
        <v>1.7297499999999955</v>
      </c>
      <c r="J1068" s="5" t="str">
        <f>OBV!F1068</f>
        <v>NEUTRAL</v>
      </c>
      <c r="K1068" s="5" t="str">
        <f>OBV!G1068</f>
        <v>NEUTRAL</v>
      </c>
      <c r="L1068" s="5" t="str">
        <f>OBV!H1068</f>
        <v>NEUTRAL</v>
      </c>
    </row>
    <row r="1069" spans="1:12" ht="13.5" x14ac:dyDescent="0.25">
      <c r="A1069" s="3">
        <f>RSI!A1069</f>
        <v>44263</v>
      </c>
      <c r="B1069" s="2">
        <f>RSI!B1069</f>
        <v>1.96</v>
      </c>
      <c r="C1069" s="2">
        <f>RSI!I1069</f>
        <v>61.254950838253059</v>
      </c>
      <c r="D1069" s="2">
        <f>MACD!E1069</f>
        <v>4.1845766666004369E-3</v>
      </c>
      <c r="E1069" s="2">
        <f>MACD!F1069</f>
        <v>5.6888650657156677E-3</v>
      </c>
      <c r="F1069" s="2">
        <f>'Moving Avg'!D1069</f>
        <v>1.9600000000000002</v>
      </c>
      <c r="G1069" s="2">
        <f>'Moving Avg'!F1069</f>
        <v>1.9600000000000004</v>
      </c>
      <c r="H1069" s="2">
        <f>'Moving Avg'!G1069</f>
        <v>1.9551999999999981</v>
      </c>
      <c r="I1069" s="2">
        <f>'Moving Avg'!H1069</f>
        <v>1.7295999999999956</v>
      </c>
      <c r="J1069" s="5" t="str">
        <f>OBV!F1069</f>
        <v>NEUTRAL</v>
      </c>
      <c r="K1069" s="5" t="str">
        <f>OBV!G1069</f>
        <v>NEUTRAL</v>
      </c>
      <c r="L1069" s="5" t="str">
        <f>OBV!H1069</f>
        <v>NEUTRAL</v>
      </c>
    </row>
    <row r="1070" spans="1:12" ht="13.5" x14ac:dyDescent="0.25">
      <c r="A1070" s="3">
        <f>RSI!A1070</f>
        <v>44264</v>
      </c>
      <c r="B1070" s="2">
        <f>RSI!B1070</f>
        <v>1.96</v>
      </c>
      <c r="C1070" s="2">
        <f>RSI!I1070</f>
        <v>61.254950838253059</v>
      </c>
      <c r="D1070" s="2">
        <f>MACD!E1070</f>
        <v>3.8952870578039533E-3</v>
      </c>
      <c r="E1070" s="2">
        <f>MACD!F1070</f>
        <v>5.3301494641333248E-3</v>
      </c>
      <c r="F1070" s="2">
        <f>'Moving Avg'!D1070</f>
        <v>1.9600000000000002</v>
      </c>
      <c r="G1070" s="2">
        <f>'Moving Avg'!F1070</f>
        <v>1.9600000000000004</v>
      </c>
      <c r="H1070" s="2">
        <f>'Moving Avg'!G1070</f>
        <v>1.9535999999999982</v>
      </c>
      <c r="I1070" s="2">
        <f>'Moving Avg'!H1070</f>
        <v>1.7296999999999951</v>
      </c>
      <c r="J1070" s="5" t="str">
        <f>OBV!F1070</f>
        <v>NEUTRAL</v>
      </c>
      <c r="K1070" s="5" t="str">
        <f>OBV!G1070</f>
        <v>NEUTRAL</v>
      </c>
      <c r="L1070" s="5" t="str">
        <f>OBV!H1070</f>
        <v>NEUTRAL</v>
      </c>
    </row>
    <row r="1071" spans="1:12" ht="13.5" x14ac:dyDescent="0.25">
      <c r="A1071" s="3">
        <f>RSI!A1071</f>
        <v>44265</v>
      </c>
      <c r="B1071" s="2">
        <f>RSI!B1071</f>
        <v>1.96</v>
      </c>
      <c r="C1071" s="2">
        <f>RSI!I1071</f>
        <v>61.254950838253059</v>
      </c>
      <c r="D1071" s="2">
        <f>MACD!E1071</f>
        <v>3.6242449191992154E-3</v>
      </c>
      <c r="E1071" s="2">
        <f>MACD!F1071</f>
        <v>4.9889685551465033E-3</v>
      </c>
      <c r="F1071" s="2">
        <f>'Moving Avg'!D1071</f>
        <v>1.9600000000000002</v>
      </c>
      <c r="G1071" s="2">
        <f>'Moving Avg'!F1071</f>
        <v>1.9600000000000004</v>
      </c>
      <c r="H1071" s="2">
        <f>'Moving Avg'!G1071</f>
        <v>1.9523999999999981</v>
      </c>
      <c r="I1071" s="2">
        <f>'Moving Avg'!H1071</f>
        <v>1.7297999999999951</v>
      </c>
      <c r="J1071" s="5" t="str">
        <f>OBV!F1071</f>
        <v>NEUTRAL</v>
      </c>
      <c r="K1071" s="5" t="str">
        <f>OBV!G1071</f>
        <v>NEUTRAL</v>
      </c>
      <c r="L1071" s="5" t="str">
        <f>OBV!H1071</f>
        <v>NEUTRAL</v>
      </c>
    </row>
    <row r="1072" spans="1:12" ht="13.5" x14ac:dyDescent="0.25">
      <c r="A1072" s="3">
        <f>RSI!A1072</f>
        <v>44266</v>
      </c>
      <c r="B1072" s="2">
        <f>RSI!B1072</f>
        <v>1.96</v>
      </c>
      <c r="C1072" s="2">
        <f>RSI!I1072</f>
        <v>61.254950838253059</v>
      </c>
      <c r="D1072" s="2">
        <f>MACD!E1072</f>
        <v>3.3705880308998459E-3</v>
      </c>
      <c r="E1072" s="2">
        <f>MACD!F1072</f>
        <v>4.6652924502971716E-3</v>
      </c>
      <c r="F1072" s="2">
        <f>'Moving Avg'!D1072</f>
        <v>1.9600000000000002</v>
      </c>
      <c r="G1072" s="2">
        <f>'Moving Avg'!F1072</f>
        <v>1.9600000000000004</v>
      </c>
      <c r="H1072" s="2">
        <f>'Moving Avg'!G1072</f>
        <v>1.9533999999999982</v>
      </c>
      <c r="I1072" s="2">
        <f>'Moving Avg'!H1072</f>
        <v>1.7298999999999949</v>
      </c>
      <c r="J1072" s="5" t="str">
        <f>OBV!F1072</f>
        <v>NEUTRAL</v>
      </c>
      <c r="K1072" s="5" t="str">
        <f>OBV!G1072</f>
        <v>NEUTRAL</v>
      </c>
      <c r="L1072" s="5" t="str">
        <f>OBV!H1072</f>
        <v>NEUTRAL</v>
      </c>
    </row>
    <row r="1073" spans="1:12" ht="13.5" x14ac:dyDescent="0.25">
      <c r="A1073" s="3">
        <f>RSI!A1073</f>
        <v>44267</v>
      </c>
      <c r="B1073" s="2">
        <f>RSI!B1073</f>
        <v>1.96</v>
      </c>
      <c r="C1073" s="2">
        <f>RSI!I1073</f>
        <v>61.254950838253059</v>
      </c>
      <c r="D1073" s="2">
        <f>MACD!E1073</f>
        <v>3.1334427419940081E-3</v>
      </c>
      <c r="E1073" s="2">
        <f>MACD!F1073</f>
        <v>4.3589225086365395E-3</v>
      </c>
      <c r="F1073" s="2">
        <f>'Moving Avg'!D1073</f>
        <v>1.9600000000000002</v>
      </c>
      <c r="G1073" s="2">
        <f>'Moving Avg'!F1073</f>
        <v>1.9600000000000004</v>
      </c>
      <c r="H1073" s="2">
        <f>'Moving Avg'!G1073</f>
        <v>1.9559999999999982</v>
      </c>
      <c r="I1073" s="2">
        <f>'Moving Avg'!H1073</f>
        <v>1.7299999999999947</v>
      </c>
      <c r="J1073" s="5" t="str">
        <f>OBV!F1073</f>
        <v>NEUTRAL</v>
      </c>
      <c r="K1073" s="5" t="str">
        <f>OBV!G1073</f>
        <v>NEUTRAL</v>
      </c>
      <c r="L1073" s="5" t="str">
        <f>OBV!H1073</f>
        <v>NEUTRAL</v>
      </c>
    </row>
    <row r="1074" spans="1:12" ht="13.5" x14ac:dyDescent="0.25">
      <c r="A1074" s="3">
        <f>RSI!A1074</f>
        <v>44270</v>
      </c>
      <c r="B1074" s="2">
        <f>RSI!B1074</f>
        <v>1.96</v>
      </c>
      <c r="C1074" s="2">
        <f>RSI!I1074</f>
        <v>61.254950838253066</v>
      </c>
      <c r="D1074" s="2">
        <f>MACD!E1074</f>
        <v>2.9119364017744509E-3</v>
      </c>
      <c r="E1074" s="2">
        <f>MACD!F1074</f>
        <v>4.0695252872641223E-3</v>
      </c>
      <c r="F1074" s="2">
        <f>'Moving Avg'!D1074</f>
        <v>1.9600000000000002</v>
      </c>
      <c r="G1074" s="2">
        <f>'Moving Avg'!F1074</f>
        <v>1.9600000000000004</v>
      </c>
      <c r="H1074" s="2">
        <f>'Moving Avg'!G1074</f>
        <v>1.9569999999999981</v>
      </c>
      <c r="I1074" s="2">
        <f>'Moving Avg'!H1074</f>
        <v>1.7300999999999944</v>
      </c>
      <c r="J1074" s="5" t="str">
        <f>OBV!F1074</f>
        <v>NEUTRAL</v>
      </c>
      <c r="K1074" s="5" t="str">
        <f>OBV!G1074</f>
        <v>NEUTRAL</v>
      </c>
      <c r="L1074" s="5" t="str">
        <f>OBV!H1074</f>
        <v>NEUTRAL</v>
      </c>
    </row>
    <row r="1075" spans="1:12" ht="13.5" x14ac:dyDescent="0.25">
      <c r="A1075" s="3">
        <f>RSI!A1075</f>
        <v>44271</v>
      </c>
      <c r="B1075" s="2">
        <f>RSI!B1075</f>
        <v>1.96</v>
      </c>
      <c r="C1075" s="2">
        <f>RSI!I1075</f>
        <v>61.254950838253059</v>
      </c>
      <c r="D1075" s="2">
        <f>MACD!E1075</f>
        <v>2.7052070879072243E-3</v>
      </c>
      <c r="E1075" s="2">
        <f>MACD!F1075</f>
        <v>3.7966616473927429E-3</v>
      </c>
      <c r="F1075" s="2">
        <f>'Moving Avg'!D1075</f>
        <v>1.9600000000000002</v>
      </c>
      <c r="G1075" s="2">
        <f>'Moving Avg'!F1075</f>
        <v>1.9600000000000004</v>
      </c>
      <c r="H1075" s="2">
        <f>'Moving Avg'!G1075</f>
        <v>1.9569999999999981</v>
      </c>
      <c r="I1075" s="2">
        <f>'Moving Avg'!H1075</f>
        <v>1.7301999999999946</v>
      </c>
      <c r="J1075" s="5" t="str">
        <f>OBV!F1075</f>
        <v>NEUTRAL</v>
      </c>
      <c r="K1075" s="5" t="str">
        <f>OBV!G1075</f>
        <v>NEUTRAL</v>
      </c>
      <c r="L1075" s="5" t="str">
        <f>OBV!H1075</f>
        <v>NEUTRAL</v>
      </c>
    </row>
    <row r="1076" spans="1:12" ht="13.5" x14ac:dyDescent="0.25">
      <c r="A1076" s="3">
        <f>RSI!A1076</f>
        <v>44272</v>
      </c>
      <c r="B1076" s="2">
        <f>RSI!B1076</f>
        <v>1.96</v>
      </c>
      <c r="C1076" s="2">
        <f>RSI!I1076</f>
        <v>61.254950838253059</v>
      </c>
      <c r="D1076" s="2">
        <f>MACD!E1076</f>
        <v>2.5124111059551257E-3</v>
      </c>
      <c r="E1076" s="2">
        <f>MACD!F1076</f>
        <v>3.53981153910522E-3</v>
      </c>
      <c r="F1076" s="2">
        <f>'Moving Avg'!D1076</f>
        <v>1.9600000000000002</v>
      </c>
      <c r="G1076" s="2">
        <f>'Moving Avg'!F1076</f>
        <v>1.9600000000000004</v>
      </c>
      <c r="H1076" s="2">
        <f>'Moving Avg'!G1076</f>
        <v>1.9579999999999982</v>
      </c>
      <c r="I1076" s="2">
        <f>'Moving Avg'!H1076</f>
        <v>1.7305499999999947</v>
      </c>
      <c r="J1076" s="5" t="str">
        <f>OBV!F1076</f>
        <v>NEUTRAL</v>
      </c>
      <c r="K1076" s="5" t="str">
        <f>OBV!G1076</f>
        <v>NEUTRAL</v>
      </c>
      <c r="L1076" s="5" t="str">
        <f>OBV!H1076</f>
        <v>NEUTRAL</v>
      </c>
    </row>
    <row r="1077" spans="1:12" ht="13.5" x14ac:dyDescent="0.25">
      <c r="A1077" s="3">
        <f>RSI!A1077</f>
        <v>44273</v>
      </c>
      <c r="B1077" s="2">
        <f>RSI!B1077</f>
        <v>1.96</v>
      </c>
      <c r="C1077" s="2">
        <f>RSI!I1077</f>
        <v>61.254950838253059</v>
      </c>
      <c r="D1077" s="2">
        <f>MACD!E1077</f>
        <v>2.3327286573491257E-3</v>
      </c>
      <c r="E1077" s="2">
        <f>MACD!F1077</f>
        <v>3.2983949627540016E-3</v>
      </c>
      <c r="F1077" s="2">
        <f>'Moving Avg'!D1077</f>
        <v>1.9600000000000002</v>
      </c>
      <c r="G1077" s="2">
        <f>'Moving Avg'!F1077</f>
        <v>1.9600000000000004</v>
      </c>
      <c r="H1077" s="2">
        <f>'Moving Avg'!G1077</f>
        <v>1.9589999999999983</v>
      </c>
      <c r="I1077" s="2">
        <f>'Moving Avg'!H1077</f>
        <v>1.7311499999999946</v>
      </c>
      <c r="J1077" s="5" t="str">
        <f>OBV!F1077</f>
        <v>NEUTRAL</v>
      </c>
      <c r="K1077" s="5" t="str">
        <f>OBV!G1077</f>
        <v>NEUTRAL</v>
      </c>
      <c r="L1077" s="5" t="str">
        <f>OBV!H1077</f>
        <v>NEUTRAL</v>
      </c>
    </row>
    <row r="1078" spans="1:12" ht="13.5" x14ac:dyDescent="0.25">
      <c r="A1078" s="3">
        <f>RSI!A1078</f>
        <v>44274</v>
      </c>
      <c r="B1078" s="2">
        <f>RSI!B1078</f>
        <v>1.96</v>
      </c>
      <c r="C1078" s="2">
        <f>RSI!I1078</f>
        <v>61.254950838253066</v>
      </c>
      <c r="D1078" s="2">
        <f>MACD!E1078</f>
        <v>2.1653680077879933E-3</v>
      </c>
      <c r="E1078" s="2">
        <f>MACD!F1078</f>
        <v>3.0717895717608003E-3</v>
      </c>
      <c r="F1078" s="2">
        <f>'Moving Avg'!D1078</f>
        <v>1.9600000000000002</v>
      </c>
      <c r="G1078" s="2">
        <f>'Moving Avg'!F1078</f>
        <v>1.9600000000000004</v>
      </c>
      <c r="H1078" s="2">
        <f>'Moving Avg'!G1078</f>
        <v>1.9599999999999982</v>
      </c>
      <c r="I1078" s="2">
        <f>'Moving Avg'!H1078</f>
        <v>1.7319999999999944</v>
      </c>
      <c r="J1078" s="5" t="str">
        <f>OBV!F1078</f>
        <v>NEUTRAL</v>
      </c>
      <c r="K1078" s="5" t="str">
        <f>OBV!G1078</f>
        <v>NEUTRAL</v>
      </c>
      <c r="L1078" s="5" t="str">
        <f>OBV!H1078</f>
        <v>NEUTRAL</v>
      </c>
    </row>
    <row r="1079" spans="1:12" ht="13.5" x14ac:dyDescent="0.25">
      <c r="A1079" s="3">
        <f>RSI!A1079</f>
        <v>44277</v>
      </c>
      <c r="B1079" s="2">
        <f>RSI!B1079</f>
        <v>1.96</v>
      </c>
      <c r="C1079" s="2">
        <f>RSI!I1079</f>
        <v>61.254950838253066</v>
      </c>
      <c r="D1079" s="2">
        <f>MACD!E1079</f>
        <v>2.0095684332568364E-3</v>
      </c>
      <c r="E1079" s="2">
        <f>MACD!F1079</f>
        <v>2.859345344060008E-3</v>
      </c>
      <c r="F1079" s="2">
        <f>'Moving Avg'!D1079</f>
        <v>1.9600000000000002</v>
      </c>
      <c r="G1079" s="2">
        <f>'Moving Avg'!F1079</f>
        <v>1.9600000000000004</v>
      </c>
      <c r="H1079" s="2">
        <f>'Moving Avg'!G1079</f>
        <v>1.9599999999999982</v>
      </c>
      <c r="I1079" s="2">
        <f>'Moving Avg'!H1079</f>
        <v>1.7330999999999945</v>
      </c>
      <c r="J1079" s="5" t="str">
        <f>OBV!F1079</f>
        <v>NEUTRAL</v>
      </c>
      <c r="K1079" s="5" t="str">
        <f>OBV!G1079</f>
        <v>NEUTRAL</v>
      </c>
      <c r="L1079" s="5" t="str">
        <f>OBV!H1079</f>
        <v>NEUTRAL</v>
      </c>
    </row>
    <row r="1080" spans="1:12" ht="13.5" x14ac:dyDescent="0.25">
      <c r="A1080" s="3">
        <f>RSI!A1080</f>
        <v>44278</v>
      </c>
      <c r="B1080" s="2">
        <f>RSI!B1080</f>
        <v>1.94</v>
      </c>
      <c r="C1080" s="2">
        <f>RSI!I1080</f>
        <v>21.745817090221664</v>
      </c>
      <c r="D1080" s="2">
        <f>MACD!E1080</f>
        <v>3.3460836562506646E-3</v>
      </c>
      <c r="E1080" s="2">
        <f>MACD!F1080</f>
        <v>2.9566930064981395E-3</v>
      </c>
      <c r="F1080" s="2">
        <f>'Moving Avg'!D1080</f>
        <v>1.956</v>
      </c>
      <c r="G1080" s="2">
        <f>'Moving Avg'!F1080</f>
        <v>1.9590000000000003</v>
      </c>
      <c r="H1080" s="2">
        <f>'Moving Avg'!G1080</f>
        <v>1.9595999999999985</v>
      </c>
      <c r="I1080" s="2">
        <f>'Moving Avg'!H1080</f>
        <v>1.7338499999999948</v>
      </c>
      <c r="J1080" s="5" t="str">
        <f>OBV!F1080</f>
        <v>BEARISH</v>
      </c>
      <c r="K1080" s="5" t="str">
        <f>OBV!G1080</f>
        <v>NEUTRAL</v>
      </c>
      <c r="L1080" s="5" t="str">
        <f>OBV!H1080</f>
        <v>CONFIRMED BEARISH</v>
      </c>
    </row>
    <row r="1081" spans="1:12" ht="13.5" x14ac:dyDescent="0.25">
      <c r="A1081" s="3">
        <f>RSI!A1081</f>
        <v>44279</v>
      </c>
      <c r="B1081" s="2">
        <f>RSI!B1081</f>
        <v>1.94</v>
      </c>
      <c r="C1081" s="2">
        <f>RSI!I1081</f>
        <v>21.745817090221678</v>
      </c>
      <c r="D1081" s="2">
        <f>MACD!E1081</f>
        <v>4.582999188154524E-3</v>
      </c>
      <c r="E1081" s="2">
        <f>MACD!F1081</f>
        <v>3.2819542428294169E-3</v>
      </c>
      <c r="F1081" s="2">
        <f>'Moving Avg'!D1081</f>
        <v>1.952</v>
      </c>
      <c r="G1081" s="2">
        <f>'Moving Avg'!F1081</f>
        <v>1.9580000000000002</v>
      </c>
      <c r="H1081" s="2">
        <f>'Moving Avg'!G1081</f>
        <v>1.9591999999999985</v>
      </c>
      <c r="I1081" s="2">
        <f>'Moving Avg'!H1081</f>
        <v>1.734349999999995</v>
      </c>
      <c r="J1081" s="5" t="str">
        <f>OBV!F1081</f>
        <v>BEARISH</v>
      </c>
      <c r="K1081" s="5" t="str">
        <f>OBV!G1081</f>
        <v>NEUTRAL</v>
      </c>
      <c r="L1081" s="5" t="str">
        <f>OBV!H1081</f>
        <v>CONFIRMED BEARISH</v>
      </c>
    </row>
    <row r="1082" spans="1:12" ht="13.5" x14ac:dyDescent="0.25">
      <c r="A1082" s="3">
        <f>RSI!A1082</f>
        <v>44280</v>
      </c>
      <c r="B1082" s="2">
        <f>RSI!B1082</f>
        <v>1.95</v>
      </c>
      <c r="C1082" s="2">
        <f>RSI!I1082</f>
        <v>43.047305816577115</v>
      </c>
      <c r="D1082" s="2">
        <f>MACD!E1082</f>
        <v>4.9870441298098811E-3</v>
      </c>
      <c r="E1082" s="2">
        <f>MACD!F1082</f>
        <v>3.62297222022551E-3</v>
      </c>
      <c r="F1082" s="2">
        <f>'Moving Avg'!D1082</f>
        <v>1.9499999999999997</v>
      </c>
      <c r="G1082" s="2">
        <f>'Moving Avg'!F1082</f>
        <v>1.9575000000000002</v>
      </c>
      <c r="H1082" s="2">
        <f>'Moving Avg'!G1082</f>
        <v>1.9589999999999987</v>
      </c>
      <c r="I1082" s="2">
        <f>'Moving Avg'!H1082</f>
        <v>1.7346999999999948</v>
      </c>
      <c r="J1082" s="5" t="str">
        <f>OBV!F1082</f>
        <v>BEARISH</v>
      </c>
      <c r="K1082" s="5" t="str">
        <f>OBV!G1082</f>
        <v>NEUTRAL</v>
      </c>
      <c r="L1082" s="5" t="str">
        <f>OBV!H1082</f>
        <v>CONFIRMED BEARISH</v>
      </c>
    </row>
    <row r="1083" spans="1:12" ht="13.5" x14ac:dyDescent="0.25">
      <c r="A1083" s="3">
        <f>RSI!A1083</f>
        <v>44281</v>
      </c>
      <c r="B1083" s="2">
        <f>RSI!B1083</f>
        <v>1.95</v>
      </c>
      <c r="C1083" s="2">
        <f>RSI!I1083</f>
        <v>43.047305816577108</v>
      </c>
      <c r="D1083" s="2">
        <f>MACD!E1083</f>
        <v>5.3607312592569567E-3</v>
      </c>
      <c r="E1083" s="2">
        <f>MACD!F1083</f>
        <v>3.9705240280317996E-3</v>
      </c>
      <c r="F1083" s="2">
        <f>'Moving Avg'!D1083</f>
        <v>1.948</v>
      </c>
      <c r="G1083" s="2">
        <f>'Moving Avg'!F1083</f>
        <v>1.9570000000000007</v>
      </c>
      <c r="H1083" s="2">
        <f>'Moving Avg'!G1083</f>
        <v>1.9587999999999988</v>
      </c>
      <c r="I1083" s="2">
        <f>'Moving Avg'!H1083</f>
        <v>1.7350499999999951</v>
      </c>
      <c r="J1083" s="5" t="str">
        <f>OBV!F1083</f>
        <v>BEARISH</v>
      </c>
      <c r="K1083" s="5" t="str">
        <f>OBV!G1083</f>
        <v>NEUTRAL</v>
      </c>
      <c r="L1083" s="5" t="str">
        <f>OBV!H1083</f>
        <v>CONFIRMED BEARISH</v>
      </c>
    </row>
    <row r="1084" spans="1:12" ht="13.5" x14ac:dyDescent="0.25">
      <c r="A1084" s="3">
        <f>RSI!A1084</f>
        <v>44284</v>
      </c>
      <c r="B1084" s="2">
        <f>RSI!B1084</f>
        <v>1.95</v>
      </c>
      <c r="C1084" s="2">
        <f>RSI!I1084</f>
        <v>43.047305816577115</v>
      </c>
      <c r="D1084" s="2">
        <f>MACD!E1084</f>
        <v>5.7063752352142227E-3</v>
      </c>
      <c r="E1084" s="2">
        <f>MACD!F1084</f>
        <v>4.3176942694682849E-3</v>
      </c>
      <c r="F1084" s="2">
        <f>'Moving Avg'!D1084</f>
        <v>1.9460000000000002</v>
      </c>
      <c r="G1084" s="2">
        <f>'Moving Avg'!F1084</f>
        <v>1.9565000000000008</v>
      </c>
      <c r="H1084" s="2">
        <f>'Moving Avg'!G1084</f>
        <v>1.958599999999999</v>
      </c>
      <c r="I1084" s="2">
        <f>'Moving Avg'!H1084</f>
        <v>1.7356499999999953</v>
      </c>
      <c r="J1084" s="5" t="str">
        <f>OBV!F1084</f>
        <v>BEARISH</v>
      </c>
      <c r="K1084" s="5" t="str">
        <f>OBV!G1084</f>
        <v>NEUTRAL</v>
      </c>
      <c r="L1084" s="5" t="str">
        <f>OBV!H1084</f>
        <v>CONFIRMED BEARISH</v>
      </c>
    </row>
    <row r="1085" spans="1:12" ht="13.5" x14ac:dyDescent="0.25">
      <c r="A1085" s="3">
        <f>RSI!A1085</f>
        <v>44285</v>
      </c>
      <c r="B1085" s="2">
        <f>RSI!B1085</f>
        <v>1.95</v>
      </c>
      <c r="C1085" s="2">
        <f>RSI!I1085</f>
        <v>43.047305816577122</v>
      </c>
      <c r="D1085" s="2">
        <f>MACD!E1085</f>
        <v>6.026109116830547E-3</v>
      </c>
      <c r="E1085" s="2">
        <f>MACD!F1085</f>
        <v>4.659377238940738E-3</v>
      </c>
      <c r="F1085" s="2">
        <f>'Moving Avg'!D1085</f>
        <v>1.948</v>
      </c>
      <c r="G1085" s="2">
        <f>'Moving Avg'!F1085</f>
        <v>1.9560000000000008</v>
      </c>
      <c r="H1085" s="2">
        <f>'Moving Avg'!G1085</f>
        <v>1.9583999999999993</v>
      </c>
      <c r="I1085" s="2">
        <f>'Moving Avg'!H1085</f>
        <v>1.7362499999999952</v>
      </c>
      <c r="J1085" s="5" t="str">
        <f>OBV!F1085</f>
        <v>BULLISH</v>
      </c>
      <c r="K1085" s="5" t="str">
        <f>OBV!G1085</f>
        <v>NEUTRAL</v>
      </c>
      <c r="L1085" s="5" t="str">
        <f>OBV!H1085</f>
        <v>CONFIRMED BULLISH</v>
      </c>
    </row>
    <row r="1086" spans="1:12" ht="13.5" x14ac:dyDescent="0.25">
      <c r="A1086" s="3">
        <f>RSI!A1086</f>
        <v>44286</v>
      </c>
      <c r="B1086" s="2">
        <f>RSI!B1086</f>
        <v>1.95</v>
      </c>
      <c r="C1086" s="2">
        <f>RSI!I1086</f>
        <v>43.047305816577122</v>
      </c>
      <c r="D1086" s="2">
        <f>MACD!E1086</f>
        <v>6.3218993760247866E-3</v>
      </c>
      <c r="E1086" s="2">
        <f>MACD!F1086</f>
        <v>4.9918816663575482E-3</v>
      </c>
      <c r="F1086" s="2">
        <f>'Moving Avg'!D1086</f>
        <v>1.95</v>
      </c>
      <c r="G1086" s="2">
        <f>'Moving Avg'!F1086</f>
        <v>1.9555000000000011</v>
      </c>
      <c r="H1086" s="2">
        <f>'Moving Avg'!G1086</f>
        <v>1.9581999999999993</v>
      </c>
      <c r="I1086" s="2">
        <f>'Moving Avg'!H1086</f>
        <v>1.7368499999999956</v>
      </c>
      <c r="J1086" s="5" t="str">
        <f>OBV!F1086</f>
        <v>BULLISH</v>
      </c>
      <c r="K1086" s="5" t="str">
        <f>OBV!G1086</f>
        <v>NEUTRAL</v>
      </c>
      <c r="L1086" s="5" t="str">
        <f>OBV!H1086</f>
        <v>CONFIRMED BULLISH</v>
      </c>
    </row>
    <row r="1087" spans="1:12" ht="13.5" x14ac:dyDescent="0.25">
      <c r="A1087" s="3">
        <f>RSI!A1087</f>
        <v>44287</v>
      </c>
      <c r="B1087" s="2">
        <f>RSI!B1087</f>
        <v>1.95</v>
      </c>
      <c r="C1087" s="2">
        <f>RSI!I1087</f>
        <v>43.047305816577122</v>
      </c>
      <c r="D1087" s="2">
        <f>MACD!E1087</f>
        <v>6.595559557718067E-3</v>
      </c>
      <c r="E1087" s="2">
        <f>MACD!F1087</f>
        <v>5.312617244629652E-3</v>
      </c>
      <c r="F1087" s="2">
        <f>'Moving Avg'!D1087</f>
        <v>1.95</v>
      </c>
      <c r="G1087" s="2">
        <f>'Moving Avg'!F1087</f>
        <v>1.9550000000000007</v>
      </c>
      <c r="H1087" s="2">
        <f>'Moving Avg'!G1087</f>
        <v>1.9579999999999995</v>
      </c>
      <c r="I1087" s="2">
        <f>'Moving Avg'!H1087</f>
        <v>1.7375999999999954</v>
      </c>
      <c r="J1087" s="5" t="str">
        <f>OBV!F1087</f>
        <v>NEUTRAL</v>
      </c>
      <c r="K1087" s="5" t="str">
        <f>OBV!G1087</f>
        <v>NEUTRAL</v>
      </c>
      <c r="L1087" s="5" t="str">
        <f>OBV!H1087</f>
        <v>NEUTRAL</v>
      </c>
    </row>
    <row r="1088" spans="1:12" ht="13.5" x14ac:dyDescent="0.25">
      <c r="A1088" s="3">
        <f>RSI!A1088</f>
        <v>44288</v>
      </c>
      <c r="B1088" s="2">
        <f>RSI!B1088</f>
        <v>1.95</v>
      </c>
      <c r="C1088" s="2">
        <f>RSI!I1088</f>
        <v>43.047305816577122</v>
      </c>
      <c r="D1088" s="2">
        <f>MACD!E1088</f>
        <v>6.8487627250535255E-3</v>
      </c>
      <c r="E1088" s="2">
        <f>MACD!F1088</f>
        <v>5.6198463407144267E-3</v>
      </c>
      <c r="F1088" s="2">
        <f>'Moving Avg'!D1088</f>
        <v>1.95</v>
      </c>
      <c r="G1088" s="2">
        <f>'Moving Avg'!F1088</f>
        <v>1.9545000000000008</v>
      </c>
      <c r="H1088" s="2">
        <f>'Moving Avg'!G1088</f>
        <v>1.9577999999999998</v>
      </c>
      <c r="I1088" s="2">
        <f>'Moving Avg'!H1088</f>
        <v>1.7387499999999954</v>
      </c>
      <c r="J1088" s="5" t="str">
        <f>OBV!F1088</f>
        <v>NEUTRAL</v>
      </c>
      <c r="K1088" s="5" t="str">
        <f>OBV!G1088</f>
        <v>NEUTRAL</v>
      </c>
      <c r="L1088" s="5" t="str">
        <f>OBV!H1088</f>
        <v>NEUTRAL</v>
      </c>
    </row>
    <row r="1089" spans="1:12" ht="13.5" x14ac:dyDescent="0.25">
      <c r="A1089" s="3">
        <f>RSI!A1089</f>
        <v>44291</v>
      </c>
      <c r="B1089" s="2">
        <f>RSI!B1089</f>
        <v>1.95</v>
      </c>
      <c r="C1089" s="2">
        <f>RSI!I1089</f>
        <v>43.047305816577122</v>
      </c>
      <c r="D1089" s="2">
        <f>MACD!E1089</f>
        <v>7.0830528108569712E-3</v>
      </c>
      <c r="E1089" s="2">
        <f>MACD!F1089</f>
        <v>5.9124876347429354E-3</v>
      </c>
      <c r="F1089" s="2">
        <f>'Moving Avg'!D1089</f>
        <v>1.95</v>
      </c>
      <c r="G1089" s="2">
        <f>'Moving Avg'!F1089</f>
        <v>1.9540000000000006</v>
      </c>
      <c r="H1089" s="2">
        <f>'Moving Avg'!G1089</f>
        <v>1.9576</v>
      </c>
      <c r="I1089" s="2">
        <f>'Moving Avg'!H1089</f>
        <v>1.7398999999999956</v>
      </c>
      <c r="J1089" s="5" t="str">
        <f>OBV!F1089</f>
        <v>NEUTRAL</v>
      </c>
      <c r="K1089" s="5" t="str">
        <f>OBV!G1089</f>
        <v>NEUTRAL</v>
      </c>
      <c r="L1089" s="5" t="str">
        <f>OBV!H1089</f>
        <v>NEUTRAL</v>
      </c>
    </row>
    <row r="1090" spans="1:12" ht="13.5" x14ac:dyDescent="0.25">
      <c r="A1090" s="3">
        <f>RSI!A1090</f>
        <v>44292</v>
      </c>
      <c r="B1090" s="2">
        <f>RSI!B1090</f>
        <v>1.95</v>
      </c>
      <c r="C1090" s="2">
        <f>RSI!I1090</f>
        <v>43.047305816577122</v>
      </c>
      <c r="D1090" s="2">
        <f>MACD!E1090</f>
        <v>4.2229319058784132E-3</v>
      </c>
      <c r="E1090" s="2">
        <f>MACD!F1090</f>
        <v>5.5745764889700315E-3</v>
      </c>
      <c r="F1090" s="2">
        <f>'Moving Avg'!D1090</f>
        <v>1.95</v>
      </c>
      <c r="G1090" s="2">
        <f>'Moving Avg'!F1090</f>
        <v>1.9535000000000007</v>
      </c>
      <c r="H1090" s="2">
        <f>'Moving Avg'!G1090</f>
        <v>1.9574</v>
      </c>
      <c r="I1090" s="2">
        <f>'Moving Avg'!H1090</f>
        <v>1.7412999999999954</v>
      </c>
      <c r="J1090" s="5" t="str">
        <f>OBV!F1090</f>
        <v>NEUTRAL</v>
      </c>
      <c r="K1090" s="5" t="str">
        <f>OBV!G1090</f>
        <v>NEUTRAL</v>
      </c>
      <c r="L1090" s="5" t="str">
        <f>OBV!H1090</f>
        <v>NEUTRAL</v>
      </c>
    </row>
    <row r="1091" spans="1:12" ht="13.5" x14ac:dyDescent="0.25">
      <c r="A1091" s="3">
        <f>RSI!A1091</f>
        <v>44293</v>
      </c>
      <c r="B1091" s="2">
        <f>RSI!B1091</f>
        <v>1.95</v>
      </c>
      <c r="C1091" s="2">
        <f>RSI!I1091</f>
        <v>43.047305816577122</v>
      </c>
      <c r="D1091" s="2">
        <f>MACD!E1091</f>
        <v>1.8200117449307385E-3</v>
      </c>
      <c r="E1091" s="2">
        <f>MACD!F1091</f>
        <v>4.8236635401621734E-3</v>
      </c>
      <c r="F1091" s="2">
        <f>'Moving Avg'!D1091</f>
        <v>1.95</v>
      </c>
      <c r="G1091" s="2">
        <f>'Moving Avg'!F1091</f>
        <v>1.9530000000000005</v>
      </c>
      <c r="H1091" s="2">
        <f>'Moving Avg'!G1091</f>
        <v>1.9572000000000003</v>
      </c>
      <c r="I1091" s="2">
        <f>'Moving Avg'!H1091</f>
        <v>1.7429999999999952</v>
      </c>
      <c r="J1091" s="5" t="str">
        <f>OBV!F1091</f>
        <v>NEUTRAL</v>
      </c>
      <c r="K1091" s="5" t="str">
        <f>OBV!G1091</f>
        <v>NEUTRAL</v>
      </c>
      <c r="L1091" s="5" t="str">
        <f>OBV!H1091</f>
        <v>NEUTRAL</v>
      </c>
    </row>
    <row r="1092" spans="1:12" ht="13.5" x14ac:dyDescent="0.25">
      <c r="A1092" s="3">
        <f>RSI!A1092</f>
        <v>44294</v>
      </c>
      <c r="B1092" s="2">
        <f>RSI!B1092</f>
        <v>1.95</v>
      </c>
      <c r="C1092" s="2">
        <f>RSI!I1092</f>
        <v>43.047305816577122</v>
      </c>
      <c r="D1092" s="2">
        <f>MACD!E1092</f>
        <v>1.3411425391181009E-3</v>
      </c>
      <c r="E1092" s="2">
        <f>MACD!F1092</f>
        <v>4.1271593399533589E-3</v>
      </c>
      <c r="F1092" s="2">
        <f>'Moving Avg'!D1092</f>
        <v>1.95</v>
      </c>
      <c r="G1092" s="2">
        <f>'Moving Avg'!F1092</f>
        <v>1.9525000000000001</v>
      </c>
      <c r="H1092" s="2">
        <f>'Moving Avg'!G1092</f>
        <v>1.9570000000000005</v>
      </c>
      <c r="I1092" s="2">
        <f>'Moving Avg'!H1092</f>
        <v>1.7450999999999954</v>
      </c>
      <c r="J1092" s="5" t="str">
        <f>OBV!F1092</f>
        <v>NEUTRAL</v>
      </c>
      <c r="K1092" s="5" t="str">
        <f>OBV!G1092</f>
        <v>NEUTRAL</v>
      </c>
      <c r="L1092" s="5" t="str">
        <f>OBV!H1092</f>
        <v>NEUTRAL</v>
      </c>
    </row>
    <row r="1093" spans="1:12" ht="13.5" x14ac:dyDescent="0.25">
      <c r="A1093" s="3">
        <f>RSI!A1093</f>
        <v>44298</v>
      </c>
      <c r="B1093" s="2">
        <f>RSI!B1093</f>
        <v>1.95</v>
      </c>
      <c r="C1093" s="2">
        <f>RSI!I1093</f>
        <v>43.047305816577122</v>
      </c>
      <c r="D1093" s="2">
        <f>MACD!E1093</f>
        <v>9.5067643725199602E-4</v>
      </c>
      <c r="E1093" s="2">
        <f>MACD!F1093</f>
        <v>3.4918627594130863E-3</v>
      </c>
      <c r="F1093" s="2">
        <f>'Moving Avg'!D1093</f>
        <v>1.95</v>
      </c>
      <c r="G1093" s="2">
        <f>'Moving Avg'!F1093</f>
        <v>1.9520000000000004</v>
      </c>
      <c r="H1093" s="2">
        <f>'Moving Avg'!G1093</f>
        <v>1.9568000000000005</v>
      </c>
      <c r="I1093" s="2">
        <f>'Moving Avg'!H1093</f>
        <v>1.7469999999999957</v>
      </c>
      <c r="J1093" s="5" t="str">
        <f>OBV!F1093</f>
        <v>NEUTRAL</v>
      </c>
      <c r="K1093" s="5" t="str">
        <f>OBV!G1093</f>
        <v>NEUTRAL</v>
      </c>
      <c r="L1093" s="5" t="str">
        <f>OBV!H1093</f>
        <v>NEUTRAL</v>
      </c>
    </row>
    <row r="1094" spans="1:12" ht="13.5" x14ac:dyDescent="0.25">
      <c r="A1094" s="3">
        <f>RSI!A1094</f>
        <v>44299</v>
      </c>
      <c r="B1094" s="2">
        <f>RSI!B1094</f>
        <v>1.95</v>
      </c>
      <c r="C1094" s="2">
        <f>RSI!I1094</f>
        <v>43.047305816577122</v>
      </c>
      <c r="D1094" s="2">
        <f>MACD!E1094</f>
        <v>6.3392178265919696E-4</v>
      </c>
      <c r="E1094" s="2">
        <f>MACD!F1094</f>
        <v>2.9202745640623086E-3</v>
      </c>
      <c r="F1094" s="2">
        <f>'Moving Avg'!D1094</f>
        <v>1.95</v>
      </c>
      <c r="G1094" s="2">
        <f>'Moving Avg'!F1094</f>
        <v>1.9515</v>
      </c>
      <c r="H1094" s="2">
        <f>'Moving Avg'!G1094</f>
        <v>1.9566000000000008</v>
      </c>
      <c r="I1094" s="2">
        <f>'Moving Avg'!H1094</f>
        <v>1.7489499999999958</v>
      </c>
      <c r="J1094" s="5" t="str">
        <f>OBV!F1094</f>
        <v>NEUTRAL</v>
      </c>
      <c r="K1094" s="5" t="str">
        <f>OBV!G1094</f>
        <v>NEUTRAL</v>
      </c>
      <c r="L1094" s="5" t="str">
        <f>OBV!H1094</f>
        <v>NEUTRAL</v>
      </c>
    </row>
    <row r="1095" spans="1:12" ht="13.5" x14ac:dyDescent="0.25">
      <c r="A1095" s="3">
        <f>RSI!A1095</f>
        <v>44300</v>
      </c>
      <c r="B1095" s="2">
        <f>RSI!B1095</f>
        <v>1.95</v>
      </c>
      <c r="C1095" s="2">
        <f>RSI!I1095</f>
        <v>43.047305816577122</v>
      </c>
      <c r="D1095" s="2">
        <f>MACD!E1095</f>
        <v>3.785280016228576E-4</v>
      </c>
      <c r="E1095" s="2">
        <f>MACD!F1095</f>
        <v>2.4119252515744185E-3</v>
      </c>
      <c r="F1095" s="2">
        <f>'Moving Avg'!D1095</f>
        <v>1.95</v>
      </c>
      <c r="G1095" s="2">
        <f>'Moving Avg'!F1095</f>
        <v>1.9510000000000001</v>
      </c>
      <c r="H1095" s="2">
        <f>'Moving Avg'!G1095</f>
        <v>1.956400000000001</v>
      </c>
      <c r="I1095" s="2">
        <f>'Moving Avg'!H1095</f>
        <v>1.7508999999999957</v>
      </c>
      <c r="J1095" s="5" t="str">
        <f>OBV!F1095</f>
        <v>NEUTRAL</v>
      </c>
      <c r="K1095" s="5" t="str">
        <f>OBV!G1095</f>
        <v>NEUTRAL</v>
      </c>
      <c r="L1095" s="5" t="str">
        <f>OBV!H1095</f>
        <v>NEUTRAL</v>
      </c>
    </row>
    <row r="1096" spans="1:12" ht="13.5" x14ac:dyDescent="0.25">
      <c r="A1096" s="3">
        <f>RSI!A1096</f>
        <v>44301</v>
      </c>
      <c r="B1096" s="2">
        <f>RSI!B1096</f>
        <v>1.95</v>
      </c>
      <c r="C1096" s="2">
        <f>RSI!I1096</f>
        <v>43.047305816577122</v>
      </c>
      <c r="D1096" s="2">
        <f>MACD!E1096</f>
        <v>1.7411944951040148E-4</v>
      </c>
      <c r="E1096" s="2">
        <f>MACD!F1096</f>
        <v>1.9643640911616153E-3</v>
      </c>
      <c r="F1096" s="2">
        <f>'Moving Avg'!D1096</f>
        <v>1.95</v>
      </c>
      <c r="G1096" s="2">
        <f>'Moving Avg'!F1096</f>
        <v>1.9505000000000003</v>
      </c>
      <c r="H1096" s="2">
        <f>'Moving Avg'!G1096</f>
        <v>1.9562000000000013</v>
      </c>
      <c r="I1096" s="2">
        <f>'Moving Avg'!H1096</f>
        <v>1.7530499999999958</v>
      </c>
      <c r="J1096" s="5" t="str">
        <f>OBV!F1096</f>
        <v>NEUTRAL</v>
      </c>
      <c r="K1096" s="5" t="str">
        <f>OBV!G1096</f>
        <v>NEUTRAL</v>
      </c>
      <c r="L1096" s="5" t="str">
        <f>OBV!H1096</f>
        <v>NEUTRAL</v>
      </c>
    </row>
    <row r="1097" spans="1:12" ht="13.5" x14ac:dyDescent="0.25">
      <c r="A1097" s="3">
        <f>RSI!A1097</f>
        <v>44302</v>
      </c>
      <c r="B1097" s="2">
        <f>RSI!B1097</f>
        <v>1.95</v>
      </c>
      <c r="C1097" s="2">
        <f>RSI!I1097</f>
        <v>43.047305816577122</v>
      </c>
      <c r="D1097" s="2">
        <f>MACD!E1097</f>
        <v>1.1986031763999705E-5</v>
      </c>
      <c r="E1097" s="2">
        <f>MACD!F1097</f>
        <v>1.5738884792820924E-3</v>
      </c>
      <c r="F1097" s="2">
        <f>'Moving Avg'!D1097</f>
        <v>1.95</v>
      </c>
      <c r="G1097" s="2">
        <f>'Moving Avg'!F1097</f>
        <v>1.95</v>
      </c>
      <c r="H1097" s="2">
        <f>'Moving Avg'!G1097</f>
        <v>1.9560000000000013</v>
      </c>
      <c r="I1097" s="2">
        <f>'Moving Avg'!H1097</f>
        <v>1.7554999999999958</v>
      </c>
      <c r="J1097" s="5" t="str">
        <f>OBV!F1097</f>
        <v>NEUTRAL</v>
      </c>
      <c r="K1097" s="5" t="str">
        <f>OBV!G1097</f>
        <v>NEUTRAL</v>
      </c>
      <c r="L1097" s="5" t="str">
        <f>OBV!H1097</f>
        <v>NEUTRAL</v>
      </c>
    </row>
    <row r="1098" spans="1:12" ht="13.5" x14ac:dyDescent="0.25">
      <c r="A1098" s="3">
        <f>RSI!A1098</f>
        <v>44305</v>
      </c>
      <c r="B1098" s="2">
        <f>RSI!B1098</f>
        <v>1.95</v>
      </c>
      <c r="C1098" s="2">
        <f>RSI!I1098</f>
        <v>43.047305816577122</v>
      </c>
      <c r="D1098" s="2">
        <f>MACD!E1098</f>
        <v>-1.1517816768691347E-4</v>
      </c>
      <c r="E1098" s="2">
        <f>MACD!F1098</f>
        <v>1.2360751498882913E-3</v>
      </c>
      <c r="F1098" s="2">
        <f>'Moving Avg'!D1098</f>
        <v>1.95</v>
      </c>
      <c r="G1098" s="2">
        <f>'Moving Avg'!F1098</f>
        <v>1.9495</v>
      </c>
      <c r="H1098" s="2">
        <f>'Moving Avg'!G1098</f>
        <v>1.9558000000000013</v>
      </c>
      <c r="I1098" s="2">
        <f>'Moving Avg'!H1098</f>
        <v>1.7581499999999961</v>
      </c>
      <c r="J1098" s="5" t="str">
        <f>OBV!F1098</f>
        <v>NEUTRAL</v>
      </c>
      <c r="K1098" s="5" t="str">
        <f>OBV!G1098</f>
        <v>NEUTRAL</v>
      </c>
      <c r="L1098" s="5" t="str">
        <f>OBV!H1098</f>
        <v>NEUTRAL</v>
      </c>
    </row>
    <row r="1099" spans="1:12" ht="13.5" x14ac:dyDescent="0.25">
      <c r="A1099" s="3">
        <f>RSI!A1099</f>
        <v>44306</v>
      </c>
      <c r="B1099" s="2">
        <f>RSI!B1099</f>
        <v>1.95</v>
      </c>
      <c r="C1099" s="2">
        <f>RSI!I1099</f>
        <v>43.047305816577122</v>
      </c>
      <c r="D1099" s="2">
        <f>MACD!E1099</f>
        <v>-2.1349566677009157E-4</v>
      </c>
      <c r="E1099" s="2">
        <f>MACD!F1099</f>
        <v>9.4616098655661476E-4</v>
      </c>
      <c r="F1099" s="2">
        <f>'Moving Avg'!D1099</f>
        <v>1.95</v>
      </c>
      <c r="G1099" s="2">
        <f>'Moving Avg'!F1099</f>
        <v>1.9490000000000003</v>
      </c>
      <c r="H1099" s="2">
        <f>'Moving Avg'!G1099</f>
        <v>1.9556000000000011</v>
      </c>
      <c r="I1099" s="2">
        <f>'Moving Avg'!H1099</f>
        <v>1.7609999999999959</v>
      </c>
      <c r="J1099" s="5" t="str">
        <f>OBV!F1099</f>
        <v>NEUTRAL</v>
      </c>
      <c r="K1099" s="5" t="str">
        <f>OBV!G1099</f>
        <v>NEUTRAL</v>
      </c>
      <c r="L1099" s="5" t="str">
        <f>OBV!H1099</f>
        <v>NEUTRAL</v>
      </c>
    </row>
    <row r="1100" spans="1:12" ht="13.5" x14ac:dyDescent="0.25">
      <c r="A1100" s="3">
        <f>RSI!A1100</f>
        <v>44307</v>
      </c>
      <c r="B1100" s="2">
        <f>RSI!B1100</f>
        <v>1.95</v>
      </c>
      <c r="C1100" s="2">
        <f>RSI!I1100</f>
        <v>43.047305816577122</v>
      </c>
      <c r="D1100" s="2">
        <f>MACD!E1100</f>
        <v>-2.8809204734248084E-4</v>
      </c>
      <c r="E1100" s="2">
        <f>MACD!F1100</f>
        <v>6.993103797767957E-4</v>
      </c>
      <c r="F1100" s="2">
        <f>'Moving Avg'!D1100</f>
        <v>1.95</v>
      </c>
      <c r="G1100" s="2">
        <f>'Moving Avg'!F1100</f>
        <v>1.9495</v>
      </c>
      <c r="H1100" s="2">
        <f>'Moving Avg'!G1100</f>
        <v>1.9554000000000014</v>
      </c>
      <c r="I1100" s="2">
        <f>'Moving Avg'!H1100</f>
        <v>1.763449999999996</v>
      </c>
      <c r="J1100" s="5" t="str">
        <f>OBV!F1100</f>
        <v>NEUTRAL</v>
      </c>
      <c r="K1100" s="5" t="str">
        <f>OBV!G1100</f>
        <v>NEUTRAL</v>
      </c>
      <c r="L1100" s="5" t="str">
        <f>OBV!H1100</f>
        <v>NEUTRAL</v>
      </c>
    </row>
    <row r="1101" spans="1:12" ht="13.5" x14ac:dyDescent="0.25">
      <c r="A1101" s="3">
        <f>RSI!A1101</f>
        <v>44308</v>
      </c>
      <c r="B1101" s="2">
        <f>RSI!B1101</f>
        <v>1.95</v>
      </c>
      <c r="C1101" s="2">
        <f>RSI!I1101</f>
        <v>43.047305816577129</v>
      </c>
      <c r="D1101" s="2">
        <f>MACD!E1101</f>
        <v>-3.4325340480112487E-4</v>
      </c>
      <c r="E1101" s="2">
        <f>MACD!F1101</f>
        <v>4.9079762286121157E-4</v>
      </c>
      <c r="F1101" s="2">
        <f>'Moving Avg'!D1101</f>
        <v>1.95</v>
      </c>
      <c r="G1101" s="2">
        <f>'Moving Avg'!F1101</f>
        <v>1.95</v>
      </c>
      <c r="H1101" s="2">
        <f>'Moving Avg'!G1101</f>
        <v>1.9552000000000012</v>
      </c>
      <c r="I1101" s="2">
        <f>'Moving Avg'!H1101</f>
        <v>1.7656999999999963</v>
      </c>
      <c r="J1101" s="5" t="str">
        <f>OBV!F1101</f>
        <v>NEUTRAL</v>
      </c>
      <c r="K1101" s="5" t="str">
        <f>OBV!G1101</f>
        <v>NEUTRAL</v>
      </c>
      <c r="L1101" s="5" t="str">
        <f>OBV!H1101</f>
        <v>NEUTRAL</v>
      </c>
    </row>
    <row r="1102" spans="1:12" ht="13.5" x14ac:dyDescent="0.25">
      <c r="A1102" s="3">
        <f>RSI!A1102</f>
        <v>44309</v>
      </c>
      <c r="B1102" s="2">
        <f>RSI!B1102</f>
        <v>1.95</v>
      </c>
      <c r="C1102" s="2">
        <f>RSI!I1102</f>
        <v>43.047305816577129</v>
      </c>
      <c r="D1102" s="2">
        <f>MACD!E1102</f>
        <v>-3.8255927284081004E-4</v>
      </c>
      <c r="E1102" s="2">
        <f>MACD!F1102</f>
        <v>3.1612624372080722E-4</v>
      </c>
      <c r="F1102" s="2">
        <f>'Moving Avg'!D1102</f>
        <v>1.95</v>
      </c>
      <c r="G1102" s="2">
        <f>'Moving Avg'!F1102</f>
        <v>1.95</v>
      </c>
      <c r="H1102" s="2">
        <f>'Moving Avg'!G1102</f>
        <v>1.9550000000000014</v>
      </c>
      <c r="I1102" s="2">
        <f>'Moving Avg'!H1102</f>
        <v>1.7677499999999964</v>
      </c>
      <c r="J1102" s="5" t="str">
        <f>OBV!F1102</f>
        <v>NEUTRAL</v>
      </c>
      <c r="K1102" s="5" t="str">
        <f>OBV!G1102</f>
        <v>NEUTRAL</v>
      </c>
      <c r="L1102" s="5" t="str">
        <f>OBV!H1102</f>
        <v>NEUTRAL</v>
      </c>
    </row>
    <row r="1103" spans="1:12" ht="13.5" x14ac:dyDescent="0.25">
      <c r="A1103" s="3">
        <f>RSI!A1103</f>
        <v>44312</v>
      </c>
      <c r="B1103" s="2">
        <f>RSI!B1103</f>
        <v>1.87</v>
      </c>
      <c r="C1103" s="2">
        <f>RSI!I1103</f>
        <v>3.8012408290012445</v>
      </c>
      <c r="D1103" s="2">
        <f>MACD!E1103</f>
        <v>5.5169311071603389E-3</v>
      </c>
      <c r="E1103" s="2">
        <f>MACD!F1103</f>
        <v>1.3562872164087137E-3</v>
      </c>
      <c r="F1103" s="2">
        <f>'Moving Avg'!D1103</f>
        <v>1.9339999999999999</v>
      </c>
      <c r="G1103" s="2">
        <f>'Moving Avg'!F1103</f>
        <v>1.9459999999999997</v>
      </c>
      <c r="H1103" s="2">
        <f>'Moving Avg'!G1103</f>
        <v>1.9532000000000014</v>
      </c>
      <c r="I1103" s="2">
        <f>'Moving Avg'!H1103</f>
        <v>1.7693999999999963</v>
      </c>
      <c r="J1103" s="5" t="str">
        <f>OBV!F1103</f>
        <v>NEUTRAL</v>
      </c>
      <c r="K1103" s="5" t="str">
        <f>OBV!G1103</f>
        <v>NEUTRAL</v>
      </c>
      <c r="L1103" s="5" t="str">
        <f>OBV!H1103</f>
        <v>NEUTRAL</v>
      </c>
    </row>
    <row r="1104" spans="1:12" ht="13.5" x14ac:dyDescent="0.25">
      <c r="A1104" s="3">
        <f>RSI!A1104</f>
        <v>44313</v>
      </c>
      <c r="B1104" s="2">
        <f>RSI!B1104</f>
        <v>1.95</v>
      </c>
      <c r="C1104" s="2">
        <f>RSI!I1104</f>
        <v>51.459549683120741</v>
      </c>
      <c r="D1104" s="2">
        <f>MACD!E1104</f>
        <v>5.0619229307264924E-3</v>
      </c>
      <c r="E1104" s="2">
        <f>MACD!F1104</f>
        <v>2.0974143592722696E-3</v>
      </c>
      <c r="F1104" s="2">
        <f>'Moving Avg'!D1104</f>
        <v>1.9339999999999999</v>
      </c>
      <c r="G1104" s="2">
        <f>'Moving Avg'!F1104</f>
        <v>1.9459999999999997</v>
      </c>
      <c r="H1104" s="2">
        <f>'Moving Avg'!G1104</f>
        <v>1.9530000000000016</v>
      </c>
      <c r="I1104" s="2">
        <f>'Moving Avg'!H1104</f>
        <v>1.7712499999999967</v>
      </c>
      <c r="J1104" s="5" t="str">
        <f>OBV!F1104</f>
        <v>NEUTRAL</v>
      </c>
      <c r="K1104" s="5" t="str">
        <f>OBV!G1104</f>
        <v>NEUTRAL</v>
      </c>
      <c r="L1104" s="5" t="str">
        <f>OBV!H1104</f>
        <v>NEUTRAL</v>
      </c>
    </row>
    <row r="1105" spans="1:12" ht="13.5" x14ac:dyDescent="0.25">
      <c r="A1105" s="3">
        <f>RSI!A1105</f>
        <v>44314</v>
      </c>
      <c r="B1105" s="2">
        <f>RSI!B1105</f>
        <v>1.96</v>
      </c>
      <c r="C1105" s="2">
        <f>RSI!I1105</f>
        <v>54.494343809107079</v>
      </c>
      <c r="D1105" s="2">
        <f>MACD!E1105</f>
        <v>3.9070085710621871E-3</v>
      </c>
      <c r="E1105" s="2">
        <f>MACD!F1105</f>
        <v>2.4593332016302535E-3</v>
      </c>
      <c r="F1105" s="2">
        <f>'Moving Avg'!D1105</f>
        <v>1.9359999999999999</v>
      </c>
      <c r="G1105" s="2">
        <f>'Moving Avg'!F1105</f>
        <v>1.9464999999999997</v>
      </c>
      <c r="H1105" s="2">
        <f>'Moving Avg'!G1105</f>
        <v>1.9530000000000012</v>
      </c>
      <c r="I1105" s="2">
        <f>'Moving Avg'!H1105</f>
        <v>1.7731499999999967</v>
      </c>
      <c r="J1105" s="5" t="str">
        <f>OBV!F1105</f>
        <v>BULLISH</v>
      </c>
      <c r="K1105" s="5" t="str">
        <f>OBV!G1105</f>
        <v>NEUTRAL</v>
      </c>
      <c r="L1105" s="5" t="str">
        <f>OBV!H1105</f>
        <v>CONFIRMED BULLISH</v>
      </c>
    </row>
    <row r="1106" spans="1:12" ht="13.5" x14ac:dyDescent="0.25">
      <c r="A1106" s="3">
        <f>RSI!A1106</f>
        <v>44315</v>
      </c>
      <c r="B1106" s="2">
        <f>RSI!B1106</f>
        <v>2.0499999999999998</v>
      </c>
      <c r="C1106" s="2">
        <f>RSI!I1106</f>
        <v>71.664727995446029</v>
      </c>
      <c r="D1106" s="2">
        <f>MACD!E1106</f>
        <v>-3.8229899565502823E-3</v>
      </c>
      <c r="E1106" s="2">
        <f>MACD!F1106</f>
        <v>1.2028685699941464E-3</v>
      </c>
      <c r="F1106" s="2">
        <f>'Moving Avg'!D1106</f>
        <v>1.9560000000000002</v>
      </c>
      <c r="G1106" s="2">
        <f>'Moving Avg'!F1106</f>
        <v>1.9514999999999998</v>
      </c>
      <c r="H1106" s="2">
        <f>'Moving Avg'!G1106</f>
        <v>1.9548000000000014</v>
      </c>
      <c r="I1106" s="2">
        <f>'Moving Avg'!H1106</f>
        <v>1.7754999999999967</v>
      </c>
      <c r="J1106" s="5" t="str">
        <f>OBV!F1106</f>
        <v>BULLISH</v>
      </c>
      <c r="K1106" s="5" t="str">
        <f>OBV!G1106</f>
        <v>NEUTRAL</v>
      </c>
      <c r="L1106" s="5" t="str">
        <f>OBV!H1106</f>
        <v>CONFIRMED BULLISH</v>
      </c>
    </row>
    <row r="1107" spans="1:12" ht="13.5" x14ac:dyDescent="0.25">
      <c r="A1107" s="3">
        <f>RSI!A1107</f>
        <v>44316</v>
      </c>
      <c r="B1107" s="2">
        <f>RSI!B1107</f>
        <v>2.0499999999999998</v>
      </c>
      <c r="C1107" s="2">
        <f>RSI!I1107</f>
        <v>71.664727995446029</v>
      </c>
      <c r="D1107" s="2">
        <f>MACD!E1107</f>
        <v>-1.0975290911727553E-2</v>
      </c>
      <c r="E1107" s="2">
        <f>MACD!F1107</f>
        <v>-1.2327633263501936E-3</v>
      </c>
      <c r="F1107" s="2">
        <f>'Moving Avg'!D1107</f>
        <v>1.9759999999999998</v>
      </c>
      <c r="G1107" s="2">
        <f>'Moving Avg'!F1107</f>
        <v>1.9564999999999995</v>
      </c>
      <c r="H1107" s="2">
        <f>'Moving Avg'!G1107</f>
        <v>1.956600000000001</v>
      </c>
      <c r="I1107" s="2">
        <f>'Moving Avg'!H1107</f>
        <v>1.7776499999999971</v>
      </c>
      <c r="J1107" s="5" t="str">
        <f>OBV!F1107</f>
        <v>BULLISH</v>
      </c>
      <c r="K1107" s="5" t="str">
        <f>OBV!G1107</f>
        <v>NEUTRAL</v>
      </c>
      <c r="L1107" s="5" t="str">
        <f>OBV!H1107</f>
        <v>CONFIRMED BULLISH</v>
      </c>
    </row>
    <row r="1108" spans="1:12" ht="13.5" x14ac:dyDescent="0.25">
      <c r="A1108" s="3">
        <f>RSI!A1108</f>
        <v>44319</v>
      </c>
      <c r="B1108" s="2">
        <f>RSI!B1108</f>
        <v>2.0499999999999998</v>
      </c>
      <c r="C1108" s="2">
        <f>RSI!I1108</f>
        <v>71.664727995446029</v>
      </c>
      <c r="D1108" s="2">
        <f>MACD!E1108</f>
        <v>-1.759347210553619E-2</v>
      </c>
      <c r="E1108" s="2">
        <f>MACD!F1108</f>
        <v>-4.5049050821873932E-3</v>
      </c>
      <c r="F1108" s="2">
        <f>'Moving Avg'!D1108</f>
        <v>2.0119999999999996</v>
      </c>
      <c r="G1108" s="2">
        <f>'Moving Avg'!F1108</f>
        <v>1.9614999999999991</v>
      </c>
      <c r="H1108" s="2">
        <f>'Moving Avg'!G1108</f>
        <v>1.9584000000000013</v>
      </c>
      <c r="I1108" s="2">
        <f>'Moving Avg'!H1108</f>
        <v>1.779599999999997</v>
      </c>
      <c r="J1108" s="5" t="str">
        <f>OBV!F1108</f>
        <v>BULLISH</v>
      </c>
      <c r="K1108" s="5" t="str">
        <f>OBV!G1108</f>
        <v>NEUTRAL</v>
      </c>
      <c r="L1108" s="5" t="str">
        <f>OBV!H1108</f>
        <v>CONFIRMED BULLISH</v>
      </c>
    </row>
    <row r="1109" spans="1:12" ht="13.5" x14ac:dyDescent="0.25">
      <c r="A1109" s="3">
        <f>RSI!A1109</f>
        <v>44320</v>
      </c>
      <c r="B1109" s="2">
        <f>RSI!B1109</f>
        <v>2.08</v>
      </c>
      <c r="C1109" s="2">
        <f>RSI!I1109</f>
        <v>75.511600771628935</v>
      </c>
      <c r="D1109" s="2">
        <f>MACD!E1109</f>
        <v>-2.5939984754753453E-2</v>
      </c>
      <c r="E1109" s="2">
        <f>MACD!F1109</f>
        <v>-8.7919210167006056E-3</v>
      </c>
      <c r="F1109" s="2">
        <f>'Moving Avg'!D1109</f>
        <v>2.0379999999999998</v>
      </c>
      <c r="G1109" s="2">
        <f>'Moving Avg'!F1109</f>
        <v>1.9679999999999993</v>
      </c>
      <c r="H1109" s="2">
        <f>'Moving Avg'!G1109</f>
        <v>1.960800000000001</v>
      </c>
      <c r="I1109" s="2">
        <f>'Moving Avg'!H1109</f>
        <v>1.781699999999997</v>
      </c>
      <c r="J1109" s="5" t="str">
        <f>OBV!F1109</f>
        <v>BULLISH</v>
      </c>
      <c r="K1109" s="5" t="str">
        <f>OBV!G1109</f>
        <v>NEUTRAL</v>
      </c>
      <c r="L1109" s="5" t="str">
        <f>OBV!H1109</f>
        <v>CONFIRMED BULLISH</v>
      </c>
    </row>
    <row r="1110" spans="1:12" ht="13.5" x14ac:dyDescent="0.25">
      <c r="A1110" s="3">
        <f>RSI!A1110</f>
        <v>44321</v>
      </c>
      <c r="B1110" s="2">
        <f>RSI!B1110</f>
        <v>2.08</v>
      </c>
      <c r="C1110" s="2">
        <f>RSI!I1110</f>
        <v>75.511600771628935</v>
      </c>
      <c r="D1110" s="2">
        <f>MACD!E1110</f>
        <v>-3.3665144411493264E-2</v>
      </c>
      <c r="E1110" s="2">
        <f>MACD!F1110</f>
        <v>-1.3766565695659138E-2</v>
      </c>
      <c r="F1110" s="2">
        <f>'Moving Avg'!D1110</f>
        <v>2.0620000000000003</v>
      </c>
      <c r="G1110" s="2">
        <f>'Moving Avg'!F1110</f>
        <v>1.9744999999999995</v>
      </c>
      <c r="H1110" s="2">
        <f>'Moving Avg'!G1110</f>
        <v>1.9632000000000012</v>
      </c>
      <c r="I1110" s="2">
        <f>'Moving Avg'!H1110</f>
        <v>1.7837999999999972</v>
      </c>
      <c r="J1110" s="5" t="str">
        <f>OBV!F1110</f>
        <v>BULLISH</v>
      </c>
      <c r="K1110" s="5" t="str">
        <f>OBV!G1110</f>
        <v>NEUTRAL</v>
      </c>
      <c r="L1110" s="5" t="str">
        <f>OBV!H1110</f>
        <v>CONFIRMED BULLISH</v>
      </c>
    </row>
    <row r="1111" spans="1:12" ht="13.5" x14ac:dyDescent="0.25">
      <c r="A1111" s="3">
        <f>RSI!A1111</f>
        <v>44322</v>
      </c>
      <c r="B1111" s="2">
        <f>RSI!B1111</f>
        <v>2.08</v>
      </c>
      <c r="C1111" s="2">
        <f>RSI!I1111</f>
        <v>75.511600771628935</v>
      </c>
      <c r="D1111" s="2">
        <f>MACD!E1111</f>
        <v>-4.0815453038152816E-2</v>
      </c>
      <c r="E1111" s="2">
        <f>MACD!F1111</f>
        <v>-1.9176343164157873E-2</v>
      </c>
      <c r="F1111" s="2">
        <f>'Moving Avg'!D1111</f>
        <v>2.0680000000000001</v>
      </c>
      <c r="G1111" s="2">
        <f>'Moving Avg'!F1111</f>
        <v>1.9809999999999994</v>
      </c>
      <c r="H1111" s="2">
        <f>'Moving Avg'!G1111</f>
        <v>1.9656000000000009</v>
      </c>
      <c r="I1111" s="2">
        <f>'Moving Avg'!H1111</f>
        <v>1.7858999999999972</v>
      </c>
      <c r="J1111" s="5" t="str">
        <f>OBV!F1111</f>
        <v>BULLISH</v>
      </c>
      <c r="K1111" s="5" t="str">
        <f>OBV!G1111</f>
        <v>NEUTRAL</v>
      </c>
      <c r="L1111" s="5" t="str">
        <f>OBV!H1111</f>
        <v>CONFIRMED BULLISH</v>
      </c>
    </row>
    <row r="1112" spans="1:12" ht="13.5" x14ac:dyDescent="0.25">
      <c r="A1112" s="3">
        <f>RSI!A1112</f>
        <v>44323</v>
      </c>
      <c r="B1112" s="2">
        <f>RSI!B1112</f>
        <v>2.08</v>
      </c>
      <c r="C1112" s="2">
        <f>RSI!I1112</f>
        <v>75.511600771628935</v>
      </c>
      <c r="D1112" s="2">
        <f>MACD!E1112</f>
        <v>-4.7433894805043897E-2</v>
      </c>
      <c r="E1112" s="2">
        <f>MACD!F1112</f>
        <v>-2.4827853492335079E-2</v>
      </c>
      <c r="F1112" s="2">
        <f>'Moving Avg'!D1112</f>
        <v>2.0739999999999998</v>
      </c>
      <c r="G1112" s="2">
        <f>'Moving Avg'!F1112</f>
        <v>1.9874999999999996</v>
      </c>
      <c r="H1112" s="2">
        <f>'Moving Avg'!G1112</f>
        <v>1.9680000000000009</v>
      </c>
      <c r="I1112" s="2">
        <f>'Moving Avg'!H1112</f>
        <v>1.7879999999999974</v>
      </c>
      <c r="J1112" s="5" t="str">
        <f>OBV!F1112</f>
        <v>BULLISH</v>
      </c>
      <c r="K1112" s="5" t="str">
        <f>OBV!G1112</f>
        <v>NEUTRAL</v>
      </c>
      <c r="L1112" s="5" t="str">
        <f>OBV!H1112</f>
        <v>CONFIRMED BULLISH</v>
      </c>
    </row>
    <row r="1113" spans="1:12" ht="13.5" x14ac:dyDescent="0.25">
      <c r="A1113" s="3">
        <f>RSI!A1113</f>
        <v>44326</v>
      </c>
      <c r="B1113" s="2">
        <f>RSI!B1113</f>
        <v>2.08</v>
      </c>
      <c r="C1113" s="2">
        <f>RSI!I1113</f>
        <v>75.51160077162892</v>
      </c>
      <c r="D1113" s="2">
        <f>MACD!E1113</f>
        <v>-6.5867900237166266E-2</v>
      </c>
      <c r="E1113" s="2">
        <f>MACD!F1113</f>
        <v>-3.3035862841301319E-2</v>
      </c>
      <c r="F1113" s="2">
        <f>'Moving Avg'!D1113</f>
        <v>2.08</v>
      </c>
      <c r="G1113" s="2">
        <f>'Moving Avg'!F1113</f>
        <v>1.9939999999999998</v>
      </c>
      <c r="H1113" s="2">
        <f>'Moving Avg'!G1113</f>
        <v>1.970400000000001</v>
      </c>
      <c r="I1113" s="2">
        <f>'Moving Avg'!H1113</f>
        <v>1.7900999999999974</v>
      </c>
      <c r="J1113" s="5" t="str">
        <f>OBV!F1113</f>
        <v>BULLISH</v>
      </c>
      <c r="K1113" s="5" t="str">
        <f>OBV!G1113</f>
        <v>NEUTRAL</v>
      </c>
      <c r="L1113" s="5" t="str">
        <f>OBV!H1113</f>
        <v>CONFIRMED BULLISH</v>
      </c>
    </row>
    <row r="1114" spans="1:12" ht="13.5" x14ac:dyDescent="0.25">
      <c r="A1114" s="3">
        <f>RSI!A1114</f>
        <v>44327</v>
      </c>
      <c r="B1114" s="2">
        <f>RSI!B1114</f>
        <v>2.08</v>
      </c>
      <c r="C1114" s="2">
        <f>RSI!I1114</f>
        <v>75.51160077162892</v>
      </c>
      <c r="D1114" s="2">
        <f>MACD!E1114</f>
        <v>-6.9645335829430888E-2</v>
      </c>
      <c r="E1114" s="2">
        <f>MACD!F1114</f>
        <v>-4.0357757438927236E-2</v>
      </c>
      <c r="F1114" s="2">
        <f>'Moving Avg'!D1114</f>
        <v>2.08</v>
      </c>
      <c r="G1114" s="2">
        <f>'Moving Avg'!F1114</f>
        <v>2.0004999999999997</v>
      </c>
      <c r="H1114" s="2">
        <f>'Moving Avg'!G1114</f>
        <v>1.9728000000000008</v>
      </c>
      <c r="I1114" s="2">
        <f>'Moving Avg'!H1114</f>
        <v>1.7921999999999974</v>
      </c>
      <c r="J1114" s="5" t="str">
        <f>OBV!F1114</f>
        <v>NEUTRAL</v>
      </c>
      <c r="K1114" s="5" t="str">
        <f>OBV!G1114</f>
        <v>NEUTRAL</v>
      </c>
      <c r="L1114" s="5" t="str">
        <f>OBV!H1114</f>
        <v>NEUTRAL</v>
      </c>
    </row>
    <row r="1115" spans="1:12" ht="13.5" x14ac:dyDescent="0.25">
      <c r="A1115" s="3">
        <f>RSI!A1115</f>
        <v>44333</v>
      </c>
      <c r="B1115" s="2">
        <f>RSI!B1115</f>
        <v>2.08</v>
      </c>
      <c r="C1115" s="2">
        <f>RSI!I1115</f>
        <v>75.51160077162892</v>
      </c>
      <c r="D1115" s="2">
        <f>MACD!E1115</f>
        <v>-7.1754206041838575E-2</v>
      </c>
      <c r="E1115" s="2">
        <f>MACD!F1115</f>
        <v>-4.6637047159509504E-2</v>
      </c>
      <c r="F1115" s="2">
        <f>'Moving Avg'!D1115</f>
        <v>2.08</v>
      </c>
      <c r="G1115" s="2">
        <f>'Moving Avg'!F1115</f>
        <v>2.0069999999999997</v>
      </c>
      <c r="H1115" s="2">
        <f>'Moving Avg'!G1115</f>
        <v>1.975200000000001</v>
      </c>
      <c r="I1115" s="2">
        <f>'Moving Avg'!H1115</f>
        <v>1.7942999999999971</v>
      </c>
      <c r="J1115" s="5" t="str">
        <f>OBV!F1115</f>
        <v>NEUTRAL</v>
      </c>
      <c r="K1115" s="5" t="str">
        <f>OBV!G1115</f>
        <v>NEUTRAL</v>
      </c>
      <c r="L1115" s="5" t="str">
        <f>OBV!H1115</f>
        <v>NEUTRAL</v>
      </c>
    </row>
    <row r="1116" spans="1:12" ht="13.5" x14ac:dyDescent="0.25">
      <c r="A1116" s="3">
        <f>RSI!A1116</f>
        <v>44334</v>
      </c>
      <c r="B1116" s="2">
        <f>RSI!B1116</f>
        <v>2.06</v>
      </c>
      <c r="C1116" s="2">
        <f>RSI!I1116</f>
        <v>65.545508592626476</v>
      </c>
      <c r="D1116" s="2">
        <f>MACD!E1116</f>
        <v>-5.8628629073874894E-2</v>
      </c>
      <c r="E1116" s="2">
        <f>MACD!F1116</f>
        <v>-4.9035363542382582E-2</v>
      </c>
      <c r="F1116" s="2">
        <f>'Moving Avg'!D1116</f>
        <v>2.0760000000000001</v>
      </c>
      <c r="G1116" s="2">
        <f>'Moving Avg'!F1116</f>
        <v>2.0124999999999997</v>
      </c>
      <c r="H1116" s="2">
        <f>'Moving Avg'!G1116</f>
        <v>1.9772000000000007</v>
      </c>
      <c r="I1116" s="2">
        <f>'Moving Avg'!H1116</f>
        <v>1.7962999999999973</v>
      </c>
      <c r="J1116" s="5" t="str">
        <f>OBV!F1116</f>
        <v>BEARISH</v>
      </c>
      <c r="K1116" s="5" t="str">
        <f>OBV!G1116</f>
        <v>NEUTRAL</v>
      </c>
      <c r="L1116" s="5" t="str">
        <f>OBV!H1116</f>
        <v>CONFIRMED BEARISH</v>
      </c>
    </row>
    <row r="1117" spans="1:12" ht="13.5" x14ac:dyDescent="0.25">
      <c r="A1117" s="3">
        <f>RSI!A1117</f>
        <v>44335</v>
      </c>
      <c r="B1117" s="2">
        <f>RSI!B1117</f>
        <v>2</v>
      </c>
      <c r="C1117" s="2">
        <f>RSI!I1117</f>
        <v>45.95170371461942</v>
      </c>
      <c r="D1117" s="2">
        <f>MACD!E1117</f>
        <v>-4.3346440519785201E-2</v>
      </c>
      <c r="E1117" s="2">
        <f>MACD!F1117</f>
        <v>-4.789757893786311E-2</v>
      </c>
      <c r="F1117" s="2">
        <f>'Moving Avg'!D1117</f>
        <v>2.06</v>
      </c>
      <c r="G1117" s="2">
        <f>'Moving Avg'!F1117</f>
        <v>2.0149999999999997</v>
      </c>
      <c r="H1117" s="2">
        <f>'Moving Avg'!G1117</f>
        <v>1.9780000000000006</v>
      </c>
      <c r="I1117" s="2">
        <f>'Moving Avg'!H1117</f>
        <v>1.7979999999999976</v>
      </c>
      <c r="J1117" s="5" t="str">
        <f>OBV!F1117</f>
        <v>BEARISH</v>
      </c>
      <c r="K1117" s="5" t="str">
        <f>OBV!G1117</f>
        <v>NEUTRAL</v>
      </c>
      <c r="L1117" s="5" t="str">
        <f>OBV!H1117</f>
        <v>CONFIRMED BEARISH</v>
      </c>
    </row>
    <row r="1118" spans="1:12" ht="13.5" x14ac:dyDescent="0.25">
      <c r="A1118" s="3">
        <f>RSI!A1118</f>
        <v>44336</v>
      </c>
      <c r="B1118" s="2">
        <f>RSI!B1118</f>
        <v>2</v>
      </c>
      <c r="C1118" s="2">
        <f>RSI!I1118</f>
        <v>45.95170371461942</v>
      </c>
      <c r="D1118" s="2">
        <f>MACD!E1118</f>
        <v>-3.0309438769204222E-2</v>
      </c>
      <c r="E1118" s="2">
        <f>MACD!F1118</f>
        <v>-4.4379950904131334E-2</v>
      </c>
      <c r="F1118" s="2">
        <f>'Moving Avg'!D1118</f>
        <v>2.044</v>
      </c>
      <c r="G1118" s="2">
        <f>'Moving Avg'!F1118</f>
        <v>2.0174999999999996</v>
      </c>
      <c r="H1118" s="2">
        <f>'Moving Avg'!G1118</f>
        <v>1.9788000000000008</v>
      </c>
      <c r="I1118" s="2">
        <f>'Moving Avg'!H1118</f>
        <v>1.7996999999999976</v>
      </c>
      <c r="J1118" s="5" t="str">
        <f>OBV!F1118</f>
        <v>BEARISH</v>
      </c>
      <c r="K1118" s="5" t="str">
        <f>OBV!G1118</f>
        <v>NEUTRAL</v>
      </c>
      <c r="L1118" s="5" t="str">
        <f>OBV!H1118</f>
        <v>CONFIRMED BEARISH</v>
      </c>
    </row>
    <row r="1119" spans="1:12" ht="13.5" x14ac:dyDescent="0.25">
      <c r="A1119" s="3">
        <f>RSI!A1119</f>
        <v>44337</v>
      </c>
      <c r="B1119" s="2">
        <f>RSI!B1119</f>
        <v>2.06</v>
      </c>
      <c r="C1119" s="2">
        <f>RSI!I1119</f>
        <v>59.865914531485942</v>
      </c>
      <c r="D1119" s="2">
        <f>MACD!E1119</f>
        <v>-1.9009116158131167E-2</v>
      </c>
      <c r="E1119" s="2">
        <f>MACD!F1119</f>
        <v>-3.9305783954931305E-2</v>
      </c>
      <c r="F1119" s="2">
        <f>'Moving Avg'!D1119</f>
        <v>2.04</v>
      </c>
      <c r="G1119" s="2">
        <f>'Moving Avg'!F1119</f>
        <v>2.0229999999999997</v>
      </c>
      <c r="H1119" s="2">
        <f>'Moving Avg'!G1119</f>
        <v>1.9808000000000008</v>
      </c>
      <c r="I1119" s="2">
        <f>'Moving Avg'!H1119</f>
        <v>1.8016999999999979</v>
      </c>
      <c r="J1119" s="5" t="str">
        <f>OBV!F1119</f>
        <v>BEARISH</v>
      </c>
      <c r="K1119" s="5" t="str">
        <f>OBV!G1119</f>
        <v>NEUTRAL</v>
      </c>
      <c r="L1119" s="5" t="str">
        <f>OBV!H1119</f>
        <v>CONFIRMED BEARISH</v>
      </c>
    </row>
    <row r="1120" spans="1:12" ht="13.5" x14ac:dyDescent="0.25">
      <c r="A1120" s="3">
        <f>RSI!A1120</f>
        <v>44340</v>
      </c>
      <c r="B1120" s="2">
        <f>RSI!B1120</f>
        <v>2.06</v>
      </c>
      <c r="C1120" s="2">
        <f>RSI!I1120</f>
        <v>59.865914531485949</v>
      </c>
      <c r="D1120" s="2">
        <f>MACD!E1120</f>
        <v>-9.7110387146051025E-3</v>
      </c>
      <c r="E1120" s="2">
        <f>MACD!F1120</f>
        <v>-3.3386834906866066E-2</v>
      </c>
      <c r="F1120" s="2">
        <f>'Moving Avg'!D1120</f>
        <v>2.0360000000000005</v>
      </c>
      <c r="G1120" s="2">
        <f>'Moving Avg'!F1120</f>
        <v>2.0285000000000002</v>
      </c>
      <c r="H1120" s="2">
        <f>'Moving Avg'!G1120</f>
        <v>1.9828000000000006</v>
      </c>
      <c r="I1120" s="2">
        <f>'Moving Avg'!H1120</f>
        <v>1.8036999999999981</v>
      </c>
      <c r="J1120" s="5" t="str">
        <f>OBV!F1120</f>
        <v>BEARISH</v>
      </c>
      <c r="K1120" s="5" t="str">
        <f>OBV!G1120</f>
        <v>NEUTRAL</v>
      </c>
      <c r="L1120" s="5" t="str">
        <f>OBV!H1120</f>
        <v>CONFIRMED BEARISH</v>
      </c>
    </row>
    <row r="1121" spans="1:12" ht="13.5" x14ac:dyDescent="0.25">
      <c r="A1121" s="3">
        <f>RSI!A1121</f>
        <v>44341</v>
      </c>
      <c r="B1121" s="2">
        <f>RSI!B1121</f>
        <v>2.06</v>
      </c>
      <c r="C1121" s="2">
        <f>RSI!I1121</f>
        <v>59.865914531485949</v>
      </c>
      <c r="D1121" s="2">
        <f>MACD!E1121</f>
        <v>-2.0876328689412027E-3</v>
      </c>
      <c r="E1121" s="2">
        <f>MACD!F1121</f>
        <v>-2.7126994499281094E-2</v>
      </c>
      <c r="F1121" s="2">
        <f>'Moving Avg'!D1121</f>
        <v>2.0360000000000005</v>
      </c>
      <c r="G1121" s="2">
        <f>'Moving Avg'!F1121</f>
        <v>2.0340000000000003</v>
      </c>
      <c r="H1121" s="2">
        <f>'Moving Avg'!G1121</f>
        <v>1.9848000000000006</v>
      </c>
      <c r="I1121" s="2">
        <f>'Moving Avg'!H1121</f>
        <v>1.8056999999999979</v>
      </c>
      <c r="J1121" s="5" t="str">
        <f>OBV!F1121</f>
        <v>BULLISH</v>
      </c>
      <c r="K1121" s="5" t="str">
        <f>OBV!G1121</f>
        <v>NEUTRAL</v>
      </c>
      <c r="L1121" s="5" t="str">
        <f>OBV!H1121</f>
        <v>NEUTRAL</v>
      </c>
    </row>
    <row r="1122" spans="1:12" ht="13.5" x14ac:dyDescent="0.25">
      <c r="A1122" s="3">
        <f>RSI!A1122</f>
        <v>44342</v>
      </c>
      <c r="B1122" s="2">
        <f>RSI!B1122</f>
        <v>2.06</v>
      </c>
      <c r="C1122" s="2">
        <f>RSI!I1122</f>
        <v>59.865914531485942</v>
      </c>
      <c r="D1122" s="2">
        <f>MACD!E1122</f>
        <v>4.1368319146295462E-3</v>
      </c>
      <c r="E1122" s="2">
        <f>MACD!F1122</f>
        <v>-2.0874229216498966E-2</v>
      </c>
      <c r="F1122" s="2">
        <f>'Moving Avg'!D1122</f>
        <v>2.0480000000000005</v>
      </c>
      <c r="G1122" s="2">
        <f>'Moving Avg'!F1122</f>
        <v>2.0395000000000003</v>
      </c>
      <c r="H1122" s="2">
        <f>'Moving Avg'!G1122</f>
        <v>1.9868000000000003</v>
      </c>
      <c r="I1122" s="2">
        <f>'Moving Avg'!H1122</f>
        <v>1.8076999999999981</v>
      </c>
      <c r="J1122" s="5" t="str">
        <f>OBV!F1122</f>
        <v>BULLISH</v>
      </c>
      <c r="K1122" s="5" t="str">
        <f>OBV!G1122</f>
        <v>NEUTRAL</v>
      </c>
      <c r="L1122" s="5" t="str">
        <f>OBV!H1122</f>
        <v>CONFIRMED BULLISH</v>
      </c>
    </row>
    <row r="1123" spans="1:12" ht="13.5" x14ac:dyDescent="0.25">
      <c r="A1123" s="3">
        <f>RSI!A1123</f>
        <v>44343</v>
      </c>
      <c r="B1123" s="2">
        <f>RSI!B1123</f>
        <v>2.06</v>
      </c>
      <c r="C1123" s="2">
        <f>RSI!I1123</f>
        <v>59.865914531485942</v>
      </c>
      <c r="D1123" s="2">
        <f>MACD!E1123</f>
        <v>9.1943261819329436E-3</v>
      </c>
      <c r="E1123" s="2">
        <f>MACD!F1123</f>
        <v>-1.4860518136812585E-2</v>
      </c>
      <c r="F1123" s="2">
        <f>'Moving Avg'!D1123</f>
        <v>2.06</v>
      </c>
      <c r="G1123" s="2">
        <f>'Moving Avg'!F1123</f>
        <v>2.0489999999999999</v>
      </c>
      <c r="H1123" s="2">
        <f>'Moving Avg'!G1123</f>
        <v>1.9888000000000006</v>
      </c>
      <c r="I1123" s="2">
        <f>'Moving Avg'!H1123</f>
        <v>1.8096999999999983</v>
      </c>
      <c r="J1123" s="5" t="str">
        <f>OBV!F1123</f>
        <v>BULLISH</v>
      </c>
      <c r="K1123" s="5" t="str">
        <f>OBV!G1123</f>
        <v>NEUTRAL</v>
      </c>
      <c r="L1123" s="5" t="str">
        <f>OBV!H1123</f>
        <v>CONFIRMED BULLISH</v>
      </c>
    </row>
    <row r="1124" spans="1:12" ht="13.5" x14ac:dyDescent="0.25">
      <c r="A1124" s="3">
        <f>RSI!A1124</f>
        <v>44344</v>
      </c>
      <c r="B1124" s="2">
        <f>RSI!B1124</f>
        <v>2.06</v>
      </c>
      <c r="C1124" s="2">
        <f>RSI!I1124</f>
        <v>59.865914531485942</v>
      </c>
      <c r="D1124" s="2">
        <f>MACD!E1124</f>
        <v>1.3279892047404651E-2</v>
      </c>
      <c r="E1124" s="2">
        <f>MACD!F1124</f>
        <v>-9.232436099969139E-3</v>
      </c>
      <c r="F1124" s="2">
        <f>'Moving Avg'!D1124</f>
        <v>2.06</v>
      </c>
      <c r="G1124" s="2">
        <f>'Moving Avg'!F1124</f>
        <v>2.0545</v>
      </c>
      <c r="H1124" s="2">
        <f>'Moving Avg'!G1124</f>
        <v>1.9908000000000003</v>
      </c>
      <c r="I1124" s="2">
        <f>'Moving Avg'!H1124</f>
        <v>1.8116999999999985</v>
      </c>
      <c r="J1124" s="5" t="str">
        <f>OBV!F1124</f>
        <v>NEUTRAL</v>
      </c>
      <c r="K1124" s="5" t="str">
        <f>OBV!G1124</f>
        <v>NEUTRAL</v>
      </c>
      <c r="L1124" s="5" t="str">
        <f>OBV!H1124</f>
        <v>NEUTRAL</v>
      </c>
    </row>
    <row r="1125" spans="1:12" ht="13.5" x14ac:dyDescent="0.25">
      <c r="A1125" s="3">
        <f>RSI!A1125</f>
        <v>44347</v>
      </c>
      <c r="B1125" s="2">
        <f>RSI!B1125</f>
        <v>2.06</v>
      </c>
      <c r="C1125" s="2">
        <f>RSI!I1125</f>
        <v>59.865914531485942</v>
      </c>
      <c r="D1125" s="2">
        <f>MACD!E1125</f>
        <v>1.6557416391607127E-2</v>
      </c>
      <c r="E1125" s="2">
        <f>MACD!F1125</f>
        <v>-4.0744656016538858E-3</v>
      </c>
      <c r="F1125" s="2">
        <f>'Moving Avg'!D1125</f>
        <v>2.06</v>
      </c>
      <c r="G1125" s="2">
        <f>'Moving Avg'!F1125</f>
        <v>2.0595000000000003</v>
      </c>
      <c r="H1125" s="2">
        <f>'Moving Avg'!G1125</f>
        <v>1.9928000000000006</v>
      </c>
      <c r="I1125" s="2">
        <f>'Moving Avg'!H1125</f>
        <v>1.8136999999999985</v>
      </c>
      <c r="J1125" s="5" t="str">
        <f>OBV!F1125</f>
        <v>NEUTRAL</v>
      </c>
      <c r="K1125" s="5" t="str">
        <f>OBV!G1125</f>
        <v>NEUTRAL</v>
      </c>
      <c r="L1125" s="5" t="str">
        <f>OBV!H1125</f>
        <v>NEUTRAL</v>
      </c>
    </row>
    <row r="1126" spans="1:12" ht="13.5" x14ac:dyDescent="0.25">
      <c r="A1126" s="3">
        <f>RSI!A1126</f>
        <v>44348</v>
      </c>
      <c r="B1126" s="2">
        <f>RSI!B1126</f>
        <v>2.06</v>
      </c>
      <c r="C1126" s="2">
        <f>RSI!I1126</f>
        <v>59.865914531485942</v>
      </c>
      <c r="D1126" s="2">
        <f>MACD!E1126</f>
        <v>1.6087585990152586E-2</v>
      </c>
      <c r="E1126" s="2">
        <f>MACD!F1126</f>
        <v>-4.2055283292591252E-5</v>
      </c>
      <c r="F1126" s="2">
        <f>'Moving Avg'!D1126</f>
        <v>2.06</v>
      </c>
      <c r="G1126" s="2">
        <f>'Moving Avg'!F1126</f>
        <v>2.06</v>
      </c>
      <c r="H1126" s="2">
        <f>'Moving Avg'!G1126</f>
        <v>1.9948000000000006</v>
      </c>
      <c r="I1126" s="2">
        <f>'Moving Avg'!H1126</f>
        <v>1.8156999999999988</v>
      </c>
      <c r="J1126" s="5" t="str">
        <f>OBV!F1126</f>
        <v>NEUTRAL</v>
      </c>
      <c r="K1126" s="5" t="str">
        <f>OBV!G1126</f>
        <v>NEUTRAL</v>
      </c>
      <c r="L1126" s="5" t="str">
        <f>OBV!H1126</f>
        <v>NEUTRAL</v>
      </c>
    </row>
    <row r="1127" spans="1:12" ht="13.5" x14ac:dyDescent="0.25">
      <c r="A1127" s="3">
        <f>RSI!A1127</f>
        <v>44349</v>
      </c>
      <c r="B1127" s="2">
        <f>RSI!B1127</f>
        <v>2.06</v>
      </c>
      <c r="C1127" s="2">
        <f>RSI!I1127</f>
        <v>59.865914531485942</v>
      </c>
      <c r="D1127" s="2">
        <f>MACD!E1127</f>
        <v>6.3053817042244553E-3</v>
      </c>
      <c r="E1127" s="2">
        <f>MACD!F1127</f>
        <v>1.2274321142108182E-3</v>
      </c>
      <c r="F1127" s="2">
        <f>'Moving Avg'!D1127</f>
        <v>2.06</v>
      </c>
      <c r="G1127" s="2">
        <f>'Moving Avg'!F1127</f>
        <v>2.0605000000000002</v>
      </c>
      <c r="H1127" s="2">
        <f>'Moving Avg'!G1127</f>
        <v>1.9968000000000004</v>
      </c>
      <c r="I1127" s="2">
        <f>'Moving Avg'!H1127</f>
        <v>1.817699999999999</v>
      </c>
      <c r="J1127" s="5" t="str">
        <f>OBV!F1127</f>
        <v>NEUTRAL</v>
      </c>
      <c r="K1127" s="5" t="str">
        <f>OBV!G1127</f>
        <v>NEUTRAL</v>
      </c>
      <c r="L1127" s="5" t="str">
        <f>OBV!H1127</f>
        <v>NEUTRAL</v>
      </c>
    </row>
    <row r="1128" spans="1:12" ht="13.5" x14ac:dyDescent="0.25">
      <c r="A1128" s="3">
        <f>RSI!A1128</f>
        <v>44350</v>
      </c>
      <c r="B1128" s="2">
        <f>RSI!B1128</f>
        <v>2.06</v>
      </c>
      <c r="C1128" s="2">
        <f>RSI!I1128</f>
        <v>59.865914531485942</v>
      </c>
      <c r="D1128" s="2">
        <f>MACD!E1128</f>
        <v>-2.1143553483309319E-3</v>
      </c>
      <c r="E1128" s="2">
        <f>MACD!F1128</f>
        <v>5.5907462170246805E-4</v>
      </c>
      <c r="F1128" s="2">
        <f>'Moving Avg'!D1128</f>
        <v>2.06</v>
      </c>
      <c r="G1128" s="2">
        <f>'Moving Avg'!F1128</f>
        <v>2.0610000000000004</v>
      </c>
      <c r="H1128" s="2">
        <f>'Moving Avg'!G1128</f>
        <v>1.9988000000000006</v>
      </c>
      <c r="I1128" s="2">
        <f>'Moving Avg'!H1128</f>
        <v>1.8196999999999992</v>
      </c>
      <c r="J1128" s="5" t="str">
        <f>OBV!F1128</f>
        <v>NEUTRAL</v>
      </c>
      <c r="K1128" s="5" t="str">
        <f>OBV!G1128</f>
        <v>NEUTRAL</v>
      </c>
      <c r="L1128" s="5" t="str">
        <f>OBV!H1128</f>
        <v>NEUTRAL</v>
      </c>
    </row>
    <row r="1129" spans="1:12" ht="13.5" x14ac:dyDescent="0.25">
      <c r="A1129" s="3">
        <f>RSI!A1129</f>
        <v>44351</v>
      </c>
      <c r="B1129" s="2">
        <f>RSI!B1129</f>
        <v>2.06</v>
      </c>
      <c r="C1129" s="2">
        <f>RSI!I1129</f>
        <v>59.865914531485927</v>
      </c>
      <c r="D1129" s="2">
        <f>MACD!E1129</f>
        <v>-1.3991166758886564E-4</v>
      </c>
      <c r="E1129" s="2">
        <f>MACD!F1129</f>
        <v>4.1927736384420131E-4</v>
      </c>
      <c r="F1129" s="2">
        <f>'Moving Avg'!D1129</f>
        <v>2.06</v>
      </c>
      <c r="G1129" s="2">
        <f>'Moving Avg'!F1129</f>
        <v>2.06</v>
      </c>
      <c r="H1129" s="2">
        <f>'Moving Avg'!G1129</f>
        <v>2.0008000000000004</v>
      </c>
      <c r="I1129" s="2">
        <f>'Moving Avg'!H1129</f>
        <v>1.8216999999999992</v>
      </c>
      <c r="J1129" s="5" t="str">
        <f>OBV!F1129</f>
        <v>NEUTRAL</v>
      </c>
      <c r="K1129" s="5" t="str">
        <f>OBV!G1129</f>
        <v>NEUTRAL</v>
      </c>
      <c r="L1129" s="5" t="str">
        <f>OBV!H1129</f>
        <v>NEUTRAL</v>
      </c>
    </row>
    <row r="1130" spans="1:12" ht="13.5" x14ac:dyDescent="0.25">
      <c r="A1130" s="3">
        <f>RSI!A1130</f>
        <v>44354</v>
      </c>
      <c r="B1130" s="2">
        <f>RSI!B1130</f>
        <v>2.06</v>
      </c>
      <c r="C1130" s="2">
        <f>RSI!I1130</f>
        <v>59.865914531485942</v>
      </c>
      <c r="D1130" s="2">
        <f>MACD!E1130</f>
        <v>1.408611577067731E-3</v>
      </c>
      <c r="E1130" s="2">
        <f>MACD!F1130</f>
        <v>6.1714420648890738E-4</v>
      </c>
      <c r="F1130" s="2">
        <f>'Moving Avg'!D1130</f>
        <v>2.06</v>
      </c>
      <c r="G1130" s="2">
        <f>'Moving Avg'!F1130</f>
        <v>2.0590000000000002</v>
      </c>
      <c r="H1130" s="2">
        <f>'Moving Avg'!G1130</f>
        <v>2.0032000000000005</v>
      </c>
      <c r="I1130" s="2">
        <f>'Moving Avg'!H1130</f>
        <v>1.8236999999999994</v>
      </c>
      <c r="J1130" s="5" t="str">
        <f>OBV!F1130</f>
        <v>NEUTRAL</v>
      </c>
      <c r="K1130" s="5" t="str">
        <f>OBV!G1130</f>
        <v>NEUTRAL</v>
      </c>
      <c r="L1130" s="5" t="str">
        <f>OBV!H1130</f>
        <v>NEUTRAL</v>
      </c>
    </row>
    <row r="1131" spans="1:12" ht="13.5" x14ac:dyDescent="0.25">
      <c r="A1131" s="3">
        <f>RSI!A1131</f>
        <v>44355</v>
      </c>
      <c r="B1131" s="2">
        <f>RSI!B1131</f>
        <v>2.06</v>
      </c>
      <c r="C1131" s="2">
        <f>RSI!I1131</f>
        <v>59.865914531485942</v>
      </c>
      <c r="D1131" s="2">
        <f>MACD!E1131</f>
        <v>2.6057894858206865E-3</v>
      </c>
      <c r="E1131" s="2">
        <f>MACD!F1131</f>
        <v>1.0148732623552633E-3</v>
      </c>
      <c r="F1131" s="2">
        <f>'Moving Avg'!D1131</f>
        <v>2.06</v>
      </c>
      <c r="G1131" s="2">
        <f>'Moving Avg'!F1131</f>
        <v>2.0580000000000003</v>
      </c>
      <c r="H1131" s="2">
        <f>'Moving Avg'!G1131</f>
        <v>2.0056000000000003</v>
      </c>
      <c r="I1131" s="2">
        <f>'Moving Avg'!H1131</f>
        <v>1.8256999999999994</v>
      </c>
      <c r="J1131" s="5" t="str">
        <f>OBV!F1131</f>
        <v>NEUTRAL</v>
      </c>
      <c r="K1131" s="5" t="str">
        <f>OBV!G1131</f>
        <v>NEUTRAL</v>
      </c>
      <c r="L1131" s="5" t="str">
        <f>OBV!H1131</f>
        <v>NEUTRAL</v>
      </c>
    </row>
    <row r="1132" spans="1:12" ht="13.5" x14ac:dyDescent="0.25">
      <c r="A1132" s="3">
        <f>RSI!A1132</f>
        <v>44356</v>
      </c>
      <c r="B1132" s="2">
        <f>RSI!B1132</f>
        <v>2.06</v>
      </c>
      <c r="C1132" s="2">
        <f>RSI!I1132</f>
        <v>59.865914531485942</v>
      </c>
      <c r="D1132" s="2">
        <f>MACD!E1132</f>
        <v>3.5140537791646942E-3</v>
      </c>
      <c r="E1132" s="2">
        <f>MACD!F1132</f>
        <v>1.5147093657171496E-3</v>
      </c>
      <c r="F1132" s="2">
        <f>'Moving Avg'!D1132</f>
        <v>2.06</v>
      </c>
      <c r="G1132" s="2">
        <f>'Moving Avg'!F1132</f>
        <v>2.0569999999999999</v>
      </c>
      <c r="H1132" s="2">
        <f>'Moving Avg'!G1132</f>
        <v>2.0078000000000005</v>
      </c>
      <c r="I1132" s="2">
        <f>'Moving Avg'!H1132</f>
        <v>1.8276999999999994</v>
      </c>
      <c r="J1132" s="5" t="str">
        <f>OBV!F1132</f>
        <v>NEUTRAL</v>
      </c>
      <c r="K1132" s="5" t="str">
        <f>OBV!G1132</f>
        <v>NEUTRAL</v>
      </c>
      <c r="L1132" s="5" t="str">
        <f>OBV!H1132</f>
        <v>NEUTRAL</v>
      </c>
    </row>
    <row r="1133" spans="1:12" ht="13.5" x14ac:dyDescent="0.25">
      <c r="A1133" s="3">
        <f>RSI!A1133</f>
        <v>44357</v>
      </c>
      <c r="B1133" s="2">
        <f>RSI!B1133</f>
        <v>2.06</v>
      </c>
      <c r="C1133" s="2">
        <f>RSI!I1133</f>
        <v>59.865914531485927</v>
      </c>
      <c r="D1133" s="2">
        <f>MACD!E1133</f>
        <v>4.1856106610822508E-3</v>
      </c>
      <c r="E1133" s="2">
        <f>MACD!F1133</f>
        <v>2.04888962479017E-3</v>
      </c>
      <c r="F1133" s="2">
        <f>'Moving Avg'!D1133</f>
        <v>2.06</v>
      </c>
      <c r="G1133" s="2">
        <f>'Moving Avg'!F1133</f>
        <v>2.056</v>
      </c>
      <c r="H1133" s="2">
        <f>'Moving Avg'!G1133</f>
        <v>2.0100000000000002</v>
      </c>
      <c r="I1133" s="2">
        <f>'Moving Avg'!H1133</f>
        <v>1.8296999999999997</v>
      </c>
      <c r="J1133" s="5" t="str">
        <f>OBV!F1133</f>
        <v>NEUTRAL</v>
      </c>
      <c r="K1133" s="5" t="str">
        <f>OBV!G1133</f>
        <v>NEUTRAL</v>
      </c>
      <c r="L1133" s="5" t="str">
        <f>OBV!H1133</f>
        <v>NEUTRAL</v>
      </c>
    </row>
    <row r="1134" spans="1:12" ht="13.5" x14ac:dyDescent="0.25">
      <c r="A1134" s="3">
        <f>RSI!A1134</f>
        <v>44358</v>
      </c>
      <c r="B1134" s="2">
        <f>RSI!B1134</f>
        <v>2.06</v>
      </c>
      <c r="C1134" s="2">
        <f>RSI!I1134</f>
        <v>59.865914531485927</v>
      </c>
      <c r="D1134" s="2">
        <f>MACD!E1134</f>
        <v>4.6640599484981671E-3</v>
      </c>
      <c r="E1134" s="2">
        <f>MACD!F1134</f>
        <v>2.5719236895317696E-3</v>
      </c>
      <c r="F1134" s="2">
        <f>'Moving Avg'!D1134</f>
        <v>2.06</v>
      </c>
      <c r="G1134" s="2">
        <f>'Moving Avg'!F1134</f>
        <v>2.0550000000000002</v>
      </c>
      <c r="H1134" s="2">
        <f>'Moving Avg'!G1134</f>
        <v>2.0122000000000004</v>
      </c>
      <c r="I1134" s="2">
        <f>'Moving Avg'!H1134</f>
        <v>1.8316999999999999</v>
      </c>
      <c r="J1134" s="5" t="str">
        <f>OBV!F1134</f>
        <v>NEUTRAL</v>
      </c>
      <c r="K1134" s="5" t="str">
        <f>OBV!G1134</f>
        <v>NEUTRAL</v>
      </c>
      <c r="L1134" s="5" t="str">
        <f>OBV!H1134</f>
        <v>NEUTRAL</v>
      </c>
    </row>
    <row r="1135" spans="1:12" ht="13.5" x14ac:dyDescent="0.25">
      <c r="A1135" s="3">
        <f>RSI!A1135</f>
        <v>44361</v>
      </c>
      <c r="B1135" s="2">
        <f>RSI!B1135</f>
        <v>2.06</v>
      </c>
      <c r="C1135" s="2">
        <f>RSI!I1135</f>
        <v>59.865914531485927</v>
      </c>
      <c r="D1135" s="2">
        <f>MACD!E1135</f>
        <v>4.9857616984847475E-3</v>
      </c>
      <c r="E1135" s="2">
        <f>MACD!F1135</f>
        <v>3.0546912913223655E-3</v>
      </c>
      <c r="F1135" s="2">
        <f>'Moving Avg'!D1135</f>
        <v>2.06</v>
      </c>
      <c r="G1135" s="2">
        <f>'Moving Avg'!F1135</f>
        <v>2.0540000000000003</v>
      </c>
      <c r="H1135" s="2">
        <f>'Moving Avg'!G1135</f>
        <v>2.0144000000000002</v>
      </c>
      <c r="I1135" s="2">
        <f>'Moving Avg'!H1135</f>
        <v>1.8337000000000001</v>
      </c>
      <c r="J1135" s="5" t="str">
        <f>OBV!F1135</f>
        <v>NEUTRAL</v>
      </c>
      <c r="K1135" s="5" t="str">
        <f>OBV!G1135</f>
        <v>NEUTRAL</v>
      </c>
      <c r="L1135" s="5" t="str">
        <f>OBV!H1135</f>
        <v>NEUTRAL</v>
      </c>
    </row>
    <row r="1136" spans="1:12" ht="13.5" x14ac:dyDescent="0.25">
      <c r="A1136" s="3">
        <f>RSI!A1136</f>
        <v>44362</v>
      </c>
      <c r="B1136" s="2">
        <f>RSI!B1136</f>
        <v>2.06</v>
      </c>
      <c r="C1136" s="2">
        <f>RSI!I1136</f>
        <v>59.865914531485942</v>
      </c>
      <c r="D1136" s="2">
        <f>MACD!E1136</f>
        <v>5.180989431967209E-3</v>
      </c>
      <c r="E1136" s="2">
        <f>MACD!F1136</f>
        <v>3.4799509194513344E-3</v>
      </c>
      <c r="F1136" s="2">
        <f>'Moving Avg'!D1136</f>
        <v>2.06</v>
      </c>
      <c r="G1136" s="2">
        <f>'Moving Avg'!F1136</f>
        <v>2.0540000000000003</v>
      </c>
      <c r="H1136" s="2">
        <f>'Moving Avg'!G1136</f>
        <v>2.0166000000000004</v>
      </c>
      <c r="I1136" s="2">
        <f>'Moving Avg'!H1136</f>
        <v>1.8356999999999999</v>
      </c>
      <c r="J1136" s="5" t="str">
        <f>OBV!F1136</f>
        <v>NEUTRAL</v>
      </c>
      <c r="K1136" s="5" t="str">
        <f>OBV!G1136</f>
        <v>NEUTRAL</v>
      </c>
      <c r="L1136" s="5" t="str">
        <f>OBV!H1136</f>
        <v>NEUTRAL</v>
      </c>
    </row>
    <row r="1137" spans="1:12" ht="13.5" x14ac:dyDescent="0.25">
      <c r="A1137" s="3">
        <f>RSI!A1137</f>
        <v>44363</v>
      </c>
      <c r="B1137" s="2">
        <f>RSI!B1137</f>
        <v>2.06</v>
      </c>
      <c r="C1137" s="2">
        <f>RSI!I1137</f>
        <v>59.865914531485927</v>
      </c>
      <c r="D1137" s="2">
        <f>MACD!E1137</f>
        <v>5.274903018804622E-3</v>
      </c>
      <c r="E1137" s="2">
        <f>MACD!F1137</f>
        <v>3.8389413393219917E-3</v>
      </c>
      <c r="F1137" s="2">
        <f>'Moving Avg'!D1137</f>
        <v>2.06</v>
      </c>
      <c r="G1137" s="2">
        <f>'Moving Avg'!F1137</f>
        <v>2.0569999999999999</v>
      </c>
      <c r="H1137" s="2">
        <f>'Moving Avg'!G1137</f>
        <v>2.0188000000000001</v>
      </c>
      <c r="I1137" s="2">
        <f>'Moving Avg'!H1137</f>
        <v>1.8377000000000001</v>
      </c>
      <c r="J1137" s="5" t="str">
        <f>OBV!F1137</f>
        <v>NEUTRAL</v>
      </c>
      <c r="K1137" s="5" t="str">
        <f>OBV!G1137</f>
        <v>NEUTRAL</v>
      </c>
      <c r="L1137" s="5" t="str">
        <f>OBV!H1137</f>
        <v>NEUTRAL</v>
      </c>
    </row>
    <row r="1138" spans="1:12" ht="13.5" x14ac:dyDescent="0.25">
      <c r="A1138" s="3">
        <f>RSI!A1138</f>
        <v>44364</v>
      </c>
      <c r="B1138" s="2">
        <f>RSI!B1138</f>
        <v>2.06</v>
      </c>
      <c r="C1138" s="2">
        <f>RSI!I1138</f>
        <v>59.865914531485927</v>
      </c>
      <c r="D1138" s="2">
        <f>MACD!E1138</f>
        <v>5.2883691849157088E-3</v>
      </c>
      <c r="E1138" s="2">
        <f>MACD!F1138</f>
        <v>4.1288269084407353E-3</v>
      </c>
      <c r="F1138" s="2">
        <f>'Moving Avg'!D1138</f>
        <v>2.06</v>
      </c>
      <c r="G1138" s="2">
        <f>'Moving Avg'!F1138</f>
        <v>2.06</v>
      </c>
      <c r="H1138" s="2">
        <f>'Moving Avg'!G1138</f>
        <v>2.0210000000000004</v>
      </c>
      <c r="I1138" s="2">
        <f>'Moving Avg'!H1138</f>
        <v>1.8396999999999999</v>
      </c>
      <c r="J1138" s="5" t="str">
        <f>OBV!F1138</f>
        <v>NEUTRAL</v>
      </c>
      <c r="K1138" s="5" t="str">
        <f>OBV!G1138</f>
        <v>NEUTRAL</v>
      </c>
      <c r="L1138" s="5" t="str">
        <f>OBV!H1138</f>
        <v>NEUTRAL</v>
      </c>
    </row>
    <row r="1139" spans="1:12" ht="13.5" x14ac:dyDescent="0.25">
      <c r="A1139" s="3">
        <f>RSI!A1139</f>
        <v>44365</v>
      </c>
      <c r="B1139" s="2">
        <f>RSI!B1139</f>
        <v>2.02</v>
      </c>
      <c r="C1139" s="2">
        <f>RSI!I1139</f>
        <v>34.100412417050066</v>
      </c>
      <c r="D1139" s="2">
        <f>MACD!E1139</f>
        <v>8.2016162474256582E-3</v>
      </c>
      <c r="E1139" s="2">
        <f>MACD!F1139</f>
        <v>4.9433847762377203E-3</v>
      </c>
      <c r="F1139" s="2">
        <f>'Moving Avg'!D1139</f>
        <v>2.052</v>
      </c>
      <c r="G1139" s="2">
        <f>'Moving Avg'!F1139</f>
        <v>2.0580000000000003</v>
      </c>
      <c r="H1139" s="2">
        <f>'Moving Avg'!G1139</f>
        <v>2.0224000000000002</v>
      </c>
      <c r="I1139" s="2">
        <f>'Moving Avg'!H1139</f>
        <v>1.8415000000000001</v>
      </c>
      <c r="J1139" s="5" t="str">
        <f>OBV!F1139</f>
        <v>BEARISH</v>
      </c>
      <c r="K1139" s="5" t="str">
        <f>OBV!G1139</f>
        <v>NEUTRAL</v>
      </c>
      <c r="L1139" s="5" t="str">
        <f>OBV!H1139</f>
        <v>CONFIRMED BEARISH</v>
      </c>
    </row>
    <row r="1140" spans="1:12" ht="13.5" x14ac:dyDescent="0.25">
      <c r="A1140" s="3">
        <f>RSI!A1140</f>
        <v>44368</v>
      </c>
      <c r="B1140" s="2">
        <f>RSI!B1140</f>
        <v>1.98</v>
      </c>
      <c r="C1140" s="2">
        <f>RSI!I1140</f>
        <v>23.300692357295603</v>
      </c>
      <c r="D1140" s="2">
        <f>MACD!E1140</f>
        <v>1.3809412478765992E-2</v>
      </c>
      <c r="E1140" s="2">
        <f>MACD!F1140</f>
        <v>6.7165903167433743E-3</v>
      </c>
      <c r="F1140" s="2">
        <f>'Moving Avg'!D1140</f>
        <v>2.036</v>
      </c>
      <c r="G1140" s="2">
        <f>'Moving Avg'!F1140</f>
        <v>2.0539999999999998</v>
      </c>
      <c r="H1140" s="2">
        <f>'Moving Avg'!G1140</f>
        <v>2.0230000000000006</v>
      </c>
      <c r="I1140" s="2">
        <f>'Moving Avg'!H1140</f>
        <v>1.8431</v>
      </c>
      <c r="J1140" s="5" t="str">
        <f>OBV!F1140</f>
        <v>BEARISH</v>
      </c>
      <c r="K1140" s="5" t="str">
        <f>OBV!G1140</f>
        <v>NEUTRAL</v>
      </c>
      <c r="L1140" s="5" t="str">
        <f>OBV!H1140</f>
        <v>CONFIRMED BEARISH</v>
      </c>
    </row>
    <row r="1141" spans="1:12" ht="13.5" x14ac:dyDescent="0.25">
      <c r="A1141" s="3">
        <f>RSI!A1141</f>
        <v>44369</v>
      </c>
      <c r="B1141" s="2">
        <f>RSI!B1141</f>
        <v>1.98</v>
      </c>
      <c r="C1141" s="2">
        <f>RSI!I1141</f>
        <v>23.300692357295603</v>
      </c>
      <c r="D1141" s="2">
        <f>MACD!E1141</f>
        <v>1.8957293714388701E-2</v>
      </c>
      <c r="E1141" s="2">
        <f>MACD!F1141</f>
        <v>9.164730996272439E-3</v>
      </c>
      <c r="F1141" s="2">
        <f>'Moving Avg'!D1141</f>
        <v>2.0200000000000005</v>
      </c>
      <c r="G1141" s="2">
        <f>'Moving Avg'!F1141</f>
        <v>2.0499999999999998</v>
      </c>
      <c r="H1141" s="2">
        <f>'Moving Avg'!G1141</f>
        <v>2.0236000000000005</v>
      </c>
      <c r="I1141" s="2">
        <f>'Moving Avg'!H1141</f>
        <v>1.8447000000000002</v>
      </c>
      <c r="J1141" s="5" t="str">
        <f>OBV!F1141</f>
        <v>BEARISH</v>
      </c>
      <c r="K1141" s="5" t="str">
        <f>OBV!G1141</f>
        <v>NEUTRAL</v>
      </c>
      <c r="L1141" s="5" t="str">
        <f>OBV!H1141</f>
        <v>CONFIRMED BEARISH</v>
      </c>
    </row>
    <row r="1142" spans="1:12" ht="13.5" x14ac:dyDescent="0.25">
      <c r="A1142" s="3">
        <f>RSI!A1142</f>
        <v>44370</v>
      </c>
      <c r="B1142" s="2">
        <f>RSI!B1142</f>
        <v>1.97</v>
      </c>
      <c r="C1142" s="2">
        <f>RSI!I1142</f>
        <v>21.341045009925907</v>
      </c>
      <c r="D1142" s="2">
        <f>MACD!E1142</f>
        <v>2.4426918115923346E-2</v>
      </c>
      <c r="E1142" s="2">
        <f>MACD!F1142</f>
        <v>1.2217168420202621E-2</v>
      </c>
      <c r="F1142" s="2">
        <f>'Moving Avg'!D1142</f>
        <v>2.0020000000000002</v>
      </c>
      <c r="G1142" s="2">
        <f>'Moving Avg'!F1142</f>
        <v>2.0454999999999997</v>
      </c>
      <c r="H1142" s="2">
        <f>'Moving Avg'!G1142</f>
        <v>2.0240000000000005</v>
      </c>
      <c r="I1142" s="2">
        <f>'Moving Avg'!H1142</f>
        <v>1.8462500000000004</v>
      </c>
      <c r="J1142" s="5" t="str">
        <f>OBV!F1142</f>
        <v>BEARISH</v>
      </c>
      <c r="K1142" s="5" t="str">
        <f>OBV!G1142</f>
        <v>STRONG</v>
      </c>
      <c r="L1142" s="5" t="str">
        <f>OBV!H1142</f>
        <v>CONFIRMED BEARISH</v>
      </c>
    </row>
    <row r="1143" spans="1:12" ht="13.5" x14ac:dyDescent="0.25">
      <c r="A1143" s="3">
        <f>RSI!A1143</f>
        <v>44371</v>
      </c>
      <c r="B1143" s="2">
        <f>RSI!B1143</f>
        <v>2</v>
      </c>
      <c r="C1143" s="2">
        <f>RSI!I1143</f>
        <v>38.147383679798466</v>
      </c>
      <c r="D1143" s="2">
        <f>MACD!E1143</f>
        <v>2.7237285745434381E-2</v>
      </c>
      <c r="E1143" s="2">
        <f>MACD!F1143</f>
        <v>1.5221191885248973E-2</v>
      </c>
      <c r="F1143" s="2">
        <f>'Moving Avg'!D1143</f>
        <v>1.9899999999999998</v>
      </c>
      <c r="G1143" s="2">
        <f>'Moving Avg'!F1143</f>
        <v>2.0424999999999995</v>
      </c>
      <c r="H1143" s="2">
        <f>'Moving Avg'!G1143</f>
        <v>2.0250000000000008</v>
      </c>
      <c r="I1143" s="2">
        <f>'Moving Avg'!H1143</f>
        <v>1.8479500000000004</v>
      </c>
      <c r="J1143" s="5" t="str">
        <f>OBV!F1143</f>
        <v>BEARISH</v>
      </c>
      <c r="K1143" s="5" t="str">
        <f>OBV!G1143</f>
        <v>STRONG</v>
      </c>
      <c r="L1143" s="5" t="str">
        <f>OBV!H1143</f>
        <v>CONFIRMED BEARISH</v>
      </c>
    </row>
    <row r="1144" spans="1:12" ht="13.5" x14ac:dyDescent="0.25">
      <c r="A1144" s="3">
        <f>RSI!A1144</f>
        <v>44372</v>
      </c>
      <c r="B1144" s="2">
        <f>RSI!B1144</f>
        <v>2.06</v>
      </c>
      <c r="C1144" s="2">
        <f>RSI!I1144</f>
        <v>57.640781828570304</v>
      </c>
      <c r="D1144" s="2">
        <f>MACD!E1144</f>
        <v>2.5368060546385074E-2</v>
      </c>
      <c r="E1144" s="2">
        <f>MACD!F1144</f>
        <v>1.7250565617476194E-2</v>
      </c>
      <c r="F1144" s="2">
        <f>'Moving Avg'!D1144</f>
        <v>1.998</v>
      </c>
      <c r="G1144" s="2">
        <f>'Moving Avg'!F1144</f>
        <v>2.0424999999999995</v>
      </c>
      <c r="H1144" s="2">
        <f>'Moving Avg'!G1144</f>
        <v>2.027200000000001</v>
      </c>
      <c r="I1144" s="2">
        <f>'Moving Avg'!H1144</f>
        <v>1.8499500000000006</v>
      </c>
      <c r="J1144" s="5" t="str">
        <f>OBV!F1144</f>
        <v>BEARISH</v>
      </c>
      <c r="K1144" s="5" t="str">
        <f>OBV!G1144</f>
        <v>STRONG</v>
      </c>
      <c r="L1144" s="5" t="str">
        <f>OBV!H1144</f>
        <v>BEARISH DIVERGENCE</v>
      </c>
    </row>
    <row r="1145" spans="1:12" ht="13.5" x14ac:dyDescent="0.25">
      <c r="A1145" s="3">
        <f>RSI!A1145</f>
        <v>44375</v>
      </c>
      <c r="B1145" s="2">
        <f>RSI!B1145</f>
        <v>2.06</v>
      </c>
      <c r="C1145" s="2">
        <f>RSI!I1145</f>
        <v>57.640781828570304</v>
      </c>
      <c r="D1145" s="2">
        <f>MACD!E1145</f>
        <v>2.3614473161985838E-2</v>
      </c>
      <c r="E1145" s="2">
        <f>MACD!F1145</f>
        <v>1.8523347126378126E-2</v>
      </c>
      <c r="F1145" s="2">
        <f>'Moving Avg'!D1145</f>
        <v>2.0140000000000002</v>
      </c>
      <c r="G1145" s="2">
        <f>'Moving Avg'!F1145</f>
        <v>2.0424999999999995</v>
      </c>
      <c r="H1145" s="2">
        <f>'Moving Avg'!G1145</f>
        <v>2.0294000000000008</v>
      </c>
      <c r="I1145" s="2">
        <f>'Moving Avg'!H1145</f>
        <v>1.8519500000000004</v>
      </c>
      <c r="J1145" s="5" t="str">
        <f>OBV!F1145</f>
        <v>BEARISH</v>
      </c>
      <c r="K1145" s="5" t="str">
        <f>OBV!G1145</f>
        <v>NEUTRAL</v>
      </c>
      <c r="L1145" s="5" t="str">
        <f>OBV!H1145</f>
        <v>BEARISH DIVERGENCE</v>
      </c>
    </row>
    <row r="1146" spans="1:12" ht="13.5" x14ac:dyDescent="0.25">
      <c r="A1146" s="3">
        <f>RSI!A1146</f>
        <v>44376</v>
      </c>
      <c r="B1146" s="2">
        <f>RSI!B1146</f>
        <v>2.06</v>
      </c>
      <c r="C1146" s="2">
        <f>RSI!I1146</f>
        <v>57.640781828570304</v>
      </c>
      <c r="D1146" s="2">
        <f>MACD!E1146</f>
        <v>2.1971469106836228E-2</v>
      </c>
      <c r="E1146" s="2">
        <f>MACD!F1146</f>
        <v>1.9212971522469747E-2</v>
      </c>
      <c r="F1146" s="2">
        <f>'Moving Avg'!D1146</f>
        <v>2.0300000000000002</v>
      </c>
      <c r="G1146" s="2">
        <f>'Moving Avg'!F1146</f>
        <v>2.0425</v>
      </c>
      <c r="H1146" s="2">
        <f>'Moving Avg'!G1146</f>
        <v>2.031600000000001</v>
      </c>
      <c r="I1146" s="2">
        <f>'Moving Avg'!H1146</f>
        <v>1.8539500000000004</v>
      </c>
      <c r="J1146" s="5" t="str">
        <f>OBV!F1146</f>
        <v>BEARISH</v>
      </c>
      <c r="K1146" s="5" t="str">
        <f>OBV!G1146</f>
        <v>NEUTRAL</v>
      </c>
      <c r="L1146" s="5" t="str">
        <f>OBV!H1146</f>
        <v>BEARISH DIVERGENCE</v>
      </c>
    </row>
    <row r="1147" spans="1:12" ht="13.5" x14ac:dyDescent="0.25">
      <c r="A1147" s="3">
        <f>RSI!A1147</f>
        <v>44377</v>
      </c>
      <c r="B1147" s="2">
        <f>RSI!B1147</f>
        <v>2.06</v>
      </c>
      <c r="C1147" s="2">
        <f>RSI!I1147</f>
        <v>57.640781828570304</v>
      </c>
      <c r="D1147" s="2">
        <f>MACD!E1147</f>
        <v>2.0433828105145491E-2</v>
      </c>
      <c r="E1147" s="2">
        <f>MACD!F1147</f>
        <v>1.9457142839004897E-2</v>
      </c>
      <c r="F1147" s="2">
        <f>'Moving Avg'!D1147</f>
        <v>2.0480000000000005</v>
      </c>
      <c r="G1147" s="2">
        <f>'Moving Avg'!F1147</f>
        <v>2.0425000000000004</v>
      </c>
      <c r="H1147" s="2">
        <f>'Moving Avg'!G1147</f>
        <v>2.0338000000000012</v>
      </c>
      <c r="I1147" s="2">
        <f>'Moving Avg'!H1147</f>
        <v>1.8561500000000004</v>
      </c>
      <c r="J1147" s="5" t="str">
        <f>OBV!F1147</f>
        <v>BULLISH</v>
      </c>
      <c r="K1147" s="5" t="str">
        <f>OBV!G1147</f>
        <v>NEUTRAL</v>
      </c>
      <c r="L1147" s="5" t="str">
        <f>OBV!H1147</f>
        <v>CONFIRMED BULLISH</v>
      </c>
    </row>
    <row r="1148" spans="1:12" ht="13.5" x14ac:dyDescent="0.25">
      <c r="A1148" s="3">
        <f>RSI!A1148</f>
        <v>44378</v>
      </c>
      <c r="B1148" s="2">
        <f>RSI!B1148</f>
        <v>2.06</v>
      </c>
      <c r="C1148" s="2">
        <f>RSI!I1148</f>
        <v>57.640781828570304</v>
      </c>
      <c r="D1148" s="2">
        <f>MACD!E1148</f>
        <v>1.8996259478690547E-2</v>
      </c>
      <c r="E1148" s="2">
        <f>MACD!F1148</f>
        <v>1.9364966166942027E-2</v>
      </c>
      <c r="F1148" s="2">
        <f>'Moving Avg'!D1148</f>
        <v>2.06</v>
      </c>
      <c r="G1148" s="2">
        <f>'Moving Avg'!F1148</f>
        <v>2.0425000000000004</v>
      </c>
      <c r="H1148" s="2">
        <f>'Moving Avg'!G1148</f>
        <v>2.0360000000000009</v>
      </c>
      <c r="I1148" s="2">
        <f>'Moving Avg'!H1148</f>
        <v>1.8583500000000006</v>
      </c>
      <c r="J1148" s="5" t="str">
        <f>OBV!F1148</f>
        <v>BULLISH</v>
      </c>
      <c r="K1148" s="5" t="str">
        <f>OBV!G1148</f>
        <v>NEUTRAL</v>
      </c>
      <c r="L1148" s="5" t="str">
        <f>OBV!H1148</f>
        <v>CONFIRMED BULLISH</v>
      </c>
    </row>
    <row r="1149" spans="1:12" ht="13.5" x14ac:dyDescent="0.25">
      <c r="A1149" s="3">
        <f>RSI!A1149</f>
        <v>44379</v>
      </c>
      <c r="B1149" s="2">
        <f>RSI!B1149</f>
        <v>2.16</v>
      </c>
      <c r="C1149" s="2">
        <f>RSI!I1149</f>
        <v>75.943942645829765</v>
      </c>
      <c r="D1149" s="2">
        <f>MACD!E1149</f>
        <v>4.0922241220244793E-3</v>
      </c>
      <c r="E1149" s="2">
        <f>MACD!F1149</f>
        <v>1.631041775795852E-2</v>
      </c>
      <c r="F1149" s="2">
        <f>'Moving Avg'!D1149</f>
        <v>2.08</v>
      </c>
      <c r="G1149" s="2">
        <f>'Moving Avg'!F1149</f>
        <v>2.0475000000000003</v>
      </c>
      <c r="H1149" s="2">
        <f>'Moving Avg'!G1149</f>
        <v>2.0402000000000009</v>
      </c>
      <c r="I1149" s="2">
        <f>'Moving Avg'!H1149</f>
        <v>1.8610500000000008</v>
      </c>
      <c r="J1149" s="5" t="str">
        <f>OBV!F1149</f>
        <v>BULLISH</v>
      </c>
      <c r="K1149" s="5" t="str">
        <f>OBV!G1149</f>
        <v>NEUTRAL</v>
      </c>
      <c r="L1149" s="5" t="str">
        <f>OBV!H1149</f>
        <v>CONFIRMED BULLISH</v>
      </c>
    </row>
    <row r="1150" spans="1:12" ht="13.5" x14ac:dyDescent="0.25">
      <c r="A1150" s="3">
        <f>RSI!A1150</f>
        <v>44382</v>
      </c>
      <c r="B1150" s="2">
        <f>RSI!B1150</f>
        <v>2.16</v>
      </c>
      <c r="C1150" s="2">
        <f>RSI!I1150</f>
        <v>75.943942645829765</v>
      </c>
      <c r="D1150" s="2">
        <f>MACD!E1150</f>
        <v>-1.5380649438008209E-2</v>
      </c>
      <c r="E1150" s="2">
        <f>MACD!F1150</f>
        <v>9.9722043187651741E-3</v>
      </c>
      <c r="F1150" s="2">
        <f>'Moving Avg'!D1150</f>
        <v>2.1</v>
      </c>
      <c r="G1150" s="2">
        <f>'Moving Avg'!F1150</f>
        <v>2.0524999999999998</v>
      </c>
      <c r="H1150" s="2">
        <f>'Moving Avg'!G1150</f>
        <v>2.0444000000000009</v>
      </c>
      <c r="I1150" s="2">
        <f>'Moving Avg'!H1150</f>
        <v>1.8637500000000009</v>
      </c>
      <c r="J1150" s="5" t="str">
        <f>OBV!F1150</f>
        <v>BULLISH</v>
      </c>
      <c r="K1150" s="5" t="str">
        <f>OBV!G1150</f>
        <v>NEUTRAL</v>
      </c>
      <c r="L1150" s="5" t="str">
        <f>OBV!H1150</f>
        <v>CONFIRMED BULLISH</v>
      </c>
    </row>
    <row r="1151" spans="1:12" ht="13.5" x14ac:dyDescent="0.25">
      <c r="A1151" s="3">
        <f>RSI!A1151</f>
        <v>44383</v>
      </c>
      <c r="B1151" s="2">
        <f>RSI!B1151</f>
        <v>2.16</v>
      </c>
      <c r="C1151" s="2">
        <f>RSI!I1151</f>
        <v>75.943942645829765</v>
      </c>
      <c r="D1151" s="2">
        <f>MACD!E1151</f>
        <v>-3.2513178301988077E-2</v>
      </c>
      <c r="E1151" s="2">
        <f>MACD!F1151</f>
        <v>1.475127794614524E-3</v>
      </c>
      <c r="F1151" s="2">
        <f>'Moving Avg'!D1151</f>
        <v>2.12</v>
      </c>
      <c r="G1151" s="2">
        <f>'Moving Avg'!F1151</f>
        <v>2.0574999999999997</v>
      </c>
      <c r="H1151" s="2">
        <f>'Moving Avg'!G1151</f>
        <v>2.0486000000000009</v>
      </c>
      <c r="I1151" s="2">
        <f>'Moving Avg'!H1151</f>
        <v>1.8662500000000011</v>
      </c>
      <c r="J1151" s="5" t="str">
        <f>OBV!F1151</f>
        <v>BULLISH</v>
      </c>
      <c r="K1151" s="5" t="str">
        <f>OBV!G1151</f>
        <v>NEUTRAL</v>
      </c>
      <c r="L1151" s="5" t="str">
        <f>OBV!H1151</f>
        <v>CONFIRMED BULLISH</v>
      </c>
    </row>
    <row r="1152" spans="1:12" ht="13.5" x14ac:dyDescent="0.25">
      <c r="A1152" s="3">
        <f>RSI!A1152</f>
        <v>44384</v>
      </c>
      <c r="B1152" s="2">
        <f>RSI!B1152</f>
        <v>2.17</v>
      </c>
      <c r="C1152" s="2">
        <f>RSI!I1152</f>
        <v>77.17571214482966</v>
      </c>
      <c r="D1152" s="2">
        <f>MACD!E1152</f>
        <v>-4.9896063556650105E-2</v>
      </c>
      <c r="E1152" s="2">
        <f>MACD!F1152</f>
        <v>-8.7991104756384025E-3</v>
      </c>
      <c r="F1152" s="2">
        <f>'Moving Avg'!D1152</f>
        <v>2.1420000000000003</v>
      </c>
      <c r="G1152" s="2">
        <f>'Moving Avg'!F1152</f>
        <v>2.0629999999999997</v>
      </c>
      <c r="H1152" s="2">
        <f>'Moving Avg'!G1152</f>
        <v>2.0530000000000008</v>
      </c>
      <c r="I1152" s="2">
        <f>'Moving Avg'!H1152</f>
        <v>1.8688000000000011</v>
      </c>
      <c r="J1152" s="5" t="str">
        <f>OBV!F1152</f>
        <v>BULLISH</v>
      </c>
      <c r="K1152" s="5" t="str">
        <f>OBV!G1152</f>
        <v>NEUTRAL</v>
      </c>
      <c r="L1152" s="5" t="str">
        <f>OBV!H1152</f>
        <v>CONFIRMED BULLISH</v>
      </c>
    </row>
    <row r="1153" spans="1:12" ht="13.5" x14ac:dyDescent="0.25">
      <c r="A1153" s="3">
        <f>RSI!A1153</f>
        <v>44385</v>
      </c>
      <c r="B1153" s="2">
        <f>RSI!B1153</f>
        <v>2.17</v>
      </c>
      <c r="C1153" s="2">
        <f>RSI!I1153</f>
        <v>77.17571214482966</v>
      </c>
      <c r="D1153" s="2">
        <f>MACD!E1153</f>
        <v>-6.0610334755526463E-2</v>
      </c>
      <c r="E1153" s="2">
        <f>MACD!F1153</f>
        <v>-1.9161355331616014E-2</v>
      </c>
      <c r="F1153" s="2">
        <f>'Moving Avg'!D1153</f>
        <v>2.1640000000000001</v>
      </c>
      <c r="G1153" s="2">
        <f>'Moving Avg'!F1153</f>
        <v>2.0684999999999993</v>
      </c>
      <c r="H1153" s="2">
        <f>'Moving Avg'!G1153</f>
        <v>2.0590000000000006</v>
      </c>
      <c r="I1153" s="2">
        <f>'Moving Avg'!H1153</f>
        <v>1.871350000000001</v>
      </c>
      <c r="J1153" s="5" t="str">
        <f>OBV!F1153</f>
        <v>BULLISH</v>
      </c>
      <c r="K1153" s="5" t="str">
        <f>OBV!G1153</f>
        <v>NEUTRAL</v>
      </c>
      <c r="L1153" s="5" t="str">
        <f>OBV!H1153</f>
        <v>CONFIRMED BULLISH</v>
      </c>
    </row>
    <row r="1154" spans="1:12" ht="13.5" x14ac:dyDescent="0.25">
      <c r="A1154" s="3">
        <f>RSI!A1154</f>
        <v>44386</v>
      </c>
      <c r="B1154" s="2">
        <f>RSI!B1154</f>
        <v>2.11</v>
      </c>
      <c r="C1154" s="2">
        <f>RSI!I1154</f>
        <v>56.901316162359585</v>
      </c>
      <c r="D1154" s="2">
        <f>MACD!E1154</f>
        <v>-5.657609897395588E-2</v>
      </c>
      <c r="E1154" s="2">
        <f>MACD!F1154</f>
        <v>-2.6644304060083987E-2</v>
      </c>
      <c r="F1154" s="2">
        <f>'Moving Avg'!D1154</f>
        <v>2.1539999999999999</v>
      </c>
      <c r="G1154" s="2">
        <f>'Moving Avg'!F1154</f>
        <v>2.0710000000000002</v>
      </c>
      <c r="H1154" s="2">
        <f>'Moving Avg'!G1154</f>
        <v>2.0622000000000007</v>
      </c>
      <c r="I1154" s="2">
        <f>'Moving Avg'!H1154</f>
        <v>1.8736000000000013</v>
      </c>
      <c r="J1154" s="5" t="str">
        <f>OBV!F1154</f>
        <v>BEARISH</v>
      </c>
      <c r="K1154" s="5" t="str">
        <f>OBV!G1154</f>
        <v>NEUTRAL</v>
      </c>
      <c r="L1154" s="5" t="str">
        <f>OBV!H1154</f>
        <v>CONFIRMED BEARISH</v>
      </c>
    </row>
    <row r="1155" spans="1:12" ht="13.5" x14ac:dyDescent="0.25">
      <c r="A1155" s="3">
        <f>RSI!A1155</f>
        <v>44389</v>
      </c>
      <c r="B1155" s="2">
        <f>RSI!B1155</f>
        <v>2.0499999999999998</v>
      </c>
      <c r="C1155" s="2">
        <f>RSI!I1155</f>
        <v>44.353236246126194</v>
      </c>
      <c r="D1155" s="2">
        <f>MACD!E1155</f>
        <v>-4.8895987190971102E-2</v>
      </c>
      <c r="E1155" s="2">
        <f>MACD!F1155</f>
        <v>-3.1094640686261412E-2</v>
      </c>
      <c r="F1155" s="2">
        <f>'Moving Avg'!D1155</f>
        <v>2.1320000000000001</v>
      </c>
      <c r="G1155" s="2">
        <f>'Moving Avg'!F1155</f>
        <v>2.0705</v>
      </c>
      <c r="H1155" s="2">
        <f>'Moving Avg'!G1155</f>
        <v>2.0640000000000005</v>
      </c>
      <c r="I1155" s="2">
        <f>'Moving Avg'!H1155</f>
        <v>1.8755500000000012</v>
      </c>
      <c r="J1155" s="5" t="str">
        <f>OBV!F1155</f>
        <v>BEARISH</v>
      </c>
      <c r="K1155" s="5" t="str">
        <f>OBV!G1155</f>
        <v>STRONG</v>
      </c>
      <c r="L1155" s="5" t="str">
        <f>OBV!H1155</f>
        <v>CONFIRMED BEARISH</v>
      </c>
    </row>
    <row r="1156" spans="1:12" ht="13.5" x14ac:dyDescent="0.25">
      <c r="A1156" s="3">
        <f>RSI!A1156</f>
        <v>44390</v>
      </c>
      <c r="B1156" s="2">
        <f>RSI!B1156</f>
        <v>1.95</v>
      </c>
      <c r="C1156" s="2">
        <f>RSI!I1156</f>
        <v>31.775950098162866</v>
      </c>
      <c r="D1156" s="2">
        <f>MACD!E1156</f>
        <v>-3.4800218846000597E-2</v>
      </c>
      <c r="E1156" s="2">
        <f>MACD!F1156</f>
        <v>-3.183575631820925E-2</v>
      </c>
      <c r="F1156" s="2">
        <f>'Moving Avg'!D1156</f>
        <v>2.09</v>
      </c>
      <c r="G1156" s="2">
        <f>'Moving Avg'!F1156</f>
        <v>2.0649999999999999</v>
      </c>
      <c r="H1156" s="2">
        <f>'Moving Avg'!G1156</f>
        <v>2.0620000000000007</v>
      </c>
      <c r="I1156" s="2">
        <f>'Moving Avg'!H1156</f>
        <v>1.8770000000000011</v>
      </c>
      <c r="J1156" s="5" t="str">
        <f>OBV!F1156</f>
        <v>BEARISH</v>
      </c>
      <c r="K1156" s="5" t="str">
        <f>OBV!G1156</f>
        <v>STRONG</v>
      </c>
      <c r="L1156" s="5" t="str">
        <f>OBV!H1156</f>
        <v>CONFIRMED BEARISH</v>
      </c>
    </row>
    <row r="1157" spans="1:12" ht="13.5" x14ac:dyDescent="0.25">
      <c r="A1157" s="3">
        <f>RSI!A1157</f>
        <v>44391</v>
      </c>
      <c r="B1157" s="2">
        <f>RSI!B1157</f>
        <v>2.06</v>
      </c>
      <c r="C1157" s="2">
        <f>RSI!I1157</f>
        <v>48.931129057152994</v>
      </c>
      <c r="D1157" s="2">
        <f>MACD!E1157</f>
        <v>-3.0254528902265321E-2</v>
      </c>
      <c r="E1157" s="2">
        <f>MACD!F1157</f>
        <v>-3.1519510835020463E-2</v>
      </c>
      <c r="F1157" s="2">
        <f>'Moving Avg'!D1157</f>
        <v>2.0680000000000001</v>
      </c>
      <c r="G1157" s="2">
        <f>'Moving Avg'!F1157</f>
        <v>2.0650000000000004</v>
      </c>
      <c r="H1157" s="2">
        <f>'Moving Avg'!G1157</f>
        <v>2.0622000000000007</v>
      </c>
      <c r="I1157" s="2">
        <f>'Moving Avg'!H1157</f>
        <v>1.8790000000000011</v>
      </c>
      <c r="J1157" s="5" t="str">
        <f>OBV!F1157</f>
        <v>BEARISH</v>
      </c>
      <c r="K1157" s="5" t="str">
        <f>OBV!G1157</f>
        <v>STRONG</v>
      </c>
      <c r="L1157" s="5" t="str">
        <f>OBV!H1157</f>
        <v>CONFIRMED BEARISH</v>
      </c>
    </row>
    <row r="1158" spans="1:12" ht="13.5" x14ac:dyDescent="0.25">
      <c r="A1158" s="3">
        <f>RSI!A1158</f>
        <v>44392</v>
      </c>
      <c r="B1158" s="2">
        <f>RSI!B1158</f>
        <v>2.06</v>
      </c>
      <c r="C1158" s="2">
        <f>RSI!I1158</f>
        <v>48.931129057152987</v>
      </c>
      <c r="D1158" s="2">
        <f>MACD!E1158</f>
        <v>-2.6348309956008453E-2</v>
      </c>
      <c r="E1158" s="2">
        <f>MACD!F1158</f>
        <v>-3.0485270659218064E-2</v>
      </c>
      <c r="F1158" s="2">
        <f>'Moving Avg'!D1158</f>
        <v>2.0460000000000003</v>
      </c>
      <c r="G1158" s="2">
        <f>'Moving Avg'!F1158</f>
        <v>2.0650000000000004</v>
      </c>
      <c r="H1158" s="2">
        <f>'Moving Avg'!G1158</f>
        <v>2.0624000000000011</v>
      </c>
      <c r="I1158" s="2">
        <f>'Moving Avg'!H1158</f>
        <v>1.8812000000000011</v>
      </c>
      <c r="J1158" s="5" t="str">
        <f>OBV!F1158</f>
        <v>BEARISH</v>
      </c>
      <c r="K1158" s="5" t="str">
        <f>OBV!G1158</f>
        <v>STRONG</v>
      </c>
      <c r="L1158" s="5" t="str">
        <f>OBV!H1158</f>
        <v>CONFIRMED BEARISH</v>
      </c>
    </row>
    <row r="1159" spans="1:12" ht="13.5" x14ac:dyDescent="0.25">
      <c r="A1159" s="3">
        <f>RSI!A1159</f>
        <v>44393</v>
      </c>
      <c r="B1159" s="2">
        <f>RSI!B1159</f>
        <v>2.06</v>
      </c>
      <c r="C1159" s="2">
        <f>RSI!I1159</f>
        <v>48.931129057152994</v>
      </c>
      <c r="D1159" s="2">
        <f>MACD!E1159</f>
        <v>-7.6030009815220012E-3</v>
      </c>
      <c r="E1159" s="2">
        <f>MACD!F1159</f>
        <v>-2.5908816723678854E-2</v>
      </c>
      <c r="F1159" s="2">
        <f>'Moving Avg'!D1159</f>
        <v>2.0360000000000005</v>
      </c>
      <c r="G1159" s="2">
        <f>'Moving Avg'!F1159</f>
        <v>2.0670000000000006</v>
      </c>
      <c r="H1159" s="2">
        <f>'Moving Avg'!G1159</f>
        <v>2.0620000000000007</v>
      </c>
      <c r="I1159" s="2">
        <f>'Moving Avg'!H1159</f>
        <v>1.8834000000000011</v>
      </c>
      <c r="J1159" s="5" t="str">
        <f>OBV!F1159</f>
        <v>BEARISH</v>
      </c>
      <c r="K1159" s="5" t="str">
        <f>OBV!G1159</f>
        <v>STRONG</v>
      </c>
      <c r="L1159" s="5" t="str">
        <f>OBV!H1159</f>
        <v>CONFIRMED BEARISH</v>
      </c>
    </row>
    <row r="1160" spans="1:12" ht="13.5" x14ac:dyDescent="0.25">
      <c r="A1160" s="3">
        <f>RSI!A1160</f>
        <v>44396</v>
      </c>
      <c r="B1160" s="2">
        <f>RSI!B1160</f>
        <v>2.06</v>
      </c>
      <c r="C1160" s="2">
        <f>RSI!I1160</f>
        <v>48.931129057152994</v>
      </c>
      <c r="D1160" s="2">
        <f>MACD!E1160</f>
        <v>8.3097396791895761E-3</v>
      </c>
      <c r="E1160" s="2">
        <f>MACD!F1160</f>
        <v>-1.9065105443105169E-2</v>
      </c>
      <c r="F1160" s="2">
        <f>'Moving Avg'!D1160</f>
        <v>2.0380000000000003</v>
      </c>
      <c r="G1160" s="2">
        <f>'Moving Avg'!F1160</f>
        <v>2.0710000000000006</v>
      </c>
      <c r="H1160" s="2">
        <f>'Moving Avg'!G1160</f>
        <v>2.0616000000000003</v>
      </c>
      <c r="I1160" s="2">
        <f>'Moving Avg'!H1160</f>
        <v>1.8856000000000011</v>
      </c>
      <c r="J1160" s="5" t="str">
        <f>OBV!F1160</f>
        <v>BEARISH</v>
      </c>
      <c r="K1160" s="5" t="str">
        <f>OBV!G1160</f>
        <v>STRONG</v>
      </c>
      <c r="L1160" s="5" t="str">
        <f>OBV!H1160</f>
        <v>BEARISH DIVERGENCE</v>
      </c>
    </row>
    <row r="1161" spans="1:12" ht="13.5" x14ac:dyDescent="0.25">
      <c r="A1161" s="3">
        <f>RSI!A1161</f>
        <v>44399</v>
      </c>
      <c r="B1161" s="2">
        <f>RSI!B1161</f>
        <v>2.06</v>
      </c>
      <c r="C1161" s="2">
        <f>RSI!I1161</f>
        <v>48.931129057152994</v>
      </c>
      <c r="D1161" s="2">
        <f>MACD!E1161</f>
        <v>2.1821889887107204E-2</v>
      </c>
      <c r="E1161" s="2">
        <f>MACD!F1161</f>
        <v>-1.0887706377062694E-2</v>
      </c>
      <c r="F1161" s="2">
        <f>'Moving Avg'!D1161</f>
        <v>2.06</v>
      </c>
      <c r="G1161" s="2">
        <f>'Moving Avg'!F1161</f>
        <v>2.0750000000000006</v>
      </c>
      <c r="H1161" s="2">
        <f>'Moving Avg'!G1161</f>
        <v>2.0612000000000008</v>
      </c>
      <c r="I1161" s="2">
        <f>'Moving Avg'!H1161</f>
        <v>1.8878000000000013</v>
      </c>
      <c r="J1161" s="5" t="str">
        <f>OBV!F1161</f>
        <v>BULLISH</v>
      </c>
      <c r="K1161" s="5" t="str">
        <f>OBV!G1161</f>
        <v>NEUTRAL</v>
      </c>
      <c r="L1161" s="5" t="str">
        <f>OBV!H1161</f>
        <v>CONFIRMED BULLISH</v>
      </c>
    </row>
    <row r="1162" spans="1:12" ht="13.5" x14ac:dyDescent="0.25">
      <c r="A1162" s="3">
        <f>RSI!A1162</f>
        <v>44400</v>
      </c>
      <c r="B1162" s="2">
        <f>RSI!B1162</f>
        <v>2.06</v>
      </c>
      <c r="C1162" s="2">
        <f>RSI!I1162</f>
        <v>48.931129057152994</v>
      </c>
      <c r="D1162" s="2">
        <f>MACD!E1162</f>
        <v>3.4837712529924403E-2</v>
      </c>
      <c r="E1162" s="2">
        <f>MACD!F1162</f>
        <v>-1.742622595665275E-3</v>
      </c>
      <c r="F1162" s="2">
        <f>'Moving Avg'!D1162</f>
        <v>2.06</v>
      </c>
      <c r="G1162" s="2">
        <f>'Moving Avg'!F1162</f>
        <v>2.0795000000000003</v>
      </c>
      <c r="H1162" s="2">
        <f>'Moving Avg'!G1162</f>
        <v>2.0608000000000004</v>
      </c>
      <c r="I1162" s="2">
        <f>'Moving Avg'!H1162</f>
        <v>1.890200000000001</v>
      </c>
      <c r="J1162" s="5" t="str">
        <f>OBV!F1162</f>
        <v>NEUTRAL</v>
      </c>
      <c r="K1162" s="5" t="str">
        <f>OBV!G1162</f>
        <v>NEUTRAL</v>
      </c>
      <c r="L1162" s="5" t="str">
        <f>OBV!H1162</f>
        <v>NEUTRAL</v>
      </c>
    </row>
    <row r="1163" spans="1:12" ht="13.5" x14ac:dyDescent="0.25">
      <c r="A1163" s="3">
        <f>RSI!A1163</f>
        <v>44403</v>
      </c>
      <c r="B1163" s="2">
        <f>RSI!B1163</f>
        <v>2.02</v>
      </c>
      <c r="C1163" s="2">
        <f>RSI!I1163</f>
        <v>42.822974800938418</v>
      </c>
      <c r="D1163" s="2">
        <f>MACD!E1163</f>
        <v>4.8854807620109408E-2</v>
      </c>
      <c r="E1163" s="2">
        <f>MACD!F1163</f>
        <v>8.3768634474896634E-3</v>
      </c>
      <c r="F1163" s="2">
        <f>'Moving Avg'!D1163</f>
        <v>2.052</v>
      </c>
      <c r="G1163" s="2">
        <f>'Moving Avg'!F1163</f>
        <v>2.0805000000000007</v>
      </c>
      <c r="H1163" s="2">
        <f>'Moving Avg'!G1163</f>
        <v>2.0596000000000005</v>
      </c>
      <c r="I1163" s="2">
        <f>'Moving Avg'!H1163</f>
        <v>1.8927500000000008</v>
      </c>
      <c r="J1163" s="5" t="str">
        <f>OBV!F1163</f>
        <v>BEARISH</v>
      </c>
      <c r="K1163" s="5" t="str">
        <f>OBV!G1163</f>
        <v>NEUTRAL</v>
      </c>
      <c r="L1163" s="5" t="str">
        <f>OBV!H1163</f>
        <v>CONFIRMED BEARISH</v>
      </c>
    </row>
    <row r="1164" spans="1:12" ht="13.5" x14ac:dyDescent="0.25">
      <c r="A1164" s="3">
        <f>RSI!A1164</f>
        <v>44404</v>
      </c>
      <c r="B1164" s="2">
        <f>RSI!B1164</f>
        <v>2.02</v>
      </c>
      <c r="C1164" s="2">
        <f>RSI!I1164</f>
        <v>42.822974800938418</v>
      </c>
      <c r="D1164" s="2">
        <f>MACD!E1164</f>
        <v>5.1758744712190552E-2</v>
      </c>
      <c r="E1164" s="2">
        <f>MACD!F1164</f>
        <v>1.7053239700429844E-2</v>
      </c>
      <c r="F1164" s="2">
        <f>'Moving Avg'!D1164</f>
        <v>2.0439999999999996</v>
      </c>
      <c r="G1164" s="2">
        <f>'Moving Avg'!F1164</f>
        <v>2.0785000000000005</v>
      </c>
      <c r="H1164" s="2">
        <f>'Moving Avg'!G1164</f>
        <v>2.0584000000000002</v>
      </c>
      <c r="I1164" s="2">
        <f>'Moving Avg'!H1164</f>
        <v>1.8956000000000008</v>
      </c>
      <c r="J1164" s="5" t="str">
        <f>OBV!F1164</f>
        <v>BEARISH</v>
      </c>
      <c r="K1164" s="5" t="str">
        <f>OBV!G1164</f>
        <v>NEUTRAL</v>
      </c>
      <c r="L1164" s="5" t="str">
        <f>OBV!H1164</f>
        <v>CONFIRMED BEARISH</v>
      </c>
    </row>
    <row r="1165" spans="1:12" ht="13.5" x14ac:dyDescent="0.25">
      <c r="A1165" s="3">
        <f>RSI!A1165</f>
        <v>44405</v>
      </c>
      <c r="B1165" s="2">
        <f>RSI!B1165</f>
        <v>2.06</v>
      </c>
      <c r="C1165" s="2">
        <f>RSI!I1165</f>
        <v>50.053926753137212</v>
      </c>
      <c r="D1165" s="2">
        <f>MACD!E1165</f>
        <v>4.2275974687898898E-2</v>
      </c>
      <c r="E1165" s="2">
        <f>MACD!F1165</f>
        <v>2.2097786697923658E-2</v>
      </c>
      <c r="F1165" s="2">
        <f>'Moving Avg'!D1165</f>
        <v>2.044</v>
      </c>
      <c r="G1165" s="2">
        <f>'Moving Avg'!F1165</f>
        <v>2.0785000000000005</v>
      </c>
      <c r="H1165" s="2">
        <f>'Moving Avg'!G1165</f>
        <v>2.0580000000000003</v>
      </c>
      <c r="I1165" s="2">
        <f>'Moving Avg'!H1165</f>
        <v>1.8989500000000006</v>
      </c>
      <c r="J1165" s="5" t="str">
        <f>OBV!F1165</f>
        <v>BEARISH</v>
      </c>
      <c r="K1165" s="5" t="str">
        <f>OBV!G1165</f>
        <v>NEUTRAL</v>
      </c>
      <c r="L1165" s="5" t="str">
        <f>OBV!H1165</f>
        <v>NEUTRAL</v>
      </c>
    </row>
    <row r="1166" spans="1:12" ht="13.5" x14ac:dyDescent="0.25">
      <c r="A1166" s="3">
        <f>RSI!A1166</f>
        <v>44406</v>
      </c>
      <c r="B1166" s="2">
        <f>RSI!B1166</f>
        <v>2.11</v>
      </c>
      <c r="C1166" s="2">
        <f>RSI!I1166</f>
        <v>57.319903571509649</v>
      </c>
      <c r="D1166" s="2">
        <f>MACD!E1166</f>
        <v>1.5162397321996313E-2</v>
      </c>
      <c r="E1166" s="2">
        <f>MACD!F1166</f>
        <v>2.0710708822738191E-2</v>
      </c>
      <c r="F1166" s="2">
        <f>'Moving Avg'!D1166</f>
        <v>2.0539999999999998</v>
      </c>
      <c r="G1166" s="2">
        <f>'Moving Avg'!F1166</f>
        <v>2.0810000000000004</v>
      </c>
      <c r="H1166" s="2">
        <f>'Moving Avg'!G1166</f>
        <v>2.0590000000000002</v>
      </c>
      <c r="I1166" s="2">
        <f>'Moving Avg'!H1166</f>
        <v>1.9028500000000008</v>
      </c>
      <c r="J1166" s="5" t="str">
        <f>OBV!F1166</f>
        <v>BULLISH</v>
      </c>
      <c r="K1166" s="5" t="str">
        <f>OBV!G1166</f>
        <v>NEUTRAL</v>
      </c>
      <c r="L1166" s="5" t="str">
        <f>OBV!H1166</f>
        <v>CONFIRMED BULLISH</v>
      </c>
    </row>
    <row r="1167" spans="1:12" ht="13.5" x14ac:dyDescent="0.25">
      <c r="A1167" s="3">
        <f>RSI!A1167</f>
        <v>44407</v>
      </c>
      <c r="B1167" s="2">
        <f>RSI!B1167</f>
        <v>2.11</v>
      </c>
      <c r="C1167" s="2">
        <f>RSI!I1167</f>
        <v>57.319903571509634</v>
      </c>
      <c r="D1167" s="2">
        <f>MACD!E1167</f>
        <v>8.84649029945761E-3</v>
      </c>
      <c r="E1167" s="2">
        <f>MACD!F1167</f>
        <v>1.8337865118082074E-2</v>
      </c>
      <c r="F1167" s="2">
        <f>'Moving Avg'!D1167</f>
        <v>2.0639999999999996</v>
      </c>
      <c r="G1167" s="2">
        <f>'Moving Avg'!F1167</f>
        <v>2.0834999999999999</v>
      </c>
      <c r="H1167" s="2">
        <f>'Moving Avg'!G1167</f>
        <v>2.0612000000000004</v>
      </c>
      <c r="I1167" s="2">
        <f>'Moving Avg'!H1167</f>
        <v>1.9067500000000006</v>
      </c>
      <c r="J1167" s="5" t="str">
        <f>OBV!F1167</f>
        <v>BULLISH</v>
      </c>
      <c r="K1167" s="5" t="str">
        <f>OBV!G1167</f>
        <v>NEUTRAL</v>
      </c>
      <c r="L1167" s="5" t="str">
        <f>OBV!H1167</f>
        <v>CONFIRMED BULLISH</v>
      </c>
    </row>
    <row r="1168" spans="1:12" ht="13.5" x14ac:dyDescent="0.25">
      <c r="A1168" s="3">
        <f>RSI!A1168</f>
        <v>44410</v>
      </c>
      <c r="B1168" s="2">
        <f>RSI!B1168</f>
        <v>2.11</v>
      </c>
      <c r="C1168" s="2">
        <f>RSI!I1168</f>
        <v>57.319903571509634</v>
      </c>
      <c r="D1168" s="2">
        <f>MACD!E1168</f>
        <v>3.2275148225457961E-3</v>
      </c>
      <c r="E1168" s="2">
        <f>MACD!F1168</f>
        <v>1.5315795058974818E-2</v>
      </c>
      <c r="F1168" s="2">
        <f>'Moving Avg'!D1168</f>
        <v>2.0819999999999999</v>
      </c>
      <c r="G1168" s="2">
        <f>'Moving Avg'!F1168</f>
        <v>2.0859999999999994</v>
      </c>
      <c r="H1168" s="2">
        <f>'Moving Avg'!G1168</f>
        <v>2.0634000000000001</v>
      </c>
      <c r="I1168" s="2">
        <f>'Moving Avg'!H1168</f>
        <v>1.9105000000000008</v>
      </c>
      <c r="J1168" s="5" t="str">
        <f>OBV!F1168</f>
        <v>BULLISH</v>
      </c>
      <c r="K1168" s="5" t="str">
        <f>OBV!G1168</f>
        <v>NEUTRAL</v>
      </c>
      <c r="L1168" s="5" t="str">
        <f>OBV!H1168</f>
        <v>CONFIRMED BULLISH</v>
      </c>
    </row>
    <row r="1169" spans="1:12" ht="13.5" x14ac:dyDescent="0.25">
      <c r="A1169" s="3">
        <f>RSI!A1169</f>
        <v>44411</v>
      </c>
      <c r="B1169" s="2">
        <f>RSI!B1169</f>
        <v>2.11</v>
      </c>
      <c r="C1169" s="2">
        <f>RSI!I1169</f>
        <v>57.319903571509627</v>
      </c>
      <c r="D1169" s="2">
        <f>MACD!E1169</f>
        <v>-1.7813977570577677E-3</v>
      </c>
      <c r="E1169" s="2">
        <f>MACD!F1169</f>
        <v>1.1896356495768302E-2</v>
      </c>
      <c r="F1169" s="2">
        <f>'Moving Avg'!D1169</f>
        <v>2.0999999999999996</v>
      </c>
      <c r="G1169" s="2">
        <f>'Moving Avg'!F1169</f>
        <v>2.0834999999999995</v>
      </c>
      <c r="H1169" s="2">
        <f>'Moving Avg'!G1169</f>
        <v>2.0644000000000005</v>
      </c>
      <c r="I1169" s="2">
        <f>'Moving Avg'!H1169</f>
        <v>1.9145500000000006</v>
      </c>
      <c r="J1169" s="5" t="str">
        <f>OBV!F1169</f>
        <v>BULLISH</v>
      </c>
      <c r="K1169" s="5" t="str">
        <f>OBV!G1169</f>
        <v>NEUTRAL</v>
      </c>
      <c r="L1169" s="5" t="str">
        <f>OBV!H1169</f>
        <v>CONFIRMED BULLISH</v>
      </c>
    </row>
    <row r="1170" spans="1:12" ht="13.5" x14ac:dyDescent="0.25">
      <c r="A1170" s="3">
        <f>RSI!A1170</f>
        <v>44412</v>
      </c>
      <c r="B1170" s="2">
        <f>RSI!B1170</f>
        <v>2.11</v>
      </c>
      <c r="C1170" s="2">
        <f>RSI!I1170</f>
        <v>57.319903571509634</v>
      </c>
      <c r="D1170" s="2">
        <f>MACD!E1170</f>
        <v>-6.2552592053850553E-3</v>
      </c>
      <c r="E1170" s="2">
        <f>MACD!F1170</f>
        <v>8.2660333555376313E-3</v>
      </c>
      <c r="F1170" s="2">
        <f>'Moving Avg'!D1170</f>
        <v>2.11</v>
      </c>
      <c r="G1170" s="2">
        <f>'Moving Avg'!F1170</f>
        <v>2.0809999999999995</v>
      </c>
      <c r="H1170" s="2">
        <f>'Moving Avg'!G1170</f>
        <v>2.0654000000000003</v>
      </c>
      <c r="I1170" s="2">
        <f>'Moving Avg'!H1170</f>
        <v>1.918600000000001</v>
      </c>
      <c r="J1170" s="5" t="str">
        <f>OBV!F1170</f>
        <v>BULLISH</v>
      </c>
      <c r="K1170" s="5" t="str">
        <f>OBV!G1170</f>
        <v>NEUTRAL</v>
      </c>
      <c r="L1170" s="5" t="str">
        <f>OBV!H1170</f>
        <v>CONFIRMED BULLISH</v>
      </c>
    </row>
    <row r="1171" spans="1:12" ht="13.5" x14ac:dyDescent="0.25">
      <c r="A1171" s="3">
        <f>RSI!A1171</f>
        <v>44413</v>
      </c>
      <c r="B1171" s="2">
        <f>RSI!B1171</f>
        <v>2.11</v>
      </c>
      <c r="C1171" s="2">
        <f>RSI!I1171</f>
        <v>57.319903571509634</v>
      </c>
      <c r="D1171" s="2">
        <f>MACD!E1171</f>
        <v>-1.0258936873386304E-2</v>
      </c>
      <c r="E1171" s="2">
        <f>MACD!F1171</f>
        <v>4.5610393097528443E-3</v>
      </c>
      <c r="F1171" s="2">
        <f>'Moving Avg'!D1171</f>
        <v>2.11</v>
      </c>
      <c r="G1171" s="2">
        <f>'Moving Avg'!F1171</f>
        <v>2.0784999999999996</v>
      </c>
      <c r="H1171" s="2">
        <f>'Moving Avg'!G1171</f>
        <v>2.0664000000000002</v>
      </c>
      <c r="I1171" s="2">
        <f>'Moving Avg'!H1171</f>
        <v>1.9223500000000009</v>
      </c>
      <c r="J1171" s="5" t="str">
        <f>OBV!F1171</f>
        <v>NEUTRAL</v>
      </c>
      <c r="K1171" s="5" t="str">
        <f>OBV!G1171</f>
        <v>NEUTRAL</v>
      </c>
      <c r="L1171" s="5" t="str">
        <f>OBV!H1171</f>
        <v>NEUTRAL</v>
      </c>
    </row>
    <row r="1172" spans="1:12" ht="13.5" x14ac:dyDescent="0.25">
      <c r="A1172" s="3">
        <f>RSI!A1172</f>
        <v>44414</v>
      </c>
      <c r="B1172" s="2">
        <f>RSI!B1172</f>
        <v>2.11</v>
      </c>
      <c r="C1172" s="2">
        <f>RSI!I1172</f>
        <v>57.319903571509627</v>
      </c>
      <c r="D1172" s="2">
        <f>MACD!E1172</f>
        <v>-1.384861097938872E-2</v>
      </c>
      <c r="E1172" s="2">
        <f>MACD!F1172</f>
        <v>8.7910925192453146E-4</v>
      </c>
      <c r="F1172" s="2">
        <f>'Moving Avg'!D1172</f>
        <v>2.11</v>
      </c>
      <c r="G1172" s="2">
        <f>'Moving Avg'!F1172</f>
        <v>2.0754999999999995</v>
      </c>
      <c r="H1172" s="2">
        <f>'Moving Avg'!G1172</f>
        <v>2.0674000000000001</v>
      </c>
      <c r="I1172" s="2">
        <f>'Moving Avg'!H1172</f>
        <v>1.9260500000000009</v>
      </c>
      <c r="J1172" s="5" t="str">
        <f>OBV!F1172</f>
        <v>NEUTRAL</v>
      </c>
      <c r="K1172" s="5" t="str">
        <f>OBV!G1172</f>
        <v>NEUTRAL</v>
      </c>
      <c r="L1172" s="5" t="str">
        <f>OBV!H1172</f>
        <v>NEUTRAL</v>
      </c>
    </row>
    <row r="1173" spans="1:12" ht="13.5" x14ac:dyDescent="0.25">
      <c r="A1173" s="3">
        <f>RSI!A1173</f>
        <v>44417</v>
      </c>
      <c r="B1173" s="2">
        <f>RSI!B1173</f>
        <v>2.11</v>
      </c>
      <c r="C1173" s="2">
        <f>RSI!I1173</f>
        <v>57.319903571509627</v>
      </c>
      <c r="D1173" s="2">
        <f>MACD!E1173</f>
        <v>-2.3226861507118279E-2</v>
      </c>
      <c r="E1173" s="2">
        <f>MACD!F1173</f>
        <v>-3.9420848998840304E-3</v>
      </c>
      <c r="F1173" s="2">
        <f>'Moving Avg'!D1173</f>
        <v>2.11</v>
      </c>
      <c r="G1173" s="2">
        <f>'Moving Avg'!F1173</f>
        <v>2.0724999999999998</v>
      </c>
      <c r="H1173" s="2">
        <f>'Moving Avg'!G1173</f>
        <v>2.0684</v>
      </c>
      <c r="I1173" s="2">
        <f>'Moving Avg'!H1173</f>
        <v>1.9294500000000014</v>
      </c>
      <c r="J1173" s="5" t="str">
        <f>OBV!F1173</f>
        <v>NEUTRAL</v>
      </c>
      <c r="K1173" s="5" t="str">
        <f>OBV!G1173</f>
        <v>NEUTRAL</v>
      </c>
      <c r="L1173" s="5" t="str">
        <f>OBV!H1173</f>
        <v>NEUTRAL</v>
      </c>
    </row>
    <row r="1174" spans="1:12" ht="13.5" x14ac:dyDescent="0.25">
      <c r="A1174" s="3">
        <f>RSI!A1174</f>
        <v>44419</v>
      </c>
      <c r="B1174" s="2">
        <f>RSI!B1174</f>
        <v>2.15</v>
      </c>
      <c r="C1174" s="2">
        <f>RSI!I1174</f>
        <v>64.743287557322759</v>
      </c>
      <c r="D1174" s="2">
        <f>MACD!E1174</f>
        <v>-3.4298404097139024E-2</v>
      </c>
      <c r="E1174" s="2">
        <f>MACD!F1174</f>
        <v>-1.0013348739335029E-2</v>
      </c>
      <c r="F1174" s="2">
        <f>'Moving Avg'!D1174</f>
        <v>2.1179999999999999</v>
      </c>
      <c r="G1174" s="2">
        <f>'Moving Avg'!F1174</f>
        <v>2.0744999999999996</v>
      </c>
      <c r="H1174" s="2">
        <f>'Moving Avg'!G1174</f>
        <v>2.0702000000000003</v>
      </c>
      <c r="I1174" s="2">
        <f>'Moving Avg'!H1174</f>
        <v>1.9328500000000011</v>
      </c>
      <c r="J1174" s="5" t="str">
        <f>OBV!F1174</f>
        <v>BULLISH</v>
      </c>
      <c r="K1174" s="5" t="str">
        <f>OBV!G1174</f>
        <v>NEUTRAL</v>
      </c>
      <c r="L1174" s="5" t="str">
        <f>OBV!H1174</f>
        <v>CONFIRMED BULLISH</v>
      </c>
    </row>
    <row r="1175" spans="1:12" ht="13.5" x14ac:dyDescent="0.25">
      <c r="A1175" s="3">
        <f>RSI!A1175</f>
        <v>44420</v>
      </c>
      <c r="B1175" s="2">
        <f>RSI!B1175</f>
        <v>2.15</v>
      </c>
      <c r="C1175" s="2">
        <f>RSI!I1175</f>
        <v>64.743287557322759</v>
      </c>
      <c r="D1175" s="2">
        <f>MACD!E1175</f>
        <v>-3.7909459925820066E-2</v>
      </c>
      <c r="E1175" s="2">
        <f>MACD!F1175</f>
        <v>-1.5592570976632037E-2</v>
      </c>
      <c r="F1175" s="2">
        <f>'Moving Avg'!D1175</f>
        <v>2.1260000000000003</v>
      </c>
      <c r="G1175" s="2">
        <f>'Moving Avg'!F1175</f>
        <v>2.0794999999999999</v>
      </c>
      <c r="H1175" s="2">
        <f>'Moving Avg'!G1175</f>
        <v>2.0720000000000001</v>
      </c>
      <c r="I1175" s="2">
        <f>'Moving Avg'!H1175</f>
        <v>1.9360500000000009</v>
      </c>
      <c r="J1175" s="5" t="str">
        <f>OBV!F1175</f>
        <v>BULLISH</v>
      </c>
      <c r="K1175" s="5" t="str">
        <f>OBV!G1175</f>
        <v>NEUTRAL</v>
      </c>
      <c r="L1175" s="5" t="str">
        <f>OBV!H1175</f>
        <v>CONFIRMED BULLISH</v>
      </c>
    </row>
    <row r="1176" spans="1:12" ht="13.5" x14ac:dyDescent="0.25">
      <c r="A1176" s="3">
        <f>RSI!A1176</f>
        <v>44424</v>
      </c>
      <c r="B1176" s="2">
        <f>RSI!B1176</f>
        <v>2.15</v>
      </c>
      <c r="C1176" s="2">
        <f>RSI!I1176</f>
        <v>64.743287557322759</v>
      </c>
      <c r="D1176" s="2">
        <f>MACD!E1176</f>
        <v>-3.3639951416372771E-2</v>
      </c>
      <c r="E1176" s="2">
        <f>MACD!F1176</f>
        <v>-1.9202047064580185E-2</v>
      </c>
      <c r="F1176" s="2">
        <f>'Moving Avg'!D1176</f>
        <v>2.1339999999999999</v>
      </c>
      <c r="G1176" s="2">
        <f>'Moving Avg'!F1176</f>
        <v>2.0894999999999997</v>
      </c>
      <c r="H1176" s="2">
        <f>'Moving Avg'!G1176</f>
        <v>2.0738000000000003</v>
      </c>
      <c r="I1176" s="2">
        <f>'Moving Avg'!H1176</f>
        <v>1.9388500000000011</v>
      </c>
      <c r="J1176" s="5" t="str">
        <f>OBV!F1176</f>
        <v>BULLISH</v>
      </c>
      <c r="K1176" s="5" t="str">
        <f>OBV!G1176</f>
        <v>NEUTRAL</v>
      </c>
      <c r="L1176" s="5" t="str">
        <f>OBV!H1176</f>
        <v>CONFIRMED BULLISH</v>
      </c>
    </row>
    <row r="1177" spans="1:12" ht="13.5" x14ac:dyDescent="0.25">
      <c r="A1177" s="3">
        <f>RSI!A1177</f>
        <v>44425</v>
      </c>
      <c r="B1177" s="2">
        <f>RSI!B1177</f>
        <v>2.15</v>
      </c>
      <c r="C1177" s="2">
        <f>RSI!I1177</f>
        <v>64.743287557322759</v>
      </c>
      <c r="D1177" s="2">
        <f>MACD!E1177</f>
        <v>-3.0367374078015263E-2</v>
      </c>
      <c r="E1177" s="2">
        <f>MACD!F1177</f>
        <v>-2.1435112467267203E-2</v>
      </c>
      <c r="F1177" s="2">
        <f>'Moving Avg'!D1177</f>
        <v>2.1420000000000003</v>
      </c>
      <c r="G1177" s="2">
        <f>'Moving Avg'!F1177</f>
        <v>2.0939999999999994</v>
      </c>
      <c r="H1177" s="2">
        <f>'Moving Avg'!G1177</f>
        <v>2.0756000000000006</v>
      </c>
      <c r="I1177" s="2">
        <f>'Moving Avg'!H1177</f>
        <v>1.9415000000000009</v>
      </c>
      <c r="J1177" s="5" t="str">
        <f>OBV!F1177</f>
        <v>BULLISH</v>
      </c>
      <c r="K1177" s="5" t="str">
        <f>OBV!G1177</f>
        <v>NEUTRAL</v>
      </c>
      <c r="L1177" s="5" t="str">
        <f>OBV!H1177</f>
        <v>CONFIRMED BULLISH</v>
      </c>
    </row>
    <row r="1178" spans="1:12" ht="13.5" x14ac:dyDescent="0.25">
      <c r="A1178" s="3">
        <f>RSI!A1178</f>
        <v>44426</v>
      </c>
      <c r="B1178" s="2">
        <f>RSI!B1178</f>
        <v>2.15</v>
      </c>
      <c r="C1178" s="2">
        <f>RSI!I1178</f>
        <v>64.743287557322759</v>
      </c>
      <c r="D1178" s="2">
        <f>MACD!E1178</f>
        <v>-2.7913162498641064E-2</v>
      </c>
      <c r="E1178" s="2">
        <f>MACD!F1178</f>
        <v>-2.2730722473541978E-2</v>
      </c>
      <c r="F1178" s="2">
        <f>'Moving Avg'!D1178</f>
        <v>2.15</v>
      </c>
      <c r="G1178" s="2">
        <f>'Moving Avg'!F1178</f>
        <v>2.0984999999999996</v>
      </c>
      <c r="H1178" s="2">
        <f>'Moving Avg'!G1178</f>
        <v>2.0774000000000008</v>
      </c>
      <c r="I1178" s="2">
        <f>'Moving Avg'!H1178</f>
        <v>1.9441500000000007</v>
      </c>
      <c r="J1178" s="5" t="str">
        <f>OBV!F1178</f>
        <v>BULLISH</v>
      </c>
      <c r="K1178" s="5" t="str">
        <f>OBV!G1178</f>
        <v>NEUTRAL</v>
      </c>
      <c r="L1178" s="5" t="str">
        <f>OBV!H1178</f>
        <v>CONFIRMED BULLISH</v>
      </c>
    </row>
    <row r="1179" spans="1:12" ht="13.5" x14ac:dyDescent="0.25">
      <c r="A1179" s="3">
        <f>RSI!A1179</f>
        <v>44427</v>
      </c>
      <c r="B1179" s="2">
        <f>RSI!B1179</f>
        <v>2.15</v>
      </c>
      <c r="C1179" s="2">
        <f>RSI!I1179</f>
        <v>64.743287557322759</v>
      </c>
      <c r="D1179" s="2">
        <f>MACD!E1179</f>
        <v>-2.6128088896582913E-2</v>
      </c>
      <c r="E1179" s="2">
        <f>MACD!F1179</f>
        <v>-2.3410195758150166E-2</v>
      </c>
      <c r="F1179" s="2">
        <f>'Moving Avg'!D1179</f>
        <v>2.15</v>
      </c>
      <c r="G1179" s="2">
        <f>'Moving Avg'!F1179</f>
        <v>2.1029999999999993</v>
      </c>
      <c r="H1179" s="2">
        <f>'Moving Avg'!G1179</f>
        <v>2.0792000000000006</v>
      </c>
      <c r="I1179" s="2">
        <f>'Moving Avg'!H1179</f>
        <v>1.9468000000000005</v>
      </c>
      <c r="J1179" s="5" t="str">
        <f>OBV!F1179</f>
        <v>NEUTRAL</v>
      </c>
      <c r="K1179" s="5" t="str">
        <f>OBV!G1179</f>
        <v>NEUTRAL</v>
      </c>
      <c r="L1179" s="5" t="str">
        <f>OBV!H1179</f>
        <v>NEUTRAL</v>
      </c>
    </row>
    <row r="1180" spans="1:12" ht="13.5" x14ac:dyDescent="0.25">
      <c r="A1180" s="3">
        <f>RSI!A1180</f>
        <v>44428</v>
      </c>
      <c r="B1180" s="2">
        <f>RSI!B1180</f>
        <v>2.15</v>
      </c>
      <c r="C1180" s="2">
        <f>RSI!I1180</f>
        <v>64.743287557322745</v>
      </c>
      <c r="D1180" s="2">
        <f>MACD!E1180</f>
        <v>-2.4887611414667443E-2</v>
      </c>
      <c r="E1180" s="2">
        <f>MACD!F1180</f>
        <v>-2.3705678889453623E-2</v>
      </c>
      <c r="F1180" s="2">
        <f>'Moving Avg'!D1180</f>
        <v>2.15</v>
      </c>
      <c r="G1180" s="2">
        <f>'Moving Avg'!F1180</f>
        <v>2.1074999999999995</v>
      </c>
      <c r="H1180" s="2">
        <f>'Moving Avg'!G1180</f>
        <v>2.0810000000000008</v>
      </c>
      <c r="I1180" s="2">
        <f>'Moving Avg'!H1180</f>
        <v>1.9494500000000006</v>
      </c>
      <c r="J1180" s="5" t="str">
        <f>OBV!F1180</f>
        <v>NEUTRAL</v>
      </c>
      <c r="K1180" s="5" t="str">
        <f>OBV!G1180</f>
        <v>NEUTRAL</v>
      </c>
      <c r="L1180" s="5" t="str">
        <f>OBV!H1180</f>
        <v>NEUTRAL</v>
      </c>
    </row>
    <row r="1181" spans="1:12" ht="13.5" x14ac:dyDescent="0.25">
      <c r="A1181" s="3">
        <f>RSI!A1181</f>
        <v>44431</v>
      </c>
      <c r="B1181" s="2">
        <f>RSI!B1181</f>
        <v>2.15</v>
      </c>
      <c r="C1181" s="2">
        <f>RSI!I1181</f>
        <v>64.743287557322745</v>
      </c>
      <c r="D1181" s="2">
        <f>MACD!E1181</f>
        <v>-2.4087948300179018E-2</v>
      </c>
      <c r="E1181" s="2">
        <f>MACD!F1181</f>
        <v>-2.3782132771598703E-2</v>
      </c>
      <c r="F1181" s="2">
        <f>'Moving Avg'!D1181</f>
        <v>2.15</v>
      </c>
      <c r="G1181" s="2">
        <f>'Moving Avg'!F1181</f>
        <v>2.1119999999999992</v>
      </c>
      <c r="H1181" s="2">
        <f>'Moving Avg'!G1181</f>
        <v>2.0828000000000007</v>
      </c>
      <c r="I1181" s="2">
        <f>'Moving Avg'!H1181</f>
        <v>1.9519500000000003</v>
      </c>
      <c r="J1181" s="5" t="str">
        <f>OBV!F1181</f>
        <v>NEUTRAL</v>
      </c>
      <c r="K1181" s="5" t="str">
        <f>OBV!G1181</f>
        <v>NEUTRAL</v>
      </c>
      <c r="L1181" s="5" t="str">
        <f>OBV!H1181</f>
        <v>NEUTRAL</v>
      </c>
    </row>
    <row r="1182" spans="1:12" ht="13.5" x14ac:dyDescent="0.25">
      <c r="A1182" s="3">
        <f>RSI!A1182</f>
        <v>44432</v>
      </c>
      <c r="B1182" s="2">
        <f>RSI!B1182</f>
        <v>2.15</v>
      </c>
      <c r="C1182" s="2">
        <f>RSI!I1182</f>
        <v>64.743287557322745</v>
      </c>
      <c r="D1182" s="2">
        <f>MACD!E1182</f>
        <v>-2.3642765537543298E-2</v>
      </c>
      <c r="E1182" s="2">
        <f>MACD!F1182</f>
        <v>-2.375425932478762E-2</v>
      </c>
      <c r="F1182" s="2">
        <f>'Moving Avg'!D1182</f>
        <v>2.15</v>
      </c>
      <c r="G1182" s="2">
        <f>'Moving Avg'!F1182</f>
        <v>2.1164999999999994</v>
      </c>
      <c r="H1182" s="2">
        <f>'Moving Avg'!G1182</f>
        <v>2.0846000000000013</v>
      </c>
      <c r="I1182" s="2">
        <f>'Moving Avg'!H1182</f>
        <v>1.9544500000000002</v>
      </c>
      <c r="J1182" s="5" t="str">
        <f>OBV!F1182</f>
        <v>NEUTRAL</v>
      </c>
      <c r="K1182" s="5" t="str">
        <f>OBV!G1182</f>
        <v>NEUTRAL</v>
      </c>
      <c r="L1182" s="5" t="str">
        <f>OBV!H1182</f>
        <v>NEUTRAL</v>
      </c>
    </row>
    <row r="1183" spans="1:12" ht="13.5" x14ac:dyDescent="0.25">
      <c r="A1183" s="3">
        <f>RSI!A1183</f>
        <v>44433</v>
      </c>
      <c r="B1183" s="2">
        <f>RSI!B1183</f>
        <v>2.15</v>
      </c>
      <c r="C1183" s="2">
        <f>RSI!I1183</f>
        <v>64.743287557322745</v>
      </c>
      <c r="D1183" s="2">
        <f>MACD!E1183</f>
        <v>-2.3480382854138782E-2</v>
      </c>
      <c r="E1183" s="2">
        <f>MACD!F1183</f>
        <v>-2.3699484030657855E-2</v>
      </c>
      <c r="F1183" s="2">
        <f>'Moving Avg'!D1183</f>
        <v>2.15</v>
      </c>
      <c r="G1183" s="2">
        <f>'Moving Avg'!F1183</f>
        <v>2.1229999999999993</v>
      </c>
      <c r="H1183" s="2">
        <f>'Moving Avg'!G1183</f>
        <v>2.0864000000000011</v>
      </c>
      <c r="I1183" s="2">
        <f>'Moving Avg'!H1183</f>
        <v>1.9569499999999997</v>
      </c>
      <c r="J1183" s="5" t="str">
        <f>OBV!F1183</f>
        <v>NEUTRAL</v>
      </c>
      <c r="K1183" s="5" t="str">
        <f>OBV!G1183</f>
        <v>NEUTRAL</v>
      </c>
      <c r="L1183" s="5" t="str">
        <f>OBV!H1183</f>
        <v>NEUTRAL</v>
      </c>
    </row>
    <row r="1184" spans="1:12" ht="13.5" x14ac:dyDescent="0.25">
      <c r="A1184" s="3">
        <f>RSI!A1184</f>
        <v>44434</v>
      </c>
      <c r="B1184" s="2">
        <f>RSI!B1184</f>
        <v>2.15</v>
      </c>
      <c r="C1184" s="2">
        <f>RSI!I1184</f>
        <v>64.743287557322745</v>
      </c>
      <c r="D1184" s="2">
        <f>MACD!E1184</f>
        <v>-1.738757154544146E-2</v>
      </c>
      <c r="E1184" s="2">
        <f>MACD!F1184</f>
        <v>-2.2437101533614577E-2</v>
      </c>
      <c r="F1184" s="2">
        <f>'Moving Avg'!D1184</f>
        <v>2.15</v>
      </c>
      <c r="G1184" s="2">
        <f>'Moving Avg'!F1184</f>
        <v>2.1294999999999993</v>
      </c>
      <c r="H1184" s="2">
        <f>'Moving Avg'!G1184</f>
        <v>2.0882000000000018</v>
      </c>
      <c r="I1184" s="2">
        <f>'Moving Avg'!H1184</f>
        <v>1.9595499999999995</v>
      </c>
      <c r="J1184" s="5" t="str">
        <f>OBV!F1184</f>
        <v>NEUTRAL</v>
      </c>
      <c r="K1184" s="5" t="str">
        <f>OBV!G1184</f>
        <v>NEUTRAL</v>
      </c>
      <c r="L1184" s="5" t="str">
        <f>OBV!H1184</f>
        <v>NEUTRAL</v>
      </c>
    </row>
    <row r="1185" spans="1:12" ht="13.5" x14ac:dyDescent="0.25">
      <c r="A1185" s="3">
        <f>RSI!A1185</f>
        <v>44435</v>
      </c>
      <c r="B1185" s="2">
        <f>RSI!B1185</f>
        <v>2.15</v>
      </c>
      <c r="C1185" s="2">
        <f>RSI!I1185</f>
        <v>64.743287557322745</v>
      </c>
      <c r="D1185" s="2">
        <f>MACD!E1185</f>
        <v>-1.2415852468309119E-2</v>
      </c>
      <c r="E1185" s="2">
        <f>MACD!F1185</f>
        <v>-2.0432851720553487E-2</v>
      </c>
      <c r="F1185" s="2">
        <f>'Moving Avg'!D1185</f>
        <v>2.15</v>
      </c>
      <c r="G1185" s="2">
        <f>'Moving Avg'!F1185</f>
        <v>2.1339999999999995</v>
      </c>
      <c r="H1185" s="2">
        <f>'Moving Avg'!G1185</f>
        <v>2.0900000000000016</v>
      </c>
      <c r="I1185" s="2">
        <f>'Moving Avg'!H1185</f>
        <v>1.9621499999999994</v>
      </c>
      <c r="J1185" s="5" t="str">
        <f>OBV!F1185</f>
        <v>NEUTRAL</v>
      </c>
      <c r="K1185" s="5" t="str">
        <f>OBV!G1185</f>
        <v>NEUTRAL</v>
      </c>
      <c r="L1185" s="5" t="str">
        <f>OBV!H1185</f>
        <v>NEUTRAL</v>
      </c>
    </row>
    <row r="1186" spans="1:12" ht="13.5" x14ac:dyDescent="0.25">
      <c r="A1186" s="3">
        <f>RSI!A1186</f>
        <v>44438</v>
      </c>
      <c r="B1186" s="2">
        <f>RSI!B1186</f>
        <v>2.15</v>
      </c>
      <c r="C1186" s="2">
        <f>RSI!I1186</f>
        <v>64.743287557322759</v>
      </c>
      <c r="D1186" s="2">
        <f>MACD!E1186</f>
        <v>-8.3791397729111594E-3</v>
      </c>
      <c r="E1186" s="2">
        <f>MACD!F1186</f>
        <v>-1.8022109331025021E-2</v>
      </c>
      <c r="F1186" s="2">
        <f>'Moving Avg'!D1186</f>
        <v>2.15</v>
      </c>
      <c r="G1186" s="2">
        <f>'Moving Avg'!F1186</f>
        <v>2.1359999999999992</v>
      </c>
      <c r="H1186" s="2">
        <f>'Moving Avg'!G1186</f>
        <v>2.0918000000000019</v>
      </c>
      <c r="I1186" s="2">
        <f>'Moving Avg'!H1186</f>
        <v>1.9647499999999993</v>
      </c>
      <c r="J1186" s="5" t="str">
        <f>OBV!F1186</f>
        <v>NEUTRAL</v>
      </c>
      <c r="K1186" s="5" t="str">
        <f>OBV!G1186</f>
        <v>NEUTRAL</v>
      </c>
      <c r="L1186" s="5" t="str">
        <f>OBV!H1186</f>
        <v>NEUTRAL</v>
      </c>
    </row>
    <row r="1187" spans="1:12" ht="13.5" x14ac:dyDescent="0.25">
      <c r="A1187" s="3">
        <f>RSI!A1187</f>
        <v>44439</v>
      </c>
      <c r="B1187" s="2">
        <f>RSI!B1187</f>
        <v>2.15</v>
      </c>
      <c r="C1187" s="2">
        <f>RSI!I1187</f>
        <v>64.743287557322759</v>
      </c>
      <c r="D1187" s="2">
        <f>MACD!E1187</f>
        <v>-5.1209843588768678E-3</v>
      </c>
      <c r="E1187" s="2">
        <f>MACD!F1187</f>
        <v>-1.5441884336595392E-2</v>
      </c>
      <c r="F1187" s="2">
        <f>'Moving Avg'!D1187</f>
        <v>2.15</v>
      </c>
      <c r="G1187" s="2">
        <f>'Moving Avg'!F1187</f>
        <v>2.137999999999999</v>
      </c>
      <c r="H1187" s="2">
        <f>'Moving Avg'!G1187</f>
        <v>2.0936000000000021</v>
      </c>
      <c r="I1187" s="2">
        <f>'Moving Avg'!H1187</f>
        <v>1.967349999999999</v>
      </c>
      <c r="J1187" s="5" t="str">
        <f>OBV!F1187</f>
        <v>NEUTRAL</v>
      </c>
      <c r="K1187" s="5" t="str">
        <f>OBV!G1187</f>
        <v>NEUTRAL</v>
      </c>
      <c r="L1187" s="5" t="str">
        <f>OBV!H1187</f>
        <v>NEUTRAL</v>
      </c>
    </row>
    <row r="1188" spans="1:12" ht="13.5" x14ac:dyDescent="0.25">
      <c r="A1188" s="3">
        <f>RSI!A1188</f>
        <v>44440</v>
      </c>
      <c r="B1188" s="2">
        <f>RSI!B1188</f>
        <v>2.15</v>
      </c>
      <c r="C1188" s="2">
        <f>RSI!I1188</f>
        <v>64.743287557322759</v>
      </c>
      <c r="D1188" s="2">
        <f>MACD!E1188</f>
        <v>-2.509939697068031E-3</v>
      </c>
      <c r="E1188" s="2">
        <f>MACD!F1188</f>
        <v>-1.285549540868992E-2</v>
      </c>
      <c r="F1188" s="2">
        <f>'Moving Avg'!D1188</f>
        <v>2.15</v>
      </c>
      <c r="G1188" s="2">
        <f>'Moving Avg'!F1188</f>
        <v>2.1399999999999992</v>
      </c>
      <c r="H1188" s="2">
        <f>'Moving Avg'!G1188</f>
        <v>2.0954000000000024</v>
      </c>
      <c r="I1188" s="2">
        <f>'Moving Avg'!H1188</f>
        <v>1.969949999999999</v>
      </c>
      <c r="J1188" s="5" t="str">
        <f>OBV!F1188</f>
        <v>NEUTRAL</v>
      </c>
      <c r="K1188" s="5" t="str">
        <f>OBV!G1188</f>
        <v>NEUTRAL</v>
      </c>
      <c r="L1188" s="5" t="str">
        <f>OBV!H1188</f>
        <v>NEUTRAL</v>
      </c>
    </row>
    <row r="1189" spans="1:12" ht="13.5" x14ac:dyDescent="0.25">
      <c r="A1189" s="3">
        <f>RSI!A1189</f>
        <v>44441</v>
      </c>
      <c r="B1189" s="2">
        <f>RSI!B1189</f>
        <v>2.15</v>
      </c>
      <c r="C1189" s="2">
        <f>RSI!I1189</f>
        <v>64.743287557322759</v>
      </c>
      <c r="D1189" s="2">
        <f>MACD!E1189</f>
        <v>-4.3564613357593984E-4</v>
      </c>
      <c r="E1189" s="2">
        <f>MACD!F1189</f>
        <v>-1.0371525553667126E-2</v>
      </c>
      <c r="F1189" s="2">
        <f>'Moving Avg'!D1189</f>
        <v>2.15</v>
      </c>
      <c r="G1189" s="2">
        <f>'Moving Avg'!F1189</f>
        <v>2.141999999999999</v>
      </c>
      <c r="H1189" s="2">
        <f>'Moving Avg'!G1189</f>
        <v>2.0980000000000025</v>
      </c>
      <c r="I1189" s="2">
        <f>'Moving Avg'!H1189</f>
        <v>1.9725499999999989</v>
      </c>
      <c r="J1189" s="5" t="str">
        <f>OBV!F1189</f>
        <v>NEUTRAL</v>
      </c>
      <c r="K1189" s="5" t="str">
        <f>OBV!G1189</f>
        <v>NEUTRAL</v>
      </c>
      <c r="L1189" s="5" t="str">
        <f>OBV!H1189</f>
        <v>NEUTRAL</v>
      </c>
    </row>
    <row r="1190" spans="1:12" ht="13.5" x14ac:dyDescent="0.25">
      <c r="A1190" s="3">
        <f>RSI!A1190</f>
        <v>44442</v>
      </c>
      <c r="B1190" s="2">
        <f>RSI!B1190</f>
        <v>2.15</v>
      </c>
      <c r="C1190" s="2">
        <f>RSI!I1190</f>
        <v>64.743287557322759</v>
      </c>
      <c r="D1190" s="2">
        <f>MACD!E1190</f>
        <v>1.1944772695429151E-3</v>
      </c>
      <c r="E1190" s="2">
        <f>MACD!F1190</f>
        <v>-8.0583249890251174E-3</v>
      </c>
      <c r="F1190" s="2">
        <f>'Moving Avg'!D1190</f>
        <v>2.15</v>
      </c>
      <c r="G1190" s="2">
        <f>'Moving Avg'!F1190</f>
        <v>2.1439999999999992</v>
      </c>
      <c r="H1190" s="2">
        <f>'Moving Avg'!G1190</f>
        <v>2.1014000000000026</v>
      </c>
      <c r="I1190" s="2">
        <f>'Moving Avg'!H1190</f>
        <v>1.9751499999999986</v>
      </c>
      <c r="J1190" s="5" t="str">
        <f>OBV!F1190</f>
        <v>NEUTRAL</v>
      </c>
      <c r="K1190" s="5" t="str">
        <f>OBV!G1190</f>
        <v>NEUTRAL</v>
      </c>
      <c r="L1190" s="5" t="str">
        <f>OBV!H1190</f>
        <v>NEUTRAL</v>
      </c>
    </row>
    <row r="1191" spans="1:12" ht="13.5" x14ac:dyDescent="0.25">
      <c r="A1191" s="3">
        <f>RSI!A1191</f>
        <v>44445</v>
      </c>
      <c r="B1191" s="2">
        <f>RSI!B1191</f>
        <v>2.15</v>
      </c>
      <c r="C1191" s="2">
        <f>RSI!I1191</f>
        <v>64.743287557322745</v>
      </c>
      <c r="D1191" s="2">
        <f>MACD!E1191</f>
        <v>2.4580272033873918E-3</v>
      </c>
      <c r="E1191" s="2">
        <f>MACD!F1191</f>
        <v>-5.9550545505426163E-3</v>
      </c>
      <c r="F1191" s="2">
        <f>'Moving Avg'!D1191</f>
        <v>2.15</v>
      </c>
      <c r="G1191" s="2">
        <f>'Moving Avg'!F1191</f>
        <v>2.1459999999999995</v>
      </c>
      <c r="H1191" s="2">
        <f>'Moving Avg'!G1191</f>
        <v>2.1048000000000027</v>
      </c>
      <c r="I1191" s="2">
        <f>'Moving Avg'!H1191</f>
        <v>1.9777499999999983</v>
      </c>
      <c r="J1191" s="5" t="str">
        <f>OBV!F1191</f>
        <v>NEUTRAL</v>
      </c>
      <c r="K1191" s="5" t="str">
        <f>OBV!G1191</f>
        <v>NEUTRAL</v>
      </c>
      <c r="L1191" s="5" t="str">
        <f>OBV!H1191</f>
        <v>NEUTRAL</v>
      </c>
    </row>
    <row r="1192" spans="1:12" ht="13.5" x14ac:dyDescent="0.25">
      <c r="A1192" s="3">
        <f>RSI!A1192</f>
        <v>44446</v>
      </c>
      <c r="B1192" s="2">
        <f>RSI!B1192</f>
        <v>2.2000000000000002</v>
      </c>
      <c r="C1192" s="2">
        <f>RSI!I1192</f>
        <v>80.684408555072167</v>
      </c>
      <c r="D1192" s="2">
        <f>MACD!E1192</f>
        <v>-2.8372743195825834E-4</v>
      </c>
      <c r="E1192" s="2">
        <f>MACD!F1192</f>
        <v>-4.820789126825745E-3</v>
      </c>
      <c r="F1192" s="2">
        <f>'Moving Avg'!D1192</f>
        <v>2.16</v>
      </c>
      <c r="G1192" s="2">
        <f>'Moving Avg'!F1192</f>
        <v>2.1504999999999996</v>
      </c>
      <c r="H1192" s="2">
        <f>'Moving Avg'!G1192</f>
        <v>2.1094000000000026</v>
      </c>
      <c r="I1192" s="2">
        <f>'Moving Avg'!H1192</f>
        <v>1.9805999999999984</v>
      </c>
      <c r="J1192" s="5" t="str">
        <f>OBV!F1192</f>
        <v>BULLISH</v>
      </c>
      <c r="K1192" s="5" t="str">
        <f>OBV!G1192</f>
        <v>NEUTRAL</v>
      </c>
      <c r="L1192" s="5" t="str">
        <f>OBV!H1192</f>
        <v>CONFIRMED BULLISH</v>
      </c>
    </row>
    <row r="1193" spans="1:12" ht="13.5" x14ac:dyDescent="0.25">
      <c r="A1193" s="3">
        <f>RSI!A1193</f>
        <v>44447</v>
      </c>
      <c r="B1193" s="2">
        <f>RSI!B1193</f>
        <v>2.2000000000000002</v>
      </c>
      <c r="C1193" s="2">
        <f>RSI!I1193</f>
        <v>80.684408555072167</v>
      </c>
      <c r="D1193" s="2">
        <f>MACD!E1193</f>
        <v>-2.9983930017367655E-3</v>
      </c>
      <c r="E1193" s="2">
        <f>MACD!F1193</f>
        <v>-4.4563099018079498E-3</v>
      </c>
      <c r="F1193" s="2">
        <f>'Moving Avg'!D1193</f>
        <v>2.1699999999999995</v>
      </c>
      <c r="G1193" s="2">
        <f>'Moving Avg'!F1193</f>
        <v>2.1549999999999998</v>
      </c>
      <c r="H1193" s="2">
        <f>'Moving Avg'!G1193</f>
        <v>2.1134000000000022</v>
      </c>
      <c r="I1193" s="2">
        <f>'Moving Avg'!H1193</f>
        <v>1.9834499999999984</v>
      </c>
      <c r="J1193" s="5" t="str">
        <f>OBV!F1193</f>
        <v>BULLISH</v>
      </c>
      <c r="K1193" s="5" t="str">
        <f>OBV!G1193</f>
        <v>NEUTRAL</v>
      </c>
      <c r="L1193" s="5" t="str">
        <f>OBV!H1193</f>
        <v>CONFIRMED BULLISH</v>
      </c>
    </row>
    <row r="1194" spans="1:12" ht="13.5" x14ac:dyDescent="0.25">
      <c r="A1194" s="3">
        <f>RSI!A1194</f>
        <v>44448</v>
      </c>
      <c r="B1194" s="2">
        <f>RSI!B1194</f>
        <v>2.2000000000000002</v>
      </c>
      <c r="C1194" s="2">
        <f>RSI!I1194</f>
        <v>80.684408555072167</v>
      </c>
      <c r="D1194" s="2">
        <f>MACD!E1194</f>
        <v>-5.66089858487695E-3</v>
      </c>
      <c r="E1194" s="2">
        <f>MACD!F1194</f>
        <v>-4.6972276384217504E-3</v>
      </c>
      <c r="F1194" s="2">
        <f>'Moving Avg'!D1194</f>
        <v>2.1799999999999997</v>
      </c>
      <c r="G1194" s="2">
        <f>'Moving Avg'!F1194</f>
        <v>2.1574999999999998</v>
      </c>
      <c r="H1194" s="2">
        <f>'Moving Avg'!G1194</f>
        <v>2.1162000000000019</v>
      </c>
      <c r="I1194" s="2">
        <f>'Moving Avg'!H1194</f>
        <v>1.9864999999999982</v>
      </c>
      <c r="J1194" s="5" t="str">
        <f>OBV!F1194</f>
        <v>BULLISH</v>
      </c>
      <c r="K1194" s="5" t="str">
        <f>OBV!G1194</f>
        <v>NEUTRAL</v>
      </c>
      <c r="L1194" s="5" t="str">
        <f>OBV!H1194</f>
        <v>CONFIRMED BULLISH</v>
      </c>
    </row>
    <row r="1195" spans="1:12" ht="13.5" x14ac:dyDescent="0.25">
      <c r="A1195" s="3">
        <f>RSI!A1195</f>
        <v>44449</v>
      </c>
      <c r="B1195" s="2">
        <f>RSI!B1195</f>
        <v>2.2000000000000002</v>
      </c>
      <c r="C1195" s="2">
        <f>RSI!I1195</f>
        <v>80.684408555072167</v>
      </c>
      <c r="D1195" s="2">
        <f>MACD!E1195</f>
        <v>-8.2521961376516018E-3</v>
      </c>
      <c r="E1195" s="2">
        <f>MACD!F1195</f>
        <v>-5.4082213382677206E-3</v>
      </c>
      <c r="F1195" s="2">
        <f>'Moving Avg'!D1195</f>
        <v>2.19</v>
      </c>
      <c r="G1195" s="2">
        <f>'Moving Avg'!F1195</f>
        <v>2.16</v>
      </c>
      <c r="H1195" s="2">
        <f>'Moving Avg'!G1195</f>
        <v>2.119000000000002</v>
      </c>
      <c r="I1195" s="2">
        <f>'Moving Avg'!H1195</f>
        <v>1.989349999999998</v>
      </c>
      <c r="J1195" s="5" t="str">
        <f>OBV!F1195</f>
        <v>BULLISH</v>
      </c>
      <c r="K1195" s="5" t="str">
        <f>OBV!G1195</f>
        <v>NEUTRAL</v>
      </c>
      <c r="L1195" s="5" t="str">
        <f>OBV!H1195</f>
        <v>CONFIRMED BULLISH</v>
      </c>
    </row>
    <row r="1196" spans="1:12" ht="13.5" x14ac:dyDescent="0.25">
      <c r="A1196" s="3">
        <f>RSI!A1196</f>
        <v>44452</v>
      </c>
      <c r="B1196" s="2">
        <f>RSI!B1196</f>
        <v>2.2000000000000002</v>
      </c>
      <c r="C1196" s="2">
        <f>RSI!I1196</f>
        <v>80.684408555072167</v>
      </c>
      <c r="D1196" s="2">
        <f>MACD!E1196</f>
        <v>-1.0758173466604237E-2</v>
      </c>
      <c r="E1196" s="2">
        <f>MACD!F1196</f>
        <v>-6.478211763935024E-3</v>
      </c>
      <c r="F1196" s="2">
        <f>'Moving Avg'!D1196</f>
        <v>2.2000000000000002</v>
      </c>
      <c r="G1196" s="2">
        <f>'Moving Avg'!F1196</f>
        <v>2.1625000000000005</v>
      </c>
      <c r="H1196" s="2">
        <f>'Moving Avg'!G1196</f>
        <v>2.1218000000000017</v>
      </c>
      <c r="I1196" s="2">
        <f>'Moving Avg'!H1196</f>
        <v>1.992199999999998</v>
      </c>
      <c r="J1196" s="5" t="str">
        <f>OBV!F1196</f>
        <v>BULLISH</v>
      </c>
      <c r="K1196" s="5" t="str">
        <f>OBV!G1196</f>
        <v>NEUTRAL</v>
      </c>
      <c r="L1196" s="5" t="str">
        <f>OBV!H1196</f>
        <v>CONFIRMED BULLISH</v>
      </c>
    </row>
    <row r="1197" spans="1:12" ht="13.5" x14ac:dyDescent="0.25">
      <c r="A1197" s="3">
        <f>RSI!A1197</f>
        <v>44453</v>
      </c>
      <c r="B1197" s="2">
        <f>RSI!B1197</f>
        <v>2.2000000000000002</v>
      </c>
      <c r="C1197" s="2">
        <f>RSI!I1197</f>
        <v>80.684408555072167</v>
      </c>
      <c r="D1197" s="2">
        <f>MACD!E1197</f>
        <v>-1.3168746320153524E-2</v>
      </c>
      <c r="E1197" s="2">
        <f>MACD!F1197</f>
        <v>-7.8163186751787246E-3</v>
      </c>
      <c r="F1197" s="2">
        <f>'Moving Avg'!D1197</f>
        <v>2.2000000000000002</v>
      </c>
      <c r="G1197" s="2">
        <f>'Moving Avg'!F1197</f>
        <v>2.165</v>
      </c>
      <c r="H1197" s="2">
        <f>'Moving Avg'!G1197</f>
        <v>2.1246000000000014</v>
      </c>
      <c r="I1197" s="2">
        <f>'Moving Avg'!H1197</f>
        <v>1.995049999999998</v>
      </c>
      <c r="J1197" s="5" t="str">
        <f>OBV!F1197</f>
        <v>NEUTRAL</v>
      </c>
      <c r="K1197" s="5" t="str">
        <f>OBV!G1197</f>
        <v>NEUTRAL</v>
      </c>
      <c r="L1197" s="5" t="str">
        <f>OBV!H1197</f>
        <v>NEUTRAL</v>
      </c>
    </row>
    <row r="1198" spans="1:12" ht="13.5" x14ac:dyDescent="0.25">
      <c r="A1198" s="3">
        <f>RSI!A1198</f>
        <v>44454</v>
      </c>
      <c r="B1198" s="2">
        <f>RSI!B1198</f>
        <v>2.2000000000000002</v>
      </c>
      <c r="C1198" s="2">
        <f>RSI!I1198</f>
        <v>80.684408555072167</v>
      </c>
      <c r="D1198" s="2">
        <f>MACD!E1198</f>
        <v>-1.5477101161877727E-2</v>
      </c>
      <c r="E1198" s="2">
        <f>MACD!F1198</f>
        <v>-9.3484751725185257E-3</v>
      </c>
      <c r="F1198" s="2">
        <f>'Moving Avg'!D1198</f>
        <v>2.2000000000000002</v>
      </c>
      <c r="G1198" s="2">
        <f>'Moving Avg'!F1198</f>
        <v>2.1675000000000004</v>
      </c>
      <c r="H1198" s="2">
        <f>'Moving Avg'!G1198</f>
        <v>2.1274000000000015</v>
      </c>
      <c r="I1198" s="2">
        <f>'Moving Avg'!H1198</f>
        <v>1.997899999999998</v>
      </c>
      <c r="J1198" s="5" t="str">
        <f>OBV!F1198</f>
        <v>NEUTRAL</v>
      </c>
      <c r="K1198" s="5" t="str">
        <f>OBV!G1198</f>
        <v>NEUTRAL</v>
      </c>
      <c r="L1198" s="5" t="str">
        <f>OBV!H1198</f>
        <v>NEUTRAL</v>
      </c>
    </row>
    <row r="1199" spans="1:12" ht="13.5" x14ac:dyDescent="0.25">
      <c r="A1199" s="3">
        <f>RSI!A1199</f>
        <v>44455</v>
      </c>
      <c r="B1199" s="2">
        <f>RSI!B1199</f>
        <v>2.2000000000000002</v>
      </c>
      <c r="C1199" s="2">
        <f>RSI!I1199</f>
        <v>80.684408555072167</v>
      </c>
      <c r="D1199" s="2">
        <f>MACD!E1199</f>
        <v>-1.7679064628620456E-2</v>
      </c>
      <c r="E1199" s="2">
        <f>MACD!F1199</f>
        <v>-1.1014593063738913E-2</v>
      </c>
      <c r="F1199" s="2">
        <f>'Moving Avg'!D1199</f>
        <v>2.2000000000000002</v>
      </c>
      <c r="G1199" s="2">
        <f>'Moving Avg'!F1199</f>
        <v>2.1700000000000004</v>
      </c>
      <c r="H1199" s="2">
        <f>'Moving Avg'!G1199</f>
        <v>2.1282000000000014</v>
      </c>
      <c r="I1199" s="2">
        <f>'Moving Avg'!H1199</f>
        <v>2.0007499999999978</v>
      </c>
      <c r="J1199" s="5" t="str">
        <f>OBV!F1199</f>
        <v>NEUTRAL</v>
      </c>
      <c r="K1199" s="5" t="str">
        <f>OBV!G1199</f>
        <v>NEUTRAL</v>
      </c>
      <c r="L1199" s="5" t="str">
        <f>OBV!H1199</f>
        <v>NEUTRAL</v>
      </c>
    </row>
    <row r="1200" spans="1:12" ht="13.5" x14ac:dyDescent="0.25">
      <c r="A1200" s="3">
        <f>RSI!A1200</f>
        <v>44456</v>
      </c>
      <c r="B1200" s="2">
        <f>RSI!B1200</f>
        <v>2.2000000000000002</v>
      </c>
      <c r="C1200" s="2">
        <f>RSI!I1200</f>
        <v>80.684408555072167</v>
      </c>
      <c r="D1200" s="2">
        <f>MACD!E1200</f>
        <v>-1.9772579428734005E-2</v>
      </c>
      <c r="E1200" s="2">
        <f>MACD!F1200</f>
        <v>-1.2766190336737931E-2</v>
      </c>
      <c r="F1200" s="2">
        <f>'Moving Avg'!D1200</f>
        <v>2.2000000000000002</v>
      </c>
      <c r="G1200" s="2">
        <f>'Moving Avg'!F1200</f>
        <v>2.1725000000000003</v>
      </c>
      <c r="H1200" s="2">
        <f>'Moving Avg'!G1200</f>
        <v>2.1290000000000013</v>
      </c>
      <c r="I1200" s="2">
        <f>'Moving Avg'!H1200</f>
        <v>2.0035999999999974</v>
      </c>
      <c r="J1200" s="5" t="str">
        <f>OBV!F1200</f>
        <v>NEUTRAL</v>
      </c>
      <c r="K1200" s="5" t="str">
        <f>OBV!G1200</f>
        <v>NEUTRAL</v>
      </c>
      <c r="L1200" s="5" t="str">
        <f>OBV!H1200</f>
        <v>NEUTRAL</v>
      </c>
    </row>
    <row r="1201" spans="1:12" ht="13.5" x14ac:dyDescent="0.25">
      <c r="A1201" s="3">
        <f>RSI!A1201</f>
        <v>44459</v>
      </c>
      <c r="B1201" s="2">
        <f>RSI!B1201</f>
        <v>2.2000000000000002</v>
      </c>
      <c r="C1201" s="2">
        <f>RSI!I1201</f>
        <v>80.684408555072167</v>
      </c>
      <c r="D1201" s="2">
        <f>MACD!E1201</f>
        <v>-2.1757269606272889E-2</v>
      </c>
      <c r="E1201" s="2">
        <f>MACD!F1201</f>
        <v>-1.4564406190644924E-2</v>
      </c>
      <c r="F1201" s="2">
        <f>'Moving Avg'!D1201</f>
        <v>2.2000000000000002</v>
      </c>
      <c r="G1201" s="2">
        <f>'Moving Avg'!F1201</f>
        <v>2.1750000000000003</v>
      </c>
      <c r="H1201" s="2">
        <f>'Moving Avg'!G1201</f>
        <v>2.1298000000000012</v>
      </c>
      <c r="I1201" s="2">
        <f>'Moving Avg'!H1201</f>
        <v>2.0064499999999974</v>
      </c>
      <c r="J1201" s="5" t="str">
        <f>OBV!F1201</f>
        <v>NEUTRAL</v>
      </c>
      <c r="K1201" s="5" t="str">
        <f>OBV!G1201</f>
        <v>NEUTRAL</v>
      </c>
      <c r="L1201" s="5" t="str">
        <f>OBV!H1201</f>
        <v>NEUTRAL</v>
      </c>
    </row>
    <row r="1202" spans="1:12" ht="13.5" x14ac:dyDescent="0.25">
      <c r="A1202" s="3">
        <f>RSI!A1202</f>
        <v>44460</v>
      </c>
      <c r="B1202" s="2">
        <f>RSI!B1202</f>
        <v>2.2000000000000002</v>
      </c>
      <c r="C1202" s="2">
        <f>RSI!I1202</f>
        <v>80.684408555072167</v>
      </c>
      <c r="D1202" s="2">
        <f>MACD!E1202</f>
        <v>-1.5941773083191002E-2</v>
      </c>
      <c r="E1202" s="2">
        <f>MACD!F1202</f>
        <v>-1.4839879569154141E-2</v>
      </c>
      <c r="F1202" s="2">
        <f>'Moving Avg'!D1202</f>
        <v>2.2000000000000002</v>
      </c>
      <c r="G1202" s="2">
        <f>'Moving Avg'!F1202</f>
        <v>2.1775000000000007</v>
      </c>
      <c r="H1202" s="2">
        <f>'Moving Avg'!G1202</f>
        <v>2.1304000000000012</v>
      </c>
      <c r="I1202" s="2">
        <f>'Moving Avg'!H1202</f>
        <v>2.0092999999999974</v>
      </c>
      <c r="J1202" s="5" t="str">
        <f>OBV!F1202</f>
        <v>NEUTRAL</v>
      </c>
      <c r="K1202" s="5" t="str">
        <f>OBV!G1202</f>
        <v>NEUTRAL</v>
      </c>
      <c r="L1202" s="5" t="str">
        <f>OBV!H1202</f>
        <v>NEUTRAL</v>
      </c>
    </row>
    <row r="1203" spans="1:12" ht="13.5" x14ac:dyDescent="0.25">
      <c r="A1203" s="3">
        <f>RSI!A1203</f>
        <v>44461</v>
      </c>
      <c r="B1203" s="2">
        <f>RSI!B1203</f>
        <v>2.2000000000000002</v>
      </c>
      <c r="C1203" s="2">
        <f>RSI!I1203</f>
        <v>80.684408555072167</v>
      </c>
      <c r="D1203" s="2">
        <f>MACD!E1203</f>
        <v>-1.120379976073993E-2</v>
      </c>
      <c r="E1203" s="2">
        <f>MACD!F1203</f>
        <v>-1.4112663607471298E-2</v>
      </c>
      <c r="F1203" s="2">
        <f>'Moving Avg'!D1203</f>
        <v>2.2000000000000002</v>
      </c>
      <c r="G1203" s="2">
        <f>'Moving Avg'!F1203</f>
        <v>2.1800000000000006</v>
      </c>
      <c r="H1203" s="2">
        <f>'Moving Avg'!G1203</f>
        <v>2.1310000000000011</v>
      </c>
      <c r="I1203" s="2">
        <f>'Moving Avg'!H1203</f>
        <v>2.0121499999999974</v>
      </c>
      <c r="J1203" s="5" t="str">
        <f>OBV!F1203</f>
        <v>NEUTRAL</v>
      </c>
      <c r="K1203" s="5" t="str">
        <f>OBV!G1203</f>
        <v>NEUTRAL</v>
      </c>
      <c r="L1203" s="5" t="str">
        <f>OBV!H1203</f>
        <v>NEUTRAL</v>
      </c>
    </row>
    <row r="1204" spans="1:12" ht="13.5" x14ac:dyDescent="0.25">
      <c r="A1204" s="3">
        <f>RSI!A1204</f>
        <v>44462</v>
      </c>
      <c r="B1204" s="2">
        <f>RSI!B1204</f>
        <v>2.2000000000000002</v>
      </c>
      <c r="C1204" s="2">
        <f>RSI!I1204</f>
        <v>80.684408555072167</v>
      </c>
      <c r="D1204" s="2">
        <f>MACD!E1204</f>
        <v>-7.3640337700928704E-3</v>
      </c>
      <c r="E1204" s="2">
        <f>MACD!F1204</f>
        <v>-1.2762937639995614E-2</v>
      </c>
      <c r="F1204" s="2">
        <f>'Moving Avg'!D1204</f>
        <v>2.2000000000000002</v>
      </c>
      <c r="G1204" s="2">
        <f>'Moving Avg'!F1204</f>
        <v>2.1825000000000006</v>
      </c>
      <c r="H1204" s="2">
        <f>'Moving Avg'!G1204</f>
        <v>2.1328000000000014</v>
      </c>
      <c r="I1204" s="2">
        <f>'Moving Avg'!H1204</f>
        <v>2.0149999999999975</v>
      </c>
      <c r="J1204" s="5" t="str">
        <f>OBV!F1204</f>
        <v>NEUTRAL</v>
      </c>
      <c r="K1204" s="5" t="str">
        <f>OBV!G1204</f>
        <v>NEUTRAL</v>
      </c>
      <c r="L1204" s="5" t="str">
        <f>OBV!H1204</f>
        <v>NEUTRAL</v>
      </c>
    </row>
    <row r="1205" spans="1:12" ht="13.5" x14ac:dyDescent="0.25">
      <c r="A1205" s="3">
        <f>RSI!A1205</f>
        <v>44463</v>
      </c>
      <c r="B1205" s="2">
        <f>RSI!B1205</f>
        <v>2.2000000000000002</v>
      </c>
      <c r="C1205" s="2">
        <f>RSI!I1205</f>
        <v>80.684408555072167</v>
      </c>
      <c r="D1205" s="2">
        <f>MACD!E1205</f>
        <v>-4.2717494894426444E-3</v>
      </c>
      <c r="E1205" s="2">
        <f>MACD!F1205</f>
        <v>-1.106470000988502E-2</v>
      </c>
      <c r="F1205" s="2">
        <f>'Moving Avg'!D1205</f>
        <v>2.2000000000000002</v>
      </c>
      <c r="G1205" s="2">
        <f>'Moving Avg'!F1205</f>
        <v>2.1850000000000005</v>
      </c>
      <c r="H1205" s="2">
        <f>'Moving Avg'!G1205</f>
        <v>2.135800000000001</v>
      </c>
      <c r="I1205" s="2">
        <f>'Moving Avg'!H1205</f>
        <v>2.0178499999999975</v>
      </c>
      <c r="J1205" s="5" t="str">
        <f>OBV!F1205</f>
        <v>NEUTRAL</v>
      </c>
      <c r="K1205" s="5" t="str">
        <f>OBV!G1205</f>
        <v>NEUTRAL</v>
      </c>
      <c r="L1205" s="5" t="str">
        <f>OBV!H1205</f>
        <v>NEUTRAL</v>
      </c>
    </row>
    <row r="1206" spans="1:12" ht="13.5" x14ac:dyDescent="0.25">
      <c r="A1206" s="3">
        <f>RSI!A1206</f>
        <v>44466</v>
      </c>
      <c r="B1206" s="2">
        <f>RSI!B1206</f>
        <v>2.2000000000000002</v>
      </c>
      <c r="C1206" s="2">
        <f>RSI!I1206</f>
        <v>80.684408555072167</v>
      </c>
      <c r="D1206" s="2">
        <f>MACD!E1206</f>
        <v>-1.8003387340677079E-3</v>
      </c>
      <c r="E1206" s="2">
        <f>MACD!F1206</f>
        <v>-9.2118277547215584E-3</v>
      </c>
      <c r="F1206" s="2">
        <f>'Moving Avg'!D1206</f>
        <v>2.2000000000000002</v>
      </c>
      <c r="G1206" s="2">
        <f>'Moving Avg'!F1206</f>
        <v>2.1875000000000004</v>
      </c>
      <c r="H1206" s="2">
        <f>'Moving Avg'!G1206</f>
        <v>2.1408000000000009</v>
      </c>
      <c r="I1206" s="2">
        <f>'Moving Avg'!H1206</f>
        <v>2.0206999999999971</v>
      </c>
      <c r="J1206" s="5" t="str">
        <f>OBV!F1206</f>
        <v>NEUTRAL</v>
      </c>
      <c r="K1206" s="5" t="str">
        <f>OBV!G1206</f>
        <v>NEUTRAL</v>
      </c>
      <c r="L1206" s="5" t="str">
        <f>OBV!H1206</f>
        <v>NEUTRAL</v>
      </c>
    </row>
    <row r="1207" spans="1:12" ht="13.5" x14ac:dyDescent="0.25">
      <c r="A1207" s="3">
        <f>RSI!A1207</f>
        <v>44467</v>
      </c>
      <c r="B1207" s="2">
        <f>RSI!B1207</f>
        <v>2.2000000000000002</v>
      </c>
      <c r="C1207" s="2">
        <f>RSI!I1207</f>
        <v>80.684408555072167</v>
      </c>
      <c r="D1207" s="2">
        <f>MACD!E1207</f>
        <v>1.5646842452010645E-4</v>
      </c>
      <c r="E1207" s="2">
        <f>MACD!F1207</f>
        <v>-7.3381685188732256E-3</v>
      </c>
      <c r="F1207" s="2">
        <f>'Moving Avg'!D1207</f>
        <v>2.2000000000000002</v>
      </c>
      <c r="G1207" s="2">
        <f>'Moving Avg'!F1207</f>
        <v>2.1900000000000004</v>
      </c>
      <c r="H1207" s="2">
        <f>'Moving Avg'!G1207</f>
        <v>2.1436000000000006</v>
      </c>
      <c r="I1207" s="2">
        <f>'Moving Avg'!H1207</f>
        <v>2.023599999999997</v>
      </c>
      <c r="J1207" s="5" t="str">
        <f>OBV!F1207</f>
        <v>NEUTRAL</v>
      </c>
      <c r="K1207" s="5" t="str">
        <f>OBV!G1207</f>
        <v>NEUTRAL</v>
      </c>
      <c r="L1207" s="5" t="str">
        <f>OBV!H1207</f>
        <v>NEUTRAL</v>
      </c>
    </row>
    <row r="1208" spans="1:12" ht="13.5" x14ac:dyDescent="0.25">
      <c r="A1208" s="3">
        <f>RSI!A1208</f>
        <v>44468</v>
      </c>
      <c r="B1208" s="2">
        <f>RSI!B1208</f>
        <v>2.2000000000000002</v>
      </c>
      <c r="C1208" s="2">
        <f>RSI!I1208</f>
        <v>80.684408555072167</v>
      </c>
      <c r="D1208" s="2">
        <f>MACD!E1208</f>
        <v>1.6877963302568411E-3</v>
      </c>
      <c r="E1208" s="2">
        <f>MACD!F1208</f>
        <v>-5.5329755490472129E-3</v>
      </c>
      <c r="F1208" s="2">
        <f>'Moving Avg'!D1208</f>
        <v>2.2000000000000002</v>
      </c>
      <c r="G1208" s="2">
        <f>'Moving Avg'!F1208</f>
        <v>2.1925000000000003</v>
      </c>
      <c r="H1208" s="2">
        <f>'Moving Avg'!G1208</f>
        <v>2.1464000000000008</v>
      </c>
      <c r="I1208" s="2">
        <f>'Moving Avg'!H1208</f>
        <v>2.0264999999999973</v>
      </c>
      <c r="J1208" s="5" t="str">
        <f>OBV!F1208</f>
        <v>NEUTRAL</v>
      </c>
      <c r="K1208" s="5" t="str">
        <f>OBV!G1208</f>
        <v>NEUTRAL</v>
      </c>
      <c r="L1208" s="5" t="str">
        <f>OBV!H1208</f>
        <v>NEUTRAL</v>
      </c>
    </row>
    <row r="1209" spans="1:12" ht="13.5" x14ac:dyDescent="0.25">
      <c r="A1209" s="3">
        <f>RSI!A1209</f>
        <v>44469</v>
      </c>
      <c r="B1209" s="2">
        <f>RSI!B1209</f>
        <v>2.2000000000000002</v>
      </c>
      <c r="C1209" s="2">
        <f>RSI!I1209</f>
        <v>80.684408555072167</v>
      </c>
      <c r="D1209" s="2">
        <f>MACD!E1209</f>
        <v>2.8683205147483903E-3</v>
      </c>
      <c r="E1209" s="2">
        <f>MACD!F1209</f>
        <v>-3.8527163362880928E-3</v>
      </c>
      <c r="F1209" s="2">
        <f>'Moving Avg'!D1209</f>
        <v>2.2000000000000002</v>
      </c>
      <c r="G1209" s="2">
        <f>'Moving Avg'!F1209</f>
        <v>2.1950000000000003</v>
      </c>
      <c r="H1209" s="2">
        <f>'Moving Avg'!G1209</f>
        <v>2.1492000000000009</v>
      </c>
      <c r="I1209" s="2">
        <f>'Moving Avg'!H1209</f>
        <v>2.0293499999999973</v>
      </c>
      <c r="J1209" s="5" t="str">
        <f>OBV!F1209</f>
        <v>NEUTRAL</v>
      </c>
      <c r="K1209" s="5" t="str">
        <f>OBV!G1209</f>
        <v>NEUTRAL</v>
      </c>
      <c r="L1209" s="5" t="str">
        <f>OBV!H1209</f>
        <v>NEUTRAL</v>
      </c>
    </row>
    <row r="1210" spans="1:12" ht="13.5" x14ac:dyDescent="0.25">
      <c r="A1210" s="3">
        <f>RSI!A1210</f>
        <v>44470</v>
      </c>
      <c r="B1210" s="2">
        <f>RSI!B1210</f>
        <v>2.2000000000000002</v>
      </c>
      <c r="C1210" s="2">
        <f>RSI!I1210</f>
        <v>80.684408555072167</v>
      </c>
      <c r="D1210" s="2">
        <f>MACD!E1210</f>
        <v>3.7605452118314453E-3</v>
      </c>
      <c r="E1210" s="2">
        <f>MACD!F1210</f>
        <v>-2.3300640266641854E-3</v>
      </c>
      <c r="F1210" s="2">
        <f>'Moving Avg'!D1210</f>
        <v>2.2000000000000002</v>
      </c>
      <c r="G1210" s="2">
        <f>'Moving Avg'!F1210</f>
        <v>2.1975000000000007</v>
      </c>
      <c r="H1210" s="2">
        <f>'Moving Avg'!G1210</f>
        <v>2.1520000000000006</v>
      </c>
      <c r="I1210" s="2">
        <f>'Moving Avg'!H1210</f>
        <v>2.0318499999999973</v>
      </c>
      <c r="J1210" s="5" t="str">
        <f>OBV!F1210</f>
        <v>NEUTRAL</v>
      </c>
      <c r="K1210" s="5" t="str">
        <f>OBV!G1210</f>
        <v>NEUTRAL</v>
      </c>
      <c r="L1210" s="5" t="str">
        <f>OBV!H1210</f>
        <v>NEUTRAL</v>
      </c>
    </row>
    <row r="1211" spans="1:12" ht="13.5" x14ac:dyDescent="0.25">
      <c r="A1211" s="3">
        <f>RSI!A1211</f>
        <v>44473</v>
      </c>
      <c r="B1211" s="2">
        <f>RSI!B1211</f>
        <v>2.2000000000000002</v>
      </c>
      <c r="C1211" s="2">
        <f>RSI!I1211</f>
        <v>80.684408555072167</v>
      </c>
      <c r="D1211" s="2">
        <f>MACD!E1211</f>
        <v>4.416726439326002E-3</v>
      </c>
      <c r="E1211" s="2">
        <f>MACD!F1211</f>
        <v>-9.8070593346614803E-4</v>
      </c>
      <c r="F1211" s="2">
        <f>'Moving Avg'!D1211</f>
        <v>2.2000000000000002</v>
      </c>
      <c r="G1211" s="2">
        <f>'Moving Avg'!F1211</f>
        <v>2.2000000000000002</v>
      </c>
      <c r="H1211" s="2">
        <f>'Moving Avg'!G1211</f>
        <v>2.1548000000000003</v>
      </c>
      <c r="I1211" s="2">
        <f>'Moving Avg'!H1211</f>
        <v>2.0339999999999971</v>
      </c>
      <c r="J1211" s="5" t="str">
        <f>OBV!F1211</f>
        <v>NEUTRAL</v>
      </c>
      <c r="K1211" s="5" t="str">
        <f>OBV!G1211</f>
        <v>NEUTRAL</v>
      </c>
      <c r="L1211" s="5" t="str">
        <f>OBV!H1211</f>
        <v>NEUTRAL</v>
      </c>
    </row>
    <row r="1212" spans="1:12" ht="13.5" x14ac:dyDescent="0.25">
      <c r="A1212" s="3">
        <f>RSI!A1212</f>
        <v>44474</v>
      </c>
      <c r="B1212" s="2">
        <f>RSI!B1212</f>
        <v>2.11</v>
      </c>
      <c r="C1212" s="2">
        <f>RSI!I1212</f>
        <v>17.605265136696445</v>
      </c>
      <c r="D1212" s="2">
        <f>MACD!E1212</f>
        <v>1.1547162142470313E-2</v>
      </c>
      <c r="E1212" s="2">
        <f>MACD!F1212</f>
        <v>1.5248676817211444E-3</v>
      </c>
      <c r="F1212" s="2">
        <f>'Moving Avg'!D1212</f>
        <v>2.1819999999999999</v>
      </c>
      <c r="G1212" s="2">
        <f>'Moving Avg'!F1212</f>
        <v>2.1955</v>
      </c>
      <c r="H1212" s="2">
        <f>'Moving Avg'!G1212</f>
        <v>2.1558000000000006</v>
      </c>
      <c r="I1212" s="2">
        <f>'Moving Avg'!H1212</f>
        <v>2.0351999999999966</v>
      </c>
      <c r="J1212" s="5" t="str">
        <f>OBV!F1212</f>
        <v>NEUTRAL</v>
      </c>
      <c r="K1212" s="5" t="str">
        <f>OBV!G1212</f>
        <v>NEUTRAL</v>
      </c>
      <c r="L1212" s="5" t="str">
        <f>OBV!H1212</f>
        <v>NEUTRAL</v>
      </c>
    </row>
    <row r="1213" spans="1:12" ht="13.5" x14ac:dyDescent="0.25">
      <c r="A1213" s="3">
        <f>RSI!A1213</f>
        <v>44475</v>
      </c>
      <c r="B1213" s="2">
        <f>RSI!B1213</f>
        <v>2.02</v>
      </c>
      <c r="C1213" s="2">
        <f>RSI!I1213</f>
        <v>9.5580043609730012</v>
      </c>
      <c r="D1213" s="2">
        <f>MACD!E1213</f>
        <v>2.4694401942455091E-2</v>
      </c>
      <c r="E1213" s="2">
        <f>MACD!F1213</f>
        <v>6.1587745338679339E-3</v>
      </c>
      <c r="F1213" s="2">
        <f>'Moving Avg'!D1213</f>
        <v>2.1459999999999999</v>
      </c>
      <c r="G1213" s="2">
        <f>'Moving Avg'!F1213</f>
        <v>2.1865000000000001</v>
      </c>
      <c r="H1213" s="2">
        <f>'Moving Avg'!G1213</f>
        <v>2.1558000000000006</v>
      </c>
      <c r="I1213" s="2">
        <f>'Moving Avg'!H1213</f>
        <v>2.0354499999999964</v>
      </c>
      <c r="J1213" s="5" t="str">
        <f>OBV!F1213</f>
        <v>BEARISH</v>
      </c>
      <c r="K1213" s="5" t="str">
        <f>OBV!G1213</f>
        <v>NEUTRAL</v>
      </c>
      <c r="L1213" s="5" t="str">
        <f>OBV!H1213</f>
        <v>CONFIRMED BEARISH</v>
      </c>
    </row>
    <row r="1214" spans="1:12" ht="13.5" x14ac:dyDescent="0.25">
      <c r="A1214" s="3">
        <f>RSI!A1214</f>
        <v>44476</v>
      </c>
      <c r="B1214" s="2">
        <f>RSI!B1214</f>
        <v>2.02</v>
      </c>
      <c r="C1214" s="2">
        <f>RSI!I1214</f>
        <v>9.5580043609730012</v>
      </c>
      <c r="D1214" s="2">
        <f>MACD!E1214</f>
        <v>3.6764810310620621E-2</v>
      </c>
      <c r="E1214" s="2">
        <f>MACD!F1214</f>
        <v>1.2279981689218473E-2</v>
      </c>
      <c r="F1214" s="2">
        <f>'Moving Avg'!D1214</f>
        <v>2.11</v>
      </c>
      <c r="G1214" s="2">
        <f>'Moving Avg'!F1214</f>
        <v>2.1775000000000002</v>
      </c>
      <c r="H1214" s="2">
        <f>'Moving Avg'!G1214</f>
        <v>2.1558000000000006</v>
      </c>
      <c r="I1214" s="2">
        <f>'Moving Avg'!H1214</f>
        <v>2.0358499999999964</v>
      </c>
      <c r="J1214" s="5" t="str">
        <f>OBV!F1214</f>
        <v>BEARISH</v>
      </c>
      <c r="K1214" s="5" t="str">
        <f>OBV!G1214</f>
        <v>NEUTRAL</v>
      </c>
      <c r="L1214" s="5" t="str">
        <f>OBV!H1214</f>
        <v>CONFIRMED BEARISH</v>
      </c>
    </row>
    <row r="1215" spans="1:12" ht="13.5" x14ac:dyDescent="0.25">
      <c r="A1215" s="3">
        <f>RSI!A1215</f>
        <v>44477</v>
      </c>
      <c r="B1215" s="2">
        <f>RSI!B1215</f>
        <v>2</v>
      </c>
      <c r="C1215" s="2">
        <f>RSI!I1215</f>
        <v>8.5506931246287365</v>
      </c>
      <c r="D1215" s="2">
        <f>MACD!E1215</f>
        <v>4.9335474299233351E-2</v>
      </c>
      <c r="E1215" s="2">
        <f>MACD!F1215</f>
        <v>1.969108021122145E-2</v>
      </c>
      <c r="F1215" s="2">
        <f>'Moving Avg'!D1215</f>
        <v>2.0699999999999998</v>
      </c>
      <c r="G1215" s="2">
        <f>'Moving Avg'!F1215</f>
        <v>2.1675</v>
      </c>
      <c r="H1215" s="2">
        <f>'Moving Avg'!G1215</f>
        <v>2.1546000000000003</v>
      </c>
      <c r="I1215" s="2">
        <f>'Moving Avg'!H1215</f>
        <v>2.0361499999999966</v>
      </c>
      <c r="J1215" s="5" t="str">
        <f>OBV!F1215</f>
        <v>BEARISH</v>
      </c>
      <c r="K1215" s="5" t="str">
        <f>OBV!G1215</f>
        <v>NEUTRAL</v>
      </c>
      <c r="L1215" s="5" t="str">
        <f>OBV!H1215</f>
        <v>CONFIRMED BEARISH</v>
      </c>
    </row>
    <row r="1216" spans="1:12" ht="13.5" x14ac:dyDescent="0.25">
      <c r="A1216" s="3">
        <f>RSI!A1216</f>
        <v>44480</v>
      </c>
      <c r="B1216" s="2">
        <f>RSI!B1216</f>
        <v>2</v>
      </c>
      <c r="C1216" s="2">
        <f>RSI!I1216</f>
        <v>8.5506931246287365</v>
      </c>
      <c r="D1216" s="2">
        <f>MACD!E1216</f>
        <v>6.090125976838312E-2</v>
      </c>
      <c r="E1216" s="2">
        <f>MACD!F1216</f>
        <v>2.7933116122653784E-2</v>
      </c>
      <c r="F1216" s="2">
        <f>'Moving Avg'!D1216</f>
        <v>2.0300000000000002</v>
      </c>
      <c r="G1216" s="2">
        <f>'Moving Avg'!F1216</f>
        <v>2.1574999999999998</v>
      </c>
      <c r="H1216" s="2">
        <f>'Moving Avg'!G1216</f>
        <v>2.1524000000000005</v>
      </c>
      <c r="I1216" s="2">
        <f>'Moving Avg'!H1216</f>
        <v>2.0362499999999968</v>
      </c>
      <c r="J1216" s="5" t="str">
        <f>OBV!F1216</f>
        <v>BEARISH</v>
      </c>
      <c r="K1216" s="5" t="str">
        <f>OBV!G1216</f>
        <v>NEUTRAL</v>
      </c>
      <c r="L1216" s="5" t="str">
        <f>OBV!H1216</f>
        <v>CONFIRMED BEARISH</v>
      </c>
    </row>
    <row r="1217" spans="1:12" ht="13.5" x14ac:dyDescent="0.25">
      <c r="A1217" s="3">
        <f>RSI!A1217</f>
        <v>44481</v>
      </c>
      <c r="B1217" s="2">
        <f>RSI!B1217</f>
        <v>2</v>
      </c>
      <c r="C1217" s="2">
        <f>RSI!I1217</f>
        <v>8.5506931246287365</v>
      </c>
      <c r="D1217" s="2">
        <f>MACD!E1217</f>
        <v>7.154794342918791E-2</v>
      </c>
      <c r="E1217" s="2">
        <f>MACD!F1217</f>
        <v>3.6656081583960609E-2</v>
      </c>
      <c r="F1217" s="2">
        <f>'Moving Avg'!D1217</f>
        <v>2.008</v>
      </c>
      <c r="G1217" s="2">
        <f>'Moving Avg'!F1217</f>
        <v>2.1475</v>
      </c>
      <c r="H1217" s="2">
        <f>'Moving Avg'!G1217</f>
        <v>2.1502000000000003</v>
      </c>
      <c r="I1217" s="2">
        <f>'Moving Avg'!H1217</f>
        <v>2.0363499999999966</v>
      </c>
      <c r="J1217" s="5" t="str">
        <f>OBV!F1217</f>
        <v>BEARISH</v>
      </c>
      <c r="K1217" s="5" t="str">
        <f>OBV!G1217</f>
        <v>NEUTRAL</v>
      </c>
      <c r="L1217" s="5" t="str">
        <f>OBV!H1217</f>
        <v>CONFIRMED BEARISH</v>
      </c>
    </row>
    <row r="1218" spans="1:12" ht="13.5" x14ac:dyDescent="0.25">
      <c r="A1218" s="3">
        <f>RSI!A1218</f>
        <v>44482</v>
      </c>
      <c r="B1218" s="2">
        <f>RSI!B1218</f>
        <v>2.06</v>
      </c>
      <c r="C1218" s="2">
        <f>RSI!I1218</f>
        <v>34.439584626476531</v>
      </c>
      <c r="D1218" s="2">
        <f>MACD!E1218</f>
        <v>7.6908758907834329E-2</v>
      </c>
      <c r="E1218" s="2">
        <f>MACD!F1218</f>
        <v>4.4706617048735353E-2</v>
      </c>
      <c r="F1218" s="2">
        <f>'Moving Avg'!D1218</f>
        <v>2.016</v>
      </c>
      <c r="G1218" s="2">
        <f>'Moving Avg'!F1218</f>
        <v>2.1405000000000003</v>
      </c>
      <c r="H1218" s="2">
        <f>'Moving Avg'!G1218</f>
        <v>2.1492000000000004</v>
      </c>
      <c r="I1218" s="2">
        <f>'Moving Avg'!H1218</f>
        <v>2.0367499999999965</v>
      </c>
      <c r="J1218" s="5" t="str">
        <f>OBV!F1218</f>
        <v>BEARISH</v>
      </c>
      <c r="K1218" s="5" t="str">
        <f>OBV!G1218</f>
        <v>NEUTRAL</v>
      </c>
      <c r="L1218" s="5" t="str">
        <f>OBV!H1218</f>
        <v>BEARISH DIVERGENCE</v>
      </c>
    </row>
    <row r="1219" spans="1:12" ht="13.5" x14ac:dyDescent="0.25">
      <c r="A1219" s="3">
        <f>RSI!A1219</f>
        <v>44483</v>
      </c>
      <c r="B1219" s="2">
        <f>RSI!B1219</f>
        <v>2.06</v>
      </c>
      <c r="C1219" s="2">
        <f>RSI!I1219</f>
        <v>34.439584626476531</v>
      </c>
      <c r="D1219" s="2">
        <f>MACD!E1219</f>
        <v>8.1827816517510588E-2</v>
      </c>
      <c r="E1219" s="2">
        <f>MACD!F1219</f>
        <v>5.2130856942490401E-2</v>
      </c>
      <c r="F1219" s="2">
        <f>'Moving Avg'!D1219</f>
        <v>2.024</v>
      </c>
      <c r="G1219" s="2">
        <f>'Moving Avg'!F1219</f>
        <v>2.1335000000000002</v>
      </c>
      <c r="H1219" s="2">
        <f>'Moving Avg'!G1219</f>
        <v>2.1482000000000006</v>
      </c>
      <c r="I1219" s="2">
        <f>'Moving Avg'!H1219</f>
        <v>2.0371499999999969</v>
      </c>
      <c r="J1219" s="5" t="str">
        <f>OBV!F1219</f>
        <v>BEARISH</v>
      </c>
      <c r="K1219" s="5" t="str">
        <f>OBV!G1219</f>
        <v>NEUTRAL</v>
      </c>
      <c r="L1219" s="5" t="str">
        <f>OBV!H1219</f>
        <v>BEARISH DIVERGENCE</v>
      </c>
    </row>
    <row r="1220" spans="1:12" ht="13.5" x14ac:dyDescent="0.25">
      <c r="A1220" s="3">
        <f>RSI!A1220</f>
        <v>44488</v>
      </c>
      <c r="B1220" s="2">
        <f>RSI!B1220</f>
        <v>2.06</v>
      </c>
      <c r="C1220" s="2">
        <f>RSI!I1220</f>
        <v>34.439584626476531</v>
      </c>
      <c r="D1220" s="2">
        <f>MACD!E1220</f>
        <v>8.6344709898111383E-2</v>
      </c>
      <c r="E1220" s="2">
        <f>MACD!F1220</f>
        <v>5.8973627533614598E-2</v>
      </c>
      <c r="F1220" s="2">
        <f>'Moving Avg'!D1220</f>
        <v>2.0360000000000005</v>
      </c>
      <c r="G1220" s="2">
        <f>'Moving Avg'!F1220</f>
        <v>2.1265000000000001</v>
      </c>
      <c r="H1220" s="2">
        <f>'Moving Avg'!G1220</f>
        <v>2.1472000000000007</v>
      </c>
      <c r="I1220" s="2">
        <f>'Moving Avg'!H1220</f>
        <v>2.0372499999999967</v>
      </c>
      <c r="J1220" s="5" t="str">
        <f>OBV!F1220</f>
        <v>BULLISH</v>
      </c>
      <c r="K1220" s="5" t="str">
        <f>OBV!G1220</f>
        <v>NEUTRAL</v>
      </c>
      <c r="L1220" s="5" t="str">
        <f>OBV!H1220</f>
        <v>CONFIRMED BULLISH</v>
      </c>
    </row>
    <row r="1221" spans="1:12" ht="13.5" x14ac:dyDescent="0.25">
      <c r="A1221" s="3">
        <f>RSI!A1221</f>
        <v>44489</v>
      </c>
      <c r="B1221" s="2">
        <f>RSI!B1221</f>
        <v>2.15</v>
      </c>
      <c r="C1221" s="2">
        <f>RSI!I1221</f>
        <v>57.160394559222411</v>
      </c>
      <c r="D1221" s="2">
        <f>MACD!E1221</f>
        <v>8.3828376109144731E-2</v>
      </c>
      <c r="E1221" s="2">
        <f>MACD!F1221</f>
        <v>6.394457724872063E-2</v>
      </c>
      <c r="F1221" s="2">
        <f>'Moving Avg'!D1221</f>
        <v>2.0660000000000003</v>
      </c>
      <c r="G1221" s="2">
        <f>'Moving Avg'!F1221</f>
        <v>2.1239999999999997</v>
      </c>
      <c r="H1221" s="2">
        <f>'Moving Avg'!G1221</f>
        <v>2.148000000000001</v>
      </c>
      <c r="I1221" s="2">
        <f>'Moving Avg'!H1221</f>
        <v>2.0378999999999969</v>
      </c>
      <c r="J1221" s="5" t="str">
        <f>OBV!F1221</f>
        <v>BULLISH</v>
      </c>
      <c r="K1221" s="5" t="str">
        <f>OBV!G1221</f>
        <v>NEUTRAL</v>
      </c>
      <c r="L1221" s="5" t="str">
        <f>OBV!H1221</f>
        <v>CONFIRMED BULLISH</v>
      </c>
    </row>
    <row r="1222" spans="1:12" ht="13.5" x14ac:dyDescent="0.25">
      <c r="A1222" s="3">
        <f>RSI!A1222</f>
        <v>44490</v>
      </c>
      <c r="B1222" s="2">
        <f>RSI!B1222</f>
        <v>2.15</v>
      </c>
      <c r="C1222" s="2">
        <f>RSI!I1222</f>
        <v>57.160394559222411</v>
      </c>
      <c r="D1222" s="2">
        <f>MACD!E1222</f>
        <v>6.7625227116545172E-2</v>
      </c>
      <c r="E1222" s="2">
        <f>MACD!F1222</f>
        <v>6.4680707222285541E-2</v>
      </c>
      <c r="F1222" s="2">
        <f>'Moving Avg'!D1222</f>
        <v>2.0960000000000001</v>
      </c>
      <c r="G1222" s="2">
        <f>'Moving Avg'!F1222</f>
        <v>2.1215000000000002</v>
      </c>
      <c r="H1222" s="2">
        <f>'Moving Avg'!G1222</f>
        <v>2.1488000000000009</v>
      </c>
      <c r="I1222" s="2">
        <f>'Moving Avg'!H1222</f>
        <v>2.0390999999999964</v>
      </c>
      <c r="J1222" s="5" t="str">
        <f>OBV!F1222</f>
        <v>BULLISH</v>
      </c>
      <c r="K1222" s="5" t="str">
        <f>OBV!G1222</f>
        <v>NEUTRAL</v>
      </c>
      <c r="L1222" s="5" t="str">
        <f>OBV!H1222</f>
        <v>CONFIRMED BULLISH</v>
      </c>
    </row>
    <row r="1223" spans="1:12" ht="13.5" x14ac:dyDescent="0.25">
      <c r="A1223" s="3">
        <f>RSI!A1223</f>
        <v>44491</v>
      </c>
      <c r="B1223" s="2">
        <f>RSI!B1223</f>
        <v>2.15</v>
      </c>
      <c r="C1223" s="2">
        <f>RSI!I1223</f>
        <v>57.160394559222411</v>
      </c>
      <c r="D1223" s="2">
        <f>MACD!E1223</f>
        <v>3.985780010392137E-2</v>
      </c>
      <c r="E1223" s="2">
        <f>MACD!F1223</f>
        <v>5.9716125798612706E-2</v>
      </c>
      <c r="F1223" s="2">
        <f>'Moving Avg'!D1223</f>
        <v>2.1139999999999999</v>
      </c>
      <c r="G1223" s="2">
        <f>'Moving Avg'!F1223</f>
        <v>2.1189999999999998</v>
      </c>
      <c r="H1223" s="2">
        <f>'Moving Avg'!G1223</f>
        <v>2.1496000000000013</v>
      </c>
      <c r="I1223" s="2">
        <f>'Moving Avg'!H1223</f>
        <v>2.0406999999999966</v>
      </c>
      <c r="J1223" s="5" t="str">
        <f>OBV!F1223</f>
        <v>BULLISH</v>
      </c>
      <c r="K1223" s="5" t="str">
        <f>OBV!G1223</f>
        <v>NEUTRAL</v>
      </c>
      <c r="L1223" s="5" t="str">
        <f>OBV!H1223</f>
        <v>CONFIRMED BULLISH</v>
      </c>
    </row>
    <row r="1224" spans="1:12" ht="13.5" x14ac:dyDescent="0.25">
      <c r="A1224" s="3">
        <f>RSI!A1224</f>
        <v>44494</v>
      </c>
      <c r="B1224" s="2">
        <f>RSI!B1224</f>
        <v>2.15</v>
      </c>
      <c r="C1224" s="2">
        <f>RSI!I1224</f>
        <v>57.160394559222411</v>
      </c>
      <c r="D1224" s="2">
        <f>MACD!E1224</f>
        <v>1.6166992044413409E-2</v>
      </c>
      <c r="E1224" s="2">
        <f>MACD!F1224</f>
        <v>5.1006299047772853E-2</v>
      </c>
      <c r="F1224" s="2">
        <f>'Moving Avg'!D1224</f>
        <v>2.1320000000000001</v>
      </c>
      <c r="G1224" s="2">
        <f>'Moving Avg'!F1224</f>
        <v>2.1164999999999994</v>
      </c>
      <c r="H1224" s="2">
        <f>'Moving Avg'!G1224</f>
        <v>2.1496000000000013</v>
      </c>
      <c r="I1224" s="2">
        <f>'Moving Avg'!H1224</f>
        <v>2.0418999999999965</v>
      </c>
      <c r="J1224" s="5" t="str">
        <f>OBV!F1224</f>
        <v>BULLISH</v>
      </c>
      <c r="K1224" s="5" t="str">
        <f>OBV!G1224</f>
        <v>NEUTRAL</v>
      </c>
      <c r="L1224" s="5" t="str">
        <f>OBV!H1224</f>
        <v>CONFIRMED BULLISH</v>
      </c>
    </row>
    <row r="1225" spans="1:12" ht="13.5" x14ac:dyDescent="0.25">
      <c r="A1225" s="3">
        <f>RSI!A1225</f>
        <v>44495</v>
      </c>
      <c r="B1225" s="2">
        <f>RSI!B1225</f>
        <v>2.15</v>
      </c>
      <c r="C1225" s="2">
        <f>RSI!I1225</f>
        <v>57.160394559222418</v>
      </c>
      <c r="D1225" s="2">
        <f>MACD!E1225</f>
        <v>-7.1368261451660864E-3</v>
      </c>
      <c r="E1225" s="2">
        <f>MACD!F1225</f>
        <v>3.9377674009185071E-2</v>
      </c>
      <c r="F1225" s="2">
        <f>'Moving Avg'!D1225</f>
        <v>2.15</v>
      </c>
      <c r="G1225" s="2">
        <f>'Moving Avg'!F1225</f>
        <v>2.1139999999999994</v>
      </c>
      <c r="H1225" s="2">
        <f>'Moving Avg'!G1225</f>
        <v>2.1496000000000013</v>
      </c>
      <c r="I1225" s="2">
        <f>'Moving Avg'!H1225</f>
        <v>2.0428499999999961</v>
      </c>
      <c r="J1225" s="5" t="str">
        <f>OBV!F1225</f>
        <v>BULLISH</v>
      </c>
      <c r="K1225" s="5" t="str">
        <f>OBV!G1225</f>
        <v>NEUTRAL</v>
      </c>
      <c r="L1225" s="5" t="str">
        <f>OBV!H1225</f>
        <v>CONFIRMED BULLISH</v>
      </c>
    </row>
    <row r="1226" spans="1:12" ht="13.5" x14ac:dyDescent="0.25">
      <c r="A1226" s="3">
        <f>RSI!A1226</f>
        <v>44496</v>
      </c>
      <c r="B1226" s="2">
        <f>RSI!B1226</f>
        <v>2.15</v>
      </c>
      <c r="C1226" s="2">
        <f>RSI!I1226</f>
        <v>57.160394559222425</v>
      </c>
      <c r="D1226" s="2">
        <f>MACD!E1226</f>
        <v>-2.7022873716544105E-2</v>
      </c>
      <c r="E1226" s="2">
        <f>MACD!F1226</f>
        <v>2.6097564464039241E-2</v>
      </c>
      <c r="F1226" s="2">
        <f>'Moving Avg'!D1226</f>
        <v>2.15</v>
      </c>
      <c r="G1226" s="2">
        <f>'Moving Avg'!F1226</f>
        <v>2.1114999999999995</v>
      </c>
      <c r="H1226" s="2">
        <f>'Moving Avg'!G1226</f>
        <v>2.1496000000000013</v>
      </c>
      <c r="I1226" s="2">
        <f>'Moving Avg'!H1226</f>
        <v>2.0440499999999959</v>
      </c>
      <c r="J1226" s="5" t="str">
        <f>OBV!F1226</f>
        <v>NEUTRAL</v>
      </c>
      <c r="K1226" s="5" t="str">
        <f>OBV!G1226</f>
        <v>NEUTRAL</v>
      </c>
      <c r="L1226" s="5" t="str">
        <f>OBV!H1226</f>
        <v>NEUTRAL</v>
      </c>
    </row>
    <row r="1227" spans="1:12" ht="13.5" x14ac:dyDescent="0.25">
      <c r="A1227" s="3">
        <f>RSI!A1227</f>
        <v>44497</v>
      </c>
      <c r="B1227" s="2">
        <f>RSI!B1227</f>
        <v>2.15</v>
      </c>
      <c r="C1227" s="2">
        <f>RSI!I1227</f>
        <v>57.160394559222418</v>
      </c>
      <c r="D1227" s="2">
        <f>MACD!E1227</f>
        <v>-4.4004559150341294E-2</v>
      </c>
      <c r="E1227" s="2">
        <f>MACD!F1227</f>
        <v>1.2077139741163135E-2</v>
      </c>
      <c r="F1227" s="2">
        <f>'Moving Avg'!D1227</f>
        <v>2.15</v>
      </c>
      <c r="G1227" s="2">
        <f>'Moving Avg'!F1227</f>
        <v>2.1089999999999991</v>
      </c>
      <c r="H1227" s="2">
        <f>'Moving Avg'!G1227</f>
        <v>2.1496000000000013</v>
      </c>
      <c r="I1227" s="2">
        <f>'Moving Avg'!H1227</f>
        <v>2.0452499999999962</v>
      </c>
      <c r="J1227" s="5" t="str">
        <f>OBV!F1227</f>
        <v>NEUTRAL</v>
      </c>
      <c r="K1227" s="5" t="str">
        <f>OBV!G1227</f>
        <v>NEUTRAL</v>
      </c>
      <c r="L1227" s="5" t="str">
        <f>OBV!H1227</f>
        <v>NEUTRAL</v>
      </c>
    </row>
    <row r="1228" spans="1:12" ht="13.5" x14ac:dyDescent="0.25">
      <c r="A1228" s="3">
        <f>RSI!A1228</f>
        <v>44498</v>
      </c>
      <c r="B1228" s="2">
        <f>RSI!B1228</f>
        <v>2.15</v>
      </c>
      <c r="C1228" s="2">
        <f>RSI!I1228</f>
        <v>57.160394559222425</v>
      </c>
      <c r="D1228" s="2">
        <f>MACD!E1228</f>
        <v>-4.9286454471403118E-2</v>
      </c>
      <c r="E1228" s="2">
        <f>MACD!F1228</f>
        <v>-1.9557910135011534E-4</v>
      </c>
      <c r="F1228" s="2">
        <f>'Moving Avg'!D1228</f>
        <v>2.15</v>
      </c>
      <c r="G1228" s="2">
        <f>'Moving Avg'!F1228</f>
        <v>2.1064999999999996</v>
      </c>
      <c r="H1228" s="2">
        <f>'Moving Avg'!G1228</f>
        <v>2.1496000000000017</v>
      </c>
      <c r="I1228" s="2">
        <f>'Moving Avg'!H1228</f>
        <v>2.0464499999999961</v>
      </c>
      <c r="J1228" s="5" t="str">
        <f>OBV!F1228</f>
        <v>NEUTRAL</v>
      </c>
      <c r="K1228" s="5" t="str">
        <f>OBV!G1228</f>
        <v>NEUTRAL</v>
      </c>
      <c r="L1228" s="5" t="str">
        <f>OBV!H1228</f>
        <v>NEUTRAL</v>
      </c>
    </row>
    <row r="1229" spans="1:12" ht="13.5" x14ac:dyDescent="0.25">
      <c r="A1229" s="3">
        <f>RSI!A1229</f>
        <v>44501</v>
      </c>
      <c r="B1229" s="2">
        <f>RSI!B1229</f>
        <v>2.15</v>
      </c>
      <c r="C1229" s="2">
        <f>RSI!I1229</f>
        <v>57.160394559222425</v>
      </c>
      <c r="D1229" s="2">
        <f>MACD!E1229</f>
        <v>-5.3888663575125673E-2</v>
      </c>
      <c r="E1229" s="2">
        <f>MACD!F1229</f>
        <v>-1.0934195996105227E-2</v>
      </c>
      <c r="F1229" s="2">
        <f>'Moving Avg'!D1229</f>
        <v>2.15</v>
      </c>
      <c r="G1229" s="2">
        <f>'Moving Avg'!F1229</f>
        <v>2.1039999999999992</v>
      </c>
      <c r="H1229" s="2">
        <f>'Moving Avg'!G1229</f>
        <v>2.1496000000000017</v>
      </c>
      <c r="I1229" s="2">
        <f>'Moving Avg'!H1229</f>
        <v>2.0473999999999961</v>
      </c>
      <c r="J1229" s="5" t="str">
        <f>OBV!F1229</f>
        <v>NEUTRAL</v>
      </c>
      <c r="K1229" s="5" t="str">
        <f>OBV!G1229</f>
        <v>NEUTRAL</v>
      </c>
      <c r="L1229" s="5" t="str">
        <f>OBV!H1229</f>
        <v>NEUTRAL</v>
      </c>
    </row>
    <row r="1230" spans="1:12" ht="13.5" x14ac:dyDescent="0.25">
      <c r="A1230" s="3">
        <f>RSI!A1230</f>
        <v>44502</v>
      </c>
      <c r="B1230" s="2">
        <f>RSI!B1230</f>
        <v>2.15</v>
      </c>
      <c r="C1230" s="2">
        <f>RSI!I1230</f>
        <v>57.160394559222425</v>
      </c>
      <c r="D1230" s="2">
        <f>MACD!E1230</f>
        <v>-5.7905908159806785E-2</v>
      </c>
      <c r="E1230" s="2">
        <f>MACD!F1230</f>
        <v>-2.0328538428845539E-2</v>
      </c>
      <c r="F1230" s="2">
        <f>'Moving Avg'!D1230</f>
        <v>2.15</v>
      </c>
      <c r="G1230" s="2">
        <f>'Moving Avg'!F1230</f>
        <v>2.1014999999999993</v>
      </c>
      <c r="H1230" s="2">
        <f>'Moving Avg'!G1230</f>
        <v>2.1496000000000017</v>
      </c>
      <c r="I1230" s="2">
        <f>'Moving Avg'!H1230</f>
        <v>2.0483499999999961</v>
      </c>
      <c r="J1230" s="5" t="str">
        <f>OBV!F1230</f>
        <v>NEUTRAL</v>
      </c>
      <c r="K1230" s="5" t="str">
        <f>OBV!G1230</f>
        <v>NEUTRAL</v>
      </c>
      <c r="L1230" s="5" t="str">
        <f>OBV!H1230</f>
        <v>NEUTRAL</v>
      </c>
    </row>
    <row r="1231" spans="1:12" ht="13.5" x14ac:dyDescent="0.25">
      <c r="A1231" s="3">
        <f>RSI!A1231</f>
        <v>44503</v>
      </c>
      <c r="B1231" s="2">
        <f>RSI!B1231</f>
        <v>2.15</v>
      </c>
      <c r="C1231" s="2">
        <f>RSI!I1231</f>
        <v>57.160394559222425</v>
      </c>
      <c r="D1231" s="2">
        <f>MACD!E1231</f>
        <v>-4.7572912798405032E-2</v>
      </c>
      <c r="E1231" s="2">
        <f>MACD!F1231</f>
        <v>-2.577741330275744E-2</v>
      </c>
      <c r="F1231" s="2">
        <f>'Moving Avg'!D1231</f>
        <v>2.15</v>
      </c>
      <c r="G1231" s="2">
        <f>'Moving Avg'!F1231</f>
        <v>2.0989999999999993</v>
      </c>
      <c r="H1231" s="2">
        <f>'Moving Avg'!G1231</f>
        <v>2.1496000000000017</v>
      </c>
      <c r="I1231" s="2">
        <f>'Moving Avg'!H1231</f>
        <v>2.0492999999999961</v>
      </c>
      <c r="J1231" s="5" t="str">
        <f>OBV!F1231</f>
        <v>NEUTRAL</v>
      </c>
      <c r="K1231" s="5" t="str">
        <f>OBV!G1231</f>
        <v>NEUTRAL</v>
      </c>
      <c r="L1231" s="5" t="str">
        <f>OBV!H1231</f>
        <v>NEUTRAL</v>
      </c>
    </row>
    <row r="1232" spans="1:12" ht="13.5" x14ac:dyDescent="0.25">
      <c r="A1232" s="3">
        <f>RSI!A1232</f>
        <v>44504</v>
      </c>
      <c r="B1232" s="2">
        <f>RSI!B1232</f>
        <v>2.15</v>
      </c>
      <c r="C1232" s="2">
        <f>RSI!I1232</f>
        <v>57.160394559222425</v>
      </c>
      <c r="D1232" s="2">
        <f>MACD!E1232</f>
        <v>-3.8935119705587162E-2</v>
      </c>
      <c r="E1232" s="2">
        <f>MACD!F1232</f>
        <v>-2.8408954583323383E-2</v>
      </c>
      <c r="F1232" s="2">
        <f>'Moving Avg'!D1232</f>
        <v>2.15</v>
      </c>
      <c r="G1232" s="2">
        <f>'Moving Avg'!F1232</f>
        <v>2.1009999999999991</v>
      </c>
      <c r="H1232" s="2">
        <f>'Moving Avg'!G1232</f>
        <v>2.1496000000000022</v>
      </c>
      <c r="I1232" s="2">
        <f>'Moving Avg'!H1232</f>
        <v>2.0502499999999961</v>
      </c>
      <c r="J1232" s="5" t="str">
        <f>OBV!F1232</f>
        <v>NEUTRAL</v>
      </c>
      <c r="K1232" s="5" t="str">
        <f>OBV!G1232</f>
        <v>NEUTRAL</v>
      </c>
      <c r="L1232" s="5" t="str">
        <f>OBV!H1232</f>
        <v>NEUTRAL</v>
      </c>
    </row>
    <row r="1233" spans="1:12" ht="13.5" x14ac:dyDescent="0.25">
      <c r="A1233" s="3">
        <f>RSI!A1233</f>
        <v>44505</v>
      </c>
      <c r="B1233" s="2">
        <f>RSI!B1233</f>
        <v>2.15</v>
      </c>
      <c r="C1233" s="2">
        <f>RSI!I1233</f>
        <v>57.160394559222418</v>
      </c>
      <c r="D1233" s="2">
        <f>MACD!E1233</f>
        <v>-3.1723912926820308E-2</v>
      </c>
      <c r="E1233" s="2">
        <f>MACD!F1233</f>
        <v>-2.9071946252022772E-2</v>
      </c>
      <c r="F1233" s="2">
        <f>'Moving Avg'!D1233</f>
        <v>2.15</v>
      </c>
      <c r="G1233" s="2">
        <f>'Moving Avg'!F1233</f>
        <v>2.107499999999999</v>
      </c>
      <c r="H1233" s="2">
        <f>'Moving Avg'!G1233</f>
        <v>2.1496000000000022</v>
      </c>
      <c r="I1233" s="2">
        <f>'Moving Avg'!H1233</f>
        <v>2.0511999999999961</v>
      </c>
      <c r="J1233" s="5" t="str">
        <f>OBV!F1233</f>
        <v>NEUTRAL</v>
      </c>
      <c r="K1233" s="5" t="str">
        <f>OBV!G1233</f>
        <v>NEUTRAL</v>
      </c>
      <c r="L1233" s="5" t="str">
        <f>OBV!H1233</f>
        <v>NEUTRAL</v>
      </c>
    </row>
    <row r="1234" spans="1:12" ht="13.5" x14ac:dyDescent="0.25">
      <c r="A1234" s="3">
        <f>RSI!A1234</f>
        <v>44508</v>
      </c>
      <c r="B1234" s="2">
        <f>RSI!B1234</f>
        <v>2.15</v>
      </c>
      <c r="C1234" s="2">
        <f>RSI!I1234</f>
        <v>57.160394559222425</v>
      </c>
      <c r="D1234" s="2">
        <f>MACD!E1234</f>
        <v>-2.5712580972780064E-2</v>
      </c>
      <c r="E1234" s="2">
        <f>MACD!F1234</f>
        <v>-2.8400073196174231E-2</v>
      </c>
      <c r="F1234" s="2">
        <f>'Moving Avg'!D1234</f>
        <v>2.15</v>
      </c>
      <c r="G1234" s="2">
        <f>'Moving Avg'!F1234</f>
        <v>2.1139999999999994</v>
      </c>
      <c r="H1234" s="2">
        <f>'Moving Avg'!G1234</f>
        <v>2.1496000000000022</v>
      </c>
      <c r="I1234" s="2">
        <f>'Moving Avg'!H1234</f>
        <v>2.0521499999999961</v>
      </c>
      <c r="J1234" s="5" t="str">
        <f>OBV!F1234</f>
        <v>NEUTRAL</v>
      </c>
      <c r="K1234" s="5" t="str">
        <f>OBV!G1234</f>
        <v>NEUTRAL</v>
      </c>
      <c r="L1234" s="5" t="str">
        <f>OBV!H1234</f>
        <v>NEUTRAL</v>
      </c>
    </row>
    <row r="1235" spans="1:12" ht="13.5" x14ac:dyDescent="0.25">
      <c r="A1235" s="3">
        <f>RSI!A1235</f>
        <v>44509</v>
      </c>
      <c r="B1235" s="2">
        <f>RSI!B1235</f>
        <v>2.15</v>
      </c>
      <c r="C1235" s="2">
        <f>RSI!I1235</f>
        <v>57.160394559222425</v>
      </c>
      <c r="D1235" s="2">
        <f>MACD!E1235</f>
        <v>-2.0709827094568478E-2</v>
      </c>
      <c r="E1235" s="2">
        <f>MACD!F1235</f>
        <v>-2.6862023975853081E-2</v>
      </c>
      <c r="F1235" s="2">
        <f>'Moving Avg'!D1235</f>
        <v>2.15</v>
      </c>
      <c r="G1235" s="2">
        <f>'Moving Avg'!F1235</f>
        <v>2.1214999999999993</v>
      </c>
      <c r="H1235" s="2">
        <f>'Moving Avg'!G1235</f>
        <v>2.1496000000000026</v>
      </c>
      <c r="I1235" s="2">
        <f>'Moving Avg'!H1235</f>
        <v>2.0530999999999962</v>
      </c>
      <c r="J1235" s="5" t="str">
        <f>OBV!F1235</f>
        <v>NEUTRAL</v>
      </c>
      <c r="K1235" s="5" t="str">
        <f>OBV!G1235</f>
        <v>NEUTRAL</v>
      </c>
      <c r="L1235" s="5" t="str">
        <f>OBV!H1235</f>
        <v>NEUTRAL</v>
      </c>
    </row>
    <row r="1236" spans="1:12" ht="13.5" x14ac:dyDescent="0.25">
      <c r="A1236" s="3">
        <f>RSI!A1236</f>
        <v>44510</v>
      </c>
      <c r="B1236" s="2">
        <f>RSI!B1236</f>
        <v>2.15</v>
      </c>
      <c r="C1236" s="2">
        <f>RSI!I1236</f>
        <v>57.160394559222418</v>
      </c>
      <c r="D1236" s="2">
        <f>MACD!E1236</f>
        <v>-1.6554281154721018E-2</v>
      </c>
      <c r="E1236" s="2">
        <f>MACD!F1236</f>
        <v>-2.4800475411626673E-2</v>
      </c>
      <c r="F1236" s="2">
        <f>'Moving Avg'!D1236</f>
        <v>2.15</v>
      </c>
      <c r="G1236" s="2">
        <f>'Moving Avg'!F1236</f>
        <v>2.1289999999999991</v>
      </c>
      <c r="H1236" s="2">
        <f>'Moving Avg'!G1236</f>
        <v>2.1496000000000026</v>
      </c>
      <c r="I1236" s="2">
        <f>'Moving Avg'!H1236</f>
        <v>2.0540499999999962</v>
      </c>
      <c r="J1236" s="5" t="str">
        <f>OBV!F1236</f>
        <v>NEUTRAL</v>
      </c>
      <c r="K1236" s="5" t="str">
        <f>OBV!G1236</f>
        <v>NEUTRAL</v>
      </c>
      <c r="L1236" s="5" t="str">
        <f>OBV!H1236</f>
        <v>NEUTRAL</v>
      </c>
    </row>
    <row r="1237" spans="1:12" ht="13.5" x14ac:dyDescent="0.25">
      <c r="A1237" s="3">
        <f>RSI!A1237</f>
        <v>44511</v>
      </c>
      <c r="B1237" s="2">
        <f>RSI!B1237</f>
        <v>2.15</v>
      </c>
      <c r="C1237" s="2">
        <f>RSI!I1237</f>
        <v>57.160394559222425</v>
      </c>
      <c r="D1237" s="2">
        <f>MACD!E1237</f>
        <v>-1.3109858767037519E-2</v>
      </c>
      <c r="E1237" s="2">
        <f>MACD!F1237</f>
        <v>-2.2462352082708845E-2</v>
      </c>
      <c r="F1237" s="2">
        <f>'Moving Avg'!D1237</f>
        <v>2.15</v>
      </c>
      <c r="G1237" s="2">
        <f>'Moving Avg'!F1237</f>
        <v>2.136499999999999</v>
      </c>
      <c r="H1237" s="2">
        <f>'Moving Avg'!G1237</f>
        <v>2.1496000000000026</v>
      </c>
      <c r="I1237" s="2">
        <f>'Moving Avg'!H1237</f>
        <v>2.0549999999999962</v>
      </c>
      <c r="J1237" s="5" t="str">
        <f>OBV!F1237</f>
        <v>NEUTRAL</v>
      </c>
      <c r="K1237" s="5" t="str">
        <f>OBV!G1237</f>
        <v>NEUTRAL</v>
      </c>
      <c r="L1237" s="5" t="str">
        <f>OBV!H1237</f>
        <v>NEUTRAL</v>
      </c>
    </row>
    <row r="1238" spans="1:12" ht="13.5" x14ac:dyDescent="0.25">
      <c r="A1238" s="3">
        <f>RSI!A1238</f>
        <v>44512</v>
      </c>
      <c r="B1238" s="2">
        <f>RSI!B1238</f>
        <v>2.15</v>
      </c>
      <c r="C1238" s="2">
        <f>RSI!I1238</f>
        <v>57.160394559222425</v>
      </c>
      <c r="D1238" s="2">
        <f>MACD!E1238</f>
        <v>-1.0261837138316743E-2</v>
      </c>
      <c r="E1238" s="2">
        <f>MACD!F1238</f>
        <v>-2.0022249093830425E-2</v>
      </c>
      <c r="F1238" s="2">
        <f>'Moving Avg'!D1238</f>
        <v>2.15</v>
      </c>
      <c r="G1238" s="2">
        <f>'Moving Avg'!F1238</f>
        <v>2.1409999999999991</v>
      </c>
      <c r="H1238" s="2">
        <f>'Moving Avg'!G1238</f>
        <v>2.1496000000000026</v>
      </c>
      <c r="I1238" s="2">
        <f>'Moving Avg'!H1238</f>
        <v>2.0559499999999962</v>
      </c>
      <c r="J1238" s="5" t="str">
        <f>OBV!F1238</f>
        <v>NEUTRAL</v>
      </c>
      <c r="K1238" s="5" t="str">
        <f>OBV!G1238</f>
        <v>NEUTRAL</v>
      </c>
      <c r="L1238" s="5" t="str">
        <f>OBV!H1238</f>
        <v>NEUTRAL</v>
      </c>
    </row>
    <row r="1239" spans="1:12" ht="13.5" x14ac:dyDescent="0.25">
      <c r="A1239" s="3">
        <f>RSI!A1239</f>
        <v>44515</v>
      </c>
      <c r="B1239" s="2">
        <f>RSI!B1239</f>
        <v>2.15</v>
      </c>
      <c r="C1239" s="2">
        <f>RSI!I1239</f>
        <v>57.160394559222425</v>
      </c>
      <c r="D1239" s="2">
        <f>MACD!E1239</f>
        <v>-7.9135371484260197E-3</v>
      </c>
      <c r="E1239" s="2">
        <f>MACD!F1239</f>
        <v>-1.7600506704749545E-2</v>
      </c>
      <c r="F1239" s="2">
        <f>'Moving Avg'!D1239</f>
        <v>2.15</v>
      </c>
      <c r="G1239" s="2">
        <f>'Moving Avg'!F1239</f>
        <v>2.1454999999999993</v>
      </c>
      <c r="H1239" s="2">
        <f>'Moving Avg'!G1239</f>
        <v>2.1496000000000026</v>
      </c>
      <c r="I1239" s="2">
        <f>'Moving Avg'!H1239</f>
        <v>2.0568999999999962</v>
      </c>
      <c r="J1239" s="5" t="str">
        <f>OBV!F1239</f>
        <v>NEUTRAL</v>
      </c>
      <c r="K1239" s="5" t="str">
        <f>OBV!G1239</f>
        <v>NEUTRAL</v>
      </c>
      <c r="L1239" s="5" t="str">
        <f>OBV!H1239</f>
        <v>NEUTRAL</v>
      </c>
    </row>
    <row r="1240" spans="1:12" ht="13.5" x14ac:dyDescent="0.25">
      <c r="A1240" s="3">
        <f>RSI!A1240</f>
        <v>44516</v>
      </c>
      <c r="B1240" s="2">
        <f>RSI!B1240</f>
        <v>2.15</v>
      </c>
      <c r="C1240" s="2">
        <f>RSI!I1240</f>
        <v>57.160394559222418</v>
      </c>
      <c r="D1240" s="2">
        <f>MACD!E1240</f>
        <v>-5.9835182144838406E-3</v>
      </c>
      <c r="E1240" s="2">
        <f>MACD!F1240</f>
        <v>-1.5277109006696404E-2</v>
      </c>
      <c r="F1240" s="2">
        <f>'Moving Avg'!D1240</f>
        <v>2.15</v>
      </c>
      <c r="G1240" s="2">
        <f>'Moving Avg'!F1240</f>
        <v>2.1499999999999995</v>
      </c>
      <c r="H1240" s="2">
        <f>'Moving Avg'!G1240</f>
        <v>2.1496000000000026</v>
      </c>
      <c r="I1240" s="2">
        <f>'Moving Avg'!H1240</f>
        <v>2.0578499999999962</v>
      </c>
      <c r="J1240" s="5" t="str">
        <f>OBV!F1240</f>
        <v>NEUTRAL</v>
      </c>
      <c r="K1240" s="5" t="str">
        <f>OBV!G1240</f>
        <v>NEUTRAL</v>
      </c>
      <c r="L1240" s="5" t="str">
        <f>OBV!H1240</f>
        <v>NEUTRAL</v>
      </c>
    </row>
    <row r="1241" spans="1:12" ht="13.5" x14ac:dyDescent="0.25">
      <c r="A1241" s="3">
        <f>RSI!A1241</f>
        <v>44517</v>
      </c>
      <c r="B1241" s="2">
        <f>RSI!B1241</f>
        <v>2.15</v>
      </c>
      <c r="C1241" s="2">
        <f>RSI!I1241</f>
        <v>57.160394559222418</v>
      </c>
      <c r="D1241" s="2">
        <f>MACD!E1241</f>
        <v>-4.4032068763302235E-3</v>
      </c>
      <c r="E1241" s="2">
        <f>MACD!F1241</f>
        <v>-1.3102328580623169E-2</v>
      </c>
      <c r="F1241" s="2">
        <f>'Moving Avg'!D1241</f>
        <v>2.15</v>
      </c>
      <c r="G1241" s="2">
        <f>'Moving Avg'!F1241</f>
        <v>2.1499999999999995</v>
      </c>
      <c r="H1241" s="2">
        <f>'Moving Avg'!G1241</f>
        <v>2.1496000000000026</v>
      </c>
      <c r="I1241" s="2">
        <f>'Moving Avg'!H1241</f>
        <v>2.0587999999999962</v>
      </c>
      <c r="J1241" s="5" t="str">
        <f>OBV!F1241</f>
        <v>NEUTRAL</v>
      </c>
      <c r="K1241" s="5" t="str">
        <f>OBV!G1241</f>
        <v>NEUTRAL</v>
      </c>
      <c r="L1241" s="5" t="str">
        <f>OBV!H1241</f>
        <v>NEUTRAL</v>
      </c>
    </row>
    <row r="1242" spans="1:12" ht="13.5" x14ac:dyDescent="0.25">
      <c r="A1242" s="3">
        <f>RSI!A1242</f>
        <v>44518</v>
      </c>
      <c r="B1242" s="2">
        <f>RSI!B1242</f>
        <v>2.15</v>
      </c>
      <c r="C1242" s="2">
        <f>RSI!I1242</f>
        <v>57.160394559222425</v>
      </c>
      <c r="D1242" s="2">
        <f>MACD!E1242</f>
        <v>-3.1148922167929527E-3</v>
      </c>
      <c r="E1242" s="2">
        <f>MACD!F1242</f>
        <v>-1.1104841307857128E-2</v>
      </c>
      <c r="F1242" s="2">
        <f>'Moving Avg'!D1242</f>
        <v>2.15</v>
      </c>
      <c r="G1242" s="2">
        <f>'Moving Avg'!F1242</f>
        <v>2.1499999999999995</v>
      </c>
      <c r="H1242" s="2">
        <f>'Moving Avg'!G1242</f>
        <v>2.1486000000000027</v>
      </c>
      <c r="I1242" s="2">
        <f>'Moving Avg'!H1242</f>
        <v>2.0597499999999958</v>
      </c>
      <c r="J1242" s="5" t="str">
        <f>OBV!F1242</f>
        <v>NEUTRAL</v>
      </c>
      <c r="K1242" s="5" t="str">
        <f>OBV!G1242</f>
        <v>NEUTRAL</v>
      </c>
      <c r="L1242" s="5" t="str">
        <f>OBV!H1242</f>
        <v>NEUTRAL</v>
      </c>
    </row>
    <row r="1243" spans="1:12" ht="13.5" x14ac:dyDescent="0.25">
      <c r="A1243" s="3">
        <f>RSI!A1243</f>
        <v>44519</v>
      </c>
      <c r="B1243" s="2">
        <f>RSI!B1243</f>
        <v>2.19</v>
      </c>
      <c r="C1243" s="2">
        <f>RSI!I1243</f>
        <v>76.01949449745625</v>
      </c>
      <c r="D1243" s="2">
        <f>MACD!E1243</f>
        <v>-5.0329944953118044E-3</v>
      </c>
      <c r="E1243" s="2">
        <f>MACD!F1243</f>
        <v>-9.8904719453480634E-3</v>
      </c>
      <c r="F1243" s="2">
        <f>'Moving Avg'!D1243</f>
        <v>2.1579999999999999</v>
      </c>
      <c r="G1243" s="2">
        <f>'Moving Avg'!F1243</f>
        <v>2.1519999999999992</v>
      </c>
      <c r="H1243" s="2">
        <f>'Moving Avg'!G1243</f>
        <v>2.1484000000000023</v>
      </c>
      <c r="I1243" s="2">
        <f>'Moving Avg'!H1243</f>
        <v>2.0608999999999957</v>
      </c>
      <c r="J1243" s="5" t="str">
        <f>OBV!F1243</f>
        <v>BULLISH</v>
      </c>
      <c r="K1243" s="5" t="str">
        <f>OBV!G1243</f>
        <v>NEUTRAL</v>
      </c>
      <c r="L1243" s="5" t="str">
        <f>OBV!H1243</f>
        <v>CONFIRMED BULLISH</v>
      </c>
    </row>
    <row r="1244" spans="1:12" ht="13.5" x14ac:dyDescent="0.25">
      <c r="A1244" s="3">
        <f>RSI!A1244</f>
        <v>44522</v>
      </c>
      <c r="B1244" s="2">
        <f>RSI!B1244</f>
        <v>2.19</v>
      </c>
      <c r="C1244" s="2">
        <f>RSI!I1244</f>
        <v>76.01949449745625</v>
      </c>
      <c r="D1244" s="2">
        <f>MACD!E1244</f>
        <v>-6.9342655739768055E-3</v>
      </c>
      <c r="E1244" s="2">
        <f>MACD!F1244</f>
        <v>-9.2992306710738114E-3</v>
      </c>
      <c r="F1244" s="2">
        <f>'Moving Avg'!D1244</f>
        <v>2.1659999999999995</v>
      </c>
      <c r="G1244" s="2">
        <f>'Moving Avg'!F1244</f>
        <v>2.153999999999999</v>
      </c>
      <c r="H1244" s="2">
        <f>'Moving Avg'!G1244</f>
        <v>2.1482000000000023</v>
      </c>
      <c r="I1244" s="2">
        <f>'Moving Avg'!H1244</f>
        <v>2.0620499999999957</v>
      </c>
      <c r="J1244" s="5" t="str">
        <f>OBV!F1244</f>
        <v>BULLISH</v>
      </c>
      <c r="K1244" s="5" t="str">
        <f>OBV!G1244</f>
        <v>NEUTRAL</v>
      </c>
      <c r="L1244" s="5" t="str">
        <f>OBV!H1244</f>
        <v>CONFIRMED BULLISH</v>
      </c>
    </row>
    <row r="1245" spans="1:12" ht="13.5" x14ac:dyDescent="0.25">
      <c r="A1245" s="3">
        <f>RSI!A1245</f>
        <v>44523</v>
      </c>
      <c r="B1245" s="2">
        <f>RSI!B1245</f>
        <v>2.19</v>
      </c>
      <c r="C1245" s="2">
        <f>RSI!I1245</f>
        <v>76.01949449745625</v>
      </c>
      <c r="D1245" s="2">
        <f>MACD!E1245</f>
        <v>-8.8006829082702964E-3</v>
      </c>
      <c r="E1245" s="2">
        <f>MACD!F1245</f>
        <v>-9.1995211185131095E-3</v>
      </c>
      <c r="F1245" s="2">
        <f>'Moving Avg'!D1245</f>
        <v>2.1739999999999999</v>
      </c>
      <c r="G1245" s="2">
        <f>'Moving Avg'!F1245</f>
        <v>2.1559999999999993</v>
      </c>
      <c r="H1245" s="2">
        <f>'Moving Avg'!G1245</f>
        <v>2.1480000000000019</v>
      </c>
      <c r="I1245" s="2">
        <f>'Moving Avg'!H1245</f>
        <v>2.0631999999999957</v>
      </c>
      <c r="J1245" s="5" t="str">
        <f>OBV!F1245</f>
        <v>BULLISH</v>
      </c>
      <c r="K1245" s="5" t="str">
        <f>OBV!G1245</f>
        <v>NEUTRAL</v>
      </c>
      <c r="L1245" s="5" t="str">
        <f>OBV!H1245</f>
        <v>CONFIRMED BULLISH</v>
      </c>
    </row>
    <row r="1246" spans="1:12" ht="13.5" x14ac:dyDescent="0.25">
      <c r="A1246" s="3">
        <f>RSI!A1246</f>
        <v>44524</v>
      </c>
      <c r="B1246" s="2">
        <f>RSI!B1246</f>
        <v>2.19</v>
      </c>
      <c r="C1246" s="2">
        <f>RSI!I1246</f>
        <v>76.01949449745625</v>
      </c>
      <c r="D1246" s="2">
        <f>MACD!E1246</f>
        <v>-1.0618523464673846E-2</v>
      </c>
      <c r="E1246" s="2">
        <f>MACD!F1246</f>
        <v>-9.4833215877452581E-3</v>
      </c>
      <c r="F1246" s="2">
        <f>'Moving Avg'!D1246</f>
        <v>2.1819999999999995</v>
      </c>
      <c r="G1246" s="2">
        <f>'Moving Avg'!F1246</f>
        <v>2.157999999999999</v>
      </c>
      <c r="H1246" s="2">
        <f>'Moving Avg'!G1246</f>
        <v>2.1478000000000019</v>
      </c>
      <c r="I1246" s="2">
        <f>'Moving Avg'!H1246</f>
        <v>2.0643499999999957</v>
      </c>
      <c r="J1246" s="5" t="str">
        <f>OBV!F1246</f>
        <v>BULLISH</v>
      </c>
      <c r="K1246" s="5" t="str">
        <f>OBV!G1246</f>
        <v>NEUTRAL</v>
      </c>
      <c r="L1246" s="5" t="str">
        <f>OBV!H1246</f>
        <v>CONFIRMED BULLISH</v>
      </c>
    </row>
    <row r="1247" spans="1:12" ht="13.5" x14ac:dyDescent="0.25">
      <c r="A1247" s="3">
        <f>RSI!A1247</f>
        <v>44525</v>
      </c>
      <c r="B1247" s="2">
        <f>RSI!B1247</f>
        <v>2.19</v>
      </c>
      <c r="C1247" s="2">
        <f>RSI!I1247</f>
        <v>76.019494497456265</v>
      </c>
      <c r="D1247" s="2">
        <f>MACD!E1247</f>
        <v>-1.2377589160264435E-2</v>
      </c>
      <c r="E1247" s="2">
        <f>MACD!F1247</f>
        <v>-1.0062175102249094E-2</v>
      </c>
      <c r="F1247" s="2">
        <f>'Moving Avg'!D1247</f>
        <v>2.19</v>
      </c>
      <c r="G1247" s="2">
        <f>'Moving Avg'!F1247</f>
        <v>2.1599999999999993</v>
      </c>
      <c r="H1247" s="2">
        <f>'Moving Avg'!G1247</f>
        <v>2.1476000000000015</v>
      </c>
      <c r="I1247" s="2">
        <f>'Moving Avg'!H1247</f>
        <v>2.0654999999999957</v>
      </c>
      <c r="J1247" s="5" t="str">
        <f>OBV!F1247</f>
        <v>BULLISH</v>
      </c>
      <c r="K1247" s="5" t="str">
        <f>OBV!G1247</f>
        <v>NEUTRAL</v>
      </c>
      <c r="L1247" s="5" t="str">
        <f>OBV!H1247</f>
        <v>CONFIRMED BULLISH</v>
      </c>
    </row>
    <row r="1248" spans="1:12" ht="13.5" x14ac:dyDescent="0.25">
      <c r="A1248" s="3">
        <f>RSI!A1248</f>
        <v>44526</v>
      </c>
      <c r="B1248" s="2">
        <f>RSI!B1248</f>
        <v>2.19</v>
      </c>
      <c r="C1248" s="2">
        <f>RSI!I1248</f>
        <v>76.01949449745625</v>
      </c>
      <c r="D1248" s="2">
        <f>MACD!E1248</f>
        <v>-1.4070559843017527E-2</v>
      </c>
      <c r="E1248" s="2">
        <f>MACD!F1248</f>
        <v>-1.0863852050402781E-2</v>
      </c>
      <c r="F1248" s="2">
        <f>'Moving Avg'!D1248</f>
        <v>2.19</v>
      </c>
      <c r="G1248" s="2">
        <f>'Moving Avg'!F1248</f>
        <v>2.161999999999999</v>
      </c>
      <c r="H1248" s="2">
        <f>'Moving Avg'!G1248</f>
        <v>2.1474000000000011</v>
      </c>
      <c r="I1248" s="2">
        <f>'Moving Avg'!H1248</f>
        <v>2.0666499999999957</v>
      </c>
      <c r="J1248" s="5" t="str">
        <f>OBV!F1248</f>
        <v>NEUTRAL</v>
      </c>
      <c r="K1248" s="5" t="str">
        <f>OBV!G1248</f>
        <v>NEUTRAL</v>
      </c>
      <c r="L1248" s="5" t="str">
        <f>OBV!H1248</f>
        <v>NEUTRAL</v>
      </c>
    </row>
    <row r="1249" spans="1:12" ht="13.5" x14ac:dyDescent="0.25">
      <c r="A1249" s="3">
        <f>RSI!A1249</f>
        <v>44529</v>
      </c>
      <c r="B1249" s="2">
        <f>RSI!B1249</f>
        <v>2.19</v>
      </c>
      <c r="C1249" s="2">
        <f>RSI!I1249</f>
        <v>76.01949449745625</v>
      </c>
      <c r="D1249" s="2">
        <f>MACD!E1249</f>
        <v>-1.5692453570609999E-2</v>
      </c>
      <c r="E1249" s="2">
        <f>MACD!F1249</f>
        <v>-1.1829572354444226E-2</v>
      </c>
      <c r="F1249" s="2">
        <f>'Moving Avg'!D1249</f>
        <v>2.19</v>
      </c>
      <c r="G1249" s="2">
        <f>'Moving Avg'!F1249</f>
        <v>2.1639999999999988</v>
      </c>
      <c r="H1249" s="2">
        <f>'Moving Avg'!G1249</f>
        <v>2.1472000000000011</v>
      </c>
      <c r="I1249" s="2">
        <f>'Moving Avg'!H1249</f>
        <v>2.0677999999999956</v>
      </c>
      <c r="J1249" s="5" t="str">
        <f>OBV!F1249</f>
        <v>NEUTRAL</v>
      </c>
      <c r="K1249" s="5" t="str">
        <f>OBV!G1249</f>
        <v>NEUTRAL</v>
      </c>
      <c r="L1249" s="5" t="str">
        <f>OBV!H1249</f>
        <v>NEUTRAL</v>
      </c>
    </row>
    <row r="1250" spans="1:12" ht="13.5" x14ac:dyDescent="0.25">
      <c r="A1250" s="3">
        <f>RSI!A1250</f>
        <v>44530</v>
      </c>
      <c r="B1250" s="2">
        <f>RSI!B1250</f>
        <v>2.19</v>
      </c>
      <c r="C1250" s="2">
        <f>RSI!I1250</f>
        <v>76.01949449745625</v>
      </c>
      <c r="D1250" s="2">
        <f>MACD!E1250</f>
        <v>-1.7240177105668497E-2</v>
      </c>
      <c r="E1250" s="2">
        <f>MACD!F1250</f>
        <v>-1.2911693304689081E-2</v>
      </c>
      <c r="F1250" s="2">
        <f>'Moving Avg'!D1250</f>
        <v>2.19</v>
      </c>
      <c r="G1250" s="2">
        <f>'Moving Avg'!F1250</f>
        <v>2.1659999999999995</v>
      </c>
      <c r="H1250" s="2">
        <f>'Moving Avg'!G1250</f>
        <v>2.1470000000000007</v>
      </c>
      <c r="I1250" s="2">
        <f>'Moving Avg'!H1250</f>
        <v>2.0689499999999956</v>
      </c>
      <c r="J1250" s="5" t="str">
        <f>OBV!F1250</f>
        <v>NEUTRAL</v>
      </c>
      <c r="K1250" s="5" t="str">
        <f>OBV!G1250</f>
        <v>NEUTRAL</v>
      </c>
      <c r="L1250" s="5" t="str">
        <f>OBV!H1250</f>
        <v>NEUTRAL</v>
      </c>
    </row>
    <row r="1251" spans="1:12" ht="13.5" x14ac:dyDescent="0.25">
      <c r="A1251" s="3">
        <f>RSI!A1251</f>
        <v>44531</v>
      </c>
      <c r="B1251" s="2">
        <f>RSI!B1251</f>
        <v>2.2400000000000002</v>
      </c>
      <c r="C1251" s="2">
        <f>RSI!I1251</f>
        <v>87.983008105102073</v>
      </c>
      <c r="D1251" s="2">
        <f>MACD!E1251</f>
        <v>-2.2415855919680983E-2</v>
      </c>
      <c r="E1251" s="2">
        <f>MACD!F1251</f>
        <v>-1.4812525827687464E-2</v>
      </c>
      <c r="F1251" s="2">
        <f>'Moving Avg'!D1251</f>
        <v>2.2000000000000002</v>
      </c>
      <c r="G1251" s="2">
        <f>'Moving Avg'!F1251</f>
        <v>2.1704999999999997</v>
      </c>
      <c r="H1251" s="2">
        <f>'Moving Avg'!G1251</f>
        <v>2.1478000000000002</v>
      </c>
      <c r="I1251" s="2">
        <f>'Moving Avg'!H1251</f>
        <v>2.0703499999999959</v>
      </c>
      <c r="J1251" s="5" t="str">
        <f>OBV!F1251</f>
        <v>BULLISH</v>
      </c>
      <c r="K1251" s="5" t="str">
        <f>OBV!G1251</f>
        <v>NEUTRAL</v>
      </c>
      <c r="L1251" s="5" t="str">
        <f>OBV!H1251</f>
        <v>CONFIRMED BULLISH</v>
      </c>
    </row>
    <row r="1252" spans="1:12" ht="13.5" x14ac:dyDescent="0.25">
      <c r="A1252" s="3">
        <f>RSI!A1252</f>
        <v>44532</v>
      </c>
      <c r="B1252" s="2">
        <f>RSI!B1252</f>
        <v>2.2400000000000002</v>
      </c>
      <c r="C1252" s="2">
        <f>RSI!I1252</f>
        <v>87.983008105102073</v>
      </c>
      <c r="D1252" s="2">
        <f>MACD!E1252</f>
        <v>-2.7241064609637711E-2</v>
      </c>
      <c r="E1252" s="2">
        <f>MACD!F1252</f>
        <v>-1.7298233584077512E-2</v>
      </c>
      <c r="F1252" s="2">
        <f>'Moving Avg'!D1252</f>
        <v>2.21</v>
      </c>
      <c r="G1252" s="2">
        <f>'Moving Avg'!F1252</f>
        <v>2.1749999999999998</v>
      </c>
      <c r="H1252" s="2">
        <f>'Moving Avg'!G1252</f>
        <v>2.1486000000000001</v>
      </c>
      <c r="I1252" s="2">
        <f>'Moving Avg'!H1252</f>
        <v>2.0717499999999962</v>
      </c>
      <c r="J1252" s="5" t="str">
        <f>OBV!F1252</f>
        <v>BULLISH</v>
      </c>
      <c r="K1252" s="5" t="str">
        <f>OBV!G1252</f>
        <v>NEUTRAL</v>
      </c>
      <c r="L1252" s="5" t="str">
        <f>OBV!H1252</f>
        <v>CONFIRMED BULLISH</v>
      </c>
    </row>
    <row r="1253" spans="1:12" ht="13.5" x14ac:dyDescent="0.25">
      <c r="A1253" s="3">
        <f>RSI!A1253</f>
        <v>44533</v>
      </c>
      <c r="B1253" s="2">
        <f>RSI!B1253</f>
        <v>2.2400000000000002</v>
      </c>
      <c r="C1253" s="2">
        <f>RSI!I1253</f>
        <v>87.983008105102073</v>
      </c>
      <c r="D1253" s="2">
        <f>MACD!E1253</f>
        <v>-2.5582854157499391E-2</v>
      </c>
      <c r="E1253" s="2">
        <f>MACD!F1253</f>
        <v>-1.8955157698761889E-2</v>
      </c>
      <c r="F1253" s="2">
        <f>'Moving Avg'!D1253</f>
        <v>2.2199999999999998</v>
      </c>
      <c r="G1253" s="2">
        <f>'Moving Avg'!F1253</f>
        <v>2.1795</v>
      </c>
      <c r="H1253" s="2">
        <f>'Moving Avg'!G1253</f>
        <v>2.1494</v>
      </c>
      <c r="I1253" s="2">
        <f>'Moving Avg'!H1253</f>
        <v>2.0731499999999965</v>
      </c>
      <c r="J1253" s="5" t="str">
        <f>OBV!F1253</f>
        <v>BULLISH</v>
      </c>
      <c r="K1253" s="5" t="str">
        <f>OBV!G1253</f>
        <v>NEUTRAL</v>
      </c>
      <c r="L1253" s="5" t="str">
        <f>OBV!H1253</f>
        <v>CONFIRMED BULLISH</v>
      </c>
    </row>
    <row r="1254" spans="1:12" ht="13.5" x14ac:dyDescent="0.25">
      <c r="A1254" s="3">
        <f>RSI!A1254</f>
        <v>44536</v>
      </c>
      <c r="B1254" s="2">
        <f>RSI!B1254</f>
        <v>2.2400000000000002</v>
      </c>
      <c r="C1254" s="2">
        <f>RSI!I1254</f>
        <v>87.983008105102073</v>
      </c>
      <c r="D1254" s="2">
        <f>MACD!E1254</f>
        <v>-2.4561944496621635E-2</v>
      </c>
      <c r="E1254" s="2">
        <f>MACD!F1254</f>
        <v>-2.0076515058333841E-2</v>
      </c>
      <c r="F1254" s="2">
        <f>'Moving Avg'!D1254</f>
        <v>2.23</v>
      </c>
      <c r="G1254" s="2">
        <f>'Moving Avg'!F1254</f>
        <v>2.1840000000000006</v>
      </c>
      <c r="H1254" s="2">
        <f>'Moving Avg'!G1254</f>
        <v>2.1501999999999994</v>
      </c>
      <c r="I1254" s="2">
        <f>'Moving Avg'!H1254</f>
        <v>2.0745499999999963</v>
      </c>
      <c r="J1254" s="5" t="str">
        <f>OBV!F1254</f>
        <v>BULLISH</v>
      </c>
      <c r="K1254" s="5" t="str">
        <f>OBV!G1254</f>
        <v>NEUTRAL</v>
      </c>
      <c r="L1254" s="5" t="str">
        <f>OBV!H1254</f>
        <v>CONFIRMED BULLISH</v>
      </c>
    </row>
    <row r="1255" spans="1:12" ht="13.5" x14ac:dyDescent="0.25">
      <c r="A1255" s="3">
        <f>RSI!A1255</f>
        <v>44537</v>
      </c>
      <c r="B1255" s="2">
        <f>RSI!B1255</f>
        <v>2.2400000000000002</v>
      </c>
      <c r="C1255" s="2">
        <f>RSI!I1255</f>
        <v>87.983008105102073</v>
      </c>
      <c r="D1255" s="2">
        <f>MACD!E1255</f>
        <v>-2.4051978870616164E-2</v>
      </c>
      <c r="E1255" s="2">
        <f>MACD!F1255</f>
        <v>-2.0871607820790308E-2</v>
      </c>
      <c r="F1255" s="2">
        <f>'Moving Avg'!D1255</f>
        <v>2.2400000000000002</v>
      </c>
      <c r="G1255" s="2">
        <f>'Moving Avg'!F1255</f>
        <v>2.1885000000000008</v>
      </c>
      <c r="H1255" s="2">
        <f>'Moving Avg'!G1255</f>
        <v>2.1509999999999994</v>
      </c>
      <c r="I1255" s="2">
        <f>'Moving Avg'!H1255</f>
        <v>2.0759499999999966</v>
      </c>
      <c r="J1255" s="5" t="str">
        <f>OBV!F1255</f>
        <v>BULLISH</v>
      </c>
      <c r="K1255" s="5" t="str">
        <f>OBV!G1255</f>
        <v>NEUTRAL</v>
      </c>
      <c r="L1255" s="5" t="str">
        <f>OBV!H1255</f>
        <v>CONFIRMED BULLISH</v>
      </c>
    </row>
    <row r="1256" spans="1:12" ht="13.5" x14ac:dyDescent="0.25">
      <c r="A1256" s="3">
        <f>RSI!A1256</f>
        <v>44538</v>
      </c>
      <c r="B1256" s="2">
        <f>RSI!B1256</f>
        <v>2.2400000000000002</v>
      </c>
      <c r="C1256" s="2">
        <f>RSI!I1256</f>
        <v>87.983008105102073</v>
      </c>
      <c r="D1256" s="2">
        <f>MACD!E1256</f>
        <v>-2.3948137096730715E-2</v>
      </c>
      <c r="E1256" s="2">
        <f>MACD!F1256</f>
        <v>-2.1486913675978388E-2</v>
      </c>
      <c r="F1256" s="2">
        <f>'Moving Avg'!D1256</f>
        <v>2.2400000000000002</v>
      </c>
      <c r="G1256" s="2">
        <f>'Moving Avg'!F1256</f>
        <v>2.1930000000000009</v>
      </c>
      <c r="H1256" s="2">
        <f>'Moving Avg'!G1256</f>
        <v>2.1517999999999993</v>
      </c>
      <c r="I1256" s="2">
        <f>'Moving Avg'!H1256</f>
        <v>2.0773499999999969</v>
      </c>
      <c r="J1256" s="5" t="str">
        <f>OBV!F1256</f>
        <v>NEUTRAL</v>
      </c>
      <c r="K1256" s="5" t="str">
        <f>OBV!G1256</f>
        <v>NEUTRAL</v>
      </c>
      <c r="L1256" s="5" t="str">
        <f>OBV!H1256</f>
        <v>NEUTRAL</v>
      </c>
    </row>
    <row r="1257" spans="1:12" ht="13.5" x14ac:dyDescent="0.25">
      <c r="A1257" s="3">
        <f>RSI!A1257</f>
        <v>44539</v>
      </c>
      <c r="B1257" s="2">
        <f>RSI!B1257</f>
        <v>2.2400000000000002</v>
      </c>
      <c r="C1257" s="2">
        <f>RSI!I1257</f>
        <v>87.983008105102073</v>
      </c>
      <c r="D1257" s="2">
        <f>MACD!E1257</f>
        <v>-2.416366690811067E-2</v>
      </c>
      <c r="E1257" s="2">
        <f>MACD!F1257</f>
        <v>-2.2022264322404846E-2</v>
      </c>
      <c r="F1257" s="2">
        <f>'Moving Avg'!D1257</f>
        <v>2.2400000000000002</v>
      </c>
      <c r="G1257" s="2">
        <f>'Moving Avg'!F1257</f>
        <v>2.1975000000000007</v>
      </c>
      <c r="H1257" s="2">
        <f>'Moving Avg'!G1257</f>
        <v>2.1525999999999987</v>
      </c>
      <c r="I1257" s="2">
        <f>'Moving Avg'!H1257</f>
        <v>2.0787499999999968</v>
      </c>
      <c r="J1257" s="5" t="str">
        <f>OBV!F1257</f>
        <v>NEUTRAL</v>
      </c>
      <c r="K1257" s="5" t="str">
        <f>OBV!G1257</f>
        <v>NEUTRAL</v>
      </c>
      <c r="L1257" s="5" t="str">
        <f>OBV!H1257</f>
        <v>NEUTRAL</v>
      </c>
    </row>
    <row r="1258" spans="1:12" ht="13.5" x14ac:dyDescent="0.25">
      <c r="A1258" s="3">
        <f>RSI!A1258</f>
        <v>44540</v>
      </c>
      <c r="B1258" s="2">
        <f>RSI!B1258</f>
        <v>2.14</v>
      </c>
      <c r="C1258" s="2">
        <f>RSI!I1258</f>
        <v>32.876221301961252</v>
      </c>
      <c r="D1258" s="2">
        <f>MACD!E1258</f>
        <v>-1.7219553034883539E-2</v>
      </c>
      <c r="E1258" s="2">
        <f>MACD!F1258</f>
        <v>-2.1061722064900583E-2</v>
      </c>
      <c r="F1258" s="2">
        <f>'Moving Avg'!D1258</f>
        <v>2.2200000000000002</v>
      </c>
      <c r="G1258" s="2">
        <f>'Moving Avg'!F1258</f>
        <v>2.197000000000001</v>
      </c>
      <c r="H1258" s="2">
        <f>'Moving Avg'!G1258</f>
        <v>2.1513999999999989</v>
      </c>
      <c r="I1258" s="2">
        <f>'Moving Avg'!H1258</f>
        <v>2.0796499999999973</v>
      </c>
      <c r="J1258" s="5" t="str">
        <f>OBV!F1258</f>
        <v>BEARISH</v>
      </c>
      <c r="K1258" s="5" t="str">
        <f>OBV!G1258</f>
        <v>NEUTRAL</v>
      </c>
      <c r="L1258" s="5" t="str">
        <f>OBV!H1258</f>
        <v>CONFIRMED BEARISH</v>
      </c>
    </row>
    <row r="1259" spans="1:12" ht="13.5" x14ac:dyDescent="0.25">
      <c r="A1259" s="3">
        <f>RSI!A1259</f>
        <v>44543</v>
      </c>
      <c r="B1259" s="2">
        <f>RSI!B1259</f>
        <v>2.14</v>
      </c>
      <c r="C1259" s="2">
        <f>RSI!I1259</f>
        <v>32.876221301961252</v>
      </c>
      <c r="D1259" s="2">
        <f>MACD!E1259</f>
        <v>-1.1012973185091646E-2</v>
      </c>
      <c r="E1259" s="2">
        <f>MACD!F1259</f>
        <v>-1.9051972288938797E-2</v>
      </c>
      <c r="F1259" s="2">
        <f>'Moving Avg'!D1259</f>
        <v>2.2000000000000002</v>
      </c>
      <c r="G1259" s="2">
        <f>'Moving Avg'!F1259</f>
        <v>2.1965000000000008</v>
      </c>
      <c r="H1259" s="2">
        <f>'Moving Avg'!G1259</f>
        <v>2.1501999999999986</v>
      </c>
      <c r="I1259" s="2">
        <f>'Moving Avg'!H1259</f>
        <v>2.080549999999997</v>
      </c>
      <c r="J1259" s="5" t="str">
        <f>OBV!F1259</f>
        <v>BEARISH</v>
      </c>
      <c r="K1259" s="5" t="str">
        <f>OBV!G1259</f>
        <v>NEUTRAL</v>
      </c>
      <c r="L1259" s="5" t="str">
        <f>OBV!H1259</f>
        <v>CONFIRMED BEARISH</v>
      </c>
    </row>
    <row r="1260" spans="1:12" ht="13.5" x14ac:dyDescent="0.25">
      <c r="A1260" s="3">
        <f>RSI!A1260</f>
        <v>44544</v>
      </c>
      <c r="B1260" s="2">
        <f>RSI!B1260</f>
        <v>2.14</v>
      </c>
      <c r="C1260" s="2">
        <f>RSI!I1260</f>
        <v>32.876221301961252</v>
      </c>
      <c r="D1260" s="2">
        <f>MACD!E1260</f>
        <v>-5.4549636368488308E-3</v>
      </c>
      <c r="E1260" s="2">
        <f>MACD!F1260</f>
        <v>-1.6332570558520804E-2</v>
      </c>
      <c r="F1260" s="2">
        <f>'Moving Avg'!D1260</f>
        <v>2.1800000000000006</v>
      </c>
      <c r="G1260" s="2">
        <f>'Moving Avg'!F1260</f>
        <v>2.1960000000000006</v>
      </c>
      <c r="H1260" s="2">
        <f>'Moving Avg'!G1260</f>
        <v>2.1489999999999987</v>
      </c>
      <c r="I1260" s="2">
        <f>'Moving Avg'!H1260</f>
        <v>2.0814499999999971</v>
      </c>
      <c r="J1260" s="5" t="str">
        <f>OBV!F1260</f>
        <v>BEARISH</v>
      </c>
      <c r="K1260" s="5" t="str">
        <f>OBV!G1260</f>
        <v>NEUTRAL</v>
      </c>
      <c r="L1260" s="5" t="str">
        <f>OBV!H1260</f>
        <v>CONFIRMED BEARISH</v>
      </c>
    </row>
    <row r="1261" spans="1:12" ht="13.5" x14ac:dyDescent="0.25">
      <c r="A1261" s="3">
        <f>RSI!A1261</f>
        <v>44545</v>
      </c>
      <c r="B1261" s="2">
        <f>RSI!B1261</f>
        <v>2.14</v>
      </c>
      <c r="C1261" s="2">
        <f>RSI!I1261</f>
        <v>32.876221301961252</v>
      </c>
      <c r="D1261" s="2">
        <f>MACD!E1261</f>
        <v>7.2238753384050725E-3</v>
      </c>
      <c r="E1261" s="2">
        <f>MACD!F1261</f>
        <v>-1.162128137913563E-2</v>
      </c>
      <c r="F1261" s="2">
        <f>'Moving Avg'!D1261</f>
        <v>2.1600000000000006</v>
      </c>
      <c r="G1261" s="2">
        <f>'Moving Avg'!F1261</f>
        <v>2.1955000000000005</v>
      </c>
      <c r="H1261" s="2">
        <f>'Moving Avg'!G1261</f>
        <v>2.1477999999999984</v>
      </c>
      <c r="I1261" s="2">
        <f>'Moving Avg'!H1261</f>
        <v>2.0823499999999968</v>
      </c>
      <c r="J1261" s="5" t="str">
        <f>OBV!F1261</f>
        <v>BEARISH</v>
      </c>
      <c r="K1261" s="5" t="str">
        <f>OBV!G1261</f>
        <v>NEUTRAL</v>
      </c>
      <c r="L1261" s="5" t="str">
        <f>OBV!H1261</f>
        <v>CONFIRMED BEARISH</v>
      </c>
    </row>
    <row r="1262" spans="1:12" ht="13.5" x14ac:dyDescent="0.25">
      <c r="A1262" s="3">
        <f>RSI!A1262</f>
        <v>44546</v>
      </c>
      <c r="B1262" s="2">
        <f>RSI!B1262</f>
        <v>2.14</v>
      </c>
      <c r="C1262" s="2">
        <f>RSI!I1262</f>
        <v>32.876221301961252</v>
      </c>
      <c r="D1262" s="2">
        <f>MACD!E1262</f>
        <v>1.8214716412026988E-2</v>
      </c>
      <c r="E1262" s="2">
        <f>MACD!F1262</f>
        <v>-5.6540818209031068E-3</v>
      </c>
      <c r="F1262" s="2">
        <f>'Moving Avg'!D1262</f>
        <v>2.14</v>
      </c>
      <c r="G1262" s="2">
        <f>'Moving Avg'!F1262</f>
        <v>2.1950000000000007</v>
      </c>
      <c r="H1262" s="2">
        <f>'Moving Avg'!G1262</f>
        <v>2.1483999999999983</v>
      </c>
      <c r="I1262" s="2">
        <f>'Moving Avg'!H1262</f>
        <v>2.0832499999999974</v>
      </c>
      <c r="J1262" s="5" t="str">
        <f>OBV!F1262</f>
        <v>BEARISH</v>
      </c>
      <c r="K1262" s="5" t="str">
        <f>OBV!G1262</f>
        <v>NEUTRAL</v>
      </c>
      <c r="L1262" s="5" t="str">
        <f>OBV!H1262</f>
        <v>CONFIRMED BEARISH</v>
      </c>
    </row>
    <row r="1263" spans="1:12" ht="13.5" x14ac:dyDescent="0.25">
      <c r="A1263" s="3">
        <f>RSI!A1263</f>
        <v>44550</v>
      </c>
      <c r="B1263" s="2">
        <f>RSI!B1263</f>
        <v>2.14</v>
      </c>
      <c r="C1263" s="2">
        <f>RSI!I1263</f>
        <v>32.876221301961252</v>
      </c>
      <c r="D1263" s="2">
        <f>MACD!E1263</f>
        <v>2.7757800257035115E-2</v>
      </c>
      <c r="E1263" s="2">
        <f>MACD!F1263</f>
        <v>1.0282945946845376E-3</v>
      </c>
      <c r="F1263" s="2">
        <f>'Moving Avg'!D1263</f>
        <v>2.14</v>
      </c>
      <c r="G1263" s="2">
        <f>'Moving Avg'!F1263</f>
        <v>2.1925000000000008</v>
      </c>
      <c r="H1263" s="2">
        <f>'Moving Avg'!G1263</f>
        <v>2.1507999999999985</v>
      </c>
      <c r="I1263" s="2">
        <f>'Moving Avg'!H1263</f>
        <v>2.0841499999999975</v>
      </c>
      <c r="J1263" s="5" t="str">
        <f>OBV!F1263</f>
        <v>NEUTRAL</v>
      </c>
      <c r="K1263" s="5" t="str">
        <f>OBV!G1263</f>
        <v>NEUTRAL</v>
      </c>
      <c r="L1263" s="5" t="str">
        <f>OBV!H1263</f>
        <v>NEUTRAL</v>
      </c>
    </row>
    <row r="1264" spans="1:12" ht="13.5" x14ac:dyDescent="0.25">
      <c r="A1264" s="3">
        <f>RSI!A1264</f>
        <v>44551</v>
      </c>
      <c r="B1264" s="2">
        <f>RSI!B1264</f>
        <v>2.14</v>
      </c>
      <c r="C1264" s="2">
        <f>RSI!I1264</f>
        <v>32.876221301961252</v>
      </c>
      <c r="D1264" s="2">
        <f>MACD!E1264</f>
        <v>3.6057848280821592E-2</v>
      </c>
      <c r="E1264" s="2">
        <f>MACD!F1264</f>
        <v>8.0342053319119484E-3</v>
      </c>
      <c r="F1264" s="2">
        <f>'Moving Avg'!D1264</f>
        <v>2.14</v>
      </c>
      <c r="G1264" s="2">
        <f>'Moving Avg'!F1264</f>
        <v>2.1900000000000004</v>
      </c>
      <c r="H1264" s="2">
        <f>'Moving Avg'!G1264</f>
        <v>2.1531999999999987</v>
      </c>
      <c r="I1264" s="2">
        <f>'Moving Avg'!H1264</f>
        <v>2.0850499999999972</v>
      </c>
      <c r="J1264" s="5" t="str">
        <f>OBV!F1264</f>
        <v>NEUTRAL</v>
      </c>
      <c r="K1264" s="5" t="str">
        <f>OBV!G1264</f>
        <v>NEUTRAL</v>
      </c>
      <c r="L1264" s="5" t="str">
        <f>OBV!H1264</f>
        <v>NEUTRAL</v>
      </c>
    </row>
    <row r="1265" spans="1:12" ht="13.5" x14ac:dyDescent="0.25">
      <c r="A1265" s="3">
        <f>RSI!A1265</f>
        <v>44552</v>
      </c>
      <c r="B1265" s="2">
        <f>RSI!B1265</f>
        <v>2.14</v>
      </c>
      <c r="C1265" s="2">
        <f>RSI!I1265</f>
        <v>32.876221301961252</v>
      </c>
      <c r="D1265" s="2">
        <f>MACD!E1265</f>
        <v>4.3289420398821665E-2</v>
      </c>
      <c r="E1265" s="2">
        <f>MACD!F1265</f>
        <v>1.5085248345293893E-2</v>
      </c>
      <c r="F1265" s="2">
        <f>'Moving Avg'!D1265</f>
        <v>2.14</v>
      </c>
      <c r="G1265" s="2">
        <f>'Moving Avg'!F1265</f>
        <v>2.1875000000000009</v>
      </c>
      <c r="H1265" s="2">
        <f>'Moving Avg'!G1265</f>
        <v>2.1559999999999984</v>
      </c>
      <c r="I1265" s="2">
        <f>'Moving Avg'!H1265</f>
        <v>2.0859499999999973</v>
      </c>
      <c r="J1265" s="5" t="str">
        <f>OBV!F1265</f>
        <v>NEUTRAL</v>
      </c>
      <c r="K1265" s="5" t="str">
        <f>OBV!G1265</f>
        <v>NEUTRAL</v>
      </c>
      <c r="L1265" s="5" t="str">
        <f>OBV!H1265</f>
        <v>NEUTRAL</v>
      </c>
    </row>
    <row r="1266" spans="1:12" ht="13.5" x14ac:dyDescent="0.25">
      <c r="A1266" s="3">
        <f>RSI!A1266</f>
        <v>44553</v>
      </c>
      <c r="B1266" s="2">
        <f>RSI!B1266</f>
        <v>2.14</v>
      </c>
      <c r="C1266" s="2">
        <f>RSI!I1266</f>
        <v>32.876221301961252</v>
      </c>
      <c r="D1266" s="2">
        <f>MACD!E1266</f>
        <v>4.9601456441142666E-2</v>
      </c>
      <c r="E1266" s="2">
        <f>MACD!F1266</f>
        <v>2.1988489964463648E-2</v>
      </c>
      <c r="F1266" s="2">
        <f>'Moving Avg'!D1266</f>
        <v>2.14</v>
      </c>
      <c r="G1266" s="2">
        <f>'Moving Avg'!F1266</f>
        <v>2.1850000000000005</v>
      </c>
      <c r="H1266" s="2">
        <f>'Moving Avg'!G1266</f>
        <v>2.1587999999999985</v>
      </c>
      <c r="I1266" s="2">
        <f>'Moving Avg'!H1266</f>
        <v>2.0868499999999974</v>
      </c>
      <c r="J1266" s="5" t="str">
        <f>OBV!F1266</f>
        <v>NEUTRAL</v>
      </c>
      <c r="K1266" s="5" t="str">
        <f>OBV!G1266</f>
        <v>NEUTRAL</v>
      </c>
      <c r="L1266" s="5" t="str">
        <f>OBV!H1266</f>
        <v>NEUTRAL</v>
      </c>
    </row>
    <row r="1267" spans="1:12" ht="13.5" x14ac:dyDescent="0.25">
      <c r="A1267" s="3">
        <f>RSI!A1267</f>
        <v>44554</v>
      </c>
      <c r="B1267" s="2">
        <f>RSI!B1267</f>
        <v>2.23</v>
      </c>
      <c r="C1267" s="2">
        <f>RSI!I1267</f>
        <v>68.01001237121676</v>
      </c>
      <c r="D1267" s="2">
        <f>MACD!E1267</f>
        <v>4.8454459534799987E-2</v>
      </c>
      <c r="E1267" s="2">
        <f>MACD!F1267</f>
        <v>2.7281683878530916E-2</v>
      </c>
      <c r="F1267" s="2">
        <f>'Moving Avg'!D1267</f>
        <v>2.1580000000000004</v>
      </c>
      <c r="G1267" s="2">
        <f>'Moving Avg'!F1267</f>
        <v>2.1870000000000003</v>
      </c>
      <c r="H1267" s="2">
        <f>'Moving Avg'!G1267</f>
        <v>2.1633999999999984</v>
      </c>
      <c r="I1267" s="2">
        <f>'Moving Avg'!H1267</f>
        <v>2.0881999999999978</v>
      </c>
      <c r="J1267" s="5" t="str">
        <f>OBV!F1267</f>
        <v>BULLISH</v>
      </c>
      <c r="K1267" s="5" t="str">
        <f>OBV!G1267</f>
        <v>NEUTRAL</v>
      </c>
      <c r="L1267" s="5" t="str">
        <f>OBV!H1267</f>
        <v>CONFIRMED BULLISH</v>
      </c>
    </row>
    <row r="1268" spans="1:12" ht="13.5" x14ac:dyDescent="0.25">
      <c r="A1268" s="3">
        <f>RSI!A1268</f>
        <v>44557</v>
      </c>
      <c r="B1268" s="2">
        <f>RSI!B1268</f>
        <v>2.23</v>
      </c>
      <c r="C1268" s="2">
        <f>RSI!I1268</f>
        <v>68.01001237121676</v>
      </c>
      <c r="D1268" s="2">
        <f>MACD!E1268</f>
        <v>3.1732972391257608E-2</v>
      </c>
      <c r="E1268" s="2">
        <f>MACD!F1268</f>
        <v>2.8171941581076256E-2</v>
      </c>
      <c r="F1268" s="2">
        <f>'Moving Avg'!D1268</f>
        <v>2.1760000000000002</v>
      </c>
      <c r="G1268" s="2">
        <f>'Moving Avg'!F1268</f>
        <v>2.1890000000000001</v>
      </c>
      <c r="H1268" s="2">
        <f>'Moving Avg'!G1268</f>
        <v>2.1667999999999989</v>
      </c>
      <c r="I1268" s="2">
        <f>'Moving Avg'!H1268</f>
        <v>2.0895499999999974</v>
      </c>
      <c r="J1268" s="5" t="str">
        <f>OBV!F1268</f>
        <v>BULLISH</v>
      </c>
      <c r="K1268" s="5" t="str">
        <f>OBV!G1268</f>
        <v>NEUTRAL</v>
      </c>
      <c r="L1268" s="5" t="str">
        <f>OBV!H1268</f>
        <v>CONFIRMED BULLISH</v>
      </c>
    </row>
    <row r="1269" spans="1:12" ht="13.5" x14ac:dyDescent="0.25">
      <c r="A1269" s="3">
        <f>RSI!A1269</f>
        <v>44558</v>
      </c>
      <c r="B1269" s="2">
        <f>RSI!B1269</f>
        <v>2.23</v>
      </c>
      <c r="C1269" s="2">
        <f>RSI!I1269</f>
        <v>68.01001237121676</v>
      </c>
      <c r="D1269" s="2">
        <f>MACD!E1269</f>
        <v>1.724482180994924E-2</v>
      </c>
      <c r="E1269" s="2">
        <f>MACD!F1269</f>
        <v>2.5986517626850857E-2</v>
      </c>
      <c r="F1269" s="2">
        <f>'Moving Avg'!D1269</f>
        <v>2.194</v>
      </c>
      <c r="G1269" s="2">
        <f>'Moving Avg'!F1269</f>
        <v>2.1909999999999998</v>
      </c>
      <c r="H1269" s="2">
        <f>'Moving Avg'!G1269</f>
        <v>2.170199999999999</v>
      </c>
      <c r="I1269" s="2">
        <f>'Moving Avg'!H1269</f>
        <v>2.0908999999999978</v>
      </c>
      <c r="J1269" s="5" t="str">
        <f>OBV!F1269</f>
        <v>BULLISH</v>
      </c>
      <c r="K1269" s="5" t="str">
        <f>OBV!G1269</f>
        <v>NEUTRAL</v>
      </c>
      <c r="L1269" s="5" t="str">
        <f>OBV!H1269</f>
        <v>CONFIRMED BULLISH</v>
      </c>
    </row>
    <row r="1270" spans="1:12" ht="13.5" x14ac:dyDescent="0.25">
      <c r="A1270" s="3">
        <f>RSI!A1270</f>
        <v>44559</v>
      </c>
      <c r="B1270" s="2">
        <f>RSI!B1270</f>
        <v>2.2400000000000002</v>
      </c>
      <c r="C1270" s="2">
        <f>RSI!I1270</f>
        <v>70.17632585872569</v>
      </c>
      <c r="D1270" s="2">
        <f>MACD!E1270</f>
        <v>3.9308027298936565E-3</v>
      </c>
      <c r="E1270" s="2">
        <f>MACD!F1270</f>
        <v>2.1575374647459417E-2</v>
      </c>
      <c r="F1270" s="2">
        <f>'Moving Avg'!D1270</f>
        <v>2.214</v>
      </c>
      <c r="G1270" s="2">
        <f>'Moving Avg'!F1270</f>
        <v>2.1934999999999998</v>
      </c>
      <c r="H1270" s="2">
        <f>'Moving Avg'!G1270</f>
        <v>2.1737999999999986</v>
      </c>
      <c r="I1270" s="2">
        <f>'Moving Avg'!H1270</f>
        <v>2.0922999999999976</v>
      </c>
      <c r="J1270" s="5" t="str">
        <f>OBV!F1270</f>
        <v>BULLISH</v>
      </c>
      <c r="K1270" s="5" t="str">
        <f>OBV!G1270</f>
        <v>NEUTRAL</v>
      </c>
      <c r="L1270" s="5" t="str">
        <f>OBV!H1270</f>
        <v>CONFIRMED BULLISH</v>
      </c>
    </row>
    <row r="1271" spans="1:12" ht="13.5" x14ac:dyDescent="0.25">
      <c r="A1271" s="3">
        <f>RSI!A1271</f>
        <v>44560</v>
      </c>
      <c r="B1271" s="2">
        <f>RSI!B1271</f>
        <v>2.23</v>
      </c>
      <c r="C1271" s="2">
        <f>RSI!I1271</f>
        <v>65.406394551500938</v>
      </c>
      <c r="D1271" s="2">
        <f>MACD!E1271</f>
        <v>-6.9440646716301124E-3</v>
      </c>
      <c r="E1271" s="2">
        <f>MACD!F1271</f>
        <v>1.5871486783641513E-2</v>
      </c>
      <c r="F1271" s="2">
        <f>'Moving Avg'!D1271</f>
        <v>2.2320000000000002</v>
      </c>
      <c r="G1271" s="2">
        <f>'Moving Avg'!F1271</f>
        <v>2.1929999999999996</v>
      </c>
      <c r="H1271" s="2">
        <f>'Moving Avg'!G1271</f>
        <v>2.1753999999999989</v>
      </c>
      <c r="I1271" s="2">
        <f>'Moving Avg'!H1271</f>
        <v>2.093649999999998</v>
      </c>
      <c r="J1271" s="5" t="str">
        <f>OBV!F1271</f>
        <v>BEARISH</v>
      </c>
      <c r="K1271" s="5" t="str">
        <f>OBV!G1271</f>
        <v>STRONG</v>
      </c>
      <c r="L1271" s="5" t="str">
        <f>OBV!H1271</f>
        <v>BEARISH DIVERGENCE</v>
      </c>
    </row>
    <row r="1272" spans="1:12" ht="13.5" x14ac:dyDescent="0.25">
      <c r="A1272" s="3">
        <f>RSI!A1272</f>
        <v>44561</v>
      </c>
      <c r="B1272" s="2">
        <f>RSI!B1272</f>
        <v>2.23</v>
      </c>
      <c r="C1272" s="2">
        <f>RSI!I1272</f>
        <v>65.406394551500924</v>
      </c>
      <c r="D1272" s="2">
        <f>MACD!E1272</f>
        <v>-1.6410766314742808E-2</v>
      </c>
      <c r="E1272" s="2">
        <f>MACD!F1272</f>
        <v>9.415036163964649E-3</v>
      </c>
      <c r="F1272" s="2">
        <f>'Moving Avg'!D1272</f>
        <v>2.2320000000000002</v>
      </c>
      <c r="G1272" s="2">
        <f>'Moving Avg'!F1272</f>
        <v>2.1924999999999999</v>
      </c>
      <c r="H1272" s="2">
        <f>'Moving Avg'!G1272</f>
        <v>2.1769999999999992</v>
      </c>
      <c r="I1272" s="2">
        <f>'Moving Avg'!H1272</f>
        <v>2.0949999999999975</v>
      </c>
      <c r="J1272" s="5" t="str">
        <f>OBV!F1272</f>
        <v>BEARISH</v>
      </c>
      <c r="K1272" s="5" t="str">
        <f>OBV!G1272</f>
        <v>STRONG</v>
      </c>
      <c r="L1272" s="5" t="str">
        <f>OBV!H1272</f>
        <v>NEUTRAL</v>
      </c>
    </row>
    <row r="1273" spans="1:12" ht="13.5" x14ac:dyDescent="0.25">
      <c r="A1273" s="3">
        <f>RSI!A1273</f>
        <v>44564</v>
      </c>
      <c r="B1273" s="2">
        <f>RSI!B1273</f>
        <v>2.23</v>
      </c>
      <c r="C1273" s="2">
        <f>RSI!I1273</f>
        <v>65.406394551500924</v>
      </c>
      <c r="D1273" s="2">
        <f>MACD!E1273</f>
        <v>-2.4666321547212711E-2</v>
      </c>
      <c r="E1273" s="2">
        <f>MACD!F1273</f>
        <v>2.5987646217291768E-3</v>
      </c>
      <c r="F1273" s="2">
        <f>'Moving Avg'!D1273</f>
        <v>2.2320000000000002</v>
      </c>
      <c r="G1273" s="2">
        <f>'Moving Avg'!F1273</f>
        <v>2.1919999999999997</v>
      </c>
      <c r="H1273" s="2">
        <f>'Moving Avg'!G1273</f>
        <v>2.1785999999999994</v>
      </c>
      <c r="I1273" s="2">
        <f>'Moving Avg'!H1273</f>
        <v>2.0963499999999979</v>
      </c>
      <c r="J1273" s="5" t="str">
        <f>OBV!F1273</f>
        <v>BEARISH</v>
      </c>
      <c r="K1273" s="5" t="str">
        <f>OBV!G1273</f>
        <v>STRONG</v>
      </c>
      <c r="L1273" s="5" t="str">
        <f>OBV!H1273</f>
        <v>NEUTRAL</v>
      </c>
    </row>
    <row r="1274" spans="1:12" ht="13.5" x14ac:dyDescent="0.25">
      <c r="A1274" s="3">
        <f>RSI!A1274</f>
        <v>44565</v>
      </c>
      <c r="B1274" s="2">
        <f>RSI!B1274</f>
        <v>2.23</v>
      </c>
      <c r="C1274" s="2">
        <f>RSI!I1274</f>
        <v>65.406394551500924</v>
      </c>
      <c r="D1274" s="2">
        <f>MACD!E1274</f>
        <v>-3.1878892495190936E-2</v>
      </c>
      <c r="E1274" s="2">
        <f>MACD!F1274</f>
        <v>-4.2967668016548463E-3</v>
      </c>
      <c r="F1274" s="2">
        <f>'Moving Avg'!D1274</f>
        <v>2.2320000000000002</v>
      </c>
      <c r="G1274" s="2">
        <f>'Moving Avg'!F1274</f>
        <v>2.1914999999999996</v>
      </c>
      <c r="H1274" s="2">
        <f>'Moving Avg'!G1274</f>
        <v>2.1801999999999997</v>
      </c>
      <c r="I1274" s="2">
        <f>'Moving Avg'!H1274</f>
        <v>2.0976999999999979</v>
      </c>
      <c r="J1274" s="5" t="str">
        <f>OBV!F1274</f>
        <v>BEARISH</v>
      </c>
      <c r="K1274" s="5" t="str">
        <f>OBV!G1274</f>
        <v>STRONG</v>
      </c>
      <c r="L1274" s="5" t="str">
        <f>OBV!H1274</f>
        <v>NEUTRAL</v>
      </c>
    </row>
    <row r="1275" spans="1:12" ht="13.5" x14ac:dyDescent="0.25">
      <c r="A1275" s="3">
        <f>RSI!A1275</f>
        <v>44566</v>
      </c>
      <c r="B1275" s="2">
        <f>RSI!B1275</f>
        <v>2.23</v>
      </c>
      <c r="C1275" s="2">
        <f>RSI!I1275</f>
        <v>65.406394551500924</v>
      </c>
      <c r="D1275" s="2">
        <f>MACD!E1275</f>
        <v>-3.8192115973006757E-2</v>
      </c>
      <c r="E1275" s="2">
        <f>MACD!F1275</f>
        <v>-1.1075836635925228E-2</v>
      </c>
      <c r="F1275" s="2">
        <f>'Moving Avg'!D1275</f>
        <v>2.23</v>
      </c>
      <c r="G1275" s="2">
        <f>'Moving Avg'!F1275</f>
        <v>2.1909999999999998</v>
      </c>
      <c r="H1275" s="2">
        <f>'Moving Avg'!G1275</f>
        <v>2.1818</v>
      </c>
      <c r="I1275" s="2">
        <f>'Moving Avg'!H1275</f>
        <v>2.0990499999999979</v>
      </c>
      <c r="J1275" s="5" t="str">
        <f>OBV!F1275</f>
        <v>BEARISH</v>
      </c>
      <c r="K1275" s="5" t="str">
        <f>OBV!G1275</f>
        <v>STRONG</v>
      </c>
      <c r="L1275" s="5" t="str">
        <f>OBV!H1275</f>
        <v>CONFIRMED BEARISH</v>
      </c>
    </row>
    <row r="1276" spans="1:12" ht="13.5" x14ac:dyDescent="0.25">
      <c r="A1276" s="3">
        <f>RSI!A1276</f>
        <v>44567</v>
      </c>
      <c r="B1276" s="2">
        <f>RSI!B1276</f>
        <v>2.23</v>
      </c>
      <c r="C1276" s="2">
        <f>RSI!I1276</f>
        <v>65.406394551500924</v>
      </c>
      <c r="D1276" s="2">
        <f>MACD!E1276</f>
        <v>-4.3728776920320733E-2</v>
      </c>
      <c r="E1276" s="2">
        <f>MACD!F1276</f>
        <v>-1.760642469280433E-2</v>
      </c>
      <c r="F1276" s="2">
        <f>'Moving Avg'!D1276</f>
        <v>2.23</v>
      </c>
      <c r="G1276" s="2">
        <f>'Moving Avg'!F1276</f>
        <v>2.1904999999999992</v>
      </c>
      <c r="H1276" s="2">
        <f>'Moving Avg'!G1276</f>
        <v>2.1834000000000002</v>
      </c>
      <c r="I1276" s="2">
        <f>'Moving Avg'!H1276</f>
        <v>2.1003999999999983</v>
      </c>
      <c r="J1276" s="5" t="str">
        <f>OBV!F1276</f>
        <v>NEUTRAL</v>
      </c>
      <c r="K1276" s="5" t="str">
        <f>OBV!G1276</f>
        <v>NEUTRAL</v>
      </c>
      <c r="L1276" s="5" t="str">
        <f>OBV!H1276</f>
        <v>NEUTRAL</v>
      </c>
    </row>
    <row r="1277" spans="1:12" ht="13.5" x14ac:dyDescent="0.25">
      <c r="A1277" s="3">
        <f>RSI!A1277</f>
        <v>44568</v>
      </c>
      <c r="B1277" s="2">
        <f>RSI!B1277</f>
        <v>2.31</v>
      </c>
      <c r="C1277" s="2">
        <f>RSI!I1277</f>
        <v>81.282963872124043</v>
      </c>
      <c r="D1277" s="2">
        <f>MACD!E1277</f>
        <v>-4.067369615915295E-2</v>
      </c>
      <c r="E1277" s="2">
        <f>MACD!F1277</f>
        <v>-2.2219878986074054E-2</v>
      </c>
      <c r="F1277" s="2">
        <f>'Moving Avg'!D1277</f>
        <v>2.246</v>
      </c>
      <c r="G1277" s="2">
        <f>'Moving Avg'!F1277</f>
        <v>2.194</v>
      </c>
      <c r="H1277" s="2">
        <f>'Moving Avg'!G1277</f>
        <v>2.1866000000000003</v>
      </c>
      <c r="I1277" s="2">
        <f>'Moving Avg'!H1277</f>
        <v>2.1021499999999982</v>
      </c>
      <c r="J1277" s="5" t="str">
        <f>OBV!F1277</f>
        <v>BULLISH</v>
      </c>
      <c r="K1277" s="5" t="str">
        <f>OBV!G1277</f>
        <v>NEUTRAL</v>
      </c>
      <c r="L1277" s="5" t="str">
        <f>OBV!H1277</f>
        <v>CONFIRMED BULLISH</v>
      </c>
    </row>
    <row r="1278" spans="1:12" ht="13.5" x14ac:dyDescent="0.25">
      <c r="A1278" s="3">
        <f>RSI!A1278</f>
        <v>44571</v>
      </c>
      <c r="B1278" s="2">
        <f>RSI!B1278</f>
        <v>2.31</v>
      </c>
      <c r="C1278" s="2">
        <f>RSI!I1278</f>
        <v>81.282963872124057</v>
      </c>
      <c r="D1278" s="2">
        <f>MACD!E1278</f>
        <v>-3.8728277372948927E-2</v>
      </c>
      <c r="E1278" s="2">
        <f>MACD!F1278</f>
        <v>-2.5521558663449028E-2</v>
      </c>
      <c r="F1278" s="2">
        <f>'Moving Avg'!D1278</f>
        <v>2.262</v>
      </c>
      <c r="G1278" s="2">
        <f>'Moving Avg'!F1278</f>
        <v>2.2024999999999997</v>
      </c>
      <c r="H1278" s="2">
        <f>'Moving Avg'!G1278</f>
        <v>2.1898000000000004</v>
      </c>
      <c r="I1278" s="2">
        <f>'Moving Avg'!H1278</f>
        <v>2.1038999999999985</v>
      </c>
      <c r="J1278" s="5" t="str">
        <f>OBV!F1278</f>
        <v>BULLISH</v>
      </c>
      <c r="K1278" s="5" t="str">
        <f>OBV!G1278</f>
        <v>NEUTRAL</v>
      </c>
      <c r="L1278" s="5" t="str">
        <f>OBV!H1278</f>
        <v>CONFIRMED BULLISH</v>
      </c>
    </row>
    <row r="1279" spans="1:12" ht="13.5" x14ac:dyDescent="0.25">
      <c r="A1279" s="3">
        <f>RSI!A1279</f>
        <v>44572</v>
      </c>
      <c r="B1279" s="2">
        <f>RSI!B1279</f>
        <v>2.31</v>
      </c>
      <c r="C1279" s="2">
        <f>RSI!I1279</f>
        <v>81.282963872124057</v>
      </c>
      <c r="D1279" s="2">
        <f>MACD!E1279</f>
        <v>-3.7674421886630061E-2</v>
      </c>
      <c r="E1279" s="2">
        <f>MACD!F1279</f>
        <v>-2.7952131308085236E-2</v>
      </c>
      <c r="F1279" s="2">
        <f>'Moving Avg'!D1279</f>
        <v>2.278</v>
      </c>
      <c r="G1279" s="2">
        <f>'Moving Avg'!F1279</f>
        <v>2.2110000000000003</v>
      </c>
      <c r="H1279" s="2">
        <f>'Moving Avg'!G1279</f>
        <v>2.1930000000000005</v>
      </c>
      <c r="I1279" s="2">
        <f>'Moving Avg'!H1279</f>
        <v>2.1056499999999985</v>
      </c>
      <c r="J1279" s="5" t="str">
        <f>OBV!F1279</f>
        <v>BULLISH</v>
      </c>
      <c r="K1279" s="5" t="str">
        <f>OBV!G1279</f>
        <v>NEUTRAL</v>
      </c>
      <c r="L1279" s="5" t="str">
        <f>OBV!H1279</f>
        <v>CONFIRMED BULLISH</v>
      </c>
    </row>
    <row r="1280" spans="1:12" ht="13.5" x14ac:dyDescent="0.25">
      <c r="A1280" s="3">
        <f>RSI!A1280</f>
        <v>44573</v>
      </c>
      <c r="B1280" s="2">
        <f>RSI!B1280</f>
        <v>2.31</v>
      </c>
      <c r="C1280" s="2">
        <f>RSI!I1280</f>
        <v>81.282963872124057</v>
      </c>
      <c r="D1280" s="2">
        <f>MACD!E1280</f>
        <v>-3.5792632865877305E-2</v>
      </c>
      <c r="E1280" s="2">
        <f>MACD!F1280</f>
        <v>-2.952023161964365E-2</v>
      </c>
      <c r="F1280" s="2">
        <f>'Moving Avg'!D1280</f>
        <v>2.294</v>
      </c>
      <c r="G1280" s="2">
        <f>'Moving Avg'!F1280</f>
        <v>2.2195000000000005</v>
      </c>
      <c r="H1280" s="2">
        <f>'Moving Avg'!G1280</f>
        <v>2.196200000000001</v>
      </c>
      <c r="I1280" s="2">
        <f>'Moving Avg'!H1280</f>
        <v>2.1074999999999982</v>
      </c>
      <c r="J1280" s="5" t="str">
        <f>OBV!F1280</f>
        <v>BULLISH</v>
      </c>
      <c r="K1280" s="5" t="str">
        <f>OBV!G1280</f>
        <v>NEUTRAL</v>
      </c>
      <c r="L1280" s="5" t="str">
        <f>OBV!H1280</f>
        <v>CONFIRMED BULLISH</v>
      </c>
    </row>
    <row r="1281" spans="1:12" ht="13.5" x14ac:dyDescent="0.25">
      <c r="A1281" s="3">
        <f>RSI!A1281</f>
        <v>44574</v>
      </c>
      <c r="B1281" s="2">
        <f>RSI!B1281</f>
        <v>2.31</v>
      </c>
      <c r="C1281" s="2">
        <f>RSI!I1281</f>
        <v>81.282963872124057</v>
      </c>
      <c r="D1281" s="2">
        <f>MACD!E1281</f>
        <v>-3.6246585822656385E-2</v>
      </c>
      <c r="E1281" s="2">
        <f>MACD!F1281</f>
        <v>-3.0865502460246198E-2</v>
      </c>
      <c r="F1281" s="2">
        <f>'Moving Avg'!D1281</f>
        <v>2.31</v>
      </c>
      <c r="G1281" s="2">
        <f>'Moving Avg'!F1281</f>
        <v>2.2280000000000006</v>
      </c>
      <c r="H1281" s="2">
        <f>'Moving Avg'!G1281</f>
        <v>2.1994000000000007</v>
      </c>
      <c r="I1281" s="2">
        <f>'Moving Avg'!H1281</f>
        <v>2.1093499999999983</v>
      </c>
      <c r="J1281" s="5" t="str">
        <f>OBV!F1281</f>
        <v>BULLISH</v>
      </c>
      <c r="K1281" s="5" t="str">
        <f>OBV!G1281</f>
        <v>NEUTRAL</v>
      </c>
      <c r="L1281" s="5" t="str">
        <f>OBV!H1281</f>
        <v>CONFIRMED BULLISH</v>
      </c>
    </row>
    <row r="1282" spans="1:12" ht="13.5" x14ac:dyDescent="0.25">
      <c r="A1282" s="3">
        <f>RSI!A1282</f>
        <v>44575</v>
      </c>
      <c r="B1282" s="2">
        <f>RSI!B1282</f>
        <v>2.31</v>
      </c>
      <c r="C1282" s="2">
        <f>RSI!I1282</f>
        <v>81.282963872124057</v>
      </c>
      <c r="D1282" s="2">
        <f>MACD!E1282</f>
        <v>-3.7100861377709737E-2</v>
      </c>
      <c r="E1282" s="2">
        <f>MACD!F1282</f>
        <v>-3.2112574243738909E-2</v>
      </c>
      <c r="F1282" s="2">
        <f>'Moving Avg'!D1282</f>
        <v>2.31</v>
      </c>
      <c r="G1282" s="2">
        <f>'Moving Avg'!F1282</f>
        <v>2.2365000000000008</v>
      </c>
      <c r="H1282" s="2">
        <f>'Moving Avg'!G1282</f>
        <v>2.2026000000000012</v>
      </c>
      <c r="I1282" s="2">
        <f>'Moving Avg'!H1282</f>
        <v>2.1111499999999981</v>
      </c>
      <c r="J1282" s="5" t="str">
        <f>OBV!F1282</f>
        <v>NEUTRAL</v>
      </c>
      <c r="K1282" s="5" t="str">
        <f>OBV!G1282</f>
        <v>NEUTRAL</v>
      </c>
      <c r="L1282" s="5" t="str">
        <f>OBV!H1282</f>
        <v>NEUTRAL</v>
      </c>
    </row>
    <row r="1283" spans="1:12" ht="13.5" x14ac:dyDescent="0.25">
      <c r="A1283" s="3">
        <f>RSI!A1283</f>
        <v>44578</v>
      </c>
      <c r="B1283" s="2">
        <f>RSI!B1283</f>
        <v>2.31</v>
      </c>
      <c r="C1283" s="2">
        <f>RSI!I1283</f>
        <v>81.282963872124057</v>
      </c>
      <c r="D1283" s="2">
        <f>MACD!E1283</f>
        <v>-3.8259044660128083E-2</v>
      </c>
      <c r="E1283" s="2">
        <f>MACD!F1283</f>
        <v>-3.3341868327016744E-2</v>
      </c>
      <c r="F1283" s="2">
        <f>'Moving Avg'!D1283</f>
        <v>2.31</v>
      </c>
      <c r="G1283" s="2">
        <f>'Moving Avg'!F1283</f>
        <v>2.2450000000000006</v>
      </c>
      <c r="H1283" s="2">
        <f>'Moving Avg'!G1283</f>
        <v>2.2058000000000013</v>
      </c>
      <c r="I1283" s="2">
        <f>'Moving Avg'!H1283</f>
        <v>2.1129499999999983</v>
      </c>
      <c r="J1283" s="5" t="str">
        <f>OBV!F1283</f>
        <v>NEUTRAL</v>
      </c>
      <c r="K1283" s="5" t="str">
        <f>OBV!G1283</f>
        <v>NEUTRAL</v>
      </c>
      <c r="L1283" s="5" t="str">
        <f>OBV!H1283</f>
        <v>NEUTRAL</v>
      </c>
    </row>
    <row r="1284" spans="1:12" ht="13.5" x14ac:dyDescent="0.25">
      <c r="A1284" s="3">
        <f>RSI!A1284</f>
        <v>44579</v>
      </c>
      <c r="B1284" s="2">
        <f>RSI!B1284</f>
        <v>2.31</v>
      </c>
      <c r="C1284" s="2">
        <f>RSI!I1284</f>
        <v>81.282963872124057</v>
      </c>
      <c r="D1284" s="2">
        <f>MACD!E1284</f>
        <v>-3.9642133617462605E-2</v>
      </c>
      <c r="E1284" s="2">
        <f>MACD!F1284</f>
        <v>-3.4601921385105913E-2</v>
      </c>
      <c r="F1284" s="2">
        <f>'Moving Avg'!D1284</f>
        <v>2.31</v>
      </c>
      <c r="G1284" s="2">
        <f>'Moving Avg'!F1284</f>
        <v>2.2535000000000007</v>
      </c>
      <c r="H1284" s="2">
        <f>'Moving Avg'!G1284</f>
        <v>2.2090000000000014</v>
      </c>
      <c r="I1284" s="2">
        <f>'Moving Avg'!H1284</f>
        <v>2.1147499999999981</v>
      </c>
      <c r="J1284" s="5" t="str">
        <f>OBV!F1284</f>
        <v>NEUTRAL</v>
      </c>
      <c r="K1284" s="5" t="str">
        <f>OBV!G1284</f>
        <v>NEUTRAL</v>
      </c>
      <c r="L1284" s="5" t="str">
        <f>OBV!H1284</f>
        <v>NEUTRAL</v>
      </c>
    </row>
    <row r="1285" spans="1:12" ht="13.5" x14ac:dyDescent="0.25">
      <c r="A1285" s="3">
        <f>RSI!A1285</f>
        <v>44580</v>
      </c>
      <c r="B1285" s="2">
        <f>RSI!B1285</f>
        <v>2.31</v>
      </c>
      <c r="C1285" s="2">
        <f>RSI!I1285</f>
        <v>81.282963872124057</v>
      </c>
      <c r="D1285" s="2">
        <f>MACD!E1285</f>
        <v>-4.118566902714127E-2</v>
      </c>
      <c r="E1285" s="2">
        <f>MACD!F1285</f>
        <v>-3.5918670913512987E-2</v>
      </c>
      <c r="F1285" s="2">
        <f>'Moving Avg'!D1285</f>
        <v>2.31</v>
      </c>
      <c r="G1285" s="2">
        <f>'Moving Avg'!F1285</f>
        <v>2.2620000000000005</v>
      </c>
      <c r="H1285" s="2">
        <f>'Moving Avg'!G1285</f>
        <v>2.2122000000000015</v>
      </c>
      <c r="I1285" s="2">
        <f>'Moving Avg'!H1285</f>
        <v>2.1165499999999984</v>
      </c>
      <c r="J1285" s="5" t="str">
        <f>OBV!F1285</f>
        <v>NEUTRAL</v>
      </c>
      <c r="K1285" s="5" t="str">
        <f>OBV!G1285</f>
        <v>NEUTRAL</v>
      </c>
      <c r="L1285" s="5" t="str">
        <f>OBV!H1285</f>
        <v>NEUTRAL</v>
      </c>
    </row>
    <row r="1286" spans="1:12" ht="13.5" x14ac:dyDescent="0.25">
      <c r="A1286" s="3">
        <f>RSI!A1286</f>
        <v>44581</v>
      </c>
      <c r="B1286" s="2">
        <f>RSI!B1286</f>
        <v>2.31</v>
      </c>
      <c r="C1286" s="2">
        <f>RSI!I1286</f>
        <v>81.282963872124057</v>
      </c>
      <c r="D1286" s="2">
        <f>MACD!E1286</f>
        <v>-4.2837320199657025E-2</v>
      </c>
      <c r="E1286" s="2">
        <f>MACD!F1286</f>
        <v>-3.7302400770741796E-2</v>
      </c>
      <c r="F1286" s="2">
        <f>'Moving Avg'!D1286</f>
        <v>2.31</v>
      </c>
      <c r="G1286" s="2">
        <f>'Moving Avg'!F1286</f>
        <v>2.2705000000000006</v>
      </c>
      <c r="H1286" s="2">
        <f>'Moving Avg'!G1286</f>
        <v>2.2154000000000016</v>
      </c>
      <c r="I1286" s="2">
        <f>'Moving Avg'!H1286</f>
        <v>2.1183499999999982</v>
      </c>
      <c r="J1286" s="5" t="str">
        <f>OBV!F1286</f>
        <v>NEUTRAL</v>
      </c>
      <c r="K1286" s="5" t="str">
        <f>OBV!G1286</f>
        <v>NEUTRAL</v>
      </c>
      <c r="L1286" s="5" t="str">
        <f>OBV!H1286</f>
        <v>NEUTRAL</v>
      </c>
    </row>
    <row r="1287" spans="1:12" ht="13.5" x14ac:dyDescent="0.25">
      <c r="A1287" s="3">
        <f>RSI!A1287</f>
        <v>44582</v>
      </c>
      <c r="B1287" s="2">
        <f>RSI!B1287</f>
        <v>2.31</v>
      </c>
      <c r="C1287" s="2">
        <f>RSI!I1287</f>
        <v>81.282963872124057</v>
      </c>
      <c r="D1287" s="2">
        <f>MACD!E1287</f>
        <v>-3.2247162910891802E-2</v>
      </c>
      <c r="E1287" s="2">
        <f>MACD!F1287</f>
        <v>-3.6291353198771796E-2</v>
      </c>
      <c r="F1287" s="2">
        <f>'Moving Avg'!D1287</f>
        <v>2.31</v>
      </c>
      <c r="G1287" s="2">
        <f>'Moving Avg'!F1287</f>
        <v>2.2745000000000006</v>
      </c>
      <c r="H1287" s="2">
        <f>'Moving Avg'!G1287</f>
        <v>2.2186000000000017</v>
      </c>
      <c r="I1287" s="2">
        <f>'Moving Avg'!H1287</f>
        <v>2.120149999999998</v>
      </c>
      <c r="J1287" s="5" t="str">
        <f>OBV!F1287</f>
        <v>NEUTRAL</v>
      </c>
      <c r="K1287" s="5" t="str">
        <f>OBV!G1287</f>
        <v>NEUTRAL</v>
      </c>
      <c r="L1287" s="5" t="str">
        <f>OBV!H1287</f>
        <v>NEUTRAL</v>
      </c>
    </row>
    <row r="1288" spans="1:12" ht="13.5" x14ac:dyDescent="0.25">
      <c r="A1288" s="3">
        <f>RSI!A1288</f>
        <v>44585</v>
      </c>
      <c r="B1288" s="2">
        <f>RSI!B1288</f>
        <v>2.31</v>
      </c>
      <c r="C1288" s="2">
        <f>RSI!I1288</f>
        <v>81.282963872124057</v>
      </c>
      <c r="D1288" s="2">
        <f>MACD!E1288</f>
        <v>-2.3582542095923031E-2</v>
      </c>
      <c r="E1288" s="2">
        <f>MACD!F1288</f>
        <v>-3.3749590978202043E-2</v>
      </c>
      <c r="F1288" s="2">
        <f>'Moving Avg'!D1288</f>
        <v>2.31</v>
      </c>
      <c r="G1288" s="2">
        <f>'Moving Avg'!F1288</f>
        <v>2.2785000000000002</v>
      </c>
      <c r="H1288" s="2">
        <f>'Moving Avg'!G1288</f>
        <v>2.2218000000000013</v>
      </c>
      <c r="I1288" s="2">
        <f>'Moving Avg'!H1288</f>
        <v>2.1219499999999982</v>
      </c>
      <c r="J1288" s="5" t="str">
        <f>OBV!F1288</f>
        <v>NEUTRAL</v>
      </c>
      <c r="K1288" s="5" t="str">
        <f>OBV!G1288</f>
        <v>NEUTRAL</v>
      </c>
      <c r="L1288" s="5" t="str">
        <f>OBV!H1288</f>
        <v>NEUTRAL</v>
      </c>
    </row>
    <row r="1289" spans="1:12" ht="13.5" x14ac:dyDescent="0.25">
      <c r="A1289" s="3">
        <f>RSI!A1289</f>
        <v>44586</v>
      </c>
      <c r="B1289" s="2">
        <f>RSI!B1289</f>
        <v>2.31</v>
      </c>
      <c r="C1289" s="2">
        <f>RSI!I1289</f>
        <v>81.282963872124057</v>
      </c>
      <c r="D1289" s="2">
        <f>MACD!E1289</f>
        <v>-1.6525274595922568E-2</v>
      </c>
      <c r="E1289" s="2">
        <f>MACD!F1289</f>
        <v>-3.0304727701746151E-2</v>
      </c>
      <c r="F1289" s="2">
        <f>'Moving Avg'!D1289</f>
        <v>2.31</v>
      </c>
      <c r="G1289" s="2">
        <f>'Moving Avg'!F1289</f>
        <v>2.2825000000000002</v>
      </c>
      <c r="H1289" s="2">
        <f>'Moving Avg'!G1289</f>
        <v>2.225000000000001</v>
      </c>
      <c r="I1289" s="2">
        <f>'Moving Avg'!H1289</f>
        <v>2.1237499999999985</v>
      </c>
      <c r="J1289" s="5" t="str">
        <f>OBV!F1289</f>
        <v>NEUTRAL</v>
      </c>
      <c r="K1289" s="5" t="str">
        <f>OBV!G1289</f>
        <v>NEUTRAL</v>
      </c>
      <c r="L1289" s="5" t="str">
        <f>OBV!H1289</f>
        <v>NEUTRAL</v>
      </c>
    </row>
    <row r="1290" spans="1:12" ht="13.5" x14ac:dyDescent="0.25">
      <c r="A1290" s="3">
        <f>RSI!A1290</f>
        <v>44587</v>
      </c>
      <c r="B1290" s="2">
        <f>RSI!B1290</f>
        <v>2.31</v>
      </c>
      <c r="C1290" s="2">
        <f>RSI!I1290</f>
        <v>81.282963872124057</v>
      </c>
      <c r="D1290" s="2">
        <f>MACD!E1290</f>
        <v>-1.0807754194544383E-2</v>
      </c>
      <c r="E1290" s="2">
        <f>MACD!F1290</f>
        <v>-2.64053330003058E-2</v>
      </c>
      <c r="F1290" s="2">
        <f>'Moving Avg'!D1290</f>
        <v>2.31</v>
      </c>
      <c r="G1290" s="2">
        <f>'Moving Avg'!F1290</f>
        <v>2.2860000000000005</v>
      </c>
      <c r="H1290" s="2">
        <f>'Moving Avg'!G1290</f>
        <v>2.2282000000000015</v>
      </c>
      <c r="I1290" s="2">
        <f>'Moving Avg'!H1290</f>
        <v>2.1255499999999983</v>
      </c>
      <c r="J1290" s="5" t="str">
        <f>OBV!F1290</f>
        <v>NEUTRAL</v>
      </c>
      <c r="K1290" s="5" t="str">
        <f>OBV!G1290</f>
        <v>NEUTRAL</v>
      </c>
      <c r="L1290" s="5" t="str">
        <f>OBV!H1290</f>
        <v>NEUTRAL</v>
      </c>
    </row>
    <row r="1291" spans="1:12" ht="13.5" x14ac:dyDescent="0.25">
      <c r="A1291" s="3">
        <f>RSI!A1291</f>
        <v>44588</v>
      </c>
      <c r="B1291" s="2">
        <f>RSI!B1291</f>
        <v>2.31</v>
      </c>
      <c r="C1291" s="2">
        <f>RSI!I1291</f>
        <v>81.282963872124057</v>
      </c>
      <c r="D1291" s="2">
        <f>MACD!E1291</f>
        <v>-6.2050501285693116E-3</v>
      </c>
      <c r="E1291" s="2">
        <f>MACD!F1291</f>
        <v>-2.2365276425958504E-2</v>
      </c>
      <c r="F1291" s="2">
        <f>'Moving Avg'!D1291</f>
        <v>2.31</v>
      </c>
      <c r="G1291" s="2">
        <f>'Moving Avg'!F1291</f>
        <v>2.29</v>
      </c>
      <c r="H1291" s="2">
        <f>'Moving Avg'!G1291</f>
        <v>2.2314000000000012</v>
      </c>
      <c r="I1291" s="2">
        <f>'Moving Avg'!H1291</f>
        <v>2.1273499999999985</v>
      </c>
      <c r="J1291" s="5" t="str">
        <f>OBV!F1291</f>
        <v>NEUTRAL</v>
      </c>
      <c r="K1291" s="5" t="str">
        <f>OBV!G1291</f>
        <v>NEUTRAL</v>
      </c>
      <c r="L1291" s="5" t="str">
        <f>OBV!H1291</f>
        <v>NEUTRAL</v>
      </c>
    </row>
    <row r="1292" spans="1:12" ht="13.5" x14ac:dyDescent="0.25">
      <c r="A1292" s="3">
        <f>RSI!A1292</f>
        <v>44589</v>
      </c>
      <c r="B1292" s="2">
        <f>RSI!B1292</f>
        <v>2.31</v>
      </c>
      <c r="C1292" s="2">
        <f>RSI!I1292</f>
        <v>81.282963872124057</v>
      </c>
      <c r="D1292" s="2">
        <f>MACD!E1292</f>
        <v>-2.5282301323943379E-3</v>
      </c>
      <c r="E1292" s="2">
        <f>MACD!F1292</f>
        <v>-1.839786716724567E-2</v>
      </c>
      <c r="F1292" s="2">
        <f>'Moving Avg'!D1292</f>
        <v>2.31</v>
      </c>
      <c r="G1292" s="2">
        <f>'Moving Avg'!F1292</f>
        <v>2.2940000000000005</v>
      </c>
      <c r="H1292" s="2">
        <f>'Moving Avg'!G1292</f>
        <v>2.2346000000000013</v>
      </c>
      <c r="I1292" s="2">
        <f>'Moving Avg'!H1292</f>
        <v>2.1291499999999988</v>
      </c>
      <c r="J1292" s="5" t="str">
        <f>OBV!F1292</f>
        <v>NEUTRAL</v>
      </c>
      <c r="K1292" s="5" t="str">
        <f>OBV!G1292</f>
        <v>NEUTRAL</v>
      </c>
      <c r="L1292" s="5" t="str">
        <f>OBV!H1292</f>
        <v>NEUTRAL</v>
      </c>
    </row>
    <row r="1293" spans="1:12" ht="13.5" x14ac:dyDescent="0.25">
      <c r="A1293" s="3">
        <f>RSI!A1293</f>
        <v>44592</v>
      </c>
      <c r="B1293" s="2">
        <f>RSI!B1293</f>
        <v>2.31</v>
      </c>
      <c r="C1293" s="2">
        <f>RSI!I1293</f>
        <v>81.282963872124057</v>
      </c>
      <c r="D1293" s="2">
        <f>MACD!E1293</f>
        <v>3.8128103420875803E-4</v>
      </c>
      <c r="E1293" s="2">
        <f>MACD!F1293</f>
        <v>-1.4642037526954785E-2</v>
      </c>
      <c r="F1293" s="2">
        <f>'Moving Avg'!D1293</f>
        <v>2.31</v>
      </c>
      <c r="G1293" s="2">
        <f>'Moving Avg'!F1293</f>
        <v>2.2980000000000005</v>
      </c>
      <c r="H1293" s="2">
        <f>'Moving Avg'!G1293</f>
        <v>2.237000000000001</v>
      </c>
      <c r="I1293" s="2">
        <f>'Moving Avg'!H1293</f>
        <v>2.1309499999999986</v>
      </c>
      <c r="J1293" s="5" t="str">
        <f>OBV!F1293</f>
        <v>NEUTRAL</v>
      </c>
      <c r="K1293" s="5" t="str">
        <f>OBV!G1293</f>
        <v>NEUTRAL</v>
      </c>
      <c r="L1293" s="5" t="str">
        <f>OBV!H1293</f>
        <v>NEUTRAL</v>
      </c>
    </row>
    <row r="1294" spans="1:12" ht="13.5" x14ac:dyDescent="0.25">
      <c r="A1294" s="3">
        <f>RSI!A1294</f>
        <v>44593</v>
      </c>
      <c r="B1294" s="2">
        <f>RSI!B1294</f>
        <v>2.31</v>
      </c>
      <c r="C1294" s="2">
        <f>RSI!I1294</f>
        <v>81.282963872124057</v>
      </c>
      <c r="D1294" s="2">
        <f>MACD!E1294</f>
        <v>2.6564674919842268E-3</v>
      </c>
      <c r="E1294" s="2">
        <f>MACD!F1294</f>
        <v>-1.1182336523166985E-2</v>
      </c>
      <c r="F1294" s="2">
        <f>'Moving Avg'!D1294</f>
        <v>2.31</v>
      </c>
      <c r="G1294" s="2">
        <f>'Moving Avg'!F1294</f>
        <v>2.3020000000000005</v>
      </c>
      <c r="H1294" s="2">
        <f>'Moving Avg'!G1294</f>
        <v>2.2394000000000007</v>
      </c>
      <c r="I1294" s="2">
        <f>'Moving Avg'!H1294</f>
        <v>2.1327499999999988</v>
      </c>
      <c r="J1294" s="5" t="str">
        <f>OBV!F1294</f>
        <v>NEUTRAL</v>
      </c>
      <c r="K1294" s="5" t="str">
        <f>OBV!G1294</f>
        <v>NEUTRAL</v>
      </c>
      <c r="L1294" s="5" t="str">
        <f>OBV!H1294</f>
        <v>NEUTRAL</v>
      </c>
    </row>
    <row r="1295" spans="1:12" ht="13.5" x14ac:dyDescent="0.25">
      <c r="A1295" s="3">
        <f>RSI!A1295</f>
        <v>44594</v>
      </c>
      <c r="B1295" s="2">
        <f>RSI!B1295</f>
        <v>2.31</v>
      </c>
      <c r="C1295" s="2">
        <f>RSI!I1295</f>
        <v>81.282963872124057</v>
      </c>
      <c r="D1295" s="2">
        <f>MACD!E1295</f>
        <v>4.4087478507308653E-3</v>
      </c>
      <c r="E1295" s="2">
        <f>MACD!F1295</f>
        <v>-8.0641196483874147E-3</v>
      </c>
      <c r="F1295" s="2">
        <f>'Moving Avg'!D1295</f>
        <v>2.31</v>
      </c>
      <c r="G1295" s="2">
        <f>'Moving Avg'!F1295</f>
        <v>2.306</v>
      </c>
      <c r="H1295" s="2">
        <f>'Moving Avg'!G1295</f>
        <v>2.2418000000000009</v>
      </c>
      <c r="I1295" s="2">
        <f>'Moving Avg'!H1295</f>
        <v>2.1345499999999986</v>
      </c>
      <c r="J1295" s="5" t="str">
        <f>OBV!F1295</f>
        <v>NEUTRAL</v>
      </c>
      <c r="K1295" s="5" t="str">
        <f>OBV!G1295</f>
        <v>NEUTRAL</v>
      </c>
      <c r="L1295" s="5" t="str">
        <f>OBV!H1295</f>
        <v>NEUTRAL</v>
      </c>
    </row>
    <row r="1296" spans="1:12" ht="13.5" x14ac:dyDescent="0.25">
      <c r="A1296" s="3">
        <f>RSI!A1296</f>
        <v>44595</v>
      </c>
      <c r="B1296" s="2">
        <f>RSI!B1296</f>
        <v>2.31</v>
      </c>
      <c r="C1296" s="2">
        <f>RSI!I1296</f>
        <v>81.282963872124057</v>
      </c>
      <c r="D1296" s="2">
        <f>MACD!E1296</f>
        <v>5.7313749369205524E-3</v>
      </c>
      <c r="E1296" s="2">
        <f>MACD!F1296</f>
        <v>-5.3050207313258217E-3</v>
      </c>
      <c r="F1296" s="2">
        <f>'Moving Avg'!D1296</f>
        <v>2.31</v>
      </c>
      <c r="G1296" s="2">
        <f>'Moving Avg'!F1296</f>
        <v>2.3100000000000005</v>
      </c>
      <c r="H1296" s="2">
        <f>'Moving Avg'!G1296</f>
        <v>2.2442000000000006</v>
      </c>
      <c r="I1296" s="2">
        <f>'Moving Avg'!H1296</f>
        <v>2.1363499999999984</v>
      </c>
      <c r="J1296" s="5" t="str">
        <f>OBV!F1296</f>
        <v>NEUTRAL</v>
      </c>
      <c r="K1296" s="5" t="str">
        <f>OBV!G1296</f>
        <v>NEUTRAL</v>
      </c>
      <c r="L1296" s="5" t="str">
        <f>OBV!H1296</f>
        <v>NEUTRAL</v>
      </c>
    </row>
    <row r="1297" spans="1:12" ht="13.5" x14ac:dyDescent="0.25">
      <c r="A1297" s="3">
        <f>RSI!A1297</f>
        <v>44596</v>
      </c>
      <c r="B1297" s="2">
        <f>RSI!B1297</f>
        <v>2.39</v>
      </c>
      <c r="C1297" s="2">
        <f>RSI!I1297</f>
        <v>93.803290325875281</v>
      </c>
      <c r="D1297" s="2">
        <f>MACD!E1297</f>
        <v>7.763804894973525E-4</v>
      </c>
      <c r="E1297" s="2">
        <f>MACD!F1297</f>
        <v>-4.0887404871611868E-3</v>
      </c>
      <c r="F1297" s="2">
        <f>'Moving Avg'!D1297</f>
        <v>2.3260000000000001</v>
      </c>
      <c r="G1297" s="2">
        <f>'Moving Avg'!F1297</f>
        <v>2.3140000000000005</v>
      </c>
      <c r="H1297" s="2">
        <f>'Moving Avg'!G1297</f>
        <v>2.2482000000000006</v>
      </c>
      <c r="I1297" s="2">
        <f>'Moving Avg'!H1297</f>
        <v>2.1385499999999986</v>
      </c>
      <c r="J1297" s="5" t="str">
        <f>OBV!F1297</f>
        <v>BULLISH</v>
      </c>
      <c r="K1297" s="5" t="str">
        <f>OBV!G1297</f>
        <v>NEUTRAL</v>
      </c>
      <c r="L1297" s="5" t="str">
        <f>OBV!H1297</f>
        <v>CONFIRMED BULLISH</v>
      </c>
    </row>
    <row r="1298" spans="1:12" ht="13.5" x14ac:dyDescent="0.25">
      <c r="A1298" s="3">
        <f>RSI!A1298</f>
        <v>44599</v>
      </c>
      <c r="B1298" s="2">
        <f>RSI!B1298</f>
        <v>2.42</v>
      </c>
      <c r="C1298" s="2">
        <f>RSI!I1298</f>
        <v>95.121252311055187</v>
      </c>
      <c r="D1298" s="2">
        <f>MACD!E1298</f>
        <v>-6.2484884421247777E-3</v>
      </c>
      <c r="E1298" s="2">
        <f>MACD!F1298</f>
        <v>-4.5206900781539052E-3</v>
      </c>
      <c r="F1298" s="2">
        <f>'Moving Avg'!D1298</f>
        <v>2.3479999999999999</v>
      </c>
      <c r="G1298" s="2">
        <f>'Moving Avg'!F1298</f>
        <v>2.3195000000000006</v>
      </c>
      <c r="H1298" s="2">
        <f>'Moving Avg'!G1298</f>
        <v>2.2528000000000006</v>
      </c>
      <c r="I1298" s="2">
        <f>'Moving Avg'!H1298</f>
        <v>2.1408999999999989</v>
      </c>
      <c r="J1298" s="5" t="str">
        <f>OBV!F1298</f>
        <v>BULLISH</v>
      </c>
      <c r="K1298" s="5" t="str">
        <f>OBV!G1298</f>
        <v>NEUTRAL</v>
      </c>
      <c r="L1298" s="5" t="str">
        <f>OBV!H1298</f>
        <v>CONFIRMED BULLISH</v>
      </c>
    </row>
    <row r="1299" spans="1:12" ht="13.5" x14ac:dyDescent="0.25">
      <c r="A1299" s="3">
        <f>RSI!A1299</f>
        <v>44600</v>
      </c>
      <c r="B1299" s="2">
        <f>RSI!B1299</f>
        <v>2.3199999999999998</v>
      </c>
      <c r="C1299" s="2">
        <f>RSI!I1299</f>
        <v>53.93910975954757</v>
      </c>
      <c r="D1299" s="2">
        <f>MACD!E1299</f>
        <v>-5.5272491328017814E-3</v>
      </c>
      <c r="E1299" s="2">
        <f>MACD!F1299</f>
        <v>-4.7220018890834804E-3</v>
      </c>
      <c r="F1299" s="2">
        <f>'Moving Avg'!D1299</f>
        <v>2.35</v>
      </c>
      <c r="G1299" s="2">
        <f>'Moving Avg'!F1299</f>
        <v>2.3200000000000003</v>
      </c>
      <c r="H1299" s="2">
        <f>'Moving Avg'!G1299</f>
        <v>2.2554000000000003</v>
      </c>
      <c r="I1299" s="2">
        <f>'Moving Avg'!H1299</f>
        <v>2.142749999999999</v>
      </c>
      <c r="J1299" s="5" t="str">
        <f>OBV!F1299</f>
        <v>BULLISH</v>
      </c>
      <c r="K1299" s="5" t="str">
        <f>OBV!G1299</f>
        <v>NEUTRAL</v>
      </c>
      <c r="L1299" s="5" t="str">
        <f>OBV!H1299</f>
        <v>CONFIRMED BULLISH</v>
      </c>
    </row>
    <row r="1300" spans="1:12" ht="13.5" x14ac:dyDescent="0.25">
      <c r="A1300" s="3">
        <f>RSI!A1300</f>
        <v>44601</v>
      </c>
      <c r="B1300" s="2">
        <f>RSI!B1300</f>
        <v>2.2599999999999998</v>
      </c>
      <c r="C1300" s="2">
        <f>RSI!I1300</f>
        <v>42.148220607185927</v>
      </c>
      <c r="D1300" s="2">
        <f>MACD!E1300</f>
        <v>-5.6870267526587526E-4</v>
      </c>
      <c r="E1300" s="2">
        <f>MACD!F1300</f>
        <v>-3.8913420463199595E-3</v>
      </c>
      <c r="F1300" s="2">
        <f>'Moving Avg'!D1300</f>
        <v>2.34</v>
      </c>
      <c r="G1300" s="2">
        <f>'Moving Avg'!F1300</f>
        <v>2.3174999999999999</v>
      </c>
      <c r="H1300" s="2">
        <f>'Moving Avg'!G1300</f>
        <v>2.2568000000000001</v>
      </c>
      <c r="I1300" s="2">
        <f>'Moving Avg'!H1300</f>
        <v>2.144299999999999</v>
      </c>
      <c r="J1300" s="5" t="str">
        <f>OBV!F1300</f>
        <v>BEARISH</v>
      </c>
      <c r="K1300" s="5" t="str">
        <f>OBV!G1300</f>
        <v>NEUTRAL</v>
      </c>
      <c r="L1300" s="5" t="str">
        <f>OBV!H1300</f>
        <v>CONFIRMED BEARISH</v>
      </c>
    </row>
    <row r="1301" spans="1:12" ht="13.5" x14ac:dyDescent="0.25">
      <c r="A1301" s="3">
        <f>RSI!A1301</f>
        <v>44602</v>
      </c>
      <c r="B1301" s="2">
        <f>RSI!B1301</f>
        <v>2.2599999999999998</v>
      </c>
      <c r="C1301" s="2">
        <f>RSI!I1301</f>
        <v>42.14822060718592</v>
      </c>
      <c r="D1301" s="2">
        <f>MACD!E1301</f>
        <v>3.8924799074218086E-3</v>
      </c>
      <c r="E1301" s="2">
        <f>MACD!F1301</f>
        <v>-2.3345776555716061E-3</v>
      </c>
      <c r="F1301" s="2">
        <f>'Moving Avg'!D1301</f>
        <v>2.33</v>
      </c>
      <c r="G1301" s="2">
        <f>'Moving Avg'!F1301</f>
        <v>2.3149999999999999</v>
      </c>
      <c r="H1301" s="2">
        <f>'Moving Avg'!G1301</f>
        <v>2.2572000000000005</v>
      </c>
      <c r="I1301" s="2">
        <f>'Moving Avg'!H1301</f>
        <v>2.1458499999999989</v>
      </c>
      <c r="J1301" s="5" t="str">
        <f>OBV!F1301</f>
        <v>BEARISH</v>
      </c>
      <c r="K1301" s="5" t="str">
        <f>OBV!G1301</f>
        <v>NEUTRAL</v>
      </c>
      <c r="L1301" s="5" t="str">
        <f>OBV!H1301</f>
        <v>CONFIRMED BEARISH</v>
      </c>
    </row>
    <row r="1302" spans="1:12" ht="13.5" x14ac:dyDescent="0.25">
      <c r="A1302" s="3">
        <f>RSI!A1302</f>
        <v>44603</v>
      </c>
      <c r="B1302" s="2">
        <f>RSI!B1302</f>
        <v>2.17</v>
      </c>
      <c r="C1302" s="2">
        <f>RSI!I1302</f>
        <v>30.535994633561046</v>
      </c>
      <c r="D1302" s="2">
        <f>MACD!E1302</f>
        <v>1.4579816917704935E-2</v>
      </c>
      <c r="E1302" s="2">
        <f>MACD!F1302</f>
        <v>1.0483012590837024E-3</v>
      </c>
      <c r="F1302" s="2">
        <f>'Moving Avg'!D1302</f>
        <v>2.286</v>
      </c>
      <c r="G1302" s="2">
        <f>'Moving Avg'!F1302</f>
        <v>2.3079999999999998</v>
      </c>
      <c r="H1302" s="2">
        <f>'Moving Avg'!G1302</f>
        <v>2.2558000000000007</v>
      </c>
      <c r="I1302" s="2">
        <f>'Moving Avg'!H1302</f>
        <v>2.146949999999999</v>
      </c>
      <c r="J1302" s="5" t="str">
        <f>OBV!F1302</f>
        <v>BEARISH</v>
      </c>
      <c r="K1302" s="5" t="str">
        <f>OBV!G1302</f>
        <v>STRONG</v>
      </c>
      <c r="L1302" s="5" t="str">
        <f>OBV!H1302</f>
        <v>CONFIRMED BEARISH</v>
      </c>
    </row>
    <row r="1303" spans="1:12" ht="13.5" x14ac:dyDescent="0.25">
      <c r="A1303" s="3">
        <f>RSI!A1303</f>
        <v>44606</v>
      </c>
      <c r="B1303" s="2">
        <f>RSI!B1303</f>
        <v>2.17</v>
      </c>
      <c r="C1303" s="2">
        <f>RSI!I1303</f>
        <v>30.535994633561046</v>
      </c>
      <c r="D1303" s="2">
        <f>MACD!E1303</f>
        <v>2.4382376490802216E-2</v>
      </c>
      <c r="E1303" s="2">
        <f>MACD!F1303</f>
        <v>5.7151163054274048E-3</v>
      </c>
      <c r="F1303" s="2">
        <f>'Moving Avg'!D1303</f>
        <v>2.2359999999999998</v>
      </c>
      <c r="G1303" s="2">
        <f>'Moving Avg'!F1303</f>
        <v>2.3009999999999997</v>
      </c>
      <c r="H1303" s="2">
        <f>'Moving Avg'!G1303</f>
        <v>2.2544000000000008</v>
      </c>
      <c r="I1303" s="2">
        <f>'Moving Avg'!H1303</f>
        <v>2.1484499999999991</v>
      </c>
      <c r="J1303" s="5" t="str">
        <f>OBV!F1303</f>
        <v>BEARISH</v>
      </c>
      <c r="K1303" s="5" t="str">
        <f>OBV!G1303</f>
        <v>STRONG</v>
      </c>
      <c r="L1303" s="5" t="str">
        <f>OBV!H1303</f>
        <v>CONFIRMED BEARISH</v>
      </c>
    </row>
    <row r="1304" spans="1:12" ht="13.5" x14ac:dyDescent="0.25">
      <c r="A1304" s="3">
        <f>RSI!A1304</f>
        <v>44607</v>
      </c>
      <c r="B1304" s="2">
        <f>RSI!B1304</f>
        <v>2.17</v>
      </c>
      <c r="C1304" s="2">
        <f>RSI!I1304</f>
        <v>30.535994633561046</v>
      </c>
      <c r="D1304" s="2">
        <f>MACD!E1304</f>
        <v>3.3380024287492649E-2</v>
      </c>
      <c r="E1304" s="2">
        <f>MACD!F1304</f>
        <v>1.1248097901840455E-2</v>
      </c>
      <c r="F1304" s="2">
        <f>'Moving Avg'!D1304</f>
        <v>2.206</v>
      </c>
      <c r="G1304" s="2">
        <f>'Moving Avg'!F1304</f>
        <v>2.2939999999999996</v>
      </c>
      <c r="H1304" s="2">
        <f>'Moving Avg'!G1304</f>
        <v>2.2530000000000006</v>
      </c>
      <c r="I1304" s="2">
        <f>'Moving Avg'!H1304</f>
        <v>2.1495499999999992</v>
      </c>
      <c r="J1304" s="5" t="str">
        <f>OBV!F1304</f>
        <v>BEARISH</v>
      </c>
      <c r="K1304" s="5" t="str">
        <f>OBV!G1304</f>
        <v>STRONG</v>
      </c>
      <c r="L1304" s="5" t="str">
        <f>OBV!H1304</f>
        <v>CONFIRMED BEARISH</v>
      </c>
    </row>
    <row r="1305" spans="1:12" ht="13.5" x14ac:dyDescent="0.25">
      <c r="A1305" s="3">
        <f>RSI!A1305</f>
        <v>44608</v>
      </c>
      <c r="B1305" s="2">
        <f>RSI!B1305</f>
        <v>2.16</v>
      </c>
      <c r="C1305" s="2">
        <f>RSI!I1305</f>
        <v>29.411481141359886</v>
      </c>
      <c r="D1305" s="2">
        <f>MACD!E1305</f>
        <v>4.2385246643446894E-2</v>
      </c>
      <c r="E1305" s="2">
        <f>MACD!F1305</f>
        <v>1.7475527650161745E-2</v>
      </c>
      <c r="F1305" s="2">
        <f>'Moving Avg'!D1305</f>
        <v>2.1859999999999999</v>
      </c>
      <c r="G1305" s="2">
        <f>'Moving Avg'!F1305</f>
        <v>2.2865000000000002</v>
      </c>
      <c r="H1305" s="2">
        <f>'Moving Avg'!G1305</f>
        <v>2.2514000000000007</v>
      </c>
      <c r="I1305" s="2">
        <f>'Moving Avg'!H1305</f>
        <v>2.1505499999999995</v>
      </c>
      <c r="J1305" s="5" t="str">
        <f>OBV!F1305</f>
        <v>BEARISH</v>
      </c>
      <c r="K1305" s="5" t="str">
        <f>OBV!G1305</f>
        <v>STRONG</v>
      </c>
      <c r="L1305" s="5" t="str">
        <f>OBV!H1305</f>
        <v>CONFIRMED BEARISH</v>
      </c>
    </row>
    <row r="1306" spans="1:12" ht="13.5" x14ac:dyDescent="0.25">
      <c r="A1306" s="3">
        <f>RSI!A1306</f>
        <v>44609</v>
      </c>
      <c r="B1306" s="2">
        <f>RSI!B1306</f>
        <v>2.16</v>
      </c>
      <c r="C1306" s="2">
        <f>RSI!I1306</f>
        <v>29.411481141359886</v>
      </c>
      <c r="D1306" s="2">
        <f>MACD!E1306</f>
        <v>5.0666999239782129E-2</v>
      </c>
      <c r="E1306" s="2">
        <f>MACD!F1306</f>
        <v>2.4113821968085824E-2</v>
      </c>
      <c r="F1306" s="2">
        <f>'Moving Avg'!D1306</f>
        <v>2.1659999999999999</v>
      </c>
      <c r="G1306" s="2">
        <f>'Moving Avg'!F1306</f>
        <v>2.2789999999999999</v>
      </c>
      <c r="H1306" s="2">
        <f>'Moving Avg'!G1306</f>
        <v>2.2498000000000009</v>
      </c>
      <c r="I1306" s="2">
        <f>'Moving Avg'!H1306</f>
        <v>2.1511</v>
      </c>
      <c r="J1306" s="5" t="str">
        <f>OBV!F1306</f>
        <v>BEARISH</v>
      </c>
      <c r="K1306" s="5" t="str">
        <f>OBV!G1306</f>
        <v>STRONG</v>
      </c>
      <c r="L1306" s="5" t="str">
        <f>OBV!H1306</f>
        <v>CONFIRMED BEARISH</v>
      </c>
    </row>
    <row r="1307" spans="1:12" ht="13.5" x14ac:dyDescent="0.25">
      <c r="A1307" s="3">
        <f>RSI!A1307</f>
        <v>44610</v>
      </c>
      <c r="B1307" s="2">
        <f>RSI!B1307</f>
        <v>2.16</v>
      </c>
      <c r="C1307" s="2">
        <f>RSI!I1307</f>
        <v>29.411481141359886</v>
      </c>
      <c r="D1307" s="2">
        <f>MACD!E1307</f>
        <v>7.0595244160104098E-2</v>
      </c>
      <c r="E1307" s="2">
        <f>MACD!F1307</f>
        <v>3.3410106406489483E-2</v>
      </c>
      <c r="F1307" s="2">
        <f>'Moving Avg'!D1307</f>
        <v>2.1640000000000001</v>
      </c>
      <c r="G1307" s="2">
        <f>'Moving Avg'!F1307</f>
        <v>2.2714999999999996</v>
      </c>
      <c r="H1307" s="2">
        <f>'Moving Avg'!G1307</f>
        <v>2.2482000000000006</v>
      </c>
      <c r="I1307" s="2">
        <f>'Moving Avg'!H1307</f>
        <v>2.1516500000000001</v>
      </c>
      <c r="J1307" s="5" t="str">
        <f>OBV!F1307</f>
        <v>BEARISH</v>
      </c>
      <c r="K1307" s="5" t="str">
        <f>OBV!G1307</f>
        <v>NEUTRAL</v>
      </c>
      <c r="L1307" s="5" t="str">
        <f>OBV!H1307</f>
        <v>CONFIRMED BEARISH</v>
      </c>
    </row>
    <row r="1308" spans="1:12" ht="13.5" x14ac:dyDescent="0.25">
      <c r="A1308" s="3">
        <f>RSI!A1308</f>
        <v>44613</v>
      </c>
      <c r="B1308" s="2">
        <f>RSI!B1308</f>
        <v>2.16</v>
      </c>
      <c r="C1308" s="2">
        <f>RSI!I1308</f>
        <v>29.411481141359886</v>
      </c>
      <c r="D1308" s="2">
        <f>MACD!E1308</f>
        <v>9.264050449186545E-2</v>
      </c>
      <c r="E1308" s="2">
        <f>MACD!F1308</f>
        <v>4.5256186023564682E-2</v>
      </c>
      <c r="F1308" s="2">
        <f>'Moving Avg'!D1308</f>
        <v>2.1619999999999999</v>
      </c>
      <c r="G1308" s="2">
        <f>'Moving Avg'!F1308</f>
        <v>2.2639999999999993</v>
      </c>
      <c r="H1308" s="2">
        <f>'Moving Avg'!G1308</f>
        <v>2.2486000000000006</v>
      </c>
      <c r="I1308" s="2">
        <f>'Moving Avg'!H1308</f>
        <v>2.1522000000000001</v>
      </c>
      <c r="J1308" s="5" t="str">
        <f>OBV!F1308</f>
        <v>BEARISH</v>
      </c>
      <c r="K1308" s="5" t="str">
        <f>OBV!G1308</f>
        <v>NEUTRAL</v>
      </c>
      <c r="L1308" s="5" t="str">
        <f>OBV!H1308</f>
        <v>CONFIRMED BEARISH</v>
      </c>
    </row>
    <row r="1309" spans="1:12" ht="13.5" x14ac:dyDescent="0.25">
      <c r="A1309" s="3">
        <f>RSI!A1309</f>
        <v>44614</v>
      </c>
      <c r="B1309" s="2">
        <f>RSI!B1309</f>
        <v>2.16</v>
      </c>
      <c r="C1309" s="2">
        <f>RSI!I1309</f>
        <v>29.411481141359886</v>
      </c>
      <c r="D1309" s="2">
        <f>MACD!E1309</f>
        <v>9.6435047435645682E-2</v>
      </c>
      <c r="E1309" s="2">
        <f>MACD!F1309</f>
        <v>5.549195830598088E-2</v>
      </c>
      <c r="F1309" s="2">
        <f>'Moving Avg'!D1309</f>
        <v>2.16</v>
      </c>
      <c r="G1309" s="2">
        <f>'Moving Avg'!F1309</f>
        <v>2.2565</v>
      </c>
      <c r="H1309" s="2">
        <f>'Moving Avg'!G1309</f>
        <v>2.2490000000000006</v>
      </c>
      <c r="I1309" s="2">
        <f>'Moving Avg'!H1309</f>
        <v>2.1526000000000005</v>
      </c>
      <c r="J1309" s="5" t="str">
        <f>OBV!F1309</f>
        <v>BEARISH</v>
      </c>
      <c r="K1309" s="5" t="str">
        <f>OBV!G1309</f>
        <v>NEUTRAL</v>
      </c>
      <c r="L1309" s="5" t="str">
        <f>OBV!H1309</f>
        <v>CONFIRMED BEARISH</v>
      </c>
    </row>
    <row r="1310" spans="1:12" ht="13.5" x14ac:dyDescent="0.25">
      <c r="A1310" s="3">
        <f>RSI!A1310</f>
        <v>44615</v>
      </c>
      <c r="B1310" s="2">
        <f>RSI!B1310</f>
        <v>2.25</v>
      </c>
      <c r="C1310" s="2">
        <f>RSI!I1310</f>
        <v>52.307807774271467</v>
      </c>
      <c r="D1310" s="2">
        <f>MACD!E1310</f>
        <v>8.423493096783119E-2</v>
      </c>
      <c r="E1310" s="2">
        <f>MACD!F1310</f>
        <v>6.1240552838350948E-2</v>
      </c>
      <c r="F1310" s="2">
        <f>'Moving Avg'!D1310</f>
        <v>2.1779999999999999</v>
      </c>
      <c r="G1310" s="2">
        <f>'Moving Avg'!F1310</f>
        <v>2.2534999999999998</v>
      </c>
      <c r="H1310" s="2">
        <f>'Moving Avg'!G1310</f>
        <v>2.2512000000000008</v>
      </c>
      <c r="I1310" s="2">
        <f>'Moving Avg'!H1310</f>
        <v>2.1534500000000003</v>
      </c>
      <c r="J1310" s="5" t="str">
        <f>OBV!F1310</f>
        <v>NEUTRAL</v>
      </c>
      <c r="K1310" s="5" t="str">
        <f>OBV!G1310</f>
        <v>NEUTRAL</v>
      </c>
      <c r="L1310" s="5" t="str">
        <f>OBV!H1310</f>
        <v>NEUTRAL</v>
      </c>
    </row>
    <row r="1311" spans="1:12" ht="13.5" x14ac:dyDescent="0.25">
      <c r="A1311" s="3">
        <f>RSI!A1311</f>
        <v>44616</v>
      </c>
      <c r="B1311" s="2">
        <f>RSI!B1311</f>
        <v>2.35</v>
      </c>
      <c r="C1311" s="2">
        <f>RSI!I1311</f>
        <v>65.642775951595524</v>
      </c>
      <c r="D1311" s="2">
        <f>MACD!E1311</f>
        <v>6.6423045633015487E-2</v>
      </c>
      <c r="E1311" s="2">
        <f>MACD!F1311</f>
        <v>6.2277051397283859E-2</v>
      </c>
      <c r="F1311" s="2">
        <f>'Moving Avg'!D1311</f>
        <v>2.2160000000000002</v>
      </c>
      <c r="G1311" s="2">
        <f>'Moving Avg'!F1311</f>
        <v>2.2554999999999996</v>
      </c>
      <c r="H1311" s="2">
        <f>'Moving Avg'!G1311</f>
        <v>2.2554000000000007</v>
      </c>
      <c r="I1311" s="2">
        <f>'Moving Avg'!H1311</f>
        <v>2.1548000000000003</v>
      </c>
      <c r="J1311" s="5" t="str">
        <f>OBV!F1311</f>
        <v>BULLISH</v>
      </c>
      <c r="K1311" s="5" t="str">
        <f>OBV!G1311</f>
        <v>NEUTRAL</v>
      </c>
      <c r="L1311" s="5" t="str">
        <f>OBV!H1311</f>
        <v>CONFIRMED BULLISH</v>
      </c>
    </row>
    <row r="1312" spans="1:12" ht="13.5" x14ac:dyDescent="0.25">
      <c r="A1312" s="3">
        <f>RSI!A1312</f>
        <v>44617</v>
      </c>
      <c r="B1312" s="2">
        <f>RSI!B1312</f>
        <v>2.35</v>
      </c>
      <c r="C1312" s="2">
        <f>RSI!I1312</f>
        <v>65.642775951595524</v>
      </c>
      <c r="D1312" s="2">
        <f>MACD!E1312</f>
        <v>3.6839112158352894E-2</v>
      </c>
      <c r="E1312" s="2">
        <f>MACD!F1312</f>
        <v>5.7189463549497666E-2</v>
      </c>
      <c r="F1312" s="2">
        <f>'Moving Avg'!D1312</f>
        <v>2.254</v>
      </c>
      <c r="G1312" s="2">
        <f>'Moving Avg'!F1312</f>
        <v>2.2575000000000003</v>
      </c>
      <c r="H1312" s="2">
        <f>'Moving Avg'!G1312</f>
        <v>2.2596000000000007</v>
      </c>
      <c r="I1312" s="2">
        <f>'Moving Avg'!H1312</f>
        <v>2.1561500000000007</v>
      </c>
      <c r="J1312" s="5" t="str">
        <f>OBV!F1312</f>
        <v>BULLISH</v>
      </c>
      <c r="K1312" s="5" t="str">
        <f>OBV!G1312</f>
        <v>NEUTRAL</v>
      </c>
      <c r="L1312" s="5" t="str">
        <f>OBV!H1312</f>
        <v>CONFIRMED BULLISH</v>
      </c>
    </row>
    <row r="1313" spans="1:12" ht="13.5" x14ac:dyDescent="0.25">
      <c r="A1313" s="3">
        <f>RSI!A1313</f>
        <v>44620</v>
      </c>
      <c r="B1313" s="2">
        <f>RSI!B1313</f>
        <v>2.35</v>
      </c>
      <c r="C1313" s="2">
        <f>RSI!I1313</f>
        <v>65.642775951595524</v>
      </c>
      <c r="D1313" s="2">
        <f>MACD!E1313</f>
        <v>1.1189715707738745E-2</v>
      </c>
      <c r="E1313" s="2">
        <f>MACD!F1313</f>
        <v>4.7989513981145884E-2</v>
      </c>
      <c r="F1313" s="2">
        <f>'Moving Avg'!D1313</f>
        <v>2.2919999999999998</v>
      </c>
      <c r="G1313" s="2">
        <f>'Moving Avg'!F1313</f>
        <v>2.2595000000000001</v>
      </c>
      <c r="H1313" s="2">
        <f>'Moving Avg'!G1313</f>
        <v>2.2638000000000003</v>
      </c>
      <c r="I1313" s="2">
        <f>'Moving Avg'!H1313</f>
        <v>2.1575000000000006</v>
      </c>
      <c r="J1313" s="5" t="str">
        <f>OBV!F1313</f>
        <v>BULLISH</v>
      </c>
      <c r="K1313" s="5" t="str">
        <f>OBV!G1313</f>
        <v>NEUTRAL</v>
      </c>
      <c r="L1313" s="5" t="str">
        <f>OBV!H1313</f>
        <v>CONFIRMED BULLISH</v>
      </c>
    </row>
    <row r="1314" spans="1:12" ht="13.5" x14ac:dyDescent="0.25">
      <c r="A1314" s="3">
        <f>RSI!A1314</f>
        <v>44621</v>
      </c>
      <c r="B1314" s="2">
        <f>RSI!B1314</f>
        <v>2.35</v>
      </c>
      <c r="C1314" s="2">
        <f>RSI!I1314</f>
        <v>65.642775951595524</v>
      </c>
      <c r="D1314" s="2">
        <f>MACD!E1314</f>
        <v>-1.1084765451092604E-2</v>
      </c>
      <c r="E1314" s="2">
        <f>MACD!F1314</f>
        <v>3.6174658094698192E-2</v>
      </c>
      <c r="F1314" s="2">
        <f>'Moving Avg'!D1314</f>
        <v>2.3299999999999996</v>
      </c>
      <c r="G1314" s="2">
        <f>'Moving Avg'!F1314</f>
        <v>2.2615000000000003</v>
      </c>
      <c r="H1314" s="2">
        <f>'Moving Avg'!G1314</f>
        <v>2.2680000000000002</v>
      </c>
      <c r="I1314" s="2">
        <f>'Moving Avg'!H1314</f>
        <v>2.1588500000000015</v>
      </c>
      <c r="J1314" s="5" t="str">
        <f>OBV!F1314</f>
        <v>BULLISH</v>
      </c>
      <c r="K1314" s="5" t="str">
        <f>OBV!G1314</f>
        <v>NEUTRAL</v>
      </c>
      <c r="L1314" s="5" t="str">
        <f>OBV!H1314</f>
        <v>CONFIRMED BULLISH</v>
      </c>
    </row>
    <row r="1315" spans="1:12" ht="13.5" x14ac:dyDescent="0.25">
      <c r="A1315" s="3">
        <f>RSI!A1315</f>
        <v>44622</v>
      </c>
      <c r="B1315" s="2">
        <f>RSI!B1315</f>
        <v>2.35</v>
      </c>
      <c r="C1315" s="2">
        <f>RSI!I1315</f>
        <v>65.642775951595524</v>
      </c>
      <c r="D1315" s="2">
        <f>MACD!E1315</f>
        <v>-3.1999703504865806E-2</v>
      </c>
      <c r="E1315" s="2">
        <f>MACD!F1315</f>
        <v>2.2539785774785395E-2</v>
      </c>
      <c r="F1315" s="2">
        <f>'Moving Avg'!D1315</f>
        <v>2.35</v>
      </c>
      <c r="G1315" s="2">
        <f>'Moving Avg'!F1315</f>
        <v>2.2635000000000001</v>
      </c>
      <c r="H1315" s="2">
        <f>'Moving Avg'!G1315</f>
        <v>2.2721999999999998</v>
      </c>
      <c r="I1315" s="2">
        <f>'Moving Avg'!H1315</f>
        <v>2.1602000000000015</v>
      </c>
      <c r="J1315" s="5" t="str">
        <f>OBV!F1315</f>
        <v>BULLISH</v>
      </c>
      <c r="K1315" s="5" t="str">
        <f>OBV!G1315</f>
        <v>NEUTRAL</v>
      </c>
      <c r="L1315" s="5" t="str">
        <f>OBV!H1315</f>
        <v>CONFIRMED BULLISH</v>
      </c>
    </row>
    <row r="1316" spans="1:12" ht="13.5" x14ac:dyDescent="0.25">
      <c r="A1316" s="3">
        <f>RSI!A1316</f>
        <v>44623</v>
      </c>
      <c r="B1316" s="2">
        <f>RSI!B1316</f>
        <v>2.35</v>
      </c>
      <c r="C1316" s="2">
        <f>RSI!I1316</f>
        <v>65.642775951595524</v>
      </c>
      <c r="D1316" s="2">
        <f>MACD!E1316</f>
        <v>-5.0186624162324556E-2</v>
      </c>
      <c r="E1316" s="2">
        <f>MACD!F1316</f>
        <v>7.9945037873634054E-3</v>
      </c>
      <c r="F1316" s="2">
        <f>'Moving Avg'!D1316</f>
        <v>2.35</v>
      </c>
      <c r="G1316" s="2">
        <f>'Moving Avg'!F1316</f>
        <v>2.2655000000000003</v>
      </c>
      <c r="H1316" s="2">
        <f>'Moving Avg'!G1316</f>
        <v>2.2763999999999998</v>
      </c>
      <c r="I1316" s="2">
        <f>'Moving Avg'!H1316</f>
        <v>2.1616500000000016</v>
      </c>
      <c r="J1316" s="5" t="str">
        <f>OBV!F1316</f>
        <v>NEUTRAL</v>
      </c>
      <c r="K1316" s="5" t="str">
        <f>OBV!G1316</f>
        <v>NEUTRAL</v>
      </c>
      <c r="L1316" s="5" t="str">
        <f>OBV!H1316</f>
        <v>NEUTRAL</v>
      </c>
    </row>
    <row r="1317" spans="1:12" ht="13.5" x14ac:dyDescent="0.25">
      <c r="A1317" s="3">
        <f>RSI!A1317</f>
        <v>44624</v>
      </c>
      <c r="B1317" s="2">
        <f>RSI!B1317</f>
        <v>2.35</v>
      </c>
      <c r="C1317" s="2">
        <f>RSI!I1317</f>
        <v>65.642775951595524</v>
      </c>
      <c r="D1317" s="2">
        <f>MACD!E1317</f>
        <v>-6.602895089779981E-2</v>
      </c>
      <c r="E1317" s="2">
        <f>MACD!F1317</f>
        <v>-6.8101871496692376E-3</v>
      </c>
      <c r="F1317" s="2">
        <f>'Moving Avg'!D1317</f>
        <v>2.35</v>
      </c>
      <c r="G1317" s="2">
        <f>'Moving Avg'!F1317</f>
        <v>2.2635000000000005</v>
      </c>
      <c r="H1317" s="2">
        <f>'Moving Avg'!G1317</f>
        <v>2.2787999999999995</v>
      </c>
      <c r="I1317" s="2">
        <f>'Moving Avg'!H1317</f>
        <v>2.163400000000002</v>
      </c>
      <c r="J1317" s="5" t="str">
        <f>OBV!F1317</f>
        <v>NEUTRAL</v>
      </c>
      <c r="K1317" s="5" t="str">
        <f>OBV!G1317</f>
        <v>NEUTRAL</v>
      </c>
      <c r="L1317" s="5" t="str">
        <f>OBV!H1317</f>
        <v>NEUTRAL</v>
      </c>
    </row>
    <row r="1318" spans="1:12" ht="13.5" x14ac:dyDescent="0.25">
      <c r="A1318" s="3">
        <f>RSI!A1318</f>
        <v>44627</v>
      </c>
      <c r="B1318" s="2">
        <f>RSI!B1318</f>
        <v>2.34</v>
      </c>
      <c r="C1318" s="2">
        <f>RSI!I1318</f>
        <v>62.697747984597804</v>
      </c>
      <c r="D1318" s="2">
        <f>MACD!E1318</f>
        <v>-7.9113064996559235E-2</v>
      </c>
      <c r="E1318" s="2">
        <f>MACD!F1318</f>
        <v>-2.1270762719047237E-2</v>
      </c>
      <c r="F1318" s="2">
        <f>'Moving Avg'!D1318</f>
        <v>2.3479999999999999</v>
      </c>
      <c r="G1318" s="2">
        <f>'Moving Avg'!F1318</f>
        <v>2.2595000000000005</v>
      </c>
      <c r="H1318" s="2">
        <f>'Moving Avg'!G1318</f>
        <v>2.2809999999999997</v>
      </c>
      <c r="I1318" s="2">
        <f>'Moving Avg'!H1318</f>
        <v>2.165100000000002</v>
      </c>
      <c r="J1318" s="5" t="str">
        <f>OBV!F1318</f>
        <v>BEARISH</v>
      </c>
      <c r="K1318" s="5" t="str">
        <f>OBV!G1318</f>
        <v>NEUTRAL</v>
      </c>
      <c r="L1318" s="5" t="str">
        <f>OBV!H1318</f>
        <v>CONFIRMED BEARISH</v>
      </c>
    </row>
    <row r="1319" spans="1:12" ht="13.5" x14ac:dyDescent="0.25">
      <c r="A1319" s="3">
        <f>RSI!A1319</f>
        <v>44628</v>
      </c>
      <c r="B1319" s="2">
        <f>RSI!B1319</f>
        <v>2.38</v>
      </c>
      <c r="C1319" s="2">
        <f>RSI!I1319</f>
        <v>68.739268980457751</v>
      </c>
      <c r="D1319" s="2">
        <f>MACD!E1319</f>
        <v>-9.3476823165142164E-2</v>
      </c>
      <c r="E1319" s="2">
        <f>MACD!F1319</f>
        <v>-3.5711974808266225E-2</v>
      </c>
      <c r="F1319" s="2">
        <f>'Moving Avg'!D1319</f>
        <v>2.3540000000000001</v>
      </c>
      <c r="G1319" s="2">
        <f>'Moving Avg'!F1319</f>
        <v>2.2625000000000002</v>
      </c>
      <c r="H1319" s="2">
        <f>'Moving Avg'!G1319</f>
        <v>2.2839999999999994</v>
      </c>
      <c r="I1319" s="2">
        <f>'Moving Avg'!H1319</f>
        <v>2.1667000000000023</v>
      </c>
      <c r="J1319" s="5" t="str">
        <f>OBV!F1319</f>
        <v>NEUTRAL</v>
      </c>
      <c r="K1319" s="5" t="str">
        <f>OBV!G1319</f>
        <v>NEUTRAL</v>
      </c>
      <c r="L1319" s="5" t="str">
        <f>OBV!H1319</f>
        <v>NEUTRAL</v>
      </c>
    </row>
    <row r="1320" spans="1:12" ht="13.5" x14ac:dyDescent="0.25">
      <c r="A1320" s="3">
        <f>RSI!A1320</f>
        <v>44629</v>
      </c>
      <c r="B1320" s="2">
        <f>RSI!B1320</f>
        <v>2.38</v>
      </c>
      <c r="C1320" s="2">
        <f>RSI!I1320</f>
        <v>68.739268980457751</v>
      </c>
      <c r="D1320" s="2">
        <f>MACD!E1320</f>
        <v>-9.2326185568845087E-2</v>
      </c>
      <c r="E1320" s="2">
        <f>MACD!F1320</f>
        <v>-4.7034816960382003E-2</v>
      </c>
      <c r="F1320" s="2">
        <f>'Moving Avg'!D1320</f>
        <v>2.3600000000000003</v>
      </c>
      <c r="G1320" s="2">
        <f>'Moving Avg'!F1320</f>
        <v>2.2685000000000008</v>
      </c>
      <c r="H1320" s="2">
        <f>'Moving Avg'!G1320</f>
        <v>2.2867999999999991</v>
      </c>
      <c r="I1320" s="2">
        <f>'Moving Avg'!H1320</f>
        <v>2.1683000000000021</v>
      </c>
      <c r="J1320" s="5" t="str">
        <f>OBV!F1320</f>
        <v>NEUTRAL</v>
      </c>
      <c r="K1320" s="5" t="str">
        <f>OBV!G1320</f>
        <v>NEUTRAL</v>
      </c>
      <c r="L1320" s="5" t="str">
        <f>OBV!H1320</f>
        <v>NEUTRAL</v>
      </c>
    </row>
    <row r="1321" spans="1:12" ht="13.5" x14ac:dyDescent="0.25">
      <c r="A1321" s="3">
        <f>RSI!A1321</f>
        <v>44630</v>
      </c>
      <c r="B1321" s="2">
        <f>RSI!B1321</f>
        <v>2.38</v>
      </c>
      <c r="C1321" s="2">
        <f>RSI!I1321</f>
        <v>68.739268980457751</v>
      </c>
      <c r="D1321" s="2">
        <f>MACD!E1321</f>
        <v>-7.6469404710562738E-2</v>
      </c>
      <c r="E1321" s="2">
        <f>MACD!F1321</f>
        <v>-5.2921734510418157E-2</v>
      </c>
      <c r="F1321" s="2">
        <f>'Moving Avg'!D1321</f>
        <v>2.3659999999999997</v>
      </c>
      <c r="G1321" s="2">
        <f>'Moving Avg'!F1321</f>
        <v>2.2745000000000006</v>
      </c>
      <c r="H1321" s="2">
        <f>'Moving Avg'!G1321</f>
        <v>2.2897999999999992</v>
      </c>
      <c r="I1321" s="2">
        <f>'Moving Avg'!H1321</f>
        <v>2.1699000000000024</v>
      </c>
      <c r="J1321" s="5" t="str">
        <f>OBV!F1321</f>
        <v>NEUTRAL</v>
      </c>
      <c r="K1321" s="5" t="str">
        <f>OBV!G1321</f>
        <v>NEUTRAL</v>
      </c>
      <c r="L1321" s="5" t="str">
        <f>OBV!H1321</f>
        <v>NEUTRAL</v>
      </c>
    </row>
    <row r="1322" spans="1:12" ht="13.5" x14ac:dyDescent="0.25">
      <c r="A1322" s="3">
        <f>RSI!A1322</f>
        <v>44631</v>
      </c>
      <c r="B1322" s="2">
        <f>RSI!B1322</f>
        <v>2.38</v>
      </c>
      <c r="C1322" s="2">
        <f>RSI!I1322</f>
        <v>68.739268980457751</v>
      </c>
      <c r="D1322" s="2">
        <f>MACD!E1322</f>
        <v>-6.351643503856863E-2</v>
      </c>
      <c r="E1322" s="2">
        <f>MACD!F1322</f>
        <v>-5.5040674616048252E-2</v>
      </c>
      <c r="F1322" s="2">
        <f>'Moving Avg'!D1322</f>
        <v>2.3719999999999999</v>
      </c>
      <c r="G1322" s="2">
        <f>'Moving Avg'!F1322</f>
        <v>2.285000000000001</v>
      </c>
      <c r="H1322" s="2">
        <f>'Moving Avg'!G1322</f>
        <v>2.2927999999999993</v>
      </c>
      <c r="I1322" s="2">
        <f>'Moving Avg'!H1322</f>
        <v>2.1715000000000022</v>
      </c>
      <c r="J1322" s="5" t="str">
        <f>OBV!F1322</f>
        <v>NEUTRAL</v>
      </c>
      <c r="K1322" s="5" t="str">
        <f>OBV!G1322</f>
        <v>NEUTRAL</v>
      </c>
      <c r="L1322" s="5" t="str">
        <f>OBV!H1322</f>
        <v>NEUTRAL</v>
      </c>
    </row>
    <row r="1323" spans="1:12" ht="13.5" x14ac:dyDescent="0.25">
      <c r="A1323" s="3">
        <f>RSI!A1323</f>
        <v>44634</v>
      </c>
      <c r="B1323" s="2">
        <f>RSI!B1323</f>
        <v>2.38</v>
      </c>
      <c r="C1323" s="2">
        <f>RSI!I1323</f>
        <v>68.739268980457751</v>
      </c>
      <c r="D1323" s="2">
        <f>MACD!E1323</f>
        <v>-5.2986143300811861E-2</v>
      </c>
      <c r="E1323" s="2">
        <f>MACD!F1323</f>
        <v>-5.4629768353000971E-2</v>
      </c>
      <c r="F1323" s="2">
        <f>'Moving Avg'!D1323</f>
        <v>2.38</v>
      </c>
      <c r="G1323" s="2">
        <f>'Moving Avg'!F1323</f>
        <v>2.295500000000001</v>
      </c>
      <c r="H1323" s="2">
        <f>'Moving Avg'!G1323</f>
        <v>2.295799999999999</v>
      </c>
      <c r="I1323" s="2">
        <f>'Moving Avg'!H1323</f>
        <v>2.1731000000000025</v>
      </c>
      <c r="J1323" s="5" t="str">
        <f>OBV!F1323</f>
        <v>BULLISH</v>
      </c>
      <c r="K1323" s="5" t="str">
        <f>OBV!G1323</f>
        <v>NEUTRAL</v>
      </c>
      <c r="L1323" s="5" t="str">
        <f>OBV!H1323</f>
        <v>CONFIRMED BULLISH</v>
      </c>
    </row>
    <row r="1324" spans="1:12" ht="13.5" x14ac:dyDescent="0.25">
      <c r="A1324" s="3">
        <f>RSI!A1324</f>
        <v>44635</v>
      </c>
      <c r="B1324" s="2">
        <f>RSI!B1324</f>
        <v>2.38</v>
      </c>
      <c r="C1324" s="2">
        <f>RSI!I1324</f>
        <v>68.739268980457751</v>
      </c>
      <c r="D1324" s="2">
        <f>MACD!E1324</f>
        <v>-4.4473964380337794E-2</v>
      </c>
      <c r="E1324" s="2">
        <f>MACD!F1324</f>
        <v>-5.259860755846834E-2</v>
      </c>
      <c r="F1324" s="2">
        <f>'Moving Avg'!D1324</f>
        <v>2.38</v>
      </c>
      <c r="G1324" s="2">
        <f>'Moving Avg'!F1324</f>
        <v>2.3060000000000009</v>
      </c>
      <c r="H1324" s="2">
        <f>'Moving Avg'!G1324</f>
        <v>2.2987999999999986</v>
      </c>
      <c r="I1324" s="2">
        <f>'Moving Avg'!H1324</f>
        <v>2.1747000000000023</v>
      </c>
      <c r="J1324" s="5" t="str">
        <f>OBV!F1324</f>
        <v>NEUTRAL</v>
      </c>
      <c r="K1324" s="5" t="str">
        <f>OBV!G1324</f>
        <v>NEUTRAL</v>
      </c>
      <c r="L1324" s="5" t="str">
        <f>OBV!H1324</f>
        <v>NEUTRAL</v>
      </c>
    </row>
    <row r="1325" spans="1:12" ht="13.5" x14ac:dyDescent="0.25">
      <c r="A1325" s="3">
        <f>RSI!A1325</f>
        <v>44636</v>
      </c>
      <c r="B1325" s="2">
        <f>RSI!B1325</f>
        <v>2.38</v>
      </c>
      <c r="C1325" s="2">
        <f>RSI!I1325</f>
        <v>68.739268980457751</v>
      </c>
      <c r="D1325" s="2">
        <f>MACD!E1325</f>
        <v>-3.7639932868509529E-2</v>
      </c>
      <c r="E1325" s="2">
        <f>MACD!F1325</f>
        <v>-4.9606872620476583E-2</v>
      </c>
      <c r="F1325" s="2">
        <f>'Moving Avg'!D1325</f>
        <v>2.38</v>
      </c>
      <c r="G1325" s="2">
        <f>'Moving Avg'!F1325</f>
        <v>2.3170000000000011</v>
      </c>
      <c r="H1325" s="2">
        <f>'Moving Avg'!G1325</f>
        <v>2.3017999999999983</v>
      </c>
      <c r="I1325" s="2">
        <f>'Moving Avg'!H1325</f>
        <v>2.1763000000000021</v>
      </c>
      <c r="J1325" s="5" t="str">
        <f>OBV!F1325</f>
        <v>NEUTRAL</v>
      </c>
      <c r="K1325" s="5" t="str">
        <f>OBV!G1325</f>
        <v>NEUTRAL</v>
      </c>
      <c r="L1325" s="5" t="str">
        <f>OBV!H1325</f>
        <v>NEUTRAL</v>
      </c>
    </row>
    <row r="1326" spans="1:12" ht="13.5" x14ac:dyDescent="0.25">
      <c r="A1326" s="3">
        <f>RSI!A1326</f>
        <v>44637</v>
      </c>
      <c r="B1326" s="2">
        <f>RSI!B1326</f>
        <v>2.38</v>
      </c>
      <c r="C1326" s="2">
        <f>RSI!I1326</f>
        <v>68.739268980457751</v>
      </c>
      <c r="D1326" s="2">
        <f>MACD!E1326</f>
        <v>-3.2198569913447272E-2</v>
      </c>
      <c r="E1326" s="2">
        <f>MACD!F1326</f>
        <v>-4.6125212079070728E-2</v>
      </c>
      <c r="F1326" s="2">
        <f>'Moving Avg'!D1326</f>
        <v>2.38</v>
      </c>
      <c r="G1326" s="2">
        <f>'Moving Avg'!F1326</f>
        <v>2.3280000000000007</v>
      </c>
      <c r="H1326" s="2">
        <f>'Moving Avg'!G1326</f>
        <v>2.3047999999999984</v>
      </c>
      <c r="I1326" s="2">
        <f>'Moving Avg'!H1326</f>
        <v>2.1779000000000024</v>
      </c>
      <c r="J1326" s="5" t="str">
        <f>OBV!F1326</f>
        <v>NEUTRAL</v>
      </c>
      <c r="K1326" s="5" t="str">
        <f>OBV!G1326</f>
        <v>NEUTRAL</v>
      </c>
      <c r="L1326" s="5" t="str">
        <f>OBV!H1326</f>
        <v>NEUTRAL</v>
      </c>
    </row>
    <row r="1327" spans="1:12" ht="13.5" x14ac:dyDescent="0.25">
      <c r="A1327" s="3">
        <f>RSI!A1327</f>
        <v>44638</v>
      </c>
      <c r="B1327" s="2">
        <f>RSI!B1327</f>
        <v>2.38</v>
      </c>
      <c r="C1327" s="2">
        <f>RSI!I1327</f>
        <v>68.739268980457751</v>
      </c>
      <c r="D1327" s="2">
        <f>MACD!E1327</f>
        <v>-2.7910338881265151E-2</v>
      </c>
      <c r="E1327" s="2">
        <f>MACD!F1327</f>
        <v>-4.2482237439509615E-2</v>
      </c>
      <c r="F1327" s="2">
        <f>'Moving Avg'!D1327</f>
        <v>2.38</v>
      </c>
      <c r="G1327" s="2">
        <f>'Moving Avg'!F1327</f>
        <v>2.3390000000000009</v>
      </c>
      <c r="H1327" s="2">
        <f>'Moving Avg'!G1327</f>
        <v>2.3061999999999983</v>
      </c>
      <c r="I1327" s="2">
        <f>'Moving Avg'!H1327</f>
        <v>2.1795000000000022</v>
      </c>
      <c r="J1327" s="5" t="str">
        <f>OBV!F1327</f>
        <v>NEUTRAL</v>
      </c>
      <c r="K1327" s="5" t="str">
        <f>OBV!G1327</f>
        <v>NEUTRAL</v>
      </c>
      <c r="L1327" s="5" t="str">
        <f>OBV!H1327</f>
        <v>NEUTRAL</v>
      </c>
    </row>
    <row r="1328" spans="1:12" ht="13.5" x14ac:dyDescent="0.25">
      <c r="A1328" s="3">
        <f>RSI!A1328</f>
        <v>44641</v>
      </c>
      <c r="B1328" s="2">
        <f>RSI!B1328</f>
        <v>2.38</v>
      </c>
      <c r="C1328" s="2">
        <f>RSI!I1328</f>
        <v>68.739268980457751</v>
      </c>
      <c r="D1328" s="2">
        <f>MACD!E1328</f>
        <v>-2.6112889053985899E-2</v>
      </c>
      <c r="E1328" s="2">
        <f>MACD!F1328</f>
        <v>-3.9208367762404869E-2</v>
      </c>
      <c r="F1328" s="2">
        <f>'Moving Avg'!D1328</f>
        <v>2.38</v>
      </c>
      <c r="G1328" s="2">
        <f>'Moving Avg'!F1328</f>
        <v>2.3500000000000005</v>
      </c>
      <c r="H1328" s="2">
        <f>'Moving Avg'!G1328</f>
        <v>2.3075999999999981</v>
      </c>
      <c r="I1328" s="2">
        <f>'Moving Avg'!H1328</f>
        <v>2.181100000000002</v>
      </c>
      <c r="J1328" s="5" t="str">
        <f>OBV!F1328</f>
        <v>NEUTRAL</v>
      </c>
      <c r="K1328" s="5" t="str">
        <f>OBV!G1328</f>
        <v>NEUTRAL</v>
      </c>
      <c r="L1328" s="5" t="str">
        <f>OBV!H1328</f>
        <v>NEUTRAL</v>
      </c>
    </row>
    <row r="1329" spans="1:12" ht="13.5" x14ac:dyDescent="0.25">
      <c r="A1329" s="3">
        <f>RSI!A1329</f>
        <v>44642</v>
      </c>
      <c r="B1329" s="2">
        <f>RSI!B1329</f>
        <v>2.38</v>
      </c>
      <c r="C1329" s="2">
        <f>RSI!I1329</f>
        <v>68.739268980457751</v>
      </c>
      <c r="D1329" s="2">
        <f>MACD!E1329</f>
        <v>-1.8709042163052025E-2</v>
      </c>
      <c r="E1329" s="2">
        <f>MACD!F1329</f>
        <v>-3.5108502642534303E-2</v>
      </c>
      <c r="F1329" s="2">
        <f>'Moving Avg'!D1329</f>
        <v>2.38</v>
      </c>
      <c r="G1329" s="2">
        <f>'Moving Avg'!F1329</f>
        <v>2.3610000000000007</v>
      </c>
      <c r="H1329" s="2">
        <f>'Moving Avg'!G1329</f>
        <v>2.3089999999999979</v>
      </c>
      <c r="I1329" s="2">
        <f>'Moving Avg'!H1329</f>
        <v>2.1827000000000023</v>
      </c>
      <c r="J1329" s="5" t="str">
        <f>OBV!F1329</f>
        <v>NEUTRAL</v>
      </c>
      <c r="K1329" s="5" t="str">
        <f>OBV!G1329</f>
        <v>NEUTRAL</v>
      </c>
      <c r="L1329" s="5" t="str">
        <f>OBV!H1329</f>
        <v>NEUTRAL</v>
      </c>
    </row>
    <row r="1330" spans="1:12" ht="13.5" x14ac:dyDescent="0.25">
      <c r="A1330" s="3">
        <f>RSI!A1330</f>
        <v>44643</v>
      </c>
      <c r="B1330" s="2">
        <f>RSI!B1330</f>
        <v>2.38</v>
      </c>
      <c r="C1330" s="2">
        <f>RSI!I1330</f>
        <v>68.739268980457751</v>
      </c>
      <c r="D1330" s="2">
        <f>MACD!E1330</f>
        <v>-1.2695098961744034E-2</v>
      </c>
      <c r="E1330" s="2">
        <f>MACD!F1330</f>
        <v>-3.0625821906376253E-2</v>
      </c>
      <c r="F1330" s="2">
        <f>'Moving Avg'!D1330</f>
        <v>2.38</v>
      </c>
      <c r="G1330" s="2">
        <f>'Moving Avg'!F1330</f>
        <v>2.3675000000000006</v>
      </c>
      <c r="H1330" s="2">
        <f>'Moving Avg'!G1330</f>
        <v>2.3103999999999978</v>
      </c>
      <c r="I1330" s="2">
        <f>'Moving Avg'!H1330</f>
        <v>2.1843000000000021</v>
      </c>
      <c r="J1330" s="5" t="str">
        <f>OBV!F1330</f>
        <v>NEUTRAL</v>
      </c>
      <c r="K1330" s="5" t="str">
        <f>OBV!G1330</f>
        <v>NEUTRAL</v>
      </c>
      <c r="L1330" s="5" t="str">
        <f>OBV!H1330</f>
        <v>NEUTRAL</v>
      </c>
    </row>
    <row r="1331" spans="1:12" ht="13.5" x14ac:dyDescent="0.25">
      <c r="A1331" s="3">
        <f>RSI!A1331</f>
        <v>44644</v>
      </c>
      <c r="B1331" s="2">
        <f>RSI!B1331</f>
        <v>2.2799999999999998</v>
      </c>
      <c r="C1331" s="2">
        <f>RSI!I1331</f>
        <v>34.624162793824581</v>
      </c>
      <c r="D1331" s="2">
        <f>MACD!E1331</f>
        <v>-4.3123920047127839E-4</v>
      </c>
      <c r="E1331" s="2">
        <f>MACD!F1331</f>
        <v>-2.4586905365195259E-2</v>
      </c>
      <c r="F1331" s="2">
        <f>'Moving Avg'!D1331</f>
        <v>2.36</v>
      </c>
      <c r="G1331" s="2">
        <f>'Moving Avg'!F1331</f>
        <v>2.3640000000000003</v>
      </c>
      <c r="H1331" s="2">
        <f>'Moving Avg'!G1331</f>
        <v>2.3097999999999979</v>
      </c>
      <c r="I1331" s="2">
        <f>'Moving Avg'!H1331</f>
        <v>2.1854000000000018</v>
      </c>
      <c r="J1331" s="5" t="str">
        <f>OBV!F1331</f>
        <v>BEARISH</v>
      </c>
      <c r="K1331" s="5" t="str">
        <f>OBV!G1331</f>
        <v>NEUTRAL</v>
      </c>
      <c r="L1331" s="5" t="str">
        <f>OBV!H1331</f>
        <v>CONFIRMED BEARISH</v>
      </c>
    </row>
    <row r="1332" spans="1:12" ht="13.5" x14ac:dyDescent="0.25">
      <c r="A1332" s="3">
        <f>RSI!A1332</f>
        <v>44645</v>
      </c>
      <c r="B1332" s="2">
        <f>RSI!B1332</f>
        <v>2.2799999999999998</v>
      </c>
      <c r="C1332" s="2">
        <f>RSI!I1332</f>
        <v>34.624162793824595</v>
      </c>
      <c r="D1332" s="2">
        <f>MACD!E1332</f>
        <v>1.0321713480872852E-2</v>
      </c>
      <c r="E1332" s="2">
        <f>MACD!F1332</f>
        <v>-1.760518159598164E-2</v>
      </c>
      <c r="F1332" s="2">
        <f>'Moving Avg'!D1332</f>
        <v>2.34</v>
      </c>
      <c r="G1332" s="2">
        <f>'Moving Avg'!F1332</f>
        <v>2.3605000000000005</v>
      </c>
      <c r="H1332" s="2">
        <f>'Moving Avg'!G1332</f>
        <v>2.3091999999999979</v>
      </c>
      <c r="I1332" s="2">
        <f>'Moving Avg'!H1332</f>
        <v>2.1865000000000019</v>
      </c>
      <c r="J1332" s="5" t="str">
        <f>OBV!F1332</f>
        <v>BEARISH</v>
      </c>
      <c r="K1332" s="5" t="str">
        <f>OBV!G1332</f>
        <v>NEUTRAL</v>
      </c>
      <c r="L1332" s="5" t="str">
        <f>OBV!H1332</f>
        <v>CONFIRMED BEARISH</v>
      </c>
    </row>
    <row r="1333" spans="1:12" ht="13.5" x14ac:dyDescent="0.25">
      <c r="A1333" s="3">
        <f>RSI!A1333</f>
        <v>44648</v>
      </c>
      <c r="B1333" s="2">
        <f>RSI!B1333</f>
        <v>2.2799999999999998</v>
      </c>
      <c r="C1333" s="2">
        <f>RSI!I1333</f>
        <v>34.624162793824581</v>
      </c>
      <c r="D1333" s="2">
        <f>MACD!E1333</f>
        <v>1.9768366282713501E-2</v>
      </c>
      <c r="E1333" s="2">
        <f>MACD!F1333</f>
        <v>-1.0130472020242611E-2</v>
      </c>
      <c r="F1333" s="2">
        <f>'Moving Avg'!D1333</f>
        <v>2.3199999999999994</v>
      </c>
      <c r="G1333" s="2">
        <f>'Moving Avg'!F1333</f>
        <v>2.3570000000000002</v>
      </c>
      <c r="H1333" s="2">
        <f>'Moving Avg'!G1333</f>
        <v>2.308599999999998</v>
      </c>
      <c r="I1333" s="2">
        <f>'Moving Avg'!H1333</f>
        <v>2.187600000000002</v>
      </c>
      <c r="J1333" s="5" t="str">
        <f>OBV!F1333</f>
        <v>BEARISH</v>
      </c>
      <c r="K1333" s="5" t="str">
        <f>OBV!G1333</f>
        <v>NEUTRAL</v>
      </c>
      <c r="L1333" s="5" t="str">
        <f>OBV!H1333</f>
        <v>CONFIRMED BEARISH</v>
      </c>
    </row>
    <row r="1334" spans="1:12" ht="13.5" x14ac:dyDescent="0.25">
      <c r="A1334" s="3">
        <f>RSI!A1334</f>
        <v>44649</v>
      </c>
      <c r="B1334" s="2">
        <f>RSI!B1334</f>
        <v>2.1800000000000002</v>
      </c>
      <c r="C1334" s="2">
        <f>RSI!I1334</f>
        <v>21.374744704936418</v>
      </c>
      <c r="D1334" s="2">
        <f>MACD!E1334</f>
        <v>3.5491318007429662E-2</v>
      </c>
      <c r="E1334" s="2">
        <f>MACD!F1334</f>
        <v>-1.0061140147081572E-3</v>
      </c>
      <c r="F1334" s="2">
        <f>'Moving Avg'!D1334</f>
        <v>2.2799999999999998</v>
      </c>
      <c r="G1334" s="2">
        <f>'Moving Avg'!F1334</f>
        <v>2.3485</v>
      </c>
      <c r="H1334" s="2">
        <f>'Moving Avg'!G1334</f>
        <v>2.3059999999999983</v>
      </c>
      <c r="I1334" s="2">
        <f>'Moving Avg'!H1334</f>
        <v>2.1882000000000019</v>
      </c>
      <c r="J1334" s="5" t="str">
        <f>OBV!F1334</f>
        <v>BEARISH</v>
      </c>
      <c r="K1334" s="5" t="str">
        <f>OBV!G1334</f>
        <v>NEUTRAL</v>
      </c>
      <c r="L1334" s="5" t="str">
        <f>OBV!H1334</f>
        <v>CONFIRMED BEARISH</v>
      </c>
    </row>
    <row r="1335" spans="1:12" ht="13.5" x14ac:dyDescent="0.25">
      <c r="A1335" s="3">
        <f>RSI!A1335</f>
        <v>44650</v>
      </c>
      <c r="B1335" s="2">
        <f>RSI!B1335</f>
        <v>2.1800000000000002</v>
      </c>
      <c r="C1335" s="2">
        <f>RSI!I1335</f>
        <v>21.374744704936418</v>
      </c>
      <c r="D1335" s="2">
        <f>MACD!E1335</f>
        <v>4.9684612743233547E-2</v>
      </c>
      <c r="E1335" s="2">
        <f>MACD!F1335</f>
        <v>9.132031336880184E-3</v>
      </c>
      <c r="F1335" s="2">
        <f>'Moving Avg'!D1335</f>
        <v>2.2399999999999998</v>
      </c>
      <c r="G1335" s="2">
        <f>'Moving Avg'!F1335</f>
        <v>2.34</v>
      </c>
      <c r="H1335" s="2">
        <f>'Moving Avg'!G1335</f>
        <v>2.303399999999999</v>
      </c>
      <c r="I1335" s="2">
        <f>'Moving Avg'!H1335</f>
        <v>2.1888000000000019</v>
      </c>
      <c r="J1335" s="5" t="str">
        <f>OBV!F1335</f>
        <v>BEARISH</v>
      </c>
      <c r="K1335" s="5" t="str">
        <f>OBV!G1335</f>
        <v>NEUTRAL</v>
      </c>
      <c r="L1335" s="5" t="str">
        <f>OBV!H1335</f>
        <v>CONFIRMED BEARISH</v>
      </c>
    </row>
    <row r="1336" spans="1:12" ht="13.5" x14ac:dyDescent="0.25">
      <c r="A1336" s="3">
        <f>RSI!A1336</f>
        <v>44651</v>
      </c>
      <c r="B1336" s="2">
        <f>RSI!B1336</f>
        <v>2.27</v>
      </c>
      <c r="C1336" s="2">
        <f>RSI!I1336</f>
        <v>43.815812010097012</v>
      </c>
      <c r="D1336" s="2">
        <f>MACD!E1336</f>
        <v>5.5851044655977677E-2</v>
      </c>
      <c r="E1336" s="2">
        <f>MACD!F1336</f>
        <v>1.8475834000699683E-2</v>
      </c>
      <c r="F1336" s="2">
        <f>'Moving Avg'!D1336</f>
        <v>2.238</v>
      </c>
      <c r="G1336" s="2">
        <f>'Moving Avg'!F1336</f>
        <v>2.3359999999999999</v>
      </c>
      <c r="H1336" s="2">
        <f>'Moving Avg'!G1336</f>
        <v>2.3025999999999986</v>
      </c>
      <c r="I1336" s="2">
        <f>'Moving Avg'!H1336</f>
        <v>2.1898500000000021</v>
      </c>
      <c r="J1336" s="5" t="str">
        <f>OBV!F1336</f>
        <v>BEARISH</v>
      </c>
      <c r="K1336" s="5" t="str">
        <f>OBV!G1336</f>
        <v>NEUTRAL</v>
      </c>
      <c r="L1336" s="5" t="str">
        <f>OBV!H1336</f>
        <v>CONFIRMED BEARISH</v>
      </c>
    </row>
    <row r="1337" spans="1:12" ht="13.5" x14ac:dyDescent="0.25">
      <c r="A1337" s="3">
        <f>RSI!A1337</f>
        <v>44652</v>
      </c>
      <c r="B1337" s="2">
        <f>RSI!B1337</f>
        <v>2.37</v>
      </c>
      <c r="C1337" s="2">
        <f>RSI!I1337</f>
        <v>58.119191730360569</v>
      </c>
      <c r="D1337" s="2">
        <f>MACD!E1337</f>
        <v>5.3891969434840092E-2</v>
      </c>
      <c r="E1337" s="2">
        <f>MACD!F1337</f>
        <v>2.5559061087527764E-2</v>
      </c>
      <c r="F1337" s="2">
        <f>'Moving Avg'!D1337</f>
        <v>2.2560000000000002</v>
      </c>
      <c r="G1337" s="2">
        <f>'Moving Avg'!F1337</f>
        <v>2.3369999999999997</v>
      </c>
      <c r="H1337" s="2">
        <f>'Moving Avg'!G1337</f>
        <v>2.303799999999999</v>
      </c>
      <c r="I1337" s="2">
        <f>'Moving Avg'!H1337</f>
        <v>2.191400000000002</v>
      </c>
      <c r="J1337" s="5" t="str">
        <f>OBV!F1337</f>
        <v>BEARISH</v>
      </c>
      <c r="K1337" s="5" t="str">
        <f>OBV!G1337</f>
        <v>NEUTRAL</v>
      </c>
      <c r="L1337" s="5" t="str">
        <f>OBV!H1337</f>
        <v>BEARISH DIVERGENCE</v>
      </c>
    </row>
    <row r="1338" spans="1:12" ht="13.5" x14ac:dyDescent="0.25">
      <c r="A1338" s="3">
        <f>RSI!A1338</f>
        <v>44655</v>
      </c>
      <c r="B1338" s="2">
        <f>RSI!B1338</f>
        <v>2.37</v>
      </c>
      <c r="C1338" s="2">
        <f>RSI!I1338</f>
        <v>58.119191730360569</v>
      </c>
      <c r="D1338" s="2">
        <f>MACD!E1338</f>
        <v>5.1856888057198791E-2</v>
      </c>
      <c r="E1338" s="2">
        <f>MACD!F1338</f>
        <v>3.0818626481461969E-2</v>
      </c>
      <c r="F1338" s="2">
        <f>'Moving Avg'!D1338</f>
        <v>2.274</v>
      </c>
      <c r="G1338" s="2">
        <f>'Moving Avg'!F1338</f>
        <v>2.3384999999999994</v>
      </c>
      <c r="H1338" s="2">
        <f>'Moving Avg'!G1338</f>
        <v>2.3049999999999993</v>
      </c>
      <c r="I1338" s="2">
        <f>'Moving Avg'!H1338</f>
        <v>2.1929500000000024</v>
      </c>
      <c r="J1338" s="5" t="str">
        <f>OBV!F1338</f>
        <v>BEARISH</v>
      </c>
      <c r="K1338" s="5" t="str">
        <f>OBV!G1338</f>
        <v>NEUTRAL</v>
      </c>
      <c r="L1338" s="5" t="str">
        <f>OBV!H1338</f>
        <v>BEARISH DIVERGENCE</v>
      </c>
    </row>
    <row r="1339" spans="1:12" ht="13.5" x14ac:dyDescent="0.25">
      <c r="A1339" s="3">
        <f>RSI!A1339</f>
        <v>44656</v>
      </c>
      <c r="B1339" s="2">
        <f>RSI!B1339</f>
        <v>2.37</v>
      </c>
      <c r="C1339" s="2">
        <f>RSI!I1339</f>
        <v>58.119191730360569</v>
      </c>
      <c r="D1339" s="2">
        <f>MACD!E1339</f>
        <v>4.9785449507112833E-2</v>
      </c>
      <c r="E1339" s="2">
        <f>MACD!F1339</f>
        <v>3.4611991086592145E-2</v>
      </c>
      <c r="F1339" s="2">
        <f>'Moving Avg'!D1339</f>
        <v>2.3120000000000003</v>
      </c>
      <c r="G1339" s="2">
        <f>'Moving Avg'!F1339</f>
        <v>2.3379999999999996</v>
      </c>
      <c r="H1339" s="2">
        <f>'Moving Avg'!G1339</f>
        <v>2.3061999999999996</v>
      </c>
      <c r="I1339" s="2">
        <f>'Moving Avg'!H1339</f>
        <v>2.1947000000000028</v>
      </c>
      <c r="J1339" s="5" t="str">
        <f>OBV!F1339</f>
        <v>BULLISH</v>
      </c>
      <c r="K1339" s="5" t="str">
        <f>OBV!G1339</f>
        <v>NEUTRAL</v>
      </c>
      <c r="L1339" s="5" t="str">
        <f>OBV!H1339</f>
        <v>CONFIRMED BULLISH</v>
      </c>
    </row>
    <row r="1340" spans="1:12" ht="13.5" x14ac:dyDescent="0.25">
      <c r="A1340" s="3">
        <f>RSI!A1340</f>
        <v>44657</v>
      </c>
      <c r="B1340" s="2">
        <f>RSI!B1340</f>
        <v>2.37</v>
      </c>
      <c r="C1340" s="2">
        <f>RSI!I1340</f>
        <v>58.119191730360569</v>
      </c>
      <c r="D1340" s="2">
        <f>MACD!E1340</f>
        <v>4.7709132130183463E-2</v>
      </c>
      <c r="E1340" s="2">
        <f>MACD!F1340</f>
        <v>3.723141929531041E-2</v>
      </c>
      <c r="F1340" s="2">
        <f>'Moving Avg'!D1340</f>
        <v>2.35</v>
      </c>
      <c r="G1340" s="2">
        <f>'Moving Avg'!F1340</f>
        <v>2.3374999999999995</v>
      </c>
      <c r="H1340" s="2">
        <f>'Moving Avg'!G1340</f>
        <v>2.3073999999999995</v>
      </c>
      <c r="I1340" s="2">
        <f>'Moving Avg'!H1340</f>
        <v>2.1966500000000027</v>
      </c>
      <c r="J1340" s="5" t="str">
        <f>OBV!F1340</f>
        <v>BULLISH</v>
      </c>
      <c r="K1340" s="5" t="str">
        <f>OBV!G1340</f>
        <v>NEUTRAL</v>
      </c>
      <c r="L1340" s="5" t="str">
        <f>OBV!H1340</f>
        <v>CONFIRMED BULLISH</v>
      </c>
    </row>
    <row r="1341" spans="1:12" ht="13.5" x14ac:dyDescent="0.25">
      <c r="A1341" s="3">
        <f>RSI!A1341</f>
        <v>44658</v>
      </c>
      <c r="B1341" s="2">
        <f>RSI!B1341</f>
        <v>2.37</v>
      </c>
      <c r="C1341" s="2">
        <f>RSI!I1341</f>
        <v>58.119191730360569</v>
      </c>
      <c r="D1341" s="2">
        <f>MACD!E1341</f>
        <v>3.0268038662444763E-2</v>
      </c>
      <c r="E1341" s="2">
        <f>MACD!F1341</f>
        <v>3.583874316873728E-2</v>
      </c>
      <c r="F1341" s="2">
        <f>'Moving Avg'!D1341</f>
        <v>2.37</v>
      </c>
      <c r="G1341" s="2">
        <f>'Moving Avg'!F1341</f>
        <v>2.3369999999999993</v>
      </c>
      <c r="H1341" s="2">
        <f>'Moving Avg'!G1341</f>
        <v>2.3085999999999998</v>
      </c>
      <c r="I1341" s="2">
        <f>'Moving Avg'!H1341</f>
        <v>2.1986000000000026</v>
      </c>
      <c r="J1341" s="5" t="str">
        <f>OBV!F1341</f>
        <v>BULLISH</v>
      </c>
      <c r="K1341" s="5" t="str">
        <f>OBV!G1341</f>
        <v>NEUTRAL</v>
      </c>
      <c r="L1341" s="5" t="str">
        <f>OBV!H1341</f>
        <v>CONFIRMED BULLISH</v>
      </c>
    </row>
    <row r="1342" spans="1:12" ht="13.5" x14ac:dyDescent="0.25">
      <c r="A1342" s="3">
        <f>RSI!A1342</f>
        <v>44659</v>
      </c>
      <c r="B1342" s="2">
        <f>RSI!B1342</f>
        <v>2.37</v>
      </c>
      <c r="C1342" s="2">
        <f>RSI!I1342</f>
        <v>58.119191730360569</v>
      </c>
      <c r="D1342" s="2">
        <f>MACD!E1342</f>
        <v>1.5232788353960913E-2</v>
      </c>
      <c r="E1342" s="2">
        <f>MACD!F1342</f>
        <v>3.1717552205782006E-2</v>
      </c>
      <c r="F1342" s="2">
        <f>'Moving Avg'!D1342</f>
        <v>2.37</v>
      </c>
      <c r="G1342" s="2">
        <f>'Moving Avg'!F1342</f>
        <v>2.3364999999999991</v>
      </c>
      <c r="H1342" s="2">
        <f>'Moving Avg'!G1342</f>
        <v>2.3098000000000001</v>
      </c>
      <c r="I1342" s="2">
        <f>'Moving Avg'!H1342</f>
        <v>2.2006000000000028</v>
      </c>
      <c r="J1342" s="5" t="str">
        <f>OBV!F1342</f>
        <v>NEUTRAL</v>
      </c>
      <c r="K1342" s="5" t="str">
        <f>OBV!G1342</f>
        <v>NEUTRAL</v>
      </c>
      <c r="L1342" s="5" t="str">
        <f>OBV!H1342</f>
        <v>NEUTRAL</v>
      </c>
    </row>
    <row r="1343" spans="1:12" ht="13.5" x14ac:dyDescent="0.25">
      <c r="A1343" s="3">
        <f>RSI!A1343</f>
        <v>44662</v>
      </c>
      <c r="B1343" s="2">
        <f>RSI!B1343</f>
        <v>2.37</v>
      </c>
      <c r="C1343" s="2">
        <f>RSI!I1343</f>
        <v>58.119191730360569</v>
      </c>
      <c r="D1343" s="2">
        <f>MACD!E1343</f>
        <v>2.2537997834510826E-3</v>
      </c>
      <c r="E1343" s="2">
        <f>MACD!F1343</f>
        <v>2.5824801721315821E-2</v>
      </c>
      <c r="F1343" s="2">
        <f>'Moving Avg'!D1343</f>
        <v>2.37</v>
      </c>
      <c r="G1343" s="2">
        <f>'Moving Avg'!F1343</f>
        <v>2.3359999999999994</v>
      </c>
      <c r="H1343" s="2">
        <f>'Moving Avg'!G1343</f>
        <v>2.3110000000000004</v>
      </c>
      <c r="I1343" s="2">
        <f>'Moving Avg'!H1343</f>
        <v>2.2024500000000029</v>
      </c>
      <c r="J1343" s="5" t="str">
        <f>OBV!F1343</f>
        <v>NEUTRAL</v>
      </c>
      <c r="K1343" s="5" t="str">
        <f>OBV!G1343</f>
        <v>NEUTRAL</v>
      </c>
      <c r="L1343" s="5" t="str">
        <f>OBV!H1343</f>
        <v>NEUTRAL</v>
      </c>
    </row>
    <row r="1344" spans="1:12" ht="13.5" x14ac:dyDescent="0.25">
      <c r="A1344" s="3">
        <f>RSI!A1344</f>
        <v>44663</v>
      </c>
      <c r="B1344" s="2">
        <f>RSI!B1344</f>
        <v>2.37</v>
      </c>
      <c r="C1344" s="2">
        <f>RSI!I1344</f>
        <v>58.119191730360569</v>
      </c>
      <c r="D1344" s="2">
        <f>MACD!E1344</f>
        <v>-2.4350864193825039E-2</v>
      </c>
      <c r="E1344" s="2">
        <f>MACD!F1344</f>
        <v>1.578966853828765E-2</v>
      </c>
      <c r="F1344" s="2">
        <f>'Moving Avg'!D1344</f>
        <v>2.37</v>
      </c>
      <c r="G1344" s="2">
        <f>'Moving Avg'!F1344</f>
        <v>2.3354999999999992</v>
      </c>
      <c r="H1344" s="2">
        <f>'Moving Avg'!G1344</f>
        <v>2.3122000000000007</v>
      </c>
      <c r="I1344" s="2">
        <f>'Moving Avg'!H1344</f>
        <v>2.2040000000000028</v>
      </c>
      <c r="J1344" s="5" t="str">
        <f>OBV!F1344</f>
        <v>NEUTRAL</v>
      </c>
      <c r="K1344" s="5" t="str">
        <f>OBV!G1344</f>
        <v>NEUTRAL</v>
      </c>
      <c r="L1344" s="5" t="str">
        <f>OBV!H1344</f>
        <v>NEUTRAL</v>
      </c>
    </row>
    <row r="1345" spans="1:12" ht="13.5" x14ac:dyDescent="0.25">
      <c r="A1345" s="3">
        <f>RSI!A1345</f>
        <v>44664</v>
      </c>
      <c r="B1345" s="2">
        <f>RSI!B1345</f>
        <v>2.37</v>
      </c>
      <c r="C1345" s="2">
        <f>RSI!I1345</f>
        <v>58.119191730360569</v>
      </c>
      <c r="D1345" s="2">
        <f>MACD!E1345</f>
        <v>-4.7082713586918068E-2</v>
      </c>
      <c r="E1345" s="2">
        <f>MACD!F1345</f>
        <v>3.2151921132465063E-3</v>
      </c>
      <c r="F1345" s="2">
        <f>'Moving Avg'!D1345</f>
        <v>2.37</v>
      </c>
      <c r="G1345" s="2">
        <f>'Moving Avg'!F1345</f>
        <v>2.3349999999999991</v>
      </c>
      <c r="H1345" s="2">
        <f>'Moving Avg'!G1345</f>
        <v>2.3134000000000006</v>
      </c>
      <c r="I1345" s="2">
        <f>'Moving Avg'!H1345</f>
        <v>2.2055500000000028</v>
      </c>
      <c r="J1345" s="5" t="str">
        <f>OBV!F1345</f>
        <v>NEUTRAL</v>
      </c>
      <c r="K1345" s="5" t="str">
        <f>OBV!G1345</f>
        <v>NEUTRAL</v>
      </c>
      <c r="L1345" s="5" t="str">
        <f>OBV!H1345</f>
        <v>NEUTRAL</v>
      </c>
    </row>
    <row r="1346" spans="1:12" ht="13.5" x14ac:dyDescent="0.25">
      <c r="A1346" s="3">
        <f>RSI!A1346</f>
        <v>44665</v>
      </c>
      <c r="B1346" s="2">
        <f>RSI!B1346</f>
        <v>2.37</v>
      </c>
      <c r="C1346" s="2">
        <f>RSI!I1346</f>
        <v>58.119191730360569</v>
      </c>
      <c r="D1346" s="2">
        <f>MACD!E1346</f>
        <v>-5.267510027852218E-2</v>
      </c>
      <c r="E1346" s="2">
        <f>MACD!F1346</f>
        <v>-7.9628663651072316E-3</v>
      </c>
      <c r="F1346" s="2">
        <f>'Moving Avg'!D1346</f>
        <v>2.37</v>
      </c>
      <c r="G1346" s="2">
        <f>'Moving Avg'!F1346</f>
        <v>2.3344999999999994</v>
      </c>
      <c r="H1346" s="2">
        <f>'Moving Avg'!G1346</f>
        <v>2.3146000000000013</v>
      </c>
      <c r="I1346" s="2">
        <f>'Moving Avg'!H1346</f>
        <v>2.2071000000000027</v>
      </c>
      <c r="J1346" s="5" t="str">
        <f>OBV!F1346</f>
        <v>NEUTRAL</v>
      </c>
      <c r="K1346" s="5" t="str">
        <f>OBV!G1346</f>
        <v>NEUTRAL</v>
      </c>
      <c r="L1346" s="5" t="str">
        <f>OBV!H1346</f>
        <v>NEUTRAL</v>
      </c>
    </row>
    <row r="1347" spans="1:12" ht="13.5" x14ac:dyDescent="0.25">
      <c r="A1347" s="3">
        <f>RSI!A1347</f>
        <v>44666</v>
      </c>
      <c r="B1347" s="2">
        <f>RSI!B1347</f>
        <v>2.37</v>
      </c>
      <c r="C1347" s="2">
        <f>RSI!I1347</f>
        <v>58.119191730360569</v>
      </c>
      <c r="D1347" s="2">
        <f>MACD!E1347</f>
        <v>-4.2211299535151348E-2</v>
      </c>
      <c r="E1347" s="2">
        <f>MACD!F1347</f>
        <v>-1.4812552999116055E-2</v>
      </c>
      <c r="F1347" s="2">
        <f>'Moving Avg'!D1347</f>
        <v>2.37</v>
      </c>
      <c r="G1347" s="2">
        <f>'Moving Avg'!F1347</f>
        <v>2.3339999999999992</v>
      </c>
      <c r="H1347" s="2">
        <f>'Moving Avg'!G1347</f>
        <v>2.3142000000000014</v>
      </c>
      <c r="I1347" s="2">
        <f>'Moving Avg'!H1347</f>
        <v>2.2086500000000027</v>
      </c>
      <c r="J1347" s="5" t="str">
        <f>OBV!F1347</f>
        <v>NEUTRAL</v>
      </c>
      <c r="K1347" s="5" t="str">
        <f>OBV!G1347</f>
        <v>NEUTRAL</v>
      </c>
      <c r="L1347" s="5" t="str">
        <f>OBV!H1347</f>
        <v>NEUTRAL</v>
      </c>
    </row>
    <row r="1348" spans="1:12" ht="13.5" x14ac:dyDescent="0.25">
      <c r="A1348" s="3">
        <f>RSI!A1348</f>
        <v>44669</v>
      </c>
      <c r="B1348" s="2">
        <f>RSI!B1348</f>
        <v>2.37</v>
      </c>
      <c r="C1348" s="2">
        <f>RSI!I1348</f>
        <v>58.119191730360569</v>
      </c>
      <c r="D1348" s="2">
        <f>MACD!E1348</f>
        <v>-3.3532124599061408E-2</v>
      </c>
      <c r="E1348" s="2">
        <f>MACD!F1348</f>
        <v>-1.8556467319105128E-2</v>
      </c>
      <c r="F1348" s="2">
        <f>'Moving Avg'!D1348</f>
        <v>2.37</v>
      </c>
      <c r="G1348" s="2">
        <f>'Moving Avg'!F1348</f>
        <v>2.3334999999999995</v>
      </c>
      <c r="H1348" s="2">
        <f>'Moving Avg'!G1348</f>
        <v>2.3132000000000015</v>
      </c>
      <c r="I1348" s="2">
        <f>'Moving Avg'!H1348</f>
        <v>2.2102000000000026</v>
      </c>
      <c r="J1348" s="5" t="str">
        <f>OBV!F1348</f>
        <v>NEUTRAL</v>
      </c>
      <c r="K1348" s="5" t="str">
        <f>OBV!G1348</f>
        <v>NEUTRAL</v>
      </c>
      <c r="L1348" s="5" t="str">
        <f>OBV!H1348</f>
        <v>NEUTRAL</v>
      </c>
    </row>
    <row r="1349" spans="1:12" ht="13.5" x14ac:dyDescent="0.25">
      <c r="A1349" s="3">
        <f>RSI!A1349</f>
        <v>44670</v>
      </c>
      <c r="B1349" s="2">
        <f>RSI!B1349</f>
        <v>2.37</v>
      </c>
      <c r="C1349" s="2">
        <f>RSI!I1349</f>
        <v>58.119191730360569</v>
      </c>
      <c r="D1349" s="2">
        <f>MACD!E1349</f>
        <v>-2.6350068742021726E-2</v>
      </c>
      <c r="E1349" s="2">
        <f>MACD!F1349</f>
        <v>-2.011518760368845E-2</v>
      </c>
      <c r="F1349" s="2">
        <f>'Moving Avg'!D1349</f>
        <v>2.37</v>
      </c>
      <c r="G1349" s="2">
        <f>'Moving Avg'!F1349</f>
        <v>2.3329999999999993</v>
      </c>
      <c r="H1349" s="2">
        <f>'Moving Avg'!G1349</f>
        <v>2.3142000000000014</v>
      </c>
      <c r="I1349" s="2">
        <f>'Moving Avg'!H1349</f>
        <v>2.2112500000000024</v>
      </c>
      <c r="J1349" s="5" t="str">
        <f>OBV!F1349</f>
        <v>NEUTRAL</v>
      </c>
      <c r="K1349" s="5" t="str">
        <f>OBV!G1349</f>
        <v>NEUTRAL</v>
      </c>
      <c r="L1349" s="5" t="str">
        <f>OBV!H1349</f>
        <v>NEUTRAL</v>
      </c>
    </row>
    <row r="1350" spans="1:12" ht="13.5" x14ac:dyDescent="0.25">
      <c r="A1350" s="3">
        <f>RSI!A1350</f>
        <v>44671</v>
      </c>
      <c r="B1350" s="2">
        <f>RSI!B1350</f>
        <v>2.37</v>
      </c>
      <c r="C1350" s="2">
        <f>RSI!I1350</f>
        <v>58.119191730360569</v>
      </c>
      <c r="D1350" s="2">
        <f>MACD!E1350</f>
        <v>-2.0422816218790718E-2</v>
      </c>
      <c r="E1350" s="2">
        <f>MACD!F1350</f>
        <v>-2.0176713326708905E-2</v>
      </c>
      <c r="F1350" s="2">
        <f>'Moving Avg'!D1350</f>
        <v>2.37</v>
      </c>
      <c r="G1350" s="2">
        <f>'Moving Avg'!F1350</f>
        <v>2.3324999999999996</v>
      </c>
      <c r="H1350" s="2">
        <f>'Moving Avg'!G1350</f>
        <v>2.316400000000002</v>
      </c>
      <c r="I1350" s="2">
        <f>'Moving Avg'!H1350</f>
        <v>2.2123000000000026</v>
      </c>
      <c r="J1350" s="5" t="str">
        <f>OBV!F1350</f>
        <v>NEUTRAL</v>
      </c>
      <c r="K1350" s="5" t="str">
        <f>OBV!G1350</f>
        <v>NEUTRAL</v>
      </c>
      <c r="L1350" s="5" t="str">
        <f>OBV!H1350</f>
        <v>NEUTRAL</v>
      </c>
    </row>
    <row r="1351" spans="1:12" ht="13.5" x14ac:dyDescent="0.25">
      <c r="A1351" s="3">
        <f>RSI!A1351</f>
        <v>44672</v>
      </c>
      <c r="B1351" s="2">
        <f>RSI!B1351</f>
        <v>2.37</v>
      </c>
      <c r="C1351" s="2">
        <f>RSI!I1351</f>
        <v>58.119191730360569</v>
      </c>
      <c r="D1351" s="2">
        <f>MACD!E1351</f>
        <v>-1.5546218757925612E-2</v>
      </c>
      <c r="E1351" s="2">
        <f>MACD!F1351</f>
        <v>-1.9250614412952248E-2</v>
      </c>
      <c r="F1351" s="2">
        <f>'Moving Avg'!D1351</f>
        <v>2.37</v>
      </c>
      <c r="G1351" s="2">
        <f>'Moving Avg'!F1351</f>
        <v>2.3369999999999993</v>
      </c>
      <c r="H1351" s="2">
        <f>'Moving Avg'!G1351</f>
        <v>2.3186000000000022</v>
      </c>
      <c r="I1351" s="2">
        <f>'Moving Avg'!H1351</f>
        <v>2.2133500000000028</v>
      </c>
      <c r="J1351" s="5" t="str">
        <f>OBV!F1351</f>
        <v>NEUTRAL</v>
      </c>
      <c r="K1351" s="5" t="str">
        <f>OBV!G1351</f>
        <v>NEUTRAL</v>
      </c>
      <c r="L1351" s="5" t="str">
        <f>OBV!H1351</f>
        <v>NEUTRAL</v>
      </c>
    </row>
    <row r="1352" spans="1:12" ht="13.5" x14ac:dyDescent="0.25">
      <c r="A1352" s="3">
        <f>RSI!A1352</f>
        <v>44673</v>
      </c>
      <c r="B1352" s="2">
        <f>RSI!B1352</f>
        <v>2.37</v>
      </c>
      <c r="C1352" s="2">
        <f>RSI!I1352</f>
        <v>58.119191730360569</v>
      </c>
      <c r="D1352" s="2">
        <f>MACD!E1352</f>
        <v>-1.1548357855448277E-2</v>
      </c>
      <c r="E1352" s="2">
        <f>MACD!F1352</f>
        <v>-1.7710163101451452E-2</v>
      </c>
      <c r="F1352" s="2">
        <f>'Moving Avg'!D1352</f>
        <v>2.37</v>
      </c>
      <c r="G1352" s="2">
        <f>'Moving Avg'!F1352</f>
        <v>2.3414999999999995</v>
      </c>
      <c r="H1352" s="2">
        <f>'Moving Avg'!G1352</f>
        <v>2.3226000000000027</v>
      </c>
      <c r="I1352" s="2">
        <f>'Moving Avg'!H1352</f>
        <v>2.2143500000000023</v>
      </c>
      <c r="J1352" s="5" t="str">
        <f>OBV!F1352</f>
        <v>NEUTRAL</v>
      </c>
      <c r="K1352" s="5" t="str">
        <f>OBV!G1352</f>
        <v>NEUTRAL</v>
      </c>
      <c r="L1352" s="5" t="str">
        <f>OBV!H1352</f>
        <v>NEUTRAL</v>
      </c>
    </row>
    <row r="1353" spans="1:12" ht="13.5" x14ac:dyDescent="0.25">
      <c r="A1353" s="3">
        <f>RSI!A1353</f>
        <v>44676</v>
      </c>
      <c r="B1353" s="2">
        <f>RSI!B1353</f>
        <v>2.37</v>
      </c>
      <c r="C1353" s="2">
        <f>RSI!I1353</f>
        <v>58.119191730360562</v>
      </c>
      <c r="D1353" s="2">
        <f>MACD!E1353</f>
        <v>-8.2845254349264152E-3</v>
      </c>
      <c r="E1353" s="2">
        <f>MACD!F1353</f>
        <v>-1.5825035568146444E-2</v>
      </c>
      <c r="F1353" s="2">
        <f>'Moving Avg'!D1353</f>
        <v>2.37</v>
      </c>
      <c r="G1353" s="2">
        <f>'Moving Avg'!F1353</f>
        <v>2.3459999999999996</v>
      </c>
      <c r="H1353" s="2">
        <f>'Moving Avg'!G1353</f>
        <v>2.3266000000000027</v>
      </c>
      <c r="I1353" s="2">
        <f>'Moving Avg'!H1353</f>
        <v>2.2153500000000022</v>
      </c>
      <c r="J1353" s="5" t="str">
        <f>OBV!F1353</f>
        <v>NEUTRAL</v>
      </c>
      <c r="K1353" s="5" t="str">
        <f>OBV!G1353</f>
        <v>NEUTRAL</v>
      </c>
      <c r="L1353" s="5" t="str">
        <f>OBV!H1353</f>
        <v>NEUTRAL</v>
      </c>
    </row>
    <row r="1354" spans="1:12" ht="13.5" x14ac:dyDescent="0.25">
      <c r="A1354" s="3">
        <f>RSI!A1354</f>
        <v>44677</v>
      </c>
      <c r="B1354" s="2">
        <f>RSI!B1354</f>
        <v>2.39</v>
      </c>
      <c r="C1354" s="2">
        <f>RSI!I1354</f>
        <v>64.4918697590725</v>
      </c>
      <c r="D1354" s="2">
        <f>MACD!E1354</f>
        <v>-7.1144627073391753E-3</v>
      </c>
      <c r="E1354" s="2">
        <f>MACD!F1354</f>
        <v>-1.4082920995984991E-2</v>
      </c>
      <c r="F1354" s="2">
        <f>'Moving Avg'!D1354</f>
        <v>2.3740000000000001</v>
      </c>
      <c r="G1354" s="2">
        <f>'Moving Avg'!F1354</f>
        <v>2.3564999999999996</v>
      </c>
      <c r="H1354" s="2">
        <f>'Moving Avg'!G1354</f>
        <v>2.3310000000000026</v>
      </c>
      <c r="I1354" s="2">
        <f>'Moving Avg'!H1354</f>
        <v>2.216750000000002</v>
      </c>
      <c r="J1354" s="5" t="str">
        <f>OBV!F1354</f>
        <v>BULLISH</v>
      </c>
      <c r="K1354" s="5" t="str">
        <f>OBV!G1354</f>
        <v>NEUTRAL</v>
      </c>
      <c r="L1354" s="5" t="str">
        <f>OBV!H1354</f>
        <v>CONFIRMED BULLISH</v>
      </c>
    </row>
    <row r="1355" spans="1:12" ht="13.5" x14ac:dyDescent="0.25">
      <c r="A1355" s="3">
        <f>RSI!A1355</f>
        <v>44678</v>
      </c>
      <c r="B1355" s="2">
        <f>RSI!B1355</f>
        <v>2.39</v>
      </c>
      <c r="C1355" s="2">
        <f>RSI!I1355</f>
        <v>64.4918697590725</v>
      </c>
      <c r="D1355" s="2">
        <f>MACD!E1355</f>
        <v>-6.3445906249577355E-3</v>
      </c>
      <c r="E1355" s="2">
        <f>MACD!F1355</f>
        <v>-1.2535254921779541E-2</v>
      </c>
      <c r="F1355" s="2">
        <f>'Moving Avg'!D1355</f>
        <v>2.3780000000000001</v>
      </c>
      <c r="G1355" s="2">
        <f>'Moving Avg'!F1355</f>
        <v>2.367</v>
      </c>
      <c r="H1355" s="2">
        <f>'Moving Avg'!G1355</f>
        <v>2.3356000000000026</v>
      </c>
      <c r="I1355" s="2">
        <f>'Moving Avg'!H1355</f>
        <v>2.2184500000000016</v>
      </c>
      <c r="J1355" s="5" t="str">
        <f>OBV!F1355</f>
        <v>BULLISH</v>
      </c>
      <c r="K1355" s="5" t="str">
        <f>OBV!G1355</f>
        <v>NEUTRAL</v>
      </c>
      <c r="L1355" s="5" t="str">
        <f>OBV!H1355</f>
        <v>CONFIRMED BULLISH</v>
      </c>
    </row>
    <row r="1356" spans="1:12" ht="13.5" x14ac:dyDescent="0.25">
      <c r="A1356" s="3">
        <f>RSI!A1356</f>
        <v>44679</v>
      </c>
      <c r="B1356" s="2">
        <f>RSI!B1356</f>
        <v>2.39</v>
      </c>
      <c r="C1356" s="2">
        <f>RSI!I1356</f>
        <v>64.4918697590725</v>
      </c>
      <c r="D1356" s="2">
        <f>MACD!E1356</f>
        <v>-5.8970316928927957E-3</v>
      </c>
      <c r="E1356" s="2">
        <f>MACD!F1356</f>
        <v>-1.1207610276002193E-2</v>
      </c>
      <c r="F1356" s="2">
        <f>'Moving Avg'!D1356</f>
        <v>2.3820000000000006</v>
      </c>
      <c r="G1356" s="2">
        <f>'Moving Avg'!F1356</f>
        <v>2.3730000000000002</v>
      </c>
      <c r="H1356" s="2">
        <f>'Moving Avg'!G1356</f>
        <v>2.3402000000000025</v>
      </c>
      <c r="I1356" s="2">
        <f>'Moving Avg'!H1356</f>
        <v>2.2206500000000013</v>
      </c>
      <c r="J1356" s="5" t="str">
        <f>OBV!F1356</f>
        <v>BULLISH</v>
      </c>
      <c r="K1356" s="5" t="str">
        <f>OBV!G1356</f>
        <v>NEUTRAL</v>
      </c>
      <c r="L1356" s="5" t="str">
        <f>OBV!H1356</f>
        <v>CONFIRMED BULLISH</v>
      </c>
    </row>
    <row r="1357" spans="1:12" ht="13.5" x14ac:dyDescent="0.25">
      <c r="A1357" s="3">
        <f>RSI!A1357</f>
        <v>44680</v>
      </c>
      <c r="B1357" s="2">
        <f>RSI!B1357</f>
        <v>2.39</v>
      </c>
      <c r="C1357" s="2">
        <f>RSI!I1357</f>
        <v>64.4918697590725</v>
      </c>
      <c r="D1357" s="2">
        <f>MACD!E1357</f>
        <v>-5.7070976954873842E-3</v>
      </c>
      <c r="E1357" s="2">
        <f>MACD!F1357</f>
        <v>-1.010750775989923E-2</v>
      </c>
      <c r="F1357" s="2">
        <f>'Moving Avg'!D1357</f>
        <v>2.3860000000000001</v>
      </c>
      <c r="G1357" s="2">
        <f>'Moving Avg'!F1357</f>
        <v>2.3740000000000001</v>
      </c>
      <c r="H1357" s="2">
        <f>'Moving Avg'!G1357</f>
        <v>2.344800000000002</v>
      </c>
      <c r="I1357" s="2">
        <f>'Moving Avg'!H1357</f>
        <v>2.2223000000000015</v>
      </c>
      <c r="J1357" s="5" t="str">
        <f>OBV!F1357</f>
        <v>BULLISH</v>
      </c>
      <c r="K1357" s="5" t="str">
        <f>OBV!G1357</f>
        <v>NEUTRAL</v>
      </c>
      <c r="L1357" s="5" t="str">
        <f>OBV!H1357</f>
        <v>CONFIRMED BULLISH</v>
      </c>
    </row>
    <row r="1358" spans="1:12" ht="13.5" x14ac:dyDescent="0.25">
      <c r="A1358" s="3">
        <f>RSI!A1358</f>
        <v>44685</v>
      </c>
      <c r="B1358" s="2">
        <f>RSI!B1358</f>
        <v>2.29</v>
      </c>
      <c r="C1358" s="2">
        <f>RSI!I1358</f>
        <v>31.874124942693456</v>
      </c>
      <c r="D1358" s="2">
        <f>MACD!E1358</f>
        <v>1.6862363218015375E-3</v>
      </c>
      <c r="E1358" s="2">
        <f>MACD!F1358</f>
        <v>-7.7487589435590769E-3</v>
      </c>
      <c r="F1358" s="2">
        <f>'Moving Avg'!D1358</f>
        <v>2.37</v>
      </c>
      <c r="G1358" s="2">
        <f>'Moving Avg'!F1358</f>
        <v>2.37</v>
      </c>
      <c r="H1358" s="2">
        <f>'Moving Avg'!G1358</f>
        <v>2.3474000000000022</v>
      </c>
      <c r="I1358" s="2">
        <f>'Moving Avg'!H1358</f>
        <v>2.223450000000001</v>
      </c>
      <c r="J1358" s="5" t="str">
        <f>OBV!F1358</f>
        <v>BULLISH</v>
      </c>
      <c r="K1358" s="5" t="str">
        <f>OBV!G1358</f>
        <v>NEUTRAL</v>
      </c>
      <c r="L1358" s="5" t="str">
        <f>OBV!H1358</f>
        <v>BULLISH DIVERGENCE</v>
      </c>
    </row>
    <row r="1359" spans="1:12" ht="13.5" x14ac:dyDescent="0.25">
      <c r="A1359" s="3">
        <f>RSI!A1359</f>
        <v>44686</v>
      </c>
      <c r="B1359" s="2">
        <f>RSI!B1359</f>
        <v>2.2200000000000002</v>
      </c>
      <c r="C1359" s="2">
        <f>RSI!I1359</f>
        <v>23.075969332119485</v>
      </c>
      <c r="D1359" s="2">
        <f>MACD!E1359</f>
        <v>1.3556384212021655E-2</v>
      </c>
      <c r="E1359" s="2">
        <f>MACD!F1359</f>
        <v>-3.487730312442931E-3</v>
      </c>
      <c r="F1359" s="2">
        <f>'Moving Avg'!D1359</f>
        <v>2.3360000000000003</v>
      </c>
      <c r="G1359" s="2">
        <f>'Moving Avg'!F1359</f>
        <v>2.3625000000000003</v>
      </c>
      <c r="H1359" s="2">
        <f>'Moving Avg'!G1359</f>
        <v>2.348600000000002</v>
      </c>
      <c r="I1359" s="2">
        <f>'Moving Avg'!H1359</f>
        <v>2.2242500000000014</v>
      </c>
      <c r="J1359" s="5" t="str">
        <f>OBV!F1359</f>
        <v>BEARISH</v>
      </c>
      <c r="K1359" s="5" t="str">
        <f>OBV!G1359</f>
        <v>NEUTRAL</v>
      </c>
      <c r="L1359" s="5" t="str">
        <f>OBV!H1359</f>
        <v>CONFIRMED BEARISH</v>
      </c>
    </row>
    <row r="1360" spans="1:12" ht="13.5" x14ac:dyDescent="0.25">
      <c r="A1360" s="3">
        <f>RSI!A1360</f>
        <v>44687</v>
      </c>
      <c r="B1360" s="2">
        <f>RSI!B1360</f>
        <v>2.2200000000000002</v>
      </c>
      <c r="C1360" s="2">
        <f>RSI!I1360</f>
        <v>23.075969332119485</v>
      </c>
      <c r="D1360" s="2">
        <f>MACD!E1360</f>
        <v>2.4411270630718462E-2</v>
      </c>
      <c r="E1360" s="2">
        <f>MACD!F1360</f>
        <v>2.0920698761893479E-3</v>
      </c>
      <c r="F1360" s="2">
        <f>'Moving Avg'!D1360</f>
        <v>2.3020000000000005</v>
      </c>
      <c r="G1360" s="2">
        <f>'Moving Avg'!F1360</f>
        <v>2.3550000000000004</v>
      </c>
      <c r="H1360" s="2">
        <f>'Moving Avg'!G1360</f>
        <v>2.3480000000000016</v>
      </c>
      <c r="I1360" s="2">
        <f>'Moving Avg'!H1360</f>
        <v>2.2250500000000013</v>
      </c>
      <c r="J1360" s="5" t="str">
        <f>OBV!F1360</f>
        <v>BEARISH</v>
      </c>
      <c r="K1360" s="5" t="str">
        <f>OBV!G1360</f>
        <v>NEUTRAL</v>
      </c>
      <c r="L1360" s="5" t="str">
        <f>OBV!H1360</f>
        <v>CONFIRMED BEARISH</v>
      </c>
    </row>
    <row r="1361" spans="1:12" ht="13.5" x14ac:dyDescent="0.25">
      <c r="A1361" s="3">
        <f>RSI!A1361</f>
        <v>44690</v>
      </c>
      <c r="B1361" s="2">
        <f>RSI!B1361</f>
        <v>2.2200000000000002</v>
      </c>
      <c r="C1361" s="2">
        <f>RSI!I1361</f>
        <v>23.075969332119485</v>
      </c>
      <c r="D1361" s="2">
        <f>MACD!E1361</f>
        <v>3.4347021863250671E-2</v>
      </c>
      <c r="E1361" s="2">
        <f>MACD!F1361</f>
        <v>8.5430602736016135E-3</v>
      </c>
      <c r="F1361" s="2">
        <f>'Moving Avg'!D1361</f>
        <v>2.2680000000000002</v>
      </c>
      <c r="G1361" s="2">
        <f>'Moving Avg'!F1361</f>
        <v>2.3475000000000001</v>
      </c>
      <c r="H1361" s="2">
        <f>'Moving Avg'!G1361</f>
        <v>2.3454000000000015</v>
      </c>
      <c r="I1361" s="2">
        <f>'Moving Avg'!H1361</f>
        <v>2.2258500000000017</v>
      </c>
      <c r="J1361" s="5" t="str">
        <f>OBV!F1361</f>
        <v>BEARISH</v>
      </c>
      <c r="K1361" s="5" t="str">
        <f>OBV!G1361</f>
        <v>NEUTRAL</v>
      </c>
      <c r="L1361" s="5" t="str">
        <f>OBV!H1361</f>
        <v>CONFIRMED BEARISH</v>
      </c>
    </row>
    <row r="1362" spans="1:12" ht="13.5" x14ac:dyDescent="0.25">
      <c r="A1362" s="3">
        <f>RSI!A1362</f>
        <v>44691</v>
      </c>
      <c r="B1362" s="2">
        <f>RSI!B1362</f>
        <v>2.2200000000000002</v>
      </c>
      <c r="C1362" s="2">
        <f>RSI!I1362</f>
        <v>23.075969332119499</v>
      </c>
      <c r="D1362" s="2">
        <f>MACD!E1362</f>
        <v>4.3449425001408137E-2</v>
      </c>
      <c r="E1362" s="2">
        <f>MACD!F1362</f>
        <v>1.552433321916292E-2</v>
      </c>
      <c r="F1362" s="2">
        <f>'Moving Avg'!D1362</f>
        <v>2.2340000000000004</v>
      </c>
      <c r="G1362" s="2">
        <f>'Moving Avg'!F1362</f>
        <v>2.3400000000000003</v>
      </c>
      <c r="H1362" s="2">
        <f>'Moving Avg'!G1362</f>
        <v>2.3428000000000013</v>
      </c>
      <c r="I1362" s="2">
        <f>'Moving Avg'!H1362</f>
        <v>2.2266500000000016</v>
      </c>
      <c r="J1362" s="5" t="str">
        <f>OBV!F1362</f>
        <v>BEARISH</v>
      </c>
      <c r="K1362" s="5" t="str">
        <f>OBV!G1362</f>
        <v>NEUTRAL</v>
      </c>
      <c r="L1362" s="5" t="str">
        <f>OBV!H1362</f>
        <v>CONFIRMED BEARISH</v>
      </c>
    </row>
    <row r="1363" spans="1:12" ht="13.5" x14ac:dyDescent="0.25">
      <c r="A1363" s="3">
        <f>RSI!A1363</f>
        <v>44692</v>
      </c>
      <c r="B1363" s="2">
        <f>RSI!B1363</f>
        <v>2.2200000000000002</v>
      </c>
      <c r="C1363" s="2">
        <f>RSI!I1363</f>
        <v>23.075969332119499</v>
      </c>
      <c r="D1363" s="2">
        <f>MACD!E1363</f>
        <v>5.1795188998523756E-2</v>
      </c>
      <c r="E1363" s="2">
        <f>MACD!F1363</f>
        <v>2.2778504375035088E-2</v>
      </c>
      <c r="F1363" s="2">
        <f>'Moving Avg'!D1363</f>
        <v>2.2200000000000002</v>
      </c>
      <c r="G1363" s="2">
        <f>'Moving Avg'!F1363</f>
        <v>2.3325</v>
      </c>
      <c r="H1363" s="2">
        <f>'Moving Avg'!G1363</f>
        <v>2.3402000000000012</v>
      </c>
      <c r="I1363" s="2">
        <f>'Moving Avg'!H1363</f>
        <v>2.2276500000000015</v>
      </c>
      <c r="J1363" s="5" t="str">
        <f>OBV!F1363</f>
        <v>BEARISH</v>
      </c>
      <c r="K1363" s="5" t="str">
        <f>OBV!G1363</f>
        <v>NEUTRAL</v>
      </c>
      <c r="L1363" s="5" t="str">
        <f>OBV!H1363</f>
        <v>CONFIRMED BEARISH</v>
      </c>
    </row>
    <row r="1364" spans="1:12" ht="13.5" x14ac:dyDescent="0.25">
      <c r="A1364" s="3">
        <f>RSI!A1364</f>
        <v>44693</v>
      </c>
      <c r="B1364" s="2">
        <f>RSI!B1364</f>
        <v>2.2200000000000002</v>
      </c>
      <c r="C1364" s="2">
        <f>RSI!I1364</f>
        <v>23.075969332119499</v>
      </c>
      <c r="D1364" s="2">
        <f>MACD!E1364</f>
        <v>6.2529959207106689E-2</v>
      </c>
      <c r="E1364" s="2">
        <f>MACD!F1364</f>
        <v>3.0728795341449407E-2</v>
      </c>
      <c r="F1364" s="2">
        <f>'Moving Avg'!D1364</f>
        <v>2.2200000000000002</v>
      </c>
      <c r="G1364" s="2">
        <f>'Moving Avg'!F1364</f>
        <v>2.3250000000000002</v>
      </c>
      <c r="H1364" s="2">
        <f>'Moving Avg'!G1364</f>
        <v>2.3376000000000006</v>
      </c>
      <c r="I1364" s="2">
        <f>'Moving Avg'!H1364</f>
        <v>2.2286500000000018</v>
      </c>
      <c r="J1364" s="5" t="str">
        <f>OBV!F1364</f>
        <v>NEUTRAL</v>
      </c>
      <c r="K1364" s="5" t="str">
        <f>OBV!G1364</f>
        <v>NEUTRAL</v>
      </c>
      <c r="L1364" s="5" t="str">
        <f>OBV!H1364</f>
        <v>NEUTRAL</v>
      </c>
    </row>
    <row r="1365" spans="1:12" ht="13.5" x14ac:dyDescent="0.25">
      <c r="A1365" s="3">
        <f>RSI!A1365</f>
        <v>44694</v>
      </c>
      <c r="B1365" s="2">
        <f>RSI!B1365</f>
        <v>2.31</v>
      </c>
      <c r="C1365" s="2">
        <f>RSI!I1365</f>
        <v>50.486992422964931</v>
      </c>
      <c r="D1365" s="2">
        <f>MACD!E1365</f>
        <v>6.5498454849647558E-2</v>
      </c>
      <c r="E1365" s="2">
        <f>MACD!F1365</f>
        <v>3.7682727243089034E-2</v>
      </c>
      <c r="F1365" s="2">
        <f>'Moving Avg'!D1365</f>
        <v>2.2380000000000004</v>
      </c>
      <c r="G1365" s="2">
        <f>'Moving Avg'!F1365</f>
        <v>2.3220000000000001</v>
      </c>
      <c r="H1365" s="2">
        <f>'Moving Avg'!G1365</f>
        <v>2.3368000000000007</v>
      </c>
      <c r="I1365" s="2">
        <f>'Moving Avg'!H1365</f>
        <v>2.229900000000002</v>
      </c>
      <c r="J1365" s="5" t="str">
        <f>OBV!F1365</f>
        <v>BULLISH</v>
      </c>
      <c r="K1365" s="5" t="str">
        <f>OBV!G1365</f>
        <v>NEUTRAL</v>
      </c>
      <c r="L1365" s="5" t="str">
        <f>OBV!H1365</f>
        <v>CONFIRMED BULLISH</v>
      </c>
    </row>
    <row r="1366" spans="1:12" ht="13.5" x14ac:dyDescent="0.25">
      <c r="A1366" s="3">
        <f>RSI!A1366</f>
        <v>44697</v>
      </c>
      <c r="B1366" s="2">
        <f>RSI!B1366</f>
        <v>2.31</v>
      </c>
      <c r="C1366" s="2">
        <f>RSI!I1366</f>
        <v>50.486992422964931</v>
      </c>
      <c r="D1366" s="2">
        <f>MACD!E1366</f>
        <v>6.7989459072725023E-2</v>
      </c>
      <c r="E1366" s="2">
        <f>MACD!F1366</f>
        <v>4.3744073609016235E-2</v>
      </c>
      <c r="F1366" s="2">
        <f>'Moving Avg'!D1366</f>
        <v>2.2560000000000002</v>
      </c>
      <c r="G1366" s="2">
        <f>'Moving Avg'!F1366</f>
        <v>2.319</v>
      </c>
      <c r="H1366" s="2">
        <f>'Moving Avg'!G1366</f>
        <v>2.3360000000000003</v>
      </c>
      <c r="I1366" s="2">
        <f>'Moving Avg'!H1366</f>
        <v>2.2309000000000019</v>
      </c>
      <c r="J1366" s="5" t="str">
        <f>OBV!F1366</f>
        <v>BULLISH</v>
      </c>
      <c r="K1366" s="5" t="str">
        <f>OBV!G1366</f>
        <v>NEUTRAL</v>
      </c>
      <c r="L1366" s="5" t="str">
        <f>OBV!H1366</f>
        <v>CONFIRMED BULLISH</v>
      </c>
    </row>
    <row r="1367" spans="1:12" ht="13.5" x14ac:dyDescent="0.25">
      <c r="A1367" s="3">
        <f>RSI!A1367</f>
        <v>44698</v>
      </c>
      <c r="B1367" s="2">
        <f>RSI!B1367</f>
        <v>2.31</v>
      </c>
      <c r="C1367" s="2">
        <f>RSI!I1367</f>
        <v>50.486992422964931</v>
      </c>
      <c r="D1367" s="2">
        <f>MACD!E1367</f>
        <v>7.0077972819321488E-2</v>
      </c>
      <c r="E1367" s="2">
        <f>MACD!F1367</f>
        <v>4.9010853451077294E-2</v>
      </c>
      <c r="F1367" s="2">
        <f>'Moving Avg'!D1367</f>
        <v>2.274</v>
      </c>
      <c r="G1367" s="2">
        <f>'Moving Avg'!F1367</f>
        <v>2.3160000000000003</v>
      </c>
      <c r="H1367" s="2">
        <f>'Moving Avg'!G1367</f>
        <v>2.3352000000000004</v>
      </c>
      <c r="I1367" s="2">
        <f>'Moving Avg'!H1367</f>
        <v>2.2319000000000018</v>
      </c>
      <c r="J1367" s="5" t="str">
        <f>OBV!F1367</f>
        <v>BULLISH</v>
      </c>
      <c r="K1367" s="5" t="str">
        <f>OBV!G1367</f>
        <v>NEUTRAL</v>
      </c>
      <c r="L1367" s="5" t="str">
        <f>OBV!H1367</f>
        <v>CONFIRMED BULLISH</v>
      </c>
    </row>
    <row r="1368" spans="1:12" ht="13.5" x14ac:dyDescent="0.25">
      <c r="A1368" s="3">
        <f>RSI!A1368</f>
        <v>44699</v>
      </c>
      <c r="B1368" s="2">
        <f>RSI!B1368</f>
        <v>2.31</v>
      </c>
      <c r="C1368" s="2">
        <f>RSI!I1368</f>
        <v>50.486992422964931</v>
      </c>
      <c r="D1368" s="2">
        <f>MACD!E1368</f>
        <v>5.6442728913443485E-2</v>
      </c>
      <c r="E1368" s="2">
        <f>MACD!F1368</f>
        <v>5.0497228543550536E-2</v>
      </c>
      <c r="F1368" s="2">
        <f>'Moving Avg'!D1368</f>
        <v>2.2920000000000003</v>
      </c>
      <c r="G1368" s="2">
        <f>'Moving Avg'!F1368</f>
        <v>2.3130000000000002</v>
      </c>
      <c r="H1368" s="2">
        <f>'Moving Avg'!G1368</f>
        <v>2.3346000000000005</v>
      </c>
      <c r="I1368" s="2">
        <f>'Moving Avg'!H1368</f>
        <v>2.2329000000000021</v>
      </c>
      <c r="J1368" s="5" t="str">
        <f>OBV!F1368</f>
        <v>BULLISH</v>
      </c>
      <c r="K1368" s="5" t="str">
        <f>OBV!G1368</f>
        <v>NEUTRAL</v>
      </c>
      <c r="L1368" s="5" t="str">
        <f>OBV!H1368</f>
        <v>CONFIRMED BULLISH</v>
      </c>
    </row>
    <row r="1369" spans="1:12" ht="13.5" x14ac:dyDescent="0.25">
      <c r="A1369" s="3">
        <f>RSI!A1369</f>
        <v>44700</v>
      </c>
      <c r="B1369" s="2">
        <f>RSI!B1369</f>
        <v>2.31</v>
      </c>
      <c r="C1369" s="2">
        <f>RSI!I1369</f>
        <v>50.486992422964931</v>
      </c>
      <c r="D1369" s="2">
        <f>MACD!E1369</f>
        <v>3.411947253233194E-2</v>
      </c>
      <c r="E1369" s="2">
        <f>MACD!F1369</f>
        <v>4.722167734130682E-2</v>
      </c>
      <c r="F1369" s="2">
        <f>'Moving Avg'!D1369</f>
        <v>2.31</v>
      </c>
      <c r="G1369" s="2">
        <f>'Moving Avg'!F1369</f>
        <v>2.3100000000000005</v>
      </c>
      <c r="H1369" s="2">
        <f>'Moving Avg'!G1369</f>
        <v>2.3332000000000002</v>
      </c>
      <c r="I1369" s="2">
        <f>'Moving Avg'!H1369</f>
        <v>2.233900000000002</v>
      </c>
      <c r="J1369" s="5" t="str">
        <f>OBV!F1369</f>
        <v>BULLISH</v>
      </c>
      <c r="K1369" s="5" t="str">
        <f>OBV!G1369</f>
        <v>NEUTRAL</v>
      </c>
      <c r="L1369" s="5" t="str">
        <f>OBV!H1369</f>
        <v>CONFIRMED BULLISH</v>
      </c>
    </row>
    <row r="1370" spans="1:12" ht="13.5" x14ac:dyDescent="0.25">
      <c r="A1370" s="3">
        <f>RSI!A1370</f>
        <v>44701</v>
      </c>
      <c r="B1370" s="2">
        <f>RSI!B1370</f>
        <v>2.21</v>
      </c>
      <c r="C1370" s="2">
        <f>RSI!I1370</f>
        <v>32.085503101438448</v>
      </c>
      <c r="D1370" s="2">
        <f>MACD!E1370</f>
        <v>2.2622682233371716E-2</v>
      </c>
      <c r="E1370" s="2">
        <f>MACD!F1370</f>
        <v>4.2301878319719807E-2</v>
      </c>
      <c r="F1370" s="2">
        <f>'Moving Avg'!D1370</f>
        <v>2.29</v>
      </c>
      <c r="G1370" s="2">
        <f>'Moving Avg'!F1370</f>
        <v>2.3020000000000005</v>
      </c>
      <c r="H1370" s="2">
        <f>'Moving Avg'!G1370</f>
        <v>2.3298000000000001</v>
      </c>
      <c r="I1370" s="2">
        <f>'Moving Avg'!H1370</f>
        <v>2.2344000000000022</v>
      </c>
      <c r="J1370" s="5" t="str">
        <f>OBV!F1370</f>
        <v>BEARISH</v>
      </c>
      <c r="K1370" s="5" t="str">
        <f>OBV!G1370</f>
        <v>NEUTRAL</v>
      </c>
      <c r="L1370" s="5" t="str">
        <f>OBV!H1370</f>
        <v>CONFIRMED BEARISH</v>
      </c>
    </row>
    <row r="1371" spans="1:12" ht="13.5" x14ac:dyDescent="0.25">
      <c r="A1371" s="3">
        <f>RSI!A1371</f>
        <v>44704</v>
      </c>
      <c r="B1371" s="2">
        <f>RSI!B1371</f>
        <v>2.21</v>
      </c>
      <c r="C1371" s="2">
        <f>RSI!I1371</f>
        <v>32.085503101438434</v>
      </c>
      <c r="D1371" s="2">
        <f>MACD!E1371</f>
        <v>1.3471377215857672E-2</v>
      </c>
      <c r="E1371" s="2">
        <f>MACD!F1371</f>
        <v>3.6535778098947383E-2</v>
      </c>
      <c r="F1371" s="2">
        <f>'Moving Avg'!D1371</f>
        <v>2.2700000000000005</v>
      </c>
      <c r="G1371" s="2">
        <f>'Moving Avg'!F1371</f>
        <v>2.2940000000000005</v>
      </c>
      <c r="H1371" s="2">
        <f>'Moving Avg'!G1371</f>
        <v>2.3264</v>
      </c>
      <c r="I1371" s="2">
        <f>'Moving Avg'!H1371</f>
        <v>2.2349000000000019</v>
      </c>
      <c r="J1371" s="5" t="str">
        <f>OBV!F1371</f>
        <v>BEARISH</v>
      </c>
      <c r="K1371" s="5" t="str">
        <f>OBV!G1371</f>
        <v>NEUTRAL</v>
      </c>
      <c r="L1371" s="5" t="str">
        <f>OBV!H1371</f>
        <v>CONFIRMED BEARISH</v>
      </c>
    </row>
    <row r="1372" spans="1:12" ht="13.5" x14ac:dyDescent="0.25">
      <c r="A1372" s="3">
        <f>RSI!A1372</f>
        <v>44705</v>
      </c>
      <c r="B1372" s="2">
        <f>RSI!B1372</f>
        <v>2.21</v>
      </c>
      <c r="C1372" s="2">
        <f>RSI!I1372</f>
        <v>32.085503101438434</v>
      </c>
      <c r="D1372" s="2">
        <f>MACD!E1372</f>
        <v>6.2619914931230092E-3</v>
      </c>
      <c r="E1372" s="2">
        <f>MACD!F1372</f>
        <v>3.048102077778251E-2</v>
      </c>
      <c r="F1372" s="2">
        <f>'Moving Avg'!D1372</f>
        <v>2.25</v>
      </c>
      <c r="G1372" s="2">
        <f>'Moving Avg'!F1372</f>
        <v>2.2860000000000005</v>
      </c>
      <c r="H1372" s="2">
        <f>'Moving Avg'!G1372</f>
        <v>2.3229999999999995</v>
      </c>
      <c r="I1372" s="2">
        <f>'Moving Avg'!H1372</f>
        <v>2.2354000000000016</v>
      </c>
      <c r="J1372" s="5" t="str">
        <f>OBV!F1372</f>
        <v>BEARISH</v>
      </c>
      <c r="K1372" s="5" t="str">
        <f>OBV!G1372</f>
        <v>NEUTRAL</v>
      </c>
      <c r="L1372" s="5" t="str">
        <f>OBV!H1372</f>
        <v>CONFIRMED BEARISH</v>
      </c>
    </row>
    <row r="1373" spans="1:12" ht="13.5" x14ac:dyDescent="0.25">
      <c r="A1373" s="3">
        <f>RSI!A1373</f>
        <v>44706</v>
      </c>
      <c r="B1373" s="2">
        <f>RSI!B1373</f>
        <v>2.21</v>
      </c>
      <c r="C1373" s="2">
        <f>RSI!I1373</f>
        <v>32.085503101438434</v>
      </c>
      <c r="D1373" s="2">
        <f>MACD!E1373</f>
        <v>6.5621075316713018E-4</v>
      </c>
      <c r="E1373" s="2">
        <f>MACD!F1373</f>
        <v>2.4516058772859436E-2</v>
      </c>
      <c r="F1373" s="2">
        <f>'Moving Avg'!D1373</f>
        <v>2.2299999999999995</v>
      </c>
      <c r="G1373" s="2">
        <f>'Moving Avg'!F1373</f>
        <v>2.278</v>
      </c>
      <c r="H1373" s="2">
        <f>'Moving Avg'!G1373</f>
        <v>2.3195999999999994</v>
      </c>
      <c r="I1373" s="2">
        <f>'Moving Avg'!H1373</f>
        <v>2.2359000000000013</v>
      </c>
      <c r="J1373" s="5" t="str">
        <f>OBV!F1373</f>
        <v>BEARISH</v>
      </c>
      <c r="K1373" s="5" t="str">
        <f>OBV!G1373</f>
        <v>NEUTRAL</v>
      </c>
      <c r="L1373" s="5" t="str">
        <f>OBV!H1373</f>
        <v>CONFIRMED BEARISH</v>
      </c>
    </row>
    <row r="1374" spans="1:12" ht="13.5" x14ac:dyDescent="0.25">
      <c r="A1374" s="3">
        <f>RSI!A1374</f>
        <v>44707</v>
      </c>
      <c r="B1374" s="2">
        <f>RSI!B1374</f>
        <v>2.21</v>
      </c>
      <c r="C1374" s="2">
        <f>RSI!I1374</f>
        <v>32.085503101438434</v>
      </c>
      <c r="D1374" s="2">
        <f>MACD!E1374</f>
        <v>-3.6293007753247508E-3</v>
      </c>
      <c r="E1374" s="2">
        <f>MACD!F1374</f>
        <v>1.8886986863222602E-2</v>
      </c>
      <c r="F1374" s="2">
        <f>'Moving Avg'!D1374</f>
        <v>2.21</v>
      </c>
      <c r="G1374" s="2">
        <f>'Moving Avg'!F1374</f>
        <v>2.2690000000000001</v>
      </c>
      <c r="H1374" s="2">
        <f>'Moving Avg'!G1374</f>
        <v>2.3161999999999994</v>
      </c>
      <c r="I1374" s="2">
        <f>'Moving Avg'!H1374</f>
        <v>2.2362000000000015</v>
      </c>
      <c r="J1374" s="5" t="str">
        <f>OBV!F1374</f>
        <v>BEARISH</v>
      </c>
      <c r="K1374" s="5" t="str">
        <f>OBV!G1374</f>
        <v>NEUTRAL</v>
      </c>
      <c r="L1374" s="5" t="str">
        <f>OBV!H1374</f>
        <v>CONFIRMED BEARISH</v>
      </c>
    </row>
    <row r="1375" spans="1:12" ht="13.5" x14ac:dyDescent="0.25">
      <c r="A1375" s="3">
        <f>RSI!A1375</f>
        <v>44708</v>
      </c>
      <c r="B1375" s="2">
        <f>RSI!B1375</f>
        <v>2.21</v>
      </c>
      <c r="C1375" s="2">
        <f>RSI!I1375</f>
        <v>32.085503101438434</v>
      </c>
      <c r="D1375" s="2">
        <f>MACD!E1375</f>
        <v>7.0145782354051889E-3</v>
      </c>
      <c r="E1375" s="2">
        <f>MACD!F1375</f>
        <v>1.651250513765912E-2</v>
      </c>
      <c r="F1375" s="2">
        <f>'Moving Avg'!D1375</f>
        <v>2.21</v>
      </c>
      <c r="G1375" s="2">
        <f>'Moving Avg'!F1375</f>
        <v>2.2599999999999998</v>
      </c>
      <c r="H1375" s="2">
        <f>'Moving Avg'!G1375</f>
        <v>2.3127999999999989</v>
      </c>
      <c r="I1375" s="2">
        <f>'Moving Avg'!H1375</f>
        <v>2.2365000000000013</v>
      </c>
      <c r="J1375" s="5" t="str">
        <f>OBV!F1375</f>
        <v>NEUTRAL</v>
      </c>
      <c r="K1375" s="5" t="str">
        <f>OBV!G1375</f>
        <v>NEUTRAL</v>
      </c>
      <c r="L1375" s="5" t="str">
        <f>OBV!H1375</f>
        <v>NEUTRAL</v>
      </c>
    </row>
    <row r="1376" spans="1:12" ht="13.5" x14ac:dyDescent="0.25">
      <c r="A1376" s="3">
        <f>RSI!A1376</f>
        <v>44711</v>
      </c>
      <c r="B1376" s="2">
        <f>RSI!B1376</f>
        <v>2.21</v>
      </c>
      <c r="C1376" s="2">
        <f>RSI!I1376</f>
        <v>32.085503101438434</v>
      </c>
      <c r="D1376" s="2">
        <f>MACD!E1376</f>
        <v>1.6413462608650509E-2</v>
      </c>
      <c r="E1376" s="2">
        <f>MACD!F1376</f>
        <v>1.6492696631857401E-2</v>
      </c>
      <c r="F1376" s="2">
        <f>'Moving Avg'!D1376</f>
        <v>2.21</v>
      </c>
      <c r="G1376" s="2">
        <f>'Moving Avg'!F1376</f>
        <v>2.2510000000000003</v>
      </c>
      <c r="H1376" s="2">
        <f>'Moving Avg'!G1376</f>
        <v>2.3093999999999983</v>
      </c>
      <c r="I1376" s="2">
        <f>'Moving Avg'!H1376</f>
        <v>2.236800000000001</v>
      </c>
      <c r="J1376" s="5" t="str">
        <f>OBV!F1376</f>
        <v>NEUTRAL</v>
      </c>
      <c r="K1376" s="5" t="str">
        <f>OBV!G1376</f>
        <v>NEUTRAL</v>
      </c>
      <c r="L1376" s="5" t="str">
        <f>OBV!H1376</f>
        <v>NEUTRAL</v>
      </c>
    </row>
    <row r="1377" spans="1:12" ht="13.5" x14ac:dyDescent="0.25">
      <c r="A1377" s="3">
        <f>RSI!A1377</f>
        <v>44712</v>
      </c>
      <c r="B1377" s="2">
        <f>RSI!B1377</f>
        <v>2.21</v>
      </c>
      <c r="C1377" s="2">
        <f>RSI!I1377</f>
        <v>32.085503101438434</v>
      </c>
      <c r="D1377" s="2">
        <f>MACD!E1377</f>
        <v>2.4729814039442299E-2</v>
      </c>
      <c r="E1377" s="2">
        <f>MACD!F1377</f>
        <v>1.8140120113374382E-2</v>
      </c>
      <c r="F1377" s="2">
        <f>'Moving Avg'!D1377</f>
        <v>2.21</v>
      </c>
      <c r="G1377" s="2">
        <f>'Moving Avg'!F1377</f>
        <v>2.242</v>
      </c>
      <c r="H1377" s="2">
        <f>'Moving Avg'!G1377</f>
        <v>2.3059999999999987</v>
      </c>
      <c r="I1377" s="2">
        <f>'Moving Avg'!H1377</f>
        <v>2.2371000000000012</v>
      </c>
      <c r="J1377" s="5" t="str">
        <f>OBV!F1377</f>
        <v>NEUTRAL</v>
      </c>
      <c r="K1377" s="5" t="str">
        <f>OBV!G1377</f>
        <v>NEUTRAL</v>
      </c>
      <c r="L1377" s="5" t="str">
        <f>OBV!H1377</f>
        <v>NEUTRAL</v>
      </c>
    </row>
    <row r="1378" spans="1:12" ht="13.5" x14ac:dyDescent="0.25">
      <c r="A1378" s="3">
        <f>RSI!A1378</f>
        <v>44713</v>
      </c>
      <c r="B1378" s="2">
        <f>RSI!B1378</f>
        <v>2.21</v>
      </c>
      <c r="C1378" s="2">
        <f>RSI!I1378</f>
        <v>32.085503101438448</v>
      </c>
      <c r="D1378" s="2">
        <f>MACD!E1378</f>
        <v>3.2103253889327554E-2</v>
      </c>
      <c r="E1378" s="2">
        <f>MACD!F1378</f>
        <v>2.0932746868565017E-2</v>
      </c>
      <c r="F1378" s="2">
        <f>'Moving Avg'!D1378</f>
        <v>2.21</v>
      </c>
      <c r="G1378" s="2">
        <f>'Moving Avg'!F1378</f>
        <v>2.2380000000000004</v>
      </c>
      <c r="H1378" s="2">
        <f>'Moving Avg'!G1378</f>
        <v>2.3025999999999986</v>
      </c>
      <c r="I1378" s="2">
        <f>'Moving Avg'!H1378</f>
        <v>2.2374000000000009</v>
      </c>
      <c r="J1378" s="5" t="str">
        <f>OBV!F1378</f>
        <v>NEUTRAL</v>
      </c>
      <c r="K1378" s="5" t="str">
        <f>OBV!G1378</f>
        <v>NEUTRAL</v>
      </c>
      <c r="L1378" s="5" t="str">
        <f>OBV!H1378</f>
        <v>NEUTRAL</v>
      </c>
    </row>
    <row r="1379" spans="1:12" ht="13.5" x14ac:dyDescent="0.25">
      <c r="A1379" s="3">
        <f>RSI!A1379</f>
        <v>44714</v>
      </c>
      <c r="B1379" s="2">
        <f>RSI!B1379</f>
        <v>2.21</v>
      </c>
      <c r="C1379" s="2">
        <f>RSI!I1379</f>
        <v>32.085503101438448</v>
      </c>
      <c r="D1379" s="2">
        <f>MACD!E1379</f>
        <v>3.8653917545057315E-2</v>
      </c>
      <c r="E1379" s="2">
        <f>MACD!F1379</f>
        <v>2.4476981003863477E-2</v>
      </c>
      <c r="F1379" s="2">
        <f>'Moving Avg'!D1379</f>
        <v>2.21</v>
      </c>
      <c r="G1379" s="2">
        <f>'Moving Avg'!F1379</f>
        <v>2.2375000000000003</v>
      </c>
      <c r="H1379" s="2">
        <f>'Moving Avg'!G1379</f>
        <v>2.2991999999999986</v>
      </c>
      <c r="I1379" s="2">
        <f>'Moving Avg'!H1379</f>
        <v>2.2377000000000011</v>
      </c>
      <c r="J1379" s="5" t="str">
        <f>OBV!F1379</f>
        <v>NEUTRAL</v>
      </c>
      <c r="K1379" s="5" t="str">
        <f>OBV!G1379</f>
        <v>NEUTRAL</v>
      </c>
      <c r="L1379" s="5" t="str">
        <f>OBV!H1379</f>
        <v>NEUTRAL</v>
      </c>
    </row>
    <row r="1380" spans="1:12" ht="13.5" x14ac:dyDescent="0.25">
      <c r="A1380" s="3">
        <f>RSI!A1380</f>
        <v>44715</v>
      </c>
      <c r="B1380" s="2">
        <f>RSI!B1380</f>
        <v>2.21</v>
      </c>
      <c r="C1380" s="2">
        <f>RSI!I1380</f>
        <v>32.085503101438448</v>
      </c>
      <c r="D1380" s="2">
        <f>MACD!E1380</f>
        <v>2.9100689155158399E-2</v>
      </c>
      <c r="E1380" s="2">
        <f>MACD!F1380</f>
        <v>2.5401722634122464E-2</v>
      </c>
      <c r="F1380" s="2">
        <f>'Moving Avg'!D1380</f>
        <v>2.21</v>
      </c>
      <c r="G1380" s="2">
        <f>'Moving Avg'!F1380</f>
        <v>2.2370000000000005</v>
      </c>
      <c r="H1380" s="2">
        <f>'Moving Avg'!G1380</f>
        <v>2.2957999999999985</v>
      </c>
      <c r="I1380" s="2">
        <f>'Moving Avg'!H1380</f>
        <v>2.2380000000000009</v>
      </c>
      <c r="J1380" s="5" t="str">
        <f>OBV!F1380</f>
        <v>NEUTRAL</v>
      </c>
      <c r="K1380" s="5" t="str">
        <f>OBV!G1380</f>
        <v>NEUTRAL</v>
      </c>
      <c r="L1380" s="5" t="str">
        <f>OBV!H1380</f>
        <v>NEUTRAL</v>
      </c>
    </row>
    <row r="1381" spans="1:12" ht="13.5" x14ac:dyDescent="0.25">
      <c r="A1381" s="3">
        <f>RSI!A1381</f>
        <v>44718</v>
      </c>
      <c r="B1381" s="2">
        <f>RSI!B1381</f>
        <v>2.21</v>
      </c>
      <c r="C1381" s="2">
        <f>RSI!I1381</f>
        <v>32.085503101438448</v>
      </c>
      <c r="D1381" s="2">
        <f>MACD!E1381</f>
        <v>2.1284334272415606E-2</v>
      </c>
      <c r="E1381" s="2">
        <f>MACD!F1381</f>
        <v>2.4578244961781095E-2</v>
      </c>
      <c r="F1381" s="2">
        <f>'Moving Avg'!D1381</f>
        <v>2.21</v>
      </c>
      <c r="G1381" s="2">
        <f>'Moving Avg'!F1381</f>
        <v>2.2365000000000004</v>
      </c>
      <c r="H1381" s="2">
        <f>'Moving Avg'!G1381</f>
        <v>2.2943999999999982</v>
      </c>
      <c r="I1381" s="2">
        <f>'Moving Avg'!H1381</f>
        <v>2.2383000000000006</v>
      </c>
      <c r="J1381" s="5" t="str">
        <f>OBV!F1381</f>
        <v>NEUTRAL</v>
      </c>
      <c r="K1381" s="5" t="str">
        <f>OBV!G1381</f>
        <v>NEUTRAL</v>
      </c>
      <c r="L1381" s="5" t="str">
        <f>OBV!H1381</f>
        <v>NEUTRAL</v>
      </c>
    </row>
    <row r="1382" spans="1:12" ht="13.5" x14ac:dyDescent="0.25">
      <c r="A1382" s="3">
        <f>RSI!A1382</f>
        <v>44719</v>
      </c>
      <c r="B1382" s="2">
        <f>RSI!B1382</f>
        <v>2.21</v>
      </c>
      <c r="C1382" s="2">
        <f>RSI!I1382</f>
        <v>32.085503101438434</v>
      </c>
      <c r="D1382" s="2">
        <f>MACD!E1382</f>
        <v>1.4917852990808722E-2</v>
      </c>
      <c r="E1382" s="2">
        <f>MACD!F1382</f>
        <v>2.2646166567586622E-2</v>
      </c>
      <c r="F1382" s="2">
        <f>'Moving Avg'!D1382</f>
        <v>2.21</v>
      </c>
      <c r="G1382" s="2">
        <f>'Moving Avg'!F1382</f>
        <v>2.2360000000000007</v>
      </c>
      <c r="H1382" s="2">
        <f>'Moving Avg'!G1382</f>
        <v>2.2929999999999984</v>
      </c>
      <c r="I1382" s="2">
        <f>'Moving Avg'!H1382</f>
        <v>2.2386000000000008</v>
      </c>
      <c r="J1382" s="5" t="str">
        <f>OBV!F1382</f>
        <v>NEUTRAL</v>
      </c>
      <c r="K1382" s="5" t="str">
        <f>OBV!G1382</f>
        <v>NEUTRAL</v>
      </c>
      <c r="L1382" s="5" t="str">
        <f>OBV!H1382</f>
        <v>NEUTRAL</v>
      </c>
    </row>
    <row r="1383" spans="1:12" ht="13.5" x14ac:dyDescent="0.25">
      <c r="A1383" s="3">
        <f>RSI!A1383</f>
        <v>44720</v>
      </c>
      <c r="B1383" s="2">
        <f>RSI!B1383</f>
        <v>2.21</v>
      </c>
      <c r="C1383" s="2">
        <f>RSI!I1383</f>
        <v>32.085503101438434</v>
      </c>
      <c r="D1383" s="2">
        <f>MACD!E1383</f>
        <v>9.7598650580303925E-3</v>
      </c>
      <c r="E1383" s="2">
        <f>MACD!F1383</f>
        <v>2.0068906265675378E-2</v>
      </c>
      <c r="F1383" s="2">
        <f>'Moving Avg'!D1383</f>
        <v>2.21</v>
      </c>
      <c r="G1383" s="2">
        <f>'Moving Avg'!F1383</f>
        <v>2.2355000000000005</v>
      </c>
      <c r="H1383" s="2">
        <f>'Moving Avg'!G1383</f>
        <v>2.2915999999999981</v>
      </c>
      <c r="I1383" s="2">
        <f>'Moving Avg'!H1383</f>
        <v>2.2389000000000006</v>
      </c>
      <c r="J1383" s="5" t="str">
        <f>OBV!F1383</f>
        <v>NEUTRAL</v>
      </c>
      <c r="K1383" s="5" t="str">
        <f>OBV!G1383</f>
        <v>NEUTRAL</v>
      </c>
      <c r="L1383" s="5" t="str">
        <f>OBV!H1383</f>
        <v>NEUTRAL</v>
      </c>
    </row>
    <row r="1384" spans="1:12" ht="13.5" x14ac:dyDescent="0.25">
      <c r="A1384" s="3">
        <f>RSI!A1384</f>
        <v>44721</v>
      </c>
      <c r="B1384" s="2">
        <f>RSI!B1384</f>
        <v>2.19</v>
      </c>
      <c r="C1384" s="2">
        <f>RSI!I1384</f>
        <v>26.610942229998983</v>
      </c>
      <c r="D1384" s="2">
        <f>MACD!E1384</f>
        <v>7.0889643692950699E-3</v>
      </c>
      <c r="E1384" s="2">
        <f>MACD!F1384</f>
        <v>1.7472917886399316E-2</v>
      </c>
      <c r="F1384" s="2">
        <f>'Moving Avg'!D1384</f>
        <v>2.206</v>
      </c>
      <c r="G1384" s="2">
        <f>'Moving Avg'!F1384</f>
        <v>2.2340000000000004</v>
      </c>
      <c r="H1384" s="2">
        <f>'Moving Avg'!G1384</f>
        <v>2.2917999999999985</v>
      </c>
      <c r="I1384" s="2">
        <f>'Moving Avg'!H1384</f>
        <v>2.2391000000000005</v>
      </c>
      <c r="J1384" s="5" t="str">
        <f>OBV!F1384</f>
        <v>BEARISH</v>
      </c>
      <c r="K1384" s="5" t="str">
        <f>OBV!G1384</f>
        <v>NEUTRAL</v>
      </c>
      <c r="L1384" s="5" t="str">
        <f>OBV!H1384</f>
        <v>CONFIRMED BEARISH</v>
      </c>
    </row>
    <row r="1385" spans="1:12" ht="13.5" x14ac:dyDescent="0.25">
      <c r="A1385" s="3">
        <f>RSI!A1385</f>
        <v>44722</v>
      </c>
      <c r="B1385" s="2">
        <f>RSI!B1385</f>
        <v>2.19</v>
      </c>
      <c r="C1385" s="2">
        <f>RSI!I1385</f>
        <v>26.610942229998983</v>
      </c>
      <c r="D1385" s="2">
        <f>MACD!E1385</f>
        <v>5.1435126687842114E-3</v>
      </c>
      <c r="E1385" s="2">
        <f>MACD!F1385</f>
        <v>1.5007036842876296E-2</v>
      </c>
      <c r="F1385" s="2">
        <f>'Moving Avg'!D1385</f>
        <v>2.202</v>
      </c>
      <c r="G1385" s="2">
        <f>'Moving Avg'!F1385</f>
        <v>2.2280000000000002</v>
      </c>
      <c r="H1385" s="2">
        <f>'Moving Avg'!G1385</f>
        <v>2.291999999999998</v>
      </c>
      <c r="I1385" s="2">
        <f>'Moving Avg'!H1385</f>
        <v>2.2393000000000005</v>
      </c>
      <c r="J1385" s="5" t="str">
        <f>OBV!F1385</f>
        <v>BEARISH</v>
      </c>
      <c r="K1385" s="5" t="str">
        <f>OBV!G1385</f>
        <v>NEUTRAL</v>
      </c>
      <c r="L1385" s="5" t="str">
        <f>OBV!H1385</f>
        <v>CONFIRMED BEARISH</v>
      </c>
    </row>
    <row r="1386" spans="1:12" ht="13.5" x14ac:dyDescent="0.25">
      <c r="A1386" s="3">
        <f>RSI!A1386</f>
        <v>44725</v>
      </c>
      <c r="B1386" s="2">
        <f>RSI!B1386</f>
        <v>2.19</v>
      </c>
      <c r="C1386" s="2">
        <f>RSI!I1386</f>
        <v>26.610942229998983</v>
      </c>
      <c r="D1386" s="2">
        <f>MACD!E1386</f>
        <v>3.7886030724432196E-3</v>
      </c>
      <c r="E1386" s="2">
        <f>MACD!F1386</f>
        <v>1.2763350088789682E-2</v>
      </c>
      <c r="F1386" s="2">
        <f>'Moving Avg'!D1386</f>
        <v>2.1979999999999995</v>
      </c>
      <c r="G1386" s="2">
        <f>'Moving Avg'!F1386</f>
        <v>2.2220000000000004</v>
      </c>
      <c r="H1386" s="2">
        <f>'Moving Avg'!G1386</f>
        <v>2.2903999999999982</v>
      </c>
      <c r="I1386" s="2">
        <f>'Moving Avg'!H1386</f>
        <v>2.2395</v>
      </c>
      <c r="J1386" s="5" t="str">
        <f>OBV!F1386</f>
        <v>BEARISH</v>
      </c>
      <c r="K1386" s="5" t="str">
        <f>OBV!G1386</f>
        <v>NEUTRAL</v>
      </c>
      <c r="L1386" s="5" t="str">
        <f>OBV!H1386</f>
        <v>CONFIRMED BEARISH</v>
      </c>
    </row>
    <row r="1387" spans="1:12" ht="13.5" x14ac:dyDescent="0.25">
      <c r="A1387" s="3">
        <f>RSI!A1387</f>
        <v>44726</v>
      </c>
      <c r="B1387" s="2">
        <f>RSI!B1387</f>
        <v>2.19</v>
      </c>
      <c r="C1387" s="2">
        <f>RSI!I1387</f>
        <v>26.610942229998983</v>
      </c>
      <c r="D1387" s="2">
        <f>MACD!E1387</f>
        <v>2.9118094790425708E-3</v>
      </c>
      <c r="E1387" s="2">
        <f>MACD!F1387</f>
        <v>1.079304196684026E-2</v>
      </c>
      <c r="F1387" s="2">
        <f>'Moving Avg'!D1387</f>
        <v>2.194</v>
      </c>
      <c r="G1387" s="2">
        <f>'Moving Avg'!F1387</f>
        <v>2.2160000000000002</v>
      </c>
      <c r="H1387" s="2">
        <f>'Moving Avg'!G1387</f>
        <v>2.2867999999999982</v>
      </c>
      <c r="I1387" s="2">
        <f>'Moving Avg'!H1387</f>
        <v>2.2397</v>
      </c>
      <c r="J1387" s="5" t="str">
        <f>OBV!F1387</f>
        <v>BEARISH</v>
      </c>
      <c r="K1387" s="5" t="str">
        <f>OBV!G1387</f>
        <v>NEUTRAL</v>
      </c>
      <c r="L1387" s="5" t="str">
        <f>OBV!H1387</f>
        <v>CONFIRMED BEARISH</v>
      </c>
    </row>
    <row r="1388" spans="1:12" ht="13.5" x14ac:dyDescent="0.25">
      <c r="A1388" s="3">
        <f>RSI!A1388</f>
        <v>44727</v>
      </c>
      <c r="B1388" s="2">
        <f>RSI!B1388</f>
        <v>2.19</v>
      </c>
      <c r="C1388" s="2">
        <f>RSI!I1388</f>
        <v>26.610942229998983</v>
      </c>
      <c r="D1388" s="2">
        <f>MACD!E1388</f>
        <v>2.4196001454206417E-3</v>
      </c>
      <c r="E1388" s="2">
        <f>MACD!F1388</f>
        <v>9.1183536025563373E-3</v>
      </c>
      <c r="F1388" s="2">
        <f>'Moving Avg'!D1388</f>
        <v>2.19</v>
      </c>
      <c r="G1388" s="2">
        <f>'Moving Avg'!F1388</f>
        <v>2.21</v>
      </c>
      <c r="H1388" s="2">
        <f>'Moving Avg'!G1388</f>
        <v>2.2831999999999981</v>
      </c>
      <c r="I1388" s="2">
        <f>'Moving Avg'!H1388</f>
        <v>2.2399</v>
      </c>
      <c r="J1388" s="5" t="str">
        <f>OBV!F1388</f>
        <v>BEARISH</v>
      </c>
      <c r="K1388" s="5" t="str">
        <f>OBV!G1388</f>
        <v>NEUTRAL</v>
      </c>
      <c r="L1388" s="5" t="str">
        <f>OBV!H1388</f>
        <v>CONFIRMED BEARISH</v>
      </c>
    </row>
    <row r="1389" spans="1:12" ht="13.5" x14ac:dyDescent="0.25">
      <c r="A1389" s="3">
        <f>RSI!A1389</f>
        <v>44728</v>
      </c>
      <c r="B1389" s="2">
        <f>RSI!B1389</f>
        <v>2.19</v>
      </c>
      <c r="C1389" s="2">
        <f>RSI!I1389</f>
        <v>26.610942229998983</v>
      </c>
      <c r="D1389" s="2">
        <f>MACD!E1389</f>
        <v>2.2343124892159061E-3</v>
      </c>
      <c r="E1389" s="2">
        <f>MACD!F1389</f>
        <v>7.7415453798882509E-3</v>
      </c>
      <c r="F1389" s="2">
        <f>'Moving Avg'!D1389</f>
        <v>2.19</v>
      </c>
      <c r="G1389" s="2">
        <f>'Moving Avg'!F1389</f>
        <v>2.2039999999999997</v>
      </c>
      <c r="H1389" s="2">
        <f>'Moving Avg'!G1389</f>
        <v>2.2795999999999981</v>
      </c>
      <c r="I1389" s="2">
        <f>'Moving Avg'!H1389</f>
        <v>2.2400999999999995</v>
      </c>
      <c r="J1389" s="5" t="str">
        <f>OBV!F1389</f>
        <v>NEUTRAL</v>
      </c>
      <c r="K1389" s="5" t="str">
        <f>OBV!G1389</f>
        <v>NEUTRAL</v>
      </c>
      <c r="L1389" s="5" t="str">
        <f>OBV!H1389</f>
        <v>NEUTRAL</v>
      </c>
    </row>
    <row r="1390" spans="1:12" ht="13.5" x14ac:dyDescent="0.25">
      <c r="A1390" s="3">
        <f>RSI!A1390</f>
        <v>44729</v>
      </c>
      <c r="B1390" s="2">
        <f>RSI!B1390</f>
        <v>2.2000000000000002</v>
      </c>
      <c r="C1390" s="2">
        <f>RSI!I1390</f>
        <v>35.230571814681412</v>
      </c>
      <c r="D1390" s="2">
        <f>MACD!E1390</f>
        <v>1.550861334192799E-3</v>
      </c>
      <c r="E1390" s="2">
        <f>MACD!F1390</f>
        <v>6.5034085707491611E-3</v>
      </c>
      <c r="F1390" s="2">
        <f>'Moving Avg'!D1390</f>
        <v>2.1920000000000002</v>
      </c>
      <c r="G1390" s="2">
        <f>'Moving Avg'!F1390</f>
        <v>2.2035</v>
      </c>
      <c r="H1390" s="2">
        <f>'Moving Avg'!G1390</f>
        <v>2.2761999999999984</v>
      </c>
      <c r="I1390" s="2">
        <f>'Moving Avg'!H1390</f>
        <v>2.2403499999999994</v>
      </c>
      <c r="J1390" s="5" t="str">
        <f>OBV!F1390</f>
        <v>BULLISH</v>
      </c>
      <c r="K1390" s="5" t="str">
        <f>OBV!G1390</f>
        <v>NEUTRAL</v>
      </c>
      <c r="L1390" s="5" t="str">
        <f>OBV!H1390</f>
        <v>CONFIRMED BULLISH</v>
      </c>
    </row>
    <row r="1391" spans="1:12" ht="13.5" x14ac:dyDescent="0.25">
      <c r="A1391" s="3">
        <f>RSI!A1391</f>
        <v>44732</v>
      </c>
      <c r="B1391" s="2">
        <f>RSI!B1391</f>
        <v>2.2000000000000002</v>
      </c>
      <c r="C1391" s="2">
        <f>RSI!I1391</f>
        <v>35.230571814681426</v>
      </c>
      <c r="D1391" s="2">
        <f>MACD!E1391</f>
        <v>1.1116803855659718E-3</v>
      </c>
      <c r="E1391" s="2">
        <f>MACD!F1391</f>
        <v>5.4250629337125236E-3</v>
      </c>
      <c r="F1391" s="2">
        <f>'Moving Avg'!D1391</f>
        <v>2.194</v>
      </c>
      <c r="G1391" s="2">
        <f>'Moving Avg'!F1391</f>
        <v>2.2030000000000003</v>
      </c>
      <c r="H1391" s="2">
        <f>'Moving Avg'!G1391</f>
        <v>2.2727999999999984</v>
      </c>
      <c r="I1391" s="2">
        <f>'Moving Avg'!H1391</f>
        <v>2.2405999999999993</v>
      </c>
      <c r="J1391" s="5" t="str">
        <f>OBV!F1391</f>
        <v>BULLISH</v>
      </c>
      <c r="K1391" s="5" t="str">
        <f>OBV!G1391</f>
        <v>NEUTRAL</v>
      </c>
      <c r="L1391" s="5" t="str">
        <f>OBV!H1391</f>
        <v>CONFIRMED BULLISH</v>
      </c>
    </row>
    <row r="1392" spans="1:12" ht="13.5" x14ac:dyDescent="0.25">
      <c r="A1392" s="3">
        <f>RSI!A1392</f>
        <v>44733</v>
      </c>
      <c r="B1392" s="2">
        <f>RSI!B1392</f>
        <v>2.1800000000000002</v>
      </c>
      <c r="C1392" s="2">
        <f>RSI!I1392</f>
        <v>27.687607086965713</v>
      </c>
      <c r="D1392" s="2">
        <f>MACD!E1392</f>
        <v>2.3503656208516688E-3</v>
      </c>
      <c r="E1392" s="2">
        <f>MACD!F1392</f>
        <v>4.8101234711403528E-3</v>
      </c>
      <c r="F1392" s="2">
        <f>'Moving Avg'!D1392</f>
        <v>2.1920000000000002</v>
      </c>
      <c r="G1392" s="2">
        <f>'Moving Avg'!F1392</f>
        <v>2.2015000000000002</v>
      </c>
      <c r="H1392" s="2">
        <f>'Moving Avg'!G1392</f>
        <v>2.2689999999999988</v>
      </c>
      <c r="I1392" s="2">
        <f>'Moving Avg'!H1392</f>
        <v>2.240499999999999</v>
      </c>
      <c r="J1392" s="5" t="str">
        <f>OBV!F1392</f>
        <v>BULLISH</v>
      </c>
      <c r="K1392" s="5" t="str">
        <f>OBV!G1392</f>
        <v>NEUTRAL</v>
      </c>
      <c r="L1392" s="5" t="str">
        <f>OBV!H1392</f>
        <v>BULLISH DIVERGENCE</v>
      </c>
    </row>
    <row r="1393" spans="1:12" ht="13.5" x14ac:dyDescent="0.25">
      <c r="A1393" s="3">
        <f>RSI!A1393</f>
        <v>44734</v>
      </c>
      <c r="B1393" s="2">
        <f>RSI!B1393</f>
        <v>2.1800000000000002</v>
      </c>
      <c r="C1393" s="2">
        <f>RSI!I1393</f>
        <v>27.687607086965713</v>
      </c>
      <c r="D1393" s="2">
        <f>MACD!E1393</f>
        <v>3.6359410545272475E-3</v>
      </c>
      <c r="E1393" s="2">
        <f>MACD!F1393</f>
        <v>4.5752869878177317E-3</v>
      </c>
      <c r="F1393" s="2">
        <f>'Moving Avg'!D1393</f>
        <v>2.1900000000000004</v>
      </c>
      <c r="G1393" s="2">
        <f>'Moving Avg'!F1393</f>
        <v>2.2000000000000006</v>
      </c>
      <c r="H1393" s="2">
        <f>'Moving Avg'!G1393</f>
        <v>2.2651999999999988</v>
      </c>
      <c r="I1393" s="2">
        <f>'Moving Avg'!H1393</f>
        <v>2.2403999999999988</v>
      </c>
      <c r="J1393" s="5" t="str">
        <f>OBV!F1393</f>
        <v>BULLISH</v>
      </c>
      <c r="K1393" s="5" t="str">
        <f>OBV!G1393</f>
        <v>NEUTRAL</v>
      </c>
      <c r="L1393" s="5" t="str">
        <f>OBV!H1393</f>
        <v>BULLISH DIVERGENCE</v>
      </c>
    </row>
    <row r="1394" spans="1:12" ht="13.5" x14ac:dyDescent="0.25">
      <c r="A1394" s="3">
        <f>RSI!A1394</f>
        <v>44735</v>
      </c>
      <c r="B1394" s="2">
        <f>RSI!B1394</f>
        <v>2.1800000000000002</v>
      </c>
      <c r="C1394" s="2">
        <f>RSI!I1394</f>
        <v>27.687607086965713</v>
      </c>
      <c r="D1394" s="2">
        <f>MACD!E1394</f>
        <v>1.8666803139080201E-3</v>
      </c>
      <c r="E1394" s="2">
        <f>MACD!F1394</f>
        <v>4.0335656530357897E-3</v>
      </c>
      <c r="F1394" s="2">
        <f>'Moving Avg'!D1394</f>
        <v>2.1879999999999997</v>
      </c>
      <c r="G1394" s="2">
        <f>'Moving Avg'!F1394</f>
        <v>2.1985000000000006</v>
      </c>
      <c r="H1394" s="2">
        <f>'Moving Avg'!G1394</f>
        <v>2.2613999999999992</v>
      </c>
      <c r="I1394" s="2">
        <f>'Moving Avg'!H1394</f>
        <v>2.2402999999999986</v>
      </c>
      <c r="J1394" s="5" t="str">
        <f>OBV!F1394</f>
        <v>BULLISH</v>
      </c>
      <c r="K1394" s="5" t="str">
        <f>OBV!G1394</f>
        <v>NEUTRAL</v>
      </c>
      <c r="L1394" s="5" t="str">
        <f>OBV!H1394</f>
        <v>BULLISH DIVERGENCE</v>
      </c>
    </row>
    <row r="1395" spans="1:12" ht="13.5" x14ac:dyDescent="0.25">
      <c r="A1395" s="3">
        <f>RSI!A1395</f>
        <v>44736</v>
      </c>
      <c r="B1395" s="2">
        <f>RSI!B1395</f>
        <v>2.1800000000000002</v>
      </c>
      <c r="C1395" s="2">
        <f>RSI!I1395</f>
        <v>27.687607086965713</v>
      </c>
      <c r="D1395" s="2">
        <f>MACD!E1395</f>
        <v>5.7319477280870501E-4</v>
      </c>
      <c r="E1395" s="2">
        <f>MACD!F1395</f>
        <v>3.3414914769903732E-3</v>
      </c>
      <c r="F1395" s="2">
        <f>'Moving Avg'!D1395</f>
        <v>2.1840000000000002</v>
      </c>
      <c r="G1395" s="2">
        <f>'Moving Avg'!F1395</f>
        <v>2.1970000000000005</v>
      </c>
      <c r="H1395" s="2">
        <f>'Moving Avg'!G1395</f>
        <v>2.2575999999999992</v>
      </c>
      <c r="I1395" s="2">
        <f>'Moving Avg'!H1395</f>
        <v>2.2401999999999984</v>
      </c>
      <c r="J1395" s="5" t="str">
        <f>OBV!F1395</f>
        <v>BEARISH</v>
      </c>
      <c r="K1395" s="5" t="str">
        <f>OBV!G1395</f>
        <v>NEUTRAL</v>
      </c>
      <c r="L1395" s="5" t="str">
        <f>OBV!H1395</f>
        <v>CONFIRMED BEARISH</v>
      </c>
    </row>
    <row r="1396" spans="1:12" ht="13.5" x14ac:dyDescent="0.25">
      <c r="A1396" s="3">
        <f>RSI!A1396</f>
        <v>44739</v>
      </c>
      <c r="B1396" s="2">
        <f>RSI!B1396</f>
        <v>2.1800000000000002</v>
      </c>
      <c r="C1396" s="2">
        <f>RSI!I1396</f>
        <v>27.687607086965713</v>
      </c>
      <c r="D1396" s="2">
        <f>MACD!E1396</f>
        <v>-3.327918451216938E-4</v>
      </c>
      <c r="E1396" s="2">
        <f>MACD!F1396</f>
        <v>2.60663481256796E-3</v>
      </c>
      <c r="F1396" s="2">
        <f>'Moving Avg'!D1396</f>
        <v>2.1800000000000002</v>
      </c>
      <c r="G1396" s="2">
        <f>'Moving Avg'!F1396</f>
        <v>2.1955000000000005</v>
      </c>
      <c r="H1396" s="2">
        <f>'Moving Avg'!G1396</f>
        <v>2.2537999999999996</v>
      </c>
      <c r="I1396" s="2">
        <f>'Moving Avg'!H1396</f>
        <v>2.2400999999999982</v>
      </c>
      <c r="J1396" s="5" t="str">
        <f>OBV!F1396</f>
        <v>BEARISH</v>
      </c>
      <c r="K1396" s="5" t="str">
        <f>OBV!G1396</f>
        <v>NEUTRAL</v>
      </c>
      <c r="L1396" s="5" t="str">
        <f>OBV!H1396</f>
        <v>CONFIRMED BEARISH</v>
      </c>
    </row>
    <row r="1397" spans="1:12" ht="13.5" x14ac:dyDescent="0.25">
      <c r="A1397" s="3">
        <f>RSI!A1397</f>
        <v>44740</v>
      </c>
      <c r="B1397" s="2">
        <f>RSI!B1397</f>
        <v>2.1800000000000002</v>
      </c>
      <c r="C1397" s="2">
        <f>RSI!I1397</f>
        <v>27.687607086965713</v>
      </c>
      <c r="D1397" s="2">
        <f>MACD!E1397</f>
        <v>-9.2485780680329199E-4</v>
      </c>
      <c r="E1397" s="2">
        <f>MACD!F1397</f>
        <v>1.9003362886937099E-3</v>
      </c>
      <c r="F1397" s="2">
        <f>'Moving Avg'!D1397</f>
        <v>2.1800000000000002</v>
      </c>
      <c r="G1397" s="2">
        <f>'Moving Avg'!F1397</f>
        <v>2.194</v>
      </c>
      <c r="H1397" s="2">
        <f>'Moving Avg'!G1397</f>
        <v>2.25</v>
      </c>
      <c r="I1397" s="2">
        <f>'Moving Avg'!H1397</f>
        <v>2.239999999999998</v>
      </c>
      <c r="J1397" s="5" t="str">
        <f>OBV!F1397</f>
        <v>NEUTRAL</v>
      </c>
      <c r="K1397" s="5" t="str">
        <f>OBV!G1397</f>
        <v>NEUTRAL</v>
      </c>
      <c r="L1397" s="5" t="str">
        <f>OBV!H1397</f>
        <v>NEUTRAL</v>
      </c>
    </row>
    <row r="1398" spans="1:12" ht="13.5" x14ac:dyDescent="0.25">
      <c r="A1398" s="3">
        <f>RSI!A1398</f>
        <v>44741</v>
      </c>
      <c r="B1398" s="2">
        <f>RSI!B1398</f>
        <v>2.1800000000000002</v>
      </c>
      <c r="C1398" s="2">
        <f>RSI!I1398</f>
        <v>27.687607086965713</v>
      </c>
      <c r="D1398" s="2">
        <f>MACD!E1398</f>
        <v>-1.2642273459353426E-3</v>
      </c>
      <c r="E1398" s="2">
        <f>MACD!F1398</f>
        <v>1.2674235617678995E-3</v>
      </c>
      <c r="F1398" s="2">
        <f>'Moving Avg'!D1398</f>
        <v>2.1800000000000002</v>
      </c>
      <c r="G1398" s="2">
        <f>'Moving Avg'!F1398</f>
        <v>2.1924999999999999</v>
      </c>
      <c r="H1398" s="2">
        <f>'Moving Avg'!G1398</f>
        <v>2.2462</v>
      </c>
      <c r="I1398" s="2">
        <f>'Moving Avg'!H1398</f>
        <v>2.2398999999999978</v>
      </c>
      <c r="J1398" s="5" t="str">
        <f>OBV!F1398</f>
        <v>NEUTRAL</v>
      </c>
      <c r="K1398" s="5" t="str">
        <f>OBV!G1398</f>
        <v>NEUTRAL</v>
      </c>
      <c r="L1398" s="5" t="str">
        <f>OBV!H1398</f>
        <v>NEUTRAL</v>
      </c>
    </row>
    <row r="1399" spans="1:12" ht="13.5" x14ac:dyDescent="0.25">
      <c r="A1399" s="3">
        <f>RSI!A1399</f>
        <v>44742</v>
      </c>
      <c r="B1399" s="2">
        <f>RSI!B1399</f>
        <v>2.1800000000000002</v>
      </c>
      <c r="C1399" s="2">
        <f>RSI!I1399</f>
        <v>27.687607086965713</v>
      </c>
      <c r="D1399" s="2">
        <f>MACD!E1399</f>
        <v>-1.4017478982930598E-3</v>
      </c>
      <c r="E1399" s="2">
        <f>MACD!F1399</f>
        <v>7.3358926975570777E-4</v>
      </c>
      <c r="F1399" s="2">
        <f>'Moving Avg'!D1399</f>
        <v>2.1800000000000002</v>
      </c>
      <c r="G1399" s="2">
        <f>'Moving Avg'!F1399</f>
        <v>2.1909999999999998</v>
      </c>
      <c r="H1399" s="2">
        <f>'Moving Avg'!G1399</f>
        <v>2.2424000000000008</v>
      </c>
      <c r="I1399" s="2">
        <f>'Moving Avg'!H1399</f>
        <v>2.239799999999998</v>
      </c>
      <c r="J1399" s="5" t="str">
        <f>OBV!F1399</f>
        <v>NEUTRAL</v>
      </c>
      <c r="K1399" s="5" t="str">
        <f>OBV!G1399</f>
        <v>NEUTRAL</v>
      </c>
      <c r="L1399" s="5" t="str">
        <f>OBV!H1399</f>
        <v>NEUTRAL</v>
      </c>
    </row>
    <row r="1400" spans="1:12" ht="13.5" x14ac:dyDescent="0.25">
      <c r="A1400" s="3">
        <f>RSI!A1400</f>
        <v>44743</v>
      </c>
      <c r="B1400" s="2">
        <f>RSI!B1400</f>
        <v>2.1800000000000002</v>
      </c>
      <c r="C1400" s="2">
        <f>RSI!I1400</f>
        <v>27.687607086965713</v>
      </c>
      <c r="D1400" s="2">
        <f>MACD!E1400</f>
        <v>1.5890406664942347E-4</v>
      </c>
      <c r="E1400" s="2">
        <f>MACD!F1400</f>
        <v>6.1865222913445091E-4</v>
      </c>
      <c r="F1400" s="2">
        <f>'Moving Avg'!D1400</f>
        <v>2.1800000000000002</v>
      </c>
      <c r="G1400" s="2">
        <f>'Moving Avg'!F1400</f>
        <v>2.1894999999999998</v>
      </c>
      <c r="H1400" s="2">
        <f>'Moving Avg'!G1400</f>
        <v>2.2386000000000008</v>
      </c>
      <c r="I1400" s="2">
        <f>'Moving Avg'!H1400</f>
        <v>2.2396999999999978</v>
      </c>
      <c r="J1400" s="5" t="str">
        <f>OBV!F1400</f>
        <v>NEUTRAL</v>
      </c>
      <c r="K1400" s="5" t="str">
        <f>OBV!G1400</f>
        <v>NEUTRAL</v>
      </c>
      <c r="L1400" s="5" t="str">
        <f>OBV!H1400</f>
        <v>NEUTRAL</v>
      </c>
    </row>
    <row r="1401" spans="1:12" ht="13.5" x14ac:dyDescent="0.25">
      <c r="A1401" s="3">
        <f>RSI!A1401</f>
        <v>44746</v>
      </c>
      <c r="B1401" s="2">
        <f>RSI!B1401</f>
        <v>2.1800000000000002</v>
      </c>
      <c r="C1401" s="2">
        <f>RSI!I1401</f>
        <v>27.687607086965713</v>
      </c>
      <c r="D1401" s="2">
        <f>MACD!E1401</f>
        <v>1.6077464429815613E-3</v>
      </c>
      <c r="E1401" s="2">
        <f>MACD!F1401</f>
        <v>8.1647107190387308E-4</v>
      </c>
      <c r="F1401" s="2">
        <f>'Moving Avg'!D1401</f>
        <v>2.1800000000000002</v>
      </c>
      <c r="G1401" s="2">
        <f>'Moving Avg'!F1401</f>
        <v>2.1879999999999997</v>
      </c>
      <c r="H1401" s="2">
        <f>'Moving Avg'!G1401</f>
        <v>2.2348000000000012</v>
      </c>
      <c r="I1401" s="2">
        <f>'Moving Avg'!H1401</f>
        <v>2.2395999999999976</v>
      </c>
      <c r="J1401" s="5" t="str">
        <f>OBV!F1401</f>
        <v>NEUTRAL</v>
      </c>
      <c r="K1401" s="5" t="str">
        <f>OBV!G1401</f>
        <v>NEUTRAL</v>
      </c>
      <c r="L1401" s="5" t="str">
        <f>OBV!H1401</f>
        <v>NEUTRAL</v>
      </c>
    </row>
    <row r="1402" spans="1:12" ht="13.5" x14ac:dyDescent="0.25">
      <c r="A1402" s="3">
        <f>RSI!A1402</f>
        <v>44747</v>
      </c>
      <c r="B1402" s="2">
        <f>RSI!B1402</f>
        <v>2.1800000000000002</v>
      </c>
      <c r="C1402" s="2">
        <f>RSI!I1402</f>
        <v>27.687607086965713</v>
      </c>
      <c r="D1402" s="2">
        <f>MACD!E1402</f>
        <v>-1.2444538687761408E-4</v>
      </c>
      <c r="E1402" s="2">
        <f>MACD!F1402</f>
        <v>6.2828778014757572E-4</v>
      </c>
      <c r="F1402" s="2">
        <f>'Moving Avg'!D1402</f>
        <v>2.1800000000000002</v>
      </c>
      <c r="G1402" s="2">
        <f>'Moving Avg'!F1402</f>
        <v>2.1864999999999997</v>
      </c>
      <c r="H1402" s="2">
        <f>'Moving Avg'!G1402</f>
        <v>2.2310000000000012</v>
      </c>
      <c r="I1402" s="2">
        <f>'Moving Avg'!H1402</f>
        <v>2.2394999999999978</v>
      </c>
      <c r="J1402" s="5" t="str">
        <f>OBV!F1402</f>
        <v>NEUTRAL</v>
      </c>
      <c r="K1402" s="5" t="str">
        <f>OBV!G1402</f>
        <v>NEUTRAL</v>
      </c>
      <c r="L1402" s="5" t="str">
        <f>OBV!H1402</f>
        <v>NEUTRAL</v>
      </c>
    </row>
    <row r="1403" spans="1:12" ht="13.5" x14ac:dyDescent="0.25">
      <c r="A1403" s="3">
        <f>RSI!A1403</f>
        <v>44748</v>
      </c>
      <c r="B1403" s="2">
        <f>RSI!B1403</f>
        <v>2.1800000000000002</v>
      </c>
      <c r="C1403" s="2">
        <f>RSI!I1403</f>
        <v>27.687607086965713</v>
      </c>
      <c r="D1403" s="2">
        <f>MACD!E1403</f>
        <v>-1.480157556859929E-3</v>
      </c>
      <c r="E1403" s="2">
        <f>MACD!F1403</f>
        <v>2.0659871274607478E-4</v>
      </c>
      <c r="F1403" s="2">
        <f>'Moving Avg'!D1403</f>
        <v>2.1800000000000002</v>
      </c>
      <c r="G1403" s="2">
        <f>'Moving Avg'!F1403</f>
        <v>2.1849999999999996</v>
      </c>
      <c r="H1403" s="2">
        <f>'Moving Avg'!G1403</f>
        <v>2.2272000000000016</v>
      </c>
      <c r="I1403" s="2">
        <f>'Moving Avg'!H1403</f>
        <v>2.2393999999999981</v>
      </c>
      <c r="J1403" s="5" t="str">
        <f>OBV!F1403</f>
        <v>NEUTRAL</v>
      </c>
      <c r="K1403" s="5" t="str">
        <f>OBV!G1403</f>
        <v>NEUTRAL</v>
      </c>
      <c r="L1403" s="5" t="str">
        <f>OBV!H1403</f>
        <v>NEUTRAL</v>
      </c>
    </row>
    <row r="1404" spans="1:12" ht="13.5" x14ac:dyDescent="0.25">
      <c r="A1404" s="3">
        <f>RSI!A1404</f>
        <v>44749</v>
      </c>
      <c r="B1404" s="2">
        <f>RSI!B1404</f>
        <v>2.1800000000000002</v>
      </c>
      <c r="C1404" s="2">
        <f>RSI!I1404</f>
        <v>27.687607086965713</v>
      </c>
      <c r="D1404" s="2">
        <f>MACD!E1404</f>
        <v>-2.5254573190185425E-3</v>
      </c>
      <c r="E1404" s="2">
        <f>MACD!F1404</f>
        <v>-3.3981249360684864E-4</v>
      </c>
      <c r="F1404" s="2">
        <f>'Moving Avg'!D1404</f>
        <v>2.1800000000000002</v>
      </c>
      <c r="G1404" s="2">
        <f>'Moving Avg'!F1404</f>
        <v>2.1844999999999999</v>
      </c>
      <c r="H1404" s="2">
        <f>'Moving Avg'!G1404</f>
        <v>2.2230000000000016</v>
      </c>
      <c r="I1404" s="2">
        <f>'Moving Avg'!H1404</f>
        <v>2.2392999999999983</v>
      </c>
      <c r="J1404" s="5" t="str">
        <f>OBV!F1404</f>
        <v>NEUTRAL</v>
      </c>
      <c r="K1404" s="5" t="str">
        <f>OBV!G1404</f>
        <v>NEUTRAL</v>
      </c>
      <c r="L1404" s="5" t="str">
        <f>OBV!H1404</f>
        <v>NEUTRAL</v>
      </c>
    </row>
    <row r="1405" spans="1:12" ht="13.5" x14ac:dyDescent="0.25">
      <c r="A1405" s="3">
        <f>RSI!A1405</f>
        <v>44750</v>
      </c>
      <c r="B1405" s="2">
        <f>RSI!B1405</f>
        <v>2.1800000000000002</v>
      </c>
      <c r="C1405" s="2">
        <f>RSI!I1405</f>
        <v>27.687607086965713</v>
      </c>
      <c r="D1405" s="2">
        <f>MACD!E1405</f>
        <v>-3.31564422875541E-3</v>
      </c>
      <c r="E1405" s="2">
        <f>MACD!F1405</f>
        <v>-9.3497884063656095E-4</v>
      </c>
      <c r="F1405" s="2">
        <f>'Moving Avg'!D1405</f>
        <v>2.1800000000000002</v>
      </c>
      <c r="G1405" s="2">
        <f>'Moving Avg'!F1405</f>
        <v>2.1840000000000002</v>
      </c>
      <c r="H1405" s="2">
        <f>'Moving Avg'!G1405</f>
        <v>2.2188000000000021</v>
      </c>
      <c r="I1405" s="2">
        <f>'Moving Avg'!H1405</f>
        <v>2.2391999999999981</v>
      </c>
      <c r="J1405" s="5" t="str">
        <f>OBV!F1405</f>
        <v>NEUTRAL</v>
      </c>
      <c r="K1405" s="5" t="str">
        <f>OBV!G1405</f>
        <v>NEUTRAL</v>
      </c>
      <c r="L1405" s="5" t="str">
        <f>OBV!H1405</f>
        <v>NEUTRAL</v>
      </c>
    </row>
    <row r="1406" spans="1:12" ht="13.5" x14ac:dyDescent="0.25">
      <c r="A1406" s="3">
        <f>RSI!A1406</f>
        <v>44753</v>
      </c>
      <c r="B1406" s="2">
        <f>RSI!B1406</f>
        <v>2.1800000000000002</v>
      </c>
      <c r="C1406" s="2">
        <f>RSI!I1406</f>
        <v>27.687607086965713</v>
      </c>
      <c r="D1406" s="2">
        <f>MACD!E1406</f>
        <v>-3.896951417537764E-3</v>
      </c>
      <c r="E1406" s="2">
        <f>MACD!F1406</f>
        <v>-1.5273733560168018E-3</v>
      </c>
      <c r="F1406" s="2">
        <f>'Moving Avg'!D1406</f>
        <v>2.1800000000000002</v>
      </c>
      <c r="G1406" s="2">
        <f>'Moving Avg'!F1406</f>
        <v>2.1834999999999996</v>
      </c>
      <c r="H1406" s="2">
        <f>'Moving Avg'!G1406</f>
        <v>2.2146000000000021</v>
      </c>
      <c r="I1406" s="2">
        <f>'Moving Avg'!H1406</f>
        <v>2.2390999999999983</v>
      </c>
      <c r="J1406" s="5" t="str">
        <f>OBV!F1406</f>
        <v>NEUTRAL</v>
      </c>
      <c r="K1406" s="5" t="str">
        <f>OBV!G1406</f>
        <v>NEUTRAL</v>
      </c>
      <c r="L1406" s="5" t="str">
        <f>OBV!H1406</f>
        <v>NEUTRAL</v>
      </c>
    </row>
    <row r="1407" spans="1:12" ht="13.5" x14ac:dyDescent="0.25">
      <c r="A1407" s="3">
        <f>RSI!A1407</f>
        <v>44754</v>
      </c>
      <c r="B1407" s="2">
        <f>RSI!B1407</f>
        <v>2.1800000000000002</v>
      </c>
      <c r="C1407" s="2">
        <f>RSI!I1407</f>
        <v>27.687607086965713</v>
      </c>
      <c r="D1407" s="2">
        <f>MACD!E1407</f>
        <v>-4.3079818199451836E-3</v>
      </c>
      <c r="E1407" s="2">
        <f>MACD!F1407</f>
        <v>-2.0834950488024784E-3</v>
      </c>
      <c r="F1407" s="2">
        <f>'Moving Avg'!D1407</f>
        <v>2.1800000000000002</v>
      </c>
      <c r="G1407" s="2">
        <f>'Moving Avg'!F1407</f>
        <v>2.1829999999999998</v>
      </c>
      <c r="H1407" s="2">
        <f>'Moving Avg'!G1407</f>
        <v>2.2104000000000021</v>
      </c>
      <c r="I1407" s="2">
        <f>'Moving Avg'!H1407</f>
        <v>2.2389999999999985</v>
      </c>
      <c r="J1407" s="5" t="str">
        <f>OBV!F1407</f>
        <v>NEUTRAL</v>
      </c>
      <c r="K1407" s="5" t="str">
        <f>OBV!G1407</f>
        <v>NEUTRAL</v>
      </c>
      <c r="L1407" s="5" t="str">
        <f>OBV!H1407</f>
        <v>NEUTRAL</v>
      </c>
    </row>
    <row r="1408" spans="1:12" ht="13.5" x14ac:dyDescent="0.25">
      <c r="A1408" s="3">
        <f>RSI!A1408</f>
        <v>44755</v>
      </c>
      <c r="B1408" s="2">
        <f>RSI!B1408</f>
        <v>2.1800000000000002</v>
      </c>
      <c r="C1408" s="2">
        <f>RSI!I1408</f>
        <v>27.687607086965713</v>
      </c>
      <c r="D1408" s="2">
        <f>MACD!E1408</f>
        <v>-4.5809203765894146E-3</v>
      </c>
      <c r="E1408" s="2">
        <f>MACD!F1408</f>
        <v>-2.5829801143598657E-3</v>
      </c>
      <c r="F1408" s="2">
        <f>'Moving Avg'!D1408</f>
        <v>2.1800000000000002</v>
      </c>
      <c r="G1408" s="2">
        <f>'Moving Avg'!F1408</f>
        <v>2.1825000000000001</v>
      </c>
      <c r="H1408" s="2">
        <f>'Moving Avg'!G1408</f>
        <v>2.2082000000000024</v>
      </c>
      <c r="I1408" s="2">
        <f>'Moving Avg'!H1408</f>
        <v>2.2388999999999983</v>
      </c>
      <c r="J1408" s="5" t="str">
        <f>OBV!F1408</f>
        <v>NEUTRAL</v>
      </c>
      <c r="K1408" s="5" t="str">
        <f>OBV!G1408</f>
        <v>NEUTRAL</v>
      </c>
      <c r="L1408" s="5" t="str">
        <f>OBV!H1408</f>
        <v>NEUTRAL</v>
      </c>
    </row>
    <row r="1409" spans="1:12" ht="13.5" x14ac:dyDescent="0.25">
      <c r="A1409" s="3">
        <f>RSI!A1409</f>
        <v>44756</v>
      </c>
      <c r="B1409" s="2">
        <f>RSI!B1409</f>
        <v>2.1800000000000002</v>
      </c>
      <c r="C1409" s="2">
        <f>RSI!I1409</f>
        <v>27.687607086965713</v>
      </c>
      <c r="D1409" s="2">
        <f>MACD!E1409</f>
        <v>-4.7425569052816918E-3</v>
      </c>
      <c r="E1409" s="2">
        <f>MACD!F1409</f>
        <v>-3.0148954725442308E-3</v>
      </c>
      <c r="F1409" s="2">
        <f>'Moving Avg'!D1409</f>
        <v>2.1800000000000002</v>
      </c>
      <c r="G1409" s="2">
        <f>'Moving Avg'!F1409</f>
        <v>2.1819999999999999</v>
      </c>
      <c r="H1409" s="2">
        <f>'Moving Avg'!G1409</f>
        <v>2.2074000000000025</v>
      </c>
      <c r="I1409" s="2">
        <f>'Moving Avg'!H1409</f>
        <v>2.2387999999999986</v>
      </c>
      <c r="J1409" s="5" t="str">
        <f>OBV!F1409</f>
        <v>NEUTRAL</v>
      </c>
      <c r="K1409" s="5" t="str">
        <f>OBV!G1409</f>
        <v>NEUTRAL</v>
      </c>
      <c r="L1409" s="5" t="str">
        <f>OBV!H1409</f>
        <v>NEUTRAL</v>
      </c>
    </row>
    <row r="1410" spans="1:12" ht="13.5" x14ac:dyDescent="0.25">
      <c r="A1410" s="3">
        <f>RSI!A1410</f>
        <v>44757</v>
      </c>
      <c r="B1410" s="2">
        <f>RSI!B1410</f>
        <v>2.1800000000000002</v>
      </c>
      <c r="C1410" s="2">
        <f>RSI!I1410</f>
        <v>27.687607086965713</v>
      </c>
      <c r="D1410" s="2">
        <f>MACD!E1410</f>
        <v>-4.8151489786980584E-3</v>
      </c>
      <c r="E1410" s="2">
        <f>MACD!F1410</f>
        <v>-3.3749461737749963E-3</v>
      </c>
      <c r="F1410" s="2">
        <f>'Moving Avg'!D1410</f>
        <v>2.1800000000000002</v>
      </c>
      <c r="G1410" s="2">
        <f>'Moving Avg'!F1410</f>
        <v>2.181</v>
      </c>
      <c r="H1410" s="2">
        <f>'Moving Avg'!G1410</f>
        <v>2.206600000000003</v>
      </c>
      <c r="I1410" s="2">
        <f>'Moving Avg'!H1410</f>
        <v>2.2386999999999984</v>
      </c>
      <c r="J1410" s="5" t="str">
        <f>OBV!F1410</f>
        <v>NEUTRAL</v>
      </c>
      <c r="K1410" s="5" t="str">
        <f>OBV!G1410</f>
        <v>NEUTRAL</v>
      </c>
      <c r="L1410" s="5" t="str">
        <f>OBV!H1410</f>
        <v>NEUTRAL</v>
      </c>
    </row>
    <row r="1411" spans="1:12" ht="13.5" x14ac:dyDescent="0.25">
      <c r="A1411" s="3">
        <f>RSI!A1411</f>
        <v>44760</v>
      </c>
      <c r="B1411" s="2">
        <f>RSI!B1411</f>
        <v>2.1800000000000002</v>
      </c>
      <c r="C1411" s="2">
        <f>RSI!I1411</f>
        <v>27.687607086965713</v>
      </c>
      <c r="D1411" s="2">
        <f>MACD!E1411</f>
        <v>-4.8171496176574458E-3</v>
      </c>
      <c r="E1411" s="2">
        <f>MACD!F1411</f>
        <v>-3.6633868625514862E-3</v>
      </c>
      <c r="F1411" s="2">
        <f>'Moving Avg'!D1411</f>
        <v>2.1800000000000002</v>
      </c>
      <c r="G1411" s="2">
        <f>'Moving Avg'!F1411</f>
        <v>2.1800000000000002</v>
      </c>
      <c r="H1411" s="2">
        <f>'Moving Avg'!G1411</f>
        <v>2.2058000000000026</v>
      </c>
      <c r="I1411" s="2">
        <f>'Moving Avg'!H1411</f>
        <v>2.2385999999999986</v>
      </c>
      <c r="J1411" s="5" t="str">
        <f>OBV!F1411</f>
        <v>NEUTRAL</v>
      </c>
      <c r="K1411" s="5" t="str">
        <f>OBV!G1411</f>
        <v>NEUTRAL</v>
      </c>
      <c r="L1411" s="5" t="str">
        <f>OBV!H1411</f>
        <v>NEUTRAL</v>
      </c>
    </row>
    <row r="1412" spans="1:12" ht="13.5" x14ac:dyDescent="0.25">
      <c r="A1412" s="3">
        <f>RSI!A1412</f>
        <v>44761</v>
      </c>
      <c r="B1412" s="2">
        <f>RSI!B1412</f>
        <v>2.1800000000000002</v>
      </c>
      <c r="C1412" s="2">
        <f>RSI!I1412</f>
        <v>27.687607086965713</v>
      </c>
      <c r="D1412" s="2">
        <f>MACD!E1412</f>
        <v>-4.7638207778946118E-3</v>
      </c>
      <c r="E1412" s="2">
        <f>MACD!F1412</f>
        <v>-3.8834736456201113E-3</v>
      </c>
      <c r="F1412" s="2">
        <f>'Moving Avg'!D1412</f>
        <v>2.1800000000000002</v>
      </c>
      <c r="G1412" s="2">
        <f>'Moving Avg'!F1412</f>
        <v>2.1800000000000002</v>
      </c>
      <c r="H1412" s="2">
        <f>'Moving Avg'!G1412</f>
        <v>2.2050000000000027</v>
      </c>
      <c r="I1412" s="2">
        <f>'Moving Avg'!H1412</f>
        <v>2.2389499999999982</v>
      </c>
      <c r="J1412" s="5" t="str">
        <f>OBV!F1412</f>
        <v>NEUTRAL</v>
      </c>
      <c r="K1412" s="5" t="str">
        <f>OBV!G1412</f>
        <v>NEUTRAL</v>
      </c>
      <c r="L1412" s="5" t="str">
        <f>OBV!H1412</f>
        <v>NEUTRAL</v>
      </c>
    </row>
    <row r="1413" spans="1:12" ht="13.5" x14ac:dyDescent="0.25">
      <c r="A1413" s="3">
        <f>RSI!A1413</f>
        <v>44762</v>
      </c>
      <c r="B1413" s="2">
        <f>RSI!B1413</f>
        <v>2.1800000000000002</v>
      </c>
      <c r="C1413" s="2">
        <f>RSI!I1413</f>
        <v>27.687607086965713</v>
      </c>
      <c r="D1413" s="2">
        <f>MACD!E1413</f>
        <v>-4.6677503675058851E-3</v>
      </c>
      <c r="E1413" s="2">
        <f>MACD!F1413</f>
        <v>-4.0403289899972666E-3</v>
      </c>
      <c r="F1413" s="2">
        <f>'Moving Avg'!D1413</f>
        <v>2.1800000000000002</v>
      </c>
      <c r="G1413" s="2">
        <f>'Moving Avg'!F1413</f>
        <v>2.1800000000000002</v>
      </c>
      <c r="H1413" s="2">
        <f>'Moving Avg'!G1413</f>
        <v>2.2042000000000028</v>
      </c>
      <c r="I1413" s="2">
        <f>'Moving Avg'!H1413</f>
        <v>2.2397499999999986</v>
      </c>
      <c r="J1413" s="5" t="str">
        <f>OBV!F1413</f>
        <v>NEUTRAL</v>
      </c>
      <c r="K1413" s="5" t="str">
        <f>OBV!G1413</f>
        <v>NEUTRAL</v>
      </c>
      <c r="L1413" s="5" t="str">
        <f>OBV!H1413</f>
        <v>NEUTRAL</v>
      </c>
    </row>
    <row r="1414" spans="1:12" ht="13.5" x14ac:dyDescent="0.25">
      <c r="A1414" s="3">
        <f>RSI!A1414</f>
        <v>44763</v>
      </c>
      <c r="B1414" s="2">
        <f>RSI!B1414</f>
        <v>2.1800000000000002</v>
      </c>
      <c r="C1414" s="2">
        <f>RSI!I1414</f>
        <v>27.687607086965713</v>
      </c>
      <c r="D1414" s="2">
        <f>MACD!E1414</f>
        <v>-4.5392877910757079E-3</v>
      </c>
      <c r="E1414" s="2">
        <f>MACD!F1414</f>
        <v>-4.1401207502129549E-3</v>
      </c>
      <c r="F1414" s="2">
        <f>'Moving Avg'!D1414</f>
        <v>2.1800000000000002</v>
      </c>
      <c r="G1414" s="2">
        <f>'Moving Avg'!F1414</f>
        <v>2.1800000000000002</v>
      </c>
      <c r="H1414" s="2">
        <f>'Moving Avg'!G1414</f>
        <v>2.2034000000000029</v>
      </c>
      <c r="I1414" s="2">
        <f>'Moving Avg'!H1414</f>
        <v>2.2405499999999985</v>
      </c>
      <c r="J1414" s="5" t="str">
        <f>OBV!F1414</f>
        <v>NEUTRAL</v>
      </c>
      <c r="K1414" s="5" t="str">
        <f>OBV!G1414</f>
        <v>NEUTRAL</v>
      </c>
      <c r="L1414" s="5" t="str">
        <f>OBV!H1414</f>
        <v>NEUTRAL</v>
      </c>
    </row>
    <row r="1415" spans="1:12" ht="13.5" x14ac:dyDescent="0.25">
      <c r="A1415" s="3">
        <f>RSI!A1415</f>
        <v>44764</v>
      </c>
      <c r="B1415" s="2">
        <f>RSI!B1415</f>
        <v>2.1800000000000002</v>
      </c>
      <c r="C1415" s="2">
        <f>RSI!I1415</f>
        <v>27.687607086965713</v>
      </c>
      <c r="D1415" s="2">
        <f>MACD!E1415</f>
        <v>-4.3869106979630423E-3</v>
      </c>
      <c r="E1415" s="2">
        <f>MACD!F1415</f>
        <v>-4.1894787397629722E-3</v>
      </c>
      <c r="F1415" s="2">
        <f>'Moving Avg'!D1415</f>
        <v>2.1800000000000002</v>
      </c>
      <c r="G1415" s="2">
        <f>'Moving Avg'!F1415</f>
        <v>2.1800000000000002</v>
      </c>
      <c r="H1415" s="2">
        <f>'Moving Avg'!G1415</f>
        <v>2.2008000000000028</v>
      </c>
      <c r="I1415" s="2">
        <f>'Moving Avg'!H1415</f>
        <v>2.2414499999999991</v>
      </c>
      <c r="J1415" s="5" t="str">
        <f>OBV!F1415</f>
        <v>NEUTRAL</v>
      </c>
      <c r="K1415" s="5" t="str">
        <f>OBV!G1415</f>
        <v>NEUTRAL</v>
      </c>
      <c r="L1415" s="5" t="str">
        <f>OBV!H1415</f>
        <v>NEUTRAL</v>
      </c>
    </row>
    <row r="1416" spans="1:12" ht="13.5" x14ac:dyDescent="0.25">
      <c r="A1416" s="3">
        <f>RSI!A1416</f>
        <v>44768</v>
      </c>
      <c r="B1416" s="2">
        <f>RSI!B1416</f>
        <v>2.1800000000000002</v>
      </c>
      <c r="C1416" s="2">
        <f>RSI!I1416</f>
        <v>27.687607086965713</v>
      </c>
      <c r="D1416" s="2">
        <f>MACD!E1416</f>
        <v>-4.217533651245553E-3</v>
      </c>
      <c r="E1416" s="2">
        <f>MACD!F1416</f>
        <v>-4.1950897220594885E-3</v>
      </c>
      <c r="F1416" s="2">
        <f>'Moving Avg'!D1416</f>
        <v>2.1800000000000002</v>
      </c>
      <c r="G1416" s="2">
        <f>'Moving Avg'!F1416</f>
        <v>2.1800000000000002</v>
      </c>
      <c r="H1416" s="2">
        <f>'Moving Avg'!G1416</f>
        <v>2.198200000000003</v>
      </c>
      <c r="I1416" s="2">
        <f>'Moving Avg'!H1416</f>
        <v>2.2423499999999992</v>
      </c>
      <c r="J1416" s="5" t="str">
        <f>OBV!F1416</f>
        <v>NEUTRAL</v>
      </c>
      <c r="K1416" s="5" t="str">
        <f>OBV!G1416</f>
        <v>NEUTRAL</v>
      </c>
      <c r="L1416" s="5" t="str">
        <f>OBV!H1416</f>
        <v>NEUTRAL</v>
      </c>
    </row>
    <row r="1417" spans="1:12" ht="13.5" x14ac:dyDescent="0.25">
      <c r="A1417" s="3">
        <f>RSI!A1417</f>
        <v>44769</v>
      </c>
      <c r="B1417" s="2">
        <f>RSI!B1417</f>
        <v>2.09</v>
      </c>
      <c r="C1417" s="2">
        <f>RSI!I1417</f>
        <v>3.8756389348405378</v>
      </c>
      <c r="D1417" s="2">
        <f>MACD!E1417</f>
        <v>2.6298988913535659E-3</v>
      </c>
      <c r="E1417" s="2">
        <f>MACD!F1417</f>
        <v>-2.8300919993768776E-3</v>
      </c>
      <c r="F1417" s="2">
        <f>'Moving Avg'!D1417</f>
        <v>2.1619999999999999</v>
      </c>
      <c r="G1417" s="2">
        <f>'Moving Avg'!F1417</f>
        <v>2.1755000000000004</v>
      </c>
      <c r="H1417" s="2">
        <f>'Moving Avg'!G1417</f>
        <v>2.1938000000000026</v>
      </c>
      <c r="I1417" s="2">
        <f>'Moving Avg'!H1417</f>
        <v>2.242799999999999</v>
      </c>
      <c r="J1417" s="5" t="str">
        <f>OBV!F1417</f>
        <v>NEUTRAL</v>
      </c>
      <c r="K1417" s="5" t="str">
        <f>OBV!G1417</f>
        <v>NEUTRAL</v>
      </c>
      <c r="L1417" s="5" t="str">
        <f>OBV!H1417</f>
        <v>NEUTRAL</v>
      </c>
    </row>
    <row r="1418" spans="1:12" ht="13.5" x14ac:dyDescent="0.25">
      <c r="A1418" s="3">
        <f>RSI!A1418</f>
        <v>44770</v>
      </c>
      <c r="B1418" s="2">
        <f>RSI!B1418</f>
        <v>2.08</v>
      </c>
      <c r="C1418" s="2">
        <f>RSI!I1418</f>
        <v>3.5140161421082325</v>
      </c>
      <c r="D1418" s="2">
        <f>MACD!E1418</f>
        <v>9.7311078761093128E-3</v>
      </c>
      <c r="E1418" s="2">
        <f>MACD!F1418</f>
        <v>-3.1785202427963926E-4</v>
      </c>
      <c r="F1418" s="2">
        <f>'Moving Avg'!D1418</f>
        <v>2.1420000000000003</v>
      </c>
      <c r="G1418" s="2">
        <f>'Moving Avg'!F1418</f>
        <v>2.1704999999999997</v>
      </c>
      <c r="H1418" s="2">
        <f>'Moving Avg'!G1418</f>
        <v>2.1892000000000023</v>
      </c>
      <c r="I1418" s="2">
        <f>'Moving Avg'!H1418</f>
        <v>2.2428999999999992</v>
      </c>
      <c r="J1418" s="5" t="str">
        <f>OBV!F1418</f>
        <v>BEARISH</v>
      </c>
      <c r="K1418" s="5" t="str">
        <f>OBV!G1418</f>
        <v>NEUTRAL</v>
      </c>
      <c r="L1418" s="5" t="str">
        <f>OBV!H1418</f>
        <v>CONFIRMED BEARISH</v>
      </c>
    </row>
    <row r="1419" spans="1:12" ht="13.5" x14ac:dyDescent="0.25">
      <c r="A1419" s="3">
        <f>RSI!A1419</f>
        <v>44771</v>
      </c>
      <c r="B1419" s="2">
        <f>RSI!B1419</f>
        <v>2.08</v>
      </c>
      <c r="C1419" s="2">
        <f>RSI!I1419</f>
        <v>3.5140161421082325</v>
      </c>
      <c r="D1419" s="2">
        <f>MACD!E1419</f>
        <v>1.6323438472415575E-2</v>
      </c>
      <c r="E1419" s="2">
        <f>MACD!F1419</f>
        <v>3.0104060750594038E-3</v>
      </c>
      <c r="F1419" s="2">
        <f>'Moving Avg'!D1419</f>
        <v>2.1220000000000003</v>
      </c>
      <c r="G1419" s="2">
        <f>'Moving Avg'!F1419</f>
        <v>2.1655000000000002</v>
      </c>
      <c r="H1419" s="2">
        <f>'Moving Avg'!G1419</f>
        <v>2.1846000000000023</v>
      </c>
      <c r="I1419" s="2">
        <f>'Moving Avg'!H1419</f>
        <v>2.242999999999999</v>
      </c>
      <c r="J1419" s="5" t="str">
        <f>OBV!F1419</f>
        <v>BEARISH</v>
      </c>
      <c r="K1419" s="5" t="str">
        <f>OBV!G1419</f>
        <v>NEUTRAL</v>
      </c>
      <c r="L1419" s="5" t="str">
        <f>OBV!H1419</f>
        <v>CONFIRMED BEARISH</v>
      </c>
    </row>
    <row r="1420" spans="1:12" ht="13.5" x14ac:dyDescent="0.25">
      <c r="A1420" s="3">
        <f>RSI!A1420</f>
        <v>44774</v>
      </c>
      <c r="B1420" s="2">
        <f>RSI!B1420</f>
        <v>2.08</v>
      </c>
      <c r="C1420" s="2">
        <f>RSI!I1420</f>
        <v>3.5140161421082325</v>
      </c>
      <c r="D1420" s="2">
        <f>MACD!E1420</f>
        <v>2.2441948900035591E-2</v>
      </c>
      <c r="E1420" s="2">
        <f>MACD!F1420</f>
        <v>6.8967146400546412E-3</v>
      </c>
      <c r="F1420" s="2">
        <f>'Moving Avg'!D1420</f>
        <v>2.1019999999999999</v>
      </c>
      <c r="G1420" s="2">
        <f>'Moving Avg'!F1420</f>
        <v>2.1604999999999999</v>
      </c>
      <c r="H1420" s="2">
        <f>'Moving Avg'!G1420</f>
        <v>2.1820000000000022</v>
      </c>
      <c r="I1420" s="2">
        <f>'Moving Avg'!H1420</f>
        <v>2.2430999999999988</v>
      </c>
      <c r="J1420" s="5" t="str">
        <f>OBV!F1420</f>
        <v>BEARISH</v>
      </c>
      <c r="K1420" s="5" t="str">
        <f>OBV!G1420</f>
        <v>NEUTRAL</v>
      </c>
      <c r="L1420" s="5" t="str">
        <f>OBV!H1420</f>
        <v>CONFIRMED BEARISH</v>
      </c>
    </row>
    <row r="1421" spans="1:12" ht="13.5" x14ac:dyDescent="0.25">
      <c r="A1421" s="3">
        <f>RSI!A1421</f>
        <v>44775</v>
      </c>
      <c r="B1421" s="2">
        <f>RSI!B1421</f>
        <v>2.08</v>
      </c>
      <c r="C1421" s="2">
        <f>RSI!I1421</f>
        <v>3.5140161421082325</v>
      </c>
      <c r="D1421" s="2">
        <f>MACD!E1421</f>
        <v>2.8119506085207302E-2</v>
      </c>
      <c r="E1421" s="2">
        <f>MACD!F1421</f>
        <v>1.1141272929085174E-2</v>
      </c>
      <c r="F1421" s="2">
        <f>'Moving Avg'!D1421</f>
        <v>2.0819999999999999</v>
      </c>
      <c r="G1421" s="2">
        <f>'Moving Avg'!F1421</f>
        <v>2.1555</v>
      </c>
      <c r="H1421" s="2">
        <f>'Moving Avg'!G1421</f>
        <v>2.1794000000000024</v>
      </c>
      <c r="I1421" s="2">
        <f>'Moving Avg'!H1421</f>
        <v>2.2427499999999991</v>
      </c>
      <c r="J1421" s="5" t="str">
        <f>OBV!F1421</f>
        <v>BEARISH</v>
      </c>
      <c r="K1421" s="5" t="str">
        <f>OBV!G1421</f>
        <v>NEUTRAL</v>
      </c>
      <c r="L1421" s="5" t="str">
        <f>OBV!H1421</f>
        <v>CONFIRMED BEARISH</v>
      </c>
    </row>
    <row r="1422" spans="1:12" ht="13.5" x14ac:dyDescent="0.25">
      <c r="A1422" s="3">
        <f>RSI!A1422</f>
        <v>44776</v>
      </c>
      <c r="B1422" s="2">
        <f>RSI!B1422</f>
        <v>2.08</v>
      </c>
      <c r="C1422" s="2">
        <f>RSI!I1422</f>
        <v>3.5140161421082325</v>
      </c>
      <c r="D1422" s="2">
        <f>MACD!E1422</f>
        <v>3.3386885576891956E-2</v>
      </c>
      <c r="E1422" s="2">
        <f>MACD!F1422</f>
        <v>1.559039545864653E-2</v>
      </c>
      <c r="F1422" s="2">
        <f>'Moving Avg'!D1422</f>
        <v>2.08</v>
      </c>
      <c r="G1422" s="2">
        <f>'Moving Avg'!F1422</f>
        <v>2.1504999999999996</v>
      </c>
      <c r="H1422" s="2">
        <f>'Moving Avg'!G1422</f>
        <v>2.1768000000000018</v>
      </c>
      <c r="I1422" s="2">
        <f>'Moving Avg'!H1422</f>
        <v>2.2423999999999991</v>
      </c>
      <c r="J1422" s="5" t="str">
        <f>OBV!F1422</f>
        <v>BEARISH</v>
      </c>
      <c r="K1422" s="5" t="str">
        <f>OBV!G1422</f>
        <v>NEUTRAL</v>
      </c>
      <c r="L1422" s="5" t="str">
        <f>OBV!H1422</f>
        <v>CONFIRMED BEARISH</v>
      </c>
    </row>
    <row r="1423" spans="1:12" ht="13.5" x14ac:dyDescent="0.25">
      <c r="A1423" s="3">
        <f>RSI!A1423</f>
        <v>44777</v>
      </c>
      <c r="B1423" s="2">
        <f>RSI!B1423</f>
        <v>2.08</v>
      </c>
      <c r="C1423" s="2">
        <f>RSI!I1423</f>
        <v>3.5140161421082325</v>
      </c>
      <c r="D1423" s="2">
        <f>MACD!E1423</f>
        <v>3.8272873662093421E-2</v>
      </c>
      <c r="E1423" s="2">
        <f>MACD!F1423</f>
        <v>2.0126891099335908E-2</v>
      </c>
      <c r="F1423" s="2">
        <f>'Moving Avg'!D1423</f>
        <v>2.08</v>
      </c>
      <c r="G1423" s="2">
        <f>'Moving Avg'!F1423</f>
        <v>2.1454999999999993</v>
      </c>
      <c r="H1423" s="2">
        <f>'Moving Avg'!G1423</f>
        <v>2.1742000000000017</v>
      </c>
      <c r="I1423" s="2">
        <f>'Moving Avg'!H1423</f>
        <v>2.242049999999999</v>
      </c>
      <c r="J1423" s="5" t="str">
        <f>OBV!F1423</f>
        <v>NEUTRAL</v>
      </c>
      <c r="K1423" s="5" t="str">
        <f>OBV!G1423</f>
        <v>NEUTRAL</v>
      </c>
      <c r="L1423" s="5" t="str">
        <f>OBV!H1423</f>
        <v>NEUTRAL</v>
      </c>
    </row>
    <row r="1424" spans="1:12" ht="13.5" x14ac:dyDescent="0.25">
      <c r="A1424" s="3">
        <f>RSI!A1424</f>
        <v>44778</v>
      </c>
      <c r="B1424" s="2">
        <f>RSI!B1424</f>
        <v>2.08</v>
      </c>
      <c r="C1424" s="2">
        <f>RSI!I1424</f>
        <v>3.5140161421082325</v>
      </c>
      <c r="D1424" s="2">
        <f>MACD!E1424</f>
        <v>4.2804370040390172E-2</v>
      </c>
      <c r="E1424" s="2">
        <f>MACD!F1424</f>
        <v>2.4662386887546763E-2</v>
      </c>
      <c r="F1424" s="2">
        <f>'Moving Avg'!D1424</f>
        <v>2.08</v>
      </c>
      <c r="G1424" s="2">
        <f>'Moving Avg'!F1424</f>
        <v>2.1404999999999994</v>
      </c>
      <c r="H1424" s="2">
        <f>'Moving Avg'!G1424</f>
        <v>2.1716000000000015</v>
      </c>
      <c r="I1424" s="2">
        <f>'Moving Avg'!H1424</f>
        <v>2.2416999999999989</v>
      </c>
      <c r="J1424" s="5" t="str">
        <f>OBV!F1424</f>
        <v>NEUTRAL</v>
      </c>
      <c r="K1424" s="5" t="str">
        <f>OBV!G1424</f>
        <v>NEUTRAL</v>
      </c>
      <c r="L1424" s="5" t="str">
        <f>OBV!H1424</f>
        <v>NEUTRAL</v>
      </c>
    </row>
    <row r="1425" spans="1:12" ht="13.5" x14ac:dyDescent="0.25">
      <c r="A1425" s="3">
        <f>RSI!A1425</f>
        <v>44781</v>
      </c>
      <c r="B1425" s="2">
        <f>RSI!B1425</f>
        <v>2.08</v>
      </c>
      <c r="C1425" s="2">
        <f>RSI!I1425</f>
        <v>3.5140161421082325</v>
      </c>
      <c r="D1425" s="2">
        <f>MACD!E1425</f>
        <v>4.7006489766515447E-2</v>
      </c>
      <c r="E1425" s="2">
        <f>MACD!F1425</f>
        <v>2.9131207463340504E-2</v>
      </c>
      <c r="F1425" s="2">
        <f>'Moving Avg'!D1425</f>
        <v>2.08</v>
      </c>
      <c r="G1425" s="2">
        <f>'Moving Avg'!F1425</f>
        <v>2.1354999999999995</v>
      </c>
      <c r="H1425" s="2">
        <f>'Moving Avg'!G1425</f>
        <v>2.1690000000000014</v>
      </c>
      <c r="I1425" s="2">
        <f>'Moving Avg'!H1425</f>
        <v>2.2413499999999988</v>
      </c>
      <c r="J1425" s="5" t="str">
        <f>OBV!F1425</f>
        <v>NEUTRAL</v>
      </c>
      <c r="K1425" s="5" t="str">
        <f>OBV!G1425</f>
        <v>NEUTRAL</v>
      </c>
      <c r="L1425" s="5" t="str">
        <f>OBV!H1425</f>
        <v>NEUTRAL</v>
      </c>
    </row>
    <row r="1426" spans="1:12" ht="13.5" x14ac:dyDescent="0.25">
      <c r="A1426" s="3">
        <f>RSI!A1426</f>
        <v>44782</v>
      </c>
      <c r="B1426" s="2">
        <f>RSI!B1426</f>
        <v>1.99</v>
      </c>
      <c r="C1426" s="2">
        <f>RSI!I1426</f>
        <v>1.3948597577080761</v>
      </c>
      <c r="D1426" s="2">
        <f>MACD!E1426</f>
        <v>5.7569330124402907E-2</v>
      </c>
      <c r="E1426" s="2">
        <f>MACD!F1426</f>
        <v>3.4818831995552982E-2</v>
      </c>
      <c r="F1426" s="2">
        <f>'Moving Avg'!D1426</f>
        <v>2.0620000000000003</v>
      </c>
      <c r="G1426" s="2">
        <f>'Moving Avg'!F1426</f>
        <v>2.1259999999999994</v>
      </c>
      <c r="H1426" s="2">
        <f>'Moving Avg'!G1426</f>
        <v>2.1646000000000014</v>
      </c>
      <c r="I1426" s="2">
        <f>'Moving Avg'!H1426</f>
        <v>2.2405499999999989</v>
      </c>
      <c r="J1426" s="5" t="str">
        <f>OBV!F1426</f>
        <v>NEUTRAL</v>
      </c>
      <c r="K1426" s="5" t="str">
        <f>OBV!G1426</f>
        <v>NEUTRAL</v>
      </c>
      <c r="L1426" s="5" t="str">
        <f>OBV!H1426</f>
        <v>NEUTRAL</v>
      </c>
    </row>
    <row r="1427" spans="1:12" ht="13.5" x14ac:dyDescent="0.25">
      <c r="A1427" s="3">
        <f>RSI!A1427</f>
        <v>44783</v>
      </c>
      <c r="B1427" s="2">
        <f>RSI!B1427</f>
        <v>1.91</v>
      </c>
      <c r="C1427" s="2">
        <f>RSI!I1427</f>
        <v>0.88434139331430117</v>
      </c>
      <c r="D1427" s="2">
        <f>MACD!E1427</f>
        <v>5.9434013252384066E-2</v>
      </c>
      <c r="E1427" s="2">
        <f>MACD!F1427</f>
        <v>3.97418682469192E-2</v>
      </c>
      <c r="F1427" s="2">
        <f>'Moving Avg'!D1427</f>
        <v>2.028</v>
      </c>
      <c r="G1427" s="2">
        <f>'Moving Avg'!F1427</f>
        <v>2.1124999999999994</v>
      </c>
      <c r="H1427" s="2">
        <f>'Moving Avg'!G1427</f>
        <v>2.1586000000000012</v>
      </c>
      <c r="I1427" s="2">
        <f>'Moving Avg'!H1427</f>
        <v>2.2393499999999991</v>
      </c>
      <c r="J1427" s="5" t="str">
        <f>OBV!F1427</f>
        <v>NEUTRAL</v>
      </c>
      <c r="K1427" s="5" t="str">
        <f>OBV!G1427</f>
        <v>NEUTRAL</v>
      </c>
      <c r="L1427" s="5" t="str">
        <f>OBV!H1427</f>
        <v>NEUTRAL</v>
      </c>
    </row>
    <row r="1428" spans="1:12" ht="13.5" x14ac:dyDescent="0.25">
      <c r="A1428" s="3">
        <f>RSI!A1428</f>
        <v>44784</v>
      </c>
      <c r="B1428" s="2">
        <f>RSI!B1428</f>
        <v>1.83</v>
      </c>
      <c r="C1428" s="2">
        <f>RSI!I1428</f>
        <v>0.63432134557308473</v>
      </c>
      <c r="D1428" s="2">
        <f>MACD!E1428</f>
        <v>6.6656383073424585E-2</v>
      </c>
      <c r="E1428" s="2">
        <f>MACD!F1428</f>
        <v>4.5124771212220277E-2</v>
      </c>
      <c r="F1428" s="2">
        <f>'Moving Avg'!D1428</f>
        <v>1.9780000000000002</v>
      </c>
      <c r="G1428" s="2">
        <f>'Moving Avg'!F1428</f>
        <v>2.0949999999999993</v>
      </c>
      <c r="H1428" s="2">
        <f>'Moving Avg'!G1428</f>
        <v>2.1510000000000007</v>
      </c>
      <c r="I1428" s="2">
        <f>'Moving Avg'!H1428</f>
        <v>2.2377499999999988</v>
      </c>
      <c r="J1428" s="5" t="str">
        <f>OBV!F1428</f>
        <v>BEARISH</v>
      </c>
      <c r="K1428" s="5" t="str">
        <f>OBV!G1428</f>
        <v>NEUTRAL</v>
      </c>
      <c r="L1428" s="5" t="str">
        <f>OBV!H1428</f>
        <v>CONFIRMED BEARISH</v>
      </c>
    </row>
    <row r="1429" spans="1:12" ht="13.5" x14ac:dyDescent="0.25">
      <c r="A1429" s="3">
        <f>RSI!A1429</f>
        <v>44785</v>
      </c>
      <c r="B1429" s="2">
        <f>RSI!B1429</f>
        <v>1.83</v>
      </c>
      <c r="C1429" s="2">
        <f>RSI!I1429</f>
        <v>0.63432134557308473</v>
      </c>
      <c r="D1429" s="2">
        <f>MACD!E1429</f>
        <v>7.4404320875397278E-2</v>
      </c>
      <c r="E1429" s="2">
        <f>MACD!F1429</f>
        <v>5.0980681144855683E-2</v>
      </c>
      <c r="F1429" s="2">
        <f>'Moving Avg'!D1429</f>
        <v>1.9280000000000002</v>
      </c>
      <c r="G1429" s="2">
        <f>'Moving Avg'!F1429</f>
        <v>2.0774999999999992</v>
      </c>
      <c r="H1429" s="2">
        <f>'Moving Avg'!G1429</f>
        <v>2.1434000000000006</v>
      </c>
      <c r="I1429" s="2">
        <f>'Moving Avg'!H1429</f>
        <v>2.236149999999999</v>
      </c>
      <c r="J1429" s="5" t="str">
        <f>OBV!F1429</f>
        <v>BEARISH</v>
      </c>
      <c r="K1429" s="5" t="str">
        <f>OBV!G1429</f>
        <v>NEUTRAL</v>
      </c>
      <c r="L1429" s="5" t="str">
        <f>OBV!H1429</f>
        <v>CONFIRMED BEARISH</v>
      </c>
    </row>
    <row r="1430" spans="1:12" ht="13.5" x14ac:dyDescent="0.25">
      <c r="A1430" s="3">
        <f>RSI!A1430</f>
        <v>44788</v>
      </c>
      <c r="B1430" s="2">
        <f>RSI!B1430</f>
        <v>1.9</v>
      </c>
      <c r="C1430" s="2">
        <f>RSI!I1430</f>
        <v>22.786860440972887</v>
      </c>
      <c r="D1430" s="2">
        <f>MACD!E1430</f>
        <v>7.7290547690328726E-2</v>
      </c>
      <c r="E1430" s="2">
        <f>MACD!F1430</f>
        <v>5.6242654453950297E-2</v>
      </c>
      <c r="F1430" s="2">
        <f>'Moving Avg'!D1430</f>
        <v>1.8920000000000001</v>
      </c>
      <c r="G1430" s="2">
        <f>'Moving Avg'!F1430</f>
        <v>2.063499999999999</v>
      </c>
      <c r="H1430" s="2">
        <f>'Moving Avg'!G1430</f>
        <v>2.1372000000000004</v>
      </c>
      <c r="I1430" s="2">
        <f>'Moving Avg'!H1430</f>
        <v>2.2348999999999988</v>
      </c>
      <c r="J1430" s="5" t="str">
        <f>OBV!F1430</f>
        <v>BULLISH</v>
      </c>
      <c r="K1430" s="5" t="str">
        <f>OBV!G1430</f>
        <v>NEUTRAL</v>
      </c>
      <c r="L1430" s="5" t="str">
        <f>OBV!H1430</f>
        <v>BULLISH DIVERGENCE</v>
      </c>
    </row>
    <row r="1431" spans="1:12" ht="13.5" x14ac:dyDescent="0.25">
      <c r="A1431" s="3">
        <f>RSI!A1431</f>
        <v>44789</v>
      </c>
      <c r="B1431" s="2">
        <f>RSI!B1431</f>
        <v>1.98</v>
      </c>
      <c r="C1431" s="2">
        <f>RSI!I1431</f>
        <v>39.411551112748406</v>
      </c>
      <c r="D1431" s="2">
        <f>MACD!E1431</f>
        <v>7.4796388668519231E-2</v>
      </c>
      <c r="E1431" s="2">
        <f>MACD!F1431</f>
        <v>5.9953401296864085E-2</v>
      </c>
      <c r="F1431" s="2">
        <f>'Moving Avg'!D1431</f>
        <v>1.8900000000000001</v>
      </c>
      <c r="G1431" s="2">
        <f>'Moving Avg'!F1431</f>
        <v>2.0534999999999988</v>
      </c>
      <c r="H1431" s="2">
        <f>'Moving Avg'!G1431</f>
        <v>2.1326000000000005</v>
      </c>
      <c r="I1431" s="2">
        <f>'Moving Avg'!H1431</f>
        <v>2.234049999999999</v>
      </c>
      <c r="J1431" s="5" t="str">
        <f>OBV!F1431</f>
        <v>BULLISH</v>
      </c>
      <c r="K1431" s="5" t="str">
        <f>OBV!G1431</f>
        <v>NEUTRAL</v>
      </c>
      <c r="L1431" s="5" t="str">
        <f>OBV!H1431</f>
        <v>BULLISH DIVERGENCE</v>
      </c>
    </row>
    <row r="1432" spans="1:12" ht="13.5" x14ac:dyDescent="0.25">
      <c r="A1432" s="3">
        <f>RSI!A1432</f>
        <v>44790</v>
      </c>
      <c r="B1432" s="2">
        <f>RSI!B1432</f>
        <v>1.98</v>
      </c>
      <c r="C1432" s="2">
        <f>RSI!I1432</f>
        <v>39.411551112748406</v>
      </c>
      <c r="D1432" s="2">
        <f>MACD!E1432</f>
        <v>7.3129496116747905E-2</v>
      </c>
      <c r="E1432" s="2">
        <f>MACD!F1432</f>
        <v>6.258862026084086E-2</v>
      </c>
      <c r="F1432" s="2">
        <f>'Moving Avg'!D1432</f>
        <v>1.9040000000000004</v>
      </c>
      <c r="G1432" s="2">
        <f>'Moving Avg'!F1432</f>
        <v>2.043499999999999</v>
      </c>
      <c r="H1432" s="2">
        <f>'Moving Avg'!G1432</f>
        <v>2.1280000000000006</v>
      </c>
      <c r="I1432" s="2">
        <f>'Moving Avg'!H1432</f>
        <v>2.2331999999999992</v>
      </c>
      <c r="J1432" s="5" t="str">
        <f>OBV!F1432</f>
        <v>BULLISH</v>
      </c>
      <c r="K1432" s="5" t="str">
        <f>OBV!G1432</f>
        <v>NEUTRAL</v>
      </c>
      <c r="L1432" s="5" t="str">
        <f>OBV!H1432</f>
        <v>CONFIRMED BULLISH</v>
      </c>
    </row>
    <row r="1433" spans="1:12" ht="13.5" x14ac:dyDescent="0.25">
      <c r="A1433" s="3">
        <f>RSI!A1433</f>
        <v>44791</v>
      </c>
      <c r="B1433" s="2">
        <f>RSI!B1433</f>
        <v>1.98</v>
      </c>
      <c r="C1433" s="2">
        <f>RSI!I1433</f>
        <v>39.411551112748413</v>
      </c>
      <c r="D1433" s="2">
        <f>MACD!E1433</f>
        <v>7.2129742737248925E-2</v>
      </c>
      <c r="E1433" s="2">
        <f>MACD!F1433</f>
        <v>6.4496844756122482E-2</v>
      </c>
      <c r="F1433" s="2">
        <f>'Moving Avg'!D1433</f>
        <v>1.9339999999999999</v>
      </c>
      <c r="G1433" s="2">
        <f>'Moving Avg'!F1433</f>
        <v>2.0334999999999992</v>
      </c>
      <c r="H1433" s="2">
        <f>'Moving Avg'!G1433</f>
        <v>2.1234000000000002</v>
      </c>
      <c r="I1433" s="2">
        <f>'Moving Avg'!H1433</f>
        <v>2.2323499999999994</v>
      </c>
      <c r="J1433" s="5" t="str">
        <f>OBV!F1433</f>
        <v>BULLISH</v>
      </c>
      <c r="K1433" s="5" t="str">
        <f>OBV!G1433</f>
        <v>NEUTRAL</v>
      </c>
      <c r="L1433" s="5" t="str">
        <f>OBV!H1433</f>
        <v>CONFIRMED BULLISH</v>
      </c>
    </row>
    <row r="1434" spans="1:12" ht="13.5" x14ac:dyDescent="0.25">
      <c r="A1434" s="3">
        <f>RSI!A1434</f>
        <v>44792</v>
      </c>
      <c r="B1434" s="2">
        <f>RSI!B1434</f>
        <v>1.98</v>
      </c>
      <c r="C1434" s="2">
        <f>RSI!I1434</f>
        <v>39.411551112748413</v>
      </c>
      <c r="D1434" s="2">
        <f>MACD!E1434</f>
        <v>7.1664069944339825E-2</v>
      </c>
      <c r="E1434" s="2">
        <f>MACD!F1434</f>
        <v>6.5930289793765945E-2</v>
      </c>
      <c r="F1434" s="2">
        <f>'Moving Avg'!D1434</f>
        <v>1.964</v>
      </c>
      <c r="G1434" s="2">
        <f>'Moving Avg'!F1434</f>
        <v>2.023499999999999</v>
      </c>
      <c r="H1434" s="2">
        <f>'Moving Avg'!G1434</f>
        <v>2.1192000000000002</v>
      </c>
      <c r="I1434" s="2">
        <f>'Moving Avg'!H1434</f>
        <v>2.2314999999999996</v>
      </c>
      <c r="J1434" s="5" t="str">
        <f>OBV!F1434</f>
        <v>BULLISH</v>
      </c>
      <c r="K1434" s="5" t="str">
        <f>OBV!G1434</f>
        <v>NEUTRAL</v>
      </c>
      <c r="L1434" s="5" t="str">
        <f>OBV!H1434</f>
        <v>CONFIRMED BULLISH</v>
      </c>
    </row>
    <row r="1435" spans="1:12" ht="13.5" x14ac:dyDescent="0.25">
      <c r="A1435" s="3">
        <f>RSI!A1435</f>
        <v>44795</v>
      </c>
      <c r="B1435" s="2">
        <f>RSI!B1435</f>
        <v>1.98</v>
      </c>
      <c r="C1435" s="2">
        <f>RSI!I1435</f>
        <v>39.411551112748413</v>
      </c>
      <c r="D1435" s="2">
        <f>MACD!E1435</f>
        <v>7.1622143169902674E-2</v>
      </c>
      <c r="E1435" s="2">
        <f>MACD!F1435</f>
        <v>6.7068660468993291E-2</v>
      </c>
      <c r="F1435" s="2">
        <f>'Moving Avg'!D1435</f>
        <v>1.98</v>
      </c>
      <c r="G1435" s="2">
        <f>'Moving Avg'!F1435</f>
        <v>2.0134999999999987</v>
      </c>
      <c r="H1435" s="2">
        <f>'Moving Avg'!G1435</f>
        <v>2.1150000000000002</v>
      </c>
      <c r="I1435" s="2">
        <f>'Moving Avg'!H1435</f>
        <v>2.2306499999999994</v>
      </c>
      <c r="J1435" s="5" t="str">
        <f>OBV!F1435</f>
        <v>BULLISH</v>
      </c>
      <c r="K1435" s="5" t="str">
        <f>OBV!G1435</f>
        <v>NEUTRAL</v>
      </c>
      <c r="L1435" s="5" t="str">
        <f>OBV!H1435</f>
        <v>CONFIRMED BULLISH</v>
      </c>
    </row>
    <row r="1436" spans="1:12" ht="13.5" x14ac:dyDescent="0.25">
      <c r="A1436" s="3">
        <f>RSI!A1436</f>
        <v>44796</v>
      </c>
      <c r="B1436" s="2">
        <f>RSI!B1436</f>
        <v>1.98</v>
      </c>
      <c r="C1436" s="2">
        <f>RSI!I1436</f>
        <v>39.411551112748427</v>
      </c>
      <c r="D1436" s="2">
        <f>MACD!E1436</f>
        <v>5.8066535091128468E-2</v>
      </c>
      <c r="E1436" s="2">
        <f>MACD!F1436</f>
        <v>6.5268235393420332E-2</v>
      </c>
      <c r="F1436" s="2">
        <f>'Moving Avg'!D1436</f>
        <v>1.98</v>
      </c>
      <c r="G1436" s="2">
        <f>'Moving Avg'!F1436</f>
        <v>2.0034999999999989</v>
      </c>
      <c r="H1436" s="2">
        <f>'Moving Avg'!G1436</f>
        <v>2.1108000000000002</v>
      </c>
      <c r="I1436" s="2">
        <f>'Moving Avg'!H1436</f>
        <v>2.2297999999999996</v>
      </c>
      <c r="J1436" s="5" t="str">
        <f>OBV!F1436</f>
        <v>NEUTRAL</v>
      </c>
      <c r="K1436" s="5" t="str">
        <f>OBV!G1436</f>
        <v>NEUTRAL</v>
      </c>
      <c r="L1436" s="5" t="str">
        <f>OBV!H1436</f>
        <v>NEUTRAL</v>
      </c>
    </row>
    <row r="1437" spans="1:12" ht="13.5" x14ac:dyDescent="0.25">
      <c r="A1437" s="3">
        <f>RSI!A1437</f>
        <v>44797</v>
      </c>
      <c r="B1437" s="2">
        <f>RSI!B1437</f>
        <v>1.98</v>
      </c>
      <c r="C1437" s="2">
        <f>RSI!I1437</f>
        <v>39.411551112748427</v>
      </c>
      <c r="D1437" s="2">
        <f>MACD!E1437</f>
        <v>3.4590585341762292E-2</v>
      </c>
      <c r="E1437" s="2">
        <f>MACD!F1437</f>
        <v>5.9132705383088728E-2</v>
      </c>
      <c r="F1437" s="2">
        <f>'Moving Avg'!D1437</f>
        <v>1.98</v>
      </c>
      <c r="G1437" s="2">
        <f>'Moving Avg'!F1437</f>
        <v>1.9979999999999989</v>
      </c>
      <c r="H1437" s="2">
        <f>'Moving Avg'!G1437</f>
        <v>2.1065999999999998</v>
      </c>
      <c r="I1437" s="2">
        <f>'Moving Avg'!H1437</f>
        <v>2.2289499999999993</v>
      </c>
      <c r="J1437" s="5" t="str">
        <f>OBV!F1437</f>
        <v>NEUTRAL</v>
      </c>
      <c r="K1437" s="5" t="str">
        <f>OBV!G1437</f>
        <v>NEUTRAL</v>
      </c>
      <c r="L1437" s="5" t="str">
        <f>OBV!H1437</f>
        <v>NEUTRAL</v>
      </c>
    </row>
    <row r="1438" spans="1:12" ht="13.5" x14ac:dyDescent="0.25">
      <c r="A1438" s="3">
        <f>RSI!A1438</f>
        <v>44798</v>
      </c>
      <c r="B1438" s="2">
        <f>RSI!B1438</f>
        <v>1.98</v>
      </c>
      <c r="C1438" s="2">
        <f>RSI!I1438</f>
        <v>39.411551112748427</v>
      </c>
      <c r="D1438" s="2">
        <f>MACD!E1438</f>
        <v>2.6981394088769761E-3</v>
      </c>
      <c r="E1438" s="2">
        <f>MACD!F1438</f>
        <v>4.7845792188246382E-2</v>
      </c>
      <c r="F1438" s="2">
        <f>'Moving Avg'!D1438</f>
        <v>1.98</v>
      </c>
      <c r="G1438" s="2">
        <f>'Moving Avg'!F1438</f>
        <v>1.9929999999999992</v>
      </c>
      <c r="H1438" s="2">
        <f>'Moving Avg'!G1438</f>
        <v>2.1024000000000003</v>
      </c>
      <c r="I1438" s="2">
        <f>'Moving Avg'!H1438</f>
        <v>2.2280999999999995</v>
      </c>
      <c r="J1438" s="5" t="str">
        <f>OBV!F1438</f>
        <v>NEUTRAL</v>
      </c>
      <c r="K1438" s="5" t="str">
        <f>OBV!G1438</f>
        <v>NEUTRAL</v>
      </c>
      <c r="L1438" s="5" t="str">
        <f>OBV!H1438</f>
        <v>NEUTRAL</v>
      </c>
    </row>
    <row r="1439" spans="1:12" ht="13.5" x14ac:dyDescent="0.25">
      <c r="A1439" s="3">
        <f>RSI!A1439</f>
        <v>44799</v>
      </c>
      <c r="B1439" s="2">
        <f>RSI!B1439</f>
        <v>1.98</v>
      </c>
      <c r="C1439" s="2">
        <f>RSI!I1439</f>
        <v>39.411551112748413</v>
      </c>
      <c r="D1439" s="2">
        <f>MACD!E1439</f>
        <v>-2.402896939220267E-2</v>
      </c>
      <c r="E1439" s="2">
        <f>MACD!F1439</f>
        <v>3.3470839872156571E-2</v>
      </c>
      <c r="F1439" s="2">
        <f>'Moving Avg'!D1439</f>
        <v>1.98</v>
      </c>
      <c r="G1439" s="2">
        <f>'Moving Avg'!F1439</f>
        <v>1.9879999999999995</v>
      </c>
      <c r="H1439" s="2">
        <f>'Moving Avg'!G1439</f>
        <v>2.0982000000000003</v>
      </c>
      <c r="I1439" s="2">
        <f>'Moving Avg'!H1439</f>
        <v>2.2272499999999997</v>
      </c>
      <c r="J1439" s="5" t="str">
        <f>OBV!F1439</f>
        <v>NEUTRAL</v>
      </c>
      <c r="K1439" s="5" t="str">
        <f>OBV!G1439</f>
        <v>NEUTRAL</v>
      </c>
      <c r="L1439" s="5" t="str">
        <f>OBV!H1439</f>
        <v>NEUTRAL</v>
      </c>
    </row>
    <row r="1440" spans="1:12" ht="13.5" x14ac:dyDescent="0.25">
      <c r="A1440" s="3">
        <f>RSI!A1440</f>
        <v>44802</v>
      </c>
      <c r="B1440" s="2">
        <f>RSI!B1440</f>
        <v>1.98</v>
      </c>
      <c r="C1440" s="2">
        <f>RSI!I1440</f>
        <v>39.411551112748406</v>
      </c>
      <c r="D1440" s="2">
        <f>MACD!E1440</f>
        <v>-3.5635348431313663E-2</v>
      </c>
      <c r="E1440" s="2">
        <f>MACD!F1440</f>
        <v>1.9649602211462523E-2</v>
      </c>
      <c r="F1440" s="2">
        <f>'Moving Avg'!D1440</f>
        <v>1.98</v>
      </c>
      <c r="G1440" s="2">
        <f>'Moving Avg'!F1440</f>
        <v>1.9829999999999994</v>
      </c>
      <c r="H1440" s="2">
        <f>'Moving Avg'!G1440</f>
        <v>2.0938000000000003</v>
      </c>
      <c r="I1440" s="2">
        <f>'Moving Avg'!H1440</f>
        <v>2.2263999999999999</v>
      </c>
      <c r="J1440" s="5" t="str">
        <f>OBV!F1440</f>
        <v>NEUTRAL</v>
      </c>
      <c r="K1440" s="5" t="str">
        <f>OBV!G1440</f>
        <v>NEUTRAL</v>
      </c>
      <c r="L1440" s="5" t="str">
        <f>OBV!H1440</f>
        <v>NEUTRAL</v>
      </c>
    </row>
    <row r="1441" spans="1:12" ht="13.5" x14ac:dyDescent="0.25">
      <c r="A1441" s="3">
        <f>RSI!A1441</f>
        <v>44803</v>
      </c>
      <c r="B1441" s="2">
        <f>RSI!B1441</f>
        <v>1.98</v>
      </c>
      <c r="C1441" s="2">
        <f>RSI!I1441</f>
        <v>39.411551112748413</v>
      </c>
      <c r="D1441" s="2">
        <f>MACD!E1441</f>
        <v>-3.2926553109462908E-2</v>
      </c>
      <c r="E1441" s="2">
        <f>MACD!F1441</f>
        <v>9.1343711472774355E-3</v>
      </c>
      <c r="F1441" s="2">
        <f>'Moving Avg'!D1441</f>
        <v>1.98</v>
      </c>
      <c r="G1441" s="2">
        <f>'Moving Avg'!F1441</f>
        <v>1.9779999999999998</v>
      </c>
      <c r="H1441" s="2">
        <f>'Moving Avg'!G1441</f>
        <v>2.0894000000000004</v>
      </c>
      <c r="I1441" s="2">
        <f>'Moving Avg'!H1441</f>
        <v>2.2255500000000001</v>
      </c>
      <c r="J1441" s="5" t="str">
        <f>OBV!F1441</f>
        <v>NEUTRAL</v>
      </c>
      <c r="K1441" s="5" t="str">
        <f>OBV!G1441</f>
        <v>NEUTRAL</v>
      </c>
      <c r="L1441" s="5" t="str">
        <f>OBV!H1441</f>
        <v>NEUTRAL</v>
      </c>
    </row>
    <row r="1442" spans="1:12" ht="13.5" x14ac:dyDescent="0.25">
      <c r="A1442" s="3">
        <f>RSI!A1442</f>
        <v>44804</v>
      </c>
      <c r="B1442" s="2">
        <f>RSI!B1442</f>
        <v>1.98</v>
      </c>
      <c r="C1442" s="2">
        <f>RSI!I1442</f>
        <v>39.411551112748406</v>
      </c>
      <c r="D1442" s="2">
        <f>MACD!E1442</f>
        <v>-3.0429046197933296E-2</v>
      </c>
      <c r="E1442" s="2">
        <f>MACD!F1442</f>
        <v>1.2216876782352891E-3</v>
      </c>
      <c r="F1442" s="2">
        <f>'Moving Avg'!D1442</f>
        <v>1.98</v>
      </c>
      <c r="G1442" s="2">
        <f>'Moving Avg'!F1442</f>
        <v>1.9729999999999996</v>
      </c>
      <c r="H1442" s="2">
        <f>'Moving Avg'!G1442</f>
        <v>2.0854000000000004</v>
      </c>
      <c r="I1442" s="2">
        <f>'Moving Avg'!H1442</f>
        <v>2.2247000000000003</v>
      </c>
      <c r="J1442" s="5" t="str">
        <f>OBV!F1442</f>
        <v>NEUTRAL</v>
      </c>
      <c r="K1442" s="5" t="str">
        <f>OBV!G1442</f>
        <v>NEUTRAL</v>
      </c>
      <c r="L1442" s="5" t="str">
        <f>OBV!H1442</f>
        <v>NEUTRAL</v>
      </c>
    </row>
    <row r="1443" spans="1:12" ht="13.5" x14ac:dyDescent="0.25">
      <c r="A1443" s="3">
        <f>RSI!A1443</f>
        <v>44805</v>
      </c>
      <c r="B1443" s="2">
        <f>RSI!B1443</f>
        <v>1.98</v>
      </c>
      <c r="C1443" s="2">
        <f>RSI!I1443</f>
        <v>39.411551112748406</v>
      </c>
      <c r="D1443" s="2">
        <f>MACD!E1443</f>
        <v>-2.8125540256445092E-2</v>
      </c>
      <c r="E1443" s="2">
        <f>MACD!F1443</f>
        <v>-4.6477579087007871E-3</v>
      </c>
      <c r="F1443" s="2">
        <f>'Moving Avg'!D1443</f>
        <v>1.98</v>
      </c>
      <c r="G1443" s="2">
        <f>'Moving Avg'!F1443</f>
        <v>1.9679999999999995</v>
      </c>
      <c r="H1443" s="2">
        <f>'Moving Avg'!G1443</f>
        <v>2.0814000000000008</v>
      </c>
      <c r="I1443" s="2">
        <f>'Moving Avg'!H1443</f>
        <v>2.2236500000000006</v>
      </c>
      <c r="J1443" s="5" t="str">
        <f>OBV!F1443</f>
        <v>NEUTRAL</v>
      </c>
      <c r="K1443" s="5" t="str">
        <f>OBV!G1443</f>
        <v>NEUTRAL</v>
      </c>
      <c r="L1443" s="5" t="str">
        <f>OBV!H1443</f>
        <v>NEUTRAL</v>
      </c>
    </row>
    <row r="1444" spans="1:12" ht="13.5" x14ac:dyDescent="0.25">
      <c r="A1444" s="3">
        <f>RSI!A1444</f>
        <v>44806</v>
      </c>
      <c r="B1444" s="2">
        <f>RSI!B1444</f>
        <v>1.98</v>
      </c>
      <c r="C1444" s="2">
        <f>RSI!I1444</f>
        <v>39.411551112748406</v>
      </c>
      <c r="D1444" s="2">
        <f>MACD!E1444</f>
        <v>-2.6000280156915245E-2</v>
      </c>
      <c r="E1444" s="2">
        <f>MACD!F1444</f>
        <v>-8.9182623583436791E-3</v>
      </c>
      <c r="F1444" s="2">
        <f>'Moving Avg'!D1444</f>
        <v>1.98</v>
      </c>
      <c r="G1444" s="2">
        <f>'Moving Avg'!F1444</f>
        <v>1.9629999999999996</v>
      </c>
      <c r="H1444" s="2">
        <f>'Moving Avg'!G1444</f>
        <v>2.0774000000000008</v>
      </c>
      <c r="I1444" s="2">
        <f>'Moving Avg'!H1444</f>
        <v>2.2226000000000004</v>
      </c>
      <c r="J1444" s="5" t="str">
        <f>OBV!F1444</f>
        <v>NEUTRAL</v>
      </c>
      <c r="K1444" s="5" t="str">
        <f>OBV!G1444</f>
        <v>NEUTRAL</v>
      </c>
      <c r="L1444" s="5" t="str">
        <f>OBV!H1444</f>
        <v>NEUTRAL</v>
      </c>
    </row>
    <row r="1445" spans="1:12" ht="13.5" x14ac:dyDescent="0.25">
      <c r="A1445" s="3">
        <f>RSI!A1445</f>
        <v>44809</v>
      </c>
      <c r="B1445" s="2">
        <f>RSI!B1445</f>
        <v>1.98</v>
      </c>
      <c r="C1445" s="2">
        <f>RSI!I1445</f>
        <v>39.411551112748406</v>
      </c>
      <c r="D1445" s="2">
        <f>MACD!E1445</f>
        <v>-2.4038890846378447E-2</v>
      </c>
      <c r="E1445" s="2">
        <f>MACD!F1445</f>
        <v>-1.1942388055950633E-2</v>
      </c>
      <c r="F1445" s="2">
        <f>'Moving Avg'!D1445</f>
        <v>1.98</v>
      </c>
      <c r="G1445" s="2">
        <f>'Moving Avg'!F1445</f>
        <v>1.9579999999999997</v>
      </c>
      <c r="H1445" s="2">
        <f>'Moving Avg'!G1445</f>
        <v>2.0734000000000008</v>
      </c>
      <c r="I1445" s="2">
        <f>'Moving Avg'!H1445</f>
        <v>2.2215500000000006</v>
      </c>
      <c r="J1445" s="5" t="str">
        <f>OBV!F1445</f>
        <v>NEUTRAL</v>
      </c>
      <c r="K1445" s="5" t="str">
        <f>OBV!G1445</f>
        <v>NEUTRAL</v>
      </c>
      <c r="L1445" s="5" t="str">
        <f>OBV!H1445</f>
        <v>NEUTRAL</v>
      </c>
    </row>
    <row r="1446" spans="1:12" ht="13.5" x14ac:dyDescent="0.25">
      <c r="A1446" s="3">
        <f>RSI!A1446</f>
        <v>44810</v>
      </c>
      <c r="B1446" s="2">
        <f>RSI!B1446</f>
        <v>1.98</v>
      </c>
      <c r="C1446" s="2">
        <f>RSI!I1446</f>
        <v>39.411551112748406</v>
      </c>
      <c r="D1446" s="2">
        <f>MACD!E1446</f>
        <v>-2.2228242345571747E-2</v>
      </c>
      <c r="E1446" s="2">
        <f>MACD!F1446</f>
        <v>-1.3999558913874856E-2</v>
      </c>
      <c r="F1446" s="2">
        <f>'Moving Avg'!D1446</f>
        <v>1.98</v>
      </c>
      <c r="G1446" s="2">
        <f>'Moving Avg'!F1446</f>
        <v>1.9574999999999996</v>
      </c>
      <c r="H1446" s="2">
        <f>'Moving Avg'!G1446</f>
        <v>2.0694000000000008</v>
      </c>
      <c r="I1446" s="2">
        <f>'Moving Avg'!H1446</f>
        <v>2.2205000000000008</v>
      </c>
      <c r="J1446" s="5" t="str">
        <f>OBV!F1446</f>
        <v>NEUTRAL</v>
      </c>
      <c r="K1446" s="5" t="str">
        <f>OBV!G1446</f>
        <v>NEUTRAL</v>
      </c>
      <c r="L1446" s="5" t="str">
        <f>OBV!H1446</f>
        <v>NEUTRAL</v>
      </c>
    </row>
    <row r="1447" spans="1:12" ht="13.5" x14ac:dyDescent="0.25">
      <c r="A1447" s="3">
        <f>RSI!A1447</f>
        <v>44811</v>
      </c>
      <c r="B1447" s="2">
        <f>RSI!B1447</f>
        <v>1.98</v>
      </c>
      <c r="C1447" s="2">
        <f>RSI!I1447</f>
        <v>39.411551112748398</v>
      </c>
      <c r="D1447" s="2">
        <f>MACD!E1447</f>
        <v>-2.0556329789719552E-2</v>
      </c>
      <c r="E1447" s="2">
        <f>MACD!F1447</f>
        <v>-1.5310913089043796E-2</v>
      </c>
      <c r="F1447" s="2">
        <f>'Moving Avg'!D1447</f>
        <v>1.98</v>
      </c>
      <c r="G1447" s="2">
        <f>'Moving Avg'!F1447</f>
        <v>1.9609999999999996</v>
      </c>
      <c r="H1447" s="2">
        <f>'Moving Avg'!G1447</f>
        <v>2.0654000000000012</v>
      </c>
      <c r="I1447" s="2">
        <f>'Moving Avg'!H1447</f>
        <v>2.2194500000000006</v>
      </c>
      <c r="J1447" s="5" t="str">
        <f>OBV!F1447</f>
        <v>NEUTRAL</v>
      </c>
      <c r="K1447" s="5" t="str">
        <f>OBV!G1447</f>
        <v>NEUTRAL</v>
      </c>
      <c r="L1447" s="5" t="str">
        <f>OBV!H1447</f>
        <v>NEUTRAL</v>
      </c>
    </row>
    <row r="1448" spans="1:12" ht="13.5" x14ac:dyDescent="0.25">
      <c r="A1448" s="3">
        <f>RSI!A1448</f>
        <v>44812</v>
      </c>
      <c r="B1448" s="2">
        <f>RSI!B1448</f>
        <v>1.98</v>
      </c>
      <c r="C1448" s="2">
        <f>RSI!I1448</f>
        <v>39.411551112748398</v>
      </c>
      <c r="D1448" s="2">
        <f>MACD!E1448</f>
        <v>-1.9012166621576565E-2</v>
      </c>
      <c r="E1448" s="2">
        <f>MACD!F1448</f>
        <v>-1.6051163795550348E-2</v>
      </c>
      <c r="F1448" s="2">
        <f>'Moving Avg'!D1448</f>
        <v>1.98</v>
      </c>
      <c r="G1448" s="2">
        <f>'Moving Avg'!F1448</f>
        <v>1.9684999999999995</v>
      </c>
      <c r="H1448" s="2">
        <f>'Moving Avg'!G1448</f>
        <v>2.0614000000000012</v>
      </c>
      <c r="I1448" s="2">
        <f>'Moving Avg'!H1448</f>
        <v>2.2184000000000008</v>
      </c>
      <c r="J1448" s="5" t="str">
        <f>OBV!F1448</f>
        <v>NEUTRAL</v>
      </c>
      <c r="K1448" s="5" t="str">
        <f>OBV!G1448</f>
        <v>NEUTRAL</v>
      </c>
      <c r="L1448" s="5" t="str">
        <f>OBV!H1448</f>
        <v>NEUTRAL</v>
      </c>
    </row>
    <row r="1449" spans="1:12" ht="13.5" x14ac:dyDescent="0.25">
      <c r="A1449" s="3">
        <f>RSI!A1449</f>
        <v>44813</v>
      </c>
      <c r="B1449" s="2">
        <f>RSI!B1449</f>
        <v>1.98</v>
      </c>
      <c r="C1449" s="2">
        <f>RSI!I1449</f>
        <v>39.411551112748398</v>
      </c>
      <c r="D1449" s="2">
        <f>MACD!E1449</f>
        <v>-1.7585689306119034E-2</v>
      </c>
      <c r="E1449" s="2">
        <f>MACD!F1449</f>
        <v>-1.6358068897664085E-2</v>
      </c>
      <c r="F1449" s="2">
        <f>'Moving Avg'!D1449</f>
        <v>1.98</v>
      </c>
      <c r="G1449" s="2">
        <f>'Moving Avg'!F1449</f>
        <v>1.9759999999999998</v>
      </c>
      <c r="H1449" s="2">
        <f>'Moving Avg'!G1449</f>
        <v>2.0574000000000012</v>
      </c>
      <c r="I1449" s="2">
        <f>'Moving Avg'!H1449</f>
        <v>2.2173500000000006</v>
      </c>
      <c r="J1449" s="5" t="str">
        <f>OBV!F1449</f>
        <v>NEUTRAL</v>
      </c>
      <c r="K1449" s="5" t="str">
        <f>OBV!G1449</f>
        <v>NEUTRAL</v>
      </c>
      <c r="L1449" s="5" t="str">
        <f>OBV!H1449</f>
        <v>NEUTRAL</v>
      </c>
    </row>
    <row r="1450" spans="1:12" ht="13.5" x14ac:dyDescent="0.25">
      <c r="A1450" s="3">
        <f>RSI!A1450</f>
        <v>44816</v>
      </c>
      <c r="B1450" s="2">
        <f>RSI!B1450</f>
        <v>1.9</v>
      </c>
      <c r="C1450" s="2">
        <f>RSI!I1450</f>
        <v>20.96158745286499</v>
      </c>
      <c r="D1450" s="2">
        <f>MACD!E1450</f>
        <v>-1.0341746232115145E-2</v>
      </c>
      <c r="E1450" s="2">
        <f>MACD!F1450</f>
        <v>-1.5154804364554297E-2</v>
      </c>
      <c r="F1450" s="2">
        <f>'Moving Avg'!D1450</f>
        <v>1.964</v>
      </c>
      <c r="G1450" s="2">
        <f>'Moving Avg'!F1450</f>
        <v>1.9759999999999998</v>
      </c>
      <c r="H1450" s="2">
        <f>'Moving Avg'!G1450</f>
        <v>2.0518000000000014</v>
      </c>
      <c r="I1450" s="2">
        <f>'Moving Avg'!H1450</f>
        <v>2.2159000000000004</v>
      </c>
      <c r="J1450" s="5" t="str">
        <f>OBV!F1450</f>
        <v>BEARISH</v>
      </c>
      <c r="K1450" s="5" t="str">
        <f>OBV!G1450</f>
        <v>NEUTRAL</v>
      </c>
      <c r="L1450" s="5" t="str">
        <f>OBV!H1450</f>
        <v>CONFIRMED BEARISH</v>
      </c>
    </row>
    <row r="1451" spans="1:12" ht="13.5" x14ac:dyDescent="0.25">
      <c r="A1451" s="3">
        <f>RSI!A1451</f>
        <v>44817</v>
      </c>
      <c r="B1451" s="2">
        <f>RSI!B1451</f>
        <v>1.82</v>
      </c>
      <c r="C1451" s="2">
        <f>RSI!I1451</f>
        <v>13.935869171479681</v>
      </c>
      <c r="D1451" s="2">
        <f>MACD!E1451</f>
        <v>2.289169238766986E-3</v>
      </c>
      <c r="E1451" s="2">
        <f>MACD!F1451</f>
        <v>-1.1666009643890042E-2</v>
      </c>
      <c r="F1451" s="2">
        <f>'Moving Avg'!D1451</f>
        <v>1.9319999999999999</v>
      </c>
      <c r="G1451" s="2">
        <f>'Moving Avg'!F1451</f>
        <v>1.968</v>
      </c>
      <c r="H1451" s="2">
        <f>'Moving Avg'!G1451</f>
        <v>2.0446000000000009</v>
      </c>
      <c r="I1451" s="2">
        <f>'Moving Avg'!H1451</f>
        <v>2.2138</v>
      </c>
      <c r="J1451" s="5" t="str">
        <f>OBV!F1451</f>
        <v>BEARISH</v>
      </c>
      <c r="K1451" s="5" t="str">
        <f>OBV!G1451</f>
        <v>NEUTRAL</v>
      </c>
      <c r="L1451" s="5" t="str">
        <f>OBV!H1451</f>
        <v>CONFIRMED BEARISH</v>
      </c>
    </row>
    <row r="1452" spans="1:12" ht="13.5" x14ac:dyDescent="0.25">
      <c r="A1452" s="3">
        <f>RSI!A1452</f>
        <v>44818</v>
      </c>
      <c r="B1452" s="2">
        <f>RSI!B1452</f>
        <v>1.79</v>
      </c>
      <c r="C1452" s="2">
        <f>RSI!I1452</f>
        <v>12.274432018010671</v>
      </c>
      <c r="D1452" s="2">
        <f>MACD!E1452</f>
        <v>1.6204682280184235E-2</v>
      </c>
      <c r="E1452" s="2">
        <f>MACD!F1452</f>
        <v>-6.0918712590751871E-3</v>
      </c>
      <c r="F1452" s="2">
        <f>'Moving Avg'!D1452</f>
        <v>1.8939999999999997</v>
      </c>
      <c r="G1452" s="2">
        <f>'Moving Avg'!F1452</f>
        <v>1.9585000000000001</v>
      </c>
      <c r="H1452" s="2">
        <f>'Moving Avg'!G1452</f>
        <v>2.0368000000000008</v>
      </c>
      <c r="I1452" s="2">
        <f>'Moving Avg'!H1452</f>
        <v>2.2115499999999999</v>
      </c>
      <c r="J1452" s="5" t="str">
        <f>OBV!F1452</f>
        <v>BEARISH</v>
      </c>
      <c r="K1452" s="5" t="str">
        <f>OBV!G1452</f>
        <v>NEUTRAL</v>
      </c>
      <c r="L1452" s="5" t="str">
        <f>OBV!H1452</f>
        <v>CONFIRMED BEARISH</v>
      </c>
    </row>
    <row r="1453" spans="1:12" ht="13.5" x14ac:dyDescent="0.25">
      <c r="A1453" s="3">
        <f>RSI!A1453</f>
        <v>44819</v>
      </c>
      <c r="B1453" s="2">
        <f>RSI!B1453</f>
        <v>1.79</v>
      </c>
      <c r="C1453" s="2">
        <f>RSI!I1453</f>
        <v>12.274432018010685</v>
      </c>
      <c r="D1453" s="2">
        <f>MACD!E1453</f>
        <v>2.908772318408448E-2</v>
      </c>
      <c r="E1453" s="2">
        <f>MACD!F1453</f>
        <v>9.4404762955674609E-4</v>
      </c>
      <c r="F1453" s="2">
        <f>'Moving Avg'!D1453</f>
        <v>1.8560000000000003</v>
      </c>
      <c r="G1453" s="2">
        <f>'Moving Avg'!F1453</f>
        <v>1.9490000000000003</v>
      </c>
      <c r="H1453" s="2">
        <f>'Moving Avg'!G1453</f>
        <v>2.0290000000000008</v>
      </c>
      <c r="I1453" s="2">
        <f>'Moving Avg'!H1453</f>
        <v>2.2093000000000003</v>
      </c>
      <c r="J1453" s="5" t="str">
        <f>OBV!F1453</f>
        <v>BEARISH</v>
      </c>
      <c r="K1453" s="5" t="str">
        <f>OBV!G1453</f>
        <v>NEUTRAL</v>
      </c>
      <c r="L1453" s="5" t="str">
        <f>OBV!H1453</f>
        <v>CONFIRMED BEARISH</v>
      </c>
    </row>
    <row r="1454" spans="1:12" ht="13.5" x14ac:dyDescent="0.25">
      <c r="A1454" s="3">
        <f>RSI!A1454</f>
        <v>44820</v>
      </c>
      <c r="B1454" s="2">
        <f>RSI!B1454</f>
        <v>1.79</v>
      </c>
      <c r="C1454" s="2">
        <f>RSI!I1454</f>
        <v>12.274432018010685</v>
      </c>
      <c r="D1454" s="2">
        <f>MACD!E1454</f>
        <v>4.1015031890170306E-2</v>
      </c>
      <c r="E1454" s="2">
        <f>MACD!F1454</f>
        <v>8.9582444816794574E-3</v>
      </c>
      <c r="F1454" s="2">
        <f>'Moving Avg'!D1454</f>
        <v>1.8180000000000001</v>
      </c>
      <c r="G1454" s="2">
        <f>'Moving Avg'!F1454</f>
        <v>1.9395</v>
      </c>
      <c r="H1454" s="2">
        <f>'Moving Avg'!G1454</f>
        <v>2.0212000000000008</v>
      </c>
      <c r="I1454" s="2">
        <f>'Moving Avg'!H1454</f>
        <v>2.2070500000000002</v>
      </c>
      <c r="J1454" s="5" t="str">
        <f>OBV!F1454</f>
        <v>BEARISH</v>
      </c>
      <c r="K1454" s="5" t="str">
        <f>OBV!G1454</f>
        <v>NEUTRAL</v>
      </c>
      <c r="L1454" s="5" t="str">
        <f>OBV!H1454</f>
        <v>CONFIRMED BEARISH</v>
      </c>
    </row>
    <row r="1455" spans="1:12" ht="13.5" x14ac:dyDescent="0.25">
      <c r="A1455" s="3">
        <f>RSI!A1455</f>
        <v>44823</v>
      </c>
      <c r="B1455" s="2">
        <f>RSI!B1455</f>
        <v>1.79</v>
      </c>
      <c r="C1455" s="2">
        <f>RSI!I1455</f>
        <v>12.274432018010685</v>
      </c>
      <c r="D1455" s="2">
        <f>MACD!E1455</f>
        <v>5.2057623817842735E-2</v>
      </c>
      <c r="E1455" s="2">
        <f>MACD!F1455</f>
        <v>1.7578120348912114E-2</v>
      </c>
      <c r="F1455" s="2">
        <f>'Moving Avg'!D1455</f>
        <v>1.796</v>
      </c>
      <c r="G1455" s="2">
        <f>'Moving Avg'!F1455</f>
        <v>1.9300000000000002</v>
      </c>
      <c r="H1455" s="2">
        <f>'Moving Avg'!G1455</f>
        <v>2.0134000000000007</v>
      </c>
      <c r="I1455" s="2">
        <f>'Moving Avg'!H1455</f>
        <v>2.2048000000000001</v>
      </c>
      <c r="J1455" s="5" t="str">
        <f>OBV!F1455</f>
        <v>BEARISH</v>
      </c>
      <c r="K1455" s="5" t="str">
        <f>OBV!G1455</f>
        <v>NEUTRAL</v>
      </c>
      <c r="L1455" s="5" t="str">
        <f>OBV!H1455</f>
        <v>CONFIRMED BEARISH</v>
      </c>
    </row>
    <row r="1456" spans="1:12" ht="13.5" x14ac:dyDescent="0.25">
      <c r="A1456" s="3">
        <f>RSI!A1456</f>
        <v>44824</v>
      </c>
      <c r="B1456" s="2">
        <f>RSI!B1456</f>
        <v>1.79</v>
      </c>
      <c r="C1456" s="2">
        <f>RSI!I1456</f>
        <v>12.274432018010685</v>
      </c>
      <c r="D1456" s="2">
        <f>MACD!E1456</f>
        <v>6.2281220070943721E-2</v>
      </c>
      <c r="E1456" s="2">
        <f>MACD!F1456</f>
        <v>2.6518740293318438E-2</v>
      </c>
      <c r="F1456" s="2">
        <f>'Moving Avg'!D1456</f>
        <v>1.7899999999999998</v>
      </c>
      <c r="G1456" s="2">
        <f>'Moving Avg'!F1456</f>
        <v>1.9204999999999999</v>
      </c>
      <c r="H1456" s="2">
        <f>'Moving Avg'!G1456</f>
        <v>2.0056000000000007</v>
      </c>
      <c r="I1456" s="2">
        <f>'Moving Avg'!H1456</f>
        <v>2.2025500000000005</v>
      </c>
      <c r="J1456" s="5" t="str">
        <f>OBV!F1456</f>
        <v>BEARISH</v>
      </c>
      <c r="K1456" s="5" t="str">
        <f>OBV!G1456</f>
        <v>NEUTRAL</v>
      </c>
      <c r="L1456" s="5" t="str">
        <f>OBV!H1456</f>
        <v>CONFIRMED BEARISH</v>
      </c>
    </row>
    <row r="1457" spans="1:12" ht="13.5" x14ac:dyDescent="0.25">
      <c r="A1457" s="3">
        <f>RSI!A1457</f>
        <v>44825</v>
      </c>
      <c r="B1457" s="2">
        <f>RSI!B1457</f>
        <v>1.87</v>
      </c>
      <c r="C1457" s="2">
        <f>RSI!I1457</f>
        <v>39.935104413964815</v>
      </c>
      <c r="D1457" s="2">
        <f>MACD!E1457</f>
        <v>6.5820718900912567E-2</v>
      </c>
      <c r="E1457" s="2">
        <f>MACD!F1457</f>
        <v>3.4379136014837268E-2</v>
      </c>
      <c r="F1457" s="2">
        <f>'Moving Avg'!D1457</f>
        <v>1.8060000000000003</v>
      </c>
      <c r="G1457" s="2">
        <f>'Moving Avg'!F1457</f>
        <v>1.9149999999999998</v>
      </c>
      <c r="H1457" s="2">
        <f>'Moving Avg'!G1457</f>
        <v>1.9994000000000005</v>
      </c>
      <c r="I1457" s="2">
        <f>'Moving Avg'!H1457</f>
        <v>2.2007000000000003</v>
      </c>
      <c r="J1457" s="5" t="str">
        <f>OBV!F1457</f>
        <v>BULLISH</v>
      </c>
      <c r="K1457" s="5" t="str">
        <f>OBV!G1457</f>
        <v>NEUTRAL</v>
      </c>
      <c r="L1457" s="5" t="str">
        <f>OBV!H1457</f>
        <v>CONFIRMED BULLISH</v>
      </c>
    </row>
    <row r="1458" spans="1:12" ht="13.5" x14ac:dyDescent="0.25">
      <c r="A1458" s="3">
        <f>RSI!A1458</f>
        <v>44826</v>
      </c>
      <c r="B1458" s="2">
        <f>RSI!B1458</f>
        <v>1.87</v>
      </c>
      <c r="C1458" s="2">
        <f>RSI!I1458</f>
        <v>39.935104413964815</v>
      </c>
      <c r="D1458" s="2">
        <f>MACD!E1458</f>
        <v>6.9097298110706751E-2</v>
      </c>
      <c r="E1458" s="2">
        <f>MACD!F1458</f>
        <v>4.132276843401117E-2</v>
      </c>
      <c r="F1458" s="2">
        <f>'Moving Avg'!D1458</f>
        <v>1.8219999999999998</v>
      </c>
      <c r="G1458" s="2">
        <f>'Moving Avg'!F1458</f>
        <v>1.9094999999999995</v>
      </c>
      <c r="H1458" s="2">
        <f>'Moving Avg'!G1458</f>
        <v>1.9932000000000005</v>
      </c>
      <c r="I1458" s="2">
        <f>'Moving Avg'!H1458</f>
        <v>2.1993500000000008</v>
      </c>
      <c r="J1458" s="5" t="str">
        <f>OBV!F1458</f>
        <v>BULLISH</v>
      </c>
      <c r="K1458" s="5" t="str">
        <f>OBV!G1458</f>
        <v>NEUTRAL</v>
      </c>
      <c r="L1458" s="5" t="str">
        <f>OBV!H1458</f>
        <v>CONFIRMED BULLISH</v>
      </c>
    </row>
    <row r="1459" spans="1:12" ht="13.5" x14ac:dyDescent="0.25">
      <c r="A1459" s="3">
        <f>RSI!A1459</f>
        <v>44827</v>
      </c>
      <c r="B1459" s="2">
        <f>RSI!B1459</f>
        <v>1.87</v>
      </c>
      <c r="C1459" s="2">
        <f>RSI!I1459</f>
        <v>39.935104413964815</v>
      </c>
      <c r="D1459" s="2">
        <f>MACD!E1459</f>
        <v>7.2130546231079062E-2</v>
      </c>
      <c r="E1459" s="2">
        <f>MACD!F1459</f>
        <v>4.7484323993424747E-2</v>
      </c>
      <c r="F1459" s="2">
        <f>'Moving Avg'!D1459</f>
        <v>1.8380000000000003</v>
      </c>
      <c r="G1459" s="2">
        <f>'Moving Avg'!F1459</f>
        <v>1.9039999999999995</v>
      </c>
      <c r="H1459" s="2">
        <f>'Moving Avg'!G1459</f>
        <v>1.9870000000000005</v>
      </c>
      <c r="I1459" s="2">
        <f>'Moving Avg'!H1459</f>
        <v>2.1980000000000008</v>
      </c>
      <c r="J1459" s="5" t="str">
        <f>OBV!F1459</f>
        <v>BULLISH</v>
      </c>
      <c r="K1459" s="5" t="str">
        <f>OBV!G1459</f>
        <v>NEUTRAL</v>
      </c>
      <c r="L1459" s="5" t="str">
        <f>OBV!H1459</f>
        <v>CONFIRMED BULLISH</v>
      </c>
    </row>
    <row r="1460" spans="1:12" ht="13.5" x14ac:dyDescent="0.25">
      <c r="A1460" s="3">
        <f>RSI!A1460</f>
        <v>44830</v>
      </c>
      <c r="B1460" s="2">
        <f>RSI!B1460</f>
        <v>1.87</v>
      </c>
      <c r="C1460" s="2">
        <f>RSI!I1460</f>
        <v>39.935104413964815</v>
      </c>
      <c r="D1460" s="2">
        <f>MACD!E1460</f>
        <v>6.2630891097683161E-2</v>
      </c>
      <c r="E1460" s="2">
        <f>MACD!F1460</f>
        <v>5.0513637414276433E-2</v>
      </c>
      <c r="F1460" s="2">
        <f>'Moving Avg'!D1460</f>
        <v>1.8539999999999999</v>
      </c>
      <c r="G1460" s="2">
        <f>'Moving Avg'!F1460</f>
        <v>1.8984999999999992</v>
      </c>
      <c r="H1460" s="2">
        <f>'Moving Avg'!G1460</f>
        <v>1.9808000000000003</v>
      </c>
      <c r="I1460" s="2">
        <f>'Moving Avg'!H1460</f>
        <v>2.1966500000000009</v>
      </c>
      <c r="J1460" s="5" t="str">
        <f>OBV!F1460</f>
        <v>BULLISH</v>
      </c>
      <c r="K1460" s="5" t="str">
        <f>OBV!G1460</f>
        <v>NEUTRAL</v>
      </c>
      <c r="L1460" s="5" t="str">
        <f>OBV!H1460</f>
        <v>CONFIRMED BULLISH</v>
      </c>
    </row>
    <row r="1461" spans="1:12" ht="13.5" x14ac:dyDescent="0.25">
      <c r="A1461" s="3">
        <f>RSI!A1461</f>
        <v>44831</v>
      </c>
      <c r="B1461" s="2">
        <f>RSI!B1461</f>
        <v>1.87</v>
      </c>
      <c r="C1461" s="2">
        <f>RSI!I1461</f>
        <v>39.935104413964815</v>
      </c>
      <c r="D1461" s="2">
        <f>MACD!E1461</f>
        <v>4.2508587034792322E-2</v>
      </c>
      <c r="E1461" s="2">
        <f>MACD!F1461</f>
        <v>4.8912627338379616E-2</v>
      </c>
      <c r="F1461" s="2">
        <f>'Moving Avg'!D1461</f>
        <v>1.8700000000000003</v>
      </c>
      <c r="G1461" s="2">
        <f>'Moving Avg'!F1461</f>
        <v>1.8929999999999996</v>
      </c>
      <c r="H1461" s="2">
        <f>'Moving Avg'!G1461</f>
        <v>1.9746000000000004</v>
      </c>
      <c r="I1461" s="2">
        <f>'Moving Avg'!H1461</f>
        <v>2.1953000000000014</v>
      </c>
      <c r="J1461" s="5" t="str">
        <f>OBV!F1461</f>
        <v>BULLISH</v>
      </c>
      <c r="K1461" s="5" t="str">
        <f>OBV!G1461</f>
        <v>NEUTRAL</v>
      </c>
      <c r="L1461" s="5" t="str">
        <f>OBV!H1461</f>
        <v>CONFIRMED BULLISH</v>
      </c>
    </row>
    <row r="1462" spans="1:12" ht="13.5" x14ac:dyDescent="0.25">
      <c r="A1462" s="3">
        <f>RSI!A1462</f>
        <v>44832</v>
      </c>
      <c r="B1462" s="2">
        <f>RSI!B1462</f>
        <v>1.87</v>
      </c>
      <c r="C1462" s="2">
        <f>RSI!I1462</f>
        <v>39.935104413964815</v>
      </c>
      <c r="D1462" s="2">
        <f>MACD!E1462</f>
        <v>2.1073635566319027E-2</v>
      </c>
      <c r="E1462" s="2">
        <f>MACD!F1462</f>
        <v>4.33448289839675E-2</v>
      </c>
      <c r="F1462" s="2">
        <f>'Moving Avg'!D1462</f>
        <v>1.8700000000000003</v>
      </c>
      <c r="G1462" s="2">
        <f>'Moving Avg'!F1462</f>
        <v>1.8874999999999997</v>
      </c>
      <c r="H1462" s="2">
        <f>'Moving Avg'!G1462</f>
        <v>1.9684000000000006</v>
      </c>
      <c r="I1462" s="2">
        <f>'Moving Avg'!H1462</f>
        <v>2.1939500000000014</v>
      </c>
      <c r="J1462" s="5" t="str">
        <f>OBV!F1462</f>
        <v>NEUTRAL</v>
      </c>
      <c r="K1462" s="5" t="str">
        <f>OBV!G1462</f>
        <v>NEUTRAL</v>
      </c>
      <c r="L1462" s="5" t="str">
        <f>OBV!H1462</f>
        <v>NEUTRAL</v>
      </c>
    </row>
    <row r="1463" spans="1:12" ht="13.5" x14ac:dyDescent="0.25">
      <c r="A1463" s="3">
        <f>RSI!A1463</f>
        <v>44833</v>
      </c>
      <c r="B1463" s="2">
        <f>RSI!B1463</f>
        <v>1.87</v>
      </c>
      <c r="C1463" s="2">
        <f>RSI!I1463</f>
        <v>39.935104413964815</v>
      </c>
      <c r="D1463" s="2">
        <f>MACD!E1463</f>
        <v>3.1280338680415021E-3</v>
      </c>
      <c r="E1463" s="2">
        <f>MACD!F1463</f>
        <v>3.5301469960782303E-2</v>
      </c>
      <c r="F1463" s="2">
        <f>'Moving Avg'!D1463</f>
        <v>1.8700000000000003</v>
      </c>
      <c r="G1463" s="2">
        <f>'Moving Avg'!F1463</f>
        <v>1.8819999999999997</v>
      </c>
      <c r="H1463" s="2">
        <f>'Moving Avg'!G1463</f>
        <v>1.9622000000000006</v>
      </c>
      <c r="I1463" s="2">
        <f>'Moving Avg'!H1463</f>
        <v>2.1926000000000014</v>
      </c>
      <c r="J1463" s="5" t="str">
        <f>OBV!F1463</f>
        <v>NEUTRAL</v>
      </c>
      <c r="K1463" s="5" t="str">
        <f>OBV!G1463</f>
        <v>NEUTRAL</v>
      </c>
      <c r="L1463" s="5" t="str">
        <f>OBV!H1463</f>
        <v>NEUTRAL</v>
      </c>
    </row>
    <row r="1464" spans="1:12" ht="13.5" x14ac:dyDescent="0.25">
      <c r="A1464" s="3">
        <f>RSI!A1464</f>
        <v>44834</v>
      </c>
      <c r="B1464" s="2">
        <f>RSI!B1464</f>
        <v>1.87</v>
      </c>
      <c r="C1464" s="2">
        <f>RSI!I1464</f>
        <v>39.935104413964815</v>
      </c>
      <c r="D1464" s="2">
        <f>MACD!E1464</f>
        <v>-1.1879238503749168E-2</v>
      </c>
      <c r="E1464" s="2">
        <f>MACD!F1464</f>
        <v>2.5865328267876009E-2</v>
      </c>
      <c r="F1464" s="2">
        <f>'Moving Avg'!D1464</f>
        <v>1.8700000000000003</v>
      </c>
      <c r="G1464" s="2">
        <f>'Moving Avg'!F1464</f>
        <v>1.8764999999999996</v>
      </c>
      <c r="H1464" s="2">
        <f>'Moving Avg'!G1464</f>
        <v>1.9560000000000004</v>
      </c>
      <c r="I1464" s="2">
        <f>'Moving Avg'!H1464</f>
        <v>2.1912500000000015</v>
      </c>
      <c r="J1464" s="5" t="str">
        <f>OBV!F1464</f>
        <v>NEUTRAL</v>
      </c>
      <c r="K1464" s="5" t="str">
        <f>OBV!G1464</f>
        <v>NEUTRAL</v>
      </c>
      <c r="L1464" s="5" t="str">
        <f>OBV!H1464</f>
        <v>NEUTRAL</v>
      </c>
    </row>
    <row r="1465" spans="1:12" ht="13.5" x14ac:dyDescent="0.25">
      <c r="A1465" s="3">
        <f>RSI!A1465</f>
        <v>44837</v>
      </c>
      <c r="B1465" s="2">
        <f>RSI!B1465</f>
        <v>1.86</v>
      </c>
      <c r="C1465" s="2">
        <f>RSI!I1465</f>
        <v>37.277040326708196</v>
      </c>
      <c r="D1465" s="2">
        <f>MACD!E1465</f>
        <v>-2.3672637216647807E-2</v>
      </c>
      <c r="E1465" s="2">
        <f>MACD!F1465</f>
        <v>1.5957735170971245E-2</v>
      </c>
      <c r="F1465" s="2">
        <f>'Moving Avg'!D1465</f>
        <v>1.8679999999999999</v>
      </c>
      <c r="G1465" s="2">
        <f>'Moving Avg'!F1465</f>
        <v>1.8704999999999998</v>
      </c>
      <c r="H1465" s="2">
        <f>'Moving Avg'!G1465</f>
        <v>1.9496000000000004</v>
      </c>
      <c r="I1465" s="2">
        <f>'Moving Avg'!H1465</f>
        <v>2.1898500000000016</v>
      </c>
      <c r="J1465" s="5" t="str">
        <f>OBV!F1465</f>
        <v>BEARISH</v>
      </c>
      <c r="K1465" s="5" t="str">
        <f>OBV!G1465</f>
        <v>NEUTRAL</v>
      </c>
      <c r="L1465" s="5" t="str">
        <f>OBV!H1465</f>
        <v>CONFIRMED BEARISH</v>
      </c>
    </row>
    <row r="1466" spans="1:12" ht="13.5" x14ac:dyDescent="0.25">
      <c r="A1466" s="3">
        <f>RSI!A1466</f>
        <v>44838</v>
      </c>
      <c r="B1466" s="2">
        <f>RSI!B1466</f>
        <v>1.86</v>
      </c>
      <c r="C1466" s="2">
        <f>RSI!I1466</f>
        <v>37.277040326708196</v>
      </c>
      <c r="D1466" s="2">
        <f>MACD!E1466</f>
        <v>-3.3440426667304735E-2</v>
      </c>
      <c r="E1466" s="2">
        <f>MACD!F1466</f>
        <v>6.0781028033160501E-3</v>
      </c>
      <c r="F1466" s="2">
        <f>'Moving Avg'!D1466</f>
        <v>1.8660000000000001</v>
      </c>
      <c r="G1466" s="2">
        <f>'Moving Avg'!F1466</f>
        <v>1.8645</v>
      </c>
      <c r="H1466" s="2">
        <f>'Moving Avg'!G1466</f>
        <v>1.9432000000000003</v>
      </c>
      <c r="I1466" s="2">
        <f>'Moving Avg'!H1466</f>
        <v>2.1884500000000018</v>
      </c>
      <c r="J1466" s="5" t="str">
        <f>OBV!F1466</f>
        <v>BEARISH</v>
      </c>
      <c r="K1466" s="5" t="str">
        <f>OBV!G1466</f>
        <v>NEUTRAL</v>
      </c>
      <c r="L1466" s="5" t="str">
        <f>OBV!H1466</f>
        <v>CONFIRMED BEARISH</v>
      </c>
    </row>
    <row r="1467" spans="1:12" ht="13.5" x14ac:dyDescent="0.25">
      <c r="A1467" s="3">
        <f>RSI!A1467</f>
        <v>44839</v>
      </c>
      <c r="B1467" s="2">
        <f>RSI!B1467</f>
        <v>1.94</v>
      </c>
      <c r="C1467" s="2">
        <f>RSI!I1467</f>
        <v>61.223406908401117</v>
      </c>
      <c r="D1467" s="2">
        <f>MACD!E1467</f>
        <v>-3.5128120092550841E-2</v>
      </c>
      <c r="E1467" s="2">
        <f>MACD!F1467</f>
        <v>-2.1631417758573284E-3</v>
      </c>
      <c r="F1467" s="2">
        <f>'Moving Avg'!D1467</f>
        <v>1.8800000000000001</v>
      </c>
      <c r="G1467" s="2">
        <f>'Moving Avg'!F1467</f>
        <v>1.8625</v>
      </c>
      <c r="H1467" s="2">
        <f>'Moving Avg'!G1467</f>
        <v>1.9402000000000001</v>
      </c>
      <c r="I1467" s="2">
        <f>'Moving Avg'!H1467</f>
        <v>2.1870000000000021</v>
      </c>
      <c r="J1467" s="5" t="str">
        <f>OBV!F1467</f>
        <v>BEARISH</v>
      </c>
      <c r="K1467" s="5" t="str">
        <f>OBV!G1467</f>
        <v>NEUTRAL</v>
      </c>
      <c r="L1467" s="5" t="str">
        <f>OBV!H1467</f>
        <v>BEARISH DIVERGENCE</v>
      </c>
    </row>
    <row r="1468" spans="1:12" ht="13.5" x14ac:dyDescent="0.25">
      <c r="A1468" s="3">
        <f>RSI!A1468</f>
        <v>44840</v>
      </c>
      <c r="B1468" s="2">
        <f>RSI!B1468</f>
        <v>1.99</v>
      </c>
      <c r="C1468" s="2">
        <f>RSI!I1468</f>
        <v>69.150673611752524</v>
      </c>
      <c r="D1468" s="2">
        <f>MACD!E1468</f>
        <v>-4.0551491065691891E-2</v>
      </c>
      <c r="E1468" s="2">
        <f>MACD!F1468</f>
        <v>-9.840811633824241E-3</v>
      </c>
      <c r="F1468" s="2">
        <f>'Moving Avg'!D1468</f>
        <v>1.9040000000000004</v>
      </c>
      <c r="G1468" s="2">
        <f>'Moving Avg'!F1468</f>
        <v>1.8630000000000002</v>
      </c>
      <c r="H1468" s="2">
        <f>'Moving Avg'!G1468</f>
        <v>1.9384000000000001</v>
      </c>
      <c r="I1468" s="2">
        <f>'Moving Avg'!H1468</f>
        <v>2.1858000000000022</v>
      </c>
      <c r="J1468" s="5" t="str">
        <f>OBV!F1468</f>
        <v>BEARISH</v>
      </c>
      <c r="K1468" s="5" t="str">
        <f>OBV!G1468</f>
        <v>NEUTRAL</v>
      </c>
      <c r="L1468" s="5" t="str">
        <f>OBV!H1468</f>
        <v>BEARISH DIVERGENCE</v>
      </c>
    </row>
    <row r="1469" spans="1:12" ht="13.5" x14ac:dyDescent="0.25">
      <c r="A1469" s="3">
        <f>RSI!A1469</f>
        <v>44841</v>
      </c>
      <c r="B1469" s="2">
        <f>RSI!B1469</f>
        <v>1.99</v>
      </c>
      <c r="C1469" s="2">
        <f>RSI!I1469</f>
        <v>69.150673611752524</v>
      </c>
      <c r="D1469" s="2">
        <f>MACD!E1469</f>
        <v>-4.5705967001164804E-2</v>
      </c>
      <c r="E1469" s="2">
        <f>MACD!F1469</f>
        <v>-1.7013842707292354E-2</v>
      </c>
      <c r="F1469" s="2">
        <f>'Moving Avg'!D1469</f>
        <v>1.9280000000000002</v>
      </c>
      <c r="G1469" s="2">
        <f>'Moving Avg'!F1469</f>
        <v>1.8635000000000006</v>
      </c>
      <c r="H1469" s="2">
        <f>'Moving Avg'!G1469</f>
        <v>1.9366000000000003</v>
      </c>
      <c r="I1469" s="2">
        <f>'Moving Avg'!H1469</f>
        <v>2.1846000000000023</v>
      </c>
      <c r="J1469" s="5" t="str">
        <f>OBV!F1469</f>
        <v>BEARISH</v>
      </c>
      <c r="K1469" s="5" t="str">
        <f>OBV!G1469</f>
        <v>NEUTRAL</v>
      </c>
      <c r="L1469" s="5" t="str">
        <f>OBV!H1469</f>
        <v>BEARISH DIVERGENCE</v>
      </c>
    </row>
    <row r="1470" spans="1:12" ht="13.5" x14ac:dyDescent="0.25">
      <c r="A1470" s="3">
        <f>RSI!A1470</f>
        <v>44844</v>
      </c>
      <c r="B1470" s="2">
        <f>RSI!B1470</f>
        <v>1.99</v>
      </c>
      <c r="C1470" s="2">
        <f>RSI!I1470</f>
        <v>69.150673611752524</v>
      </c>
      <c r="D1470" s="2">
        <f>MACD!E1470</f>
        <v>-5.0591029719826874E-2</v>
      </c>
      <c r="E1470" s="2">
        <f>MACD!F1470</f>
        <v>-2.3729280109799258E-2</v>
      </c>
      <c r="F1470" s="2">
        <f>'Moving Avg'!D1470</f>
        <v>1.954</v>
      </c>
      <c r="G1470" s="2">
        <f>'Moving Avg'!F1470</f>
        <v>1.8680000000000008</v>
      </c>
      <c r="H1470" s="2">
        <f>'Moving Avg'!G1470</f>
        <v>1.9347999999999999</v>
      </c>
      <c r="I1470" s="2">
        <f>'Moving Avg'!H1470</f>
        <v>2.1833500000000026</v>
      </c>
      <c r="J1470" s="5" t="str">
        <f>OBV!F1470</f>
        <v>BULLISH</v>
      </c>
      <c r="K1470" s="5" t="str">
        <f>OBV!G1470</f>
        <v>NEUTRAL</v>
      </c>
      <c r="L1470" s="5" t="str">
        <f>OBV!H1470</f>
        <v>CONFIRMED BULLISH</v>
      </c>
    </row>
    <row r="1471" spans="1:12" ht="13.5" x14ac:dyDescent="0.25">
      <c r="A1471" s="3">
        <f>RSI!A1471</f>
        <v>44845</v>
      </c>
      <c r="B1471" s="2">
        <f>RSI!B1471</f>
        <v>1.99</v>
      </c>
      <c r="C1471" s="2">
        <f>RSI!I1471</f>
        <v>69.150673611752524</v>
      </c>
      <c r="D1471" s="2">
        <f>MACD!E1471</f>
        <v>-5.5209343476957384E-2</v>
      </c>
      <c r="E1471" s="2">
        <f>MACD!F1471</f>
        <v>-3.0025292783230885E-2</v>
      </c>
      <c r="F1471" s="2">
        <f>'Moving Avg'!D1471</f>
        <v>1.98</v>
      </c>
      <c r="G1471" s="2">
        <f>'Moving Avg'!F1471</f>
        <v>1.8765000000000005</v>
      </c>
      <c r="H1471" s="2">
        <f>'Moving Avg'!G1471</f>
        <v>1.9329999999999998</v>
      </c>
      <c r="I1471" s="2">
        <f>'Moving Avg'!H1471</f>
        <v>2.1821500000000027</v>
      </c>
      <c r="J1471" s="5" t="str">
        <f>OBV!F1471</f>
        <v>BULLISH</v>
      </c>
      <c r="K1471" s="5" t="str">
        <f>OBV!G1471</f>
        <v>NEUTRAL</v>
      </c>
      <c r="L1471" s="5" t="str">
        <f>OBV!H1471</f>
        <v>CONFIRMED BULLISH</v>
      </c>
    </row>
    <row r="1472" spans="1:12" ht="13.5" x14ac:dyDescent="0.25">
      <c r="A1472" s="3">
        <f>RSI!A1472</f>
        <v>44846</v>
      </c>
      <c r="B1472" s="2">
        <f>RSI!B1472</f>
        <v>1.99</v>
      </c>
      <c r="C1472" s="2">
        <f>RSI!I1472</f>
        <v>69.150673611752524</v>
      </c>
      <c r="D1472" s="2">
        <f>MACD!E1472</f>
        <v>-5.9566035526253724E-2</v>
      </c>
      <c r="E1472" s="2">
        <f>MACD!F1472</f>
        <v>-3.5933441331835458E-2</v>
      </c>
      <c r="F1472" s="2">
        <f>'Moving Avg'!D1472</f>
        <v>1.9899999999999998</v>
      </c>
      <c r="G1472" s="2">
        <f>'Moving Avg'!F1472</f>
        <v>1.8865000000000005</v>
      </c>
      <c r="H1472" s="2">
        <f>'Moving Avg'!G1472</f>
        <v>1.9311999999999998</v>
      </c>
      <c r="I1472" s="2">
        <f>'Moving Avg'!H1472</f>
        <v>2.1809500000000028</v>
      </c>
      <c r="J1472" s="5" t="str">
        <f>OBV!F1472</f>
        <v>BULLISH</v>
      </c>
      <c r="K1472" s="5" t="str">
        <f>OBV!G1472</f>
        <v>NEUTRAL</v>
      </c>
      <c r="L1472" s="5" t="str">
        <f>OBV!H1472</f>
        <v>CONFIRMED BULLISH</v>
      </c>
    </row>
    <row r="1473" spans="1:12" ht="13.5" x14ac:dyDescent="0.25">
      <c r="A1473" s="3">
        <f>RSI!A1473</f>
        <v>44847</v>
      </c>
      <c r="B1473" s="2">
        <f>RSI!B1473</f>
        <v>1.99</v>
      </c>
      <c r="C1473" s="2">
        <f>RSI!I1473</f>
        <v>69.150673611752538</v>
      </c>
      <c r="D1473" s="2">
        <f>MACD!E1473</f>
        <v>-6.366810439078785E-2</v>
      </c>
      <c r="E1473" s="2">
        <f>MACD!F1473</f>
        <v>-4.1480373943625935E-2</v>
      </c>
      <c r="F1473" s="2">
        <f>'Moving Avg'!D1473</f>
        <v>1.9899999999999998</v>
      </c>
      <c r="G1473" s="2">
        <f>'Moving Avg'!F1473</f>
        <v>1.8965000000000003</v>
      </c>
      <c r="H1473" s="2">
        <f>'Moving Avg'!G1473</f>
        <v>1.9293999999999993</v>
      </c>
      <c r="I1473" s="2">
        <f>'Moving Avg'!H1473</f>
        <v>2.179750000000003</v>
      </c>
      <c r="J1473" s="5" t="str">
        <f>OBV!F1473</f>
        <v>NEUTRAL</v>
      </c>
      <c r="K1473" s="5" t="str">
        <f>OBV!G1473</f>
        <v>NEUTRAL</v>
      </c>
      <c r="L1473" s="5" t="str">
        <f>OBV!H1473</f>
        <v>NEUTRAL</v>
      </c>
    </row>
    <row r="1474" spans="1:12" ht="13.5" x14ac:dyDescent="0.25">
      <c r="A1474" s="3">
        <f>RSI!A1474</f>
        <v>44848</v>
      </c>
      <c r="B1474" s="2">
        <f>RSI!B1474</f>
        <v>1.99</v>
      </c>
      <c r="C1474" s="2">
        <f>RSI!I1474</f>
        <v>69.150673611752524</v>
      </c>
      <c r="D1474" s="2">
        <f>MACD!E1474</f>
        <v>-6.7523934932621987E-2</v>
      </c>
      <c r="E1474" s="2">
        <f>MACD!F1474</f>
        <v>-4.6689086141425154E-2</v>
      </c>
      <c r="F1474" s="2">
        <f>'Moving Avg'!D1474</f>
        <v>1.9899999999999998</v>
      </c>
      <c r="G1474" s="2">
        <f>'Moving Avg'!F1474</f>
        <v>1.9065000000000005</v>
      </c>
      <c r="H1474" s="2">
        <f>'Moving Avg'!G1474</f>
        <v>1.9275999999999991</v>
      </c>
      <c r="I1474" s="2">
        <f>'Moving Avg'!H1474</f>
        <v>2.1785500000000031</v>
      </c>
      <c r="J1474" s="5" t="str">
        <f>OBV!F1474</f>
        <v>NEUTRAL</v>
      </c>
      <c r="K1474" s="5" t="str">
        <f>OBV!G1474</f>
        <v>NEUTRAL</v>
      </c>
      <c r="L1474" s="5" t="str">
        <f>OBV!H1474</f>
        <v>NEUTRAL</v>
      </c>
    </row>
    <row r="1475" spans="1:12" ht="13.5" x14ac:dyDescent="0.25">
      <c r="A1475" s="3">
        <f>RSI!A1475</f>
        <v>44851</v>
      </c>
      <c r="B1475" s="2">
        <f>RSI!B1475</f>
        <v>1.99</v>
      </c>
      <c r="C1475" s="2">
        <f>RSI!I1475</f>
        <v>69.150673611752524</v>
      </c>
      <c r="D1475" s="2">
        <f>MACD!E1475</f>
        <v>-7.2681364161322426E-2</v>
      </c>
      <c r="E1475" s="2">
        <f>MACD!F1475</f>
        <v>-5.1887541745404608E-2</v>
      </c>
      <c r="F1475" s="2">
        <f>'Moving Avg'!D1475</f>
        <v>1.9899999999999998</v>
      </c>
      <c r="G1475" s="2">
        <f>'Moving Avg'!F1475</f>
        <v>1.9165000000000003</v>
      </c>
      <c r="H1475" s="2">
        <f>'Moving Avg'!G1475</f>
        <v>1.9257999999999991</v>
      </c>
      <c r="I1475" s="2">
        <f>'Moving Avg'!H1475</f>
        <v>2.1773500000000028</v>
      </c>
      <c r="J1475" s="5" t="str">
        <f>OBV!F1475</f>
        <v>NEUTRAL</v>
      </c>
      <c r="K1475" s="5" t="str">
        <f>OBV!G1475</f>
        <v>NEUTRAL</v>
      </c>
      <c r="L1475" s="5" t="str">
        <f>OBV!H1475</f>
        <v>NEUTRAL</v>
      </c>
    </row>
    <row r="1476" spans="1:12" ht="13.5" x14ac:dyDescent="0.25">
      <c r="A1476" s="3">
        <f>RSI!A1476</f>
        <v>44852</v>
      </c>
      <c r="B1476" s="2">
        <f>RSI!B1476</f>
        <v>1.99</v>
      </c>
      <c r="C1476" s="2">
        <f>RSI!I1476</f>
        <v>69.150673611752524</v>
      </c>
      <c r="D1476" s="2">
        <f>MACD!E1476</f>
        <v>-7.737528889422074E-2</v>
      </c>
      <c r="E1476" s="2">
        <f>MACD!F1476</f>
        <v>-5.698509117516784E-2</v>
      </c>
      <c r="F1476" s="2">
        <f>'Moving Avg'!D1476</f>
        <v>1.9899999999999998</v>
      </c>
      <c r="G1476" s="2">
        <f>'Moving Avg'!F1476</f>
        <v>1.9265000000000001</v>
      </c>
      <c r="H1476" s="2">
        <f>'Moving Avg'!G1476</f>
        <v>1.9257999999999986</v>
      </c>
      <c r="I1476" s="2">
        <f>'Moving Avg'!H1476</f>
        <v>2.1761500000000029</v>
      </c>
      <c r="J1476" s="5" t="str">
        <f>OBV!F1476</f>
        <v>NEUTRAL</v>
      </c>
      <c r="K1476" s="5" t="str">
        <f>OBV!G1476</f>
        <v>NEUTRAL</v>
      </c>
      <c r="L1476" s="5" t="str">
        <f>OBV!H1476</f>
        <v>NEUTRAL</v>
      </c>
    </row>
    <row r="1477" spans="1:12" ht="13.5" x14ac:dyDescent="0.25">
      <c r="A1477" s="3">
        <f>RSI!A1477</f>
        <v>44853</v>
      </c>
      <c r="B1477" s="2">
        <f>RSI!B1477</f>
        <v>1.99</v>
      </c>
      <c r="C1477" s="2">
        <f>RSI!I1477</f>
        <v>69.150673611752524</v>
      </c>
      <c r="D1477" s="2">
        <f>MACD!E1477</f>
        <v>-6.9344884751685543E-2</v>
      </c>
      <c r="E1477" s="2">
        <f>MACD!F1477</f>
        <v>-5.9457049890471389E-2</v>
      </c>
      <c r="F1477" s="2">
        <f>'Moving Avg'!D1477</f>
        <v>1.9899999999999998</v>
      </c>
      <c r="G1477" s="2">
        <f>'Moving Avg'!F1477</f>
        <v>1.9324999999999999</v>
      </c>
      <c r="H1477" s="2">
        <f>'Moving Avg'!G1477</f>
        <v>1.9273999999999987</v>
      </c>
      <c r="I1477" s="2">
        <f>'Moving Avg'!H1477</f>
        <v>2.1745500000000031</v>
      </c>
      <c r="J1477" s="5" t="str">
        <f>OBV!F1477</f>
        <v>NEUTRAL</v>
      </c>
      <c r="K1477" s="5" t="str">
        <f>OBV!G1477</f>
        <v>NEUTRAL</v>
      </c>
      <c r="L1477" s="5" t="str">
        <f>OBV!H1477</f>
        <v>NEUTRAL</v>
      </c>
    </row>
    <row r="1478" spans="1:12" ht="13.5" x14ac:dyDescent="0.25">
      <c r="A1478" s="3">
        <f>RSI!A1478</f>
        <v>44854</v>
      </c>
      <c r="B1478" s="2">
        <f>RSI!B1478</f>
        <v>1.99</v>
      </c>
      <c r="C1478" s="2">
        <f>RSI!I1478</f>
        <v>69.150673611752524</v>
      </c>
      <c r="D1478" s="2">
        <f>MACD!E1478</f>
        <v>-5.5140495355093133E-2</v>
      </c>
      <c r="E1478" s="2">
        <f>MACD!F1478</f>
        <v>-5.8593738983395739E-2</v>
      </c>
      <c r="F1478" s="2">
        <f>'Moving Avg'!D1478</f>
        <v>1.9899999999999998</v>
      </c>
      <c r="G1478" s="2">
        <f>'Moving Avg'!F1478</f>
        <v>1.9384999999999999</v>
      </c>
      <c r="H1478" s="2">
        <f>'Moving Avg'!G1478</f>
        <v>1.9305999999999983</v>
      </c>
      <c r="I1478" s="2">
        <f>'Moving Avg'!H1478</f>
        <v>2.1729500000000028</v>
      </c>
      <c r="J1478" s="5" t="str">
        <f>OBV!F1478</f>
        <v>NEUTRAL</v>
      </c>
      <c r="K1478" s="5" t="str">
        <f>OBV!G1478</f>
        <v>NEUTRAL</v>
      </c>
      <c r="L1478" s="5" t="str">
        <f>OBV!H1478</f>
        <v>NEUTRAL</v>
      </c>
    </row>
    <row r="1479" spans="1:12" ht="13.5" x14ac:dyDescent="0.25">
      <c r="A1479" s="3">
        <f>RSI!A1479</f>
        <v>44855</v>
      </c>
      <c r="B1479" s="2">
        <f>RSI!B1479</f>
        <v>1.99</v>
      </c>
      <c r="C1479" s="2">
        <f>RSI!I1479</f>
        <v>69.150673611752524</v>
      </c>
      <c r="D1479" s="2">
        <f>MACD!E1479</f>
        <v>-4.3383318530354709E-2</v>
      </c>
      <c r="E1479" s="2">
        <f>MACD!F1479</f>
        <v>-5.555165489278753E-2</v>
      </c>
      <c r="F1479" s="2">
        <f>'Moving Avg'!D1479</f>
        <v>1.9899999999999998</v>
      </c>
      <c r="G1479" s="2">
        <f>'Moving Avg'!F1479</f>
        <v>1.9444999999999997</v>
      </c>
      <c r="H1479" s="2">
        <f>'Moving Avg'!G1479</f>
        <v>1.9337999999999982</v>
      </c>
      <c r="I1479" s="2">
        <f>'Moving Avg'!H1479</f>
        <v>2.171350000000003</v>
      </c>
      <c r="J1479" s="5" t="str">
        <f>OBV!F1479</f>
        <v>NEUTRAL</v>
      </c>
      <c r="K1479" s="5" t="str">
        <f>OBV!G1479</f>
        <v>NEUTRAL</v>
      </c>
      <c r="L1479" s="5" t="str">
        <f>OBV!H1479</f>
        <v>NEUTRAL</v>
      </c>
    </row>
    <row r="1480" spans="1:12" ht="13.5" x14ac:dyDescent="0.25">
      <c r="A1480" s="3">
        <f>RSI!A1480</f>
        <v>44858</v>
      </c>
      <c r="B1480" s="2">
        <f>RSI!B1480</f>
        <v>1.99</v>
      </c>
      <c r="C1480" s="2">
        <f>RSI!I1480</f>
        <v>69.150673611752524</v>
      </c>
      <c r="D1480" s="2">
        <f>MACD!E1480</f>
        <v>-3.3677458413760686E-2</v>
      </c>
      <c r="E1480" s="2">
        <f>MACD!F1480</f>
        <v>-5.1176815596982166E-2</v>
      </c>
      <c r="F1480" s="2">
        <f>'Moving Avg'!D1480</f>
        <v>1.9899999999999998</v>
      </c>
      <c r="G1480" s="2">
        <f>'Moving Avg'!F1480</f>
        <v>1.9504999999999995</v>
      </c>
      <c r="H1480" s="2">
        <f>'Moving Avg'!G1480</f>
        <v>1.935599999999998</v>
      </c>
      <c r="I1480" s="2">
        <f>'Moving Avg'!H1480</f>
        <v>2.1697500000000032</v>
      </c>
      <c r="J1480" s="5" t="str">
        <f>OBV!F1480</f>
        <v>NEUTRAL</v>
      </c>
      <c r="K1480" s="5" t="str">
        <f>OBV!G1480</f>
        <v>NEUTRAL</v>
      </c>
      <c r="L1480" s="5" t="str">
        <f>OBV!H1480</f>
        <v>NEUTRAL</v>
      </c>
    </row>
    <row r="1481" spans="1:12" ht="13.5" x14ac:dyDescent="0.25">
      <c r="A1481" s="3">
        <f>RSI!A1481</f>
        <v>44859</v>
      </c>
      <c r="B1481" s="2">
        <f>RSI!B1481</f>
        <v>1.99</v>
      </c>
      <c r="C1481" s="2">
        <f>RSI!I1481</f>
        <v>69.150673611752524</v>
      </c>
      <c r="D1481" s="2">
        <f>MACD!E1481</f>
        <v>-2.5689363354733707E-2</v>
      </c>
      <c r="E1481" s="2">
        <f>MACD!F1481</f>
        <v>-4.6079325148532482E-2</v>
      </c>
      <c r="F1481" s="2">
        <f>'Moving Avg'!D1481</f>
        <v>1.9899999999999998</v>
      </c>
      <c r="G1481" s="2">
        <f>'Moving Avg'!F1481</f>
        <v>1.9564999999999997</v>
      </c>
      <c r="H1481" s="2">
        <f>'Moving Avg'!G1481</f>
        <v>1.9357999999999982</v>
      </c>
      <c r="I1481" s="2">
        <f>'Moving Avg'!H1481</f>
        <v>2.1681500000000029</v>
      </c>
      <c r="J1481" s="5" t="str">
        <f>OBV!F1481</f>
        <v>NEUTRAL</v>
      </c>
      <c r="K1481" s="5" t="str">
        <f>OBV!G1481</f>
        <v>NEUTRAL</v>
      </c>
      <c r="L1481" s="5" t="str">
        <f>OBV!H1481</f>
        <v>NEUTRAL</v>
      </c>
    </row>
    <row r="1482" spans="1:12" ht="13.5" x14ac:dyDescent="0.25">
      <c r="A1482" s="3">
        <f>RSI!A1482</f>
        <v>44860</v>
      </c>
      <c r="B1482" s="2">
        <f>RSI!B1482</f>
        <v>1.99</v>
      </c>
      <c r="C1482" s="2">
        <f>RSI!I1482</f>
        <v>69.150673611752524</v>
      </c>
      <c r="D1482" s="2">
        <f>MACD!E1482</f>
        <v>-1.9138128042336833E-2</v>
      </c>
      <c r="E1482" s="2">
        <f>MACD!F1482</f>
        <v>-4.0691085727293352E-2</v>
      </c>
      <c r="F1482" s="2">
        <f>'Moving Avg'!D1482</f>
        <v>1.9899999999999998</v>
      </c>
      <c r="G1482" s="2">
        <f>'Moving Avg'!F1482</f>
        <v>1.9624999999999997</v>
      </c>
      <c r="H1482" s="2">
        <f>'Moving Avg'!G1482</f>
        <v>1.9359999999999979</v>
      </c>
      <c r="I1482" s="2">
        <f>'Moving Avg'!H1482</f>
        <v>2.1665500000000026</v>
      </c>
      <c r="J1482" s="5" t="str">
        <f>OBV!F1482</f>
        <v>NEUTRAL</v>
      </c>
      <c r="K1482" s="5" t="str">
        <f>OBV!G1482</f>
        <v>NEUTRAL</v>
      </c>
      <c r="L1482" s="5" t="str">
        <f>OBV!H1482</f>
        <v>NEUTRAL</v>
      </c>
    </row>
    <row r="1483" spans="1:12" ht="13.5" x14ac:dyDescent="0.25">
      <c r="A1483" s="3">
        <f>RSI!A1483</f>
        <v>44861</v>
      </c>
      <c r="B1483" s="2">
        <f>RSI!B1483</f>
        <v>1.99</v>
      </c>
      <c r="C1483" s="2">
        <f>RSI!I1483</f>
        <v>69.150673611752524</v>
      </c>
      <c r="D1483" s="2">
        <f>MACD!E1483</f>
        <v>-1.3787295497953655E-2</v>
      </c>
      <c r="E1483" s="2">
        <f>MACD!F1483</f>
        <v>-3.5310327681425412E-2</v>
      </c>
      <c r="F1483" s="2">
        <f>'Moving Avg'!D1483</f>
        <v>1.9899999999999998</v>
      </c>
      <c r="G1483" s="2">
        <f>'Moving Avg'!F1483</f>
        <v>1.9684999999999999</v>
      </c>
      <c r="H1483" s="2">
        <f>'Moving Avg'!G1483</f>
        <v>1.9361999999999981</v>
      </c>
      <c r="I1483" s="2">
        <f>'Moving Avg'!H1483</f>
        <v>2.1649500000000033</v>
      </c>
      <c r="J1483" s="5" t="str">
        <f>OBV!F1483</f>
        <v>NEUTRAL</v>
      </c>
      <c r="K1483" s="5" t="str">
        <f>OBV!G1483</f>
        <v>NEUTRAL</v>
      </c>
      <c r="L1483" s="5" t="str">
        <f>OBV!H1483</f>
        <v>NEUTRAL</v>
      </c>
    </row>
    <row r="1484" spans="1:12" ht="13.5" x14ac:dyDescent="0.25">
      <c r="A1484" s="3">
        <f>RSI!A1484</f>
        <v>44862</v>
      </c>
      <c r="B1484" s="2">
        <f>RSI!B1484</f>
        <v>1.99</v>
      </c>
      <c r="C1484" s="2">
        <f>RSI!I1484</f>
        <v>69.150673611752524</v>
      </c>
      <c r="D1484" s="2">
        <f>MACD!E1484</f>
        <v>-9.4379276013805136E-3</v>
      </c>
      <c r="E1484" s="2">
        <f>MACD!F1484</f>
        <v>-3.0135847665416434E-2</v>
      </c>
      <c r="F1484" s="2">
        <f>'Moving Avg'!D1484</f>
        <v>1.9899999999999998</v>
      </c>
      <c r="G1484" s="2">
        <f>'Moving Avg'!F1484</f>
        <v>1.9744999999999997</v>
      </c>
      <c r="H1484" s="2">
        <f>'Moving Avg'!G1484</f>
        <v>1.9363999999999979</v>
      </c>
      <c r="I1484" s="2">
        <f>'Moving Avg'!H1484</f>
        <v>2.163350000000003</v>
      </c>
      <c r="J1484" s="5" t="str">
        <f>OBV!F1484</f>
        <v>NEUTRAL</v>
      </c>
      <c r="K1484" s="5" t="str">
        <f>OBV!G1484</f>
        <v>NEUTRAL</v>
      </c>
      <c r="L1484" s="5" t="str">
        <f>OBV!H1484</f>
        <v>NEUTRAL</v>
      </c>
    </row>
    <row r="1485" spans="1:12" ht="13.5" x14ac:dyDescent="0.25">
      <c r="A1485" s="3">
        <f>RSI!A1485</f>
        <v>44865</v>
      </c>
      <c r="B1485" s="2">
        <f>RSI!B1485</f>
        <v>1.99</v>
      </c>
      <c r="C1485" s="2">
        <f>RSI!I1485</f>
        <v>69.150673611752524</v>
      </c>
      <c r="D1485" s="2">
        <f>MACD!E1485</f>
        <v>-5.9227484504882355E-3</v>
      </c>
      <c r="E1485" s="2">
        <f>MACD!F1485</f>
        <v>-2.5293227822430795E-2</v>
      </c>
      <c r="F1485" s="2">
        <f>'Moving Avg'!D1485</f>
        <v>1.9899999999999998</v>
      </c>
      <c r="G1485" s="2">
        <f>'Moving Avg'!F1485</f>
        <v>1.9809999999999999</v>
      </c>
      <c r="H1485" s="2">
        <f>'Moving Avg'!G1485</f>
        <v>1.9365999999999979</v>
      </c>
      <c r="I1485" s="2">
        <f>'Moving Avg'!H1485</f>
        <v>2.1617500000000032</v>
      </c>
      <c r="J1485" s="5" t="str">
        <f>OBV!F1485</f>
        <v>NEUTRAL</v>
      </c>
      <c r="K1485" s="5" t="str">
        <f>OBV!G1485</f>
        <v>NEUTRAL</v>
      </c>
      <c r="L1485" s="5" t="str">
        <f>OBV!H1485</f>
        <v>NEUTRAL</v>
      </c>
    </row>
    <row r="1486" spans="1:12" ht="13.5" x14ac:dyDescent="0.25">
      <c r="A1486" s="3">
        <f>RSI!A1486</f>
        <v>44866</v>
      </c>
      <c r="B1486" s="2">
        <f>RSI!B1486</f>
        <v>1.99</v>
      </c>
      <c r="C1486" s="2">
        <f>RSI!I1486</f>
        <v>69.150673611752524</v>
      </c>
      <c r="D1486" s="2">
        <f>MACD!E1486</f>
        <v>-3.1011950023478452E-3</v>
      </c>
      <c r="E1486" s="2">
        <f>MACD!F1486</f>
        <v>-2.0854821258414209E-2</v>
      </c>
      <c r="F1486" s="2">
        <f>'Moving Avg'!D1486</f>
        <v>1.9899999999999998</v>
      </c>
      <c r="G1486" s="2">
        <f>'Moving Avg'!F1486</f>
        <v>1.9874999999999996</v>
      </c>
      <c r="H1486" s="2">
        <f>'Moving Avg'!G1486</f>
        <v>1.9367999999999979</v>
      </c>
      <c r="I1486" s="2">
        <f>'Moving Avg'!H1486</f>
        <v>2.1601500000000033</v>
      </c>
      <c r="J1486" s="5" t="str">
        <f>OBV!F1486</f>
        <v>NEUTRAL</v>
      </c>
      <c r="K1486" s="5" t="str">
        <f>OBV!G1486</f>
        <v>NEUTRAL</v>
      </c>
      <c r="L1486" s="5" t="str">
        <f>OBV!H1486</f>
        <v>NEUTRAL</v>
      </c>
    </row>
    <row r="1487" spans="1:12" ht="13.5" x14ac:dyDescent="0.25">
      <c r="A1487" s="3">
        <f>RSI!A1487</f>
        <v>44867</v>
      </c>
      <c r="B1487" s="2">
        <f>RSI!B1487</f>
        <v>1.99</v>
      </c>
      <c r="C1487" s="2">
        <f>RSI!I1487</f>
        <v>69.150673611752524</v>
      </c>
      <c r="D1487" s="2">
        <f>MACD!E1487</f>
        <v>-8.5523495035921826E-4</v>
      </c>
      <c r="E1487" s="2">
        <f>MACD!F1487</f>
        <v>-1.6854903996803214E-2</v>
      </c>
      <c r="F1487" s="2">
        <f>'Moving Avg'!D1487</f>
        <v>1.9899999999999998</v>
      </c>
      <c r="G1487" s="2">
        <f>'Moving Avg'!F1487</f>
        <v>1.9899999999999998</v>
      </c>
      <c r="H1487" s="2">
        <f>'Moving Avg'!G1487</f>
        <v>1.9369999999999978</v>
      </c>
      <c r="I1487" s="2">
        <f>'Moving Avg'!H1487</f>
        <v>2.1585500000000035</v>
      </c>
      <c r="J1487" s="5" t="str">
        <f>OBV!F1487</f>
        <v>NEUTRAL</v>
      </c>
      <c r="K1487" s="5" t="str">
        <f>OBV!G1487</f>
        <v>NEUTRAL</v>
      </c>
      <c r="L1487" s="5" t="str">
        <f>OBV!H1487</f>
        <v>NEUTRAL</v>
      </c>
    </row>
    <row r="1488" spans="1:12" ht="13.5" x14ac:dyDescent="0.25">
      <c r="A1488" s="3">
        <f>RSI!A1488</f>
        <v>44868</v>
      </c>
      <c r="B1488" s="2">
        <f>RSI!B1488</f>
        <v>1.99</v>
      </c>
      <c r="C1488" s="2">
        <f>RSI!I1488</f>
        <v>69.150673611752524</v>
      </c>
      <c r="D1488" s="2">
        <f>MACD!E1488</f>
        <v>9.1416662826859785E-4</v>
      </c>
      <c r="E1488" s="2">
        <f>MACD!F1488</f>
        <v>-1.3301089871788851E-2</v>
      </c>
      <c r="F1488" s="2">
        <f>'Moving Avg'!D1488</f>
        <v>1.9899999999999998</v>
      </c>
      <c r="G1488" s="2">
        <f>'Moving Avg'!F1488</f>
        <v>1.9899999999999998</v>
      </c>
      <c r="H1488" s="2">
        <f>'Moving Avg'!G1488</f>
        <v>1.937199999999998</v>
      </c>
      <c r="I1488" s="2">
        <f>'Moving Avg'!H1488</f>
        <v>2.1569500000000033</v>
      </c>
      <c r="J1488" s="5" t="str">
        <f>OBV!F1488</f>
        <v>NEUTRAL</v>
      </c>
      <c r="K1488" s="5" t="str">
        <f>OBV!G1488</f>
        <v>NEUTRAL</v>
      </c>
      <c r="L1488" s="5" t="str">
        <f>OBV!H1488</f>
        <v>NEUTRAL</v>
      </c>
    </row>
    <row r="1489" spans="1:12" ht="13.5" x14ac:dyDescent="0.25">
      <c r="A1489" s="3">
        <f>RSI!A1489</f>
        <v>44869</v>
      </c>
      <c r="B1489" s="2">
        <f>RSI!B1489</f>
        <v>1.99</v>
      </c>
      <c r="C1489" s="2">
        <f>RSI!I1489</f>
        <v>69.150673611752524</v>
      </c>
      <c r="D1489" s="2">
        <f>MACD!E1489</f>
        <v>2.2900320630536708E-3</v>
      </c>
      <c r="E1489" s="2">
        <f>MACD!F1489</f>
        <v>-1.0182865484820348E-2</v>
      </c>
      <c r="F1489" s="2">
        <f>'Moving Avg'!D1489</f>
        <v>1.9899999999999998</v>
      </c>
      <c r="G1489" s="2">
        <f>'Moving Avg'!F1489</f>
        <v>1.9899999999999998</v>
      </c>
      <c r="H1489" s="2">
        <f>'Moving Avg'!G1489</f>
        <v>1.937399999999998</v>
      </c>
      <c r="I1489" s="2">
        <f>'Moving Avg'!H1489</f>
        <v>2.1553500000000039</v>
      </c>
      <c r="J1489" s="5" t="str">
        <f>OBV!F1489</f>
        <v>NEUTRAL</v>
      </c>
      <c r="K1489" s="5" t="str">
        <f>OBV!G1489</f>
        <v>NEUTRAL</v>
      </c>
      <c r="L1489" s="5" t="str">
        <f>OBV!H1489</f>
        <v>NEUTRAL</v>
      </c>
    </row>
    <row r="1490" spans="1:12" ht="13.5" x14ac:dyDescent="0.25">
      <c r="A1490" s="3">
        <f>RSI!A1490</f>
        <v>44872</v>
      </c>
      <c r="B1490" s="2">
        <f>RSI!B1490</f>
        <v>1.99</v>
      </c>
      <c r="C1490" s="2">
        <f>RSI!I1490</f>
        <v>69.150673611752538</v>
      </c>
      <c r="D1490" s="2">
        <f>MACD!E1490</f>
        <v>3.3418920810412978E-3</v>
      </c>
      <c r="E1490" s="2">
        <f>MACD!F1490</f>
        <v>-7.47791397164802E-3</v>
      </c>
      <c r="F1490" s="2">
        <f>'Moving Avg'!D1490</f>
        <v>1.9899999999999998</v>
      </c>
      <c r="G1490" s="2">
        <f>'Moving Avg'!F1490</f>
        <v>1.9899999999999998</v>
      </c>
      <c r="H1490" s="2">
        <f>'Moving Avg'!G1490</f>
        <v>1.937599999999998</v>
      </c>
      <c r="I1490" s="2">
        <f>'Moving Avg'!H1490</f>
        <v>2.1537500000000036</v>
      </c>
      <c r="J1490" s="5" t="str">
        <f>OBV!F1490</f>
        <v>NEUTRAL</v>
      </c>
      <c r="K1490" s="5" t="str">
        <f>OBV!G1490</f>
        <v>NEUTRAL</v>
      </c>
      <c r="L1490" s="5" t="str">
        <f>OBV!H1490</f>
        <v>NEUTRAL</v>
      </c>
    </row>
    <row r="1491" spans="1:12" ht="13.5" x14ac:dyDescent="0.25">
      <c r="A1491" s="3">
        <f>RSI!A1491</f>
        <v>44873</v>
      </c>
      <c r="B1491" s="2">
        <f>RSI!B1491</f>
        <v>1.99</v>
      </c>
      <c r="C1491" s="2">
        <f>RSI!I1491</f>
        <v>69.150673611752524</v>
      </c>
      <c r="D1491" s="2">
        <f>MACD!E1491</f>
        <v>4.1279146925012888E-3</v>
      </c>
      <c r="E1491" s="2">
        <f>MACD!F1491</f>
        <v>-5.1567482388181589E-3</v>
      </c>
      <c r="F1491" s="2">
        <f>'Moving Avg'!D1491</f>
        <v>1.9899999999999998</v>
      </c>
      <c r="G1491" s="2">
        <f>'Moving Avg'!F1491</f>
        <v>1.9899999999999998</v>
      </c>
      <c r="H1491" s="2">
        <f>'Moving Avg'!G1491</f>
        <v>1.9377999999999984</v>
      </c>
      <c r="I1491" s="2">
        <f>'Moving Avg'!H1491</f>
        <v>2.1521500000000038</v>
      </c>
      <c r="J1491" s="5" t="str">
        <f>OBV!F1491</f>
        <v>NEUTRAL</v>
      </c>
      <c r="K1491" s="5" t="str">
        <f>OBV!G1491</f>
        <v>NEUTRAL</v>
      </c>
      <c r="L1491" s="5" t="str">
        <f>OBV!H1491</f>
        <v>NEUTRAL</v>
      </c>
    </row>
    <row r="1492" spans="1:12" ht="13.5" x14ac:dyDescent="0.25">
      <c r="A1492" s="3">
        <f>RSI!A1492</f>
        <v>44874</v>
      </c>
      <c r="B1492" s="2">
        <f>RSI!B1492</f>
        <v>1.99</v>
      </c>
      <c r="C1492" s="2">
        <f>RSI!I1492</f>
        <v>69.150673611752524</v>
      </c>
      <c r="D1492" s="2">
        <f>MACD!E1492</f>
        <v>4.6967026109669963E-3</v>
      </c>
      <c r="E1492" s="2">
        <f>MACD!F1492</f>
        <v>-3.186058068861128E-3</v>
      </c>
      <c r="F1492" s="2">
        <f>'Moving Avg'!D1492</f>
        <v>1.9899999999999998</v>
      </c>
      <c r="G1492" s="2">
        <f>'Moving Avg'!F1492</f>
        <v>1.9899999999999998</v>
      </c>
      <c r="H1492" s="2">
        <f>'Moving Avg'!G1492</f>
        <v>1.9379999999999984</v>
      </c>
      <c r="I1492" s="2">
        <f>'Moving Avg'!H1492</f>
        <v>2.150550000000004</v>
      </c>
      <c r="J1492" s="5" t="str">
        <f>OBV!F1492</f>
        <v>NEUTRAL</v>
      </c>
      <c r="K1492" s="5" t="str">
        <f>OBV!G1492</f>
        <v>NEUTRAL</v>
      </c>
      <c r="L1492" s="5" t="str">
        <f>OBV!H1492</f>
        <v>NEUTRAL</v>
      </c>
    </row>
    <row r="1493" spans="1:12" ht="13.5" x14ac:dyDescent="0.25">
      <c r="A1493" s="3">
        <f>RSI!A1493</f>
        <v>44875</v>
      </c>
      <c r="B1493" s="2">
        <f>RSI!B1493</f>
        <v>1.99</v>
      </c>
      <c r="C1493" s="2">
        <f>RSI!I1493</f>
        <v>69.150673611752524</v>
      </c>
      <c r="D1493" s="2">
        <f>MACD!E1493</f>
        <v>5.0888104945403523E-3</v>
      </c>
      <c r="E1493" s="2">
        <f>MACD!F1493</f>
        <v>-1.5310843561808323E-3</v>
      </c>
      <c r="F1493" s="2">
        <f>'Moving Avg'!D1493</f>
        <v>1.9899999999999998</v>
      </c>
      <c r="G1493" s="2">
        <f>'Moving Avg'!F1493</f>
        <v>1.9899999999999998</v>
      </c>
      <c r="H1493" s="2">
        <f>'Moving Avg'!G1493</f>
        <v>1.9381999999999986</v>
      </c>
      <c r="I1493" s="2">
        <f>'Moving Avg'!H1493</f>
        <v>2.1489500000000037</v>
      </c>
      <c r="J1493" s="5" t="str">
        <f>OBV!F1493</f>
        <v>NEUTRAL</v>
      </c>
      <c r="K1493" s="5" t="str">
        <f>OBV!G1493</f>
        <v>NEUTRAL</v>
      </c>
      <c r="L1493" s="5" t="str">
        <f>OBV!H1493</f>
        <v>NEUTRAL</v>
      </c>
    </row>
    <row r="1494" spans="1:12" ht="13.5" x14ac:dyDescent="0.25">
      <c r="A1494" s="3">
        <f>RSI!A1494</f>
        <v>44876</v>
      </c>
      <c r="B1494" s="2">
        <f>RSI!B1494</f>
        <v>1.99</v>
      </c>
      <c r="C1494" s="2">
        <f>RSI!I1494</f>
        <v>69.150673611752524</v>
      </c>
      <c r="D1494" s="2">
        <f>MACD!E1494</f>
        <v>5.3380253834420799E-3</v>
      </c>
      <c r="E1494" s="2">
        <f>MACD!F1494</f>
        <v>-1.5726240825625001E-4</v>
      </c>
      <c r="F1494" s="2">
        <f>'Moving Avg'!D1494</f>
        <v>1.9899999999999998</v>
      </c>
      <c r="G1494" s="2">
        <f>'Moving Avg'!F1494</f>
        <v>1.9899999999999998</v>
      </c>
      <c r="H1494" s="2">
        <f>'Moving Avg'!G1494</f>
        <v>1.9383999999999986</v>
      </c>
      <c r="I1494" s="2">
        <f>'Moving Avg'!H1494</f>
        <v>2.1473500000000039</v>
      </c>
      <c r="J1494" s="5" t="str">
        <f>OBV!F1494</f>
        <v>NEUTRAL</v>
      </c>
      <c r="K1494" s="5" t="str">
        <f>OBV!G1494</f>
        <v>NEUTRAL</v>
      </c>
      <c r="L1494" s="5" t="str">
        <f>OBV!H1494</f>
        <v>NEUTRAL</v>
      </c>
    </row>
    <row r="1495" spans="1:12" ht="13.5" x14ac:dyDescent="0.25">
      <c r="A1495" s="3">
        <f>RSI!A1495</f>
        <v>44879</v>
      </c>
      <c r="B1495" s="2">
        <f>RSI!B1495</f>
        <v>1.99</v>
      </c>
      <c r="C1495" s="2">
        <f>RSI!I1495</f>
        <v>69.150673611752524</v>
      </c>
      <c r="D1495" s="2">
        <f>MACD!E1495</f>
        <v>5.472447015676174E-3</v>
      </c>
      <c r="E1495" s="2">
        <f>MACD!F1495</f>
        <v>9.6867947653023472E-4</v>
      </c>
      <c r="F1495" s="2">
        <f>'Moving Avg'!D1495</f>
        <v>1.9899999999999998</v>
      </c>
      <c r="G1495" s="2">
        <f>'Moving Avg'!F1495</f>
        <v>1.9899999999999998</v>
      </c>
      <c r="H1495" s="2">
        <f>'Moving Avg'!G1495</f>
        <v>1.9385999999999988</v>
      </c>
      <c r="I1495" s="2">
        <f>'Moving Avg'!H1495</f>
        <v>2.145750000000004</v>
      </c>
      <c r="J1495" s="5" t="str">
        <f>OBV!F1495</f>
        <v>NEUTRAL</v>
      </c>
      <c r="K1495" s="5" t="str">
        <f>OBV!G1495</f>
        <v>NEUTRAL</v>
      </c>
      <c r="L1495" s="5" t="str">
        <f>OBV!H1495</f>
        <v>NEUTRAL</v>
      </c>
    </row>
    <row r="1496" spans="1:12" ht="13.5" x14ac:dyDescent="0.25">
      <c r="A1496" s="3">
        <f>RSI!A1496</f>
        <v>44880</v>
      </c>
      <c r="B1496" s="2">
        <f>RSI!B1496</f>
        <v>1.99</v>
      </c>
      <c r="C1496" s="2">
        <f>RSI!I1496</f>
        <v>69.150673611752524</v>
      </c>
      <c r="D1496" s="2">
        <f>MACD!E1496</f>
        <v>5.5153990407521558E-3</v>
      </c>
      <c r="E1496" s="2">
        <f>MACD!F1496</f>
        <v>1.8780233893746191E-3</v>
      </c>
      <c r="F1496" s="2">
        <f>'Moving Avg'!D1496</f>
        <v>1.9899999999999998</v>
      </c>
      <c r="G1496" s="2">
        <f>'Moving Avg'!F1496</f>
        <v>1.9899999999999998</v>
      </c>
      <c r="H1496" s="2">
        <f>'Moving Avg'!G1496</f>
        <v>1.9387999999999987</v>
      </c>
      <c r="I1496" s="2">
        <f>'Moving Avg'!H1496</f>
        <v>2.1441500000000042</v>
      </c>
      <c r="J1496" s="5" t="str">
        <f>OBV!F1496</f>
        <v>NEUTRAL</v>
      </c>
      <c r="K1496" s="5" t="str">
        <f>OBV!G1496</f>
        <v>NEUTRAL</v>
      </c>
      <c r="L1496" s="5" t="str">
        <f>OBV!H1496</f>
        <v>NEUTRAL</v>
      </c>
    </row>
    <row r="1497" spans="1:12" ht="13.5" x14ac:dyDescent="0.25">
      <c r="A1497" s="3">
        <f>RSI!A1497</f>
        <v>44881</v>
      </c>
      <c r="B1497" s="2">
        <f>RSI!B1497</f>
        <v>1.99</v>
      </c>
      <c r="C1497" s="2">
        <f>RSI!I1497</f>
        <v>69.150673611752538</v>
      </c>
      <c r="D1497" s="2">
        <f>MACD!E1497</f>
        <v>5.4861973619284576E-3</v>
      </c>
      <c r="E1497" s="2">
        <f>MACD!F1497</f>
        <v>2.5996581838853869E-3</v>
      </c>
      <c r="F1497" s="2">
        <f>'Moving Avg'!D1497</f>
        <v>1.9899999999999998</v>
      </c>
      <c r="G1497" s="2">
        <f>'Moving Avg'!F1497</f>
        <v>1.9899999999999998</v>
      </c>
      <c r="H1497" s="2">
        <f>'Moving Avg'!G1497</f>
        <v>1.9389999999999989</v>
      </c>
      <c r="I1497" s="2">
        <f>'Moving Avg'!H1497</f>
        <v>2.1421500000000044</v>
      </c>
      <c r="J1497" s="5" t="str">
        <f>OBV!F1497</f>
        <v>NEUTRAL</v>
      </c>
      <c r="K1497" s="5" t="str">
        <f>OBV!G1497</f>
        <v>NEUTRAL</v>
      </c>
      <c r="L1497" s="5" t="str">
        <f>OBV!H1497</f>
        <v>NEUTRAL</v>
      </c>
    </row>
    <row r="1498" spans="1:12" ht="13.5" x14ac:dyDescent="0.25">
      <c r="A1498" s="3">
        <f>RSI!A1498</f>
        <v>44882</v>
      </c>
      <c r="B1498" s="2">
        <f>RSI!B1498</f>
        <v>1.99</v>
      </c>
      <c r="C1498" s="2">
        <f>RSI!I1498</f>
        <v>69.150673611752538</v>
      </c>
      <c r="D1498" s="2">
        <f>MACD!E1498</f>
        <v>5.4007977860759393E-3</v>
      </c>
      <c r="E1498" s="2">
        <f>MACD!F1498</f>
        <v>3.1598861043234975E-3</v>
      </c>
      <c r="F1498" s="2">
        <f>'Moving Avg'!D1498</f>
        <v>1.9899999999999998</v>
      </c>
      <c r="G1498" s="2">
        <f>'Moving Avg'!F1498</f>
        <v>1.9899999999999998</v>
      </c>
      <c r="H1498" s="2">
        <f>'Moving Avg'!G1498</f>
        <v>1.9391999999999989</v>
      </c>
      <c r="I1498" s="2">
        <f>'Moving Avg'!H1498</f>
        <v>2.1400000000000041</v>
      </c>
      <c r="J1498" s="5" t="str">
        <f>OBV!F1498</f>
        <v>NEUTRAL</v>
      </c>
      <c r="K1498" s="5" t="str">
        <f>OBV!G1498</f>
        <v>NEUTRAL</v>
      </c>
      <c r="L1498" s="5" t="str">
        <f>OBV!H1498</f>
        <v>NEUTRAL</v>
      </c>
    </row>
    <row r="1499" spans="1:12" ht="13.5" x14ac:dyDescent="0.25">
      <c r="A1499" s="3">
        <f>RSI!A1499</f>
        <v>44883</v>
      </c>
      <c r="B1499" s="2">
        <f>RSI!B1499</f>
        <v>1.99</v>
      </c>
      <c r="C1499" s="2">
        <f>RSI!I1499</f>
        <v>69.150673611752538</v>
      </c>
      <c r="D1499" s="2">
        <f>MACD!E1499</f>
        <v>5.2723417333586653E-3</v>
      </c>
      <c r="E1499" s="2">
        <f>MACD!F1499</f>
        <v>3.5823772301305313E-3</v>
      </c>
      <c r="F1499" s="2">
        <f>'Moving Avg'!D1499</f>
        <v>1.9899999999999998</v>
      </c>
      <c r="G1499" s="2">
        <f>'Moving Avg'!F1499</f>
        <v>1.9899999999999998</v>
      </c>
      <c r="H1499" s="2">
        <f>'Moving Avg'!G1499</f>
        <v>1.9393999999999991</v>
      </c>
      <c r="I1499" s="2">
        <f>'Moving Avg'!H1499</f>
        <v>2.1383500000000044</v>
      </c>
      <c r="J1499" s="5" t="str">
        <f>OBV!F1499</f>
        <v>NEUTRAL</v>
      </c>
      <c r="K1499" s="5" t="str">
        <f>OBV!G1499</f>
        <v>NEUTRAL</v>
      </c>
      <c r="L1499" s="5" t="str">
        <f>OBV!H1499</f>
        <v>NEUTRAL</v>
      </c>
    </row>
    <row r="1500" spans="1:12" ht="13.5" x14ac:dyDescent="0.25">
      <c r="A1500" s="3">
        <f>RSI!A1500</f>
        <v>44886</v>
      </c>
      <c r="B1500" s="2">
        <f>RSI!B1500</f>
        <v>1.91</v>
      </c>
      <c r="C1500" s="2">
        <f>RSI!I1500</f>
        <v>15.352630775424174</v>
      </c>
      <c r="D1500" s="2">
        <f>MACD!E1500</f>
        <v>1.1037541786262706E-2</v>
      </c>
      <c r="E1500" s="2">
        <f>MACD!F1500</f>
        <v>5.0734101413569665E-3</v>
      </c>
      <c r="F1500" s="2">
        <f>'Moving Avg'!D1500</f>
        <v>1.9739999999999998</v>
      </c>
      <c r="G1500" s="2">
        <f>'Moving Avg'!F1500</f>
        <v>1.9859999999999995</v>
      </c>
      <c r="H1500" s="2">
        <f>'Moving Avg'!G1500</f>
        <v>1.9395999999999993</v>
      </c>
      <c r="I1500" s="2">
        <f>'Moving Avg'!H1500</f>
        <v>2.1366000000000049</v>
      </c>
      <c r="J1500" s="5" t="str">
        <f>OBV!F1500</f>
        <v>NEUTRAL</v>
      </c>
      <c r="K1500" s="5" t="str">
        <f>OBV!G1500</f>
        <v>NEUTRAL</v>
      </c>
      <c r="L1500" s="5" t="str">
        <f>OBV!H1500</f>
        <v>NEUTRAL</v>
      </c>
    </row>
    <row r="1501" spans="1:12" ht="13.5" x14ac:dyDescent="0.25">
      <c r="A1501" s="3">
        <f>RSI!A1501</f>
        <v>44887</v>
      </c>
      <c r="B1501" s="2">
        <f>RSI!B1501</f>
        <v>1.91</v>
      </c>
      <c r="C1501" s="2">
        <f>RSI!I1501</f>
        <v>15.352630775424174</v>
      </c>
      <c r="D1501" s="2">
        <f>MACD!E1501</f>
        <v>1.634033337430707E-2</v>
      </c>
      <c r="E1501" s="2">
        <f>MACD!F1501</f>
        <v>7.3267947879469874E-3</v>
      </c>
      <c r="F1501" s="2">
        <f>'Moving Avg'!D1501</f>
        <v>1.9579999999999997</v>
      </c>
      <c r="G1501" s="2">
        <f>'Moving Avg'!F1501</f>
        <v>1.9819999999999993</v>
      </c>
      <c r="H1501" s="2">
        <f>'Moving Avg'!G1501</f>
        <v>1.9413999999999989</v>
      </c>
      <c r="I1501" s="2">
        <f>'Moving Avg'!H1501</f>
        <v>2.134850000000005</v>
      </c>
      <c r="J1501" s="5" t="str">
        <f>OBV!F1501</f>
        <v>NEUTRAL</v>
      </c>
      <c r="K1501" s="5" t="str">
        <f>OBV!G1501</f>
        <v>NEUTRAL</v>
      </c>
      <c r="L1501" s="5" t="str">
        <f>OBV!H1501</f>
        <v>NEUTRAL</v>
      </c>
    </row>
    <row r="1502" spans="1:12" ht="13.5" x14ac:dyDescent="0.25">
      <c r="A1502" s="3">
        <f>RSI!A1502</f>
        <v>44888</v>
      </c>
      <c r="B1502" s="2">
        <f>RSI!B1502</f>
        <v>1.91</v>
      </c>
      <c r="C1502" s="2">
        <f>RSI!I1502</f>
        <v>15.352630775424174</v>
      </c>
      <c r="D1502" s="2">
        <f>MACD!E1502</f>
        <v>2.1220408454691642E-2</v>
      </c>
      <c r="E1502" s="2">
        <f>MACD!F1502</f>
        <v>1.0105517521295918E-2</v>
      </c>
      <c r="F1502" s="2">
        <f>'Moving Avg'!D1502</f>
        <v>1.9419999999999997</v>
      </c>
      <c r="G1502" s="2">
        <f>'Moving Avg'!F1502</f>
        <v>1.9779999999999991</v>
      </c>
      <c r="H1502" s="2">
        <f>'Moving Avg'!G1502</f>
        <v>1.9437999999999991</v>
      </c>
      <c r="I1502" s="2">
        <f>'Moving Avg'!H1502</f>
        <v>2.1335500000000049</v>
      </c>
      <c r="J1502" s="5" t="str">
        <f>OBV!F1502</f>
        <v>NEUTRAL</v>
      </c>
      <c r="K1502" s="5" t="str">
        <f>OBV!G1502</f>
        <v>NEUTRAL</v>
      </c>
      <c r="L1502" s="5" t="str">
        <f>OBV!H1502</f>
        <v>NEUTRAL</v>
      </c>
    </row>
    <row r="1503" spans="1:12" ht="13.5" x14ac:dyDescent="0.25">
      <c r="A1503" s="3">
        <f>RSI!A1503</f>
        <v>44889</v>
      </c>
      <c r="B1503" s="2">
        <f>RSI!B1503</f>
        <v>1.91</v>
      </c>
      <c r="C1503" s="2">
        <f>RSI!I1503</f>
        <v>15.352630775424174</v>
      </c>
      <c r="D1503" s="2">
        <f>MACD!E1503</f>
        <v>2.5713681996819782E-2</v>
      </c>
      <c r="E1503" s="2">
        <f>MACD!F1503</f>
        <v>1.3227150416400692E-2</v>
      </c>
      <c r="F1503" s="2">
        <f>'Moving Avg'!D1503</f>
        <v>1.9259999999999997</v>
      </c>
      <c r="G1503" s="2">
        <f>'Moving Avg'!F1503</f>
        <v>1.9739999999999989</v>
      </c>
      <c r="H1503" s="2">
        <f>'Moving Avg'!G1503</f>
        <v>1.9461999999999993</v>
      </c>
      <c r="I1503" s="2">
        <f>'Moving Avg'!H1503</f>
        <v>2.1322500000000053</v>
      </c>
      <c r="J1503" s="5" t="str">
        <f>OBV!F1503</f>
        <v>NEUTRAL</v>
      </c>
      <c r="K1503" s="5" t="str">
        <f>OBV!G1503</f>
        <v>NEUTRAL</v>
      </c>
      <c r="L1503" s="5" t="str">
        <f>OBV!H1503</f>
        <v>NEUTRAL</v>
      </c>
    </row>
    <row r="1504" spans="1:12" ht="13.5" x14ac:dyDescent="0.25">
      <c r="A1504" s="3">
        <f>RSI!A1504</f>
        <v>44890</v>
      </c>
      <c r="B1504" s="2">
        <f>RSI!B1504</f>
        <v>1.91</v>
      </c>
      <c r="C1504" s="2">
        <f>RSI!I1504</f>
        <v>15.352630775424174</v>
      </c>
      <c r="D1504" s="2">
        <f>MACD!E1504</f>
        <v>2.9852700504221508E-2</v>
      </c>
      <c r="E1504" s="2">
        <f>MACD!F1504</f>
        <v>1.6552260433964856E-2</v>
      </c>
      <c r="F1504" s="2">
        <f>'Moving Avg'!D1504</f>
        <v>1.9099999999999997</v>
      </c>
      <c r="G1504" s="2">
        <f>'Moving Avg'!F1504</f>
        <v>1.9699999999999989</v>
      </c>
      <c r="H1504" s="2">
        <f>'Moving Avg'!G1504</f>
        <v>1.948599999999999</v>
      </c>
      <c r="I1504" s="2">
        <f>'Moving Avg'!H1504</f>
        <v>2.1309500000000057</v>
      </c>
      <c r="J1504" s="5" t="str">
        <f>OBV!F1504</f>
        <v>NEUTRAL</v>
      </c>
      <c r="K1504" s="5" t="str">
        <f>OBV!G1504</f>
        <v>NEUTRAL</v>
      </c>
      <c r="L1504" s="5" t="str">
        <f>OBV!H1504</f>
        <v>NEUTRAL</v>
      </c>
    </row>
    <row r="1505" spans="1:12" ht="13.5" x14ac:dyDescent="0.25">
      <c r="A1505" s="3">
        <f>RSI!A1505</f>
        <v>44893</v>
      </c>
      <c r="B1505" s="2">
        <f>RSI!B1505</f>
        <v>1.91</v>
      </c>
      <c r="C1505" s="2">
        <f>RSI!I1505</f>
        <v>15.352630775424174</v>
      </c>
      <c r="D1505" s="2">
        <f>MACD!E1505</f>
        <v>3.366700046866189E-2</v>
      </c>
      <c r="E1505" s="2">
        <f>MACD!F1505</f>
        <v>1.9975208440904266E-2</v>
      </c>
      <c r="F1505" s="2">
        <f>'Moving Avg'!D1505</f>
        <v>1.9099999999999997</v>
      </c>
      <c r="G1505" s="2">
        <f>'Moving Avg'!F1505</f>
        <v>1.9659999999999989</v>
      </c>
      <c r="H1505" s="2">
        <f>'Moving Avg'!G1505</f>
        <v>1.9509999999999992</v>
      </c>
      <c r="I1505" s="2">
        <f>'Moving Avg'!H1505</f>
        <v>2.1297000000000059</v>
      </c>
      <c r="J1505" s="5" t="str">
        <f>OBV!F1505</f>
        <v>NEUTRAL</v>
      </c>
      <c r="K1505" s="5" t="str">
        <f>OBV!G1505</f>
        <v>NEUTRAL</v>
      </c>
      <c r="L1505" s="5" t="str">
        <f>OBV!H1505</f>
        <v>NEUTRAL</v>
      </c>
    </row>
    <row r="1506" spans="1:12" ht="13.5" x14ac:dyDescent="0.25">
      <c r="A1506" s="3">
        <f>RSI!A1506</f>
        <v>44894</v>
      </c>
      <c r="B1506" s="2">
        <f>RSI!B1506</f>
        <v>1.91</v>
      </c>
      <c r="C1506" s="2">
        <f>RSI!I1506</f>
        <v>15.352630775424174</v>
      </c>
      <c r="D1506" s="2">
        <f>MACD!E1506</f>
        <v>3.7183423512384017E-2</v>
      </c>
      <c r="E1506" s="2">
        <f>MACD!F1506</f>
        <v>2.3416851455200217E-2</v>
      </c>
      <c r="F1506" s="2">
        <f>'Moving Avg'!D1506</f>
        <v>1.9099999999999997</v>
      </c>
      <c r="G1506" s="2">
        <f>'Moving Avg'!F1506</f>
        <v>1.9619999999999991</v>
      </c>
      <c r="H1506" s="2">
        <f>'Moving Avg'!G1506</f>
        <v>1.9533999999999989</v>
      </c>
      <c r="I1506" s="2">
        <f>'Moving Avg'!H1506</f>
        <v>2.1284500000000062</v>
      </c>
      <c r="J1506" s="5" t="str">
        <f>OBV!F1506</f>
        <v>NEUTRAL</v>
      </c>
      <c r="K1506" s="5" t="str">
        <f>OBV!G1506</f>
        <v>NEUTRAL</v>
      </c>
      <c r="L1506" s="5" t="str">
        <f>OBV!H1506</f>
        <v>NEUTRAL</v>
      </c>
    </row>
    <row r="1507" spans="1:12" ht="13.5" x14ac:dyDescent="0.25">
      <c r="A1507" s="3">
        <f>RSI!A1507</f>
        <v>44895</v>
      </c>
      <c r="B1507" s="2">
        <f>RSI!B1507</f>
        <v>1.91</v>
      </c>
      <c r="C1507" s="2">
        <f>RSI!I1507</f>
        <v>15.352630775424174</v>
      </c>
      <c r="D1507" s="2">
        <f>MACD!E1507</f>
        <v>4.0426394005187438E-2</v>
      </c>
      <c r="E1507" s="2">
        <f>MACD!F1507</f>
        <v>2.6818759965197662E-2</v>
      </c>
      <c r="F1507" s="2">
        <f>'Moving Avg'!D1507</f>
        <v>1.9099999999999997</v>
      </c>
      <c r="G1507" s="2">
        <f>'Moving Avg'!F1507</f>
        <v>1.9579999999999991</v>
      </c>
      <c r="H1507" s="2">
        <f>'Moving Avg'!G1507</f>
        <v>1.954199999999999</v>
      </c>
      <c r="I1507" s="2">
        <f>'Moving Avg'!H1507</f>
        <v>2.1272000000000064</v>
      </c>
      <c r="J1507" s="5" t="str">
        <f>OBV!F1507</f>
        <v>NEUTRAL</v>
      </c>
      <c r="K1507" s="5" t="str">
        <f>OBV!G1507</f>
        <v>NEUTRAL</v>
      </c>
      <c r="L1507" s="5" t="str">
        <f>OBV!H1507</f>
        <v>NEUTRAL</v>
      </c>
    </row>
    <row r="1508" spans="1:12" ht="13.5" x14ac:dyDescent="0.25">
      <c r="A1508" s="3">
        <f>RSI!A1508</f>
        <v>44896</v>
      </c>
      <c r="B1508" s="2">
        <f>RSI!B1508</f>
        <v>1.91</v>
      </c>
      <c r="C1508" s="2">
        <f>RSI!I1508</f>
        <v>15.352630775424174</v>
      </c>
      <c r="D1508" s="2">
        <f>MACD!E1508</f>
        <v>4.341816411772359E-2</v>
      </c>
      <c r="E1508" s="2">
        <f>MACD!F1508</f>
        <v>3.0138640795702849E-2</v>
      </c>
      <c r="F1508" s="2">
        <f>'Moving Avg'!D1508</f>
        <v>1.9099999999999997</v>
      </c>
      <c r="G1508" s="2">
        <f>'Moving Avg'!F1508</f>
        <v>1.9539999999999993</v>
      </c>
      <c r="H1508" s="2">
        <f>'Moving Avg'!G1508</f>
        <v>1.954999999999999</v>
      </c>
      <c r="I1508" s="2">
        <f>'Moving Avg'!H1508</f>
        <v>2.1259500000000067</v>
      </c>
      <c r="J1508" s="5" t="str">
        <f>OBV!F1508</f>
        <v>NEUTRAL</v>
      </c>
      <c r="K1508" s="5" t="str">
        <f>OBV!G1508</f>
        <v>NEUTRAL</v>
      </c>
      <c r="L1508" s="5" t="str">
        <f>OBV!H1508</f>
        <v>NEUTRAL</v>
      </c>
    </row>
    <row r="1509" spans="1:12" ht="13.5" x14ac:dyDescent="0.25">
      <c r="A1509" s="3">
        <f>RSI!A1509</f>
        <v>44897</v>
      </c>
      <c r="B1509" s="2">
        <f>RSI!B1509</f>
        <v>1.91</v>
      </c>
      <c r="C1509" s="2">
        <f>RSI!I1509</f>
        <v>15.352630775424174</v>
      </c>
      <c r="D1509" s="2">
        <f>MACD!E1509</f>
        <v>4.6179030569223789E-2</v>
      </c>
      <c r="E1509" s="2">
        <f>MACD!F1509</f>
        <v>3.3346718750407039E-2</v>
      </c>
      <c r="F1509" s="2">
        <f>'Moving Avg'!D1509</f>
        <v>1.9099999999999997</v>
      </c>
      <c r="G1509" s="2">
        <f>'Moving Avg'!F1509</f>
        <v>1.9499999999999993</v>
      </c>
      <c r="H1509" s="2">
        <f>'Moving Avg'!G1509</f>
        <v>1.9557999999999991</v>
      </c>
      <c r="I1509" s="2">
        <f>'Moving Avg'!H1509</f>
        <v>2.1247000000000069</v>
      </c>
      <c r="J1509" s="5" t="str">
        <f>OBV!F1509</f>
        <v>NEUTRAL</v>
      </c>
      <c r="K1509" s="5" t="str">
        <f>OBV!G1509</f>
        <v>NEUTRAL</v>
      </c>
      <c r="L1509" s="5" t="str">
        <f>OBV!H1509</f>
        <v>NEUTRAL</v>
      </c>
    </row>
    <row r="1510" spans="1:12" ht="13.5" x14ac:dyDescent="0.25">
      <c r="A1510" s="3">
        <f>RSI!A1510</f>
        <v>44900</v>
      </c>
      <c r="B1510" s="2">
        <f>RSI!B1510</f>
        <v>1.83</v>
      </c>
      <c r="C1510" s="2">
        <f>RSI!I1510</f>
        <v>5.83226075787627</v>
      </c>
      <c r="D1510" s="2">
        <f>MACD!E1510</f>
        <v>4.2345760346675698E-2</v>
      </c>
      <c r="E1510" s="2">
        <f>MACD!F1510</f>
        <v>3.5146527069660774E-2</v>
      </c>
      <c r="F1510" s="2">
        <f>'Moving Avg'!D1510</f>
        <v>1.8939999999999997</v>
      </c>
      <c r="G1510" s="2">
        <f>'Moving Avg'!F1510</f>
        <v>1.9419999999999995</v>
      </c>
      <c r="H1510" s="2">
        <f>'Moving Avg'!G1510</f>
        <v>1.954999999999999</v>
      </c>
      <c r="I1510" s="2">
        <f>'Moving Avg'!H1510</f>
        <v>2.1226000000000069</v>
      </c>
      <c r="J1510" s="5" t="str">
        <f>OBV!F1510</f>
        <v>BEARISH</v>
      </c>
      <c r="K1510" s="5" t="str">
        <f>OBV!G1510</f>
        <v>NEUTRAL</v>
      </c>
      <c r="L1510" s="5" t="str">
        <f>OBV!H1510</f>
        <v>CONFIRMED BEARISH</v>
      </c>
    </row>
    <row r="1511" spans="1:12" ht="13.5" x14ac:dyDescent="0.25">
      <c r="A1511" s="3">
        <f>RSI!A1511</f>
        <v>44901</v>
      </c>
      <c r="B1511" s="2">
        <f>RSI!B1511</f>
        <v>1.75</v>
      </c>
      <c r="C1511" s="2">
        <f>RSI!I1511</f>
        <v>3.4969485534567895</v>
      </c>
      <c r="D1511" s="2">
        <f>MACD!E1511</f>
        <v>4.5697520025913763E-2</v>
      </c>
      <c r="E1511" s="2">
        <f>MACD!F1511</f>
        <v>3.7256725660911372E-2</v>
      </c>
      <c r="F1511" s="2">
        <f>'Moving Avg'!D1511</f>
        <v>1.8619999999999997</v>
      </c>
      <c r="G1511" s="2">
        <f>'Moving Avg'!F1511</f>
        <v>1.9299999999999997</v>
      </c>
      <c r="H1511" s="2">
        <f>'Moving Avg'!G1511</f>
        <v>1.952599999999999</v>
      </c>
      <c r="I1511" s="2">
        <f>'Moving Avg'!H1511</f>
        <v>2.1196000000000068</v>
      </c>
      <c r="J1511" s="5" t="str">
        <f>OBV!F1511</f>
        <v>BEARISH</v>
      </c>
      <c r="K1511" s="5" t="str">
        <f>OBV!G1511</f>
        <v>NEUTRAL</v>
      </c>
      <c r="L1511" s="5" t="str">
        <f>OBV!H1511</f>
        <v>CONFIRMED BEARISH</v>
      </c>
    </row>
    <row r="1512" spans="1:12" ht="13.5" x14ac:dyDescent="0.25">
      <c r="A1512" s="3">
        <f>RSI!A1512</f>
        <v>44902</v>
      </c>
      <c r="B1512" s="2">
        <f>RSI!B1512</f>
        <v>1.71</v>
      </c>
      <c r="C1512" s="2">
        <f>RSI!I1512</f>
        <v>2.8767099662024407</v>
      </c>
      <c r="D1512" s="2">
        <f>MACD!E1512</f>
        <v>5.2589097893967374E-2</v>
      </c>
      <c r="E1512" s="2">
        <f>MACD!F1512</f>
        <v>4.0323200107522578E-2</v>
      </c>
      <c r="F1512" s="2">
        <f>'Moving Avg'!D1512</f>
        <v>1.8219999999999998</v>
      </c>
      <c r="G1512" s="2">
        <f>'Moving Avg'!F1512</f>
        <v>1.9159999999999999</v>
      </c>
      <c r="H1512" s="2">
        <f>'Moving Avg'!G1512</f>
        <v>1.9493999999999991</v>
      </c>
      <c r="I1512" s="2">
        <f>'Moving Avg'!H1512</f>
        <v>2.1164000000000072</v>
      </c>
      <c r="J1512" s="5" t="str">
        <f>OBV!F1512</f>
        <v>BEARISH</v>
      </c>
      <c r="K1512" s="5" t="str">
        <f>OBV!G1512</f>
        <v>NEUTRAL</v>
      </c>
      <c r="L1512" s="5" t="str">
        <f>OBV!H1512</f>
        <v>CONFIRMED BEARISH</v>
      </c>
    </row>
    <row r="1513" spans="1:12" ht="13.5" x14ac:dyDescent="0.25">
      <c r="A1513" s="3">
        <f>RSI!A1513</f>
        <v>44903</v>
      </c>
      <c r="B1513" s="2">
        <f>RSI!B1513</f>
        <v>1.64</v>
      </c>
      <c r="C1513" s="2">
        <f>RSI!I1513</f>
        <v>2.1560242531459863</v>
      </c>
      <c r="D1513" s="2">
        <f>MACD!E1513</f>
        <v>6.4853563769007083E-2</v>
      </c>
      <c r="E1513" s="2">
        <f>MACD!F1513</f>
        <v>4.5229272839819486E-2</v>
      </c>
      <c r="F1513" s="2">
        <f>'Moving Avg'!D1513</f>
        <v>1.768</v>
      </c>
      <c r="G1513" s="2">
        <f>'Moving Avg'!F1513</f>
        <v>1.8984999999999999</v>
      </c>
      <c r="H1513" s="2">
        <f>'Moving Avg'!G1513</f>
        <v>1.9447999999999994</v>
      </c>
      <c r="I1513" s="2">
        <f>'Moving Avg'!H1513</f>
        <v>2.112850000000007</v>
      </c>
      <c r="J1513" s="5" t="str">
        <f>OBV!F1513</f>
        <v>BEARISH</v>
      </c>
      <c r="K1513" s="5" t="str">
        <f>OBV!G1513</f>
        <v>NEUTRAL</v>
      </c>
      <c r="L1513" s="5" t="str">
        <f>OBV!H1513</f>
        <v>CONFIRMED BEARISH</v>
      </c>
    </row>
    <row r="1514" spans="1:12" ht="13.5" x14ac:dyDescent="0.25">
      <c r="A1514" s="3">
        <f>RSI!A1514</f>
        <v>44904</v>
      </c>
      <c r="B1514" s="2">
        <f>RSI!B1514</f>
        <v>1.71</v>
      </c>
      <c r="C1514" s="2">
        <f>RSI!I1514</f>
        <v>22.945084830645285</v>
      </c>
      <c r="D1514" s="2">
        <f>MACD!E1514</f>
        <v>7.1615141719320041E-2</v>
      </c>
      <c r="E1514" s="2">
        <f>MACD!F1514</f>
        <v>5.0506446615719597E-2</v>
      </c>
      <c r="F1514" s="2">
        <f>'Moving Avg'!D1514</f>
        <v>1.7280000000000002</v>
      </c>
      <c r="G1514" s="2">
        <f>'Moving Avg'!F1514</f>
        <v>1.8845000000000003</v>
      </c>
      <c r="H1514" s="2">
        <f>'Moving Avg'!G1514</f>
        <v>1.9415999999999991</v>
      </c>
      <c r="I1514" s="2">
        <f>'Moving Avg'!H1514</f>
        <v>2.1096500000000065</v>
      </c>
      <c r="J1514" s="5" t="str">
        <f>OBV!F1514</f>
        <v>BEARISH</v>
      </c>
      <c r="K1514" s="5" t="str">
        <f>OBV!G1514</f>
        <v>NEUTRAL</v>
      </c>
      <c r="L1514" s="5" t="str">
        <f>OBV!H1514</f>
        <v>CONFIRMED BEARISH</v>
      </c>
    </row>
    <row r="1515" spans="1:12" ht="13.5" x14ac:dyDescent="0.25">
      <c r="A1515" s="3">
        <f>RSI!A1515</f>
        <v>44907</v>
      </c>
      <c r="B1515" s="2">
        <f>RSI!B1515</f>
        <v>1.71</v>
      </c>
      <c r="C1515" s="2">
        <f>RSI!I1515</f>
        <v>22.945084830645271</v>
      </c>
      <c r="D1515" s="2">
        <f>MACD!E1515</f>
        <v>7.8375749609515877E-2</v>
      </c>
      <c r="E1515" s="2">
        <f>MACD!F1515</f>
        <v>5.6080307214478861E-2</v>
      </c>
      <c r="F1515" s="2">
        <f>'Moving Avg'!D1515</f>
        <v>1.704</v>
      </c>
      <c r="G1515" s="2">
        <f>'Moving Avg'!F1515</f>
        <v>1.8705000000000003</v>
      </c>
      <c r="H1515" s="2">
        <f>'Moving Avg'!G1515</f>
        <v>1.9385999999999992</v>
      </c>
      <c r="I1515" s="2">
        <f>'Moving Avg'!H1515</f>
        <v>2.1064500000000068</v>
      </c>
      <c r="J1515" s="5" t="str">
        <f>OBV!F1515</f>
        <v>BEARISH</v>
      </c>
      <c r="K1515" s="5" t="str">
        <f>OBV!G1515</f>
        <v>NEUTRAL</v>
      </c>
      <c r="L1515" s="5" t="str">
        <f>OBV!H1515</f>
        <v>CONFIRMED BEARISH</v>
      </c>
    </row>
    <row r="1516" spans="1:12" ht="13.5" x14ac:dyDescent="0.25">
      <c r="A1516" s="3">
        <f>RSI!A1516</f>
        <v>44908</v>
      </c>
      <c r="B1516" s="2">
        <f>RSI!B1516</f>
        <v>1.64</v>
      </c>
      <c r="C1516" s="2">
        <f>RSI!I1516</f>
        <v>18.408839355115376</v>
      </c>
      <c r="D1516" s="2">
        <f>MACD!E1516</f>
        <v>9.0243738701726084E-2</v>
      </c>
      <c r="E1516" s="2">
        <f>MACD!F1516</f>
        <v>6.2912993511928306E-2</v>
      </c>
      <c r="F1516" s="2">
        <f>'Moving Avg'!D1516</f>
        <v>1.6819999999999999</v>
      </c>
      <c r="G1516" s="2">
        <f>'Moving Avg'!F1516</f>
        <v>1.8530000000000002</v>
      </c>
      <c r="H1516" s="2">
        <f>'Moving Avg'!G1516</f>
        <v>1.9341999999999993</v>
      </c>
      <c r="I1516" s="2">
        <f>'Moving Avg'!H1516</f>
        <v>2.1029000000000067</v>
      </c>
      <c r="J1516" s="5" t="str">
        <f>OBV!F1516</f>
        <v>BEARISH</v>
      </c>
      <c r="K1516" s="5" t="str">
        <f>OBV!G1516</f>
        <v>NEUTRAL</v>
      </c>
      <c r="L1516" s="5" t="str">
        <f>OBV!H1516</f>
        <v>CONFIRMED BEARISH</v>
      </c>
    </row>
    <row r="1517" spans="1:12" ht="13.5" x14ac:dyDescent="0.25">
      <c r="A1517" s="3">
        <f>RSI!A1517</f>
        <v>44909</v>
      </c>
      <c r="B1517" s="2">
        <f>RSI!B1517</f>
        <v>1.57</v>
      </c>
      <c r="C1517" s="2">
        <f>RSI!I1517</f>
        <v>15.177443346662372</v>
      </c>
      <c r="D1517" s="2">
        <f>MACD!E1517</f>
        <v>0.10677571034147237</v>
      </c>
      <c r="E1517" s="2">
        <f>MACD!F1517</f>
        <v>7.168553687783713E-2</v>
      </c>
      <c r="F1517" s="2">
        <f>'Moving Avg'!D1517</f>
        <v>1.6539999999999999</v>
      </c>
      <c r="G1517" s="2">
        <f>'Moving Avg'!F1517</f>
        <v>1.8320000000000001</v>
      </c>
      <c r="H1517" s="2">
        <f>'Moving Avg'!G1517</f>
        <v>1.9267999999999992</v>
      </c>
      <c r="I1517" s="2">
        <f>'Moving Avg'!H1517</f>
        <v>2.0990000000000064</v>
      </c>
      <c r="J1517" s="5" t="str">
        <f>OBV!F1517</f>
        <v>BEARISH</v>
      </c>
      <c r="K1517" s="5" t="str">
        <f>OBV!G1517</f>
        <v>NEUTRAL</v>
      </c>
      <c r="L1517" s="5" t="str">
        <f>OBV!H1517</f>
        <v>CONFIRMED BEARISH</v>
      </c>
    </row>
    <row r="1518" spans="1:12" ht="13.5" x14ac:dyDescent="0.25">
      <c r="A1518" s="3">
        <f>RSI!A1518</f>
        <v>44910</v>
      </c>
      <c r="B1518" s="2">
        <f>RSI!B1518</f>
        <v>1.57</v>
      </c>
      <c r="C1518" s="2">
        <f>RSI!I1518</f>
        <v>15.177443346662372</v>
      </c>
      <c r="D1518" s="2">
        <f>MACD!E1518</f>
        <v>0.12238593643709716</v>
      </c>
      <c r="E1518" s="2">
        <f>MACD!F1518</f>
        <v>8.1825616789689137E-2</v>
      </c>
      <c r="F1518" s="2">
        <f>'Moving Avg'!D1518</f>
        <v>1.64</v>
      </c>
      <c r="G1518" s="2">
        <f>'Moving Avg'!F1518</f>
        <v>1.8110000000000004</v>
      </c>
      <c r="H1518" s="2">
        <f>'Moving Avg'!G1518</f>
        <v>1.9183999999999992</v>
      </c>
      <c r="I1518" s="2">
        <f>'Moving Avg'!H1518</f>
        <v>2.0951500000000056</v>
      </c>
      <c r="J1518" s="5" t="str">
        <f>OBV!F1518</f>
        <v>BEARISH</v>
      </c>
      <c r="K1518" s="5" t="str">
        <f>OBV!G1518</f>
        <v>NEUTRAL</v>
      </c>
      <c r="L1518" s="5" t="str">
        <f>OBV!H1518</f>
        <v>CONFIRMED BEARISH</v>
      </c>
    </row>
    <row r="1519" spans="1:12" ht="13.5" x14ac:dyDescent="0.25">
      <c r="A1519" s="3">
        <f>RSI!A1519</f>
        <v>44911</v>
      </c>
      <c r="B1519" s="2">
        <f>RSI!B1519</f>
        <v>1.64</v>
      </c>
      <c r="C1519" s="2">
        <f>RSI!I1519</f>
        <v>29.524733184421194</v>
      </c>
      <c r="D1519" s="2">
        <f>MACD!E1519</f>
        <v>0.13191091772071095</v>
      </c>
      <c r="E1519" s="2">
        <f>MACD!F1519</f>
        <v>9.1842676975893503E-2</v>
      </c>
      <c r="F1519" s="2">
        <f>'Moving Avg'!D1519</f>
        <v>1.6260000000000001</v>
      </c>
      <c r="G1519" s="2">
        <f>'Moving Avg'!F1519</f>
        <v>1.7935000000000003</v>
      </c>
      <c r="H1519" s="2">
        <f>'Moving Avg'!G1519</f>
        <v>1.9113999999999991</v>
      </c>
      <c r="I1519" s="2">
        <f>'Moving Avg'!H1519</f>
        <v>2.0914500000000054</v>
      </c>
      <c r="J1519" s="5" t="str">
        <f>OBV!F1519</f>
        <v>BEARISH</v>
      </c>
      <c r="K1519" s="5" t="str">
        <f>OBV!G1519</f>
        <v>NEUTRAL</v>
      </c>
      <c r="L1519" s="5" t="str">
        <f>OBV!H1519</f>
        <v>CONFIRMED BEARISH</v>
      </c>
    </row>
    <row r="1520" spans="1:12" ht="13.5" x14ac:dyDescent="0.25">
      <c r="A1520" s="3">
        <f>RSI!A1520</f>
        <v>44914</v>
      </c>
      <c r="B1520" s="2">
        <f>RSI!B1520</f>
        <v>1.64</v>
      </c>
      <c r="C1520" s="2">
        <f>RSI!I1520</f>
        <v>29.524733184421194</v>
      </c>
      <c r="D1520" s="2">
        <f>MACD!E1520</f>
        <v>0.12863948234210976</v>
      </c>
      <c r="E1520" s="2">
        <f>MACD!F1520</f>
        <v>9.9202038049136756E-2</v>
      </c>
      <c r="F1520" s="2">
        <f>'Moving Avg'!D1520</f>
        <v>1.6120000000000001</v>
      </c>
      <c r="G1520" s="2">
        <f>'Moving Avg'!F1520</f>
        <v>1.78</v>
      </c>
      <c r="H1520" s="2">
        <f>'Moving Avg'!G1520</f>
        <v>1.9043999999999992</v>
      </c>
      <c r="I1520" s="2">
        <f>'Moving Avg'!H1520</f>
        <v>2.0877500000000051</v>
      </c>
      <c r="J1520" s="5" t="str">
        <f>OBV!F1520</f>
        <v>BEARISH</v>
      </c>
      <c r="K1520" s="5" t="str">
        <f>OBV!G1520</f>
        <v>NEUTRAL</v>
      </c>
      <c r="L1520" s="5" t="str">
        <f>OBV!H1520</f>
        <v>CONFIRMED BEARISH</v>
      </c>
    </row>
    <row r="1521" spans="1:12" ht="13.5" x14ac:dyDescent="0.25">
      <c r="A1521" s="3">
        <f>RSI!A1521</f>
        <v>44915</v>
      </c>
      <c r="B1521" s="2">
        <f>RSI!B1521</f>
        <v>1.64</v>
      </c>
      <c r="C1521" s="2">
        <f>RSI!I1521</f>
        <v>29.524733184421194</v>
      </c>
      <c r="D1521" s="2">
        <f>MACD!E1521</f>
        <v>0.11446796479657206</v>
      </c>
      <c r="E1521" s="2">
        <f>MACD!F1521</f>
        <v>0.10225522339862382</v>
      </c>
      <c r="F1521" s="2">
        <f>'Moving Avg'!D1521</f>
        <v>1.6120000000000001</v>
      </c>
      <c r="G1521" s="2">
        <f>'Moving Avg'!F1521</f>
        <v>1.7665000000000002</v>
      </c>
      <c r="H1521" s="2">
        <f>'Moving Avg'!G1521</f>
        <v>1.8973999999999989</v>
      </c>
      <c r="I1521" s="2">
        <f>'Moving Avg'!H1521</f>
        <v>2.0840500000000048</v>
      </c>
      <c r="J1521" s="5" t="str">
        <f>OBV!F1521</f>
        <v>BEARISH</v>
      </c>
      <c r="K1521" s="5" t="str">
        <f>OBV!G1521</f>
        <v>NEUTRAL</v>
      </c>
      <c r="L1521" s="5" t="str">
        <f>OBV!H1521</f>
        <v>NEUTRAL</v>
      </c>
    </row>
    <row r="1522" spans="1:12" ht="13.5" x14ac:dyDescent="0.25">
      <c r="A1522" s="3">
        <f>RSI!A1522</f>
        <v>44916</v>
      </c>
      <c r="B1522" s="2">
        <f>RSI!B1522</f>
        <v>1.64</v>
      </c>
      <c r="C1522" s="2">
        <f>RSI!I1522</f>
        <v>29.524733184421194</v>
      </c>
      <c r="D1522" s="2">
        <f>MACD!E1522</f>
        <v>9.7160160852955979E-2</v>
      </c>
      <c r="E1522" s="2">
        <f>MACD!F1522</f>
        <v>0.10123621088949025</v>
      </c>
      <c r="F1522" s="2">
        <f>'Moving Avg'!D1522</f>
        <v>1.6259999999999999</v>
      </c>
      <c r="G1522" s="2">
        <f>'Moving Avg'!F1522</f>
        <v>1.7530000000000001</v>
      </c>
      <c r="H1522" s="2">
        <f>'Moving Avg'!G1522</f>
        <v>1.890399999999999</v>
      </c>
      <c r="I1522" s="2">
        <f>'Moving Avg'!H1522</f>
        <v>2.0803500000000046</v>
      </c>
      <c r="J1522" s="5" t="str">
        <f>OBV!F1522</f>
        <v>NEUTRAL</v>
      </c>
      <c r="K1522" s="5" t="str">
        <f>OBV!G1522</f>
        <v>NEUTRAL</v>
      </c>
      <c r="L1522" s="5" t="str">
        <f>OBV!H1522</f>
        <v>NEUTRAL</v>
      </c>
    </row>
    <row r="1523" spans="1:12" ht="13.5" x14ac:dyDescent="0.25">
      <c r="A1523" s="3">
        <f>RSI!A1523</f>
        <v>44917</v>
      </c>
      <c r="B1523" s="2">
        <f>RSI!B1523</f>
        <v>1.71</v>
      </c>
      <c r="C1523" s="2">
        <f>RSI!I1523</f>
        <v>42.586728929449585</v>
      </c>
      <c r="D1523" s="2">
        <f>MACD!E1523</f>
        <v>6.7335982140972472E-2</v>
      </c>
      <c r="E1523" s="2">
        <f>MACD!F1523</f>
        <v>9.4456165139786705E-2</v>
      </c>
      <c r="F1523" s="2">
        <f>'Moving Avg'!D1523</f>
        <v>1.6539999999999999</v>
      </c>
      <c r="G1523" s="2">
        <f>'Moving Avg'!F1523</f>
        <v>1.7430000000000003</v>
      </c>
      <c r="H1523" s="2">
        <f>'Moving Avg'!G1523</f>
        <v>1.8847999999999987</v>
      </c>
      <c r="I1523" s="2">
        <f>'Moving Avg'!H1523</f>
        <v>2.077000000000004</v>
      </c>
      <c r="J1523" s="5" t="str">
        <f>OBV!F1523</f>
        <v>BULLISH</v>
      </c>
      <c r="K1523" s="5" t="str">
        <f>OBV!G1523</f>
        <v>NEUTRAL</v>
      </c>
      <c r="L1523" s="5" t="str">
        <f>OBV!H1523</f>
        <v>CONFIRMED BULLISH</v>
      </c>
    </row>
    <row r="1524" spans="1:12" ht="13.5" x14ac:dyDescent="0.25">
      <c r="A1524" s="3">
        <f>RSI!A1524</f>
        <v>44918</v>
      </c>
      <c r="B1524" s="2">
        <f>RSI!B1524</f>
        <v>1.71</v>
      </c>
      <c r="C1524" s="2">
        <f>RSI!I1524</f>
        <v>42.586728929449585</v>
      </c>
      <c r="D1524" s="2">
        <f>MACD!E1524</f>
        <v>5.3173608709749409E-2</v>
      </c>
      <c r="E1524" s="2">
        <f>MACD!F1524</f>
        <v>8.6199653853779257E-2</v>
      </c>
      <c r="F1524" s="2">
        <f>'Moving Avg'!D1524</f>
        <v>1.6679999999999999</v>
      </c>
      <c r="G1524" s="2">
        <f>'Moving Avg'!F1524</f>
        <v>1.7330000000000001</v>
      </c>
      <c r="H1524" s="2">
        <f>'Moving Avg'!G1524</f>
        <v>1.8791999999999986</v>
      </c>
      <c r="I1524" s="2">
        <f>'Moving Avg'!H1524</f>
        <v>2.0736500000000038</v>
      </c>
      <c r="J1524" s="5" t="str">
        <f>OBV!F1524</f>
        <v>BULLISH</v>
      </c>
      <c r="K1524" s="5" t="str">
        <f>OBV!G1524</f>
        <v>NEUTRAL</v>
      </c>
      <c r="L1524" s="5" t="str">
        <f>OBV!H1524</f>
        <v>CONFIRMED BULLISH</v>
      </c>
    </row>
    <row r="1525" spans="1:12" ht="13.5" x14ac:dyDescent="0.25">
      <c r="A1525" s="3">
        <f>RSI!A1525</f>
        <v>44921</v>
      </c>
      <c r="B1525" s="2">
        <f>RSI!B1525</f>
        <v>1.71</v>
      </c>
      <c r="C1525" s="2">
        <f>RSI!I1525</f>
        <v>42.586728929449578</v>
      </c>
      <c r="D1525" s="2">
        <f>MACD!E1525</f>
        <v>4.1471765039021724E-2</v>
      </c>
      <c r="E1525" s="2">
        <f>MACD!F1525</f>
        <v>7.7254076090827753E-2</v>
      </c>
      <c r="F1525" s="2">
        <f>'Moving Avg'!D1525</f>
        <v>1.6819999999999999</v>
      </c>
      <c r="G1525" s="2">
        <f>'Moving Avg'!F1525</f>
        <v>1.7230000000000003</v>
      </c>
      <c r="H1525" s="2">
        <f>'Moving Avg'!G1525</f>
        <v>1.8735999999999984</v>
      </c>
      <c r="I1525" s="2">
        <f>'Moving Avg'!H1525</f>
        <v>2.0703000000000036</v>
      </c>
      <c r="J1525" s="5" t="str">
        <f>OBV!F1525</f>
        <v>BULLISH</v>
      </c>
      <c r="K1525" s="5" t="str">
        <f>OBV!G1525</f>
        <v>NEUTRAL</v>
      </c>
      <c r="L1525" s="5" t="str">
        <f>OBV!H1525</f>
        <v>CONFIRMED BULLISH</v>
      </c>
    </row>
    <row r="1526" spans="1:12" ht="13.5" x14ac:dyDescent="0.25">
      <c r="A1526" s="3">
        <f>RSI!A1526</f>
        <v>44922</v>
      </c>
      <c r="B1526" s="2">
        <f>RSI!B1526</f>
        <v>1.71</v>
      </c>
      <c r="C1526" s="2">
        <f>RSI!I1526</f>
        <v>42.586728929449578</v>
      </c>
      <c r="D1526" s="2">
        <f>MACD!E1526</f>
        <v>2.1061810424759075E-2</v>
      </c>
      <c r="E1526" s="2">
        <f>MACD!F1526</f>
        <v>6.6015622957614026E-2</v>
      </c>
      <c r="F1526" s="2">
        <f>'Moving Avg'!D1526</f>
        <v>1.6960000000000002</v>
      </c>
      <c r="G1526" s="2">
        <f>'Moving Avg'!F1526</f>
        <v>1.7130000000000003</v>
      </c>
      <c r="H1526" s="2">
        <f>'Moving Avg'!G1526</f>
        <v>1.8679999999999983</v>
      </c>
      <c r="I1526" s="2">
        <f>'Moving Avg'!H1526</f>
        <v>2.066950000000003</v>
      </c>
      <c r="J1526" s="5" t="str">
        <f>OBV!F1526</f>
        <v>BULLISH</v>
      </c>
      <c r="K1526" s="5" t="str">
        <f>OBV!G1526</f>
        <v>NEUTRAL</v>
      </c>
      <c r="L1526" s="5" t="str">
        <f>OBV!H1526</f>
        <v>CONFIRMED BULLISH</v>
      </c>
    </row>
    <row r="1527" spans="1:12" ht="13.5" x14ac:dyDescent="0.25">
      <c r="A1527" s="3">
        <f>RSI!A1527</f>
        <v>44923</v>
      </c>
      <c r="B1527" s="2">
        <f>RSI!B1527</f>
        <v>1.71</v>
      </c>
      <c r="C1527" s="2">
        <f>RSI!I1527</f>
        <v>42.586728929449578</v>
      </c>
      <c r="D1527" s="2">
        <f>MACD!E1527</f>
        <v>-6.7358669559285378E-3</v>
      </c>
      <c r="E1527" s="2">
        <f>MACD!F1527</f>
        <v>5.1465324974905517E-2</v>
      </c>
      <c r="F1527" s="2">
        <f>'Moving Avg'!D1527</f>
        <v>1.7100000000000002</v>
      </c>
      <c r="G1527" s="2">
        <f>'Moving Avg'!F1527</f>
        <v>1.7030000000000005</v>
      </c>
      <c r="H1527" s="2">
        <f>'Moving Avg'!G1527</f>
        <v>1.8623999999999981</v>
      </c>
      <c r="I1527" s="2">
        <f>'Moving Avg'!H1527</f>
        <v>2.0636000000000028</v>
      </c>
      <c r="J1527" s="5" t="str">
        <f>OBV!F1527</f>
        <v>BULLISH</v>
      </c>
      <c r="K1527" s="5" t="str">
        <f>OBV!G1527</f>
        <v>NEUTRAL</v>
      </c>
      <c r="L1527" s="5" t="str">
        <f>OBV!H1527</f>
        <v>CONFIRMED BULLISH</v>
      </c>
    </row>
    <row r="1528" spans="1:12" ht="13.5" x14ac:dyDescent="0.25">
      <c r="A1528" s="3">
        <f>RSI!A1528</f>
        <v>44924</v>
      </c>
      <c r="B1528" s="2">
        <f>RSI!B1528</f>
        <v>1.71</v>
      </c>
      <c r="C1528" s="2">
        <f>RSI!I1528</f>
        <v>42.586728929449578</v>
      </c>
      <c r="D1528" s="2">
        <f>MACD!E1528</f>
        <v>-3.0033353599419499E-2</v>
      </c>
      <c r="E1528" s="2">
        <f>MACD!F1528</f>
        <v>3.5165589260040514E-2</v>
      </c>
      <c r="F1528" s="2">
        <f>'Moving Avg'!D1528</f>
        <v>1.7100000000000002</v>
      </c>
      <c r="G1528" s="2">
        <f>'Moving Avg'!F1528</f>
        <v>1.6930000000000003</v>
      </c>
      <c r="H1528" s="2">
        <f>'Moving Avg'!G1528</f>
        <v>1.856799999999998</v>
      </c>
      <c r="I1528" s="2">
        <f>'Moving Avg'!H1528</f>
        <v>2.0602500000000021</v>
      </c>
      <c r="J1528" s="5" t="str">
        <f>OBV!F1528</f>
        <v>NEUTRAL</v>
      </c>
      <c r="K1528" s="5" t="str">
        <f>OBV!G1528</f>
        <v>NEUTRAL</v>
      </c>
      <c r="L1528" s="5" t="str">
        <f>OBV!H1528</f>
        <v>NEUTRAL</v>
      </c>
    </row>
    <row r="1529" spans="1:12" ht="13.5" x14ac:dyDescent="0.25">
      <c r="A1529" s="3">
        <f>RSI!A1529</f>
        <v>44925</v>
      </c>
      <c r="B1529" s="2">
        <f>RSI!B1529</f>
        <v>1.71</v>
      </c>
      <c r="C1529" s="2">
        <f>RSI!I1529</f>
        <v>42.586728929449585</v>
      </c>
      <c r="D1529" s="2">
        <f>MACD!E1529</f>
        <v>-3.8770320586776652E-2</v>
      </c>
      <c r="E1529" s="2">
        <f>MACD!F1529</f>
        <v>2.0378407290677081E-2</v>
      </c>
      <c r="F1529" s="2">
        <f>'Moving Avg'!D1529</f>
        <v>1.7100000000000002</v>
      </c>
      <c r="G1529" s="2">
        <f>'Moving Avg'!F1529</f>
        <v>1.6830000000000005</v>
      </c>
      <c r="H1529" s="2">
        <f>'Moving Avg'!G1529</f>
        <v>1.8511999999999977</v>
      </c>
      <c r="I1529" s="2">
        <f>'Moving Avg'!H1529</f>
        <v>2.0569000000000019</v>
      </c>
      <c r="J1529" s="5" t="str">
        <f>OBV!F1529</f>
        <v>NEUTRAL</v>
      </c>
      <c r="K1529" s="5" t="str">
        <f>OBV!G1529</f>
        <v>NEUTRAL</v>
      </c>
      <c r="L1529" s="5" t="str">
        <f>OBV!H1529</f>
        <v>NEUTRAL</v>
      </c>
    </row>
    <row r="1530" spans="1:12" ht="13.5" x14ac:dyDescent="0.25">
      <c r="A1530" s="3">
        <f>RSI!A1530</f>
        <v>44928</v>
      </c>
      <c r="B1530" s="2">
        <f>RSI!B1530</f>
        <v>1.64</v>
      </c>
      <c r="C1530" s="2">
        <f>RSI!I1530</f>
        <v>32.475189375004618</v>
      </c>
      <c r="D1530" s="2">
        <f>MACD!E1530</f>
        <v>-4.0786231239700044E-2</v>
      </c>
      <c r="E1530" s="2">
        <f>MACD!F1530</f>
        <v>8.1454795846016559E-3</v>
      </c>
      <c r="F1530" s="2">
        <f>'Moving Avg'!D1530</f>
        <v>1.6960000000000002</v>
      </c>
      <c r="G1530" s="2">
        <f>'Moving Avg'!F1530</f>
        <v>1.6735000000000002</v>
      </c>
      <c r="H1530" s="2">
        <f>'Moving Avg'!G1530</f>
        <v>1.8441999999999978</v>
      </c>
      <c r="I1530" s="2">
        <f>'Moving Avg'!H1530</f>
        <v>2.0532000000000021</v>
      </c>
      <c r="J1530" s="5" t="str">
        <f>OBV!F1530</f>
        <v>NEUTRAL</v>
      </c>
      <c r="K1530" s="5" t="str">
        <f>OBV!G1530</f>
        <v>NEUTRAL</v>
      </c>
      <c r="L1530" s="5" t="str">
        <f>OBV!H1530</f>
        <v>NEUTRAL</v>
      </c>
    </row>
    <row r="1531" spans="1:12" ht="13.5" x14ac:dyDescent="0.25">
      <c r="A1531" s="3">
        <f>RSI!A1531</f>
        <v>44929</v>
      </c>
      <c r="B1531" s="2">
        <f>RSI!B1531</f>
        <v>1.61</v>
      </c>
      <c r="C1531" s="2">
        <f>RSI!I1531</f>
        <v>29.267871268929639</v>
      </c>
      <c r="D1531" s="2">
        <f>MACD!E1531</f>
        <v>-3.9678625839685955E-2</v>
      </c>
      <c r="E1531" s="2">
        <f>MACD!F1531</f>
        <v>-1.4193415002558664E-3</v>
      </c>
      <c r="F1531" s="2">
        <f>'Moving Avg'!D1531</f>
        <v>1.6759999999999997</v>
      </c>
      <c r="G1531" s="2">
        <f>'Moving Avg'!F1531</f>
        <v>1.6665000000000005</v>
      </c>
      <c r="H1531" s="2">
        <f>'Moving Avg'!G1531</f>
        <v>1.836599999999998</v>
      </c>
      <c r="I1531" s="2">
        <f>'Moving Avg'!H1531</f>
        <v>2.0498500000000019</v>
      </c>
      <c r="J1531" s="5" t="str">
        <f>OBV!F1531</f>
        <v>BEARISH</v>
      </c>
      <c r="K1531" s="5" t="str">
        <f>OBV!G1531</f>
        <v>NEUTRAL</v>
      </c>
      <c r="L1531" s="5" t="str">
        <f>OBV!H1531</f>
        <v>CONFIRMED BEARISH</v>
      </c>
    </row>
    <row r="1532" spans="1:12" ht="13.5" x14ac:dyDescent="0.25">
      <c r="A1532" s="3">
        <f>RSI!A1532</f>
        <v>44930</v>
      </c>
      <c r="B1532" s="2">
        <f>RSI!B1532</f>
        <v>1.54</v>
      </c>
      <c r="C1532" s="2">
        <f>RSI!I1532</f>
        <v>23.448598625619184</v>
      </c>
      <c r="D1532" s="2">
        <f>MACD!E1532</f>
        <v>-3.2831600231815194E-2</v>
      </c>
      <c r="E1532" s="2">
        <f>MACD!F1532</f>
        <v>-7.7017932465677317E-3</v>
      </c>
      <c r="F1532" s="2">
        <f>'Moving Avg'!D1532</f>
        <v>1.6420000000000001</v>
      </c>
      <c r="G1532" s="2">
        <f>'Moving Avg'!F1532</f>
        <v>1.6580000000000006</v>
      </c>
      <c r="H1532" s="2">
        <f>'Moving Avg'!G1532</f>
        <v>1.8275999999999981</v>
      </c>
      <c r="I1532" s="2">
        <f>'Moving Avg'!H1532</f>
        <v>2.0461500000000021</v>
      </c>
      <c r="J1532" s="5" t="str">
        <f>OBV!F1532</f>
        <v>BEARISH</v>
      </c>
      <c r="K1532" s="5" t="str">
        <f>OBV!G1532</f>
        <v>NEUTRAL</v>
      </c>
      <c r="L1532" s="5" t="str">
        <f>OBV!H1532</f>
        <v>CONFIRMED BEARISH</v>
      </c>
    </row>
    <row r="1533" spans="1:12" ht="13.5" x14ac:dyDescent="0.25">
      <c r="A1533" s="3">
        <f>RSI!A1533</f>
        <v>44931</v>
      </c>
      <c r="B1533" s="2">
        <f>RSI!B1533</f>
        <v>1.51</v>
      </c>
      <c r="C1533" s="2">
        <f>RSI!I1533</f>
        <v>21.477662787627182</v>
      </c>
      <c r="D1533" s="2">
        <f>MACD!E1533</f>
        <v>-1.2961918057764699E-2</v>
      </c>
      <c r="E1533" s="2">
        <f>MACD!F1533</f>
        <v>-8.7538182088071261E-3</v>
      </c>
      <c r="F1533" s="2">
        <f>'Moving Avg'!D1533</f>
        <v>1.6019999999999999</v>
      </c>
      <c r="G1533" s="2">
        <f>'Moving Avg'!F1533</f>
        <v>1.6515000000000004</v>
      </c>
      <c r="H1533" s="2">
        <f>'Moving Avg'!G1533</f>
        <v>1.8179999999999985</v>
      </c>
      <c r="I1533" s="2">
        <f>'Moving Avg'!H1533</f>
        <v>2.0423000000000022</v>
      </c>
      <c r="J1533" s="5" t="str">
        <f>OBV!F1533</f>
        <v>BEARISH</v>
      </c>
      <c r="K1533" s="5" t="str">
        <f>OBV!G1533</f>
        <v>NEUTRAL</v>
      </c>
      <c r="L1533" s="5" t="str">
        <f>OBV!H1533</f>
        <v>CONFIRMED BEARISH</v>
      </c>
    </row>
    <row r="1534" spans="1:12" ht="13.5" x14ac:dyDescent="0.25">
      <c r="A1534" s="3">
        <f>RSI!A1534</f>
        <v>44932</v>
      </c>
      <c r="B1534" s="2">
        <f>RSI!B1534</f>
        <v>1.5</v>
      </c>
      <c r="C1534" s="2">
        <f>RSI!I1534</f>
        <v>20.848597294426526</v>
      </c>
      <c r="D1534" s="2">
        <f>MACD!E1534</f>
        <v>5.7731539368077733E-3</v>
      </c>
      <c r="E1534" s="2">
        <f>MACD!F1534</f>
        <v>-5.8484237796841464E-3</v>
      </c>
      <c r="F1534" s="2">
        <f>'Moving Avg'!D1534</f>
        <v>1.56</v>
      </c>
      <c r="G1534" s="2">
        <f>'Moving Avg'!F1534</f>
        <v>1.6410000000000005</v>
      </c>
      <c r="H1534" s="2">
        <f>'Moving Avg'!G1534</f>
        <v>1.8081999999999985</v>
      </c>
      <c r="I1534" s="2">
        <f>'Moving Avg'!H1534</f>
        <v>2.0389000000000017</v>
      </c>
      <c r="J1534" s="5" t="str">
        <f>OBV!F1534</f>
        <v>BEARISH</v>
      </c>
      <c r="K1534" s="5" t="str">
        <f>OBV!G1534</f>
        <v>NEUTRAL</v>
      </c>
      <c r="L1534" s="5" t="str">
        <f>OBV!H1534</f>
        <v>CONFIRMED BEARISH</v>
      </c>
    </row>
    <row r="1535" spans="1:12" ht="13.5" x14ac:dyDescent="0.25">
      <c r="A1535" s="3">
        <f>RSI!A1535</f>
        <v>44935</v>
      </c>
      <c r="B1535" s="2">
        <f>RSI!B1535</f>
        <v>1.5</v>
      </c>
      <c r="C1535" s="2">
        <f>RSI!I1535</f>
        <v>20.84859729442654</v>
      </c>
      <c r="D1535" s="2">
        <f>MACD!E1535</f>
        <v>2.2779000611338196E-2</v>
      </c>
      <c r="E1535" s="2">
        <f>MACD!F1535</f>
        <v>-1.2293890147967775E-4</v>
      </c>
      <c r="F1535" s="2">
        <f>'Moving Avg'!D1535</f>
        <v>1.532</v>
      </c>
      <c r="G1535" s="2">
        <f>'Moving Avg'!F1535</f>
        <v>1.6305000000000003</v>
      </c>
      <c r="H1535" s="2">
        <f>'Moving Avg'!G1535</f>
        <v>1.7983999999999987</v>
      </c>
      <c r="I1535" s="2">
        <f>'Moving Avg'!H1535</f>
        <v>2.0355000000000016</v>
      </c>
      <c r="J1535" s="5" t="str">
        <f>OBV!F1535</f>
        <v>BEARISH</v>
      </c>
      <c r="K1535" s="5" t="str">
        <f>OBV!G1535</f>
        <v>NEUTRAL</v>
      </c>
      <c r="L1535" s="5" t="str">
        <f>OBV!H1535</f>
        <v>CONFIRMED BEARISH</v>
      </c>
    </row>
    <row r="1536" spans="1:12" ht="13.5" x14ac:dyDescent="0.25">
      <c r="A1536" s="3">
        <f>RSI!A1536</f>
        <v>44936</v>
      </c>
      <c r="B1536" s="2">
        <f>RSI!B1536</f>
        <v>1.5</v>
      </c>
      <c r="C1536" s="2">
        <f>RSI!I1536</f>
        <v>20.84859729442654</v>
      </c>
      <c r="D1536" s="2">
        <f>MACD!E1536</f>
        <v>3.8236242300940582E-2</v>
      </c>
      <c r="E1536" s="2">
        <f>MACD!F1536</f>
        <v>7.5488973390043746E-3</v>
      </c>
      <c r="F1536" s="2">
        <f>'Moving Avg'!D1536</f>
        <v>1.51</v>
      </c>
      <c r="G1536" s="2">
        <f>'Moving Avg'!F1536</f>
        <v>1.6235000000000004</v>
      </c>
      <c r="H1536" s="2">
        <f>'Moving Avg'!G1536</f>
        <v>1.7885999999999986</v>
      </c>
      <c r="I1536" s="2">
        <f>'Moving Avg'!H1536</f>
        <v>2.0316500000000017</v>
      </c>
      <c r="J1536" s="5" t="str">
        <f>OBV!F1536</f>
        <v>BEARISH</v>
      </c>
      <c r="K1536" s="5" t="str">
        <f>OBV!G1536</f>
        <v>NEUTRAL</v>
      </c>
      <c r="L1536" s="5" t="str">
        <f>OBV!H1536</f>
        <v>CONFIRMED BEARISH</v>
      </c>
    </row>
    <row r="1537" spans="1:12" ht="13.5" x14ac:dyDescent="0.25">
      <c r="A1537" s="3">
        <f>RSI!A1537</f>
        <v>44937</v>
      </c>
      <c r="B1537" s="2">
        <f>RSI!B1537</f>
        <v>1.56</v>
      </c>
      <c r="C1537" s="2">
        <f>RSI!I1537</f>
        <v>35.094652515999101</v>
      </c>
      <c r="D1537" s="2">
        <f>MACD!E1537</f>
        <v>4.7859594139792128E-2</v>
      </c>
      <c r="E1537" s="2">
        <f>MACD!F1537</f>
        <v>1.5611036699161926E-2</v>
      </c>
      <c r="F1537" s="2">
        <f>'Moving Avg'!D1537</f>
        <v>1.514</v>
      </c>
      <c r="G1537" s="2">
        <f>'Moving Avg'!F1537</f>
        <v>1.6230000000000004</v>
      </c>
      <c r="H1537" s="2">
        <f>'Moving Avg'!G1537</f>
        <v>1.7799999999999989</v>
      </c>
      <c r="I1537" s="2">
        <f>'Moving Avg'!H1537</f>
        <v>2.0276000000000014</v>
      </c>
      <c r="J1537" s="5" t="str">
        <f>OBV!F1537</f>
        <v>BEARISH</v>
      </c>
      <c r="K1537" s="5" t="str">
        <f>OBV!G1537</f>
        <v>NEUTRAL</v>
      </c>
      <c r="L1537" s="5" t="str">
        <f>OBV!H1537</f>
        <v>BEARISH DIVERGENCE</v>
      </c>
    </row>
    <row r="1538" spans="1:12" ht="13.5" x14ac:dyDescent="0.25">
      <c r="A1538" s="3">
        <f>RSI!A1538</f>
        <v>44938</v>
      </c>
      <c r="B1538" s="2">
        <f>RSI!B1538</f>
        <v>1.63</v>
      </c>
      <c r="C1538" s="2">
        <f>RSI!I1538</f>
        <v>47.065081836898493</v>
      </c>
      <c r="D1538" s="2">
        <f>MACD!E1538</f>
        <v>5.1378065305390574E-2</v>
      </c>
      <c r="E1538" s="2">
        <f>MACD!F1538</f>
        <v>2.2764442420407656E-2</v>
      </c>
      <c r="F1538" s="2">
        <f>'Moving Avg'!D1538</f>
        <v>1.538</v>
      </c>
      <c r="G1538" s="2">
        <f>'Moving Avg'!F1538</f>
        <v>1.6260000000000001</v>
      </c>
      <c r="H1538" s="2">
        <f>'Moving Avg'!G1538</f>
        <v>1.7727999999999993</v>
      </c>
      <c r="I1538" s="2">
        <f>'Moving Avg'!H1538</f>
        <v>2.0239000000000011</v>
      </c>
      <c r="J1538" s="5" t="str">
        <f>OBV!F1538</f>
        <v>BULLISH</v>
      </c>
      <c r="K1538" s="5" t="str">
        <f>OBV!G1538</f>
        <v>WEAK</v>
      </c>
      <c r="L1538" s="5" t="str">
        <f>OBV!H1538</f>
        <v>CONFIRMED BULLISH</v>
      </c>
    </row>
    <row r="1539" spans="1:12" ht="13.5" x14ac:dyDescent="0.25">
      <c r="A1539" s="3">
        <f>RSI!A1539</f>
        <v>44939</v>
      </c>
      <c r="B1539" s="2">
        <f>RSI!B1539</f>
        <v>1.63</v>
      </c>
      <c r="C1539" s="2">
        <f>RSI!I1539</f>
        <v>47.065081836898493</v>
      </c>
      <c r="D1539" s="2">
        <f>MACD!E1539</f>
        <v>5.4460878152450487E-2</v>
      </c>
      <c r="E1539" s="2">
        <f>MACD!F1539</f>
        <v>2.9103729566816224E-2</v>
      </c>
      <c r="F1539" s="2">
        <f>'Moving Avg'!D1539</f>
        <v>1.5640000000000001</v>
      </c>
      <c r="G1539" s="2">
        <f>'Moving Avg'!F1539</f>
        <v>1.6255000000000002</v>
      </c>
      <c r="H1539" s="2">
        <f>'Moving Avg'!G1539</f>
        <v>1.7655999999999992</v>
      </c>
      <c r="I1539" s="2">
        <f>'Moving Avg'!H1539</f>
        <v>2.0202000000000013</v>
      </c>
      <c r="J1539" s="5" t="str">
        <f>OBV!F1539</f>
        <v>BULLISH</v>
      </c>
      <c r="K1539" s="5" t="str">
        <f>OBV!G1539</f>
        <v>WEAK</v>
      </c>
      <c r="L1539" s="5" t="str">
        <f>OBV!H1539</f>
        <v>CONFIRMED BULLISH</v>
      </c>
    </row>
    <row r="1540" spans="1:12" ht="13.5" x14ac:dyDescent="0.25">
      <c r="A1540" s="3">
        <f>RSI!A1540</f>
        <v>44942</v>
      </c>
      <c r="B1540" s="2">
        <f>RSI!B1540</f>
        <v>1.7</v>
      </c>
      <c r="C1540" s="2">
        <f>RSI!I1540</f>
        <v>56.39247091761424</v>
      </c>
      <c r="D1540" s="2">
        <f>MACD!E1540</f>
        <v>4.1212815532312819E-2</v>
      </c>
      <c r="E1540" s="2">
        <f>MACD!F1540</f>
        <v>3.1525546759915542E-2</v>
      </c>
      <c r="F1540" s="2">
        <f>'Moving Avg'!D1540</f>
        <v>1.6039999999999999</v>
      </c>
      <c r="G1540" s="2">
        <f>'Moving Avg'!F1540</f>
        <v>1.6285000000000001</v>
      </c>
      <c r="H1540" s="2">
        <f>'Moving Avg'!G1540</f>
        <v>1.7597999999999996</v>
      </c>
      <c r="I1540" s="2">
        <f>'Moving Avg'!H1540</f>
        <v>2.0168500000000011</v>
      </c>
      <c r="J1540" s="5" t="str">
        <f>OBV!F1540</f>
        <v>BULLISH</v>
      </c>
      <c r="K1540" s="5" t="str">
        <f>OBV!G1540</f>
        <v>WEAK</v>
      </c>
      <c r="L1540" s="5" t="str">
        <f>OBV!H1540</f>
        <v>CONFIRMED BULLISH</v>
      </c>
    </row>
    <row r="1541" spans="1:12" ht="13.5" x14ac:dyDescent="0.25">
      <c r="A1541" s="3">
        <f>RSI!A1541</f>
        <v>44943</v>
      </c>
      <c r="B1541" s="2">
        <f>RSI!B1541</f>
        <v>1.7</v>
      </c>
      <c r="C1541" s="2">
        <f>RSI!I1541</f>
        <v>56.39247091761424</v>
      </c>
      <c r="D1541" s="2">
        <f>MACD!E1541</f>
        <v>2.5064472276850935E-2</v>
      </c>
      <c r="E1541" s="2">
        <f>MACD!F1541</f>
        <v>3.0233331863302623E-2</v>
      </c>
      <c r="F1541" s="2">
        <f>'Moving Avg'!D1541</f>
        <v>1.6440000000000001</v>
      </c>
      <c r="G1541" s="2">
        <f>'Moving Avg'!F1541</f>
        <v>1.6315000000000002</v>
      </c>
      <c r="H1541" s="2">
        <f>'Moving Avg'!G1541</f>
        <v>1.754</v>
      </c>
      <c r="I1541" s="2">
        <f>'Moving Avg'!H1541</f>
        <v>2.013500000000001</v>
      </c>
      <c r="J1541" s="5" t="str">
        <f>OBV!F1541</f>
        <v>BULLISH</v>
      </c>
      <c r="K1541" s="5" t="str">
        <f>OBV!G1541</f>
        <v>WEAK</v>
      </c>
      <c r="L1541" s="5" t="str">
        <f>OBV!H1541</f>
        <v>CONFIRMED BULLISH</v>
      </c>
    </row>
    <row r="1542" spans="1:12" ht="13.5" x14ac:dyDescent="0.25">
      <c r="A1542" s="3">
        <f>RSI!A1542</f>
        <v>44944</v>
      </c>
      <c r="B1542" s="2">
        <f>RSI!B1542</f>
        <v>1.7</v>
      </c>
      <c r="C1542" s="2">
        <f>RSI!I1542</f>
        <v>56.39247091761424</v>
      </c>
      <c r="D1542" s="2">
        <f>MACD!E1542</f>
        <v>3.3212958636807954E-4</v>
      </c>
      <c r="E1542" s="2">
        <f>MACD!F1542</f>
        <v>2.4253091407915716E-2</v>
      </c>
      <c r="F1542" s="2">
        <f>'Moving Avg'!D1542</f>
        <v>1.6719999999999999</v>
      </c>
      <c r="G1542" s="2">
        <f>'Moving Avg'!F1542</f>
        <v>1.6344999999999998</v>
      </c>
      <c r="H1542" s="2">
        <f>'Moving Avg'!G1542</f>
        <v>1.7482000000000002</v>
      </c>
      <c r="I1542" s="2">
        <f>'Moving Avg'!H1542</f>
        <v>2.0101500000000012</v>
      </c>
      <c r="J1542" s="5" t="str">
        <f>OBV!F1542</f>
        <v>BULLISH</v>
      </c>
      <c r="K1542" s="5" t="str">
        <f>OBV!G1542</f>
        <v>WEAK</v>
      </c>
      <c r="L1542" s="5" t="str">
        <f>OBV!H1542</f>
        <v>CONFIRMED BULLISH</v>
      </c>
    </row>
    <row r="1543" spans="1:12" ht="13.5" x14ac:dyDescent="0.25">
      <c r="A1543" s="3">
        <f>RSI!A1543</f>
        <v>44945</v>
      </c>
      <c r="B1543" s="2">
        <f>RSI!B1543</f>
        <v>1.7</v>
      </c>
      <c r="C1543" s="2">
        <f>RSI!I1543</f>
        <v>56.392470917614233</v>
      </c>
      <c r="D1543" s="2">
        <f>MACD!E1543</f>
        <v>-2.5487593371547268E-2</v>
      </c>
      <c r="E1543" s="2">
        <f>MACD!F1543</f>
        <v>1.4304954452023119E-2</v>
      </c>
      <c r="F1543" s="2">
        <f>'Moving Avg'!D1543</f>
        <v>1.6859999999999999</v>
      </c>
      <c r="G1543" s="2">
        <f>'Moving Avg'!F1543</f>
        <v>1.6339999999999999</v>
      </c>
      <c r="H1543" s="2">
        <f>'Moving Avg'!G1543</f>
        <v>1.7424000000000004</v>
      </c>
      <c r="I1543" s="2">
        <f>'Moving Avg'!H1543</f>
        <v>2.006800000000001</v>
      </c>
      <c r="J1543" s="5" t="str">
        <f>OBV!F1543</f>
        <v>BULLISH</v>
      </c>
      <c r="K1543" s="5" t="str">
        <f>OBV!G1543</f>
        <v>NEUTRAL</v>
      </c>
      <c r="L1543" s="5" t="str">
        <f>OBV!H1543</f>
        <v>CONFIRMED BULLISH</v>
      </c>
    </row>
    <row r="1544" spans="1:12" ht="13.5" x14ac:dyDescent="0.25">
      <c r="A1544" s="3">
        <f>RSI!A1544</f>
        <v>44946</v>
      </c>
      <c r="B1544" s="2">
        <f>RSI!B1544</f>
        <v>1.7</v>
      </c>
      <c r="C1544" s="2">
        <f>RSI!I1544</f>
        <v>56.392470917614233</v>
      </c>
      <c r="D1544" s="2">
        <f>MACD!E1544</f>
        <v>-4.9129967844312228E-2</v>
      </c>
      <c r="E1544" s="2">
        <f>MACD!F1544</f>
        <v>1.6179699927560496E-3</v>
      </c>
      <c r="F1544" s="2">
        <f>'Moving Avg'!D1544</f>
        <v>1.7</v>
      </c>
      <c r="G1544" s="2">
        <f>'Moving Avg'!F1544</f>
        <v>1.6334999999999997</v>
      </c>
      <c r="H1544" s="2">
        <f>'Moving Avg'!G1544</f>
        <v>1.7366000000000006</v>
      </c>
      <c r="I1544" s="2">
        <f>'Moving Avg'!H1544</f>
        <v>2.0034500000000013</v>
      </c>
      <c r="J1544" s="5" t="str">
        <f>OBV!F1544</f>
        <v>BULLISH</v>
      </c>
      <c r="K1544" s="5" t="str">
        <f>OBV!G1544</f>
        <v>NEUTRAL</v>
      </c>
      <c r="L1544" s="5" t="str">
        <f>OBV!H1544</f>
        <v>CONFIRMED BULLISH</v>
      </c>
    </row>
    <row r="1545" spans="1:12" ht="13.5" x14ac:dyDescent="0.25">
      <c r="A1545" s="3">
        <f>RSI!A1545</f>
        <v>44949</v>
      </c>
      <c r="B1545" s="2">
        <f>RSI!B1545</f>
        <v>1.7</v>
      </c>
      <c r="C1545" s="2">
        <f>RSI!I1545</f>
        <v>56.392470917614233</v>
      </c>
      <c r="D1545" s="2">
        <f>MACD!E1545</f>
        <v>-6.9372512313352397E-2</v>
      </c>
      <c r="E1545" s="2">
        <f>MACD!F1545</f>
        <v>-1.258012646846564E-2</v>
      </c>
      <c r="F1545" s="2">
        <f>'Moving Avg'!D1545</f>
        <v>1.7</v>
      </c>
      <c r="G1545" s="2">
        <f>'Moving Avg'!F1545</f>
        <v>1.6329999999999998</v>
      </c>
      <c r="H1545" s="2">
        <f>'Moving Avg'!G1545</f>
        <v>1.7308000000000008</v>
      </c>
      <c r="I1545" s="2">
        <f>'Moving Avg'!H1545</f>
        <v>2.0001000000000015</v>
      </c>
      <c r="J1545" s="5" t="str">
        <f>OBV!F1545</f>
        <v>NEUTRAL</v>
      </c>
      <c r="K1545" s="5" t="str">
        <f>OBV!G1545</f>
        <v>NEUTRAL</v>
      </c>
      <c r="L1545" s="5" t="str">
        <f>OBV!H1545</f>
        <v>NEUTRAL</v>
      </c>
    </row>
    <row r="1546" spans="1:12" ht="13.5" x14ac:dyDescent="0.25">
      <c r="A1546" s="3">
        <f>RSI!A1546</f>
        <v>44950</v>
      </c>
      <c r="B1546" s="2">
        <f>RSI!B1546</f>
        <v>1.7</v>
      </c>
      <c r="C1546" s="2">
        <f>RSI!I1546</f>
        <v>56.392470917614226</v>
      </c>
      <c r="D1546" s="2">
        <f>MACD!E1546</f>
        <v>-8.6720688039086502E-2</v>
      </c>
      <c r="E1546" s="2">
        <f>MACD!F1546</f>
        <v>-2.7408238782589814E-2</v>
      </c>
      <c r="F1546" s="2">
        <f>'Moving Avg'!D1546</f>
        <v>1.7</v>
      </c>
      <c r="G1546" s="2">
        <f>'Moving Avg'!F1546</f>
        <v>1.6324999999999996</v>
      </c>
      <c r="H1546" s="2">
        <f>'Moving Avg'!G1546</f>
        <v>1.7250000000000005</v>
      </c>
      <c r="I1546" s="2">
        <f>'Moving Avg'!H1546</f>
        <v>1.9967500000000009</v>
      </c>
      <c r="J1546" s="5" t="str">
        <f>OBV!F1546</f>
        <v>NEUTRAL</v>
      </c>
      <c r="K1546" s="5" t="str">
        <f>OBV!G1546</f>
        <v>NEUTRAL</v>
      </c>
      <c r="L1546" s="5" t="str">
        <f>OBV!H1546</f>
        <v>NEUTRAL</v>
      </c>
    </row>
    <row r="1547" spans="1:12" ht="13.5" x14ac:dyDescent="0.25">
      <c r="A1547" s="3">
        <f>RSI!A1547</f>
        <v>44951</v>
      </c>
      <c r="B1547" s="2">
        <f>RSI!B1547</f>
        <v>1.7</v>
      </c>
      <c r="C1547" s="2">
        <f>RSI!I1547</f>
        <v>56.392470917614226</v>
      </c>
      <c r="D1547" s="2">
        <f>MACD!E1547</f>
        <v>-9.2372726706951402E-2</v>
      </c>
      <c r="E1547" s="2">
        <f>MACD!F1547</f>
        <v>-4.0401136367462134E-2</v>
      </c>
      <c r="F1547" s="2">
        <f>'Moving Avg'!D1547</f>
        <v>1.7</v>
      </c>
      <c r="G1547" s="2">
        <f>'Moving Avg'!F1547</f>
        <v>1.6319999999999997</v>
      </c>
      <c r="H1547" s="2">
        <f>'Moving Avg'!G1547</f>
        <v>1.7192000000000005</v>
      </c>
      <c r="I1547" s="2">
        <f>'Moving Avg'!H1547</f>
        <v>1.9934000000000012</v>
      </c>
      <c r="J1547" s="5" t="str">
        <f>OBV!F1547</f>
        <v>NEUTRAL</v>
      </c>
      <c r="K1547" s="5" t="str">
        <f>OBV!G1547</f>
        <v>NEUTRAL</v>
      </c>
      <c r="L1547" s="5" t="str">
        <f>OBV!H1547</f>
        <v>NEUTRAL</v>
      </c>
    </row>
    <row r="1548" spans="1:12" ht="13.5" x14ac:dyDescent="0.25">
      <c r="A1548" s="3">
        <f>RSI!A1548</f>
        <v>44952</v>
      </c>
      <c r="B1548" s="2">
        <f>RSI!B1548</f>
        <v>1.7</v>
      </c>
      <c r="C1548" s="2">
        <f>RSI!I1548</f>
        <v>56.392470917614233</v>
      </c>
      <c r="D1548" s="2">
        <f>MACD!E1548</f>
        <v>-8.6574492310470097E-2</v>
      </c>
      <c r="E1548" s="2">
        <f>MACD!F1548</f>
        <v>-4.9635807556063727E-2</v>
      </c>
      <c r="F1548" s="2">
        <f>'Moving Avg'!D1548</f>
        <v>1.7</v>
      </c>
      <c r="G1548" s="2">
        <f>'Moving Avg'!F1548</f>
        <v>1.6314999999999997</v>
      </c>
      <c r="H1548" s="2">
        <f>'Moving Avg'!G1548</f>
        <v>1.7134000000000007</v>
      </c>
      <c r="I1548" s="2">
        <f>'Moving Avg'!H1548</f>
        <v>1.990050000000001</v>
      </c>
      <c r="J1548" s="5" t="str">
        <f>OBV!F1548</f>
        <v>NEUTRAL</v>
      </c>
      <c r="K1548" s="5" t="str">
        <f>OBV!G1548</f>
        <v>NEUTRAL</v>
      </c>
      <c r="L1548" s="5" t="str">
        <f>OBV!H1548</f>
        <v>NEUTRAL</v>
      </c>
    </row>
    <row r="1549" spans="1:12" ht="13.5" x14ac:dyDescent="0.25">
      <c r="A1549" s="3">
        <f>RSI!A1549</f>
        <v>44953</v>
      </c>
      <c r="B1549" s="2">
        <f>RSI!B1549</f>
        <v>1.7</v>
      </c>
      <c r="C1549" s="2">
        <f>RSI!I1549</f>
        <v>56.392470917614233</v>
      </c>
      <c r="D1549" s="2">
        <f>MACD!E1549</f>
        <v>-8.1842832970657531E-2</v>
      </c>
      <c r="E1549" s="2">
        <f>MACD!F1549</f>
        <v>-5.6077212638982493E-2</v>
      </c>
      <c r="F1549" s="2">
        <f>'Moving Avg'!D1549</f>
        <v>1.7</v>
      </c>
      <c r="G1549" s="2">
        <f>'Moving Avg'!F1549</f>
        <v>1.6309999999999998</v>
      </c>
      <c r="H1549" s="2">
        <f>'Moving Avg'!G1549</f>
        <v>1.7076000000000005</v>
      </c>
      <c r="I1549" s="2">
        <f>'Moving Avg'!H1549</f>
        <v>1.986700000000001</v>
      </c>
      <c r="J1549" s="5" t="str">
        <f>OBV!F1549</f>
        <v>NEUTRAL</v>
      </c>
      <c r="K1549" s="5" t="str">
        <f>OBV!G1549</f>
        <v>NEUTRAL</v>
      </c>
      <c r="L1549" s="5" t="str">
        <f>OBV!H1549</f>
        <v>NEUTRAL</v>
      </c>
    </row>
    <row r="1550" spans="1:12" ht="13.5" x14ac:dyDescent="0.25">
      <c r="A1550" s="3">
        <f>RSI!A1550</f>
        <v>44956</v>
      </c>
      <c r="B1550" s="2">
        <f>RSI!B1550</f>
        <v>1.69</v>
      </c>
      <c r="C1550" s="2">
        <f>RSI!I1550</f>
        <v>53.56345603715296</v>
      </c>
      <c r="D1550" s="2">
        <f>MACD!E1550</f>
        <v>-6.6490759892791074E-2</v>
      </c>
      <c r="E1550" s="2">
        <f>MACD!F1550</f>
        <v>-5.8159922089744215E-2</v>
      </c>
      <c r="F1550" s="2">
        <f>'Moving Avg'!D1550</f>
        <v>1.698</v>
      </c>
      <c r="G1550" s="2">
        <f>'Moving Avg'!F1550</f>
        <v>1.6334999999999997</v>
      </c>
      <c r="H1550" s="2">
        <f>'Moving Avg'!G1550</f>
        <v>1.7032000000000005</v>
      </c>
      <c r="I1550" s="2">
        <f>'Moving Avg'!H1550</f>
        <v>1.983300000000001</v>
      </c>
      <c r="J1550" s="5" t="str">
        <f>OBV!F1550</f>
        <v>BEARISH</v>
      </c>
      <c r="K1550" s="5" t="str">
        <f>OBV!G1550</f>
        <v>NEUTRAL</v>
      </c>
      <c r="L1550" s="5" t="str">
        <f>OBV!H1550</f>
        <v>CONFIRMED BEARISH</v>
      </c>
    </row>
    <row r="1551" spans="1:12" ht="13.5" x14ac:dyDescent="0.25">
      <c r="A1551" s="3">
        <f>RSI!A1551</f>
        <v>44957</v>
      </c>
      <c r="B1551" s="2">
        <f>RSI!B1551</f>
        <v>1.7</v>
      </c>
      <c r="C1551" s="2">
        <f>RSI!I1551</f>
        <v>55.943623769452728</v>
      </c>
      <c r="D1551" s="2">
        <f>MACD!E1551</f>
        <v>-5.4331833579444933E-2</v>
      </c>
      <c r="E1551" s="2">
        <f>MACD!F1551</f>
        <v>-5.7394304387684364E-2</v>
      </c>
      <c r="F1551" s="2">
        <f>'Moving Avg'!D1551</f>
        <v>1.6979999999999997</v>
      </c>
      <c r="G1551" s="2">
        <f>'Moving Avg'!F1551</f>
        <v>1.6379999999999995</v>
      </c>
      <c r="H1551" s="2">
        <f>'Moving Avg'!G1551</f>
        <v>1.699000000000001</v>
      </c>
      <c r="I1551" s="2">
        <f>'Moving Avg'!H1551</f>
        <v>1.979950000000001</v>
      </c>
      <c r="J1551" s="5" t="str">
        <f>OBV!F1551</f>
        <v>BEARISH</v>
      </c>
      <c r="K1551" s="5" t="str">
        <f>OBV!G1551</f>
        <v>NEUTRAL</v>
      </c>
      <c r="L1551" s="5" t="str">
        <f>OBV!H1551</f>
        <v>NEUTRAL</v>
      </c>
    </row>
    <row r="1552" spans="1:12" ht="13.5" x14ac:dyDescent="0.25">
      <c r="A1552" s="3">
        <f>RSI!A1552</f>
        <v>44958</v>
      </c>
      <c r="B1552" s="2">
        <f>RSI!B1552</f>
        <v>1.7</v>
      </c>
      <c r="C1552" s="2">
        <f>RSI!I1552</f>
        <v>55.943623769452728</v>
      </c>
      <c r="D1552" s="2">
        <f>MACD!E1552</f>
        <v>-4.418644306523456E-2</v>
      </c>
      <c r="E1552" s="2">
        <f>MACD!F1552</f>
        <v>-5.4752732123194404E-2</v>
      </c>
      <c r="F1552" s="2">
        <f>'Moving Avg'!D1552</f>
        <v>1.698</v>
      </c>
      <c r="G1552" s="2">
        <f>'Moving Avg'!F1552</f>
        <v>1.6459999999999997</v>
      </c>
      <c r="H1552" s="2">
        <f>'Moving Avg'!G1552</f>
        <v>1.6948000000000008</v>
      </c>
      <c r="I1552" s="2">
        <f>'Moving Avg'!H1552</f>
        <v>1.976600000000001</v>
      </c>
      <c r="J1552" s="5" t="str">
        <f>OBV!F1552</f>
        <v>BEARISH</v>
      </c>
      <c r="K1552" s="5" t="str">
        <f>OBV!G1552</f>
        <v>NEUTRAL</v>
      </c>
      <c r="L1552" s="5" t="str">
        <f>OBV!H1552</f>
        <v>NEUTRAL</v>
      </c>
    </row>
    <row r="1553" spans="1:12" ht="13.5" x14ac:dyDescent="0.25">
      <c r="A1553" s="3">
        <f>RSI!A1553</f>
        <v>44959</v>
      </c>
      <c r="B1553" s="2">
        <f>RSI!B1553</f>
        <v>1.7</v>
      </c>
      <c r="C1553" s="2">
        <f>RSI!I1553</f>
        <v>55.943623769452728</v>
      </c>
      <c r="D1553" s="2">
        <f>MACD!E1553</f>
        <v>-3.5734226074724873E-2</v>
      </c>
      <c r="E1553" s="2">
        <f>MACD!F1553</f>
        <v>-5.0949030913500504E-2</v>
      </c>
      <c r="F1553" s="2">
        <f>'Moving Avg'!D1553</f>
        <v>1.698</v>
      </c>
      <c r="G1553" s="2">
        <f>'Moving Avg'!F1553</f>
        <v>1.6554999999999995</v>
      </c>
      <c r="H1553" s="2">
        <f>'Moving Avg'!G1553</f>
        <v>1.6906000000000008</v>
      </c>
      <c r="I1553" s="2">
        <f>'Moving Avg'!H1553</f>
        <v>1.9732500000000011</v>
      </c>
      <c r="J1553" s="5" t="str">
        <f>OBV!F1553</f>
        <v>BEARISH</v>
      </c>
      <c r="K1553" s="5" t="str">
        <f>OBV!G1553</f>
        <v>NEUTRAL</v>
      </c>
      <c r="L1553" s="5" t="str">
        <f>OBV!H1553</f>
        <v>NEUTRAL</v>
      </c>
    </row>
    <row r="1554" spans="1:12" ht="13.5" x14ac:dyDescent="0.25">
      <c r="A1554" s="3">
        <f>RSI!A1554</f>
        <v>44960</v>
      </c>
      <c r="B1554" s="2">
        <f>RSI!B1554</f>
        <v>1.7</v>
      </c>
      <c r="C1554" s="2">
        <f>RSI!I1554</f>
        <v>55.943623769452728</v>
      </c>
      <c r="D1554" s="2">
        <f>MACD!E1554</f>
        <v>-2.8704891098402907E-2</v>
      </c>
      <c r="E1554" s="2">
        <f>MACD!F1554</f>
        <v>-4.6500202950480983E-2</v>
      </c>
      <c r="F1554" s="2">
        <f>'Moving Avg'!D1554</f>
        <v>1.698</v>
      </c>
      <c r="G1554" s="2">
        <f>'Moving Avg'!F1554</f>
        <v>1.6654999999999998</v>
      </c>
      <c r="H1554" s="2">
        <f>'Moving Avg'!G1554</f>
        <v>1.686400000000001</v>
      </c>
      <c r="I1554" s="2">
        <f>'Moving Avg'!H1554</f>
        <v>1.9698000000000011</v>
      </c>
      <c r="J1554" s="5" t="str">
        <f>OBV!F1554</f>
        <v>BEARISH</v>
      </c>
      <c r="K1554" s="5" t="str">
        <f>OBV!G1554</f>
        <v>NEUTRAL</v>
      </c>
      <c r="L1554" s="5" t="str">
        <f>OBV!H1554</f>
        <v>NEUTRAL</v>
      </c>
    </row>
    <row r="1555" spans="1:12" ht="13.5" x14ac:dyDescent="0.25">
      <c r="A1555" s="3">
        <f>RSI!A1555</f>
        <v>44963</v>
      </c>
      <c r="B1555" s="2">
        <f>RSI!B1555</f>
        <v>1.7</v>
      </c>
      <c r="C1555" s="2">
        <f>RSI!I1555</f>
        <v>55.943623769452728</v>
      </c>
      <c r="D1555" s="2">
        <f>MACD!E1555</f>
        <v>-2.2870456104436609E-2</v>
      </c>
      <c r="E1555" s="2">
        <f>MACD!F1555</f>
        <v>-4.1774253581272111E-2</v>
      </c>
      <c r="F1555" s="2">
        <f>'Moving Avg'!D1555</f>
        <v>1.7</v>
      </c>
      <c r="G1555" s="2">
        <f>'Moving Avg'!F1555</f>
        <v>1.6754999999999995</v>
      </c>
      <c r="H1555" s="2">
        <f>'Moving Avg'!G1555</f>
        <v>1.682200000000001</v>
      </c>
      <c r="I1555" s="2">
        <f>'Moving Avg'!H1555</f>
        <v>1.9663500000000007</v>
      </c>
      <c r="J1555" s="5" t="str">
        <f>OBV!F1555</f>
        <v>BULLISH</v>
      </c>
      <c r="K1555" s="5" t="str">
        <f>OBV!G1555</f>
        <v>NEUTRAL</v>
      </c>
      <c r="L1555" s="5" t="str">
        <f>OBV!H1555</f>
        <v>CONFIRMED BULLISH</v>
      </c>
    </row>
    <row r="1556" spans="1:12" ht="13.5" x14ac:dyDescent="0.25">
      <c r="A1556" s="3">
        <f>RSI!A1556</f>
        <v>44964</v>
      </c>
      <c r="B1556" s="2">
        <f>RSI!B1556</f>
        <v>1.7</v>
      </c>
      <c r="C1556" s="2">
        <f>RSI!I1556</f>
        <v>55.943623769452728</v>
      </c>
      <c r="D1556" s="2">
        <f>MACD!E1556</f>
        <v>-1.8038685598002147E-2</v>
      </c>
      <c r="E1556" s="2">
        <f>MACD!F1556</f>
        <v>-3.7027139984618117E-2</v>
      </c>
      <c r="F1556" s="2">
        <f>'Moving Avg'!D1556</f>
        <v>1.7</v>
      </c>
      <c r="G1556" s="2">
        <f>'Moving Avg'!F1556</f>
        <v>1.6855</v>
      </c>
      <c r="H1556" s="2">
        <f>'Moving Avg'!G1556</f>
        <v>1.678000000000001</v>
      </c>
      <c r="I1556" s="2">
        <f>'Moving Avg'!H1556</f>
        <v>1.9629000000000008</v>
      </c>
      <c r="J1556" s="5" t="str">
        <f>OBV!F1556</f>
        <v>NEUTRAL</v>
      </c>
      <c r="K1556" s="5" t="str">
        <f>OBV!G1556</f>
        <v>NEUTRAL</v>
      </c>
      <c r="L1556" s="5" t="str">
        <f>OBV!H1556</f>
        <v>NEUTRAL</v>
      </c>
    </row>
    <row r="1557" spans="1:12" ht="13.5" x14ac:dyDescent="0.25">
      <c r="A1557" s="3">
        <f>RSI!A1557</f>
        <v>44965</v>
      </c>
      <c r="B1557" s="2">
        <f>RSI!B1557</f>
        <v>1.7</v>
      </c>
      <c r="C1557" s="2">
        <f>RSI!I1557</f>
        <v>55.943623769452728</v>
      </c>
      <c r="D1557" s="2">
        <f>MACD!E1557</f>
        <v>-1.4047541348254367E-2</v>
      </c>
      <c r="E1557" s="2">
        <f>MACD!F1557</f>
        <v>-3.2431220257345364E-2</v>
      </c>
      <c r="F1557" s="2">
        <f>'Moving Avg'!D1557</f>
        <v>1.7</v>
      </c>
      <c r="G1557" s="2">
        <f>'Moving Avg'!F1557</f>
        <v>1.6924999999999997</v>
      </c>
      <c r="H1557" s="2">
        <f>'Moving Avg'!G1557</f>
        <v>1.6738000000000011</v>
      </c>
      <c r="I1557" s="2">
        <f>'Moving Avg'!H1557</f>
        <v>1.9594500000000008</v>
      </c>
      <c r="J1557" s="5" t="str">
        <f>OBV!F1557</f>
        <v>NEUTRAL</v>
      </c>
      <c r="K1557" s="5" t="str">
        <f>OBV!G1557</f>
        <v>NEUTRAL</v>
      </c>
      <c r="L1557" s="5" t="str">
        <f>OBV!H1557</f>
        <v>NEUTRAL</v>
      </c>
    </row>
    <row r="1558" spans="1:12" ht="13.5" x14ac:dyDescent="0.25">
      <c r="A1558" s="3">
        <f>RSI!A1558</f>
        <v>44966</v>
      </c>
      <c r="B1558" s="2">
        <f>RSI!B1558</f>
        <v>1.7</v>
      </c>
      <c r="C1558" s="2">
        <f>RSI!I1558</f>
        <v>55.943623769452728</v>
      </c>
      <c r="D1558" s="2">
        <f>MACD!E1558</f>
        <v>-1.0760490538927803E-2</v>
      </c>
      <c r="E1558" s="2">
        <f>MACD!F1558</f>
        <v>-2.8097074313661853E-2</v>
      </c>
      <c r="F1558" s="2">
        <f>'Moving Avg'!D1558</f>
        <v>1.7</v>
      </c>
      <c r="G1558" s="2">
        <f>'Moving Avg'!F1558</f>
        <v>1.6959999999999997</v>
      </c>
      <c r="H1558" s="2">
        <f>'Moving Avg'!G1558</f>
        <v>1.6696000000000013</v>
      </c>
      <c r="I1558" s="2">
        <f>'Moving Avg'!H1558</f>
        <v>1.9565000000000006</v>
      </c>
      <c r="J1558" s="5" t="str">
        <f>OBV!F1558</f>
        <v>NEUTRAL</v>
      </c>
      <c r="K1558" s="5" t="str">
        <f>OBV!G1558</f>
        <v>NEUTRAL</v>
      </c>
      <c r="L1558" s="5" t="str">
        <f>OBV!H1558</f>
        <v>NEUTRAL</v>
      </c>
    </row>
    <row r="1559" spans="1:12" ht="13.5" x14ac:dyDescent="0.25">
      <c r="A1559" s="3">
        <f>RSI!A1559</f>
        <v>44967</v>
      </c>
      <c r="B1559" s="2">
        <f>RSI!B1559</f>
        <v>1.77</v>
      </c>
      <c r="C1559" s="2">
        <f>RSI!I1559</f>
        <v>73.284874049718553</v>
      </c>
      <c r="D1559" s="2">
        <f>MACD!E1559</f>
        <v>-1.3247724343142808E-2</v>
      </c>
      <c r="E1559" s="2">
        <f>MACD!F1559</f>
        <v>-2.5127204319558047E-2</v>
      </c>
      <c r="F1559" s="2">
        <f>'Moving Avg'!D1559</f>
        <v>1.714</v>
      </c>
      <c r="G1559" s="2">
        <f>'Moving Avg'!F1559</f>
        <v>1.7029999999999998</v>
      </c>
      <c r="H1559" s="2">
        <f>'Moving Avg'!G1559</f>
        <v>1.6668000000000012</v>
      </c>
      <c r="I1559" s="2">
        <f>'Moving Avg'!H1559</f>
        <v>1.9542500000000007</v>
      </c>
      <c r="J1559" s="5" t="str">
        <f>OBV!F1559</f>
        <v>BULLISH</v>
      </c>
      <c r="K1559" s="5" t="str">
        <f>OBV!G1559</f>
        <v>NEUTRAL</v>
      </c>
      <c r="L1559" s="5" t="str">
        <f>OBV!H1559</f>
        <v>CONFIRMED BULLISH</v>
      </c>
    </row>
    <row r="1560" spans="1:12" ht="13.5" x14ac:dyDescent="0.25">
      <c r="A1560" s="3">
        <f>RSI!A1560</f>
        <v>44970</v>
      </c>
      <c r="B1560" s="2">
        <f>RSI!B1560</f>
        <v>1.77</v>
      </c>
      <c r="C1560" s="2">
        <f>RSI!I1560</f>
        <v>73.284874049718553</v>
      </c>
      <c r="D1560" s="2">
        <f>MACD!E1560</f>
        <v>-1.7381622915184192E-2</v>
      </c>
      <c r="E1560" s="2">
        <f>MACD!F1560</f>
        <v>-2.3578088038683276E-2</v>
      </c>
      <c r="F1560" s="2">
        <f>'Moving Avg'!D1560</f>
        <v>1.7279999999999998</v>
      </c>
      <c r="G1560" s="2">
        <f>'Moving Avg'!F1560</f>
        <v>1.7064999999999997</v>
      </c>
      <c r="H1560" s="2">
        <f>'Moving Avg'!G1560</f>
        <v>1.6656000000000009</v>
      </c>
      <c r="I1560" s="2">
        <f>'Moving Avg'!H1560</f>
        <v>1.9520000000000004</v>
      </c>
      <c r="J1560" s="5" t="str">
        <f>OBV!F1560</f>
        <v>BULLISH</v>
      </c>
      <c r="K1560" s="5" t="str">
        <f>OBV!G1560</f>
        <v>NEUTRAL</v>
      </c>
      <c r="L1560" s="5" t="str">
        <f>OBV!H1560</f>
        <v>CONFIRMED BULLISH</v>
      </c>
    </row>
    <row r="1561" spans="1:12" ht="13.5" x14ac:dyDescent="0.25">
      <c r="A1561" s="3">
        <f>RSI!A1561</f>
        <v>44971</v>
      </c>
      <c r="B1561" s="2">
        <f>RSI!B1561</f>
        <v>1.77</v>
      </c>
      <c r="C1561" s="2">
        <f>RSI!I1561</f>
        <v>73.284874049718567</v>
      </c>
      <c r="D1561" s="2">
        <f>MACD!E1561</f>
        <v>-1.9795570538120755E-2</v>
      </c>
      <c r="E1561" s="2">
        <f>MACD!F1561</f>
        <v>-2.2821584538570774E-2</v>
      </c>
      <c r="F1561" s="2">
        <f>'Moving Avg'!D1561</f>
        <v>1.7419999999999998</v>
      </c>
      <c r="G1561" s="2">
        <f>'Moving Avg'!F1561</f>
        <v>1.7099999999999997</v>
      </c>
      <c r="H1561" s="2">
        <f>'Moving Avg'!G1561</f>
        <v>1.666000000000001</v>
      </c>
      <c r="I1561" s="2">
        <f>'Moving Avg'!H1561</f>
        <v>1.9497500000000003</v>
      </c>
      <c r="J1561" s="5" t="str">
        <f>OBV!F1561</f>
        <v>BULLISH</v>
      </c>
      <c r="K1561" s="5" t="str">
        <f>OBV!G1561</f>
        <v>NEUTRAL</v>
      </c>
      <c r="L1561" s="5" t="str">
        <f>OBV!H1561</f>
        <v>CONFIRMED BULLISH</v>
      </c>
    </row>
    <row r="1562" spans="1:12" ht="13.5" x14ac:dyDescent="0.25">
      <c r="A1562" s="3">
        <f>RSI!A1562</f>
        <v>44972</v>
      </c>
      <c r="B1562" s="2">
        <f>RSI!B1562</f>
        <v>1.82</v>
      </c>
      <c r="C1562" s="2">
        <f>RSI!I1562</f>
        <v>80.227919621086812</v>
      </c>
      <c r="D1562" s="2">
        <f>MACD!E1562</f>
        <v>-2.5962673997251606E-2</v>
      </c>
      <c r="E1562" s="2">
        <f>MACD!F1562</f>
        <v>-2.3449802430306942E-2</v>
      </c>
      <c r="F1562" s="2">
        <f>'Moving Avg'!D1562</f>
        <v>1.766</v>
      </c>
      <c r="G1562" s="2">
        <f>'Moving Avg'!F1562</f>
        <v>1.7159999999999997</v>
      </c>
      <c r="H1562" s="2">
        <f>'Moving Avg'!G1562</f>
        <v>1.6682000000000008</v>
      </c>
      <c r="I1562" s="2">
        <f>'Moving Avg'!H1562</f>
        <v>1.9477500000000001</v>
      </c>
      <c r="J1562" s="5" t="str">
        <f>OBV!F1562</f>
        <v>BULLISH</v>
      </c>
      <c r="K1562" s="5" t="str">
        <f>OBV!G1562</f>
        <v>NEUTRAL</v>
      </c>
      <c r="L1562" s="5" t="str">
        <f>OBV!H1562</f>
        <v>CONFIRMED BULLISH</v>
      </c>
    </row>
    <row r="1563" spans="1:12" ht="13.5" x14ac:dyDescent="0.25">
      <c r="A1563" s="3">
        <f>RSI!A1563</f>
        <v>44973</v>
      </c>
      <c r="B1563" s="2">
        <f>RSI!B1563</f>
        <v>1.87</v>
      </c>
      <c r="C1563" s="2">
        <f>RSI!I1563</f>
        <v>84.551657539526005</v>
      </c>
      <c r="D1563" s="2">
        <f>MACD!E1563</f>
        <v>-3.5569804354151913E-2</v>
      </c>
      <c r="E1563" s="2">
        <f>MACD!F1563</f>
        <v>-2.5873802815075939E-2</v>
      </c>
      <c r="F1563" s="2">
        <f>'Moving Avg'!D1563</f>
        <v>1.8</v>
      </c>
      <c r="G1563" s="2">
        <f>'Moving Avg'!F1563</f>
        <v>1.7244999999999995</v>
      </c>
      <c r="H1563" s="2">
        <f>'Moving Avg'!G1563</f>
        <v>1.672800000000001</v>
      </c>
      <c r="I1563" s="2">
        <f>'Moving Avg'!H1563</f>
        <v>1.9460000000000002</v>
      </c>
      <c r="J1563" s="5" t="str">
        <f>OBV!F1563</f>
        <v>BULLISH</v>
      </c>
      <c r="K1563" s="5" t="str">
        <f>OBV!G1563</f>
        <v>NEUTRAL</v>
      </c>
      <c r="L1563" s="5" t="str">
        <f>OBV!H1563</f>
        <v>CONFIRMED BULLISH</v>
      </c>
    </row>
    <row r="1564" spans="1:12" ht="13.5" x14ac:dyDescent="0.25">
      <c r="A1564" s="3">
        <f>RSI!A1564</f>
        <v>44974</v>
      </c>
      <c r="B1564" s="2">
        <f>RSI!B1564</f>
        <v>1.91</v>
      </c>
      <c r="C1564" s="2">
        <f>RSI!I1564</f>
        <v>87.00072522689662</v>
      </c>
      <c r="D1564" s="2">
        <f>MACD!E1564</f>
        <v>-4.7591689341989651E-2</v>
      </c>
      <c r="E1564" s="2">
        <f>MACD!F1564</f>
        <v>-3.0217380120458683E-2</v>
      </c>
      <c r="F1564" s="2">
        <f>'Moving Avg'!D1564</f>
        <v>1.8280000000000001</v>
      </c>
      <c r="G1564" s="2">
        <f>'Moving Avg'!F1564</f>
        <v>1.7349999999999994</v>
      </c>
      <c r="H1564" s="2">
        <f>'Moving Avg'!G1564</f>
        <v>1.676800000000001</v>
      </c>
      <c r="I1564" s="2">
        <f>'Moving Avg'!H1564</f>
        <v>1.9444500000000002</v>
      </c>
      <c r="J1564" s="5" t="str">
        <f>OBV!F1564</f>
        <v>BULLISH</v>
      </c>
      <c r="K1564" s="5" t="str">
        <f>OBV!G1564</f>
        <v>NEUTRAL</v>
      </c>
      <c r="L1564" s="5" t="str">
        <f>OBV!H1564</f>
        <v>CONFIRMED BULLISH</v>
      </c>
    </row>
    <row r="1565" spans="1:12" ht="13.5" x14ac:dyDescent="0.25">
      <c r="A1565" s="3">
        <f>RSI!A1565</f>
        <v>44977</v>
      </c>
      <c r="B1565" s="2">
        <f>RSI!B1565</f>
        <v>1.96</v>
      </c>
      <c r="C1565" s="2">
        <f>RSI!I1565</f>
        <v>89.286983847574419</v>
      </c>
      <c r="D1565" s="2">
        <f>MACD!E1565</f>
        <v>-6.2565055764460809E-2</v>
      </c>
      <c r="E1565" s="2">
        <f>MACD!F1565</f>
        <v>-3.6686915249259114E-2</v>
      </c>
      <c r="F1565" s="2">
        <f>'Moving Avg'!D1565</f>
        <v>1.8660000000000001</v>
      </c>
      <c r="G1565" s="2">
        <f>'Moving Avg'!F1565</f>
        <v>1.7479999999999998</v>
      </c>
      <c r="H1565" s="2">
        <f>'Moving Avg'!G1565</f>
        <v>1.6818000000000006</v>
      </c>
      <c r="I1565" s="2">
        <f>'Moving Avg'!H1565</f>
        <v>1.9426999999999999</v>
      </c>
      <c r="J1565" s="5" t="str">
        <f>OBV!F1565</f>
        <v>BULLISH</v>
      </c>
      <c r="K1565" s="5" t="str">
        <f>OBV!G1565</f>
        <v>NEUTRAL</v>
      </c>
      <c r="L1565" s="5" t="str">
        <f>OBV!H1565</f>
        <v>CONFIRMED BULLISH</v>
      </c>
    </row>
    <row r="1566" spans="1:12" ht="13.5" x14ac:dyDescent="0.25">
      <c r="A1566" s="3">
        <f>RSI!A1566</f>
        <v>44978</v>
      </c>
      <c r="B1566" s="2">
        <f>RSI!B1566</f>
        <v>1.96</v>
      </c>
      <c r="C1566" s="2">
        <f>RSI!I1566</f>
        <v>89.286983847574419</v>
      </c>
      <c r="D1566" s="2">
        <f>MACD!E1566</f>
        <v>-7.6546296628055455E-2</v>
      </c>
      <c r="E1566" s="2">
        <f>MACD!F1566</f>
        <v>-4.4658791525018386E-2</v>
      </c>
      <c r="F1566" s="2">
        <f>'Moving Avg'!D1566</f>
        <v>1.9039999999999999</v>
      </c>
      <c r="G1566" s="2">
        <f>'Moving Avg'!F1566</f>
        <v>1.7609999999999997</v>
      </c>
      <c r="H1566" s="2">
        <f>'Moving Avg'!G1566</f>
        <v>1.6882000000000006</v>
      </c>
      <c r="I1566" s="2">
        <f>'Moving Avg'!H1566</f>
        <v>1.9409499999999997</v>
      </c>
      <c r="J1566" s="5" t="str">
        <f>OBV!F1566</f>
        <v>BULLISH</v>
      </c>
      <c r="K1566" s="5" t="str">
        <f>OBV!G1566</f>
        <v>NEUTRAL</v>
      </c>
      <c r="L1566" s="5" t="str">
        <f>OBV!H1566</f>
        <v>CONFIRMED BULLISH</v>
      </c>
    </row>
    <row r="1567" spans="1:12" ht="13.5" x14ac:dyDescent="0.25">
      <c r="A1567" s="3">
        <f>RSI!A1567</f>
        <v>44979</v>
      </c>
      <c r="B1567" s="2">
        <f>RSI!B1567</f>
        <v>2.0299999999999998</v>
      </c>
      <c r="C1567" s="2">
        <f>RSI!I1567</f>
        <v>91.666680790045532</v>
      </c>
      <c r="D1567" s="2">
        <f>MACD!E1567</f>
        <v>-9.4776085947076316E-2</v>
      </c>
      <c r="E1567" s="2">
        <f>MACD!F1567</f>
        <v>-5.4682250409429978E-2</v>
      </c>
      <c r="F1567" s="2">
        <f>'Moving Avg'!D1567</f>
        <v>1.9460000000000002</v>
      </c>
      <c r="G1567" s="2">
        <f>'Moving Avg'!F1567</f>
        <v>1.7774999999999999</v>
      </c>
      <c r="H1567" s="2">
        <f>'Moving Avg'!G1567</f>
        <v>1.6974000000000007</v>
      </c>
      <c r="I1567" s="2">
        <f>'Moving Avg'!H1567</f>
        <v>1.9395499999999997</v>
      </c>
      <c r="J1567" s="5" t="str">
        <f>OBV!F1567</f>
        <v>BULLISH</v>
      </c>
      <c r="K1567" s="5" t="str">
        <f>OBV!G1567</f>
        <v>NEUTRAL</v>
      </c>
      <c r="L1567" s="5" t="str">
        <f>OBV!H1567</f>
        <v>CONFIRMED BULLISH</v>
      </c>
    </row>
    <row r="1568" spans="1:12" ht="13.5" x14ac:dyDescent="0.25">
      <c r="A1568" s="3">
        <f>RSI!A1568</f>
        <v>44980</v>
      </c>
      <c r="B1568" s="2">
        <f>RSI!B1568</f>
        <v>2.0299999999999998</v>
      </c>
      <c r="C1568" s="2">
        <f>RSI!I1568</f>
        <v>91.666680790045532</v>
      </c>
      <c r="D1568" s="2">
        <f>MACD!E1568</f>
        <v>-0.11173929882155598</v>
      </c>
      <c r="E1568" s="2">
        <f>MACD!F1568</f>
        <v>-6.6093660091855189E-2</v>
      </c>
      <c r="F1568" s="2">
        <f>'Moving Avg'!D1568</f>
        <v>1.9779999999999998</v>
      </c>
      <c r="G1568" s="2">
        <f>'Moving Avg'!F1568</f>
        <v>1.794</v>
      </c>
      <c r="H1568" s="2">
        <f>'Moving Avg'!G1568</f>
        <v>1.7066000000000006</v>
      </c>
      <c r="I1568" s="2">
        <f>'Moving Avg'!H1568</f>
        <v>1.9381499999999992</v>
      </c>
      <c r="J1568" s="5" t="str">
        <f>OBV!F1568</f>
        <v>BULLISH</v>
      </c>
      <c r="K1568" s="5" t="str">
        <f>OBV!G1568</f>
        <v>NEUTRAL</v>
      </c>
      <c r="L1568" s="5" t="str">
        <f>OBV!H1568</f>
        <v>CONFIRMED BULLISH</v>
      </c>
    </row>
    <row r="1569" spans="1:12" ht="13.5" x14ac:dyDescent="0.25">
      <c r="A1569" s="3">
        <f>RSI!A1569</f>
        <v>44981</v>
      </c>
      <c r="B1569" s="2">
        <f>RSI!B1569</f>
        <v>2.0299999999999998</v>
      </c>
      <c r="C1569" s="2">
        <f>RSI!I1569</f>
        <v>91.666680790045532</v>
      </c>
      <c r="D1569" s="2">
        <f>MACD!E1569</f>
        <v>-0.1167476359873556</v>
      </c>
      <c r="E1569" s="2">
        <f>MACD!F1569</f>
        <v>-7.6224455270955269E-2</v>
      </c>
      <c r="F1569" s="2">
        <f>'Moving Avg'!D1569</f>
        <v>2.0019999999999998</v>
      </c>
      <c r="G1569" s="2">
        <f>'Moving Avg'!F1569</f>
        <v>1.8105</v>
      </c>
      <c r="H1569" s="2">
        <f>'Moving Avg'!G1569</f>
        <v>1.7144000000000006</v>
      </c>
      <c r="I1569" s="2">
        <f>'Moving Avg'!H1569</f>
        <v>1.9367499999999991</v>
      </c>
      <c r="J1569" s="5" t="str">
        <f>OBV!F1569</f>
        <v>BULLISH</v>
      </c>
      <c r="K1569" s="5" t="str">
        <f>OBV!G1569</f>
        <v>NEUTRAL</v>
      </c>
      <c r="L1569" s="5" t="str">
        <f>OBV!H1569</f>
        <v>CONFIRMED BULLISH</v>
      </c>
    </row>
    <row r="1570" spans="1:12" ht="13.5" x14ac:dyDescent="0.25">
      <c r="A1570" s="3">
        <f>RSI!A1570</f>
        <v>44984</v>
      </c>
      <c r="B1570" s="2">
        <f>RSI!B1570</f>
        <v>2.0299999999999998</v>
      </c>
      <c r="C1570" s="2">
        <f>RSI!I1570</f>
        <v>91.666680790045532</v>
      </c>
      <c r="D1570" s="2">
        <f>MACD!E1570</f>
        <v>-0.12230405244503495</v>
      </c>
      <c r="E1570" s="2">
        <f>MACD!F1570</f>
        <v>-8.5440374705771205E-2</v>
      </c>
      <c r="F1570" s="2">
        <f>'Moving Avg'!D1570</f>
        <v>2.0159999999999996</v>
      </c>
      <c r="G1570" s="2">
        <f>'Moving Avg'!F1570</f>
        <v>1.8275000000000001</v>
      </c>
      <c r="H1570" s="2">
        <f>'Moving Avg'!G1570</f>
        <v>1.7222000000000006</v>
      </c>
      <c r="I1570" s="2">
        <f>'Moving Avg'!H1570</f>
        <v>1.9358499999999987</v>
      </c>
      <c r="J1570" s="5" t="str">
        <f>OBV!F1570</f>
        <v>BULLISH</v>
      </c>
      <c r="K1570" s="5" t="str">
        <f>OBV!G1570</f>
        <v>NEUTRAL</v>
      </c>
      <c r="L1570" s="5" t="str">
        <f>OBV!H1570</f>
        <v>CONFIRMED BULLISH</v>
      </c>
    </row>
    <row r="1571" spans="1:12" ht="13.5" x14ac:dyDescent="0.25">
      <c r="A1571" s="3">
        <f>RSI!A1571</f>
        <v>44985</v>
      </c>
      <c r="B1571" s="2">
        <f>RSI!B1571</f>
        <v>2.0299999999999998</v>
      </c>
      <c r="C1571" s="2">
        <f>RSI!I1571</f>
        <v>91.666680790045532</v>
      </c>
      <c r="D1571" s="2">
        <f>MACD!E1571</f>
        <v>-0.12822655477005385</v>
      </c>
      <c r="E1571" s="2">
        <f>MACD!F1571</f>
        <v>-9.399761071862775E-2</v>
      </c>
      <c r="F1571" s="2">
        <f>'Moving Avg'!D1571</f>
        <v>2.0299999999999998</v>
      </c>
      <c r="G1571" s="2">
        <f>'Moving Avg'!F1571</f>
        <v>1.8440000000000001</v>
      </c>
      <c r="H1571" s="2">
        <f>'Moving Avg'!G1571</f>
        <v>1.7300000000000006</v>
      </c>
      <c r="I1571" s="2">
        <f>'Moving Avg'!H1571</f>
        <v>1.9349499999999986</v>
      </c>
      <c r="J1571" s="5" t="str">
        <f>OBV!F1571</f>
        <v>BULLISH</v>
      </c>
      <c r="K1571" s="5" t="str">
        <f>OBV!G1571</f>
        <v>NEUTRAL</v>
      </c>
      <c r="L1571" s="5" t="str">
        <f>OBV!H1571</f>
        <v>CONFIRMED BULLISH</v>
      </c>
    </row>
    <row r="1572" spans="1:12" ht="13.5" x14ac:dyDescent="0.25">
      <c r="A1572" s="3">
        <f>RSI!A1572</f>
        <v>44986</v>
      </c>
      <c r="B1572" s="2">
        <f>RSI!B1572</f>
        <v>2.12</v>
      </c>
      <c r="C1572" s="2">
        <f>RSI!I1572</f>
        <v>94.105282110213565</v>
      </c>
      <c r="D1572" s="2">
        <f>MACD!E1572</f>
        <v>-0.13334274257717671</v>
      </c>
      <c r="E1572" s="2">
        <f>MACD!F1572</f>
        <v>-0.10186663709033755</v>
      </c>
      <c r="F1572" s="2">
        <f>'Moving Avg'!D1572</f>
        <v>2.0479999999999996</v>
      </c>
      <c r="G1572" s="2">
        <f>'Moving Avg'!F1572</f>
        <v>1.8650000000000002</v>
      </c>
      <c r="H1572" s="2">
        <f>'Moving Avg'!G1572</f>
        <v>1.7396000000000007</v>
      </c>
      <c r="I1572" s="2">
        <f>'Moving Avg'!H1572</f>
        <v>1.9344999999999988</v>
      </c>
      <c r="J1572" s="5" t="str">
        <f>OBV!F1572</f>
        <v>BULLISH</v>
      </c>
      <c r="K1572" s="5" t="str">
        <f>OBV!G1572</f>
        <v>NEUTRAL</v>
      </c>
      <c r="L1572" s="5" t="str">
        <f>OBV!H1572</f>
        <v>CONFIRMED BULLISH</v>
      </c>
    </row>
    <row r="1573" spans="1:12" ht="13.5" x14ac:dyDescent="0.25">
      <c r="A1573" s="3">
        <f>RSI!A1573</f>
        <v>44987</v>
      </c>
      <c r="B1573" s="2">
        <f>RSI!B1573</f>
        <v>2.12</v>
      </c>
      <c r="C1573" s="2">
        <f>RSI!I1573</f>
        <v>94.105282110213565</v>
      </c>
      <c r="D1573" s="2">
        <f>MACD!E1573</f>
        <v>-0.13155807214028248</v>
      </c>
      <c r="E1573" s="2">
        <f>MACD!F1573</f>
        <v>-0.10780492410032655</v>
      </c>
      <c r="F1573" s="2">
        <f>'Moving Avg'!D1573</f>
        <v>2.0660000000000003</v>
      </c>
      <c r="G1573" s="2">
        <f>'Moving Avg'!F1573</f>
        <v>1.8859999999999999</v>
      </c>
      <c r="H1573" s="2">
        <f>'Moving Avg'!G1573</f>
        <v>1.7478000000000009</v>
      </c>
      <c r="I1573" s="2">
        <f>'Moving Avg'!H1573</f>
        <v>1.9340499999999989</v>
      </c>
      <c r="J1573" s="5" t="str">
        <f>OBV!F1573</f>
        <v>BULLISH</v>
      </c>
      <c r="K1573" s="5" t="str">
        <f>OBV!G1573</f>
        <v>NEUTRAL</v>
      </c>
      <c r="L1573" s="5" t="str">
        <f>OBV!H1573</f>
        <v>CONFIRMED BULLISH</v>
      </c>
    </row>
    <row r="1574" spans="1:12" ht="13.5" x14ac:dyDescent="0.25">
      <c r="A1574" s="3">
        <f>RSI!A1574</f>
        <v>44988</v>
      </c>
      <c r="B1574" s="2">
        <f>RSI!B1574</f>
        <v>2.1800000000000002</v>
      </c>
      <c r="C1574" s="2">
        <f>RSI!I1574</f>
        <v>95.192915742908326</v>
      </c>
      <c r="D1574" s="2">
        <f>MACD!E1574</f>
        <v>-0.1298001899217438</v>
      </c>
      <c r="E1574" s="2">
        <f>MACD!F1574</f>
        <v>-0.11220397726461001</v>
      </c>
      <c r="F1574" s="2">
        <f>'Moving Avg'!D1574</f>
        <v>2.0960000000000001</v>
      </c>
      <c r="G1574" s="2">
        <f>'Moving Avg'!F1574</f>
        <v>1.9100000000000001</v>
      </c>
      <c r="H1574" s="2">
        <f>'Moving Avg'!G1574</f>
        <v>1.7572000000000008</v>
      </c>
      <c r="I1574" s="2">
        <f>'Moving Avg'!H1574</f>
        <v>1.9338999999999986</v>
      </c>
      <c r="J1574" s="5" t="str">
        <f>OBV!F1574</f>
        <v>BULLISH</v>
      </c>
      <c r="K1574" s="5" t="str">
        <f>OBV!G1574</f>
        <v>NEUTRAL</v>
      </c>
      <c r="L1574" s="5" t="str">
        <f>OBV!H1574</f>
        <v>CONFIRMED BULLISH</v>
      </c>
    </row>
    <row r="1575" spans="1:12" ht="13.5" x14ac:dyDescent="0.25">
      <c r="A1575" s="3">
        <f>RSI!A1575</f>
        <v>44991</v>
      </c>
      <c r="B1575" s="2">
        <f>RSI!B1575</f>
        <v>2.1800000000000002</v>
      </c>
      <c r="C1575" s="2">
        <f>RSI!I1575</f>
        <v>95.192915742908326</v>
      </c>
      <c r="D1575" s="2">
        <f>MACD!E1575</f>
        <v>-0.12232834271437887</v>
      </c>
      <c r="E1575" s="2">
        <f>MACD!F1575</f>
        <v>-0.11422885035456379</v>
      </c>
      <c r="F1575" s="2">
        <f>'Moving Avg'!D1575</f>
        <v>2.1260000000000003</v>
      </c>
      <c r="G1575" s="2">
        <f>'Moving Avg'!F1575</f>
        <v>1.9339999999999999</v>
      </c>
      <c r="H1575" s="2">
        <f>'Moving Avg'!G1575</f>
        <v>1.7666000000000011</v>
      </c>
      <c r="I1575" s="2">
        <f>'Moving Avg'!H1575</f>
        <v>1.933749999999999</v>
      </c>
      <c r="J1575" s="5" t="str">
        <f>OBV!F1575</f>
        <v>BULLISH</v>
      </c>
      <c r="K1575" s="5" t="str">
        <f>OBV!G1575</f>
        <v>NEUTRAL</v>
      </c>
      <c r="L1575" s="5" t="str">
        <f>OBV!H1575</f>
        <v>CONFIRMED BULLISH</v>
      </c>
    </row>
    <row r="1576" spans="1:12" ht="13.5" x14ac:dyDescent="0.25">
      <c r="A1576" s="3">
        <f>RSI!A1576</f>
        <v>44992</v>
      </c>
      <c r="B1576" s="2">
        <f>RSI!B1576</f>
        <v>2.1800000000000002</v>
      </c>
      <c r="C1576" s="2">
        <f>RSI!I1576</f>
        <v>95.192915742908326</v>
      </c>
      <c r="D1576" s="2">
        <f>MACD!E1576</f>
        <v>-0.11758739868907142</v>
      </c>
      <c r="E1576" s="2">
        <f>MACD!F1576</f>
        <v>-0.11490056002146533</v>
      </c>
      <c r="F1576" s="2">
        <f>'Moving Avg'!D1576</f>
        <v>2.1559999999999997</v>
      </c>
      <c r="G1576" s="2">
        <f>'Moving Avg'!F1576</f>
        <v>1.9580000000000002</v>
      </c>
      <c r="H1576" s="2">
        <f>'Moving Avg'!G1576</f>
        <v>1.7760000000000011</v>
      </c>
      <c r="I1576" s="2">
        <f>'Moving Avg'!H1576</f>
        <v>1.9335999999999987</v>
      </c>
      <c r="J1576" s="5" t="str">
        <f>OBV!F1576</f>
        <v>BULLISH</v>
      </c>
      <c r="K1576" s="5" t="str">
        <f>OBV!G1576</f>
        <v>NEUTRAL</v>
      </c>
      <c r="L1576" s="5" t="str">
        <f>OBV!H1576</f>
        <v>CONFIRMED BULLISH</v>
      </c>
    </row>
    <row r="1577" spans="1:12" ht="13.5" x14ac:dyDescent="0.25">
      <c r="A1577" s="3">
        <f>RSI!A1577</f>
        <v>44993</v>
      </c>
      <c r="B1577" s="2">
        <f>RSI!B1577</f>
        <v>2.1800000000000002</v>
      </c>
      <c r="C1577" s="2">
        <f>RSI!I1577</f>
        <v>95.192915742908326</v>
      </c>
      <c r="D1577" s="2">
        <f>MACD!E1577</f>
        <v>-0.10427084825683264</v>
      </c>
      <c r="E1577" s="2">
        <f>MACD!F1577</f>
        <v>-0.1127746176685388</v>
      </c>
      <c r="F1577" s="2">
        <f>'Moving Avg'!D1577</f>
        <v>2.1680000000000001</v>
      </c>
      <c r="G1577" s="2">
        <f>'Moving Avg'!F1577</f>
        <v>1.9820000000000004</v>
      </c>
      <c r="H1577" s="2">
        <f>'Moving Avg'!G1577</f>
        <v>1.785400000000001</v>
      </c>
      <c r="I1577" s="2">
        <f>'Moving Avg'!H1577</f>
        <v>1.9334499999999986</v>
      </c>
      <c r="J1577" s="5" t="str">
        <f>OBV!F1577</f>
        <v>BULLISH</v>
      </c>
      <c r="K1577" s="5" t="str">
        <f>OBV!G1577</f>
        <v>NEUTRAL</v>
      </c>
      <c r="L1577" s="5" t="str">
        <f>OBV!H1577</f>
        <v>CONFIRMED BULLISH</v>
      </c>
    </row>
    <row r="1578" spans="1:12" ht="13.5" x14ac:dyDescent="0.25">
      <c r="A1578" s="3">
        <f>RSI!A1578</f>
        <v>44994</v>
      </c>
      <c r="B1578" s="2">
        <f>RSI!B1578</f>
        <v>2.15</v>
      </c>
      <c r="C1578" s="2">
        <f>RSI!I1578</f>
        <v>84.684607143588508</v>
      </c>
      <c r="D1578" s="2">
        <f>MACD!E1578</f>
        <v>-9.2136561185912402E-2</v>
      </c>
      <c r="E1578" s="2">
        <f>MACD!F1578</f>
        <v>-0.10864700637201354</v>
      </c>
      <c r="F1578" s="2">
        <f>'Moving Avg'!D1578</f>
        <v>2.1740000000000004</v>
      </c>
      <c r="G1578" s="2">
        <f>'Moving Avg'!F1578</f>
        <v>2.0045000000000006</v>
      </c>
      <c r="H1578" s="2">
        <f>'Moving Avg'!G1578</f>
        <v>1.7942000000000013</v>
      </c>
      <c r="I1578" s="2">
        <f>'Moving Avg'!H1578</f>
        <v>1.9331499999999984</v>
      </c>
      <c r="J1578" s="5" t="str">
        <f>OBV!F1578</f>
        <v>BEARISH</v>
      </c>
      <c r="K1578" s="5" t="str">
        <f>OBV!G1578</f>
        <v>STRONG</v>
      </c>
      <c r="L1578" s="5" t="str">
        <f>OBV!H1578</f>
        <v>BEARISH DIVERGENCE</v>
      </c>
    </row>
    <row r="1579" spans="1:12" ht="13.5" x14ac:dyDescent="0.25">
      <c r="A1579" s="3">
        <f>RSI!A1579</f>
        <v>44995</v>
      </c>
      <c r="B1579" s="2">
        <f>RSI!B1579</f>
        <v>2.15</v>
      </c>
      <c r="C1579" s="2">
        <f>RSI!I1579</f>
        <v>84.684607143588508</v>
      </c>
      <c r="D1579" s="2">
        <f>MACD!E1579</f>
        <v>-8.2947173182360334E-2</v>
      </c>
      <c r="E1579" s="2">
        <f>MACD!F1579</f>
        <v>-0.1035070397340829</v>
      </c>
      <c r="F1579" s="2">
        <f>'Moving Avg'!D1579</f>
        <v>2.1680000000000001</v>
      </c>
      <c r="G1579" s="2">
        <f>'Moving Avg'!F1579</f>
        <v>2.0235000000000003</v>
      </c>
      <c r="H1579" s="2">
        <f>'Moving Avg'!G1579</f>
        <v>1.8030000000000015</v>
      </c>
      <c r="I1579" s="2">
        <f>'Moving Avg'!H1579</f>
        <v>1.932849999999998</v>
      </c>
      <c r="J1579" s="5" t="str">
        <f>OBV!F1579</f>
        <v>BEARISH</v>
      </c>
      <c r="K1579" s="5" t="str">
        <f>OBV!G1579</f>
        <v>STRONG</v>
      </c>
      <c r="L1579" s="5" t="str">
        <f>OBV!H1579</f>
        <v>CONFIRMED BEARISH</v>
      </c>
    </row>
    <row r="1580" spans="1:12" ht="13.5" x14ac:dyDescent="0.25">
      <c r="A1580" s="3">
        <f>RSI!A1580</f>
        <v>44998</v>
      </c>
      <c r="B1580" s="2">
        <f>RSI!B1580</f>
        <v>2.15</v>
      </c>
      <c r="C1580" s="2">
        <f>RSI!I1580</f>
        <v>84.684607143588508</v>
      </c>
      <c r="D1580" s="2">
        <f>MACD!E1580</f>
        <v>-7.6169764653282623E-2</v>
      </c>
      <c r="E1580" s="2">
        <f>MACD!F1580</f>
        <v>-9.8039584717922845E-2</v>
      </c>
      <c r="F1580" s="2">
        <f>'Moving Avg'!D1580</f>
        <v>2.1619999999999999</v>
      </c>
      <c r="G1580" s="2">
        <f>'Moving Avg'!F1580</f>
        <v>2.0425</v>
      </c>
      <c r="H1580" s="2">
        <f>'Moving Avg'!G1580</f>
        <v>1.8132000000000017</v>
      </c>
      <c r="I1580" s="2">
        <f>'Moving Avg'!H1580</f>
        <v>1.932549999999998</v>
      </c>
      <c r="J1580" s="5" t="str">
        <f>OBV!F1580</f>
        <v>BEARISH</v>
      </c>
      <c r="K1580" s="5" t="str">
        <f>OBV!G1580</f>
        <v>STRONG</v>
      </c>
      <c r="L1580" s="5" t="str">
        <f>OBV!H1580</f>
        <v>CONFIRMED BEARISH</v>
      </c>
    </row>
    <row r="1581" spans="1:12" ht="13.5" x14ac:dyDescent="0.25">
      <c r="A1581" s="3">
        <f>RSI!A1581</f>
        <v>44999</v>
      </c>
      <c r="B1581" s="2">
        <f>RSI!B1581</f>
        <v>2.15</v>
      </c>
      <c r="C1581" s="2">
        <f>RSI!I1581</f>
        <v>84.684607143588508</v>
      </c>
      <c r="D1581" s="2">
        <f>MACD!E1581</f>
        <v>-7.1359319057529458E-2</v>
      </c>
      <c r="E1581" s="2">
        <f>MACD!F1581</f>
        <v>-9.2703531585844184E-2</v>
      </c>
      <c r="F1581" s="2">
        <f>'Moving Avg'!D1581</f>
        <v>2.1560000000000001</v>
      </c>
      <c r="G1581" s="2">
        <f>'Moving Avg'!F1581</f>
        <v>2.0614999999999997</v>
      </c>
      <c r="H1581" s="2">
        <f>'Moving Avg'!G1581</f>
        <v>1.8240000000000014</v>
      </c>
      <c r="I1581" s="2">
        <f>'Moving Avg'!H1581</f>
        <v>1.9322499999999976</v>
      </c>
      <c r="J1581" s="5" t="str">
        <f>OBV!F1581</f>
        <v>BEARISH</v>
      </c>
      <c r="K1581" s="5" t="str">
        <f>OBV!G1581</f>
        <v>STRONG</v>
      </c>
      <c r="L1581" s="5" t="str">
        <f>OBV!H1581</f>
        <v>CONFIRMED BEARISH</v>
      </c>
    </row>
    <row r="1582" spans="1:12" ht="13.5" x14ac:dyDescent="0.25">
      <c r="A1582" s="3">
        <f>RSI!A1582</f>
        <v>45000</v>
      </c>
      <c r="B1582" s="2">
        <f>RSI!B1582</f>
        <v>2.15</v>
      </c>
      <c r="C1582" s="2">
        <f>RSI!I1582</f>
        <v>84.684607143588508</v>
      </c>
      <c r="D1582" s="2">
        <f>MACD!E1582</f>
        <v>-5.4298607333705284E-2</v>
      </c>
      <c r="E1582" s="2">
        <f>MACD!F1582</f>
        <v>-8.5022546735416399E-2</v>
      </c>
      <c r="F1582" s="2">
        <f>'Moving Avg'!D1582</f>
        <v>2.15</v>
      </c>
      <c r="G1582" s="2">
        <f>'Moving Avg'!F1582</f>
        <v>2.0779999999999998</v>
      </c>
      <c r="H1582" s="2">
        <f>'Moving Avg'!G1582</f>
        <v>1.8362000000000018</v>
      </c>
      <c r="I1582" s="2">
        <f>'Moving Avg'!H1582</f>
        <v>1.9319499999999974</v>
      </c>
      <c r="J1582" s="5" t="str">
        <f>OBV!F1582</f>
        <v>BEARISH</v>
      </c>
      <c r="K1582" s="5" t="str">
        <f>OBV!G1582</f>
        <v>STRONG</v>
      </c>
      <c r="L1582" s="5" t="str">
        <f>OBV!H1582</f>
        <v>CONFIRMED BEARISH</v>
      </c>
    </row>
    <row r="1583" spans="1:12" ht="13.5" x14ac:dyDescent="0.25">
      <c r="A1583" s="3">
        <f>RSI!A1583</f>
        <v>45001</v>
      </c>
      <c r="B1583" s="2">
        <f>RSI!B1583</f>
        <v>2.15</v>
      </c>
      <c r="C1583" s="2">
        <f>RSI!I1583</f>
        <v>84.684607143588508</v>
      </c>
      <c r="D1583" s="2">
        <f>MACD!E1583</f>
        <v>-4.0655045643145593E-2</v>
      </c>
      <c r="E1583" s="2">
        <f>MACD!F1583</f>
        <v>-7.6149046516962235E-2</v>
      </c>
      <c r="F1583" s="2">
        <f>'Moving Avg'!D1583</f>
        <v>2.15</v>
      </c>
      <c r="G1583" s="2">
        <f>'Moving Avg'!F1583</f>
        <v>2.0919999999999996</v>
      </c>
      <c r="H1583" s="2">
        <f>'Moving Avg'!G1583</f>
        <v>1.8490000000000018</v>
      </c>
      <c r="I1583" s="2">
        <f>'Moving Avg'!H1583</f>
        <v>1.9316499999999976</v>
      </c>
      <c r="J1583" s="5" t="str">
        <f>OBV!F1583</f>
        <v>NEUTRAL</v>
      </c>
      <c r="K1583" s="5" t="str">
        <f>OBV!G1583</f>
        <v>NEUTRAL</v>
      </c>
      <c r="L1583" s="5" t="str">
        <f>OBV!H1583</f>
        <v>NEUTRAL</v>
      </c>
    </row>
    <row r="1584" spans="1:12" ht="13.5" x14ac:dyDescent="0.25">
      <c r="A1584" s="3">
        <f>RSI!A1584</f>
        <v>45002</v>
      </c>
      <c r="B1584" s="2">
        <f>RSI!B1584</f>
        <v>2.15</v>
      </c>
      <c r="C1584" s="2">
        <f>RSI!I1584</f>
        <v>84.684607143588508</v>
      </c>
      <c r="D1584" s="2">
        <f>MACD!E1584</f>
        <v>-2.0613451205890421E-2</v>
      </c>
      <c r="E1584" s="2">
        <f>MACD!F1584</f>
        <v>-6.5041927454747878E-2</v>
      </c>
      <c r="F1584" s="2">
        <f>'Moving Avg'!D1584</f>
        <v>2.15</v>
      </c>
      <c r="G1584" s="2">
        <f>'Moving Avg'!F1584</f>
        <v>2.1039999999999996</v>
      </c>
      <c r="H1584" s="2">
        <f>'Moving Avg'!G1584</f>
        <v>1.8620000000000019</v>
      </c>
      <c r="I1584" s="2">
        <f>'Moving Avg'!H1584</f>
        <v>1.9314499999999974</v>
      </c>
      <c r="J1584" s="5" t="str">
        <f>OBV!F1584</f>
        <v>NEUTRAL</v>
      </c>
      <c r="K1584" s="5" t="str">
        <f>OBV!G1584</f>
        <v>NEUTRAL</v>
      </c>
      <c r="L1584" s="5" t="str">
        <f>OBV!H1584</f>
        <v>NEUTRAL</v>
      </c>
    </row>
    <row r="1585" spans="1:12" ht="13.5" x14ac:dyDescent="0.25">
      <c r="A1585" s="3">
        <f>RSI!A1585</f>
        <v>45006</v>
      </c>
      <c r="B1585" s="2">
        <f>RSI!B1585</f>
        <v>2.15</v>
      </c>
      <c r="C1585" s="2">
        <f>RSI!I1585</f>
        <v>84.684607143588508</v>
      </c>
      <c r="D1585" s="2">
        <f>MACD!E1585</f>
        <v>-4.3345558353240499E-3</v>
      </c>
      <c r="E1585" s="2">
        <f>MACD!F1585</f>
        <v>-5.2900453130863119E-2</v>
      </c>
      <c r="F1585" s="2">
        <f>'Moving Avg'!D1585</f>
        <v>2.15</v>
      </c>
      <c r="G1585" s="2">
        <f>'Moving Avg'!F1585</f>
        <v>2.1134999999999993</v>
      </c>
      <c r="H1585" s="2">
        <f>'Moving Avg'!G1585</f>
        <v>1.8750000000000018</v>
      </c>
      <c r="I1585" s="2">
        <f>'Moving Avg'!H1585</f>
        <v>1.9312499999999975</v>
      </c>
      <c r="J1585" s="5" t="str">
        <f>OBV!F1585</f>
        <v>NEUTRAL</v>
      </c>
      <c r="K1585" s="5" t="str">
        <f>OBV!G1585</f>
        <v>NEUTRAL</v>
      </c>
      <c r="L1585" s="5" t="str">
        <f>OBV!H1585</f>
        <v>NEUTRAL</v>
      </c>
    </row>
    <row r="1586" spans="1:12" ht="13.5" x14ac:dyDescent="0.25">
      <c r="A1586" s="3">
        <f>RSI!A1586</f>
        <v>45007</v>
      </c>
      <c r="B1586" s="2">
        <f>RSI!B1586</f>
        <v>2.15</v>
      </c>
      <c r="C1586" s="2">
        <f>RSI!I1586</f>
        <v>84.684607143588508</v>
      </c>
      <c r="D1586" s="2">
        <f>MACD!E1586</f>
        <v>8.8108414588270456E-3</v>
      </c>
      <c r="E1586" s="2">
        <f>MACD!F1586</f>
        <v>-4.0558194212925086E-2</v>
      </c>
      <c r="F1586" s="2">
        <f>'Moving Avg'!D1586</f>
        <v>2.15</v>
      </c>
      <c r="G1586" s="2">
        <f>'Moving Avg'!F1586</f>
        <v>2.1229999999999993</v>
      </c>
      <c r="H1586" s="2">
        <f>'Moving Avg'!G1586</f>
        <v>1.8880000000000021</v>
      </c>
      <c r="I1586" s="2">
        <f>'Moving Avg'!H1586</f>
        <v>1.9310499999999977</v>
      </c>
      <c r="J1586" s="5" t="str">
        <f>OBV!F1586</f>
        <v>NEUTRAL</v>
      </c>
      <c r="K1586" s="5" t="str">
        <f>OBV!G1586</f>
        <v>NEUTRAL</v>
      </c>
      <c r="L1586" s="5" t="str">
        <f>OBV!H1586</f>
        <v>NEUTRAL</v>
      </c>
    </row>
    <row r="1587" spans="1:12" ht="13.5" x14ac:dyDescent="0.25">
      <c r="A1587" s="3">
        <f>RSI!A1587</f>
        <v>45008</v>
      </c>
      <c r="B1587" s="2">
        <f>RSI!B1587</f>
        <v>2.15</v>
      </c>
      <c r="C1587" s="2">
        <f>RSI!I1587</f>
        <v>84.684607143588508</v>
      </c>
      <c r="D1587" s="2">
        <f>MACD!E1587</f>
        <v>1.9351413795169581E-2</v>
      </c>
      <c r="E1587" s="2">
        <f>MACD!F1587</f>
        <v>-2.8576272611306158E-2</v>
      </c>
      <c r="F1587" s="2">
        <f>'Moving Avg'!D1587</f>
        <v>2.15</v>
      </c>
      <c r="G1587" s="2">
        <f>'Moving Avg'!F1587</f>
        <v>2.1289999999999991</v>
      </c>
      <c r="H1587" s="2">
        <f>'Moving Avg'!G1587</f>
        <v>1.8998000000000019</v>
      </c>
      <c r="I1587" s="2">
        <f>'Moving Avg'!H1587</f>
        <v>1.9308499999999975</v>
      </c>
      <c r="J1587" s="5" t="str">
        <f>OBV!F1587</f>
        <v>NEUTRAL</v>
      </c>
      <c r="K1587" s="5" t="str">
        <f>OBV!G1587</f>
        <v>NEUTRAL</v>
      </c>
      <c r="L1587" s="5" t="str">
        <f>OBV!H1587</f>
        <v>NEUTRAL</v>
      </c>
    </row>
    <row r="1588" spans="1:12" ht="13.5" x14ac:dyDescent="0.25">
      <c r="A1588" s="3">
        <f>RSI!A1588</f>
        <v>45009</v>
      </c>
      <c r="B1588" s="2">
        <f>RSI!B1588</f>
        <v>2.15</v>
      </c>
      <c r="C1588" s="2">
        <f>RSI!I1588</f>
        <v>84.684607143588508</v>
      </c>
      <c r="D1588" s="2">
        <f>MACD!E1588</f>
        <v>2.311566375902574E-2</v>
      </c>
      <c r="E1588" s="2">
        <f>MACD!F1588</f>
        <v>-1.823788533723978E-2</v>
      </c>
      <c r="F1588" s="2">
        <f>'Moving Avg'!D1588</f>
        <v>2.15</v>
      </c>
      <c r="G1588" s="2">
        <f>'Moving Avg'!F1588</f>
        <v>2.1349999999999993</v>
      </c>
      <c r="H1588" s="2">
        <f>'Moving Avg'!G1588</f>
        <v>1.9102000000000019</v>
      </c>
      <c r="I1588" s="2">
        <f>'Moving Avg'!H1588</f>
        <v>1.9306499999999973</v>
      </c>
      <c r="J1588" s="5" t="str">
        <f>OBV!F1588</f>
        <v>NEUTRAL</v>
      </c>
      <c r="K1588" s="5" t="str">
        <f>OBV!G1588</f>
        <v>NEUTRAL</v>
      </c>
      <c r="L1588" s="5" t="str">
        <f>OBV!H1588</f>
        <v>NEUTRAL</v>
      </c>
    </row>
    <row r="1589" spans="1:12" ht="13.5" x14ac:dyDescent="0.25">
      <c r="A1589" s="3">
        <f>RSI!A1589</f>
        <v>45012</v>
      </c>
      <c r="B1589" s="2">
        <f>RSI!B1589</f>
        <v>2.15</v>
      </c>
      <c r="C1589" s="2">
        <f>RSI!I1589</f>
        <v>84.684607143588494</v>
      </c>
      <c r="D1589" s="2">
        <f>MACD!E1589</f>
        <v>2.5801436081032136E-2</v>
      </c>
      <c r="E1589" s="2">
        <f>MACD!F1589</f>
        <v>-9.4300210535853968E-3</v>
      </c>
      <c r="F1589" s="2">
        <f>'Moving Avg'!D1589</f>
        <v>2.15</v>
      </c>
      <c r="G1589" s="2">
        <f>'Moving Avg'!F1589</f>
        <v>2.1409999999999991</v>
      </c>
      <c r="H1589" s="2">
        <f>'Moving Avg'!G1589</f>
        <v>1.9206000000000016</v>
      </c>
      <c r="I1589" s="2">
        <f>'Moving Avg'!H1589</f>
        <v>1.9304499999999976</v>
      </c>
      <c r="J1589" s="5" t="str">
        <f>OBV!F1589</f>
        <v>NEUTRAL</v>
      </c>
      <c r="K1589" s="5" t="str">
        <f>OBV!G1589</f>
        <v>NEUTRAL</v>
      </c>
      <c r="L1589" s="5" t="str">
        <f>OBV!H1589</f>
        <v>NEUTRAL</v>
      </c>
    </row>
    <row r="1590" spans="1:12" ht="13.5" x14ac:dyDescent="0.25">
      <c r="A1590" s="3">
        <f>RSI!A1590</f>
        <v>45013</v>
      </c>
      <c r="B1590" s="2">
        <f>RSI!B1590</f>
        <v>2.15</v>
      </c>
      <c r="C1590" s="2">
        <f>RSI!I1590</f>
        <v>84.684607143588494</v>
      </c>
      <c r="D1590" s="2">
        <f>MACD!E1590</f>
        <v>2.7611640195641218E-2</v>
      </c>
      <c r="E1590" s="2">
        <f>MACD!F1590</f>
        <v>-2.0216888037400734E-3</v>
      </c>
      <c r="F1590" s="2">
        <f>'Moving Avg'!D1590</f>
        <v>2.15</v>
      </c>
      <c r="G1590" s="2">
        <f>'Moving Avg'!F1590</f>
        <v>2.1469999999999994</v>
      </c>
      <c r="H1590" s="2">
        <f>'Moving Avg'!G1590</f>
        <v>1.9296000000000018</v>
      </c>
      <c r="I1590" s="2">
        <f>'Moving Avg'!H1590</f>
        <v>1.9301999999999973</v>
      </c>
      <c r="J1590" s="5" t="str">
        <f>OBV!F1590</f>
        <v>NEUTRAL</v>
      </c>
      <c r="K1590" s="5" t="str">
        <f>OBV!G1590</f>
        <v>NEUTRAL</v>
      </c>
      <c r="L1590" s="5" t="str">
        <f>OBV!H1590</f>
        <v>NEUTRAL</v>
      </c>
    </row>
    <row r="1591" spans="1:12" ht="13.5" x14ac:dyDescent="0.25">
      <c r="A1591" s="3">
        <f>RSI!A1591</f>
        <v>45014</v>
      </c>
      <c r="B1591" s="2">
        <f>RSI!B1591</f>
        <v>2.15</v>
      </c>
      <c r="C1591" s="2">
        <f>RSI!I1591</f>
        <v>84.684607143588508</v>
      </c>
      <c r="D1591" s="2">
        <f>MACD!E1591</f>
        <v>2.8715228716253094E-2</v>
      </c>
      <c r="E1591" s="2">
        <f>MACD!F1591</f>
        <v>4.1256947002585604E-3</v>
      </c>
      <c r="F1591" s="2">
        <f>'Moving Avg'!D1591</f>
        <v>2.15</v>
      </c>
      <c r="G1591" s="2">
        <f>'Moving Avg'!F1591</f>
        <v>2.1529999999999991</v>
      </c>
      <c r="H1591" s="2">
        <f>'Moving Avg'!G1591</f>
        <v>1.9386000000000017</v>
      </c>
      <c r="I1591" s="2">
        <f>'Moving Avg'!H1591</f>
        <v>1.9299499999999974</v>
      </c>
      <c r="J1591" s="5" t="str">
        <f>OBV!F1591</f>
        <v>NEUTRAL</v>
      </c>
      <c r="K1591" s="5" t="str">
        <f>OBV!G1591</f>
        <v>NEUTRAL</v>
      </c>
      <c r="L1591" s="5" t="str">
        <f>OBV!H1591</f>
        <v>NEUTRAL</v>
      </c>
    </row>
    <row r="1592" spans="1:12" ht="13.5" x14ac:dyDescent="0.25">
      <c r="A1592" s="3">
        <f>RSI!A1592</f>
        <v>45015</v>
      </c>
      <c r="B1592" s="2">
        <f>RSI!B1592</f>
        <v>2.15</v>
      </c>
      <c r="C1592" s="2">
        <f>RSI!I1592</f>
        <v>84.684607143588494</v>
      </c>
      <c r="D1592" s="2">
        <f>MACD!E1592</f>
        <v>2.9252624523385062E-2</v>
      </c>
      <c r="E1592" s="2">
        <f>MACD!F1592</f>
        <v>9.1510806648838622E-3</v>
      </c>
      <c r="F1592" s="2">
        <f>'Moving Avg'!D1592</f>
        <v>2.15</v>
      </c>
      <c r="G1592" s="2">
        <f>'Moving Avg'!F1592</f>
        <v>2.1544999999999992</v>
      </c>
      <c r="H1592" s="2">
        <f>'Moving Avg'!G1592</f>
        <v>1.9476000000000016</v>
      </c>
      <c r="I1592" s="2">
        <f>'Moving Avg'!H1592</f>
        <v>1.9297999999999973</v>
      </c>
      <c r="J1592" s="5" t="str">
        <f>OBV!F1592</f>
        <v>NEUTRAL</v>
      </c>
      <c r="K1592" s="5" t="str">
        <f>OBV!G1592</f>
        <v>NEUTRAL</v>
      </c>
      <c r="L1592" s="5" t="str">
        <f>OBV!H1592</f>
        <v>NEUTRAL</v>
      </c>
    </row>
    <row r="1593" spans="1:12" ht="13.5" x14ac:dyDescent="0.25">
      <c r="A1593" s="3">
        <f>RSI!A1593</f>
        <v>45016</v>
      </c>
      <c r="B1593" s="2">
        <f>RSI!B1593</f>
        <v>2.15</v>
      </c>
      <c r="C1593" s="2">
        <f>RSI!I1593</f>
        <v>84.684607143588508</v>
      </c>
      <c r="D1593" s="2">
        <f>MACD!E1593</f>
        <v>2.9340297881982558E-2</v>
      </c>
      <c r="E1593" s="2">
        <f>MACD!F1593</f>
        <v>1.3188924108303603E-2</v>
      </c>
      <c r="F1593" s="2">
        <f>'Moving Avg'!D1593</f>
        <v>2.15</v>
      </c>
      <c r="G1593" s="2">
        <f>'Moving Avg'!F1593</f>
        <v>2.1559999999999993</v>
      </c>
      <c r="H1593" s="2">
        <f>'Moving Avg'!G1593</f>
        <v>1.9566000000000014</v>
      </c>
      <c r="I1593" s="2">
        <f>'Moving Avg'!H1593</f>
        <v>1.9296499999999974</v>
      </c>
      <c r="J1593" s="5" t="str">
        <f>OBV!F1593</f>
        <v>NEUTRAL</v>
      </c>
      <c r="K1593" s="5" t="str">
        <f>OBV!G1593</f>
        <v>NEUTRAL</v>
      </c>
      <c r="L1593" s="5" t="str">
        <f>OBV!H1593</f>
        <v>NEUTRAL</v>
      </c>
    </row>
    <row r="1594" spans="1:12" ht="13.5" x14ac:dyDescent="0.25">
      <c r="A1594" s="3">
        <f>RSI!A1594</f>
        <v>45019</v>
      </c>
      <c r="B1594" s="2">
        <f>RSI!B1594</f>
        <v>2.15</v>
      </c>
      <c r="C1594" s="2">
        <f>RSI!I1594</f>
        <v>84.684607143588494</v>
      </c>
      <c r="D1594" s="2">
        <f>MACD!E1594</f>
        <v>2.9074625466274373E-2</v>
      </c>
      <c r="E1594" s="2">
        <f>MACD!F1594</f>
        <v>1.6366064379897759E-2</v>
      </c>
      <c r="F1594" s="2">
        <f>'Moving Avg'!D1594</f>
        <v>2.15</v>
      </c>
      <c r="G1594" s="2">
        <f>'Moving Avg'!F1594</f>
        <v>2.1544999999999996</v>
      </c>
      <c r="H1594" s="2">
        <f>'Moving Avg'!G1594</f>
        <v>1.9656000000000013</v>
      </c>
      <c r="I1594" s="2">
        <f>'Moving Avg'!H1594</f>
        <v>1.9294999999999976</v>
      </c>
      <c r="J1594" s="5" t="str">
        <f>OBV!F1594</f>
        <v>NEUTRAL</v>
      </c>
      <c r="K1594" s="5" t="str">
        <f>OBV!G1594</f>
        <v>NEUTRAL</v>
      </c>
      <c r="L1594" s="5" t="str">
        <f>OBV!H1594</f>
        <v>NEUTRAL</v>
      </c>
    </row>
    <row r="1595" spans="1:12" ht="13.5" x14ac:dyDescent="0.25">
      <c r="A1595" s="3">
        <f>RSI!A1595</f>
        <v>45020</v>
      </c>
      <c r="B1595" s="2">
        <f>RSI!B1595</f>
        <v>2.15</v>
      </c>
      <c r="C1595" s="2">
        <f>RSI!I1595</f>
        <v>84.684607143588494</v>
      </c>
      <c r="D1595" s="2">
        <f>MACD!E1595</f>
        <v>2.8535142799080759E-2</v>
      </c>
      <c r="E1595" s="2">
        <f>MACD!F1595</f>
        <v>1.879988006373436E-2</v>
      </c>
      <c r="F1595" s="2">
        <f>'Moving Avg'!D1595</f>
        <v>2.15</v>
      </c>
      <c r="G1595" s="2">
        <f>'Moving Avg'!F1595</f>
        <v>2.1529999999999996</v>
      </c>
      <c r="H1595" s="2">
        <f>'Moving Avg'!G1595</f>
        <v>1.9746000000000017</v>
      </c>
      <c r="I1595" s="2">
        <f>'Moving Avg'!H1595</f>
        <v>1.9293499999999975</v>
      </c>
      <c r="J1595" s="5" t="str">
        <f>OBV!F1595</f>
        <v>NEUTRAL</v>
      </c>
      <c r="K1595" s="5" t="str">
        <f>OBV!G1595</f>
        <v>NEUTRAL</v>
      </c>
      <c r="L1595" s="5" t="str">
        <f>OBV!H1595</f>
        <v>NEUTRAL</v>
      </c>
    </row>
    <row r="1596" spans="1:12" ht="13.5" x14ac:dyDescent="0.25">
      <c r="A1596" s="3">
        <f>RSI!A1596</f>
        <v>45021</v>
      </c>
      <c r="B1596" s="2">
        <f>RSI!B1596</f>
        <v>2.15</v>
      </c>
      <c r="C1596" s="2">
        <f>RSI!I1596</f>
        <v>84.684607143588494</v>
      </c>
      <c r="D1596" s="2">
        <f>MACD!E1596</f>
        <v>2.7787284381204813E-2</v>
      </c>
      <c r="E1596" s="2">
        <f>MACD!F1596</f>
        <v>2.0597360927228452E-2</v>
      </c>
      <c r="F1596" s="2">
        <f>'Moving Avg'!D1596</f>
        <v>2.15</v>
      </c>
      <c r="G1596" s="2">
        <f>'Moving Avg'!F1596</f>
        <v>2.1514999999999995</v>
      </c>
      <c r="H1596" s="2">
        <f>'Moving Avg'!G1596</f>
        <v>1.9836000000000016</v>
      </c>
      <c r="I1596" s="2">
        <f>'Moving Avg'!H1596</f>
        <v>1.9291999999999976</v>
      </c>
      <c r="J1596" s="5" t="str">
        <f>OBV!F1596</f>
        <v>NEUTRAL</v>
      </c>
      <c r="K1596" s="5" t="str">
        <f>OBV!G1596</f>
        <v>NEUTRAL</v>
      </c>
      <c r="L1596" s="5" t="str">
        <f>OBV!H1596</f>
        <v>NEUTRAL</v>
      </c>
    </row>
    <row r="1597" spans="1:12" ht="13.5" x14ac:dyDescent="0.25">
      <c r="A1597" s="3">
        <f>RSI!A1597</f>
        <v>45022</v>
      </c>
      <c r="B1597" s="2">
        <f>RSI!B1597</f>
        <v>2.15</v>
      </c>
      <c r="C1597" s="2">
        <f>RSI!I1597</f>
        <v>84.684607143588508</v>
      </c>
      <c r="D1597" s="2">
        <f>MACD!E1597</f>
        <v>2.6884691211857881E-2</v>
      </c>
      <c r="E1597" s="2">
        <f>MACD!F1597</f>
        <v>2.1854826984154339E-2</v>
      </c>
      <c r="F1597" s="2">
        <f>'Moving Avg'!D1597</f>
        <v>2.15</v>
      </c>
      <c r="G1597" s="2">
        <f>'Moving Avg'!F1597</f>
        <v>2.1499999999999995</v>
      </c>
      <c r="H1597" s="2">
        <f>'Moving Avg'!G1597</f>
        <v>1.9926000000000017</v>
      </c>
      <c r="I1597" s="2">
        <f>'Moving Avg'!H1597</f>
        <v>1.9290499999999977</v>
      </c>
      <c r="J1597" s="5" t="str">
        <f>OBV!F1597</f>
        <v>NEUTRAL</v>
      </c>
      <c r="K1597" s="5" t="str">
        <f>OBV!G1597</f>
        <v>NEUTRAL</v>
      </c>
      <c r="L1597" s="5" t="str">
        <f>OBV!H1597</f>
        <v>NEUTRAL</v>
      </c>
    </row>
    <row r="1598" spans="1:12" ht="13.5" x14ac:dyDescent="0.25">
      <c r="A1598" s="3">
        <f>RSI!A1598</f>
        <v>45023</v>
      </c>
      <c r="B1598" s="2">
        <f>RSI!B1598</f>
        <v>2.15</v>
      </c>
      <c r="C1598" s="2">
        <f>RSI!I1598</f>
        <v>84.684607143588508</v>
      </c>
      <c r="D1598" s="2">
        <f>MACD!E1598</f>
        <v>2.5871153073915298E-2</v>
      </c>
      <c r="E1598" s="2">
        <f>MACD!F1598</f>
        <v>2.2658092202106531E-2</v>
      </c>
      <c r="F1598" s="2">
        <f>'Moving Avg'!D1598</f>
        <v>2.15</v>
      </c>
      <c r="G1598" s="2">
        <f>'Moving Avg'!F1598</f>
        <v>2.1499999999999995</v>
      </c>
      <c r="H1598" s="2">
        <f>'Moving Avg'!G1598</f>
        <v>2.0016000000000016</v>
      </c>
      <c r="I1598" s="2">
        <f>'Moving Avg'!H1598</f>
        <v>1.9288999999999978</v>
      </c>
      <c r="J1598" s="5" t="str">
        <f>OBV!F1598</f>
        <v>NEUTRAL</v>
      </c>
      <c r="K1598" s="5" t="str">
        <f>OBV!G1598</f>
        <v>NEUTRAL</v>
      </c>
      <c r="L1598" s="5" t="str">
        <f>OBV!H1598</f>
        <v>NEUTRAL</v>
      </c>
    </row>
    <row r="1599" spans="1:12" ht="13.5" x14ac:dyDescent="0.25">
      <c r="A1599" s="3">
        <f>RSI!A1599</f>
        <v>45026</v>
      </c>
      <c r="B1599" s="2">
        <f>RSI!B1599</f>
        <v>2.06</v>
      </c>
      <c r="C1599" s="2">
        <f>RSI!I1599</f>
        <v>32.949904620421677</v>
      </c>
      <c r="D1599" s="2">
        <f>MACD!E1599</f>
        <v>3.1448909198616537E-2</v>
      </c>
      <c r="E1599" s="2">
        <f>MACD!F1599</f>
        <v>2.4416255601408532E-2</v>
      </c>
      <c r="F1599" s="2">
        <f>'Moving Avg'!D1599</f>
        <v>2.1320000000000001</v>
      </c>
      <c r="G1599" s="2">
        <f>'Moving Avg'!F1599</f>
        <v>2.1454999999999993</v>
      </c>
      <c r="H1599" s="2">
        <f>'Moving Avg'!G1599</f>
        <v>2.0088000000000017</v>
      </c>
      <c r="I1599" s="2">
        <f>'Moving Avg'!H1599</f>
        <v>1.9282999999999975</v>
      </c>
      <c r="J1599" s="5" t="str">
        <f>OBV!F1599</f>
        <v>NEUTRAL</v>
      </c>
      <c r="K1599" s="5" t="str">
        <f>OBV!G1599</f>
        <v>NEUTRAL</v>
      </c>
      <c r="L1599" s="5" t="str">
        <f>OBV!H1599</f>
        <v>NEUTRAL</v>
      </c>
    </row>
    <row r="1600" spans="1:12" ht="13.5" x14ac:dyDescent="0.25">
      <c r="A1600" s="3">
        <f>RSI!A1600</f>
        <v>45027</v>
      </c>
      <c r="B1600" s="2">
        <f>RSI!B1600</f>
        <v>1.99</v>
      </c>
      <c r="C1600" s="2">
        <f>RSI!I1600</f>
        <v>21.796551014345155</v>
      </c>
      <c r="D1600" s="2">
        <f>MACD!E1600</f>
        <v>4.1671380131660385E-2</v>
      </c>
      <c r="E1600" s="2">
        <f>MACD!F1600</f>
        <v>2.7867280507458903E-2</v>
      </c>
      <c r="F1600" s="2">
        <f>'Moving Avg'!D1600</f>
        <v>2.1</v>
      </c>
      <c r="G1600" s="2">
        <f>'Moving Avg'!F1600</f>
        <v>2.1374999999999997</v>
      </c>
      <c r="H1600" s="2">
        <f>'Moving Avg'!G1600</f>
        <v>2.0148000000000015</v>
      </c>
      <c r="I1600" s="2">
        <f>'Moving Avg'!H1600</f>
        <v>1.9273499999999977</v>
      </c>
      <c r="J1600" s="5" t="str">
        <f>OBV!F1600</f>
        <v>BEARISH</v>
      </c>
      <c r="K1600" s="5" t="str">
        <f>OBV!G1600</f>
        <v>STRONG</v>
      </c>
      <c r="L1600" s="5" t="str">
        <f>OBV!H1600</f>
        <v>CONFIRMED BEARISH</v>
      </c>
    </row>
    <row r="1601" spans="1:12" ht="13.5" x14ac:dyDescent="0.25">
      <c r="A1601" s="3">
        <f>RSI!A1601</f>
        <v>45028</v>
      </c>
      <c r="B1601" s="2">
        <f>RSI!B1601</f>
        <v>1.99</v>
      </c>
      <c r="C1601" s="2">
        <f>RSI!I1601</f>
        <v>21.796551014345155</v>
      </c>
      <c r="D1601" s="2">
        <f>MACD!E1601</f>
        <v>5.102891285547928E-2</v>
      </c>
      <c r="E1601" s="2">
        <f>MACD!F1601</f>
        <v>3.2499606977062979E-2</v>
      </c>
      <c r="F1601" s="2">
        <f>'Moving Avg'!D1601</f>
        <v>2.0680000000000001</v>
      </c>
      <c r="G1601" s="2">
        <f>'Moving Avg'!F1601</f>
        <v>2.1294999999999997</v>
      </c>
      <c r="H1601" s="2">
        <f>'Moving Avg'!G1601</f>
        <v>2.0206000000000013</v>
      </c>
      <c r="I1601" s="2">
        <f>'Moving Avg'!H1601</f>
        <v>1.9263999999999977</v>
      </c>
      <c r="J1601" s="5" t="str">
        <f>OBV!F1601</f>
        <v>BEARISH</v>
      </c>
      <c r="K1601" s="5" t="str">
        <f>OBV!G1601</f>
        <v>STRONG</v>
      </c>
      <c r="L1601" s="5" t="str">
        <f>OBV!H1601</f>
        <v>CONFIRMED BEARISH</v>
      </c>
    </row>
    <row r="1602" spans="1:12" ht="13.5" x14ac:dyDescent="0.25">
      <c r="A1602" s="3">
        <f>RSI!A1602</f>
        <v>45029</v>
      </c>
      <c r="B1602" s="2">
        <f>RSI!B1602</f>
        <v>1.99</v>
      </c>
      <c r="C1602" s="2">
        <f>RSI!I1602</f>
        <v>21.796551014345155</v>
      </c>
      <c r="D1602" s="2">
        <f>MACD!E1602</f>
        <v>5.9602148888608486E-2</v>
      </c>
      <c r="E1602" s="2">
        <f>MACD!F1602</f>
        <v>3.7920115359372085E-2</v>
      </c>
      <c r="F1602" s="2">
        <f>'Moving Avg'!D1602</f>
        <v>2.036</v>
      </c>
      <c r="G1602" s="2">
        <f>'Moving Avg'!F1602</f>
        <v>2.1215000000000002</v>
      </c>
      <c r="H1602" s="2">
        <f>'Moving Avg'!G1602</f>
        <v>2.0264000000000011</v>
      </c>
      <c r="I1602" s="2">
        <f>'Moving Avg'!H1602</f>
        <v>1.9254499999999977</v>
      </c>
      <c r="J1602" s="5" t="str">
        <f>OBV!F1602</f>
        <v>BEARISH</v>
      </c>
      <c r="K1602" s="5" t="str">
        <f>OBV!G1602</f>
        <v>STRONG</v>
      </c>
      <c r="L1602" s="5" t="str">
        <f>OBV!H1602</f>
        <v>CONFIRMED BEARISH</v>
      </c>
    </row>
    <row r="1603" spans="1:12" ht="13.5" x14ac:dyDescent="0.25">
      <c r="A1603" s="3">
        <f>RSI!A1603</f>
        <v>45030</v>
      </c>
      <c r="B1603" s="2">
        <f>RSI!B1603</f>
        <v>1.99</v>
      </c>
      <c r="C1603" s="2">
        <f>RSI!I1603</f>
        <v>21.796551014345155</v>
      </c>
      <c r="D1603" s="2">
        <f>MACD!E1603</f>
        <v>6.7463206761987582E-2</v>
      </c>
      <c r="E1603" s="2">
        <f>MACD!F1603</f>
        <v>4.3828733639895187E-2</v>
      </c>
      <c r="F1603" s="2">
        <f>'Moving Avg'!D1603</f>
        <v>2.004</v>
      </c>
      <c r="G1603" s="2">
        <f>'Moving Avg'!F1603</f>
        <v>2.1135000000000002</v>
      </c>
      <c r="H1603" s="2">
        <f>'Moving Avg'!G1603</f>
        <v>2.0322000000000009</v>
      </c>
      <c r="I1603" s="2">
        <f>'Moving Avg'!H1603</f>
        <v>1.9244999999999974</v>
      </c>
      <c r="J1603" s="5" t="str">
        <f>OBV!F1603</f>
        <v>BEARISH</v>
      </c>
      <c r="K1603" s="5" t="str">
        <f>OBV!G1603</f>
        <v>STRONG</v>
      </c>
      <c r="L1603" s="5" t="str">
        <f>OBV!H1603</f>
        <v>CONFIRMED BEARISH</v>
      </c>
    </row>
    <row r="1604" spans="1:12" ht="13.5" x14ac:dyDescent="0.25">
      <c r="A1604" s="3">
        <f>RSI!A1604</f>
        <v>45033</v>
      </c>
      <c r="B1604" s="2">
        <f>RSI!B1604</f>
        <v>1.99</v>
      </c>
      <c r="C1604" s="2">
        <f>RSI!I1604</f>
        <v>21.796551014345155</v>
      </c>
      <c r="D1604" s="2">
        <f>MACD!E1604</f>
        <v>7.4676705588572201E-2</v>
      </c>
      <c r="E1604" s="2">
        <f>MACD!F1604</f>
        <v>4.9998328029630591E-2</v>
      </c>
      <c r="F1604" s="2">
        <f>'Moving Avg'!D1604</f>
        <v>1.9899999999999998</v>
      </c>
      <c r="G1604" s="2">
        <f>'Moving Avg'!F1604</f>
        <v>2.1055000000000001</v>
      </c>
      <c r="H1604" s="2">
        <f>'Moving Avg'!G1604</f>
        <v>2.0380000000000007</v>
      </c>
      <c r="I1604" s="2">
        <f>'Moving Avg'!H1604</f>
        <v>1.9235499999999977</v>
      </c>
      <c r="J1604" s="5" t="str">
        <f>OBV!F1604</f>
        <v>BEARISH</v>
      </c>
      <c r="K1604" s="5" t="str">
        <f>OBV!G1604</f>
        <v>STRONG</v>
      </c>
      <c r="L1604" s="5" t="str">
        <f>OBV!H1604</f>
        <v>CONFIRMED BEARISH</v>
      </c>
    </row>
    <row r="1605" spans="1:12" ht="13.5" x14ac:dyDescent="0.25">
      <c r="A1605" s="3">
        <f>RSI!A1605</f>
        <v>45034</v>
      </c>
      <c r="B1605" s="2">
        <f>RSI!B1605</f>
        <v>1.91</v>
      </c>
      <c r="C1605" s="2">
        <f>RSI!I1605</f>
        <v>13.968929723894306</v>
      </c>
      <c r="D1605" s="2">
        <f>MACD!E1605</f>
        <v>8.722657839471637E-2</v>
      </c>
      <c r="E1605" s="2">
        <f>MACD!F1605</f>
        <v>5.7443978102647758E-2</v>
      </c>
      <c r="F1605" s="2">
        <f>'Moving Avg'!D1605</f>
        <v>1.9739999999999998</v>
      </c>
      <c r="G1605" s="2">
        <f>'Moving Avg'!F1605</f>
        <v>2.0934999999999997</v>
      </c>
      <c r="H1605" s="2">
        <f>'Moving Avg'!G1605</f>
        <v>2.0422000000000007</v>
      </c>
      <c r="I1605" s="2">
        <f>'Moving Avg'!H1605</f>
        <v>1.9221999999999975</v>
      </c>
      <c r="J1605" s="5" t="str">
        <f>OBV!F1605</f>
        <v>NEUTRAL</v>
      </c>
      <c r="K1605" s="5" t="str">
        <f>OBV!G1605</f>
        <v>NEUTRAL</v>
      </c>
      <c r="L1605" s="5" t="str">
        <f>OBV!H1605</f>
        <v>NEUTRAL</v>
      </c>
    </row>
    <row r="1606" spans="1:12" ht="13.5" x14ac:dyDescent="0.25">
      <c r="A1606" s="3">
        <f>RSI!A1606</f>
        <v>45035</v>
      </c>
      <c r="B1606" s="2">
        <f>RSI!B1606</f>
        <v>1.9</v>
      </c>
      <c r="C1606" s="2">
        <f>RSI!I1606</f>
        <v>13.32476592778103</v>
      </c>
      <c r="D1606" s="2">
        <f>MACD!E1606</f>
        <v>9.9540848218393485E-2</v>
      </c>
      <c r="E1606" s="2">
        <f>MACD!F1606</f>
        <v>6.5863352125796915E-2</v>
      </c>
      <c r="F1606" s="2">
        <f>'Moving Avg'!D1606</f>
        <v>1.956</v>
      </c>
      <c r="G1606" s="2">
        <f>'Moving Avg'!F1606</f>
        <v>2.0809999999999995</v>
      </c>
      <c r="H1606" s="2">
        <f>'Moving Avg'!G1606</f>
        <v>2.0462000000000007</v>
      </c>
      <c r="I1606" s="2">
        <f>'Moving Avg'!H1606</f>
        <v>1.9207999999999972</v>
      </c>
      <c r="J1606" s="5" t="str">
        <f>OBV!F1606</f>
        <v>BEARISH</v>
      </c>
      <c r="K1606" s="5" t="str">
        <f>OBV!G1606</f>
        <v>NEUTRAL</v>
      </c>
      <c r="L1606" s="5" t="str">
        <f>OBV!H1606</f>
        <v>CONFIRMED BEARISH</v>
      </c>
    </row>
    <row r="1607" spans="1:12" ht="13.5" x14ac:dyDescent="0.25">
      <c r="A1607" s="3">
        <f>RSI!A1607</f>
        <v>45036</v>
      </c>
      <c r="B1607" s="2">
        <f>RSI!B1607</f>
        <v>1.9</v>
      </c>
      <c r="C1607" s="2">
        <f>RSI!I1607</f>
        <v>13.32476592778103</v>
      </c>
      <c r="D1607" s="2">
        <f>MACD!E1607</f>
        <v>0.11090341462476871</v>
      </c>
      <c r="E1607" s="2">
        <f>MACD!F1607</f>
        <v>7.4871364625591283E-2</v>
      </c>
      <c r="F1607" s="2">
        <f>'Moving Avg'!D1607</f>
        <v>1.9379999999999999</v>
      </c>
      <c r="G1607" s="2">
        <f>'Moving Avg'!F1607</f>
        <v>2.0684999999999993</v>
      </c>
      <c r="H1607" s="2">
        <f>'Moving Avg'!G1607</f>
        <v>2.0502000000000007</v>
      </c>
      <c r="I1607" s="2">
        <f>'Moving Avg'!H1607</f>
        <v>1.9193999999999971</v>
      </c>
      <c r="J1607" s="5" t="str">
        <f>OBV!F1607</f>
        <v>BEARISH</v>
      </c>
      <c r="K1607" s="5" t="str">
        <f>OBV!G1607</f>
        <v>NEUTRAL</v>
      </c>
      <c r="L1607" s="5" t="str">
        <f>OBV!H1607</f>
        <v>CONFIRMED BEARISH</v>
      </c>
    </row>
    <row r="1608" spans="1:12" ht="13.5" x14ac:dyDescent="0.25">
      <c r="A1608" s="3">
        <f>RSI!A1608</f>
        <v>45040</v>
      </c>
      <c r="B1608" s="2">
        <f>RSI!B1608</f>
        <v>1.9</v>
      </c>
      <c r="C1608" s="2">
        <f>RSI!I1608</f>
        <v>13.32476592778103</v>
      </c>
      <c r="D1608" s="2">
        <f>MACD!E1608</f>
        <v>0.12139085651438153</v>
      </c>
      <c r="E1608" s="2">
        <f>MACD!F1608</f>
        <v>8.4175263003349335E-2</v>
      </c>
      <c r="F1608" s="2">
        <f>'Moving Avg'!D1608</f>
        <v>1.92</v>
      </c>
      <c r="G1608" s="2">
        <f>'Moving Avg'!F1608</f>
        <v>2.0559999999999992</v>
      </c>
      <c r="H1608" s="2">
        <f>'Moving Avg'!G1608</f>
        <v>2.0542000000000007</v>
      </c>
      <c r="I1608" s="2">
        <f>'Moving Avg'!H1608</f>
        <v>1.9179999999999966</v>
      </c>
      <c r="J1608" s="5" t="str">
        <f>OBV!F1608</f>
        <v>BEARISH</v>
      </c>
      <c r="K1608" s="5" t="str">
        <f>OBV!G1608</f>
        <v>NEUTRAL</v>
      </c>
      <c r="L1608" s="5" t="str">
        <f>OBV!H1608</f>
        <v>CONFIRMED BEARISH</v>
      </c>
    </row>
    <row r="1609" spans="1:12" ht="13.5" x14ac:dyDescent="0.25">
      <c r="A1609" s="3">
        <f>RSI!A1609</f>
        <v>45041</v>
      </c>
      <c r="B1609" s="2">
        <f>RSI!B1609</f>
        <v>1.9</v>
      </c>
      <c r="C1609" s="2">
        <f>RSI!I1609</f>
        <v>13.32476592778103</v>
      </c>
      <c r="D1609" s="2">
        <f>MACD!E1609</f>
        <v>0.11722699068414233</v>
      </c>
      <c r="E1609" s="2">
        <f>MACD!F1609</f>
        <v>9.0785608539507942E-2</v>
      </c>
      <c r="F1609" s="2">
        <f>'Moving Avg'!D1609</f>
        <v>1.9019999999999999</v>
      </c>
      <c r="G1609" s="2">
        <f>'Moving Avg'!F1609</f>
        <v>2.043499999999999</v>
      </c>
      <c r="H1609" s="2">
        <f>'Moving Avg'!G1609</f>
        <v>2.0568000000000008</v>
      </c>
      <c r="I1609" s="2">
        <f>'Moving Avg'!H1609</f>
        <v>1.9165999999999965</v>
      </c>
      <c r="J1609" s="5" t="str">
        <f>OBV!F1609</f>
        <v>BEARISH</v>
      </c>
      <c r="K1609" s="5" t="str">
        <f>OBV!G1609</f>
        <v>NEUTRAL</v>
      </c>
      <c r="L1609" s="5" t="str">
        <f>OBV!H1609</f>
        <v>CONFIRMED BEARISH</v>
      </c>
    </row>
    <row r="1610" spans="1:12" ht="13.5" x14ac:dyDescent="0.25">
      <c r="A1610" s="3">
        <f>RSI!A1610</f>
        <v>45042</v>
      </c>
      <c r="B1610" s="2">
        <f>RSI!B1610</f>
        <v>1.9</v>
      </c>
      <c r="C1610" s="2">
        <f>RSI!I1610</f>
        <v>13.32476592778103</v>
      </c>
      <c r="D1610" s="2">
        <f>MACD!E1610</f>
        <v>0.10368291357288184</v>
      </c>
      <c r="E1610" s="2">
        <f>MACD!F1610</f>
        <v>9.3365069546182733E-2</v>
      </c>
      <c r="F1610" s="2">
        <f>'Moving Avg'!D1610</f>
        <v>1.9</v>
      </c>
      <c r="G1610" s="2">
        <f>'Moving Avg'!F1610</f>
        <v>2.0309999999999993</v>
      </c>
      <c r="H1610" s="2">
        <f>'Moving Avg'!G1610</f>
        <v>2.0594000000000006</v>
      </c>
      <c r="I1610" s="2">
        <f>'Moving Avg'!H1610</f>
        <v>1.9151999999999965</v>
      </c>
      <c r="J1610" s="5" t="str">
        <f>OBV!F1610</f>
        <v>BEARISH</v>
      </c>
      <c r="K1610" s="5" t="str">
        <f>OBV!G1610</f>
        <v>NEUTRAL</v>
      </c>
      <c r="L1610" s="5" t="str">
        <f>OBV!H1610</f>
        <v>CONFIRMED BEARISH</v>
      </c>
    </row>
    <row r="1611" spans="1:12" ht="13.5" x14ac:dyDescent="0.25">
      <c r="A1611" s="3">
        <f>RSI!A1611</f>
        <v>45043</v>
      </c>
      <c r="B1611" s="2">
        <f>RSI!B1611</f>
        <v>1.9</v>
      </c>
      <c r="C1611" s="2">
        <f>RSI!I1611</f>
        <v>13.32476592778103</v>
      </c>
      <c r="D1611" s="2">
        <f>MACD!E1611</f>
        <v>9.291552650767354E-2</v>
      </c>
      <c r="E1611" s="2">
        <f>MACD!F1611</f>
        <v>9.32751609384809E-2</v>
      </c>
      <c r="F1611" s="2">
        <f>'Moving Avg'!D1611</f>
        <v>1.9</v>
      </c>
      <c r="G1611" s="2">
        <f>'Moving Avg'!F1611</f>
        <v>2.0184999999999991</v>
      </c>
      <c r="H1611" s="2">
        <f>'Moving Avg'!G1611</f>
        <v>2.0620000000000003</v>
      </c>
      <c r="I1611" s="2">
        <f>'Moving Avg'!H1611</f>
        <v>1.9137999999999959</v>
      </c>
      <c r="J1611" s="5" t="str">
        <f>OBV!F1611</f>
        <v>NEUTRAL</v>
      </c>
      <c r="K1611" s="5" t="str">
        <f>OBV!G1611</f>
        <v>NEUTRAL</v>
      </c>
      <c r="L1611" s="5" t="str">
        <f>OBV!H1611</f>
        <v>NEUTRAL</v>
      </c>
    </row>
    <row r="1612" spans="1:12" ht="13.5" x14ac:dyDescent="0.25">
      <c r="A1612" s="3">
        <f>RSI!A1612</f>
        <v>45044</v>
      </c>
      <c r="B1612" s="2">
        <f>RSI!B1612</f>
        <v>1.9</v>
      </c>
      <c r="C1612" s="2">
        <f>RSI!I1612</f>
        <v>13.32476592778103</v>
      </c>
      <c r="D1612" s="2">
        <f>MACD!E1612</f>
        <v>8.4446314117465615E-2</v>
      </c>
      <c r="E1612" s="2">
        <f>MACD!F1612</f>
        <v>9.1509391574277843E-2</v>
      </c>
      <c r="F1612" s="2">
        <f>'Moving Avg'!D1612</f>
        <v>1.9</v>
      </c>
      <c r="G1612" s="2">
        <f>'Moving Avg'!F1612</f>
        <v>2.0059999999999993</v>
      </c>
      <c r="H1612" s="2">
        <f>'Moving Avg'!G1612</f>
        <v>2.0636000000000005</v>
      </c>
      <c r="I1612" s="2">
        <f>'Moving Avg'!H1612</f>
        <v>1.9123999999999959</v>
      </c>
      <c r="J1612" s="5" t="str">
        <f>OBV!F1612</f>
        <v>NEUTRAL</v>
      </c>
      <c r="K1612" s="5" t="str">
        <f>OBV!G1612</f>
        <v>NEUTRAL</v>
      </c>
      <c r="L1612" s="5" t="str">
        <f>OBV!H1612</f>
        <v>NEUTRAL</v>
      </c>
    </row>
    <row r="1613" spans="1:12" ht="13.5" x14ac:dyDescent="0.25">
      <c r="A1613" s="3">
        <f>RSI!A1613</f>
        <v>45048</v>
      </c>
      <c r="B1613" s="2">
        <f>RSI!B1613</f>
        <v>1.9</v>
      </c>
      <c r="C1613" s="2">
        <f>RSI!I1613</f>
        <v>13.32476592778103</v>
      </c>
      <c r="D1613" s="2">
        <f>MACD!E1613</f>
        <v>7.7874181172231882E-2</v>
      </c>
      <c r="E1613" s="2">
        <f>MACD!F1613</f>
        <v>8.8782349493868651E-2</v>
      </c>
      <c r="F1613" s="2">
        <f>'Moving Avg'!D1613</f>
        <v>1.9</v>
      </c>
      <c r="G1613" s="2">
        <f>'Moving Avg'!F1613</f>
        <v>1.9934999999999992</v>
      </c>
      <c r="H1613" s="2">
        <f>'Moving Avg'!G1613</f>
        <v>2.0642000000000005</v>
      </c>
      <c r="I1613" s="2">
        <f>'Moving Avg'!H1613</f>
        <v>1.9109999999999956</v>
      </c>
      <c r="J1613" s="5" t="str">
        <f>OBV!F1613</f>
        <v>NEUTRAL</v>
      </c>
      <c r="K1613" s="5" t="str">
        <f>OBV!G1613</f>
        <v>NEUTRAL</v>
      </c>
      <c r="L1613" s="5" t="str">
        <f>OBV!H1613</f>
        <v>NEUTRAL</v>
      </c>
    </row>
    <row r="1614" spans="1:12" ht="13.5" x14ac:dyDescent="0.25">
      <c r="A1614" s="3">
        <f>RSI!A1614</f>
        <v>45049</v>
      </c>
      <c r="B1614" s="2">
        <f>RSI!B1614</f>
        <v>1.9</v>
      </c>
      <c r="C1614" s="2">
        <f>RSI!I1614</f>
        <v>13.32476592778103</v>
      </c>
      <c r="D1614" s="2">
        <f>MACD!E1614</f>
        <v>7.2863260133404939E-2</v>
      </c>
      <c r="E1614" s="2">
        <f>MACD!F1614</f>
        <v>8.5598531621775914E-2</v>
      </c>
      <c r="F1614" s="2">
        <f>'Moving Avg'!D1614</f>
        <v>1.9</v>
      </c>
      <c r="G1614" s="2">
        <f>'Moving Avg'!F1614</f>
        <v>1.9809999999999992</v>
      </c>
      <c r="H1614" s="2">
        <f>'Moving Avg'!G1614</f>
        <v>2.0640000000000005</v>
      </c>
      <c r="I1614" s="2">
        <f>'Moving Avg'!H1614</f>
        <v>1.9095999999999955</v>
      </c>
      <c r="J1614" s="5" t="str">
        <f>OBV!F1614</f>
        <v>NEUTRAL</v>
      </c>
      <c r="K1614" s="5" t="str">
        <f>OBV!G1614</f>
        <v>NEUTRAL</v>
      </c>
      <c r="L1614" s="5" t="str">
        <f>OBV!H1614</f>
        <v>NEUTRAL</v>
      </c>
    </row>
    <row r="1615" spans="1:12" ht="13.5" x14ac:dyDescent="0.25">
      <c r="A1615" s="3">
        <f>RSI!A1615</f>
        <v>45050</v>
      </c>
      <c r="B1615" s="2">
        <f>RSI!B1615</f>
        <v>1.9</v>
      </c>
      <c r="C1615" s="2">
        <f>RSI!I1615</f>
        <v>13.32476592778103</v>
      </c>
      <c r="D1615" s="2">
        <f>MACD!E1615</f>
        <v>5.6824923021692619E-2</v>
      </c>
      <c r="E1615" s="2">
        <f>MACD!F1615</f>
        <v>7.9843809901759266E-2</v>
      </c>
      <c r="F1615" s="2">
        <f>'Moving Avg'!D1615</f>
        <v>1.9</v>
      </c>
      <c r="G1615" s="2">
        <f>'Moving Avg'!F1615</f>
        <v>1.9684999999999993</v>
      </c>
      <c r="H1615" s="2">
        <f>'Moving Avg'!G1615</f>
        <v>2.0628000000000002</v>
      </c>
      <c r="I1615" s="2">
        <f>'Moving Avg'!H1615</f>
        <v>1.9081999999999955</v>
      </c>
      <c r="J1615" s="5" t="str">
        <f>OBV!F1615</f>
        <v>NEUTRAL</v>
      </c>
      <c r="K1615" s="5" t="str">
        <f>OBV!G1615</f>
        <v>NEUTRAL</v>
      </c>
      <c r="L1615" s="5" t="str">
        <f>OBV!H1615</f>
        <v>NEUTRAL</v>
      </c>
    </row>
    <row r="1616" spans="1:12" ht="13.5" x14ac:dyDescent="0.25">
      <c r="A1616" s="3">
        <f>RSI!A1616</f>
        <v>45051</v>
      </c>
      <c r="B1616" s="2">
        <f>RSI!B1616</f>
        <v>1.98</v>
      </c>
      <c r="C1616" s="2">
        <f>RSI!I1616</f>
        <v>51.142781641651275</v>
      </c>
      <c r="D1616" s="2">
        <f>MACD!E1616</f>
        <v>3.6261269466685286E-2</v>
      </c>
      <c r="E1616" s="2">
        <f>MACD!F1616</f>
        <v>7.112730181474447E-2</v>
      </c>
      <c r="F1616" s="2">
        <f>'Moving Avg'!D1616</f>
        <v>1.9159999999999999</v>
      </c>
      <c r="G1616" s="2">
        <f>'Moving Avg'!F1616</f>
        <v>1.9599999999999991</v>
      </c>
      <c r="H1616" s="2">
        <f>'Moving Avg'!G1616</f>
        <v>2.0632000000000001</v>
      </c>
      <c r="I1616" s="2">
        <f>'Moving Avg'!H1616</f>
        <v>1.9071999999999951</v>
      </c>
      <c r="J1616" s="5" t="str">
        <f>OBV!F1616</f>
        <v>BULLISH</v>
      </c>
      <c r="K1616" s="5" t="str">
        <f>OBV!G1616</f>
        <v>NEUTRAL</v>
      </c>
      <c r="L1616" s="5" t="str">
        <f>OBV!H1616</f>
        <v>CONFIRMED BULLISH</v>
      </c>
    </row>
    <row r="1617" spans="1:12" ht="13.5" x14ac:dyDescent="0.25">
      <c r="A1617" s="3">
        <f>RSI!A1617</f>
        <v>45054</v>
      </c>
      <c r="B1617" s="2">
        <f>RSI!B1617</f>
        <v>1.98</v>
      </c>
      <c r="C1617" s="2">
        <f>RSI!I1617</f>
        <v>51.142781641651275</v>
      </c>
      <c r="D1617" s="2">
        <f>MACD!E1617</f>
        <v>1.882523013479398E-2</v>
      </c>
      <c r="E1617" s="2">
        <f>MACD!F1617</f>
        <v>6.0666887478754379E-2</v>
      </c>
      <c r="F1617" s="2">
        <f>'Moving Avg'!D1617</f>
        <v>1.9319999999999999</v>
      </c>
      <c r="G1617" s="2">
        <f>'Moving Avg'!F1617</f>
        <v>1.9514999999999989</v>
      </c>
      <c r="H1617" s="2">
        <f>'Moving Avg'!G1617</f>
        <v>2.0622000000000003</v>
      </c>
      <c r="I1617" s="2">
        <f>'Moving Avg'!H1617</f>
        <v>1.9066499999999953</v>
      </c>
      <c r="J1617" s="5" t="str">
        <f>OBV!F1617</f>
        <v>BULLISH</v>
      </c>
      <c r="K1617" s="5" t="str">
        <f>OBV!G1617</f>
        <v>NEUTRAL</v>
      </c>
      <c r="L1617" s="5" t="str">
        <f>OBV!H1617</f>
        <v>CONFIRMED BULLISH</v>
      </c>
    </row>
    <row r="1618" spans="1:12" ht="13.5" x14ac:dyDescent="0.25">
      <c r="A1618" s="3">
        <f>RSI!A1618</f>
        <v>45055</v>
      </c>
      <c r="B1618" s="2">
        <f>RSI!B1618</f>
        <v>1.98</v>
      </c>
      <c r="C1618" s="2">
        <f>RSI!I1618</f>
        <v>51.142781641651275</v>
      </c>
      <c r="D1618" s="2">
        <f>MACD!E1618</f>
        <v>4.0383021096963567E-3</v>
      </c>
      <c r="E1618" s="2">
        <f>MACD!F1618</f>
        <v>4.9341170404942777E-2</v>
      </c>
      <c r="F1618" s="2">
        <f>'Moving Avg'!D1618</f>
        <v>1.948</v>
      </c>
      <c r="G1618" s="2">
        <f>'Moving Avg'!F1618</f>
        <v>1.942999999999999</v>
      </c>
      <c r="H1618" s="2">
        <f>'Moving Avg'!G1618</f>
        <v>2.0612000000000004</v>
      </c>
      <c r="I1618" s="2">
        <f>'Moving Avg'!H1618</f>
        <v>1.9061499999999953</v>
      </c>
      <c r="J1618" s="5" t="str">
        <f>OBV!F1618</f>
        <v>BULLISH</v>
      </c>
      <c r="K1618" s="5" t="str">
        <f>OBV!G1618</f>
        <v>NEUTRAL</v>
      </c>
      <c r="L1618" s="5" t="str">
        <f>OBV!H1618</f>
        <v>CONFIRMED BULLISH</v>
      </c>
    </row>
    <row r="1619" spans="1:12" ht="13.5" x14ac:dyDescent="0.25">
      <c r="A1619" s="3">
        <f>RSI!A1619</f>
        <v>45056</v>
      </c>
      <c r="B1619" s="2">
        <f>RSI!B1619</f>
        <v>1.98</v>
      </c>
      <c r="C1619" s="2">
        <f>RSI!I1619</f>
        <v>51.142781641651261</v>
      </c>
      <c r="D1619" s="2">
        <f>MACD!E1619</f>
        <v>-8.5045993585104451E-3</v>
      </c>
      <c r="E1619" s="2">
        <f>MACD!F1619</f>
        <v>3.7772016452252137E-2</v>
      </c>
      <c r="F1619" s="2">
        <f>'Moving Avg'!D1619</f>
        <v>1.964</v>
      </c>
      <c r="G1619" s="2">
        <f>'Moving Avg'!F1619</f>
        <v>1.9389999999999989</v>
      </c>
      <c r="H1619" s="2">
        <f>'Moving Avg'!G1619</f>
        <v>2.0602000000000005</v>
      </c>
      <c r="I1619" s="2">
        <f>'Moving Avg'!H1619</f>
        <v>1.9056499999999954</v>
      </c>
      <c r="J1619" s="5" t="str">
        <f>OBV!F1619</f>
        <v>BULLISH</v>
      </c>
      <c r="K1619" s="5" t="str">
        <f>OBV!G1619</f>
        <v>NEUTRAL</v>
      </c>
      <c r="L1619" s="5" t="str">
        <f>OBV!H1619</f>
        <v>CONFIRMED BULLISH</v>
      </c>
    </row>
    <row r="1620" spans="1:12" ht="13.5" x14ac:dyDescent="0.25">
      <c r="A1620" s="3">
        <f>RSI!A1620</f>
        <v>45057</v>
      </c>
      <c r="B1620" s="2">
        <f>RSI!B1620</f>
        <v>1.98</v>
      </c>
      <c r="C1620" s="2">
        <f>RSI!I1620</f>
        <v>51.142781641651261</v>
      </c>
      <c r="D1620" s="2">
        <f>MACD!E1620</f>
        <v>-1.914642131384614E-2</v>
      </c>
      <c r="E1620" s="2">
        <f>MACD!F1620</f>
        <v>2.6388328899032483E-2</v>
      </c>
      <c r="F1620" s="2">
        <f>'Moving Avg'!D1620</f>
        <v>1.98</v>
      </c>
      <c r="G1620" s="2">
        <f>'Moving Avg'!F1620</f>
        <v>1.938499999999999</v>
      </c>
      <c r="H1620" s="2">
        <f>'Moving Avg'!G1620</f>
        <v>2.0592000000000006</v>
      </c>
      <c r="I1620" s="2">
        <f>'Moving Avg'!H1620</f>
        <v>1.9051499999999952</v>
      </c>
      <c r="J1620" s="5" t="str">
        <f>OBV!F1620</f>
        <v>BULLISH</v>
      </c>
      <c r="K1620" s="5" t="str">
        <f>OBV!G1620</f>
        <v>NEUTRAL</v>
      </c>
      <c r="L1620" s="5" t="str">
        <f>OBV!H1620</f>
        <v>CONFIRMED BULLISH</v>
      </c>
    </row>
    <row r="1621" spans="1:12" ht="13.5" x14ac:dyDescent="0.25">
      <c r="A1621" s="3">
        <f>RSI!A1621</f>
        <v>45058</v>
      </c>
      <c r="B1621" s="2">
        <f>RSI!B1621</f>
        <v>1.98</v>
      </c>
      <c r="C1621" s="2">
        <f>RSI!I1621</f>
        <v>51.142781641651275</v>
      </c>
      <c r="D1621" s="2">
        <f>MACD!E1621</f>
        <v>-2.8177519184108046E-2</v>
      </c>
      <c r="E1621" s="2">
        <f>MACD!F1621</f>
        <v>1.547515928240438E-2</v>
      </c>
      <c r="F1621" s="2">
        <f>'Moving Avg'!D1621</f>
        <v>1.98</v>
      </c>
      <c r="G1621" s="2">
        <f>'Moving Avg'!F1621</f>
        <v>1.9379999999999993</v>
      </c>
      <c r="H1621" s="2">
        <f>'Moving Avg'!G1621</f>
        <v>2.0582000000000007</v>
      </c>
      <c r="I1621" s="2">
        <f>'Moving Avg'!H1621</f>
        <v>1.9046499999999955</v>
      </c>
      <c r="J1621" s="5" t="str">
        <f>OBV!F1621</f>
        <v>NEUTRAL</v>
      </c>
      <c r="K1621" s="5" t="str">
        <f>OBV!G1621</f>
        <v>NEUTRAL</v>
      </c>
      <c r="L1621" s="5" t="str">
        <f>OBV!H1621</f>
        <v>NEUTRAL</v>
      </c>
    </row>
    <row r="1622" spans="1:12" ht="13.5" x14ac:dyDescent="0.25">
      <c r="A1622" s="3">
        <f>RSI!A1622</f>
        <v>45061</v>
      </c>
      <c r="B1622" s="2">
        <f>RSI!B1622</f>
        <v>1.98</v>
      </c>
      <c r="C1622" s="2">
        <f>RSI!I1622</f>
        <v>51.142781641651275</v>
      </c>
      <c r="D1622" s="2">
        <f>MACD!E1622</f>
        <v>-3.5843735245605579E-2</v>
      </c>
      <c r="E1622" s="2">
        <f>MACD!F1622</f>
        <v>5.2113803768023877E-3</v>
      </c>
      <c r="F1622" s="2">
        <f>'Moving Avg'!D1622</f>
        <v>1.98</v>
      </c>
      <c r="G1622" s="2">
        <f>'Moving Avg'!F1622</f>
        <v>1.9374999999999993</v>
      </c>
      <c r="H1622" s="2">
        <f>'Moving Avg'!G1622</f>
        <v>2.055400000000001</v>
      </c>
      <c r="I1622" s="2">
        <f>'Moving Avg'!H1622</f>
        <v>1.9041499999999956</v>
      </c>
      <c r="J1622" s="5" t="str">
        <f>OBV!F1622</f>
        <v>NEUTRAL</v>
      </c>
      <c r="K1622" s="5" t="str">
        <f>OBV!G1622</f>
        <v>NEUTRAL</v>
      </c>
      <c r="L1622" s="5" t="str">
        <f>OBV!H1622</f>
        <v>NEUTRAL</v>
      </c>
    </row>
    <row r="1623" spans="1:12" ht="13.5" x14ac:dyDescent="0.25">
      <c r="A1623" s="3">
        <f>RSI!A1623</f>
        <v>45062</v>
      </c>
      <c r="B1623" s="2">
        <f>RSI!B1623</f>
        <v>1.98</v>
      </c>
      <c r="C1623" s="2">
        <f>RSI!I1623</f>
        <v>51.142781641651275</v>
      </c>
      <c r="D1623" s="2">
        <f>MACD!E1623</f>
        <v>-4.2353235177028381E-2</v>
      </c>
      <c r="E1623" s="2">
        <f>MACD!F1623</f>
        <v>-4.3015427339637658E-3</v>
      </c>
      <c r="F1623" s="2">
        <f>'Moving Avg'!D1623</f>
        <v>1.98</v>
      </c>
      <c r="G1623" s="2">
        <f>'Moving Avg'!F1623</f>
        <v>1.9369999999999994</v>
      </c>
      <c r="H1623" s="2">
        <f>'Moving Avg'!G1623</f>
        <v>2.0526000000000013</v>
      </c>
      <c r="I1623" s="2">
        <f>'Moving Avg'!H1623</f>
        <v>1.9036499999999958</v>
      </c>
      <c r="J1623" s="5" t="str">
        <f>OBV!F1623</f>
        <v>NEUTRAL</v>
      </c>
      <c r="K1623" s="5" t="str">
        <f>OBV!G1623</f>
        <v>NEUTRAL</v>
      </c>
      <c r="L1623" s="5" t="str">
        <f>OBV!H1623</f>
        <v>NEUTRAL</v>
      </c>
    </row>
    <row r="1624" spans="1:12" ht="13.5" x14ac:dyDescent="0.25">
      <c r="A1624" s="3">
        <f>RSI!A1624</f>
        <v>45063</v>
      </c>
      <c r="B1624" s="2">
        <f>RSI!B1624</f>
        <v>1.98</v>
      </c>
      <c r="C1624" s="2">
        <f>RSI!I1624</f>
        <v>51.142781641651283</v>
      </c>
      <c r="D1624" s="2">
        <f>MACD!E1624</f>
        <v>-4.7882293696780875E-2</v>
      </c>
      <c r="E1624" s="2">
        <f>MACD!F1624</f>
        <v>-1.3017692926527189E-2</v>
      </c>
      <c r="F1624" s="2">
        <f>'Moving Avg'!D1624</f>
        <v>1.98</v>
      </c>
      <c r="G1624" s="2">
        <f>'Moving Avg'!F1624</f>
        <v>1.9364999999999994</v>
      </c>
      <c r="H1624" s="2">
        <f>'Moving Avg'!G1624</f>
        <v>2.0486000000000018</v>
      </c>
      <c r="I1624" s="2">
        <f>'Moving Avg'!H1624</f>
        <v>1.9031499999999957</v>
      </c>
      <c r="J1624" s="5" t="str">
        <f>OBV!F1624</f>
        <v>NEUTRAL</v>
      </c>
      <c r="K1624" s="5" t="str">
        <f>OBV!G1624</f>
        <v>NEUTRAL</v>
      </c>
      <c r="L1624" s="5" t="str">
        <f>OBV!H1624</f>
        <v>NEUTRAL</v>
      </c>
    </row>
    <row r="1625" spans="1:12" ht="13.5" x14ac:dyDescent="0.25">
      <c r="A1625" s="3">
        <f>RSI!A1625</f>
        <v>45064</v>
      </c>
      <c r="B1625" s="2">
        <f>RSI!B1625</f>
        <v>1.98</v>
      </c>
      <c r="C1625" s="2">
        <f>RSI!I1625</f>
        <v>51.142781641651283</v>
      </c>
      <c r="D1625" s="2">
        <f>MACD!E1625</f>
        <v>-5.2580190899472745E-2</v>
      </c>
      <c r="E1625" s="2">
        <f>MACD!F1625</f>
        <v>-2.0930192521116303E-2</v>
      </c>
      <c r="F1625" s="2">
        <f>'Moving Avg'!D1625</f>
        <v>1.98</v>
      </c>
      <c r="G1625" s="2">
        <f>'Moving Avg'!F1625</f>
        <v>1.9399999999999995</v>
      </c>
      <c r="H1625" s="2">
        <f>'Moving Avg'!G1625</f>
        <v>2.0446000000000017</v>
      </c>
      <c r="I1625" s="2">
        <f>'Moving Avg'!H1625</f>
        <v>1.9026499999999955</v>
      </c>
      <c r="J1625" s="5" t="str">
        <f>OBV!F1625</f>
        <v>NEUTRAL</v>
      </c>
      <c r="K1625" s="5" t="str">
        <f>OBV!G1625</f>
        <v>NEUTRAL</v>
      </c>
      <c r="L1625" s="5" t="str">
        <f>OBV!H1625</f>
        <v>NEUTRAL</v>
      </c>
    </row>
    <row r="1626" spans="1:12" ht="13.5" x14ac:dyDescent="0.25">
      <c r="A1626" s="3">
        <f>RSI!A1626</f>
        <v>45065</v>
      </c>
      <c r="B1626" s="2">
        <f>RSI!B1626</f>
        <v>1.98</v>
      </c>
      <c r="C1626" s="2">
        <f>RSI!I1626</f>
        <v>51.142781641651283</v>
      </c>
      <c r="D1626" s="2">
        <f>MACD!E1626</f>
        <v>-4.4265663740334249E-2</v>
      </c>
      <c r="E1626" s="2">
        <f>MACD!F1626</f>
        <v>-2.5597286764959891E-2</v>
      </c>
      <c r="F1626" s="2">
        <f>'Moving Avg'!D1626</f>
        <v>1.98</v>
      </c>
      <c r="G1626" s="2">
        <f>'Moving Avg'!F1626</f>
        <v>1.9439999999999997</v>
      </c>
      <c r="H1626" s="2">
        <f>'Moving Avg'!G1626</f>
        <v>2.0406000000000017</v>
      </c>
      <c r="I1626" s="2">
        <f>'Moving Avg'!H1626</f>
        <v>1.9025999999999956</v>
      </c>
      <c r="J1626" s="5" t="str">
        <f>OBV!F1626</f>
        <v>NEUTRAL</v>
      </c>
      <c r="K1626" s="5" t="str">
        <f>OBV!G1626</f>
        <v>NEUTRAL</v>
      </c>
      <c r="L1626" s="5" t="str">
        <f>OBV!H1626</f>
        <v>NEUTRAL</v>
      </c>
    </row>
    <row r="1627" spans="1:12" ht="13.5" x14ac:dyDescent="0.25">
      <c r="A1627" s="3">
        <f>RSI!A1627</f>
        <v>45068</v>
      </c>
      <c r="B1627" s="2">
        <f>RSI!B1627</f>
        <v>1.98</v>
      </c>
      <c r="C1627" s="2">
        <f>RSI!I1627</f>
        <v>51.142781641651283</v>
      </c>
      <c r="D1627" s="2">
        <f>MACD!E1627</f>
        <v>-3.7246981051660466E-2</v>
      </c>
      <c r="E1627" s="2">
        <f>MACD!F1627</f>
        <v>-2.7927225622300007E-2</v>
      </c>
      <c r="F1627" s="2">
        <f>'Moving Avg'!D1627</f>
        <v>1.98</v>
      </c>
      <c r="G1627" s="2">
        <f>'Moving Avg'!F1627</f>
        <v>1.9479999999999997</v>
      </c>
      <c r="H1627" s="2">
        <f>'Moving Avg'!G1627</f>
        <v>2.0366000000000017</v>
      </c>
      <c r="I1627" s="2">
        <f>'Moving Avg'!H1627</f>
        <v>1.9029499999999959</v>
      </c>
      <c r="J1627" s="5" t="str">
        <f>OBV!F1627</f>
        <v>NEUTRAL</v>
      </c>
      <c r="K1627" s="5" t="str">
        <f>OBV!G1627</f>
        <v>NEUTRAL</v>
      </c>
      <c r="L1627" s="5" t="str">
        <f>OBV!H1627</f>
        <v>NEUTRAL</v>
      </c>
    </row>
    <row r="1628" spans="1:12" ht="13.5" x14ac:dyDescent="0.25">
      <c r="A1628" s="3">
        <f>RSI!A1628</f>
        <v>45069</v>
      </c>
      <c r="B1628" s="2">
        <f>RSI!B1628</f>
        <v>1.98</v>
      </c>
      <c r="C1628" s="2">
        <f>RSI!I1628</f>
        <v>51.142781641651283</v>
      </c>
      <c r="D1628" s="2">
        <f>MACD!E1628</f>
        <v>-3.1323546112652201E-2</v>
      </c>
      <c r="E1628" s="2">
        <f>MACD!F1628</f>
        <v>-2.860648972037045E-2</v>
      </c>
      <c r="F1628" s="2">
        <f>'Moving Avg'!D1628</f>
        <v>1.98</v>
      </c>
      <c r="G1628" s="2">
        <f>'Moving Avg'!F1628</f>
        <v>1.9519999999999995</v>
      </c>
      <c r="H1628" s="2">
        <f>'Moving Avg'!G1628</f>
        <v>2.0332000000000017</v>
      </c>
      <c r="I1628" s="2">
        <f>'Moving Avg'!H1628</f>
        <v>1.9036999999999962</v>
      </c>
      <c r="J1628" s="5" t="str">
        <f>OBV!F1628</f>
        <v>NEUTRAL</v>
      </c>
      <c r="K1628" s="5" t="str">
        <f>OBV!G1628</f>
        <v>NEUTRAL</v>
      </c>
      <c r="L1628" s="5" t="str">
        <f>OBV!H1628</f>
        <v>NEUTRAL</v>
      </c>
    </row>
    <row r="1629" spans="1:12" ht="13.5" x14ac:dyDescent="0.25">
      <c r="A1629" s="3">
        <f>RSI!A1629</f>
        <v>45070</v>
      </c>
      <c r="B1629" s="2">
        <f>RSI!B1629</f>
        <v>1.9</v>
      </c>
      <c r="C1629" s="2">
        <f>RSI!I1629</f>
        <v>23.860398862410648</v>
      </c>
      <c r="D1629" s="2">
        <f>MACD!E1629</f>
        <v>-2.0399788868555646E-2</v>
      </c>
      <c r="E1629" s="2">
        <f>MACD!F1629</f>
        <v>-2.6965149550007488E-2</v>
      </c>
      <c r="F1629" s="2">
        <f>'Moving Avg'!D1629</f>
        <v>1.964</v>
      </c>
      <c r="G1629" s="2">
        <f>'Moving Avg'!F1629</f>
        <v>1.9519999999999995</v>
      </c>
      <c r="H1629" s="2">
        <f>'Moving Avg'!G1629</f>
        <v>2.0282000000000018</v>
      </c>
      <c r="I1629" s="2">
        <f>'Moving Avg'!H1629</f>
        <v>1.9040499999999958</v>
      </c>
      <c r="J1629" s="5" t="str">
        <f>OBV!F1629</f>
        <v>BEARISH</v>
      </c>
      <c r="K1629" s="5" t="str">
        <f>OBV!G1629</f>
        <v>NEUTRAL</v>
      </c>
      <c r="L1629" s="5" t="str">
        <f>OBV!H1629</f>
        <v>CONFIRMED BEARISH</v>
      </c>
    </row>
    <row r="1630" spans="1:12" ht="13.5" x14ac:dyDescent="0.25">
      <c r="A1630" s="3">
        <f>RSI!A1630</f>
        <v>45071</v>
      </c>
      <c r="B1630" s="2">
        <f>RSI!B1630</f>
        <v>1.9</v>
      </c>
      <c r="C1630" s="2">
        <f>RSI!I1630</f>
        <v>23.860398862410648</v>
      </c>
      <c r="D1630" s="2">
        <f>MACD!E1630</f>
        <v>-1.0697132465134374E-2</v>
      </c>
      <c r="E1630" s="2">
        <f>MACD!F1630</f>
        <v>-2.3711546133032869E-2</v>
      </c>
      <c r="F1630" s="2">
        <f>'Moving Avg'!D1630</f>
        <v>1.948</v>
      </c>
      <c r="G1630" s="2">
        <f>'Moving Avg'!F1630</f>
        <v>1.952</v>
      </c>
      <c r="H1630" s="2">
        <f>'Moving Avg'!G1630</f>
        <v>2.0232000000000014</v>
      </c>
      <c r="I1630" s="2">
        <f>'Moving Avg'!H1630</f>
        <v>1.9040499999999958</v>
      </c>
      <c r="J1630" s="5" t="str">
        <f>OBV!F1630</f>
        <v>BEARISH</v>
      </c>
      <c r="K1630" s="5" t="str">
        <f>OBV!G1630</f>
        <v>NEUTRAL</v>
      </c>
      <c r="L1630" s="5" t="str">
        <f>OBV!H1630</f>
        <v>CONFIRMED BEARISH</v>
      </c>
    </row>
    <row r="1631" spans="1:12" ht="13.5" x14ac:dyDescent="0.25">
      <c r="A1631" s="3">
        <f>RSI!A1631</f>
        <v>45072</v>
      </c>
      <c r="B1631" s="2">
        <f>RSI!B1631</f>
        <v>1.9</v>
      </c>
      <c r="C1631" s="2">
        <f>RSI!I1631</f>
        <v>23.860398862410648</v>
      </c>
      <c r="D1631" s="2">
        <f>MACD!E1631</f>
        <v>-2.0617505825093474E-3</v>
      </c>
      <c r="E1631" s="2">
        <f>MACD!F1631</f>
        <v>-1.9381587022928165E-2</v>
      </c>
      <c r="F1631" s="2">
        <f>'Moving Avg'!D1631</f>
        <v>1.9319999999999999</v>
      </c>
      <c r="G1631" s="2">
        <f>'Moving Avg'!F1631</f>
        <v>1.952</v>
      </c>
      <c r="H1631" s="2">
        <f>'Moving Avg'!G1631</f>
        <v>2.0182000000000015</v>
      </c>
      <c r="I1631" s="2">
        <f>'Moving Avg'!H1631</f>
        <v>1.9036499999999958</v>
      </c>
      <c r="J1631" s="5" t="str">
        <f>OBV!F1631</f>
        <v>BEARISH</v>
      </c>
      <c r="K1631" s="5" t="str">
        <f>OBV!G1631</f>
        <v>NEUTRAL</v>
      </c>
      <c r="L1631" s="5" t="str">
        <f>OBV!H1631</f>
        <v>CONFIRMED BEARISH</v>
      </c>
    </row>
    <row r="1632" spans="1:12" ht="13.5" x14ac:dyDescent="0.25">
      <c r="A1632" s="3">
        <f>RSI!A1632</f>
        <v>45075</v>
      </c>
      <c r="B1632" s="2">
        <f>RSI!B1632</f>
        <v>1.9</v>
      </c>
      <c r="C1632" s="2">
        <f>RSI!I1632</f>
        <v>23.860398862410648</v>
      </c>
      <c r="D1632" s="2">
        <f>MACD!E1632</f>
        <v>5.639038648407535E-3</v>
      </c>
      <c r="E1632" s="2">
        <f>MACD!F1632</f>
        <v>-1.4377461888661024E-2</v>
      </c>
      <c r="F1632" s="2">
        <f>'Moving Avg'!D1632</f>
        <v>1.9159999999999999</v>
      </c>
      <c r="G1632" s="2">
        <f>'Moving Avg'!F1632</f>
        <v>1.952</v>
      </c>
      <c r="H1632" s="2">
        <f>'Moving Avg'!G1632</f>
        <v>2.0132000000000012</v>
      </c>
      <c r="I1632" s="2">
        <f>'Moving Avg'!H1632</f>
        <v>1.9032499999999957</v>
      </c>
      <c r="J1632" s="5" t="str">
        <f>OBV!F1632</f>
        <v>BEARISH</v>
      </c>
      <c r="K1632" s="5" t="str">
        <f>OBV!G1632</f>
        <v>NEUTRAL</v>
      </c>
      <c r="L1632" s="5" t="str">
        <f>OBV!H1632</f>
        <v>CONFIRMED BEARISH</v>
      </c>
    </row>
    <row r="1633" spans="1:12" ht="13.5" x14ac:dyDescent="0.25">
      <c r="A1633" s="3">
        <f>RSI!A1633</f>
        <v>45076</v>
      </c>
      <c r="B1633" s="2">
        <f>RSI!B1633</f>
        <v>1.9</v>
      </c>
      <c r="C1633" s="2">
        <f>RSI!I1633</f>
        <v>23.860398862410648</v>
      </c>
      <c r="D1633" s="2">
        <f>MACD!E1633</f>
        <v>1.2519838887463219E-2</v>
      </c>
      <c r="E1633" s="2">
        <f>MACD!F1633</f>
        <v>-8.9980017334361766E-3</v>
      </c>
      <c r="F1633" s="2">
        <f>'Moving Avg'!D1633</f>
        <v>1.9</v>
      </c>
      <c r="G1633" s="2">
        <f>'Moving Avg'!F1633</f>
        <v>1.952</v>
      </c>
      <c r="H1633" s="2">
        <f>'Moving Avg'!G1633</f>
        <v>2.0082000000000013</v>
      </c>
      <c r="I1633" s="2">
        <f>'Moving Avg'!H1633</f>
        <v>1.9028499999999957</v>
      </c>
      <c r="J1633" s="5" t="str">
        <f>OBV!F1633</f>
        <v>BEARISH</v>
      </c>
      <c r="K1633" s="5" t="str">
        <f>OBV!G1633</f>
        <v>NEUTRAL</v>
      </c>
      <c r="L1633" s="5" t="str">
        <f>OBV!H1633</f>
        <v>CONFIRMED BEARISH</v>
      </c>
    </row>
    <row r="1634" spans="1:12" ht="13.5" x14ac:dyDescent="0.25">
      <c r="A1634" s="3">
        <f>RSI!A1634</f>
        <v>45077</v>
      </c>
      <c r="B1634" s="2">
        <f>RSI!B1634</f>
        <v>1.9</v>
      </c>
      <c r="C1634" s="2">
        <f>RSI!I1634</f>
        <v>23.860398862410648</v>
      </c>
      <c r="D1634" s="2">
        <f>MACD!E1634</f>
        <v>1.8679783930740879E-2</v>
      </c>
      <c r="E1634" s="2">
        <f>MACD!F1634</f>
        <v>-3.462444600600766E-3</v>
      </c>
      <c r="F1634" s="2">
        <f>'Moving Avg'!D1634</f>
        <v>1.9</v>
      </c>
      <c r="G1634" s="2">
        <f>'Moving Avg'!F1634</f>
        <v>1.952</v>
      </c>
      <c r="H1634" s="2">
        <f>'Moving Avg'!G1634</f>
        <v>2.0032000000000014</v>
      </c>
      <c r="I1634" s="2">
        <f>'Moving Avg'!H1634</f>
        <v>1.9024499999999955</v>
      </c>
      <c r="J1634" s="5" t="str">
        <f>OBV!F1634</f>
        <v>NEUTRAL</v>
      </c>
      <c r="K1634" s="5" t="str">
        <f>OBV!G1634</f>
        <v>NEUTRAL</v>
      </c>
      <c r="L1634" s="5" t="str">
        <f>OBV!H1634</f>
        <v>NEUTRAL</v>
      </c>
    </row>
    <row r="1635" spans="1:12" ht="13.5" x14ac:dyDescent="0.25">
      <c r="A1635" s="3">
        <f>RSI!A1635</f>
        <v>45078</v>
      </c>
      <c r="B1635" s="2">
        <f>RSI!B1635</f>
        <v>1.9</v>
      </c>
      <c r="C1635" s="2">
        <f>RSI!I1635</f>
        <v>23.860398862410648</v>
      </c>
      <c r="D1635" s="2">
        <f>MACD!E1635</f>
        <v>2.4204757580821745E-2</v>
      </c>
      <c r="E1635" s="2">
        <f>MACD!F1635</f>
        <v>2.0709958356837366E-3</v>
      </c>
      <c r="F1635" s="2">
        <f>'Moving Avg'!D1635</f>
        <v>1.9</v>
      </c>
      <c r="G1635" s="2">
        <f>'Moving Avg'!F1635</f>
        <v>1.9519999999999995</v>
      </c>
      <c r="H1635" s="2">
        <f>'Moving Avg'!G1635</f>
        <v>1.9982000000000011</v>
      </c>
      <c r="I1635" s="2">
        <f>'Moving Avg'!H1635</f>
        <v>1.9020499999999954</v>
      </c>
      <c r="J1635" s="5" t="str">
        <f>OBV!F1635</f>
        <v>NEUTRAL</v>
      </c>
      <c r="K1635" s="5" t="str">
        <f>OBV!G1635</f>
        <v>NEUTRAL</v>
      </c>
      <c r="L1635" s="5" t="str">
        <f>OBV!H1635</f>
        <v>NEUTRAL</v>
      </c>
    </row>
    <row r="1636" spans="1:12" ht="13.5" x14ac:dyDescent="0.25">
      <c r="A1636" s="3">
        <f>RSI!A1636</f>
        <v>45079</v>
      </c>
      <c r="B1636" s="2">
        <f>RSI!B1636</f>
        <v>1.9</v>
      </c>
      <c r="C1636" s="2">
        <f>RSI!I1636</f>
        <v>23.860398862410648</v>
      </c>
      <c r="D1636" s="2">
        <f>MACD!E1636</f>
        <v>2.9169283858454076E-2</v>
      </c>
      <c r="E1636" s="2">
        <f>MACD!F1636</f>
        <v>7.4906534402378044E-3</v>
      </c>
      <c r="F1636" s="2">
        <f>'Moving Avg'!D1636</f>
        <v>1.9</v>
      </c>
      <c r="G1636" s="2">
        <f>'Moving Avg'!F1636</f>
        <v>1.9479999999999997</v>
      </c>
      <c r="H1636" s="2">
        <f>'Moving Avg'!G1636</f>
        <v>1.993200000000001</v>
      </c>
      <c r="I1636" s="2">
        <f>'Moving Avg'!H1636</f>
        <v>1.9016499999999954</v>
      </c>
      <c r="J1636" s="5" t="str">
        <f>OBV!F1636</f>
        <v>NEUTRAL</v>
      </c>
      <c r="K1636" s="5" t="str">
        <f>OBV!G1636</f>
        <v>NEUTRAL</v>
      </c>
      <c r="L1636" s="5" t="str">
        <f>OBV!H1636</f>
        <v>NEUTRAL</v>
      </c>
    </row>
    <row r="1637" spans="1:12" ht="13.5" x14ac:dyDescent="0.25">
      <c r="A1637" s="3">
        <f>RSI!A1637</f>
        <v>45082</v>
      </c>
      <c r="B1637" s="2">
        <f>RSI!B1637</f>
        <v>1.9</v>
      </c>
      <c r="C1637" s="2">
        <f>RSI!I1637</f>
        <v>23.860398862410648</v>
      </c>
      <c r="D1637" s="2">
        <f>MACD!E1637</f>
        <v>3.3638137393824596E-2</v>
      </c>
      <c r="E1637" s="2">
        <f>MACD!F1637</f>
        <v>1.2720150230955164E-2</v>
      </c>
      <c r="F1637" s="2">
        <f>'Moving Avg'!D1637</f>
        <v>1.9</v>
      </c>
      <c r="G1637" s="2">
        <f>'Moving Avg'!F1637</f>
        <v>1.9439999999999995</v>
      </c>
      <c r="H1637" s="2">
        <f>'Moving Avg'!G1637</f>
        <v>1.9882000000000011</v>
      </c>
      <c r="I1637" s="2">
        <f>'Moving Avg'!H1637</f>
        <v>1.9012499999999952</v>
      </c>
      <c r="J1637" s="5" t="str">
        <f>OBV!F1637</f>
        <v>NEUTRAL</v>
      </c>
      <c r="K1637" s="5" t="str">
        <f>OBV!G1637</f>
        <v>NEUTRAL</v>
      </c>
      <c r="L1637" s="5" t="str">
        <f>OBV!H1637</f>
        <v>NEUTRAL</v>
      </c>
    </row>
    <row r="1638" spans="1:12" ht="13.5" x14ac:dyDescent="0.25">
      <c r="A1638" s="3">
        <f>RSI!A1638</f>
        <v>45083</v>
      </c>
      <c r="B1638" s="2">
        <f>RSI!B1638</f>
        <v>1.9</v>
      </c>
      <c r="C1638" s="2">
        <f>RSI!I1638</f>
        <v>23.860398862410662</v>
      </c>
      <c r="D1638" s="2">
        <f>MACD!E1638</f>
        <v>3.7667716233288129E-2</v>
      </c>
      <c r="E1638" s="2">
        <f>MACD!F1638</f>
        <v>1.7709663431421756E-2</v>
      </c>
      <c r="F1638" s="2">
        <f>'Moving Avg'!D1638</f>
        <v>1.9</v>
      </c>
      <c r="G1638" s="2">
        <f>'Moving Avg'!F1638</f>
        <v>1.9399999999999995</v>
      </c>
      <c r="H1638" s="2">
        <f>'Moving Avg'!G1638</f>
        <v>1.983200000000001</v>
      </c>
      <c r="I1638" s="2">
        <f>'Moving Avg'!H1638</f>
        <v>1.9008499999999953</v>
      </c>
      <c r="J1638" s="5" t="str">
        <f>OBV!F1638</f>
        <v>NEUTRAL</v>
      </c>
      <c r="K1638" s="5" t="str">
        <f>OBV!G1638</f>
        <v>NEUTRAL</v>
      </c>
      <c r="L1638" s="5" t="str">
        <f>OBV!H1638</f>
        <v>NEUTRAL</v>
      </c>
    </row>
    <row r="1639" spans="1:12" ht="13.5" x14ac:dyDescent="0.25">
      <c r="A1639" s="3">
        <f>RSI!A1639</f>
        <v>45084</v>
      </c>
      <c r="B1639" s="2">
        <f>RSI!B1639</f>
        <v>1.9</v>
      </c>
      <c r="C1639" s="2">
        <f>RSI!I1639</f>
        <v>23.860398862410662</v>
      </c>
      <c r="D1639" s="2">
        <f>MACD!E1639</f>
        <v>2.8999520552146496E-2</v>
      </c>
      <c r="E1639" s="2">
        <f>MACD!F1639</f>
        <v>1.9967634855566706E-2</v>
      </c>
      <c r="F1639" s="2">
        <f>'Moving Avg'!D1639</f>
        <v>1.9</v>
      </c>
      <c r="G1639" s="2">
        <f>'Moving Avg'!F1639</f>
        <v>1.9359999999999993</v>
      </c>
      <c r="H1639" s="2">
        <f>'Moving Avg'!G1639</f>
        <v>1.9782000000000011</v>
      </c>
      <c r="I1639" s="2">
        <f>'Moving Avg'!H1639</f>
        <v>1.9004499999999953</v>
      </c>
      <c r="J1639" s="5" t="str">
        <f>OBV!F1639</f>
        <v>NEUTRAL</v>
      </c>
      <c r="K1639" s="5" t="str">
        <f>OBV!G1639</f>
        <v>NEUTRAL</v>
      </c>
      <c r="L1639" s="5" t="str">
        <f>OBV!H1639</f>
        <v>NEUTRAL</v>
      </c>
    </row>
    <row r="1640" spans="1:12" ht="13.5" x14ac:dyDescent="0.25">
      <c r="A1640" s="3">
        <f>RSI!A1640</f>
        <v>45085</v>
      </c>
      <c r="B1640" s="2">
        <f>RSI!B1640</f>
        <v>1.9</v>
      </c>
      <c r="C1640" s="2">
        <f>RSI!I1640</f>
        <v>23.860398862410662</v>
      </c>
      <c r="D1640" s="2">
        <f>MACD!E1640</f>
        <v>2.1877720282851731E-2</v>
      </c>
      <c r="E1640" s="2">
        <f>MACD!F1640</f>
        <v>2.0349651941023714E-2</v>
      </c>
      <c r="F1640" s="2">
        <f>'Moving Avg'!D1640</f>
        <v>1.9</v>
      </c>
      <c r="G1640" s="2">
        <f>'Moving Avg'!F1640</f>
        <v>1.9319999999999993</v>
      </c>
      <c r="H1640" s="2">
        <f>'Moving Avg'!G1640</f>
        <v>1.9732000000000007</v>
      </c>
      <c r="I1640" s="2">
        <f>'Moving Avg'!H1640</f>
        <v>1.9000499999999951</v>
      </c>
      <c r="J1640" s="5" t="str">
        <f>OBV!F1640</f>
        <v>NEUTRAL</v>
      </c>
      <c r="K1640" s="5" t="str">
        <f>OBV!G1640</f>
        <v>NEUTRAL</v>
      </c>
      <c r="L1640" s="5" t="str">
        <f>OBV!H1640</f>
        <v>NEUTRAL</v>
      </c>
    </row>
    <row r="1641" spans="1:12" ht="13.5" x14ac:dyDescent="0.25">
      <c r="A1641" s="3">
        <f>RSI!A1641</f>
        <v>45086</v>
      </c>
      <c r="B1641" s="2">
        <f>RSI!B1641</f>
        <v>1.9</v>
      </c>
      <c r="C1641" s="2">
        <f>RSI!I1641</f>
        <v>23.860398862410662</v>
      </c>
      <c r="D1641" s="2">
        <f>MACD!E1641</f>
        <v>1.6048643487445835E-2</v>
      </c>
      <c r="E1641" s="2">
        <f>MACD!F1641</f>
        <v>1.9489450250308141E-2</v>
      </c>
      <c r="F1641" s="2">
        <f>'Moving Avg'!D1641</f>
        <v>1.9</v>
      </c>
      <c r="G1641" s="2">
        <f>'Moving Avg'!F1641</f>
        <v>1.9279999999999995</v>
      </c>
      <c r="H1641" s="2">
        <f>'Moving Avg'!G1641</f>
        <v>1.9682000000000008</v>
      </c>
      <c r="I1641" s="2">
        <f>'Moving Avg'!H1641</f>
        <v>1.8996499999999954</v>
      </c>
      <c r="J1641" s="5" t="str">
        <f>OBV!F1641</f>
        <v>NEUTRAL</v>
      </c>
      <c r="K1641" s="5" t="str">
        <f>OBV!G1641</f>
        <v>NEUTRAL</v>
      </c>
      <c r="L1641" s="5" t="str">
        <f>OBV!H1641</f>
        <v>NEUTRAL</v>
      </c>
    </row>
    <row r="1642" spans="1:12" ht="13.5" x14ac:dyDescent="0.25">
      <c r="A1642" s="3">
        <f>RSI!A1642</f>
        <v>45089</v>
      </c>
      <c r="B1642" s="2">
        <f>RSI!B1642</f>
        <v>1.9</v>
      </c>
      <c r="C1642" s="2">
        <f>RSI!I1642</f>
        <v>23.860398862410662</v>
      </c>
      <c r="D1642" s="2">
        <f>MACD!E1642</f>
        <v>1.1298812454151097E-2</v>
      </c>
      <c r="E1642" s="2">
        <f>MACD!F1642</f>
        <v>1.7851322691076733E-2</v>
      </c>
      <c r="F1642" s="2">
        <f>'Moving Avg'!D1642</f>
        <v>1.9</v>
      </c>
      <c r="G1642" s="2">
        <f>'Moving Avg'!F1642</f>
        <v>1.9239999999999995</v>
      </c>
      <c r="H1642" s="2">
        <f>'Moving Avg'!G1642</f>
        <v>1.9632000000000007</v>
      </c>
      <c r="I1642" s="2">
        <f>'Moving Avg'!H1642</f>
        <v>1.8992499999999957</v>
      </c>
      <c r="J1642" s="5" t="str">
        <f>OBV!F1642</f>
        <v>NEUTRAL</v>
      </c>
      <c r="K1642" s="5" t="str">
        <f>OBV!G1642</f>
        <v>NEUTRAL</v>
      </c>
      <c r="L1642" s="5" t="str">
        <f>OBV!H1642</f>
        <v>NEUTRAL</v>
      </c>
    </row>
    <row r="1643" spans="1:12" ht="13.5" x14ac:dyDescent="0.25">
      <c r="A1643" s="3">
        <f>RSI!A1643</f>
        <v>45090</v>
      </c>
      <c r="B1643" s="2">
        <f>RSI!B1643</f>
        <v>1.9</v>
      </c>
      <c r="C1643" s="2">
        <f>RSI!I1643</f>
        <v>23.860398862410662</v>
      </c>
      <c r="D1643" s="2">
        <f>MACD!E1643</f>
        <v>7.4486734684739986E-3</v>
      </c>
      <c r="E1643" s="2">
        <f>MACD!F1643</f>
        <v>1.5770792846556188E-2</v>
      </c>
      <c r="F1643" s="2">
        <f>'Moving Avg'!D1643</f>
        <v>1.9</v>
      </c>
      <c r="G1643" s="2">
        <f>'Moving Avg'!F1643</f>
        <v>1.9199999999999993</v>
      </c>
      <c r="H1643" s="2">
        <f>'Moving Avg'!G1643</f>
        <v>1.9582000000000008</v>
      </c>
      <c r="I1643" s="2">
        <f>'Moving Avg'!H1643</f>
        <v>1.8988499999999953</v>
      </c>
      <c r="J1643" s="5" t="str">
        <f>OBV!F1643</f>
        <v>NEUTRAL</v>
      </c>
      <c r="K1643" s="5" t="str">
        <f>OBV!G1643</f>
        <v>NEUTRAL</v>
      </c>
      <c r="L1643" s="5" t="str">
        <f>OBV!H1643</f>
        <v>NEUTRAL</v>
      </c>
    </row>
    <row r="1644" spans="1:12" ht="13.5" x14ac:dyDescent="0.25">
      <c r="A1644" s="3">
        <f>RSI!A1644</f>
        <v>45091</v>
      </c>
      <c r="B1644" s="2">
        <f>RSI!B1644</f>
        <v>1.9</v>
      </c>
      <c r="C1644" s="2">
        <f>RSI!I1644</f>
        <v>23.860398862410662</v>
      </c>
      <c r="D1644" s="2">
        <f>MACD!E1644</f>
        <v>4.3472976424481224E-3</v>
      </c>
      <c r="E1644" s="2">
        <f>MACD!F1644</f>
        <v>1.3486093805734576E-2</v>
      </c>
      <c r="F1644" s="2">
        <f>'Moving Avg'!D1644</f>
        <v>1.9</v>
      </c>
      <c r="G1644" s="2">
        <f>'Moving Avg'!F1644</f>
        <v>1.9159999999999993</v>
      </c>
      <c r="H1644" s="2">
        <f>'Moving Avg'!G1644</f>
        <v>1.9532000000000007</v>
      </c>
      <c r="I1644" s="2">
        <f>'Moving Avg'!H1644</f>
        <v>1.8984499999999955</v>
      </c>
      <c r="J1644" s="5" t="str">
        <f>OBV!F1644</f>
        <v>NEUTRAL</v>
      </c>
      <c r="K1644" s="5" t="str">
        <f>OBV!G1644</f>
        <v>NEUTRAL</v>
      </c>
      <c r="L1644" s="5" t="str">
        <f>OBV!H1644</f>
        <v>NEUTRAL</v>
      </c>
    </row>
    <row r="1645" spans="1:12" ht="13.5" x14ac:dyDescent="0.25">
      <c r="A1645" s="3">
        <f>RSI!A1645</f>
        <v>45092</v>
      </c>
      <c r="B1645" s="2">
        <f>RSI!B1645</f>
        <v>1.9</v>
      </c>
      <c r="C1645" s="2">
        <f>RSI!I1645</f>
        <v>23.860398862410662</v>
      </c>
      <c r="D1645" s="2">
        <f>MACD!E1645</f>
        <v>1.867902933824217E-3</v>
      </c>
      <c r="E1645" s="2">
        <f>MACD!F1645</f>
        <v>1.1162455631352505E-2</v>
      </c>
      <c r="F1645" s="2">
        <f>'Moving Avg'!D1645</f>
        <v>1.9</v>
      </c>
      <c r="G1645" s="2">
        <f>'Moving Avg'!F1645</f>
        <v>1.9119999999999995</v>
      </c>
      <c r="H1645" s="2">
        <f>'Moving Avg'!G1645</f>
        <v>1.9482000000000008</v>
      </c>
      <c r="I1645" s="2">
        <f>'Moving Avg'!H1645</f>
        <v>1.8980499999999956</v>
      </c>
      <c r="J1645" s="5" t="str">
        <f>OBV!F1645</f>
        <v>NEUTRAL</v>
      </c>
      <c r="K1645" s="5" t="str">
        <f>OBV!G1645</f>
        <v>NEUTRAL</v>
      </c>
      <c r="L1645" s="5" t="str">
        <f>OBV!H1645</f>
        <v>NEUTRAL</v>
      </c>
    </row>
    <row r="1646" spans="1:12" ht="13.5" x14ac:dyDescent="0.25">
      <c r="A1646" s="3">
        <f>RSI!A1646</f>
        <v>45093</v>
      </c>
      <c r="B1646" s="2">
        <f>RSI!B1646</f>
        <v>1.9</v>
      </c>
      <c r="C1646" s="2">
        <f>RSI!I1646</f>
        <v>23.860398862410676</v>
      </c>
      <c r="D1646" s="2">
        <f>MACD!E1646</f>
        <v>-9.5929421181084606E-5</v>
      </c>
      <c r="E1646" s="2">
        <f>MACD!F1646</f>
        <v>8.9107786208457874E-3</v>
      </c>
      <c r="F1646" s="2">
        <f>'Moving Avg'!D1646</f>
        <v>1.9</v>
      </c>
      <c r="G1646" s="2">
        <f>'Moving Avg'!F1646</f>
        <v>1.9079999999999995</v>
      </c>
      <c r="H1646" s="2">
        <f>'Moving Avg'!G1646</f>
        <v>1.9432000000000007</v>
      </c>
      <c r="I1646" s="2">
        <f>'Moving Avg'!H1646</f>
        <v>1.8976499999999956</v>
      </c>
      <c r="J1646" s="5" t="str">
        <f>OBV!F1646</f>
        <v>NEUTRAL</v>
      </c>
      <c r="K1646" s="5" t="str">
        <f>OBV!G1646</f>
        <v>NEUTRAL</v>
      </c>
      <c r="L1646" s="5" t="str">
        <f>OBV!H1646</f>
        <v>NEUTRAL</v>
      </c>
    </row>
    <row r="1647" spans="1:12" ht="13.5" x14ac:dyDescent="0.25">
      <c r="A1647" s="3">
        <f>RSI!A1647</f>
        <v>45096</v>
      </c>
      <c r="B1647" s="2">
        <f>RSI!B1647</f>
        <v>1.9</v>
      </c>
      <c r="C1647" s="2">
        <f>RSI!I1647</f>
        <v>23.860398862410676</v>
      </c>
      <c r="D1647" s="2">
        <f>MACD!E1647</f>
        <v>-1.6334513013567253E-3</v>
      </c>
      <c r="E1647" s="2">
        <f>MACD!F1647</f>
        <v>6.8019326364052845E-3</v>
      </c>
      <c r="F1647" s="2">
        <f>'Moving Avg'!D1647</f>
        <v>1.9</v>
      </c>
      <c r="G1647" s="2">
        <f>'Moving Avg'!F1647</f>
        <v>1.9039999999999992</v>
      </c>
      <c r="H1647" s="2">
        <f>'Moving Avg'!G1647</f>
        <v>1.9382000000000008</v>
      </c>
      <c r="I1647" s="2">
        <f>'Moving Avg'!H1647</f>
        <v>1.8972499999999957</v>
      </c>
      <c r="J1647" s="5" t="str">
        <f>OBV!F1647</f>
        <v>NEUTRAL</v>
      </c>
      <c r="K1647" s="5" t="str">
        <f>OBV!G1647</f>
        <v>NEUTRAL</v>
      </c>
      <c r="L1647" s="5" t="str">
        <f>OBV!H1647</f>
        <v>NEUTRAL</v>
      </c>
    </row>
    <row r="1648" spans="1:12" ht="13.5" x14ac:dyDescent="0.25">
      <c r="A1648" s="3">
        <f>RSI!A1648</f>
        <v>45097</v>
      </c>
      <c r="B1648" s="2">
        <f>RSI!B1648</f>
        <v>1.9</v>
      </c>
      <c r="C1648" s="2">
        <f>RSI!I1648</f>
        <v>23.860398862410662</v>
      </c>
      <c r="D1648" s="2">
        <f>MACD!E1648</f>
        <v>-2.8194476313934125E-3</v>
      </c>
      <c r="E1648" s="2">
        <f>MACD!F1648</f>
        <v>4.8776565828455454E-3</v>
      </c>
      <c r="F1648" s="2">
        <f>'Moving Avg'!D1648</f>
        <v>1.9</v>
      </c>
      <c r="G1648" s="2">
        <f>'Moving Avg'!F1648</f>
        <v>1.8999999999999992</v>
      </c>
      <c r="H1648" s="2">
        <f>'Moving Avg'!G1648</f>
        <v>1.9332000000000007</v>
      </c>
      <c r="I1648" s="2">
        <f>'Moving Avg'!H1648</f>
        <v>1.8968499999999955</v>
      </c>
      <c r="J1648" s="5" t="str">
        <f>OBV!F1648</f>
        <v>NEUTRAL</v>
      </c>
      <c r="K1648" s="5" t="str">
        <f>OBV!G1648</f>
        <v>NEUTRAL</v>
      </c>
      <c r="L1648" s="5" t="str">
        <f>OBV!H1648</f>
        <v>NEUTRAL</v>
      </c>
    </row>
    <row r="1649" spans="1:12" ht="13.5" x14ac:dyDescent="0.25">
      <c r="A1649" s="3">
        <f>RSI!A1649</f>
        <v>45098</v>
      </c>
      <c r="B1649" s="2">
        <f>RSI!B1649</f>
        <v>1.9</v>
      </c>
      <c r="C1649" s="2">
        <f>RSI!I1649</f>
        <v>23.860398862410662</v>
      </c>
      <c r="D1649" s="2">
        <f>MACD!E1649</f>
        <v>-3.7165165779304843E-3</v>
      </c>
      <c r="E1649" s="2">
        <f>MACD!F1649</f>
        <v>3.1588219506903394E-3</v>
      </c>
      <c r="F1649" s="2">
        <f>'Moving Avg'!D1649</f>
        <v>1.9</v>
      </c>
      <c r="G1649" s="2">
        <f>'Moving Avg'!F1649</f>
        <v>1.8999999999999992</v>
      </c>
      <c r="H1649" s="2">
        <f>'Moving Avg'!G1649</f>
        <v>1.9300000000000008</v>
      </c>
      <c r="I1649" s="2">
        <f>'Moving Avg'!H1649</f>
        <v>1.8964499999999955</v>
      </c>
      <c r="J1649" s="5" t="str">
        <f>OBV!F1649</f>
        <v>NEUTRAL</v>
      </c>
      <c r="K1649" s="5" t="str">
        <f>OBV!G1649</f>
        <v>NEUTRAL</v>
      </c>
      <c r="L1649" s="5" t="str">
        <f>OBV!H1649</f>
        <v>NEUTRAL</v>
      </c>
    </row>
    <row r="1650" spans="1:12" ht="13.5" x14ac:dyDescent="0.25">
      <c r="A1650" s="3">
        <f>RSI!A1650</f>
        <v>45099</v>
      </c>
      <c r="B1650" s="2">
        <f>RSI!B1650</f>
        <v>1.9</v>
      </c>
      <c r="C1650" s="2">
        <f>RSI!I1650</f>
        <v>23.860398862410662</v>
      </c>
      <c r="D1650" s="2">
        <f>MACD!E1650</f>
        <v>-4.3769949083749538E-3</v>
      </c>
      <c r="E1650" s="2">
        <f>MACD!F1650</f>
        <v>1.651658578877281E-3</v>
      </c>
      <c r="F1650" s="2">
        <f>'Moving Avg'!D1650</f>
        <v>1.9</v>
      </c>
      <c r="G1650" s="2">
        <f>'Moving Avg'!F1650</f>
        <v>1.8999999999999992</v>
      </c>
      <c r="H1650" s="2">
        <f>'Moving Avg'!G1650</f>
        <v>1.928200000000001</v>
      </c>
      <c r="I1650" s="2">
        <f>'Moving Avg'!H1650</f>
        <v>1.8964499999999958</v>
      </c>
      <c r="J1650" s="5" t="str">
        <f>OBV!F1650</f>
        <v>NEUTRAL</v>
      </c>
      <c r="K1650" s="5" t="str">
        <f>OBV!G1650</f>
        <v>NEUTRAL</v>
      </c>
      <c r="L1650" s="5" t="str">
        <f>OBV!H1650</f>
        <v>NEUTRAL</v>
      </c>
    </row>
    <row r="1651" spans="1:12" ht="13.5" x14ac:dyDescent="0.25">
      <c r="A1651" s="3">
        <f>RSI!A1651</f>
        <v>45100</v>
      </c>
      <c r="B1651" s="2">
        <f>RSI!B1651</f>
        <v>1.9</v>
      </c>
      <c r="C1651" s="2">
        <f>RSI!I1651</f>
        <v>23.860398862410662</v>
      </c>
      <c r="D1651" s="2">
        <f>MACD!E1651</f>
        <v>-4.8445834019326117E-3</v>
      </c>
      <c r="E1651" s="2">
        <f>MACD!F1651</f>
        <v>3.5241018271530246E-4</v>
      </c>
      <c r="F1651" s="2">
        <f>'Moving Avg'!D1651</f>
        <v>1.9</v>
      </c>
      <c r="G1651" s="2">
        <f>'Moving Avg'!F1651</f>
        <v>1.8999999999999992</v>
      </c>
      <c r="H1651" s="2">
        <f>'Moving Avg'!G1651</f>
        <v>1.926400000000001</v>
      </c>
      <c r="I1651" s="2">
        <f>'Moving Avg'!H1651</f>
        <v>1.8968499999999957</v>
      </c>
      <c r="J1651" s="5" t="str">
        <f>OBV!F1651</f>
        <v>NEUTRAL</v>
      </c>
      <c r="K1651" s="5" t="str">
        <f>OBV!G1651</f>
        <v>NEUTRAL</v>
      </c>
      <c r="L1651" s="5" t="str">
        <f>OBV!H1651</f>
        <v>NEUTRAL</v>
      </c>
    </row>
    <row r="1652" spans="1:12" ht="13.5" x14ac:dyDescent="0.25">
      <c r="A1652" s="3">
        <f>RSI!A1652</f>
        <v>45103</v>
      </c>
      <c r="B1652" s="2">
        <f>RSI!B1652</f>
        <v>1.9</v>
      </c>
      <c r="C1652" s="2">
        <f>RSI!I1652</f>
        <v>23.860398862410662</v>
      </c>
      <c r="D1652" s="2">
        <f>MACD!E1652</f>
        <v>-5.1557187356094936E-3</v>
      </c>
      <c r="E1652" s="2">
        <f>MACD!F1652</f>
        <v>-7.4921560094965691E-4</v>
      </c>
      <c r="F1652" s="2">
        <f>'Moving Avg'!D1652</f>
        <v>1.9</v>
      </c>
      <c r="G1652" s="2">
        <f>'Moving Avg'!F1652</f>
        <v>1.8999999999999992</v>
      </c>
      <c r="H1652" s="2">
        <f>'Moving Avg'!G1652</f>
        <v>1.924600000000001</v>
      </c>
      <c r="I1652" s="2">
        <f>'Moving Avg'!H1652</f>
        <v>1.8973999999999958</v>
      </c>
      <c r="J1652" s="5" t="str">
        <f>OBV!F1652</f>
        <v>NEUTRAL</v>
      </c>
      <c r="K1652" s="5" t="str">
        <f>OBV!G1652</f>
        <v>NEUTRAL</v>
      </c>
      <c r="L1652" s="5" t="str">
        <f>OBV!H1652</f>
        <v>NEUTRAL</v>
      </c>
    </row>
    <row r="1653" spans="1:12" ht="13.5" x14ac:dyDescent="0.25">
      <c r="A1653" s="3">
        <f>RSI!A1653</f>
        <v>45104</v>
      </c>
      <c r="B1653" s="2">
        <f>RSI!B1653</f>
        <v>1.9</v>
      </c>
      <c r="C1653" s="2">
        <f>RSI!I1653</f>
        <v>23.860398862410662</v>
      </c>
      <c r="D1653" s="2">
        <f>MACD!E1653</f>
        <v>-5.3407311054634032E-3</v>
      </c>
      <c r="E1653" s="2">
        <f>MACD!F1653</f>
        <v>-1.6675187018524063E-3</v>
      </c>
      <c r="F1653" s="2">
        <f>'Moving Avg'!D1653</f>
        <v>1.9</v>
      </c>
      <c r="G1653" s="2">
        <f>'Moving Avg'!F1653</f>
        <v>1.8999999999999992</v>
      </c>
      <c r="H1653" s="2">
        <f>'Moving Avg'!G1653</f>
        <v>1.9228000000000012</v>
      </c>
      <c r="I1653" s="2">
        <f>'Moving Avg'!H1653</f>
        <v>1.8979499999999958</v>
      </c>
      <c r="J1653" s="5" t="str">
        <f>OBV!F1653</f>
        <v>NEUTRAL</v>
      </c>
      <c r="K1653" s="5" t="str">
        <f>OBV!G1653</f>
        <v>NEUTRAL</v>
      </c>
      <c r="L1653" s="5" t="str">
        <f>OBV!H1653</f>
        <v>NEUTRAL</v>
      </c>
    </row>
    <row r="1654" spans="1:12" ht="13.5" x14ac:dyDescent="0.25">
      <c r="A1654" s="3">
        <f>RSI!A1654</f>
        <v>45107</v>
      </c>
      <c r="B1654" s="2">
        <f>RSI!B1654</f>
        <v>1.9</v>
      </c>
      <c r="C1654" s="2">
        <f>RSI!I1654</f>
        <v>23.860398862410662</v>
      </c>
      <c r="D1654" s="2">
        <f>MACD!E1654</f>
        <v>-5.4248207843465845E-3</v>
      </c>
      <c r="E1654" s="2">
        <f>MACD!F1654</f>
        <v>-2.4189791183512419E-3</v>
      </c>
      <c r="F1654" s="2">
        <f>'Moving Avg'!D1654</f>
        <v>1.9</v>
      </c>
      <c r="G1654" s="2">
        <f>'Moving Avg'!F1654</f>
        <v>1.8999999999999992</v>
      </c>
      <c r="H1654" s="2">
        <f>'Moving Avg'!G1654</f>
        <v>1.9210000000000012</v>
      </c>
      <c r="I1654" s="2">
        <f>'Moving Avg'!H1654</f>
        <v>1.8984999999999959</v>
      </c>
      <c r="J1654" s="5" t="str">
        <f>OBV!F1654</f>
        <v>NEUTRAL</v>
      </c>
      <c r="K1654" s="5" t="str">
        <f>OBV!G1654</f>
        <v>NEUTRAL</v>
      </c>
      <c r="L1654" s="5" t="str">
        <f>OBV!H1654</f>
        <v>NEUTRAL</v>
      </c>
    </row>
    <row r="1655" spans="1:12" ht="13.5" x14ac:dyDescent="0.25">
      <c r="A1655" s="3">
        <f>RSI!A1655</f>
        <v>45110</v>
      </c>
      <c r="B1655" s="2">
        <f>RSI!B1655</f>
        <v>1.9</v>
      </c>
      <c r="C1655" s="2">
        <f>RSI!I1655</f>
        <v>23.860398862410662</v>
      </c>
      <c r="D1655" s="2">
        <f>MACD!E1655</f>
        <v>-5.4288816919121352E-3</v>
      </c>
      <c r="E1655" s="2">
        <f>MACD!F1655</f>
        <v>-3.0209596330634204E-3</v>
      </c>
      <c r="F1655" s="2">
        <f>'Moving Avg'!D1655</f>
        <v>1.9</v>
      </c>
      <c r="G1655" s="2">
        <f>'Moving Avg'!F1655</f>
        <v>1.8999999999999992</v>
      </c>
      <c r="H1655" s="2">
        <f>'Moving Avg'!G1655</f>
        <v>1.9208000000000012</v>
      </c>
      <c r="I1655" s="2">
        <f>'Moving Avg'!H1655</f>
        <v>1.8990499999999961</v>
      </c>
      <c r="J1655" s="5" t="str">
        <f>OBV!F1655</f>
        <v>NEUTRAL</v>
      </c>
      <c r="K1655" s="5" t="str">
        <f>OBV!G1655</f>
        <v>NEUTRAL</v>
      </c>
      <c r="L1655" s="5" t="str">
        <f>OBV!H1655</f>
        <v>NEUTRAL</v>
      </c>
    </row>
    <row r="1656" spans="1:12" ht="13.5" x14ac:dyDescent="0.25">
      <c r="A1656" s="3">
        <f>RSI!A1656</f>
        <v>45111</v>
      </c>
      <c r="B1656" s="2">
        <f>RSI!B1656</f>
        <v>1.9</v>
      </c>
      <c r="C1656" s="2">
        <f>RSI!I1656</f>
        <v>23.860398862410662</v>
      </c>
      <c r="D1656" s="2">
        <f>MACD!E1656</f>
        <v>-5.370195717020021E-3</v>
      </c>
      <c r="E1656" s="2">
        <f>MACD!F1656</f>
        <v>-3.4908068498547412E-3</v>
      </c>
      <c r="F1656" s="2">
        <f>'Moving Avg'!D1656</f>
        <v>1.9</v>
      </c>
      <c r="G1656" s="2">
        <f>'Moving Avg'!F1656</f>
        <v>1.8999999999999992</v>
      </c>
      <c r="H1656" s="2">
        <f>'Moving Avg'!G1656</f>
        <v>1.9208000000000012</v>
      </c>
      <c r="I1656" s="2">
        <f>'Moving Avg'!H1656</f>
        <v>1.8995999999999962</v>
      </c>
      <c r="J1656" s="5" t="str">
        <f>OBV!F1656</f>
        <v>NEUTRAL</v>
      </c>
      <c r="K1656" s="5" t="str">
        <f>OBV!G1656</f>
        <v>NEUTRAL</v>
      </c>
      <c r="L1656" s="5" t="str">
        <f>OBV!H1656</f>
        <v>NEUTRAL</v>
      </c>
    </row>
    <row r="1657" spans="1:12" ht="13.5" x14ac:dyDescent="0.25">
      <c r="A1657" s="3">
        <f>RSI!A1657</f>
        <v>45112</v>
      </c>
      <c r="B1657" s="2">
        <f>RSI!B1657</f>
        <v>1.9</v>
      </c>
      <c r="C1657" s="2">
        <f>RSI!I1657</f>
        <v>23.860398862410648</v>
      </c>
      <c r="D1657" s="2">
        <f>MACD!E1657</f>
        <v>-5.2630178652723902E-3</v>
      </c>
      <c r="E1657" s="2">
        <f>MACD!F1657</f>
        <v>-3.8452490529382712E-3</v>
      </c>
      <c r="F1657" s="2">
        <f>'Moving Avg'!D1657</f>
        <v>1.9</v>
      </c>
      <c r="G1657" s="2">
        <f>'Moving Avg'!F1657</f>
        <v>1.8999999999999992</v>
      </c>
      <c r="H1657" s="2">
        <f>'Moving Avg'!G1657</f>
        <v>1.9208000000000012</v>
      </c>
      <c r="I1657" s="2">
        <f>'Moving Avg'!H1657</f>
        <v>1.8997499999999961</v>
      </c>
      <c r="J1657" s="5" t="str">
        <f>OBV!F1657</f>
        <v>NEUTRAL</v>
      </c>
      <c r="K1657" s="5" t="str">
        <f>OBV!G1657</f>
        <v>NEUTRAL</v>
      </c>
      <c r="L1657" s="5" t="str">
        <f>OBV!H1657</f>
        <v>NEUTRAL</v>
      </c>
    </row>
    <row r="1658" spans="1:12" ht="13.5" x14ac:dyDescent="0.25">
      <c r="A1658" s="3">
        <f>RSI!A1658</f>
        <v>45113</v>
      </c>
      <c r="B1658" s="2">
        <f>RSI!B1658</f>
        <v>1.9</v>
      </c>
      <c r="C1658" s="2">
        <f>RSI!I1658</f>
        <v>23.860398862410648</v>
      </c>
      <c r="D1658" s="2">
        <f>MACD!E1658</f>
        <v>-5.1190692023328488E-3</v>
      </c>
      <c r="E1658" s="2">
        <f>MACD!F1658</f>
        <v>-4.1000130828171867E-3</v>
      </c>
      <c r="F1658" s="2">
        <f>'Moving Avg'!D1658</f>
        <v>1.9</v>
      </c>
      <c r="G1658" s="2">
        <f>'Moving Avg'!F1658</f>
        <v>1.8999999999999992</v>
      </c>
      <c r="H1658" s="2">
        <f>'Moving Avg'!G1658</f>
        <v>1.9208000000000012</v>
      </c>
      <c r="I1658" s="2">
        <f>'Moving Avg'!H1658</f>
        <v>1.8998999999999959</v>
      </c>
      <c r="J1658" s="5" t="str">
        <f>OBV!F1658</f>
        <v>NEUTRAL</v>
      </c>
      <c r="K1658" s="5" t="str">
        <f>OBV!G1658</f>
        <v>NEUTRAL</v>
      </c>
      <c r="L1658" s="5" t="str">
        <f>OBV!H1658</f>
        <v>NEUTRAL</v>
      </c>
    </row>
    <row r="1659" spans="1:12" ht="13.5" x14ac:dyDescent="0.25">
      <c r="A1659" s="3">
        <f>RSI!A1659</f>
        <v>45114</v>
      </c>
      <c r="B1659" s="2">
        <f>RSI!B1659</f>
        <v>1.9</v>
      </c>
      <c r="C1659" s="2">
        <f>RSI!I1659</f>
        <v>23.860398862410648</v>
      </c>
      <c r="D1659" s="2">
        <f>MACD!E1659</f>
        <v>-4.9479519398891725E-3</v>
      </c>
      <c r="E1659" s="2">
        <f>MACD!F1659</f>
        <v>-4.269600854231584E-3</v>
      </c>
      <c r="F1659" s="2">
        <f>'Moving Avg'!D1659</f>
        <v>1.9</v>
      </c>
      <c r="G1659" s="2">
        <f>'Moving Avg'!F1659</f>
        <v>1.8999999999999992</v>
      </c>
      <c r="H1659" s="2">
        <f>'Moving Avg'!G1659</f>
        <v>1.9208000000000012</v>
      </c>
      <c r="I1659" s="2">
        <f>'Moving Avg'!H1659</f>
        <v>1.900049999999996</v>
      </c>
      <c r="J1659" s="5" t="str">
        <f>OBV!F1659</f>
        <v>NEUTRAL</v>
      </c>
      <c r="K1659" s="5" t="str">
        <f>OBV!G1659</f>
        <v>NEUTRAL</v>
      </c>
      <c r="L1659" s="5" t="str">
        <f>OBV!H1659</f>
        <v>NEUTRAL</v>
      </c>
    </row>
    <row r="1660" spans="1:12" ht="13.5" x14ac:dyDescent="0.25">
      <c r="A1660" s="3">
        <f>RSI!A1660</f>
        <v>45117</v>
      </c>
      <c r="B1660" s="2">
        <f>RSI!B1660</f>
        <v>1.9</v>
      </c>
      <c r="C1660" s="2">
        <f>RSI!I1660</f>
        <v>23.860398862410648</v>
      </c>
      <c r="D1660" s="2">
        <f>MACD!E1660</f>
        <v>-4.7574987919360989E-3</v>
      </c>
      <c r="E1660" s="2">
        <f>MACD!F1660</f>
        <v>-4.3671804417724875E-3</v>
      </c>
      <c r="F1660" s="2">
        <f>'Moving Avg'!D1660</f>
        <v>1.9</v>
      </c>
      <c r="G1660" s="2">
        <f>'Moving Avg'!F1660</f>
        <v>1.8999999999999992</v>
      </c>
      <c r="H1660" s="2">
        <f>'Moving Avg'!G1660</f>
        <v>1.9208000000000016</v>
      </c>
      <c r="I1660" s="2">
        <f>'Moving Avg'!H1660</f>
        <v>1.9001999999999954</v>
      </c>
      <c r="J1660" s="5" t="str">
        <f>OBV!F1660</f>
        <v>NEUTRAL</v>
      </c>
      <c r="K1660" s="5" t="str">
        <f>OBV!G1660</f>
        <v>NEUTRAL</v>
      </c>
      <c r="L1660" s="5" t="str">
        <f>OBV!H1660</f>
        <v>NEUTRAL</v>
      </c>
    </row>
    <row r="1661" spans="1:12" ht="13.5" x14ac:dyDescent="0.25">
      <c r="A1661" s="3">
        <f>RSI!A1661</f>
        <v>45118</v>
      </c>
      <c r="B1661" s="2">
        <f>RSI!B1661</f>
        <v>1.9</v>
      </c>
      <c r="C1661" s="2">
        <f>RSI!I1661</f>
        <v>23.860398862410648</v>
      </c>
      <c r="D1661" s="2">
        <f>MACD!E1661</f>
        <v>-4.5540668521788508E-3</v>
      </c>
      <c r="E1661" s="2">
        <f>MACD!F1661</f>
        <v>-4.4045577238537607E-3</v>
      </c>
      <c r="F1661" s="2">
        <f>'Moving Avg'!D1661</f>
        <v>1.9</v>
      </c>
      <c r="G1661" s="2">
        <f>'Moving Avg'!F1661</f>
        <v>1.8999999999999992</v>
      </c>
      <c r="H1661" s="2">
        <f>'Moving Avg'!G1661</f>
        <v>1.9208000000000016</v>
      </c>
      <c r="I1661" s="2">
        <f>'Moving Avg'!H1661</f>
        <v>1.9003499999999958</v>
      </c>
      <c r="J1661" s="5" t="str">
        <f>OBV!F1661</f>
        <v>NEUTRAL</v>
      </c>
      <c r="K1661" s="5" t="str">
        <f>OBV!G1661</f>
        <v>NEUTRAL</v>
      </c>
      <c r="L1661" s="5" t="str">
        <f>OBV!H1661</f>
        <v>NEUTRAL</v>
      </c>
    </row>
    <row r="1662" spans="1:12" ht="13.5" x14ac:dyDescent="0.25">
      <c r="A1662" s="3">
        <f>RSI!A1662</f>
        <v>45119</v>
      </c>
      <c r="B1662" s="2">
        <f>RSI!B1662</f>
        <v>1.9</v>
      </c>
      <c r="C1662" s="2">
        <f>RSI!I1662</f>
        <v>23.860398862410648</v>
      </c>
      <c r="D1662" s="2">
        <f>MACD!E1662</f>
        <v>-4.3427846560477601E-3</v>
      </c>
      <c r="E1662" s="2">
        <f>MACD!F1662</f>
        <v>-4.3922031102925606E-3</v>
      </c>
      <c r="F1662" s="2">
        <f>'Moving Avg'!D1662</f>
        <v>1.9</v>
      </c>
      <c r="G1662" s="2">
        <f>'Moving Avg'!F1662</f>
        <v>1.8999999999999992</v>
      </c>
      <c r="H1662" s="2">
        <f>'Moving Avg'!G1662</f>
        <v>1.9208000000000016</v>
      </c>
      <c r="I1662" s="2">
        <f>'Moving Avg'!H1662</f>
        <v>1.9004999999999959</v>
      </c>
      <c r="J1662" s="5" t="str">
        <f>OBV!F1662</f>
        <v>NEUTRAL</v>
      </c>
      <c r="K1662" s="5" t="str">
        <f>OBV!G1662</f>
        <v>NEUTRAL</v>
      </c>
      <c r="L1662" s="5" t="str">
        <f>OBV!H1662</f>
        <v>NEUTRAL</v>
      </c>
    </row>
    <row r="1663" spans="1:12" ht="13.5" x14ac:dyDescent="0.25">
      <c r="A1663" s="3">
        <f>RSI!A1663</f>
        <v>45120</v>
      </c>
      <c r="B1663" s="2">
        <f>RSI!B1663</f>
        <v>1.9</v>
      </c>
      <c r="C1663" s="2">
        <f>RSI!I1663</f>
        <v>23.860398862410648</v>
      </c>
      <c r="D1663" s="2">
        <f>MACD!E1663</f>
        <v>-4.1277597484687956E-3</v>
      </c>
      <c r="E1663" s="2">
        <f>MACD!F1663</f>
        <v>-4.3393144379278081E-3</v>
      </c>
      <c r="F1663" s="2">
        <f>'Moving Avg'!D1663</f>
        <v>1.9</v>
      </c>
      <c r="G1663" s="2">
        <f>'Moving Avg'!F1663</f>
        <v>1.8999999999999992</v>
      </c>
      <c r="H1663" s="2">
        <f>'Moving Avg'!G1663</f>
        <v>1.9208000000000016</v>
      </c>
      <c r="I1663" s="2">
        <f>'Moving Avg'!H1663</f>
        <v>1.9006499999999957</v>
      </c>
      <c r="J1663" s="5" t="str">
        <f>OBV!F1663</f>
        <v>NEUTRAL</v>
      </c>
      <c r="K1663" s="5" t="str">
        <f>OBV!G1663</f>
        <v>NEUTRAL</v>
      </c>
      <c r="L1663" s="5" t="str">
        <f>OBV!H1663</f>
        <v>NEUTRAL</v>
      </c>
    </row>
    <row r="1664" spans="1:12" ht="13.5" x14ac:dyDescent="0.25">
      <c r="A1664" s="3">
        <f>RSI!A1664</f>
        <v>45121</v>
      </c>
      <c r="B1664" s="2">
        <f>RSI!B1664</f>
        <v>1.9</v>
      </c>
      <c r="C1664" s="2">
        <f>RSI!I1664</f>
        <v>23.860398862410662</v>
      </c>
      <c r="D1664" s="2">
        <f>MACD!E1664</f>
        <v>-3.9122529434028053E-3</v>
      </c>
      <c r="E1664" s="2">
        <f>MACD!F1664</f>
        <v>-4.2539021390228075E-3</v>
      </c>
      <c r="F1664" s="2">
        <f>'Moving Avg'!D1664</f>
        <v>1.9</v>
      </c>
      <c r="G1664" s="2">
        <f>'Moving Avg'!F1664</f>
        <v>1.8999999999999992</v>
      </c>
      <c r="H1664" s="2">
        <f>'Moving Avg'!G1664</f>
        <v>1.9208000000000016</v>
      </c>
      <c r="I1664" s="2">
        <f>'Moving Avg'!H1664</f>
        <v>1.9007999999999956</v>
      </c>
      <c r="J1664" s="5" t="str">
        <f>OBV!F1664</f>
        <v>NEUTRAL</v>
      </c>
      <c r="K1664" s="5" t="str">
        <f>OBV!G1664</f>
        <v>NEUTRAL</v>
      </c>
      <c r="L1664" s="5" t="str">
        <f>OBV!H1664</f>
        <v>NEUTRAL</v>
      </c>
    </row>
    <row r="1665" spans="1:12" ht="13.5" x14ac:dyDescent="0.25">
      <c r="A1665" s="3">
        <f>RSI!A1665</f>
        <v>45124</v>
      </c>
      <c r="B1665" s="2">
        <f>RSI!B1665</f>
        <v>1.9</v>
      </c>
      <c r="C1665" s="2">
        <f>RSI!I1665</f>
        <v>23.860398862410648</v>
      </c>
      <c r="D1665" s="2">
        <f>MACD!E1665</f>
        <v>-3.6988245013322985E-3</v>
      </c>
      <c r="E1665" s="2">
        <f>MACD!F1665</f>
        <v>-4.1428866114847059E-3</v>
      </c>
      <c r="F1665" s="2">
        <f>'Moving Avg'!D1665</f>
        <v>1.9</v>
      </c>
      <c r="G1665" s="2">
        <f>'Moving Avg'!F1665</f>
        <v>1.8999999999999992</v>
      </c>
      <c r="H1665" s="2">
        <f>'Moving Avg'!G1665</f>
        <v>1.9208000000000012</v>
      </c>
      <c r="I1665" s="2">
        <f>'Moving Avg'!H1665</f>
        <v>1.9009999999999956</v>
      </c>
      <c r="J1665" s="5" t="str">
        <f>OBV!F1665</f>
        <v>NEUTRAL</v>
      </c>
      <c r="K1665" s="5" t="str">
        <f>OBV!G1665</f>
        <v>NEUTRAL</v>
      </c>
      <c r="L1665" s="5" t="str">
        <f>OBV!H1665</f>
        <v>NEUTRAL</v>
      </c>
    </row>
    <row r="1666" spans="1:12" ht="13.5" x14ac:dyDescent="0.25">
      <c r="A1666" s="3">
        <f>RSI!A1666</f>
        <v>45125</v>
      </c>
      <c r="B1666" s="2">
        <f>RSI!B1666</f>
        <v>1.9</v>
      </c>
      <c r="C1666" s="2">
        <f>RSI!I1666</f>
        <v>23.860398862410648</v>
      </c>
      <c r="D1666" s="2">
        <f>MACD!E1666</f>
        <v>-3.489456639296229E-3</v>
      </c>
      <c r="E1666" s="2">
        <f>MACD!F1666</f>
        <v>-4.0122006170470112E-3</v>
      </c>
      <c r="F1666" s="2">
        <f>'Moving Avg'!D1666</f>
        <v>1.9</v>
      </c>
      <c r="G1666" s="2">
        <f>'Moving Avg'!F1666</f>
        <v>1.8999999999999992</v>
      </c>
      <c r="H1666" s="2">
        <f>'Moving Avg'!G1666</f>
        <v>1.9192000000000013</v>
      </c>
      <c r="I1666" s="2">
        <f>'Moving Avg'!H1666</f>
        <v>1.9011999999999956</v>
      </c>
      <c r="J1666" s="5" t="str">
        <f>OBV!F1666</f>
        <v>NEUTRAL</v>
      </c>
      <c r="K1666" s="5" t="str">
        <f>OBV!G1666</f>
        <v>NEUTRAL</v>
      </c>
      <c r="L1666" s="5" t="str">
        <f>OBV!H1666</f>
        <v>NEUTRAL</v>
      </c>
    </row>
    <row r="1667" spans="1:12" ht="13.5" x14ac:dyDescent="0.25">
      <c r="A1667" s="3">
        <f>RSI!A1667</f>
        <v>45127</v>
      </c>
      <c r="B1667" s="2">
        <f>RSI!B1667</f>
        <v>1.9</v>
      </c>
      <c r="C1667" s="2">
        <f>RSI!I1667</f>
        <v>23.860398862410648</v>
      </c>
      <c r="D1667" s="2">
        <f>MACD!E1667</f>
        <v>-3.2856561019254382E-3</v>
      </c>
      <c r="E1667" s="2">
        <f>MACD!F1667</f>
        <v>-3.8668917140226968E-3</v>
      </c>
      <c r="F1667" s="2">
        <f>'Moving Avg'!D1667</f>
        <v>1.9</v>
      </c>
      <c r="G1667" s="2">
        <f>'Moving Avg'!F1667</f>
        <v>1.8999999999999992</v>
      </c>
      <c r="H1667" s="2">
        <f>'Moving Avg'!G1667</f>
        <v>1.9176000000000013</v>
      </c>
      <c r="I1667" s="2">
        <f>'Moving Avg'!H1667</f>
        <v>1.9009999999999954</v>
      </c>
      <c r="J1667" s="5" t="str">
        <f>OBV!F1667</f>
        <v>NEUTRAL</v>
      </c>
      <c r="K1667" s="5" t="str">
        <f>OBV!G1667</f>
        <v>NEUTRAL</v>
      </c>
      <c r="L1667" s="5" t="str">
        <f>OBV!H1667</f>
        <v>NEUTRAL</v>
      </c>
    </row>
    <row r="1668" spans="1:12" ht="13.5" x14ac:dyDescent="0.25">
      <c r="A1668" s="3">
        <f>RSI!A1668</f>
        <v>45128</v>
      </c>
      <c r="B1668" s="2">
        <f>RSI!B1668</f>
        <v>1.9</v>
      </c>
      <c r="C1668" s="2">
        <f>RSI!I1668</f>
        <v>23.860398862410648</v>
      </c>
      <c r="D1668" s="2">
        <f>MACD!E1668</f>
        <v>-3.0885399418552062E-3</v>
      </c>
      <c r="E1668" s="2">
        <f>MACD!F1668</f>
        <v>-3.7112213595891989E-3</v>
      </c>
      <c r="F1668" s="2">
        <f>'Moving Avg'!D1668</f>
        <v>1.9</v>
      </c>
      <c r="G1668" s="2">
        <f>'Moving Avg'!F1668</f>
        <v>1.8999999999999992</v>
      </c>
      <c r="H1668" s="2">
        <f>'Moving Avg'!G1668</f>
        <v>1.9160000000000013</v>
      </c>
      <c r="I1668" s="2">
        <f>'Moving Avg'!H1668</f>
        <v>1.9005499999999955</v>
      </c>
      <c r="J1668" s="5" t="str">
        <f>OBV!F1668</f>
        <v>NEUTRAL</v>
      </c>
      <c r="K1668" s="5" t="str">
        <f>OBV!G1668</f>
        <v>NEUTRAL</v>
      </c>
      <c r="L1668" s="5" t="str">
        <f>OBV!H1668</f>
        <v>NEUTRAL</v>
      </c>
    </row>
    <row r="1669" spans="1:12" ht="13.5" x14ac:dyDescent="0.25">
      <c r="A1669" s="3">
        <f>RSI!A1669</f>
        <v>45131</v>
      </c>
      <c r="B1669" s="2">
        <f>RSI!B1669</f>
        <v>1.9</v>
      </c>
      <c r="C1669" s="2">
        <f>RSI!I1669</f>
        <v>23.860398862410662</v>
      </c>
      <c r="D1669" s="2">
        <f>MACD!E1669</f>
        <v>-2.8989071675340483E-3</v>
      </c>
      <c r="E1669" s="2">
        <f>MACD!F1669</f>
        <v>-3.5487585211781687E-3</v>
      </c>
      <c r="F1669" s="2">
        <f>'Moving Avg'!D1669</f>
        <v>1.9</v>
      </c>
      <c r="G1669" s="2">
        <f>'Moving Avg'!F1669</f>
        <v>1.8999999999999992</v>
      </c>
      <c r="H1669" s="2">
        <f>'Moving Avg'!G1669</f>
        <v>1.9144000000000012</v>
      </c>
      <c r="I1669" s="2">
        <f>'Moving Avg'!H1669</f>
        <v>1.9000999999999955</v>
      </c>
      <c r="J1669" s="5" t="str">
        <f>OBV!F1669</f>
        <v>NEUTRAL</v>
      </c>
      <c r="K1669" s="5" t="str">
        <f>OBV!G1669</f>
        <v>NEUTRAL</v>
      </c>
      <c r="L1669" s="5" t="str">
        <f>OBV!H1669</f>
        <v>NEUTRAL</v>
      </c>
    </row>
    <row r="1670" spans="1:12" ht="13.5" x14ac:dyDescent="0.25">
      <c r="A1670" s="3">
        <f>RSI!A1670</f>
        <v>45133</v>
      </c>
      <c r="B1670" s="2">
        <f>RSI!B1670</f>
        <v>1.9</v>
      </c>
      <c r="C1670" s="2">
        <f>RSI!I1670</f>
        <v>23.860398862410648</v>
      </c>
      <c r="D1670" s="2">
        <f>MACD!E1670</f>
        <v>-2.7172985019829898E-3</v>
      </c>
      <c r="E1670" s="2">
        <f>MACD!F1670</f>
        <v>-3.3824665173391331E-3</v>
      </c>
      <c r="F1670" s="2">
        <f>'Moving Avg'!D1670</f>
        <v>1.9</v>
      </c>
      <c r="G1670" s="2">
        <f>'Moving Avg'!F1670</f>
        <v>1.8999999999999992</v>
      </c>
      <c r="H1670" s="2">
        <f>'Moving Avg'!G1670</f>
        <v>1.9128000000000012</v>
      </c>
      <c r="I1670" s="2">
        <f>'Moving Avg'!H1670</f>
        <v>1.8996499999999952</v>
      </c>
      <c r="J1670" s="5" t="str">
        <f>OBV!F1670</f>
        <v>NEUTRAL</v>
      </c>
      <c r="K1670" s="5" t="str">
        <f>OBV!G1670</f>
        <v>NEUTRAL</v>
      </c>
      <c r="L1670" s="5" t="str">
        <f>OBV!H1670</f>
        <v>NEUTRAL</v>
      </c>
    </row>
    <row r="1671" spans="1:12" ht="13.5" x14ac:dyDescent="0.25">
      <c r="A1671" s="3">
        <f>RSI!A1671</f>
        <v>45134</v>
      </c>
      <c r="B1671" s="2">
        <f>RSI!B1671</f>
        <v>1.9</v>
      </c>
      <c r="C1671" s="2">
        <f>RSI!I1671</f>
        <v>23.860398862410662</v>
      </c>
      <c r="D1671" s="2">
        <f>MACD!E1671</f>
        <v>-2.5440461457595376E-3</v>
      </c>
      <c r="E1671" s="2">
        <f>MACD!F1671</f>
        <v>-3.2147824430232138E-3</v>
      </c>
      <c r="F1671" s="2">
        <f>'Moving Avg'!D1671</f>
        <v>1.9</v>
      </c>
      <c r="G1671" s="2">
        <f>'Moving Avg'!F1671</f>
        <v>1.8999999999999992</v>
      </c>
      <c r="H1671" s="2">
        <f>'Moving Avg'!G1671</f>
        <v>1.9112000000000011</v>
      </c>
      <c r="I1671" s="2">
        <f>'Moving Avg'!H1671</f>
        <v>1.8991999999999953</v>
      </c>
      <c r="J1671" s="5" t="str">
        <f>OBV!F1671</f>
        <v>NEUTRAL</v>
      </c>
      <c r="K1671" s="5" t="str">
        <f>OBV!G1671</f>
        <v>NEUTRAL</v>
      </c>
      <c r="L1671" s="5" t="str">
        <f>OBV!H1671</f>
        <v>NEUTRAL</v>
      </c>
    </row>
    <row r="1672" spans="1:12" ht="13.5" x14ac:dyDescent="0.25">
      <c r="A1672" s="3">
        <f>RSI!A1672</f>
        <v>45135</v>
      </c>
      <c r="B1672" s="2">
        <f>RSI!B1672</f>
        <v>1.9</v>
      </c>
      <c r="C1672" s="2">
        <f>RSI!I1672</f>
        <v>23.860398862410662</v>
      </c>
      <c r="D1672" s="2">
        <f>MACD!E1672</f>
        <v>-2.3793151413589175E-3</v>
      </c>
      <c r="E1672" s="2">
        <f>MACD!F1672</f>
        <v>-3.0476889826903551E-3</v>
      </c>
      <c r="F1672" s="2">
        <f>'Moving Avg'!D1672</f>
        <v>1.9</v>
      </c>
      <c r="G1672" s="2">
        <f>'Moving Avg'!F1672</f>
        <v>1.8999999999999992</v>
      </c>
      <c r="H1672" s="2">
        <f>'Moving Avg'!G1672</f>
        <v>1.9096000000000013</v>
      </c>
      <c r="I1672" s="2">
        <f>'Moving Avg'!H1672</f>
        <v>1.8987499999999955</v>
      </c>
      <c r="J1672" s="5" t="str">
        <f>OBV!F1672</f>
        <v>NEUTRAL</v>
      </c>
      <c r="K1672" s="5" t="str">
        <f>OBV!G1672</f>
        <v>NEUTRAL</v>
      </c>
      <c r="L1672" s="5" t="str">
        <f>OBV!H1672</f>
        <v>NEUTRAL</v>
      </c>
    </row>
    <row r="1673" spans="1:12" ht="13.5" x14ac:dyDescent="0.25">
      <c r="A1673" s="3">
        <f>RSI!A1673</f>
        <v>45138</v>
      </c>
      <c r="B1673" s="2">
        <f>RSI!B1673</f>
        <v>1.9</v>
      </c>
      <c r="C1673" s="2">
        <f>RSI!I1673</f>
        <v>23.860398862410662</v>
      </c>
      <c r="D1673" s="2">
        <f>MACD!E1673</f>
        <v>-2.2231376861578944E-3</v>
      </c>
      <c r="E1673" s="2">
        <f>MACD!F1673</f>
        <v>-2.8827787233838631E-3</v>
      </c>
      <c r="F1673" s="2">
        <f>'Moving Avg'!D1673</f>
        <v>1.9</v>
      </c>
      <c r="G1673" s="2">
        <f>'Moving Avg'!F1673</f>
        <v>1.8999999999999992</v>
      </c>
      <c r="H1673" s="2">
        <f>'Moving Avg'!G1673</f>
        <v>1.9080000000000013</v>
      </c>
      <c r="I1673" s="2">
        <f>'Moving Avg'!H1673</f>
        <v>1.8982999999999957</v>
      </c>
      <c r="J1673" s="5" t="str">
        <f>OBV!F1673</f>
        <v>NEUTRAL</v>
      </c>
      <c r="K1673" s="5" t="str">
        <f>OBV!G1673</f>
        <v>NEUTRAL</v>
      </c>
      <c r="L1673" s="5" t="str">
        <f>OBV!H1673</f>
        <v>NEUTRAL</v>
      </c>
    </row>
    <row r="1674" spans="1:12" ht="13.5" x14ac:dyDescent="0.25">
      <c r="A1674" s="3">
        <f>RSI!A1674</f>
        <v>45139</v>
      </c>
      <c r="B1674" s="2">
        <f>RSI!B1674</f>
        <v>1.9</v>
      </c>
      <c r="C1674" s="2">
        <f>RSI!I1674</f>
        <v>23.860398862410662</v>
      </c>
      <c r="D1674" s="2">
        <f>MACD!E1674</f>
        <v>-2.0754415296766471E-3</v>
      </c>
      <c r="E1674" s="2">
        <f>MACD!F1674</f>
        <v>-2.7213112846424204E-3</v>
      </c>
      <c r="F1674" s="2">
        <f>'Moving Avg'!D1674</f>
        <v>1.9</v>
      </c>
      <c r="G1674" s="2">
        <f>'Moving Avg'!F1674</f>
        <v>1.8999999999999992</v>
      </c>
      <c r="H1674" s="2">
        <f>'Moving Avg'!G1674</f>
        <v>1.9064000000000012</v>
      </c>
      <c r="I1674" s="2">
        <f>'Moving Avg'!H1674</f>
        <v>1.8978499999999956</v>
      </c>
      <c r="J1674" s="5" t="str">
        <f>OBV!F1674</f>
        <v>NEUTRAL</v>
      </c>
      <c r="K1674" s="5" t="str">
        <f>OBV!G1674</f>
        <v>NEUTRAL</v>
      </c>
      <c r="L1674" s="5" t="str">
        <f>OBV!H1674</f>
        <v>NEUTRAL</v>
      </c>
    </row>
    <row r="1675" spans="1:12" ht="13.5" x14ac:dyDescent="0.25">
      <c r="A1675" s="3">
        <f>RSI!A1675</f>
        <v>45140</v>
      </c>
      <c r="B1675" s="2">
        <f>RSI!B1675</f>
        <v>1.9</v>
      </c>
      <c r="C1675" s="2">
        <f>RSI!I1675</f>
        <v>23.860398862410648</v>
      </c>
      <c r="D1675" s="2">
        <f>MACD!E1675</f>
        <v>-1.9360734124371781E-3</v>
      </c>
      <c r="E1675" s="2">
        <f>MACD!F1675</f>
        <v>-2.5642637102013723E-3</v>
      </c>
      <c r="F1675" s="2">
        <f>'Moving Avg'!D1675</f>
        <v>1.9</v>
      </c>
      <c r="G1675" s="2">
        <f>'Moving Avg'!F1675</f>
        <v>1.8999999999999992</v>
      </c>
      <c r="H1675" s="2">
        <f>'Moving Avg'!G1675</f>
        <v>1.9048000000000014</v>
      </c>
      <c r="I1675" s="2">
        <f>'Moving Avg'!H1675</f>
        <v>1.8973999999999955</v>
      </c>
      <c r="J1675" s="5" t="str">
        <f>OBV!F1675</f>
        <v>NEUTRAL</v>
      </c>
      <c r="K1675" s="5" t="str">
        <f>OBV!G1675</f>
        <v>NEUTRAL</v>
      </c>
      <c r="L1675" s="5" t="str">
        <f>OBV!H1675</f>
        <v>NEUTRAL</v>
      </c>
    </row>
    <row r="1676" spans="1:12" ht="13.5" x14ac:dyDescent="0.25">
      <c r="A1676" s="3">
        <f>RSI!A1676</f>
        <v>45141</v>
      </c>
      <c r="B1676" s="2">
        <f>RSI!B1676</f>
        <v>1.9</v>
      </c>
      <c r="C1676" s="2">
        <f>RSI!I1676</f>
        <v>23.860398862410648</v>
      </c>
      <c r="D1676" s="2">
        <f>MACD!E1676</f>
        <v>-1.8048183529200124E-3</v>
      </c>
      <c r="E1676" s="2">
        <f>MACD!F1676</f>
        <v>-2.4123746387451003E-3</v>
      </c>
      <c r="F1676" s="2">
        <f>'Moving Avg'!D1676</f>
        <v>1.9</v>
      </c>
      <c r="G1676" s="2">
        <f>'Moving Avg'!F1676</f>
        <v>1.8999999999999992</v>
      </c>
      <c r="H1676" s="2">
        <f>'Moving Avg'!G1676</f>
        <v>1.9032000000000013</v>
      </c>
      <c r="I1676" s="2">
        <f>'Moving Avg'!H1676</f>
        <v>1.8969499999999959</v>
      </c>
      <c r="J1676" s="5" t="str">
        <f>OBV!F1676</f>
        <v>NEUTRAL</v>
      </c>
      <c r="K1676" s="5" t="str">
        <f>OBV!G1676</f>
        <v>NEUTRAL</v>
      </c>
      <c r="L1676" s="5" t="str">
        <f>OBV!H1676</f>
        <v>NEUTRAL</v>
      </c>
    </row>
    <row r="1677" spans="1:12" ht="13.5" x14ac:dyDescent="0.25">
      <c r="A1677" s="3">
        <f>RSI!A1677</f>
        <v>45142</v>
      </c>
      <c r="B1677" s="2">
        <f>RSI!B1677</f>
        <v>1.9</v>
      </c>
      <c r="C1677" s="2">
        <f>RSI!I1677</f>
        <v>23.860398862410662</v>
      </c>
      <c r="D1677" s="2">
        <f>MACD!E1677</f>
        <v>-1.6814154618118859E-3</v>
      </c>
      <c r="E1677" s="2">
        <f>MACD!F1677</f>
        <v>-2.2661828033584573E-3</v>
      </c>
      <c r="F1677" s="2">
        <f>'Moving Avg'!D1677</f>
        <v>1.9</v>
      </c>
      <c r="G1677" s="2">
        <f>'Moving Avg'!F1677</f>
        <v>1.8999999999999992</v>
      </c>
      <c r="H1677" s="2">
        <f>'Moving Avg'!G1677</f>
        <v>1.9016000000000011</v>
      </c>
      <c r="I1677" s="2">
        <f>'Moving Avg'!H1677</f>
        <v>1.8964999999999959</v>
      </c>
      <c r="J1677" s="5" t="str">
        <f>OBV!F1677</f>
        <v>NEUTRAL</v>
      </c>
      <c r="K1677" s="5" t="str">
        <f>OBV!G1677</f>
        <v>NEUTRAL</v>
      </c>
      <c r="L1677" s="5" t="str">
        <f>OBV!H1677</f>
        <v>NEUTRAL</v>
      </c>
    </row>
    <row r="1678" spans="1:12" ht="13.5" x14ac:dyDescent="0.25">
      <c r="A1678" s="3">
        <f>RSI!A1678</f>
        <v>45145</v>
      </c>
      <c r="B1678" s="2">
        <f>RSI!B1678</f>
        <v>1.9</v>
      </c>
      <c r="C1678" s="2">
        <f>RSI!I1678</f>
        <v>23.860398862410662</v>
      </c>
      <c r="D1678" s="2">
        <f>MACD!E1678</f>
        <v>-1.5655708552535508E-3</v>
      </c>
      <c r="E1678" s="2">
        <f>MACD!F1678</f>
        <v>-2.1260604137374761E-3</v>
      </c>
      <c r="F1678" s="2">
        <f>'Moving Avg'!D1678</f>
        <v>1.9</v>
      </c>
      <c r="G1678" s="2">
        <f>'Moving Avg'!F1678</f>
        <v>1.8999999999999992</v>
      </c>
      <c r="H1678" s="2">
        <f>'Moving Avg'!G1678</f>
        <v>1.9000000000000012</v>
      </c>
      <c r="I1678" s="2">
        <f>'Moving Avg'!H1678</f>
        <v>1.896049999999996</v>
      </c>
      <c r="J1678" s="5" t="str">
        <f>OBV!F1678</f>
        <v>NEUTRAL</v>
      </c>
      <c r="K1678" s="5" t="str">
        <f>OBV!G1678</f>
        <v>NEUTRAL</v>
      </c>
      <c r="L1678" s="5" t="str">
        <f>OBV!H1678</f>
        <v>NEUTRAL</v>
      </c>
    </row>
    <row r="1679" spans="1:12" ht="13.5" x14ac:dyDescent="0.25">
      <c r="A1679" s="3">
        <f>RSI!A1679</f>
        <v>45146</v>
      </c>
      <c r="B1679" s="2">
        <f>RSI!B1679</f>
        <v>1.9</v>
      </c>
      <c r="C1679" s="2">
        <f>RSI!I1679</f>
        <v>23.860398862410662</v>
      </c>
      <c r="D1679" s="2">
        <f>MACD!E1679</f>
        <v>-1.4569681480609553E-3</v>
      </c>
      <c r="E1679" s="2">
        <f>MACD!F1679</f>
        <v>-1.9922419606021721E-3</v>
      </c>
      <c r="F1679" s="2">
        <f>'Moving Avg'!D1679</f>
        <v>1.9</v>
      </c>
      <c r="G1679" s="2">
        <f>'Moving Avg'!F1679</f>
        <v>1.8999999999999992</v>
      </c>
      <c r="H1679" s="2">
        <f>'Moving Avg'!G1679</f>
        <v>1.9000000000000012</v>
      </c>
      <c r="I1679" s="2">
        <f>'Moving Avg'!H1679</f>
        <v>1.895599999999996</v>
      </c>
      <c r="J1679" s="5" t="str">
        <f>OBV!F1679</f>
        <v>NEUTRAL</v>
      </c>
      <c r="K1679" s="5" t="str">
        <f>OBV!G1679</f>
        <v>NEUTRAL</v>
      </c>
      <c r="L1679" s="5" t="str">
        <f>OBV!H1679</f>
        <v>NEUTRAL</v>
      </c>
    </row>
    <row r="1680" spans="1:12" ht="13.5" x14ac:dyDescent="0.25">
      <c r="A1680" s="3">
        <f>RSI!A1680</f>
        <v>45147</v>
      </c>
      <c r="B1680" s="2">
        <f>RSI!B1680</f>
        <v>1.9</v>
      </c>
      <c r="C1680" s="2">
        <f>RSI!I1680</f>
        <v>23.860398862410662</v>
      </c>
      <c r="D1680" s="2">
        <f>MACD!E1680</f>
        <v>-1.3552769313369684E-3</v>
      </c>
      <c r="E1680" s="2">
        <f>MACD!F1680</f>
        <v>-1.8648489547491314E-3</v>
      </c>
      <c r="F1680" s="2">
        <f>'Moving Avg'!D1680</f>
        <v>1.9</v>
      </c>
      <c r="G1680" s="2">
        <f>'Moving Avg'!F1680</f>
        <v>1.8999999999999992</v>
      </c>
      <c r="H1680" s="2">
        <f>'Moving Avg'!G1680</f>
        <v>1.9000000000000012</v>
      </c>
      <c r="I1680" s="2">
        <f>'Moving Avg'!H1680</f>
        <v>1.8951499999999959</v>
      </c>
      <c r="J1680" s="5" t="str">
        <f>OBV!F1680</f>
        <v>NEUTRAL</v>
      </c>
      <c r="K1680" s="5" t="str">
        <f>OBV!G1680</f>
        <v>NEUTRAL</v>
      </c>
      <c r="L1680" s="5" t="str">
        <f>OBV!H1680</f>
        <v>NEUTRAL</v>
      </c>
    </row>
    <row r="1681" spans="1:12" ht="13.5" x14ac:dyDescent="0.25">
      <c r="A1681" s="3">
        <f>RSI!A1681</f>
        <v>45148</v>
      </c>
      <c r="B1681" s="2">
        <f>RSI!B1681</f>
        <v>1.9</v>
      </c>
      <c r="C1681" s="2">
        <f>RSI!I1681</f>
        <v>23.860398862410662</v>
      </c>
      <c r="D1681" s="2">
        <f>MACD!E1681</f>
        <v>-1.2601595742873783E-3</v>
      </c>
      <c r="E1681" s="2">
        <f>MACD!F1681</f>
        <v>-1.7439110786567811E-3</v>
      </c>
      <c r="F1681" s="2">
        <f>'Moving Avg'!D1681</f>
        <v>1.9</v>
      </c>
      <c r="G1681" s="2">
        <f>'Moving Avg'!F1681</f>
        <v>1.8999999999999992</v>
      </c>
      <c r="H1681" s="2">
        <f>'Moving Avg'!G1681</f>
        <v>1.9000000000000012</v>
      </c>
      <c r="I1681" s="2">
        <f>'Moving Avg'!H1681</f>
        <v>1.8946999999999961</v>
      </c>
      <c r="J1681" s="5" t="str">
        <f>OBV!F1681</f>
        <v>NEUTRAL</v>
      </c>
      <c r="K1681" s="5" t="str">
        <f>OBV!G1681</f>
        <v>NEUTRAL</v>
      </c>
      <c r="L1681" s="5" t="str">
        <f>OBV!H1681</f>
        <v>NEUTRAL</v>
      </c>
    </row>
    <row r="1682" spans="1:12" ht="13.5" x14ac:dyDescent="0.25">
      <c r="A1682" s="3">
        <f>RSI!A1682</f>
        <v>45149</v>
      </c>
      <c r="B1682" s="2">
        <f>RSI!B1682</f>
        <v>1.9</v>
      </c>
      <c r="C1682" s="2">
        <f>RSI!I1682</f>
        <v>23.860398862410662</v>
      </c>
      <c r="D1682" s="2">
        <f>MACD!E1682</f>
        <v>-1.1712766355813642E-3</v>
      </c>
      <c r="E1682" s="2">
        <f>MACD!F1682</f>
        <v>-1.6293841900416979E-3</v>
      </c>
      <c r="F1682" s="2">
        <f>'Moving Avg'!D1682</f>
        <v>1.9</v>
      </c>
      <c r="G1682" s="2">
        <f>'Moving Avg'!F1682</f>
        <v>1.8999999999999992</v>
      </c>
      <c r="H1682" s="2">
        <f>'Moving Avg'!G1682</f>
        <v>1.9000000000000012</v>
      </c>
      <c r="I1682" s="2">
        <f>'Moving Avg'!H1682</f>
        <v>1.8942499999999958</v>
      </c>
      <c r="J1682" s="5" t="str">
        <f>OBV!F1682</f>
        <v>NEUTRAL</v>
      </c>
      <c r="K1682" s="5" t="str">
        <f>OBV!G1682</f>
        <v>NEUTRAL</v>
      </c>
      <c r="L1682" s="5" t="str">
        <f>OBV!H1682</f>
        <v>NEUTRAL</v>
      </c>
    </row>
    <row r="1683" spans="1:12" ht="13.5" x14ac:dyDescent="0.25">
      <c r="A1683" s="3">
        <f>RSI!A1683</f>
        <v>45152</v>
      </c>
      <c r="B1683" s="2">
        <f>RSI!B1683</f>
        <v>1.9</v>
      </c>
      <c r="C1683" s="2">
        <f>RSI!I1683</f>
        <v>23.860398862410662</v>
      </c>
      <c r="D1683" s="2">
        <f>MACD!E1683</f>
        <v>-1.0882911236538284E-3</v>
      </c>
      <c r="E1683" s="2">
        <f>MACD!F1683</f>
        <v>-1.521165576764124E-3</v>
      </c>
      <c r="F1683" s="2">
        <f>'Moving Avg'!D1683</f>
        <v>1.9</v>
      </c>
      <c r="G1683" s="2">
        <f>'Moving Avg'!F1683</f>
        <v>1.8999999999999992</v>
      </c>
      <c r="H1683" s="2">
        <f>'Moving Avg'!G1683</f>
        <v>1.9000000000000012</v>
      </c>
      <c r="I1683" s="2">
        <f>'Moving Avg'!H1683</f>
        <v>1.8937999999999957</v>
      </c>
      <c r="J1683" s="5" t="str">
        <f>OBV!F1683</f>
        <v>NEUTRAL</v>
      </c>
      <c r="K1683" s="5" t="str">
        <f>OBV!G1683</f>
        <v>NEUTRAL</v>
      </c>
      <c r="L1683" s="5" t="str">
        <f>OBV!H1683</f>
        <v>NEUTRAL</v>
      </c>
    </row>
    <row r="1684" spans="1:12" ht="13.5" x14ac:dyDescent="0.25">
      <c r="A1684" s="3">
        <f>RSI!A1684</f>
        <v>45153</v>
      </c>
      <c r="B1684" s="2">
        <f>RSI!B1684</f>
        <v>1.9</v>
      </c>
      <c r="C1684" s="2">
        <f>RSI!I1684</f>
        <v>23.860398862410662</v>
      </c>
      <c r="D1684" s="2">
        <f>MACD!E1684</f>
        <v>-1.0108718066321742E-3</v>
      </c>
      <c r="E1684" s="2">
        <f>MACD!F1684</f>
        <v>-1.4191068227377341E-3</v>
      </c>
      <c r="F1684" s="2">
        <f>'Moving Avg'!D1684</f>
        <v>1.9</v>
      </c>
      <c r="G1684" s="2">
        <f>'Moving Avg'!F1684</f>
        <v>1.8999999999999992</v>
      </c>
      <c r="H1684" s="2">
        <f>'Moving Avg'!G1684</f>
        <v>1.9000000000000012</v>
      </c>
      <c r="I1684" s="2">
        <f>'Moving Avg'!H1684</f>
        <v>1.8933499999999954</v>
      </c>
      <c r="J1684" s="5" t="str">
        <f>OBV!F1684</f>
        <v>NEUTRAL</v>
      </c>
      <c r="K1684" s="5" t="str">
        <f>OBV!G1684</f>
        <v>NEUTRAL</v>
      </c>
      <c r="L1684" s="5" t="str">
        <f>OBV!H1684</f>
        <v>NEUTRAL</v>
      </c>
    </row>
    <row r="1685" spans="1:12" ht="13.5" x14ac:dyDescent="0.25">
      <c r="A1685" s="3">
        <f>RSI!A1685</f>
        <v>45154</v>
      </c>
      <c r="B1685" s="2">
        <f>RSI!B1685</f>
        <v>1.9</v>
      </c>
      <c r="C1685" s="2">
        <f>RSI!I1685</f>
        <v>23.860398862410662</v>
      </c>
      <c r="D1685" s="2">
        <f>MACD!E1685</f>
        <v>-9.3869573994398436E-4</v>
      </c>
      <c r="E1685" s="2">
        <f>MACD!F1685</f>
        <v>-1.3230246061789843E-3</v>
      </c>
      <c r="F1685" s="2">
        <f>'Moving Avg'!D1685</f>
        <v>1.9</v>
      </c>
      <c r="G1685" s="2">
        <f>'Moving Avg'!F1685</f>
        <v>1.8999999999999992</v>
      </c>
      <c r="H1685" s="2">
        <f>'Moving Avg'!G1685</f>
        <v>1.9000000000000012</v>
      </c>
      <c r="I1685" s="2">
        <f>'Moving Avg'!H1685</f>
        <v>1.8928999999999954</v>
      </c>
      <c r="J1685" s="5" t="str">
        <f>OBV!F1685</f>
        <v>NEUTRAL</v>
      </c>
      <c r="K1685" s="5" t="str">
        <f>OBV!G1685</f>
        <v>NEUTRAL</v>
      </c>
      <c r="L1685" s="5" t="str">
        <f>OBV!H1685</f>
        <v>NEUTRAL</v>
      </c>
    </row>
    <row r="1686" spans="1:12" ht="13.5" x14ac:dyDescent="0.25">
      <c r="A1686" s="3">
        <f>RSI!A1686</f>
        <v>45155</v>
      </c>
      <c r="B1686" s="2">
        <f>RSI!B1686</f>
        <v>1.9</v>
      </c>
      <c r="C1686" s="2">
        <f>RSI!I1686</f>
        <v>23.860398862410662</v>
      </c>
      <c r="D1686" s="2">
        <f>MACD!E1686</f>
        <v>-8.7145015219758371E-4</v>
      </c>
      <c r="E1686" s="2">
        <f>MACD!F1686</f>
        <v>-1.2327097153827043E-3</v>
      </c>
      <c r="F1686" s="2">
        <f>'Moving Avg'!D1686</f>
        <v>1.9</v>
      </c>
      <c r="G1686" s="2">
        <f>'Moving Avg'!F1686</f>
        <v>1.8999999999999992</v>
      </c>
      <c r="H1686" s="2">
        <f>'Moving Avg'!G1686</f>
        <v>1.9000000000000012</v>
      </c>
      <c r="I1686" s="2">
        <f>'Moving Avg'!H1686</f>
        <v>1.8924499999999949</v>
      </c>
      <c r="J1686" s="5" t="str">
        <f>OBV!F1686</f>
        <v>NEUTRAL</v>
      </c>
      <c r="K1686" s="5" t="str">
        <f>OBV!G1686</f>
        <v>NEUTRAL</v>
      </c>
      <c r="L1686" s="5" t="str">
        <f>OBV!H1686</f>
        <v>NEUTRAL</v>
      </c>
    </row>
    <row r="1687" spans="1:12" ht="13.5" x14ac:dyDescent="0.25">
      <c r="A1687" s="3">
        <f>RSI!A1687</f>
        <v>45156</v>
      </c>
      <c r="B1687" s="2">
        <f>RSI!B1687</f>
        <v>1.9</v>
      </c>
      <c r="C1687" s="2">
        <f>RSI!I1687</f>
        <v>23.860398862410662</v>
      </c>
      <c r="D1687" s="2">
        <f>MACD!E1687</f>
        <v>-8.0883380678709038E-4</v>
      </c>
      <c r="E1687" s="2">
        <f>MACD!F1687</f>
        <v>-1.1479345336635816E-3</v>
      </c>
      <c r="F1687" s="2">
        <f>'Moving Avg'!D1687</f>
        <v>1.9</v>
      </c>
      <c r="G1687" s="2">
        <f>'Moving Avg'!F1687</f>
        <v>1.8999999999999992</v>
      </c>
      <c r="H1687" s="2">
        <f>'Moving Avg'!G1687</f>
        <v>1.9000000000000012</v>
      </c>
      <c r="I1687" s="2">
        <f>'Moving Avg'!H1687</f>
        <v>1.8919999999999948</v>
      </c>
      <c r="J1687" s="5" t="str">
        <f>OBV!F1687</f>
        <v>NEUTRAL</v>
      </c>
      <c r="K1687" s="5" t="str">
        <f>OBV!G1687</f>
        <v>NEUTRAL</v>
      </c>
      <c r="L1687" s="5" t="str">
        <f>OBV!H1687</f>
        <v>NEUTRAL</v>
      </c>
    </row>
    <row r="1688" spans="1:12" ht="13.5" x14ac:dyDescent="0.25">
      <c r="A1688" s="3">
        <f>RSI!A1688</f>
        <v>45159</v>
      </c>
      <c r="B1688" s="2">
        <f>RSI!B1688</f>
        <v>1.9</v>
      </c>
      <c r="C1688" s="2">
        <f>RSI!I1688</f>
        <v>23.860398862410662</v>
      </c>
      <c r="D1688" s="2">
        <f>MACD!E1688</f>
        <v>-7.5055793722866859E-4</v>
      </c>
      <c r="E1688" s="2">
        <f>MACD!F1688</f>
        <v>-1.0684592143765991E-3</v>
      </c>
      <c r="F1688" s="2">
        <f>'Moving Avg'!D1688</f>
        <v>1.9</v>
      </c>
      <c r="G1688" s="2">
        <f>'Moving Avg'!F1688</f>
        <v>1.8999999999999992</v>
      </c>
      <c r="H1688" s="2">
        <f>'Moving Avg'!G1688</f>
        <v>1.9000000000000012</v>
      </c>
      <c r="I1688" s="2">
        <f>'Moving Avg'!H1688</f>
        <v>1.8915499999999945</v>
      </c>
      <c r="J1688" s="5" t="str">
        <f>OBV!F1688</f>
        <v>NEUTRAL</v>
      </c>
      <c r="K1688" s="5" t="str">
        <f>OBV!G1688</f>
        <v>NEUTRAL</v>
      </c>
      <c r="L1688" s="5" t="str">
        <f>OBV!H1688</f>
        <v>NEUTRAL</v>
      </c>
    </row>
    <row r="1689" spans="1:12" ht="13.5" x14ac:dyDescent="0.25">
      <c r="A1689" s="3">
        <f>RSI!A1689</f>
        <v>45160</v>
      </c>
      <c r="B1689" s="2">
        <f>RSI!B1689</f>
        <v>1.9</v>
      </c>
      <c r="C1689" s="2">
        <f>RSI!I1689</f>
        <v>23.860398862410662</v>
      </c>
      <c r="D1689" s="2">
        <f>MACD!E1689</f>
        <v>-6.9634683786268248E-4</v>
      </c>
      <c r="E1689" s="2">
        <f>MACD!F1689</f>
        <v>-9.9403673907381583E-4</v>
      </c>
      <c r="F1689" s="2">
        <f>'Moving Avg'!D1689</f>
        <v>1.9</v>
      </c>
      <c r="G1689" s="2">
        <f>'Moving Avg'!F1689</f>
        <v>1.8999999999999992</v>
      </c>
      <c r="H1689" s="2">
        <f>'Moving Avg'!G1689</f>
        <v>1.9000000000000012</v>
      </c>
      <c r="I1689" s="2">
        <f>'Moving Avg'!H1689</f>
        <v>1.8910999999999942</v>
      </c>
      <c r="J1689" s="5" t="str">
        <f>OBV!F1689</f>
        <v>NEUTRAL</v>
      </c>
      <c r="K1689" s="5" t="str">
        <f>OBV!G1689</f>
        <v>NEUTRAL</v>
      </c>
      <c r="L1689" s="5" t="str">
        <f>OBV!H1689</f>
        <v>NEUTRAL</v>
      </c>
    </row>
    <row r="1690" spans="1:12" ht="13.5" x14ac:dyDescent="0.25">
      <c r="A1690" s="3">
        <f>RSI!A1690</f>
        <v>45161</v>
      </c>
      <c r="B1690" s="2">
        <f>RSI!B1690</f>
        <v>1.9</v>
      </c>
      <c r="C1690" s="2">
        <f>RSI!I1690</f>
        <v>23.860398862410662</v>
      </c>
      <c r="D1690" s="2">
        <f>MACD!E1690</f>
        <v>-6.4593817781410934E-4</v>
      </c>
      <c r="E1690" s="2">
        <f>MACD!F1690</f>
        <v>-9.2441702682187455E-4</v>
      </c>
      <c r="F1690" s="2">
        <f>'Moving Avg'!D1690</f>
        <v>1.9</v>
      </c>
      <c r="G1690" s="2">
        <f>'Moving Avg'!F1690</f>
        <v>1.8999999999999992</v>
      </c>
      <c r="H1690" s="2">
        <f>'Moving Avg'!G1690</f>
        <v>1.9000000000000012</v>
      </c>
      <c r="I1690" s="2">
        <f>'Moving Avg'!H1690</f>
        <v>1.8906499999999939</v>
      </c>
      <c r="J1690" s="5" t="str">
        <f>OBV!F1690</f>
        <v>NEUTRAL</v>
      </c>
      <c r="K1690" s="5" t="str">
        <f>OBV!G1690</f>
        <v>NEUTRAL</v>
      </c>
      <c r="L1690" s="5" t="str">
        <f>OBV!H1690</f>
        <v>NEUTRAL</v>
      </c>
    </row>
    <row r="1691" spans="1:12" ht="13.5" x14ac:dyDescent="0.25">
      <c r="A1691" s="3">
        <f>RSI!A1691</f>
        <v>45162</v>
      </c>
      <c r="B1691" s="2">
        <f>RSI!B1691</f>
        <v>1.9</v>
      </c>
      <c r="C1691" s="2">
        <f>RSI!I1691</f>
        <v>23.860398862410662</v>
      </c>
      <c r="D1691" s="2">
        <f>MACD!E1691</f>
        <v>-5.9908309455303232E-4</v>
      </c>
      <c r="E1691" s="2">
        <f>MACD!F1691</f>
        <v>-8.5935024036810621E-4</v>
      </c>
      <c r="F1691" s="2">
        <f>'Moving Avg'!D1691</f>
        <v>1.9</v>
      </c>
      <c r="G1691" s="2">
        <f>'Moving Avg'!F1691</f>
        <v>1.8999999999999992</v>
      </c>
      <c r="H1691" s="2">
        <f>'Moving Avg'!G1691</f>
        <v>1.9000000000000012</v>
      </c>
      <c r="I1691" s="2">
        <f>'Moving Avg'!H1691</f>
        <v>1.8901999999999939</v>
      </c>
      <c r="J1691" s="5" t="str">
        <f>OBV!F1691</f>
        <v>NEUTRAL</v>
      </c>
      <c r="K1691" s="5" t="str">
        <f>OBV!G1691</f>
        <v>NEUTRAL</v>
      </c>
      <c r="L1691" s="5" t="str">
        <f>OBV!H1691</f>
        <v>NEUTRAL</v>
      </c>
    </row>
    <row r="1692" spans="1:12" ht="13.5" x14ac:dyDescent="0.25">
      <c r="A1692" s="3">
        <f>RSI!A1692</f>
        <v>45163</v>
      </c>
      <c r="B1692" s="2">
        <f>RSI!B1692</f>
        <v>1.9</v>
      </c>
      <c r="C1692" s="2">
        <f>RSI!I1692</f>
        <v>23.860398862410662</v>
      </c>
      <c r="D1692" s="2">
        <f>MACD!E1692</f>
        <v>-5.5554611371211315E-4</v>
      </c>
      <c r="E1692" s="2">
        <f>MACD!F1692</f>
        <v>-7.9858941503690767E-4</v>
      </c>
      <c r="F1692" s="2">
        <f>'Moving Avg'!D1692</f>
        <v>1.9</v>
      </c>
      <c r="G1692" s="2">
        <f>'Moving Avg'!F1692</f>
        <v>1.8999999999999992</v>
      </c>
      <c r="H1692" s="2">
        <f>'Moving Avg'!G1692</f>
        <v>1.9000000000000012</v>
      </c>
      <c r="I1692" s="2">
        <f>'Moving Avg'!H1692</f>
        <v>1.8897499999999936</v>
      </c>
      <c r="J1692" s="5" t="str">
        <f>OBV!F1692</f>
        <v>NEUTRAL</v>
      </c>
      <c r="K1692" s="5" t="str">
        <f>OBV!G1692</f>
        <v>NEUTRAL</v>
      </c>
      <c r="L1692" s="5" t="str">
        <f>OBV!H1692</f>
        <v>NEUTRAL</v>
      </c>
    </row>
    <row r="1693" spans="1:12" ht="13.5" x14ac:dyDescent="0.25">
      <c r="A1693" s="3">
        <f>RSI!A1693</f>
        <v>45166</v>
      </c>
      <c r="B1693" s="2">
        <f>RSI!B1693</f>
        <v>1.89</v>
      </c>
      <c r="C1693" s="2">
        <f>RSI!I1693</f>
        <v>2.7574937961532697</v>
      </c>
      <c r="D1693" s="2">
        <f>MACD!E1693</f>
        <v>2.2563580704582087E-4</v>
      </c>
      <c r="E1693" s="2">
        <f>MACD!F1693</f>
        <v>-5.9374437062036198E-4</v>
      </c>
      <c r="F1693" s="2">
        <f>'Moving Avg'!D1693</f>
        <v>1.8980000000000001</v>
      </c>
      <c r="G1693" s="2">
        <f>'Moving Avg'!F1693</f>
        <v>1.8994999999999993</v>
      </c>
      <c r="H1693" s="2">
        <f>'Moving Avg'!G1693</f>
        <v>1.899800000000001</v>
      </c>
      <c r="I1693" s="2">
        <f>'Moving Avg'!H1693</f>
        <v>1.8892499999999937</v>
      </c>
      <c r="J1693" s="5" t="str">
        <f>OBV!F1693</f>
        <v>BEARISH</v>
      </c>
      <c r="K1693" s="5" t="str">
        <f>OBV!G1693</f>
        <v>NEUTRAL</v>
      </c>
      <c r="L1693" s="5" t="str">
        <f>OBV!H1693</f>
        <v>CONFIRMED BEARISH</v>
      </c>
    </row>
    <row r="1694" spans="1:12" ht="13.5" x14ac:dyDescent="0.25">
      <c r="A1694" s="3">
        <f>RSI!A1694</f>
        <v>45167</v>
      </c>
      <c r="B1694" s="2">
        <f>RSI!B1694</f>
        <v>1.89</v>
      </c>
      <c r="C1694" s="2">
        <f>RSI!I1694</f>
        <v>2.7574937961532697</v>
      </c>
      <c r="D1694" s="2">
        <f>MACD!E1694</f>
        <v>9.4906169018038611E-4</v>
      </c>
      <c r="E1694" s="2">
        <f>MACD!F1694</f>
        <v>-2.8518315846021234E-4</v>
      </c>
      <c r="F1694" s="2">
        <f>'Moving Avg'!D1694</f>
        <v>1.8959999999999997</v>
      </c>
      <c r="G1694" s="2">
        <f>'Moving Avg'!F1694</f>
        <v>1.8989999999999996</v>
      </c>
      <c r="H1694" s="2">
        <f>'Moving Avg'!G1694</f>
        <v>1.8996000000000008</v>
      </c>
      <c r="I1694" s="2">
        <f>'Moving Avg'!H1694</f>
        <v>1.8887499999999935</v>
      </c>
      <c r="J1694" s="5" t="str">
        <f>OBV!F1694</f>
        <v>BEARISH</v>
      </c>
      <c r="K1694" s="5" t="str">
        <f>OBV!G1694</f>
        <v>NEUTRAL</v>
      </c>
      <c r="L1694" s="5" t="str">
        <f>OBV!H1694</f>
        <v>CONFIRMED BEARISH</v>
      </c>
    </row>
    <row r="1695" spans="1:12" ht="13.5" x14ac:dyDescent="0.25">
      <c r="A1695" s="3">
        <f>RSI!A1695</f>
        <v>45168</v>
      </c>
      <c r="B1695" s="2">
        <f>RSI!B1695</f>
        <v>1.89</v>
      </c>
      <c r="C1695" s="2">
        <f>RSI!I1695</f>
        <v>2.7574937961532697</v>
      </c>
      <c r="D1695" s="2">
        <f>MACD!E1695</f>
        <v>1.618992946879283E-3</v>
      </c>
      <c r="E1695" s="2">
        <f>MACD!F1695</f>
        <v>9.5652062607686747E-5</v>
      </c>
      <c r="F1695" s="2">
        <f>'Moving Avg'!D1695</f>
        <v>1.8939999999999997</v>
      </c>
      <c r="G1695" s="2">
        <f>'Moving Avg'!F1695</f>
        <v>1.8984999999999996</v>
      </c>
      <c r="H1695" s="2">
        <f>'Moving Avg'!G1695</f>
        <v>1.8994000000000009</v>
      </c>
      <c r="I1695" s="2">
        <f>'Moving Avg'!H1695</f>
        <v>1.8882499999999935</v>
      </c>
      <c r="J1695" s="5" t="str">
        <f>OBV!F1695</f>
        <v>BEARISH</v>
      </c>
      <c r="K1695" s="5" t="str">
        <f>OBV!G1695</f>
        <v>NEUTRAL</v>
      </c>
      <c r="L1695" s="5" t="str">
        <f>OBV!H1695</f>
        <v>CONFIRMED BEARISH</v>
      </c>
    </row>
    <row r="1696" spans="1:12" ht="13.5" x14ac:dyDescent="0.25">
      <c r="A1696" s="3">
        <f>RSI!A1696</f>
        <v>45169</v>
      </c>
      <c r="B1696" s="2">
        <f>RSI!B1696</f>
        <v>1.89</v>
      </c>
      <c r="C1696" s="2">
        <f>RSI!I1696</f>
        <v>2.7574937961532697</v>
      </c>
      <c r="D1696" s="2">
        <f>MACD!E1696</f>
        <v>2.2393779149838533E-3</v>
      </c>
      <c r="E1696" s="2">
        <f>MACD!F1696</f>
        <v>5.2439723308292006E-4</v>
      </c>
      <c r="F1696" s="2">
        <f>'Moving Avg'!D1696</f>
        <v>1.8919999999999999</v>
      </c>
      <c r="G1696" s="2">
        <f>'Moving Avg'!F1696</f>
        <v>1.8979999999999997</v>
      </c>
      <c r="H1696" s="2">
        <f>'Moving Avg'!G1696</f>
        <v>1.8992000000000007</v>
      </c>
      <c r="I1696" s="2">
        <f>'Moving Avg'!H1696</f>
        <v>1.8877499999999938</v>
      </c>
      <c r="J1696" s="5" t="str">
        <f>OBV!F1696</f>
        <v>BEARISH</v>
      </c>
      <c r="K1696" s="5" t="str">
        <f>OBV!G1696</f>
        <v>NEUTRAL</v>
      </c>
      <c r="L1696" s="5" t="str">
        <f>OBV!H1696</f>
        <v>CONFIRMED BEARISH</v>
      </c>
    </row>
    <row r="1697" spans="1:12" ht="13.5" x14ac:dyDescent="0.25">
      <c r="A1697" s="3">
        <f>RSI!A1697</f>
        <v>45170</v>
      </c>
      <c r="B1697" s="2">
        <f>RSI!B1697</f>
        <v>1.89</v>
      </c>
      <c r="C1697" s="2">
        <f>RSI!I1697</f>
        <v>2.7574937961532697</v>
      </c>
      <c r="D1697" s="2">
        <f>MACD!E1697</f>
        <v>2.8138746516470636E-3</v>
      </c>
      <c r="E1697" s="2">
        <f>MACD!F1697</f>
        <v>9.8229271679574869E-4</v>
      </c>
      <c r="F1697" s="2">
        <f>'Moving Avg'!D1697</f>
        <v>1.89</v>
      </c>
      <c r="G1697" s="2">
        <f>'Moving Avg'!F1697</f>
        <v>1.8974999999999997</v>
      </c>
      <c r="H1697" s="2">
        <f>'Moving Avg'!G1697</f>
        <v>1.8990000000000007</v>
      </c>
      <c r="I1697" s="2">
        <f>'Moving Avg'!H1697</f>
        <v>1.8872499999999939</v>
      </c>
      <c r="J1697" s="5" t="str">
        <f>OBV!F1697</f>
        <v>BEARISH</v>
      </c>
      <c r="K1697" s="5" t="str">
        <f>OBV!G1697</f>
        <v>NEUTRAL</v>
      </c>
      <c r="L1697" s="5" t="str">
        <f>OBV!H1697</f>
        <v>CONFIRMED BEARISH</v>
      </c>
    </row>
    <row r="1698" spans="1:12" ht="13.5" x14ac:dyDescent="0.25">
      <c r="A1698" s="3">
        <f>RSI!A1698</f>
        <v>45173</v>
      </c>
      <c r="B1698" s="2">
        <f>RSI!B1698</f>
        <v>1.89</v>
      </c>
      <c r="C1698" s="2">
        <f>RSI!I1698</f>
        <v>2.7574937961532697</v>
      </c>
      <c r="D1698" s="2">
        <f>MACD!E1698</f>
        <v>3.3458720988717161E-3</v>
      </c>
      <c r="E1698" s="2">
        <f>MACD!F1698</f>
        <v>1.4550085932109422E-3</v>
      </c>
      <c r="F1698" s="2">
        <f>'Moving Avg'!D1698</f>
        <v>1.89</v>
      </c>
      <c r="G1698" s="2">
        <f>'Moving Avg'!F1698</f>
        <v>1.8969999999999998</v>
      </c>
      <c r="H1698" s="2">
        <f>'Moving Avg'!G1698</f>
        <v>1.8988000000000005</v>
      </c>
      <c r="I1698" s="2">
        <f>'Moving Avg'!H1698</f>
        <v>1.8867499999999939</v>
      </c>
      <c r="J1698" s="5" t="str">
        <f>OBV!F1698</f>
        <v>NEUTRAL</v>
      </c>
      <c r="K1698" s="5" t="str">
        <f>OBV!G1698</f>
        <v>NEUTRAL</v>
      </c>
      <c r="L1698" s="5" t="str">
        <f>OBV!H1698</f>
        <v>NEUTRAL</v>
      </c>
    </row>
    <row r="1699" spans="1:12" ht="13.5" x14ac:dyDescent="0.25">
      <c r="A1699" s="3">
        <f>RSI!A1699</f>
        <v>45174</v>
      </c>
      <c r="B1699" s="2">
        <f>RSI!B1699</f>
        <v>1.89</v>
      </c>
      <c r="C1699" s="2">
        <f>RSI!I1699</f>
        <v>2.7574937961532697</v>
      </c>
      <c r="D1699" s="2">
        <f>MACD!E1699</f>
        <v>3.8385097330349005E-3</v>
      </c>
      <c r="E1699" s="2">
        <f>MACD!F1699</f>
        <v>1.931708821175734E-3</v>
      </c>
      <c r="F1699" s="2">
        <f>'Moving Avg'!D1699</f>
        <v>1.89</v>
      </c>
      <c r="G1699" s="2">
        <f>'Moving Avg'!F1699</f>
        <v>1.8965000000000001</v>
      </c>
      <c r="H1699" s="2">
        <f>'Moving Avg'!G1699</f>
        <v>1.8986000000000005</v>
      </c>
      <c r="I1699" s="2">
        <f>'Moving Avg'!H1699</f>
        <v>1.886249999999994</v>
      </c>
      <c r="J1699" s="5" t="str">
        <f>OBV!F1699</f>
        <v>NEUTRAL</v>
      </c>
      <c r="K1699" s="5" t="str">
        <f>OBV!G1699</f>
        <v>NEUTRAL</v>
      </c>
      <c r="L1699" s="5" t="str">
        <f>OBV!H1699</f>
        <v>NEUTRAL</v>
      </c>
    </row>
    <row r="1700" spans="1:12" ht="13.5" x14ac:dyDescent="0.25">
      <c r="A1700" s="3">
        <f>RSI!A1700</f>
        <v>45175</v>
      </c>
      <c r="B1700" s="2">
        <f>RSI!B1700</f>
        <v>1.89</v>
      </c>
      <c r="C1700" s="2">
        <f>RSI!I1700</f>
        <v>2.7574937961532697</v>
      </c>
      <c r="D1700" s="2">
        <f>MACD!E1700</f>
        <v>4.2946958027292315E-3</v>
      </c>
      <c r="E1700" s="2">
        <f>MACD!F1700</f>
        <v>2.4043062174864335E-3</v>
      </c>
      <c r="F1700" s="2">
        <f>'Moving Avg'!D1700</f>
        <v>1.89</v>
      </c>
      <c r="G1700" s="2">
        <f>'Moving Avg'!F1700</f>
        <v>1.8960000000000001</v>
      </c>
      <c r="H1700" s="2">
        <f>'Moving Avg'!G1700</f>
        <v>1.8984000000000003</v>
      </c>
      <c r="I1700" s="2">
        <f>'Moving Avg'!H1700</f>
        <v>1.8861499999999942</v>
      </c>
      <c r="J1700" s="5" t="str">
        <f>OBV!F1700</f>
        <v>NEUTRAL</v>
      </c>
      <c r="K1700" s="5" t="str">
        <f>OBV!G1700</f>
        <v>NEUTRAL</v>
      </c>
      <c r="L1700" s="5" t="str">
        <f>OBV!H1700</f>
        <v>NEUTRAL</v>
      </c>
    </row>
    <row r="1701" spans="1:12" ht="13.5" x14ac:dyDescent="0.25">
      <c r="A1701" s="3">
        <f>RSI!A1701</f>
        <v>45176</v>
      </c>
      <c r="B1701" s="2">
        <f>RSI!B1701</f>
        <v>1.89</v>
      </c>
      <c r="C1701" s="2">
        <f>RSI!I1701</f>
        <v>2.7574937961532697</v>
      </c>
      <c r="D1701" s="2">
        <f>MACD!E1701</f>
        <v>4.7171242527437318E-3</v>
      </c>
      <c r="E1701" s="2">
        <f>MACD!F1701</f>
        <v>2.8668698245378934E-3</v>
      </c>
      <c r="F1701" s="2">
        <f>'Moving Avg'!D1701</f>
        <v>1.89</v>
      </c>
      <c r="G1701" s="2">
        <f>'Moving Avg'!F1701</f>
        <v>1.8955000000000002</v>
      </c>
      <c r="H1701" s="2">
        <f>'Moving Avg'!G1701</f>
        <v>1.8982000000000001</v>
      </c>
      <c r="I1701" s="2">
        <f>'Moving Avg'!H1701</f>
        <v>1.8860499999999942</v>
      </c>
      <c r="J1701" s="5" t="str">
        <f>OBV!F1701</f>
        <v>NEUTRAL</v>
      </c>
      <c r="K1701" s="5" t="str">
        <f>OBV!G1701</f>
        <v>NEUTRAL</v>
      </c>
      <c r="L1701" s="5" t="str">
        <f>OBV!H1701</f>
        <v>NEUTRAL</v>
      </c>
    </row>
    <row r="1702" spans="1:12" ht="13.5" x14ac:dyDescent="0.25">
      <c r="A1702" s="3">
        <f>RSI!A1702</f>
        <v>45177</v>
      </c>
      <c r="B1702" s="2">
        <f>RSI!B1702</f>
        <v>1.89</v>
      </c>
      <c r="C1702" s="2">
        <f>RSI!I1702</f>
        <v>2.7574937961532697</v>
      </c>
      <c r="D1702" s="2">
        <f>MACD!E1702</f>
        <v>5.1082904258006323E-3</v>
      </c>
      <c r="E1702" s="2">
        <f>MACD!F1702</f>
        <v>3.3151539447904416E-3</v>
      </c>
      <c r="F1702" s="2">
        <f>'Moving Avg'!D1702</f>
        <v>1.89</v>
      </c>
      <c r="G1702" s="2">
        <f>'Moving Avg'!F1702</f>
        <v>1.8950000000000002</v>
      </c>
      <c r="H1702" s="2">
        <f>'Moving Avg'!G1702</f>
        <v>1.8980000000000001</v>
      </c>
      <c r="I1702" s="2">
        <f>'Moving Avg'!H1702</f>
        <v>1.8859499999999942</v>
      </c>
      <c r="J1702" s="5" t="str">
        <f>OBV!F1702</f>
        <v>NEUTRAL</v>
      </c>
      <c r="K1702" s="5" t="str">
        <f>OBV!G1702</f>
        <v>NEUTRAL</v>
      </c>
      <c r="L1702" s="5" t="str">
        <f>OBV!H1702</f>
        <v>NEUTRAL</v>
      </c>
    </row>
    <row r="1703" spans="1:12" ht="13.5" x14ac:dyDescent="0.25">
      <c r="A1703" s="3">
        <f>RSI!A1703</f>
        <v>45180</v>
      </c>
      <c r="B1703" s="2">
        <f>RSI!B1703</f>
        <v>1.89</v>
      </c>
      <c r="C1703" s="2">
        <f>RSI!I1703</f>
        <v>2.7574937961532697</v>
      </c>
      <c r="D1703" s="2">
        <f>MACD!E1703</f>
        <v>3.9320440892975927E-3</v>
      </c>
      <c r="E1703" s="2">
        <f>MACD!F1703</f>
        <v>3.4385319736918718E-3</v>
      </c>
      <c r="F1703" s="2">
        <f>'Moving Avg'!D1703</f>
        <v>1.89</v>
      </c>
      <c r="G1703" s="2">
        <f>'Moving Avg'!F1703</f>
        <v>1.8945000000000003</v>
      </c>
      <c r="H1703" s="2">
        <f>'Moving Avg'!G1703</f>
        <v>1.8977999999999999</v>
      </c>
      <c r="I1703" s="2">
        <f>'Moving Avg'!H1703</f>
        <v>1.8858499999999945</v>
      </c>
      <c r="J1703" s="5" t="str">
        <f>OBV!F1703</f>
        <v>NEUTRAL</v>
      </c>
      <c r="K1703" s="5" t="str">
        <f>OBV!G1703</f>
        <v>NEUTRAL</v>
      </c>
      <c r="L1703" s="5" t="str">
        <f>OBV!H1703</f>
        <v>NEUTRAL</v>
      </c>
    </row>
    <row r="1704" spans="1:12" ht="13.5" x14ac:dyDescent="0.25">
      <c r="A1704" s="3">
        <f>RSI!A1704</f>
        <v>45181</v>
      </c>
      <c r="B1704" s="2">
        <f>RSI!B1704</f>
        <v>1.89</v>
      </c>
      <c r="C1704" s="2">
        <f>RSI!I1704</f>
        <v>2.7574937961532697</v>
      </c>
      <c r="D1704" s="2">
        <f>MACD!E1704</f>
        <v>2.9656739499941409E-3</v>
      </c>
      <c r="E1704" s="2">
        <f>MACD!F1704</f>
        <v>3.3439603689523261E-3</v>
      </c>
      <c r="F1704" s="2">
        <f>'Moving Avg'!D1704</f>
        <v>1.89</v>
      </c>
      <c r="G1704" s="2">
        <f>'Moving Avg'!F1704</f>
        <v>1.8940000000000001</v>
      </c>
      <c r="H1704" s="2">
        <f>'Moving Avg'!G1704</f>
        <v>1.8976</v>
      </c>
      <c r="I1704" s="2">
        <f>'Moving Avg'!H1704</f>
        <v>1.8857499999999945</v>
      </c>
      <c r="J1704" s="5" t="str">
        <f>OBV!F1704</f>
        <v>NEUTRAL</v>
      </c>
      <c r="K1704" s="5" t="str">
        <f>OBV!G1704</f>
        <v>NEUTRAL</v>
      </c>
      <c r="L1704" s="5" t="str">
        <f>OBV!H1704</f>
        <v>NEUTRAL</v>
      </c>
    </row>
    <row r="1705" spans="1:12" ht="13.5" x14ac:dyDescent="0.25">
      <c r="A1705" s="3">
        <f>RSI!A1705</f>
        <v>45182</v>
      </c>
      <c r="B1705" s="2">
        <f>RSI!B1705</f>
        <v>1.89</v>
      </c>
      <c r="C1705" s="2">
        <f>RSI!I1705</f>
        <v>2.7574937961532697</v>
      </c>
      <c r="D1705" s="2">
        <f>MACD!E1705</f>
        <v>2.1747494938446632E-3</v>
      </c>
      <c r="E1705" s="2">
        <f>MACD!F1705</f>
        <v>3.1101181939307936E-3</v>
      </c>
      <c r="F1705" s="2">
        <f>'Moving Avg'!D1705</f>
        <v>1.89</v>
      </c>
      <c r="G1705" s="2">
        <f>'Moving Avg'!F1705</f>
        <v>1.8935000000000002</v>
      </c>
      <c r="H1705" s="2">
        <f>'Moving Avg'!G1705</f>
        <v>1.8973999999999998</v>
      </c>
      <c r="I1705" s="2">
        <f>'Moving Avg'!H1705</f>
        <v>1.8856499999999945</v>
      </c>
      <c r="J1705" s="5" t="str">
        <f>OBV!F1705</f>
        <v>NEUTRAL</v>
      </c>
      <c r="K1705" s="5" t="str">
        <f>OBV!G1705</f>
        <v>NEUTRAL</v>
      </c>
      <c r="L1705" s="5" t="str">
        <f>OBV!H1705</f>
        <v>NEUTRAL</v>
      </c>
    </row>
    <row r="1706" spans="1:12" ht="13.5" x14ac:dyDescent="0.25">
      <c r="A1706" s="3">
        <f>RSI!A1706</f>
        <v>45183</v>
      </c>
      <c r="B1706" s="2">
        <f>RSI!B1706</f>
        <v>1.89</v>
      </c>
      <c r="C1706" s="2">
        <f>RSI!I1706</f>
        <v>2.7574937961532697</v>
      </c>
      <c r="D1706" s="2">
        <f>MACD!E1706</f>
        <v>1.5302958658773846E-3</v>
      </c>
      <c r="E1706" s="2">
        <f>MACD!F1706</f>
        <v>2.7941537283201119E-3</v>
      </c>
      <c r="F1706" s="2">
        <f>'Moving Avg'!D1706</f>
        <v>1.89</v>
      </c>
      <c r="G1706" s="2">
        <f>'Moving Avg'!F1706</f>
        <v>1.8930000000000002</v>
      </c>
      <c r="H1706" s="2">
        <f>'Moving Avg'!G1706</f>
        <v>1.8971999999999998</v>
      </c>
      <c r="I1706" s="2">
        <f>'Moving Avg'!H1706</f>
        <v>1.8855499999999947</v>
      </c>
      <c r="J1706" s="5" t="str">
        <f>OBV!F1706</f>
        <v>NEUTRAL</v>
      </c>
      <c r="K1706" s="5" t="str">
        <f>OBV!G1706</f>
        <v>NEUTRAL</v>
      </c>
      <c r="L1706" s="5" t="str">
        <f>OBV!H1706</f>
        <v>NEUTRAL</v>
      </c>
    </row>
    <row r="1707" spans="1:12" ht="13.5" x14ac:dyDescent="0.25">
      <c r="A1707" s="3">
        <f>RSI!A1707</f>
        <v>45184</v>
      </c>
      <c r="B1707" s="2">
        <f>RSI!B1707</f>
        <v>1.89</v>
      </c>
      <c r="C1707" s="2">
        <f>RSI!I1707</f>
        <v>2.7574937961532697</v>
      </c>
      <c r="D1707" s="2">
        <f>MACD!E1707</f>
        <v>1.0079427856652945E-3</v>
      </c>
      <c r="E1707" s="2">
        <f>MACD!F1707</f>
        <v>2.4369115397891482E-3</v>
      </c>
      <c r="F1707" s="2">
        <f>'Moving Avg'!D1707</f>
        <v>1.89</v>
      </c>
      <c r="G1707" s="2">
        <f>'Moving Avg'!F1707</f>
        <v>1.8925000000000005</v>
      </c>
      <c r="H1707" s="2">
        <f>'Moving Avg'!G1707</f>
        <v>1.8969999999999996</v>
      </c>
      <c r="I1707" s="2">
        <f>'Moving Avg'!H1707</f>
        <v>1.8854499999999947</v>
      </c>
      <c r="J1707" s="5" t="str">
        <f>OBV!F1707</f>
        <v>NEUTRAL</v>
      </c>
      <c r="K1707" s="5" t="str">
        <f>OBV!G1707</f>
        <v>NEUTRAL</v>
      </c>
      <c r="L1707" s="5" t="str">
        <f>OBV!H1707</f>
        <v>NEUTRAL</v>
      </c>
    </row>
    <row r="1708" spans="1:12" ht="13.5" x14ac:dyDescent="0.25">
      <c r="A1708" s="3">
        <f>RSI!A1708</f>
        <v>45187</v>
      </c>
      <c r="B1708" s="2">
        <f>RSI!B1708</f>
        <v>1.89</v>
      </c>
      <c r="C1708" s="2">
        <f>RSI!I1708</f>
        <v>2.7574937961532697</v>
      </c>
      <c r="D1708" s="2">
        <f>MACD!E1708</f>
        <v>5.8720526942313001E-4</v>
      </c>
      <c r="E1708" s="2">
        <f>MACD!F1708</f>
        <v>2.0669702857159448E-3</v>
      </c>
      <c r="F1708" s="2">
        <f>'Moving Avg'!D1708</f>
        <v>1.89</v>
      </c>
      <c r="G1708" s="2">
        <f>'Moving Avg'!F1708</f>
        <v>1.8920000000000001</v>
      </c>
      <c r="H1708" s="2">
        <f>'Moving Avg'!G1708</f>
        <v>1.8967999999999996</v>
      </c>
      <c r="I1708" s="2">
        <f>'Moving Avg'!H1708</f>
        <v>1.8853499999999948</v>
      </c>
      <c r="J1708" s="5" t="str">
        <f>OBV!F1708</f>
        <v>NEUTRAL</v>
      </c>
      <c r="K1708" s="5" t="str">
        <f>OBV!G1708</f>
        <v>NEUTRAL</v>
      </c>
      <c r="L1708" s="5" t="str">
        <f>OBV!H1708</f>
        <v>NEUTRAL</v>
      </c>
    </row>
    <row r="1709" spans="1:12" ht="13.5" x14ac:dyDescent="0.25">
      <c r="A1709" s="3">
        <f>RSI!A1709</f>
        <v>45188</v>
      </c>
      <c r="B1709" s="2">
        <f>RSI!B1709</f>
        <v>1.89</v>
      </c>
      <c r="C1709" s="2">
        <f>RSI!I1709</f>
        <v>2.7574937961532697</v>
      </c>
      <c r="D1709" s="2">
        <f>MACD!E1709</f>
        <v>2.5087581630556244E-4</v>
      </c>
      <c r="E1709" s="2">
        <f>MACD!F1709</f>
        <v>1.7037513918338684E-3</v>
      </c>
      <c r="F1709" s="2">
        <f>'Moving Avg'!D1709</f>
        <v>1.89</v>
      </c>
      <c r="G1709" s="2">
        <f>'Moving Avg'!F1709</f>
        <v>1.8915000000000002</v>
      </c>
      <c r="H1709" s="2">
        <f>'Moving Avg'!G1709</f>
        <v>1.8965999999999994</v>
      </c>
      <c r="I1709" s="2">
        <f>'Moving Avg'!H1709</f>
        <v>1.885249999999995</v>
      </c>
      <c r="J1709" s="5" t="str">
        <f>OBV!F1709</f>
        <v>NEUTRAL</v>
      </c>
      <c r="K1709" s="5" t="str">
        <f>OBV!G1709</f>
        <v>NEUTRAL</v>
      </c>
      <c r="L1709" s="5" t="str">
        <f>OBV!H1709</f>
        <v>NEUTRAL</v>
      </c>
    </row>
    <row r="1710" spans="1:12" ht="13.5" x14ac:dyDescent="0.25">
      <c r="A1710" s="3">
        <f>RSI!A1710</f>
        <v>45189</v>
      </c>
      <c r="B1710" s="2">
        <f>RSI!B1710</f>
        <v>1.89</v>
      </c>
      <c r="C1710" s="2">
        <f>RSI!I1710</f>
        <v>2.7574937961532697</v>
      </c>
      <c r="D1710" s="2">
        <f>MACD!E1710</f>
        <v>-1.5489149143288472E-5</v>
      </c>
      <c r="E1710" s="2">
        <f>MACD!F1710</f>
        <v>1.3599032836384372E-3</v>
      </c>
      <c r="F1710" s="2">
        <f>'Moving Avg'!D1710</f>
        <v>1.89</v>
      </c>
      <c r="G1710" s="2">
        <f>'Moving Avg'!F1710</f>
        <v>1.8910000000000005</v>
      </c>
      <c r="H1710" s="2">
        <f>'Moving Avg'!G1710</f>
        <v>1.8963999999999996</v>
      </c>
      <c r="I1710" s="2">
        <f>'Moving Avg'!H1710</f>
        <v>1.885549999999995</v>
      </c>
      <c r="J1710" s="5" t="str">
        <f>OBV!F1710</f>
        <v>NEUTRAL</v>
      </c>
      <c r="K1710" s="5" t="str">
        <f>OBV!G1710</f>
        <v>NEUTRAL</v>
      </c>
      <c r="L1710" s="5" t="str">
        <f>OBV!H1710</f>
        <v>NEUTRAL</v>
      </c>
    </row>
    <row r="1711" spans="1:12" ht="13.5" x14ac:dyDescent="0.25">
      <c r="A1711" s="3">
        <f>RSI!A1711</f>
        <v>45190</v>
      </c>
      <c r="B1711" s="2">
        <f>RSI!B1711</f>
        <v>1.89</v>
      </c>
      <c r="C1711" s="2">
        <f>RSI!I1711</f>
        <v>2.7574937961532697</v>
      </c>
      <c r="D1711" s="2">
        <f>MACD!E1711</f>
        <v>-2.2400313461856669E-4</v>
      </c>
      <c r="E1711" s="2">
        <f>MACD!F1711</f>
        <v>1.0431219999870365E-3</v>
      </c>
      <c r="F1711" s="2">
        <f>'Moving Avg'!D1711</f>
        <v>1.89</v>
      </c>
      <c r="G1711" s="2">
        <f>'Moving Avg'!F1711</f>
        <v>1.8905000000000001</v>
      </c>
      <c r="H1711" s="2">
        <f>'Moving Avg'!G1711</f>
        <v>1.8961999999999994</v>
      </c>
      <c r="I1711" s="2">
        <f>'Moving Avg'!H1711</f>
        <v>1.8862499999999949</v>
      </c>
      <c r="J1711" s="5" t="str">
        <f>OBV!F1711</f>
        <v>NEUTRAL</v>
      </c>
      <c r="K1711" s="5" t="str">
        <f>OBV!G1711</f>
        <v>NEUTRAL</v>
      </c>
      <c r="L1711" s="5" t="str">
        <f>OBV!H1711</f>
        <v>NEUTRAL</v>
      </c>
    </row>
    <row r="1712" spans="1:12" ht="13.5" x14ac:dyDescent="0.25">
      <c r="A1712" s="3">
        <f>RSI!A1712</f>
        <v>45191</v>
      </c>
      <c r="B1712" s="2">
        <f>RSI!B1712</f>
        <v>1.89</v>
      </c>
      <c r="C1712" s="2">
        <f>RSI!I1712</f>
        <v>2.7574937961532697</v>
      </c>
      <c r="D1712" s="2">
        <f>MACD!E1712</f>
        <v>-3.8481605047957501E-4</v>
      </c>
      <c r="E1712" s="2">
        <f>MACD!F1712</f>
        <v>7.5753438989371413E-4</v>
      </c>
      <c r="F1712" s="2">
        <f>'Moving Avg'!D1712</f>
        <v>1.89</v>
      </c>
      <c r="G1712" s="2">
        <f>'Moving Avg'!F1712</f>
        <v>1.8900000000000001</v>
      </c>
      <c r="H1712" s="2">
        <f>'Moving Avg'!G1712</f>
        <v>1.8959999999999997</v>
      </c>
      <c r="I1712" s="2">
        <f>'Moving Avg'!H1712</f>
        <v>1.887149999999995</v>
      </c>
      <c r="J1712" s="5" t="str">
        <f>OBV!F1712</f>
        <v>NEUTRAL</v>
      </c>
      <c r="K1712" s="5" t="str">
        <f>OBV!G1712</f>
        <v>NEUTRAL</v>
      </c>
      <c r="L1712" s="5" t="str">
        <f>OBV!H1712</f>
        <v>NEUTRAL</v>
      </c>
    </row>
    <row r="1713" spans="1:12" ht="13.5" x14ac:dyDescent="0.25">
      <c r="A1713" s="3">
        <f>RSI!A1713</f>
        <v>45194</v>
      </c>
      <c r="B1713" s="2">
        <f>RSI!B1713</f>
        <v>1.89</v>
      </c>
      <c r="C1713" s="2">
        <f>RSI!I1713</f>
        <v>2.7574937961532697</v>
      </c>
      <c r="D1713" s="2">
        <f>MACD!E1713</f>
        <v>-5.0642370763021027E-4</v>
      </c>
      <c r="E1713" s="2">
        <f>MACD!F1713</f>
        <v>5.0474277038892927E-4</v>
      </c>
      <c r="F1713" s="2">
        <f>'Moving Avg'!D1713</f>
        <v>1.89</v>
      </c>
      <c r="G1713" s="2">
        <f>'Moving Avg'!F1713</f>
        <v>1.8900000000000001</v>
      </c>
      <c r="H1713" s="2">
        <f>'Moving Avg'!G1713</f>
        <v>1.8957999999999995</v>
      </c>
      <c r="I1713" s="2">
        <f>'Moving Avg'!H1713</f>
        <v>1.888399999999995</v>
      </c>
      <c r="J1713" s="5" t="str">
        <f>OBV!F1713</f>
        <v>NEUTRAL</v>
      </c>
      <c r="K1713" s="5" t="str">
        <f>OBV!G1713</f>
        <v>NEUTRAL</v>
      </c>
      <c r="L1713" s="5" t="str">
        <f>OBV!H1713</f>
        <v>NEUTRAL</v>
      </c>
    </row>
    <row r="1714" spans="1:12" ht="13.5" x14ac:dyDescent="0.25">
      <c r="A1714" s="3">
        <f>RSI!A1714</f>
        <v>45195</v>
      </c>
      <c r="B1714" s="2">
        <f>RSI!B1714</f>
        <v>1.89</v>
      </c>
      <c r="C1714" s="2">
        <f>RSI!I1714</f>
        <v>2.7574937961532697</v>
      </c>
      <c r="D1714" s="2">
        <f>MACD!E1714</f>
        <v>-5.9592915174944139E-4</v>
      </c>
      <c r="E1714" s="2">
        <f>MACD!F1714</f>
        <v>2.8460838596125514E-4</v>
      </c>
      <c r="F1714" s="2">
        <f>'Moving Avg'!D1714</f>
        <v>1.89</v>
      </c>
      <c r="G1714" s="2">
        <f>'Moving Avg'!F1714</f>
        <v>1.8900000000000001</v>
      </c>
      <c r="H1714" s="2">
        <f>'Moving Avg'!G1714</f>
        <v>1.8955999999999997</v>
      </c>
      <c r="I1714" s="2">
        <f>'Moving Avg'!H1714</f>
        <v>1.8892999999999949</v>
      </c>
      <c r="J1714" s="5" t="str">
        <f>OBV!F1714</f>
        <v>NEUTRAL</v>
      </c>
      <c r="K1714" s="5" t="str">
        <f>OBV!G1714</f>
        <v>NEUTRAL</v>
      </c>
      <c r="L1714" s="5" t="str">
        <f>OBV!H1714</f>
        <v>NEUTRAL</v>
      </c>
    </row>
    <row r="1715" spans="1:12" ht="13.5" x14ac:dyDescent="0.25">
      <c r="A1715" s="3">
        <f>RSI!A1715</f>
        <v>45197</v>
      </c>
      <c r="B1715" s="2">
        <f>RSI!B1715</f>
        <v>1.89</v>
      </c>
      <c r="C1715" s="2">
        <f>RSI!I1715</f>
        <v>2.7574937961532697</v>
      </c>
      <c r="D1715" s="2">
        <f>MACD!E1715</f>
        <v>-6.5926328430188086E-4</v>
      </c>
      <c r="E1715" s="2">
        <f>MACD!F1715</f>
        <v>9.583405190862794E-5</v>
      </c>
      <c r="F1715" s="2">
        <f>'Moving Avg'!D1715</f>
        <v>1.89</v>
      </c>
      <c r="G1715" s="2">
        <f>'Moving Avg'!F1715</f>
        <v>1.8900000000000001</v>
      </c>
      <c r="H1715" s="2">
        <f>'Moving Avg'!G1715</f>
        <v>1.8953999999999995</v>
      </c>
      <c r="I1715" s="2">
        <f>'Moving Avg'!H1715</f>
        <v>1.890199999999995</v>
      </c>
      <c r="J1715" s="5" t="str">
        <f>OBV!F1715</f>
        <v>NEUTRAL</v>
      </c>
      <c r="K1715" s="5" t="str">
        <f>OBV!G1715</f>
        <v>NEUTRAL</v>
      </c>
      <c r="L1715" s="5" t="str">
        <f>OBV!H1715</f>
        <v>NEUTRAL</v>
      </c>
    </row>
    <row r="1716" spans="1:12" ht="13.5" x14ac:dyDescent="0.25">
      <c r="A1716" s="3">
        <f>RSI!A1716</f>
        <v>45198</v>
      </c>
      <c r="B1716" s="2">
        <f>RSI!B1716</f>
        <v>1.89</v>
      </c>
      <c r="C1716" s="2">
        <f>RSI!I1716</f>
        <v>2.7574937961532697</v>
      </c>
      <c r="D1716" s="2">
        <f>MACD!E1716</f>
        <v>-7.0137107152312694E-4</v>
      </c>
      <c r="E1716" s="2">
        <f>MACD!F1716</f>
        <v>-6.3606972777723026E-5</v>
      </c>
      <c r="F1716" s="2">
        <f>'Moving Avg'!D1716</f>
        <v>1.89</v>
      </c>
      <c r="G1716" s="2">
        <f>'Moving Avg'!F1716</f>
        <v>1.8900000000000001</v>
      </c>
      <c r="H1716" s="2">
        <f>'Moving Avg'!G1716</f>
        <v>1.8951999999999998</v>
      </c>
      <c r="I1716" s="2">
        <f>'Moving Avg'!H1716</f>
        <v>1.8914499999999952</v>
      </c>
      <c r="J1716" s="5" t="str">
        <f>OBV!F1716</f>
        <v>NEUTRAL</v>
      </c>
      <c r="K1716" s="5" t="str">
        <f>OBV!G1716</f>
        <v>NEUTRAL</v>
      </c>
      <c r="L1716" s="5" t="str">
        <f>OBV!H1716</f>
        <v>NEUTRAL</v>
      </c>
    </row>
    <row r="1717" spans="1:12" ht="13.5" x14ac:dyDescent="0.25">
      <c r="A1717" s="3">
        <f>RSI!A1717</f>
        <v>45201</v>
      </c>
      <c r="B1717" s="2">
        <f>RSI!B1717</f>
        <v>1.89</v>
      </c>
      <c r="C1717" s="2">
        <f>RSI!I1717</f>
        <v>2.7574937961532697</v>
      </c>
      <c r="D1717" s="2">
        <f>MACD!E1717</f>
        <v>-7.263686703828931E-4</v>
      </c>
      <c r="E1717" s="2">
        <f>MACD!F1717</f>
        <v>-1.9615931229875704E-4</v>
      </c>
      <c r="F1717" s="2">
        <f>'Moving Avg'!D1717</f>
        <v>1.89</v>
      </c>
      <c r="G1717" s="2">
        <f>'Moving Avg'!F1717</f>
        <v>1.8900000000000001</v>
      </c>
      <c r="H1717" s="2">
        <f>'Moving Avg'!G1717</f>
        <v>1.8949999999999998</v>
      </c>
      <c r="I1717" s="2">
        <f>'Moving Avg'!H1717</f>
        <v>1.8930499999999952</v>
      </c>
      <c r="J1717" s="5" t="str">
        <f>OBV!F1717</f>
        <v>NEUTRAL</v>
      </c>
      <c r="K1717" s="5" t="str">
        <f>OBV!G1717</f>
        <v>NEUTRAL</v>
      </c>
      <c r="L1717" s="5" t="str">
        <f>OBV!H1717</f>
        <v>NEUTRAL</v>
      </c>
    </row>
    <row r="1718" spans="1:12" ht="13.5" x14ac:dyDescent="0.25">
      <c r="A1718" s="3">
        <f>RSI!A1718</f>
        <v>45202</v>
      </c>
      <c r="B1718" s="2">
        <f>RSI!B1718</f>
        <v>1.89</v>
      </c>
      <c r="C1718" s="2">
        <f>RSI!I1718</f>
        <v>2.7574937961532697</v>
      </c>
      <c r="D1718" s="2">
        <f>MACD!E1718</f>
        <v>-7.3767597808882535E-4</v>
      </c>
      <c r="E1718" s="2">
        <f>MACD!F1718</f>
        <v>-3.0446264545677074E-4</v>
      </c>
      <c r="F1718" s="2">
        <f>'Moving Avg'!D1718</f>
        <v>1.89</v>
      </c>
      <c r="G1718" s="2">
        <f>'Moving Avg'!F1718</f>
        <v>1.8900000000000001</v>
      </c>
      <c r="H1718" s="2">
        <f>'Moving Avg'!G1718</f>
        <v>1.8947999999999998</v>
      </c>
      <c r="I1718" s="2">
        <f>'Moving Avg'!H1718</f>
        <v>1.8946499999999953</v>
      </c>
      <c r="J1718" s="5" t="str">
        <f>OBV!F1718</f>
        <v>NEUTRAL</v>
      </c>
      <c r="K1718" s="5" t="str">
        <f>OBV!G1718</f>
        <v>NEUTRAL</v>
      </c>
      <c r="L1718" s="5" t="str">
        <f>OBV!H1718</f>
        <v>NEUTRAL</v>
      </c>
    </row>
    <row r="1719" spans="1:12" ht="13.5" x14ac:dyDescent="0.25">
      <c r="A1719" s="3">
        <f>RSI!A1719</f>
        <v>45203</v>
      </c>
      <c r="B1719" s="2">
        <f>RSI!B1719</f>
        <v>1.89</v>
      </c>
      <c r="C1719" s="2">
        <f>RSI!I1719</f>
        <v>2.7574937961532697</v>
      </c>
      <c r="D1719" s="2">
        <f>MACD!E1719</f>
        <v>-7.3812841599996126E-4</v>
      </c>
      <c r="E1719" s="2">
        <f>MACD!F1719</f>
        <v>-3.9119579956540889E-4</v>
      </c>
      <c r="F1719" s="2">
        <f>'Moving Avg'!D1719</f>
        <v>1.89</v>
      </c>
      <c r="G1719" s="2">
        <f>'Moving Avg'!F1719</f>
        <v>1.8900000000000001</v>
      </c>
      <c r="H1719" s="2">
        <f>'Moving Avg'!G1719</f>
        <v>1.8945999999999998</v>
      </c>
      <c r="I1719" s="2">
        <f>'Moving Avg'!H1719</f>
        <v>1.8958999999999955</v>
      </c>
      <c r="J1719" s="5" t="str">
        <f>OBV!F1719</f>
        <v>NEUTRAL</v>
      </c>
      <c r="K1719" s="5" t="str">
        <f>OBV!G1719</f>
        <v>NEUTRAL</v>
      </c>
      <c r="L1719" s="5" t="str">
        <f>OBV!H1719</f>
        <v>NEUTRAL</v>
      </c>
    </row>
    <row r="1720" spans="1:12" ht="13.5" x14ac:dyDescent="0.25">
      <c r="A1720" s="3">
        <f>RSI!A1720</f>
        <v>45204</v>
      </c>
      <c r="B1720" s="2">
        <f>RSI!B1720</f>
        <v>1.89</v>
      </c>
      <c r="C1720" s="2">
        <f>RSI!I1720</f>
        <v>2.7574937961532697</v>
      </c>
      <c r="D1720" s="2">
        <f>MACD!E1720</f>
        <v>-7.3007117030665647E-4</v>
      </c>
      <c r="E1720" s="2">
        <f>MACD!F1720</f>
        <v>-4.5897087371365845E-4</v>
      </c>
      <c r="F1720" s="2">
        <f>'Moving Avg'!D1720</f>
        <v>1.89</v>
      </c>
      <c r="G1720" s="2">
        <f>'Moving Avg'!F1720</f>
        <v>1.8900000000000001</v>
      </c>
      <c r="H1720" s="2">
        <f>'Moving Avg'!G1720</f>
        <v>1.8944000000000001</v>
      </c>
      <c r="I1720" s="2">
        <f>'Moving Avg'!H1720</f>
        <v>1.8971499999999952</v>
      </c>
      <c r="J1720" s="5" t="str">
        <f>OBV!F1720</f>
        <v>NEUTRAL</v>
      </c>
      <c r="K1720" s="5" t="str">
        <f>OBV!G1720</f>
        <v>NEUTRAL</v>
      </c>
      <c r="L1720" s="5" t="str">
        <f>OBV!H1720</f>
        <v>NEUTRAL</v>
      </c>
    </row>
    <row r="1721" spans="1:12" ht="13.5" x14ac:dyDescent="0.25">
      <c r="A1721" s="3">
        <f>RSI!A1721</f>
        <v>45205</v>
      </c>
      <c r="B1721" s="2">
        <f>RSI!B1721</f>
        <v>1.89</v>
      </c>
      <c r="C1721" s="2">
        <f>RSI!I1721</f>
        <v>2.7574937961532697</v>
      </c>
      <c r="D1721" s="2">
        <f>MACD!E1721</f>
        <v>-7.1543861404732567E-4</v>
      </c>
      <c r="E1721" s="2">
        <f>MACD!F1721</f>
        <v>-5.1026442178039194E-4</v>
      </c>
      <c r="F1721" s="2">
        <f>'Moving Avg'!D1721</f>
        <v>1.89</v>
      </c>
      <c r="G1721" s="2">
        <f>'Moving Avg'!F1721</f>
        <v>1.8900000000000001</v>
      </c>
      <c r="H1721" s="2">
        <f>'Moving Avg'!G1721</f>
        <v>1.8941999999999999</v>
      </c>
      <c r="I1721" s="2">
        <f>'Moving Avg'!H1721</f>
        <v>1.8983999999999954</v>
      </c>
      <c r="J1721" s="5" t="str">
        <f>OBV!F1721</f>
        <v>NEUTRAL</v>
      </c>
      <c r="K1721" s="5" t="str">
        <f>OBV!G1721</f>
        <v>NEUTRAL</v>
      </c>
      <c r="L1721" s="5" t="str">
        <f>OBV!H1721</f>
        <v>NEUTRAL</v>
      </c>
    </row>
    <row r="1722" spans="1:12" ht="13.5" x14ac:dyDescent="0.25">
      <c r="A1722" s="3">
        <f>RSI!A1722</f>
        <v>45208</v>
      </c>
      <c r="B1722" s="2">
        <f>RSI!B1722</f>
        <v>1.89</v>
      </c>
      <c r="C1722" s="2">
        <f>RSI!I1722</f>
        <v>2.7574937961532697</v>
      </c>
      <c r="D1722" s="2">
        <f>MACD!E1722</f>
        <v>-6.9582121396938312E-4</v>
      </c>
      <c r="E1722" s="2">
        <f>MACD!F1722</f>
        <v>-5.473757802181902E-4</v>
      </c>
      <c r="F1722" s="2">
        <f>'Moving Avg'!D1722</f>
        <v>1.89</v>
      </c>
      <c r="G1722" s="2">
        <f>'Moving Avg'!F1722</f>
        <v>1.8900000000000001</v>
      </c>
      <c r="H1722" s="2">
        <f>'Moving Avg'!G1722</f>
        <v>1.8940000000000001</v>
      </c>
      <c r="I1722" s="2">
        <f>'Moving Avg'!H1722</f>
        <v>1.8996499999999954</v>
      </c>
      <c r="J1722" s="5" t="str">
        <f>OBV!F1722</f>
        <v>NEUTRAL</v>
      </c>
      <c r="K1722" s="5" t="str">
        <f>OBV!G1722</f>
        <v>NEUTRAL</v>
      </c>
      <c r="L1722" s="5" t="str">
        <f>OBV!H1722</f>
        <v>NEUTRAL</v>
      </c>
    </row>
    <row r="1723" spans="1:12" ht="13.5" x14ac:dyDescent="0.25">
      <c r="A1723" s="3">
        <f>RSI!A1723</f>
        <v>45209</v>
      </c>
      <c r="B1723" s="2">
        <f>RSI!B1723</f>
        <v>1.89</v>
      </c>
      <c r="C1723" s="2">
        <f>RSI!I1723</f>
        <v>2.7574937961532697</v>
      </c>
      <c r="D1723" s="2">
        <f>MACD!E1723</f>
        <v>-6.7252186958954852E-4</v>
      </c>
      <c r="E1723" s="2">
        <f>MACD!F1723</f>
        <v>-5.7240499809246186E-4</v>
      </c>
      <c r="F1723" s="2">
        <f>'Moving Avg'!D1723</f>
        <v>1.89</v>
      </c>
      <c r="G1723" s="2">
        <f>'Moving Avg'!F1723</f>
        <v>1.8900000000000001</v>
      </c>
      <c r="H1723" s="2">
        <f>'Moving Avg'!G1723</f>
        <v>1.8937999999999999</v>
      </c>
      <c r="I1723" s="2">
        <f>'Moving Avg'!H1723</f>
        <v>1.9005499999999955</v>
      </c>
      <c r="J1723" s="5" t="str">
        <f>OBV!F1723</f>
        <v>NEUTRAL</v>
      </c>
      <c r="K1723" s="5" t="str">
        <f>OBV!G1723</f>
        <v>NEUTRAL</v>
      </c>
      <c r="L1723" s="5" t="str">
        <f>OBV!H1723</f>
        <v>NEUTRAL</v>
      </c>
    </row>
    <row r="1724" spans="1:12" ht="13.5" x14ac:dyDescent="0.25">
      <c r="A1724" s="3">
        <f>RSI!A1724</f>
        <v>45210</v>
      </c>
      <c r="B1724" s="2">
        <f>RSI!B1724</f>
        <v>1.89</v>
      </c>
      <c r="C1724" s="2">
        <f>RSI!I1724</f>
        <v>2.7574937961532697</v>
      </c>
      <c r="D1724" s="2">
        <f>MACD!E1724</f>
        <v>-6.4660333060695407E-4</v>
      </c>
      <c r="E1724" s="2">
        <f>MACD!F1724</f>
        <v>-5.872446645953603E-4</v>
      </c>
      <c r="F1724" s="2">
        <f>'Moving Avg'!D1724</f>
        <v>1.89</v>
      </c>
      <c r="G1724" s="2">
        <f>'Moving Avg'!F1724</f>
        <v>1.8900000000000001</v>
      </c>
      <c r="H1724" s="2">
        <f>'Moving Avg'!G1724</f>
        <v>1.8936000000000002</v>
      </c>
      <c r="I1724" s="2">
        <f>'Moving Avg'!H1724</f>
        <v>1.9014499999999956</v>
      </c>
      <c r="J1724" s="5" t="str">
        <f>OBV!F1724</f>
        <v>NEUTRAL</v>
      </c>
      <c r="K1724" s="5" t="str">
        <f>OBV!G1724</f>
        <v>NEUTRAL</v>
      </c>
      <c r="L1724" s="5" t="str">
        <f>OBV!H1724</f>
        <v>NEUTRAL</v>
      </c>
    </row>
    <row r="1725" spans="1:12" ht="13.5" x14ac:dyDescent="0.25">
      <c r="A1725" s="3">
        <f>RSI!A1725</f>
        <v>45211</v>
      </c>
      <c r="B1725" s="2">
        <f>RSI!B1725</f>
        <v>1.89</v>
      </c>
      <c r="C1725" s="2">
        <f>RSI!I1725</f>
        <v>2.7574937961532697</v>
      </c>
      <c r="D1725" s="2">
        <f>MACD!E1725</f>
        <v>-6.1892808404695465E-4</v>
      </c>
      <c r="E1725" s="2">
        <f>MACD!F1725</f>
        <v>-5.9358134848567915E-4</v>
      </c>
      <c r="F1725" s="2">
        <f>'Moving Avg'!D1725</f>
        <v>1.89</v>
      </c>
      <c r="G1725" s="2">
        <f>'Moving Avg'!F1725</f>
        <v>1.8900000000000001</v>
      </c>
      <c r="H1725" s="2">
        <f>'Moving Avg'!G1725</f>
        <v>1.8934</v>
      </c>
      <c r="I1725" s="2">
        <f>'Moving Avg'!H1725</f>
        <v>1.9023499999999955</v>
      </c>
      <c r="J1725" s="5" t="str">
        <f>OBV!F1725</f>
        <v>NEUTRAL</v>
      </c>
      <c r="K1725" s="5" t="str">
        <f>OBV!G1725</f>
        <v>NEUTRAL</v>
      </c>
      <c r="L1725" s="5" t="str">
        <f>OBV!H1725</f>
        <v>NEUTRAL</v>
      </c>
    </row>
    <row r="1726" spans="1:12" ht="13.5" x14ac:dyDescent="0.25">
      <c r="A1726" s="3">
        <f>RSI!A1726</f>
        <v>45212</v>
      </c>
      <c r="B1726" s="2">
        <f>RSI!B1726</f>
        <v>1.89</v>
      </c>
      <c r="C1726" s="2">
        <f>RSI!I1726</f>
        <v>2.7574937961532697</v>
      </c>
      <c r="D1726" s="2">
        <f>MACD!E1726</f>
        <v>-5.9019188706588288E-4</v>
      </c>
      <c r="E1726" s="2">
        <f>MACD!F1726</f>
        <v>-5.9290345620171994E-4</v>
      </c>
      <c r="F1726" s="2">
        <f>'Moving Avg'!D1726</f>
        <v>1.89</v>
      </c>
      <c r="G1726" s="2">
        <f>'Moving Avg'!F1726</f>
        <v>1.8900000000000001</v>
      </c>
      <c r="H1726" s="2">
        <f>'Moving Avg'!G1726</f>
        <v>1.8932000000000002</v>
      </c>
      <c r="I1726" s="2">
        <f>'Moving Avg'!H1726</f>
        <v>1.9032499999999957</v>
      </c>
      <c r="J1726" s="5" t="str">
        <f>OBV!F1726</f>
        <v>NEUTRAL</v>
      </c>
      <c r="K1726" s="5" t="str">
        <f>OBV!G1726</f>
        <v>NEUTRAL</v>
      </c>
      <c r="L1726" s="5" t="str">
        <f>OBV!H1726</f>
        <v>NEUTRAL</v>
      </c>
    </row>
    <row r="1727" spans="1:12" ht="13.5" x14ac:dyDescent="0.25">
      <c r="A1727" s="3">
        <f>RSI!A1727</f>
        <v>45215</v>
      </c>
      <c r="B1727" s="2">
        <f>RSI!B1727</f>
        <v>1.89</v>
      </c>
      <c r="C1727" s="2">
        <f>RSI!I1727</f>
        <v>2.7574937961532697</v>
      </c>
      <c r="D1727" s="2">
        <f>MACD!E1727</f>
        <v>-5.6095193915139951E-4</v>
      </c>
      <c r="E1727" s="2">
        <f>MACD!F1727</f>
        <v>-5.8651315279165594E-4</v>
      </c>
      <c r="F1727" s="2">
        <f>'Moving Avg'!D1727</f>
        <v>1.89</v>
      </c>
      <c r="G1727" s="2">
        <f>'Moving Avg'!F1727</f>
        <v>1.8900000000000001</v>
      </c>
      <c r="H1727" s="2">
        <f>'Moving Avg'!G1727</f>
        <v>1.893</v>
      </c>
      <c r="I1727" s="2">
        <f>'Moving Avg'!H1727</f>
        <v>1.9041499999999956</v>
      </c>
      <c r="J1727" s="5" t="str">
        <f>OBV!F1727</f>
        <v>NEUTRAL</v>
      </c>
      <c r="K1727" s="5" t="str">
        <f>OBV!G1727</f>
        <v>NEUTRAL</v>
      </c>
      <c r="L1727" s="5" t="str">
        <f>OBV!H1727</f>
        <v>NEUTRAL</v>
      </c>
    </row>
    <row r="1728" spans="1:12" ht="13.5" x14ac:dyDescent="0.25">
      <c r="A1728" s="3">
        <f>RSI!A1728</f>
        <v>45216</v>
      </c>
      <c r="B1728" s="2">
        <f>RSI!B1728</f>
        <v>1.89</v>
      </c>
      <c r="C1728" s="2">
        <f>RSI!I1728</f>
        <v>2.7574937961532697</v>
      </c>
      <c r="D1728" s="2">
        <f>MACD!E1728</f>
        <v>-5.3165053335901824E-4</v>
      </c>
      <c r="E1728" s="2">
        <f>MACD!F1728</f>
        <v>-5.7554062890512842E-4</v>
      </c>
      <c r="F1728" s="2">
        <f>'Moving Avg'!D1728</f>
        <v>1.89</v>
      </c>
      <c r="G1728" s="2">
        <f>'Moving Avg'!F1728</f>
        <v>1.8900000000000001</v>
      </c>
      <c r="H1728" s="2">
        <f>'Moving Avg'!G1728</f>
        <v>1.8928000000000003</v>
      </c>
      <c r="I1728" s="2">
        <f>'Moving Avg'!H1728</f>
        <v>1.9050499999999959</v>
      </c>
      <c r="J1728" s="5" t="str">
        <f>OBV!F1728</f>
        <v>NEUTRAL</v>
      </c>
      <c r="K1728" s="5" t="str">
        <f>OBV!G1728</f>
        <v>NEUTRAL</v>
      </c>
      <c r="L1728" s="5" t="str">
        <f>OBV!H1728</f>
        <v>NEUTRAL</v>
      </c>
    </row>
    <row r="1729" spans="1:12" ht="13.5" x14ac:dyDescent="0.25">
      <c r="A1729" s="3">
        <f>RSI!A1729</f>
        <v>45217</v>
      </c>
      <c r="B1729" s="2">
        <f>RSI!B1729</f>
        <v>1.89</v>
      </c>
      <c r="C1729" s="2">
        <f>RSI!I1729</f>
        <v>2.7574937961532697</v>
      </c>
      <c r="D1729" s="2">
        <f>MACD!E1729</f>
        <v>-5.0263489596225064E-4</v>
      </c>
      <c r="E1729" s="2">
        <f>MACD!F1729</f>
        <v>-5.6095948231655289E-4</v>
      </c>
      <c r="F1729" s="2">
        <f>'Moving Avg'!D1729</f>
        <v>1.89</v>
      </c>
      <c r="G1729" s="2">
        <f>'Moving Avg'!F1729</f>
        <v>1.8900000000000001</v>
      </c>
      <c r="H1729" s="2">
        <f>'Moving Avg'!G1729</f>
        <v>1.8926000000000003</v>
      </c>
      <c r="I1729" s="2">
        <f>'Moving Avg'!H1729</f>
        <v>1.9059499999999958</v>
      </c>
      <c r="J1729" s="5" t="str">
        <f>OBV!F1729</f>
        <v>NEUTRAL</v>
      </c>
      <c r="K1729" s="5" t="str">
        <f>OBV!G1729</f>
        <v>NEUTRAL</v>
      </c>
      <c r="L1729" s="5" t="str">
        <f>OBV!H1729</f>
        <v>NEUTRAL</v>
      </c>
    </row>
    <row r="1730" spans="1:12" ht="13.5" x14ac:dyDescent="0.25">
      <c r="A1730" s="3">
        <f>RSI!A1730</f>
        <v>45218</v>
      </c>
      <c r="B1730" s="2">
        <f>RSI!B1730</f>
        <v>1.89</v>
      </c>
      <c r="C1730" s="2">
        <f>RSI!I1730</f>
        <v>2.7574937961532697</v>
      </c>
      <c r="D1730" s="2">
        <f>MACD!E1730</f>
        <v>-4.7417381371706036E-4</v>
      </c>
      <c r="E1730" s="2">
        <f>MACD!F1730</f>
        <v>-5.4360234859665438E-4</v>
      </c>
      <c r="F1730" s="2">
        <f>'Moving Avg'!D1730</f>
        <v>1.89</v>
      </c>
      <c r="G1730" s="2">
        <f>'Moving Avg'!F1730</f>
        <v>1.8900000000000001</v>
      </c>
      <c r="H1730" s="2">
        <f>'Moving Avg'!G1730</f>
        <v>1.8924000000000003</v>
      </c>
      <c r="I1730" s="2">
        <f>'Moving Avg'!H1730</f>
        <v>1.907199999999996</v>
      </c>
      <c r="J1730" s="5" t="str">
        <f>OBV!F1730</f>
        <v>NEUTRAL</v>
      </c>
      <c r="K1730" s="5" t="str">
        <f>OBV!G1730</f>
        <v>NEUTRAL</v>
      </c>
      <c r="L1730" s="5" t="str">
        <f>OBV!H1730</f>
        <v>NEUTRAL</v>
      </c>
    </row>
    <row r="1731" spans="1:12" ht="13.5" x14ac:dyDescent="0.25">
      <c r="A1731" s="3">
        <f>RSI!A1731</f>
        <v>45219</v>
      </c>
      <c r="B1731" s="2">
        <f>RSI!B1731</f>
        <v>1.89</v>
      </c>
      <c r="C1731" s="2">
        <f>RSI!I1731</f>
        <v>2.7574937961532697</v>
      </c>
      <c r="D1731" s="2">
        <f>MACD!E1731</f>
        <v>-4.4647155482180345E-4</v>
      </c>
      <c r="E1731" s="2">
        <f>MACD!F1731</f>
        <v>-5.2417618984168426E-4</v>
      </c>
      <c r="F1731" s="2">
        <f>'Moving Avg'!D1731</f>
        <v>1.89</v>
      </c>
      <c r="G1731" s="2">
        <f>'Moving Avg'!F1731</f>
        <v>1.8900000000000001</v>
      </c>
      <c r="H1731" s="2">
        <f>'Moving Avg'!G1731</f>
        <v>1.8922000000000003</v>
      </c>
      <c r="I1731" s="2">
        <f>'Moving Avg'!H1731</f>
        <v>1.9085999999999959</v>
      </c>
      <c r="J1731" s="5" t="str">
        <f>OBV!F1731</f>
        <v>NEUTRAL</v>
      </c>
      <c r="K1731" s="5" t="str">
        <f>OBV!G1731</f>
        <v>NEUTRAL</v>
      </c>
      <c r="L1731" s="5" t="str">
        <f>OBV!H1731</f>
        <v>NEUTRAL</v>
      </c>
    </row>
    <row r="1732" spans="1:12" ht="13.5" x14ac:dyDescent="0.25">
      <c r="A1732" s="3">
        <f>RSI!A1732</f>
        <v>45222</v>
      </c>
      <c r="B1732" s="2">
        <f>RSI!B1732</f>
        <v>1.89</v>
      </c>
      <c r="C1732" s="2">
        <f>RSI!I1732</f>
        <v>2.7574937961532697</v>
      </c>
      <c r="D1732" s="2">
        <f>MACD!E1732</f>
        <v>-4.1967951090304823E-4</v>
      </c>
      <c r="E1732" s="2">
        <f>MACD!F1732</f>
        <v>-5.032768540539571E-4</v>
      </c>
      <c r="F1732" s="2">
        <f>'Moving Avg'!D1732</f>
        <v>1.89</v>
      </c>
      <c r="G1732" s="2">
        <f>'Moving Avg'!F1732</f>
        <v>1.8900000000000001</v>
      </c>
      <c r="H1732" s="2">
        <f>'Moving Avg'!G1732</f>
        <v>1.8920000000000003</v>
      </c>
      <c r="I1732" s="2">
        <f>'Moving Avg'!H1732</f>
        <v>1.910349999999996</v>
      </c>
      <c r="J1732" s="5" t="str">
        <f>OBV!F1732</f>
        <v>NEUTRAL</v>
      </c>
      <c r="K1732" s="5" t="str">
        <f>OBV!G1732</f>
        <v>NEUTRAL</v>
      </c>
      <c r="L1732" s="5" t="str">
        <f>OBV!H1732</f>
        <v>NEUTRAL</v>
      </c>
    </row>
    <row r="1733" spans="1:12" ht="13.5" x14ac:dyDescent="0.25">
      <c r="A1733" s="3">
        <f>RSI!A1733</f>
        <v>45223</v>
      </c>
      <c r="B1733" s="2">
        <f>RSI!B1733</f>
        <v>1.89</v>
      </c>
      <c r="C1733" s="2">
        <f>RSI!I1733</f>
        <v>2.7574937961532697</v>
      </c>
      <c r="D1733" s="2">
        <f>MACD!E1733</f>
        <v>-3.9390592081378628E-4</v>
      </c>
      <c r="E1733" s="2">
        <f>MACD!F1733</f>
        <v>-4.8140266740592292E-4</v>
      </c>
      <c r="F1733" s="2">
        <f>'Moving Avg'!D1733</f>
        <v>1.89</v>
      </c>
      <c r="G1733" s="2">
        <f>'Moving Avg'!F1733</f>
        <v>1.8900000000000001</v>
      </c>
      <c r="H1733" s="2">
        <f>'Moving Avg'!G1733</f>
        <v>1.8918000000000004</v>
      </c>
      <c r="I1733" s="2">
        <f>'Moving Avg'!H1733</f>
        <v>1.912249999999996</v>
      </c>
      <c r="J1733" s="5" t="str">
        <f>OBV!F1733</f>
        <v>NEUTRAL</v>
      </c>
      <c r="K1733" s="5" t="str">
        <f>OBV!G1733</f>
        <v>NEUTRAL</v>
      </c>
      <c r="L1733" s="5" t="str">
        <f>OBV!H1733</f>
        <v>NEUTRAL</v>
      </c>
    </row>
    <row r="1734" spans="1:12" ht="13.5" x14ac:dyDescent="0.25">
      <c r="A1734" s="3">
        <f>RSI!A1734</f>
        <v>45224</v>
      </c>
      <c r="B1734" s="2">
        <f>RSI!B1734</f>
        <v>1.81</v>
      </c>
      <c r="C1734" s="2">
        <f>RSI!I1734</f>
        <v>1.8546294718774448E-2</v>
      </c>
      <c r="D1734" s="2">
        <f>MACD!E1734</f>
        <v>5.5567019451625566E-3</v>
      </c>
      <c r="E1734" s="2">
        <f>MACD!F1734</f>
        <v>7.2621825510777306E-4</v>
      </c>
      <c r="F1734" s="2">
        <f>'Moving Avg'!D1734</f>
        <v>1.8739999999999999</v>
      </c>
      <c r="G1734" s="2">
        <f>'Moving Avg'!F1734</f>
        <v>1.8860000000000003</v>
      </c>
      <c r="H1734" s="2">
        <f>'Moving Avg'!G1734</f>
        <v>1.8900000000000003</v>
      </c>
      <c r="I1734" s="2">
        <f>'Moving Avg'!H1734</f>
        <v>1.9137999999999962</v>
      </c>
      <c r="J1734" s="5" t="str">
        <f>OBV!F1734</f>
        <v>NEUTRAL</v>
      </c>
      <c r="K1734" s="5" t="str">
        <f>OBV!G1734</f>
        <v>NEUTRAL</v>
      </c>
      <c r="L1734" s="5" t="str">
        <f>OBV!H1734</f>
        <v>NEUTRAL</v>
      </c>
    </row>
    <row r="1735" spans="1:12" ht="13.5" x14ac:dyDescent="0.25">
      <c r="A1735" s="3">
        <f>RSI!A1735</f>
        <v>45225</v>
      </c>
      <c r="B1735" s="2">
        <f>RSI!B1735</f>
        <v>1.81</v>
      </c>
      <c r="C1735" s="2">
        <f>RSI!I1735</f>
        <v>1.8546294718774448E-2</v>
      </c>
      <c r="D1735" s="2">
        <f>MACD!E1735</f>
        <v>1.1067215778105099E-2</v>
      </c>
      <c r="E1735" s="2">
        <f>MACD!F1735</f>
        <v>2.7944177597072385E-3</v>
      </c>
      <c r="F1735" s="2">
        <f>'Moving Avg'!D1735</f>
        <v>1.8580000000000001</v>
      </c>
      <c r="G1735" s="2">
        <f>'Moving Avg'!F1735</f>
        <v>1.8820000000000003</v>
      </c>
      <c r="H1735" s="2">
        <f>'Moving Avg'!G1735</f>
        <v>1.8882000000000005</v>
      </c>
      <c r="I1735" s="2">
        <f>'Moving Avg'!H1735</f>
        <v>1.9153499999999959</v>
      </c>
      <c r="J1735" s="5" t="str">
        <f>OBV!F1735</f>
        <v>NEUTRAL</v>
      </c>
      <c r="K1735" s="5" t="str">
        <f>OBV!G1735</f>
        <v>NEUTRAL</v>
      </c>
      <c r="L1735" s="5" t="str">
        <f>OBV!H1735</f>
        <v>NEUTRAL</v>
      </c>
    </row>
    <row r="1736" spans="1:12" ht="13.5" x14ac:dyDescent="0.25">
      <c r="A1736" s="3">
        <f>RSI!A1736</f>
        <v>45226</v>
      </c>
      <c r="B1736" s="2">
        <f>RSI!B1736</f>
        <v>1.81</v>
      </c>
      <c r="C1736" s="2">
        <f>RSI!I1736</f>
        <v>1.8546294718774448E-2</v>
      </c>
      <c r="D1736" s="2">
        <f>MACD!E1736</f>
        <v>1.6170128715275789E-2</v>
      </c>
      <c r="E1736" s="2">
        <f>MACD!F1736</f>
        <v>5.4695599508209486E-3</v>
      </c>
      <c r="F1736" s="2">
        <f>'Moving Avg'!D1736</f>
        <v>1.8420000000000001</v>
      </c>
      <c r="G1736" s="2">
        <f>'Moving Avg'!F1736</f>
        <v>1.8780000000000006</v>
      </c>
      <c r="H1736" s="2">
        <f>'Moving Avg'!G1736</f>
        <v>1.8864000000000005</v>
      </c>
      <c r="I1736" s="2">
        <f>'Moving Avg'!H1736</f>
        <v>1.9168999999999963</v>
      </c>
      <c r="J1736" s="5" t="str">
        <f>OBV!F1736</f>
        <v>NEUTRAL</v>
      </c>
      <c r="K1736" s="5" t="str">
        <f>OBV!G1736</f>
        <v>NEUTRAL</v>
      </c>
      <c r="L1736" s="5" t="str">
        <f>OBV!H1736</f>
        <v>NEUTRAL</v>
      </c>
    </row>
    <row r="1737" spans="1:12" ht="13.5" x14ac:dyDescent="0.25">
      <c r="A1737" s="3">
        <f>RSI!A1737</f>
        <v>45229</v>
      </c>
      <c r="B1737" s="2">
        <f>RSI!B1737</f>
        <v>1.89</v>
      </c>
      <c r="C1737" s="2">
        <f>RSI!I1737</f>
        <v>55.376887805667856</v>
      </c>
      <c r="D1737" s="2">
        <f>MACD!E1737</f>
        <v>1.4969617441374705E-2</v>
      </c>
      <c r="E1737" s="2">
        <f>MACD!F1737</f>
        <v>7.3695714489317001E-3</v>
      </c>
      <c r="F1737" s="2">
        <f>'Moving Avg'!D1737</f>
        <v>1.8420000000000001</v>
      </c>
      <c r="G1737" s="2">
        <f>'Moving Avg'!F1737</f>
        <v>1.8780000000000006</v>
      </c>
      <c r="H1737" s="2">
        <f>'Moving Avg'!G1737</f>
        <v>1.8862000000000005</v>
      </c>
      <c r="I1737" s="2">
        <f>'Moving Avg'!H1737</f>
        <v>1.9185499999999962</v>
      </c>
      <c r="J1737" s="5" t="str">
        <f>OBV!F1737</f>
        <v>BULLISH</v>
      </c>
      <c r="K1737" s="5" t="str">
        <f>OBV!G1737</f>
        <v>NEUTRAL</v>
      </c>
      <c r="L1737" s="5" t="str">
        <f>OBV!H1737</f>
        <v>NEUTRAL</v>
      </c>
    </row>
    <row r="1738" spans="1:12" ht="13.5" x14ac:dyDescent="0.25">
      <c r="A1738" s="3">
        <f>RSI!A1738</f>
        <v>45230</v>
      </c>
      <c r="B1738" s="2">
        <f>RSI!B1738</f>
        <v>1.89</v>
      </c>
      <c r="C1738" s="2">
        <f>RSI!I1738</f>
        <v>55.376887805667849</v>
      </c>
      <c r="D1738" s="2">
        <f>MACD!E1738</f>
        <v>1.3858451999527954E-2</v>
      </c>
      <c r="E1738" s="2">
        <f>MACD!F1738</f>
        <v>8.667347559050952E-3</v>
      </c>
      <c r="F1738" s="2">
        <f>'Moving Avg'!D1738</f>
        <v>1.8419999999999999</v>
      </c>
      <c r="G1738" s="2">
        <f>'Moving Avg'!F1738</f>
        <v>1.8780000000000001</v>
      </c>
      <c r="H1738" s="2">
        <f>'Moving Avg'!G1738</f>
        <v>1.8860000000000006</v>
      </c>
      <c r="I1738" s="2">
        <f>'Moving Avg'!H1738</f>
        <v>1.9198499999999961</v>
      </c>
      <c r="J1738" s="5" t="str">
        <f>OBV!F1738</f>
        <v>BULLISH</v>
      </c>
      <c r="K1738" s="5" t="str">
        <f>OBV!G1738</f>
        <v>NEUTRAL</v>
      </c>
      <c r="L1738" s="5" t="str">
        <f>OBV!H1738</f>
        <v>NEUTRAL</v>
      </c>
    </row>
    <row r="1739" spans="1:12" ht="13.5" x14ac:dyDescent="0.25">
      <c r="A1739" s="3">
        <f>RSI!A1739</f>
        <v>45231</v>
      </c>
      <c r="B1739" s="2">
        <f>RSI!B1739</f>
        <v>1.89</v>
      </c>
      <c r="C1739" s="2">
        <f>RSI!I1739</f>
        <v>55.376887805667849</v>
      </c>
      <c r="D1739" s="2">
        <f>MACD!E1739</f>
        <v>1.2829949707488186E-2</v>
      </c>
      <c r="E1739" s="2">
        <f>MACD!F1739</f>
        <v>9.4998679887383988E-3</v>
      </c>
      <c r="F1739" s="2">
        <f>'Moving Avg'!D1739</f>
        <v>1.8579999999999999</v>
      </c>
      <c r="G1739" s="2">
        <f>'Moving Avg'!F1739</f>
        <v>1.8780000000000001</v>
      </c>
      <c r="H1739" s="2">
        <f>'Moving Avg'!G1739</f>
        <v>1.8858000000000004</v>
      </c>
      <c r="I1739" s="2">
        <f>'Moving Avg'!H1739</f>
        <v>1.9211499999999961</v>
      </c>
      <c r="J1739" s="5" t="str">
        <f>OBV!F1739</f>
        <v>BULLISH</v>
      </c>
      <c r="K1739" s="5" t="str">
        <f>OBV!G1739</f>
        <v>NEUTRAL</v>
      </c>
      <c r="L1739" s="5" t="str">
        <f>OBV!H1739</f>
        <v>CONFIRMED BULLISH</v>
      </c>
    </row>
    <row r="1740" spans="1:12" ht="13.5" x14ac:dyDescent="0.25">
      <c r="A1740" s="3">
        <f>RSI!A1740</f>
        <v>45232</v>
      </c>
      <c r="B1740" s="2">
        <f>RSI!B1740</f>
        <v>1.89</v>
      </c>
      <c r="C1740" s="2">
        <f>RSI!I1740</f>
        <v>55.376887805667849</v>
      </c>
      <c r="D1740" s="2">
        <f>MACD!E1740</f>
        <v>1.1877932815348879E-2</v>
      </c>
      <c r="E1740" s="2">
        <f>MACD!F1740</f>
        <v>9.9754809540604956E-3</v>
      </c>
      <c r="F1740" s="2">
        <f>'Moving Avg'!D1740</f>
        <v>1.8739999999999999</v>
      </c>
      <c r="G1740" s="2">
        <f>'Moving Avg'!F1740</f>
        <v>1.8780000000000001</v>
      </c>
      <c r="H1740" s="2">
        <f>'Moving Avg'!G1740</f>
        <v>1.8856000000000006</v>
      </c>
      <c r="I1740" s="2">
        <f>'Moving Avg'!H1740</f>
        <v>1.9220999999999961</v>
      </c>
      <c r="J1740" s="5" t="str">
        <f>OBV!F1740</f>
        <v>BULLISH</v>
      </c>
      <c r="K1740" s="5" t="str">
        <f>OBV!G1740</f>
        <v>NEUTRAL</v>
      </c>
      <c r="L1740" s="5" t="str">
        <f>OBV!H1740</f>
        <v>CONFIRMED BULLISH</v>
      </c>
    </row>
    <row r="1741" spans="1:12" ht="13.5" x14ac:dyDescent="0.25">
      <c r="A1741" s="3">
        <f>RSI!A1741</f>
        <v>45233</v>
      </c>
      <c r="B1741" s="2">
        <f>RSI!B1741</f>
        <v>1.81</v>
      </c>
      <c r="C1741" s="2">
        <f>RSI!I1741</f>
        <v>31.739407741101644</v>
      </c>
      <c r="D1741" s="2">
        <f>MACD!E1741</f>
        <v>1.6922615503099037E-2</v>
      </c>
      <c r="E1741" s="2">
        <f>MACD!F1741</f>
        <v>1.1364907863868205E-2</v>
      </c>
      <c r="F1741" s="2">
        <f>'Moving Avg'!D1741</f>
        <v>1.8739999999999999</v>
      </c>
      <c r="G1741" s="2">
        <f>'Moving Avg'!F1741</f>
        <v>1.8740000000000001</v>
      </c>
      <c r="H1741" s="2">
        <f>'Moving Avg'!G1741</f>
        <v>1.8838000000000006</v>
      </c>
      <c r="I1741" s="2">
        <f>'Moving Avg'!H1741</f>
        <v>1.9226499999999962</v>
      </c>
      <c r="J1741" s="5" t="str">
        <f>OBV!F1741</f>
        <v>BULLISH</v>
      </c>
      <c r="K1741" s="5" t="str">
        <f>OBV!G1741</f>
        <v>NEUTRAL</v>
      </c>
      <c r="L1741" s="5" t="str">
        <f>OBV!H1741</f>
        <v>NEUTRAL</v>
      </c>
    </row>
    <row r="1742" spans="1:12" ht="13.5" x14ac:dyDescent="0.25">
      <c r="A1742" s="3">
        <f>RSI!A1742</f>
        <v>45236</v>
      </c>
      <c r="B1742" s="2">
        <f>RSI!B1742</f>
        <v>1.81</v>
      </c>
      <c r="C1742" s="2">
        <f>RSI!I1742</f>
        <v>31.739407741101644</v>
      </c>
      <c r="D1742" s="2">
        <f>MACD!E1742</f>
        <v>2.159383281682814E-2</v>
      </c>
      <c r="E1742" s="2">
        <f>MACD!F1742</f>
        <v>1.3410692854460192E-2</v>
      </c>
      <c r="F1742" s="2">
        <f>'Moving Avg'!D1742</f>
        <v>1.8580000000000001</v>
      </c>
      <c r="G1742" s="2">
        <f>'Moving Avg'!F1742</f>
        <v>1.8700000000000003</v>
      </c>
      <c r="H1742" s="2">
        <f>'Moving Avg'!G1742</f>
        <v>1.8820000000000006</v>
      </c>
      <c r="I1742" s="2">
        <f>'Moving Avg'!H1742</f>
        <v>1.9231999999999962</v>
      </c>
      <c r="J1742" s="5" t="str">
        <f>OBV!F1742</f>
        <v>NEUTRAL</v>
      </c>
      <c r="K1742" s="5" t="str">
        <f>OBV!G1742</f>
        <v>NEUTRAL</v>
      </c>
      <c r="L1742" s="5" t="str">
        <f>OBV!H1742</f>
        <v>NEUTRAL</v>
      </c>
    </row>
    <row r="1743" spans="1:12" ht="13.5" x14ac:dyDescent="0.25">
      <c r="A1743" s="3">
        <f>RSI!A1743</f>
        <v>45237</v>
      </c>
      <c r="B1743" s="2">
        <f>RSI!B1743</f>
        <v>1.81</v>
      </c>
      <c r="C1743" s="2">
        <f>RSI!I1743</f>
        <v>31.739407741101644</v>
      </c>
      <c r="D1743" s="2">
        <f>MACD!E1743</f>
        <v>2.5919215808304585E-2</v>
      </c>
      <c r="E1743" s="2">
        <f>MACD!F1743</f>
        <v>1.5912397445229071E-2</v>
      </c>
      <c r="F1743" s="2">
        <f>'Moving Avg'!D1743</f>
        <v>1.8420000000000001</v>
      </c>
      <c r="G1743" s="2">
        <f>'Moving Avg'!F1743</f>
        <v>1.8660000000000003</v>
      </c>
      <c r="H1743" s="2">
        <f>'Moving Avg'!G1743</f>
        <v>1.8804000000000005</v>
      </c>
      <c r="I1743" s="2">
        <f>'Moving Avg'!H1743</f>
        <v>1.9237499999999963</v>
      </c>
      <c r="J1743" s="5" t="str">
        <f>OBV!F1743</f>
        <v>NEUTRAL</v>
      </c>
      <c r="K1743" s="5" t="str">
        <f>OBV!G1743</f>
        <v>NEUTRAL</v>
      </c>
      <c r="L1743" s="5" t="str">
        <f>OBV!H1743</f>
        <v>NEUTRAL</v>
      </c>
    </row>
    <row r="1744" spans="1:12" ht="13.5" x14ac:dyDescent="0.25">
      <c r="A1744" s="3">
        <f>RSI!A1744</f>
        <v>45238</v>
      </c>
      <c r="B1744" s="2">
        <f>RSI!B1744</f>
        <v>1.81</v>
      </c>
      <c r="C1744" s="2">
        <f>RSI!I1744</f>
        <v>31.739407741101644</v>
      </c>
      <c r="D1744" s="2">
        <f>MACD!E1744</f>
        <v>1.7616661561645763E-2</v>
      </c>
      <c r="E1744" s="2">
        <f>MACD!F1744</f>
        <v>1.6253250268512411E-2</v>
      </c>
      <c r="F1744" s="2">
        <f>'Moving Avg'!D1744</f>
        <v>1.8260000000000001</v>
      </c>
      <c r="G1744" s="2">
        <f>'Moving Avg'!F1744</f>
        <v>1.8620000000000001</v>
      </c>
      <c r="H1744" s="2">
        <f>'Moving Avg'!G1744</f>
        <v>1.8788000000000005</v>
      </c>
      <c r="I1744" s="2">
        <f>'Moving Avg'!H1744</f>
        <v>1.9242999999999963</v>
      </c>
      <c r="J1744" s="5" t="str">
        <f>OBV!F1744</f>
        <v>NEUTRAL</v>
      </c>
      <c r="K1744" s="5" t="str">
        <f>OBV!G1744</f>
        <v>NEUTRAL</v>
      </c>
      <c r="L1744" s="5" t="str">
        <f>OBV!H1744</f>
        <v>NEUTRAL</v>
      </c>
    </row>
    <row r="1745" spans="1:12" ht="13.5" x14ac:dyDescent="0.25">
      <c r="A1745" s="3">
        <f>RSI!A1745</f>
        <v>45239</v>
      </c>
      <c r="B1745" s="2">
        <f>RSI!B1745</f>
        <v>1.81</v>
      </c>
      <c r="C1745" s="2">
        <f>RSI!I1745</f>
        <v>31.739407741101644</v>
      </c>
      <c r="D1745" s="2">
        <f>MACD!E1745</f>
        <v>1.0911051692478413E-2</v>
      </c>
      <c r="E1745" s="2">
        <f>MACD!F1745</f>
        <v>1.5184810553305613E-2</v>
      </c>
      <c r="F1745" s="2">
        <f>'Moving Avg'!D1745</f>
        <v>1.81</v>
      </c>
      <c r="G1745" s="2">
        <f>'Moving Avg'!F1745</f>
        <v>1.8580000000000001</v>
      </c>
      <c r="H1745" s="2">
        <f>'Moving Avg'!G1745</f>
        <v>1.8772000000000006</v>
      </c>
      <c r="I1745" s="2">
        <f>'Moving Avg'!H1745</f>
        <v>1.9248499999999966</v>
      </c>
      <c r="J1745" s="5" t="str">
        <f>OBV!F1745</f>
        <v>NEUTRAL</v>
      </c>
      <c r="K1745" s="5" t="str">
        <f>OBV!G1745</f>
        <v>NEUTRAL</v>
      </c>
      <c r="L1745" s="5" t="str">
        <f>OBV!H1745</f>
        <v>NEUTRAL</v>
      </c>
    </row>
    <row r="1746" spans="1:12" ht="13.5" x14ac:dyDescent="0.25">
      <c r="A1746" s="3">
        <f>RSI!A1746</f>
        <v>45240</v>
      </c>
      <c r="B1746" s="2">
        <f>RSI!B1746</f>
        <v>1.81</v>
      </c>
      <c r="C1746" s="2">
        <f>RSI!I1746</f>
        <v>31.739407741101644</v>
      </c>
      <c r="D1746" s="2">
        <f>MACD!E1746</f>
        <v>5.5330262771196015E-3</v>
      </c>
      <c r="E1746" s="2">
        <f>MACD!F1746</f>
        <v>1.3254453698068411E-2</v>
      </c>
      <c r="F1746" s="2">
        <f>'Moving Avg'!D1746</f>
        <v>1.81</v>
      </c>
      <c r="G1746" s="2">
        <f>'Moving Avg'!F1746</f>
        <v>1.8540000000000003</v>
      </c>
      <c r="H1746" s="2">
        <f>'Moving Avg'!G1746</f>
        <v>1.8756000000000006</v>
      </c>
      <c r="I1746" s="2">
        <f>'Moving Avg'!H1746</f>
        <v>1.9253999999999969</v>
      </c>
      <c r="J1746" s="5" t="str">
        <f>OBV!F1746</f>
        <v>NEUTRAL</v>
      </c>
      <c r="K1746" s="5" t="str">
        <f>OBV!G1746</f>
        <v>NEUTRAL</v>
      </c>
      <c r="L1746" s="5" t="str">
        <f>OBV!H1746</f>
        <v>NEUTRAL</v>
      </c>
    </row>
    <row r="1747" spans="1:12" ht="13.5" x14ac:dyDescent="0.25">
      <c r="A1747" s="3">
        <f>RSI!A1747</f>
        <v>45243</v>
      </c>
      <c r="B1747" s="2">
        <f>RSI!B1747</f>
        <v>1.81</v>
      </c>
      <c r="C1747" s="2">
        <f>RSI!I1747</f>
        <v>31.739407741101644</v>
      </c>
      <c r="D1747" s="2">
        <f>MACD!E1747</f>
        <v>1.3564111478452601E-2</v>
      </c>
      <c r="E1747" s="2">
        <f>MACD!F1747</f>
        <v>1.331638525414525E-2</v>
      </c>
      <c r="F1747" s="2">
        <f>'Moving Avg'!D1747</f>
        <v>1.81</v>
      </c>
      <c r="G1747" s="2">
        <f>'Moving Avg'!F1747</f>
        <v>1.85</v>
      </c>
      <c r="H1747" s="2">
        <f>'Moving Avg'!G1747</f>
        <v>1.8740000000000006</v>
      </c>
      <c r="I1747" s="2">
        <f>'Moving Avg'!H1747</f>
        <v>1.9259499999999969</v>
      </c>
      <c r="J1747" s="5" t="str">
        <f>OBV!F1747</f>
        <v>NEUTRAL</v>
      </c>
      <c r="K1747" s="5" t="str">
        <f>OBV!G1747</f>
        <v>NEUTRAL</v>
      </c>
      <c r="L1747" s="5" t="str">
        <f>OBV!H1747</f>
        <v>NEUTRAL</v>
      </c>
    </row>
    <row r="1748" spans="1:12" ht="13.5" x14ac:dyDescent="0.25">
      <c r="A1748" s="3">
        <f>RSI!A1748</f>
        <v>45244</v>
      </c>
      <c r="B1748" s="2">
        <f>RSI!B1748</f>
        <v>1.73</v>
      </c>
      <c r="C1748" s="2">
        <f>RSI!I1748</f>
        <v>18.484563760554707</v>
      </c>
      <c r="D1748" s="2">
        <f>MACD!E1748</f>
        <v>2.6539302317349023E-2</v>
      </c>
      <c r="E1748" s="2">
        <f>MACD!F1748</f>
        <v>1.5960968666786007E-2</v>
      </c>
      <c r="F1748" s="2">
        <f>'Moving Avg'!D1748</f>
        <v>1.794</v>
      </c>
      <c r="G1748" s="2">
        <f>'Moving Avg'!F1748</f>
        <v>1.8419999999999999</v>
      </c>
      <c r="H1748" s="2">
        <f>'Moving Avg'!G1748</f>
        <v>1.8708000000000007</v>
      </c>
      <c r="I1748" s="2">
        <f>'Moving Avg'!H1748</f>
        <v>1.926099999999997</v>
      </c>
      <c r="J1748" s="5" t="str">
        <f>OBV!F1748</f>
        <v>BEARISH</v>
      </c>
      <c r="K1748" s="5" t="str">
        <f>OBV!G1748</f>
        <v>NEUTRAL</v>
      </c>
      <c r="L1748" s="5" t="str">
        <f>OBV!H1748</f>
        <v>CONFIRMED BEARISH</v>
      </c>
    </row>
    <row r="1749" spans="1:12" ht="13.5" x14ac:dyDescent="0.25">
      <c r="A1749" s="3">
        <f>RSI!A1749</f>
        <v>45245</v>
      </c>
      <c r="B1749" s="2">
        <f>RSI!B1749</f>
        <v>1.71</v>
      </c>
      <c r="C1749" s="2">
        <f>RSI!I1749</f>
        <v>16.616313037603192</v>
      </c>
      <c r="D1749" s="2">
        <f>MACD!E1749</f>
        <v>3.9707451238794045E-2</v>
      </c>
      <c r="E1749" s="2">
        <f>MACD!F1749</f>
        <v>2.0710265181187616E-2</v>
      </c>
      <c r="F1749" s="2">
        <f>'Moving Avg'!D1749</f>
        <v>1.7740000000000002</v>
      </c>
      <c r="G1749" s="2">
        <f>'Moving Avg'!F1749</f>
        <v>1.8329999999999995</v>
      </c>
      <c r="H1749" s="2">
        <f>'Moving Avg'!G1749</f>
        <v>1.8672000000000006</v>
      </c>
      <c r="I1749" s="2">
        <f>'Moving Avg'!H1749</f>
        <v>1.9261499999999969</v>
      </c>
      <c r="J1749" s="5" t="str">
        <f>OBV!F1749</f>
        <v>BEARISH</v>
      </c>
      <c r="K1749" s="5" t="str">
        <f>OBV!G1749</f>
        <v>NEUTRAL</v>
      </c>
      <c r="L1749" s="5" t="str">
        <f>OBV!H1749</f>
        <v>CONFIRMED BEARISH</v>
      </c>
    </row>
    <row r="1750" spans="1:12" ht="13.5" x14ac:dyDescent="0.25">
      <c r="A1750" s="3">
        <f>RSI!A1750</f>
        <v>45246</v>
      </c>
      <c r="B1750" s="2">
        <f>RSI!B1750</f>
        <v>1.71</v>
      </c>
      <c r="C1750" s="2">
        <f>RSI!I1750</f>
        <v>16.616313037603192</v>
      </c>
      <c r="D1750" s="2">
        <f>MACD!E1750</f>
        <v>5.1623152516406812E-2</v>
      </c>
      <c r="E1750" s="2">
        <f>MACD!F1750</f>
        <v>2.6892842648231455E-2</v>
      </c>
      <c r="F1750" s="2">
        <f>'Moving Avg'!D1750</f>
        <v>1.754</v>
      </c>
      <c r="G1750" s="2">
        <f>'Moving Avg'!F1750</f>
        <v>1.8239999999999998</v>
      </c>
      <c r="H1750" s="2">
        <f>'Moving Avg'!G1750</f>
        <v>1.8636000000000004</v>
      </c>
      <c r="I1750" s="2">
        <f>'Moving Avg'!H1750</f>
        <v>1.9262499999999969</v>
      </c>
      <c r="J1750" s="5" t="str">
        <f>OBV!F1750</f>
        <v>BEARISH</v>
      </c>
      <c r="K1750" s="5" t="str">
        <f>OBV!G1750</f>
        <v>NEUTRAL</v>
      </c>
      <c r="L1750" s="5" t="str">
        <f>OBV!H1750</f>
        <v>CONFIRMED BEARISH</v>
      </c>
    </row>
    <row r="1751" spans="1:12" ht="13.5" x14ac:dyDescent="0.25">
      <c r="A1751" s="3">
        <f>RSI!A1751</f>
        <v>45247</v>
      </c>
      <c r="B1751" s="2">
        <f>RSI!B1751</f>
        <v>1.64</v>
      </c>
      <c r="C1751" s="2">
        <f>RSI!I1751</f>
        <v>11.782413466005323</v>
      </c>
      <c r="D1751" s="2">
        <f>MACD!E1751</f>
        <v>5.5299292804948053E-2</v>
      </c>
      <c r="E1751" s="2">
        <f>MACD!F1751</f>
        <v>3.2574132679574777E-2</v>
      </c>
      <c r="F1751" s="2">
        <f>'Moving Avg'!D1751</f>
        <v>1.72</v>
      </c>
      <c r="G1751" s="2">
        <f>'Moving Avg'!F1751</f>
        <v>1.8114999999999999</v>
      </c>
      <c r="H1751" s="2">
        <f>'Moving Avg'!G1751</f>
        <v>1.8586000000000005</v>
      </c>
      <c r="I1751" s="2">
        <f>'Moving Avg'!H1751</f>
        <v>1.9259499999999972</v>
      </c>
      <c r="J1751" s="5" t="str">
        <f>OBV!F1751</f>
        <v>BEARISH</v>
      </c>
      <c r="K1751" s="5" t="str">
        <f>OBV!G1751</f>
        <v>NEUTRAL</v>
      </c>
      <c r="L1751" s="5" t="str">
        <f>OBV!H1751</f>
        <v>CONFIRMED BEARISH</v>
      </c>
    </row>
    <row r="1752" spans="1:12" ht="13.5" x14ac:dyDescent="0.25">
      <c r="A1752" s="3">
        <f>RSI!A1752</f>
        <v>45250</v>
      </c>
      <c r="B1752" s="2">
        <f>RSI!B1752</f>
        <v>1.7</v>
      </c>
      <c r="C1752" s="2">
        <f>RSI!I1752</f>
        <v>30.45711112678319</v>
      </c>
      <c r="D1752" s="2">
        <f>MACD!E1752</f>
        <v>5.5042145819560684E-2</v>
      </c>
      <c r="E1752" s="2">
        <f>MACD!F1752</f>
        <v>3.7067735307571958E-2</v>
      </c>
      <c r="F1752" s="2">
        <f>'Moving Avg'!D1752</f>
        <v>1.698</v>
      </c>
      <c r="G1752" s="2">
        <f>'Moving Avg'!F1752</f>
        <v>1.802</v>
      </c>
      <c r="H1752" s="2">
        <f>'Moving Avg'!G1752</f>
        <v>1.8548000000000004</v>
      </c>
      <c r="I1752" s="2">
        <f>'Moving Avg'!H1752</f>
        <v>1.9259499999999972</v>
      </c>
      <c r="J1752" s="5" t="str">
        <f>OBV!F1752</f>
        <v>BEARISH</v>
      </c>
      <c r="K1752" s="5" t="str">
        <f>OBV!G1752</f>
        <v>NEUTRAL</v>
      </c>
      <c r="L1752" s="5" t="str">
        <f>OBV!H1752</f>
        <v>CONFIRMED BEARISH</v>
      </c>
    </row>
    <row r="1753" spans="1:12" ht="13.5" x14ac:dyDescent="0.25">
      <c r="A1753" s="3">
        <f>RSI!A1753</f>
        <v>45251</v>
      </c>
      <c r="B1753" s="2">
        <f>RSI!B1753</f>
        <v>1.77</v>
      </c>
      <c r="C1753" s="2">
        <f>RSI!I1753</f>
        <v>45.06743274994065</v>
      </c>
      <c r="D1753" s="2">
        <f>MACD!E1753</f>
        <v>5.0281792531071234E-2</v>
      </c>
      <c r="E1753" s="2">
        <f>MACD!F1753</f>
        <v>3.9710546752271814E-2</v>
      </c>
      <c r="F1753" s="2">
        <f>'Moving Avg'!D1753</f>
        <v>1.706</v>
      </c>
      <c r="G1753" s="2">
        <f>'Moving Avg'!F1753</f>
        <v>1.796</v>
      </c>
      <c r="H1753" s="2">
        <f>'Moving Avg'!G1753</f>
        <v>1.8524000000000003</v>
      </c>
      <c r="I1753" s="2">
        <f>'Moving Avg'!H1753</f>
        <v>1.926299999999997</v>
      </c>
      <c r="J1753" s="5" t="str">
        <f>OBV!F1753</f>
        <v>BEARISH</v>
      </c>
      <c r="K1753" s="5" t="str">
        <f>OBV!G1753</f>
        <v>NEUTRAL</v>
      </c>
      <c r="L1753" s="5" t="str">
        <f>OBV!H1753</f>
        <v>BEARISH DIVERGENCE</v>
      </c>
    </row>
    <row r="1754" spans="1:12" ht="13.5" x14ac:dyDescent="0.25">
      <c r="A1754" s="3">
        <f>RSI!A1754</f>
        <v>45252</v>
      </c>
      <c r="B1754" s="2">
        <f>RSI!B1754</f>
        <v>1.7</v>
      </c>
      <c r="C1754" s="2">
        <f>RSI!I1754</f>
        <v>36.752189643779111</v>
      </c>
      <c r="D1754" s="2">
        <f>MACD!E1754</f>
        <v>5.1620184769080035E-2</v>
      </c>
      <c r="E1754" s="2">
        <f>MACD!F1754</f>
        <v>4.2092474355633458E-2</v>
      </c>
      <c r="F1754" s="2">
        <f>'Moving Avg'!D1754</f>
        <v>1.704</v>
      </c>
      <c r="G1754" s="2">
        <f>'Moving Avg'!F1754</f>
        <v>1.7905000000000002</v>
      </c>
      <c r="H1754" s="2">
        <f>'Moving Avg'!G1754</f>
        <v>1.8486000000000005</v>
      </c>
      <c r="I1754" s="2">
        <f>'Moving Avg'!H1754</f>
        <v>1.9262999999999975</v>
      </c>
      <c r="J1754" s="5" t="str">
        <f>OBV!F1754</f>
        <v>BULLISH</v>
      </c>
      <c r="K1754" s="5" t="str">
        <f>OBV!G1754</f>
        <v>NEUTRAL</v>
      </c>
      <c r="L1754" s="5" t="str">
        <f>OBV!H1754</f>
        <v>BULLISH DIVERGENCE</v>
      </c>
    </row>
    <row r="1755" spans="1:12" ht="13.5" x14ac:dyDescent="0.25">
      <c r="A1755" s="3">
        <f>RSI!A1755</f>
        <v>45253</v>
      </c>
      <c r="B1755" s="2">
        <f>RSI!B1755</f>
        <v>1.63</v>
      </c>
      <c r="C1755" s="2">
        <f>RSI!I1755</f>
        <v>30.660052059735165</v>
      </c>
      <c r="D1755" s="2">
        <f>MACD!E1755</f>
        <v>5.8519264901205847E-2</v>
      </c>
      <c r="E1755" s="2">
        <f>MACD!F1755</f>
        <v>4.5377832464747941E-2</v>
      </c>
      <c r="F1755" s="2">
        <f>'Moving Avg'!D1755</f>
        <v>1.6879999999999999</v>
      </c>
      <c r="G1755" s="2">
        <f>'Moving Avg'!F1755</f>
        <v>1.7815000000000001</v>
      </c>
      <c r="H1755" s="2">
        <f>'Moving Avg'!G1755</f>
        <v>1.8434000000000004</v>
      </c>
      <c r="I1755" s="2">
        <f>'Moving Avg'!H1755</f>
        <v>1.9259499999999974</v>
      </c>
      <c r="J1755" s="5" t="str">
        <f>OBV!F1755</f>
        <v>BULLISH</v>
      </c>
      <c r="K1755" s="5" t="str">
        <f>OBV!G1755</f>
        <v>NEUTRAL</v>
      </c>
      <c r="L1755" s="5" t="str">
        <f>OBV!H1755</f>
        <v>BULLISH DIVERGENCE</v>
      </c>
    </row>
    <row r="1756" spans="1:12" ht="13.5" x14ac:dyDescent="0.25">
      <c r="A1756" s="3">
        <f>RSI!A1756</f>
        <v>45254</v>
      </c>
      <c r="B1756" s="2">
        <f>RSI!B1756</f>
        <v>1.63</v>
      </c>
      <c r="C1756" s="2">
        <f>RSI!I1756</f>
        <v>30.660052059735165</v>
      </c>
      <c r="D1756" s="2">
        <f>MACD!E1756</f>
        <v>6.5308922954566917E-2</v>
      </c>
      <c r="E1756" s="2">
        <f>MACD!F1756</f>
        <v>4.9364050562711745E-2</v>
      </c>
      <c r="F1756" s="2">
        <f>'Moving Avg'!D1756</f>
        <v>1.6859999999999999</v>
      </c>
      <c r="G1756" s="2">
        <f>'Moving Avg'!F1756</f>
        <v>1.7725000000000002</v>
      </c>
      <c r="H1756" s="2">
        <f>'Moving Avg'!G1756</f>
        <v>1.8382000000000003</v>
      </c>
      <c r="I1756" s="2">
        <f>'Moving Avg'!H1756</f>
        <v>1.9255999999999978</v>
      </c>
      <c r="J1756" s="5" t="str">
        <f>OBV!F1756</f>
        <v>BULLISH</v>
      </c>
      <c r="K1756" s="5" t="str">
        <f>OBV!G1756</f>
        <v>NEUTRAL</v>
      </c>
      <c r="L1756" s="5" t="str">
        <f>OBV!H1756</f>
        <v>BULLISH DIVERGENCE</v>
      </c>
    </row>
    <row r="1757" spans="1:12" ht="13.5" x14ac:dyDescent="0.25">
      <c r="A1757" s="3">
        <f>RSI!A1757</f>
        <v>45257</v>
      </c>
      <c r="B1757" s="2">
        <f>RSI!B1757</f>
        <v>1.63</v>
      </c>
      <c r="C1757" s="2">
        <f>RSI!I1757</f>
        <v>30.660052059735165</v>
      </c>
      <c r="D1757" s="2">
        <f>MACD!E1757</f>
        <v>7.1935476438487189E-2</v>
      </c>
      <c r="E1757" s="2">
        <f>MACD!F1757</f>
        <v>5.3878335737866836E-2</v>
      </c>
      <c r="F1757" s="2">
        <f>'Moving Avg'!D1757</f>
        <v>1.6719999999999999</v>
      </c>
      <c r="G1757" s="2">
        <f>'Moving Avg'!F1757</f>
        <v>1.7595000000000003</v>
      </c>
      <c r="H1757" s="2">
        <f>'Moving Avg'!G1757</f>
        <v>1.8330000000000002</v>
      </c>
      <c r="I1757" s="2">
        <f>'Moving Avg'!H1757</f>
        <v>1.9252499999999977</v>
      </c>
      <c r="J1757" s="5" t="str">
        <f>OBV!F1757</f>
        <v>BULLISH</v>
      </c>
      <c r="K1757" s="5" t="str">
        <f>OBV!G1757</f>
        <v>NEUTRAL</v>
      </c>
      <c r="L1757" s="5" t="str">
        <f>OBV!H1757</f>
        <v>BULLISH DIVERGENCE</v>
      </c>
    </row>
    <row r="1758" spans="1:12" ht="13.5" x14ac:dyDescent="0.25">
      <c r="A1758" s="3">
        <f>RSI!A1758</f>
        <v>45258</v>
      </c>
      <c r="B1758" s="2">
        <f>RSI!B1758</f>
        <v>1.63</v>
      </c>
      <c r="C1758" s="2">
        <f>RSI!I1758</f>
        <v>30.660052059735165</v>
      </c>
      <c r="D1758" s="2">
        <f>MACD!E1758</f>
        <v>6.6051032855364955E-2</v>
      </c>
      <c r="E1758" s="2">
        <f>MACD!F1758</f>
        <v>5.631287516136646E-2</v>
      </c>
      <c r="F1758" s="2">
        <f>'Moving Avg'!D1758</f>
        <v>1.6439999999999997</v>
      </c>
      <c r="G1758" s="2">
        <f>'Moving Avg'!F1758</f>
        <v>1.7465000000000004</v>
      </c>
      <c r="H1758" s="2">
        <f>'Moving Avg'!G1758</f>
        <v>1.8278000000000001</v>
      </c>
      <c r="I1758" s="2">
        <f>'Moving Avg'!H1758</f>
        <v>1.9248999999999981</v>
      </c>
      <c r="J1758" s="5" t="str">
        <f>OBV!F1758</f>
        <v>NEUTRAL</v>
      </c>
      <c r="K1758" s="5" t="str">
        <f>OBV!G1758</f>
        <v>NEUTRAL</v>
      </c>
      <c r="L1758" s="5" t="str">
        <f>OBV!H1758</f>
        <v>NEUTRAL</v>
      </c>
    </row>
    <row r="1759" spans="1:12" ht="13.5" x14ac:dyDescent="0.25">
      <c r="A1759" s="3">
        <f>RSI!A1759</f>
        <v>45259</v>
      </c>
      <c r="B1759" s="2">
        <f>RSI!B1759</f>
        <v>1.63</v>
      </c>
      <c r="C1759" s="2">
        <f>RSI!I1759</f>
        <v>30.660052059735165</v>
      </c>
      <c r="D1759" s="2">
        <f>MACD!E1759</f>
        <v>5.8750673548299215E-2</v>
      </c>
      <c r="E1759" s="2">
        <f>MACD!F1759</f>
        <v>5.6800434838753008E-2</v>
      </c>
      <c r="F1759" s="2">
        <f>'Moving Avg'!D1759</f>
        <v>1.6299999999999997</v>
      </c>
      <c r="G1759" s="2">
        <f>'Moving Avg'!F1759</f>
        <v>1.7335</v>
      </c>
      <c r="H1759" s="2">
        <f>'Moving Avg'!G1759</f>
        <v>1.8226</v>
      </c>
      <c r="I1759" s="2">
        <f>'Moving Avg'!H1759</f>
        <v>1.9241999999999981</v>
      </c>
      <c r="J1759" s="5" t="str">
        <f>OBV!F1759</f>
        <v>NEUTRAL</v>
      </c>
      <c r="K1759" s="5" t="str">
        <f>OBV!G1759</f>
        <v>NEUTRAL</v>
      </c>
      <c r="L1759" s="5" t="str">
        <f>OBV!H1759</f>
        <v>NEUTRAL</v>
      </c>
    </row>
    <row r="1760" spans="1:12" ht="13.5" x14ac:dyDescent="0.25">
      <c r="A1760" s="3">
        <f>RSI!A1760</f>
        <v>45260</v>
      </c>
      <c r="B1760" s="2">
        <f>RSI!B1760</f>
        <v>1.56</v>
      </c>
      <c r="C1760" s="2">
        <f>RSI!I1760</f>
        <v>24.72365903159961</v>
      </c>
      <c r="D1760" s="2">
        <f>MACD!E1760</f>
        <v>5.8458361572127471E-2</v>
      </c>
      <c r="E1760" s="2">
        <f>MACD!F1760</f>
        <v>5.7132020185427901E-2</v>
      </c>
      <c r="F1760" s="2">
        <f>'Moving Avg'!D1760</f>
        <v>1.6160000000000001</v>
      </c>
      <c r="G1760" s="2">
        <f>'Moving Avg'!F1760</f>
        <v>1.7170000000000001</v>
      </c>
      <c r="H1760" s="2">
        <f>'Moving Avg'!G1760</f>
        <v>1.8159999999999998</v>
      </c>
      <c r="I1760" s="2">
        <f>'Moving Avg'!H1760</f>
        <v>1.9231499999999984</v>
      </c>
      <c r="J1760" s="5" t="str">
        <f>OBV!F1760</f>
        <v>NEUTRAL</v>
      </c>
      <c r="K1760" s="5" t="str">
        <f>OBV!G1760</f>
        <v>NEUTRAL</v>
      </c>
      <c r="L1760" s="5" t="str">
        <f>OBV!H1760</f>
        <v>NEUTRAL</v>
      </c>
    </row>
    <row r="1761" spans="1:12" ht="13.5" x14ac:dyDescent="0.25">
      <c r="A1761" s="3">
        <f>RSI!A1761</f>
        <v>45261</v>
      </c>
      <c r="B1761" s="2">
        <f>RSI!B1761</f>
        <v>1.49</v>
      </c>
      <c r="C1761" s="2">
        <f>RSI!I1761</f>
        <v>20.457906711277673</v>
      </c>
      <c r="D1761" s="2">
        <f>MACD!E1761</f>
        <v>5.3688506188265039E-2</v>
      </c>
      <c r="E1761" s="2">
        <f>MACD!F1761</f>
        <v>5.6443317385995333E-2</v>
      </c>
      <c r="F1761" s="2">
        <f>'Moving Avg'!D1761</f>
        <v>1.5879999999999999</v>
      </c>
      <c r="G1761" s="2">
        <f>'Moving Avg'!F1761</f>
        <v>1.7009999999999998</v>
      </c>
      <c r="H1761" s="2">
        <f>'Moving Avg'!G1761</f>
        <v>1.8079999999999998</v>
      </c>
      <c r="I1761" s="2">
        <f>'Moving Avg'!H1761</f>
        <v>1.9217499999999985</v>
      </c>
      <c r="J1761" s="5" t="str">
        <f>OBV!F1761</f>
        <v>NEUTRAL</v>
      </c>
      <c r="K1761" s="5" t="str">
        <f>OBV!G1761</f>
        <v>NEUTRAL</v>
      </c>
      <c r="L1761" s="5" t="str">
        <f>OBV!H1761</f>
        <v>NEUTRAL</v>
      </c>
    </row>
    <row r="1762" spans="1:12" ht="13.5" x14ac:dyDescent="0.25">
      <c r="A1762" s="3">
        <f>RSI!A1762</f>
        <v>45264</v>
      </c>
      <c r="B1762" s="2">
        <f>RSI!B1762</f>
        <v>1.43</v>
      </c>
      <c r="C1762" s="2">
        <f>RSI!I1762</f>
        <v>17.647305729926785</v>
      </c>
      <c r="D1762" s="2">
        <f>MACD!E1762</f>
        <v>6.4724220560586243E-2</v>
      </c>
      <c r="E1762" s="2">
        <f>MACD!F1762</f>
        <v>5.809949802091352E-2</v>
      </c>
      <c r="F1762" s="2">
        <f>'Moving Avg'!D1762</f>
        <v>1.548</v>
      </c>
      <c r="G1762" s="2">
        <f>'Moving Avg'!F1762</f>
        <v>1.6819999999999997</v>
      </c>
      <c r="H1762" s="2">
        <f>'Moving Avg'!G1762</f>
        <v>1.7988</v>
      </c>
      <c r="I1762" s="2">
        <f>'Moving Avg'!H1762</f>
        <v>1.9197999999999984</v>
      </c>
      <c r="J1762" s="5" t="str">
        <f>OBV!F1762</f>
        <v>NEUTRAL</v>
      </c>
      <c r="K1762" s="5" t="str">
        <f>OBV!G1762</f>
        <v>NEUTRAL</v>
      </c>
      <c r="L1762" s="5" t="str">
        <f>OBV!H1762</f>
        <v>NEUTRAL</v>
      </c>
    </row>
    <row r="1763" spans="1:12" ht="13.5" x14ac:dyDescent="0.25">
      <c r="A1763" s="3">
        <f>RSI!A1763</f>
        <v>45265</v>
      </c>
      <c r="B1763" s="2">
        <f>RSI!B1763</f>
        <v>1.37</v>
      </c>
      <c r="C1763" s="2">
        <f>RSI!I1763</f>
        <v>15.372851895494691</v>
      </c>
      <c r="D1763" s="2">
        <f>MACD!E1763</f>
        <v>9.0923435860147617E-2</v>
      </c>
      <c r="E1763" s="2">
        <f>MACD!F1763</f>
        <v>6.4664285588760348E-2</v>
      </c>
      <c r="F1763" s="2">
        <f>'Moving Avg'!D1763</f>
        <v>1.496</v>
      </c>
      <c r="G1763" s="2">
        <f>'Moving Avg'!F1763</f>
        <v>1.6599999999999995</v>
      </c>
      <c r="H1763" s="2">
        <f>'Moving Avg'!G1763</f>
        <v>1.7884</v>
      </c>
      <c r="I1763" s="2">
        <f>'Moving Avg'!H1763</f>
        <v>1.9172999999999987</v>
      </c>
      <c r="J1763" s="5" t="str">
        <f>OBV!F1763</f>
        <v>BEARISH</v>
      </c>
      <c r="K1763" s="5" t="str">
        <f>OBV!G1763</f>
        <v>NEUTRAL</v>
      </c>
      <c r="L1763" s="5" t="str">
        <f>OBV!H1763</f>
        <v>CONFIRMED BEARISH</v>
      </c>
    </row>
    <row r="1764" spans="1:12" ht="13.5" x14ac:dyDescent="0.25">
      <c r="A1764" s="3">
        <f>RSI!A1764</f>
        <v>45266</v>
      </c>
      <c r="B1764" s="2">
        <f>RSI!B1764</f>
        <v>1.37</v>
      </c>
      <c r="C1764" s="2">
        <f>RSI!I1764</f>
        <v>15.372851895494691</v>
      </c>
      <c r="D1764" s="2">
        <f>MACD!E1764</f>
        <v>0.10420289587136922</v>
      </c>
      <c r="E1764" s="2">
        <f>MACD!F1764</f>
        <v>7.2572007645282127E-2</v>
      </c>
      <c r="F1764" s="2">
        <f>'Moving Avg'!D1764</f>
        <v>1.444</v>
      </c>
      <c r="G1764" s="2">
        <f>'Moving Avg'!F1764</f>
        <v>1.6379999999999995</v>
      </c>
      <c r="H1764" s="2">
        <f>'Moving Avg'!G1764</f>
        <v>1.778</v>
      </c>
      <c r="I1764" s="2">
        <f>'Moving Avg'!H1764</f>
        <v>1.914599999999999</v>
      </c>
      <c r="J1764" s="5" t="str">
        <f>OBV!F1764</f>
        <v>BEARISH</v>
      </c>
      <c r="K1764" s="5" t="str">
        <f>OBV!G1764</f>
        <v>NEUTRAL</v>
      </c>
      <c r="L1764" s="5" t="str">
        <f>OBV!H1764</f>
        <v>CONFIRMED BEARISH</v>
      </c>
    </row>
    <row r="1765" spans="1:12" ht="13.5" x14ac:dyDescent="0.25">
      <c r="A1765" s="3">
        <f>RSI!A1765</f>
        <v>45267</v>
      </c>
      <c r="B1765" s="2">
        <f>RSI!B1765</f>
        <v>1.37</v>
      </c>
      <c r="C1765" s="2">
        <f>RSI!I1765</f>
        <v>15.372851895494691</v>
      </c>
      <c r="D1765" s="2">
        <f>MACD!E1765</f>
        <v>0.10641098681040173</v>
      </c>
      <c r="E1765" s="2">
        <f>MACD!F1765</f>
        <v>7.9339803478306048E-2</v>
      </c>
      <c r="F1765" s="2">
        <f>'Moving Avg'!D1765</f>
        <v>1.4060000000000001</v>
      </c>
      <c r="G1765" s="2">
        <f>'Moving Avg'!F1765</f>
        <v>1.6159999999999997</v>
      </c>
      <c r="H1765" s="2">
        <f>'Moving Avg'!G1765</f>
        <v>1.7676000000000005</v>
      </c>
      <c r="I1765" s="2">
        <f>'Moving Avg'!H1765</f>
        <v>1.9116499999999987</v>
      </c>
      <c r="J1765" s="5" t="str">
        <f>OBV!F1765</f>
        <v>BEARISH</v>
      </c>
      <c r="K1765" s="5" t="str">
        <f>OBV!G1765</f>
        <v>NEUTRAL</v>
      </c>
      <c r="L1765" s="5" t="str">
        <f>OBV!H1765</f>
        <v>CONFIRMED BEARISH</v>
      </c>
    </row>
    <row r="1766" spans="1:12" ht="13.5" x14ac:dyDescent="0.25">
      <c r="A1766" s="3">
        <f>RSI!A1766</f>
        <v>45268</v>
      </c>
      <c r="B1766" s="2">
        <f>RSI!B1766</f>
        <v>1.37</v>
      </c>
      <c r="C1766" s="2">
        <f>RSI!I1766</f>
        <v>15.372851895494691</v>
      </c>
      <c r="D1766" s="2">
        <f>MACD!E1766</f>
        <v>0.10989127473345661</v>
      </c>
      <c r="E1766" s="2">
        <f>MACD!F1766</f>
        <v>8.5450097729336164E-2</v>
      </c>
      <c r="F1766" s="2">
        <f>'Moving Avg'!D1766</f>
        <v>1.3820000000000001</v>
      </c>
      <c r="G1766" s="2">
        <f>'Moving Avg'!F1766</f>
        <v>1.5939999999999999</v>
      </c>
      <c r="H1766" s="2">
        <f>'Moving Avg'!G1766</f>
        <v>1.7572000000000005</v>
      </c>
      <c r="I1766" s="2">
        <f>'Moving Avg'!H1766</f>
        <v>1.908699999999999</v>
      </c>
      <c r="J1766" s="5" t="str">
        <f>OBV!F1766</f>
        <v>BEARISH</v>
      </c>
      <c r="K1766" s="5" t="str">
        <f>OBV!G1766</f>
        <v>NEUTRAL</v>
      </c>
      <c r="L1766" s="5" t="str">
        <f>OBV!H1766</f>
        <v>CONFIRMED BEARISH</v>
      </c>
    </row>
    <row r="1767" spans="1:12" ht="13.5" x14ac:dyDescent="0.25">
      <c r="A1767" s="3">
        <f>RSI!A1767</f>
        <v>45271</v>
      </c>
      <c r="B1767" s="2">
        <f>RSI!B1767</f>
        <v>1.31</v>
      </c>
      <c r="C1767" s="2">
        <f>RSI!I1767</f>
        <v>13.101615674338873</v>
      </c>
      <c r="D1767" s="2">
        <f>MACD!E1767</f>
        <v>0.11877308122891628</v>
      </c>
      <c r="E1767" s="2">
        <f>MACD!F1767</f>
        <v>9.21146944292522E-2</v>
      </c>
      <c r="F1767" s="2">
        <f>'Moving Avg'!D1767</f>
        <v>1.3580000000000001</v>
      </c>
      <c r="G1767" s="2">
        <f>'Moving Avg'!F1767</f>
        <v>1.5689999999999997</v>
      </c>
      <c r="H1767" s="2">
        <f>'Moving Avg'!G1767</f>
        <v>1.7456000000000005</v>
      </c>
      <c r="I1767" s="2">
        <f>'Moving Avg'!H1767</f>
        <v>1.9050999999999987</v>
      </c>
      <c r="J1767" s="5" t="str">
        <f>OBV!F1767</f>
        <v>BEARISH</v>
      </c>
      <c r="K1767" s="5" t="str">
        <f>OBV!G1767</f>
        <v>NEUTRAL</v>
      </c>
      <c r="L1767" s="5" t="str">
        <f>OBV!H1767</f>
        <v>CONFIRMED BEARISH</v>
      </c>
    </row>
    <row r="1768" spans="1:12" ht="13.5" x14ac:dyDescent="0.25">
      <c r="A1768" s="3">
        <f>RSI!A1768</f>
        <v>45272</v>
      </c>
      <c r="B1768" s="2">
        <f>RSI!B1768</f>
        <v>1.26</v>
      </c>
      <c r="C1768" s="2">
        <f>RSI!I1768</f>
        <v>11.567834613999239</v>
      </c>
      <c r="D1768" s="2">
        <f>MACD!E1768</f>
        <v>0.13172864949482999</v>
      </c>
      <c r="E1768" s="2">
        <f>MACD!F1768</f>
        <v>0.10003748544236776</v>
      </c>
      <c r="F1768" s="2">
        <f>'Moving Avg'!D1768</f>
        <v>1.3359999999999999</v>
      </c>
      <c r="G1768" s="2">
        <f>'Moving Avg'!F1768</f>
        <v>1.5454999999999999</v>
      </c>
      <c r="H1768" s="2">
        <f>'Moving Avg'!G1768</f>
        <v>1.7330000000000008</v>
      </c>
      <c r="I1768" s="2">
        <f>'Moving Avg'!H1768</f>
        <v>1.9012499999999988</v>
      </c>
      <c r="J1768" s="5" t="str">
        <f>OBV!F1768</f>
        <v>BEARISH</v>
      </c>
      <c r="K1768" s="5" t="str">
        <f>OBV!G1768</f>
        <v>NEUTRAL</v>
      </c>
      <c r="L1768" s="5" t="str">
        <f>OBV!H1768</f>
        <v>CONFIRMED BEARISH</v>
      </c>
    </row>
    <row r="1769" spans="1:12" ht="13.5" x14ac:dyDescent="0.25">
      <c r="A1769" s="3">
        <f>RSI!A1769</f>
        <v>45273</v>
      </c>
      <c r="B1769" s="2">
        <f>RSI!B1769</f>
        <v>1.25</v>
      </c>
      <c r="C1769" s="2">
        <f>RSI!I1769</f>
        <v>11.283329252347116</v>
      </c>
      <c r="D1769" s="2">
        <f>MACD!E1769</f>
        <v>0.14533510725878163</v>
      </c>
      <c r="E1769" s="2">
        <f>MACD!F1769</f>
        <v>0.10909700980565054</v>
      </c>
      <c r="F1769" s="2">
        <f>'Moving Avg'!D1769</f>
        <v>1.3120000000000001</v>
      </c>
      <c r="G1769" s="2">
        <f>'Moving Avg'!F1769</f>
        <v>1.5224999999999997</v>
      </c>
      <c r="H1769" s="2">
        <f>'Moving Avg'!G1769</f>
        <v>1.7202000000000006</v>
      </c>
      <c r="I1769" s="2">
        <f>'Moving Avg'!H1769</f>
        <v>1.8973499999999988</v>
      </c>
      <c r="J1769" s="5" t="str">
        <f>OBV!F1769</f>
        <v>BEARISH</v>
      </c>
      <c r="K1769" s="5" t="str">
        <f>OBV!G1769</f>
        <v>NEUTRAL</v>
      </c>
      <c r="L1769" s="5" t="str">
        <f>OBV!H1769</f>
        <v>CONFIRMED BEARISH</v>
      </c>
    </row>
    <row r="1770" spans="1:12" ht="13.5" x14ac:dyDescent="0.25">
      <c r="A1770" s="3">
        <f>RSI!A1770</f>
        <v>45274</v>
      </c>
      <c r="B1770" s="2">
        <f>RSI!B1770</f>
        <v>1.25</v>
      </c>
      <c r="C1770" s="2">
        <f>RSI!I1770</f>
        <v>11.283329252347116</v>
      </c>
      <c r="D1770" s="2">
        <f>MACD!E1770</f>
        <v>0.1479004504384156</v>
      </c>
      <c r="E1770" s="2">
        <f>MACD!F1770</f>
        <v>0.11685769793220355</v>
      </c>
      <c r="F1770" s="2">
        <f>'Moving Avg'!D1770</f>
        <v>1.288</v>
      </c>
      <c r="G1770" s="2">
        <f>'Moving Avg'!F1770</f>
        <v>1.4994999999999998</v>
      </c>
      <c r="H1770" s="2">
        <f>'Moving Avg'!G1770</f>
        <v>1.7074000000000009</v>
      </c>
      <c r="I1770" s="2">
        <f>'Moving Avg'!H1770</f>
        <v>1.8934499999999987</v>
      </c>
      <c r="J1770" s="5" t="str">
        <f>OBV!F1770</f>
        <v>BEARISH</v>
      </c>
      <c r="K1770" s="5" t="str">
        <f>OBV!G1770</f>
        <v>NEUTRAL</v>
      </c>
      <c r="L1770" s="5" t="str">
        <f>OBV!H1770</f>
        <v>CONFIRMED BEARISH</v>
      </c>
    </row>
    <row r="1771" spans="1:12" ht="13.5" x14ac:dyDescent="0.25">
      <c r="A1771" s="3">
        <f>RSI!A1771</f>
        <v>45275</v>
      </c>
      <c r="B1771" s="2">
        <f>RSI!B1771</f>
        <v>1.3</v>
      </c>
      <c r="C1771" s="2">
        <f>RSI!I1771</f>
        <v>22.356742404388967</v>
      </c>
      <c r="D1771" s="2">
        <f>MACD!E1771</f>
        <v>0.13728468853712128</v>
      </c>
      <c r="E1771" s="2">
        <f>MACD!F1771</f>
        <v>0.12094309605318711</v>
      </c>
      <c r="F1771" s="2">
        <f>'Moving Avg'!D1771</f>
        <v>1.274</v>
      </c>
      <c r="G1771" s="2">
        <f>'Moving Avg'!F1771</f>
        <v>1.4825000000000002</v>
      </c>
      <c r="H1771" s="2">
        <f>'Moving Avg'!G1771</f>
        <v>1.6956000000000009</v>
      </c>
      <c r="I1771" s="2">
        <f>'Moving Avg'!H1771</f>
        <v>1.889799999999999</v>
      </c>
      <c r="J1771" s="5" t="str">
        <f>OBV!F1771</f>
        <v>BEARISH</v>
      </c>
      <c r="K1771" s="5" t="str">
        <f>OBV!G1771</f>
        <v>NEUTRAL</v>
      </c>
      <c r="L1771" s="5" t="str">
        <f>OBV!H1771</f>
        <v>CONFIRMED BEARISH</v>
      </c>
    </row>
    <row r="1772" spans="1:12" ht="13.5" x14ac:dyDescent="0.25">
      <c r="A1772" s="3">
        <f>RSI!A1772</f>
        <v>45278</v>
      </c>
      <c r="B1772" s="2">
        <f>RSI!B1772</f>
        <v>1.3</v>
      </c>
      <c r="C1772" s="2">
        <f>RSI!I1772</f>
        <v>22.356742404388967</v>
      </c>
      <c r="D1772" s="2">
        <f>MACD!E1772</f>
        <v>0.12033747122371818</v>
      </c>
      <c r="E1772" s="2">
        <f>MACD!F1772</f>
        <v>0.12082197108729333</v>
      </c>
      <c r="F1772" s="2">
        <f>'Moving Avg'!D1772</f>
        <v>1.2719999999999998</v>
      </c>
      <c r="G1772" s="2">
        <f>'Moving Avg'!F1772</f>
        <v>1.4625000000000001</v>
      </c>
      <c r="H1772" s="2">
        <f>'Moving Avg'!G1772</f>
        <v>1.6838000000000011</v>
      </c>
      <c r="I1772" s="2">
        <f>'Moving Avg'!H1772</f>
        <v>1.885699999999999</v>
      </c>
      <c r="J1772" s="5" t="str">
        <f>OBV!F1772</f>
        <v>BEARISH</v>
      </c>
      <c r="K1772" s="5" t="str">
        <f>OBV!G1772</f>
        <v>NEUTRAL</v>
      </c>
      <c r="L1772" s="5" t="str">
        <f>OBV!H1772</f>
        <v>CONFIRMED BEARISH</v>
      </c>
    </row>
    <row r="1773" spans="1:12" ht="13.5" x14ac:dyDescent="0.25">
      <c r="A1773" s="3">
        <f>RSI!A1773</f>
        <v>45279</v>
      </c>
      <c r="B1773" s="2">
        <f>RSI!B1773</f>
        <v>1.25</v>
      </c>
      <c r="C1773" s="2">
        <f>RSI!I1773</f>
        <v>19.529649481222734</v>
      </c>
      <c r="D1773" s="2">
        <f>MACD!E1773</f>
        <v>0.10164278562234874</v>
      </c>
      <c r="E1773" s="2">
        <f>MACD!F1773</f>
        <v>0.11698613399430442</v>
      </c>
      <c r="F1773" s="2">
        <f>'Moving Avg'!D1773</f>
        <v>1.27</v>
      </c>
      <c r="G1773" s="2">
        <f>'Moving Avg'!F1773</f>
        <v>1.4365000000000001</v>
      </c>
      <c r="H1773" s="2">
        <f>'Moving Avg'!G1773</f>
        <v>1.6710000000000012</v>
      </c>
      <c r="I1773" s="2">
        <f>'Moving Avg'!H1773</f>
        <v>1.881349999999999</v>
      </c>
      <c r="J1773" s="5" t="str">
        <f>OBV!F1773</f>
        <v>BEARISH</v>
      </c>
      <c r="K1773" s="5" t="str">
        <f>OBV!G1773</f>
        <v>NEUTRAL</v>
      </c>
      <c r="L1773" s="5" t="str">
        <f>OBV!H1773</f>
        <v>CONFIRMED BEARISH</v>
      </c>
    </row>
    <row r="1774" spans="1:12" ht="13.5" x14ac:dyDescent="0.25">
      <c r="A1774" s="3">
        <f>RSI!A1774</f>
        <v>45280</v>
      </c>
      <c r="B1774" s="2">
        <f>RSI!B1774</f>
        <v>1.26</v>
      </c>
      <c r="C1774" s="2">
        <f>RSI!I1774</f>
        <v>21.663243692381997</v>
      </c>
      <c r="D1774" s="2">
        <f>MACD!E1774</f>
        <v>8.6464410457488539E-2</v>
      </c>
      <c r="E1774" s="2">
        <f>MACD!F1774</f>
        <v>0.11088178928694126</v>
      </c>
      <c r="F1774" s="2">
        <f>'Moving Avg'!D1774</f>
        <v>1.2719999999999998</v>
      </c>
      <c r="G1774" s="2">
        <f>'Moving Avg'!F1774</f>
        <v>1.4145000000000003</v>
      </c>
      <c r="H1774" s="2">
        <f>'Moving Avg'!G1774</f>
        <v>1.6584000000000012</v>
      </c>
      <c r="I1774" s="2">
        <f>'Moving Avg'!H1774</f>
        <v>1.8767499999999993</v>
      </c>
      <c r="J1774" s="5" t="str">
        <f>OBV!F1774</f>
        <v>BULLISH</v>
      </c>
      <c r="K1774" s="5" t="str">
        <f>OBV!G1774</f>
        <v>NEUTRAL</v>
      </c>
      <c r="L1774" s="5" t="str">
        <f>OBV!H1774</f>
        <v>CONFIRMED BULLISH</v>
      </c>
    </row>
    <row r="1775" spans="1:12" ht="13.5" x14ac:dyDescent="0.25">
      <c r="A1775" s="3">
        <f>RSI!A1775</f>
        <v>45281</v>
      </c>
      <c r="B1775" s="2">
        <f>RSI!B1775</f>
        <v>1.26</v>
      </c>
      <c r="C1775" s="2">
        <f>RSI!I1775</f>
        <v>21.663243692381997</v>
      </c>
      <c r="D1775" s="2">
        <f>MACD!E1775</f>
        <v>7.484073292994875E-2</v>
      </c>
      <c r="E1775" s="2">
        <f>MACD!F1775</f>
        <v>0.10367357801554275</v>
      </c>
      <c r="F1775" s="2">
        <f>'Moving Avg'!D1775</f>
        <v>1.274</v>
      </c>
      <c r="G1775" s="2">
        <f>'Moving Avg'!F1775</f>
        <v>1.3960000000000004</v>
      </c>
      <c r="H1775" s="2">
        <f>'Moving Avg'!G1775</f>
        <v>1.6458000000000013</v>
      </c>
      <c r="I1775" s="2">
        <f>'Moving Avg'!H1775</f>
        <v>1.8721499999999991</v>
      </c>
      <c r="J1775" s="5" t="str">
        <f>OBV!F1775</f>
        <v>BULLISH</v>
      </c>
      <c r="K1775" s="5" t="str">
        <f>OBV!G1775</f>
        <v>NEUTRAL</v>
      </c>
      <c r="L1775" s="5" t="str">
        <f>OBV!H1775</f>
        <v>CONFIRMED BULLISH</v>
      </c>
    </row>
    <row r="1776" spans="1:12" ht="13.5" x14ac:dyDescent="0.25">
      <c r="A1776" s="3">
        <f>RSI!A1776</f>
        <v>45282</v>
      </c>
      <c r="B1776" s="2">
        <f>RSI!B1776</f>
        <v>1.26</v>
      </c>
      <c r="C1776" s="2">
        <f>RSI!I1776</f>
        <v>21.663243692381997</v>
      </c>
      <c r="D1776" s="2">
        <f>MACD!E1776</f>
        <v>6.61345384803953E-2</v>
      </c>
      <c r="E1776" s="2">
        <f>MACD!F1776</f>
        <v>9.6165770108513265E-2</v>
      </c>
      <c r="F1776" s="2">
        <f>'Moving Avg'!D1776</f>
        <v>1.2659999999999998</v>
      </c>
      <c r="G1776" s="2">
        <f>'Moving Avg'!F1776</f>
        <v>1.3775000000000004</v>
      </c>
      <c r="H1776" s="2">
        <f>'Moving Avg'!G1776</f>
        <v>1.6332000000000013</v>
      </c>
      <c r="I1776" s="2">
        <f>'Moving Avg'!H1776</f>
        <v>1.8675499999999992</v>
      </c>
      <c r="J1776" s="5" t="str">
        <f>OBV!F1776</f>
        <v>BULLISH</v>
      </c>
      <c r="K1776" s="5" t="str">
        <f>OBV!G1776</f>
        <v>NEUTRAL</v>
      </c>
      <c r="L1776" s="5" t="str">
        <f>OBV!H1776</f>
        <v>BULLISH DIVERGENCE</v>
      </c>
    </row>
    <row r="1777" spans="1:12" ht="13.5" x14ac:dyDescent="0.25">
      <c r="A1777" s="3">
        <f>RSI!A1777</f>
        <v>45285</v>
      </c>
      <c r="B1777" s="2">
        <f>RSI!B1777</f>
        <v>1.26</v>
      </c>
      <c r="C1777" s="2">
        <f>RSI!I1777</f>
        <v>21.663243692381997</v>
      </c>
      <c r="D1777" s="2">
        <f>MACD!E1777</f>
        <v>5.0582568031538377E-2</v>
      </c>
      <c r="E1777" s="2">
        <f>MACD!F1777</f>
        <v>8.7049129693118302E-2</v>
      </c>
      <c r="F1777" s="2">
        <f>'Moving Avg'!D1777</f>
        <v>1.2579999999999998</v>
      </c>
      <c r="G1777" s="2">
        <f>'Moving Avg'!F1777</f>
        <v>1.3590000000000004</v>
      </c>
      <c r="H1777" s="2">
        <f>'Moving Avg'!G1777</f>
        <v>1.6206000000000012</v>
      </c>
      <c r="I1777" s="2">
        <f>'Moving Avg'!H1777</f>
        <v>1.862949999999999</v>
      </c>
      <c r="J1777" s="5" t="str">
        <f>OBV!F1777</f>
        <v>BULLISH</v>
      </c>
      <c r="K1777" s="5" t="str">
        <f>OBV!G1777</f>
        <v>NEUTRAL</v>
      </c>
      <c r="L1777" s="5" t="str">
        <f>OBV!H1777</f>
        <v>BULLISH DIVERGENCE</v>
      </c>
    </row>
    <row r="1778" spans="1:12" ht="13.5" x14ac:dyDescent="0.25">
      <c r="A1778" s="3">
        <f>RSI!A1778</f>
        <v>45286</v>
      </c>
      <c r="B1778" s="2">
        <f>RSI!B1778</f>
        <v>1.21</v>
      </c>
      <c r="C1778" s="2">
        <f>RSI!I1778</f>
        <v>18.384954714279246</v>
      </c>
      <c r="D1778" s="2">
        <f>MACD!E1778</f>
        <v>3.4402732858997087E-2</v>
      </c>
      <c r="E1778" s="2">
        <f>MACD!F1778</f>
        <v>7.6519850326294062E-2</v>
      </c>
      <c r="F1778" s="2">
        <f>'Moving Avg'!D1778</f>
        <v>1.25</v>
      </c>
      <c r="G1778" s="2">
        <f>'Moving Avg'!F1778</f>
        <v>1.3380000000000005</v>
      </c>
      <c r="H1778" s="2">
        <f>'Moving Avg'!G1778</f>
        <v>1.6070000000000007</v>
      </c>
      <c r="I1778" s="2">
        <f>'Moving Avg'!H1778</f>
        <v>1.8582499999999988</v>
      </c>
      <c r="J1778" s="5" t="str">
        <f>OBV!F1778</f>
        <v>BULLISH</v>
      </c>
      <c r="K1778" s="5" t="str">
        <f>OBV!G1778</f>
        <v>NEUTRAL</v>
      </c>
      <c r="L1778" s="5" t="str">
        <f>OBV!H1778</f>
        <v>BULLISH DIVERGENCE</v>
      </c>
    </row>
    <row r="1779" spans="1:12" ht="13.5" x14ac:dyDescent="0.25">
      <c r="A1779" s="3">
        <f>RSI!A1779</f>
        <v>45287</v>
      </c>
      <c r="B1779" s="2">
        <f>RSI!B1779</f>
        <v>1.26</v>
      </c>
      <c r="C1779" s="2">
        <f>RSI!I1779</f>
        <v>29.82189987055861</v>
      </c>
      <c r="D1779" s="2">
        <f>MACD!E1779</f>
        <v>1.6661805212601966E-2</v>
      </c>
      <c r="E1779" s="2">
        <f>MACD!F1779</f>
        <v>6.4548241303555645E-2</v>
      </c>
      <c r="F1779" s="2">
        <f>'Moving Avg'!D1779</f>
        <v>1.25</v>
      </c>
      <c r="G1779" s="2">
        <f>'Moving Avg'!F1779</f>
        <v>1.3195000000000006</v>
      </c>
      <c r="H1779" s="2">
        <f>'Moving Avg'!G1779</f>
        <v>1.5944000000000005</v>
      </c>
      <c r="I1779" s="2">
        <f>'Moving Avg'!H1779</f>
        <v>1.8537999999999988</v>
      </c>
      <c r="J1779" s="5" t="str">
        <f>OBV!F1779</f>
        <v>BULLISH</v>
      </c>
      <c r="K1779" s="5" t="str">
        <f>OBV!G1779</f>
        <v>NEUTRAL</v>
      </c>
      <c r="L1779" s="5" t="str">
        <f>OBV!H1779</f>
        <v>NEUTRAL</v>
      </c>
    </row>
    <row r="1780" spans="1:12" ht="13.5" x14ac:dyDescent="0.25">
      <c r="A1780" s="3">
        <f>RSI!A1780</f>
        <v>45288</v>
      </c>
      <c r="B1780" s="2">
        <f>RSI!B1780</f>
        <v>1.26</v>
      </c>
      <c r="C1780" s="2">
        <f>RSI!I1780</f>
        <v>29.82189987055861</v>
      </c>
      <c r="D1780" s="2">
        <f>MACD!E1780</f>
        <v>2.4583797892143711E-3</v>
      </c>
      <c r="E1780" s="2">
        <f>MACD!F1780</f>
        <v>5.2130269000687388E-2</v>
      </c>
      <c r="F1780" s="2">
        <f>'Moving Avg'!D1780</f>
        <v>1.25</v>
      </c>
      <c r="G1780" s="2">
        <f>'Moving Avg'!F1780</f>
        <v>1.3045000000000004</v>
      </c>
      <c r="H1780" s="2">
        <f>'Moving Avg'!G1780</f>
        <v>1.5818000000000005</v>
      </c>
      <c r="I1780" s="2">
        <f>'Moving Avg'!H1780</f>
        <v>1.8493499999999985</v>
      </c>
      <c r="J1780" s="5" t="str">
        <f>OBV!F1780</f>
        <v>BULLISH</v>
      </c>
      <c r="K1780" s="5" t="str">
        <f>OBV!G1780</f>
        <v>NEUTRAL</v>
      </c>
      <c r="L1780" s="5" t="str">
        <f>OBV!H1780</f>
        <v>NEUTRAL</v>
      </c>
    </row>
    <row r="1781" spans="1:12" ht="13.5" x14ac:dyDescent="0.25">
      <c r="A1781" s="3">
        <f>RSI!A1781</f>
        <v>45289</v>
      </c>
      <c r="B1781" s="2">
        <f>RSI!B1781</f>
        <v>1.26</v>
      </c>
      <c r="C1781" s="2">
        <f>RSI!I1781</f>
        <v>29.82189987055861</v>
      </c>
      <c r="D1781" s="2">
        <f>MACD!E1781</f>
        <v>-1.1193282181602981E-3</v>
      </c>
      <c r="E1781" s="2">
        <f>MACD!F1781</f>
        <v>4.1480349556917852E-2</v>
      </c>
      <c r="F1781" s="2">
        <f>'Moving Avg'!D1781</f>
        <v>1.2499999999999998</v>
      </c>
      <c r="G1781" s="2">
        <f>'Moving Avg'!F1781</f>
        <v>1.2930000000000006</v>
      </c>
      <c r="H1781" s="2">
        <f>'Moving Avg'!G1781</f>
        <v>1.5692000000000008</v>
      </c>
      <c r="I1781" s="2">
        <f>'Moving Avg'!H1781</f>
        <v>1.8448999999999984</v>
      </c>
      <c r="J1781" s="5" t="str">
        <f>OBV!F1781</f>
        <v>BULLISH</v>
      </c>
      <c r="K1781" s="5" t="str">
        <f>OBV!G1781</f>
        <v>NEUTRAL</v>
      </c>
      <c r="L1781" s="5" t="str">
        <f>OBV!H1781</f>
        <v>NEUTRAL</v>
      </c>
    </row>
    <row r="1782" spans="1:12" ht="13.5" x14ac:dyDescent="0.25">
      <c r="A1782" s="3">
        <f>RSI!A1782</f>
        <v>45293</v>
      </c>
      <c r="B1782" s="2">
        <f>RSI!B1782</f>
        <v>1.26</v>
      </c>
      <c r="C1782" s="2">
        <f>RSI!I1782</f>
        <v>29.82189987055861</v>
      </c>
      <c r="D1782" s="2">
        <f>MACD!E1782</f>
        <v>-3.4537794693150214E-3</v>
      </c>
      <c r="E1782" s="2">
        <f>MACD!F1782</f>
        <v>3.2493523751671277E-2</v>
      </c>
      <c r="F1782" s="2">
        <f>'Moving Avg'!D1782</f>
        <v>1.2499999999999998</v>
      </c>
      <c r="G1782" s="2">
        <f>'Moving Avg'!F1782</f>
        <v>1.2845000000000006</v>
      </c>
      <c r="H1782" s="2">
        <f>'Moving Avg'!G1782</f>
        <v>1.5566000000000009</v>
      </c>
      <c r="I1782" s="2">
        <f>'Moving Avg'!H1782</f>
        <v>1.8404499999999984</v>
      </c>
      <c r="J1782" s="5" t="str">
        <f>OBV!F1782</f>
        <v>BULLISH</v>
      </c>
      <c r="K1782" s="5" t="str">
        <f>OBV!G1782</f>
        <v>NEUTRAL</v>
      </c>
      <c r="L1782" s="5" t="str">
        <f>OBV!H1782</f>
        <v>NEUTRAL</v>
      </c>
    </row>
    <row r="1783" spans="1:12" ht="13.5" x14ac:dyDescent="0.25">
      <c r="A1783" s="3">
        <f>RSI!A1783</f>
        <v>45294</v>
      </c>
      <c r="B1783" s="2">
        <f>RSI!B1783</f>
        <v>1.31</v>
      </c>
      <c r="C1783" s="2">
        <f>RSI!I1783</f>
        <v>40.951669371901446</v>
      </c>
      <c r="D1783" s="2">
        <f>MACD!E1783</f>
        <v>-1.6183577122279136E-2</v>
      </c>
      <c r="E1783" s="2">
        <f>MACD!F1783</f>
        <v>2.2758103576881197E-2</v>
      </c>
      <c r="F1783" s="2">
        <f>'Moving Avg'!D1783</f>
        <v>1.27</v>
      </c>
      <c r="G1783" s="2">
        <f>'Moving Avg'!F1783</f>
        <v>1.2815000000000005</v>
      </c>
      <c r="H1783" s="2">
        <f>'Moving Avg'!G1783</f>
        <v>1.5450000000000008</v>
      </c>
      <c r="I1783" s="2">
        <f>'Moving Avg'!H1783</f>
        <v>1.8362499999999984</v>
      </c>
      <c r="J1783" s="5" t="str">
        <f>OBV!F1783</f>
        <v>BULLISH</v>
      </c>
      <c r="K1783" s="5" t="str">
        <f>OBV!G1783</f>
        <v>NEUTRAL</v>
      </c>
      <c r="L1783" s="5" t="str">
        <f>OBV!H1783</f>
        <v>CONFIRMED BULLISH</v>
      </c>
    </row>
    <row r="1784" spans="1:12" ht="13.5" x14ac:dyDescent="0.25">
      <c r="A1784" s="3">
        <f>RSI!A1784</f>
        <v>45295</v>
      </c>
      <c r="B1784" s="2">
        <f>RSI!B1784</f>
        <v>1.35</v>
      </c>
      <c r="C1784" s="2">
        <f>RSI!I1784</f>
        <v>48.049835518899535</v>
      </c>
      <c r="D1784" s="2">
        <f>MACD!E1784</f>
        <v>-2.8080899190871644E-2</v>
      </c>
      <c r="E1784" s="2">
        <f>MACD!F1784</f>
        <v>1.2590303023330628E-2</v>
      </c>
      <c r="F1784" s="2">
        <f>'Moving Avg'!D1784</f>
        <v>1.2879999999999998</v>
      </c>
      <c r="G1784" s="2">
        <f>'Moving Avg'!F1784</f>
        <v>1.2805000000000004</v>
      </c>
      <c r="H1784" s="2">
        <f>'Moving Avg'!G1784</f>
        <v>1.5358000000000007</v>
      </c>
      <c r="I1784" s="2">
        <f>'Moving Avg'!H1784</f>
        <v>1.8322499999999986</v>
      </c>
      <c r="J1784" s="5" t="str">
        <f>OBV!F1784</f>
        <v>BULLISH</v>
      </c>
      <c r="K1784" s="5" t="str">
        <f>OBV!G1784</f>
        <v>NEUTRAL</v>
      </c>
      <c r="L1784" s="5" t="str">
        <f>OBV!H1784</f>
        <v>CONFIRMED BULLISH</v>
      </c>
    </row>
    <row r="1785" spans="1:12" ht="13.5" x14ac:dyDescent="0.25">
      <c r="A1785" s="3">
        <f>RSI!A1785</f>
        <v>45296</v>
      </c>
      <c r="B1785" s="2">
        <f>RSI!B1785</f>
        <v>1.35</v>
      </c>
      <c r="C1785" s="2">
        <f>RSI!I1785</f>
        <v>48.049835518899535</v>
      </c>
      <c r="D1785" s="2">
        <f>MACD!E1785</f>
        <v>-3.8107793698277659E-2</v>
      </c>
      <c r="E1785" s="2">
        <f>MACD!F1785</f>
        <v>2.450683679008971E-3</v>
      </c>
      <c r="F1785" s="2">
        <f>'Moving Avg'!D1785</f>
        <v>1.3059999999999998</v>
      </c>
      <c r="G1785" s="2">
        <f>'Moving Avg'!F1785</f>
        <v>1.2795000000000003</v>
      </c>
      <c r="H1785" s="2">
        <f>'Moving Avg'!G1785</f>
        <v>1.5266000000000002</v>
      </c>
      <c r="I1785" s="2">
        <f>'Moving Avg'!H1785</f>
        <v>1.8282499999999984</v>
      </c>
      <c r="J1785" s="5" t="str">
        <f>OBV!F1785</f>
        <v>BULLISH</v>
      </c>
      <c r="K1785" s="5" t="str">
        <f>OBV!G1785</f>
        <v>NEUTRAL</v>
      </c>
      <c r="L1785" s="5" t="str">
        <f>OBV!H1785</f>
        <v>CONFIRMED BULLISH</v>
      </c>
    </row>
    <row r="1786" spans="1:12" ht="13.5" x14ac:dyDescent="0.25">
      <c r="A1786" s="3">
        <f>RSI!A1786</f>
        <v>45299</v>
      </c>
      <c r="B1786" s="2">
        <f>RSI!B1786</f>
        <v>1.35</v>
      </c>
      <c r="C1786" s="2">
        <f>RSI!I1786</f>
        <v>48.049835518899535</v>
      </c>
      <c r="D1786" s="2">
        <f>MACD!E1786</f>
        <v>-4.6554986902675344E-2</v>
      </c>
      <c r="E1786" s="2">
        <f>MACD!F1786</f>
        <v>-7.3504504373278915E-3</v>
      </c>
      <c r="F1786" s="2">
        <f>'Moving Avg'!D1786</f>
        <v>1.3240000000000003</v>
      </c>
      <c r="G1786" s="2">
        <f>'Moving Avg'!F1786</f>
        <v>1.2785000000000004</v>
      </c>
      <c r="H1786" s="2">
        <f>'Moving Avg'!G1786</f>
        <v>1.5173999999999999</v>
      </c>
      <c r="I1786" s="2">
        <f>'Moving Avg'!H1786</f>
        <v>1.8242499999999986</v>
      </c>
      <c r="J1786" s="5" t="str">
        <f>OBV!F1786</f>
        <v>BULLISH</v>
      </c>
      <c r="K1786" s="5" t="str">
        <f>OBV!G1786</f>
        <v>NEUTRAL</v>
      </c>
      <c r="L1786" s="5" t="str">
        <f>OBV!H1786</f>
        <v>CONFIRMED BULLISH</v>
      </c>
    </row>
    <row r="1787" spans="1:12" ht="13.5" x14ac:dyDescent="0.25">
      <c r="A1787" s="3">
        <f>RSI!A1787</f>
        <v>45300</v>
      </c>
      <c r="B1787" s="2">
        <f>RSI!B1787</f>
        <v>1.35</v>
      </c>
      <c r="C1787" s="2">
        <f>RSI!I1787</f>
        <v>48.049835518899535</v>
      </c>
      <c r="D1787" s="2">
        <f>MACD!E1787</f>
        <v>-5.3668258081019049E-2</v>
      </c>
      <c r="E1787" s="2">
        <f>MACD!F1787</f>
        <v>-1.6614011966066124E-2</v>
      </c>
      <c r="F1787" s="2">
        <f>'Moving Avg'!D1787</f>
        <v>1.3419999999999999</v>
      </c>
      <c r="G1787" s="2">
        <f>'Moving Avg'!F1787</f>
        <v>1.2805000000000004</v>
      </c>
      <c r="H1787" s="2">
        <f>'Moving Avg'!G1787</f>
        <v>1.5065999999999997</v>
      </c>
      <c r="I1787" s="2">
        <f>'Moving Avg'!H1787</f>
        <v>1.8202499999999986</v>
      </c>
      <c r="J1787" s="5" t="str">
        <f>OBV!F1787</f>
        <v>BULLISH</v>
      </c>
      <c r="K1787" s="5" t="str">
        <f>OBV!G1787</f>
        <v>NEUTRAL</v>
      </c>
      <c r="L1787" s="5" t="str">
        <f>OBV!H1787</f>
        <v>CONFIRMED BULLISH</v>
      </c>
    </row>
    <row r="1788" spans="1:12" ht="13.5" x14ac:dyDescent="0.25">
      <c r="A1788" s="3">
        <f>RSI!A1788</f>
        <v>45301</v>
      </c>
      <c r="B1788" s="2">
        <f>RSI!B1788</f>
        <v>1.35</v>
      </c>
      <c r="C1788" s="2">
        <f>RSI!I1788</f>
        <v>48.049835518899535</v>
      </c>
      <c r="D1788" s="2">
        <f>MACD!E1788</f>
        <v>-6.7347678427801094E-2</v>
      </c>
      <c r="E1788" s="2">
        <f>MACD!F1788</f>
        <v>-2.676074525841312E-2</v>
      </c>
      <c r="F1788" s="2">
        <f>'Moving Avg'!D1788</f>
        <v>1.35</v>
      </c>
      <c r="G1788" s="2">
        <f>'Moving Avg'!F1788</f>
        <v>1.2850000000000004</v>
      </c>
      <c r="H1788" s="2">
        <f>'Moving Avg'!G1788</f>
        <v>1.4957999999999996</v>
      </c>
      <c r="I1788" s="2">
        <f>'Moving Avg'!H1788</f>
        <v>1.8162499999999988</v>
      </c>
      <c r="J1788" s="5" t="str">
        <f>OBV!F1788</f>
        <v>BULLISH</v>
      </c>
      <c r="K1788" s="5" t="str">
        <f>OBV!G1788</f>
        <v>NEUTRAL</v>
      </c>
      <c r="L1788" s="5" t="str">
        <f>OBV!H1788</f>
        <v>CONFIRMED BULLISH</v>
      </c>
    </row>
    <row r="1789" spans="1:12" ht="13.5" x14ac:dyDescent="0.25">
      <c r="A1789" s="3">
        <f>RSI!A1789</f>
        <v>45302</v>
      </c>
      <c r="B1789" s="2">
        <f>RSI!B1789</f>
        <v>1.35</v>
      </c>
      <c r="C1789" s="2">
        <f>RSI!I1789</f>
        <v>48.049835518899535</v>
      </c>
      <c r="D1789" s="2">
        <f>MACD!E1789</f>
        <v>-7.1200811993766377E-2</v>
      </c>
      <c r="E1789" s="2">
        <f>MACD!F1789</f>
        <v>-3.564875860548377E-2</v>
      </c>
      <c r="F1789" s="2">
        <f>'Moving Avg'!D1789</f>
        <v>1.35</v>
      </c>
      <c r="G1789" s="2">
        <f>'Moving Avg'!F1789</f>
        <v>1.2900000000000003</v>
      </c>
      <c r="H1789" s="2">
        <f>'Moving Avg'!G1789</f>
        <v>1.4849999999999988</v>
      </c>
      <c r="I1789" s="2">
        <f>'Moving Avg'!H1789</f>
        <v>1.8122499999999988</v>
      </c>
      <c r="J1789" s="5" t="str">
        <f>OBV!F1789</f>
        <v>NEUTRAL</v>
      </c>
      <c r="K1789" s="5" t="str">
        <f>OBV!G1789</f>
        <v>NEUTRAL</v>
      </c>
      <c r="L1789" s="5" t="str">
        <f>OBV!H1789</f>
        <v>NEUTRAL</v>
      </c>
    </row>
    <row r="1790" spans="1:12" ht="13.5" x14ac:dyDescent="0.25">
      <c r="A1790" s="3">
        <f>RSI!A1790</f>
        <v>45303</v>
      </c>
      <c r="B1790" s="2">
        <f>RSI!B1790</f>
        <v>1.35</v>
      </c>
      <c r="C1790" s="2">
        <f>RSI!I1790</f>
        <v>48.049835518899535</v>
      </c>
      <c r="D1790" s="2">
        <f>MACD!E1790</f>
        <v>-7.4433884593952726E-2</v>
      </c>
      <c r="E1790" s="2">
        <f>MACD!F1790</f>
        <v>-4.3405783803177563E-2</v>
      </c>
      <c r="F1790" s="2">
        <f>'Moving Avg'!D1790</f>
        <v>1.35</v>
      </c>
      <c r="G1790" s="2">
        <f>'Moving Avg'!F1790</f>
        <v>1.2950000000000004</v>
      </c>
      <c r="H1790" s="2">
        <f>'Moving Avg'!G1790</f>
        <v>1.4741999999999988</v>
      </c>
      <c r="I1790" s="2">
        <f>'Moving Avg'!H1790</f>
        <v>1.8082499999999988</v>
      </c>
      <c r="J1790" s="5" t="str">
        <f>OBV!F1790</f>
        <v>NEUTRAL</v>
      </c>
      <c r="K1790" s="5" t="str">
        <f>OBV!G1790</f>
        <v>NEUTRAL</v>
      </c>
      <c r="L1790" s="5" t="str">
        <f>OBV!H1790</f>
        <v>NEUTRAL</v>
      </c>
    </row>
    <row r="1791" spans="1:12" ht="13.5" x14ac:dyDescent="0.25">
      <c r="A1791" s="3">
        <f>RSI!A1791</f>
        <v>45306</v>
      </c>
      <c r="B1791" s="2">
        <f>RSI!B1791</f>
        <v>1.35</v>
      </c>
      <c r="C1791" s="2">
        <f>RSI!I1791</f>
        <v>48.049835518899535</v>
      </c>
      <c r="D1791" s="2">
        <f>MACD!E1791</f>
        <v>-7.7144310310976794E-2</v>
      </c>
      <c r="E1791" s="2">
        <f>MACD!F1791</f>
        <v>-5.0153489104737416E-2</v>
      </c>
      <c r="F1791" s="2">
        <f>'Moving Avg'!D1791</f>
        <v>1.35</v>
      </c>
      <c r="G1791" s="2">
        <f>'Moving Avg'!F1791</f>
        <v>1.2975000000000005</v>
      </c>
      <c r="H1791" s="2">
        <f>'Moving Avg'!G1791</f>
        <v>1.4649999999999985</v>
      </c>
      <c r="I1791" s="2">
        <f>'Moving Avg'!H1791</f>
        <v>1.804249999999999</v>
      </c>
      <c r="J1791" s="5" t="str">
        <f>OBV!F1791</f>
        <v>NEUTRAL</v>
      </c>
      <c r="K1791" s="5" t="str">
        <f>OBV!G1791</f>
        <v>NEUTRAL</v>
      </c>
      <c r="L1791" s="5" t="str">
        <f>OBV!H1791</f>
        <v>NEUTRAL</v>
      </c>
    </row>
    <row r="1792" spans="1:12" ht="13.5" x14ac:dyDescent="0.25">
      <c r="A1792" s="3">
        <f>RSI!A1792</f>
        <v>45307</v>
      </c>
      <c r="B1792" s="2">
        <f>RSI!B1792</f>
        <v>1.35</v>
      </c>
      <c r="C1792" s="2">
        <f>RSI!I1792</f>
        <v>48.049835518899535</v>
      </c>
      <c r="D1792" s="2">
        <f>MACD!E1792</f>
        <v>-7.9414366809374748E-2</v>
      </c>
      <c r="E1792" s="2">
        <f>MACD!F1792</f>
        <v>-5.6005664645664879E-2</v>
      </c>
      <c r="F1792" s="2">
        <f>'Moving Avg'!D1792</f>
        <v>1.35</v>
      </c>
      <c r="G1792" s="2">
        <f>'Moving Avg'!F1792</f>
        <v>1.3000000000000005</v>
      </c>
      <c r="H1792" s="2">
        <f>'Moving Avg'!G1792</f>
        <v>1.4557999999999987</v>
      </c>
      <c r="I1792" s="2">
        <f>'Moving Avg'!H1792</f>
        <v>1.800249999999999</v>
      </c>
      <c r="J1792" s="5" t="str">
        <f>OBV!F1792</f>
        <v>NEUTRAL</v>
      </c>
      <c r="K1792" s="5" t="str">
        <f>OBV!G1792</f>
        <v>NEUTRAL</v>
      </c>
      <c r="L1792" s="5" t="str">
        <f>OBV!H1792</f>
        <v>NEUTRAL</v>
      </c>
    </row>
    <row r="1793" spans="1:12" ht="13.5" x14ac:dyDescent="0.25">
      <c r="A1793" s="3">
        <f>RSI!A1793</f>
        <v>45308</v>
      </c>
      <c r="B1793" s="2">
        <f>RSI!B1793</f>
        <v>1.35</v>
      </c>
      <c r="C1793" s="2">
        <f>RSI!I1793</f>
        <v>48.049835518899528</v>
      </c>
      <c r="D1793" s="2">
        <f>MACD!E1793</f>
        <v>-7.362122740715793E-2</v>
      </c>
      <c r="E1793" s="2">
        <f>MACD!F1793</f>
        <v>-5.9528777197963491E-2</v>
      </c>
      <c r="F1793" s="2">
        <f>'Moving Avg'!D1793</f>
        <v>1.35</v>
      </c>
      <c r="G1793" s="2">
        <f>'Moving Avg'!F1793</f>
        <v>1.3050000000000004</v>
      </c>
      <c r="H1793" s="2">
        <f>'Moving Avg'!G1793</f>
        <v>1.4465999999999986</v>
      </c>
      <c r="I1793" s="2">
        <f>'Moving Avg'!H1793</f>
        <v>1.7962499999999992</v>
      </c>
      <c r="J1793" s="5" t="str">
        <f>OBV!F1793</f>
        <v>NEUTRAL</v>
      </c>
      <c r="K1793" s="5" t="str">
        <f>OBV!G1793</f>
        <v>NEUTRAL</v>
      </c>
      <c r="L1793" s="5" t="str">
        <f>OBV!H1793</f>
        <v>NEUTRAL</v>
      </c>
    </row>
    <row r="1794" spans="1:12" ht="13.5" x14ac:dyDescent="0.25">
      <c r="A1794" s="3">
        <f>RSI!A1794</f>
        <v>45309</v>
      </c>
      <c r="B1794" s="2">
        <f>RSI!B1794</f>
        <v>1.35</v>
      </c>
      <c r="C1794" s="2">
        <f>RSI!I1794</f>
        <v>48.049835518899535</v>
      </c>
      <c r="D1794" s="2">
        <f>MACD!E1794</f>
        <v>-6.2545448930695802E-2</v>
      </c>
      <c r="E1794" s="2">
        <f>MACD!F1794</f>
        <v>-6.013211154450996E-2</v>
      </c>
      <c r="F1794" s="2">
        <f>'Moving Avg'!D1794</f>
        <v>1.35</v>
      </c>
      <c r="G1794" s="2">
        <f>'Moving Avg'!F1794</f>
        <v>1.3095000000000003</v>
      </c>
      <c r="H1794" s="2">
        <f>'Moving Avg'!G1794</f>
        <v>1.4373999999999989</v>
      </c>
      <c r="I1794" s="2">
        <f>'Moving Avg'!H1794</f>
        <v>1.792249999999999</v>
      </c>
      <c r="J1794" s="5" t="str">
        <f>OBV!F1794</f>
        <v>NEUTRAL</v>
      </c>
      <c r="K1794" s="5" t="str">
        <f>OBV!G1794</f>
        <v>NEUTRAL</v>
      </c>
      <c r="L1794" s="5" t="str">
        <f>OBV!H1794</f>
        <v>NEUTRAL</v>
      </c>
    </row>
    <row r="1795" spans="1:12" ht="13.5" x14ac:dyDescent="0.25">
      <c r="A1795" s="3">
        <f>RSI!A1795</f>
        <v>45310</v>
      </c>
      <c r="B1795" s="2">
        <f>RSI!B1795</f>
        <v>1.35</v>
      </c>
      <c r="C1795" s="2">
        <f>RSI!I1795</f>
        <v>48.049835518899535</v>
      </c>
      <c r="D1795" s="2">
        <f>MACD!E1795</f>
        <v>-5.3155076062462836E-2</v>
      </c>
      <c r="E1795" s="2">
        <f>MACD!F1795</f>
        <v>-5.8736704448100537E-2</v>
      </c>
      <c r="F1795" s="2">
        <f>'Moving Avg'!D1795</f>
        <v>1.35</v>
      </c>
      <c r="G1795" s="2">
        <f>'Moving Avg'!F1795</f>
        <v>1.3140000000000005</v>
      </c>
      <c r="H1795" s="2">
        <f>'Moving Avg'!G1795</f>
        <v>1.428199999999999</v>
      </c>
      <c r="I1795" s="2">
        <f>'Moving Avg'!H1795</f>
        <v>1.7882499999999992</v>
      </c>
      <c r="J1795" s="5" t="str">
        <f>OBV!F1795</f>
        <v>NEUTRAL</v>
      </c>
      <c r="K1795" s="5" t="str">
        <f>OBV!G1795</f>
        <v>NEUTRAL</v>
      </c>
      <c r="L1795" s="5" t="str">
        <f>OBV!H1795</f>
        <v>NEUTRAL</v>
      </c>
    </row>
    <row r="1796" spans="1:12" ht="13.5" x14ac:dyDescent="0.25">
      <c r="A1796" s="3">
        <f>RSI!A1796</f>
        <v>45313</v>
      </c>
      <c r="B1796" s="2">
        <f>RSI!B1796</f>
        <v>1.35</v>
      </c>
      <c r="C1796" s="2">
        <f>RSI!I1796</f>
        <v>48.049835518899535</v>
      </c>
      <c r="D1796" s="2">
        <f>MACD!E1796</f>
        <v>-4.5192190469830473E-2</v>
      </c>
      <c r="E1796" s="2">
        <f>MACD!F1796</f>
        <v>-5.6027801652446529E-2</v>
      </c>
      <c r="F1796" s="2">
        <f>'Moving Avg'!D1796</f>
        <v>1.35</v>
      </c>
      <c r="G1796" s="2">
        <f>'Moving Avg'!F1796</f>
        <v>1.3185000000000004</v>
      </c>
      <c r="H1796" s="2">
        <f>'Moving Avg'!G1796</f>
        <v>1.4189999999999992</v>
      </c>
      <c r="I1796" s="2">
        <f>'Moving Avg'!H1796</f>
        <v>1.7842499999999992</v>
      </c>
      <c r="J1796" s="5" t="str">
        <f>OBV!F1796</f>
        <v>NEUTRAL</v>
      </c>
      <c r="K1796" s="5" t="str">
        <f>OBV!G1796</f>
        <v>NEUTRAL</v>
      </c>
      <c r="L1796" s="5" t="str">
        <f>OBV!H1796</f>
        <v>NEUTRAL</v>
      </c>
    </row>
    <row r="1797" spans="1:12" ht="13.5" x14ac:dyDescent="0.25">
      <c r="A1797" s="3">
        <f>RSI!A1797</f>
        <v>45314</v>
      </c>
      <c r="B1797" s="2">
        <f>RSI!B1797</f>
        <v>1.35</v>
      </c>
      <c r="C1797" s="2">
        <f>RSI!I1797</f>
        <v>48.049835518899542</v>
      </c>
      <c r="D1797" s="2">
        <f>MACD!E1797</f>
        <v>-3.8438451723809886E-2</v>
      </c>
      <c r="E1797" s="2">
        <f>MACD!F1797</f>
        <v>-5.2509931666719203E-2</v>
      </c>
      <c r="F1797" s="2">
        <f>'Moving Avg'!D1797</f>
        <v>1.35</v>
      </c>
      <c r="G1797" s="2">
        <f>'Moving Avg'!F1797</f>
        <v>1.3230000000000004</v>
      </c>
      <c r="H1797" s="2">
        <f>'Moving Avg'!G1797</f>
        <v>1.4097999999999993</v>
      </c>
      <c r="I1797" s="2">
        <f>'Moving Avg'!H1797</f>
        <v>1.7802499999999994</v>
      </c>
      <c r="J1797" s="5" t="str">
        <f>OBV!F1797</f>
        <v>NEUTRAL</v>
      </c>
      <c r="K1797" s="5" t="str">
        <f>OBV!G1797</f>
        <v>NEUTRAL</v>
      </c>
      <c r="L1797" s="5" t="str">
        <f>OBV!H1797</f>
        <v>NEUTRAL</v>
      </c>
    </row>
    <row r="1798" spans="1:12" ht="13.5" x14ac:dyDescent="0.25">
      <c r="A1798" s="3">
        <f>RSI!A1798</f>
        <v>45315</v>
      </c>
      <c r="B1798" s="2">
        <f>RSI!B1798</f>
        <v>1.35</v>
      </c>
      <c r="C1798" s="2">
        <f>RSI!I1798</f>
        <v>48.049835518899535</v>
      </c>
      <c r="D1798" s="2">
        <f>MACD!E1798</f>
        <v>-3.2709015934491159E-2</v>
      </c>
      <c r="E1798" s="2">
        <f>MACD!F1798</f>
        <v>-4.8549748520273599E-2</v>
      </c>
      <c r="F1798" s="2">
        <f>'Moving Avg'!D1798</f>
        <v>1.35</v>
      </c>
      <c r="G1798" s="2">
        <f>'Moving Avg'!F1798</f>
        <v>1.3300000000000005</v>
      </c>
      <c r="H1798" s="2">
        <f>'Moving Avg'!G1798</f>
        <v>1.4021999999999994</v>
      </c>
      <c r="I1798" s="2">
        <f>'Moving Avg'!H1798</f>
        <v>1.7762499999999994</v>
      </c>
      <c r="J1798" s="5" t="str">
        <f>OBV!F1798</f>
        <v>NEUTRAL</v>
      </c>
      <c r="K1798" s="5" t="str">
        <f>OBV!G1798</f>
        <v>NEUTRAL</v>
      </c>
      <c r="L1798" s="5" t="str">
        <f>OBV!H1798</f>
        <v>NEUTRAL</v>
      </c>
    </row>
    <row r="1799" spans="1:12" ht="13.5" x14ac:dyDescent="0.25">
      <c r="A1799" s="3">
        <f>RSI!A1799</f>
        <v>45316</v>
      </c>
      <c r="B1799" s="2">
        <f>RSI!B1799</f>
        <v>1.35</v>
      </c>
      <c r="C1799" s="2">
        <f>RSI!I1799</f>
        <v>48.049835518899542</v>
      </c>
      <c r="D1799" s="2">
        <f>MACD!E1799</f>
        <v>-2.7847389422238855E-2</v>
      </c>
      <c r="E1799" s="2">
        <f>MACD!F1799</f>
        <v>-4.4409276700666647E-2</v>
      </c>
      <c r="F1799" s="2">
        <f>'Moving Avg'!D1799</f>
        <v>1.35</v>
      </c>
      <c r="G1799" s="2">
        <f>'Moving Avg'!F1799</f>
        <v>1.3345000000000005</v>
      </c>
      <c r="H1799" s="2">
        <f>'Moving Avg'!G1799</f>
        <v>1.3949999999999994</v>
      </c>
      <c r="I1799" s="2">
        <f>'Moving Avg'!H1799</f>
        <v>1.7726999999999995</v>
      </c>
      <c r="J1799" s="5" t="str">
        <f>OBV!F1799</f>
        <v>NEUTRAL</v>
      </c>
      <c r="K1799" s="5" t="str">
        <f>OBV!G1799</f>
        <v>NEUTRAL</v>
      </c>
      <c r="L1799" s="5" t="str">
        <f>OBV!H1799</f>
        <v>NEUTRAL</v>
      </c>
    </row>
    <row r="1800" spans="1:12" ht="13.5" x14ac:dyDescent="0.25">
      <c r="A1800" s="3">
        <f>RSI!A1800</f>
        <v>45317</v>
      </c>
      <c r="B1800" s="2">
        <f>RSI!B1800</f>
        <v>1.29</v>
      </c>
      <c r="C1800" s="2">
        <f>RSI!I1800</f>
        <v>30.216595354017855</v>
      </c>
      <c r="D1800" s="2">
        <f>MACD!E1800</f>
        <v>-1.9276629169935777E-2</v>
      </c>
      <c r="E1800" s="2">
        <f>MACD!F1800</f>
        <v>-3.9382747194520479E-2</v>
      </c>
      <c r="F1800" s="2">
        <f>'Moving Avg'!D1800</f>
        <v>1.3380000000000001</v>
      </c>
      <c r="G1800" s="2">
        <f>'Moving Avg'!F1800</f>
        <v>1.3360000000000003</v>
      </c>
      <c r="H1800" s="2">
        <f>'Moving Avg'!G1800</f>
        <v>1.3866000000000001</v>
      </c>
      <c r="I1800" s="2">
        <f>'Moving Avg'!H1800</f>
        <v>1.7691999999999997</v>
      </c>
      <c r="J1800" s="5" t="str">
        <f>OBV!F1800</f>
        <v>NEUTRAL</v>
      </c>
      <c r="K1800" s="5" t="str">
        <f>OBV!G1800</f>
        <v>NEUTRAL</v>
      </c>
      <c r="L1800" s="5" t="str">
        <f>OBV!H1800</f>
        <v>NEUTRAL</v>
      </c>
    </row>
    <row r="1801" spans="1:12" ht="13.5" x14ac:dyDescent="0.25">
      <c r="A1801" s="3">
        <f>RSI!A1801</f>
        <v>45320</v>
      </c>
      <c r="B1801" s="2">
        <f>RSI!B1801</f>
        <v>1.29</v>
      </c>
      <c r="C1801" s="2">
        <f>RSI!I1801</f>
        <v>30.216595354017855</v>
      </c>
      <c r="D1801" s="2">
        <f>MACD!E1801</f>
        <v>-1.1658208696821548E-2</v>
      </c>
      <c r="E1801" s="2">
        <f>MACD!F1801</f>
        <v>-3.383783949498069E-2</v>
      </c>
      <c r="F1801" s="2">
        <f>'Moving Avg'!D1801</f>
        <v>1.3260000000000001</v>
      </c>
      <c r="G1801" s="2">
        <f>'Moving Avg'!F1801</f>
        <v>1.3375000000000004</v>
      </c>
      <c r="H1801" s="2">
        <f>'Moving Avg'!G1801</f>
        <v>1.3796000000000004</v>
      </c>
      <c r="I1801" s="2">
        <f>'Moving Avg'!H1801</f>
        <v>1.7656999999999996</v>
      </c>
      <c r="J1801" s="5" t="str">
        <f>OBV!F1801</f>
        <v>NEUTRAL</v>
      </c>
      <c r="K1801" s="5" t="str">
        <f>OBV!G1801</f>
        <v>NEUTRAL</v>
      </c>
      <c r="L1801" s="5" t="str">
        <f>OBV!H1801</f>
        <v>NEUTRAL</v>
      </c>
    </row>
    <row r="1802" spans="1:12" ht="13.5" x14ac:dyDescent="0.25">
      <c r="A1802" s="3">
        <f>RSI!A1802</f>
        <v>45321</v>
      </c>
      <c r="B1802" s="2">
        <f>RSI!B1802</f>
        <v>1.29</v>
      </c>
      <c r="C1802" s="2">
        <f>RSI!I1802</f>
        <v>30.216595354017855</v>
      </c>
      <c r="D1802" s="2">
        <f>MACD!E1802</f>
        <v>-4.8727429848738346E-3</v>
      </c>
      <c r="E1802" s="2">
        <f>MACD!F1802</f>
        <v>-2.804482019295932E-2</v>
      </c>
      <c r="F1802" s="2">
        <f>'Moving Avg'!D1802</f>
        <v>1.3140000000000001</v>
      </c>
      <c r="G1802" s="2">
        <f>'Moving Avg'!F1802</f>
        <v>1.339</v>
      </c>
      <c r="H1802" s="2">
        <f>'Moving Avg'!G1802</f>
        <v>1.3714000000000006</v>
      </c>
      <c r="I1802" s="2">
        <f>'Moving Avg'!H1802</f>
        <v>1.7622</v>
      </c>
      <c r="J1802" s="5" t="str">
        <f>OBV!F1802</f>
        <v>NEUTRAL</v>
      </c>
      <c r="K1802" s="5" t="str">
        <f>OBV!G1802</f>
        <v>NEUTRAL</v>
      </c>
      <c r="L1802" s="5" t="str">
        <f>OBV!H1802</f>
        <v>NEUTRAL</v>
      </c>
    </row>
    <row r="1803" spans="1:12" ht="13.5" x14ac:dyDescent="0.25">
      <c r="A1803" s="3">
        <f>RSI!A1803</f>
        <v>45322</v>
      </c>
      <c r="B1803" s="2">
        <f>RSI!B1803</f>
        <v>1.29</v>
      </c>
      <c r="C1803" s="2">
        <f>RSI!I1803</f>
        <v>30.216595354017869</v>
      </c>
      <c r="D1803" s="2">
        <f>MACD!E1803</f>
        <v>1.1827955983887417E-3</v>
      </c>
      <c r="E1803" s="2">
        <f>MACD!F1803</f>
        <v>-2.2199297034689709E-2</v>
      </c>
      <c r="F1803" s="2">
        <f>'Moving Avg'!D1803</f>
        <v>1.302</v>
      </c>
      <c r="G1803" s="2">
        <f>'Moving Avg'!F1803</f>
        <v>1.3380000000000001</v>
      </c>
      <c r="H1803" s="2">
        <f>'Moving Avg'!G1803</f>
        <v>1.361800000000001</v>
      </c>
      <c r="I1803" s="2">
        <f>'Moving Avg'!H1803</f>
        <v>1.7587000000000002</v>
      </c>
      <c r="J1803" s="5" t="str">
        <f>OBV!F1803</f>
        <v>NEUTRAL</v>
      </c>
      <c r="K1803" s="5" t="str">
        <f>OBV!G1803</f>
        <v>NEUTRAL</v>
      </c>
      <c r="L1803" s="5" t="str">
        <f>OBV!H1803</f>
        <v>NEUTRAL</v>
      </c>
    </row>
    <row r="1804" spans="1:12" ht="13.5" x14ac:dyDescent="0.25">
      <c r="A1804" s="3">
        <f>RSI!A1804</f>
        <v>45323</v>
      </c>
      <c r="B1804" s="2">
        <f>RSI!B1804</f>
        <v>1.29</v>
      </c>
      <c r="C1804" s="2">
        <f>RSI!I1804</f>
        <v>30.216595354017869</v>
      </c>
      <c r="D1804" s="2">
        <f>MACD!E1804</f>
        <v>6.5974449659205181E-3</v>
      </c>
      <c r="E1804" s="2">
        <f>MACD!F1804</f>
        <v>-1.6439948634567662E-2</v>
      </c>
      <c r="F1804" s="2">
        <f>'Moving Avg'!D1804</f>
        <v>1.29</v>
      </c>
      <c r="G1804" s="2">
        <f>'Moving Avg'!F1804</f>
        <v>1.335</v>
      </c>
      <c r="H1804" s="2">
        <f>'Moving Avg'!G1804</f>
        <v>1.3536000000000008</v>
      </c>
      <c r="I1804" s="2">
        <f>'Moving Avg'!H1804</f>
        <v>1.7552000000000001</v>
      </c>
      <c r="J1804" s="5" t="str">
        <f>OBV!F1804</f>
        <v>NEUTRAL</v>
      </c>
      <c r="K1804" s="5" t="str">
        <f>OBV!G1804</f>
        <v>NEUTRAL</v>
      </c>
      <c r="L1804" s="5" t="str">
        <f>OBV!H1804</f>
        <v>NEUTRAL</v>
      </c>
    </row>
    <row r="1805" spans="1:12" ht="13.5" x14ac:dyDescent="0.25">
      <c r="A1805" s="3">
        <f>RSI!A1805</f>
        <v>45324</v>
      </c>
      <c r="B1805" s="2">
        <f>RSI!B1805</f>
        <v>1.28</v>
      </c>
      <c r="C1805" s="2">
        <f>RSI!I1805</f>
        <v>27.731810751009249</v>
      </c>
      <c r="D1805" s="2">
        <f>MACD!E1805</f>
        <v>1.2189008487879294E-2</v>
      </c>
      <c r="E1805" s="2">
        <f>MACD!F1805</f>
        <v>-1.0714157210078273E-2</v>
      </c>
      <c r="F1805" s="2">
        <f>'Moving Avg'!D1805</f>
        <v>1.288</v>
      </c>
      <c r="G1805" s="2">
        <f>'Moving Avg'!F1805</f>
        <v>1.3314999999999999</v>
      </c>
      <c r="H1805" s="2">
        <f>'Moving Avg'!G1805</f>
        <v>1.3466000000000009</v>
      </c>
      <c r="I1805" s="2">
        <f>'Moving Avg'!H1805</f>
        <v>1.7520499999999999</v>
      </c>
      <c r="J1805" s="5" t="str">
        <f>OBV!F1805</f>
        <v>BEARISH</v>
      </c>
      <c r="K1805" s="5" t="str">
        <f>OBV!G1805</f>
        <v>NEUTRAL</v>
      </c>
      <c r="L1805" s="5" t="str">
        <f>OBV!H1805</f>
        <v>CONFIRMED BEARISH</v>
      </c>
    </row>
    <row r="1806" spans="1:12" ht="13.5" x14ac:dyDescent="0.25">
      <c r="A1806" s="3">
        <f>RSI!A1806</f>
        <v>45327</v>
      </c>
      <c r="B1806" s="2">
        <f>RSI!B1806</f>
        <v>1.28</v>
      </c>
      <c r="C1806" s="2">
        <f>RSI!I1806</f>
        <v>27.731810751009249</v>
      </c>
      <c r="D1806" s="2">
        <f>MACD!E1806</f>
        <v>1.722867781718751E-2</v>
      </c>
      <c r="E1806" s="2">
        <f>MACD!F1806</f>
        <v>-5.1255902046251165E-3</v>
      </c>
      <c r="F1806" s="2">
        <f>'Moving Avg'!D1806</f>
        <v>1.286</v>
      </c>
      <c r="G1806" s="2">
        <f>'Moving Avg'!F1806</f>
        <v>1.3279999999999998</v>
      </c>
      <c r="H1806" s="2">
        <f>'Moving Avg'!G1806</f>
        <v>1.3396000000000006</v>
      </c>
      <c r="I1806" s="2">
        <f>'Moving Avg'!H1806</f>
        <v>1.7489499999999996</v>
      </c>
      <c r="J1806" s="5" t="str">
        <f>OBV!F1806</f>
        <v>BEARISH</v>
      </c>
      <c r="K1806" s="5" t="str">
        <f>OBV!G1806</f>
        <v>NEUTRAL</v>
      </c>
      <c r="L1806" s="5" t="str">
        <f>OBV!H1806</f>
        <v>CONFIRMED BEARISH</v>
      </c>
    </row>
    <row r="1807" spans="1:12" ht="13.5" x14ac:dyDescent="0.25">
      <c r="A1807" s="3">
        <f>RSI!A1807</f>
        <v>45328</v>
      </c>
      <c r="B1807" s="2">
        <f>RSI!B1807</f>
        <v>1.28</v>
      </c>
      <c r="C1807" s="2">
        <f>RSI!I1807</f>
        <v>27.731810751009249</v>
      </c>
      <c r="D1807" s="2">
        <f>MACD!E1807</f>
        <v>2.1778519282404041E-2</v>
      </c>
      <c r="E1807" s="2">
        <f>MACD!F1807</f>
        <v>2.552316927807146E-4</v>
      </c>
      <c r="F1807" s="2">
        <f>'Moving Avg'!D1807</f>
        <v>1.2840000000000003</v>
      </c>
      <c r="G1807" s="2">
        <f>'Moving Avg'!F1807</f>
        <v>1.3245</v>
      </c>
      <c r="H1807" s="2">
        <f>'Moving Avg'!G1807</f>
        <v>1.3326000000000007</v>
      </c>
      <c r="I1807" s="2">
        <f>'Moving Avg'!H1807</f>
        <v>1.7458499999999995</v>
      </c>
      <c r="J1807" s="5" t="str">
        <f>OBV!F1807</f>
        <v>BEARISH</v>
      </c>
      <c r="K1807" s="5" t="str">
        <f>OBV!G1807</f>
        <v>NEUTRAL</v>
      </c>
      <c r="L1807" s="5" t="str">
        <f>OBV!H1807</f>
        <v>CONFIRMED BEARISH</v>
      </c>
    </row>
    <row r="1808" spans="1:12" ht="13.5" x14ac:dyDescent="0.25">
      <c r="A1808" s="3">
        <f>RSI!A1808</f>
        <v>45329</v>
      </c>
      <c r="B1808" s="2">
        <f>RSI!B1808</f>
        <v>1.28</v>
      </c>
      <c r="C1808" s="2">
        <f>RSI!I1808</f>
        <v>27.731810751009249</v>
      </c>
      <c r="D1808" s="2">
        <f>MACD!E1808</f>
        <v>2.589274243284545E-2</v>
      </c>
      <c r="E1808" s="2">
        <f>MACD!F1808</f>
        <v>5.3827338407936619E-3</v>
      </c>
      <c r="F1808" s="2">
        <f>'Moving Avg'!D1808</f>
        <v>1.2820000000000003</v>
      </c>
      <c r="G1808" s="2">
        <f>'Moving Avg'!F1808</f>
        <v>1.321</v>
      </c>
      <c r="H1808" s="2">
        <f>'Moving Avg'!G1808</f>
        <v>1.3256000000000006</v>
      </c>
      <c r="I1808" s="2">
        <f>'Moving Avg'!H1808</f>
        <v>1.7427499999999991</v>
      </c>
      <c r="J1808" s="5" t="str">
        <f>OBV!F1808</f>
        <v>BEARISH</v>
      </c>
      <c r="K1808" s="5" t="str">
        <f>OBV!G1808</f>
        <v>NEUTRAL</v>
      </c>
      <c r="L1808" s="5" t="str">
        <f>OBV!H1808</f>
        <v>CONFIRMED BEARISH</v>
      </c>
    </row>
    <row r="1809" spans="1:12" ht="13.5" x14ac:dyDescent="0.25">
      <c r="A1809" s="3">
        <f>RSI!A1809</f>
        <v>45330</v>
      </c>
      <c r="B1809" s="2">
        <f>RSI!B1809</f>
        <v>1.28</v>
      </c>
      <c r="C1809" s="2">
        <f>RSI!I1809</f>
        <v>27.731810751009249</v>
      </c>
      <c r="D1809" s="2">
        <f>MACD!E1809</f>
        <v>2.9618783448913888E-2</v>
      </c>
      <c r="E1809" s="2">
        <f>MACD!F1809</f>
        <v>1.0229943762417707E-2</v>
      </c>
      <c r="F1809" s="2">
        <f>'Moving Avg'!D1809</f>
        <v>1.28</v>
      </c>
      <c r="G1809" s="2">
        <f>'Moving Avg'!F1809</f>
        <v>1.3175000000000001</v>
      </c>
      <c r="H1809" s="2">
        <f>'Moving Avg'!G1809</f>
        <v>1.3186000000000007</v>
      </c>
      <c r="I1809" s="2">
        <f>'Moving Avg'!H1809</f>
        <v>1.7396499999999993</v>
      </c>
      <c r="J1809" s="5" t="str">
        <f>OBV!F1809</f>
        <v>BEARISH</v>
      </c>
      <c r="K1809" s="5" t="str">
        <f>OBV!G1809</f>
        <v>NEUTRAL</v>
      </c>
      <c r="L1809" s="5" t="str">
        <f>OBV!H1809</f>
        <v>CONFIRMED BEARISH</v>
      </c>
    </row>
    <row r="1810" spans="1:12" ht="13.5" x14ac:dyDescent="0.25">
      <c r="A1810" s="3">
        <f>RSI!A1810</f>
        <v>45331</v>
      </c>
      <c r="B1810" s="2">
        <f>RSI!B1810</f>
        <v>1.23</v>
      </c>
      <c r="C1810" s="2">
        <f>RSI!I1810</f>
        <v>17.380446831658688</v>
      </c>
      <c r="D1810" s="2">
        <f>MACD!E1810</f>
        <v>2.7471165630176486E-2</v>
      </c>
      <c r="E1810" s="2">
        <f>MACD!F1810</f>
        <v>1.3678188135969464E-2</v>
      </c>
      <c r="F1810" s="2">
        <f>'Moving Avg'!D1810</f>
        <v>1.27</v>
      </c>
      <c r="G1810" s="2">
        <f>'Moving Avg'!F1810</f>
        <v>1.3115000000000001</v>
      </c>
      <c r="H1810" s="2">
        <f>'Moving Avg'!G1810</f>
        <v>1.3120000000000007</v>
      </c>
      <c r="I1810" s="2">
        <f>'Moving Avg'!H1810</f>
        <v>1.7362999999999993</v>
      </c>
      <c r="J1810" s="5" t="str">
        <f>OBV!F1810</f>
        <v>NEUTRAL</v>
      </c>
      <c r="K1810" s="5" t="str">
        <f>OBV!G1810</f>
        <v>NEUTRAL</v>
      </c>
      <c r="L1810" s="5" t="str">
        <f>OBV!H1810</f>
        <v>NEUTRAL</v>
      </c>
    </row>
    <row r="1811" spans="1:12" ht="13.5" x14ac:dyDescent="0.25">
      <c r="A1811" s="3">
        <f>RSI!A1811</f>
        <v>45334</v>
      </c>
      <c r="B1811" s="2">
        <f>RSI!B1811</f>
        <v>1.23</v>
      </c>
      <c r="C1811" s="2">
        <f>RSI!I1811</f>
        <v>17.380446831658688</v>
      </c>
      <c r="D1811" s="2">
        <f>MACD!E1811</f>
        <v>2.6159258044212041E-2</v>
      </c>
      <c r="E1811" s="2">
        <f>MACD!F1811</f>
        <v>1.6174402117617982E-2</v>
      </c>
      <c r="F1811" s="2">
        <f>'Moving Avg'!D1811</f>
        <v>1.2600000000000002</v>
      </c>
      <c r="G1811" s="2">
        <f>'Moving Avg'!F1811</f>
        <v>1.3055000000000001</v>
      </c>
      <c r="H1811" s="2">
        <f>'Moving Avg'!G1811</f>
        <v>1.3068000000000008</v>
      </c>
      <c r="I1811" s="2">
        <f>'Moving Avg'!H1811</f>
        <v>1.7329499999999993</v>
      </c>
      <c r="J1811" s="5" t="str">
        <f>OBV!F1811</f>
        <v>NEUTRAL</v>
      </c>
      <c r="K1811" s="5" t="str">
        <f>OBV!G1811</f>
        <v>NEUTRAL</v>
      </c>
      <c r="L1811" s="5" t="str">
        <f>OBV!H1811</f>
        <v>NEUTRAL</v>
      </c>
    </row>
    <row r="1812" spans="1:12" ht="13.5" x14ac:dyDescent="0.25">
      <c r="A1812" s="3">
        <f>RSI!A1812</f>
        <v>45335</v>
      </c>
      <c r="B1812" s="2">
        <f>RSI!B1812</f>
        <v>1.23</v>
      </c>
      <c r="C1812" s="2">
        <f>RSI!I1812</f>
        <v>17.380446831658688</v>
      </c>
      <c r="D1812" s="2">
        <f>MACD!E1812</f>
        <v>2.5517059701428257E-2</v>
      </c>
      <c r="E1812" s="2">
        <f>MACD!F1812</f>
        <v>1.8042933634380039E-2</v>
      </c>
      <c r="F1812" s="2">
        <f>'Moving Avg'!D1812</f>
        <v>1.25</v>
      </c>
      <c r="G1812" s="2">
        <f>'Moving Avg'!F1812</f>
        <v>1.2995000000000001</v>
      </c>
      <c r="H1812" s="2">
        <f>'Moving Avg'!G1812</f>
        <v>1.3028000000000006</v>
      </c>
      <c r="I1812" s="2">
        <f>'Moving Avg'!H1812</f>
        <v>1.7295999999999996</v>
      </c>
      <c r="J1812" s="5" t="str">
        <f>OBV!F1812</f>
        <v>NEUTRAL</v>
      </c>
      <c r="K1812" s="5" t="str">
        <f>OBV!G1812</f>
        <v>NEUTRAL</v>
      </c>
      <c r="L1812" s="5" t="str">
        <f>OBV!H1812</f>
        <v>NEUTRAL</v>
      </c>
    </row>
    <row r="1813" spans="1:12" ht="13.5" x14ac:dyDescent="0.25">
      <c r="A1813" s="3">
        <f>RSI!A1813</f>
        <v>45336</v>
      </c>
      <c r="B1813" s="2">
        <f>RSI!B1813</f>
        <v>1.23</v>
      </c>
      <c r="C1813" s="2">
        <f>RSI!I1813</f>
        <v>17.380446831658688</v>
      </c>
      <c r="D1813" s="2">
        <f>MACD!E1813</f>
        <v>2.5406880832279599E-2</v>
      </c>
      <c r="E1813" s="2">
        <f>MACD!F1813</f>
        <v>1.9515723073959951E-2</v>
      </c>
      <c r="F1813" s="2">
        <f>'Moving Avg'!D1813</f>
        <v>1.2399999999999998</v>
      </c>
      <c r="G1813" s="2">
        <f>'Moving Avg'!F1813</f>
        <v>1.2935000000000001</v>
      </c>
      <c r="H1813" s="2">
        <f>'Moving Avg'!G1813</f>
        <v>1.3000000000000005</v>
      </c>
      <c r="I1813" s="2">
        <f>'Moving Avg'!H1813</f>
        <v>1.7262499999999994</v>
      </c>
      <c r="J1813" s="5" t="str">
        <f>OBV!F1813</f>
        <v>NEUTRAL</v>
      </c>
      <c r="K1813" s="5" t="str">
        <f>OBV!G1813</f>
        <v>NEUTRAL</v>
      </c>
      <c r="L1813" s="5" t="str">
        <f>OBV!H1813</f>
        <v>NEUTRAL</v>
      </c>
    </row>
    <row r="1814" spans="1:12" ht="13.5" x14ac:dyDescent="0.25">
      <c r="A1814" s="3">
        <f>RSI!A1814</f>
        <v>45337</v>
      </c>
      <c r="B1814" s="2">
        <f>RSI!B1814</f>
        <v>1.23</v>
      </c>
      <c r="C1814" s="2">
        <f>RSI!I1814</f>
        <v>17.380446831658688</v>
      </c>
      <c r="D1814" s="2">
        <f>MACD!E1814</f>
        <v>2.5714781936709619E-2</v>
      </c>
      <c r="E1814" s="2">
        <f>MACD!F1814</f>
        <v>2.0755534846509886E-2</v>
      </c>
      <c r="F1814" s="2">
        <f>'Moving Avg'!D1814</f>
        <v>1.23</v>
      </c>
      <c r="G1814" s="2">
        <f>'Moving Avg'!F1814</f>
        <v>1.2875000000000001</v>
      </c>
      <c r="H1814" s="2">
        <f>'Moving Avg'!G1814</f>
        <v>1.2972000000000004</v>
      </c>
      <c r="I1814" s="2">
        <f>'Moving Avg'!H1814</f>
        <v>1.7228999999999997</v>
      </c>
      <c r="J1814" s="5" t="str">
        <f>OBV!F1814</f>
        <v>NEUTRAL</v>
      </c>
      <c r="K1814" s="5" t="str">
        <f>OBV!G1814</f>
        <v>NEUTRAL</v>
      </c>
      <c r="L1814" s="5" t="str">
        <f>OBV!H1814</f>
        <v>NEUTRAL</v>
      </c>
    </row>
    <row r="1815" spans="1:12" ht="13.5" x14ac:dyDescent="0.25">
      <c r="A1815" s="3">
        <f>RSI!A1815</f>
        <v>45338</v>
      </c>
      <c r="B1815" s="2">
        <f>RSI!B1815</f>
        <v>1.23</v>
      </c>
      <c r="C1815" s="2">
        <f>RSI!I1815</f>
        <v>17.380446831658688</v>
      </c>
      <c r="D1815" s="2">
        <f>MACD!E1815</f>
        <v>2.4808268193038607E-2</v>
      </c>
      <c r="E1815" s="2">
        <f>MACD!F1815</f>
        <v>2.1566081515815631E-2</v>
      </c>
      <c r="F1815" s="2">
        <f>'Moving Avg'!D1815</f>
        <v>1.23</v>
      </c>
      <c r="G1815" s="2">
        <f>'Moving Avg'!F1815</f>
        <v>1.2814999999999999</v>
      </c>
      <c r="H1815" s="2">
        <f>'Moving Avg'!G1815</f>
        <v>1.2944000000000002</v>
      </c>
      <c r="I1815" s="2">
        <f>'Moving Avg'!H1815</f>
        <v>1.7195499999999999</v>
      </c>
      <c r="J1815" s="5" t="str">
        <f>OBV!F1815</f>
        <v>NEUTRAL</v>
      </c>
      <c r="K1815" s="5" t="str">
        <f>OBV!G1815</f>
        <v>NEUTRAL</v>
      </c>
      <c r="L1815" s="5" t="str">
        <f>OBV!H1815</f>
        <v>NEUTRAL</v>
      </c>
    </row>
    <row r="1816" spans="1:12" ht="13.5" x14ac:dyDescent="0.25">
      <c r="A1816" s="3">
        <f>RSI!A1816</f>
        <v>45341</v>
      </c>
      <c r="B1816" s="2">
        <f>RSI!B1816</f>
        <v>1.23</v>
      </c>
      <c r="C1816" s="2">
        <f>RSI!I1816</f>
        <v>17.380446831658688</v>
      </c>
      <c r="D1816" s="2">
        <f>MACD!E1816</f>
        <v>2.4385121890241779E-2</v>
      </c>
      <c r="E1816" s="2">
        <f>MACD!F1816</f>
        <v>2.2129889590700863E-2</v>
      </c>
      <c r="F1816" s="2">
        <f>'Moving Avg'!D1816</f>
        <v>1.23</v>
      </c>
      <c r="G1816" s="2">
        <f>'Moving Avg'!F1816</f>
        <v>1.2755000000000001</v>
      </c>
      <c r="H1816" s="2">
        <f>'Moving Avg'!G1816</f>
        <v>1.2916000000000003</v>
      </c>
      <c r="I1816" s="2">
        <f>'Moving Avg'!H1816</f>
        <v>1.7157999999999998</v>
      </c>
      <c r="J1816" s="5" t="str">
        <f>OBV!F1816</f>
        <v>NEUTRAL</v>
      </c>
      <c r="K1816" s="5" t="str">
        <f>OBV!G1816</f>
        <v>NEUTRAL</v>
      </c>
      <c r="L1816" s="5" t="str">
        <f>OBV!H1816</f>
        <v>NEUTRAL</v>
      </c>
    </row>
    <row r="1817" spans="1:12" ht="13.5" x14ac:dyDescent="0.25">
      <c r="A1817" s="3">
        <f>RSI!A1817</f>
        <v>45342</v>
      </c>
      <c r="B1817" s="2">
        <f>RSI!B1817</f>
        <v>1.23</v>
      </c>
      <c r="C1817" s="2">
        <f>RSI!I1817</f>
        <v>17.380446831658688</v>
      </c>
      <c r="D1817" s="2">
        <f>MACD!E1817</f>
        <v>2.4345504451979361E-2</v>
      </c>
      <c r="E1817" s="2">
        <f>MACD!F1817</f>
        <v>2.2573012562956563E-2</v>
      </c>
      <c r="F1817" s="2">
        <f>'Moving Avg'!D1817</f>
        <v>1.23</v>
      </c>
      <c r="G1817" s="2">
        <f>'Moving Avg'!F1817</f>
        <v>1.2695000000000001</v>
      </c>
      <c r="H1817" s="2">
        <f>'Moving Avg'!G1817</f>
        <v>1.29</v>
      </c>
      <c r="I1817" s="2">
        <f>'Moving Avg'!H1817</f>
        <v>1.7120499999999998</v>
      </c>
      <c r="J1817" s="5" t="str">
        <f>OBV!F1817</f>
        <v>NEUTRAL</v>
      </c>
      <c r="K1817" s="5" t="str">
        <f>OBV!G1817</f>
        <v>NEUTRAL</v>
      </c>
      <c r="L1817" s="5" t="str">
        <f>OBV!H1817</f>
        <v>NEUTRAL</v>
      </c>
    </row>
    <row r="1818" spans="1:12" ht="13.5" x14ac:dyDescent="0.25">
      <c r="A1818" s="3">
        <f>RSI!A1818</f>
        <v>45343</v>
      </c>
      <c r="B1818" s="2">
        <f>RSI!B1818</f>
        <v>1.23</v>
      </c>
      <c r="C1818" s="2">
        <f>RSI!I1818</f>
        <v>17.380446831658688</v>
      </c>
      <c r="D1818" s="2">
        <f>MACD!E1818</f>
        <v>2.4606824072121558E-2</v>
      </c>
      <c r="E1818" s="2">
        <f>MACD!F1818</f>
        <v>2.2979774864789561E-2</v>
      </c>
      <c r="F1818" s="2">
        <f>'Moving Avg'!D1818</f>
        <v>1.23</v>
      </c>
      <c r="G1818" s="2">
        <f>'Moving Avg'!F1818</f>
        <v>1.2635000000000001</v>
      </c>
      <c r="H1818" s="2">
        <f>'Moving Avg'!G1818</f>
        <v>1.2893999999999999</v>
      </c>
      <c r="I1818" s="2">
        <f>'Moving Avg'!H1818</f>
        <v>1.7083000000000002</v>
      </c>
      <c r="J1818" s="5" t="str">
        <f>OBV!F1818</f>
        <v>NEUTRAL</v>
      </c>
      <c r="K1818" s="5" t="str">
        <f>OBV!G1818</f>
        <v>NEUTRAL</v>
      </c>
      <c r="L1818" s="5" t="str">
        <f>OBV!H1818</f>
        <v>NEUTRAL</v>
      </c>
    </row>
    <row r="1819" spans="1:12" ht="13.5" x14ac:dyDescent="0.25">
      <c r="A1819" s="3">
        <f>RSI!A1819</f>
        <v>45344</v>
      </c>
      <c r="B1819" s="2">
        <f>RSI!B1819</f>
        <v>1.23</v>
      </c>
      <c r="C1819" s="2">
        <f>RSI!I1819</f>
        <v>17.380446831658688</v>
      </c>
      <c r="D1819" s="2">
        <f>MACD!E1819</f>
        <v>2.5100942588505148E-2</v>
      </c>
      <c r="E1819" s="2">
        <f>MACD!F1819</f>
        <v>2.3404008409532679E-2</v>
      </c>
      <c r="F1819" s="2">
        <f>'Moving Avg'!D1819</f>
        <v>1.23</v>
      </c>
      <c r="G1819" s="2">
        <f>'Moving Avg'!F1819</f>
        <v>1.2575000000000001</v>
      </c>
      <c r="H1819" s="2">
        <f>'Moving Avg'!G1819</f>
        <v>1.2889999999999997</v>
      </c>
      <c r="I1819" s="2">
        <f>'Moving Avg'!H1819</f>
        <v>1.7045500000000002</v>
      </c>
      <c r="J1819" s="5" t="str">
        <f>OBV!F1819</f>
        <v>NEUTRAL</v>
      </c>
      <c r="K1819" s="5" t="str">
        <f>OBV!G1819</f>
        <v>NEUTRAL</v>
      </c>
      <c r="L1819" s="5" t="str">
        <f>OBV!H1819</f>
        <v>NEUTRAL</v>
      </c>
    </row>
    <row r="1820" spans="1:12" ht="13.5" x14ac:dyDescent="0.25">
      <c r="A1820" s="3">
        <f>RSI!A1820</f>
        <v>45345</v>
      </c>
      <c r="B1820" s="2">
        <f>RSI!B1820</f>
        <v>1.23</v>
      </c>
      <c r="C1820" s="2">
        <f>RSI!I1820</f>
        <v>17.380446831658688</v>
      </c>
      <c r="D1820" s="2">
        <f>MACD!E1820</f>
        <v>1.8079514729962387E-2</v>
      </c>
      <c r="E1820" s="2">
        <f>MACD!F1820</f>
        <v>2.2339109673618622E-2</v>
      </c>
      <c r="F1820" s="2">
        <f>'Moving Avg'!D1820</f>
        <v>1.23</v>
      </c>
      <c r="G1820" s="2">
        <f>'Moving Avg'!F1820</f>
        <v>1.2545000000000002</v>
      </c>
      <c r="H1820" s="2">
        <f>'Moving Avg'!G1820</f>
        <v>1.2885999999999997</v>
      </c>
      <c r="I1820" s="2">
        <f>'Moving Avg'!H1820</f>
        <v>1.7008000000000001</v>
      </c>
      <c r="J1820" s="5" t="str">
        <f>OBV!F1820</f>
        <v>NEUTRAL</v>
      </c>
      <c r="K1820" s="5" t="str">
        <f>OBV!G1820</f>
        <v>NEUTRAL</v>
      </c>
      <c r="L1820" s="5" t="str">
        <f>OBV!H1820</f>
        <v>NEUTRAL</v>
      </c>
    </row>
    <row r="1821" spans="1:12" ht="13.5" x14ac:dyDescent="0.25">
      <c r="A1821" s="3">
        <f>RSI!A1821</f>
        <v>45348</v>
      </c>
      <c r="B1821" s="2">
        <f>RSI!B1821</f>
        <v>1.18</v>
      </c>
      <c r="C1821" s="2">
        <f>RSI!I1821</f>
        <v>9.4283013015982249</v>
      </c>
      <c r="D1821" s="2">
        <f>MACD!E1821</f>
        <v>1.6076065385178584E-2</v>
      </c>
      <c r="E1821" s="2">
        <f>MACD!F1821</f>
        <v>2.1086500815930616E-2</v>
      </c>
      <c r="F1821" s="2">
        <f>'Moving Avg'!D1821</f>
        <v>1.22</v>
      </c>
      <c r="G1821" s="2">
        <f>'Moving Avg'!F1821</f>
        <v>1.2490000000000001</v>
      </c>
      <c r="H1821" s="2">
        <f>'Moving Avg'!G1821</f>
        <v>1.2861999999999998</v>
      </c>
      <c r="I1821" s="2">
        <f>'Moving Avg'!H1821</f>
        <v>1.6968000000000003</v>
      </c>
      <c r="J1821" s="5" t="str">
        <f>OBV!F1821</f>
        <v>NEUTRAL</v>
      </c>
      <c r="K1821" s="5" t="str">
        <f>OBV!G1821</f>
        <v>NEUTRAL</v>
      </c>
      <c r="L1821" s="5" t="str">
        <f>OBV!H1821</f>
        <v>NEUTRAL</v>
      </c>
    </row>
    <row r="1822" spans="1:12" ht="13.5" x14ac:dyDescent="0.25">
      <c r="A1822" s="3">
        <f>RSI!A1822</f>
        <v>45349</v>
      </c>
      <c r="B1822" s="2">
        <f>RSI!B1822</f>
        <v>1.1299999999999999</v>
      </c>
      <c r="C1822" s="2">
        <f>RSI!I1822</f>
        <v>6.3161509699119875</v>
      </c>
      <c r="D1822" s="2">
        <f>MACD!E1822</f>
        <v>1.8596712589291853E-2</v>
      </c>
      <c r="E1822" s="2">
        <f>MACD!F1822</f>
        <v>2.0588543170602866E-2</v>
      </c>
      <c r="F1822" s="2">
        <f>'Moving Avg'!D1822</f>
        <v>1.2</v>
      </c>
      <c r="G1822" s="2">
        <f>'Moving Avg'!F1822</f>
        <v>1.2410000000000001</v>
      </c>
      <c r="H1822" s="2">
        <f>'Moving Avg'!G1822</f>
        <v>1.2827999999999997</v>
      </c>
      <c r="I1822" s="2">
        <f>'Moving Avg'!H1822</f>
        <v>1.6925500000000002</v>
      </c>
      <c r="J1822" s="5" t="str">
        <f>OBV!F1822</f>
        <v>NEUTRAL</v>
      </c>
      <c r="K1822" s="5" t="str">
        <f>OBV!G1822</f>
        <v>NEUTRAL</v>
      </c>
      <c r="L1822" s="5" t="str">
        <f>OBV!H1822</f>
        <v>NEUTRAL</v>
      </c>
    </row>
    <row r="1823" spans="1:12" ht="13.5" x14ac:dyDescent="0.25">
      <c r="A1823" s="3">
        <f>RSI!A1823</f>
        <v>45350</v>
      </c>
      <c r="B1823" s="2">
        <f>RSI!B1823</f>
        <v>1.08</v>
      </c>
      <c r="C1823" s="2">
        <f>RSI!I1823</f>
        <v>4.6597248483499243</v>
      </c>
      <c r="D1823" s="2">
        <f>MACD!E1823</f>
        <v>2.520295512710935E-2</v>
      </c>
      <c r="E1823" s="2">
        <f>MACD!F1823</f>
        <v>2.1511425561904163E-2</v>
      </c>
      <c r="F1823" s="2">
        <f>'Moving Avg'!D1823</f>
        <v>1.17</v>
      </c>
      <c r="G1823" s="2">
        <f>'Moving Avg'!F1823</f>
        <v>1.2305000000000004</v>
      </c>
      <c r="H1823" s="2">
        <f>'Moving Avg'!G1823</f>
        <v>1.2793999999999996</v>
      </c>
      <c r="I1823" s="2">
        <f>'Moving Avg'!H1823</f>
        <v>1.6880500000000001</v>
      </c>
      <c r="J1823" s="5" t="str">
        <f>OBV!F1823</f>
        <v>NEUTRAL</v>
      </c>
      <c r="K1823" s="5" t="str">
        <f>OBV!G1823</f>
        <v>NEUTRAL</v>
      </c>
      <c r="L1823" s="5" t="str">
        <f>OBV!H1823</f>
        <v>NEUTRAL</v>
      </c>
    </row>
    <row r="1824" spans="1:12" ht="13.5" x14ac:dyDescent="0.25">
      <c r="A1824" s="3">
        <f>RSI!A1824</f>
        <v>45351</v>
      </c>
      <c r="B1824" s="2">
        <f>RSI!B1824</f>
        <v>1.04</v>
      </c>
      <c r="C1824" s="2">
        <f>RSI!I1824</f>
        <v>3.8009385813820842</v>
      </c>
      <c r="D1824" s="2">
        <f>MACD!E1824</f>
        <v>3.4763937683780055E-2</v>
      </c>
      <c r="E1824" s="2">
        <f>MACD!F1824</f>
        <v>2.4161927986279343E-2</v>
      </c>
      <c r="F1824" s="2">
        <f>'Moving Avg'!D1824</f>
        <v>1.1320000000000001</v>
      </c>
      <c r="G1824" s="2">
        <f>'Moving Avg'!F1824</f>
        <v>1.218</v>
      </c>
      <c r="H1824" s="2">
        <f>'Moving Avg'!G1824</f>
        <v>1.2749999999999995</v>
      </c>
      <c r="I1824" s="2">
        <f>'Moving Avg'!H1824</f>
        <v>1.6833500000000001</v>
      </c>
      <c r="J1824" s="5" t="str">
        <f>OBV!F1824</f>
        <v>NEUTRAL</v>
      </c>
      <c r="K1824" s="5" t="str">
        <f>OBV!G1824</f>
        <v>NEUTRAL</v>
      </c>
      <c r="L1824" s="5" t="str">
        <f>OBV!H1824</f>
        <v>NEUTRAL</v>
      </c>
    </row>
    <row r="1825" spans="1:12" ht="13.5" x14ac:dyDescent="0.25">
      <c r="A1825" s="3">
        <f>RSI!A1825</f>
        <v>45352</v>
      </c>
      <c r="B1825" s="2">
        <f>RSI!B1825</f>
        <v>1</v>
      </c>
      <c r="C1825" s="2">
        <f>RSI!I1825</f>
        <v>3.1714747757891644</v>
      </c>
      <c r="D1825" s="2">
        <f>MACD!E1825</f>
        <v>4.6986770881356499E-2</v>
      </c>
      <c r="E1825" s="2">
        <f>MACD!F1825</f>
        <v>2.8726896565294775E-2</v>
      </c>
      <c r="F1825" s="2">
        <f>'Moving Avg'!D1825</f>
        <v>1.0859999999999999</v>
      </c>
      <c r="G1825" s="2">
        <f>'Moving Avg'!F1825</f>
        <v>1.204</v>
      </c>
      <c r="H1825" s="2">
        <f>'Moving Avg'!G1825</f>
        <v>1.2697999999999996</v>
      </c>
      <c r="I1825" s="2">
        <f>'Moving Avg'!H1825</f>
        <v>1.67845</v>
      </c>
      <c r="J1825" s="5" t="str">
        <f>OBV!F1825</f>
        <v>NEUTRAL</v>
      </c>
      <c r="K1825" s="5" t="str">
        <f>OBV!G1825</f>
        <v>NEUTRAL</v>
      </c>
      <c r="L1825" s="5" t="str">
        <f>OBV!H1825</f>
        <v>NEUTRAL</v>
      </c>
    </row>
    <row r="1826" spans="1:12" ht="13.5" x14ac:dyDescent="0.25">
      <c r="A1826" s="3">
        <f>RSI!A1826</f>
        <v>45355</v>
      </c>
      <c r="B1826" s="2">
        <f>RSI!B1826</f>
        <v>1.04</v>
      </c>
      <c r="C1826" s="2">
        <f>RSI!I1826</f>
        <v>17.826780914974435</v>
      </c>
      <c r="D1826" s="2">
        <f>MACD!E1826</f>
        <v>5.5685722578815433E-2</v>
      </c>
      <c r="E1826" s="2">
        <f>MACD!F1826</f>
        <v>3.4118661767998909E-2</v>
      </c>
      <c r="F1826" s="2">
        <f>'Moving Avg'!D1826</f>
        <v>1.0580000000000001</v>
      </c>
      <c r="G1826" s="2">
        <f>'Moving Avg'!F1826</f>
        <v>1.1920000000000002</v>
      </c>
      <c r="H1826" s="2">
        <f>'Moving Avg'!G1826</f>
        <v>1.2653999999999996</v>
      </c>
      <c r="I1826" s="2">
        <f>'Moving Avg'!H1826</f>
        <v>1.6737500000000003</v>
      </c>
      <c r="J1826" s="5" t="str">
        <f>OBV!F1826</f>
        <v>NEUTRAL</v>
      </c>
      <c r="K1826" s="5" t="str">
        <f>OBV!G1826</f>
        <v>NEUTRAL</v>
      </c>
      <c r="L1826" s="5" t="str">
        <f>OBV!H1826</f>
        <v>NEUTRAL</v>
      </c>
    </row>
    <row r="1827" spans="1:12" ht="13.5" x14ac:dyDescent="0.25">
      <c r="A1827" s="3">
        <f>RSI!A1827</f>
        <v>45356</v>
      </c>
      <c r="B1827" s="2">
        <f>RSI!B1827</f>
        <v>1.08</v>
      </c>
      <c r="C1827" s="2">
        <f>RSI!I1827</f>
        <v>29.343491063604617</v>
      </c>
      <c r="D1827" s="2">
        <f>MACD!E1827</f>
        <v>6.106882464857577E-2</v>
      </c>
      <c r="E1827" s="2">
        <f>MACD!F1827</f>
        <v>3.9508694344114283E-2</v>
      </c>
      <c r="F1827" s="2">
        <f>'Moving Avg'!D1827</f>
        <v>1.048</v>
      </c>
      <c r="G1827" s="2">
        <f>'Moving Avg'!F1827</f>
        <v>1.1819999999999999</v>
      </c>
      <c r="H1827" s="2">
        <f>'Moving Avg'!G1827</f>
        <v>1.2617999999999996</v>
      </c>
      <c r="I1827" s="2">
        <f>'Moving Avg'!H1827</f>
        <v>1.6692500000000001</v>
      </c>
      <c r="J1827" s="5" t="str">
        <f>OBV!F1827</f>
        <v>NEUTRAL</v>
      </c>
      <c r="K1827" s="5" t="str">
        <f>OBV!G1827</f>
        <v>NEUTRAL</v>
      </c>
      <c r="L1827" s="5" t="str">
        <f>OBV!H1827</f>
        <v>NEUTRAL</v>
      </c>
    </row>
    <row r="1828" spans="1:12" ht="13.5" x14ac:dyDescent="0.25">
      <c r="A1828" s="3">
        <f>RSI!A1828</f>
        <v>45357</v>
      </c>
      <c r="B1828" s="2">
        <f>RSI!B1828</f>
        <v>1.1200000000000001</v>
      </c>
      <c r="C1828" s="2">
        <f>RSI!I1828</f>
        <v>38.609338266083498</v>
      </c>
      <c r="D1828" s="2">
        <f>MACD!E1828</f>
        <v>6.3336852485014195E-2</v>
      </c>
      <c r="E1828" s="2">
        <f>MACD!F1828</f>
        <v>4.4274325972294269E-2</v>
      </c>
      <c r="F1828" s="2">
        <f>'Moving Avg'!D1828</f>
        <v>1.056</v>
      </c>
      <c r="G1828" s="2">
        <f>'Moving Avg'!F1828</f>
        <v>1.1739999999999999</v>
      </c>
      <c r="H1828" s="2">
        <f>'Moving Avg'!G1828</f>
        <v>1.2599999999999993</v>
      </c>
      <c r="I1828" s="2">
        <f>'Moving Avg'!H1828</f>
        <v>1.6649500000000004</v>
      </c>
      <c r="J1828" s="5" t="str">
        <f>OBV!F1828</f>
        <v>NEUTRAL</v>
      </c>
      <c r="K1828" s="5" t="str">
        <f>OBV!G1828</f>
        <v>NEUTRAL</v>
      </c>
      <c r="L1828" s="5" t="str">
        <f>OBV!H1828</f>
        <v>NEUTRAL</v>
      </c>
    </row>
    <row r="1829" spans="1:12" ht="13.5" x14ac:dyDescent="0.25">
      <c r="A1829" s="3">
        <f>RSI!A1829</f>
        <v>45358</v>
      </c>
      <c r="B1829" s="2">
        <f>RSI!B1829</f>
        <v>1.17</v>
      </c>
      <c r="C1829" s="2">
        <f>RSI!I1829</f>
        <v>47.820737246328051</v>
      </c>
      <c r="D1829" s="2">
        <f>MACD!E1829</f>
        <v>6.1941867428263242E-2</v>
      </c>
      <c r="E1829" s="2">
        <f>MACD!F1829</f>
        <v>4.7807834263488065E-2</v>
      </c>
      <c r="F1829" s="2">
        <f>'Moving Avg'!D1829</f>
        <v>1.0820000000000001</v>
      </c>
      <c r="G1829" s="2">
        <f>'Moving Avg'!F1829</f>
        <v>1.1684999999999999</v>
      </c>
      <c r="H1829" s="2">
        <f>'Moving Avg'!G1829</f>
        <v>1.2581999999999995</v>
      </c>
      <c r="I1829" s="2">
        <f>'Moving Avg'!H1829</f>
        <v>1.6613000000000002</v>
      </c>
      <c r="J1829" s="5" t="str">
        <f>OBV!F1829</f>
        <v>NEUTRAL</v>
      </c>
      <c r="K1829" s="5" t="str">
        <f>OBV!G1829</f>
        <v>NEUTRAL</v>
      </c>
      <c r="L1829" s="5" t="str">
        <f>OBV!H1829</f>
        <v>NEUTRAL</v>
      </c>
    </row>
    <row r="1830" spans="1:12" ht="13.5" x14ac:dyDescent="0.25">
      <c r="A1830" s="3">
        <f>RSI!A1830</f>
        <v>45359</v>
      </c>
      <c r="B1830" s="2">
        <f>RSI!B1830</f>
        <v>1.22</v>
      </c>
      <c r="C1830" s="2">
        <f>RSI!I1830</f>
        <v>55.07935527657957</v>
      </c>
      <c r="D1830" s="2">
        <f>MACD!E1830</f>
        <v>5.712309717094266E-2</v>
      </c>
      <c r="E1830" s="2">
        <f>MACD!F1830</f>
        <v>4.9670886844978987E-2</v>
      </c>
      <c r="F1830" s="2">
        <f>'Moving Avg'!D1830</f>
        <v>1.1259999999999999</v>
      </c>
      <c r="G1830" s="2">
        <f>'Moving Avg'!F1830</f>
        <v>1.1679999999999999</v>
      </c>
      <c r="H1830" s="2">
        <f>'Moving Avg'!G1830</f>
        <v>1.2573999999999994</v>
      </c>
      <c r="I1830" s="2">
        <f>'Moving Avg'!H1830</f>
        <v>1.6579000000000006</v>
      </c>
      <c r="J1830" s="5" t="str">
        <f>OBV!F1830</f>
        <v>NEUTRAL</v>
      </c>
      <c r="K1830" s="5" t="str">
        <f>OBV!G1830</f>
        <v>NEUTRAL</v>
      </c>
      <c r="L1830" s="5" t="str">
        <f>OBV!H1830</f>
        <v>NEUTRAL</v>
      </c>
    </row>
    <row r="1831" spans="1:12" ht="13.5" x14ac:dyDescent="0.25">
      <c r="A1831" s="3">
        <f>RSI!A1831</f>
        <v>45362</v>
      </c>
      <c r="B1831" s="2">
        <f>RSI!B1831</f>
        <v>1.22</v>
      </c>
      <c r="C1831" s="2">
        <f>RSI!I1831</f>
        <v>55.07935527657957</v>
      </c>
      <c r="D1831" s="2">
        <f>MACD!E1831</f>
        <v>4.5118384323515226E-2</v>
      </c>
      <c r="E1831" s="2">
        <f>MACD!F1831</f>
        <v>4.8760386340686239E-2</v>
      </c>
      <c r="F1831" s="2">
        <f>'Moving Avg'!D1831</f>
        <v>1.1619999999999999</v>
      </c>
      <c r="G1831" s="2">
        <f>'Moving Avg'!F1831</f>
        <v>1.1675</v>
      </c>
      <c r="H1831" s="2">
        <f>'Moving Avg'!G1831</f>
        <v>1.2565999999999995</v>
      </c>
      <c r="I1831" s="2">
        <f>'Moving Avg'!H1831</f>
        <v>1.6545000000000007</v>
      </c>
      <c r="J1831" s="5" t="str">
        <f>OBV!F1831</f>
        <v>NEUTRAL</v>
      </c>
      <c r="K1831" s="5" t="str">
        <f>OBV!G1831</f>
        <v>NEUTRAL</v>
      </c>
      <c r="L1831" s="5" t="str">
        <f>OBV!H1831</f>
        <v>NEUTRAL</v>
      </c>
    </row>
    <row r="1832" spans="1:12" ht="13.5" x14ac:dyDescent="0.25">
      <c r="A1832" s="3">
        <f>RSI!A1832</f>
        <v>45363</v>
      </c>
      <c r="B1832" s="2">
        <f>RSI!B1832</f>
        <v>1.22</v>
      </c>
      <c r="C1832" s="2">
        <f>RSI!I1832</f>
        <v>55.07935527657957</v>
      </c>
      <c r="D1832" s="2">
        <f>MACD!E1832</f>
        <v>2.7050664749906694E-2</v>
      </c>
      <c r="E1832" s="2">
        <f>MACD!F1832</f>
        <v>4.4418442022530334E-2</v>
      </c>
      <c r="F1832" s="2">
        <f>'Moving Avg'!D1832</f>
        <v>1.19</v>
      </c>
      <c r="G1832" s="2">
        <f>'Moving Avg'!F1832</f>
        <v>1.1669999999999998</v>
      </c>
      <c r="H1832" s="2">
        <f>'Moving Avg'!G1832</f>
        <v>1.2557999999999994</v>
      </c>
      <c r="I1832" s="2">
        <f>'Moving Avg'!H1832</f>
        <v>1.6511000000000009</v>
      </c>
      <c r="J1832" s="5" t="str">
        <f>OBV!F1832</f>
        <v>NEUTRAL</v>
      </c>
      <c r="K1832" s="5" t="str">
        <f>OBV!G1832</f>
        <v>NEUTRAL</v>
      </c>
      <c r="L1832" s="5" t="str">
        <f>OBV!H1832</f>
        <v>NEUTRAL</v>
      </c>
    </row>
    <row r="1833" spans="1:12" ht="13.5" x14ac:dyDescent="0.25">
      <c r="A1833" s="3">
        <f>RSI!A1833</f>
        <v>45364</v>
      </c>
      <c r="B1833" s="2">
        <f>RSI!B1833</f>
        <v>1.22</v>
      </c>
      <c r="C1833" s="2">
        <f>RSI!I1833</f>
        <v>55.07935527657957</v>
      </c>
      <c r="D1833" s="2">
        <f>MACD!E1833</f>
        <v>3.8688255996446319E-3</v>
      </c>
      <c r="E1833" s="2">
        <f>MACD!F1833</f>
        <v>3.630851873795319E-2</v>
      </c>
      <c r="F1833" s="2">
        <f>'Moving Avg'!D1833</f>
        <v>1.2099999999999997</v>
      </c>
      <c r="G1833" s="2">
        <f>'Moving Avg'!F1833</f>
        <v>1.1664999999999999</v>
      </c>
      <c r="H1833" s="2">
        <f>'Moving Avg'!G1833</f>
        <v>1.2539999999999991</v>
      </c>
      <c r="I1833" s="2">
        <f>'Moving Avg'!H1833</f>
        <v>1.6477000000000013</v>
      </c>
      <c r="J1833" s="5" t="str">
        <f>OBV!F1833</f>
        <v>NEUTRAL</v>
      </c>
      <c r="K1833" s="5" t="str">
        <f>OBV!G1833</f>
        <v>NEUTRAL</v>
      </c>
      <c r="L1833" s="5" t="str">
        <f>OBV!H1833</f>
        <v>NEUTRAL</v>
      </c>
    </row>
    <row r="1834" spans="1:12" ht="13.5" x14ac:dyDescent="0.25">
      <c r="A1834" s="3">
        <f>RSI!A1834</f>
        <v>45365</v>
      </c>
      <c r="B1834" s="2">
        <f>RSI!B1834</f>
        <v>1.22</v>
      </c>
      <c r="C1834" s="2">
        <f>RSI!I1834</f>
        <v>55.07935527657957</v>
      </c>
      <c r="D1834" s="2">
        <f>MACD!E1834</f>
        <v>-2.2086960920927101E-2</v>
      </c>
      <c r="E1834" s="2">
        <f>MACD!F1834</f>
        <v>2.4629422806177134E-2</v>
      </c>
      <c r="F1834" s="2">
        <f>'Moving Avg'!D1834</f>
        <v>1.22</v>
      </c>
      <c r="G1834" s="2">
        <f>'Moving Avg'!F1834</f>
        <v>1.1659999999999997</v>
      </c>
      <c r="H1834" s="2">
        <f>'Moving Avg'!G1834</f>
        <v>1.2513999999999992</v>
      </c>
      <c r="I1834" s="2">
        <f>'Moving Avg'!H1834</f>
        <v>1.6443000000000014</v>
      </c>
      <c r="J1834" s="5" t="str">
        <f>OBV!F1834</f>
        <v>NEUTRAL</v>
      </c>
      <c r="K1834" s="5" t="str">
        <f>OBV!G1834</f>
        <v>NEUTRAL</v>
      </c>
      <c r="L1834" s="5" t="str">
        <f>OBV!H1834</f>
        <v>NEUTRAL</v>
      </c>
    </row>
    <row r="1835" spans="1:12" ht="13.5" x14ac:dyDescent="0.25">
      <c r="A1835" s="3">
        <f>RSI!A1835</f>
        <v>45366</v>
      </c>
      <c r="B1835" s="2">
        <f>RSI!B1835</f>
        <v>1.22</v>
      </c>
      <c r="C1835" s="2">
        <f>RSI!I1835</f>
        <v>55.07935527657957</v>
      </c>
      <c r="D1835" s="2">
        <f>MACD!E1835</f>
        <v>-5.0376116047632147E-2</v>
      </c>
      <c r="E1835" s="2">
        <f>MACD!F1835</f>
        <v>9.6283150354152785E-3</v>
      </c>
      <c r="F1835" s="2">
        <f>'Moving Avg'!D1835</f>
        <v>1.22</v>
      </c>
      <c r="G1835" s="2">
        <f>'Moving Avg'!F1835</f>
        <v>1.1654999999999998</v>
      </c>
      <c r="H1835" s="2">
        <f>'Moving Avg'!G1835</f>
        <v>1.2487999999999992</v>
      </c>
      <c r="I1835" s="2">
        <f>'Moving Avg'!H1835</f>
        <v>1.6409000000000014</v>
      </c>
      <c r="J1835" s="5" t="str">
        <f>OBV!F1835</f>
        <v>NEUTRAL</v>
      </c>
      <c r="K1835" s="5" t="str">
        <f>OBV!G1835</f>
        <v>NEUTRAL</v>
      </c>
      <c r="L1835" s="5" t="str">
        <f>OBV!H1835</f>
        <v>NEUTRAL</v>
      </c>
    </row>
    <row r="1836" spans="1:12" ht="13.5" x14ac:dyDescent="0.25">
      <c r="A1836" s="3">
        <f>RSI!A1836</f>
        <v>45369</v>
      </c>
      <c r="B1836" s="2">
        <f>RSI!B1836</f>
        <v>1.22</v>
      </c>
      <c r="C1836" s="2">
        <f>RSI!I1836</f>
        <v>55.07935527657957</v>
      </c>
      <c r="D1836" s="2">
        <f>MACD!E1836</f>
        <v>-6.8319173585106308E-2</v>
      </c>
      <c r="E1836" s="2">
        <f>MACD!F1836</f>
        <v>-5.9611826886890387E-3</v>
      </c>
      <c r="F1836" s="2">
        <f>'Moving Avg'!D1836</f>
        <v>1.22</v>
      </c>
      <c r="G1836" s="2">
        <f>'Moving Avg'!F1836</f>
        <v>1.1649999999999996</v>
      </c>
      <c r="H1836" s="2">
        <f>'Moving Avg'!G1836</f>
        <v>1.2461999999999991</v>
      </c>
      <c r="I1836" s="2">
        <f>'Moving Avg'!H1836</f>
        <v>1.637500000000002</v>
      </c>
      <c r="J1836" s="5" t="str">
        <f>OBV!F1836</f>
        <v>NEUTRAL</v>
      </c>
      <c r="K1836" s="5" t="str">
        <f>OBV!G1836</f>
        <v>NEUTRAL</v>
      </c>
      <c r="L1836" s="5" t="str">
        <f>OBV!H1836</f>
        <v>NEUTRAL</v>
      </c>
    </row>
    <row r="1837" spans="1:12" ht="13.5" x14ac:dyDescent="0.25">
      <c r="A1837" s="3">
        <f>RSI!A1837</f>
        <v>45370</v>
      </c>
      <c r="B1837" s="2">
        <f>RSI!B1837</f>
        <v>1.22</v>
      </c>
      <c r="C1837" s="2">
        <f>RSI!I1837</f>
        <v>55.07935527657957</v>
      </c>
      <c r="D1837" s="2">
        <f>MACD!E1837</f>
        <v>-7.7495994463923745E-2</v>
      </c>
      <c r="E1837" s="2">
        <f>MACD!F1837</f>
        <v>-2.0268145043735981E-2</v>
      </c>
      <c r="F1837" s="2">
        <f>'Moving Avg'!D1837</f>
        <v>1.22</v>
      </c>
      <c r="G1837" s="2">
        <f>'Moving Avg'!F1837</f>
        <v>1.1644999999999999</v>
      </c>
      <c r="H1837" s="2">
        <f>'Moving Avg'!G1837</f>
        <v>1.2435999999999994</v>
      </c>
      <c r="I1837" s="2">
        <f>'Moving Avg'!H1837</f>
        <v>1.6341000000000019</v>
      </c>
      <c r="J1837" s="5" t="str">
        <f>OBV!F1837</f>
        <v>NEUTRAL</v>
      </c>
      <c r="K1837" s="5" t="str">
        <f>OBV!G1837</f>
        <v>NEUTRAL</v>
      </c>
      <c r="L1837" s="5" t="str">
        <f>OBV!H1837</f>
        <v>NEUTRAL</v>
      </c>
    </row>
    <row r="1838" spans="1:12" ht="13.5" x14ac:dyDescent="0.25">
      <c r="A1838" s="3">
        <f>RSI!A1838</f>
        <v>45372</v>
      </c>
      <c r="B1838" s="2">
        <f>RSI!B1838</f>
        <v>1.22</v>
      </c>
      <c r="C1838" s="2">
        <f>RSI!I1838</f>
        <v>55.07935527657957</v>
      </c>
      <c r="D1838" s="2">
        <f>MACD!E1838</f>
        <v>-7.9244261597311461E-2</v>
      </c>
      <c r="E1838" s="2">
        <f>MACD!F1838</f>
        <v>-3.2063368354451074E-2</v>
      </c>
      <c r="F1838" s="2">
        <f>'Moving Avg'!D1838</f>
        <v>1.22</v>
      </c>
      <c r="G1838" s="2">
        <f>'Moving Avg'!F1838</f>
        <v>1.1639999999999997</v>
      </c>
      <c r="H1838" s="2">
        <f>'Moving Avg'!G1838</f>
        <v>1.2409999999999992</v>
      </c>
      <c r="I1838" s="2">
        <f>'Moving Avg'!H1838</f>
        <v>1.6307000000000023</v>
      </c>
      <c r="J1838" s="5" t="str">
        <f>OBV!F1838</f>
        <v>NEUTRAL</v>
      </c>
      <c r="K1838" s="5" t="str">
        <f>OBV!G1838</f>
        <v>NEUTRAL</v>
      </c>
      <c r="L1838" s="5" t="str">
        <f>OBV!H1838</f>
        <v>NEUTRAL</v>
      </c>
    </row>
    <row r="1839" spans="1:12" ht="13.5" x14ac:dyDescent="0.25">
      <c r="A1839" s="3">
        <f>RSI!A1839</f>
        <v>45373</v>
      </c>
      <c r="B1839" s="2">
        <f>RSI!B1839</f>
        <v>1.22</v>
      </c>
      <c r="C1839" s="2">
        <f>RSI!I1839</f>
        <v>55.07935527657957</v>
      </c>
      <c r="D1839" s="2">
        <f>MACD!E1839</f>
        <v>-7.3158211498429271E-2</v>
      </c>
      <c r="E1839" s="2">
        <f>MACD!F1839</f>
        <v>-4.0282336983246715E-2</v>
      </c>
      <c r="F1839" s="2">
        <f>'Moving Avg'!D1839</f>
        <v>1.22</v>
      </c>
      <c r="G1839" s="2">
        <f>'Moving Avg'!F1839</f>
        <v>1.1635</v>
      </c>
      <c r="H1839" s="2">
        <f>'Moving Avg'!G1839</f>
        <v>1.2383999999999993</v>
      </c>
      <c r="I1839" s="2">
        <f>'Moving Avg'!H1839</f>
        <v>1.6273000000000022</v>
      </c>
      <c r="J1839" s="5" t="str">
        <f>OBV!F1839</f>
        <v>NEUTRAL</v>
      </c>
      <c r="K1839" s="5" t="str">
        <f>OBV!G1839</f>
        <v>NEUTRAL</v>
      </c>
      <c r="L1839" s="5" t="str">
        <f>OBV!H1839</f>
        <v>NEUTRAL</v>
      </c>
    </row>
    <row r="1840" spans="1:12" ht="13.5" x14ac:dyDescent="0.25">
      <c r="A1840" s="3">
        <f>RSI!A1840</f>
        <v>45376</v>
      </c>
      <c r="B1840" s="2">
        <f>RSI!B1840</f>
        <v>1.22</v>
      </c>
      <c r="C1840" s="2">
        <f>RSI!I1840</f>
        <v>55.07935527657957</v>
      </c>
      <c r="D1840" s="2">
        <f>MACD!E1840</f>
        <v>-6.0433719694479748E-2</v>
      </c>
      <c r="E1840" s="2">
        <f>MACD!F1840</f>
        <v>-4.4312613525493323E-2</v>
      </c>
      <c r="F1840" s="2">
        <f>'Moving Avg'!D1840</f>
        <v>1.22</v>
      </c>
      <c r="G1840" s="2">
        <f>'Moving Avg'!F1840</f>
        <v>1.1629999999999998</v>
      </c>
      <c r="H1840" s="2">
        <f>'Moving Avg'!G1840</f>
        <v>1.2357999999999993</v>
      </c>
      <c r="I1840" s="2">
        <f>'Moving Avg'!H1840</f>
        <v>1.6239000000000023</v>
      </c>
      <c r="J1840" s="5" t="str">
        <f>OBV!F1840</f>
        <v>NEUTRAL</v>
      </c>
      <c r="K1840" s="5" t="str">
        <f>OBV!G1840</f>
        <v>NEUTRAL</v>
      </c>
      <c r="L1840" s="5" t="str">
        <f>OBV!H1840</f>
        <v>NEUTRAL</v>
      </c>
    </row>
    <row r="1841" spans="1:12" ht="13.5" x14ac:dyDescent="0.25">
      <c r="A1841" s="3">
        <f>RSI!A1841</f>
        <v>45377</v>
      </c>
      <c r="B1841" s="2">
        <f>RSI!B1841</f>
        <v>1.22</v>
      </c>
      <c r="C1841" s="2">
        <f>RSI!I1841</f>
        <v>55.07935527657957</v>
      </c>
      <c r="D1841" s="2">
        <f>MACD!E1841</f>
        <v>-4.9775685150707627E-2</v>
      </c>
      <c r="E1841" s="2">
        <f>MACD!F1841</f>
        <v>-4.5405227850536183E-2</v>
      </c>
      <c r="F1841" s="2">
        <f>'Moving Avg'!D1841</f>
        <v>1.22</v>
      </c>
      <c r="G1841" s="2">
        <f>'Moving Avg'!F1841</f>
        <v>1.1649999999999998</v>
      </c>
      <c r="H1841" s="2">
        <f>'Moving Avg'!G1841</f>
        <v>1.2331999999999994</v>
      </c>
      <c r="I1841" s="2">
        <f>'Moving Avg'!H1841</f>
        <v>1.620500000000002</v>
      </c>
      <c r="J1841" s="5" t="str">
        <f>OBV!F1841</f>
        <v>NEUTRAL</v>
      </c>
      <c r="K1841" s="5" t="str">
        <f>OBV!G1841</f>
        <v>NEUTRAL</v>
      </c>
      <c r="L1841" s="5" t="str">
        <f>OBV!H1841</f>
        <v>NEUTRAL</v>
      </c>
    </row>
    <row r="1842" spans="1:12" ht="13.5" x14ac:dyDescent="0.25">
      <c r="A1842" s="3">
        <f>RSI!A1842</f>
        <v>45378</v>
      </c>
      <c r="B1842" s="2">
        <f>RSI!B1842</f>
        <v>1.22</v>
      </c>
      <c r="C1842" s="2">
        <f>RSI!I1842</f>
        <v>55.07935527657957</v>
      </c>
      <c r="D1842" s="2">
        <f>MACD!E1842</f>
        <v>-4.0858128910992164E-2</v>
      </c>
      <c r="E1842" s="2">
        <f>MACD!F1842</f>
        <v>-4.449580806262738E-2</v>
      </c>
      <c r="F1842" s="2">
        <f>'Moving Avg'!D1842</f>
        <v>1.22</v>
      </c>
      <c r="G1842" s="2">
        <f>'Moving Avg'!F1842</f>
        <v>1.1694999999999998</v>
      </c>
      <c r="H1842" s="2">
        <f>'Moving Avg'!G1842</f>
        <v>1.2305999999999995</v>
      </c>
      <c r="I1842" s="2">
        <f>'Moving Avg'!H1842</f>
        <v>1.6171000000000024</v>
      </c>
      <c r="J1842" s="5" t="str">
        <f>OBV!F1842</f>
        <v>NEUTRAL</v>
      </c>
      <c r="K1842" s="5" t="str">
        <f>OBV!G1842</f>
        <v>NEUTRAL</v>
      </c>
      <c r="L1842" s="5" t="str">
        <f>OBV!H1842</f>
        <v>NEUTRAL</v>
      </c>
    </row>
    <row r="1843" spans="1:12" ht="13.5" x14ac:dyDescent="0.25">
      <c r="A1843" s="3">
        <f>RSI!A1843</f>
        <v>45379</v>
      </c>
      <c r="B1843" s="2">
        <f>RSI!B1843</f>
        <v>1.22</v>
      </c>
      <c r="C1843" s="2">
        <f>RSI!I1843</f>
        <v>55.07935527657957</v>
      </c>
      <c r="D1843" s="2">
        <f>MACD!E1843</f>
        <v>-3.3405819846702434E-2</v>
      </c>
      <c r="E1843" s="2">
        <f>MACD!F1843</f>
        <v>-4.227781041944239E-2</v>
      </c>
      <c r="F1843" s="2">
        <f>'Moving Avg'!D1843</f>
        <v>1.22</v>
      </c>
      <c r="G1843" s="2">
        <f>'Moving Avg'!F1843</f>
        <v>1.1764999999999999</v>
      </c>
      <c r="H1843" s="2">
        <f>'Moving Avg'!G1843</f>
        <v>1.2279999999999995</v>
      </c>
      <c r="I1843" s="2">
        <f>'Moving Avg'!H1843</f>
        <v>1.6137000000000021</v>
      </c>
      <c r="J1843" s="5" t="str">
        <f>OBV!F1843</f>
        <v>NEUTRAL</v>
      </c>
      <c r="K1843" s="5" t="str">
        <f>OBV!G1843</f>
        <v>NEUTRAL</v>
      </c>
      <c r="L1843" s="5" t="str">
        <f>OBV!H1843</f>
        <v>NEUTRAL</v>
      </c>
    </row>
    <row r="1844" spans="1:12" ht="13.5" x14ac:dyDescent="0.25">
      <c r="A1844" s="3">
        <f>RSI!A1844</f>
        <v>45380</v>
      </c>
      <c r="B1844" s="2">
        <f>RSI!B1844</f>
        <v>1.22</v>
      </c>
      <c r="C1844" s="2">
        <f>RSI!I1844</f>
        <v>55.07935527657957</v>
      </c>
      <c r="D1844" s="2">
        <f>MACD!E1844</f>
        <v>-2.7186423060188147E-2</v>
      </c>
      <c r="E1844" s="2">
        <f>MACD!F1844</f>
        <v>-3.925953294759154E-2</v>
      </c>
      <c r="F1844" s="2">
        <f>'Moving Avg'!D1844</f>
        <v>1.22</v>
      </c>
      <c r="G1844" s="2">
        <f>'Moving Avg'!F1844</f>
        <v>1.1854999999999998</v>
      </c>
      <c r="H1844" s="2">
        <f>'Moving Avg'!G1844</f>
        <v>1.2253999999999996</v>
      </c>
      <c r="I1844" s="2">
        <f>'Moving Avg'!H1844</f>
        <v>1.6103000000000023</v>
      </c>
      <c r="J1844" s="5" t="str">
        <f>OBV!F1844</f>
        <v>NEUTRAL</v>
      </c>
      <c r="K1844" s="5" t="str">
        <f>OBV!G1844</f>
        <v>NEUTRAL</v>
      </c>
      <c r="L1844" s="5" t="str">
        <f>OBV!H1844</f>
        <v>NEUTRAL</v>
      </c>
    </row>
    <row r="1845" spans="1:12" ht="13.5" x14ac:dyDescent="0.25">
      <c r="A1845" s="3">
        <f>RSI!A1845</f>
        <v>45383</v>
      </c>
      <c r="B1845" s="2">
        <f>RSI!B1845</f>
        <v>1.22</v>
      </c>
      <c r="C1845" s="2">
        <f>RSI!I1845</f>
        <v>55.07935527657957</v>
      </c>
      <c r="D1845" s="2">
        <f>MACD!E1845</f>
        <v>-2.2003859503116452E-2</v>
      </c>
      <c r="E1845" s="2">
        <f>MACD!F1845</f>
        <v>-3.5808398258696521E-2</v>
      </c>
      <c r="F1845" s="2">
        <f>'Moving Avg'!D1845</f>
        <v>1.22</v>
      </c>
      <c r="G1845" s="2">
        <f>'Moving Avg'!F1845</f>
        <v>1.1964999999999999</v>
      </c>
      <c r="H1845" s="2">
        <f>'Moving Avg'!G1845</f>
        <v>1.2227999999999997</v>
      </c>
      <c r="I1845" s="2">
        <f>'Moving Avg'!H1845</f>
        <v>1.6069000000000022</v>
      </c>
      <c r="J1845" s="5" t="str">
        <f>OBV!F1845</f>
        <v>NEUTRAL</v>
      </c>
      <c r="K1845" s="5" t="str">
        <f>OBV!G1845</f>
        <v>NEUTRAL</v>
      </c>
      <c r="L1845" s="5" t="str">
        <f>OBV!H1845</f>
        <v>NEUTRAL</v>
      </c>
    </row>
    <row r="1846" spans="1:12" ht="13.5" x14ac:dyDescent="0.25">
      <c r="A1846" s="3">
        <f>RSI!A1846</f>
        <v>45384</v>
      </c>
      <c r="B1846" s="2">
        <f>RSI!B1846</f>
        <v>1.22</v>
      </c>
      <c r="C1846" s="2">
        <f>RSI!I1846</f>
        <v>55.07935527657957</v>
      </c>
      <c r="D1846" s="2">
        <f>MACD!E1846</f>
        <v>-1.7692690226172925E-2</v>
      </c>
      <c r="E1846" s="2">
        <f>MACD!F1846</f>
        <v>-3.2185256652191803E-2</v>
      </c>
      <c r="F1846" s="2">
        <f>'Moving Avg'!D1846</f>
        <v>1.22</v>
      </c>
      <c r="G1846" s="2">
        <f>'Moving Avg'!F1846</f>
        <v>1.2054999999999998</v>
      </c>
      <c r="H1846" s="2">
        <f>'Moving Avg'!G1846</f>
        <v>1.2201999999999995</v>
      </c>
      <c r="I1846" s="2">
        <f>'Moving Avg'!H1846</f>
        <v>1.6035000000000021</v>
      </c>
      <c r="J1846" s="5" t="str">
        <f>OBV!F1846</f>
        <v>NEUTRAL</v>
      </c>
      <c r="K1846" s="5" t="str">
        <f>OBV!G1846</f>
        <v>NEUTRAL</v>
      </c>
      <c r="L1846" s="5" t="str">
        <f>OBV!H1846</f>
        <v>NEUTRAL</v>
      </c>
    </row>
    <row r="1847" spans="1:12" ht="13.5" x14ac:dyDescent="0.25">
      <c r="A1847" s="3">
        <f>RSI!A1847</f>
        <v>45385</v>
      </c>
      <c r="B1847" s="2">
        <f>RSI!B1847</f>
        <v>1.22</v>
      </c>
      <c r="C1847" s="2">
        <f>RSI!I1847</f>
        <v>55.07935527657957</v>
      </c>
      <c r="D1847" s="2">
        <f>MACD!E1847</f>
        <v>-1.4113367399779309E-2</v>
      </c>
      <c r="E1847" s="2">
        <f>MACD!F1847</f>
        <v>-2.8570878801709304E-2</v>
      </c>
      <c r="F1847" s="2">
        <f>'Moving Avg'!D1847</f>
        <v>1.22</v>
      </c>
      <c r="G1847" s="2">
        <f>'Moving Avg'!F1847</f>
        <v>1.2124999999999999</v>
      </c>
      <c r="H1847" s="2">
        <f>'Moving Avg'!G1847</f>
        <v>1.2175999999999996</v>
      </c>
      <c r="I1847" s="2">
        <f>'Moving Avg'!H1847</f>
        <v>1.6001000000000021</v>
      </c>
      <c r="J1847" s="5" t="str">
        <f>OBV!F1847</f>
        <v>NEUTRAL</v>
      </c>
      <c r="K1847" s="5" t="str">
        <f>OBV!G1847</f>
        <v>NEUTRAL</v>
      </c>
      <c r="L1847" s="5" t="str">
        <f>OBV!H1847</f>
        <v>NEUTRAL</v>
      </c>
    </row>
    <row r="1848" spans="1:12" ht="13.5" x14ac:dyDescent="0.25">
      <c r="A1848" s="3">
        <f>RSI!A1848</f>
        <v>45386</v>
      </c>
      <c r="B1848" s="2">
        <f>RSI!B1848</f>
        <v>1.22</v>
      </c>
      <c r="C1848" s="2">
        <f>RSI!I1848</f>
        <v>55.07935527657957</v>
      </c>
      <c r="D1848" s="2">
        <f>MACD!E1848</f>
        <v>-1.114821854833381E-2</v>
      </c>
      <c r="E1848" s="2">
        <f>MACD!F1848</f>
        <v>-2.5086346751034206E-2</v>
      </c>
      <c r="F1848" s="2">
        <f>'Moving Avg'!D1848</f>
        <v>1.22</v>
      </c>
      <c r="G1848" s="2">
        <f>'Moving Avg'!F1848</f>
        <v>1.2174999999999998</v>
      </c>
      <c r="H1848" s="2">
        <f>'Moving Avg'!G1848</f>
        <v>1.2149999999999994</v>
      </c>
      <c r="I1848" s="2">
        <f>'Moving Avg'!H1848</f>
        <v>1.5967000000000022</v>
      </c>
      <c r="J1848" s="5" t="str">
        <f>OBV!F1848</f>
        <v>NEUTRAL</v>
      </c>
      <c r="K1848" s="5" t="str">
        <f>OBV!G1848</f>
        <v>NEUTRAL</v>
      </c>
      <c r="L1848" s="5" t="str">
        <f>OBV!H1848</f>
        <v>NEUTRAL</v>
      </c>
    </row>
    <row r="1849" spans="1:12" ht="13.5" x14ac:dyDescent="0.25">
      <c r="A1849" s="3">
        <f>RSI!A1849</f>
        <v>45387</v>
      </c>
      <c r="B1849" s="2">
        <f>RSI!B1849</f>
        <v>1.22</v>
      </c>
      <c r="C1849" s="2">
        <f>RSI!I1849</f>
        <v>55.07935527657957</v>
      </c>
      <c r="D1849" s="2">
        <f>MACD!E1849</f>
        <v>-8.6980510032033109E-3</v>
      </c>
      <c r="E1849" s="2">
        <f>MACD!F1849</f>
        <v>-2.1808687601468028E-2</v>
      </c>
      <c r="F1849" s="2">
        <f>'Moving Avg'!D1849</f>
        <v>1.22</v>
      </c>
      <c r="G1849" s="2">
        <f>'Moving Avg'!F1849</f>
        <v>1.2199999999999998</v>
      </c>
      <c r="H1849" s="2">
        <f>'Moving Avg'!G1849</f>
        <v>1.2123999999999995</v>
      </c>
      <c r="I1849" s="2">
        <f>'Moving Avg'!H1849</f>
        <v>1.5933000000000022</v>
      </c>
      <c r="J1849" s="5" t="str">
        <f>OBV!F1849</f>
        <v>NEUTRAL</v>
      </c>
      <c r="K1849" s="5" t="str">
        <f>OBV!G1849</f>
        <v>NEUTRAL</v>
      </c>
      <c r="L1849" s="5" t="str">
        <f>OBV!H1849</f>
        <v>NEUTRAL</v>
      </c>
    </row>
    <row r="1850" spans="1:12" ht="13.5" x14ac:dyDescent="0.25">
      <c r="A1850" s="3">
        <f>RSI!A1850</f>
        <v>45390</v>
      </c>
      <c r="B1850" s="2">
        <f>RSI!B1850</f>
        <v>1.22</v>
      </c>
      <c r="C1850" s="2">
        <f>RSI!I1850</f>
        <v>55.07935527657957</v>
      </c>
      <c r="D1850" s="2">
        <f>MACD!E1850</f>
        <v>-6.6792809777798112E-3</v>
      </c>
      <c r="E1850" s="2">
        <f>MACD!F1850</f>
        <v>-1.8782806276730388E-2</v>
      </c>
      <c r="F1850" s="2">
        <f>'Moving Avg'!D1850</f>
        <v>1.22</v>
      </c>
      <c r="G1850" s="2">
        <f>'Moving Avg'!F1850</f>
        <v>1.2199999999999998</v>
      </c>
      <c r="H1850" s="2">
        <f>'Moving Avg'!G1850</f>
        <v>1.2109999999999994</v>
      </c>
      <c r="I1850" s="2">
        <f>'Moving Avg'!H1850</f>
        <v>1.5899000000000021</v>
      </c>
      <c r="J1850" s="5" t="str">
        <f>OBV!F1850</f>
        <v>NEUTRAL</v>
      </c>
      <c r="K1850" s="5" t="str">
        <f>OBV!G1850</f>
        <v>NEUTRAL</v>
      </c>
      <c r="L1850" s="5" t="str">
        <f>OBV!H1850</f>
        <v>NEUTRAL</v>
      </c>
    </row>
    <row r="1851" spans="1:12" ht="13.5" x14ac:dyDescent="0.25">
      <c r="A1851" s="3">
        <f>RSI!A1851</f>
        <v>45394</v>
      </c>
      <c r="B1851" s="2">
        <f>RSI!B1851</f>
        <v>1.22</v>
      </c>
      <c r="C1851" s="2">
        <f>RSI!I1851</f>
        <v>55.07935527657957</v>
      </c>
      <c r="D1851" s="2">
        <f>MACD!E1851</f>
        <v>-5.0215063883136679E-3</v>
      </c>
      <c r="E1851" s="2">
        <f>MACD!F1851</f>
        <v>-1.6030546299047044E-2</v>
      </c>
      <c r="F1851" s="2">
        <f>'Moving Avg'!D1851</f>
        <v>1.22</v>
      </c>
      <c r="G1851" s="2">
        <f>'Moving Avg'!F1851</f>
        <v>1.2199999999999998</v>
      </c>
      <c r="H1851" s="2">
        <f>'Moving Avg'!G1851</f>
        <v>1.2095999999999996</v>
      </c>
      <c r="I1851" s="2">
        <f>'Moving Avg'!H1851</f>
        <v>1.586500000000002</v>
      </c>
      <c r="J1851" s="5" t="str">
        <f>OBV!F1851</f>
        <v>NEUTRAL</v>
      </c>
      <c r="K1851" s="5" t="str">
        <f>OBV!G1851</f>
        <v>NEUTRAL</v>
      </c>
      <c r="L1851" s="5" t="str">
        <f>OBV!H1851</f>
        <v>NEUTRAL</v>
      </c>
    </row>
    <row r="1852" spans="1:12" ht="13.5" x14ac:dyDescent="0.25">
      <c r="A1852" s="3">
        <f>RSI!A1852</f>
        <v>45397</v>
      </c>
      <c r="B1852" s="2">
        <f>RSI!B1852</f>
        <v>1.22</v>
      </c>
      <c r="C1852" s="2">
        <f>RSI!I1852</f>
        <v>55.07935527657957</v>
      </c>
      <c r="D1852" s="2">
        <f>MACD!E1852</f>
        <v>-3.6654549989789675E-3</v>
      </c>
      <c r="E1852" s="2">
        <f>MACD!F1852</f>
        <v>-1.3557528039033429E-2</v>
      </c>
      <c r="F1852" s="2">
        <f>'Moving Avg'!D1852</f>
        <v>1.22</v>
      </c>
      <c r="G1852" s="2">
        <f>'Moving Avg'!F1852</f>
        <v>1.2199999999999998</v>
      </c>
      <c r="H1852" s="2">
        <f>'Moving Avg'!G1852</f>
        <v>1.2081999999999995</v>
      </c>
      <c r="I1852" s="2">
        <f>'Moving Avg'!H1852</f>
        <v>1.583100000000002</v>
      </c>
      <c r="J1852" s="5" t="str">
        <f>OBV!F1852</f>
        <v>NEUTRAL</v>
      </c>
      <c r="K1852" s="5" t="str">
        <f>OBV!G1852</f>
        <v>NEUTRAL</v>
      </c>
      <c r="L1852" s="5" t="str">
        <f>OBV!H1852</f>
        <v>NEUTRAL</v>
      </c>
    </row>
    <row r="1853" spans="1:12" ht="13.5" x14ac:dyDescent="0.25">
      <c r="A1853" s="3">
        <f>RSI!A1853</f>
        <v>45398</v>
      </c>
      <c r="B1853" s="2">
        <f>RSI!B1853</f>
        <v>1.22</v>
      </c>
      <c r="C1853" s="2">
        <f>RSI!I1853</f>
        <v>55.07935527657957</v>
      </c>
      <c r="D1853" s="2">
        <f>MACD!E1853</f>
        <v>-2.5612500073468603E-3</v>
      </c>
      <c r="E1853" s="2">
        <f>MACD!F1853</f>
        <v>-1.1358272432696116E-2</v>
      </c>
      <c r="F1853" s="2">
        <f>'Moving Avg'!D1853</f>
        <v>1.22</v>
      </c>
      <c r="G1853" s="2">
        <f>'Moving Avg'!F1853</f>
        <v>1.2199999999999998</v>
      </c>
      <c r="H1853" s="2">
        <f>'Moving Avg'!G1853</f>
        <v>1.2067999999999994</v>
      </c>
      <c r="I1853" s="2">
        <f>'Moving Avg'!H1853</f>
        <v>1.5797000000000019</v>
      </c>
      <c r="J1853" s="5" t="str">
        <f>OBV!F1853</f>
        <v>NEUTRAL</v>
      </c>
      <c r="K1853" s="5" t="str">
        <f>OBV!G1853</f>
        <v>NEUTRAL</v>
      </c>
      <c r="L1853" s="5" t="str">
        <f>OBV!H1853</f>
        <v>NEUTRAL</v>
      </c>
    </row>
    <row r="1854" spans="1:12" ht="13.5" x14ac:dyDescent="0.25">
      <c r="A1854" s="3">
        <f>RSI!A1854</f>
        <v>45399</v>
      </c>
      <c r="B1854" s="2">
        <f>RSI!B1854</f>
        <v>1.22</v>
      </c>
      <c r="C1854" s="2">
        <f>RSI!I1854</f>
        <v>55.07935527657957</v>
      </c>
      <c r="D1854" s="2">
        <f>MACD!E1854</f>
        <v>-1.6669441021381903E-3</v>
      </c>
      <c r="E1854" s="2">
        <f>MACD!F1854</f>
        <v>-9.4200067665845301E-3</v>
      </c>
      <c r="F1854" s="2">
        <f>'Moving Avg'!D1854</f>
        <v>1.22</v>
      </c>
      <c r="G1854" s="2">
        <f>'Moving Avg'!F1854</f>
        <v>1.2199999999999998</v>
      </c>
      <c r="H1854" s="2">
        <f>'Moving Avg'!G1854</f>
        <v>1.2053999999999994</v>
      </c>
      <c r="I1854" s="2">
        <f>'Moving Avg'!H1854</f>
        <v>1.5763000000000023</v>
      </c>
      <c r="J1854" s="5" t="str">
        <f>OBV!F1854</f>
        <v>NEUTRAL</v>
      </c>
      <c r="K1854" s="5" t="str">
        <f>OBV!G1854</f>
        <v>NEUTRAL</v>
      </c>
      <c r="L1854" s="5" t="str">
        <f>OBV!H1854</f>
        <v>NEUTRAL</v>
      </c>
    </row>
    <row r="1855" spans="1:12" ht="13.5" x14ac:dyDescent="0.25">
      <c r="A1855" s="3">
        <f>RSI!A1855</f>
        <v>45400</v>
      </c>
      <c r="B1855" s="2">
        <f>RSI!B1855</f>
        <v>1.22</v>
      </c>
      <c r="C1855" s="2">
        <f>RSI!I1855</f>
        <v>55.07935527657957</v>
      </c>
      <c r="D1855" s="2">
        <f>MACD!E1855</f>
        <v>-9.4728056840320818E-4</v>
      </c>
      <c r="E1855" s="2">
        <f>MACD!F1855</f>
        <v>-7.7254615269482657E-3</v>
      </c>
      <c r="F1855" s="2">
        <f>'Moving Avg'!D1855</f>
        <v>1.22</v>
      </c>
      <c r="G1855" s="2">
        <f>'Moving Avg'!F1855</f>
        <v>1.2199999999999998</v>
      </c>
      <c r="H1855" s="2">
        <f>'Moving Avg'!G1855</f>
        <v>1.2041999999999993</v>
      </c>
      <c r="I1855" s="2">
        <f>'Moving Avg'!H1855</f>
        <v>1.5729000000000024</v>
      </c>
      <c r="J1855" s="5" t="str">
        <f>OBV!F1855</f>
        <v>NEUTRAL</v>
      </c>
      <c r="K1855" s="5" t="str">
        <f>OBV!G1855</f>
        <v>NEUTRAL</v>
      </c>
      <c r="L1855" s="5" t="str">
        <f>OBV!H1855</f>
        <v>NEUTRAL</v>
      </c>
    </row>
    <row r="1856" spans="1:12" ht="13.5" x14ac:dyDescent="0.25">
      <c r="A1856" s="3">
        <f>RSI!A1856</f>
        <v>45401</v>
      </c>
      <c r="B1856" s="2">
        <f>RSI!B1856</f>
        <v>1.22</v>
      </c>
      <c r="C1856" s="2">
        <f>RSI!I1856</f>
        <v>55.07935527657957</v>
      </c>
      <c r="D1856" s="2">
        <f>MACD!E1856</f>
        <v>-3.7264639731859894E-4</v>
      </c>
      <c r="E1856" s="2">
        <f>MACD!F1856</f>
        <v>-6.2548985010223331E-3</v>
      </c>
      <c r="F1856" s="2">
        <f>'Moving Avg'!D1856</f>
        <v>1.22</v>
      </c>
      <c r="G1856" s="2">
        <f>'Moving Avg'!F1856</f>
        <v>1.2199999999999998</v>
      </c>
      <c r="H1856" s="2">
        <f>'Moving Avg'!G1856</f>
        <v>1.2029999999999994</v>
      </c>
      <c r="I1856" s="2">
        <f>'Moving Avg'!H1856</f>
        <v>1.569500000000003</v>
      </c>
      <c r="J1856" s="5" t="str">
        <f>OBV!F1856</f>
        <v>NEUTRAL</v>
      </c>
      <c r="K1856" s="5" t="str">
        <f>OBV!G1856</f>
        <v>NEUTRAL</v>
      </c>
      <c r="L1856" s="5" t="str">
        <f>OBV!H1856</f>
        <v>NEUTRAL</v>
      </c>
    </row>
    <row r="1857" spans="1:12" ht="13.5" x14ac:dyDescent="0.25">
      <c r="A1857" s="3">
        <f>RSI!A1857</f>
        <v>45404</v>
      </c>
      <c r="B1857" s="2">
        <f>RSI!B1857</f>
        <v>1.22</v>
      </c>
      <c r="C1857" s="2">
        <f>RSI!I1857</f>
        <v>55.07935527657957</v>
      </c>
      <c r="D1857" s="2">
        <f>MACD!E1857</f>
        <v>8.181224267445053E-5</v>
      </c>
      <c r="E1857" s="2">
        <f>MACD!F1857</f>
        <v>-4.987556352282976E-3</v>
      </c>
      <c r="F1857" s="2">
        <f>'Moving Avg'!D1857</f>
        <v>1.22</v>
      </c>
      <c r="G1857" s="2">
        <f>'Moving Avg'!F1857</f>
        <v>1.2199999999999998</v>
      </c>
      <c r="H1857" s="2">
        <f>'Moving Avg'!G1857</f>
        <v>1.2017999999999993</v>
      </c>
      <c r="I1857" s="2">
        <f>'Moving Avg'!H1857</f>
        <v>1.5661000000000032</v>
      </c>
      <c r="J1857" s="5" t="str">
        <f>OBV!F1857</f>
        <v>NEUTRAL</v>
      </c>
      <c r="K1857" s="5" t="str">
        <f>OBV!G1857</f>
        <v>NEUTRAL</v>
      </c>
      <c r="L1857" s="5" t="str">
        <f>OBV!H1857</f>
        <v>NEUTRAL</v>
      </c>
    </row>
    <row r="1858" spans="1:12" ht="13.5" x14ac:dyDescent="0.25">
      <c r="A1858" s="3">
        <f>RSI!A1858</f>
        <v>45405</v>
      </c>
      <c r="B1858" s="2">
        <f>RSI!B1858</f>
        <v>1.17</v>
      </c>
      <c r="C1858" s="2">
        <f>RSI!I1858</f>
        <v>26.129125540513314</v>
      </c>
      <c r="D1858" s="2">
        <f>MACD!E1858</f>
        <v>4.1406409521542731E-3</v>
      </c>
      <c r="E1858" s="2">
        <f>MACD!F1858</f>
        <v>-3.1619168913955263E-3</v>
      </c>
      <c r="F1858" s="2">
        <f>'Moving Avg'!D1858</f>
        <v>1.21</v>
      </c>
      <c r="G1858" s="2">
        <f>'Moving Avg'!F1858</f>
        <v>1.2174999999999998</v>
      </c>
      <c r="H1858" s="2">
        <f>'Moving Avg'!G1858</f>
        <v>1.1995999999999993</v>
      </c>
      <c r="I1858" s="2">
        <f>'Moving Avg'!H1858</f>
        <v>1.5624500000000032</v>
      </c>
      <c r="J1858" s="5" t="str">
        <f>OBV!F1858</f>
        <v>NEUTRAL</v>
      </c>
      <c r="K1858" s="5" t="str">
        <f>OBV!G1858</f>
        <v>NEUTRAL</v>
      </c>
      <c r="L1858" s="5" t="str">
        <f>OBV!H1858</f>
        <v>NEUTRAL</v>
      </c>
    </row>
    <row r="1859" spans="1:12" ht="13.5" x14ac:dyDescent="0.25">
      <c r="A1859" s="3">
        <f>RSI!A1859</f>
        <v>45406</v>
      </c>
      <c r="B1859" s="2">
        <f>RSI!B1859</f>
        <v>1.17</v>
      </c>
      <c r="C1859" s="2">
        <f>RSI!I1859</f>
        <v>26.129125540513314</v>
      </c>
      <c r="D1859" s="2">
        <f>MACD!E1859</f>
        <v>7.8432487336308476E-3</v>
      </c>
      <c r="E1859" s="2">
        <f>MACD!F1859</f>
        <v>-9.6088376639025166E-4</v>
      </c>
      <c r="F1859" s="2">
        <f>'Moving Avg'!D1859</f>
        <v>1.2</v>
      </c>
      <c r="G1859" s="2">
        <f>'Moving Avg'!F1859</f>
        <v>1.2149999999999999</v>
      </c>
      <c r="H1859" s="2">
        <f>'Moving Avg'!G1859</f>
        <v>1.1973999999999994</v>
      </c>
      <c r="I1859" s="2">
        <f>'Moving Avg'!H1859</f>
        <v>1.5588000000000031</v>
      </c>
      <c r="J1859" s="5" t="str">
        <f>OBV!F1859</f>
        <v>NEUTRAL</v>
      </c>
      <c r="K1859" s="5" t="str">
        <f>OBV!G1859</f>
        <v>NEUTRAL</v>
      </c>
      <c r="L1859" s="5" t="str">
        <f>OBV!H1859</f>
        <v>NEUTRAL</v>
      </c>
    </row>
    <row r="1860" spans="1:12" ht="13.5" x14ac:dyDescent="0.25">
      <c r="A1860" s="3">
        <f>RSI!A1860</f>
        <v>45407</v>
      </c>
      <c r="B1860" s="2">
        <f>RSI!B1860</f>
        <v>1.17</v>
      </c>
      <c r="C1860" s="2">
        <f>RSI!I1860</f>
        <v>26.129125540513314</v>
      </c>
      <c r="D1860" s="2">
        <f>MACD!E1860</f>
        <v>1.122457108397712E-2</v>
      </c>
      <c r="E1860" s="2">
        <f>MACD!F1860</f>
        <v>1.4762072036832224E-3</v>
      </c>
      <c r="F1860" s="2">
        <f>'Moving Avg'!D1860</f>
        <v>1.19</v>
      </c>
      <c r="G1860" s="2">
        <f>'Moving Avg'!F1860</f>
        <v>1.2124999999999999</v>
      </c>
      <c r="H1860" s="2">
        <f>'Moving Avg'!G1860</f>
        <v>1.1961999999999995</v>
      </c>
      <c r="I1860" s="2">
        <f>'Moving Avg'!H1860</f>
        <v>1.5551500000000029</v>
      </c>
      <c r="J1860" s="5" t="str">
        <f>OBV!F1860</f>
        <v>NEUTRAL</v>
      </c>
      <c r="K1860" s="5" t="str">
        <f>OBV!G1860</f>
        <v>NEUTRAL</v>
      </c>
      <c r="L1860" s="5" t="str">
        <f>OBV!H1860</f>
        <v>NEUTRAL</v>
      </c>
    </row>
    <row r="1861" spans="1:12" ht="13.5" x14ac:dyDescent="0.25">
      <c r="A1861" s="3">
        <f>RSI!A1861</f>
        <v>45408</v>
      </c>
      <c r="B1861" s="2">
        <f>RSI!B1861</f>
        <v>1.17</v>
      </c>
      <c r="C1861" s="2">
        <f>RSI!I1861</f>
        <v>26.129125540513314</v>
      </c>
      <c r="D1861" s="2">
        <f>MACD!E1861</f>
        <v>1.4315640491411097E-2</v>
      </c>
      <c r="E1861" s="2">
        <f>MACD!F1861</f>
        <v>4.0440938612287978E-3</v>
      </c>
      <c r="F1861" s="2">
        <f>'Moving Avg'!D1861</f>
        <v>1.18</v>
      </c>
      <c r="G1861" s="2">
        <f>'Moving Avg'!F1861</f>
        <v>1.2100000000000002</v>
      </c>
      <c r="H1861" s="2">
        <f>'Moving Avg'!G1861</f>
        <v>1.1949999999999996</v>
      </c>
      <c r="I1861" s="2">
        <f>'Moving Avg'!H1861</f>
        <v>1.551500000000003</v>
      </c>
      <c r="J1861" s="5" t="str">
        <f>OBV!F1861</f>
        <v>NEUTRAL</v>
      </c>
      <c r="K1861" s="5" t="str">
        <f>OBV!G1861</f>
        <v>NEUTRAL</v>
      </c>
      <c r="L1861" s="5" t="str">
        <f>OBV!H1861</f>
        <v>NEUTRAL</v>
      </c>
    </row>
    <row r="1862" spans="1:12" ht="13.5" x14ac:dyDescent="0.25">
      <c r="A1862" s="3">
        <f>RSI!A1862</f>
        <v>45411</v>
      </c>
      <c r="B1862" s="2">
        <f>RSI!B1862</f>
        <v>1.17</v>
      </c>
      <c r="C1862" s="2">
        <f>RSI!I1862</f>
        <v>26.129125540513314</v>
      </c>
      <c r="D1862" s="2">
        <f>MACD!E1862</f>
        <v>1.7144077884797548E-2</v>
      </c>
      <c r="E1862" s="2">
        <f>MACD!F1862</f>
        <v>6.6640906659425486E-3</v>
      </c>
      <c r="F1862" s="2">
        <f>'Moving Avg'!D1862</f>
        <v>1.17</v>
      </c>
      <c r="G1862" s="2">
        <f>'Moving Avg'!F1862</f>
        <v>1.2075000000000002</v>
      </c>
      <c r="H1862" s="2">
        <f>'Moving Avg'!G1862</f>
        <v>1.1937999999999995</v>
      </c>
      <c r="I1862" s="2">
        <f>'Moving Avg'!H1862</f>
        <v>1.5478500000000031</v>
      </c>
      <c r="J1862" s="5" t="str">
        <f>OBV!F1862</f>
        <v>NEUTRAL</v>
      </c>
      <c r="K1862" s="5" t="str">
        <f>OBV!G1862</f>
        <v>NEUTRAL</v>
      </c>
      <c r="L1862" s="5" t="str">
        <f>OBV!H1862</f>
        <v>NEUTRAL</v>
      </c>
    </row>
    <row r="1863" spans="1:12" ht="13.5" x14ac:dyDescent="0.25">
      <c r="A1863" s="3">
        <f>RSI!A1863</f>
        <v>45412</v>
      </c>
      <c r="B1863" s="2">
        <f>RSI!B1863</f>
        <v>1.17</v>
      </c>
      <c r="C1863" s="2">
        <f>RSI!I1863</f>
        <v>26.1291255405133</v>
      </c>
      <c r="D1863" s="2">
        <f>MACD!E1863</f>
        <v>1.9734516550444559E-2</v>
      </c>
      <c r="E1863" s="2">
        <f>MACD!F1863</f>
        <v>9.2781758428429513E-3</v>
      </c>
      <c r="F1863" s="2">
        <f>'Moving Avg'!D1863</f>
        <v>1.17</v>
      </c>
      <c r="G1863" s="2">
        <f>'Moving Avg'!F1863</f>
        <v>1.2050000000000005</v>
      </c>
      <c r="H1863" s="2">
        <f>'Moving Avg'!G1863</f>
        <v>1.1925999999999997</v>
      </c>
      <c r="I1863" s="2">
        <f>'Moving Avg'!H1863</f>
        <v>1.5442000000000027</v>
      </c>
      <c r="J1863" s="5" t="str">
        <f>OBV!F1863</f>
        <v>NEUTRAL</v>
      </c>
      <c r="K1863" s="5" t="str">
        <f>OBV!G1863</f>
        <v>NEUTRAL</v>
      </c>
      <c r="L1863" s="5" t="str">
        <f>OBV!H1863</f>
        <v>NEUTRAL</v>
      </c>
    </row>
    <row r="1864" spans="1:12" ht="13.5" x14ac:dyDescent="0.25">
      <c r="A1864" s="3">
        <f>RSI!A1864</f>
        <v>45414</v>
      </c>
      <c r="B1864" s="2">
        <f>RSI!B1864</f>
        <v>1.2</v>
      </c>
      <c r="C1864" s="2">
        <f>RSI!I1864</f>
        <v>50.487089106344136</v>
      </c>
      <c r="D1864" s="2">
        <f>MACD!E1864</f>
        <v>1.9886746085633122E-2</v>
      </c>
      <c r="E1864" s="2">
        <f>MACD!F1864</f>
        <v>1.1399889891400986E-2</v>
      </c>
      <c r="F1864" s="2">
        <f>'Moving Avg'!D1864</f>
        <v>1.1759999999999999</v>
      </c>
      <c r="G1864" s="2">
        <f>'Moving Avg'!F1864</f>
        <v>1.2040000000000004</v>
      </c>
      <c r="H1864" s="2">
        <f>'Moving Avg'!G1864</f>
        <v>1.1919999999999995</v>
      </c>
      <c r="I1864" s="2">
        <f>'Moving Avg'!H1864</f>
        <v>1.5407000000000024</v>
      </c>
      <c r="J1864" s="5" t="str">
        <f>OBV!F1864</f>
        <v>BULLISH</v>
      </c>
      <c r="K1864" s="5" t="str">
        <f>OBV!G1864</f>
        <v>NEUTRAL</v>
      </c>
      <c r="L1864" s="5" t="str">
        <f>OBV!H1864</f>
        <v>CONFIRMED BULLISH</v>
      </c>
    </row>
    <row r="1865" spans="1:12" ht="13.5" x14ac:dyDescent="0.25">
      <c r="A1865" s="3">
        <f>RSI!A1865</f>
        <v>45415</v>
      </c>
      <c r="B1865" s="2">
        <f>RSI!B1865</f>
        <v>1.25</v>
      </c>
      <c r="C1865" s="2">
        <f>RSI!I1865</f>
        <v>68.895715534640075</v>
      </c>
      <c r="D1865" s="2">
        <f>MACD!E1865</f>
        <v>1.6303601179178173E-2</v>
      </c>
      <c r="E1865" s="2">
        <f>MACD!F1865</f>
        <v>1.2380632148956423E-2</v>
      </c>
      <c r="F1865" s="2">
        <f>'Moving Avg'!D1865</f>
        <v>1.1919999999999999</v>
      </c>
      <c r="G1865" s="2">
        <f>'Moving Avg'!F1865</f>
        <v>1.2055000000000005</v>
      </c>
      <c r="H1865" s="2">
        <f>'Moving Avg'!G1865</f>
        <v>1.1923999999999997</v>
      </c>
      <c r="I1865" s="2">
        <f>'Moving Avg'!H1865</f>
        <v>1.5374500000000029</v>
      </c>
      <c r="J1865" s="5" t="str">
        <f>OBV!F1865</f>
        <v>BULLISH</v>
      </c>
      <c r="K1865" s="5" t="str">
        <f>OBV!G1865</f>
        <v>NEUTRAL</v>
      </c>
      <c r="L1865" s="5" t="str">
        <f>OBV!H1865</f>
        <v>CONFIRMED BULLISH</v>
      </c>
    </row>
    <row r="1866" spans="1:12" ht="13.5" x14ac:dyDescent="0.25">
      <c r="A1866" s="3">
        <f>RSI!A1866</f>
        <v>45418</v>
      </c>
      <c r="B1866" s="2">
        <f>RSI!B1866</f>
        <v>1.25</v>
      </c>
      <c r="C1866" s="2">
        <f>RSI!I1866</f>
        <v>68.895715534640061</v>
      </c>
      <c r="D1866" s="2">
        <f>MACD!E1866</f>
        <v>1.2968617549571793E-2</v>
      </c>
      <c r="E1866" s="2">
        <f>MACD!F1866</f>
        <v>1.2498229229079496E-2</v>
      </c>
      <c r="F1866" s="2">
        <f>'Moving Avg'!D1866</f>
        <v>1.208</v>
      </c>
      <c r="G1866" s="2">
        <f>'Moving Avg'!F1866</f>
        <v>1.2070000000000003</v>
      </c>
      <c r="H1866" s="2">
        <f>'Moving Avg'!G1866</f>
        <v>1.1927999999999996</v>
      </c>
      <c r="I1866" s="2">
        <f>'Moving Avg'!H1866</f>
        <v>1.5342000000000027</v>
      </c>
      <c r="J1866" s="5" t="str">
        <f>OBV!F1866</f>
        <v>BULLISH</v>
      </c>
      <c r="K1866" s="5" t="str">
        <f>OBV!G1866</f>
        <v>NEUTRAL</v>
      </c>
      <c r="L1866" s="5" t="str">
        <f>OBV!H1866</f>
        <v>CONFIRMED BULLISH</v>
      </c>
    </row>
    <row r="1867" spans="1:12" ht="13.5" x14ac:dyDescent="0.25">
      <c r="A1867" s="3">
        <f>RSI!A1867</f>
        <v>45419</v>
      </c>
      <c r="B1867" s="2">
        <f>RSI!B1867</f>
        <v>1.25</v>
      </c>
      <c r="C1867" s="2">
        <f>RSI!I1867</f>
        <v>68.895715534640061</v>
      </c>
      <c r="D1867" s="2">
        <f>MACD!E1867</f>
        <v>9.8660677822210996E-3</v>
      </c>
      <c r="E1867" s="2">
        <f>MACD!F1867</f>
        <v>1.1971796939707818E-2</v>
      </c>
      <c r="F1867" s="2">
        <f>'Moving Avg'!D1867</f>
        <v>1.224</v>
      </c>
      <c r="G1867" s="2">
        <f>'Moving Avg'!F1867</f>
        <v>1.2085000000000004</v>
      </c>
      <c r="H1867" s="2">
        <f>'Moving Avg'!G1867</f>
        <v>1.1931999999999998</v>
      </c>
      <c r="I1867" s="2">
        <f>'Moving Avg'!H1867</f>
        <v>1.5309500000000025</v>
      </c>
      <c r="J1867" s="5" t="str">
        <f>OBV!F1867</f>
        <v>BULLISH</v>
      </c>
      <c r="K1867" s="5" t="str">
        <f>OBV!G1867</f>
        <v>NEUTRAL</v>
      </c>
      <c r="L1867" s="5" t="str">
        <f>OBV!H1867</f>
        <v>CONFIRMED BULLISH</v>
      </c>
    </row>
    <row r="1868" spans="1:12" ht="13.5" x14ac:dyDescent="0.25">
      <c r="A1868" s="3">
        <f>RSI!A1868</f>
        <v>45420</v>
      </c>
      <c r="B1868" s="2">
        <f>RSI!B1868</f>
        <v>1.25</v>
      </c>
      <c r="C1868" s="2">
        <f>RSI!I1868</f>
        <v>68.895715534640061</v>
      </c>
      <c r="D1868" s="2">
        <f>MACD!E1868</f>
        <v>-7.1132668259443754E-4</v>
      </c>
      <c r="E1868" s="2">
        <f>MACD!F1868</f>
        <v>9.4351722152473672E-3</v>
      </c>
      <c r="F1868" s="2">
        <f>'Moving Avg'!D1868</f>
        <v>1.24</v>
      </c>
      <c r="G1868" s="2">
        <f>'Moving Avg'!F1868</f>
        <v>1.21</v>
      </c>
      <c r="H1868" s="2">
        <f>'Moving Avg'!G1868</f>
        <v>1.1935999999999998</v>
      </c>
      <c r="I1868" s="2">
        <f>'Moving Avg'!H1868</f>
        <v>1.5277000000000027</v>
      </c>
      <c r="J1868" s="5" t="str">
        <f>OBV!F1868</f>
        <v>BULLISH</v>
      </c>
      <c r="K1868" s="5" t="str">
        <f>OBV!G1868</f>
        <v>NEUTRAL</v>
      </c>
      <c r="L1868" s="5" t="str">
        <f>OBV!H1868</f>
        <v>CONFIRMED BULLISH</v>
      </c>
    </row>
    <row r="1869" spans="1:12" ht="13.5" x14ac:dyDescent="0.25">
      <c r="A1869" s="3">
        <f>RSI!A1869</f>
        <v>45421</v>
      </c>
      <c r="B1869" s="2">
        <f>RSI!B1869</f>
        <v>1.25</v>
      </c>
      <c r="C1869" s="2">
        <f>RSI!I1869</f>
        <v>68.895715534640061</v>
      </c>
      <c r="D1869" s="2">
        <f>MACD!E1869</f>
        <v>-9.9020337227480049E-3</v>
      </c>
      <c r="E1869" s="2">
        <f>MACD!F1869</f>
        <v>5.5677310276482928E-3</v>
      </c>
      <c r="F1869" s="2">
        <f>'Moving Avg'!D1869</f>
        <v>1.25</v>
      </c>
      <c r="G1869" s="2">
        <f>'Moving Avg'!F1869</f>
        <v>1.2115</v>
      </c>
      <c r="H1869" s="2">
        <f>'Moving Avg'!G1869</f>
        <v>1.194</v>
      </c>
      <c r="I1869" s="2">
        <f>'Moving Avg'!H1869</f>
        <v>1.5244500000000027</v>
      </c>
      <c r="J1869" s="5" t="str">
        <f>OBV!F1869</f>
        <v>BULLISH</v>
      </c>
      <c r="K1869" s="5" t="str">
        <f>OBV!G1869</f>
        <v>NEUTRAL</v>
      </c>
      <c r="L1869" s="5" t="str">
        <f>OBV!H1869</f>
        <v>CONFIRMED BULLISH</v>
      </c>
    </row>
    <row r="1870" spans="1:12" ht="13.5" x14ac:dyDescent="0.25">
      <c r="A1870" s="3">
        <f>RSI!A1870</f>
        <v>45422</v>
      </c>
      <c r="B1870" s="2">
        <f>RSI!B1870</f>
        <v>1.25</v>
      </c>
      <c r="C1870" s="2">
        <f>RSI!I1870</f>
        <v>68.895715534640075</v>
      </c>
      <c r="D1870" s="2">
        <f>MACD!E1870</f>
        <v>-1.7901567344261515E-2</v>
      </c>
      <c r="E1870" s="2">
        <f>MACD!F1870</f>
        <v>8.7387135326633114E-4</v>
      </c>
      <c r="F1870" s="2">
        <f>'Moving Avg'!D1870</f>
        <v>1.25</v>
      </c>
      <c r="G1870" s="2">
        <f>'Moving Avg'!F1870</f>
        <v>1.2129999999999999</v>
      </c>
      <c r="H1870" s="2">
        <f>'Moving Avg'!G1870</f>
        <v>1.1943999999999999</v>
      </c>
      <c r="I1870" s="2">
        <f>'Moving Avg'!H1870</f>
        <v>1.5212000000000026</v>
      </c>
      <c r="J1870" s="5" t="str">
        <f>OBV!F1870</f>
        <v>NEUTRAL</v>
      </c>
      <c r="K1870" s="5" t="str">
        <f>OBV!G1870</f>
        <v>NEUTRAL</v>
      </c>
      <c r="L1870" s="5" t="str">
        <f>OBV!H1870</f>
        <v>NEUTRAL</v>
      </c>
    </row>
    <row r="1871" spans="1:12" ht="13.5" x14ac:dyDescent="0.25">
      <c r="A1871" s="3">
        <f>RSI!A1871</f>
        <v>45425</v>
      </c>
      <c r="B1871" s="2">
        <f>RSI!B1871</f>
        <v>1.25</v>
      </c>
      <c r="C1871" s="2">
        <f>RSI!I1871</f>
        <v>68.895715534640075</v>
      </c>
      <c r="D1871" s="2">
        <f>MACD!E1871</f>
        <v>-2.4876682662036798E-2</v>
      </c>
      <c r="E1871" s="2">
        <f>MACD!F1871</f>
        <v>-4.2762394497942949E-3</v>
      </c>
      <c r="F1871" s="2">
        <f>'Moving Avg'!D1871</f>
        <v>1.25</v>
      </c>
      <c r="G1871" s="2">
        <f>'Moving Avg'!F1871</f>
        <v>1.2144999999999999</v>
      </c>
      <c r="H1871" s="2">
        <f>'Moving Avg'!G1871</f>
        <v>1.1957999999999998</v>
      </c>
      <c r="I1871" s="2">
        <f>'Moving Avg'!H1871</f>
        <v>1.5179500000000024</v>
      </c>
      <c r="J1871" s="5" t="str">
        <f>OBV!F1871</f>
        <v>NEUTRAL</v>
      </c>
      <c r="K1871" s="5" t="str">
        <f>OBV!G1871</f>
        <v>NEUTRAL</v>
      </c>
      <c r="L1871" s="5" t="str">
        <f>OBV!H1871</f>
        <v>NEUTRAL</v>
      </c>
    </row>
    <row r="1872" spans="1:12" ht="13.5" x14ac:dyDescent="0.25">
      <c r="A1872" s="3">
        <f>RSI!A1872</f>
        <v>45426</v>
      </c>
      <c r="B1872" s="2">
        <f>RSI!B1872</f>
        <v>1.28</v>
      </c>
      <c r="C1872" s="2">
        <f>RSI!I1872</f>
        <v>77.374664011721364</v>
      </c>
      <c r="D1872" s="2">
        <f>MACD!E1872</f>
        <v>-3.3191924775256565E-2</v>
      </c>
      <c r="E1872" s="2">
        <f>MACD!F1872</f>
        <v>-1.005937651488675E-2</v>
      </c>
      <c r="F1872" s="2">
        <f>'Moving Avg'!D1872</f>
        <v>1.256</v>
      </c>
      <c r="G1872" s="2">
        <f>'Moving Avg'!F1872</f>
        <v>1.2175</v>
      </c>
      <c r="H1872" s="2">
        <f>'Moving Avg'!G1872</f>
        <v>1.1987999999999999</v>
      </c>
      <c r="I1872" s="2">
        <f>'Moving Avg'!H1872</f>
        <v>1.514850000000002</v>
      </c>
      <c r="J1872" s="5" t="str">
        <f>OBV!F1872</f>
        <v>BULLISH</v>
      </c>
      <c r="K1872" s="5" t="str">
        <f>OBV!G1872</f>
        <v>NEUTRAL</v>
      </c>
      <c r="L1872" s="5" t="str">
        <f>OBV!H1872</f>
        <v>CONFIRMED BULLISH</v>
      </c>
    </row>
    <row r="1873" spans="1:12" ht="13.5" x14ac:dyDescent="0.25">
      <c r="A1873" s="3">
        <f>RSI!A1873</f>
        <v>45427</v>
      </c>
      <c r="B1873" s="2">
        <f>RSI!B1873</f>
        <v>1.28</v>
      </c>
      <c r="C1873" s="2">
        <f>RSI!I1873</f>
        <v>77.374664011721364</v>
      </c>
      <c r="D1873" s="2">
        <f>MACD!E1873</f>
        <v>-4.0582021305269E-2</v>
      </c>
      <c r="E1873" s="2">
        <f>MACD!F1873</f>
        <v>-1.6163905472963203E-2</v>
      </c>
      <c r="F1873" s="2">
        <f>'Moving Avg'!D1873</f>
        <v>1.262</v>
      </c>
      <c r="G1873" s="2">
        <f>'Moving Avg'!F1873</f>
        <v>1.2205000000000001</v>
      </c>
      <c r="H1873" s="2">
        <f>'Moving Avg'!G1873</f>
        <v>1.2028000000000001</v>
      </c>
      <c r="I1873" s="2">
        <f>'Moving Avg'!H1873</f>
        <v>1.5117500000000019</v>
      </c>
      <c r="J1873" s="5" t="str">
        <f>OBV!F1873</f>
        <v>BULLISH</v>
      </c>
      <c r="K1873" s="5" t="str">
        <f>OBV!G1873</f>
        <v>NEUTRAL</v>
      </c>
      <c r="L1873" s="5" t="str">
        <f>OBV!H1873</f>
        <v>CONFIRMED BULLISH</v>
      </c>
    </row>
    <row r="1874" spans="1:12" ht="13.5" x14ac:dyDescent="0.25">
      <c r="A1874" s="3">
        <f>RSI!A1874</f>
        <v>45428</v>
      </c>
      <c r="B1874" s="2">
        <f>RSI!B1874</f>
        <v>1.28</v>
      </c>
      <c r="C1874" s="2">
        <f>RSI!I1874</f>
        <v>77.374664011721364</v>
      </c>
      <c r="D1874" s="2">
        <f>MACD!E1874</f>
        <v>-4.2547686434990961E-2</v>
      </c>
      <c r="E1874" s="2">
        <f>MACD!F1874</f>
        <v>-2.1440661665368753E-2</v>
      </c>
      <c r="F1874" s="2">
        <f>'Moving Avg'!D1874</f>
        <v>1.2680000000000002</v>
      </c>
      <c r="G1874" s="2">
        <f>'Moving Avg'!F1874</f>
        <v>1.2235</v>
      </c>
      <c r="H1874" s="2">
        <f>'Moving Avg'!G1874</f>
        <v>1.2076</v>
      </c>
      <c r="I1874" s="2">
        <f>'Moving Avg'!H1874</f>
        <v>1.5086500000000016</v>
      </c>
      <c r="J1874" s="5" t="str">
        <f>OBV!F1874</f>
        <v>BULLISH</v>
      </c>
      <c r="K1874" s="5" t="str">
        <f>OBV!G1874</f>
        <v>NEUTRAL</v>
      </c>
      <c r="L1874" s="5" t="str">
        <f>OBV!H1874</f>
        <v>CONFIRMED BULLISH</v>
      </c>
    </row>
    <row r="1875" spans="1:12" ht="13.5" x14ac:dyDescent="0.25">
      <c r="A1875" s="3">
        <f>RSI!A1875</f>
        <v>45429</v>
      </c>
      <c r="B1875" s="2">
        <f>RSI!B1875</f>
        <v>1.28</v>
      </c>
      <c r="C1875" s="2">
        <f>RSI!I1875</f>
        <v>77.374664011721364</v>
      </c>
      <c r="D1875" s="2">
        <f>MACD!E1875</f>
        <v>-3.6822236762437122E-2</v>
      </c>
      <c r="E1875" s="2">
        <f>MACD!F1875</f>
        <v>-2.4516976684782428E-2</v>
      </c>
      <c r="F1875" s="2">
        <f>'Moving Avg'!D1875</f>
        <v>1.2740000000000002</v>
      </c>
      <c r="G1875" s="2">
        <f>'Moving Avg'!F1875</f>
        <v>1.2265000000000001</v>
      </c>
      <c r="H1875" s="2">
        <f>'Moving Avg'!G1875</f>
        <v>1.2132000000000001</v>
      </c>
      <c r="I1875" s="2">
        <f>'Moving Avg'!H1875</f>
        <v>1.5055500000000008</v>
      </c>
      <c r="J1875" s="5" t="str">
        <f>OBV!F1875</f>
        <v>BULLISH</v>
      </c>
      <c r="K1875" s="5" t="str">
        <f>OBV!G1875</f>
        <v>NEUTRAL</v>
      </c>
      <c r="L1875" s="5" t="str">
        <f>OBV!H1875</f>
        <v>CONFIRMED BULLISH</v>
      </c>
    </row>
    <row r="1876" spans="1:12" ht="13.5" x14ac:dyDescent="0.25">
      <c r="A1876" s="3">
        <f>RSI!A1876</f>
        <v>45432</v>
      </c>
      <c r="B1876" s="2">
        <f>RSI!B1876</f>
        <v>1.28</v>
      </c>
      <c r="C1876" s="2">
        <f>RSI!I1876</f>
        <v>77.374664011721364</v>
      </c>
      <c r="D1876" s="2">
        <f>MACD!E1876</f>
        <v>-3.2258739306590734E-2</v>
      </c>
      <c r="E1876" s="2">
        <f>MACD!F1876</f>
        <v>-2.6065329209144089E-2</v>
      </c>
      <c r="F1876" s="2">
        <f>'Moving Avg'!D1876</f>
        <v>1.28</v>
      </c>
      <c r="G1876" s="2">
        <f>'Moving Avg'!F1876</f>
        <v>1.2295000000000003</v>
      </c>
      <c r="H1876" s="2">
        <f>'Moving Avg'!G1876</f>
        <v>1.2180000000000002</v>
      </c>
      <c r="I1876" s="2">
        <f>'Moving Avg'!H1876</f>
        <v>1.502450000000001</v>
      </c>
      <c r="J1876" s="5" t="str">
        <f>OBV!F1876</f>
        <v>BULLISH</v>
      </c>
      <c r="K1876" s="5" t="str">
        <f>OBV!G1876</f>
        <v>NEUTRAL</v>
      </c>
      <c r="L1876" s="5" t="str">
        <f>OBV!H1876</f>
        <v>CONFIRMED BULLISH</v>
      </c>
    </row>
    <row r="1877" spans="1:12" ht="13.5" x14ac:dyDescent="0.25">
      <c r="A1877" s="3">
        <f>RSI!A1877</f>
        <v>45433</v>
      </c>
      <c r="B1877" s="2">
        <f>RSI!B1877</f>
        <v>1.28</v>
      </c>
      <c r="C1877" s="2">
        <f>RSI!I1877</f>
        <v>77.374664011721364</v>
      </c>
      <c r="D1877" s="2">
        <f>MACD!E1877</f>
        <v>-2.8657608943103208E-2</v>
      </c>
      <c r="E1877" s="2">
        <f>MACD!F1877</f>
        <v>-2.6583785155935912E-2</v>
      </c>
      <c r="F1877" s="2">
        <f>'Moving Avg'!D1877</f>
        <v>1.28</v>
      </c>
      <c r="G1877" s="2">
        <f>'Moving Avg'!F1877</f>
        <v>1.2325000000000004</v>
      </c>
      <c r="H1877" s="2">
        <f>'Moving Avg'!G1877</f>
        <v>1.2220000000000002</v>
      </c>
      <c r="I1877" s="2">
        <f>'Moving Avg'!H1877</f>
        <v>1.4993500000000004</v>
      </c>
      <c r="J1877" s="5" t="str">
        <f>OBV!F1877</f>
        <v>NEUTRAL</v>
      </c>
      <c r="K1877" s="5" t="str">
        <f>OBV!G1877</f>
        <v>NEUTRAL</v>
      </c>
      <c r="L1877" s="5" t="str">
        <f>OBV!H1877</f>
        <v>NEUTRAL</v>
      </c>
    </row>
    <row r="1878" spans="1:12" ht="13.5" x14ac:dyDescent="0.25">
      <c r="A1878" s="3">
        <f>RSI!A1878</f>
        <v>45434</v>
      </c>
      <c r="B1878" s="2">
        <f>RSI!B1878</f>
        <v>1.28</v>
      </c>
      <c r="C1878" s="2">
        <f>RSI!I1878</f>
        <v>77.374664011721364</v>
      </c>
      <c r="D1878" s="2">
        <f>MACD!E1878</f>
        <v>-2.5851508413953672E-2</v>
      </c>
      <c r="E1878" s="2">
        <f>MACD!F1878</f>
        <v>-2.6437329807539468E-2</v>
      </c>
      <c r="F1878" s="2">
        <f>'Moving Avg'!D1878</f>
        <v>1.28</v>
      </c>
      <c r="G1878" s="2">
        <f>'Moving Avg'!F1878</f>
        <v>1.2380000000000004</v>
      </c>
      <c r="H1878" s="2">
        <f>'Moving Avg'!G1878</f>
        <v>1.2252000000000001</v>
      </c>
      <c r="I1878" s="2">
        <f>'Moving Avg'!H1878</f>
        <v>1.4962500000000001</v>
      </c>
      <c r="J1878" s="5" t="str">
        <f>OBV!F1878</f>
        <v>NEUTRAL</v>
      </c>
      <c r="K1878" s="5" t="str">
        <f>OBV!G1878</f>
        <v>NEUTRAL</v>
      </c>
      <c r="L1878" s="5" t="str">
        <f>OBV!H1878</f>
        <v>NEUTRAL</v>
      </c>
    </row>
    <row r="1879" spans="1:12" ht="13.5" x14ac:dyDescent="0.25">
      <c r="A1879" s="3">
        <f>RSI!A1879</f>
        <v>45435</v>
      </c>
      <c r="B1879" s="2">
        <f>RSI!B1879</f>
        <v>1.28</v>
      </c>
      <c r="C1879" s="2">
        <f>RSI!I1879</f>
        <v>77.374664011721364</v>
      </c>
      <c r="D1879" s="2">
        <f>MACD!E1879</f>
        <v>-2.3700272860757376E-2</v>
      </c>
      <c r="E1879" s="2">
        <f>MACD!F1879</f>
        <v>-2.5889918418183052E-2</v>
      </c>
      <c r="F1879" s="2">
        <f>'Moving Avg'!D1879</f>
        <v>1.28</v>
      </c>
      <c r="G1879" s="2">
        <f>'Moving Avg'!F1879</f>
        <v>1.2435000000000003</v>
      </c>
      <c r="H1879" s="2">
        <f>'Moving Avg'!G1879</f>
        <v>1.2274000000000003</v>
      </c>
      <c r="I1879" s="2">
        <f>'Moving Avg'!H1879</f>
        <v>1.4931499999999998</v>
      </c>
      <c r="J1879" s="5" t="str">
        <f>OBV!F1879</f>
        <v>NEUTRAL</v>
      </c>
      <c r="K1879" s="5" t="str">
        <f>OBV!G1879</f>
        <v>NEUTRAL</v>
      </c>
      <c r="L1879" s="5" t="str">
        <f>OBV!H1879</f>
        <v>NEUTRAL</v>
      </c>
    </row>
    <row r="1880" spans="1:12" ht="13.5" x14ac:dyDescent="0.25">
      <c r="A1880" s="3">
        <f>RSI!A1880</f>
        <v>45436</v>
      </c>
      <c r="B1880" s="2">
        <f>RSI!B1880</f>
        <v>1.28</v>
      </c>
      <c r="C1880" s="2">
        <f>RSI!I1880</f>
        <v>77.374664011721364</v>
      </c>
      <c r="D1880" s="2">
        <f>MACD!E1880</f>
        <v>-2.2086623662546323E-2</v>
      </c>
      <c r="E1880" s="2">
        <f>MACD!F1880</f>
        <v>-2.5129259467055708E-2</v>
      </c>
      <c r="F1880" s="2">
        <f>'Moving Avg'!D1880</f>
        <v>1.28</v>
      </c>
      <c r="G1880" s="2">
        <f>'Moving Avg'!F1880</f>
        <v>1.2490000000000003</v>
      </c>
      <c r="H1880" s="2">
        <f>'Moving Avg'!G1880</f>
        <v>1.2286000000000004</v>
      </c>
      <c r="I1880" s="2">
        <f>'Moving Avg'!H1880</f>
        <v>1.4900499999999994</v>
      </c>
      <c r="J1880" s="5" t="str">
        <f>OBV!F1880</f>
        <v>NEUTRAL</v>
      </c>
      <c r="K1880" s="5" t="str">
        <f>OBV!G1880</f>
        <v>NEUTRAL</v>
      </c>
      <c r="L1880" s="5" t="str">
        <f>OBV!H1880</f>
        <v>NEUTRAL</v>
      </c>
    </row>
    <row r="1881" spans="1:12" ht="13.5" x14ac:dyDescent="0.25">
      <c r="A1881" s="3">
        <f>RSI!A1881</f>
        <v>45439</v>
      </c>
      <c r="B1881" s="2">
        <f>RSI!B1881</f>
        <v>1.28</v>
      </c>
      <c r="C1881" s="2">
        <f>RSI!I1881</f>
        <v>77.374664011721364</v>
      </c>
      <c r="D1881" s="2">
        <f>MACD!E1881</f>
        <v>-2.0912549519645385E-2</v>
      </c>
      <c r="E1881" s="2">
        <f>MACD!F1881</f>
        <v>-2.4285917477573644E-2</v>
      </c>
      <c r="F1881" s="2">
        <f>'Moving Avg'!D1881</f>
        <v>1.28</v>
      </c>
      <c r="G1881" s="2">
        <f>'Moving Avg'!F1881</f>
        <v>1.2545000000000004</v>
      </c>
      <c r="H1881" s="2">
        <f>'Moving Avg'!G1881</f>
        <v>1.2298000000000002</v>
      </c>
      <c r="I1881" s="2">
        <f>'Moving Avg'!H1881</f>
        <v>1.4869499999999991</v>
      </c>
      <c r="J1881" s="5" t="str">
        <f>OBV!F1881</f>
        <v>NEUTRAL</v>
      </c>
      <c r="K1881" s="5" t="str">
        <f>OBV!G1881</f>
        <v>NEUTRAL</v>
      </c>
      <c r="L1881" s="5" t="str">
        <f>OBV!H1881</f>
        <v>NEUTRAL</v>
      </c>
    </row>
    <row r="1882" spans="1:12" ht="13.5" x14ac:dyDescent="0.25">
      <c r="A1882" s="3">
        <f>RSI!A1882</f>
        <v>45440</v>
      </c>
      <c r="B1882" s="2">
        <f>RSI!B1882</f>
        <v>1.28</v>
      </c>
      <c r="C1882" s="2">
        <f>RSI!I1882</f>
        <v>77.374664011721364</v>
      </c>
      <c r="D1882" s="2">
        <f>MACD!E1882</f>
        <v>-1.5480866934527659E-2</v>
      </c>
      <c r="E1882" s="2">
        <f>MACD!F1882</f>
        <v>-2.252490736896445E-2</v>
      </c>
      <c r="F1882" s="2">
        <f>'Moving Avg'!D1882</f>
        <v>1.28</v>
      </c>
      <c r="G1882" s="2">
        <f>'Moving Avg'!F1882</f>
        <v>1.2600000000000002</v>
      </c>
      <c r="H1882" s="2">
        <f>'Moving Avg'!G1882</f>
        <v>1.2310000000000003</v>
      </c>
      <c r="I1882" s="2">
        <f>'Moving Avg'!H1882</f>
        <v>1.4838499999999986</v>
      </c>
      <c r="J1882" s="5" t="str">
        <f>OBV!F1882</f>
        <v>NEUTRAL</v>
      </c>
      <c r="K1882" s="5" t="str">
        <f>OBV!G1882</f>
        <v>NEUTRAL</v>
      </c>
      <c r="L1882" s="5" t="str">
        <f>OBV!H1882</f>
        <v>NEUTRAL</v>
      </c>
    </row>
    <row r="1883" spans="1:12" ht="13.5" x14ac:dyDescent="0.25">
      <c r="A1883" s="3">
        <f>RSI!A1883</f>
        <v>45441</v>
      </c>
      <c r="B1883" s="2">
        <f>RSI!B1883</f>
        <v>1.28</v>
      </c>
      <c r="C1883" s="2">
        <f>RSI!I1883</f>
        <v>77.374664011721364</v>
      </c>
      <c r="D1883" s="2">
        <f>MACD!E1883</f>
        <v>-1.1048855029554883E-2</v>
      </c>
      <c r="E1883" s="2">
        <f>MACD!F1883</f>
        <v>-2.0229696901082537E-2</v>
      </c>
      <c r="F1883" s="2">
        <f>'Moving Avg'!D1883</f>
        <v>1.28</v>
      </c>
      <c r="G1883" s="2">
        <f>'Moving Avg'!F1883</f>
        <v>1.2655000000000003</v>
      </c>
      <c r="H1883" s="2">
        <f>'Moving Avg'!G1883</f>
        <v>1.2322000000000002</v>
      </c>
      <c r="I1883" s="2">
        <f>'Moving Avg'!H1883</f>
        <v>1.4807499999999985</v>
      </c>
      <c r="J1883" s="5" t="str">
        <f>OBV!F1883</f>
        <v>NEUTRAL</v>
      </c>
      <c r="K1883" s="5" t="str">
        <f>OBV!G1883</f>
        <v>NEUTRAL</v>
      </c>
      <c r="L1883" s="5" t="str">
        <f>OBV!H1883</f>
        <v>NEUTRAL</v>
      </c>
    </row>
    <row r="1884" spans="1:12" ht="13.5" x14ac:dyDescent="0.25">
      <c r="A1884" s="3">
        <f>RSI!A1884</f>
        <v>45442</v>
      </c>
      <c r="B1884" s="2">
        <f>RSI!B1884</f>
        <v>1.23</v>
      </c>
      <c r="C1884" s="2">
        <f>RSI!I1884</f>
        <v>36.747587860956664</v>
      </c>
      <c r="D1884" s="2">
        <f>MACD!E1884</f>
        <v>-3.74686444839889E-3</v>
      </c>
      <c r="E1884" s="2">
        <f>MACD!F1884</f>
        <v>-1.693313041054581E-2</v>
      </c>
      <c r="F1884" s="2">
        <f>'Moving Avg'!D1884</f>
        <v>1.27</v>
      </c>
      <c r="G1884" s="2">
        <f>'Moving Avg'!F1884</f>
        <v>1.2670000000000001</v>
      </c>
      <c r="H1884" s="2">
        <f>'Moving Avg'!G1884</f>
        <v>1.2324000000000002</v>
      </c>
      <c r="I1884" s="2">
        <f>'Moving Avg'!H1884</f>
        <v>1.477399999999998</v>
      </c>
      <c r="J1884" s="5" t="str">
        <f>OBV!F1884</f>
        <v>NEUTRAL</v>
      </c>
      <c r="K1884" s="5" t="str">
        <f>OBV!G1884</f>
        <v>NEUTRAL</v>
      </c>
      <c r="L1884" s="5" t="str">
        <f>OBV!H1884</f>
        <v>NEUTRAL</v>
      </c>
    </row>
    <row r="1885" spans="1:12" ht="13.5" x14ac:dyDescent="0.25">
      <c r="A1885" s="3">
        <f>RSI!A1885</f>
        <v>45443</v>
      </c>
      <c r="B1885" s="2">
        <f>RSI!B1885</f>
        <v>1.18</v>
      </c>
      <c r="C1885" s="2">
        <f>RSI!I1885</f>
        <v>23.473995182895536</v>
      </c>
      <c r="D1885" s="2">
        <f>MACD!E1885</f>
        <v>6.2902719265627294E-3</v>
      </c>
      <c r="E1885" s="2">
        <f>MACD!F1885</f>
        <v>-1.2288449943124103E-2</v>
      </c>
      <c r="F1885" s="2">
        <f>'Moving Avg'!D1885</f>
        <v>1.25</v>
      </c>
      <c r="G1885" s="2">
        <f>'Moving Avg'!F1885</f>
        <v>1.2635000000000001</v>
      </c>
      <c r="H1885" s="2">
        <f>'Moving Avg'!G1885</f>
        <v>1.2316000000000003</v>
      </c>
      <c r="I1885" s="2">
        <f>'Moving Avg'!H1885</f>
        <v>1.473799999999998</v>
      </c>
      <c r="J1885" s="5" t="str">
        <f>OBV!F1885</f>
        <v>NEUTRAL</v>
      </c>
      <c r="K1885" s="5" t="str">
        <f>OBV!G1885</f>
        <v>NEUTRAL</v>
      </c>
      <c r="L1885" s="5" t="str">
        <f>OBV!H1885</f>
        <v>NEUTRAL</v>
      </c>
    </row>
    <row r="1886" spans="1:12" ht="13.5" x14ac:dyDescent="0.25">
      <c r="A1886" s="3">
        <f>RSI!A1886</f>
        <v>45446</v>
      </c>
      <c r="B1886" s="2">
        <f>RSI!B1886</f>
        <v>1.18</v>
      </c>
      <c r="C1886" s="2">
        <f>RSI!I1886</f>
        <v>23.473995182895536</v>
      </c>
      <c r="D1886" s="2">
        <f>MACD!E1886</f>
        <v>1.522204234083091E-2</v>
      </c>
      <c r="E1886" s="2">
        <f>MACD!F1886</f>
        <v>-6.7863514863331009E-3</v>
      </c>
      <c r="F1886" s="2">
        <f>'Moving Avg'!D1886</f>
        <v>1.23</v>
      </c>
      <c r="G1886" s="2">
        <f>'Moving Avg'!F1886</f>
        <v>1.2600000000000002</v>
      </c>
      <c r="H1886" s="2">
        <f>'Moving Avg'!G1886</f>
        <v>1.2308000000000003</v>
      </c>
      <c r="I1886" s="2">
        <f>'Moving Avg'!H1886</f>
        <v>1.4701999999999977</v>
      </c>
      <c r="J1886" s="5" t="str">
        <f>OBV!F1886</f>
        <v>NEUTRAL</v>
      </c>
      <c r="K1886" s="5" t="str">
        <f>OBV!G1886</f>
        <v>NEUTRAL</v>
      </c>
      <c r="L1886" s="5" t="str">
        <f>OBV!H1886</f>
        <v>NEUTRAL</v>
      </c>
    </row>
    <row r="1887" spans="1:12" ht="13.5" x14ac:dyDescent="0.25">
      <c r="A1887" s="3">
        <f>RSI!A1887</f>
        <v>45447</v>
      </c>
      <c r="B1887" s="2">
        <f>RSI!B1887</f>
        <v>1.18</v>
      </c>
      <c r="C1887" s="2">
        <f>RSI!I1887</f>
        <v>23.473995182895536</v>
      </c>
      <c r="D1887" s="2">
        <f>MACD!E1887</f>
        <v>2.3185998735590019E-2</v>
      </c>
      <c r="E1887" s="2">
        <f>MACD!F1887</f>
        <v>-7.918814419484773E-4</v>
      </c>
      <c r="F1887" s="2">
        <f>'Moving Avg'!D1887</f>
        <v>1.2099999999999997</v>
      </c>
      <c r="G1887" s="2">
        <f>'Moving Avg'!F1887</f>
        <v>1.2565</v>
      </c>
      <c r="H1887" s="2">
        <f>'Moving Avg'!G1887</f>
        <v>1.2300000000000002</v>
      </c>
      <c r="I1887" s="2">
        <f>'Moving Avg'!H1887</f>
        <v>1.4665999999999977</v>
      </c>
      <c r="J1887" s="5" t="str">
        <f>OBV!F1887</f>
        <v>NEUTRAL</v>
      </c>
      <c r="K1887" s="5" t="str">
        <f>OBV!G1887</f>
        <v>NEUTRAL</v>
      </c>
      <c r="L1887" s="5" t="str">
        <f>OBV!H1887</f>
        <v>NEUTRAL</v>
      </c>
    </row>
    <row r="1888" spans="1:12" ht="13.5" x14ac:dyDescent="0.25">
      <c r="A1888" s="3">
        <f>RSI!A1888</f>
        <v>45448</v>
      </c>
      <c r="B1888" s="2">
        <f>RSI!B1888</f>
        <v>1.18</v>
      </c>
      <c r="C1888" s="2">
        <f>RSI!I1888</f>
        <v>23.473995182895536</v>
      </c>
      <c r="D1888" s="2">
        <f>MACD!E1888</f>
        <v>3.0300938945323264E-2</v>
      </c>
      <c r="E1888" s="2">
        <f>MACD!F1888</f>
        <v>5.4266826355058705E-3</v>
      </c>
      <c r="F1888" s="2">
        <f>'Moving Avg'!D1888</f>
        <v>1.19</v>
      </c>
      <c r="G1888" s="2">
        <f>'Moving Avg'!F1888</f>
        <v>1.2529999999999999</v>
      </c>
      <c r="H1888" s="2">
        <f>'Moving Avg'!G1888</f>
        <v>1.2292000000000003</v>
      </c>
      <c r="I1888" s="2">
        <f>'Moving Avg'!H1888</f>
        <v>1.4629999999999976</v>
      </c>
      <c r="J1888" s="5" t="str">
        <f>OBV!F1888</f>
        <v>NEUTRAL</v>
      </c>
      <c r="K1888" s="5" t="str">
        <f>OBV!G1888</f>
        <v>NEUTRAL</v>
      </c>
      <c r="L1888" s="5" t="str">
        <f>OBV!H1888</f>
        <v>NEUTRAL</v>
      </c>
    </row>
    <row r="1889" spans="1:12" ht="13.5" x14ac:dyDescent="0.25">
      <c r="A1889" s="3">
        <f>RSI!A1889</f>
        <v>45449</v>
      </c>
      <c r="B1889" s="2">
        <f>RSI!B1889</f>
        <v>1.18</v>
      </c>
      <c r="C1889" s="2">
        <f>RSI!I1889</f>
        <v>23.473995182895536</v>
      </c>
      <c r="D1889" s="2">
        <f>MACD!E1889</f>
        <v>3.6669613594598083E-2</v>
      </c>
      <c r="E1889" s="2">
        <f>MACD!F1889</f>
        <v>1.1675268827324314E-2</v>
      </c>
      <c r="F1889" s="2">
        <f>'Moving Avg'!D1889</f>
        <v>1.18</v>
      </c>
      <c r="G1889" s="2">
        <f>'Moving Avg'!F1889</f>
        <v>1.2494999999999998</v>
      </c>
      <c r="H1889" s="2">
        <f>'Moving Avg'!G1889</f>
        <v>1.2284000000000004</v>
      </c>
      <c r="I1889" s="2">
        <f>'Moving Avg'!H1889</f>
        <v>1.4593999999999971</v>
      </c>
      <c r="J1889" s="5" t="str">
        <f>OBV!F1889</f>
        <v>NEUTRAL</v>
      </c>
      <c r="K1889" s="5" t="str">
        <f>OBV!G1889</f>
        <v>NEUTRAL</v>
      </c>
      <c r="L1889" s="5" t="str">
        <f>OBV!H1889</f>
        <v>NEUTRAL</v>
      </c>
    </row>
    <row r="1890" spans="1:12" ht="13.5" x14ac:dyDescent="0.25">
      <c r="A1890" s="3">
        <f>RSI!A1890</f>
        <v>45450</v>
      </c>
      <c r="B1890" s="2">
        <f>RSI!B1890</f>
        <v>1.18</v>
      </c>
      <c r="C1890" s="2">
        <f>RSI!I1890</f>
        <v>23.473995182895536</v>
      </c>
      <c r="D1890" s="2">
        <f>MACD!E1890</f>
        <v>4.2381029760330646E-2</v>
      </c>
      <c r="E1890" s="2">
        <f>MACD!F1890</f>
        <v>1.7816421013925582E-2</v>
      </c>
      <c r="F1890" s="2">
        <f>'Moving Avg'!D1890</f>
        <v>1.18</v>
      </c>
      <c r="G1890" s="2">
        <f>'Moving Avg'!F1890</f>
        <v>1.246</v>
      </c>
      <c r="H1890" s="2">
        <f>'Moving Avg'!G1890</f>
        <v>1.2276000000000002</v>
      </c>
      <c r="I1890" s="2">
        <f>'Moving Avg'!H1890</f>
        <v>1.4557999999999971</v>
      </c>
      <c r="J1890" s="5" t="str">
        <f>OBV!F1890</f>
        <v>NEUTRAL</v>
      </c>
      <c r="K1890" s="5" t="str">
        <f>OBV!G1890</f>
        <v>NEUTRAL</v>
      </c>
      <c r="L1890" s="5" t="str">
        <f>OBV!H1890</f>
        <v>NEUTRAL</v>
      </c>
    </row>
    <row r="1891" spans="1:12" ht="13.5" x14ac:dyDescent="0.25">
      <c r="A1891" s="3">
        <f>RSI!A1891</f>
        <v>45453</v>
      </c>
      <c r="B1891" s="2">
        <f>RSI!B1891</f>
        <v>1.18</v>
      </c>
      <c r="C1891" s="2">
        <f>RSI!I1891</f>
        <v>23.473995182895536</v>
      </c>
      <c r="D1891" s="2">
        <f>MACD!E1891</f>
        <v>4.7512412457012099E-2</v>
      </c>
      <c r="E1891" s="2">
        <f>MACD!F1891</f>
        <v>2.3755619302542885E-2</v>
      </c>
      <c r="F1891" s="2">
        <f>'Moving Avg'!D1891</f>
        <v>1.18</v>
      </c>
      <c r="G1891" s="2">
        <f>'Moving Avg'!F1891</f>
        <v>1.2424999999999997</v>
      </c>
      <c r="H1891" s="2">
        <f>'Moving Avg'!G1891</f>
        <v>1.2268000000000003</v>
      </c>
      <c r="I1891" s="2">
        <f>'Moving Avg'!H1891</f>
        <v>1.4521999999999968</v>
      </c>
      <c r="J1891" s="5" t="str">
        <f>OBV!F1891</f>
        <v>NEUTRAL</v>
      </c>
      <c r="K1891" s="5" t="str">
        <f>OBV!G1891</f>
        <v>NEUTRAL</v>
      </c>
      <c r="L1891" s="5" t="str">
        <f>OBV!H1891</f>
        <v>NEUTRAL</v>
      </c>
    </row>
    <row r="1892" spans="1:12" ht="13.5" x14ac:dyDescent="0.25">
      <c r="A1892" s="3">
        <f>RSI!A1892</f>
        <v>45454</v>
      </c>
      <c r="B1892" s="2">
        <f>RSI!B1892</f>
        <v>1.1299999999999999</v>
      </c>
      <c r="C1892" s="2">
        <f>RSI!I1892</f>
        <v>14.609070908197197</v>
      </c>
      <c r="D1892" s="2">
        <f>MACD!E1892</f>
        <v>5.5834579385101391E-2</v>
      </c>
      <c r="E1892" s="2">
        <f>MACD!F1892</f>
        <v>3.0171411319054587E-2</v>
      </c>
      <c r="F1892" s="2">
        <f>'Moving Avg'!D1892</f>
        <v>1.17</v>
      </c>
      <c r="G1892" s="2">
        <f>'Moving Avg'!F1892</f>
        <v>1.2349999999999999</v>
      </c>
      <c r="H1892" s="2">
        <f>'Moving Avg'!G1892</f>
        <v>1.2250000000000005</v>
      </c>
      <c r="I1892" s="2">
        <f>'Moving Avg'!H1892</f>
        <v>1.4483499999999967</v>
      </c>
      <c r="J1892" s="5" t="str">
        <f>OBV!F1892</f>
        <v>NEUTRAL</v>
      </c>
      <c r="K1892" s="5" t="str">
        <f>OBV!G1892</f>
        <v>NEUTRAL</v>
      </c>
      <c r="L1892" s="5" t="str">
        <f>OBV!H1892</f>
        <v>NEUTRAL</v>
      </c>
    </row>
    <row r="1893" spans="1:12" ht="13.5" x14ac:dyDescent="0.25">
      <c r="A1893" s="3">
        <f>RSI!A1893</f>
        <v>45455</v>
      </c>
      <c r="B1893" s="2">
        <f>RSI!B1893</f>
        <v>1.08</v>
      </c>
      <c r="C1893" s="2">
        <f>RSI!I1893</f>
        <v>10.385359497174832</v>
      </c>
      <c r="D1893" s="2">
        <f>MACD!E1893</f>
        <v>6.7131609549443638E-2</v>
      </c>
      <c r="E1893" s="2">
        <f>MACD!F1893</f>
        <v>3.7563450965132403E-2</v>
      </c>
      <c r="F1893" s="2">
        <f>'Moving Avg'!D1893</f>
        <v>1.1499999999999999</v>
      </c>
      <c r="G1893" s="2">
        <f>'Moving Avg'!F1893</f>
        <v>1.2250000000000001</v>
      </c>
      <c r="H1893" s="2">
        <f>'Moving Avg'!G1893</f>
        <v>1.2222000000000004</v>
      </c>
      <c r="I1893" s="2">
        <f>'Moving Avg'!H1893</f>
        <v>1.4442999999999966</v>
      </c>
      <c r="J1893" s="5" t="str">
        <f>OBV!F1893</f>
        <v>NEUTRAL</v>
      </c>
      <c r="K1893" s="5" t="str">
        <f>OBV!G1893</f>
        <v>NEUTRAL</v>
      </c>
      <c r="L1893" s="5" t="str">
        <f>OBV!H1893</f>
        <v>NEUTRAL</v>
      </c>
    </row>
    <row r="1894" spans="1:12" ht="13.5" x14ac:dyDescent="0.25">
      <c r="A1894" s="3">
        <f>RSI!A1894</f>
        <v>45456</v>
      </c>
      <c r="B1894" s="2">
        <f>RSI!B1894</f>
        <v>1.04</v>
      </c>
      <c r="C1894" s="2">
        <f>RSI!I1894</f>
        <v>8.3143785472509251</v>
      </c>
      <c r="D1894" s="2">
        <f>MACD!E1894</f>
        <v>7.2767384070800745E-2</v>
      </c>
      <c r="E1894" s="2">
        <f>MACD!F1894</f>
        <v>4.4604237586266075E-2</v>
      </c>
      <c r="F1894" s="2">
        <f>'Moving Avg'!D1894</f>
        <v>1.1220000000000001</v>
      </c>
      <c r="G1894" s="2">
        <f>'Moving Avg'!F1894</f>
        <v>1.2129999999999999</v>
      </c>
      <c r="H1894" s="2">
        <f>'Moving Avg'!G1894</f>
        <v>1.2186000000000003</v>
      </c>
      <c r="I1894" s="2">
        <f>'Moving Avg'!H1894</f>
        <v>1.4400499999999967</v>
      </c>
      <c r="J1894" s="5" t="str">
        <f>OBV!F1894</f>
        <v>NEUTRAL</v>
      </c>
      <c r="K1894" s="5" t="str">
        <f>OBV!G1894</f>
        <v>NEUTRAL</v>
      </c>
      <c r="L1894" s="5" t="str">
        <f>OBV!H1894</f>
        <v>NEUTRAL</v>
      </c>
    </row>
    <row r="1895" spans="1:12" ht="13.5" x14ac:dyDescent="0.25">
      <c r="A1895" s="3">
        <f>RSI!A1895</f>
        <v>45457</v>
      </c>
      <c r="B1895" s="2">
        <f>RSI!B1895</f>
        <v>1.08</v>
      </c>
      <c r="C1895" s="2">
        <f>RSI!I1895</f>
        <v>24.523239742448197</v>
      </c>
      <c r="D1895" s="2">
        <f>MACD!E1895</f>
        <v>6.7863590501256343E-2</v>
      </c>
      <c r="E1895" s="2">
        <f>MACD!F1895</f>
        <v>4.925610816926413E-2</v>
      </c>
      <c r="F1895" s="2">
        <f>'Moving Avg'!D1895</f>
        <v>1.1019999999999999</v>
      </c>
      <c r="G1895" s="2">
        <f>'Moving Avg'!F1895</f>
        <v>1.2029999999999998</v>
      </c>
      <c r="H1895" s="2">
        <f>'Moving Avg'!G1895</f>
        <v>1.2158000000000002</v>
      </c>
      <c r="I1895" s="2">
        <f>'Moving Avg'!H1895</f>
        <v>1.4359999999999968</v>
      </c>
      <c r="J1895" s="5" t="str">
        <f>OBV!F1895</f>
        <v>NEUTRAL</v>
      </c>
      <c r="K1895" s="5" t="str">
        <f>OBV!G1895</f>
        <v>NEUTRAL</v>
      </c>
      <c r="L1895" s="5" t="str">
        <f>OBV!H1895</f>
        <v>NEUTRAL</v>
      </c>
    </row>
    <row r="1896" spans="1:12" ht="13.5" x14ac:dyDescent="0.25">
      <c r="A1896" s="3">
        <f>RSI!A1896</f>
        <v>45461</v>
      </c>
      <c r="B1896" s="2">
        <f>RSI!B1896</f>
        <v>1.1200000000000001</v>
      </c>
      <c r="C1896" s="2">
        <f>RSI!I1896</f>
        <v>36.594739843989828</v>
      </c>
      <c r="D1896" s="2">
        <f>MACD!E1896</f>
        <v>6.1424850918265994E-2</v>
      </c>
      <c r="E1896" s="2">
        <f>MACD!F1896</f>
        <v>5.1689856719064509E-2</v>
      </c>
      <c r="F1896" s="2">
        <f>'Moving Avg'!D1896</f>
        <v>1.0900000000000001</v>
      </c>
      <c r="G1896" s="2">
        <f>'Moving Avg'!F1896</f>
        <v>1.1949999999999998</v>
      </c>
      <c r="H1896" s="2">
        <f>'Moving Avg'!G1896</f>
        <v>1.2138</v>
      </c>
      <c r="I1896" s="2">
        <f>'Moving Avg'!H1896</f>
        <v>1.4321499999999969</v>
      </c>
      <c r="J1896" s="5" t="str">
        <f>OBV!F1896</f>
        <v>NEUTRAL</v>
      </c>
      <c r="K1896" s="5" t="str">
        <f>OBV!G1896</f>
        <v>NEUTRAL</v>
      </c>
      <c r="L1896" s="5" t="str">
        <f>OBV!H1896</f>
        <v>NEUTRAL</v>
      </c>
    </row>
    <row r="1897" spans="1:12" ht="13.5" x14ac:dyDescent="0.25">
      <c r="A1897" s="3">
        <f>RSI!A1897</f>
        <v>45462</v>
      </c>
      <c r="B1897" s="2">
        <f>RSI!B1897</f>
        <v>1.17</v>
      </c>
      <c r="C1897" s="2">
        <f>RSI!I1897</f>
        <v>47.827454248865706</v>
      </c>
      <c r="D1897" s="2">
        <f>MACD!E1897</f>
        <v>5.2660313057879993E-2</v>
      </c>
      <c r="E1897" s="2">
        <f>MACD!F1897</f>
        <v>5.1883947986827612E-2</v>
      </c>
      <c r="F1897" s="2">
        <f>'Moving Avg'!D1897</f>
        <v>1.0980000000000001</v>
      </c>
      <c r="G1897" s="2">
        <f>'Moving Avg'!F1897</f>
        <v>1.1894999999999996</v>
      </c>
      <c r="H1897" s="2">
        <f>'Moving Avg'!G1897</f>
        <v>1.2128000000000001</v>
      </c>
      <c r="I1897" s="2">
        <f>'Moving Avg'!H1897</f>
        <v>1.4285499999999971</v>
      </c>
      <c r="J1897" s="5" t="str">
        <f>OBV!F1897</f>
        <v>NEUTRAL</v>
      </c>
      <c r="K1897" s="5" t="str">
        <f>OBV!G1897</f>
        <v>NEUTRAL</v>
      </c>
      <c r="L1897" s="5" t="str">
        <f>OBV!H1897</f>
        <v>NEUTRAL</v>
      </c>
    </row>
    <row r="1898" spans="1:12" ht="13.5" x14ac:dyDescent="0.25">
      <c r="A1898" s="3">
        <f>RSI!A1898</f>
        <v>45463</v>
      </c>
      <c r="B1898" s="2">
        <f>RSI!B1898</f>
        <v>1.17</v>
      </c>
      <c r="C1898" s="2">
        <f>RSI!I1898</f>
        <v>47.827454248865706</v>
      </c>
      <c r="D1898" s="2">
        <f>MACD!E1898</f>
        <v>4.5307352477145901E-2</v>
      </c>
      <c r="E1898" s="2">
        <f>MACD!F1898</f>
        <v>5.0568628884891269E-2</v>
      </c>
      <c r="F1898" s="2">
        <f>'Moving Avg'!D1898</f>
        <v>1.1160000000000001</v>
      </c>
      <c r="G1898" s="2">
        <f>'Moving Avg'!F1898</f>
        <v>1.1839999999999999</v>
      </c>
      <c r="H1898" s="2">
        <f>'Moving Avg'!G1898</f>
        <v>1.2118</v>
      </c>
      <c r="I1898" s="2">
        <f>'Moving Avg'!H1898</f>
        <v>1.4249499999999973</v>
      </c>
      <c r="J1898" s="5" t="str">
        <f>OBV!F1898</f>
        <v>NEUTRAL</v>
      </c>
      <c r="K1898" s="5" t="str">
        <f>OBV!G1898</f>
        <v>NEUTRAL</v>
      </c>
      <c r="L1898" s="5" t="str">
        <f>OBV!H1898</f>
        <v>NEUTRAL</v>
      </c>
    </row>
    <row r="1899" spans="1:12" ht="13.5" x14ac:dyDescent="0.25">
      <c r="A1899" s="3">
        <f>RSI!A1899</f>
        <v>45464</v>
      </c>
      <c r="B1899" s="2">
        <f>RSI!B1899</f>
        <v>1.17</v>
      </c>
      <c r="C1899" s="2">
        <f>RSI!I1899</f>
        <v>47.827454248865706</v>
      </c>
      <c r="D1899" s="2">
        <f>MACD!E1899</f>
        <v>3.9144122934096082E-2</v>
      </c>
      <c r="E1899" s="2">
        <f>MACD!F1899</f>
        <v>4.8283727694732236E-2</v>
      </c>
      <c r="F1899" s="2">
        <f>'Moving Avg'!D1899</f>
        <v>1.1419999999999999</v>
      </c>
      <c r="G1899" s="2">
        <f>'Moving Avg'!F1899</f>
        <v>1.1785000000000001</v>
      </c>
      <c r="H1899" s="2">
        <f>'Moving Avg'!G1899</f>
        <v>1.2108000000000001</v>
      </c>
      <c r="I1899" s="2">
        <f>'Moving Avg'!H1899</f>
        <v>1.4213499999999977</v>
      </c>
      <c r="J1899" s="5" t="str">
        <f>OBV!F1899</f>
        <v>NEUTRAL</v>
      </c>
      <c r="K1899" s="5" t="str">
        <f>OBV!G1899</f>
        <v>NEUTRAL</v>
      </c>
      <c r="L1899" s="5" t="str">
        <f>OBV!H1899</f>
        <v>NEUTRAL</v>
      </c>
    </row>
    <row r="1900" spans="1:12" ht="13.5" x14ac:dyDescent="0.25">
      <c r="A1900" s="3">
        <f>RSI!A1900</f>
        <v>45467</v>
      </c>
      <c r="B1900" s="2">
        <f>RSI!B1900</f>
        <v>1.1200000000000001</v>
      </c>
      <c r="C1900" s="2">
        <f>RSI!I1900</f>
        <v>39.162212264549687</v>
      </c>
      <c r="D1900" s="2">
        <f>MACD!E1900</f>
        <v>3.7686958785734248E-2</v>
      </c>
      <c r="E1900" s="2">
        <f>MACD!F1900</f>
        <v>4.6164373912932641E-2</v>
      </c>
      <c r="F1900" s="2">
        <f>'Moving Avg'!D1900</f>
        <v>1.1499999999999999</v>
      </c>
      <c r="G1900" s="2">
        <f>'Moving Avg'!F1900</f>
        <v>1.1705000000000001</v>
      </c>
      <c r="H1900" s="2">
        <f>'Moving Avg'!G1900</f>
        <v>1.2088000000000001</v>
      </c>
      <c r="I1900" s="2">
        <f>'Moving Avg'!H1900</f>
        <v>1.4174999999999978</v>
      </c>
      <c r="J1900" s="5" t="str">
        <f>OBV!F1900</f>
        <v>NEUTRAL</v>
      </c>
      <c r="K1900" s="5" t="str">
        <f>OBV!G1900</f>
        <v>NEUTRAL</v>
      </c>
      <c r="L1900" s="5" t="str">
        <f>OBV!H1900</f>
        <v>NEUTRAL</v>
      </c>
    </row>
    <row r="1901" spans="1:12" ht="13.5" x14ac:dyDescent="0.25">
      <c r="A1901" s="3">
        <f>RSI!A1901</f>
        <v>45468</v>
      </c>
      <c r="B1901" s="2">
        <f>RSI!B1901</f>
        <v>1.07</v>
      </c>
      <c r="C1901" s="2">
        <f>RSI!I1901</f>
        <v>32.768603628269062</v>
      </c>
      <c r="D1901" s="2">
        <f>MACD!E1901</f>
        <v>4.0503289338604365E-2</v>
      </c>
      <c r="E1901" s="2">
        <f>MACD!F1901</f>
        <v>4.5032156998066987E-2</v>
      </c>
      <c r="F1901" s="2">
        <f>'Moving Avg'!D1901</f>
        <v>1.1400000000000001</v>
      </c>
      <c r="G1901" s="2">
        <f>'Moving Avg'!F1901</f>
        <v>1.1600000000000004</v>
      </c>
      <c r="H1901" s="2">
        <f>'Moving Avg'!G1901</f>
        <v>1.2058000000000002</v>
      </c>
      <c r="I1901" s="2">
        <f>'Moving Avg'!H1901</f>
        <v>1.413399999999998</v>
      </c>
      <c r="J1901" s="5" t="str">
        <f>OBV!F1901</f>
        <v>NEUTRAL</v>
      </c>
      <c r="K1901" s="5" t="str">
        <f>OBV!G1901</f>
        <v>NEUTRAL</v>
      </c>
      <c r="L1901" s="5" t="str">
        <f>OBV!H1901</f>
        <v>NEUTRAL</v>
      </c>
    </row>
    <row r="1902" spans="1:12" ht="13.5" x14ac:dyDescent="0.25">
      <c r="A1902" s="3">
        <f>RSI!A1902</f>
        <v>45469</v>
      </c>
      <c r="B1902" s="2">
        <f>RSI!B1902</f>
        <v>1.07</v>
      </c>
      <c r="C1902" s="2">
        <f>RSI!I1902</f>
        <v>32.768603628269062</v>
      </c>
      <c r="D1902" s="2">
        <f>MACD!E1902</f>
        <v>3.5809493739415998E-2</v>
      </c>
      <c r="E1902" s="2">
        <f>MACD!F1902</f>
        <v>4.3187624346336793E-2</v>
      </c>
      <c r="F1902" s="2">
        <f>'Moving Avg'!D1902</f>
        <v>1.1200000000000001</v>
      </c>
      <c r="G1902" s="2">
        <f>'Moving Avg'!F1902</f>
        <v>1.1495000000000002</v>
      </c>
      <c r="H1902" s="2">
        <f>'Moving Avg'!G1902</f>
        <v>1.2028000000000001</v>
      </c>
      <c r="I1902" s="2">
        <f>'Moving Avg'!H1902</f>
        <v>1.4092999999999984</v>
      </c>
      <c r="J1902" s="5" t="str">
        <f>OBV!F1902</f>
        <v>NEUTRAL</v>
      </c>
      <c r="K1902" s="5" t="str">
        <f>OBV!G1902</f>
        <v>NEUTRAL</v>
      </c>
      <c r="L1902" s="5" t="str">
        <f>OBV!H1902</f>
        <v>NEUTRAL</v>
      </c>
    </row>
    <row r="1903" spans="1:12" ht="13.5" x14ac:dyDescent="0.25">
      <c r="A1903" s="3">
        <f>RSI!A1903</f>
        <v>45470</v>
      </c>
      <c r="B1903" s="2">
        <f>RSI!B1903</f>
        <v>1.1100000000000001</v>
      </c>
      <c r="C1903" s="2">
        <f>RSI!I1903</f>
        <v>41.612755035360742</v>
      </c>
      <c r="D1903" s="2">
        <f>MACD!E1903</f>
        <v>2.1752423184616898E-2</v>
      </c>
      <c r="E1903" s="2">
        <f>MACD!F1903</f>
        <v>3.890058411399281E-2</v>
      </c>
      <c r="F1903" s="2">
        <f>'Moving Avg'!D1903</f>
        <v>1.1080000000000001</v>
      </c>
      <c r="G1903" s="2">
        <f>'Moving Avg'!F1903</f>
        <v>1.1410000000000002</v>
      </c>
      <c r="H1903" s="2">
        <f>'Moving Avg'!G1903</f>
        <v>1.2006000000000001</v>
      </c>
      <c r="I1903" s="2">
        <f>'Moving Avg'!H1903</f>
        <v>1.4053999999999989</v>
      </c>
      <c r="J1903" s="5" t="str">
        <f>OBV!F1903</f>
        <v>NEUTRAL</v>
      </c>
      <c r="K1903" s="5" t="str">
        <f>OBV!G1903</f>
        <v>NEUTRAL</v>
      </c>
      <c r="L1903" s="5" t="str">
        <f>OBV!H1903</f>
        <v>NEUTRAL</v>
      </c>
    </row>
    <row r="1904" spans="1:12" ht="13.5" x14ac:dyDescent="0.25">
      <c r="A1904" s="3">
        <f>RSI!A1904</f>
        <v>45471</v>
      </c>
      <c r="B1904" s="2">
        <f>RSI!B1904</f>
        <v>1.1499999999999999</v>
      </c>
      <c r="C1904" s="2">
        <f>RSI!I1904</f>
        <v>48.857902898224573</v>
      </c>
      <c r="D1904" s="2">
        <f>MACD!E1904</f>
        <v>1.0324684971292353E-3</v>
      </c>
      <c r="E1904" s="2">
        <f>MACD!F1904</f>
        <v>3.1326960990620094E-2</v>
      </c>
      <c r="F1904" s="2">
        <f>'Moving Avg'!D1904</f>
        <v>1.1040000000000003</v>
      </c>
      <c r="G1904" s="2">
        <f>'Moving Avg'!F1904</f>
        <v>1.137</v>
      </c>
      <c r="H1904" s="2">
        <f>'Moving Avg'!G1904</f>
        <v>1.1992</v>
      </c>
      <c r="I1904" s="2">
        <f>'Moving Avg'!H1904</f>
        <v>1.4016999999999988</v>
      </c>
      <c r="J1904" s="5" t="str">
        <f>OBV!F1904</f>
        <v>BULLISH</v>
      </c>
      <c r="K1904" s="5" t="str">
        <f>OBV!G1904</f>
        <v>NEUTRAL</v>
      </c>
      <c r="L1904" s="5" t="str">
        <f>OBV!H1904</f>
        <v>BULLISH DIVERGENCE</v>
      </c>
    </row>
    <row r="1905" spans="1:12" ht="13.5" x14ac:dyDescent="0.25">
      <c r="A1905" s="3">
        <f>RSI!A1905</f>
        <v>45474</v>
      </c>
      <c r="B1905" s="2">
        <f>RSI!B1905</f>
        <v>1.1499999999999999</v>
      </c>
      <c r="C1905" s="2">
        <f>RSI!I1905</f>
        <v>48.857902898224573</v>
      </c>
      <c r="D1905" s="2">
        <f>MACD!E1905</f>
        <v>-1.0312595357707455E-2</v>
      </c>
      <c r="E1905" s="2">
        <f>MACD!F1905</f>
        <v>2.2999049720954585E-2</v>
      </c>
      <c r="F1905" s="2">
        <f>'Moving Avg'!D1905</f>
        <v>1.1100000000000001</v>
      </c>
      <c r="G1905" s="2">
        <f>'Moving Avg'!F1905</f>
        <v>1.1355</v>
      </c>
      <c r="H1905" s="2">
        <f>'Moving Avg'!G1905</f>
        <v>1.1978</v>
      </c>
      <c r="I1905" s="2">
        <f>'Moving Avg'!H1905</f>
        <v>1.3979999999999988</v>
      </c>
      <c r="J1905" s="5" t="str">
        <f>OBV!F1905</f>
        <v>BULLISH</v>
      </c>
      <c r="K1905" s="5" t="str">
        <f>OBV!G1905</f>
        <v>NEUTRAL</v>
      </c>
      <c r="L1905" s="5" t="str">
        <f>OBV!H1905</f>
        <v>CONFIRMED BULLISH</v>
      </c>
    </row>
    <row r="1906" spans="1:12" ht="13.5" x14ac:dyDescent="0.25">
      <c r="A1906" s="3">
        <f>RSI!A1906</f>
        <v>45475</v>
      </c>
      <c r="B1906" s="2">
        <f>RSI!B1906</f>
        <v>1.1499999999999999</v>
      </c>
      <c r="C1906" s="2">
        <f>RSI!I1906</f>
        <v>48.857902898224573</v>
      </c>
      <c r="D1906" s="2">
        <f>MACD!E1906</f>
        <v>-1.3727530339614047E-2</v>
      </c>
      <c r="E1906" s="2">
        <f>MACD!F1906</f>
        <v>1.5653733708840857E-2</v>
      </c>
      <c r="F1906" s="2">
        <f>'Moving Avg'!D1906</f>
        <v>1.1260000000000001</v>
      </c>
      <c r="G1906" s="2">
        <f>'Moving Avg'!F1906</f>
        <v>1.1339999999999997</v>
      </c>
      <c r="H1906" s="2">
        <f>'Moving Avg'!G1906</f>
        <v>1.1963999999999999</v>
      </c>
      <c r="I1906" s="2">
        <f>'Moving Avg'!H1906</f>
        <v>1.3942999999999985</v>
      </c>
      <c r="J1906" s="5" t="str">
        <f>OBV!F1906</f>
        <v>BULLISH</v>
      </c>
      <c r="K1906" s="5" t="str">
        <f>OBV!G1906</f>
        <v>NEUTRAL</v>
      </c>
      <c r="L1906" s="5" t="str">
        <f>OBV!H1906</f>
        <v>CONFIRMED BULLISH</v>
      </c>
    </row>
    <row r="1907" spans="1:12" ht="13.5" x14ac:dyDescent="0.25">
      <c r="A1907" s="3">
        <f>RSI!A1907</f>
        <v>45476</v>
      </c>
      <c r="B1907" s="2">
        <f>RSI!B1907</f>
        <v>1.17</v>
      </c>
      <c r="C1907" s="2">
        <f>RSI!I1907</f>
        <v>52.535956528408718</v>
      </c>
      <c r="D1907" s="2">
        <f>MACD!E1907</f>
        <v>-1.0377664238947037E-2</v>
      </c>
      <c r="E1907" s="2">
        <f>MACD!F1907</f>
        <v>1.0447454119283278E-2</v>
      </c>
      <c r="F1907" s="2">
        <f>'Moving Avg'!D1907</f>
        <v>1.1459999999999999</v>
      </c>
      <c r="G1907" s="2">
        <f>'Moving Avg'!F1907</f>
        <v>1.1334999999999997</v>
      </c>
      <c r="H1907" s="2">
        <f>'Moving Avg'!G1907</f>
        <v>1.1954</v>
      </c>
      <c r="I1907" s="2">
        <f>'Moving Avg'!H1907</f>
        <v>1.3906999999999987</v>
      </c>
      <c r="J1907" s="5" t="str">
        <f>OBV!F1907</f>
        <v>BULLISH</v>
      </c>
      <c r="K1907" s="5" t="str">
        <f>OBV!G1907</f>
        <v>NEUTRAL</v>
      </c>
      <c r="L1907" s="5" t="str">
        <f>OBV!H1907</f>
        <v>CONFIRMED BULLISH</v>
      </c>
    </row>
    <row r="1908" spans="1:12" ht="13.5" x14ac:dyDescent="0.25">
      <c r="A1908" s="3">
        <f>RSI!A1908</f>
        <v>45477</v>
      </c>
      <c r="B1908" s="2">
        <f>RSI!B1908</f>
        <v>1.17</v>
      </c>
      <c r="C1908" s="2">
        <f>RSI!I1908</f>
        <v>52.535956528408718</v>
      </c>
      <c r="D1908" s="2">
        <f>MACD!E1908</f>
        <v>-7.6348612912569003E-3</v>
      </c>
      <c r="E1908" s="2">
        <f>MACD!F1908</f>
        <v>6.8309910371752419E-3</v>
      </c>
      <c r="F1908" s="2">
        <f>'Moving Avg'!D1908</f>
        <v>1.1579999999999999</v>
      </c>
      <c r="G1908" s="2">
        <f>'Moving Avg'!F1908</f>
        <v>1.1329999999999998</v>
      </c>
      <c r="H1908" s="2">
        <f>'Moving Avg'!G1908</f>
        <v>1.1954000000000002</v>
      </c>
      <c r="I1908" s="2">
        <f>'Moving Avg'!H1908</f>
        <v>1.3870999999999987</v>
      </c>
      <c r="J1908" s="5" t="str">
        <f>OBV!F1908</f>
        <v>BULLISH</v>
      </c>
      <c r="K1908" s="5" t="str">
        <f>OBV!G1908</f>
        <v>NEUTRAL</v>
      </c>
      <c r="L1908" s="5" t="str">
        <f>OBV!H1908</f>
        <v>CONFIRMED BULLISH</v>
      </c>
    </row>
    <row r="1909" spans="1:12" ht="13.5" x14ac:dyDescent="0.25">
      <c r="A1909" s="3">
        <f>RSI!A1909</f>
        <v>45478</v>
      </c>
      <c r="B1909" s="2">
        <f>RSI!B1909</f>
        <v>1.17</v>
      </c>
      <c r="C1909" s="2">
        <f>RSI!I1909</f>
        <v>52.535956528408718</v>
      </c>
      <c r="D1909" s="2">
        <f>MACD!E1909</f>
        <v>-5.3989346366134505E-3</v>
      </c>
      <c r="E1909" s="2">
        <f>MACD!F1909</f>
        <v>4.3850059024175035E-3</v>
      </c>
      <c r="F1909" s="2">
        <f>'Moving Avg'!D1909</f>
        <v>1.1619999999999999</v>
      </c>
      <c r="G1909" s="2">
        <f>'Moving Avg'!F1909</f>
        <v>1.1324999999999998</v>
      </c>
      <c r="H1909" s="2">
        <f>'Moving Avg'!G1909</f>
        <v>1.1954000000000002</v>
      </c>
      <c r="I1909" s="2">
        <f>'Moving Avg'!H1909</f>
        <v>1.3834999999999988</v>
      </c>
      <c r="J1909" s="5" t="str">
        <f>OBV!F1909</f>
        <v>BULLISH</v>
      </c>
      <c r="K1909" s="5" t="str">
        <f>OBV!G1909</f>
        <v>NEUTRAL</v>
      </c>
      <c r="L1909" s="5" t="str">
        <f>OBV!H1909</f>
        <v>CONFIRMED BULLISH</v>
      </c>
    </row>
    <row r="1910" spans="1:12" ht="13.5" x14ac:dyDescent="0.25">
      <c r="A1910" s="3">
        <f>RSI!A1910</f>
        <v>45481</v>
      </c>
      <c r="B1910" s="2">
        <f>RSI!B1910</f>
        <v>1.17</v>
      </c>
      <c r="C1910" s="2">
        <f>RSI!I1910</f>
        <v>52.535956528408718</v>
      </c>
      <c r="D1910" s="2">
        <f>MACD!E1910</f>
        <v>-1.1277921620735043E-2</v>
      </c>
      <c r="E1910" s="2">
        <f>MACD!F1910</f>
        <v>1.2524203977869941E-3</v>
      </c>
      <c r="F1910" s="2">
        <f>'Moving Avg'!D1910</f>
        <v>1.1659999999999999</v>
      </c>
      <c r="G1910" s="2">
        <f>'Moving Avg'!F1910</f>
        <v>1.1320000000000001</v>
      </c>
      <c r="H1910" s="2">
        <f>'Moving Avg'!G1910</f>
        <v>1.1954000000000002</v>
      </c>
      <c r="I1910" s="2">
        <f>'Moving Avg'!H1910</f>
        <v>1.379899999999999</v>
      </c>
      <c r="J1910" s="5" t="str">
        <f>OBV!F1910</f>
        <v>BULLISH</v>
      </c>
      <c r="K1910" s="5" t="str">
        <f>OBV!G1910</f>
        <v>NEUTRAL</v>
      </c>
      <c r="L1910" s="5" t="str">
        <f>OBV!H1910</f>
        <v>CONFIRMED BULLISH</v>
      </c>
    </row>
    <row r="1911" spans="1:12" ht="13.5" x14ac:dyDescent="0.25">
      <c r="A1911" s="3">
        <f>RSI!A1911</f>
        <v>45482</v>
      </c>
      <c r="B1911" s="2">
        <f>RSI!B1911</f>
        <v>1.17</v>
      </c>
      <c r="C1911" s="2">
        <f>RSI!I1911</f>
        <v>52.535956528408718</v>
      </c>
      <c r="D1911" s="2">
        <f>MACD!E1911</f>
        <v>-2.4017550492958506E-2</v>
      </c>
      <c r="E1911" s="2">
        <f>MACD!F1911</f>
        <v>-3.8015737803621056E-3</v>
      </c>
      <c r="F1911" s="2">
        <f>'Moving Avg'!D1911</f>
        <v>1.17</v>
      </c>
      <c r="G1911" s="2">
        <f>'Moving Avg'!F1911</f>
        <v>1.1315000000000004</v>
      </c>
      <c r="H1911" s="2">
        <f>'Moving Avg'!G1911</f>
        <v>1.1954000000000002</v>
      </c>
      <c r="I1911" s="2">
        <f>'Moving Avg'!H1911</f>
        <v>1.3762999999999992</v>
      </c>
      <c r="J1911" s="5" t="str">
        <f>OBV!F1911</f>
        <v>BULLISH</v>
      </c>
      <c r="K1911" s="5" t="str">
        <f>OBV!G1911</f>
        <v>NEUTRAL</v>
      </c>
      <c r="L1911" s="5" t="str">
        <f>OBV!H1911</f>
        <v>CONFIRMED BULLISH</v>
      </c>
    </row>
    <row r="1912" spans="1:12" ht="13.5" x14ac:dyDescent="0.25">
      <c r="A1912" s="3">
        <f>RSI!A1912</f>
        <v>45483</v>
      </c>
      <c r="B1912" s="2">
        <f>RSI!B1912</f>
        <v>1.17</v>
      </c>
      <c r="C1912" s="2">
        <f>RSI!I1912</f>
        <v>52.535956528408718</v>
      </c>
      <c r="D1912" s="2">
        <f>MACD!E1912</f>
        <v>-3.4864638065293718E-2</v>
      </c>
      <c r="E1912" s="2">
        <f>MACD!F1912</f>
        <v>-1.0014186637348429E-2</v>
      </c>
      <c r="F1912" s="2">
        <f>'Moving Avg'!D1912</f>
        <v>1.17</v>
      </c>
      <c r="G1912" s="2">
        <f>'Moving Avg'!F1912</f>
        <v>1.1335000000000004</v>
      </c>
      <c r="H1912" s="2">
        <f>'Moving Avg'!G1912</f>
        <v>1.1954000000000002</v>
      </c>
      <c r="I1912" s="2">
        <f>'Moving Avg'!H1912</f>
        <v>1.3726999999999991</v>
      </c>
      <c r="J1912" s="5" t="str">
        <f>OBV!F1912</f>
        <v>NEUTRAL</v>
      </c>
      <c r="K1912" s="5" t="str">
        <f>OBV!G1912</f>
        <v>NEUTRAL</v>
      </c>
      <c r="L1912" s="5" t="str">
        <f>OBV!H1912</f>
        <v>NEUTRAL</v>
      </c>
    </row>
    <row r="1913" spans="1:12" ht="13.5" x14ac:dyDescent="0.25">
      <c r="A1913" s="3">
        <f>RSI!A1913</f>
        <v>45484</v>
      </c>
      <c r="B1913" s="2">
        <f>RSI!B1913</f>
        <v>1.17</v>
      </c>
      <c r="C1913" s="2">
        <f>RSI!I1913</f>
        <v>52.535956528408725</v>
      </c>
      <c r="D1913" s="2">
        <f>MACD!E1913</f>
        <v>-3.7951505672504604E-2</v>
      </c>
      <c r="E1913" s="2">
        <f>MACD!F1913</f>
        <v>-1.5601650444379665E-2</v>
      </c>
      <c r="F1913" s="2">
        <f>'Moving Avg'!D1913</f>
        <v>1.17</v>
      </c>
      <c r="G1913" s="2">
        <f>'Moving Avg'!F1913</f>
        <v>1.1380000000000003</v>
      </c>
      <c r="H1913" s="2">
        <f>'Moving Avg'!G1913</f>
        <v>1.1954000000000002</v>
      </c>
      <c r="I1913" s="2">
        <f>'Moving Avg'!H1913</f>
        <v>1.3690999999999991</v>
      </c>
      <c r="J1913" s="5" t="str">
        <f>OBV!F1913</f>
        <v>NEUTRAL</v>
      </c>
      <c r="K1913" s="5" t="str">
        <f>OBV!G1913</f>
        <v>NEUTRAL</v>
      </c>
      <c r="L1913" s="5" t="str">
        <f>OBV!H1913</f>
        <v>NEUTRAL</v>
      </c>
    </row>
    <row r="1914" spans="1:12" ht="13.5" x14ac:dyDescent="0.25">
      <c r="A1914" s="3">
        <f>RSI!A1914</f>
        <v>45485</v>
      </c>
      <c r="B1914" s="2">
        <f>RSI!B1914</f>
        <v>1.17</v>
      </c>
      <c r="C1914" s="2">
        <f>RSI!I1914</f>
        <v>52.53595652840874</v>
      </c>
      <c r="D1914" s="2">
        <f>MACD!E1914</f>
        <v>-3.4467410428325129E-2</v>
      </c>
      <c r="E1914" s="2">
        <f>MACD!F1914</f>
        <v>-1.9374802441168758E-2</v>
      </c>
      <c r="F1914" s="2">
        <f>'Moving Avg'!D1914</f>
        <v>1.17</v>
      </c>
      <c r="G1914" s="2">
        <f>'Moving Avg'!F1914</f>
        <v>1.1445000000000003</v>
      </c>
      <c r="H1914" s="2">
        <f>'Moving Avg'!G1914</f>
        <v>1.1948000000000001</v>
      </c>
      <c r="I1914" s="2">
        <f>'Moving Avg'!H1914</f>
        <v>1.365499999999999</v>
      </c>
      <c r="J1914" s="5" t="str">
        <f>OBV!F1914</f>
        <v>NEUTRAL</v>
      </c>
      <c r="K1914" s="5" t="str">
        <f>OBV!G1914</f>
        <v>NEUTRAL</v>
      </c>
      <c r="L1914" s="5" t="str">
        <f>OBV!H1914</f>
        <v>NEUTRAL</v>
      </c>
    </row>
    <row r="1915" spans="1:12" ht="13.5" x14ac:dyDescent="0.25">
      <c r="A1915" s="3">
        <f>RSI!A1915</f>
        <v>45488</v>
      </c>
      <c r="B1915" s="2">
        <f>RSI!B1915</f>
        <v>1.17</v>
      </c>
      <c r="C1915" s="2">
        <f>RSI!I1915</f>
        <v>52.53595652840874</v>
      </c>
      <c r="D1915" s="2">
        <f>MACD!E1915</f>
        <v>-3.1572835403075095E-2</v>
      </c>
      <c r="E1915" s="2">
        <f>MACD!F1915</f>
        <v>-2.1814409033550027E-2</v>
      </c>
      <c r="F1915" s="2">
        <f>'Moving Avg'!D1915</f>
        <v>1.17</v>
      </c>
      <c r="G1915" s="2">
        <f>'Moving Avg'!F1915</f>
        <v>1.1490000000000005</v>
      </c>
      <c r="H1915" s="2">
        <f>'Moving Avg'!G1915</f>
        <v>1.1932000000000003</v>
      </c>
      <c r="I1915" s="2">
        <f>'Moving Avg'!H1915</f>
        <v>1.3618999999999992</v>
      </c>
      <c r="J1915" s="5" t="str">
        <f>OBV!F1915</f>
        <v>NEUTRAL</v>
      </c>
      <c r="K1915" s="5" t="str">
        <f>OBV!G1915</f>
        <v>NEUTRAL</v>
      </c>
      <c r="L1915" s="5" t="str">
        <f>OBV!H1915</f>
        <v>NEUTRAL</v>
      </c>
    </row>
    <row r="1916" spans="1:12" ht="13.5" x14ac:dyDescent="0.25">
      <c r="A1916" s="3">
        <f>RSI!A1916</f>
        <v>45489</v>
      </c>
      <c r="B1916" s="2">
        <f>RSI!B1916</f>
        <v>1.17</v>
      </c>
      <c r="C1916" s="2">
        <f>RSI!I1916</f>
        <v>52.53595652840874</v>
      </c>
      <c r="D1916" s="2">
        <f>MACD!E1916</f>
        <v>-2.9173121803200308E-2</v>
      </c>
      <c r="E1916" s="2">
        <f>MACD!F1916</f>
        <v>-2.3286151587480087E-2</v>
      </c>
      <c r="F1916" s="2">
        <f>'Moving Avg'!D1916</f>
        <v>1.17</v>
      </c>
      <c r="G1916" s="2">
        <f>'Moving Avg'!F1916</f>
        <v>1.1515000000000004</v>
      </c>
      <c r="H1916" s="2">
        <f>'Moving Avg'!G1916</f>
        <v>1.1916000000000002</v>
      </c>
      <c r="I1916" s="2">
        <f>'Moving Avg'!H1916</f>
        <v>1.3582999999999992</v>
      </c>
      <c r="J1916" s="5" t="str">
        <f>OBV!F1916</f>
        <v>NEUTRAL</v>
      </c>
      <c r="K1916" s="5" t="str">
        <f>OBV!G1916</f>
        <v>NEUTRAL</v>
      </c>
      <c r="L1916" s="5" t="str">
        <f>OBV!H1916</f>
        <v>NEUTRAL</v>
      </c>
    </row>
    <row r="1917" spans="1:12" ht="13.5" x14ac:dyDescent="0.25">
      <c r="A1917" s="3">
        <f>RSI!A1917</f>
        <v>45490</v>
      </c>
      <c r="B1917" s="2">
        <f>RSI!B1917</f>
        <v>1.17</v>
      </c>
      <c r="C1917" s="2">
        <f>RSI!I1917</f>
        <v>52.53595652840874</v>
      </c>
      <c r="D1917" s="2">
        <f>MACD!E1917</f>
        <v>-2.4111544232891635E-2</v>
      </c>
      <c r="E1917" s="2">
        <f>MACD!F1917</f>
        <v>-2.3451230116562395E-2</v>
      </c>
      <c r="F1917" s="2">
        <f>'Moving Avg'!D1917</f>
        <v>1.17</v>
      </c>
      <c r="G1917" s="2">
        <f>'Moving Avg'!F1917</f>
        <v>1.1515000000000004</v>
      </c>
      <c r="H1917" s="2">
        <f>'Moving Avg'!G1917</f>
        <v>1.1900000000000002</v>
      </c>
      <c r="I1917" s="2">
        <f>'Moving Avg'!H1917</f>
        <v>1.3546999999999993</v>
      </c>
      <c r="J1917" s="5" t="str">
        <f>OBV!F1917</f>
        <v>NEUTRAL</v>
      </c>
      <c r="K1917" s="5" t="str">
        <f>OBV!G1917</f>
        <v>NEUTRAL</v>
      </c>
      <c r="L1917" s="5" t="str">
        <f>OBV!H1917</f>
        <v>NEUTRAL</v>
      </c>
    </row>
    <row r="1918" spans="1:12" ht="13.5" x14ac:dyDescent="0.25">
      <c r="A1918" s="3">
        <f>RSI!A1918</f>
        <v>45491</v>
      </c>
      <c r="B1918" s="2">
        <f>RSI!B1918</f>
        <v>1.17</v>
      </c>
      <c r="C1918" s="2">
        <f>RSI!I1918</f>
        <v>52.53595652840874</v>
      </c>
      <c r="D1918" s="2">
        <f>MACD!E1918</f>
        <v>-1.9871145347517105E-2</v>
      </c>
      <c r="E1918" s="2">
        <f>MACD!F1918</f>
        <v>-2.2735213162753336E-2</v>
      </c>
      <c r="F1918" s="2">
        <f>'Moving Avg'!D1918</f>
        <v>1.17</v>
      </c>
      <c r="G1918" s="2">
        <f>'Moving Avg'!F1918</f>
        <v>1.1515000000000004</v>
      </c>
      <c r="H1918" s="2">
        <f>'Moving Avg'!G1918</f>
        <v>1.1884000000000001</v>
      </c>
      <c r="I1918" s="2">
        <f>'Moving Avg'!H1918</f>
        <v>1.3510999999999997</v>
      </c>
      <c r="J1918" s="5" t="str">
        <f>OBV!F1918</f>
        <v>NEUTRAL</v>
      </c>
      <c r="K1918" s="5" t="str">
        <f>OBV!G1918</f>
        <v>NEUTRAL</v>
      </c>
      <c r="L1918" s="5" t="str">
        <f>OBV!H1918</f>
        <v>NEUTRAL</v>
      </c>
    </row>
    <row r="1919" spans="1:12" ht="13.5" x14ac:dyDescent="0.25">
      <c r="A1919" s="3">
        <f>RSI!A1919</f>
        <v>45492</v>
      </c>
      <c r="B1919" s="2">
        <f>RSI!B1919</f>
        <v>1.17</v>
      </c>
      <c r="C1919" s="2">
        <f>RSI!I1919</f>
        <v>52.53595652840874</v>
      </c>
      <c r="D1919" s="2">
        <f>MACD!E1919</f>
        <v>-1.6322443709716472E-2</v>
      </c>
      <c r="E1919" s="2">
        <f>MACD!F1919</f>
        <v>-2.1452659272145964E-2</v>
      </c>
      <c r="F1919" s="2">
        <f>'Moving Avg'!D1919</f>
        <v>1.17</v>
      </c>
      <c r="G1919" s="2">
        <f>'Moving Avg'!F1919</f>
        <v>1.1515000000000004</v>
      </c>
      <c r="H1919" s="2">
        <f>'Moving Avg'!G1919</f>
        <v>1.1868000000000003</v>
      </c>
      <c r="I1919" s="2">
        <f>'Moving Avg'!H1919</f>
        <v>1.3474999999999997</v>
      </c>
      <c r="J1919" s="5" t="str">
        <f>OBV!F1919</f>
        <v>NEUTRAL</v>
      </c>
      <c r="K1919" s="5" t="str">
        <f>OBV!G1919</f>
        <v>NEUTRAL</v>
      </c>
      <c r="L1919" s="5" t="str">
        <f>OBV!H1919</f>
        <v>NEUTRAL</v>
      </c>
    </row>
    <row r="1920" spans="1:12" ht="13.5" x14ac:dyDescent="0.25">
      <c r="A1920" s="3">
        <f>RSI!A1920</f>
        <v>45495</v>
      </c>
      <c r="B1920" s="2">
        <f>RSI!B1920</f>
        <v>1.17</v>
      </c>
      <c r="C1920" s="2">
        <f>RSI!I1920</f>
        <v>52.53595652840874</v>
      </c>
      <c r="D1920" s="2">
        <f>MACD!E1920</f>
        <v>-1.3356111159192219E-2</v>
      </c>
      <c r="E1920" s="2">
        <f>MACD!F1920</f>
        <v>-1.9833349649555219E-2</v>
      </c>
      <c r="F1920" s="2">
        <f>'Moving Avg'!D1920</f>
        <v>1.17</v>
      </c>
      <c r="G1920" s="2">
        <f>'Moving Avg'!F1920</f>
        <v>1.1540000000000006</v>
      </c>
      <c r="H1920" s="2">
        <f>'Moving Avg'!G1920</f>
        <v>1.1852000000000003</v>
      </c>
      <c r="I1920" s="2">
        <f>'Moving Avg'!H1920</f>
        <v>1.3438999999999999</v>
      </c>
      <c r="J1920" s="5" t="str">
        <f>OBV!F1920</f>
        <v>NEUTRAL</v>
      </c>
      <c r="K1920" s="5" t="str">
        <f>OBV!G1920</f>
        <v>NEUTRAL</v>
      </c>
      <c r="L1920" s="5" t="str">
        <f>OBV!H1920</f>
        <v>NEUTRAL</v>
      </c>
    </row>
    <row r="1921" spans="1:12" ht="13.5" x14ac:dyDescent="0.25">
      <c r="A1921" s="3">
        <f>RSI!A1921</f>
        <v>45496</v>
      </c>
      <c r="B1921" s="2">
        <f>RSI!B1921</f>
        <v>1.17</v>
      </c>
      <c r="C1921" s="2">
        <f>RSI!I1921</f>
        <v>52.53595652840874</v>
      </c>
      <c r="D1921" s="2">
        <f>MACD!E1921</f>
        <v>-1.0879855045143882E-2</v>
      </c>
      <c r="E1921" s="2">
        <f>MACD!F1921</f>
        <v>-1.8042650728672952E-2</v>
      </c>
      <c r="F1921" s="2">
        <f>'Moving Avg'!D1921</f>
        <v>1.17</v>
      </c>
      <c r="G1921" s="2">
        <f>'Moving Avg'!F1921</f>
        <v>1.1590000000000003</v>
      </c>
      <c r="H1921" s="2">
        <f>'Moving Avg'!G1921</f>
        <v>1.1836000000000002</v>
      </c>
      <c r="I1921" s="2">
        <f>'Moving Avg'!H1921</f>
        <v>1.3402999999999998</v>
      </c>
      <c r="J1921" s="5" t="str">
        <f>OBV!F1921</f>
        <v>NEUTRAL</v>
      </c>
      <c r="K1921" s="5" t="str">
        <f>OBV!G1921</f>
        <v>NEUTRAL</v>
      </c>
      <c r="L1921" s="5" t="str">
        <f>OBV!H1921</f>
        <v>NEUTRAL</v>
      </c>
    </row>
    <row r="1922" spans="1:12" ht="13.5" x14ac:dyDescent="0.25">
      <c r="A1922" s="3">
        <f>RSI!A1922</f>
        <v>45497</v>
      </c>
      <c r="B1922" s="2">
        <f>RSI!B1922</f>
        <v>1.17</v>
      </c>
      <c r="C1922" s="2">
        <f>RSI!I1922</f>
        <v>52.53595652840874</v>
      </c>
      <c r="D1922" s="2">
        <f>MACD!E1922</f>
        <v>-8.8157813940217267E-3</v>
      </c>
      <c r="E1922" s="2">
        <f>MACD!F1922</f>
        <v>-1.6197276861742708E-2</v>
      </c>
      <c r="F1922" s="2">
        <f>'Moving Avg'!D1922</f>
        <v>1.17</v>
      </c>
      <c r="G1922" s="2">
        <f>'Moving Avg'!F1922</f>
        <v>1.1640000000000004</v>
      </c>
      <c r="H1922" s="2">
        <f>'Moving Avg'!G1922</f>
        <v>1.1814000000000002</v>
      </c>
      <c r="I1922" s="2">
        <f>'Moving Avg'!H1922</f>
        <v>1.3366999999999996</v>
      </c>
      <c r="J1922" s="5" t="str">
        <f>OBV!F1922</f>
        <v>NEUTRAL</v>
      </c>
      <c r="K1922" s="5" t="str">
        <f>OBV!G1922</f>
        <v>NEUTRAL</v>
      </c>
      <c r="L1922" s="5" t="str">
        <f>OBV!H1922</f>
        <v>NEUTRAL</v>
      </c>
    </row>
    <row r="1923" spans="1:12" ht="13.5" x14ac:dyDescent="0.25">
      <c r="A1923" s="3">
        <f>RSI!A1923</f>
        <v>45499</v>
      </c>
      <c r="B1923" s="2">
        <f>RSI!B1923</f>
        <v>1.17</v>
      </c>
      <c r="C1923" s="2">
        <f>RSI!I1923</f>
        <v>52.53595652840874</v>
      </c>
      <c r="D1923" s="2">
        <f>MACD!E1923</f>
        <v>-7.0981649278258896E-3</v>
      </c>
      <c r="E1923" s="2">
        <f>MACD!F1923</f>
        <v>-1.4377454474959346E-2</v>
      </c>
      <c r="F1923" s="2">
        <f>'Moving Avg'!D1923</f>
        <v>1.17</v>
      </c>
      <c r="G1923" s="2">
        <f>'Moving Avg'!F1923</f>
        <v>1.1670000000000005</v>
      </c>
      <c r="H1923" s="2">
        <f>'Moving Avg'!G1923</f>
        <v>1.1792000000000005</v>
      </c>
      <c r="I1923" s="2">
        <f>'Moving Avg'!H1923</f>
        <v>1.3330999999999995</v>
      </c>
      <c r="J1923" s="5" t="str">
        <f>OBV!F1923</f>
        <v>NEUTRAL</v>
      </c>
      <c r="K1923" s="5" t="str">
        <f>OBV!G1923</f>
        <v>NEUTRAL</v>
      </c>
      <c r="L1923" s="5" t="str">
        <f>OBV!H1923</f>
        <v>NEUTRAL</v>
      </c>
    </row>
    <row r="1924" spans="1:12" ht="13.5" x14ac:dyDescent="0.25">
      <c r="A1924" s="3">
        <f>RSI!A1924</f>
        <v>45502</v>
      </c>
      <c r="B1924" s="2">
        <f>RSI!B1924</f>
        <v>1.17</v>
      </c>
      <c r="C1924" s="2">
        <f>RSI!I1924</f>
        <v>52.53595652840874</v>
      </c>
      <c r="D1924" s="2">
        <f>MACD!E1924</f>
        <v>-5.6715632528541171E-3</v>
      </c>
      <c r="E1924" s="2">
        <f>MACD!F1924</f>
        <v>-1.26362762305383E-2</v>
      </c>
      <c r="F1924" s="2">
        <f>'Moving Avg'!D1924</f>
        <v>1.17</v>
      </c>
      <c r="G1924" s="2">
        <f>'Moving Avg'!F1924</f>
        <v>1.1680000000000004</v>
      </c>
      <c r="H1924" s="2">
        <f>'Moving Avg'!G1924</f>
        <v>1.1770000000000005</v>
      </c>
      <c r="I1924" s="2">
        <f>'Moving Avg'!H1924</f>
        <v>1.3294999999999992</v>
      </c>
      <c r="J1924" s="5" t="str">
        <f>OBV!F1924</f>
        <v>NEUTRAL</v>
      </c>
      <c r="K1924" s="5" t="str">
        <f>OBV!G1924</f>
        <v>NEUTRAL</v>
      </c>
      <c r="L1924" s="5" t="str">
        <f>OBV!H1924</f>
        <v>NEUTRAL</v>
      </c>
    </row>
    <row r="1925" spans="1:12" ht="13.5" x14ac:dyDescent="0.25">
      <c r="A1925" s="3">
        <f>RSI!A1925</f>
        <v>45503</v>
      </c>
      <c r="B1925" s="2">
        <f>RSI!B1925</f>
        <v>1.17</v>
      </c>
      <c r="C1925" s="2">
        <f>RSI!I1925</f>
        <v>52.53595652840874</v>
      </c>
      <c r="D1925" s="2">
        <f>MACD!E1925</f>
        <v>-4.4892221883849892E-3</v>
      </c>
      <c r="E1925" s="2">
        <f>MACD!F1925</f>
        <v>-1.1006865422107638E-2</v>
      </c>
      <c r="F1925" s="2">
        <f>'Moving Avg'!D1925</f>
        <v>1.17</v>
      </c>
      <c r="G1925" s="2">
        <f>'Moving Avg'!F1925</f>
        <v>1.1690000000000005</v>
      </c>
      <c r="H1925" s="2">
        <f>'Moving Avg'!G1925</f>
        <v>1.1748000000000005</v>
      </c>
      <c r="I1925" s="2">
        <f>'Moving Avg'!H1925</f>
        <v>1.3258999999999992</v>
      </c>
      <c r="J1925" s="5" t="str">
        <f>OBV!F1925</f>
        <v>NEUTRAL</v>
      </c>
      <c r="K1925" s="5" t="str">
        <f>OBV!G1925</f>
        <v>NEUTRAL</v>
      </c>
      <c r="L1925" s="5" t="str">
        <f>OBV!H1925</f>
        <v>NEUTRAL</v>
      </c>
    </row>
    <row r="1926" spans="1:12" ht="13.5" x14ac:dyDescent="0.25">
      <c r="A1926" s="3">
        <f>RSI!A1926</f>
        <v>45504</v>
      </c>
      <c r="B1926" s="2">
        <f>RSI!B1926</f>
        <v>1.17</v>
      </c>
      <c r="C1926" s="2">
        <f>RSI!I1926</f>
        <v>52.53595652840874</v>
      </c>
      <c r="D1926" s="2">
        <f>MACD!E1926</f>
        <v>-3.5117273693463513E-3</v>
      </c>
      <c r="E1926" s="2">
        <f>MACD!F1926</f>
        <v>-9.5078378115553818E-3</v>
      </c>
      <c r="F1926" s="2">
        <f>'Moving Avg'!D1926</f>
        <v>1.17</v>
      </c>
      <c r="G1926" s="2">
        <f>'Moving Avg'!F1926</f>
        <v>1.1700000000000004</v>
      </c>
      <c r="H1926" s="2">
        <f>'Moving Avg'!G1926</f>
        <v>1.1726000000000005</v>
      </c>
      <c r="I1926" s="2">
        <f>'Moving Avg'!H1926</f>
        <v>1.3222999999999994</v>
      </c>
      <c r="J1926" s="5" t="str">
        <f>OBV!F1926</f>
        <v>NEUTRAL</v>
      </c>
      <c r="K1926" s="5" t="str">
        <f>OBV!G1926</f>
        <v>NEUTRAL</v>
      </c>
      <c r="L1926" s="5" t="str">
        <f>OBV!H1926</f>
        <v>NEUTRAL</v>
      </c>
    </row>
    <row r="1927" spans="1:12" ht="13.5" x14ac:dyDescent="0.25">
      <c r="A1927" s="3">
        <f>RSI!A1927</f>
        <v>45505</v>
      </c>
      <c r="B1927" s="2">
        <f>RSI!B1927</f>
        <v>1.17</v>
      </c>
      <c r="C1927" s="2">
        <f>RSI!I1927</f>
        <v>52.53595652840874</v>
      </c>
      <c r="D1927" s="2">
        <f>MACD!E1927</f>
        <v>-2.7058641650359316E-3</v>
      </c>
      <c r="E1927" s="2">
        <f>MACD!F1927</f>
        <v>-8.1474430822514928E-3</v>
      </c>
      <c r="F1927" s="2">
        <f>'Moving Avg'!D1927</f>
        <v>1.17</v>
      </c>
      <c r="G1927" s="2">
        <f>'Moving Avg'!F1927</f>
        <v>1.1700000000000004</v>
      </c>
      <c r="H1927" s="2">
        <f>'Moving Avg'!G1927</f>
        <v>1.1704000000000006</v>
      </c>
      <c r="I1927" s="2">
        <f>'Moving Avg'!H1927</f>
        <v>1.3186999999999991</v>
      </c>
      <c r="J1927" s="5" t="str">
        <f>OBV!F1927</f>
        <v>NEUTRAL</v>
      </c>
      <c r="K1927" s="5" t="str">
        <f>OBV!G1927</f>
        <v>NEUTRAL</v>
      </c>
      <c r="L1927" s="5" t="str">
        <f>OBV!H1927</f>
        <v>NEUTRAL</v>
      </c>
    </row>
    <row r="1928" spans="1:12" ht="13.5" x14ac:dyDescent="0.25">
      <c r="A1928" s="3">
        <f>RSI!A1928</f>
        <v>45506</v>
      </c>
      <c r="B1928" s="2">
        <f>RSI!B1928</f>
        <v>1.17</v>
      </c>
      <c r="C1928" s="2">
        <f>RSI!I1928</f>
        <v>52.53595652840874</v>
      </c>
      <c r="D1928" s="2">
        <f>MACD!E1928</f>
        <v>-2.0436538008035132E-3</v>
      </c>
      <c r="E1928" s="2">
        <f>MACD!F1928</f>
        <v>-6.9266852259618978E-3</v>
      </c>
      <c r="F1928" s="2">
        <f>'Moving Avg'!D1928</f>
        <v>1.17</v>
      </c>
      <c r="G1928" s="2">
        <f>'Moving Avg'!F1928</f>
        <v>1.1700000000000004</v>
      </c>
      <c r="H1928" s="2">
        <f>'Moving Avg'!G1928</f>
        <v>1.1682000000000008</v>
      </c>
      <c r="I1928" s="2">
        <f>'Moving Avg'!H1928</f>
        <v>1.315099999999999</v>
      </c>
      <c r="J1928" s="5" t="str">
        <f>OBV!F1928</f>
        <v>NEUTRAL</v>
      </c>
      <c r="K1928" s="5" t="str">
        <f>OBV!G1928</f>
        <v>NEUTRAL</v>
      </c>
      <c r="L1928" s="5" t="str">
        <f>OBV!H1928</f>
        <v>NEUTRAL</v>
      </c>
    </row>
    <row r="1929" spans="1:12" ht="13.5" x14ac:dyDescent="0.25">
      <c r="A1929" s="3">
        <f>RSI!A1929</f>
        <v>45509</v>
      </c>
      <c r="B1929" s="2">
        <f>RSI!B1929</f>
        <v>1.17</v>
      </c>
      <c r="C1929" s="2">
        <f>RSI!I1929</f>
        <v>52.53595652840874</v>
      </c>
      <c r="D1929" s="2">
        <f>MACD!E1929</f>
        <v>-1.5015385148573479E-3</v>
      </c>
      <c r="E1929" s="2">
        <f>MACD!F1929</f>
        <v>-5.8416558837409887E-3</v>
      </c>
      <c r="F1929" s="2">
        <f>'Moving Avg'!D1929</f>
        <v>1.17</v>
      </c>
      <c r="G1929" s="2">
        <f>'Moving Avg'!F1929</f>
        <v>1.1700000000000004</v>
      </c>
      <c r="H1929" s="2">
        <f>'Moving Avg'!G1929</f>
        <v>1.1660000000000006</v>
      </c>
      <c r="I1929" s="2">
        <f>'Moving Avg'!H1929</f>
        <v>1.311499999999999</v>
      </c>
      <c r="J1929" s="5" t="str">
        <f>OBV!F1929</f>
        <v>NEUTRAL</v>
      </c>
      <c r="K1929" s="5" t="str">
        <f>OBV!G1929</f>
        <v>NEUTRAL</v>
      </c>
      <c r="L1929" s="5" t="str">
        <f>OBV!H1929</f>
        <v>NEUTRAL</v>
      </c>
    </row>
    <row r="1930" spans="1:12" ht="13.5" x14ac:dyDescent="0.25">
      <c r="A1930" s="3">
        <f>RSI!A1930</f>
        <v>45510</v>
      </c>
      <c r="B1930" s="2">
        <f>RSI!B1930</f>
        <v>1.17</v>
      </c>
      <c r="C1930" s="2">
        <f>RSI!I1930</f>
        <v>52.53595652840874</v>
      </c>
      <c r="D1930" s="2">
        <f>MACD!E1930</f>
        <v>-1.0596927664394684E-3</v>
      </c>
      <c r="E1930" s="2">
        <f>MACD!F1930</f>
        <v>-4.885263260280685E-3</v>
      </c>
      <c r="F1930" s="2">
        <f>'Moving Avg'!D1930</f>
        <v>1.17</v>
      </c>
      <c r="G1930" s="2">
        <f>'Moving Avg'!F1930</f>
        <v>1.1700000000000004</v>
      </c>
      <c r="H1930" s="2">
        <f>'Moving Avg'!G1930</f>
        <v>1.1638000000000006</v>
      </c>
      <c r="I1930" s="2">
        <f>'Moving Avg'!H1930</f>
        <v>1.3078999999999987</v>
      </c>
      <c r="J1930" s="5" t="str">
        <f>OBV!F1930</f>
        <v>NEUTRAL</v>
      </c>
      <c r="K1930" s="5" t="str">
        <f>OBV!G1930</f>
        <v>NEUTRAL</v>
      </c>
      <c r="L1930" s="5" t="str">
        <f>OBV!H1930</f>
        <v>NEUTRAL</v>
      </c>
    </row>
    <row r="1931" spans="1:12" ht="13.5" x14ac:dyDescent="0.25">
      <c r="A1931" s="3">
        <f>RSI!A1931</f>
        <v>45511</v>
      </c>
      <c r="B1931" s="2">
        <f>RSI!B1931</f>
        <v>1.17</v>
      </c>
      <c r="C1931" s="2">
        <f>RSI!I1931</f>
        <v>52.53595652840874</v>
      </c>
      <c r="D1931" s="2">
        <f>MACD!E1931</f>
        <v>-7.0144105167990745E-4</v>
      </c>
      <c r="E1931" s="2">
        <f>MACD!F1931</f>
        <v>-4.0484988185605303E-3</v>
      </c>
      <c r="F1931" s="2">
        <f>'Moving Avg'!D1931</f>
        <v>1.17</v>
      </c>
      <c r="G1931" s="2">
        <f>'Moving Avg'!F1931</f>
        <v>1.1700000000000004</v>
      </c>
      <c r="H1931" s="2">
        <f>'Moving Avg'!G1931</f>
        <v>1.1616000000000009</v>
      </c>
      <c r="I1931" s="2">
        <f>'Moving Avg'!H1931</f>
        <v>1.3042999999999989</v>
      </c>
      <c r="J1931" s="5" t="str">
        <f>OBV!F1931</f>
        <v>NEUTRAL</v>
      </c>
      <c r="K1931" s="5" t="str">
        <f>OBV!G1931</f>
        <v>NEUTRAL</v>
      </c>
      <c r="L1931" s="5" t="str">
        <f>OBV!H1931</f>
        <v>NEUTRAL</v>
      </c>
    </row>
    <row r="1932" spans="1:12" ht="13.5" x14ac:dyDescent="0.25">
      <c r="A1932" s="3">
        <f>RSI!A1932</f>
        <v>45512</v>
      </c>
      <c r="B1932" s="2">
        <f>RSI!B1932</f>
        <v>1.1200000000000001</v>
      </c>
      <c r="C1932" s="2">
        <f>RSI!I1932</f>
        <v>24.474492871798276</v>
      </c>
      <c r="D1932" s="2">
        <f>MACD!E1932</f>
        <v>3.2909378251453347E-3</v>
      </c>
      <c r="E1932" s="2">
        <f>MACD!F1932</f>
        <v>-2.5806114898193574E-3</v>
      </c>
      <c r="F1932" s="2">
        <f>'Moving Avg'!D1932</f>
        <v>1.1599999999999999</v>
      </c>
      <c r="G1932" s="2">
        <f>'Moving Avg'!F1932</f>
        <v>1.1675000000000002</v>
      </c>
      <c r="H1932" s="2">
        <f>'Moving Avg'!G1932</f>
        <v>1.1584000000000008</v>
      </c>
      <c r="I1932" s="2">
        <f>'Moving Avg'!H1932</f>
        <v>1.3004499999999988</v>
      </c>
      <c r="J1932" s="5" t="str">
        <f>OBV!F1932</f>
        <v>NEUTRAL</v>
      </c>
      <c r="K1932" s="5" t="str">
        <f>OBV!G1932</f>
        <v>NEUTRAL</v>
      </c>
      <c r="L1932" s="5" t="str">
        <f>OBV!H1932</f>
        <v>NEUTRAL</v>
      </c>
    </row>
    <row r="1933" spans="1:12" ht="13.5" x14ac:dyDescent="0.25">
      <c r="A1933" s="3">
        <f>RSI!A1933</f>
        <v>45513</v>
      </c>
      <c r="B1933" s="2">
        <f>RSI!B1933</f>
        <v>1.1200000000000001</v>
      </c>
      <c r="C1933" s="2">
        <f>RSI!I1933</f>
        <v>24.474492871798276</v>
      </c>
      <c r="D1933" s="2">
        <f>MACD!E1933</f>
        <v>6.9511669984396729E-3</v>
      </c>
      <c r="E1933" s="2">
        <f>MACD!F1933</f>
        <v>-6.742557921675513E-4</v>
      </c>
      <c r="F1933" s="2">
        <f>'Moving Avg'!D1933</f>
        <v>1.1499999999999999</v>
      </c>
      <c r="G1933" s="2">
        <f>'Moving Avg'!F1933</f>
        <v>1.1650000000000003</v>
      </c>
      <c r="H1933" s="2">
        <f>'Moving Avg'!G1933</f>
        <v>1.1552000000000007</v>
      </c>
      <c r="I1933" s="2">
        <f>'Moving Avg'!H1933</f>
        <v>1.2965999999999982</v>
      </c>
      <c r="J1933" s="5" t="str">
        <f>OBV!F1933</f>
        <v>NEUTRAL</v>
      </c>
      <c r="K1933" s="5" t="str">
        <f>OBV!G1933</f>
        <v>NEUTRAL</v>
      </c>
      <c r="L1933" s="5" t="str">
        <f>OBV!H1933</f>
        <v>NEUTRAL</v>
      </c>
    </row>
    <row r="1934" spans="1:12" ht="13.5" x14ac:dyDescent="0.25">
      <c r="A1934" s="3">
        <f>RSI!A1934</f>
        <v>45516</v>
      </c>
      <c r="B1934" s="2">
        <f>RSI!B1934</f>
        <v>1.1200000000000001</v>
      </c>
      <c r="C1934" s="2">
        <f>RSI!I1934</f>
        <v>24.474492871798276</v>
      </c>
      <c r="D1934" s="2">
        <f>MACD!E1934</f>
        <v>1.0309452909158301E-2</v>
      </c>
      <c r="E1934" s="2">
        <f>MACD!F1934</f>
        <v>1.5224859480976191E-3</v>
      </c>
      <c r="F1934" s="2">
        <f>'Moving Avg'!D1934</f>
        <v>1.1400000000000001</v>
      </c>
      <c r="G1934" s="2">
        <f>'Moving Avg'!F1934</f>
        <v>1.1625000000000001</v>
      </c>
      <c r="H1934" s="2">
        <f>'Moving Avg'!G1934</f>
        <v>1.1530000000000005</v>
      </c>
      <c r="I1934" s="2">
        <f>'Moving Avg'!H1934</f>
        <v>1.2931499999999982</v>
      </c>
      <c r="J1934" s="5" t="str">
        <f>OBV!F1934</f>
        <v>NEUTRAL</v>
      </c>
      <c r="K1934" s="5" t="str">
        <f>OBV!G1934</f>
        <v>NEUTRAL</v>
      </c>
      <c r="L1934" s="5" t="str">
        <f>OBV!H1934</f>
        <v>NEUTRAL</v>
      </c>
    </row>
    <row r="1935" spans="1:12" ht="13.5" x14ac:dyDescent="0.25">
      <c r="A1935" s="3">
        <f>RSI!A1935</f>
        <v>45518</v>
      </c>
      <c r="B1935" s="2">
        <f>RSI!B1935</f>
        <v>1.1200000000000001</v>
      </c>
      <c r="C1935" s="2">
        <f>RSI!I1935</f>
        <v>24.474492871798276</v>
      </c>
      <c r="D1935" s="2">
        <f>MACD!E1935</f>
        <v>1.3392902521155436E-2</v>
      </c>
      <c r="E1935" s="2">
        <f>MACD!F1935</f>
        <v>3.8965692627091824E-3</v>
      </c>
      <c r="F1935" s="2">
        <f>'Moving Avg'!D1935</f>
        <v>1.1300000000000001</v>
      </c>
      <c r="G1935" s="2">
        <f>'Moving Avg'!F1935</f>
        <v>1.1600000000000001</v>
      </c>
      <c r="H1935" s="2">
        <f>'Moving Avg'!G1935</f>
        <v>1.1518000000000006</v>
      </c>
      <c r="I1935" s="2">
        <f>'Moving Avg'!H1935</f>
        <v>1.2896999999999983</v>
      </c>
      <c r="J1935" s="5" t="str">
        <f>OBV!F1935</f>
        <v>NEUTRAL</v>
      </c>
      <c r="K1935" s="5" t="str">
        <f>OBV!G1935</f>
        <v>NEUTRAL</v>
      </c>
      <c r="L1935" s="5" t="str">
        <f>OBV!H1935</f>
        <v>NEUTRAL</v>
      </c>
    </row>
    <row r="1936" spans="1:12" ht="13.5" x14ac:dyDescent="0.25">
      <c r="A1936" s="3">
        <f>RSI!A1936</f>
        <v>45519</v>
      </c>
      <c r="B1936" s="2">
        <f>RSI!B1936</f>
        <v>1.1200000000000001</v>
      </c>
      <c r="C1936" s="2">
        <f>RSI!I1936</f>
        <v>24.474492871798276</v>
      </c>
      <c r="D1936" s="2">
        <f>MACD!E1936</f>
        <v>1.6225885521766736E-2</v>
      </c>
      <c r="E1936" s="2">
        <f>MACD!F1936</f>
        <v>6.3624325145206929E-3</v>
      </c>
      <c r="F1936" s="2">
        <f>'Moving Avg'!D1936</f>
        <v>1.1200000000000001</v>
      </c>
      <c r="G1936" s="2">
        <f>'Moving Avg'!F1936</f>
        <v>1.1575000000000002</v>
      </c>
      <c r="H1936" s="2">
        <f>'Moving Avg'!G1936</f>
        <v>1.1506000000000005</v>
      </c>
      <c r="I1936" s="2">
        <f>'Moving Avg'!H1936</f>
        <v>1.2862499999999981</v>
      </c>
      <c r="J1936" s="5" t="str">
        <f>OBV!F1936</f>
        <v>NEUTRAL</v>
      </c>
      <c r="K1936" s="5" t="str">
        <f>OBV!G1936</f>
        <v>NEUTRAL</v>
      </c>
      <c r="L1936" s="5" t="str">
        <f>OBV!H1936</f>
        <v>NEUTRAL</v>
      </c>
    </row>
    <row r="1937" spans="1:12" ht="13.5" x14ac:dyDescent="0.25">
      <c r="A1937" s="3">
        <f>RSI!A1937</f>
        <v>45520</v>
      </c>
      <c r="B1937" s="2">
        <f>RSI!B1937</f>
        <v>1.1200000000000001</v>
      </c>
      <c r="C1937" s="2">
        <f>RSI!I1937</f>
        <v>24.474492871798276</v>
      </c>
      <c r="D1937" s="2">
        <f>MACD!E1937</f>
        <v>1.883034929122851E-2</v>
      </c>
      <c r="E1937" s="2">
        <f>MACD!F1937</f>
        <v>8.8560158698622569E-3</v>
      </c>
      <c r="F1937" s="2">
        <f>'Moving Avg'!D1937</f>
        <v>1.1200000000000001</v>
      </c>
      <c r="G1937" s="2">
        <f>'Moving Avg'!F1937</f>
        <v>1.1550000000000002</v>
      </c>
      <c r="H1937" s="2">
        <f>'Moving Avg'!G1937</f>
        <v>1.1494000000000004</v>
      </c>
      <c r="I1937" s="2">
        <f>'Moving Avg'!H1937</f>
        <v>1.2823999999999984</v>
      </c>
      <c r="J1937" s="5" t="str">
        <f>OBV!F1937</f>
        <v>NEUTRAL</v>
      </c>
      <c r="K1937" s="5" t="str">
        <f>OBV!G1937</f>
        <v>NEUTRAL</v>
      </c>
      <c r="L1937" s="5" t="str">
        <f>OBV!H1937</f>
        <v>NEUTRAL</v>
      </c>
    </row>
    <row r="1938" spans="1:12" ht="13.5" x14ac:dyDescent="0.25">
      <c r="A1938" s="3">
        <f>RSI!A1938</f>
        <v>45523</v>
      </c>
      <c r="B1938" s="2">
        <f>RSI!B1938</f>
        <v>1.1200000000000001</v>
      </c>
      <c r="C1938" s="2">
        <f>RSI!I1938</f>
        <v>24.474492871798276</v>
      </c>
      <c r="D1938" s="2">
        <f>MACD!E1938</f>
        <v>2.1226093278228664E-2</v>
      </c>
      <c r="E1938" s="2">
        <f>MACD!F1938</f>
        <v>1.1330031351535539E-2</v>
      </c>
      <c r="F1938" s="2">
        <f>'Moving Avg'!D1938</f>
        <v>1.1200000000000001</v>
      </c>
      <c r="G1938" s="2">
        <f>'Moving Avg'!F1938</f>
        <v>1.1525000000000003</v>
      </c>
      <c r="H1938" s="2">
        <f>'Moving Avg'!G1938</f>
        <v>1.1482000000000003</v>
      </c>
      <c r="I1938" s="2">
        <f>'Moving Avg'!H1938</f>
        <v>1.2785499999999983</v>
      </c>
      <c r="J1938" s="5" t="str">
        <f>OBV!F1938</f>
        <v>NEUTRAL</v>
      </c>
      <c r="K1938" s="5" t="str">
        <f>OBV!G1938</f>
        <v>NEUTRAL</v>
      </c>
      <c r="L1938" s="5" t="str">
        <f>OBV!H1938</f>
        <v>NEUTRAL</v>
      </c>
    </row>
    <row r="1939" spans="1:12" ht="13.5" x14ac:dyDescent="0.25">
      <c r="A1939" s="3">
        <f>RSI!A1939</f>
        <v>45524</v>
      </c>
      <c r="B1939" s="2">
        <f>RSI!B1939</f>
        <v>1.1200000000000001</v>
      </c>
      <c r="C1939" s="2">
        <f>RSI!I1939</f>
        <v>24.474492871798276</v>
      </c>
      <c r="D1939" s="2">
        <f>MACD!E1939</f>
        <v>2.343100844436008E-2</v>
      </c>
      <c r="E1939" s="2">
        <f>MACD!F1939</f>
        <v>1.3750226770100448E-2</v>
      </c>
      <c r="F1939" s="2">
        <f>'Moving Avg'!D1939</f>
        <v>1.1200000000000001</v>
      </c>
      <c r="G1939" s="2">
        <f>'Moving Avg'!F1939</f>
        <v>1.1500000000000004</v>
      </c>
      <c r="H1939" s="2">
        <f>'Moving Avg'!G1939</f>
        <v>1.1470000000000002</v>
      </c>
      <c r="I1939" s="2">
        <f>'Moving Avg'!H1939</f>
        <v>1.2746999999999984</v>
      </c>
      <c r="J1939" s="5" t="str">
        <f>OBV!F1939</f>
        <v>NEUTRAL</v>
      </c>
      <c r="K1939" s="5" t="str">
        <f>OBV!G1939</f>
        <v>NEUTRAL</v>
      </c>
      <c r="L1939" s="5" t="str">
        <f>OBV!H1939</f>
        <v>NEUTRAL</v>
      </c>
    </row>
    <row r="1940" spans="1:12" ht="13.5" x14ac:dyDescent="0.25">
      <c r="A1940" s="3">
        <f>RSI!A1940</f>
        <v>45525</v>
      </c>
      <c r="B1940" s="2">
        <f>RSI!B1940</f>
        <v>1.1200000000000001</v>
      </c>
      <c r="C1940" s="2">
        <f>RSI!I1940</f>
        <v>24.474492871798276</v>
      </c>
      <c r="D1940" s="2">
        <f>MACD!E1940</f>
        <v>2.546128661219127E-2</v>
      </c>
      <c r="E1940" s="2">
        <f>MACD!F1940</f>
        <v>1.6092438738518615E-2</v>
      </c>
      <c r="F1940" s="2">
        <f>'Moving Avg'!D1940</f>
        <v>1.1200000000000001</v>
      </c>
      <c r="G1940" s="2">
        <f>'Moving Avg'!F1940</f>
        <v>1.1475000000000004</v>
      </c>
      <c r="H1940" s="2">
        <f>'Moving Avg'!G1940</f>
        <v>1.1458000000000004</v>
      </c>
      <c r="I1940" s="2">
        <f>'Moving Avg'!H1940</f>
        <v>1.2708499999999983</v>
      </c>
      <c r="J1940" s="5" t="str">
        <f>OBV!F1940</f>
        <v>NEUTRAL</v>
      </c>
      <c r="K1940" s="5" t="str">
        <f>OBV!G1940</f>
        <v>NEUTRAL</v>
      </c>
      <c r="L1940" s="5" t="str">
        <f>OBV!H1940</f>
        <v>NEUTRAL</v>
      </c>
    </row>
    <row r="1941" spans="1:12" ht="13.5" x14ac:dyDescent="0.25">
      <c r="A1941" s="3">
        <f>RSI!A1941</f>
        <v>45526</v>
      </c>
      <c r="B1941" s="2">
        <f>RSI!B1941</f>
        <v>1.1200000000000001</v>
      </c>
      <c r="C1941" s="2">
        <f>RSI!I1941</f>
        <v>24.474492871798276</v>
      </c>
      <c r="D1941" s="2">
        <f>MACD!E1941</f>
        <v>2.7331603847817298E-2</v>
      </c>
      <c r="E1941" s="2">
        <f>MACD!F1941</f>
        <v>1.8340271760378352E-2</v>
      </c>
      <c r="F1941" s="2">
        <f>'Moving Avg'!D1941</f>
        <v>1.1200000000000001</v>
      </c>
      <c r="G1941" s="2">
        <f>'Moving Avg'!F1941</f>
        <v>1.1450000000000005</v>
      </c>
      <c r="H1941" s="2">
        <f>'Moving Avg'!G1941</f>
        <v>1.1446000000000003</v>
      </c>
      <c r="I1941" s="2">
        <f>'Moving Avg'!H1941</f>
        <v>1.2673999999999983</v>
      </c>
      <c r="J1941" s="5" t="str">
        <f>OBV!F1941</f>
        <v>NEUTRAL</v>
      </c>
      <c r="K1941" s="5" t="str">
        <f>OBV!G1941</f>
        <v>NEUTRAL</v>
      </c>
      <c r="L1941" s="5" t="str">
        <f>OBV!H1941</f>
        <v>NEUTRAL</v>
      </c>
    </row>
    <row r="1942" spans="1:12" ht="13.5" x14ac:dyDescent="0.25">
      <c r="A1942" s="3">
        <f>RSI!A1942</f>
        <v>45527</v>
      </c>
      <c r="B1942" s="2">
        <f>RSI!B1942</f>
        <v>1.1200000000000001</v>
      </c>
      <c r="C1942" s="2">
        <f>RSI!I1942</f>
        <v>24.474492871798276</v>
      </c>
      <c r="D1942" s="2">
        <f>MACD!E1942</f>
        <v>2.1362973717919731E-2</v>
      </c>
      <c r="E1942" s="2">
        <f>MACD!F1942</f>
        <v>1.894481215188663E-2</v>
      </c>
      <c r="F1942" s="2">
        <f>'Moving Avg'!D1942</f>
        <v>1.1200000000000001</v>
      </c>
      <c r="G1942" s="2">
        <f>'Moving Avg'!F1942</f>
        <v>1.1425000000000005</v>
      </c>
      <c r="H1942" s="2">
        <f>'Moving Avg'!G1942</f>
        <v>1.1444000000000003</v>
      </c>
      <c r="I1942" s="2">
        <f>'Moving Avg'!H1942</f>
        <v>1.2639499999999984</v>
      </c>
      <c r="J1942" s="5" t="str">
        <f>OBV!F1942</f>
        <v>NEUTRAL</v>
      </c>
      <c r="K1942" s="5" t="str">
        <f>OBV!G1942</f>
        <v>NEUTRAL</v>
      </c>
      <c r="L1942" s="5" t="str">
        <f>OBV!H1942</f>
        <v>NEUTRAL</v>
      </c>
    </row>
    <row r="1943" spans="1:12" ht="13.5" x14ac:dyDescent="0.25">
      <c r="A1943" s="3">
        <f>RSI!A1943</f>
        <v>45530</v>
      </c>
      <c r="B1943" s="2">
        <f>RSI!B1943</f>
        <v>1.1200000000000001</v>
      </c>
      <c r="C1943" s="2">
        <f>RSI!I1943</f>
        <v>24.474492871798276</v>
      </c>
      <c r="D1943" s="2">
        <f>MACD!E1943</f>
        <v>1.6443243858678791E-2</v>
      </c>
      <c r="E1943" s="2">
        <f>MACD!F1943</f>
        <v>1.8444498493245063E-2</v>
      </c>
      <c r="F1943" s="2">
        <f>'Moving Avg'!D1943</f>
        <v>1.1200000000000001</v>
      </c>
      <c r="G1943" s="2">
        <f>'Moving Avg'!F1943</f>
        <v>1.1400000000000006</v>
      </c>
      <c r="H1943" s="2">
        <f>'Moving Avg'!G1943</f>
        <v>1.1452</v>
      </c>
      <c r="I1943" s="2">
        <f>'Moving Avg'!H1943</f>
        <v>1.2604999999999984</v>
      </c>
      <c r="J1943" s="5" t="str">
        <f>OBV!F1943</f>
        <v>NEUTRAL</v>
      </c>
      <c r="K1943" s="5" t="str">
        <f>OBV!G1943</f>
        <v>NEUTRAL</v>
      </c>
      <c r="L1943" s="5" t="str">
        <f>OBV!H1943</f>
        <v>NEUTRAL</v>
      </c>
    </row>
    <row r="1944" spans="1:12" ht="13.5" x14ac:dyDescent="0.25">
      <c r="A1944" s="3">
        <f>RSI!A1944</f>
        <v>45531</v>
      </c>
      <c r="B1944" s="2">
        <f>RSI!B1944</f>
        <v>1.1200000000000001</v>
      </c>
      <c r="C1944" s="2">
        <f>RSI!I1944</f>
        <v>24.474492871798276</v>
      </c>
      <c r="D1944" s="2">
        <f>MACD!E1944</f>
        <v>1.2401367258320084E-2</v>
      </c>
      <c r="E1944" s="2">
        <f>MACD!F1944</f>
        <v>1.7235872246260067E-2</v>
      </c>
      <c r="F1944" s="2">
        <f>'Moving Avg'!D1944</f>
        <v>1.1200000000000001</v>
      </c>
      <c r="G1944" s="2">
        <f>'Moving Avg'!F1944</f>
        <v>1.1375000000000006</v>
      </c>
      <c r="H1944" s="2">
        <f>'Moving Avg'!G1944</f>
        <v>1.1468</v>
      </c>
      <c r="I1944" s="2">
        <f>'Moving Avg'!H1944</f>
        <v>1.2570499999999987</v>
      </c>
      <c r="J1944" s="5" t="str">
        <f>OBV!F1944</f>
        <v>NEUTRAL</v>
      </c>
      <c r="K1944" s="5" t="str">
        <f>OBV!G1944</f>
        <v>NEUTRAL</v>
      </c>
      <c r="L1944" s="5" t="str">
        <f>OBV!H1944</f>
        <v>NEUTRAL</v>
      </c>
    </row>
    <row r="1945" spans="1:12" ht="13.5" x14ac:dyDescent="0.25">
      <c r="A1945" s="3">
        <f>RSI!A1945</f>
        <v>45532</v>
      </c>
      <c r="B1945" s="2">
        <f>RSI!B1945</f>
        <v>1.07</v>
      </c>
      <c r="C1945" s="2">
        <f>RSI!I1945</f>
        <v>10.198711802076502</v>
      </c>
      <c r="D1945" s="2">
        <f>MACD!E1945</f>
        <v>1.2797032403243147E-2</v>
      </c>
      <c r="E1945" s="2">
        <f>MACD!F1945</f>
        <v>1.6348104277656685E-2</v>
      </c>
      <c r="F1945" s="2">
        <f>'Moving Avg'!D1945</f>
        <v>1.1100000000000001</v>
      </c>
      <c r="G1945" s="2">
        <f>'Moving Avg'!F1945</f>
        <v>1.1325000000000007</v>
      </c>
      <c r="H1945" s="2">
        <f>'Moving Avg'!G1945</f>
        <v>1.1466000000000001</v>
      </c>
      <c r="I1945" s="2">
        <f>'Moving Avg'!H1945</f>
        <v>1.2533499999999984</v>
      </c>
      <c r="J1945" s="5" t="str">
        <f>OBV!F1945</f>
        <v>NEUTRAL</v>
      </c>
      <c r="K1945" s="5" t="str">
        <f>OBV!G1945</f>
        <v>NEUTRAL</v>
      </c>
      <c r="L1945" s="5" t="str">
        <f>OBV!H1945</f>
        <v>NEUTRAL</v>
      </c>
    </row>
    <row r="1946" spans="1:12" ht="13.5" x14ac:dyDescent="0.25">
      <c r="A1946" s="3">
        <f>RSI!A1946</f>
        <v>45533</v>
      </c>
      <c r="B1946" s="2">
        <f>RSI!B1946</f>
        <v>1.03</v>
      </c>
      <c r="C1946" s="2">
        <f>RSI!I1946</f>
        <v>6.7876986147936407</v>
      </c>
      <c r="D1946" s="2">
        <f>MACD!E1946</f>
        <v>1.6493954868316729E-2</v>
      </c>
      <c r="E1946" s="2">
        <f>MACD!F1946</f>
        <v>1.6377274395788694E-2</v>
      </c>
      <c r="F1946" s="2">
        <f>'Moving Avg'!D1946</f>
        <v>1.0920000000000001</v>
      </c>
      <c r="G1946" s="2">
        <f>'Moving Avg'!F1946</f>
        <v>1.1255000000000006</v>
      </c>
      <c r="H1946" s="2">
        <f>'Moving Avg'!G1946</f>
        <v>1.1448</v>
      </c>
      <c r="I1946" s="2">
        <f>'Moving Avg'!H1946</f>
        <v>1.2494499999999986</v>
      </c>
      <c r="J1946" s="5" t="str">
        <f>OBV!F1946</f>
        <v>NEUTRAL</v>
      </c>
      <c r="K1946" s="5" t="str">
        <f>OBV!G1946</f>
        <v>NEUTRAL</v>
      </c>
      <c r="L1946" s="5" t="str">
        <f>OBV!H1946</f>
        <v>NEUTRAL</v>
      </c>
    </row>
    <row r="1947" spans="1:12" ht="13.5" x14ac:dyDescent="0.25">
      <c r="A1947" s="3">
        <f>RSI!A1947</f>
        <v>45534</v>
      </c>
      <c r="B1947" s="2">
        <f>RSI!B1947</f>
        <v>1.03</v>
      </c>
      <c r="C1947" s="2">
        <f>RSI!I1947</f>
        <v>6.7876986147936407</v>
      </c>
      <c r="D1947" s="2">
        <f>MACD!E1947</f>
        <v>2.0228079821086098E-2</v>
      </c>
      <c r="E1947" s="2">
        <f>MACD!F1947</f>
        <v>1.7147435480848176E-2</v>
      </c>
      <c r="F1947" s="2">
        <f>'Moving Avg'!D1947</f>
        <v>1.0740000000000003</v>
      </c>
      <c r="G1947" s="2">
        <f>'Moving Avg'!F1947</f>
        <v>1.1185000000000005</v>
      </c>
      <c r="H1947" s="2">
        <f>'Moving Avg'!G1947</f>
        <v>1.1420000000000001</v>
      </c>
      <c r="I1947" s="2">
        <f>'Moving Avg'!H1947</f>
        <v>1.2455499999999986</v>
      </c>
      <c r="J1947" s="5" t="str">
        <f>OBV!F1947</f>
        <v>NEUTRAL</v>
      </c>
      <c r="K1947" s="5" t="str">
        <f>OBV!G1947</f>
        <v>NEUTRAL</v>
      </c>
      <c r="L1947" s="5" t="str">
        <f>OBV!H1947</f>
        <v>NEUTRAL</v>
      </c>
    </row>
    <row r="1948" spans="1:12" ht="13.5" x14ac:dyDescent="0.25">
      <c r="A1948" s="3">
        <f>RSI!A1948</f>
        <v>45537</v>
      </c>
      <c r="B1948" s="2">
        <f>RSI!B1948</f>
        <v>1.03</v>
      </c>
      <c r="C1948" s="2">
        <f>RSI!I1948</f>
        <v>6.7876986147936407</v>
      </c>
      <c r="D1948" s="2">
        <f>MACD!E1948</f>
        <v>2.3948797891534035E-2</v>
      </c>
      <c r="E1948" s="2">
        <f>MACD!F1948</f>
        <v>1.8507707962985349E-2</v>
      </c>
      <c r="F1948" s="2">
        <f>'Moving Avg'!D1948</f>
        <v>1.0560000000000003</v>
      </c>
      <c r="G1948" s="2">
        <f>'Moving Avg'!F1948</f>
        <v>1.1115000000000006</v>
      </c>
      <c r="H1948" s="2">
        <f>'Moving Avg'!G1948</f>
        <v>1.1392</v>
      </c>
      <c r="I1948" s="2">
        <f>'Moving Avg'!H1948</f>
        <v>1.2420499999999988</v>
      </c>
      <c r="J1948" s="5" t="str">
        <f>OBV!F1948</f>
        <v>NEUTRAL</v>
      </c>
      <c r="K1948" s="5" t="str">
        <f>OBV!G1948</f>
        <v>NEUTRAL</v>
      </c>
      <c r="L1948" s="5" t="str">
        <f>OBV!H1948</f>
        <v>NEUTRAL</v>
      </c>
    </row>
    <row r="1949" spans="1:12" ht="13.5" x14ac:dyDescent="0.25">
      <c r="A1949" s="3">
        <f>RSI!A1949</f>
        <v>45538</v>
      </c>
      <c r="B1949" s="2">
        <f>RSI!B1949</f>
        <v>0.99</v>
      </c>
      <c r="C1949" s="2">
        <f>RSI!I1949</f>
        <v>4.7877345496150951</v>
      </c>
      <c r="D1949" s="2">
        <f>MACD!E1949</f>
        <v>3.0579573611781985E-2</v>
      </c>
      <c r="E1949" s="2">
        <f>MACD!F1949</f>
        <v>2.0922081092744675E-2</v>
      </c>
      <c r="F1949" s="2">
        <f>'Moving Avg'!D1949</f>
        <v>1.03</v>
      </c>
      <c r="G1949" s="2">
        <f>'Moving Avg'!F1949</f>
        <v>1.1025000000000005</v>
      </c>
      <c r="H1949" s="2">
        <f>'Moving Avg'!G1949</f>
        <v>1.1355999999999999</v>
      </c>
      <c r="I1949" s="2">
        <f>'Moving Avg'!H1949</f>
        <v>1.2384499999999989</v>
      </c>
      <c r="J1949" s="5" t="str">
        <f>OBV!F1949</f>
        <v>NEUTRAL</v>
      </c>
      <c r="K1949" s="5" t="str">
        <f>OBV!G1949</f>
        <v>NEUTRAL</v>
      </c>
      <c r="L1949" s="5" t="str">
        <f>OBV!H1949</f>
        <v>NEUTRAL</v>
      </c>
    </row>
    <row r="1950" spans="1:12" ht="13.5" x14ac:dyDescent="0.25">
      <c r="A1950" s="3">
        <f>RSI!A1950</f>
        <v>45539</v>
      </c>
      <c r="B1950" s="2">
        <f>RSI!B1950</f>
        <v>1.03</v>
      </c>
      <c r="C1950" s="2">
        <f>RSI!I1950</f>
        <v>27.722225173442368</v>
      </c>
      <c r="D1950" s="2">
        <f>MACD!E1950</f>
        <v>3.3944659163408941E-2</v>
      </c>
      <c r="E1950" s="2">
        <f>MACD!F1950</f>
        <v>2.3526596706877529E-2</v>
      </c>
      <c r="F1950" s="2">
        <f>'Moving Avg'!D1950</f>
        <v>1.022</v>
      </c>
      <c r="G1950" s="2">
        <f>'Moving Avg'!F1950</f>
        <v>1.0955000000000006</v>
      </c>
      <c r="H1950" s="2">
        <f>'Moving Avg'!G1950</f>
        <v>1.1338000000000001</v>
      </c>
      <c r="I1950" s="2">
        <f>'Moving Avg'!H1950</f>
        <v>1.2350499999999989</v>
      </c>
      <c r="J1950" s="5" t="str">
        <f>OBV!F1950</f>
        <v>NEUTRAL</v>
      </c>
      <c r="K1950" s="5" t="str">
        <f>OBV!G1950</f>
        <v>NEUTRAL</v>
      </c>
      <c r="L1950" s="5" t="str">
        <f>OBV!H1950</f>
        <v>NEUTRAL</v>
      </c>
    </row>
    <row r="1951" spans="1:12" ht="13.5" x14ac:dyDescent="0.25">
      <c r="A1951" s="3">
        <f>RSI!A1951</f>
        <v>45540</v>
      </c>
      <c r="B1951" s="2">
        <f>RSI!B1951</f>
        <v>1</v>
      </c>
      <c r="C1951" s="2">
        <f>RSI!I1951</f>
        <v>23.207158957564957</v>
      </c>
      <c r="D1951" s="2">
        <f>MACD!E1951</f>
        <v>3.9442151727636432E-2</v>
      </c>
      <c r="E1951" s="2">
        <f>MACD!F1951</f>
        <v>2.6709707711029311E-2</v>
      </c>
      <c r="F1951" s="2">
        <f>'Moving Avg'!D1951</f>
        <v>1.016</v>
      </c>
      <c r="G1951" s="2">
        <f>'Moving Avg'!F1951</f>
        <v>1.0870000000000004</v>
      </c>
      <c r="H1951" s="2">
        <f>'Moving Avg'!G1951</f>
        <v>1.1323999999999999</v>
      </c>
      <c r="I1951" s="2">
        <f>'Moving Avg'!H1951</f>
        <v>1.231849999999999</v>
      </c>
      <c r="J1951" s="5" t="str">
        <f>OBV!F1951</f>
        <v>BEARISH</v>
      </c>
      <c r="K1951" s="5" t="str">
        <f>OBV!G1951</f>
        <v>NEUTRAL</v>
      </c>
      <c r="L1951" s="5" t="str">
        <f>OBV!H1951</f>
        <v>CONFIRMED BEARISH</v>
      </c>
    </row>
    <row r="1952" spans="1:12" ht="13.5" x14ac:dyDescent="0.25">
      <c r="A1952" s="3">
        <f>RSI!A1952</f>
        <v>45541</v>
      </c>
      <c r="B1952" s="2">
        <f>RSI!B1952</f>
        <v>1.04</v>
      </c>
      <c r="C1952" s="2">
        <f>RSI!I1952</f>
        <v>37.762206936237696</v>
      </c>
      <c r="D1952" s="2">
        <f>MACD!E1952</f>
        <v>4.1704379215533827E-2</v>
      </c>
      <c r="E1952" s="2">
        <f>MACD!F1952</f>
        <v>2.9708642011930218E-2</v>
      </c>
      <c r="F1952" s="2">
        <f>'Moving Avg'!D1952</f>
        <v>1.018</v>
      </c>
      <c r="G1952" s="2">
        <f>'Moving Avg'!F1952</f>
        <v>1.0830000000000002</v>
      </c>
      <c r="H1952" s="2">
        <f>'Moving Avg'!G1952</f>
        <v>1.1317999999999999</v>
      </c>
      <c r="I1952" s="2">
        <f>'Moving Avg'!H1952</f>
        <v>1.2285499999999991</v>
      </c>
      <c r="J1952" s="5" t="str">
        <f>OBV!F1952</f>
        <v>BEARISH</v>
      </c>
      <c r="K1952" s="5" t="str">
        <f>OBV!G1952</f>
        <v>NEUTRAL</v>
      </c>
      <c r="L1952" s="5" t="str">
        <f>OBV!H1952</f>
        <v>BEARISH DIVERGENCE</v>
      </c>
    </row>
    <row r="1953" spans="1:12" ht="13.5" x14ac:dyDescent="0.25">
      <c r="A1953" s="3">
        <f>RSI!A1953</f>
        <v>45544</v>
      </c>
      <c r="B1953" s="2">
        <f>RSI!B1953</f>
        <v>1.04</v>
      </c>
      <c r="C1953" s="2">
        <f>RSI!I1953</f>
        <v>37.762206936237696</v>
      </c>
      <c r="D1953" s="2">
        <f>MACD!E1953</f>
        <v>4.3913196999891824E-2</v>
      </c>
      <c r="E1953" s="2">
        <f>MACD!F1953</f>
        <v>3.2549553009522544E-2</v>
      </c>
      <c r="F1953" s="2">
        <f>'Moving Avg'!D1953</f>
        <v>1.02</v>
      </c>
      <c r="G1953" s="2">
        <f>'Moving Avg'!F1953</f>
        <v>1.0790000000000002</v>
      </c>
      <c r="H1953" s="2">
        <f>'Moving Avg'!G1953</f>
        <v>1.1303999999999998</v>
      </c>
      <c r="I1953" s="2">
        <f>'Moving Avg'!H1953</f>
        <v>1.224899999999999</v>
      </c>
      <c r="J1953" s="5" t="str">
        <f>OBV!F1953</f>
        <v>BEARISH</v>
      </c>
      <c r="K1953" s="5" t="str">
        <f>OBV!G1953</f>
        <v>NEUTRAL</v>
      </c>
      <c r="L1953" s="5" t="str">
        <f>OBV!H1953</f>
        <v>BEARISH DIVERGENCE</v>
      </c>
    </row>
    <row r="1954" spans="1:12" ht="13.5" x14ac:dyDescent="0.25">
      <c r="A1954" s="3">
        <f>RSI!A1954</f>
        <v>45545</v>
      </c>
      <c r="B1954" s="2">
        <f>RSI!B1954</f>
        <v>1.08</v>
      </c>
      <c r="C1954" s="2">
        <f>RSI!I1954</f>
        <v>48.97778328362525</v>
      </c>
      <c r="D1954" s="2">
        <f>MACD!E1954</f>
        <v>4.3092034899318676E-2</v>
      </c>
      <c r="E1954" s="2">
        <f>MACD!F1954</f>
        <v>3.4658049387481772E-2</v>
      </c>
      <c r="F1954" s="2">
        <f>'Moving Avg'!D1954</f>
        <v>1.038</v>
      </c>
      <c r="G1954" s="2">
        <f>'Moving Avg'!F1954</f>
        <v>1.077</v>
      </c>
      <c r="H1954" s="2">
        <f>'Moving Avg'!G1954</f>
        <v>1.1289999999999998</v>
      </c>
      <c r="I1954" s="2">
        <f>'Moving Avg'!H1954</f>
        <v>1.2217999999999989</v>
      </c>
      <c r="J1954" s="5" t="str">
        <f>OBV!F1954</f>
        <v>BEARISH</v>
      </c>
      <c r="K1954" s="5" t="str">
        <f>OBV!G1954</f>
        <v>NEUTRAL</v>
      </c>
      <c r="L1954" s="5" t="str">
        <f>OBV!H1954</f>
        <v>BEARISH DIVERGENCE</v>
      </c>
    </row>
    <row r="1955" spans="1:12" ht="13.5" x14ac:dyDescent="0.25">
      <c r="A1955" s="3">
        <f>RSI!A1955</f>
        <v>45546</v>
      </c>
      <c r="B1955" s="2">
        <f>RSI!B1955</f>
        <v>1.1200000000000001</v>
      </c>
      <c r="C1955" s="2">
        <f>RSI!I1955</f>
        <v>57.270229371644902</v>
      </c>
      <c r="D1955" s="2">
        <f>MACD!E1955</f>
        <v>3.1758166758991457E-2</v>
      </c>
      <c r="E1955" s="2">
        <f>MACD!F1955</f>
        <v>3.4078072861783715E-2</v>
      </c>
      <c r="F1955" s="2">
        <f>'Moving Avg'!D1955</f>
        <v>1.056</v>
      </c>
      <c r="G1955" s="2">
        <f>'Moving Avg'!F1955</f>
        <v>1.0770000000000002</v>
      </c>
      <c r="H1955" s="2">
        <f>'Moving Avg'!G1955</f>
        <v>1.1283999999999998</v>
      </c>
      <c r="I1955" s="2">
        <f>'Moving Avg'!H1955</f>
        <v>1.2192499999999991</v>
      </c>
      <c r="J1955" s="5" t="str">
        <f>OBV!F1955</f>
        <v>BEARISH</v>
      </c>
      <c r="K1955" s="5" t="str">
        <f>OBV!G1955</f>
        <v>NEUTRAL</v>
      </c>
      <c r="L1955" s="5" t="str">
        <f>OBV!H1955</f>
        <v>BEARISH DIVERGENCE</v>
      </c>
    </row>
    <row r="1956" spans="1:12" ht="13.5" x14ac:dyDescent="0.25">
      <c r="A1956" s="3">
        <f>RSI!A1956</f>
        <v>45547</v>
      </c>
      <c r="B1956" s="2">
        <f>RSI!B1956</f>
        <v>1.17</v>
      </c>
      <c r="C1956" s="2">
        <f>RSI!I1956</f>
        <v>64.940689267189725</v>
      </c>
      <c r="D1956" s="2">
        <f>MACD!E1956</f>
        <v>1.208908868028491E-2</v>
      </c>
      <c r="E1956" s="2">
        <f>MACD!F1956</f>
        <v>2.9680276025483954E-2</v>
      </c>
      <c r="F1956" s="2">
        <f>'Moving Avg'!D1956</f>
        <v>1.0900000000000001</v>
      </c>
      <c r="G1956" s="2">
        <f>'Moving Avg'!F1956</f>
        <v>1.0794999999999999</v>
      </c>
      <c r="H1956" s="2">
        <f>'Moving Avg'!G1956</f>
        <v>1.1287999999999998</v>
      </c>
      <c r="I1956" s="2">
        <f>'Moving Avg'!H1956</f>
        <v>1.2169499999999989</v>
      </c>
      <c r="J1956" s="5" t="str">
        <f>OBV!F1956</f>
        <v>BULLISH</v>
      </c>
      <c r="K1956" s="5" t="str">
        <f>OBV!G1956</f>
        <v>NEUTRAL</v>
      </c>
      <c r="L1956" s="5" t="str">
        <f>OBV!H1956</f>
        <v>CONFIRMED BULLISH</v>
      </c>
    </row>
    <row r="1957" spans="1:12" ht="13.5" x14ac:dyDescent="0.25">
      <c r="A1957" s="3">
        <f>RSI!A1957</f>
        <v>45548</v>
      </c>
      <c r="B1957" s="2">
        <f>RSI!B1957</f>
        <v>1.17</v>
      </c>
      <c r="C1957" s="2">
        <f>RSI!I1957</f>
        <v>64.940689267189725</v>
      </c>
      <c r="D1957" s="2">
        <f>MACD!E1957</f>
        <v>-5.0543666654856434E-3</v>
      </c>
      <c r="E1957" s="2">
        <f>MACD!F1957</f>
        <v>2.2733347487290036E-2</v>
      </c>
      <c r="F1957" s="2">
        <f>'Moving Avg'!D1957</f>
        <v>1.1160000000000001</v>
      </c>
      <c r="G1957" s="2">
        <f>'Moving Avg'!F1957</f>
        <v>1.0820000000000001</v>
      </c>
      <c r="H1957" s="2">
        <f>'Moving Avg'!G1957</f>
        <v>1.1288</v>
      </c>
      <c r="I1957" s="2">
        <f>'Moving Avg'!H1957</f>
        <v>1.2146499999999989</v>
      </c>
      <c r="J1957" s="5" t="str">
        <f>OBV!F1957</f>
        <v>BULLISH</v>
      </c>
      <c r="K1957" s="5" t="str">
        <f>OBV!G1957</f>
        <v>NEUTRAL</v>
      </c>
      <c r="L1957" s="5" t="str">
        <f>OBV!H1957</f>
        <v>CONFIRMED BULLISH</v>
      </c>
    </row>
    <row r="1958" spans="1:12" ht="13.5" x14ac:dyDescent="0.25">
      <c r="A1958" s="3">
        <f>RSI!A1958</f>
        <v>45551</v>
      </c>
      <c r="B1958" s="2">
        <f>RSI!B1958</f>
        <v>1.17</v>
      </c>
      <c r="C1958" s="2">
        <f>RSI!I1958</f>
        <v>64.940689267189725</v>
      </c>
      <c r="D1958" s="2">
        <f>MACD!E1958</f>
        <v>-2.0023690749317424E-2</v>
      </c>
      <c r="E1958" s="2">
        <f>MACD!F1958</f>
        <v>1.4181939839968545E-2</v>
      </c>
      <c r="F1958" s="2">
        <f>'Moving Avg'!D1958</f>
        <v>1.1419999999999999</v>
      </c>
      <c r="G1958" s="2">
        <f>'Moving Avg'!F1958</f>
        <v>1.0844999999999998</v>
      </c>
      <c r="H1958" s="2">
        <f>'Moving Avg'!G1958</f>
        <v>1.1288</v>
      </c>
      <c r="I1958" s="2">
        <f>'Moving Avg'!H1958</f>
        <v>1.2123499999999989</v>
      </c>
      <c r="J1958" s="5" t="str">
        <f>OBV!F1958</f>
        <v>BULLISH</v>
      </c>
      <c r="K1958" s="5" t="str">
        <f>OBV!G1958</f>
        <v>NEUTRAL</v>
      </c>
      <c r="L1958" s="5" t="str">
        <f>OBV!H1958</f>
        <v>CONFIRMED BULLISH</v>
      </c>
    </row>
    <row r="1959" spans="1:12" ht="13.5" x14ac:dyDescent="0.25">
      <c r="A1959" s="3">
        <f>RSI!A1959</f>
        <v>45552</v>
      </c>
      <c r="B1959" s="2">
        <f>RSI!B1959</f>
        <v>1.17</v>
      </c>
      <c r="C1959" s="2">
        <f>RSI!I1959</f>
        <v>64.940689267189725</v>
      </c>
      <c r="D1959" s="2">
        <f>MACD!E1959</f>
        <v>-3.9272891205318627E-2</v>
      </c>
      <c r="E1959" s="2">
        <f>MACD!F1959</f>
        <v>3.4909736309111112E-3</v>
      </c>
      <c r="F1959" s="2">
        <f>'Moving Avg'!D1959</f>
        <v>1.1599999999999999</v>
      </c>
      <c r="G1959" s="2">
        <f>'Moving Avg'!F1959</f>
        <v>1.0870000000000002</v>
      </c>
      <c r="H1959" s="2">
        <f>'Moving Avg'!G1959</f>
        <v>1.1288</v>
      </c>
      <c r="I1959" s="2">
        <f>'Moving Avg'!H1959</f>
        <v>1.210049999999999</v>
      </c>
      <c r="J1959" s="5" t="str">
        <f>OBV!F1959</f>
        <v>BULLISH</v>
      </c>
      <c r="K1959" s="5" t="str">
        <f>OBV!G1959</f>
        <v>NEUTRAL</v>
      </c>
      <c r="L1959" s="5" t="str">
        <f>OBV!H1959</f>
        <v>CONFIRMED BULLISH</v>
      </c>
    </row>
    <row r="1960" spans="1:12" ht="13.5" x14ac:dyDescent="0.25">
      <c r="A1960" s="3">
        <f>RSI!A1960</f>
        <v>45553</v>
      </c>
      <c r="B1960" s="2">
        <f>RSI!B1960</f>
        <v>1.1200000000000001</v>
      </c>
      <c r="C1960" s="2">
        <f>RSI!I1960</f>
        <v>52.310298815027942</v>
      </c>
      <c r="D1960" s="2">
        <f>MACD!E1960</f>
        <v>-4.610035149186853E-2</v>
      </c>
      <c r="E1960" s="2">
        <f>MACD!F1960</f>
        <v>-6.4272913936448172E-3</v>
      </c>
      <c r="F1960" s="2">
        <f>'Moving Avg'!D1960</f>
        <v>1.1599999999999999</v>
      </c>
      <c r="G1960" s="2">
        <f>'Moving Avg'!F1960</f>
        <v>1.0870000000000002</v>
      </c>
      <c r="H1960" s="2">
        <f>'Moving Avg'!G1960</f>
        <v>1.1277999999999999</v>
      </c>
      <c r="I1960" s="2">
        <f>'Moving Avg'!H1960</f>
        <v>1.2078499999999992</v>
      </c>
      <c r="J1960" s="5" t="str">
        <f>OBV!F1960</f>
        <v>BULLISH</v>
      </c>
      <c r="K1960" s="5" t="str">
        <f>OBV!G1960</f>
        <v>NEUTRAL</v>
      </c>
      <c r="L1960" s="5" t="str">
        <f>OBV!H1960</f>
        <v>NEUTRAL</v>
      </c>
    </row>
    <row r="1961" spans="1:12" ht="13.5" x14ac:dyDescent="0.25">
      <c r="A1961" s="3">
        <f>RSI!A1961</f>
        <v>45554</v>
      </c>
      <c r="B1961" s="2">
        <f>RSI!B1961</f>
        <v>1.17</v>
      </c>
      <c r="C1961" s="2">
        <f>RSI!I1961</f>
        <v>60.569166736086025</v>
      </c>
      <c r="D1961" s="2">
        <f>MACD!E1961</f>
        <v>-6.026887050279095E-2</v>
      </c>
      <c r="E1961" s="2">
        <f>MACD!F1961</f>
        <v>-1.7195607215474043E-2</v>
      </c>
      <c r="F1961" s="2">
        <f>'Moving Avg'!D1961</f>
        <v>1.1599999999999999</v>
      </c>
      <c r="G1961" s="2">
        <f>'Moving Avg'!F1961</f>
        <v>1.0894999999999999</v>
      </c>
      <c r="H1961" s="2">
        <f>'Moving Avg'!G1961</f>
        <v>1.1278000000000001</v>
      </c>
      <c r="I1961" s="2">
        <f>'Moving Avg'!H1961</f>
        <v>1.2062499999999992</v>
      </c>
      <c r="J1961" s="5" t="str">
        <f>OBV!F1961</f>
        <v>BULLISH</v>
      </c>
      <c r="K1961" s="5" t="str">
        <f>OBV!G1961</f>
        <v>NEUTRAL</v>
      </c>
      <c r="L1961" s="5" t="str">
        <f>OBV!H1961</f>
        <v>NEUTRAL</v>
      </c>
    </row>
    <row r="1962" spans="1:12" ht="13.5" x14ac:dyDescent="0.25">
      <c r="A1962" s="3">
        <f>RSI!A1962</f>
        <v>45555</v>
      </c>
      <c r="B1962" s="2">
        <f>RSI!B1962</f>
        <v>1.17</v>
      </c>
      <c r="C1962" s="2">
        <f>RSI!I1962</f>
        <v>60.569166736086025</v>
      </c>
      <c r="D1962" s="2">
        <f>MACD!E1962</f>
        <v>-6.6466213083966386E-2</v>
      </c>
      <c r="E1962" s="2">
        <f>MACD!F1962</f>
        <v>-2.7049728389172516E-2</v>
      </c>
      <c r="F1962" s="2">
        <f>'Moving Avg'!D1962</f>
        <v>1.1599999999999999</v>
      </c>
      <c r="G1962" s="2">
        <f>'Moving Avg'!F1962</f>
        <v>1.0920000000000001</v>
      </c>
      <c r="H1962" s="2">
        <f>'Moving Avg'!G1962</f>
        <v>1.1278000000000001</v>
      </c>
      <c r="I1962" s="2">
        <f>'Moving Avg'!H1962</f>
        <v>1.2049499999999989</v>
      </c>
      <c r="J1962" s="5" t="str">
        <f>OBV!F1962</f>
        <v>BULLISH</v>
      </c>
      <c r="K1962" s="5" t="str">
        <f>OBV!G1962</f>
        <v>NEUTRAL</v>
      </c>
      <c r="L1962" s="5" t="str">
        <f>OBV!H1962</f>
        <v>NEUTRAL</v>
      </c>
    </row>
    <row r="1963" spans="1:12" ht="13.5" x14ac:dyDescent="0.25">
      <c r="A1963" s="3">
        <f>RSI!A1963</f>
        <v>45558</v>
      </c>
      <c r="B1963" s="2">
        <f>RSI!B1963</f>
        <v>1.17</v>
      </c>
      <c r="C1963" s="2">
        <f>RSI!I1963</f>
        <v>60.569166736086025</v>
      </c>
      <c r="D1963" s="2">
        <f>MACD!E1963</f>
        <v>-7.204571267794746E-2</v>
      </c>
      <c r="E1963" s="2">
        <f>MACD!F1963</f>
        <v>-3.6048925246927502E-2</v>
      </c>
      <c r="F1963" s="2">
        <f>'Moving Avg'!D1963</f>
        <v>1.1599999999999999</v>
      </c>
      <c r="G1963" s="2">
        <f>'Moving Avg'!F1963</f>
        <v>1.0945</v>
      </c>
      <c r="H1963" s="2">
        <f>'Moving Avg'!G1963</f>
        <v>1.1278000000000004</v>
      </c>
      <c r="I1963" s="2">
        <f>'Moving Avg'!H1963</f>
        <v>1.2039499999999987</v>
      </c>
      <c r="J1963" s="5" t="str">
        <f>OBV!F1963</f>
        <v>BULLISH</v>
      </c>
      <c r="K1963" s="5" t="str">
        <f>OBV!G1963</f>
        <v>NEUTRAL</v>
      </c>
      <c r="L1963" s="5" t="str">
        <f>OBV!H1963</f>
        <v>NEUTRAL</v>
      </c>
    </row>
    <row r="1964" spans="1:12" ht="13.5" x14ac:dyDescent="0.25">
      <c r="A1964" s="3">
        <f>RSI!A1964</f>
        <v>45559</v>
      </c>
      <c r="B1964" s="2">
        <f>RSI!B1964</f>
        <v>1.17</v>
      </c>
      <c r="C1964" s="2">
        <f>RSI!I1964</f>
        <v>60.569166736086025</v>
      </c>
      <c r="D1964" s="2">
        <f>MACD!E1964</f>
        <v>-7.092371705866829E-2</v>
      </c>
      <c r="E1964" s="2">
        <f>MACD!F1964</f>
        <v>-4.3023883609275664E-2</v>
      </c>
      <c r="F1964" s="2">
        <f>'Moving Avg'!D1964</f>
        <v>1.1599999999999999</v>
      </c>
      <c r="G1964" s="2">
        <f>'Moving Avg'!F1964</f>
        <v>1.0970000000000002</v>
      </c>
      <c r="H1964" s="2">
        <f>'Moving Avg'!G1964</f>
        <v>1.1278000000000004</v>
      </c>
      <c r="I1964" s="2">
        <f>'Moving Avg'!H1964</f>
        <v>1.2029499999999986</v>
      </c>
      <c r="J1964" s="5" t="str">
        <f>OBV!F1964</f>
        <v>BULLISH</v>
      </c>
      <c r="K1964" s="5" t="str">
        <f>OBV!G1964</f>
        <v>NEUTRAL</v>
      </c>
      <c r="L1964" s="5" t="str">
        <f>OBV!H1964</f>
        <v>NEUTRAL</v>
      </c>
    </row>
    <row r="1965" spans="1:12" ht="13.5" x14ac:dyDescent="0.25">
      <c r="A1965" s="3">
        <f>RSI!A1965</f>
        <v>45560</v>
      </c>
      <c r="B1965" s="2">
        <f>RSI!B1965</f>
        <v>1.17</v>
      </c>
      <c r="C1965" s="2">
        <f>RSI!I1965</f>
        <v>60.569166736086025</v>
      </c>
      <c r="D1965" s="2">
        <f>MACD!E1965</f>
        <v>-6.410820804574402E-2</v>
      </c>
      <c r="E1965" s="2">
        <f>MACD!F1965</f>
        <v>-4.7240748496569333E-2</v>
      </c>
      <c r="F1965" s="2">
        <f>'Moving Avg'!D1965</f>
        <v>1.17</v>
      </c>
      <c r="G1965" s="2">
        <f>'Moving Avg'!F1965</f>
        <v>1.1020000000000003</v>
      </c>
      <c r="H1965" s="2">
        <f>'Moving Avg'!G1965</f>
        <v>1.1278000000000004</v>
      </c>
      <c r="I1965" s="2">
        <f>'Moving Avg'!H1965</f>
        <v>1.2019499999999987</v>
      </c>
      <c r="J1965" s="5" t="str">
        <f>OBV!F1965</f>
        <v>BULLISH</v>
      </c>
      <c r="K1965" s="5" t="str">
        <f>OBV!G1965</f>
        <v>NEUTRAL</v>
      </c>
      <c r="L1965" s="5" t="str">
        <f>OBV!H1965</f>
        <v>CONFIRMED BULLISH</v>
      </c>
    </row>
    <row r="1966" spans="1:12" ht="13.5" x14ac:dyDescent="0.25">
      <c r="A1966" s="3">
        <f>RSI!A1966</f>
        <v>45561</v>
      </c>
      <c r="B1966" s="2">
        <f>RSI!B1966</f>
        <v>1.17</v>
      </c>
      <c r="C1966" s="2">
        <f>RSI!I1966</f>
        <v>60.569166736086025</v>
      </c>
      <c r="D1966" s="2">
        <f>MACD!E1966</f>
        <v>-5.0915336790082533E-2</v>
      </c>
      <c r="E1966" s="2">
        <f>MACD!F1966</f>
        <v>-4.7975666155271976E-2</v>
      </c>
      <c r="F1966" s="2">
        <f>'Moving Avg'!D1966</f>
        <v>1.17</v>
      </c>
      <c r="G1966" s="2">
        <f>'Moving Avg'!F1966</f>
        <v>1.1090000000000004</v>
      </c>
      <c r="H1966" s="2">
        <f>'Moving Avg'!G1966</f>
        <v>1.1278000000000004</v>
      </c>
      <c r="I1966" s="2">
        <f>'Moving Avg'!H1966</f>
        <v>1.2009499999999986</v>
      </c>
      <c r="J1966" s="5" t="str">
        <f>OBV!F1966</f>
        <v>NEUTRAL</v>
      </c>
      <c r="K1966" s="5" t="str">
        <f>OBV!G1966</f>
        <v>NEUTRAL</v>
      </c>
      <c r="L1966" s="5" t="str">
        <f>OBV!H1966</f>
        <v>NEUTRAL</v>
      </c>
    </row>
    <row r="1967" spans="1:12" ht="13.5" x14ac:dyDescent="0.25">
      <c r="A1967" s="3">
        <f>RSI!A1967</f>
        <v>45562</v>
      </c>
      <c r="B1967" s="2">
        <f>RSI!B1967</f>
        <v>1.17</v>
      </c>
      <c r="C1967" s="2">
        <f>RSI!I1967</f>
        <v>60.569166736086025</v>
      </c>
      <c r="D1967" s="2">
        <f>MACD!E1967</f>
        <v>-3.9998809888466491E-2</v>
      </c>
      <c r="E1967" s="2">
        <f>MACD!F1967</f>
        <v>-4.6380294901910882E-2</v>
      </c>
      <c r="F1967" s="2">
        <f>'Moving Avg'!D1967</f>
        <v>1.17</v>
      </c>
      <c r="G1967" s="2">
        <f>'Moving Avg'!F1967</f>
        <v>1.1160000000000003</v>
      </c>
      <c r="H1967" s="2">
        <f>'Moving Avg'!G1967</f>
        <v>1.1278000000000006</v>
      </c>
      <c r="I1967" s="2">
        <f>'Moving Avg'!H1967</f>
        <v>1.2002499999999985</v>
      </c>
      <c r="J1967" s="5" t="str">
        <f>OBV!F1967</f>
        <v>NEUTRAL</v>
      </c>
      <c r="K1967" s="5" t="str">
        <f>OBV!G1967</f>
        <v>NEUTRAL</v>
      </c>
      <c r="L1967" s="5" t="str">
        <f>OBV!H1967</f>
        <v>NEUTRAL</v>
      </c>
    </row>
    <row r="1968" spans="1:12" ht="13.5" x14ac:dyDescent="0.25">
      <c r="A1968" s="3">
        <f>RSI!A1968</f>
        <v>45565</v>
      </c>
      <c r="B1968" s="2">
        <f>RSI!B1968</f>
        <v>1.22</v>
      </c>
      <c r="C1968" s="2">
        <f>RSI!I1968</f>
        <v>69.455486161295553</v>
      </c>
      <c r="D1968" s="2">
        <f>MACD!E1968</f>
        <v>-3.4693852231776123E-2</v>
      </c>
      <c r="E1968" s="2">
        <f>MACD!F1968</f>
        <v>-4.4043006367883934E-2</v>
      </c>
      <c r="F1968" s="2">
        <f>'Moving Avg'!D1968</f>
        <v>1.18</v>
      </c>
      <c r="G1968" s="2">
        <f>'Moving Avg'!F1968</f>
        <v>1.1255000000000002</v>
      </c>
      <c r="H1968" s="2">
        <f>'Moving Avg'!G1968</f>
        <v>1.1288000000000005</v>
      </c>
      <c r="I1968" s="2">
        <f>'Moving Avg'!H1968</f>
        <v>1.2000499999999983</v>
      </c>
      <c r="J1968" s="5" t="str">
        <f>OBV!F1968</f>
        <v>BULLISH</v>
      </c>
      <c r="K1968" s="5" t="str">
        <f>OBV!G1968</f>
        <v>NEUTRAL</v>
      </c>
      <c r="L1968" s="5" t="str">
        <f>OBV!H1968</f>
        <v>CONFIRMED BULLISH</v>
      </c>
    </row>
    <row r="1969" spans="1:12" ht="13.5" x14ac:dyDescent="0.25">
      <c r="A1969" s="3">
        <f>RSI!A1969</f>
        <v>45566</v>
      </c>
      <c r="B1969" s="2">
        <f>RSI!B1969</f>
        <v>1.27</v>
      </c>
      <c r="C1969" s="2">
        <f>RSI!I1969</f>
        <v>75.420856316907674</v>
      </c>
      <c r="D1969" s="2">
        <f>MACD!E1969</f>
        <v>-3.4415679113494191E-2</v>
      </c>
      <c r="E1969" s="2">
        <f>MACD!F1969</f>
        <v>-4.2117540917005987E-2</v>
      </c>
      <c r="F1969" s="2">
        <f>'Moving Avg'!D1969</f>
        <v>1.2</v>
      </c>
      <c r="G1969" s="2">
        <f>'Moving Avg'!F1969</f>
        <v>1.1395000000000002</v>
      </c>
      <c r="H1969" s="2">
        <f>'Moving Avg'!G1969</f>
        <v>1.1308000000000005</v>
      </c>
      <c r="I1969" s="2">
        <f>'Moving Avg'!H1969</f>
        <v>1.2001499999999983</v>
      </c>
      <c r="J1969" s="5" t="str">
        <f>OBV!F1969</f>
        <v>BULLISH</v>
      </c>
      <c r="K1969" s="5" t="str">
        <f>OBV!G1969</f>
        <v>NEUTRAL</v>
      </c>
      <c r="L1969" s="5" t="str">
        <f>OBV!H1969</f>
        <v>CONFIRMED BULLISH</v>
      </c>
    </row>
    <row r="1970" spans="1:12" ht="13.5" x14ac:dyDescent="0.25">
      <c r="A1970" s="3">
        <f>RSI!A1970</f>
        <v>45567</v>
      </c>
      <c r="B1970" s="2">
        <f>RSI!B1970</f>
        <v>1.22</v>
      </c>
      <c r="C1970" s="2">
        <f>RSI!I1970</f>
        <v>62.314599553480406</v>
      </c>
      <c r="D1970" s="2">
        <f>MACD!E1970</f>
        <v>-3.8933740868532629E-2</v>
      </c>
      <c r="E1970" s="2">
        <f>MACD!F1970</f>
        <v>-4.1480780907311318E-2</v>
      </c>
      <c r="F1970" s="2">
        <f>'Moving Avg'!D1970</f>
        <v>1.21</v>
      </c>
      <c r="G1970" s="2">
        <f>'Moving Avg'!F1970</f>
        <v>1.149</v>
      </c>
      <c r="H1970" s="2">
        <f>'Moving Avg'!G1970</f>
        <v>1.1318000000000006</v>
      </c>
      <c r="I1970" s="2">
        <f>'Moving Avg'!H1970</f>
        <v>1.1999999999999984</v>
      </c>
      <c r="J1970" s="5" t="str">
        <f>OBV!F1970</f>
        <v>BULLISH</v>
      </c>
      <c r="K1970" s="5" t="str">
        <f>OBV!G1970</f>
        <v>NEUTRAL</v>
      </c>
      <c r="L1970" s="5" t="str">
        <f>OBV!H1970</f>
        <v>CONFIRMED BULLISH</v>
      </c>
    </row>
    <row r="1971" spans="1:12" ht="13.5" x14ac:dyDescent="0.25">
      <c r="A1971" s="3">
        <f>RSI!A1971</f>
        <v>45568</v>
      </c>
      <c r="B1971" s="2">
        <f>RSI!B1971</f>
        <v>1.17</v>
      </c>
      <c r="C1971" s="2">
        <f>RSI!I1971</f>
        <v>52.491264994727509</v>
      </c>
      <c r="D1971" s="2">
        <f>MACD!E1971</f>
        <v>-3.1773433230816162E-2</v>
      </c>
      <c r="E1971" s="2">
        <f>MACD!F1971</f>
        <v>-3.953931137201229E-2</v>
      </c>
      <c r="F1971" s="2">
        <f>'Moving Avg'!D1971</f>
        <v>1.21</v>
      </c>
      <c r="G1971" s="2">
        <f>'Moving Avg'!F1971</f>
        <v>1.1575</v>
      </c>
      <c r="H1971" s="2">
        <f>'Moving Avg'!G1971</f>
        <v>1.1318000000000006</v>
      </c>
      <c r="I1971" s="2">
        <f>'Moving Avg'!H1971</f>
        <v>1.1993499999999981</v>
      </c>
      <c r="J1971" s="5" t="str">
        <f>OBV!F1971</f>
        <v>BULLISH</v>
      </c>
      <c r="K1971" s="5" t="str">
        <f>OBV!G1971</f>
        <v>NEUTRAL</v>
      </c>
      <c r="L1971" s="5" t="str">
        <f>OBV!H1971</f>
        <v>NEUTRAL</v>
      </c>
    </row>
    <row r="1972" spans="1:12" ht="13.5" x14ac:dyDescent="0.25">
      <c r="A1972" s="3">
        <f>RSI!A1972</f>
        <v>45569</v>
      </c>
      <c r="B1972" s="2">
        <f>RSI!B1972</f>
        <v>1.1200000000000001</v>
      </c>
      <c r="C1972" s="2">
        <f>RSI!I1972</f>
        <v>44.873257317744539</v>
      </c>
      <c r="D1972" s="2">
        <f>MACD!E1972</f>
        <v>-2.2097711483535898E-2</v>
      </c>
      <c r="E1972" s="2">
        <f>MACD!F1972</f>
        <v>-3.6050991394317014E-2</v>
      </c>
      <c r="F1972" s="2">
        <f>'Moving Avg'!D1972</f>
        <v>1.2</v>
      </c>
      <c r="G1972" s="2">
        <f>'Moving Avg'!F1972</f>
        <v>1.1614999999999998</v>
      </c>
      <c r="H1972" s="2">
        <f>'Moving Avg'!G1972</f>
        <v>1.1308000000000005</v>
      </c>
      <c r="I1972" s="2">
        <f>'Moving Avg'!H1972</f>
        <v>1.1984499999999982</v>
      </c>
      <c r="J1972" s="5" t="str">
        <f>OBV!F1972</f>
        <v>BULLISH</v>
      </c>
      <c r="K1972" s="5" t="str">
        <f>OBV!G1972</f>
        <v>NEUTRAL</v>
      </c>
      <c r="L1972" s="5" t="str">
        <f>OBV!H1972</f>
        <v>BULLISH DIVERGENCE</v>
      </c>
    </row>
    <row r="1973" spans="1:12" ht="13.5" x14ac:dyDescent="0.25">
      <c r="A1973" s="3">
        <f>RSI!A1973</f>
        <v>45572</v>
      </c>
      <c r="B1973" s="2">
        <f>RSI!B1973</f>
        <v>1.07</v>
      </c>
      <c r="C1973" s="2">
        <f>RSI!I1973</f>
        <v>38.807866155656832</v>
      </c>
      <c r="D1973" s="2">
        <f>MACD!E1973</f>
        <v>-9.9916877614956157E-3</v>
      </c>
      <c r="E1973" s="2">
        <f>MACD!F1973</f>
        <v>-3.0839130667752734E-2</v>
      </c>
      <c r="F1973" s="2">
        <f>'Moving Avg'!D1973</f>
        <v>1.1700000000000002</v>
      </c>
      <c r="G1973" s="2">
        <f>'Moving Avg'!F1973</f>
        <v>1.1629999999999998</v>
      </c>
      <c r="H1973" s="2">
        <f>'Moving Avg'!G1973</f>
        <v>1.1288000000000005</v>
      </c>
      <c r="I1973" s="2">
        <f>'Moving Avg'!H1973</f>
        <v>1.1975499999999983</v>
      </c>
      <c r="J1973" s="5" t="str">
        <f>OBV!F1973</f>
        <v>BULLISH</v>
      </c>
      <c r="K1973" s="5" t="str">
        <f>OBV!G1973</f>
        <v>NEUTRAL</v>
      </c>
      <c r="L1973" s="5" t="str">
        <f>OBV!H1973</f>
        <v>BULLISH DIVERGENCE</v>
      </c>
    </row>
    <row r="1974" spans="1:12" ht="13.5" x14ac:dyDescent="0.25">
      <c r="A1974" s="3">
        <f>RSI!A1974</f>
        <v>45573</v>
      </c>
      <c r="B1974" s="2">
        <f>RSI!B1974</f>
        <v>1.03</v>
      </c>
      <c r="C1974" s="2">
        <f>RSI!I1974</f>
        <v>34.760004069775817</v>
      </c>
      <c r="D1974" s="2">
        <f>MACD!E1974</f>
        <v>3.709518149065838E-3</v>
      </c>
      <c r="E1974" s="2">
        <f>MACD!F1974</f>
        <v>-2.3929400904389019E-2</v>
      </c>
      <c r="F1974" s="2">
        <f>'Moving Avg'!D1974</f>
        <v>1.1220000000000001</v>
      </c>
      <c r="G1974" s="2">
        <f>'Moving Avg'!F1974</f>
        <v>1.1604999999999999</v>
      </c>
      <c r="H1974" s="2">
        <f>'Moving Avg'!G1974</f>
        <v>1.1260000000000006</v>
      </c>
      <c r="I1974" s="2">
        <f>'Moving Avg'!H1974</f>
        <v>1.1963999999999981</v>
      </c>
      <c r="J1974" s="5" t="str">
        <f>OBV!F1974</f>
        <v>NEUTRAL</v>
      </c>
      <c r="K1974" s="5" t="str">
        <f>OBV!G1974</f>
        <v>NEUTRAL</v>
      </c>
      <c r="L1974" s="5" t="str">
        <f>OBV!H1974</f>
        <v>NEUTRAL</v>
      </c>
    </row>
    <row r="1975" spans="1:12" ht="13.5" x14ac:dyDescent="0.25">
      <c r="A1975" s="3">
        <f>RSI!A1975</f>
        <v>45574</v>
      </c>
      <c r="B1975" s="2">
        <f>RSI!B1975</f>
        <v>0.99</v>
      </c>
      <c r="C1975" s="2">
        <f>RSI!I1975</f>
        <v>31.249760008339294</v>
      </c>
      <c r="D1975" s="2">
        <f>MACD!E1975</f>
        <v>1.8960212031710277E-2</v>
      </c>
      <c r="E1975" s="2">
        <f>MACD!F1975</f>
        <v>-1.5351478317169161E-2</v>
      </c>
      <c r="F1975" s="2">
        <f>'Moving Avg'!D1975</f>
        <v>1.0760000000000001</v>
      </c>
      <c r="G1975" s="2">
        <f>'Moving Avg'!F1975</f>
        <v>1.1539999999999999</v>
      </c>
      <c r="H1975" s="2">
        <f>'Moving Avg'!G1975</f>
        <v>1.1224000000000007</v>
      </c>
      <c r="I1975" s="2">
        <f>'Moving Avg'!H1975</f>
        <v>1.1950499999999982</v>
      </c>
      <c r="J1975" s="5" t="str">
        <f>OBV!F1975</f>
        <v>NEUTRAL</v>
      </c>
      <c r="K1975" s="5" t="str">
        <f>OBV!G1975</f>
        <v>NEUTRAL</v>
      </c>
      <c r="L1975" s="5" t="str">
        <f>OBV!H1975</f>
        <v>NEUTRAL</v>
      </c>
    </row>
    <row r="1976" spans="1:12" ht="13.5" x14ac:dyDescent="0.25">
      <c r="A1976" s="3">
        <f>RSI!A1976</f>
        <v>45575</v>
      </c>
      <c r="B1976" s="2">
        <f>RSI!B1976</f>
        <v>0.95</v>
      </c>
      <c r="C1976" s="2">
        <f>RSI!I1976</f>
        <v>28.184594251569806</v>
      </c>
      <c r="D1976" s="2">
        <f>MACD!E1976</f>
        <v>3.570693559182514E-2</v>
      </c>
      <c r="E1976" s="2">
        <f>MACD!F1976</f>
        <v>-5.139795535370301E-3</v>
      </c>
      <c r="F1976" s="2">
        <f>'Moving Avg'!D1976</f>
        <v>1.0320000000000003</v>
      </c>
      <c r="G1976" s="2">
        <f>'Moving Avg'!F1976</f>
        <v>1.1430000000000002</v>
      </c>
      <c r="H1976" s="2">
        <f>'Moving Avg'!G1976</f>
        <v>1.1180000000000008</v>
      </c>
      <c r="I1976" s="2">
        <f>'Moving Avg'!H1976</f>
        <v>1.193499999999998</v>
      </c>
      <c r="J1976" s="5" t="str">
        <f>OBV!F1976</f>
        <v>NEUTRAL</v>
      </c>
      <c r="K1976" s="5" t="str">
        <f>OBV!G1976</f>
        <v>NEUTRAL</v>
      </c>
      <c r="L1976" s="5" t="str">
        <f>OBV!H1976</f>
        <v>NEUTRAL</v>
      </c>
    </row>
    <row r="1977" spans="1:12" ht="13.5" x14ac:dyDescent="0.25">
      <c r="A1977" s="3">
        <f>RSI!A1977</f>
        <v>45576</v>
      </c>
      <c r="B1977" s="2">
        <f>RSI!B1977</f>
        <v>0.91</v>
      </c>
      <c r="C1977" s="2">
        <f>RSI!I1977</f>
        <v>25.491860044047243</v>
      </c>
      <c r="D1977" s="2">
        <f>MACD!E1977</f>
        <v>5.3890756778903093E-2</v>
      </c>
      <c r="E1977" s="2">
        <f>MACD!F1977</f>
        <v>6.6663149274843788E-3</v>
      </c>
      <c r="F1977" s="2">
        <f>'Moving Avg'!D1977</f>
        <v>0.99</v>
      </c>
      <c r="G1977" s="2">
        <f>'Moving Avg'!F1977</f>
        <v>1.1300000000000001</v>
      </c>
      <c r="H1977" s="2">
        <f>'Moving Avg'!G1977</f>
        <v>1.1128000000000007</v>
      </c>
      <c r="I1977" s="2">
        <f>'Moving Avg'!H1977</f>
        <v>1.1917499999999981</v>
      </c>
      <c r="J1977" s="5" t="str">
        <f>OBV!F1977</f>
        <v>NEUTRAL</v>
      </c>
      <c r="K1977" s="5" t="str">
        <f>OBV!G1977</f>
        <v>NEUTRAL</v>
      </c>
      <c r="L1977" s="5" t="str">
        <f>OBV!H1977</f>
        <v>NEUTRAL</v>
      </c>
    </row>
    <row r="1978" spans="1:12" ht="13.5" x14ac:dyDescent="0.25">
      <c r="A1978" s="3">
        <f>RSI!A1978</f>
        <v>45579</v>
      </c>
      <c r="B1978" s="2">
        <f>RSI!B1978</f>
        <v>0.87</v>
      </c>
      <c r="C1978" s="2">
        <f>RSI!I1978</f>
        <v>23.113725928497686</v>
      </c>
      <c r="D1978" s="2">
        <f>MACD!E1978</f>
        <v>8.1141434269873747E-2</v>
      </c>
      <c r="E1978" s="2">
        <f>MACD!F1978</f>
        <v>2.1561338795962254E-2</v>
      </c>
      <c r="F1978" s="2">
        <f>'Moving Avg'!D1978</f>
        <v>0.95</v>
      </c>
      <c r="G1978" s="2">
        <f>'Moving Avg'!F1978</f>
        <v>1.115</v>
      </c>
      <c r="H1978" s="2">
        <f>'Moving Avg'!G1978</f>
        <v>1.1068000000000005</v>
      </c>
      <c r="I1978" s="2">
        <f>'Moving Avg'!H1978</f>
        <v>1.1900499999999981</v>
      </c>
      <c r="J1978" s="5" t="str">
        <f>OBV!F1978</f>
        <v>NEUTRAL</v>
      </c>
      <c r="K1978" s="5" t="str">
        <f>OBV!G1978</f>
        <v>NEUTRAL</v>
      </c>
      <c r="L1978" s="5" t="str">
        <f>OBV!H1978</f>
        <v>NEUTRAL</v>
      </c>
    </row>
    <row r="1979" spans="1:12" ht="13.5" x14ac:dyDescent="0.25">
      <c r="A1979" s="3">
        <f>RSI!A1979</f>
        <v>45581</v>
      </c>
      <c r="B1979" s="2">
        <f>RSI!B1979</f>
        <v>0.84</v>
      </c>
      <c r="C1979" s="2">
        <f>RSI!I1979</f>
        <v>21.494150948473475</v>
      </c>
      <c r="D1979" s="2">
        <f>MACD!E1979</f>
        <v>0.11547012536086387</v>
      </c>
      <c r="E1979" s="2">
        <f>MACD!F1979</f>
        <v>4.0343096108942579E-2</v>
      </c>
      <c r="F1979" s="2">
        <f>'Moving Avg'!D1979</f>
        <v>0.91200000000000014</v>
      </c>
      <c r="G1979" s="2">
        <f>'Moving Avg'!F1979</f>
        <v>1.0985</v>
      </c>
      <c r="H1979" s="2">
        <f>'Moving Avg'!G1979</f>
        <v>1.1002000000000005</v>
      </c>
      <c r="I1979" s="2">
        <f>'Moving Avg'!H1979</f>
        <v>1.1879499999999981</v>
      </c>
      <c r="J1979" s="5" t="str">
        <f>OBV!F1979</f>
        <v>BEARISH</v>
      </c>
      <c r="K1979" s="5" t="str">
        <f>OBV!G1979</f>
        <v>NEUTRAL</v>
      </c>
      <c r="L1979" s="5" t="str">
        <f>OBV!H1979</f>
        <v>CONFIRMED BEARISH</v>
      </c>
    </row>
    <row r="1980" spans="1:12" ht="13.5" x14ac:dyDescent="0.25">
      <c r="A1980" s="3">
        <f>RSI!A1980</f>
        <v>45582</v>
      </c>
      <c r="B1980" s="2">
        <f>RSI!B1980</f>
        <v>0.81</v>
      </c>
      <c r="C1980" s="2">
        <f>RSI!I1980</f>
        <v>19.986010156669366</v>
      </c>
      <c r="D1980" s="2">
        <f>MACD!E1980</f>
        <v>0.14048012407476351</v>
      </c>
      <c r="E1980" s="2">
        <f>MACD!F1980</f>
        <v>6.0370501702106769E-2</v>
      </c>
      <c r="F1980" s="2">
        <f>'Moving Avg'!D1980</f>
        <v>0.876</v>
      </c>
      <c r="G1980" s="2">
        <f>'Moving Avg'!F1980</f>
        <v>1.083</v>
      </c>
      <c r="H1980" s="2">
        <f>'Moving Avg'!G1980</f>
        <v>1.0930000000000006</v>
      </c>
      <c r="I1980" s="2">
        <f>'Moving Avg'!H1980</f>
        <v>1.185699999999998</v>
      </c>
      <c r="J1980" s="5" t="str">
        <f>OBV!F1980</f>
        <v>BEARISH</v>
      </c>
      <c r="K1980" s="5" t="str">
        <f>OBV!G1980</f>
        <v>NEUTRAL</v>
      </c>
      <c r="L1980" s="5" t="str">
        <f>OBV!H1980</f>
        <v>CONFIRMED BEARISH</v>
      </c>
    </row>
    <row r="1981" spans="1:12" ht="13.5" x14ac:dyDescent="0.25">
      <c r="A1981" s="3">
        <f>RSI!A1981</f>
        <v>45583</v>
      </c>
      <c r="B1981" s="2">
        <f>RSI!B1981</f>
        <v>0.78</v>
      </c>
      <c r="C1981" s="2">
        <f>RSI!I1981</f>
        <v>18.581914388251661</v>
      </c>
      <c r="D1981" s="2">
        <f>MACD!E1981</f>
        <v>0.15767621851927438</v>
      </c>
      <c r="E1981" s="2">
        <f>MACD!F1981</f>
        <v>7.9831645065540302E-2</v>
      </c>
      <c r="F1981" s="2">
        <f>'Moving Avg'!D1981</f>
        <v>0.84199999999999997</v>
      </c>
      <c r="G1981" s="2">
        <f>'Moving Avg'!F1981</f>
        <v>1.0634999999999999</v>
      </c>
      <c r="H1981" s="2">
        <f>'Moving Avg'!G1981</f>
        <v>1.0852000000000006</v>
      </c>
      <c r="I1981" s="2">
        <f>'Moving Avg'!H1981</f>
        <v>1.1832999999999982</v>
      </c>
      <c r="J1981" s="5" t="str">
        <f>OBV!F1981</f>
        <v>BEARISH</v>
      </c>
      <c r="K1981" s="5" t="str">
        <f>OBV!G1981</f>
        <v>NEUTRAL</v>
      </c>
      <c r="L1981" s="5" t="str">
        <f>OBV!H1981</f>
        <v>CONFIRMED BEARISH</v>
      </c>
    </row>
    <row r="1982" spans="1:12" ht="13.5" x14ac:dyDescent="0.25">
      <c r="A1982" s="3">
        <f>RSI!A1982</f>
        <v>45586</v>
      </c>
      <c r="B1982" s="2">
        <f>RSI!B1982</f>
        <v>0.75</v>
      </c>
      <c r="C1982" s="2">
        <f>RSI!I1982</f>
        <v>17.274926625030162</v>
      </c>
      <c r="D1982" s="2">
        <f>MACD!E1982</f>
        <v>0.16832642107814455</v>
      </c>
      <c r="E1982" s="2">
        <f>MACD!F1982</f>
        <v>9.7530600268061152E-2</v>
      </c>
      <c r="F1982" s="2">
        <f>'Moving Avg'!D1982</f>
        <v>0.80999999999999994</v>
      </c>
      <c r="G1982" s="2">
        <f>'Moving Avg'!F1982</f>
        <v>1.0425</v>
      </c>
      <c r="H1982" s="2">
        <f>'Moving Avg'!G1982</f>
        <v>1.0778000000000005</v>
      </c>
      <c r="I1982" s="2">
        <f>'Moving Avg'!H1982</f>
        <v>1.1807499999999982</v>
      </c>
      <c r="J1982" s="5" t="str">
        <f>OBV!F1982</f>
        <v>BEARISH</v>
      </c>
      <c r="K1982" s="5" t="str">
        <f>OBV!G1982</f>
        <v>NEUTRAL</v>
      </c>
      <c r="L1982" s="5" t="str">
        <f>OBV!H1982</f>
        <v>CONFIRMED BEARISH</v>
      </c>
    </row>
    <row r="1983" spans="1:12" ht="13.5" x14ac:dyDescent="0.25">
      <c r="A1983" s="3">
        <f>RSI!A1983</f>
        <v>45587</v>
      </c>
      <c r="B1983" s="2">
        <f>RSI!B1983</f>
        <v>0.75</v>
      </c>
      <c r="C1983" s="2">
        <f>RSI!I1983</f>
        <v>17.274926625030162</v>
      </c>
      <c r="D1983" s="2">
        <f>MACD!E1983</f>
        <v>0.17127656358349153</v>
      </c>
      <c r="E1983" s="2">
        <f>MACD!F1983</f>
        <v>0.11227979293114723</v>
      </c>
      <c r="F1983" s="2">
        <f>'Moving Avg'!D1983</f>
        <v>0.78599999999999992</v>
      </c>
      <c r="G1983" s="2">
        <f>'Moving Avg'!F1983</f>
        <v>1.0215000000000001</v>
      </c>
      <c r="H1983" s="2">
        <f>'Moving Avg'!G1983</f>
        <v>1.0704000000000005</v>
      </c>
      <c r="I1983" s="2">
        <f>'Moving Avg'!H1983</f>
        <v>1.1779499999999983</v>
      </c>
      <c r="J1983" s="5" t="str">
        <f>OBV!F1983</f>
        <v>BEARISH</v>
      </c>
      <c r="K1983" s="5" t="str">
        <f>OBV!G1983</f>
        <v>NEUTRAL</v>
      </c>
      <c r="L1983" s="5" t="str">
        <f>OBV!H1983</f>
        <v>CONFIRMED BEARISH</v>
      </c>
    </row>
    <row r="1984" spans="1:12" ht="13.5" x14ac:dyDescent="0.25">
      <c r="A1984" s="3">
        <f>RSI!A1984</f>
        <v>45588</v>
      </c>
      <c r="B1984" s="2">
        <f>RSI!B1984</f>
        <v>0.75</v>
      </c>
      <c r="C1984" s="2">
        <f>RSI!I1984</f>
        <v>17.274926625030162</v>
      </c>
      <c r="D1984" s="2">
        <f>MACD!E1984</f>
        <v>0.16912893661664374</v>
      </c>
      <c r="E1984" s="2">
        <f>MACD!F1984</f>
        <v>0.12364962166824654</v>
      </c>
      <c r="F1984" s="2">
        <f>'Moving Avg'!D1984</f>
        <v>0.76800000000000002</v>
      </c>
      <c r="G1984" s="2">
        <f>'Moving Avg'!F1984</f>
        <v>1.0005000000000002</v>
      </c>
      <c r="H1984" s="2">
        <f>'Moving Avg'!G1984</f>
        <v>1.0630000000000004</v>
      </c>
      <c r="I1984" s="2">
        <f>'Moving Avg'!H1984</f>
        <v>1.1749499999999982</v>
      </c>
      <c r="J1984" s="5" t="str">
        <f>OBV!F1984</f>
        <v>BEARISH</v>
      </c>
      <c r="K1984" s="5" t="str">
        <f>OBV!G1984</f>
        <v>NEUTRAL</v>
      </c>
      <c r="L1984" s="5" t="str">
        <f>OBV!H1984</f>
        <v>CONFIRMED BEARISH</v>
      </c>
    </row>
    <row r="1985" spans="1:12" ht="13.5" x14ac:dyDescent="0.25">
      <c r="A1985" s="3">
        <f>RSI!A1985</f>
        <v>45589</v>
      </c>
      <c r="B1985" s="2">
        <f>RSI!B1985</f>
        <v>0.75</v>
      </c>
      <c r="C1985" s="2">
        <f>RSI!I1985</f>
        <v>17.274926625030162</v>
      </c>
      <c r="D1985" s="2">
        <f>MACD!E1985</f>
        <v>0.16255596464413735</v>
      </c>
      <c r="E1985" s="2">
        <f>MACD!F1985</f>
        <v>0.13143089026342472</v>
      </c>
      <c r="F1985" s="2">
        <f>'Moving Avg'!D1985</f>
        <v>0.75600000000000001</v>
      </c>
      <c r="G1985" s="2">
        <f>'Moving Avg'!F1985</f>
        <v>0.97950000000000004</v>
      </c>
      <c r="H1985" s="2">
        <f>'Moving Avg'!G1985</f>
        <v>1.0556000000000005</v>
      </c>
      <c r="I1985" s="2">
        <f>'Moving Avg'!H1985</f>
        <v>1.1719499999999983</v>
      </c>
      <c r="J1985" s="5" t="str">
        <f>OBV!F1985</f>
        <v>BEARISH</v>
      </c>
      <c r="K1985" s="5" t="str">
        <f>OBV!G1985</f>
        <v>NEUTRAL</v>
      </c>
      <c r="L1985" s="5" t="str">
        <f>OBV!H1985</f>
        <v>CONFIRMED BEARISH</v>
      </c>
    </row>
    <row r="1986" spans="1:12" ht="13.5" x14ac:dyDescent="0.25">
      <c r="A1986" s="3">
        <f>RSI!A1986</f>
        <v>45590</v>
      </c>
      <c r="B1986" s="2">
        <f>RSI!B1986</f>
        <v>0.75</v>
      </c>
      <c r="C1986" s="2">
        <f>RSI!I1986</f>
        <v>17.274926625030162</v>
      </c>
      <c r="D1986" s="2">
        <f>MACD!E1986</f>
        <v>0.15213490723383594</v>
      </c>
      <c r="E1986" s="2">
        <f>MACD!F1986</f>
        <v>0.13557169365750699</v>
      </c>
      <c r="F1986" s="2">
        <f>'Moving Avg'!D1986</f>
        <v>0.75</v>
      </c>
      <c r="G1986" s="2">
        <f>'Moving Avg'!F1986</f>
        <v>0.95849999999999991</v>
      </c>
      <c r="H1986" s="2">
        <f>'Moving Avg'!G1986</f>
        <v>1.0482000000000005</v>
      </c>
      <c r="I1986" s="2">
        <f>'Moving Avg'!H1986</f>
        <v>1.1689499999999982</v>
      </c>
      <c r="J1986" s="5" t="str">
        <f>OBV!F1986</f>
        <v>BEARISH</v>
      </c>
      <c r="K1986" s="5" t="str">
        <f>OBV!G1986</f>
        <v>NEUTRAL</v>
      </c>
      <c r="L1986" s="5" t="str">
        <f>OBV!H1986</f>
        <v>CONFIRMED BEARISH</v>
      </c>
    </row>
    <row r="1987" spans="1:12" ht="13.5" x14ac:dyDescent="0.25">
      <c r="A1987" s="3">
        <f>RSI!A1987</f>
        <v>45593</v>
      </c>
      <c r="B1987" s="2">
        <f>RSI!B1987</f>
        <v>0.72</v>
      </c>
      <c r="C1987" s="2">
        <f>RSI!I1987</f>
        <v>15.677632269275563</v>
      </c>
      <c r="D1987" s="2">
        <f>MACD!E1987</f>
        <v>0.14058410832566437</v>
      </c>
      <c r="E1987" s="2">
        <f>MACD!F1987</f>
        <v>0.13657417659113846</v>
      </c>
      <c r="F1987" s="2">
        <f>'Moving Avg'!D1987</f>
        <v>0.74399999999999999</v>
      </c>
      <c r="G1987" s="2">
        <f>'Moving Avg'!F1987</f>
        <v>0.93599999999999994</v>
      </c>
      <c r="H1987" s="2">
        <f>'Moving Avg'!G1987</f>
        <v>1.0402000000000005</v>
      </c>
      <c r="I1987" s="2">
        <f>'Moving Avg'!H1987</f>
        <v>1.1657999999999982</v>
      </c>
      <c r="J1987" s="5" t="str">
        <f>OBV!F1987</f>
        <v>NEUTRAL</v>
      </c>
      <c r="K1987" s="5" t="str">
        <f>OBV!G1987</f>
        <v>NEUTRAL</v>
      </c>
      <c r="L1987" s="5" t="str">
        <f>OBV!H1987</f>
        <v>NEUTRAL</v>
      </c>
    </row>
    <row r="1988" spans="1:12" ht="13.5" x14ac:dyDescent="0.25">
      <c r="A1988" s="3">
        <f>RSI!A1988</f>
        <v>45594</v>
      </c>
      <c r="B1988" s="2">
        <f>RSI!B1988</f>
        <v>0.75</v>
      </c>
      <c r="C1988" s="2">
        <f>RSI!I1988</f>
        <v>23.31372304796254</v>
      </c>
      <c r="D1988" s="2">
        <f>MACD!E1988</f>
        <v>0.12372141278990978</v>
      </c>
      <c r="E1988" s="2">
        <f>MACD!F1988</f>
        <v>0.13400362383089273</v>
      </c>
      <c r="F1988" s="2">
        <f>'Moving Avg'!D1988</f>
        <v>0.74399999999999999</v>
      </c>
      <c r="G1988" s="2">
        <f>'Moving Avg'!F1988</f>
        <v>0.91249999999999998</v>
      </c>
      <c r="H1988" s="2">
        <f>'Moving Avg'!G1988</f>
        <v>1.0328000000000004</v>
      </c>
      <c r="I1988" s="2">
        <f>'Moving Avg'!H1988</f>
        <v>1.1627999999999983</v>
      </c>
      <c r="J1988" s="5" t="str">
        <f>OBV!F1988</f>
        <v>NEUTRAL</v>
      </c>
      <c r="K1988" s="5" t="str">
        <f>OBV!G1988</f>
        <v>NEUTRAL</v>
      </c>
      <c r="L1988" s="5" t="str">
        <f>OBV!H1988</f>
        <v>NEUTRAL</v>
      </c>
    </row>
    <row r="1989" spans="1:12" ht="13.5" x14ac:dyDescent="0.25">
      <c r="A1989" s="3">
        <f>RSI!A1989</f>
        <v>45595</v>
      </c>
      <c r="B1989" s="2">
        <f>RSI!B1989</f>
        <v>0.75</v>
      </c>
      <c r="C1989" s="2">
        <f>RSI!I1989</f>
        <v>23.31372304796254</v>
      </c>
      <c r="D1989" s="2">
        <f>MACD!E1989</f>
        <v>0.10585210531557299</v>
      </c>
      <c r="E1989" s="2">
        <f>MACD!F1989</f>
        <v>0.12837332012782879</v>
      </c>
      <c r="F1989" s="2">
        <f>'Moving Avg'!D1989</f>
        <v>0.74399999999999999</v>
      </c>
      <c r="G1989" s="2">
        <f>'Moving Avg'!F1989</f>
        <v>0.88650000000000007</v>
      </c>
      <c r="H1989" s="2">
        <f>'Moving Avg'!G1989</f>
        <v>1.0254000000000003</v>
      </c>
      <c r="I1989" s="2">
        <f>'Moving Avg'!H1989</f>
        <v>1.1597999999999982</v>
      </c>
      <c r="J1989" s="5" t="str">
        <f>OBV!F1989</f>
        <v>NEUTRAL</v>
      </c>
      <c r="K1989" s="5" t="str">
        <f>OBV!G1989</f>
        <v>NEUTRAL</v>
      </c>
      <c r="L1989" s="5" t="str">
        <f>OBV!H1989</f>
        <v>NEUTRAL</v>
      </c>
    </row>
    <row r="1990" spans="1:12" ht="13.5" x14ac:dyDescent="0.25">
      <c r="A1990" s="3">
        <f>RSI!A1990</f>
        <v>45596</v>
      </c>
      <c r="B1990" s="2">
        <f>RSI!B1990</f>
        <v>0.75</v>
      </c>
      <c r="C1990" s="2">
        <f>RSI!I1990</f>
        <v>23.31372304796254</v>
      </c>
      <c r="D1990" s="2">
        <f>MACD!E1990</f>
        <v>8.7055900253735663E-2</v>
      </c>
      <c r="E1990" s="2">
        <f>MACD!F1990</f>
        <v>0.12010983615301016</v>
      </c>
      <c r="F1990" s="2">
        <f>'Moving Avg'!D1990</f>
        <v>0.74399999999999999</v>
      </c>
      <c r="G1990" s="2">
        <f>'Moving Avg'!F1990</f>
        <v>0.8630000000000001</v>
      </c>
      <c r="H1990" s="2">
        <f>'Moving Avg'!G1990</f>
        <v>1.0180000000000005</v>
      </c>
      <c r="I1990" s="2">
        <f>'Moving Avg'!H1990</f>
        <v>1.1567999999999983</v>
      </c>
      <c r="J1990" s="5" t="str">
        <f>OBV!F1990</f>
        <v>NEUTRAL</v>
      </c>
      <c r="K1990" s="5" t="str">
        <f>OBV!G1990</f>
        <v>NEUTRAL</v>
      </c>
      <c r="L1990" s="5" t="str">
        <f>OBV!H1990</f>
        <v>NEUTRAL</v>
      </c>
    </row>
    <row r="1991" spans="1:12" ht="13.5" x14ac:dyDescent="0.25">
      <c r="A1991" s="3">
        <f>RSI!A1991</f>
        <v>45597</v>
      </c>
      <c r="B1991" s="2">
        <f>RSI!B1991</f>
        <v>0.78</v>
      </c>
      <c r="C1991" s="2">
        <f>RSI!I1991</f>
        <v>31.105989698604006</v>
      </c>
      <c r="D1991" s="2">
        <f>MACD!E1991</f>
        <v>6.5183592581313454E-2</v>
      </c>
      <c r="E1991" s="2">
        <f>MACD!F1991</f>
        <v>0.10912458743867082</v>
      </c>
      <c r="F1991" s="2">
        <f>'Moving Avg'!D1991</f>
        <v>0.75</v>
      </c>
      <c r="G1991" s="2">
        <f>'Moving Avg'!F1991</f>
        <v>0.84350000000000025</v>
      </c>
      <c r="H1991" s="2">
        <f>'Moving Avg'!G1991</f>
        <v>1.0112000000000003</v>
      </c>
      <c r="I1991" s="2">
        <f>'Moving Avg'!H1991</f>
        <v>1.1539499999999983</v>
      </c>
      <c r="J1991" s="5" t="str">
        <f>OBV!F1991</f>
        <v>BULLISH</v>
      </c>
      <c r="K1991" s="5" t="str">
        <f>OBV!G1991</f>
        <v>NEUTRAL</v>
      </c>
      <c r="L1991" s="5" t="str">
        <f>OBV!H1991</f>
        <v>CONFIRMED BULLISH</v>
      </c>
    </row>
    <row r="1992" spans="1:12" ht="13.5" x14ac:dyDescent="0.25">
      <c r="A1992" s="3">
        <f>RSI!A1992</f>
        <v>45600</v>
      </c>
      <c r="B1992" s="2">
        <f>RSI!B1992</f>
        <v>0.78</v>
      </c>
      <c r="C1992" s="2">
        <f>RSI!I1992</f>
        <v>31.105989698604006</v>
      </c>
      <c r="D1992" s="2">
        <f>MACD!E1992</f>
        <v>4.2688951611964954E-2</v>
      </c>
      <c r="E1992" s="2">
        <f>MACD!F1992</f>
        <v>9.583746027332965E-2</v>
      </c>
      <c r="F1992" s="2">
        <f>'Moving Avg'!D1992</f>
        <v>0.76200000000000012</v>
      </c>
      <c r="G1992" s="2">
        <f>'Moving Avg'!F1992</f>
        <v>0.82650000000000001</v>
      </c>
      <c r="H1992" s="2">
        <f>'Moving Avg'!G1992</f>
        <v>1.0044000000000002</v>
      </c>
      <c r="I1992" s="2">
        <f>'Moving Avg'!H1992</f>
        <v>1.1510999999999982</v>
      </c>
      <c r="J1992" s="5" t="str">
        <f>OBV!F1992</f>
        <v>BULLISH</v>
      </c>
      <c r="K1992" s="5" t="str">
        <f>OBV!G1992</f>
        <v>NEUTRAL</v>
      </c>
      <c r="L1992" s="5" t="str">
        <f>OBV!H1992</f>
        <v>CONFIRMED BULLISH</v>
      </c>
    </row>
    <row r="1993" spans="1:12" ht="13.5" x14ac:dyDescent="0.25">
      <c r="A1993" s="3">
        <f>RSI!A1993</f>
        <v>45601</v>
      </c>
      <c r="B1993" s="2">
        <f>RSI!B1993</f>
        <v>0.78</v>
      </c>
      <c r="C1993" s="2">
        <f>RSI!I1993</f>
        <v>31.105989698604006</v>
      </c>
      <c r="D1993" s="2">
        <f>MACD!E1993</f>
        <v>2.4236581033564075E-2</v>
      </c>
      <c r="E1993" s="2">
        <f>MACD!F1993</f>
        <v>8.1517284425376549E-2</v>
      </c>
      <c r="F1993" s="2">
        <f>'Moving Avg'!D1993</f>
        <v>0.76800000000000013</v>
      </c>
      <c r="G1993" s="2">
        <f>'Moving Avg'!F1993</f>
        <v>0.81199999999999994</v>
      </c>
      <c r="H1993" s="2">
        <f>'Moving Avg'!G1993</f>
        <v>0.99760000000000015</v>
      </c>
      <c r="I1993" s="2">
        <f>'Moving Avg'!H1993</f>
        <v>1.1482499999999982</v>
      </c>
      <c r="J1993" s="5" t="str">
        <f>OBV!F1993</f>
        <v>BULLISH</v>
      </c>
      <c r="K1993" s="5" t="str">
        <f>OBV!G1993</f>
        <v>NEUTRAL</v>
      </c>
      <c r="L1993" s="5" t="str">
        <f>OBV!H1993</f>
        <v>CONFIRMED BULLISH</v>
      </c>
    </row>
    <row r="1994" spans="1:12" ht="13.5" x14ac:dyDescent="0.25">
      <c r="A1994" s="3">
        <f>RSI!A1994</f>
        <v>45602</v>
      </c>
      <c r="B1994" s="2">
        <f>RSI!B1994</f>
        <v>0.76</v>
      </c>
      <c r="C1994" s="2">
        <f>RSI!I1994</f>
        <v>28.679489353889565</v>
      </c>
      <c r="D1994" s="2">
        <f>MACD!E1994</f>
        <v>1.0642996323608211E-2</v>
      </c>
      <c r="E1994" s="2">
        <f>MACD!F1994</f>
        <v>6.7342426805022879E-2</v>
      </c>
      <c r="F1994" s="2">
        <f>'Moving Avg'!D1994</f>
        <v>0.76999999999999991</v>
      </c>
      <c r="G1994" s="2">
        <f>'Moving Avg'!F1994</f>
        <v>0.79849999999999999</v>
      </c>
      <c r="H1994" s="2">
        <f>'Moving Avg'!G1994</f>
        <v>0.99040000000000017</v>
      </c>
      <c r="I1994" s="2">
        <f>'Moving Avg'!H1994</f>
        <v>1.1452999999999984</v>
      </c>
      <c r="J1994" s="5" t="str">
        <f>OBV!F1994</f>
        <v>NEUTRAL</v>
      </c>
      <c r="K1994" s="5" t="str">
        <f>OBV!G1994</f>
        <v>NEUTRAL</v>
      </c>
      <c r="L1994" s="5" t="str">
        <f>OBV!H1994</f>
        <v>NEUTRAL</v>
      </c>
    </row>
    <row r="1995" spans="1:12" ht="13.5" x14ac:dyDescent="0.25">
      <c r="A1995" s="3">
        <f>RSI!A1995</f>
        <v>45603</v>
      </c>
      <c r="B1995" s="2">
        <f>RSI!B1995</f>
        <v>0.73</v>
      </c>
      <c r="C1995" s="2">
        <f>RSI!I1995</f>
        <v>25.469965337035688</v>
      </c>
      <c r="D1995" s="2">
        <f>MACD!E1995</f>
        <v>1.979726293601769E-3</v>
      </c>
      <c r="E1995" s="2">
        <f>MACD!F1995</f>
        <v>5.4269886702738655E-2</v>
      </c>
      <c r="F1995" s="2">
        <f>'Moving Avg'!D1995</f>
        <v>0.7659999999999999</v>
      </c>
      <c r="G1995" s="2">
        <f>'Moving Avg'!F1995</f>
        <v>0.78549999999999998</v>
      </c>
      <c r="H1995" s="2">
        <f>'Moving Avg'!G1995</f>
        <v>0.98360000000000014</v>
      </c>
      <c r="I1995" s="2">
        <f>'Moving Avg'!H1995</f>
        <v>1.1421999999999983</v>
      </c>
      <c r="J1995" s="5" t="str">
        <f>OBV!F1995</f>
        <v>NEUTRAL</v>
      </c>
      <c r="K1995" s="5" t="str">
        <f>OBV!G1995</f>
        <v>NEUTRAL</v>
      </c>
      <c r="L1995" s="5" t="str">
        <f>OBV!H1995</f>
        <v>NEUTRAL</v>
      </c>
    </row>
    <row r="1996" spans="1:12" ht="13.5" x14ac:dyDescent="0.25">
      <c r="A1996" s="3">
        <f>RSI!A1996</f>
        <v>45604</v>
      </c>
      <c r="B1996" s="2">
        <f>RSI!B1996</f>
        <v>0.73</v>
      </c>
      <c r="C1996" s="2">
        <f>RSI!I1996</f>
        <v>25.469965337035688</v>
      </c>
      <c r="D1996" s="2">
        <f>MACD!E1996</f>
        <v>-4.6023767361024204E-3</v>
      </c>
      <c r="E1996" s="2">
        <f>MACD!F1996</f>
        <v>4.249543401497044E-2</v>
      </c>
      <c r="F1996" s="2">
        <f>'Moving Avg'!D1996</f>
        <v>0.75600000000000001</v>
      </c>
      <c r="G1996" s="2">
        <f>'Moving Avg'!F1996</f>
        <v>0.77449999999999997</v>
      </c>
      <c r="H1996" s="2">
        <f>'Moving Avg'!G1996</f>
        <v>0.97760000000000002</v>
      </c>
      <c r="I1996" s="2">
        <f>'Moving Avg'!H1996</f>
        <v>1.1390999999999984</v>
      </c>
      <c r="J1996" s="5" t="str">
        <f>OBV!F1996</f>
        <v>BEARISH</v>
      </c>
      <c r="K1996" s="5" t="str">
        <f>OBV!G1996</f>
        <v>NEUTRAL</v>
      </c>
      <c r="L1996" s="5" t="str">
        <f>OBV!H1996</f>
        <v>CONFIRMED BEARISH</v>
      </c>
    </row>
    <row r="1997" spans="1:12" ht="13.5" x14ac:dyDescent="0.25">
      <c r="A1997" s="3">
        <f>RSI!A1997</f>
        <v>45607</v>
      </c>
      <c r="B1997" s="2">
        <f>RSI!B1997</f>
        <v>0.73</v>
      </c>
      <c r="C1997" s="2">
        <f>RSI!I1997</f>
        <v>25.469965337035688</v>
      </c>
      <c r="D1997" s="2">
        <f>MACD!E1997</f>
        <v>-1.4094310713949398E-2</v>
      </c>
      <c r="E1997" s="2">
        <f>MACD!F1997</f>
        <v>3.1177485069186477E-2</v>
      </c>
      <c r="F1997" s="2">
        <f>'Moving Avg'!D1997</f>
        <v>0.746</v>
      </c>
      <c r="G1997" s="2">
        <f>'Moving Avg'!F1997</f>
        <v>0.76549999999999996</v>
      </c>
      <c r="H1997" s="2">
        <f>'Moving Avg'!G1997</f>
        <v>0.97160000000000002</v>
      </c>
      <c r="I1997" s="2">
        <f>'Moving Avg'!H1997</f>
        <v>1.1359999999999983</v>
      </c>
      <c r="J1997" s="5" t="str">
        <f>OBV!F1997</f>
        <v>BEARISH</v>
      </c>
      <c r="K1997" s="5" t="str">
        <f>OBV!G1997</f>
        <v>NEUTRAL</v>
      </c>
      <c r="L1997" s="5" t="str">
        <f>OBV!H1997</f>
        <v>CONFIRMED BEARISH</v>
      </c>
    </row>
    <row r="1998" spans="1:12" ht="13.5" x14ac:dyDescent="0.25">
      <c r="A1998" s="3">
        <f>RSI!A1998</f>
        <v>45608</v>
      </c>
      <c r="B1998" s="2">
        <f>RSI!B1998</f>
        <v>0.7</v>
      </c>
      <c r="C1998" s="2">
        <f>RSI!I1998</f>
        <v>22.346524692604604</v>
      </c>
      <c r="D1998" s="2">
        <f>MACD!E1998</f>
        <v>-1.4646745474781619E-2</v>
      </c>
      <c r="E1998" s="2">
        <f>MACD!F1998</f>
        <v>2.2012638960392857E-2</v>
      </c>
      <c r="F1998" s="2">
        <f>'Moving Avg'!D1998</f>
        <v>0.72999999999999987</v>
      </c>
      <c r="G1998" s="2">
        <f>'Moving Avg'!F1998</f>
        <v>0.7569999999999999</v>
      </c>
      <c r="H1998" s="2">
        <f>'Moving Avg'!G1998</f>
        <v>0.96499999999999997</v>
      </c>
      <c r="I1998" s="2">
        <f>'Moving Avg'!H1998</f>
        <v>1.1327499999999981</v>
      </c>
      <c r="J1998" s="5" t="str">
        <f>OBV!F1998</f>
        <v>BEARISH</v>
      </c>
      <c r="K1998" s="5" t="str">
        <f>OBV!G1998</f>
        <v>NEUTRAL</v>
      </c>
      <c r="L1998" s="5" t="str">
        <f>OBV!H1998</f>
        <v>CONFIRMED BEARISH</v>
      </c>
    </row>
    <row r="1999" spans="1:12" ht="13.5" x14ac:dyDescent="0.25">
      <c r="A1999" s="3">
        <f>RSI!A1999</f>
        <v>45609</v>
      </c>
      <c r="B1999" s="2">
        <f>RSI!B1999</f>
        <v>0.7</v>
      </c>
      <c r="C1999" s="2">
        <f>RSI!I1999</f>
        <v>22.346524692604618</v>
      </c>
      <c r="D1999" s="2">
        <f>MACD!E1999</f>
        <v>-1.4342849683698145E-2</v>
      </c>
      <c r="E1999" s="2">
        <f>MACD!F1999</f>
        <v>1.4741541231574659E-2</v>
      </c>
      <c r="F1999" s="2">
        <f>'Moving Avg'!D1999</f>
        <v>0.71799999999999997</v>
      </c>
      <c r="G1999" s="2">
        <f>'Moving Avg'!F1999</f>
        <v>0.74999999999999978</v>
      </c>
      <c r="H1999" s="2">
        <f>'Moving Avg'!G1999</f>
        <v>0.95920000000000005</v>
      </c>
      <c r="I1999" s="2">
        <f>'Moving Avg'!H1999</f>
        <v>1.129499999999998</v>
      </c>
      <c r="J1999" s="5" t="str">
        <f>OBV!F1999</f>
        <v>BEARISH</v>
      </c>
      <c r="K1999" s="5" t="str">
        <f>OBV!G1999</f>
        <v>NEUTRAL</v>
      </c>
      <c r="L1999" s="5" t="str">
        <f>OBV!H1999</f>
        <v>CONFIRMED BEARISH</v>
      </c>
    </row>
    <row r="2000" spans="1:12" ht="13.5" x14ac:dyDescent="0.25">
      <c r="A2000" s="3">
        <f>RSI!A2000</f>
        <v>45610</v>
      </c>
      <c r="B2000" s="2">
        <f>RSI!B2000</f>
        <v>0.7</v>
      </c>
      <c r="C2000" s="2">
        <f>RSI!I2000</f>
        <v>22.346524692604604</v>
      </c>
      <c r="D2000" s="2">
        <f>MACD!E2000</f>
        <v>-1.3371502842436822E-2</v>
      </c>
      <c r="E2000" s="2">
        <f>MACD!F2000</f>
        <v>9.1189324167723646E-3</v>
      </c>
      <c r="F2000" s="2">
        <f>'Moving Avg'!D2000</f>
        <v>0.71200000000000008</v>
      </c>
      <c r="G2000" s="2">
        <f>'Moving Avg'!F2000</f>
        <v>0.74449999999999983</v>
      </c>
      <c r="H2000" s="2">
        <f>'Moving Avg'!G2000</f>
        <v>0.9526</v>
      </c>
      <c r="I2000" s="2">
        <f>'Moving Avg'!H2000</f>
        <v>1.1265499999999982</v>
      </c>
      <c r="J2000" s="5" t="str">
        <f>OBV!F2000</f>
        <v>BEARISH</v>
      </c>
      <c r="K2000" s="5" t="str">
        <f>OBV!G2000</f>
        <v>NEUTRAL</v>
      </c>
      <c r="L2000" s="5" t="str">
        <f>OBV!H2000</f>
        <v>CONFIRMED BEARISH</v>
      </c>
    </row>
    <row r="2001" spans="1:12" ht="13.5" x14ac:dyDescent="0.25">
      <c r="A2001" s="3">
        <f>RSI!A2001</f>
        <v>45611</v>
      </c>
      <c r="B2001" s="2">
        <f>RSI!B2001</f>
        <v>0.7</v>
      </c>
      <c r="C2001" s="2">
        <f>RSI!I2001</f>
        <v>22.346524692604604</v>
      </c>
      <c r="D2001" s="2">
        <f>MACD!E2001</f>
        <v>-7.2729091309934324E-3</v>
      </c>
      <c r="E2001" s="2">
        <f>MACD!F2001</f>
        <v>5.8405641072192052E-3</v>
      </c>
      <c r="F2001" s="2">
        <f>'Moving Avg'!D2001</f>
        <v>0.70600000000000007</v>
      </c>
      <c r="G2001" s="2">
        <f>'Moving Avg'!F2001</f>
        <v>0.74049999999999983</v>
      </c>
      <c r="H2001" s="2">
        <f>'Moving Avg'!G2001</f>
        <v>0.9466</v>
      </c>
      <c r="I2001" s="2">
        <f>'Moving Avg'!H2001</f>
        <v>1.1235999999999982</v>
      </c>
      <c r="J2001" s="5" t="str">
        <f>OBV!F2001</f>
        <v>BEARISH</v>
      </c>
      <c r="K2001" s="5" t="str">
        <f>OBV!G2001</f>
        <v>NEUTRAL</v>
      </c>
      <c r="L2001" s="5" t="str">
        <f>OBV!H2001</f>
        <v>CONFIRMED BEARISH</v>
      </c>
    </row>
    <row r="2002" spans="1:12" ht="13.5" x14ac:dyDescent="0.25">
      <c r="A2002" s="3">
        <f>RSI!A2002</f>
        <v>45614</v>
      </c>
      <c r="B2002" s="2">
        <f>RSI!B2002</f>
        <v>0.7</v>
      </c>
      <c r="C2002" s="2">
        <f>RSI!I2002</f>
        <v>22.346524692604604</v>
      </c>
      <c r="D2002" s="2">
        <f>MACD!E2002</f>
        <v>-1.5002455777999302E-3</v>
      </c>
      <c r="E2002" s="2">
        <f>MACD!F2002</f>
        <v>4.3724021702153783E-3</v>
      </c>
      <c r="F2002" s="2">
        <f>'Moving Avg'!D2002</f>
        <v>0.7</v>
      </c>
      <c r="G2002" s="2">
        <f>'Moving Avg'!F2002</f>
        <v>0.73799999999999988</v>
      </c>
      <c r="H2002" s="2">
        <f>'Moving Avg'!G2002</f>
        <v>0.93979999999999986</v>
      </c>
      <c r="I2002" s="2">
        <f>'Moving Avg'!H2002</f>
        <v>1.1206499999999981</v>
      </c>
      <c r="J2002" s="5" t="str">
        <f>OBV!F2002</f>
        <v>BEARISH</v>
      </c>
      <c r="K2002" s="5" t="str">
        <f>OBV!G2002</f>
        <v>NEUTRAL</v>
      </c>
      <c r="L2002" s="5" t="str">
        <f>OBV!H2002</f>
        <v>CONFIRMED BEARISH</v>
      </c>
    </row>
    <row r="2003" spans="1:12" ht="13.5" x14ac:dyDescent="0.25">
      <c r="A2003" s="3">
        <f>RSI!A2003</f>
        <v>45615</v>
      </c>
      <c r="B2003" s="2">
        <f>RSI!B2003</f>
        <v>0.67</v>
      </c>
      <c r="C2003" s="2">
        <f>RSI!I2003</f>
        <v>18.975766175776485</v>
      </c>
      <c r="D2003" s="2">
        <f>MACD!E2003</f>
        <v>6.1734964718849206E-3</v>
      </c>
      <c r="E2003" s="2">
        <f>MACD!F2003</f>
        <v>4.7326210305492873E-3</v>
      </c>
      <c r="F2003" s="2">
        <f>'Moving Avg'!D2003</f>
        <v>0.69399999999999995</v>
      </c>
      <c r="G2003" s="2">
        <f>'Moving Avg'!F2003</f>
        <v>0.73399999999999987</v>
      </c>
      <c r="H2003" s="2">
        <f>'Moving Avg'!G2003</f>
        <v>0.93240000000000012</v>
      </c>
      <c r="I2003" s="2">
        <f>'Moving Avg'!H2003</f>
        <v>1.117549999999998</v>
      </c>
      <c r="J2003" s="5" t="str">
        <f>OBV!F2003</f>
        <v>NEUTRAL</v>
      </c>
      <c r="K2003" s="5" t="str">
        <f>OBV!G2003</f>
        <v>NEUTRAL</v>
      </c>
      <c r="L2003" s="5" t="str">
        <f>OBV!H2003</f>
        <v>NEUTRAL</v>
      </c>
    </row>
    <row r="2004" spans="1:12" ht="13.5" x14ac:dyDescent="0.25">
      <c r="A2004" s="3">
        <f>RSI!A2004</f>
        <v>45616</v>
      </c>
      <c r="B2004" s="2">
        <f>RSI!B2004</f>
        <v>0.64</v>
      </c>
      <c r="C2004" s="2">
        <f>RSI!I2004</f>
        <v>16.324033135881834</v>
      </c>
      <c r="D2004" s="2">
        <f>MACD!E2004</f>
        <v>1.251419469916637E-2</v>
      </c>
      <c r="E2004" s="2">
        <f>MACD!F2004</f>
        <v>6.288935764272704E-3</v>
      </c>
      <c r="F2004" s="2">
        <f>'Moving Avg'!D2004</f>
        <v>0.68199999999999994</v>
      </c>
      <c r="G2004" s="2">
        <f>'Moving Avg'!F2004</f>
        <v>0.72849999999999993</v>
      </c>
      <c r="H2004" s="2">
        <f>'Moving Avg'!G2004</f>
        <v>0.92360000000000009</v>
      </c>
      <c r="I2004" s="2">
        <f>'Moving Avg'!H2004</f>
        <v>1.1142999999999981</v>
      </c>
      <c r="J2004" s="5" t="str">
        <f>OBV!F2004</f>
        <v>NEUTRAL</v>
      </c>
      <c r="K2004" s="5" t="str">
        <f>OBV!G2004</f>
        <v>NEUTRAL</v>
      </c>
      <c r="L2004" s="5" t="str">
        <f>OBV!H2004</f>
        <v>NEUTRAL</v>
      </c>
    </row>
    <row r="2005" spans="1:12" ht="13.5" x14ac:dyDescent="0.25">
      <c r="A2005" s="3">
        <f>RSI!A2005</f>
        <v>45617</v>
      </c>
      <c r="B2005" s="2">
        <f>RSI!B2005</f>
        <v>0.64</v>
      </c>
      <c r="C2005" s="2">
        <f>RSI!I2005</f>
        <v>16.324033135881834</v>
      </c>
      <c r="D2005" s="2">
        <f>MACD!E2005</f>
        <v>1.4091503057302335E-2</v>
      </c>
      <c r="E2005" s="2">
        <f>MACD!F2005</f>
        <v>7.8494492228786301E-3</v>
      </c>
      <c r="F2005" s="2">
        <f>'Moving Avg'!D2005</f>
        <v>0.67</v>
      </c>
      <c r="G2005" s="2">
        <f>'Moving Avg'!F2005</f>
        <v>0.72299999999999998</v>
      </c>
      <c r="H2005" s="2">
        <f>'Moving Avg'!G2005</f>
        <v>0.91400000000000015</v>
      </c>
      <c r="I2005" s="2">
        <f>'Moving Avg'!H2005</f>
        <v>1.1110999999999982</v>
      </c>
      <c r="J2005" s="5" t="str">
        <f>OBV!F2005</f>
        <v>NEUTRAL</v>
      </c>
      <c r="K2005" s="5" t="str">
        <f>OBV!G2005</f>
        <v>NEUTRAL</v>
      </c>
      <c r="L2005" s="5" t="str">
        <f>OBV!H2005</f>
        <v>NEUTRAL</v>
      </c>
    </row>
    <row r="2006" spans="1:12" ht="13.5" x14ac:dyDescent="0.25">
      <c r="A2006" s="3">
        <f>RSI!A2006</f>
        <v>45618</v>
      </c>
      <c r="B2006" s="2">
        <f>RSI!B2006</f>
        <v>0.64</v>
      </c>
      <c r="C2006" s="2">
        <f>RSI!I2006</f>
        <v>16.324033135881834</v>
      </c>
      <c r="D2006" s="2">
        <f>MACD!E2006</f>
        <v>1.6192340055188881E-2</v>
      </c>
      <c r="E2006" s="2">
        <f>MACD!F2006</f>
        <v>9.5180273893406796E-3</v>
      </c>
      <c r="F2006" s="2">
        <f>'Moving Avg'!D2006</f>
        <v>0.65800000000000014</v>
      </c>
      <c r="G2006" s="2">
        <f>'Moving Avg'!F2006</f>
        <v>0.71750000000000003</v>
      </c>
      <c r="H2006" s="2">
        <f>'Moving Avg'!G2006</f>
        <v>0.90340000000000031</v>
      </c>
      <c r="I2006" s="2">
        <f>'Moving Avg'!H2006</f>
        <v>1.1078999999999981</v>
      </c>
      <c r="J2006" s="5" t="str">
        <f>OBV!F2006</f>
        <v>NEUTRAL</v>
      </c>
      <c r="K2006" s="5" t="str">
        <f>OBV!G2006</f>
        <v>NEUTRAL</v>
      </c>
      <c r="L2006" s="5" t="str">
        <f>OBV!H2006</f>
        <v>NEUTRAL</v>
      </c>
    </row>
    <row r="2007" spans="1:12" ht="13.5" x14ac:dyDescent="0.25">
      <c r="A2007" s="3">
        <f>RSI!A2007</f>
        <v>45621</v>
      </c>
      <c r="B2007" s="2">
        <f>RSI!B2007</f>
        <v>0.66</v>
      </c>
      <c r="C2007" s="2">
        <f>RSI!I2007</f>
        <v>25.045526030450915</v>
      </c>
      <c r="D2007" s="2">
        <f>MACD!E2007</f>
        <v>1.7197926420425502E-2</v>
      </c>
      <c r="E2007" s="2">
        <f>MACD!F2007</f>
        <v>1.1054007195557644E-2</v>
      </c>
      <c r="F2007" s="2">
        <f>'Moving Avg'!D2007</f>
        <v>0.65000000000000013</v>
      </c>
      <c r="G2007" s="2">
        <f>'Moving Avg'!F2007</f>
        <v>0.71449999999999991</v>
      </c>
      <c r="H2007" s="2">
        <f>'Moving Avg'!G2007</f>
        <v>0.89320000000000022</v>
      </c>
      <c r="I2007" s="2">
        <f>'Moving Avg'!H2007</f>
        <v>1.1047999999999982</v>
      </c>
      <c r="J2007" s="5" t="str">
        <f>OBV!F2007</f>
        <v>NEUTRAL</v>
      </c>
      <c r="K2007" s="5" t="str">
        <f>OBV!G2007</f>
        <v>NEUTRAL</v>
      </c>
      <c r="L2007" s="5" t="str">
        <f>OBV!H2007</f>
        <v>NEUTRAL</v>
      </c>
    </row>
    <row r="2008" spans="1:12" ht="13.5" x14ac:dyDescent="0.25">
      <c r="A2008" s="3">
        <f>RSI!A2008</f>
        <v>45622</v>
      </c>
      <c r="B2008" s="2">
        <f>RSI!B2008</f>
        <v>0.68</v>
      </c>
      <c r="C2008" s="2">
        <f>RSI!I2008</f>
        <v>32.609866875699666</v>
      </c>
      <c r="D2008" s="2">
        <f>MACD!E2008</f>
        <v>1.2490645921161669E-2</v>
      </c>
      <c r="E2008" s="2">
        <f>MACD!F2008</f>
        <v>1.134133494067845E-2</v>
      </c>
      <c r="F2008" s="2">
        <f>'Moving Avg'!D2008</f>
        <v>0.65200000000000002</v>
      </c>
      <c r="G2008" s="2">
        <f>'Moving Avg'!F2008</f>
        <v>0.71100000000000008</v>
      </c>
      <c r="H2008" s="2">
        <f>'Moving Avg'!G2008</f>
        <v>0.88340000000000007</v>
      </c>
      <c r="I2008" s="2">
        <f>'Moving Avg'!H2008</f>
        <v>1.1017999999999983</v>
      </c>
      <c r="J2008" s="5" t="str">
        <f>OBV!F2008</f>
        <v>NEUTRAL</v>
      </c>
      <c r="K2008" s="5" t="str">
        <f>OBV!G2008</f>
        <v>NEUTRAL</v>
      </c>
      <c r="L2008" s="5" t="str">
        <f>OBV!H2008</f>
        <v>NEUTRAL</v>
      </c>
    </row>
    <row r="2009" spans="1:12" ht="13.5" x14ac:dyDescent="0.25">
      <c r="A2009" s="3">
        <f>RSI!A2009</f>
        <v>45623</v>
      </c>
      <c r="B2009" s="2">
        <f>RSI!B2009</f>
        <v>0.71</v>
      </c>
      <c r="C2009" s="2">
        <f>RSI!I2009</f>
        <v>42.056072598354234</v>
      </c>
      <c r="D2009" s="2">
        <f>MACD!E2009</f>
        <v>6.6659601063974172E-3</v>
      </c>
      <c r="E2009" s="2">
        <f>MACD!F2009</f>
        <v>1.0406259973822244E-2</v>
      </c>
      <c r="F2009" s="2">
        <f>'Moving Avg'!D2009</f>
        <v>0.66600000000000004</v>
      </c>
      <c r="G2009" s="2">
        <f>'Moving Avg'!F2009</f>
        <v>0.70899999999999996</v>
      </c>
      <c r="H2009" s="2">
        <f>'Moving Avg'!G2009</f>
        <v>0.8742000000000002</v>
      </c>
      <c r="I2009" s="2">
        <f>'Moving Avg'!H2009</f>
        <v>1.0989499999999983</v>
      </c>
      <c r="J2009" s="5" t="str">
        <f>OBV!F2009</f>
        <v>NEUTRAL</v>
      </c>
      <c r="K2009" s="5" t="str">
        <f>OBV!G2009</f>
        <v>NEUTRAL</v>
      </c>
      <c r="L2009" s="5" t="str">
        <f>OBV!H2009</f>
        <v>NEUTRAL</v>
      </c>
    </row>
    <row r="2010" spans="1:12" ht="13.5" x14ac:dyDescent="0.25">
      <c r="A2010" s="3">
        <f>RSI!A2010</f>
        <v>45624</v>
      </c>
      <c r="B2010" s="2">
        <f>RSI!B2010</f>
        <v>0.74</v>
      </c>
      <c r="C2010" s="2">
        <f>RSI!I2010</f>
        <v>49.655757399403406</v>
      </c>
      <c r="D2010" s="2">
        <f>MACD!E2010</f>
        <v>-3.0968786934526538E-4</v>
      </c>
      <c r="E2010" s="2">
        <f>MACD!F2010</f>
        <v>8.2630704051887428E-3</v>
      </c>
      <c r="F2010" s="2">
        <f>'Moving Avg'!D2010</f>
        <v>0.68599999999999994</v>
      </c>
      <c r="G2010" s="2">
        <f>'Moving Avg'!F2010</f>
        <v>0.70850000000000002</v>
      </c>
      <c r="H2010" s="2">
        <f>'Moving Avg'!G2010</f>
        <v>0.86660000000000026</v>
      </c>
      <c r="I2010" s="2">
        <f>'Moving Avg'!H2010</f>
        <v>1.0964999999999987</v>
      </c>
      <c r="J2010" s="5" t="str">
        <f>OBV!F2010</f>
        <v>NEUTRAL</v>
      </c>
      <c r="K2010" s="5" t="str">
        <f>OBV!G2010</f>
        <v>NEUTRAL</v>
      </c>
      <c r="L2010" s="5" t="str">
        <f>OBV!H2010</f>
        <v>NEUTRAL</v>
      </c>
    </row>
    <row r="2011" spans="1:12" ht="13.5" x14ac:dyDescent="0.25">
      <c r="A2011" s="3">
        <f>RSI!A2011</f>
        <v>45625</v>
      </c>
      <c r="B2011" s="2">
        <f>RSI!B2011</f>
        <v>0.77</v>
      </c>
      <c r="C2011" s="2">
        <f>RSI!I2011</f>
        <v>55.886550806670762</v>
      </c>
      <c r="D2011" s="2">
        <f>MACD!E2011</f>
        <v>-8.4494726039660017E-3</v>
      </c>
      <c r="E2011" s="2">
        <f>MACD!F2011</f>
        <v>4.9205618033577947E-3</v>
      </c>
      <c r="F2011" s="2">
        <f>'Moving Avg'!D2011</f>
        <v>0.71199999999999997</v>
      </c>
      <c r="G2011" s="2">
        <f>'Moving Avg'!F2011</f>
        <v>0.70800000000000007</v>
      </c>
      <c r="H2011" s="2">
        <f>'Moving Avg'!G2011</f>
        <v>0.85860000000000047</v>
      </c>
      <c r="I2011" s="2">
        <f>'Moving Avg'!H2011</f>
        <v>1.0941999999999987</v>
      </c>
      <c r="J2011" s="5" t="str">
        <f>OBV!F2011</f>
        <v>NEUTRAL</v>
      </c>
      <c r="K2011" s="5" t="str">
        <f>OBV!G2011</f>
        <v>NEUTRAL</v>
      </c>
      <c r="L2011" s="5" t="str">
        <f>OBV!H2011</f>
        <v>NEUTRAL</v>
      </c>
    </row>
    <row r="2012" spans="1:12" ht="13.5" x14ac:dyDescent="0.25">
      <c r="A2012" s="3">
        <f>RSI!A2012</f>
        <v>45628</v>
      </c>
      <c r="B2012" s="2">
        <f>RSI!B2012</f>
        <v>0.8</v>
      </c>
      <c r="C2012" s="2">
        <f>RSI!I2012</f>
        <v>61.074676129823899</v>
      </c>
      <c r="D2012" s="2">
        <f>MACD!E2012</f>
        <v>-1.7750449560105297E-2</v>
      </c>
      <c r="E2012" s="2">
        <f>MACD!F2012</f>
        <v>3.8635953066517605E-4</v>
      </c>
      <c r="F2012" s="2">
        <f>'Moving Avg'!D2012</f>
        <v>0.74</v>
      </c>
      <c r="G2012" s="2">
        <f>'Moving Avg'!F2012</f>
        <v>0.70900000000000007</v>
      </c>
      <c r="H2012" s="2">
        <f>'Moving Avg'!G2012</f>
        <v>0.85120000000000051</v>
      </c>
      <c r="I2012" s="2">
        <f>'Moving Avg'!H2012</f>
        <v>1.0920499999999989</v>
      </c>
      <c r="J2012" s="5" t="str">
        <f>OBV!F2012</f>
        <v>NEUTRAL</v>
      </c>
      <c r="K2012" s="5" t="str">
        <f>OBV!G2012</f>
        <v>NEUTRAL</v>
      </c>
      <c r="L2012" s="5" t="str">
        <f>OBV!H2012</f>
        <v>NEUTRAL</v>
      </c>
    </row>
    <row r="2013" spans="1:12" ht="13.5" x14ac:dyDescent="0.25">
      <c r="A2013" s="3">
        <f>RSI!A2013</f>
        <v>45629</v>
      </c>
      <c r="B2013" s="2">
        <f>RSI!B2013</f>
        <v>0.83</v>
      </c>
      <c r="C2013" s="2">
        <f>RSI!I2013</f>
        <v>65.450554186315742</v>
      </c>
      <c r="D2013" s="2">
        <f>MACD!E2013</f>
        <v>-3.2812463419643279E-2</v>
      </c>
      <c r="E2013" s="2">
        <f>MACD!F2013</f>
        <v>-6.2534050593965156E-3</v>
      </c>
      <c r="F2013" s="2">
        <f>'Moving Avg'!D2013</f>
        <v>0.76999999999999991</v>
      </c>
      <c r="G2013" s="2">
        <f>'Moving Avg'!F2013</f>
        <v>0.71150000000000002</v>
      </c>
      <c r="H2013" s="2">
        <f>'Moving Avg'!G2013</f>
        <v>0.84440000000000026</v>
      </c>
      <c r="I2013" s="2">
        <f>'Moving Avg'!H2013</f>
        <v>1.0900499999999989</v>
      </c>
      <c r="J2013" s="5" t="str">
        <f>OBV!F2013</f>
        <v>NEUTRAL</v>
      </c>
      <c r="K2013" s="5" t="str">
        <f>OBV!G2013</f>
        <v>NEUTRAL</v>
      </c>
      <c r="L2013" s="5" t="str">
        <f>OBV!H2013</f>
        <v>NEUTRAL</v>
      </c>
    </row>
    <row r="2014" spans="1:12" ht="13.5" x14ac:dyDescent="0.25">
      <c r="A2014" s="3">
        <f>RSI!A2014</f>
        <v>45630</v>
      </c>
      <c r="B2014" s="2">
        <f>RSI!B2014</f>
        <v>0.86</v>
      </c>
      <c r="C2014" s="2">
        <f>RSI!I2014</f>
        <v>69.181578278202821</v>
      </c>
      <c r="D2014" s="2">
        <f>MACD!E2014</f>
        <v>-5.2900223982875083E-2</v>
      </c>
      <c r="E2014" s="2">
        <f>MACD!F2014</f>
        <v>-1.558276884409223E-2</v>
      </c>
      <c r="F2014" s="2">
        <f>'Moving Avg'!D2014</f>
        <v>0.8</v>
      </c>
      <c r="G2014" s="2">
        <f>'Moving Avg'!F2014</f>
        <v>0.71649999999999991</v>
      </c>
      <c r="H2014" s="2">
        <f>'Moving Avg'!G2014</f>
        <v>0.83820000000000017</v>
      </c>
      <c r="I2014" s="2">
        <f>'Moving Avg'!H2014</f>
        <v>1.0881999999999992</v>
      </c>
      <c r="J2014" s="5" t="str">
        <f>OBV!F2014</f>
        <v>NEUTRAL</v>
      </c>
      <c r="K2014" s="5" t="str">
        <f>OBV!G2014</f>
        <v>NEUTRAL</v>
      </c>
      <c r="L2014" s="5" t="str">
        <f>OBV!H2014</f>
        <v>NEUTRAL</v>
      </c>
    </row>
    <row r="2015" spans="1:12" ht="13.5" x14ac:dyDescent="0.25">
      <c r="A2015" s="3">
        <f>RSI!A2015</f>
        <v>45631</v>
      </c>
      <c r="B2015" s="2">
        <f>RSI!B2015</f>
        <v>0.89</v>
      </c>
      <c r="C2015" s="2">
        <f>RSI!I2015</f>
        <v>72.392294781476423</v>
      </c>
      <c r="D2015" s="2">
        <f>MACD!E2015</f>
        <v>-7.2764991102411525E-2</v>
      </c>
      <c r="E2015" s="2">
        <f>MACD!F2015</f>
        <v>-2.701921329575609E-2</v>
      </c>
      <c r="F2015" s="2">
        <f>'Moving Avg'!D2015</f>
        <v>0.82999999999999985</v>
      </c>
      <c r="G2015" s="2">
        <f>'Moving Avg'!F2015</f>
        <v>0.72449999999999992</v>
      </c>
      <c r="H2015" s="2">
        <f>'Moving Avg'!G2015</f>
        <v>0.83260000000000001</v>
      </c>
      <c r="I2015" s="2">
        <f>'Moving Avg'!H2015</f>
        <v>1.0864999999999991</v>
      </c>
      <c r="J2015" s="5" t="str">
        <f>OBV!F2015</f>
        <v>NEUTRAL</v>
      </c>
      <c r="K2015" s="5" t="str">
        <f>OBV!G2015</f>
        <v>NEUTRAL</v>
      </c>
      <c r="L2015" s="5" t="str">
        <f>OBV!H2015</f>
        <v>NEUTRAL</v>
      </c>
    </row>
    <row r="2016" spans="1:12" ht="13.5" x14ac:dyDescent="0.25">
      <c r="A2016" s="3">
        <f>RSI!A2016</f>
        <v>45632</v>
      </c>
      <c r="B2016" s="2">
        <f>RSI!B2016</f>
        <v>0.93</v>
      </c>
      <c r="C2016" s="2">
        <f>RSI!I2016</f>
        <v>75.984827247705596</v>
      </c>
      <c r="D2016" s="2">
        <f>MACD!E2016</f>
        <v>-9.3311290229086352E-2</v>
      </c>
      <c r="E2016" s="2">
        <f>MACD!F2016</f>
        <v>-4.0277628682422142E-2</v>
      </c>
      <c r="F2016" s="2">
        <f>'Moving Avg'!D2016</f>
        <v>0.86199999999999988</v>
      </c>
      <c r="G2016" s="2">
        <f>'Moving Avg'!F2016</f>
        <v>0.73450000000000004</v>
      </c>
      <c r="H2016" s="2">
        <f>'Moving Avg'!G2016</f>
        <v>0.82779999999999998</v>
      </c>
      <c r="I2016" s="2">
        <f>'Moving Avg'!H2016</f>
        <v>1.0849999999999993</v>
      </c>
      <c r="J2016" s="5" t="str">
        <f>OBV!F2016</f>
        <v>NEUTRAL</v>
      </c>
      <c r="K2016" s="5" t="str">
        <f>OBV!G2016</f>
        <v>NEUTRAL</v>
      </c>
      <c r="L2016" s="5" t="str">
        <f>OBV!H2016</f>
        <v>NEUTRAL</v>
      </c>
    </row>
    <row r="2017" spans="1:12" ht="13.5" x14ac:dyDescent="0.25">
      <c r="A2017" s="3">
        <f>RSI!A2017</f>
        <v>45635</v>
      </c>
      <c r="B2017" s="2">
        <f>RSI!B2017</f>
        <v>0.95</v>
      </c>
      <c r="C2017" s="2">
        <f>RSI!I2017</f>
        <v>77.557357711383432</v>
      </c>
      <c r="D2017" s="2">
        <f>MACD!E2017</f>
        <v>-0.11005484321746006</v>
      </c>
      <c r="E2017" s="2">
        <f>MACD!F2017</f>
        <v>-5.4233071589429728E-2</v>
      </c>
      <c r="F2017" s="2">
        <f>'Moving Avg'!D2017</f>
        <v>0.89200000000000002</v>
      </c>
      <c r="G2017" s="2">
        <f>'Moving Avg'!F2017</f>
        <v>0.74549999999999994</v>
      </c>
      <c r="H2017" s="2">
        <f>'Moving Avg'!G2017</f>
        <v>0.82340000000000002</v>
      </c>
      <c r="I2017" s="2">
        <f>'Moving Avg'!H2017</f>
        <v>1.0835999999999992</v>
      </c>
      <c r="J2017" s="5" t="str">
        <f>OBV!F2017</f>
        <v>BULLISH</v>
      </c>
      <c r="K2017" s="5" t="str">
        <f>OBV!G2017</f>
        <v>NEUTRAL</v>
      </c>
      <c r="L2017" s="5" t="str">
        <f>OBV!H2017</f>
        <v>CONFIRMED BULLISH</v>
      </c>
    </row>
    <row r="2018" spans="1:12" ht="13.5" x14ac:dyDescent="0.25">
      <c r="A2018" s="3">
        <f>RSI!A2018</f>
        <v>45636</v>
      </c>
      <c r="B2018" s="2">
        <f>RSI!B2018</f>
        <v>0.99</v>
      </c>
      <c r="C2018" s="2">
        <f>RSI!I2018</f>
        <v>80.331335077547493</v>
      </c>
      <c r="D2018" s="2">
        <f>MACD!E2018</f>
        <v>-0.12510970845658531</v>
      </c>
      <c r="E2018" s="2">
        <f>MACD!F2018</f>
        <v>-6.8408398962860856E-2</v>
      </c>
      <c r="F2018" s="2">
        <f>'Moving Avg'!D2018</f>
        <v>0.92400000000000004</v>
      </c>
      <c r="G2018" s="2">
        <f>'Moving Avg'!F2018</f>
        <v>0.7599999999999999</v>
      </c>
      <c r="H2018" s="2">
        <f>'Moving Avg'!G2018</f>
        <v>0.81880000000000019</v>
      </c>
      <c r="I2018" s="2">
        <f>'Moving Avg'!H2018</f>
        <v>1.0823999999999994</v>
      </c>
      <c r="J2018" s="5" t="str">
        <f>OBV!F2018</f>
        <v>BULLISH</v>
      </c>
      <c r="K2018" s="5" t="str">
        <f>OBV!G2018</f>
        <v>NEUTRAL</v>
      </c>
      <c r="L2018" s="5" t="str">
        <f>OBV!H2018</f>
        <v>CONFIRMED BULLISH</v>
      </c>
    </row>
    <row r="2019" spans="1:12" ht="13.5" x14ac:dyDescent="0.25">
      <c r="A2019" s="3">
        <f>RSI!A2019</f>
        <v>45637</v>
      </c>
      <c r="B2019" s="2">
        <f>RSI!B2019</f>
        <v>1.03</v>
      </c>
      <c r="C2019" s="2">
        <f>RSI!I2019</f>
        <v>82.641888822302519</v>
      </c>
      <c r="D2019" s="2">
        <f>MACD!E2019</f>
        <v>-0.13735942101195042</v>
      </c>
      <c r="E2019" s="2">
        <f>MACD!F2019</f>
        <v>-8.2198603372678772E-2</v>
      </c>
      <c r="F2019" s="2">
        <f>'Moving Avg'!D2019</f>
        <v>0.95799999999999996</v>
      </c>
      <c r="G2019" s="2">
        <f>'Moving Avg'!F2019</f>
        <v>0.77649999999999997</v>
      </c>
      <c r="H2019" s="2">
        <f>'Moving Avg'!G2019</f>
        <v>0.81400000000000017</v>
      </c>
      <c r="I2019" s="2">
        <f>'Moving Avg'!H2019</f>
        <v>1.0813999999999995</v>
      </c>
      <c r="J2019" s="5" t="str">
        <f>OBV!F2019</f>
        <v>BULLISH</v>
      </c>
      <c r="K2019" s="5" t="str">
        <f>OBV!G2019</f>
        <v>NEUTRAL</v>
      </c>
      <c r="L2019" s="5" t="str">
        <f>OBV!H2019</f>
        <v>CONFIRMED BULLISH</v>
      </c>
    </row>
    <row r="2020" spans="1:12" ht="13.5" x14ac:dyDescent="0.25">
      <c r="A2020" s="3">
        <f>RSI!A2020</f>
        <v>45638</v>
      </c>
      <c r="B2020" s="2">
        <f>RSI!B2020</f>
        <v>0.99</v>
      </c>
      <c r="C2020" s="2">
        <f>RSI!I2020</f>
        <v>73.360970614550951</v>
      </c>
      <c r="D2020" s="2">
        <f>MACD!E2020</f>
        <v>-0.14145980069479258</v>
      </c>
      <c r="E2020" s="2">
        <f>MACD!F2020</f>
        <v>-9.4050842837101536E-2</v>
      </c>
      <c r="F2020" s="2">
        <f>'Moving Avg'!D2020</f>
        <v>0.97800000000000009</v>
      </c>
      <c r="G2020" s="2">
        <f>'Moving Avg'!F2020</f>
        <v>0.79100000000000004</v>
      </c>
      <c r="H2020" s="2">
        <f>'Moving Avg'!G2020</f>
        <v>0.80940000000000023</v>
      </c>
      <c r="I2020" s="2">
        <f>'Moving Avg'!H2020</f>
        <v>1.0801999999999996</v>
      </c>
      <c r="J2020" s="5" t="str">
        <f>OBV!F2020</f>
        <v>BULLISH</v>
      </c>
      <c r="K2020" s="5" t="str">
        <f>OBV!G2020</f>
        <v>NEUTRAL</v>
      </c>
      <c r="L2020" s="5" t="str">
        <f>OBV!H2020</f>
        <v>CONFIRMED BULLISH</v>
      </c>
    </row>
    <row r="2021" spans="1:12" ht="13.5" x14ac:dyDescent="0.25">
      <c r="A2021" s="3">
        <f>RSI!A2021</f>
        <v>45639</v>
      </c>
      <c r="B2021" s="2">
        <f>RSI!B2021</f>
        <v>1.03</v>
      </c>
      <c r="C2021" s="2">
        <f>RSI!I2021</f>
        <v>76.235129934036564</v>
      </c>
      <c r="D2021" s="2">
        <f>MACD!E2021</f>
        <v>-0.14425685257514131</v>
      </c>
      <c r="E2021" s="2">
        <f>MACD!F2021</f>
        <v>-0.10409204478470949</v>
      </c>
      <c r="F2021" s="2">
        <f>'Moving Avg'!D2021</f>
        <v>0.998</v>
      </c>
      <c r="G2021" s="2">
        <f>'Moving Avg'!F2021</f>
        <v>0.80749999999999988</v>
      </c>
      <c r="H2021" s="2">
        <f>'Moving Avg'!G2021</f>
        <v>0.80660000000000043</v>
      </c>
      <c r="I2021" s="2">
        <f>'Moving Avg'!H2021</f>
        <v>1.0794499999999996</v>
      </c>
      <c r="J2021" s="5" t="str">
        <f>OBV!F2021</f>
        <v>BULLISH</v>
      </c>
      <c r="K2021" s="5" t="str">
        <f>OBV!G2021</f>
        <v>NEUTRAL</v>
      </c>
      <c r="L2021" s="5" t="str">
        <f>OBV!H2021</f>
        <v>CONFIRMED BULLISH</v>
      </c>
    </row>
    <row r="2022" spans="1:12" ht="13.5" x14ac:dyDescent="0.25">
      <c r="A2022" s="3">
        <f>RSI!A2022</f>
        <v>45642</v>
      </c>
      <c r="B2022" s="2">
        <f>RSI!B2022</f>
        <v>1.07</v>
      </c>
      <c r="C2022" s="2">
        <f>RSI!I2022</f>
        <v>78.708981112235705</v>
      </c>
      <c r="D2022" s="2">
        <f>MACD!E2022</f>
        <v>-0.14611486356316217</v>
      </c>
      <c r="E2022" s="2">
        <f>MACD!F2022</f>
        <v>-0.11249660854040003</v>
      </c>
      <c r="F2022" s="2">
        <f>'Moving Avg'!D2022</f>
        <v>1.022</v>
      </c>
      <c r="G2022" s="2">
        <f>'Moving Avg'!F2022</f>
        <v>0.82599999999999996</v>
      </c>
      <c r="H2022" s="2">
        <f>'Moving Avg'!G2022</f>
        <v>0.80560000000000032</v>
      </c>
      <c r="I2022" s="2">
        <f>'Moving Avg'!H2022</f>
        <v>1.0791499999999998</v>
      </c>
      <c r="J2022" s="5" t="str">
        <f>OBV!F2022</f>
        <v>NEUTRAL</v>
      </c>
      <c r="K2022" s="5" t="str">
        <f>OBV!G2022</f>
        <v>NEUTRAL</v>
      </c>
      <c r="L2022" s="5" t="str">
        <f>OBV!H2022</f>
        <v>NEUTRAL</v>
      </c>
    </row>
    <row r="2023" spans="1:12" ht="13.5" x14ac:dyDescent="0.25">
      <c r="A2023" s="3">
        <f>RSI!A2023</f>
        <v>45644</v>
      </c>
      <c r="B2023" s="2">
        <f>RSI!B2023</f>
        <v>1.1100000000000001</v>
      </c>
      <c r="C2023" s="2">
        <f>RSI!I2023</f>
        <v>80.855198356988211</v>
      </c>
      <c r="D2023" s="2">
        <f>MACD!E2023</f>
        <v>-0.14732994495191742</v>
      </c>
      <c r="E2023" s="2">
        <f>MACD!F2023</f>
        <v>-0.11946327582270351</v>
      </c>
      <c r="F2023" s="2">
        <f>'Moving Avg'!D2023</f>
        <v>1.046</v>
      </c>
      <c r="G2023" s="2">
        <f>'Moving Avg'!F2023</f>
        <v>0.84800000000000009</v>
      </c>
      <c r="H2023" s="2">
        <f>'Moving Avg'!G2023</f>
        <v>0.80640000000000012</v>
      </c>
      <c r="I2023" s="2">
        <f>'Moving Avg'!H2023</f>
        <v>1.0792999999999999</v>
      </c>
      <c r="J2023" s="5" t="str">
        <f>OBV!F2023</f>
        <v>NEUTRAL</v>
      </c>
      <c r="K2023" s="5" t="str">
        <f>OBV!G2023</f>
        <v>NEUTRAL</v>
      </c>
      <c r="L2023" s="5" t="str">
        <f>OBV!H2023</f>
        <v>NEUTRAL</v>
      </c>
    </row>
    <row r="2024" spans="1:12" ht="13.5" x14ac:dyDescent="0.25">
      <c r="A2024" s="3">
        <f>RSI!A2024</f>
        <v>45645</v>
      </c>
      <c r="B2024" s="2">
        <f>RSI!B2024</f>
        <v>1.07</v>
      </c>
      <c r="C2024" s="2">
        <f>RSI!I2024</f>
        <v>72.937272396697693</v>
      </c>
      <c r="D2024" s="2">
        <f>MACD!E2024</f>
        <v>-0.14221549367584907</v>
      </c>
      <c r="E2024" s="2">
        <f>MACD!F2024</f>
        <v>-0.12401371939333262</v>
      </c>
      <c r="F2024" s="2">
        <f>'Moving Avg'!D2024</f>
        <v>1.054</v>
      </c>
      <c r="G2024" s="2">
        <f>'Moving Avg'!F2024</f>
        <v>0.86950000000000005</v>
      </c>
      <c r="H2024" s="2">
        <f>'Moving Avg'!G2024</f>
        <v>0.80720000000000014</v>
      </c>
      <c r="I2024" s="2">
        <f>'Moving Avg'!H2024</f>
        <v>1.0794499999999998</v>
      </c>
      <c r="J2024" s="5" t="str">
        <f>OBV!F2024</f>
        <v>NEUTRAL</v>
      </c>
      <c r="K2024" s="5" t="str">
        <f>OBV!G2024</f>
        <v>NEUTRAL</v>
      </c>
      <c r="L2024" s="5" t="str">
        <f>OBV!H2024</f>
        <v>NEUTRAL</v>
      </c>
    </row>
    <row r="2025" spans="1:12" ht="13.5" x14ac:dyDescent="0.25">
      <c r="A2025" s="3">
        <f>RSI!A2025</f>
        <v>45646</v>
      </c>
      <c r="B2025" s="2">
        <f>RSI!B2025</f>
        <v>1.1100000000000001</v>
      </c>
      <c r="C2025" s="2">
        <f>RSI!I2025</f>
        <v>75.519037151591704</v>
      </c>
      <c r="D2025" s="2">
        <f>MACD!E2025</f>
        <v>-0.13732849630940402</v>
      </c>
      <c r="E2025" s="2">
        <f>MACD!F2025</f>
        <v>-0.12667667477654693</v>
      </c>
      <c r="F2025" s="2">
        <f>'Moving Avg'!D2025</f>
        <v>1.0780000000000001</v>
      </c>
      <c r="G2025" s="2">
        <f>'Moving Avg'!F2025</f>
        <v>0.89299999999999979</v>
      </c>
      <c r="H2025" s="2">
        <f>'Moving Avg'!G2025</f>
        <v>0.8096000000000001</v>
      </c>
      <c r="I2025" s="2">
        <f>'Moving Avg'!H2025</f>
        <v>1.0799999999999998</v>
      </c>
      <c r="J2025" s="5" t="str">
        <f>OBV!F2025</f>
        <v>BULLISH</v>
      </c>
      <c r="K2025" s="5" t="str">
        <f>OBV!G2025</f>
        <v>NEUTRAL</v>
      </c>
      <c r="L2025" s="5" t="str">
        <f>OBV!H2025</f>
        <v>CONFIRMED BULLISH</v>
      </c>
    </row>
    <row r="2026" spans="1:12" ht="13.5" x14ac:dyDescent="0.25">
      <c r="A2026" s="3">
        <f>RSI!A2026</f>
        <v>45649</v>
      </c>
      <c r="B2026" s="2">
        <f>RSI!B2026</f>
        <v>1.1499999999999999</v>
      </c>
      <c r="C2026" s="2">
        <f>RSI!I2026</f>
        <v>77.799831154584339</v>
      </c>
      <c r="D2026" s="2">
        <f>MACD!E2026</f>
        <v>-0.13125089442618465</v>
      </c>
      <c r="E2026" s="2">
        <f>MACD!F2026</f>
        <v>-0.12759151870647448</v>
      </c>
      <c r="F2026" s="2">
        <f>'Moving Avg'!D2026</f>
        <v>1.1019999999999999</v>
      </c>
      <c r="G2026" s="2">
        <f>'Moving Avg'!F2026</f>
        <v>0.91849999999999987</v>
      </c>
      <c r="H2026" s="2">
        <f>'Moving Avg'!G2026</f>
        <v>0.81359999999999999</v>
      </c>
      <c r="I2026" s="2">
        <f>'Moving Avg'!H2026</f>
        <v>1.0805499999999999</v>
      </c>
      <c r="J2026" s="5" t="str">
        <f>OBV!F2026</f>
        <v>BULLISH</v>
      </c>
      <c r="K2026" s="5" t="str">
        <f>OBV!G2026</f>
        <v>NEUTRAL</v>
      </c>
      <c r="L2026" s="5" t="str">
        <f>OBV!H2026</f>
        <v>CONFIRMED BULLISH</v>
      </c>
    </row>
    <row r="2027" spans="1:12" ht="13.5" x14ac:dyDescent="0.25">
      <c r="A2027" s="3">
        <f>RSI!A2027</f>
        <v>45650</v>
      </c>
      <c r="B2027" s="2">
        <f>RSI!B2027</f>
        <v>1.2</v>
      </c>
      <c r="C2027" s="2">
        <f>RSI!I2027</f>
        <v>80.27380743921367</v>
      </c>
      <c r="D2027" s="2">
        <f>MACD!E2027</f>
        <v>-0.12812740697436109</v>
      </c>
      <c r="E2027" s="2">
        <f>MACD!F2027</f>
        <v>-0.12769869636005179</v>
      </c>
      <c r="F2027" s="2">
        <f>'Moving Avg'!D2027</f>
        <v>1.1279999999999999</v>
      </c>
      <c r="G2027" s="2">
        <f>'Moving Avg'!F2027</f>
        <v>0.94549999999999979</v>
      </c>
      <c r="H2027" s="2">
        <f>'Moving Avg'!G2027</f>
        <v>0.81940000000000002</v>
      </c>
      <c r="I2027" s="2">
        <f>'Moving Avg'!H2027</f>
        <v>1.0811500000000001</v>
      </c>
      <c r="J2027" s="5" t="str">
        <f>OBV!F2027</f>
        <v>BULLISH</v>
      </c>
      <c r="K2027" s="5" t="str">
        <f>OBV!G2027</f>
        <v>NEUTRAL</v>
      </c>
      <c r="L2027" s="5" t="str">
        <f>OBV!H2027</f>
        <v>CONFIRMED BULLISH</v>
      </c>
    </row>
    <row r="2028" spans="1:12" ht="13.5" x14ac:dyDescent="0.25">
      <c r="A2028" s="3">
        <f>RSI!A2028</f>
        <v>45651</v>
      </c>
      <c r="B2028" s="2">
        <f>RSI!B2028</f>
        <v>1.25</v>
      </c>
      <c r="C2028" s="2">
        <f>RSI!I2028</f>
        <v>82.387513580725383</v>
      </c>
      <c r="D2028" s="2">
        <f>MACD!E2028</f>
        <v>-0.12461894920470618</v>
      </c>
      <c r="E2028" s="2">
        <f>MACD!F2028</f>
        <v>-0.12708274692898269</v>
      </c>
      <c r="F2028" s="2">
        <f>'Moving Avg'!D2028</f>
        <v>1.1560000000000001</v>
      </c>
      <c r="G2028" s="2">
        <f>'Moving Avg'!F2028</f>
        <v>0.97399999999999987</v>
      </c>
      <c r="H2028" s="2">
        <f>'Moving Avg'!G2028</f>
        <v>0.82699999999999985</v>
      </c>
      <c r="I2028" s="2">
        <f>'Moving Avg'!H2028</f>
        <v>1.0817999999999999</v>
      </c>
      <c r="J2028" s="5" t="str">
        <f>OBV!F2028</f>
        <v>BULLISH</v>
      </c>
      <c r="K2028" s="5" t="str">
        <f>OBV!G2028</f>
        <v>NEUTRAL</v>
      </c>
      <c r="L2028" s="5" t="str">
        <f>OBV!H2028</f>
        <v>CONFIRMED BULLISH</v>
      </c>
    </row>
    <row r="2029" spans="1:12" ht="13.5" x14ac:dyDescent="0.25">
      <c r="A2029" s="3">
        <f>RSI!A2029</f>
        <v>45652</v>
      </c>
      <c r="B2029" s="2">
        <f>RSI!B2029</f>
        <v>1.3</v>
      </c>
      <c r="C2029" s="2">
        <f>RSI!I2029</f>
        <v>84.209638310346392</v>
      </c>
      <c r="D2029" s="2">
        <f>MACD!E2029</f>
        <v>-0.12096281905235873</v>
      </c>
      <c r="E2029" s="2">
        <f>MACD!F2029</f>
        <v>-0.12585876135365792</v>
      </c>
      <c r="F2029" s="2">
        <f>'Moving Avg'!D2029</f>
        <v>1.202</v>
      </c>
      <c r="G2029" s="2">
        <f>'Moving Avg'!F2029</f>
        <v>1.0034999999999998</v>
      </c>
      <c r="H2029" s="2">
        <f>'Moving Avg'!G2029</f>
        <v>0.83619999999999972</v>
      </c>
      <c r="I2029" s="2">
        <f>'Moving Avg'!H2029</f>
        <v>1.0824499999999999</v>
      </c>
      <c r="J2029" s="5" t="str">
        <f>OBV!F2029</f>
        <v>BULLISH</v>
      </c>
      <c r="K2029" s="5" t="str">
        <f>OBV!G2029</f>
        <v>NEUTRAL</v>
      </c>
      <c r="L2029" s="5" t="str">
        <f>OBV!H2029</f>
        <v>CONFIRMED BULLISH</v>
      </c>
    </row>
    <row r="2030" spans="1:12" ht="13.5" x14ac:dyDescent="0.25">
      <c r="A2030" s="3">
        <f>RSI!A2030</f>
        <v>45653</v>
      </c>
      <c r="B2030" s="2">
        <f>RSI!B2030</f>
        <v>1.35</v>
      </c>
      <c r="C2030" s="2">
        <f>RSI!I2030</f>
        <v>85.792555130534751</v>
      </c>
      <c r="D2030" s="2">
        <f>MACD!E2030</f>
        <v>-0.12965430888681739</v>
      </c>
      <c r="E2030" s="2">
        <f>MACD!F2030</f>
        <v>-0.12661787086028981</v>
      </c>
      <c r="F2030" s="2">
        <f>'Moving Avg'!D2030</f>
        <v>1.25</v>
      </c>
      <c r="G2030" s="2">
        <f>'Moving Avg'!F2030</f>
        <v>1.034</v>
      </c>
      <c r="H2030" s="2">
        <f>'Moving Avg'!G2030</f>
        <v>0.84699999999999986</v>
      </c>
      <c r="I2030" s="2">
        <f>'Moving Avg'!H2030</f>
        <v>1.0831</v>
      </c>
      <c r="J2030" s="5" t="str">
        <f>OBV!F2030</f>
        <v>NEUTRAL</v>
      </c>
      <c r="K2030" s="5" t="str">
        <f>OBV!G2030</f>
        <v>NEUTRAL</v>
      </c>
      <c r="L2030" s="5" t="str">
        <f>OBV!H2030</f>
        <v>NEUTRAL</v>
      </c>
    </row>
    <row r="2031" spans="1:12" ht="13.5" x14ac:dyDescent="0.25">
      <c r="A2031" s="3">
        <f>RSI!A2031</f>
        <v>45656</v>
      </c>
      <c r="B2031" s="2">
        <f>RSI!B2031</f>
        <v>1.41</v>
      </c>
      <c r="C2031" s="2">
        <f>RSI!I2031</f>
        <v>87.422012837027268</v>
      </c>
      <c r="D2031" s="2">
        <f>MACD!E2031</f>
        <v>-0.13737950110598796</v>
      </c>
      <c r="E2031" s="2">
        <f>MACD!F2031</f>
        <v>-0.12877019690942945</v>
      </c>
      <c r="F2031" s="2">
        <f>'Moving Avg'!D2031</f>
        <v>1.302</v>
      </c>
      <c r="G2031" s="2">
        <f>'Moving Avg'!F2031</f>
        <v>1.0660000000000001</v>
      </c>
      <c r="H2031" s="2">
        <f>'Moving Avg'!G2031</f>
        <v>0.85959999999999981</v>
      </c>
      <c r="I2031" s="2">
        <f>'Moving Avg'!H2031</f>
        <v>1.08405</v>
      </c>
      <c r="J2031" s="5" t="str">
        <f>OBV!F2031</f>
        <v>NEUTRAL</v>
      </c>
      <c r="K2031" s="5" t="str">
        <f>OBV!G2031</f>
        <v>NEUTRAL</v>
      </c>
      <c r="L2031" s="5" t="str">
        <f>OBV!H2031</f>
        <v>NEUTRAL</v>
      </c>
    </row>
    <row r="2032" spans="1:12" ht="13.5" x14ac:dyDescent="0.25">
      <c r="A2032" s="3">
        <f>RSI!A2032</f>
        <v>45657</v>
      </c>
      <c r="B2032" s="2">
        <f>RSI!B2032</f>
        <v>1.47</v>
      </c>
      <c r="C2032" s="2">
        <f>RSI!I2032</f>
        <v>88.804766882557715</v>
      </c>
      <c r="D2032" s="2">
        <f>MACD!E2032</f>
        <v>-0.14448750639330421</v>
      </c>
      <c r="E2032" s="2">
        <f>MACD!F2032</f>
        <v>-0.1319136588062044</v>
      </c>
      <c r="F2032" s="2">
        <f>'Moving Avg'!D2032</f>
        <v>1.3559999999999999</v>
      </c>
      <c r="G2032" s="2">
        <f>'Moving Avg'!F2032</f>
        <v>1.0995000000000001</v>
      </c>
      <c r="H2032" s="2">
        <f>'Moving Avg'!G2032</f>
        <v>0.87399999999999978</v>
      </c>
      <c r="I2032" s="2">
        <f>'Moving Avg'!H2032</f>
        <v>1.0852999999999999</v>
      </c>
      <c r="J2032" s="5" t="str">
        <f>OBV!F2032</f>
        <v>NEUTRAL</v>
      </c>
      <c r="K2032" s="5" t="str">
        <f>OBV!G2032</f>
        <v>NEUTRAL</v>
      </c>
      <c r="L2032" s="5" t="str">
        <f>OBV!H2032</f>
        <v>NEUTRAL</v>
      </c>
    </row>
    <row r="2033" spans="1:12" ht="13.5" x14ac:dyDescent="0.25">
      <c r="A2033" s="3">
        <f>RSI!A2033</f>
        <v>45659</v>
      </c>
      <c r="B2033" s="2">
        <f>RSI!B2033</f>
        <v>1.47</v>
      </c>
      <c r="C2033" s="2">
        <f>RSI!I2033</f>
        <v>88.804766882557715</v>
      </c>
      <c r="D2033" s="2">
        <f>MACD!E2033</f>
        <v>-0.14681443353985313</v>
      </c>
      <c r="E2033" s="2">
        <f>MACD!F2033</f>
        <v>-0.13489381375293416</v>
      </c>
      <c r="F2033" s="2">
        <f>'Moving Avg'!D2033</f>
        <v>1.4</v>
      </c>
      <c r="G2033" s="2">
        <f>'Moving Avg'!F2033</f>
        <v>1.1315</v>
      </c>
      <c r="H2033" s="2">
        <f>'Moving Avg'!G2033</f>
        <v>0.88839999999999975</v>
      </c>
      <c r="I2033" s="2">
        <f>'Moving Avg'!H2033</f>
        <v>1.0865499999999999</v>
      </c>
      <c r="J2033" s="5" t="str">
        <f>OBV!F2033</f>
        <v>NEUTRAL</v>
      </c>
      <c r="K2033" s="5" t="str">
        <f>OBV!G2033</f>
        <v>NEUTRAL</v>
      </c>
      <c r="L2033" s="5" t="str">
        <f>OBV!H2033</f>
        <v>NEUTRAL</v>
      </c>
    </row>
    <row r="2034" spans="1:12" ht="13.5" x14ac:dyDescent="0.25">
      <c r="A2034" s="3">
        <f>RSI!A2034</f>
        <v>45660</v>
      </c>
      <c r="B2034" s="2">
        <f>RSI!B2034</f>
        <v>1.53</v>
      </c>
      <c r="C2034" s="2">
        <f>RSI!I2034</f>
        <v>90.070728512257674</v>
      </c>
      <c r="D2034" s="2">
        <f>MACD!E2034</f>
        <v>-0.16166528035222238</v>
      </c>
      <c r="E2034" s="2">
        <f>MACD!F2034</f>
        <v>-0.14024810707279181</v>
      </c>
      <c r="F2034" s="2">
        <f>'Moving Avg'!D2034</f>
        <v>1.446</v>
      </c>
      <c r="G2034" s="2">
        <f>'Moving Avg'!F2034</f>
        <v>1.165</v>
      </c>
      <c r="H2034" s="2">
        <f>'Moving Avg'!G2034</f>
        <v>0.9039999999999998</v>
      </c>
      <c r="I2034" s="2">
        <f>'Moving Avg'!H2034</f>
        <v>1.0880999999999998</v>
      </c>
      <c r="J2034" s="5" t="str">
        <f>OBV!F2034</f>
        <v>NEUTRAL</v>
      </c>
      <c r="K2034" s="5" t="str">
        <f>OBV!G2034</f>
        <v>NEUTRAL</v>
      </c>
      <c r="L2034" s="5" t="str">
        <f>OBV!H2034</f>
        <v>NEUTRAL</v>
      </c>
    </row>
    <row r="2035" spans="1:12" ht="13.5" x14ac:dyDescent="0.25">
      <c r="A2035" s="3">
        <f>RSI!A2035</f>
        <v>45663</v>
      </c>
      <c r="B2035" s="2">
        <f>RSI!B2035</f>
        <v>1.53</v>
      </c>
      <c r="C2035" s="2">
        <f>RSI!I2035</f>
        <v>90.070728512257674</v>
      </c>
      <c r="D2035" s="2">
        <f>MACD!E2035</f>
        <v>-0.1705465389049079</v>
      </c>
      <c r="E2035" s="2">
        <f>MACD!F2035</f>
        <v>-0.14630779343921504</v>
      </c>
      <c r="F2035" s="2">
        <f>'Moving Avg'!D2035</f>
        <v>1.482</v>
      </c>
      <c r="G2035" s="2">
        <f>'Moving Avg'!F2035</f>
        <v>1.1970000000000001</v>
      </c>
      <c r="H2035" s="2">
        <f>'Moving Avg'!G2035</f>
        <v>0.91959999999999997</v>
      </c>
      <c r="I2035" s="2">
        <f>'Moving Avg'!H2035</f>
        <v>1.0896499999999998</v>
      </c>
      <c r="J2035" s="5" t="str">
        <f>OBV!F2035</f>
        <v>NEUTRAL</v>
      </c>
      <c r="K2035" s="5" t="str">
        <f>OBV!G2035</f>
        <v>NEUTRAL</v>
      </c>
      <c r="L2035" s="5" t="str">
        <f>OBV!H2035</f>
        <v>NEUTRAL</v>
      </c>
    </row>
    <row r="2036" spans="1:12" ht="13.5" x14ac:dyDescent="0.25">
      <c r="A2036" s="3">
        <f>RSI!A2036</f>
        <v>45664</v>
      </c>
      <c r="B2036" s="2">
        <f>RSI!B2036</f>
        <v>1.59</v>
      </c>
      <c r="C2036" s="2">
        <f>RSI!I2036</f>
        <v>91.221940465240934</v>
      </c>
      <c r="D2036" s="2">
        <f>MACD!E2036</f>
        <v>-0.17863816268373678</v>
      </c>
      <c r="E2036" s="2">
        <f>MACD!F2036</f>
        <v>-0.1527738672881194</v>
      </c>
      <c r="F2036" s="2">
        <f>'Moving Avg'!D2036</f>
        <v>1.518</v>
      </c>
      <c r="G2036" s="2">
        <f>'Moving Avg'!F2036</f>
        <v>1.23</v>
      </c>
      <c r="H2036" s="2">
        <f>'Moving Avg'!G2036</f>
        <v>0.9363999999999999</v>
      </c>
      <c r="I2036" s="2">
        <f>'Moving Avg'!H2036</f>
        <v>1.0914999999999997</v>
      </c>
      <c r="J2036" s="5" t="str">
        <f>OBV!F2036</f>
        <v>NEUTRAL</v>
      </c>
      <c r="K2036" s="5" t="str">
        <f>OBV!G2036</f>
        <v>NEUTRAL</v>
      </c>
      <c r="L2036" s="5" t="str">
        <f>OBV!H2036</f>
        <v>NEUTRAL</v>
      </c>
    </row>
    <row r="2037" spans="1:12" ht="13.5" x14ac:dyDescent="0.25">
      <c r="A2037" s="3">
        <f>RSI!A2037</f>
        <v>45665</v>
      </c>
      <c r="B2037" s="2">
        <f>RSI!B2037</f>
        <v>1.59</v>
      </c>
      <c r="C2037" s="2">
        <f>RSI!I2037</f>
        <v>91.22194046524092</v>
      </c>
      <c r="D2037" s="2">
        <f>MACD!E2037</f>
        <v>-0.18026392874767683</v>
      </c>
      <c r="E2037" s="2">
        <f>MACD!F2037</f>
        <v>-0.15827187958003089</v>
      </c>
      <c r="F2037" s="2">
        <f>'Moving Avg'!D2037</f>
        <v>1.542</v>
      </c>
      <c r="G2037" s="2">
        <f>'Moving Avg'!F2037</f>
        <v>1.262</v>
      </c>
      <c r="H2037" s="2">
        <f>'Moving Avg'!G2037</f>
        <v>0.95379999999999998</v>
      </c>
      <c r="I2037" s="2">
        <f>'Moving Avg'!H2037</f>
        <v>1.0933499999999998</v>
      </c>
      <c r="J2037" s="5" t="str">
        <f>OBV!F2037</f>
        <v>NEUTRAL</v>
      </c>
      <c r="K2037" s="5" t="str">
        <f>OBV!G2037</f>
        <v>NEUTRAL</v>
      </c>
      <c r="L2037" s="5" t="str">
        <f>OBV!H2037</f>
        <v>NEUTRAL</v>
      </c>
    </row>
    <row r="2038" spans="1:12" ht="13.5" x14ac:dyDescent="0.25">
      <c r="A2038" s="3">
        <f>RSI!A2038</f>
        <v>45666</v>
      </c>
      <c r="B2038" s="2">
        <f>RSI!B2038</f>
        <v>1.52</v>
      </c>
      <c r="C2038" s="2">
        <f>RSI!I2038</f>
        <v>78.852020558598554</v>
      </c>
      <c r="D2038" s="2">
        <f>MACD!E2038</f>
        <v>-0.17105033886902388</v>
      </c>
      <c r="E2038" s="2">
        <f>MACD!F2038</f>
        <v>-0.1608275714378295</v>
      </c>
      <c r="F2038" s="2">
        <f>'Moving Avg'!D2038</f>
        <v>1.552</v>
      </c>
      <c r="G2038" s="2">
        <f>'Moving Avg'!F2038</f>
        <v>1.2885</v>
      </c>
      <c r="H2038" s="2">
        <f>'Moving Avg'!G2038</f>
        <v>0.96920000000000006</v>
      </c>
      <c r="I2038" s="2">
        <f>'Moving Avg'!H2038</f>
        <v>1.0948499999999997</v>
      </c>
      <c r="J2038" s="5" t="str">
        <f>OBV!F2038</f>
        <v>BEARISH</v>
      </c>
      <c r="K2038" s="5" t="str">
        <f>OBV!G2038</f>
        <v>NEUTRAL</v>
      </c>
      <c r="L2038" s="5" t="str">
        <f>OBV!H2038</f>
        <v>BEARISH DIVERGENCE</v>
      </c>
    </row>
    <row r="2039" spans="1:12" ht="13.5" x14ac:dyDescent="0.25">
      <c r="A2039" s="3">
        <f>RSI!A2039</f>
        <v>45667</v>
      </c>
      <c r="B2039" s="2">
        <f>RSI!B2039</f>
        <v>1.58</v>
      </c>
      <c r="C2039" s="2">
        <f>RSI!I2039</f>
        <v>81.204661385900934</v>
      </c>
      <c r="D2039" s="2">
        <f>MACD!E2039</f>
        <v>-0.16171148253823864</v>
      </c>
      <c r="E2039" s="2">
        <f>MACD!F2039</f>
        <v>-0.16100435365791133</v>
      </c>
      <c r="F2039" s="2">
        <f>'Moving Avg'!D2039</f>
        <v>1.5620000000000001</v>
      </c>
      <c r="G2039" s="2">
        <f>'Moving Avg'!F2039</f>
        <v>1.3160000000000001</v>
      </c>
      <c r="H2039" s="2">
        <f>'Moving Avg'!G2039</f>
        <v>0.98579999999999979</v>
      </c>
      <c r="I2039" s="2">
        <f>'Moving Avg'!H2039</f>
        <v>1.0966499999999997</v>
      </c>
      <c r="J2039" s="5" t="str">
        <f>OBV!F2039</f>
        <v>BEARISH</v>
      </c>
      <c r="K2039" s="5" t="str">
        <f>OBV!G2039</f>
        <v>NEUTRAL</v>
      </c>
      <c r="L2039" s="5" t="str">
        <f>OBV!H2039</f>
        <v>BEARISH DIVERGENCE</v>
      </c>
    </row>
    <row r="2040" spans="1:12" ht="13.5" x14ac:dyDescent="0.25">
      <c r="A2040" s="3">
        <f>RSI!A2040</f>
        <v>45670</v>
      </c>
      <c r="B2040" s="2">
        <f>RSI!B2040</f>
        <v>1.65</v>
      </c>
      <c r="C2040" s="2">
        <f>RSI!I2040</f>
        <v>83.50955366639522</v>
      </c>
      <c r="D2040" s="2">
        <f>MACD!E2040</f>
        <v>-0.15323560954359805</v>
      </c>
      <c r="E2040" s="2">
        <f>MACD!F2040</f>
        <v>-0.15945060483504869</v>
      </c>
      <c r="F2040" s="2">
        <f>'Moving Avg'!D2040</f>
        <v>1.5859999999999999</v>
      </c>
      <c r="G2040" s="2">
        <f>'Moving Avg'!F2040</f>
        <v>1.3490000000000002</v>
      </c>
      <c r="H2040" s="2">
        <f>'Moving Avg'!G2040</f>
        <v>1.0038</v>
      </c>
      <c r="I2040" s="2">
        <f>'Moving Avg'!H2040</f>
        <v>1.0988</v>
      </c>
      <c r="J2040" s="5" t="str">
        <f>OBV!F2040</f>
        <v>BEARISH</v>
      </c>
      <c r="K2040" s="5" t="str">
        <f>OBV!G2040</f>
        <v>NEUTRAL</v>
      </c>
      <c r="L2040" s="5" t="str">
        <f>OBV!H2040</f>
        <v>BEARISH DIVERGENCE</v>
      </c>
    </row>
    <row r="2041" spans="1:12" ht="13.5" x14ac:dyDescent="0.25">
      <c r="A2041" s="3">
        <f>RSI!A2041</f>
        <v>45671</v>
      </c>
      <c r="B2041" s="2">
        <f>RSI!B2041</f>
        <v>1.65</v>
      </c>
      <c r="C2041" s="2">
        <f>RSI!I2041</f>
        <v>83.50955366639522</v>
      </c>
      <c r="D2041" s="2">
        <f>MACD!E2041</f>
        <v>-0.13903672774388132</v>
      </c>
      <c r="E2041" s="2">
        <f>MACD!F2041</f>
        <v>-0.15536782941681521</v>
      </c>
      <c r="F2041" s="2">
        <f>'Moving Avg'!D2041</f>
        <v>1.5980000000000001</v>
      </c>
      <c r="G2041" s="2">
        <f>'Moving Avg'!F2041</f>
        <v>1.3800000000000001</v>
      </c>
      <c r="H2041" s="2">
        <f>'Moving Avg'!G2041</f>
        <v>1.0212000000000001</v>
      </c>
      <c r="I2041" s="2">
        <f>'Moving Avg'!H2041</f>
        <v>1.1009499999999999</v>
      </c>
      <c r="J2041" s="5" t="str">
        <f>OBV!F2041</f>
        <v>BEARISH</v>
      </c>
      <c r="K2041" s="5" t="str">
        <f>OBV!G2041</f>
        <v>NEUTRAL</v>
      </c>
      <c r="L2041" s="5" t="str">
        <f>OBV!H2041</f>
        <v>BEARISH DIVERGENCE</v>
      </c>
    </row>
    <row r="2042" spans="1:12" ht="13.5" x14ac:dyDescent="0.25">
      <c r="A2042" s="3">
        <f>RSI!A2042</f>
        <v>45672</v>
      </c>
      <c r="B2042" s="2">
        <f>RSI!B2042</f>
        <v>1.65</v>
      </c>
      <c r="C2042" s="2">
        <f>RSI!I2042</f>
        <v>83.50955366639522</v>
      </c>
      <c r="D2042" s="2">
        <f>MACD!E2042</f>
        <v>-0.11983205707180811</v>
      </c>
      <c r="E2042" s="2">
        <f>MACD!F2042</f>
        <v>-0.14826067494781381</v>
      </c>
      <c r="F2042" s="2">
        <f>'Moving Avg'!D2042</f>
        <v>1.61</v>
      </c>
      <c r="G2042" s="2">
        <f>'Moving Avg'!F2042</f>
        <v>1.4089999999999996</v>
      </c>
      <c r="H2042" s="2">
        <f>'Moving Avg'!G2042</f>
        <v>1.0386</v>
      </c>
      <c r="I2042" s="2">
        <f>'Moving Avg'!H2042</f>
        <v>1.1031</v>
      </c>
      <c r="J2042" s="5" t="str">
        <f>OBV!F2042</f>
        <v>BEARISH</v>
      </c>
      <c r="K2042" s="5" t="str">
        <f>OBV!G2042</f>
        <v>NEUTRAL</v>
      </c>
      <c r="L2042" s="5" t="str">
        <f>OBV!H2042</f>
        <v>BEARISH DIVERGENCE</v>
      </c>
    </row>
    <row r="2043" spans="1:12" ht="13.5" x14ac:dyDescent="0.25">
      <c r="A2043" s="3">
        <f>RSI!A2043</f>
        <v>45673</v>
      </c>
      <c r="B2043" s="2">
        <f>RSI!B2043</f>
        <v>1.65</v>
      </c>
      <c r="C2043" s="2">
        <f>RSI!I2043</f>
        <v>83.50955366639522</v>
      </c>
      <c r="D2043" s="2">
        <f>MACD!E2043</f>
        <v>-0.10547133723389557</v>
      </c>
      <c r="E2043" s="2">
        <f>MACD!F2043</f>
        <v>-0.13970280740503016</v>
      </c>
      <c r="F2043" s="2">
        <f>'Moving Avg'!D2043</f>
        <v>1.6359999999999999</v>
      </c>
      <c r="G2043" s="2">
        <f>'Moving Avg'!F2043</f>
        <v>1.4359999999999995</v>
      </c>
      <c r="H2043" s="2">
        <f>'Moving Avg'!G2043</f>
        <v>1.056</v>
      </c>
      <c r="I2043" s="2">
        <f>'Moving Avg'!H2043</f>
        <v>1.1052500000000001</v>
      </c>
      <c r="J2043" s="5" t="str">
        <f>OBV!F2043</f>
        <v>BULLISH</v>
      </c>
      <c r="K2043" s="5" t="str">
        <f>OBV!G2043</f>
        <v>NEUTRAL</v>
      </c>
      <c r="L2043" s="5" t="str">
        <f>OBV!H2043</f>
        <v>CONFIRMED BULLISH</v>
      </c>
    </row>
    <row r="2044" spans="1:12" ht="13.5" x14ac:dyDescent="0.25">
      <c r="A2044" s="3">
        <f>RSI!A2044</f>
        <v>45674</v>
      </c>
      <c r="B2044" s="2">
        <f>RSI!B2044</f>
        <v>1.65</v>
      </c>
      <c r="C2044" s="2">
        <f>RSI!I2044</f>
        <v>83.50955366639522</v>
      </c>
      <c r="D2044" s="2">
        <f>MACD!E2044</f>
        <v>-8.5838621267053439E-2</v>
      </c>
      <c r="E2044" s="2">
        <f>MACD!F2044</f>
        <v>-0.12892997017743482</v>
      </c>
      <c r="F2044" s="2">
        <f>'Moving Avg'!D2044</f>
        <v>1.65</v>
      </c>
      <c r="G2044" s="2">
        <f>'Moving Avg'!F2044</f>
        <v>1.4649999999999994</v>
      </c>
      <c r="H2044" s="2">
        <f>'Moving Avg'!G2044</f>
        <v>1.0737999999999999</v>
      </c>
      <c r="I2044" s="2">
        <f>'Moving Avg'!H2044</f>
        <v>1.1073999999999999</v>
      </c>
      <c r="J2044" s="5" t="str">
        <f>OBV!F2044</f>
        <v>BULLISH</v>
      </c>
      <c r="K2044" s="5" t="str">
        <f>OBV!G2044</f>
        <v>NEUTRAL</v>
      </c>
      <c r="L2044" s="5" t="str">
        <f>OBV!H2044</f>
        <v>CONFIRMED BULLISH</v>
      </c>
    </row>
    <row r="2045" spans="1:12" ht="13.5" x14ac:dyDescent="0.25">
      <c r="A2045" s="3">
        <f>RSI!A2045</f>
        <v>45677</v>
      </c>
      <c r="B2045" s="2">
        <f>RSI!B2045</f>
        <v>1.65</v>
      </c>
      <c r="C2045" s="2">
        <f>RSI!I2045</f>
        <v>83.50955366639522</v>
      </c>
      <c r="D2045" s="2">
        <f>MACD!E2045</f>
        <v>-7.084616720451864E-2</v>
      </c>
      <c r="E2045" s="2">
        <f>MACD!F2045</f>
        <v>-0.1173132095828516</v>
      </c>
      <c r="F2045" s="2">
        <f>'Moving Avg'!D2045</f>
        <v>1.65</v>
      </c>
      <c r="G2045" s="2">
        <f>'Moving Avg'!F2045</f>
        <v>1.4919999999999995</v>
      </c>
      <c r="H2045" s="2">
        <f>'Moving Avg'!G2045</f>
        <v>1.0921999999999998</v>
      </c>
      <c r="I2045" s="2">
        <f>'Moving Avg'!H2045</f>
        <v>1.10955</v>
      </c>
      <c r="J2045" s="5" t="str">
        <f>OBV!F2045</f>
        <v>NEUTRAL</v>
      </c>
      <c r="K2045" s="5" t="str">
        <f>OBV!G2045</f>
        <v>NEUTRAL</v>
      </c>
      <c r="L2045" s="5" t="str">
        <f>OBV!H2045</f>
        <v>NEUTRAL</v>
      </c>
    </row>
    <row r="2046" spans="1:12" ht="13.5" x14ac:dyDescent="0.25">
      <c r="A2046" s="3">
        <f>RSI!A2046</f>
        <v>45678</v>
      </c>
      <c r="B2046" s="2">
        <f>RSI!B2046</f>
        <v>1.72</v>
      </c>
      <c r="C2046" s="2">
        <f>RSI!I2046</f>
        <v>86.157571308669247</v>
      </c>
      <c r="D2046" s="2">
        <f>MACD!E2046</f>
        <v>-5.5614516104760092E-2</v>
      </c>
      <c r="E2046" s="2">
        <f>MACD!F2046</f>
        <v>-0.10497347088723331</v>
      </c>
      <c r="F2046" s="2">
        <f>'Moving Avg'!D2046</f>
        <v>1.6640000000000001</v>
      </c>
      <c r="G2046" s="2">
        <f>'Moving Avg'!F2046</f>
        <v>1.5204999999999995</v>
      </c>
      <c r="H2046" s="2">
        <f>'Moving Avg'!G2046</f>
        <v>1.1120000000000001</v>
      </c>
      <c r="I2046" s="2">
        <f>'Moving Avg'!H2046</f>
        <v>1.11205</v>
      </c>
      <c r="J2046" s="5" t="str">
        <f>OBV!F2046</f>
        <v>NEUTRAL</v>
      </c>
      <c r="K2046" s="5" t="str">
        <f>OBV!G2046</f>
        <v>NEUTRAL</v>
      </c>
      <c r="L2046" s="5" t="str">
        <f>OBV!H2046</f>
        <v>NEUTRAL</v>
      </c>
    </row>
    <row r="2047" spans="1:12" ht="13.5" x14ac:dyDescent="0.25">
      <c r="A2047" s="3">
        <f>RSI!A2047</f>
        <v>45679</v>
      </c>
      <c r="B2047" s="2">
        <f>RSI!B2047</f>
        <v>1.72</v>
      </c>
      <c r="C2047" s="2">
        <f>RSI!I2047</f>
        <v>86.157571308669247</v>
      </c>
      <c r="D2047" s="2">
        <f>MACD!E2047</f>
        <v>-4.4528584147915051E-2</v>
      </c>
      <c r="E2047" s="2">
        <f>MACD!F2047</f>
        <v>-9.2884493539369659E-2</v>
      </c>
      <c r="F2047" s="2">
        <f>'Moving Avg'!D2047</f>
        <v>1.6779999999999997</v>
      </c>
      <c r="G2047" s="2">
        <f>'Moving Avg'!F2047</f>
        <v>1.5464999999999993</v>
      </c>
      <c r="H2047" s="2">
        <f>'Moving Avg'!G2047</f>
        <v>1.1317999999999999</v>
      </c>
      <c r="I2047" s="2">
        <f>'Moving Avg'!H2047</f>
        <v>1.1145499999999999</v>
      </c>
      <c r="J2047" s="5" t="str">
        <f>OBV!F2047</f>
        <v>NEUTRAL</v>
      </c>
      <c r="K2047" s="5" t="str">
        <f>OBV!G2047</f>
        <v>NEUTRAL</v>
      </c>
      <c r="L2047" s="5" t="str">
        <f>OBV!H2047</f>
        <v>NEUTRAL</v>
      </c>
    </row>
    <row r="2048" spans="1:12" ht="13.5" x14ac:dyDescent="0.25">
      <c r="A2048" s="3">
        <f>RSI!A2048</f>
        <v>45680</v>
      </c>
      <c r="B2048" s="2">
        <f>RSI!B2048</f>
        <v>1.72</v>
      </c>
      <c r="C2048" s="2">
        <f>RSI!I2048</f>
        <v>86.157571308669247</v>
      </c>
      <c r="D2048" s="2">
        <f>MACD!E2048</f>
        <v>-4.7586288920781206E-2</v>
      </c>
      <c r="E2048" s="2">
        <f>MACD!F2048</f>
        <v>-8.3824852615651965E-2</v>
      </c>
      <c r="F2048" s="2">
        <f>'Moving Avg'!D2048</f>
        <v>1.6919999999999997</v>
      </c>
      <c r="G2048" s="2">
        <f>'Moving Avg'!F2048</f>
        <v>1.5699999999999992</v>
      </c>
      <c r="H2048" s="2">
        <f>'Moving Avg'!G2048</f>
        <v>1.1521999999999999</v>
      </c>
      <c r="I2048" s="2">
        <f>'Moving Avg'!H2048</f>
        <v>1.1170500000000001</v>
      </c>
      <c r="J2048" s="5" t="str">
        <f>OBV!F2048</f>
        <v>NEUTRAL</v>
      </c>
      <c r="K2048" s="5" t="str">
        <f>OBV!G2048</f>
        <v>NEUTRAL</v>
      </c>
      <c r="L2048" s="5" t="str">
        <f>OBV!H2048</f>
        <v>NEUTRAL</v>
      </c>
    </row>
    <row r="2049" spans="1:12" ht="13.5" x14ac:dyDescent="0.25">
      <c r="A2049" s="3">
        <f>RSI!A2049</f>
        <v>45681</v>
      </c>
      <c r="B2049" s="2">
        <f>RSI!B2049</f>
        <v>1.72</v>
      </c>
      <c r="C2049" s="2">
        <f>RSI!I2049</f>
        <v>86.157571308669247</v>
      </c>
      <c r="D2049" s="2">
        <f>MACD!E2049</f>
        <v>-4.2488065720937662E-2</v>
      </c>
      <c r="E2049" s="2">
        <f>MACD!F2049</f>
        <v>-7.5557495236709113E-2</v>
      </c>
      <c r="F2049" s="2">
        <f>'Moving Avg'!D2049</f>
        <v>1.706</v>
      </c>
      <c r="G2049" s="2">
        <f>'Moving Avg'!F2049</f>
        <v>1.5909999999999993</v>
      </c>
      <c r="H2049" s="2">
        <f>'Moving Avg'!G2049</f>
        <v>1.1725999999999999</v>
      </c>
      <c r="I2049" s="2">
        <f>'Moving Avg'!H2049</f>
        <v>1.1195500000000003</v>
      </c>
      <c r="J2049" s="5" t="str">
        <f>OBV!F2049</f>
        <v>NEUTRAL</v>
      </c>
      <c r="K2049" s="5" t="str">
        <f>OBV!G2049</f>
        <v>NEUTRAL</v>
      </c>
      <c r="L2049" s="5" t="str">
        <f>OBV!H2049</f>
        <v>NEUTRAL</v>
      </c>
    </row>
    <row r="2050" spans="1:12" ht="13.5" x14ac:dyDescent="0.25">
      <c r="A2050" s="3">
        <f>RSI!A2050</f>
        <v>45684</v>
      </c>
      <c r="B2050" s="2">
        <f>RSI!B2050</f>
        <v>1.72</v>
      </c>
      <c r="C2050" s="2">
        <f>RSI!I2050</f>
        <v>86.157571308669247</v>
      </c>
      <c r="D2050" s="2">
        <f>MACD!E2050</f>
        <v>-2.883574765016661E-2</v>
      </c>
      <c r="E2050" s="2">
        <f>MACD!F2050</f>
        <v>-6.6213145719400623E-2</v>
      </c>
      <c r="F2050" s="2">
        <f>'Moving Avg'!D2050</f>
        <v>1.72</v>
      </c>
      <c r="G2050" s="2">
        <f>'Moving Avg'!F2050</f>
        <v>1.6094999999999995</v>
      </c>
      <c r="H2050" s="2">
        <f>'Moving Avg'!G2050</f>
        <v>1.1929999999999998</v>
      </c>
      <c r="I2050" s="2">
        <f>'Moving Avg'!H2050</f>
        <v>1.1220500000000002</v>
      </c>
      <c r="J2050" s="5" t="str">
        <f>OBV!F2050</f>
        <v>NEUTRAL</v>
      </c>
      <c r="K2050" s="5" t="str">
        <f>OBV!G2050</f>
        <v>NEUTRAL</v>
      </c>
      <c r="L2050" s="5" t="str">
        <f>OBV!H2050</f>
        <v>NEUTRAL</v>
      </c>
    </row>
    <row r="2051" spans="1:12" ht="13.5" x14ac:dyDescent="0.25">
      <c r="A2051" s="3">
        <f>RSI!A2051</f>
        <v>45685</v>
      </c>
      <c r="B2051" s="2">
        <f>RSI!B2051</f>
        <v>1.72</v>
      </c>
      <c r="C2051" s="2">
        <f>RSI!I2051</f>
        <v>86.157571308669247</v>
      </c>
      <c r="D2051" s="2">
        <f>MACD!E2051</f>
        <v>-1.8608595342295642E-2</v>
      </c>
      <c r="E2051" s="2">
        <f>MACD!F2051</f>
        <v>-5.6692235643979627E-2</v>
      </c>
      <c r="F2051" s="2">
        <f>'Moving Avg'!D2051</f>
        <v>1.72</v>
      </c>
      <c r="G2051" s="2">
        <f>'Moving Avg'!F2051</f>
        <v>1.6249999999999996</v>
      </c>
      <c r="H2051" s="2">
        <f>'Moving Avg'!G2051</f>
        <v>1.2133999999999998</v>
      </c>
      <c r="I2051" s="2">
        <f>'Moving Avg'!H2051</f>
        <v>1.1245500000000002</v>
      </c>
      <c r="J2051" s="5" t="str">
        <f>OBV!F2051</f>
        <v>NEUTRAL</v>
      </c>
      <c r="K2051" s="5" t="str">
        <f>OBV!G2051</f>
        <v>NEUTRAL</v>
      </c>
      <c r="L2051" s="5" t="str">
        <f>OBV!H2051</f>
        <v>NEUTRAL</v>
      </c>
    </row>
    <row r="2052" spans="1:12" ht="13.5" x14ac:dyDescent="0.25">
      <c r="A2052" s="3">
        <f>RSI!A2052</f>
        <v>45686</v>
      </c>
      <c r="B2052" s="2">
        <f>RSI!B2052</f>
        <v>1.72</v>
      </c>
      <c r="C2052" s="2">
        <f>RSI!I2052</f>
        <v>86.157571308669247</v>
      </c>
      <c r="D2052" s="2">
        <f>MACD!E2052</f>
        <v>-1.1181526208296377E-2</v>
      </c>
      <c r="E2052" s="2">
        <f>MACD!F2052</f>
        <v>-4.7590093756842984E-2</v>
      </c>
      <c r="F2052" s="2">
        <f>'Moving Avg'!D2052</f>
        <v>1.72</v>
      </c>
      <c r="G2052" s="2">
        <f>'Moving Avg'!F2052</f>
        <v>1.6374999999999997</v>
      </c>
      <c r="H2052" s="2">
        <f>'Moving Avg'!G2052</f>
        <v>1.2337999999999998</v>
      </c>
      <c r="I2052" s="2">
        <f>'Moving Avg'!H2052</f>
        <v>1.1270500000000003</v>
      </c>
      <c r="J2052" s="5" t="str">
        <f>OBV!F2052</f>
        <v>NEUTRAL</v>
      </c>
      <c r="K2052" s="5" t="str">
        <f>OBV!G2052</f>
        <v>NEUTRAL</v>
      </c>
      <c r="L2052" s="5" t="str">
        <f>OBV!H2052</f>
        <v>NEUTRAL</v>
      </c>
    </row>
    <row r="2053" spans="1:12" ht="13.5" x14ac:dyDescent="0.25">
      <c r="A2053" s="3">
        <f>RSI!A2053</f>
        <v>45687</v>
      </c>
      <c r="B2053" s="2">
        <f>RSI!B2053</f>
        <v>1.72</v>
      </c>
      <c r="C2053" s="2">
        <f>RSI!I2053</f>
        <v>86.157571308669247</v>
      </c>
      <c r="D2053" s="2">
        <f>MACD!E2053</f>
        <v>-6.032893397233785E-3</v>
      </c>
      <c r="E2053" s="2">
        <f>MACD!F2053</f>
        <v>-3.9278653684921144E-2</v>
      </c>
      <c r="F2053" s="2">
        <f>'Moving Avg'!D2053</f>
        <v>1.72</v>
      </c>
      <c r="G2053" s="2">
        <f>'Moving Avg'!F2053</f>
        <v>1.6499999999999997</v>
      </c>
      <c r="H2053" s="2">
        <f>'Moving Avg'!G2053</f>
        <v>1.2547999999999997</v>
      </c>
      <c r="I2053" s="2">
        <f>'Moving Avg'!H2053</f>
        <v>1.1295500000000003</v>
      </c>
      <c r="J2053" s="5" t="str">
        <f>OBV!F2053</f>
        <v>NEUTRAL</v>
      </c>
      <c r="K2053" s="5" t="str">
        <f>OBV!G2053</f>
        <v>NEUTRAL</v>
      </c>
      <c r="L2053" s="5" t="str">
        <f>OBV!H2053</f>
        <v>NEUTRAL</v>
      </c>
    </row>
    <row r="2054" spans="1:12" ht="13.5" x14ac:dyDescent="0.25">
      <c r="A2054" s="3">
        <f>RSI!A2054</f>
        <v>45688</v>
      </c>
      <c r="B2054" s="2">
        <f>RSI!B2054</f>
        <v>1.72</v>
      </c>
      <c r="C2054" s="2">
        <f>RSI!I2054</f>
        <v>86.157571308669247</v>
      </c>
      <c r="D2054" s="2">
        <f>MACD!E2054</f>
        <v>-2.728034147572389E-3</v>
      </c>
      <c r="E2054" s="2">
        <f>MACD!F2054</f>
        <v>-3.196852977745139E-2</v>
      </c>
      <c r="F2054" s="2">
        <f>'Moving Avg'!D2054</f>
        <v>1.72</v>
      </c>
      <c r="G2054" s="2">
        <f>'Moving Avg'!F2054</f>
        <v>1.6594999999999995</v>
      </c>
      <c r="H2054" s="2">
        <f>'Moving Avg'!G2054</f>
        <v>1.2763999999999998</v>
      </c>
      <c r="I2054" s="2">
        <f>'Moving Avg'!H2054</f>
        <v>1.1320500000000002</v>
      </c>
      <c r="J2054" s="5" t="str">
        <f>OBV!F2054</f>
        <v>NEUTRAL</v>
      </c>
      <c r="K2054" s="5" t="str">
        <f>OBV!G2054</f>
        <v>NEUTRAL</v>
      </c>
      <c r="L2054" s="5" t="str">
        <f>OBV!H2054</f>
        <v>NEUTRAL</v>
      </c>
    </row>
    <row r="2055" spans="1:12" ht="13.5" x14ac:dyDescent="0.25">
      <c r="A2055" s="3">
        <f>RSI!A2055</f>
        <v>45691</v>
      </c>
      <c r="B2055" s="2">
        <f>RSI!B2055</f>
        <v>1.72</v>
      </c>
      <c r="C2055" s="2">
        <f>RSI!I2055</f>
        <v>86.157571308669247</v>
      </c>
      <c r="D2055" s="2">
        <f>MACD!E2055</f>
        <v>-9.0538904715331547E-4</v>
      </c>
      <c r="E2055" s="2">
        <f>MACD!F2055</f>
        <v>-2.5755901631391777E-2</v>
      </c>
      <c r="F2055" s="2">
        <f>'Moving Avg'!D2055</f>
        <v>1.72</v>
      </c>
      <c r="G2055" s="2">
        <f>'Moving Avg'!F2055</f>
        <v>1.6689999999999994</v>
      </c>
      <c r="H2055" s="2">
        <f>'Moving Avg'!G2055</f>
        <v>1.2979999999999998</v>
      </c>
      <c r="I2055" s="2">
        <f>'Moving Avg'!H2055</f>
        <v>1.1345500000000004</v>
      </c>
      <c r="J2055" s="5" t="str">
        <f>OBV!F2055</f>
        <v>NEUTRAL</v>
      </c>
      <c r="K2055" s="5" t="str">
        <f>OBV!G2055</f>
        <v>NEUTRAL</v>
      </c>
      <c r="L2055" s="5" t="str">
        <f>OBV!H2055</f>
        <v>NEUTRAL</v>
      </c>
    </row>
    <row r="2056" spans="1:12" ht="13.5" x14ac:dyDescent="0.25">
      <c r="A2056" s="3">
        <f>RSI!A2056</f>
        <v>45692</v>
      </c>
      <c r="B2056" s="2">
        <f>RSI!B2056</f>
        <v>1.72</v>
      </c>
      <c r="C2056" s="2">
        <f>RSI!I2056</f>
        <v>86.157571308669247</v>
      </c>
      <c r="D2056" s="2">
        <f>MACD!E2056</f>
        <v>1.0504437046304993E-2</v>
      </c>
      <c r="E2056" s="2">
        <f>MACD!F2056</f>
        <v>-1.8503833895852424E-2</v>
      </c>
      <c r="F2056" s="2">
        <f>'Moving Avg'!D2056</f>
        <v>1.72</v>
      </c>
      <c r="G2056" s="2">
        <f>'Moving Avg'!F2056</f>
        <v>1.6754999999999995</v>
      </c>
      <c r="H2056" s="2">
        <f>'Moving Avg'!G2056</f>
        <v>1.3195999999999999</v>
      </c>
      <c r="I2056" s="2">
        <f>'Moving Avg'!H2056</f>
        <v>1.1370500000000006</v>
      </c>
      <c r="J2056" s="5" t="str">
        <f>OBV!F2056</f>
        <v>NEUTRAL</v>
      </c>
      <c r="K2056" s="5" t="str">
        <f>OBV!G2056</f>
        <v>NEUTRAL</v>
      </c>
      <c r="L2056" s="5" t="str">
        <f>OBV!H2056</f>
        <v>NEUTRAL</v>
      </c>
    </row>
    <row r="2057" spans="1:12" ht="13.5" x14ac:dyDescent="0.25">
      <c r="A2057" s="3">
        <f>RSI!A2057</f>
        <v>45693</v>
      </c>
      <c r="B2057" s="2">
        <f>RSI!B2057</f>
        <v>1.72</v>
      </c>
      <c r="C2057" s="2">
        <f>RSI!I2057</f>
        <v>86.157571308669247</v>
      </c>
      <c r="D2057" s="2">
        <f>MACD!E2057</f>
        <v>1.9324050799911507E-2</v>
      </c>
      <c r="E2057" s="2">
        <f>MACD!F2057</f>
        <v>-1.0938256956699638E-2</v>
      </c>
      <c r="F2057" s="2">
        <f>'Moving Avg'!D2057</f>
        <v>1.72</v>
      </c>
      <c r="G2057" s="2">
        <f>'Moving Avg'!F2057</f>
        <v>1.6819999999999997</v>
      </c>
      <c r="H2057" s="2">
        <f>'Moving Avg'!G2057</f>
        <v>1.3407999999999995</v>
      </c>
      <c r="I2057" s="2">
        <f>'Moving Avg'!H2057</f>
        <v>1.1395500000000005</v>
      </c>
      <c r="J2057" s="5" t="str">
        <f>OBV!F2057</f>
        <v>NEUTRAL</v>
      </c>
      <c r="K2057" s="5" t="str">
        <f>OBV!G2057</f>
        <v>NEUTRAL</v>
      </c>
      <c r="L2057" s="5" t="str">
        <f>OBV!H2057</f>
        <v>NEUTRAL</v>
      </c>
    </row>
    <row r="2058" spans="1:12" ht="13.5" x14ac:dyDescent="0.25">
      <c r="A2058" s="3">
        <f>RSI!A2058</f>
        <v>45694</v>
      </c>
      <c r="B2058" s="2">
        <f>RSI!B2058</f>
        <v>1.72</v>
      </c>
      <c r="C2058" s="2">
        <f>RSI!I2058</f>
        <v>86.157571308669247</v>
      </c>
      <c r="D2058" s="2">
        <f>MACD!E2058</f>
        <v>2.601378749233918E-2</v>
      </c>
      <c r="E2058" s="2">
        <f>MACD!F2058</f>
        <v>-3.5478480668918741E-3</v>
      </c>
      <c r="F2058" s="2">
        <f>'Moving Avg'!D2058</f>
        <v>1.72</v>
      </c>
      <c r="G2058" s="2">
        <f>'Moving Avg'!F2058</f>
        <v>1.6919999999999995</v>
      </c>
      <c r="H2058" s="2">
        <f>'Moving Avg'!G2058</f>
        <v>1.3615999999999997</v>
      </c>
      <c r="I2058" s="2">
        <f>'Moving Avg'!H2058</f>
        <v>1.1423000000000005</v>
      </c>
      <c r="J2058" s="5" t="str">
        <f>OBV!F2058</f>
        <v>NEUTRAL</v>
      </c>
      <c r="K2058" s="5" t="str">
        <f>OBV!G2058</f>
        <v>NEUTRAL</v>
      </c>
      <c r="L2058" s="5" t="str">
        <f>OBV!H2058</f>
        <v>NEUTRAL</v>
      </c>
    </row>
    <row r="2059" spans="1:12" ht="13.5" x14ac:dyDescent="0.25">
      <c r="A2059" s="3">
        <f>RSI!A2059</f>
        <v>45695</v>
      </c>
      <c r="B2059" s="2">
        <f>RSI!B2059</f>
        <v>1.72</v>
      </c>
      <c r="C2059" s="2">
        <f>RSI!I2059</f>
        <v>86.157571308669247</v>
      </c>
      <c r="D2059" s="2">
        <f>MACD!E2059</f>
        <v>3.095858076996949E-2</v>
      </c>
      <c r="E2059" s="2">
        <f>MACD!F2059</f>
        <v>3.3534377004803989E-3</v>
      </c>
      <c r="F2059" s="2">
        <f>'Moving Avg'!D2059</f>
        <v>1.72</v>
      </c>
      <c r="G2059" s="2">
        <f>'Moving Avg'!F2059</f>
        <v>1.6989999999999994</v>
      </c>
      <c r="H2059" s="2">
        <f>'Moving Avg'!G2059</f>
        <v>1.3817999999999995</v>
      </c>
      <c r="I2059" s="2">
        <f>'Moving Avg'!H2059</f>
        <v>1.1450500000000006</v>
      </c>
      <c r="J2059" s="5" t="str">
        <f>OBV!F2059</f>
        <v>NEUTRAL</v>
      </c>
      <c r="K2059" s="5" t="str">
        <f>OBV!G2059</f>
        <v>NEUTRAL</v>
      </c>
      <c r="L2059" s="5" t="str">
        <f>OBV!H2059</f>
        <v>NEUTRAL</v>
      </c>
    </row>
    <row r="2060" spans="1:12" ht="13.5" x14ac:dyDescent="0.25">
      <c r="A2060" s="3">
        <f>RSI!A2060</f>
        <v>45698</v>
      </c>
      <c r="B2060" s="2">
        <f>RSI!B2060</f>
        <v>1.72</v>
      </c>
      <c r="C2060" s="2">
        <f>RSI!I2060</f>
        <v>86.157571308669247</v>
      </c>
      <c r="D2060" s="2">
        <f>MACD!E2060</f>
        <v>3.4479902218027769E-2</v>
      </c>
      <c r="E2060" s="2">
        <f>MACD!F2060</f>
        <v>9.5787306039898743E-3</v>
      </c>
      <c r="F2060" s="2">
        <f>'Moving Avg'!D2060</f>
        <v>1.72</v>
      </c>
      <c r="G2060" s="2">
        <f>'Moving Avg'!F2060</f>
        <v>1.7024999999999995</v>
      </c>
      <c r="H2060" s="2">
        <f>'Moving Avg'!G2060</f>
        <v>1.4013999999999995</v>
      </c>
      <c r="I2060" s="2">
        <f>'Moving Avg'!H2060</f>
        <v>1.1478000000000006</v>
      </c>
      <c r="J2060" s="5" t="str">
        <f>OBV!F2060</f>
        <v>NEUTRAL</v>
      </c>
      <c r="K2060" s="5" t="str">
        <f>OBV!G2060</f>
        <v>NEUTRAL</v>
      </c>
      <c r="L2060" s="5" t="str">
        <f>OBV!H2060</f>
        <v>NEUTRAL</v>
      </c>
    </row>
    <row r="2061" spans="1:12" ht="13.5" x14ac:dyDescent="0.25">
      <c r="A2061" s="3">
        <f>RSI!A2061</f>
        <v>45699</v>
      </c>
      <c r="B2061" s="2">
        <f>RSI!B2061</f>
        <v>1.72</v>
      </c>
      <c r="C2061" s="2">
        <f>RSI!I2061</f>
        <v>86.157571308669247</v>
      </c>
      <c r="D2061" s="2">
        <f>MACD!E2061</f>
        <v>3.684583893980542E-2</v>
      </c>
      <c r="E2061" s="2">
        <f>MACD!F2061</f>
        <v>1.5032152271152985E-2</v>
      </c>
      <c r="F2061" s="2">
        <f>'Moving Avg'!D2061</f>
        <v>1.72</v>
      </c>
      <c r="G2061" s="2">
        <f>'Moving Avg'!F2061</f>
        <v>1.7059999999999995</v>
      </c>
      <c r="H2061" s="2">
        <f>'Moving Avg'!G2061</f>
        <v>1.4203999999999997</v>
      </c>
      <c r="I2061" s="2">
        <f>'Moving Avg'!H2061</f>
        <v>1.1505500000000004</v>
      </c>
      <c r="J2061" s="5" t="str">
        <f>OBV!F2061</f>
        <v>NEUTRAL</v>
      </c>
      <c r="K2061" s="5" t="str">
        <f>OBV!G2061</f>
        <v>NEUTRAL</v>
      </c>
      <c r="L2061" s="5" t="str">
        <f>OBV!H2061</f>
        <v>NEUTRAL</v>
      </c>
    </row>
    <row r="2062" spans="1:12" ht="13.5" x14ac:dyDescent="0.25">
      <c r="A2062" s="3">
        <f>RSI!A2062</f>
        <v>45700</v>
      </c>
      <c r="B2062" s="2">
        <f>RSI!B2062</f>
        <v>1.65</v>
      </c>
      <c r="C2062" s="2">
        <f>RSI!I2062</f>
        <v>56.475084338154801</v>
      </c>
      <c r="D2062" s="2">
        <f>MACD!E2062</f>
        <v>4.3464782651285727E-2</v>
      </c>
      <c r="E2062" s="2">
        <f>MACD!F2062</f>
        <v>2.0718678347179532E-2</v>
      </c>
      <c r="F2062" s="2">
        <f>'Moving Avg'!D2062</f>
        <v>1.706</v>
      </c>
      <c r="G2062" s="2">
        <f>'Moving Avg'!F2062</f>
        <v>1.7059999999999995</v>
      </c>
      <c r="H2062" s="2">
        <f>'Moving Avg'!G2062</f>
        <v>1.4373999999999998</v>
      </c>
      <c r="I2062" s="2">
        <f>'Moving Avg'!H2062</f>
        <v>1.1529500000000006</v>
      </c>
      <c r="J2062" s="5" t="str">
        <f>OBV!F2062</f>
        <v>NEUTRAL</v>
      </c>
      <c r="K2062" s="5" t="str">
        <f>OBV!G2062</f>
        <v>NEUTRAL</v>
      </c>
      <c r="L2062" s="5" t="str">
        <f>OBV!H2062</f>
        <v>NEUTRAL</v>
      </c>
    </row>
    <row r="2063" spans="1:12" ht="13.5" x14ac:dyDescent="0.25">
      <c r="A2063" s="3">
        <f>RSI!A2063</f>
        <v>45701</v>
      </c>
      <c r="B2063" s="2">
        <f>RSI!B2063</f>
        <v>1.65</v>
      </c>
      <c r="C2063" s="2">
        <f>RSI!I2063</f>
        <v>56.475084338154815</v>
      </c>
      <c r="D2063" s="2">
        <f>MACD!E2063</f>
        <v>4.8952960400721501E-2</v>
      </c>
      <c r="E2063" s="2">
        <f>MACD!F2063</f>
        <v>2.6365534757887929E-2</v>
      </c>
      <c r="F2063" s="2">
        <f>'Moving Avg'!D2063</f>
        <v>1.6920000000000002</v>
      </c>
      <c r="G2063" s="2">
        <f>'Moving Avg'!F2063</f>
        <v>1.7059999999999995</v>
      </c>
      <c r="H2063" s="2">
        <f>'Moving Avg'!G2063</f>
        <v>1.4537999999999998</v>
      </c>
      <c r="I2063" s="2">
        <f>'Moving Avg'!H2063</f>
        <v>1.1553500000000005</v>
      </c>
      <c r="J2063" s="5" t="str">
        <f>OBV!F2063</f>
        <v>NEUTRAL</v>
      </c>
      <c r="K2063" s="5" t="str">
        <f>OBV!G2063</f>
        <v>NEUTRAL</v>
      </c>
      <c r="L2063" s="5" t="str">
        <f>OBV!H2063</f>
        <v>NEUTRAL</v>
      </c>
    </row>
    <row r="2064" spans="1:12" ht="13.5" x14ac:dyDescent="0.25">
      <c r="A2064" s="3">
        <f>RSI!A2064</f>
        <v>45702</v>
      </c>
      <c r="B2064" s="2">
        <f>RSI!B2064</f>
        <v>1.65</v>
      </c>
      <c r="C2064" s="2">
        <f>RSI!I2064</f>
        <v>56.475084338154815</v>
      </c>
      <c r="D2064" s="2">
        <f>MACD!E2064</f>
        <v>5.3492667065940802E-2</v>
      </c>
      <c r="E2064" s="2">
        <f>MACD!F2064</f>
        <v>3.1790961219498509E-2</v>
      </c>
      <c r="F2064" s="2">
        <f>'Moving Avg'!D2064</f>
        <v>1.6780000000000002</v>
      </c>
      <c r="G2064" s="2">
        <f>'Moving Avg'!F2064</f>
        <v>1.7059999999999995</v>
      </c>
      <c r="H2064" s="2">
        <f>'Moving Avg'!G2064</f>
        <v>1.4695999999999998</v>
      </c>
      <c r="I2064" s="2">
        <f>'Moving Avg'!H2064</f>
        <v>1.1576000000000006</v>
      </c>
      <c r="J2064" s="5" t="str">
        <f>OBV!F2064</f>
        <v>NEUTRAL</v>
      </c>
      <c r="K2064" s="5" t="str">
        <f>OBV!G2064</f>
        <v>NEUTRAL</v>
      </c>
      <c r="L2064" s="5" t="str">
        <f>OBV!H2064</f>
        <v>NEUTRAL</v>
      </c>
    </row>
    <row r="2065" spans="1:12" ht="13.5" x14ac:dyDescent="0.25">
      <c r="A2065" s="3">
        <f>RSI!A2065</f>
        <v>45705</v>
      </c>
      <c r="B2065" s="2">
        <f>RSI!B2065</f>
        <v>1.65</v>
      </c>
      <c r="C2065" s="2">
        <f>RSI!I2065</f>
        <v>56.475084338154815</v>
      </c>
      <c r="D2065" s="2">
        <f>MACD!E2065</f>
        <v>5.7237535056458011E-2</v>
      </c>
      <c r="E2065" s="2">
        <f>MACD!F2065</f>
        <v>3.6880275986890407E-2</v>
      </c>
      <c r="F2065" s="2">
        <f>'Moving Avg'!D2065</f>
        <v>1.6640000000000001</v>
      </c>
      <c r="G2065" s="2">
        <f>'Moving Avg'!F2065</f>
        <v>1.7059999999999995</v>
      </c>
      <c r="H2065" s="2">
        <f>'Moving Avg'!G2065</f>
        <v>1.4847999999999999</v>
      </c>
      <c r="I2065" s="2">
        <f>'Moving Avg'!H2065</f>
        <v>1.1596000000000006</v>
      </c>
      <c r="J2065" s="5" t="str">
        <f>OBV!F2065</f>
        <v>NEUTRAL</v>
      </c>
      <c r="K2065" s="5" t="str">
        <f>OBV!G2065</f>
        <v>NEUTRAL</v>
      </c>
      <c r="L2065" s="5" t="str">
        <f>OBV!H2065</f>
        <v>NEUTRAL</v>
      </c>
    </row>
    <row r="2066" spans="1:12" ht="13.5" x14ac:dyDescent="0.25">
      <c r="A2066" s="3">
        <f>RSI!A2066</f>
        <v>45706</v>
      </c>
      <c r="B2066" s="2">
        <f>RSI!B2066</f>
        <v>1.65</v>
      </c>
      <c r="C2066" s="2">
        <f>RSI!I2066</f>
        <v>56.475084338154815</v>
      </c>
      <c r="D2066" s="2">
        <f>MACD!E2066</f>
        <v>6.0316989635279539E-2</v>
      </c>
      <c r="E2066" s="2">
        <f>MACD!F2066</f>
        <v>4.1567618716568236E-2</v>
      </c>
      <c r="F2066" s="2">
        <f>'Moving Avg'!D2066</f>
        <v>1.65</v>
      </c>
      <c r="G2066" s="2">
        <f>'Moving Avg'!F2066</f>
        <v>1.7024999999999995</v>
      </c>
      <c r="H2066" s="2">
        <f>'Moving Avg'!G2066</f>
        <v>1.4992000000000001</v>
      </c>
      <c r="I2066" s="2">
        <f>'Moving Avg'!H2066</f>
        <v>1.1616000000000006</v>
      </c>
      <c r="J2066" s="5" t="str">
        <f>OBV!F2066</f>
        <v>NEUTRAL</v>
      </c>
      <c r="K2066" s="5" t="str">
        <f>OBV!G2066</f>
        <v>NEUTRAL</v>
      </c>
      <c r="L2066" s="5" t="str">
        <f>OBV!H2066</f>
        <v>NEUTRAL</v>
      </c>
    </row>
    <row r="2067" spans="1:12" ht="13.5" x14ac:dyDescent="0.25">
      <c r="A2067" s="3">
        <f>RSI!A2067</f>
        <v>45707</v>
      </c>
      <c r="B2067" s="2">
        <f>RSI!B2067</f>
        <v>1.58</v>
      </c>
      <c r="C2067" s="2">
        <f>RSI!I2067</f>
        <v>37.674315058249626</v>
      </c>
      <c r="D2067" s="2">
        <f>MACD!E2067</f>
        <v>6.8025200605749125E-2</v>
      </c>
      <c r="E2067" s="2">
        <f>MACD!F2067</f>
        <v>4.6859135094404418E-2</v>
      </c>
      <c r="F2067" s="2">
        <f>'Moving Avg'!D2067</f>
        <v>1.6359999999999999</v>
      </c>
      <c r="G2067" s="2">
        <f>'Moving Avg'!F2067</f>
        <v>1.6954999999999996</v>
      </c>
      <c r="H2067" s="2">
        <f>'Moving Avg'!G2067</f>
        <v>1.5118</v>
      </c>
      <c r="I2067" s="2">
        <f>'Moving Avg'!H2067</f>
        <v>1.1632500000000006</v>
      </c>
      <c r="J2067" s="5" t="str">
        <f>OBV!F2067</f>
        <v>NEUTRAL</v>
      </c>
      <c r="K2067" s="5" t="str">
        <f>OBV!G2067</f>
        <v>NEUTRAL</v>
      </c>
      <c r="L2067" s="5" t="str">
        <f>OBV!H2067</f>
        <v>NEUTRAL</v>
      </c>
    </row>
    <row r="2068" spans="1:12" ht="13.5" x14ac:dyDescent="0.25">
      <c r="A2068" s="3">
        <f>RSI!A2068</f>
        <v>45708</v>
      </c>
      <c r="B2068" s="2">
        <f>RSI!B2068</f>
        <v>1.58</v>
      </c>
      <c r="C2068" s="2">
        <f>RSI!I2068</f>
        <v>37.674315058249618</v>
      </c>
      <c r="D2068" s="2">
        <f>MACD!E2068</f>
        <v>7.4884622869156869E-2</v>
      </c>
      <c r="E2068" s="2">
        <f>MACD!F2068</f>
        <v>5.246423264935491E-2</v>
      </c>
      <c r="F2068" s="2">
        <f>'Moving Avg'!D2068</f>
        <v>1.6219999999999999</v>
      </c>
      <c r="G2068" s="2">
        <f>'Moving Avg'!F2068</f>
        <v>1.6884999999999994</v>
      </c>
      <c r="H2068" s="2">
        <f>'Moving Avg'!G2068</f>
        <v>1.5236000000000001</v>
      </c>
      <c r="I2068" s="2">
        <f>'Moving Avg'!H2068</f>
        <v>1.1649000000000007</v>
      </c>
      <c r="J2068" s="5" t="str">
        <f>OBV!F2068</f>
        <v>NEUTRAL</v>
      </c>
      <c r="K2068" s="5" t="str">
        <f>OBV!G2068</f>
        <v>NEUTRAL</v>
      </c>
      <c r="L2068" s="5" t="str">
        <f>OBV!H2068</f>
        <v>NEUTRAL</v>
      </c>
    </row>
    <row r="2069" spans="1:12" ht="13.5" x14ac:dyDescent="0.25">
      <c r="A2069" s="3">
        <f>RSI!A2069</f>
        <v>45709</v>
      </c>
      <c r="B2069" s="2">
        <f>RSI!B2069</f>
        <v>1.58</v>
      </c>
      <c r="C2069" s="2">
        <f>RSI!I2069</f>
        <v>37.674315058249626</v>
      </c>
      <c r="D2069" s="2">
        <f>MACD!E2069</f>
        <v>8.1000869681010279E-2</v>
      </c>
      <c r="E2069" s="2">
        <f>MACD!F2069</f>
        <v>5.8171560055685981E-2</v>
      </c>
      <c r="F2069" s="2">
        <f>'Moving Avg'!D2069</f>
        <v>1.6079999999999999</v>
      </c>
      <c r="G2069" s="2">
        <f>'Moving Avg'!F2069</f>
        <v>1.6814999999999993</v>
      </c>
      <c r="H2069" s="2">
        <f>'Moving Avg'!G2069</f>
        <v>1.5345999999999997</v>
      </c>
      <c r="I2069" s="2">
        <f>'Moving Avg'!H2069</f>
        <v>1.1665500000000006</v>
      </c>
      <c r="J2069" s="5" t="str">
        <f>OBV!F2069</f>
        <v>NEUTRAL</v>
      </c>
      <c r="K2069" s="5" t="str">
        <f>OBV!G2069</f>
        <v>NEUTRAL</v>
      </c>
      <c r="L2069" s="5" t="str">
        <f>OBV!H2069</f>
        <v>NEUTRAL</v>
      </c>
    </row>
    <row r="2070" spans="1:12" ht="13.5" x14ac:dyDescent="0.25">
      <c r="A2070" s="3">
        <f>RSI!A2070</f>
        <v>45712</v>
      </c>
      <c r="B2070" s="2">
        <f>RSI!B2070</f>
        <v>1.58</v>
      </c>
      <c r="C2070" s="2">
        <f>RSI!I2070</f>
        <v>37.674315058249626</v>
      </c>
      <c r="D2070" s="2">
        <f>MACD!E2070</f>
        <v>8.64651557053282E-2</v>
      </c>
      <c r="E2070" s="2">
        <f>MACD!F2070</f>
        <v>6.383027918561443E-2</v>
      </c>
      <c r="F2070" s="2">
        <f>'Moving Avg'!D2070</f>
        <v>1.5940000000000001</v>
      </c>
      <c r="G2070" s="2">
        <f>'Moving Avg'!F2070</f>
        <v>1.6744999999999994</v>
      </c>
      <c r="H2070" s="2">
        <f>'Moving Avg'!G2070</f>
        <v>1.5463999999999998</v>
      </c>
      <c r="I2070" s="2">
        <f>'Moving Avg'!H2070</f>
        <v>1.1682000000000008</v>
      </c>
      <c r="J2070" s="5" t="str">
        <f>OBV!F2070</f>
        <v>NEUTRAL</v>
      </c>
      <c r="K2070" s="5" t="str">
        <f>OBV!G2070</f>
        <v>NEUTRAL</v>
      </c>
      <c r="L2070" s="5" t="str">
        <f>OBV!H2070</f>
        <v>NEUTRAL</v>
      </c>
    </row>
    <row r="2071" spans="1:12" ht="13.5" x14ac:dyDescent="0.25">
      <c r="A2071" s="3">
        <f>RSI!A2071</f>
        <v>45713</v>
      </c>
      <c r="B2071" s="2">
        <f>RSI!B2071</f>
        <v>1.51</v>
      </c>
      <c r="C2071" s="2">
        <f>RSI!I2071</f>
        <v>26.022260947238493</v>
      </c>
      <c r="D2071" s="2">
        <f>MACD!E2071</f>
        <v>9.6541560360217549E-2</v>
      </c>
      <c r="E2071" s="2">
        <f>MACD!F2071</f>
        <v>7.0372535420535065E-2</v>
      </c>
      <c r="F2071" s="2">
        <f>'Moving Avg'!D2071</f>
        <v>1.5660000000000001</v>
      </c>
      <c r="G2071" s="2">
        <f>'Moving Avg'!F2071</f>
        <v>1.6639999999999993</v>
      </c>
      <c r="H2071" s="2">
        <f>'Moving Avg'!G2071</f>
        <v>1.556</v>
      </c>
      <c r="I2071" s="2">
        <f>'Moving Avg'!H2071</f>
        <v>1.1695000000000007</v>
      </c>
      <c r="J2071" s="5" t="str">
        <f>OBV!F2071</f>
        <v>NEUTRAL</v>
      </c>
      <c r="K2071" s="5" t="str">
        <f>OBV!G2071</f>
        <v>NEUTRAL</v>
      </c>
      <c r="L2071" s="5" t="str">
        <f>OBV!H2071</f>
        <v>NEUTRAL</v>
      </c>
    </row>
    <row r="2072" spans="1:12" ht="13.5" x14ac:dyDescent="0.25">
      <c r="A2072" s="3">
        <f>RSI!A2072</f>
        <v>45714</v>
      </c>
      <c r="B2072" s="2">
        <f>RSI!B2072</f>
        <v>1.45</v>
      </c>
      <c r="C2072" s="2">
        <f>RSI!I2072</f>
        <v>20.243024927400953</v>
      </c>
      <c r="D2072" s="2">
        <f>MACD!E2072</f>
        <v>9.9404366738148342E-2</v>
      </c>
      <c r="E2072" s="2">
        <f>MACD!F2072</f>
        <v>7.617890168405772E-2</v>
      </c>
      <c r="F2072" s="2">
        <f>'Moving Avg'!D2072</f>
        <v>1.54</v>
      </c>
      <c r="G2072" s="2">
        <f>'Moving Avg'!F2072</f>
        <v>1.6504999999999996</v>
      </c>
      <c r="H2072" s="2">
        <f>'Moving Avg'!G2072</f>
        <v>1.5635999999999997</v>
      </c>
      <c r="I2072" s="2">
        <f>'Moving Avg'!H2072</f>
        <v>1.1703500000000009</v>
      </c>
      <c r="J2072" s="5" t="str">
        <f>OBV!F2072</f>
        <v>NEUTRAL</v>
      </c>
      <c r="K2072" s="5" t="str">
        <f>OBV!G2072</f>
        <v>NEUTRAL</v>
      </c>
      <c r="L2072" s="5" t="str">
        <f>OBV!H2072</f>
        <v>NEUTRAL</v>
      </c>
    </row>
    <row r="2073" spans="1:12" ht="13.5" x14ac:dyDescent="0.25">
      <c r="A2073" s="3">
        <f>RSI!A2073</f>
        <v>45715</v>
      </c>
      <c r="B2073" s="2">
        <f>RSI!B2073</f>
        <v>1.39</v>
      </c>
      <c r="C2073" s="2">
        <f>RSI!I2073</f>
        <v>16.335930089872278</v>
      </c>
      <c r="D2073" s="2">
        <f>MACD!E2073</f>
        <v>0.10723813963552242</v>
      </c>
      <c r="E2073" s="2">
        <f>MACD!F2073</f>
        <v>8.2390749274350666E-2</v>
      </c>
      <c r="F2073" s="2">
        <f>'Moving Avg'!D2073</f>
        <v>1.502</v>
      </c>
      <c r="G2073" s="2">
        <f>'Moving Avg'!F2073</f>
        <v>1.6339999999999997</v>
      </c>
      <c r="H2073" s="2">
        <f>'Moving Avg'!G2073</f>
        <v>1.5691999999999995</v>
      </c>
      <c r="I2073" s="2">
        <f>'Moving Avg'!H2073</f>
        <v>1.1709000000000007</v>
      </c>
      <c r="J2073" s="5" t="str">
        <f>OBV!F2073</f>
        <v>NEUTRAL</v>
      </c>
      <c r="K2073" s="5" t="str">
        <f>OBV!G2073</f>
        <v>NEUTRAL</v>
      </c>
      <c r="L2073" s="5" t="str">
        <f>OBV!H2073</f>
        <v>NEUTRAL</v>
      </c>
    </row>
    <row r="2074" spans="1:12" ht="13.5" x14ac:dyDescent="0.25">
      <c r="A2074" s="3">
        <f>RSI!A2074</f>
        <v>45716</v>
      </c>
      <c r="B2074" s="2">
        <f>RSI!B2074</f>
        <v>1.33</v>
      </c>
      <c r="C2074" s="2">
        <f>RSI!I2074</f>
        <v>13.52472961231193</v>
      </c>
      <c r="D2074" s="2">
        <f>MACD!E2074</f>
        <v>0.11956103133989804</v>
      </c>
      <c r="E2074" s="2">
        <f>MACD!F2074</f>
        <v>8.9824805687460152E-2</v>
      </c>
      <c r="F2074" s="2">
        <f>'Moving Avg'!D2074</f>
        <v>1.452</v>
      </c>
      <c r="G2074" s="2">
        <f>'Moving Avg'!F2074</f>
        <v>1.6144999999999996</v>
      </c>
      <c r="H2074" s="2">
        <f>'Moving Avg'!G2074</f>
        <v>1.5743999999999994</v>
      </c>
      <c r="I2074" s="2">
        <f>'Moving Avg'!H2074</f>
        <v>1.1711500000000008</v>
      </c>
      <c r="J2074" s="5" t="str">
        <f>OBV!F2074</f>
        <v>NEUTRAL</v>
      </c>
      <c r="K2074" s="5" t="str">
        <f>OBV!G2074</f>
        <v>NEUTRAL</v>
      </c>
      <c r="L2074" s="5" t="str">
        <f>OBV!H2074</f>
        <v>NEUTRAL</v>
      </c>
    </row>
    <row r="2075" spans="1:12" ht="13.5" x14ac:dyDescent="0.25">
      <c r="A2075" s="3">
        <f>RSI!A2075</f>
        <v>45719</v>
      </c>
      <c r="B2075" s="2">
        <f>RSI!B2075</f>
        <v>1.28</v>
      </c>
      <c r="C2075" s="2">
        <f>RSI!I2075</f>
        <v>11.715433130928872</v>
      </c>
      <c r="D2075" s="2">
        <f>MACD!E2075</f>
        <v>0.13520362704742972</v>
      </c>
      <c r="E2075" s="2">
        <f>MACD!F2075</f>
        <v>9.8900569959454065E-2</v>
      </c>
      <c r="F2075" s="2">
        <f>'Moving Avg'!D2075</f>
        <v>1.3919999999999999</v>
      </c>
      <c r="G2075" s="2">
        <f>'Moving Avg'!F2075</f>
        <v>1.5924999999999998</v>
      </c>
      <c r="H2075" s="2">
        <f>'Moving Avg'!G2075</f>
        <v>1.5777999999999994</v>
      </c>
      <c r="I2075" s="2">
        <f>'Moving Avg'!H2075</f>
        <v>1.1711500000000008</v>
      </c>
      <c r="J2075" s="5" t="str">
        <f>OBV!F2075</f>
        <v>NEUTRAL</v>
      </c>
      <c r="K2075" s="5" t="str">
        <f>OBV!G2075</f>
        <v>NEUTRAL</v>
      </c>
      <c r="L2075" s="5" t="str">
        <f>OBV!H2075</f>
        <v>NEUTRAL</v>
      </c>
    </row>
    <row r="2076" spans="1:12" ht="13.5" x14ac:dyDescent="0.25">
      <c r="A2076" s="3">
        <f>RSI!A2076</f>
        <v>45720</v>
      </c>
      <c r="B2076" s="2">
        <f>RSI!B2076</f>
        <v>1.23</v>
      </c>
      <c r="C2076" s="2">
        <f>RSI!I2076</f>
        <v>10.240159583430653</v>
      </c>
      <c r="D2076" s="2">
        <f>MACD!E2076</f>
        <v>0.15383866782059652</v>
      </c>
      <c r="E2076" s="2">
        <f>MACD!F2076</f>
        <v>0.10988818953168256</v>
      </c>
      <c r="F2076" s="2">
        <f>'Moving Avg'!D2076</f>
        <v>1.3359999999999999</v>
      </c>
      <c r="G2076" s="2">
        <f>'Moving Avg'!F2076</f>
        <v>1.5679999999999998</v>
      </c>
      <c r="H2076" s="2">
        <f>'Moving Avg'!G2076</f>
        <v>1.5793999999999995</v>
      </c>
      <c r="I2076" s="2">
        <f>'Moving Avg'!H2076</f>
        <v>1.1709000000000007</v>
      </c>
      <c r="J2076" s="5" t="str">
        <f>OBV!F2076</f>
        <v>NEUTRAL</v>
      </c>
      <c r="K2076" s="5" t="str">
        <f>OBV!G2076</f>
        <v>NEUTRAL</v>
      </c>
      <c r="L2076" s="5" t="str">
        <f>OBV!H2076</f>
        <v>NEUTRAL</v>
      </c>
    </row>
    <row r="2077" spans="1:12" ht="13.5" x14ac:dyDescent="0.25">
      <c r="A2077" s="3">
        <f>RSI!A2077</f>
        <v>45721</v>
      </c>
      <c r="B2077" s="2">
        <f>RSI!B2077</f>
        <v>1.18</v>
      </c>
      <c r="C2077" s="2">
        <f>RSI!I2077</f>
        <v>9.0173029347527773</v>
      </c>
      <c r="D2077" s="2">
        <f>MACD!E2077</f>
        <v>0.1644064214996237</v>
      </c>
      <c r="E2077" s="2">
        <f>MACD!F2077</f>
        <v>0.12079183592527079</v>
      </c>
      <c r="F2077" s="2">
        <f>'Moving Avg'!D2077</f>
        <v>1.282</v>
      </c>
      <c r="G2077" s="2">
        <f>'Moving Avg'!F2077</f>
        <v>1.5409999999999999</v>
      </c>
      <c r="H2077" s="2">
        <f>'Moving Avg'!G2077</f>
        <v>1.5789999999999995</v>
      </c>
      <c r="I2077" s="2">
        <f>'Moving Avg'!H2077</f>
        <v>1.170400000000001</v>
      </c>
      <c r="J2077" s="5" t="str">
        <f>OBV!F2077</f>
        <v>NEUTRAL</v>
      </c>
      <c r="K2077" s="5" t="str">
        <f>OBV!G2077</f>
        <v>NEUTRAL</v>
      </c>
      <c r="L2077" s="5" t="str">
        <f>OBV!H2077</f>
        <v>NEUTRAL</v>
      </c>
    </row>
    <row r="2078" spans="1:12" ht="13.5" x14ac:dyDescent="0.25">
      <c r="A2078" s="3">
        <f>RSI!A2078</f>
        <v>45722</v>
      </c>
      <c r="B2078" s="2">
        <f>RSI!B2078</f>
        <v>1.1299999999999999</v>
      </c>
      <c r="C2078" s="2">
        <f>RSI!I2078</f>
        <v>7.9897866987557649</v>
      </c>
      <c r="D2078" s="2">
        <f>MACD!E2078</f>
        <v>0.17907453140199969</v>
      </c>
      <c r="E2078" s="2">
        <f>MACD!F2078</f>
        <v>0.13244837502061657</v>
      </c>
      <c r="F2078" s="2">
        <f>'Moving Avg'!D2078</f>
        <v>1.23</v>
      </c>
      <c r="G2078" s="2">
        <f>'Moving Avg'!F2078</f>
        <v>1.5114999999999998</v>
      </c>
      <c r="H2078" s="2">
        <f>'Moving Avg'!G2078</f>
        <v>1.5765999999999993</v>
      </c>
      <c r="I2078" s="2">
        <f>'Moving Avg'!H2078</f>
        <v>1.169650000000001</v>
      </c>
      <c r="J2078" s="5" t="str">
        <f>OBV!F2078</f>
        <v>NEUTRAL</v>
      </c>
      <c r="K2078" s="5" t="str">
        <f>OBV!G2078</f>
        <v>NEUTRAL</v>
      </c>
      <c r="L2078" s="5" t="str">
        <f>OBV!H2078</f>
        <v>NEUTRAL</v>
      </c>
    </row>
    <row r="2079" spans="1:12" ht="13.5" x14ac:dyDescent="0.25">
      <c r="A2079" s="3">
        <f>RSI!A2079</f>
        <v>45723</v>
      </c>
      <c r="B2079" s="2">
        <f>RSI!B2079</f>
        <v>1.08</v>
      </c>
      <c r="C2079" s="2">
        <f>RSI!I2079</f>
        <v>7.1164886721653318</v>
      </c>
      <c r="D2079" s="2">
        <f>MACD!E2079</f>
        <v>0.19735781373118866</v>
      </c>
      <c r="E2079" s="2">
        <f>MACD!F2079</f>
        <v>0.14543026276273099</v>
      </c>
      <c r="F2079" s="2">
        <f>'Moving Avg'!D2079</f>
        <v>1.18</v>
      </c>
      <c r="G2079" s="2">
        <f>'Moving Avg'!F2079</f>
        <v>1.4794999999999998</v>
      </c>
      <c r="H2079" s="2">
        <f>'Moving Avg'!G2079</f>
        <v>1.5721999999999994</v>
      </c>
      <c r="I2079" s="2">
        <f>'Moving Avg'!H2079</f>
        <v>1.1686500000000011</v>
      </c>
      <c r="J2079" s="5" t="str">
        <f>OBV!F2079</f>
        <v>NEUTRAL</v>
      </c>
      <c r="K2079" s="5" t="str">
        <f>OBV!G2079</f>
        <v>NEUTRAL</v>
      </c>
      <c r="L2079" s="5" t="str">
        <f>OBV!H2079</f>
        <v>NEUTRAL</v>
      </c>
    </row>
    <row r="2080" spans="1:12" ht="13.5" x14ac:dyDescent="0.25">
      <c r="A2080" s="3">
        <f>RSI!A2080</f>
        <v>45726</v>
      </c>
      <c r="B2080" s="2">
        <f>RSI!B2080</f>
        <v>1.04</v>
      </c>
      <c r="C2080" s="2">
        <f>RSI!I2080</f>
        <v>6.5040200611307029</v>
      </c>
      <c r="D2080" s="2">
        <f>MACD!E2080</f>
        <v>0.21809419944515529</v>
      </c>
      <c r="E2080" s="2">
        <f>MACD!F2080</f>
        <v>0.15996305009921585</v>
      </c>
      <c r="F2080" s="2">
        <f>'Moving Avg'!D2080</f>
        <v>1.1320000000000001</v>
      </c>
      <c r="G2080" s="2">
        <f>'Moving Avg'!F2080</f>
        <v>1.4454999999999998</v>
      </c>
      <c r="H2080" s="2">
        <f>'Moving Avg'!G2080</f>
        <v>1.5659999999999996</v>
      </c>
      <c r="I2080" s="2">
        <f>'Moving Avg'!H2080</f>
        <v>1.1674500000000012</v>
      </c>
      <c r="J2080" s="5" t="str">
        <f>OBV!F2080</f>
        <v>NEUTRAL</v>
      </c>
      <c r="K2080" s="5" t="str">
        <f>OBV!G2080</f>
        <v>NEUTRAL</v>
      </c>
      <c r="L2080" s="5" t="str">
        <f>OBV!H2080</f>
        <v>NEUTRAL</v>
      </c>
    </row>
    <row r="2081" spans="1:12" ht="13.5" x14ac:dyDescent="0.25">
      <c r="A2081" s="3">
        <f>RSI!A2081</f>
        <v>45727</v>
      </c>
      <c r="B2081" s="2">
        <f>RSI!B2081</f>
        <v>1</v>
      </c>
      <c r="C2081" s="2">
        <f>RSI!I2081</f>
        <v>5.9523362805334301</v>
      </c>
      <c r="D2081" s="2">
        <f>MACD!E2081</f>
        <v>0.23020282985415874</v>
      </c>
      <c r="E2081" s="2">
        <f>MACD!F2081</f>
        <v>0.17401100605020445</v>
      </c>
      <c r="F2081" s="2">
        <f>'Moving Avg'!D2081</f>
        <v>1.0859999999999999</v>
      </c>
      <c r="G2081" s="2">
        <f>'Moving Avg'!F2081</f>
        <v>1.4095</v>
      </c>
      <c r="H2081" s="2">
        <f>'Moving Avg'!G2081</f>
        <v>1.5577999999999996</v>
      </c>
      <c r="I2081" s="2">
        <f>'Moving Avg'!H2081</f>
        <v>1.1660500000000014</v>
      </c>
      <c r="J2081" s="5" t="str">
        <f>OBV!F2081</f>
        <v>NEUTRAL</v>
      </c>
      <c r="K2081" s="5" t="str">
        <f>OBV!G2081</f>
        <v>NEUTRAL</v>
      </c>
      <c r="L2081" s="5" t="str">
        <f>OBV!H2081</f>
        <v>NEUTRAL</v>
      </c>
    </row>
    <row r="2082" spans="1:12" ht="13.5" x14ac:dyDescent="0.25">
      <c r="A2082" s="3">
        <f>RSI!A2082</f>
        <v>45728</v>
      </c>
      <c r="B2082" s="2">
        <f>RSI!B2082</f>
        <v>0.96</v>
      </c>
      <c r="C2082" s="2">
        <f>RSI!I2082</f>
        <v>5.4541202091966028</v>
      </c>
      <c r="D2082" s="2">
        <f>MACD!E2082</f>
        <v>0.23661041402241878</v>
      </c>
      <c r="E2082" s="2">
        <f>MACD!F2082</f>
        <v>0.18653088764464731</v>
      </c>
      <c r="F2082" s="2">
        <f>'Moving Avg'!D2082</f>
        <v>1.042</v>
      </c>
      <c r="G2082" s="2">
        <f>'Moving Avg'!F2082</f>
        <v>1.375</v>
      </c>
      <c r="H2082" s="2">
        <f>'Moving Avg'!G2082</f>
        <v>1.5475999999999996</v>
      </c>
      <c r="I2082" s="2">
        <f>'Moving Avg'!H2082</f>
        <v>1.1644500000000015</v>
      </c>
      <c r="J2082" s="5" t="str">
        <f>OBV!F2082</f>
        <v>NEUTRAL</v>
      </c>
      <c r="K2082" s="5" t="str">
        <f>OBV!G2082</f>
        <v>NEUTRAL</v>
      </c>
      <c r="L2082" s="5" t="str">
        <f>OBV!H2082</f>
        <v>NEUTRAL</v>
      </c>
    </row>
    <row r="2083" spans="1:12" ht="13.5" x14ac:dyDescent="0.25">
      <c r="A2083" s="3">
        <f>RSI!A2083</f>
        <v>45729</v>
      </c>
      <c r="B2083" s="2">
        <f>RSI!B2083</f>
        <v>0.92</v>
      </c>
      <c r="C2083" s="2">
        <f>RSI!I2083</f>
        <v>5.0031398769607165</v>
      </c>
      <c r="D2083" s="2">
        <f>MACD!E2083</f>
        <v>0.23825042539045826</v>
      </c>
      <c r="E2083" s="2">
        <f>MACD!F2083</f>
        <v>0.19687479519380952</v>
      </c>
      <c r="F2083" s="2">
        <f>'Moving Avg'!D2083</f>
        <v>1</v>
      </c>
      <c r="G2083" s="2">
        <f>'Moving Avg'!F2083</f>
        <v>1.3385000000000002</v>
      </c>
      <c r="H2083" s="2">
        <f>'Moving Avg'!G2083</f>
        <v>1.5365999999999993</v>
      </c>
      <c r="I2083" s="2">
        <f>'Moving Avg'!H2083</f>
        <v>1.1626500000000015</v>
      </c>
      <c r="J2083" s="5" t="str">
        <f>OBV!F2083</f>
        <v>NEUTRAL</v>
      </c>
      <c r="K2083" s="5" t="str">
        <f>OBV!G2083</f>
        <v>NEUTRAL</v>
      </c>
      <c r="L2083" s="5" t="str">
        <f>OBV!H2083</f>
        <v>NEUTRAL</v>
      </c>
    </row>
    <row r="2084" spans="1:12" ht="13.5" x14ac:dyDescent="0.25">
      <c r="A2084" s="3">
        <f>RSI!A2084</f>
        <v>45730</v>
      </c>
      <c r="B2084" s="2">
        <f>RSI!B2084</f>
        <v>0.88</v>
      </c>
      <c r="C2084" s="2">
        <f>RSI!I2084</f>
        <v>4.5940547012102542</v>
      </c>
      <c r="D2084" s="2">
        <f>MACD!E2084</f>
        <v>0.23590854910740711</v>
      </c>
      <c r="E2084" s="2">
        <f>MACD!F2084</f>
        <v>0.20468154597652904</v>
      </c>
      <c r="F2084" s="2">
        <f>'Moving Avg'!D2084</f>
        <v>0.96</v>
      </c>
      <c r="G2084" s="2">
        <f>'Moving Avg'!F2084</f>
        <v>1.2999999999999998</v>
      </c>
      <c r="H2084" s="2">
        <f>'Moving Avg'!G2084</f>
        <v>1.5235999999999992</v>
      </c>
      <c r="I2084" s="2">
        <f>'Moving Avg'!H2084</f>
        <v>1.1609000000000014</v>
      </c>
      <c r="J2084" s="5" t="str">
        <f>OBV!F2084</f>
        <v>NEUTRAL</v>
      </c>
      <c r="K2084" s="5" t="str">
        <f>OBV!G2084</f>
        <v>NEUTRAL</v>
      </c>
      <c r="L2084" s="5" t="str">
        <f>OBV!H2084</f>
        <v>NEUTRAL</v>
      </c>
    </row>
    <row r="2085" spans="1:12" ht="13.5" x14ac:dyDescent="0.25">
      <c r="A2085" s="3">
        <f>RSI!A2085</f>
        <v>45733</v>
      </c>
      <c r="B2085" s="2">
        <f>RSI!B2085</f>
        <v>0.85</v>
      </c>
      <c r="C2085" s="2">
        <f>RSI!I2085</f>
        <v>4.3094519546156249</v>
      </c>
      <c r="D2085" s="2">
        <f>MACD!E2085</f>
        <v>0.2310434488958153</v>
      </c>
      <c r="E2085" s="2">
        <f>MACD!F2085</f>
        <v>0.20995392656038631</v>
      </c>
      <c r="F2085" s="2">
        <f>'Moving Avg'!D2085</f>
        <v>0.92199999999999993</v>
      </c>
      <c r="G2085" s="2">
        <f>'Moving Avg'!F2085</f>
        <v>1.26</v>
      </c>
      <c r="H2085" s="2">
        <f>'Moving Avg'!G2085</f>
        <v>1.5099999999999991</v>
      </c>
      <c r="I2085" s="2">
        <f>'Moving Avg'!H2085</f>
        <v>1.1592500000000012</v>
      </c>
      <c r="J2085" s="5" t="str">
        <f>OBV!F2085</f>
        <v>NEUTRAL</v>
      </c>
      <c r="K2085" s="5" t="str">
        <f>OBV!G2085</f>
        <v>NEUTRAL</v>
      </c>
      <c r="L2085" s="5" t="str">
        <f>OBV!H2085</f>
        <v>NEUTRAL</v>
      </c>
    </row>
    <row r="2086" spans="1:12" ht="13.5" x14ac:dyDescent="0.25">
      <c r="A2086" s="3">
        <f>RSI!A2086</f>
        <v>45734</v>
      </c>
      <c r="B2086" s="2">
        <f>RSI!B2086</f>
        <v>0.82</v>
      </c>
      <c r="C2086" s="2">
        <f>RSI!I2086</f>
        <v>4.0399257524100989</v>
      </c>
      <c r="D2086" s="2">
        <f>MACD!E2086</f>
        <v>0.22402898634945911</v>
      </c>
      <c r="E2086" s="2">
        <f>MACD!F2086</f>
        <v>0.21276893851820089</v>
      </c>
      <c r="F2086" s="2">
        <f>'Moving Avg'!D2086</f>
        <v>0.8859999999999999</v>
      </c>
      <c r="G2086" s="2">
        <f>'Moving Avg'!F2086</f>
        <v>1.2185000000000001</v>
      </c>
      <c r="H2086" s="2">
        <f>'Moving Avg'!G2086</f>
        <v>1.4945999999999993</v>
      </c>
      <c r="I2086" s="2">
        <f>'Moving Avg'!H2086</f>
        <v>1.157450000000001</v>
      </c>
      <c r="J2086" s="5" t="str">
        <f>OBV!F2086</f>
        <v>NEUTRAL</v>
      </c>
      <c r="K2086" s="5" t="str">
        <f>OBV!G2086</f>
        <v>NEUTRAL</v>
      </c>
      <c r="L2086" s="5" t="str">
        <f>OBV!H2086</f>
        <v>NEUTRAL</v>
      </c>
    </row>
    <row r="2087" spans="1:12" ht="13.5" x14ac:dyDescent="0.25">
      <c r="A2087" s="3">
        <f>RSI!A2087</f>
        <v>45735</v>
      </c>
      <c r="B2087" s="2">
        <f>RSI!B2087</f>
        <v>0.79</v>
      </c>
      <c r="C2087" s="2">
        <f>RSI!I2087</f>
        <v>3.7849913073334136</v>
      </c>
      <c r="D2087" s="2">
        <f>MACD!E2087</f>
        <v>0.21518256713109518</v>
      </c>
      <c r="E2087" s="2">
        <f>MACD!F2087</f>
        <v>0.21325166424077976</v>
      </c>
      <c r="F2087" s="2">
        <f>'Moving Avg'!D2087</f>
        <v>0.85199999999999998</v>
      </c>
      <c r="G2087" s="2">
        <f>'Moving Avg'!F2087</f>
        <v>1.179</v>
      </c>
      <c r="H2087" s="2">
        <f>'Moving Avg'!G2087</f>
        <v>1.4785999999999992</v>
      </c>
      <c r="I2087" s="2">
        <f>'Moving Avg'!H2087</f>
        <v>1.1555000000000009</v>
      </c>
      <c r="J2087" s="5" t="str">
        <f>OBV!F2087</f>
        <v>NEUTRAL</v>
      </c>
      <c r="K2087" s="5" t="str">
        <f>OBV!G2087</f>
        <v>NEUTRAL</v>
      </c>
      <c r="L2087" s="5" t="str">
        <f>OBV!H2087</f>
        <v>NEUTRAL</v>
      </c>
    </row>
    <row r="2088" spans="1:12" ht="13.5" x14ac:dyDescent="0.25">
      <c r="A2088" s="3">
        <f>RSI!A2088</f>
        <v>45737</v>
      </c>
      <c r="B2088" s="2">
        <f>RSI!B2088</f>
        <v>0.76</v>
      </c>
      <c r="C2088" s="2">
        <f>RSI!I2088</f>
        <v>3.5441391279531729</v>
      </c>
      <c r="D2088" s="2">
        <f>MACD!E2088</f>
        <v>0.20477374789014213</v>
      </c>
      <c r="E2088" s="2">
        <f>MACD!F2088</f>
        <v>0.21155608097065226</v>
      </c>
      <c r="F2088" s="2">
        <f>'Moving Avg'!D2088</f>
        <v>0.82</v>
      </c>
      <c r="G2088" s="2">
        <f>'Moving Avg'!F2088</f>
        <v>1.1380000000000003</v>
      </c>
      <c r="H2088" s="2">
        <f>'Moving Avg'!G2088</f>
        <v>1.4633999999999991</v>
      </c>
      <c r="I2088" s="2">
        <f>'Moving Avg'!H2088</f>
        <v>1.1534000000000006</v>
      </c>
      <c r="J2088" s="5" t="str">
        <f>OBV!F2088</f>
        <v>NEUTRAL</v>
      </c>
      <c r="K2088" s="5" t="str">
        <f>OBV!G2088</f>
        <v>NEUTRAL</v>
      </c>
      <c r="L2088" s="5" t="str">
        <f>OBV!H2088</f>
        <v>NEUTRAL</v>
      </c>
    </row>
    <row r="2089" spans="1:12" ht="13.5" x14ac:dyDescent="0.25">
      <c r="A2089" s="3">
        <f>RSI!A2089</f>
        <v>45740</v>
      </c>
      <c r="B2089" s="2">
        <f>RSI!B2089</f>
        <v>0.73</v>
      </c>
      <c r="C2089" s="2">
        <f>RSI!I2089</f>
        <v>3.3168414057125943</v>
      </c>
      <c r="D2089" s="2">
        <f>MACD!E2089</f>
        <v>0.19303152486215724</v>
      </c>
      <c r="E2089" s="2">
        <f>MACD!F2089</f>
        <v>0.20785116974895326</v>
      </c>
      <c r="F2089" s="2">
        <f>'Moving Avg'!D2089</f>
        <v>0.78999999999999992</v>
      </c>
      <c r="G2089" s="2">
        <f>'Moving Avg'!F2089</f>
        <v>1.0955000000000001</v>
      </c>
      <c r="H2089" s="2">
        <f>'Moving Avg'!G2089</f>
        <v>1.4463999999999992</v>
      </c>
      <c r="I2089" s="2">
        <f>'Moving Avg'!H2089</f>
        <v>1.1511500000000006</v>
      </c>
      <c r="J2089" s="5" t="str">
        <f>OBV!F2089</f>
        <v>NEUTRAL</v>
      </c>
      <c r="K2089" s="5" t="str">
        <f>OBV!G2089</f>
        <v>NEUTRAL</v>
      </c>
      <c r="L2089" s="5" t="str">
        <f>OBV!H2089</f>
        <v>NEUTRAL</v>
      </c>
    </row>
    <row r="2090" spans="1:12" ht="13.5" x14ac:dyDescent="0.25">
      <c r="A2090" s="3">
        <f>RSI!A2090</f>
        <v>45741</v>
      </c>
      <c r="B2090" s="2">
        <f>RSI!B2090</f>
        <v>0.7</v>
      </c>
      <c r="C2090" s="2">
        <f>RSI!I2090</f>
        <v>3.1025578274985577</v>
      </c>
      <c r="D2090" s="2">
        <f>MACD!E2090</f>
        <v>0.18168896807542101</v>
      </c>
      <c r="E2090" s="2">
        <f>MACD!F2090</f>
        <v>0.20261872941424683</v>
      </c>
      <c r="F2090" s="2">
        <f>'Moving Avg'!D2090</f>
        <v>0.76</v>
      </c>
      <c r="G2090" s="2">
        <f>'Moving Avg'!F2090</f>
        <v>1.0515000000000003</v>
      </c>
      <c r="H2090" s="2">
        <f>'Moving Avg'!G2090</f>
        <v>1.4273999999999996</v>
      </c>
      <c r="I2090" s="2">
        <f>'Moving Avg'!H2090</f>
        <v>1.1487500000000006</v>
      </c>
      <c r="J2090" s="5" t="str">
        <f>OBV!F2090</f>
        <v>NEUTRAL</v>
      </c>
      <c r="K2090" s="5" t="str">
        <f>OBV!G2090</f>
        <v>NEUTRAL</v>
      </c>
      <c r="L2090" s="5" t="str">
        <f>OBV!H2090</f>
        <v>NEUTRAL</v>
      </c>
    </row>
    <row r="2091" spans="1:12" ht="13.5" x14ac:dyDescent="0.25">
      <c r="A2091" s="3">
        <f>RSI!A2091</f>
        <v>45742</v>
      </c>
      <c r="B2091" s="2">
        <f>RSI!B2091</f>
        <v>0.67</v>
      </c>
      <c r="C2091" s="2">
        <f>RSI!I2091</f>
        <v>2.9007408064630624</v>
      </c>
      <c r="D2091" s="2">
        <f>MACD!E2091</f>
        <v>0.170674839902617</v>
      </c>
      <c r="E2091" s="2">
        <f>MACD!F2091</f>
        <v>0.19622995151192088</v>
      </c>
      <c r="F2091" s="2">
        <f>'Moving Avg'!D2091</f>
        <v>0.73000000000000009</v>
      </c>
      <c r="G2091" s="2">
        <f>'Moving Avg'!F2091</f>
        <v>1.0095000000000001</v>
      </c>
      <c r="H2091" s="2">
        <f>'Moving Avg'!G2091</f>
        <v>1.4077999999999995</v>
      </c>
      <c r="I2091" s="2">
        <f>'Moving Avg'!H2091</f>
        <v>1.1462000000000006</v>
      </c>
      <c r="J2091" s="5" t="str">
        <f>OBV!F2091</f>
        <v>NEUTRAL</v>
      </c>
      <c r="K2091" s="5" t="str">
        <f>OBV!G2091</f>
        <v>NEUTRAL</v>
      </c>
      <c r="L2091" s="5" t="str">
        <f>OBV!H2091</f>
        <v>NEUTRAL</v>
      </c>
    </row>
    <row r="2092" spans="1:12" ht="13.5" x14ac:dyDescent="0.25">
      <c r="A2092" s="3">
        <f>RSI!A2092</f>
        <v>45743</v>
      </c>
      <c r="B2092" s="2">
        <f>RSI!B2092</f>
        <v>0.64</v>
      </c>
      <c r="C2092" s="2">
        <f>RSI!I2092</f>
        <v>2.7108401364677519</v>
      </c>
      <c r="D2092" s="2">
        <f>MACD!E2092</f>
        <v>0.15992958461164419</v>
      </c>
      <c r="E2092" s="2">
        <f>MACD!F2092</f>
        <v>0.18896987813186555</v>
      </c>
      <c r="F2092" s="2">
        <f>'Moving Avg'!D2092</f>
        <v>0.7</v>
      </c>
      <c r="G2092" s="2">
        <f>'Moving Avg'!F2092</f>
        <v>0.96900000000000031</v>
      </c>
      <c r="H2092" s="2">
        <f>'Moving Avg'!G2092</f>
        <v>1.3875999999999999</v>
      </c>
      <c r="I2092" s="2">
        <f>'Moving Avg'!H2092</f>
        <v>1.1437500000000005</v>
      </c>
      <c r="J2092" s="5" t="str">
        <f>OBV!F2092</f>
        <v>NEUTRAL</v>
      </c>
      <c r="K2092" s="5" t="str">
        <f>OBV!G2092</f>
        <v>NEUTRAL</v>
      </c>
      <c r="L2092" s="5" t="str">
        <f>OBV!H2092</f>
        <v>NEUTRAL</v>
      </c>
    </row>
    <row r="2093" spans="1:12" ht="13.5" x14ac:dyDescent="0.25">
      <c r="A2093" s="3">
        <f>RSI!A2093</f>
        <v>45744</v>
      </c>
      <c r="B2093" s="2">
        <f>RSI!B2093</f>
        <v>0.62</v>
      </c>
      <c r="C2093" s="2">
        <f>RSI!I2093</f>
        <v>2.5891465662623574</v>
      </c>
      <c r="D2093" s="2">
        <f>MACD!E2093</f>
        <v>0.1486627369094673</v>
      </c>
      <c r="E2093" s="2">
        <f>MACD!F2093</f>
        <v>0.18090844988738591</v>
      </c>
      <c r="F2093" s="2">
        <f>'Moving Avg'!D2093</f>
        <v>0.67200000000000004</v>
      </c>
      <c r="G2093" s="2">
        <f>'Moving Avg'!F2093</f>
        <v>0.93050000000000033</v>
      </c>
      <c r="H2093" s="2">
        <f>'Moving Avg'!G2093</f>
        <v>1.3670000000000002</v>
      </c>
      <c r="I2093" s="2">
        <f>'Moving Avg'!H2093</f>
        <v>1.1414500000000005</v>
      </c>
      <c r="J2093" s="5" t="str">
        <f>OBV!F2093</f>
        <v>NEUTRAL</v>
      </c>
      <c r="K2093" s="5" t="str">
        <f>OBV!G2093</f>
        <v>NEUTRAL</v>
      </c>
      <c r="L2093" s="5" t="str">
        <f>OBV!H2093</f>
        <v>NEUTRAL</v>
      </c>
    </row>
    <row r="2094" spans="1:12" ht="13.5" x14ac:dyDescent="0.25">
      <c r="A2094" s="3">
        <f>RSI!A2094</f>
        <v>45749</v>
      </c>
      <c r="B2094" s="2">
        <f>RSI!B2094</f>
        <v>0.6</v>
      </c>
      <c r="C2094" s="2">
        <f>RSI!I2094</f>
        <v>2.4697474914227939</v>
      </c>
      <c r="D2094" s="2">
        <f>MACD!E2094</f>
        <v>0.13688771108115805</v>
      </c>
      <c r="E2094" s="2">
        <f>MACD!F2094</f>
        <v>0.17210430212614036</v>
      </c>
      <c r="F2094" s="2">
        <f>'Moving Avg'!D2094</f>
        <v>0.64600000000000013</v>
      </c>
      <c r="G2094" s="2">
        <f>'Moving Avg'!F2094</f>
        <v>0.89400000000000013</v>
      </c>
      <c r="H2094" s="2">
        <f>'Moving Avg'!G2094</f>
        <v>1.3459999999999996</v>
      </c>
      <c r="I2094" s="2">
        <f>'Moving Avg'!H2094</f>
        <v>1.1392500000000003</v>
      </c>
      <c r="J2094" s="5" t="str">
        <f>OBV!F2094</f>
        <v>NEUTRAL</v>
      </c>
      <c r="K2094" s="5" t="str">
        <f>OBV!G2094</f>
        <v>NEUTRAL</v>
      </c>
      <c r="L2094" s="5" t="str">
        <f>OBV!H2094</f>
        <v>NEUTRAL</v>
      </c>
    </row>
    <row r="2095" spans="1:12" ht="13.5" x14ac:dyDescent="0.25">
      <c r="A2095" s="3">
        <f>RSI!A2095</f>
        <v>45750</v>
      </c>
      <c r="B2095" s="2">
        <f>RSI!B2095</f>
        <v>0.57999999999999996</v>
      </c>
      <c r="C2095" s="2">
        <f>RSI!I2095</f>
        <v>2.3528966456979674</v>
      </c>
      <c r="D2095" s="2">
        <f>MACD!E2095</f>
        <v>0.12615926963640101</v>
      </c>
      <c r="E2095" s="2">
        <f>MACD!F2095</f>
        <v>0.16291529562819249</v>
      </c>
      <c r="F2095" s="2">
        <f>'Moving Avg'!D2095</f>
        <v>0.62200000000000011</v>
      </c>
      <c r="G2095" s="2">
        <f>'Moving Avg'!F2095</f>
        <v>0.85900000000000021</v>
      </c>
      <c r="H2095" s="2">
        <f>'Moving Avg'!G2095</f>
        <v>1.3245999999999996</v>
      </c>
      <c r="I2095" s="2">
        <f>'Moving Avg'!H2095</f>
        <v>1.1367500000000006</v>
      </c>
      <c r="J2095" s="5" t="str">
        <f>OBV!F2095</f>
        <v>NEUTRAL</v>
      </c>
      <c r="K2095" s="5" t="str">
        <f>OBV!G2095</f>
        <v>NEUTRAL</v>
      </c>
      <c r="L2095" s="5" t="str">
        <f>OBV!H2095</f>
        <v>NEUTRAL</v>
      </c>
    </row>
    <row r="2096" spans="1:12" ht="13.5" x14ac:dyDescent="0.25">
      <c r="A2096" s="3">
        <f>RSI!A2096</f>
        <v>45751</v>
      </c>
      <c r="B2096" s="2">
        <f>RSI!B2096</f>
        <v>0.56000000000000005</v>
      </c>
      <c r="C2096" s="2">
        <f>RSI!I2096</f>
        <v>2.2388233926844521</v>
      </c>
      <c r="D2096" s="2">
        <f>MACD!E2096</f>
        <v>0.11625910303852693</v>
      </c>
      <c r="E2096" s="2">
        <f>MACD!F2096</f>
        <v>0.15358405711025938</v>
      </c>
      <c r="F2096" s="2">
        <f>'Moving Avg'!D2096</f>
        <v>0.6</v>
      </c>
      <c r="G2096" s="2">
        <f>'Moving Avg'!F2096</f>
        <v>0.8254999999999999</v>
      </c>
      <c r="H2096" s="2">
        <f>'Moving Avg'!G2096</f>
        <v>1.3013999999999999</v>
      </c>
      <c r="I2096" s="2">
        <f>'Moving Avg'!H2096</f>
        <v>1.1339500000000005</v>
      </c>
      <c r="J2096" s="5" t="str">
        <f>OBV!F2096</f>
        <v>NEUTRAL</v>
      </c>
      <c r="K2096" s="5" t="str">
        <f>OBV!G2096</f>
        <v>NEUTRAL</v>
      </c>
      <c r="L2096" s="5" t="str">
        <f>OBV!H2096</f>
        <v>NEUTRAL</v>
      </c>
    </row>
    <row r="2097" spans="1:12" ht="13.5" x14ac:dyDescent="0.25">
      <c r="A2097" s="3">
        <f>RSI!A2097</f>
        <v>45754</v>
      </c>
      <c r="B2097" s="2">
        <f>RSI!B2097</f>
        <v>0.54</v>
      </c>
      <c r="C2097" s="2">
        <f>RSI!I2097</f>
        <v>2.1277314717001445</v>
      </c>
      <c r="D2097" s="2">
        <f>MACD!E2097</f>
        <v>0.10700673202265965</v>
      </c>
      <c r="E2097" s="2">
        <f>MACD!F2097</f>
        <v>0.14426859209273943</v>
      </c>
      <c r="F2097" s="2">
        <f>'Moving Avg'!D2097</f>
        <v>0.57999999999999996</v>
      </c>
      <c r="G2097" s="2">
        <f>'Moving Avg'!F2097</f>
        <v>0.79349999999999987</v>
      </c>
      <c r="H2097" s="2">
        <f>'Moving Avg'!G2097</f>
        <v>1.2777999999999998</v>
      </c>
      <c r="I2097" s="2">
        <f>'Moving Avg'!H2097</f>
        <v>1.1308000000000002</v>
      </c>
      <c r="J2097" s="5" t="str">
        <f>OBV!F2097</f>
        <v>NEUTRAL</v>
      </c>
      <c r="K2097" s="5" t="str">
        <f>OBV!G2097</f>
        <v>NEUTRAL</v>
      </c>
      <c r="L2097" s="5" t="str">
        <f>OBV!H2097</f>
        <v>NEUTRAL</v>
      </c>
    </row>
    <row r="2098" spans="1:12" ht="13.5" x14ac:dyDescent="0.25">
      <c r="A2098" s="3">
        <f>RSI!A2098</f>
        <v>45755</v>
      </c>
      <c r="B2098" s="2">
        <f>RSI!B2098</f>
        <v>0.52</v>
      </c>
      <c r="C2098" s="2">
        <f>RSI!I2098</f>
        <v>2.0197982087203314</v>
      </c>
      <c r="D2098" s="2">
        <f>MACD!E2098</f>
        <v>9.8253373169513769E-2</v>
      </c>
      <c r="E2098" s="2">
        <f>MACD!F2098</f>
        <v>0.13506554830809431</v>
      </c>
      <c r="F2098" s="2">
        <f>'Moving Avg'!D2098</f>
        <v>0.56000000000000005</v>
      </c>
      <c r="G2098" s="2">
        <f>'Moving Avg'!F2098</f>
        <v>0.7629999999999999</v>
      </c>
      <c r="H2098" s="2">
        <f>'Moving Avg'!G2098</f>
        <v>1.2537999999999998</v>
      </c>
      <c r="I2098" s="2">
        <f>'Moving Avg'!H2098</f>
        <v>1.1275500000000003</v>
      </c>
      <c r="J2098" s="5" t="str">
        <f>OBV!F2098</f>
        <v>BEARISH</v>
      </c>
      <c r="K2098" s="5" t="str">
        <f>OBV!G2098</f>
        <v>NEUTRAL</v>
      </c>
      <c r="L2098" s="5" t="str">
        <f>OBV!H2098</f>
        <v>CONFIRMED BEARISH</v>
      </c>
    </row>
    <row r="2099" spans="1:12" ht="13.5" x14ac:dyDescent="0.25">
      <c r="A2099" s="3">
        <f>RSI!A2099</f>
        <v>45757</v>
      </c>
      <c r="B2099" s="2">
        <f>RSI!B2099</f>
        <v>0.54</v>
      </c>
      <c r="C2099" s="2">
        <f>RSI!I2099</f>
        <v>7.0950991261188818</v>
      </c>
      <c r="D2099" s="2">
        <f>MACD!E2099</f>
        <v>8.6913808561841055E-2</v>
      </c>
      <c r="E2099" s="2">
        <f>MACD!F2099</f>
        <v>0.12543520035884367</v>
      </c>
      <c r="F2099" s="2">
        <f>'Moving Avg'!D2099</f>
        <v>0.54800000000000004</v>
      </c>
      <c r="G2099" s="2">
        <f>'Moving Avg'!F2099</f>
        <v>0.73599999999999999</v>
      </c>
      <c r="H2099" s="2">
        <f>'Moving Avg'!G2099</f>
        <v>1.2301999999999997</v>
      </c>
      <c r="I2099" s="2">
        <f>'Moving Avg'!H2099</f>
        <v>1.1244000000000003</v>
      </c>
      <c r="J2099" s="5" t="str">
        <f>OBV!F2099</f>
        <v>BEARISH</v>
      </c>
      <c r="K2099" s="5" t="str">
        <f>OBV!G2099</f>
        <v>NEUTRAL</v>
      </c>
      <c r="L2099" s="5" t="str">
        <f>OBV!H2099</f>
        <v>CONFIRMED BEARISH</v>
      </c>
    </row>
    <row r="2100" spans="1:12" ht="13.5" x14ac:dyDescent="0.25">
      <c r="A2100" s="3">
        <f>RSI!A2100</f>
        <v>45758</v>
      </c>
      <c r="B2100" s="2">
        <f>RSI!B2100</f>
        <v>0.56000000000000005</v>
      </c>
      <c r="C2100" s="2">
        <f>RSI!I2100</f>
        <v>12.003858890828226</v>
      </c>
      <c r="D2100" s="2">
        <f>MACD!E2100</f>
        <v>7.3107439612105085E-2</v>
      </c>
      <c r="E2100" s="2">
        <f>MACD!F2100</f>
        <v>0.11496964820949596</v>
      </c>
      <c r="F2100" s="2">
        <f>'Moving Avg'!D2100</f>
        <v>0.54400000000000004</v>
      </c>
      <c r="G2100" s="2">
        <f>'Moving Avg'!F2100</f>
        <v>0.71199999999999986</v>
      </c>
      <c r="H2100" s="2">
        <f>'Moving Avg'!G2100</f>
        <v>1.2069999999999999</v>
      </c>
      <c r="I2100" s="2">
        <f>'Moving Avg'!H2100</f>
        <v>1.1216000000000004</v>
      </c>
      <c r="J2100" s="5" t="str">
        <f>OBV!F2100</f>
        <v>BEARISH</v>
      </c>
      <c r="K2100" s="5" t="str">
        <f>OBV!G2100</f>
        <v>NEUTRAL</v>
      </c>
      <c r="L2100" s="5" t="str">
        <f>OBV!H2100</f>
        <v>CONFIRMED BEARISH</v>
      </c>
    </row>
    <row r="2101" spans="1:12" ht="13.5" x14ac:dyDescent="0.25">
      <c r="A2101" s="3">
        <f>RSI!A2101</f>
        <v>45761</v>
      </c>
      <c r="B2101" s="2">
        <f>RSI!B2101</f>
        <v>0.57999999999999996</v>
      </c>
      <c r="C2101" s="2">
        <f>RSI!I2101</f>
        <v>16.741337553353574</v>
      </c>
      <c r="D2101" s="2">
        <f>MACD!E2101</f>
        <v>5.6955926165877524E-2</v>
      </c>
      <c r="E2101" s="2">
        <f>MACD!F2101</f>
        <v>0.10336690380077228</v>
      </c>
      <c r="F2101" s="2">
        <f>'Moving Avg'!D2101</f>
        <v>0.54800000000000004</v>
      </c>
      <c r="G2101" s="2">
        <f>'Moving Avg'!F2101</f>
        <v>0.69100000000000006</v>
      </c>
      <c r="H2101" s="2">
        <f>'Moving Avg'!G2101</f>
        <v>1.1841999999999999</v>
      </c>
      <c r="I2101" s="2">
        <f>'Moving Avg'!H2101</f>
        <v>1.1191500000000003</v>
      </c>
      <c r="J2101" s="5" t="str">
        <f>OBV!F2101</f>
        <v>BEARISH</v>
      </c>
      <c r="K2101" s="5" t="str">
        <f>OBV!G2101</f>
        <v>NEUTRAL</v>
      </c>
      <c r="L2101" s="5" t="str">
        <f>OBV!H2101</f>
        <v>BEARISH DIVERGENCE</v>
      </c>
    </row>
    <row r="2102" spans="1:12" ht="13.5" x14ac:dyDescent="0.25">
      <c r="A2102" s="3">
        <f>RSI!A2102</f>
        <v>45762</v>
      </c>
      <c r="B2102" s="2">
        <f>RSI!B2102</f>
        <v>0.6</v>
      </c>
      <c r="C2102" s="2">
        <f>RSI!I2102</f>
        <v>21.304026226457225</v>
      </c>
      <c r="D2102" s="2">
        <f>MACD!E2102</f>
        <v>3.8581311059392998E-2</v>
      </c>
      <c r="E2102" s="2">
        <f>MACD!F2102</f>
        <v>9.0409785252496433E-2</v>
      </c>
      <c r="F2102" s="2">
        <f>'Moving Avg'!D2102</f>
        <v>0.56000000000000005</v>
      </c>
      <c r="G2102" s="2">
        <f>'Moving Avg'!F2102</f>
        <v>0.67299999999999993</v>
      </c>
      <c r="H2102" s="2">
        <f>'Moving Avg'!G2102</f>
        <v>1.1617999999999999</v>
      </c>
      <c r="I2102" s="2">
        <f>'Moving Avg'!H2102</f>
        <v>1.1168000000000002</v>
      </c>
      <c r="J2102" s="5" t="str">
        <f>OBV!F2102</f>
        <v>BEARISH</v>
      </c>
      <c r="K2102" s="5" t="str">
        <f>OBV!G2102</f>
        <v>NEUTRAL</v>
      </c>
      <c r="L2102" s="5" t="str">
        <f>OBV!H2102</f>
        <v>BEARISH DIVERGENCE</v>
      </c>
    </row>
    <row r="2103" spans="1:12" ht="13.5" x14ac:dyDescent="0.25">
      <c r="A2103" s="3">
        <f>RSI!A2103</f>
        <v>45763</v>
      </c>
      <c r="B2103" s="2">
        <f>RSI!B2103</f>
        <v>0.62</v>
      </c>
      <c r="C2103" s="2">
        <f>RSI!I2103</f>
        <v>25.689593021909502</v>
      </c>
      <c r="D2103" s="2">
        <f>MACD!E2103</f>
        <v>1.9643007929704082E-2</v>
      </c>
      <c r="E2103" s="2">
        <f>MACD!F2103</f>
        <v>7.6256429787937965E-2</v>
      </c>
      <c r="F2103" s="2">
        <f>'Moving Avg'!D2103</f>
        <v>0.58000000000000007</v>
      </c>
      <c r="G2103" s="2">
        <f>'Moving Avg'!F2103</f>
        <v>0.65800000000000003</v>
      </c>
      <c r="H2103" s="2">
        <f>'Moving Avg'!G2103</f>
        <v>1.1397999999999999</v>
      </c>
      <c r="I2103" s="2">
        <f>'Moving Avg'!H2103</f>
        <v>1.1143500000000004</v>
      </c>
      <c r="J2103" s="5" t="str">
        <f>OBV!F2103</f>
        <v>BULLISH</v>
      </c>
      <c r="K2103" s="5" t="str">
        <f>OBV!G2103</f>
        <v>NEUTRAL</v>
      </c>
      <c r="L2103" s="5" t="str">
        <f>OBV!H2103</f>
        <v>CONFIRMED BULLISH</v>
      </c>
    </row>
    <row r="2104" spans="1:12" ht="13.5" x14ac:dyDescent="0.25">
      <c r="A2104" s="3">
        <f>RSI!A2104</f>
        <v>45764</v>
      </c>
      <c r="B2104" s="2">
        <f>RSI!B2104</f>
        <v>0.64</v>
      </c>
      <c r="C2104" s="2">
        <f>RSI!I2104</f>
        <v>29.89681703759932</v>
      </c>
      <c r="D2104" s="2">
        <f>MACD!E2104</f>
        <v>2.3049546845732571E-5</v>
      </c>
      <c r="E2104" s="2">
        <f>MACD!F2104</f>
        <v>6.1009753739719522E-2</v>
      </c>
      <c r="F2104" s="2">
        <f>'Moving Avg'!D2104</f>
        <v>0.60000000000000009</v>
      </c>
      <c r="G2104" s="2">
        <f>'Moving Avg'!F2104</f>
        <v>0.64599999999999991</v>
      </c>
      <c r="H2104" s="2">
        <f>'Moving Avg'!G2104</f>
        <v>1.1181999999999999</v>
      </c>
      <c r="I2104" s="2">
        <f>'Moving Avg'!H2104</f>
        <v>1.1118000000000001</v>
      </c>
      <c r="J2104" s="5" t="str">
        <f>OBV!F2104</f>
        <v>BULLISH</v>
      </c>
      <c r="K2104" s="5" t="str">
        <f>OBV!G2104</f>
        <v>NEUTRAL</v>
      </c>
      <c r="L2104" s="5" t="str">
        <f>OBV!H2104</f>
        <v>CONFIRMED BULLISH</v>
      </c>
    </row>
    <row r="2105" spans="1:12" ht="13.5" x14ac:dyDescent="0.25">
      <c r="A2105" s="3">
        <f>RSI!A2105</f>
        <v>45765</v>
      </c>
      <c r="B2105" s="2">
        <f>RSI!B2105</f>
        <v>0.66</v>
      </c>
      <c r="C2105" s="2">
        <f>RSI!I2105</f>
        <v>33.925512887007798</v>
      </c>
      <c r="D2105" s="2">
        <f>MACD!E2105</f>
        <v>-2.0363220406070082E-2</v>
      </c>
      <c r="E2105" s="2">
        <f>MACD!F2105</f>
        <v>4.4735158910561602E-2</v>
      </c>
      <c r="F2105" s="2">
        <f>'Moving Avg'!D2105</f>
        <v>0.62</v>
      </c>
      <c r="G2105" s="2">
        <f>'Moving Avg'!F2105</f>
        <v>0.63649999999999984</v>
      </c>
      <c r="H2105" s="2">
        <f>'Moving Avg'!G2105</f>
        <v>1.097</v>
      </c>
      <c r="I2105" s="2">
        <f>'Moving Avg'!H2105</f>
        <v>1.1093500000000001</v>
      </c>
      <c r="J2105" s="5" t="str">
        <f>OBV!F2105</f>
        <v>NEUTRAL</v>
      </c>
      <c r="K2105" s="5" t="str">
        <f>OBV!G2105</f>
        <v>NEUTRAL</v>
      </c>
      <c r="L2105" s="5" t="str">
        <f>OBV!H2105</f>
        <v>NEUTRAL</v>
      </c>
    </row>
    <row r="2106" spans="1:12" ht="13.5" x14ac:dyDescent="0.25">
      <c r="A2106" s="3">
        <f>RSI!A2106</f>
        <v>45768</v>
      </c>
      <c r="B2106" s="2">
        <f>RSI!B2106</f>
        <v>0.68</v>
      </c>
      <c r="C2106" s="2">
        <f>RSI!I2106</f>
        <v>37.776448211893438</v>
      </c>
      <c r="D2106" s="2">
        <f>MACD!E2106</f>
        <v>-4.1573395207857966E-2</v>
      </c>
      <c r="E2106" s="2">
        <f>MACD!F2106</f>
        <v>2.747344808687769E-2</v>
      </c>
      <c r="F2106" s="2">
        <f>'Moving Avg'!D2106</f>
        <v>0.64</v>
      </c>
      <c r="G2106" s="2">
        <f>'Moving Avg'!F2106</f>
        <v>0.62949999999999995</v>
      </c>
      <c r="H2106" s="2">
        <f>'Moving Avg'!G2106</f>
        <v>1.0762</v>
      </c>
      <c r="I2106" s="2">
        <f>'Moving Avg'!H2106</f>
        <v>1.1070000000000002</v>
      </c>
      <c r="J2106" s="5" t="str">
        <f>OBV!F2106</f>
        <v>BULLISH</v>
      </c>
      <c r="K2106" s="5" t="str">
        <f>OBV!G2106</f>
        <v>NEUTRAL</v>
      </c>
      <c r="L2106" s="5" t="str">
        <f>OBV!H2106</f>
        <v>CONFIRMED BULLISH</v>
      </c>
    </row>
    <row r="2107" spans="1:12" ht="13.5" x14ac:dyDescent="0.25">
      <c r="A2107" s="3">
        <f>RSI!A2107</f>
        <v>45769</v>
      </c>
      <c r="B2107" s="2">
        <f>RSI!B2107</f>
        <v>0.71</v>
      </c>
      <c r="C2107" s="2">
        <f>RSI!I2107</f>
        <v>43.130558690167597</v>
      </c>
      <c r="D2107" s="2">
        <f>MACD!E2107</f>
        <v>-6.4383949309454236E-2</v>
      </c>
      <c r="E2107" s="2">
        <f>MACD!F2107</f>
        <v>9.1019686076113052E-3</v>
      </c>
      <c r="F2107" s="2">
        <f>'Moving Avg'!D2107</f>
        <v>0.66200000000000003</v>
      </c>
      <c r="G2107" s="2">
        <f>'Moving Avg'!F2107</f>
        <v>0.62549999999999994</v>
      </c>
      <c r="H2107" s="2">
        <f>'Moving Avg'!G2107</f>
        <v>1.056</v>
      </c>
      <c r="I2107" s="2">
        <f>'Moving Avg'!H2107</f>
        <v>1.1047000000000002</v>
      </c>
      <c r="J2107" s="5" t="str">
        <f>OBV!F2107</f>
        <v>BULLISH</v>
      </c>
      <c r="K2107" s="5" t="str">
        <f>OBV!G2107</f>
        <v>NEUTRAL</v>
      </c>
      <c r="L2107" s="5" t="str">
        <f>OBV!H2107</f>
        <v>CONFIRMED BULLISH</v>
      </c>
    </row>
    <row r="2108" spans="1:12" ht="13.5" x14ac:dyDescent="0.25">
      <c r="A2108" s="3">
        <f>RSI!A2108</f>
        <v>45770</v>
      </c>
      <c r="B2108" s="2">
        <f>RSI!B2108</f>
        <v>0.74</v>
      </c>
      <c r="C2108" s="2">
        <f>RSI!I2108</f>
        <v>47.953467139030586</v>
      </c>
      <c r="D2108" s="2">
        <f>MACD!E2108</f>
        <v>-8.8758213072135383E-2</v>
      </c>
      <c r="E2108" s="2">
        <f>MACD!F2108</f>
        <v>-1.0470067728338032E-2</v>
      </c>
      <c r="F2108" s="2">
        <f>'Moving Avg'!D2108</f>
        <v>0.68599999999999994</v>
      </c>
      <c r="G2108" s="2">
        <f>'Moving Avg'!F2108</f>
        <v>0.62450000000000006</v>
      </c>
      <c r="H2108" s="2">
        <f>'Moving Avg'!G2108</f>
        <v>1.0364</v>
      </c>
      <c r="I2108" s="2">
        <f>'Moving Avg'!H2108</f>
        <v>1.1025500000000001</v>
      </c>
      <c r="J2108" s="5" t="str">
        <f>OBV!F2108</f>
        <v>BULLISH</v>
      </c>
      <c r="K2108" s="5" t="str">
        <f>OBV!G2108</f>
        <v>NEUTRAL</v>
      </c>
      <c r="L2108" s="5" t="str">
        <f>OBV!H2108</f>
        <v>CONFIRMED BULLISH</v>
      </c>
    </row>
    <row r="2109" spans="1:12" ht="13.5" x14ac:dyDescent="0.25">
      <c r="A2109" s="3">
        <f>RSI!A2109</f>
        <v>45771</v>
      </c>
      <c r="B2109" s="2">
        <f>RSI!B2109</f>
        <v>0.72</v>
      </c>
      <c r="C2109" s="2">
        <f>RSI!I2109</f>
        <v>45.201302383893548</v>
      </c>
      <c r="D2109" s="2">
        <f>MACD!E2109</f>
        <v>-0.10479208681130581</v>
      </c>
      <c r="E2109" s="2">
        <f>MACD!F2109</f>
        <v>-2.9334471544931587E-2</v>
      </c>
      <c r="F2109" s="2">
        <f>'Moving Avg'!D2109</f>
        <v>0.70199999999999996</v>
      </c>
      <c r="G2109" s="2">
        <f>'Moving Avg'!F2109</f>
        <v>0.624</v>
      </c>
      <c r="H2109" s="2">
        <f>'Moving Avg'!G2109</f>
        <v>1.0164</v>
      </c>
      <c r="I2109" s="2">
        <f>'Moving Avg'!H2109</f>
        <v>1.1003000000000003</v>
      </c>
      <c r="J2109" s="5" t="str">
        <f>OBV!F2109</f>
        <v>BULLISH</v>
      </c>
      <c r="K2109" s="5" t="str">
        <f>OBV!G2109</f>
        <v>NEUTRAL</v>
      </c>
      <c r="L2109" s="5" t="str">
        <f>OBV!H2109</f>
        <v>CONFIRMED BULLISH</v>
      </c>
    </row>
    <row r="2110" spans="1:12" ht="13.5" x14ac:dyDescent="0.25">
      <c r="A2110" s="3">
        <f>RSI!A2110</f>
        <v>45772</v>
      </c>
      <c r="B2110" s="2">
        <f>RSI!B2110</f>
        <v>0.74</v>
      </c>
      <c r="C2110" s="2">
        <f>RSI!I2110</f>
        <v>48.391103960727335</v>
      </c>
      <c r="D2110" s="2">
        <f>MACD!E2110</f>
        <v>-0.11661586724158102</v>
      </c>
      <c r="E2110" s="2">
        <f>MACD!F2110</f>
        <v>-4.6790750684261473E-2</v>
      </c>
      <c r="F2110" s="2">
        <f>'Moving Avg'!D2110</f>
        <v>0.71799999999999997</v>
      </c>
      <c r="G2110" s="2">
        <f>'Moving Avg'!F2110</f>
        <v>0.62600000000000011</v>
      </c>
      <c r="H2110" s="2">
        <f>'Moving Avg'!G2110</f>
        <v>0.99680000000000002</v>
      </c>
      <c r="I2110" s="2">
        <f>'Moving Avg'!H2110</f>
        <v>1.0981500000000002</v>
      </c>
      <c r="J2110" s="5" t="str">
        <f>OBV!F2110</f>
        <v>BULLISH</v>
      </c>
      <c r="K2110" s="5" t="str">
        <f>OBV!G2110</f>
        <v>NEUTRAL</v>
      </c>
      <c r="L2110" s="5" t="str">
        <f>OBV!H2110</f>
        <v>CONFIRMED BULLISH</v>
      </c>
    </row>
    <row r="2111" spans="1:12" ht="13.5" x14ac:dyDescent="0.25">
      <c r="A2111" s="3">
        <f>RSI!A2111</f>
        <v>45775</v>
      </c>
      <c r="B2111" s="2">
        <f>RSI!B2111</f>
        <v>0.77</v>
      </c>
      <c r="C2111" s="2">
        <f>RSI!I2111</f>
        <v>52.826827387518698</v>
      </c>
      <c r="D2111" s="2">
        <f>MACD!E2111</f>
        <v>-0.12574713832237694</v>
      </c>
      <c r="E2111" s="2">
        <f>MACD!F2111</f>
        <v>-6.2582028211884563E-2</v>
      </c>
      <c r="F2111" s="2">
        <f>'Moving Avg'!D2111</f>
        <v>0.73599999999999999</v>
      </c>
      <c r="G2111" s="2">
        <f>'Moving Avg'!F2111</f>
        <v>0.63100000000000001</v>
      </c>
      <c r="H2111" s="2">
        <f>'Moving Avg'!G2111</f>
        <v>0.9778</v>
      </c>
      <c r="I2111" s="2">
        <f>'Moving Avg'!H2111</f>
        <v>1.0961500000000004</v>
      </c>
      <c r="J2111" s="5" t="str">
        <f>OBV!F2111</f>
        <v>BULLISH</v>
      </c>
      <c r="K2111" s="5" t="str">
        <f>OBV!G2111</f>
        <v>NEUTRAL</v>
      </c>
      <c r="L2111" s="5" t="str">
        <f>OBV!H2111</f>
        <v>CONFIRMED BULLISH</v>
      </c>
    </row>
    <row r="2112" spans="1:12" ht="13.5" x14ac:dyDescent="0.25">
      <c r="A2112" s="3">
        <f>RSI!A2112</f>
        <v>45776</v>
      </c>
      <c r="B2112" s="2">
        <f>RSI!B2112</f>
        <v>0.74</v>
      </c>
      <c r="C2112" s="2">
        <f>RSI!I2112</f>
        <v>48.351408376742931</v>
      </c>
      <c r="D2112" s="2">
        <f>MACD!E2112</f>
        <v>-0.1283343491312926</v>
      </c>
      <c r="E2112" s="2">
        <f>MACD!F2112</f>
        <v>-7.5732492395766182E-2</v>
      </c>
      <c r="F2112" s="2">
        <f>'Moving Avg'!D2112</f>
        <v>0.74199999999999999</v>
      </c>
      <c r="G2112" s="2">
        <f>'Moving Avg'!F2112</f>
        <v>0.6359999999999999</v>
      </c>
      <c r="H2112" s="2">
        <f>'Moving Avg'!G2112</f>
        <v>0.95960000000000023</v>
      </c>
      <c r="I2112" s="2">
        <f>'Moving Avg'!H2112</f>
        <v>1.0940000000000005</v>
      </c>
      <c r="J2112" s="5" t="str">
        <f>OBV!F2112</f>
        <v>BULLISH</v>
      </c>
      <c r="K2112" s="5" t="str">
        <f>OBV!G2112</f>
        <v>NEUTRAL</v>
      </c>
      <c r="L2112" s="5" t="str">
        <f>OBV!H2112</f>
        <v>CONFIRMED BULLISH</v>
      </c>
    </row>
    <row r="2113" spans="1:12" ht="13.5" x14ac:dyDescent="0.25">
      <c r="A2113" s="3">
        <f>RSI!A2113</f>
        <v>45777</v>
      </c>
      <c r="B2113" s="2">
        <f>RSI!B2113</f>
        <v>0.77</v>
      </c>
      <c r="C2113" s="2">
        <f>RSI!I2113</f>
        <v>52.669619324223362</v>
      </c>
      <c r="D2113" s="2">
        <f>MACD!E2113</f>
        <v>-0.12963960718236556</v>
      </c>
      <c r="E2113" s="2">
        <f>MACD!F2113</f>
        <v>-8.6513915353086057E-2</v>
      </c>
      <c r="F2113" s="2">
        <f>'Moving Avg'!D2113</f>
        <v>0.748</v>
      </c>
      <c r="G2113" s="2">
        <f>'Moving Avg'!F2113</f>
        <v>0.64350000000000007</v>
      </c>
      <c r="H2113" s="2">
        <f>'Moving Avg'!G2113</f>
        <v>0.94200000000000028</v>
      </c>
      <c r="I2113" s="2">
        <f>'Moving Avg'!H2113</f>
        <v>1.0920000000000005</v>
      </c>
      <c r="J2113" s="5" t="str">
        <f>OBV!F2113</f>
        <v>BULLISH</v>
      </c>
      <c r="K2113" s="5" t="str">
        <f>OBV!G2113</f>
        <v>NEUTRAL</v>
      </c>
      <c r="L2113" s="5" t="str">
        <f>OBV!H2113</f>
        <v>CONFIRMED BULLISH</v>
      </c>
    </row>
    <row r="2114" spans="1:12" ht="13.5" x14ac:dyDescent="0.25">
      <c r="A2114" s="3">
        <f>RSI!A2114</f>
        <v>45779</v>
      </c>
      <c r="B2114" s="2">
        <f>RSI!B2114</f>
        <v>0.79</v>
      </c>
      <c r="C2114" s="2">
        <f>RSI!I2114</f>
        <v>55.349789124103552</v>
      </c>
      <c r="D2114" s="2">
        <f>MACD!E2114</f>
        <v>-0.1292988309297034</v>
      </c>
      <c r="E2114" s="2">
        <f>MACD!F2114</f>
        <v>-9.5070898468409534E-2</v>
      </c>
      <c r="F2114" s="2">
        <f>'Moving Avg'!D2114</f>
        <v>0.76200000000000001</v>
      </c>
      <c r="G2114" s="2">
        <f>'Moving Avg'!F2114</f>
        <v>0.65299999999999991</v>
      </c>
      <c r="H2114" s="2">
        <f>'Moving Avg'!G2114</f>
        <v>0.92480000000000018</v>
      </c>
      <c r="I2114" s="2">
        <f>'Moving Avg'!H2114</f>
        <v>1.0901000000000003</v>
      </c>
      <c r="J2114" s="5" t="str">
        <f>OBV!F2114</f>
        <v>BULLISH</v>
      </c>
      <c r="K2114" s="5" t="str">
        <f>OBV!G2114</f>
        <v>NEUTRAL</v>
      </c>
      <c r="L2114" s="5" t="str">
        <f>OBV!H2114</f>
        <v>CONFIRMED BULLISH</v>
      </c>
    </row>
    <row r="2115" spans="1:12" ht="13.5" x14ac:dyDescent="0.25">
      <c r="A2115" s="3">
        <f>RSI!A2115</f>
        <v>45782</v>
      </c>
      <c r="B2115" s="2">
        <f>RSI!B2115</f>
        <v>0.8</v>
      </c>
      <c r="C2115" s="2">
        <f>RSI!I2115</f>
        <v>56.670951364864827</v>
      </c>
      <c r="D2115" s="2">
        <f>MACD!E2115</f>
        <v>-0.12693156941061245</v>
      </c>
      <c r="E2115" s="2">
        <f>MACD!F2115</f>
        <v>-0.10144303265685013</v>
      </c>
      <c r="F2115" s="2">
        <f>'Moving Avg'!D2115</f>
        <v>0.77400000000000002</v>
      </c>
      <c r="G2115" s="2">
        <f>'Moving Avg'!F2115</f>
        <v>0.66400000000000003</v>
      </c>
      <c r="H2115" s="2">
        <f>'Moving Avg'!G2115</f>
        <v>0.90780000000000027</v>
      </c>
      <c r="I2115" s="2">
        <f>'Moving Avg'!H2115</f>
        <v>1.0882500000000004</v>
      </c>
      <c r="J2115" s="5" t="str">
        <f>OBV!F2115</f>
        <v>BULLISH</v>
      </c>
      <c r="K2115" s="5" t="str">
        <f>OBV!G2115</f>
        <v>NEUTRAL</v>
      </c>
      <c r="L2115" s="5" t="str">
        <f>OBV!H2115</f>
        <v>CONFIRMED BULLISH</v>
      </c>
    </row>
    <row r="2116" spans="1:12" ht="13.5" x14ac:dyDescent="0.25">
      <c r="A2116" s="3">
        <f>RSI!A2116</f>
        <v>45783</v>
      </c>
      <c r="B2116" s="2">
        <f>RSI!B2116</f>
        <v>0.83</v>
      </c>
      <c r="C2116" s="2">
        <f>RSI!I2116</f>
        <v>60.451609358630499</v>
      </c>
      <c r="D2116" s="2">
        <f>MACD!E2116</f>
        <v>-0.12437110446647448</v>
      </c>
      <c r="E2116" s="2">
        <f>MACD!F2116</f>
        <v>-0.10602864701877501</v>
      </c>
      <c r="F2116" s="2">
        <f>'Moving Avg'!D2116</f>
        <v>0.78599999999999992</v>
      </c>
      <c r="G2116" s="2">
        <f>'Moving Avg'!F2116</f>
        <v>0.6775000000000001</v>
      </c>
      <c r="H2116" s="2">
        <f>'Moving Avg'!G2116</f>
        <v>0.89140000000000019</v>
      </c>
      <c r="I2116" s="2">
        <f>'Moving Avg'!H2116</f>
        <v>1.0865500000000003</v>
      </c>
      <c r="J2116" s="5" t="str">
        <f>OBV!F2116</f>
        <v>BULLISH</v>
      </c>
      <c r="K2116" s="5" t="str">
        <f>OBV!G2116</f>
        <v>NEUTRAL</v>
      </c>
      <c r="L2116" s="5" t="str">
        <f>OBV!H2116</f>
        <v>CONFIRMED BULLISH</v>
      </c>
    </row>
    <row r="2117" spans="1:12" ht="13.5" x14ac:dyDescent="0.25">
      <c r="A2117" s="3">
        <f>RSI!A2117</f>
        <v>45784</v>
      </c>
      <c r="B2117" s="2">
        <f>RSI!B2117</f>
        <v>0.8</v>
      </c>
      <c r="C2117" s="2">
        <f>RSI!I2117</f>
        <v>55.259106106706419</v>
      </c>
      <c r="D2117" s="2">
        <f>MACD!E2117</f>
        <v>-0.11581950253626405</v>
      </c>
      <c r="E2117" s="2">
        <f>MACD!F2117</f>
        <v>-0.10798681812227283</v>
      </c>
      <c r="F2117" s="2">
        <f>'Moving Avg'!D2117</f>
        <v>0.79800000000000004</v>
      </c>
      <c r="G2117" s="2">
        <f>'Moving Avg'!F2117</f>
        <v>0.6905</v>
      </c>
      <c r="H2117" s="2">
        <f>'Moving Avg'!G2117</f>
        <v>0.87580000000000002</v>
      </c>
      <c r="I2117" s="2">
        <f>'Moving Avg'!H2117</f>
        <v>1.0847000000000007</v>
      </c>
      <c r="J2117" s="5" t="str">
        <f>OBV!F2117</f>
        <v>BULLISH</v>
      </c>
      <c r="K2117" s="5" t="str">
        <f>OBV!G2117</f>
        <v>NEUTRAL</v>
      </c>
      <c r="L2117" s="5" t="str">
        <f>OBV!H2117</f>
        <v>CONFIRMED BULLISH</v>
      </c>
    </row>
    <row r="2118" spans="1:12" ht="13.5" x14ac:dyDescent="0.25">
      <c r="A2118" s="3">
        <f>RSI!A2118</f>
        <v>45785</v>
      </c>
      <c r="B2118" s="2">
        <f>RSI!B2118</f>
        <v>0.8</v>
      </c>
      <c r="C2118" s="2">
        <f>RSI!I2118</f>
        <v>55.259106106706419</v>
      </c>
      <c r="D2118" s="2">
        <f>MACD!E2118</f>
        <v>-0.1042099055534923</v>
      </c>
      <c r="E2118" s="2">
        <f>MACD!F2118</f>
        <v>-0.10723143560851672</v>
      </c>
      <c r="F2118" s="2">
        <f>'Moving Avg'!D2118</f>
        <v>0.80399999999999994</v>
      </c>
      <c r="G2118" s="2">
        <f>'Moving Avg'!F2118</f>
        <v>0.70450000000000013</v>
      </c>
      <c r="H2118" s="2">
        <f>'Moving Avg'!G2118</f>
        <v>0.86019999999999996</v>
      </c>
      <c r="I2118" s="2">
        <f>'Moving Avg'!H2118</f>
        <v>1.0828500000000008</v>
      </c>
      <c r="J2118" s="5" t="str">
        <f>OBV!F2118</f>
        <v>BULLISH</v>
      </c>
      <c r="K2118" s="5" t="str">
        <f>OBV!G2118</f>
        <v>NEUTRAL</v>
      </c>
      <c r="L2118" s="5" t="str">
        <f>OBV!H2118</f>
        <v>CONFIRMED BULLISH</v>
      </c>
    </row>
    <row r="2119" spans="1:12" ht="13.5" x14ac:dyDescent="0.25">
      <c r="A2119" s="3">
        <f>RSI!A2119</f>
        <v>45786</v>
      </c>
      <c r="B2119" s="2">
        <f>RSI!B2119</f>
        <v>0.77</v>
      </c>
      <c r="C2119" s="2">
        <f>RSI!I2119</f>
        <v>50.252997698078886</v>
      </c>
      <c r="D2119" s="2">
        <f>MACD!E2119</f>
        <v>-9.5464951728773784E-2</v>
      </c>
      <c r="E2119" s="2">
        <f>MACD!F2119</f>
        <v>-0.10487813883256815</v>
      </c>
      <c r="F2119" s="2">
        <f>'Moving Avg'!D2119</f>
        <v>0.79999999999999993</v>
      </c>
      <c r="G2119" s="2">
        <f>'Moving Avg'!F2119</f>
        <v>0.71600000000000008</v>
      </c>
      <c r="H2119" s="2">
        <f>'Moving Avg'!G2119</f>
        <v>0.84400000000000019</v>
      </c>
      <c r="I2119" s="2">
        <f>'Moving Avg'!H2119</f>
        <v>1.0808500000000008</v>
      </c>
      <c r="J2119" s="5" t="str">
        <f>OBV!F2119</f>
        <v>BULLISH</v>
      </c>
      <c r="K2119" s="5" t="str">
        <f>OBV!G2119</f>
        <v>NEUTRAL</v>
      </c>
      <c r="L2119" s="5" t="str">
        <f>OBV!H2119</f>
        <v>BULLISH DIVERGENCE</v>
      </c>
    </row>
    <row r="2120" spans="1:12" ht="13.5" x14ac:dyDescent="0.25">
      <c r="A2120" s="3">
        <f>RSI!A2120</f>
        <v>45789</v>
      </c>
      <c r="B2120" s="2">
        <f>RSI!B2120</f>
        <v>0.75</v>
      </c>
      <c r="C2120" s="2">
        <f>RSI!I2120</f>
        <v>47.184079542437097</v>
      </c>
      <c r="D2120" s="2">
        <f>MACD!E2120</f>
        <v>-8.3536968513068133E-2</v>
      </c>
      <c r="E2120" s="2">
        <f>MACD!F2120</f>
        <v>-0.10060990476866816</v>
      </c>
      <c r="F2120" s="2">
        <f>'Moving Avg'!D2120</f>
        <v>0.78999999999999992</v>
      </c>
      <c r="G2120" s="2">
        <f>'Moving Avg'!F2120</f>
        <v>0.72550000000000014</v>
      </c>
      <c r="H2120" s="2">
        <f>'Moving Avg'!G2120</f>
        <v>0.82740000000000014</v>
      </c>
      <c r="I2120" s="2">
        <f>'Moving Avg'!H2120</f>
        <v>1.0787500000000008</v>
      </c>
      <c r="J2120" s="5" t="str">
        <f>OBV!F2120</f>
        <v>BULLISH</v>
      </c>
      <c r="K2120" s="5" t="str">
        <f>OBV!G2120</f>
        <v>NEUTRAL</v>
      </c>
      <c r="L2120" s="5" t="str">
        <f>OBV!H2120</f>
        <v>BULLISH DIVERGENCE</v>
      </c>
    </row>
    <row r="2121" spans="1:12" ht="13.5" x14ac:dyDescent="0.25">
      <c r="A2121" s="3">
        <f>RSI!A2121</f>
        <v>45790</v>
      </c>
      <c r="B2121" s="2">
        <f>RSI!B2121</f>
        <v>0.72</v>
      </c>
      <c r="C2121" s="2">
        <f>RSI!I2121</f>
        <v>42.947306438147699</v>
      </c>
      <c r="D2121" s="2">
        <f>MACD!E2121</f>
        <v>-6.6516047549047164E-2</v>
      </c>
      <c r="E2121" s="2">
        <f>MACD!F2121</f>
        <v>-9.3791133324743953E-2</v>
      </c>
      <c r="F2121" s="2">
        <f>'Moving Avg'!D2121</f>
        <v>0.76800000000000002</v>
      </c>
      <c r="G2121" s="2">
        <f>'Moving Avg'!F2121</f>
        <v>0.73250000000000015</v>
      </c>
      <c r="H2121" s="2">
        <f>'Moving Avg'!G2121</f>
        <v>0.81159999999999999</v>
      </c>
      <c r="I2121" s="2">
        <f>'Moving Avg'!H2121</f>
        <v>1.0765000000000007</v>
      </c>
      <c r="J2121" s="5" t="str">
        <f>OBV!F2121</f>
        <v>BEARISH</v>
      </c>
      <c r="K2121" s="5" t="str">
        <f>OBV!G2121</f>
        <v>NEUTRAL</v>
      </c>
      <c r="L2121" s="5" t="str">
        <f>OBV!H2121</f>
        <v>CONFIRMED BEARISH</v>
      </c>
    </row>
    <row r="2122" spans="1:12" ht="13.5" x14ac:dyDescent="0.25">
      <c r="A2122" s="3">
        <f>RSI!A2122</f>
        <v>45791</v>
      </c>
      <c r="B2122" s="2">
        <f>RSI!B2122</f>
        <v>0.69</v>
      </c>
      <c r="C2122" s="2">
        <f>RSI!I2122</f>
        <v>39.160503785230816</v>
      </c>
      <c r="D2122" s="2">
        <f>MACD!E2122</f>
        <v>-5.4245912348756753E-2</v>
      </c>
      <c r="E2122" s="2">
        <f>MACD!F2122</f>
        <v>-8.5882089129546521E-2</v>
      </c>
      <c r="F2122" s="2">
        <f>'Moving Avg'!D2122</f>
        <v>0.746</v>
      </c>
      <c r="G2122" s="2">
        <f>'Moving Avg'!F2122</f>
        <v>0.73699999999999999</v>
      </c>
      <c r="H2122" s="2">
        <f>'Moving Avg'!G2122</f>
        <v>0.79639999999999989</v>
      </c>
      <c r="I2122" s="2">
        <f>'Moving Avg'!H2122</f>
        <v>1.0741000000000005</v>
      </c>
      <c r="J2122" s="5" t="str">
        <f>OBV!F2122</f>
        <v>BEARISH</v>
      </c>
      <c r="K2122" s="5" t="str">
        <f>OBV!G2122</f>
        <v>NEUTRAL</v>
      </c>
      <c r="L2122" s="5" t="str">
        <f>OBV!H2122</f>
        <v>CONFIRMED BEARISH</v>
      </c>
    </row>
    <row r="2123" spans="1:12" ht="13.5" x14ac:dyDescent="0.25">
      <c r="A2123" s="3">
        <f>RSI!A2123</f>
        <v>45792</v>
      </c>
      <c r="B2123" s="2">
        <f>RSI!B2123</f>
        <v>0.69</v>
      </c>
      <c r="C2123" s="2">
        <f>RSI!I2123</f>
        <v>39.160503785230823</v>
      </c>
      <c r="D2123" s="2">
        <f>MACD!E2123</f>
        <v>-3.882918633885668E-2</v>
      </c>
      <c r="E2123" s="2">
        <f>MACD!F2123</f>
        <v>-7.6471508571408553E-2</v>
      </c>
      <c r="F2123" s="2">
        <f>'Moving Avg'!D2123</f>
        <v>0.72399999999999998</v>
      </c>
      <c r="G2123" s="2">
        <f>'Moving Avg'!F2123</f>
        <v>0.74050000000000005</v>
      </c>
      <c r="H2123" s="2">
        <f>'Moving Avg'!G2123</f>
        <v>0.78239999999999965</v>
      </c>
      <c r="I2123" s="2">
        <f>'Moving Avg'!H2123</f>
        <v>1.0717000000000005</v>
      </c>
      <c r="J2123" s="5" t="str">
        <f>OBV!F2123</f>
        <v>BEARISH</v>
      </c>
      <c r="K2123" s="5" t="str">
        <f>OBV!G2123</f>
        <v>NEUTRAL</v>
      </c>
      <c r="L2123" s="5" t="str">
        <f>OBV!H2123</f>
        <v>CONFIRMED BEARISH</v>
      </c>
    </row>
    <row r="2124" spans="1:12" ht="13.5" x14ac:dyDescent="0.25">
      <c r="A2124" s="3">
        <f>RSI!A2124</f>
        <v>45793</v>
      </c>
      <c r="B2124" s="2">
        <f>RSI!B2124</f>
        <v>0.69</v>
      </c>
      <c r="C2124" s="2">
        <f>RSI!I2124</f>
        <v>39.160503785230816</v>
      </c>
      <c r="D2124" s="2">
        <f>MACD!E2124</f>
        <v>-2.2319453010999246E-2</v>
      </c>
      <c r="E2124" s="2">
        <f>MACD!F2124</f>
        <v>-6.5641097459326697E-2</v>
      </c>
      <c r="F2124" s="2">
        <f>'Moving Avg'!D2124</f>
        <v>0.70799999999999996</v>
      </c>
      <c r="G2124" s="2">
        <f>'Moving Avg'!F2124</f>
        <v>0.74299999999999999</v>
      </c>
      <c r="H2124" s="2">
        <f>'Moving Avg'!G2124</f>
        <v>0.76959999999999962</v>
      </c>
      <c r="I2124" s="2">
        <f>'Moving Avg'!H2124</f>
        <v>1.0693000000000006</v>
      </c>
      <c r="J2124" s="5" t="str">
        <f>OBV!F2124</f>
        <v>BEARISH</v>
      </c>
      <c r="K2124" s="5" t="str">
        <f>OBV!G2124</f>
        <v>NEUTRAL</v>
      </c>
      <c r="L2124" s="5" t="str">
        <f>OBV!H2124</f>
        <v>CONFIRMED BEARISH</v>
      </c>
    </row>
    <row r="2125" spans="1:12" ht="13.5" x14ac:dyDescent="0.25">
      <c r="A2125" s="3">
        <f>RSI!A2125</f>
        <v>45796</v>
      </c>
      <c r="B2125" s="2">
        <f>RSI!B2125</f>
        <v>0.69</v>
      </c>
      <c r="C2125" s="2">
        <f>RSI!I2125</f>
        <v>39.160503785230816</v>
      </c>
      <c r="D2125" s="2">
        <f>MACD!E2125</f>
        <v>-6.4520613380512071E-3</v>
      </c>
      <c r="E2125" s="2">
        <f>MACD!F2125</f>
        <v>-5.3803290235071605E-2</v>
      </c>
      <c r="F2125" s="2">
        <f>'Moving Avg'!D2125</f>
        <v>0.69599999999999995</v>
      </c>
      <c r="G2125" s="2">
        <f>'Moving Avg'!F2125</f>
        <v>0.74449999999999994</v>
      </c>
      <c r="H2125" s="2">
        <f>'Moving Avg'!G2125</f>
        <v>0.75779999999999959</v>
      </c>
      <c r="I2125" s="2">
        <f>'Moving Avg'!H2125</f>
        <v>1.0669000000000006</v>
      </c>
      <c r="J2125" s="5" t="str">
        <f>OBV!F2125</f>
        <v>NEUTRAL</v>
      </c>
      <c r="K2125" s="5" t="str">
        <f>OBV!G2125</f>
        <v>NEUTRAL</v>
      </c>
      <c r="L2125" s="5" t="str">
        <f>OBV!H2125</f>
        <v>NEUTRAL</v>
      </c>
    </row>
    <row r="2126" spans="1:12" ht="13.5" x14ac:dyDescent="0.25">
      <c r="A2126" s="3">
        <f>RSI!A2126</f>
        <v>45797</v>
      </c>
      <c r="B2126" s="2">
        <f>RSI!B2126</f>
        <v>0.7</v>
      </c>
      <c r="C2126" s="2">
        <f>RSI!I2126</f>
        <v>41.474175622293295</v>
      </c>
      <c r="D2126" s="2">
        <f>MACD!E2126</f>
        <v>1.1181388677370285E-2</v>
      </c>
      <c r="E2126" s="2">
        <f>MACD!F2126</f>
        <v>-4.0806354452583231E-2</v>
      </c>
      <c r="F2126" s="2">
        <f>'Moving Avg'!D2126</f>
        <v>0.69199999999999995</v>
      </c>
      <c r="G2126" s="2">
        <f>'Moving Avg'!F2126</f>
        <v>0.74549999999999994</v>
      </c>
      <c r="H2126" s="2">
        <f>'Moving Avg'!G2126</f>
        <v>0.74719999999999975</v>
      </c>
      <c r="I2126" s="2">
        <f>'Moving Avg'!H2126</f>
        <v>1.0645500000000008</v>
      </c>
      <c r="J2126" s="5" t="str">
        <f>OBV!F2126</f>
        <v>BULLISH</v>
      </c>
      <c r="K2126" s="5" t="str">
        <f>OBV!G2126</f>
        <v>NEUTRAL</v>
      </c>
      <c r="L2126" s="5" t="str">
        <f>OBV!H2126</f>
        <v>BULLISH DIVERGENCE</v>
      </c>
    </row>
    <row r="2127" spans="1:12" ht="13.5" x14ac:dyDescent="0.25">
      <c r="A2127" s="3">
        <f>RSI!A2127</f>
        <v>45798</v>
      </c>
      <c r="B2127" s="2">
        <f>RSI!B2127</f>
        <v>0.7</v>
      </c>
      <c r="C2127" s="2">
        <f>RSI!I2127</f>
        <v>41.474175622293302</v>
      </c>
      <c r="D2127" s="2">
        <f>MACD!E2127</f>
        <v>2.173544337689004E-2</v>
      </c>
      <c r="E2127" s="2">
        <f>MACD!F2127</f>
        <v>-2.8297994886688577E-2</v>
      </c>
      <c r="F2127" s="2">
        <f>'Moving Avg'!D2127</f>
        <v>0.69399999999999995</v>
      </c>
      <c r="G2127" s="2">
        <f>'Moving Avg'!F2127</f>
        <v>0.74499999999999988</v>
      </c>
      <c r="H2127" s="2">
        <f>'Moving Avg'!G2127</f>
        <v>0.73759999999999981</v>
      </c>
      <c r="I2127" s="2">
        <f>'Moving Avg'!H2127</f>
        <v>1.0622000000000005</v>
      </c>
      <c r="J2127" s="5" t="str">
        <f>OBV!F2127</f>
        <v>BULLISH</v>
      </c>
      <c r="K2127" s="5" t="str">
        <f>OBV!G2127</f>
        <v>NEUTRAL</v>
      </c>
      <c r="L2127" s="5" t="str">
        <f>OBV!H2127</f>
        <v>CONFIRMED BULLISH</v>
      </c>
    </row>
    <row r="2128" spans="1:12" ht="13.5" x14ac:dyDescent="0.25">
      <c r="A2128" s="3">
        <f>RSI!A2128</f>
        <v>45799</v>
      </c>
      <c r="B2128" s="2">
        <f>RSI!B2128</f>
        <v>0.7</v>
      </c>
      <c r="C2128" s="2">
        <f>RSI!I2128</f>
        <v>41.474175622293302</v>
      </c>
      <c r="D2128" s="2">
        <f>MACD!E2128</f>
        <v>3.089619343062322E-2</v>
      </c>
      <c r="E2128" s="2">
        <f>MACD!F2128</f>
        <v>-1.6459157223226221E-2</v>
      </c>
      <c r="F2128" s="2">
        <f>'Moving Avg'!D2128</f>
        <v>0.69600000000000006</v>
      </c>
      <c r="G2128" s="2">
        <f>'Moving Avg'!F2128</f>
        <v>0.74299999999999977</v>
      </c>
      <c r="H2128" s="2">
        <f>'Moving Avg'!G2128</f>
        <v>0.72899999999999976</v>
      </c>
      <c r="I2128" s="2">
        <f>'Moving Avg'!H2128</f>
        <v>1.0598500000000006</v>
      </c>
      <c r="J2128" s="5" t="str">
        <f>OBV!F2128</f>
        <v>BULLISH</v>
      </c>
      <c r="K2128" s="5" t="str">
        <f>OBV!G2128</f>
        <v>NEUTRAL</v>
      </c>
      <c r="L2128" s="5" t="str">
        <f>OBV!H2128</f>
        <v>CONFIRMED BULLISH</v>
      </c>
    </row>
    <row r="2129" spans="1:12" ht="13.5" x14ac:dyDescent="0.25">
      <c r="A2129" s="3">
        <f>RSI!A2129</f>
        <v>45800</v>
      </c>
      <c r="B2129" s="2">
        <f>RSI!B2129</f>
        <v>0.7</v>
      </c>
      <c r="C2129" s="2">
        <f>RSI!I2129</f>
        <v>41.474175622293302</v>
      </c>
      <c r="D2129" s="2">
        <f>MACD!E2129</f>
        <v>3.4245542407985496E-2</v>
      </c>
      <c r="E2129" s="2">
        <f>MACD!F2129</f>
        <v>-6.3182172969838786E-3</v>
      </c>
      <c r="F2129" s="2">
        <f>'Moving Avg'!D2129</f>
        <v>0.69800000000000006</v>
      </c>
      <c r="G2129" s="2">
        <f>'Moving Avg'!F2129</f>
        <v>0.74199999999999977</v>
      </c>
      <c r="H2129" s="2">
        <f>'Moving Avg'!G2129</f>
        <v>0.72140000000000015</v>
      </c>
      <c r="I2129" s="2">
        <f>'Moving Avg'!H2129</f>
        <v>1.0575000000000003</v>
      </c>
      <c r="J2129" s="5" t="str">
        <f>OBV!F2129</f>
        <v>BULLISH</v>
      </c>
      <c r="K2129" s="5" t="str">
        <f>OBV!G2129</f>
        <v>NEUTRAL</v>
      </c>
      <c r="L2129" s="5" t="str">
        <f>OBV!H2129</f>
        <v>CONFIRMED BULLISH</v>
      </c>
    </row>
    <row r="2130" spans="1:12" ht="13.5" x14ac:dyDescent="0.25">
      <c r="A2130" s="3">
        <f>RSI!A2130</f>
        <v>45803</v>
      </c>
      <c r="B2130" s="2">
        <f>RSI!B2130</f>
        <v>0.7</v>
      </c>
      <c r="C2130" s="2">
        <f>RSI!I2130</f>
        <v>41.474175622293295</v>
      </c>
      <c r="D2130" s="2">
        <f>MACD!E2130</f>
        <v>3.4200211351411935E-2</v>
      </c>
      <c r="E2130" s="2">
        <f>MACD!F2130</f>
        <v>1.7854684326952842E-3</v>
      </c>
      <c r="F2130" s="2">
        <f>'Moving Avg'!D2130</f>
        <v>0.7</v>
      </c>
      <c r="G2130" s="2">
        <f>'Moving Avg'!F2130</f>
        <v>0.73999999999999977</v>
      </c>
      <c r="H2130" s="2">
        <f>'Moving Avg'!G2130</f>
        <v>0.71460000000000012</v>
      </c>
      <c r="I2130" s="2">
        <f>'Moving Avg'!H2130</f>
        <v>1.0551500000000003</v>
      </c>
      <c r="J2130" s="5" t="str">
        <f>OBV!F2130</f>
        <v>BULLISH</v>
      </c>
      <c r="K2130" s="5" t="str">
        <f>OBV!G2130</f>
        <v>NEUTRAL</v>
      </c>
      <c r="L2130" s="5" t="str">
        <f>OBV!H2130</f>
        <v>CONFIRMED BULLISH</v>
      </c>
    </row>
    <row r="2131" spans="1:12" ht="13.5" x14ac:dyDescent="0.25">
      <c r="A2131" s="3">
        <f>RSI!A2131</f>
        <v>45804</v>
      </c>
      <c r="B2131" s="2">
        <f>RSI!B2131</f>
        <v>0.7</v>
      </c>
      <c r="C2131" s="2">
        <f>RSI!I2131</f>
        <v>41.474175622293295</v>
      </c>
      <c r="D2131" s="2">
        <f>MACD!E2131</f>
        <v>2.9729365522456419E-2</v>
      </c>
      <c r="E2131" s="2">
        <f>MACD!F2131</f>
        <v>7.3742478506475121E-3</v>
      </c>
      <c r="F2131" s="2">
        <f>'Moving Avg'!D2131</f>
        <v>0.7</v>
      </c>
      <c r="G2131" s="2">
        <f>'Moving Avg'!F2131</f>
        <v>0.73649999999999971</v>
      </c>
      <c r="H2131" s="2">
        <f>'Moving Avg'!G2131</f>
        <v>0.70860000000000012</v>
      </c>
      <c r="I2131" s="2">
        <f>'Moving Avg'!H2131</f>
        <v>1.0528000000000004</v>
      </c>
      <c r="J2131" s="5" t="str">
        <f>OBV!F2131</f>
        <v>NEUTRAL</v>
      </c>
      <c r="K2131" s="5" t="str">
        <f>OBV!G2131</f>
        <v>NEUTRAL</v>
      </c>
      <c r="L2131" s="5" t="str">
        <f>OBV!H2131</f>
        <v>NEUTRAL</v>
      </c>
    </row>
    <row r="2132" spans="1:12" ht="13.5" x14ac:dyDescent="0.25">
      <c r="A2132" s="3">
        <f>RSI!A2132</f>
        <v>45805</v>
      </c>
      <c r="B2132" s="2">
        <f>RSI!B2132</f>
        <v>0.7</v>
      </c>
      <c r="C2132" s="2">
        <f>RSI!I2132</f>
        <v>41.474175622293295</v>
      </c>
      <c r="D2132" s="2">
        <f>MACD!E2132</f>
        <v>2.150030550806159E-2</v>
      </c>
      <c r="E2132" s="2">
        <f>MACD!F2132</f>
        <v>1.0199459382130328E-2</v>
      </c>
      <c r="F2132" s="2">
        <f>'Moving Avg'!D2132</f>
        <v>0.7</v>
      </c>
      <c r="G2132" s="2">
        <f>'Moving Avg'!F2132</f>
        <v>0.73449999999999971</v>
      </c>
      <c r="H2132" s="2">
        <f>'Moving Avg'!G2132</f>
        <v>0.70340000000000014</v>
      </c>
      <c r="I2132" s="2">
        <f>'Moving Avg'!H2132</f>
        <v>1.0507</v>
      </c>
      <c r="J2132" s="5" t="str">
        <f>OBV!F2132</f>
        <v>NEUTRAL</v>
      </c>
      <c r="K2132" s="5" t="str">
        <f>OBV!G2132</f>
        <v>NEUTRAL</v>
      </c>
      <c r="L2132" s="5" t="str">
        <f>OBV!H2132</f>
        <v>NEUTRAL</v>
      </c>
    </row>
    <row r="2133" spans="1:12" ht="13.5" x14ac:dyDescent="0.25">
      <c r="A2133" s="3">
        <f>RSI!A2133</f>
        <v>45806</v>
      </c>
      <c r="B2133" s="2">
        <f>RSI!B2133</f>
        <v>0.73</v>
      </c>
      <c r="C2133" s="2">
        <f>RSI!I2133</f>
        <v>50.887121801175311</v>
      </c>
      <c r="D2133" s="2">
        <f>MACD!E2133</f>
        <v>1.2471836203244435E-2</v>
      </c>
      <c r="E2133" s="2">
        <f>MACD!F2133</f>
        <v>1.065393474635315E-2</v>
      </c>
      <c r="F2133" s="2">
        <f>'Moving Avg'!D2133</f>
        <v>0.70599999999999996</v>
      </c>
      <c r="G2133" s="2">
        <f>'Moving Avg'!F2133</f>
        <v>0.73249999999999971</v>
      </c>
      <c r="H2133" s="2">
        <f>'Moving Avg'!G2133</f>
        <v>0.69960000000000011</v>
      </c>
      <c r="I2133" s="2">
        <f>'Moving Avg'!H2133</f>
        <v>1.0487500000000001</v>
      </c>
      <c r="J2133" s="5" t="str">
        <f>OBV!F2133</f>
        <v>BULLISH</v>
      </c>
      <c r="K2133" s="5" t="str">
        <f>OBV!G2133</f>
        <v>NEUTRAL</v>
      </c>
      <c r="L2133" s="5" t="str">
        <f>OBV!H2133</f>
        <v>CONFIRMED BULLISH</v>
      </c>
    </row>
    <row r="2134" spans="1:12" ht="13.5" x14ac:dyDescent="0.25">
      <c r="A2134" s="3">
        <f>RSI!A2134</f>
        <v>45807</v>
      </c>
      <c r="B2134" s="2">
        <f>RSI!B2134</f>
        <v>0.73</v>
      </c>
      <c r="C2134" s="2">
        <f>RSI!I2134</f>
        <v>50.887121801175297</v>
      </c>
      <c r="D2134" s="2">
        <f>MACD!E2134</f>
        <v>4.8002794977238805E-3</v>
      </c>
      <c r="E2134" s="2">
        <f>MACD!F2134</f>
        <v>9.4832036966272966E-3</v>
      </c>
      <c r="F2134" s="2">
        <f>'Moving Avg'!D2134</f>
        <v>0.71199999999999997</v>
      </c>
      <c r="G2134" s="2">
        <f>'Moving Avg'!F2134</f>
        <v>0.7294999999999997</v>
      </c>
      <c r="H2134" s="2">
        <f>'Moving Avg'!G2134</f>
        <v>0.69659999999999977</v>
      </c>
      <c r="I2134" s="2">
        <f>'Moving Avg'!H2134</f>
        <v>1.0468</v>
      </c>
      <c r="J2134" s="5" t="str">
        <f>OBV!F2134</f>
        <v>BULLISH</v>
      </c>
      <c r="K2134" s="5" t="str">
        <f>OBV!G2134</f>
        <v>NEUTRAL</v>
      </c>
      <c r="L2134" s="5" t="str">
        <f>OBV!H2134</f>
        <v>CONFIRMED BULLISH</v>
      </c>
    </row>
    <row r="2135" spans="1:12" ht="13.5" x14ac:dyDescent="0.25">
      <c r="A2135" s="3">
        <f>RSI!A2135</f>
        <v>45810</v>
      </c>
      <c r="B2135" s="2">
        <f>RSI!B2135</f>
        <v>0.76</v>
      </c>
      <c r="C2135" s="2">
        <f>RSI!I2135</f>
        <v>58.607956737492195</v>
      </c>
      <c r="D2135" s="2">
        <f>MACD!E2135</f>
        <v>-3.9429661205355737E-3</v>
      </c>
      <c r="E2135" s="2">
        <f>MACD!F2135</f>
        <v>6.7979697331947229E-3</v>
      </c>
      <c r="F2135" s="2">
        <f>'Moving Avg'!D2135</f>
        <v>0.72399999999999998</v>
      </c>
      <c r="G2135" s="2">
        <f>'Moving Avg'!F2135</f>
        <v>0.7274999999999997</v>
      </c>
      <c r="H2135" s="2">
        <f>'Moving Avg'!G2135</f>
        <v>0.69479999999999975</v>
      </c>
      <c r="I2135" s="2">
        <f>'Moving Avg'!H2135</f>
        <v>1.0449999999999999</v>
      </c>
      <c r="J2135" s="5" t="str">
        <f>OBV!F2135</f>
        <v>BULLISH</v>
      </c>
      <c r="K2135" s="5" t="str">
        <f>OBV!G2135</f>
        <v>NEUTRAL</v>
      </c>
      <c r="L2135" s="5" t="str">
        <f>OBV!H2135</f>
        <v>CONFIRMED BULLISH</v>
      </c>
    </row>
    <row r="2136" spans="1:12" ht="13.5" x14ac:dyDescent="0.25">
      <c r="A2136" s="3">
        <f>RSI!A2136</f>
        <v>45811</v>
      </c>
      <c r="B2136" s="2">
        <f>RSI!B2136</f>
        <v>0.76</v>
      </c>
      <c r="C2136" s="2">
        <f>RSI!I2136</f>
        <v>58.607956737492188</v>
      </c>
      <c r="D2136" s="2">
        <f>MACD!E2136</f>
        <v>-1.0007412503838076E-2</v>
      </c>
      <c r="E2136" s="2">
        <f>MACD!F2136</f>
        <v>3.4368932857881634E-3</v>
      </c>
      <c r="F2136" s="2">
        <f>'Moving Avg'!D2136</f>
        <v>0.73599999999999999</v>
      </c>
      <c r="G2136" s="2">
        <f>'Moving Avg'!F2136</f>
        <v>0.72399999999999975</v>
      </c>
      <c r="H2136" s="2">
        <f>'Moving Avg'!G2136</f>
        <v>0.69359999999999988</v>
      </c>
      <c r="I2136" s="2">
        <f>'Moving Avg'!H2136</f>
        <v>1.0431999999999997</v>
      </c>
      <c r="J2136" s="5" t="str">
        <f>OBV!F2136</f>
        <v>BULLISH</v>
      </c>
      <c r="K2136" s="5" t="str">
        <f>OBV!G2136</f>
        <v>NEUTRAL</v>
      </c>
      <c r="L2136" s="5" t="str">
        <f>OBV!H2136</f>
        <v>CONFIRMED BULLISH</v>
      </c>
    </row>
    <row r="2137" spans="1:12" ht="13.5" x14ac:dyDescent="0.25">
      <c r="A2137" s="3">
        <f>RSI!A2137</f>
        <v>45812</v>
      </c>
      <c r="B2137" s="2">
        <f>RSI!B2137</f>
        <v>0.76</v>
      </c>
      <c r="C2137" s="2">
        <f>RSI!I2137</f>
        <v>58.607956737492195</v>
      </c>
      <c r="D2137" s="2">
        <f>MACD!E2137</f>
        <v>-1.5328475482165205E-2</v>
      </c>
      <c r="E2137" s="2">
        <f>MACD!F2137</f>
        <v>-3.1618046780250994E-4</v>
      </c>
      <c r="F2137" s="2">
        <f>'Moving Avg'!D2137</f>
        <v>0.74799999999999989</v>
      </c>
      <c r="G2137" s="2">
        <f>'Moving Avg'!F2137</f>
        <v>0.72199999999999986</v>
      </c>
      <c r="H2137" s="2">
        <f>'Moving Avg'!G2137</f>
        <v>0.69299999999999984</v>
      </c>
      <c r="I2137" s="2">
        <f>'Moving Avg'!H2137</f>
        <v>1.0413999999999999</v>
      </c>
      <c r="J2137" s="5" t="str">
        <f>OBV!F2137</f>
        <v>BULLISH</v>
      </c>
      <c r="K2137" s="5" t="str">
        <f>OBV!G2137</f>
        <v>NEUTRAL</v>
      </c>
      <c r="L2137" s="5" t="str">
        <f>OBV!H2137</f>
        <v>CONFIRMED BULLISH</v>
      </c>
    </row>
    <row r="2138" spans="1:12" ht="13.5" x14ac:dyDescent="0.25">
      <c r="A2138" s="3">
        <f>RSI!A2138</f>
        <v>45813</v>
      </c>
      <c r="B2138" s="2">
        <f>RSI!B2138</f>
        <v>0.79</v>
      </c>
      <c r="C2138" s="2">
        <f>RSI!I2138</f>
        <v>65.401288926414452</v>
      </c>
      <c r="D2138" s="2">
        <f>MACD!E2138</f>
        <v>-2.2228698892738818E-2</v>
      </c>
      <c r="E2138" s="2">
        <f>MACD!F2138</f>
        <v>-4.698684152789772E-3</v>
      </c>
      <c r="F2138" s="2">
        <f>'Moving Avg'!D2138</f>
        <v>0.76</v>
      </c>
      <c r="G2138" s="2">
        <f>'Moving Avg'!F2138</f>
        <v>0.72150000000000003</v>
      </c>
      <c r="H2138" s="2">
        <f>'Moving Avg'!G2138</f>
        <v>0.69359999999999988</v>
      </c>
      <c r="I2138" s="2">
        <f>'Moving Avg'!H2138</f>
        <v>1.0397499999999997</v>
      </c>
      <c r="J2138" s="5" t="str">
        <f>OBV!F2138</f>
        <v>BULLISH</v>
      </c>
      <c r="K2138" s="5" t="str">
        <f>OBV!G2138</f>
        <v>NEUTRAL</v>
      </c>
      <c r="L2138" s="5" t="str">
        <f>OBV!H2138</f>
        <v>CONFIRMED BULLISH</v>
      </c>
    </row>
    <row r="2139" spans="1:12" ht="13.5" x14ac:dyDescent="0.25">
      <c r="A2139" s="3">
        <f>RSI!A2139</f>
        <v>45817</v>
      </c>
      <c r="B2139" s="2">
        <f>RSI!B2139</f>
        <v>0.8</v>
      </c>
      <c r="C2139" s="2">
        <f>RSI!I2139</f>
        <v>67.326276978579983</v>
      </c>
      <c r="D2139" s="2">
        <f>MACD!E2139</f>
        <v>-2.9147920095977442E-2</v>
      </c>
      <c r="E2139" s="2">
        <f>MACD!F2139</f>
        <v>-9.5885313414273074E-3</v>
      </c>
      <c r="F2139" s="2">
        <f>'Moving Avg'!D2139</f>
        <v>0.77400000000000002</v>
      </c>
      <c r="G2139" s="2">
        <f>'Moving Avg'!F2139</f>
        <v>0.72300000000000009</v>
      </c>
      <c r="H2139" s="2">
        <f>'Moving Avg'!G2139</f>
        <v>0.69499999999999984</v>
      </c>
      <c r="I2139" s="2">
        <f>'Moving Avg'!H2139</f>
        <v>1.0381499999999999</v>
      </c>
      <c r="J2139" s="5" t="str">
        <f>OBV!F2139</f>
        <v>BULLISH</v>
      </c>
      <c r="K2139" s="5" t="str">
        <f>OBV!G2139</f>
        <v>NEUTRAL</v>
      </c>
      <c r="L2139" s="5" t="str">
        <f>OBV!H2139</f>
        <v>CONFIRMED BULLISH</v>
      </c>
    </row>
    <row r="2140" spans="1:12" ht="13.5" x14ac:dyDescent="0.25">
      <c r="A2140" s="3">
        <f>RSI!A2140</f>
        <v>45818</v>
      </c>
      <c r="B2140" s="2">
        <f>RSI!B2140</f>
        <v>0.8</v>
      </c>
      <c r="C2140" s="2">
        <f>RSI!I2140</f>
        <v>67.326276978579983</v>
      </c>
      <c r="D2140" s="2">
        <f>MACD!E2140</f>
        <v>-3.5376393459244482E-2</v>
      </c>
      <c r="E2140" s="2">
        <f>MACD!F2140</f>
        <v>-1.4746103764990743E-2</v>
      </c>
      <c r="F2140" s="2">
        <f>'Moving Avg'!D2140</f>
        <v>0.78200000000000003</v>
      </c>
      <c r="G2140" s="2">
        <f>'Moving Avg'!F2140</f>
        <v>0.72550000000000003</v>
      </c>
      <c r="H2140" s="2">
        <f>'Moving Avg'!G2140</f>
        <v>0.69699999999999984</v>
      </c>
      <c r="I2140" s="2">
        <f>'Moving Avg'!H2140</f>
        <v>1.0365499999999999</v>
      </c>
      <c r="J2140" s="5" t="str">
        <f>OBV!F2140</f>
        <v>BULLISH</v>
      </c>
      <c r="K2140" s="5" t="str">
        <f>OBV!G2140</f>
        <v>NEUTRAL</v>
      </c>
      <c r="L2140" s="5" t="str">
        <f>OBV!H2140</f>
        <v>CONFIRMED BULLISH</v>
      </c>
    </row>
    <row r="2141" spans="1:12" ht="13.5" x14ac:dyDescent="0.25">
      <c r="A2141" s="3">
        <f>RSI!A2141</f>
        <v>45819</v>
      </c>
      <c r="B2141" s="2">
        <f>RSI!B2141</f>
        <v>0.8</v>
      </c>
      <c r="C2141" s="2">
        <f>RSI!I2141</f>
        <v>67.326276978579983</v>
      </c>
      <c r="D2141" s="2">
        <f>MACD!E2141</f>
        <v>-4.0992702863978048E-2</v>
      </c>
      <c r="E2141" s="2">
        <f>MACD!F2141</f>
        <v>-1.9995423584788206E-2</v>
      </c>
      <c r="F2141" s="2">
        <f>'Moving Avg'!D2141</f>
        <v>0.79</v>
      </c>
      <c r="G2141" s="2">
        <f>'Moving Avg'!F2141</f>
        <v>0.72950000000000015</v>
      </c>
      <c r="H2141" s="2">
        <f>'Moving Avg'!G2141</f>
        <v>0.69959999999999989</v>
      </c>
      <c r="I2141" s="2">
        <f>'Moving Avg'!H2141</f>
        <v>1.03495</v>
      </c>
      <c r="J2141" s="5" t="str">
        <f>OBV!F2141</f>
        <v>BULLISH</v>
      </c>
      <c r="K2141" s="5" t="str">
        <f>OBV!G2141</f>
        <v>NEUTRAL</v>
      </c>
      <c r="L2141" s="5" t="str">
        <f>OBV!H2141</f>
        <v>CONFIRMED BULLISH</v>
      </c>
    </row>
    <row r="2142" spans="1:12" ht="13.5" x14ac:dyDescent="0.25">
      <c r="A2142" s="3">
        <f>RSI!A2142</f>
        <v>45820</v>
      </c>
      <c r="B2142" s="2">
        <f>RSI!B2142</f>
        <v>0.8</v>
      </c>
      <c r="C2142" s="2">
        <f>RSI!I2142</f>
        <v>67.326276978579983</v>
      </c>
      <c r="D2142" s="2">
        <f>MACD!E2142</f>
        <v>-4.60653931057039E-2</v>
      </c>
      <c r="E2142" s="2">
        <f>MACD!F2142</f>
        <v>-2.5209417488971347E-2</v>
      </c>
      <c r="F2142" s="2">
        <f>'Moving Avg'!D2142</f>
        <v>0.79800000000000004</v>
      </c>
      <c r="G2142" s="2">
        <f>'Moving Avg'!F2142</f>
        <v>0.7350000000000001</v>
      </c>
      <c r="H2142" s="2">
        <f>'Moving Avg'!G2142</f>
        <v>0.70279999999999987</v>
      </c>
      <c r="I2142" s="2">
        <f>'Moving Avg'!H2142</f>
        <v>1.03335</v>
      </c>
      <c r="J2142" s="5" t="str">
        <f>OBV!F2142</f>
        <v>BULLISH</v>
      </c>
      <c r="K2142" s="5" t="str">
        <f>OBV!G2142</f>
        <v>NEUTRAL</v>
      </c>
      <c r="L2142" s="5" t="str">
        <f>OBV!H2142</f>
        <v>CONFIRMED BULLISH</v>
      </c>
    </row>
    <row r="2143" spans="1:12" ht="13.5" x14ac:dyDescent="0.25">
      <c r="A2143" s="3">
        <f>RSI!A2143</f>
        <v>45821</v>
      </c>
      <c r="B2143" s="2">
        <f>RSI!B2143</f>
        <v>0.8</v>
      </c>
      <c r="C2143" s="2">
        <f>RSI!I2143</f>
        <v>67.326276978579983</v>
      </c>
      <c r="D2143" s="2">
        <f>MACD!E2143</f>
        <v>-4.6038977846592277E-2</v>
      </c>
      <c r="E2143" s="2">
        <f>MACD!F2143</f>
        <v>-2.9375329560495538E-2</v>
      </c>
      <c r="F2143" s="2">
        <f>'Moving Avg'!D2143</f>
        <v>0.8</v>
      </c>
      <c r="G2143" s="2">
        <f>'Moving Avg'!F2143</f>
        <v>0.74050000000000027</v>
      </c>
      <c r="H2143" s="2">
        <f>'Moving Avg'!G2143</f>
        <v>0.70639999999999992</v>
      </c>
      <c r="I2143" s="2">
        <f>'Moving Avg'!H2143</f>
        <v>1.0317500000000002</v>
      </c>
      <c r="J2143" s="5" t="str">
        <f>OBV!F2143</f>
        <v>BULLISH</v>
      </c>
      <c r="K2143" s="5" t="str">
        <f>OBV!G2143</f>
        <v>NEUTRAL</v>
      </c>
      <c r="L2143" s="5" t="str">
        <f>OBV!H2143</f>
        <v>CONFIRMED BULLISH</v>
      </c>
    </row>
    <row r="2144" spans="1:12" ht="13.5" x14ac:dyDescent="0.25">
      <c r="A2144" s="3">
        <f>RSI!A2144</f>
        <v>45824</v>
      </c>
      <c r="B2144" s="2">
        <f>RSI!B2144</f>
        <v>0.8</v>
      </c>
      <c r="C2144" s="2">
        <f>RSI!I2144</f>
        <v>67.326276978579983</v>
      </c>
      <c r="D2144" s="2">
        <f>MACD!E2144</f>
        <v>-4.629134221228437E-2</v>
      </c>
      <c r="E2144" s="2">
        <f>MACD!F2144</f>
        <v>-3.2758532090853304E-2</v>
      </c>
      <c r="F2144" s="2">
        <f>'Moving Avg'!D2144</f>
        <v>0.8</v>
      </c>
      <c r="G2144" s="2">
        <f>'Moving Avg'!F2144</f>
        <v>0.74600000000000022</v>
      </c>
      <c r="H2144" s="2">
        <f>'Moving Avg'!G2144</f>
        <v>0.71039999999999981</v>
      </c>
      <c r="I2144" s="2">
        <f>'Moving Avg'!H2144</f>
        <v>1.0301500000000001</v>
      </c>
      <c r="J2144" s="5" t="str">
        <f>OBV!F2144</f>
        <v>NEUTRAL</v>
      </c>
      <c r="K2144" s="5" t="str">
        <f>OBV!G2144</f>
        <v>NEUTRAL</v>
      </c>
      <c r="L2144" s="5" t="str">
        <f>OBV!H2144</f>
        <v>NEUTRAL</v>
      </c>
    </row>
    <row r="2145" spans="1:12" ht="13.5" x14ac:dyDescent="0.25">
      <c r="A2145" s="3">
        <f>RSI!A2145</f>
        <v>45825</v>
      </c>
      <c r="B2145" s="2">
        <f>RSI!B2145</f>
        <v>0.79</v>
      </c>
      <c r="C2145" s="2">
        <f>RSI!I2145</f>
        <v>61.949591121178074</v>
      </c>
      <c r="D2145" s="2">
        <f>MACD!E2145</f>
        <v>-4.1403122359623956E-2</v>
      </c>
      <c r="E2145" s="2">
        <f>MACD!F2145</f>
        <v>-3.448745014460744E-2</v>
      </c>
      <c r="F2145" s="2">
        <f>'Moving Avg'!D2145</f>
        <v>0.79800000000000004</v>
      </c>
      <c r="G2145" s="2">
        <f>'Moving Avg'!F2145</f>
        <v>0.75100000000000011</v>
      </c>
      <c r="H2145" s="2">
        <f>'Moving Avg'!G2145</f>
        <v>0.7145999999999999</v>
      </c>
      <c r="I2145" s="2">
        <f>'Moving Avg'!H2145</f>
        <v>1.0287500000000001</v>
      </c>
      <c r="J2145" s="5" t="str">
        <f>OBV!F2145</f>
        <v>BEARISH</v>
      </c>
      <c r="K2145" s="5" t="str">
        <f>OBV!G2145</f>
        <v>NEUTRAL</v>
      </c>
      <c r="L2145" s="5" t="str">
        <f>OBV!H2145</f>
        <v>CONFIRMED BEARISH</v>
      </c>
    </row>
    <row r="2146" spans="1:12" ht="13.5" x14ac:dyDescent="0.25">
      <c r="A2146" s="3">
        <f>RSI!A2146</f>
        <v>45826</v>
      </c>
      <c r="B2146" s="2">
        <f>RSI!B2146</f>
        <v>0.79</v>
      </c>
      <c r="C2146" s="2">
        <f>RSI!I2146</f>
        <v>61.949591121178074</v>
      </c>
      <c r="D2146" s="2">
        <f>MACD!E2146</f>
        <v>-3.7443370368398621E-2</v>
      </c>
      <c r="E2146" s="2">
        <f>MACD!F2146</f>
        <v>-3.507863418936568E-2</v>
      </c>
      <c r="F2146" s="2">
        <f>'Moving Avg'!D2146</f>
        <v>0.79600000000000004</v>
      </c>
      <c r="G2146" s="2">
        <f>'Moving Avg'!F2146</f>
        <v>0.75550000000000017</v>
      </c>
      <c r="H2146" s="2">
        <f>'Moving Avg'!G2146</f>
        <v>0.71920000000000006</v>
      </c>
      <c r="I2146" s="2">
        <f>'Moving Avg'!H2146</f>
        <v>1.02755</v>
      </c>
      <c r="J2146" s="5" t="str">
        <f>OBV!F2146</f>
        <v>BEARISH</v>
      </c>
      <c r="K2146" s="5" t="str">
        <f>OBV!G2146</f>
        <v>NEUTRAL</v>
      </c>
      <c r="L2146" s="5" t="str">
        <f>OBV!H2146</f>
        <v>CONFIRMED BEARISH</v>
      </c>
    </row>
    <row r="2147" spans="1:12" ht="13.5" x14ac:dyDescent="0.25">
      <c r="A2147" s="3">
        <f>RSI!A2147</f>
        <v>45827</v>
      </c>
      <c r="B2147" s="2">
        <f>RSI!B2147</f>
        <v>0.79</v>
      </c>
      <c r="C2147" s="2">
        <f>RSI!I2147</f>
        <v>61.949591121178074</v>
      </c>
      <c r="D2147" s="2">
        <f>MACD!E2147</f>
        <v>-3.4256175841160585E-2</v>
      </c>
      <c r="E2147" s="2">
        <f>MACD!F2147</f>
        <v>-3.4914142519724661E-2</v>
      </c>
      <c r="F2147" s="2">
        <f>'Moving Avg'!D2147</f>
        <v>0.79400000000000004</v>
      </c>
      <c r="G2147" s="2">
        <f>'Moving Avg'!F2147</f>
        <v>0.76000000000000012</v>
      </c>
      <c r="H2147" s="2">
        <f>'Moving Avg'!G2147</f>
        <v>0.72420000000000007</v>
      </c>
      <c r="I2147" s="2">
        <f>'Moving Avg'!H2147</f>
        <v>1.0263500000000001</v>
      </c>
      <c r="J2147" s="5" t="str">
        <f>OBV!F2147</f>
        <v>BEARISH</v>
      </c>
      <c r="K2147" s="5" t="str">
        <f>OBV!G2147</f>
        <v>NEUTRAL</v>
      </c>
      <c r="L2147" s="5" t="str">
        <f>OBV!H2147</f>
        <v>CONFIRMED BEARISH</v>
      </c>
    </row>
    <row r="2148" spans="1:12" ht="13.5" x14ac:dyDescent="0.25">
      <c r="A2148" s="3">
        <f>RSI!A2148</f>
        <v>45828</v>
      </c>
      <c r="B2148" s="2">
        <f>RSI!B2148</f>
        <v>0.79</v>
      </c>
      <c r="C2148" s="2">
        <f>RSI!I2148</f>
        <v>61.949591121178074</v>
      </c>
      <c r="D2148" s="2">
        <f>MACD!E2148</f>
        <v>-2.7095198068069037E-2</v>
      </c>
      <c r="E2148" s="2">
        <f>MACD!F2148</f>
        <v>-3.3350353629393537E-2</v>
      </c>
      <c r="F2148" s="2">
        <f>'Moving Avg'!D2148</f>
        <v>0.79200000000000004</v>
      </c>
      <c r="G2148" s="2">
        <f>'Moving Avg'!F2148</f>
        <v>0.76449999999999996</v>
      </c>
      <c r="H2148" s="2">
        <f>'Moving Avg'!G2148</f>
        <v>0.72960000000000003</v>
      </c>
      <c r="I2148" s="2">
        <f>'Moving Avg'!H2148</f>
        <v>1.02515</v>
      </c>
      <c r="J2148" s="5" t="str">
        <f>OBV!F2148</f>
        <v>BEARISH</v>
      </c>
      <c r="K2148" s="5" t="str">
        <f>OBV!G2148</f>
        <v>NEUTRAL</v>
      </c>
      <c r="L2148" s="5" t="str">
        <f>OBV!H2148</f>
        <v>CONFIRMED BEARISH</v>
      </c>
    </row>
    <row r="2149" spans="1:12" ht="13.5" x14ac:dyDescent="0.25">
      <c r="A2149" s="3">
        <f>RSI!A2149</f>
        <v>45831</v>
      </c>
      <c r="B2149" s="2">
        <f>RSI!B2149</f>
        <v>0.79</v>
      </c>
      <c r="C2149" s="2">
        <f>RSI!I2149</f>
        <v>61.949591121178074</v>
      </c>
      <c r="D2149" s="2">
        <f>MACD!E2149</f>
        <v>-1.9637506672421035E-2</v>
      </c>
      <c r="E2149" s="2">
        <f>MACD!F2149</f>
        <v>-3.060778423799904E-2</v>
      </c>
      <c r="F2149" s="2">
        <f>'Moving Avg'!D2149</f>
        <v>0.79</v>
      </c>
      <c r="G2149" s="2">
        <f>'Moving Avg'!F2149</f>
        <v>0.76899999999999991</v>
      </c>
      <c r="H2149" s="2">
        <f>'Moving Avg'!G2149</f>
        <v>0.73460000000000003</v>
      </c>
      <c r="I2149" s="2">
        <f>'Moving Avg'!H2149</f>
        <v>1.0241499999999999</v>
      </c>
      <c r="J2149" s="5" t="str">
        <f>OBV!F2149</f>
        <v>BEARISH</v>
      </c>
      <c r="K2149" s="5" t="str">
        <f>OBV!G2149</f>
        <v>NEUTRAL</v>
      </c>
      <c r="L2149" s="5" t="str">
        <f>OBV!H2149</f>
        <v>CONFIRMED BEARISH</v>
      </c>
    </row>
    <row r="2150" spans="1:12" ht="13.5" x14ac:dyDescent="0.25">
      <c r="A2150" s="3">
        <f>RSI!A2150</f>
        <v>45832</v>
      </c>
      <c r="B2150" s="2">
        <f>RSI!B2150</f>
        <v>0.79</v>
      </c>
      <c r="C2150" s="2">
        <f>RSI!I2150</f>
        <v>61.949591121178074</v>
      </c>
      <c r="D2150" s="2">
        <f>MACD!E2150</f>
        <v>-1.3456836699506813E-2</v>
      </c>
      <c r="E2150" s="2">
        <f>MACD!F2150</f>
        <v>-2.7177594730300597E-2</v>
      </c>
      <c r="F2150" s="2">
        <f>'Moving Avg'!D2150</f>
        <v>0.79</v>
      </c>
      <c r="G2150" s="2">
        <f>'Moving Avg'!F2150</f>
        <v>0.77349999999999997</v>
      </c>
      <c r="H2150" s="2">
        <f>'Moving Avg'!G2150</f>
        <v>0.73919999999999997</v>
      </c>
      <c r="I2150" s="2">
        <f>'Moving Avg'!H2150</f>
        <v>1.0229499999999998</v>
      </c>
      <c r="J2150" s="5" t="str">
        <f>OBV!F2150</f>
        <v>NEUTRAL</v>
      </c>
      <c r="K2150" s="5" t="str">
        <f>OBV!G2150</f>
        <v>NEUTRAL</v>
      </c>
      <c r="L2150" s="5" t="str">
        <f>OBV!H2150</f>
        <v>NEUTRAL</v>
      </c>
    </row>
    <row r="2151" spans="1:12" ht="13.5" x14ac:dyDescent="0.25">
      <c r="A2151" s="3">
        <f>RSI!A2151</f>
        <v>45833</v>
      </c>
      <c r="B2151" s="2">
        <f>RSI!B2151</f>
        <v>0.79</v>
      </c>
      <c r="C2151" s="2">
        <f>RSI!I2151</f>
        <v>61.949591121178074</v>
      </c>
      <c r="D2151" s="2">
        <f>MACD!E2151</f>
        <v>-8.3471170717307475E-3</v>
      </c>
      <c r="E2151" s="2">
        <f>MACD!F2151</f>
        <v>-2.3411499198586629E-2</v>
      </c>
      <c r="F2151" s="2">
        <f>'Moving Avg'!D2151</f>
        <v>0.79</v>
      </c>
      <c r="G2151" s="2">
        <f>'Moving Avg'!F2151</f>
        <v>0.7779999999999998</v>
      </c>
      <c r="H2151" s="2">
        <f>'Moving Avg'!G2151</f>
        <v>0.74340000000000006</v>
      </c>
      <c r="I2151" s="2">
        <f>'Moving Avg'!H2151</f>
        <v>1.0218999999999998</v>
      </c>
      <c r="J2151" s="5" t="str">
        <f>OBV!F2151</f>
        <v>NEUTRAL</v>
      </c>
      <c r="K2151" s="5" t="str">
        <f>OBV!G2151</f>
        <v>NEUTRAL</v>
      </c>
      <c r="L2151" s="5" t="str">
        <f>OBV!H2151</f>
        <v>NEUTRAL</v>
      </c>
    </row>
    <row r="2152" spans="1:12" ht="13.5" x14ac:dyDescent="0.25">
      <c r="A2152" s="3">
        <f>RSI!A2152</f>
        <v>45835</v>
      </c>
      <c r="B2152" s="2">
        <f>RSI!B2152</f>
        <v>0.79</v>
      </c>
      <c r="C2152" s="2">
        <f>RSI!I2152</f>
        <v>61.949591121178074</v>
      </c>
      <c r="D2152" s="2">
        <f>MACD!E2152</f>
        <v>-4.1346915277837848E-3</v>
      </c>
      <c r="E2152" s="2">
        <f>MACD!F2152</f>
        <v>-1.9556137664426061E-2</v>
      </c>
      <c r="F2152" s="2">
        <f>'Moving Avg'!D2152</f>
        <v>0.79</v>
      </c>
      <c r="G2152" s="2">
        <f>'Moving Avg'!F2152</f>
        <v>0.78249999999999975</v>
      </c>
      <c r="H2152" s="2">
        <f>'Moving Avg'!G2152</f>
        <v>0.74719999999999998</v>
      </c>
      <c r="I2152" s="2">
        <f>'Moving Avg'!H2152</f>
        <v>1.0206499999999996</v>
      </c>
      <c r="J2152" s="5" t="str">
        <f>OBV!F2152</f>
        <v>NEUTRAL</v>
      </c>
      <c r="K2152" s="5" t="str">
        <f>OBV!G2152</f>
        <v>NEUTRAL</v>
      </c>
      <c r="L2152" s="5" t="str">
        <f>OBV!H2152</f>
        <v>NEUTRAL</v>
      </c>
    </row>
    <row r="2153" spans="1:12" ht="13.5" x14ac:dyDescent="0.25">
      <c r="A2153" s="3">
        <f>RSI!A2153</f>
        <v>45838</v>
      </c>
      <c r="B2153" s="2">
        <f>RSI!B2153</f>
        <v>0.79</v>
      </c>
      <c r="C2153" s="2">
        <f>RSI!I2153</f>
        <v>61.949591121178074</v>
      </c>
      <c r="D2153" s="2">
        <f>MACD!E2153</f>
        <v>-6.7327901867675344E-4</v>
      </c>
      <c r="E2153" s="2">
        <f>MACD!F2153</f>
        <v>-1.5779565935276199E-2</v>
      </c>
      <c r="F2153" s="2">
        <f>'Moving Avg'!D2153</f>
        <v>0.79</v>
      </c>
      <c r="G2153" s="2">
        <f>'Moving Avg'!F2153</f>
        <v>0.78549999999999964</v>
      </c>
      <c r="H2153" s="2">
        <f>'Moving Avg'!G2153</f>
        <v>0.75060000000000004</v>
      </c>
      <c r="I2153" s="2">
        <f>'Moving Avg'!H2153</f>
        <v>1.0193999999999996</v>
      </c>
      <c r="J2153" s="5" t="str">
        <f>OBV!F2153</f>
        <v>NEUTRAL</v>
      </c>
      <c r="K2153" s="5" t="str">
        <f>OBV!G2153</f>
        <v>NEUTRAL</v>
      </c>
      <c r="L2153" s="5" t="str">
        <f>OBV!H2153</f>
        <v>NEUTRAL</v>
      </c>
    </row>
    <row r="2154" spans="1:12" ht="13.5" x14ac:dyDescent="0.25">
      <c r="A2154" s="3">
        <f>RSI!A2154</f>
        <v>45839</v>
      </c>
      <c r="B2154" s="2">
        <f>RSI!B2154</f>
        <v>0.82</v>
      </c>
      <c r="C2154" s="2">
        <f>RSI!I2154</f>
        <v>74.058567324834002</v>
      </c>
      <c r="D2154" s="2">
        <f>MACD!E2154</f>
        <v>-6.193555406397433E-5</v>
      </c>
      <c r="E2154" s="2">
        <f>MACD!F2154</f>
        <v>-1.2636039859033756E-2</v>
      </c>
      <c r="F2154" s="2">
        <f>'Moving Avg'!D2154</f>
        <v>0.79600000000000004</v>
      </c>
      <c r="G2154" s="2">
        <f>'Moving Avg'!F2154</f>
        <v>0.7899999999999997</v>
      </c>
      <c r="H2154" s="2">
        <f>'Moving Avg'!G2154</f>
        <v>0.75419999999999998</v>
      </c>
      <c r="I2154" s="2">
        <f>'Moving Avg'!H2154</f>
        <v>1.0180999999999998</v>
      </c>
      <c r="J2154" s="5" t="str">
        <f>OBV!F2154</f>
        <v>BULLISH</v>
      </c>
      <c r="K2154" s="5" t="str">
        <f>OBV!G2154</f>
        <v>NEUTRAL</v>
      </c>
      <c r="L2154" s="5" t="str">
        <f>OBV!H2154</f>
        <v>CONFIRMED BULLISH</v>
      </c>
    </row>
    <row r="2155" spans="1:12" ht="13.5" x14ac:dyDescent="0.25">
      <c r="A2155" s="3">
        <f>RSI!A2155</f>
        <v>45840</v>
      </c>
      <c r="B2155" s="2">
        <f>RSI!B2155</f>
        <v>0.82</v>
      </c>
      <c r="C2155" s="2">
        <f>RSI!I2155</f>
        <v>74.058567324834002</v>
      </c>
      <c r="D2155" s="2">
        <f>MACD!E2155</f>
        <v>-1.3486387022554336E-3</v>
      </c>
      <c r="E2155" s="2">
        <f>MACD!F2155</f>
        <v>-1.0378559627678093E-2</v>
      </c>
      <c r="F2155" s="2">
        <f>'Moving Avg'!D2155</f>
        <v>0.80199999999999994</v>
      </c>
      <c r="G2155" s="2">
        <f>'Moving Avg'!F2155</f>
        <v>0.79299999999999982</v>
      </c>
      <c r="H2155" s="2">
        <f>'Moving Avg'!G2155</f>
        <v>0.75739999999999996</v>
      </c>
      <c r="I2155" s="2">
        <f>'Moving Avg'!H2155</f>
        <v>1.0165999999999997</v>
      </c>
      <c r="J2155" s="5" t="str">
        <f>OBV!F2155</f>
        <v>BULLISH</v>
      </c>
      <c r="K2155" s="5" t="str">
        <f>OBV!G2155</f>
        <v>NEUTRAL</v>
      </c>
      <c r="L2155" s="5" t="str">
        <f>OBV!H2155</f>
        <v>CONFIRMED BULLISH</v>
      </c>
    </row>
    <row r="2156" spans="1:12" ht="13.5" x14ac:dyDescent="0.25">
      <c r="A2156" s="3">
        <f>RSI!A2156</f>
        <v>45841</v>
      </c>
      <c r="B2156" s="2">
        <f>RSI!B2156</f>
        <v>0.82</v>
      </c>
      <c r="C2156" s="2">
        <f>RSI!I2156</f>
        <v>74.058567324834002</v>
      </c>
      <c r="D2156" s="2">
        <f>MACD!E2156</f>
        <v>-2.6832506992459093E-3</v>
      </c>
      <c r="E2156" s="2">
        <f>MACD!F2156</f>
        <v>-8.8394978419916569E-3</v>
      </c>
      <c r="F2156" s="2">
        <f>'Moving Avg'!D2156</f>
        <v>0.80800000000000005</v>
      </c>
      <c r="G2156" s="2">
        <f>'Moving Avg'!F2156</f>
        <v>0.79599999999999971</v>
      </c>
      <c r="H2156" s="2">
        <f>'Moving Avg'!G2156</f>
        <v>0.76019999999999999</v>
      </c>
      <c r="I2156" s="2">
        <f>'Moving Avg'!H2156</f>
        <v>1.0148499999999998</v>
      </c>
      <c r="J2156" s="5" t="str">
        <f>OBV!F2156</f>
        <v>BULLISH</v>
      </c>
      <c r="K2156" s="5" t="str">
        <f>OBV!G2156</f>
        <v>NEUTRAL</v>
      </c>
      <c r="L2156" s="5" t="str">
        <f>OBV!H2156</f>
        <v>CONFIRMED BULLISH</v>
      </c>
    </row>
    <row r="2157" spans="1:12" ht="13.5" x14ac:dyDescent="0.25">
      <c r="A2157" s="3">
        <f>RSI!A2157</f>
        <v>45842</v>
      </c>
      <c r="B2157" s="2">
        <f>RSI!B2157</f>
        <v>0.82</v>
      </c>
      <c r="C2157" s="2">
        <f>RSI!I2157</f>
        <v>74.058567324834002</v>
      </c>
      <c r="D2157" s="2">
        <f>MACD!E2157</f>
        <v>-4.0401888655574592E-3</v>
      </c>
      <c r="E2157" s="2">
        <f>MACD!F2157</f>
        <v>-7.8796360467048177E-3</v>
      </c>
      <c r="F2157" s="2">
        <f>'Moving Avg'!D2157</f>
        <v>0.81399999999999983</v>
      </c>
      <c r="G2157" s="2">
        <f>'Moving Avg'!F2157</f>
        <v>0.79899999999999982</v>
      </c>
      <c r="H2157" s="2">
        <f>'Moving Avg'!G2157</f>
        <v>0.76239999999999997</v>
      </c>
      <c r="I2157" s="2">
        <f>'Moving Avg'!H2157</f>
        <v>1.0130999999999997</v>
      </c>
      <c r="J2157" s="5" t="str">
        <f>OBV!F2157</f>
        <v>BULLISH</v>
      </c>
      <c r="K2157" s="5" t="str">
        <f>OBV!G2157</f>
        <v>NEUTRAL</v>
      </c>
      <c r="L2157" s="5" t="str">
        <f>OBV!H2157</f>
        <v>CONFIRMED BULLISH</v>
      </c>
    </row>
    <row r="2158" spans="1:12" ht="13.5" x14ac:dyDescent="0.25">
      <c r="A2158" s="3">
        <f>RSI!A2158</f>
        <v>45845</v>
      </c>
      <c r="B2158" s="2">
        <f>RSI!B2158</f>
        <v>0.82</v>
      </c>
      <c r="C2158" s="2">
        <f>RSI!I2158</f>
        <v>74.058567324834002</v>
      </c>
      <c r="D2158" s="2">
        <f>MACD!E2158</f>
        <v>-5.399155362063035E-3</v>
      </c>
      <c r="E2158" s="2">
        <f>MACD!F2158</f>
        <v>-7.3835399097764614E-3</v>
      </c>
      <c r="F2158" s="2">
        <f>'Moving Avg'!D2158</f>
        <v>0.82</v>
      </c>
      <c r="G2158" s="2">
        <f>'Moving Avg'!F2158</f>
        <v>0.80049999999999988</v>
      </c>
      <c r="H2158" s="2">
        <f>'Moving Avg'!G2158</f>
        <v>0.7639999999999999</v>
      </c>
      <c r="I2158" s="2">
        <f>'Moving Avg'!H2158</f>
        <v>1.0113499999999995</v>
      </c>
      <c r="J2158" s="5" t="str">
        <f>OBV!F2158</f>
        <v>BULLISH</v>
      </c>
      <c r="K2158" s="5" t="str">
        <f>OBV!G2158</f>
        <v>NEUTRAL</v>
      </c>
      <c r="L2158" s="5" t="str">
        <f>OBV!H2158</f>
        <v>CONFIRMED BULLISH</v>
      </c>
    </row>
    <row r="2159" spans="1:12" ht="13.5" x14ac:dyDescent="0.25">
      <c r="A2159" s="3">
        <f>RSI!A2159</f>
        <v>45846</v>
      </c>
      <c r="B2159" s="2">
        <f>RSI!B2159</f>
        <v>0.82</v>
      </c>
      <c r="C2159" s="2">
        <f>RSI!I2159</f>
        <v>74.058567324834002</v>
      </c>
      <c r="D2159" s="2">
        <f>MACD!E2159</f>
        <v>-6.7442242084755355E-3</v>
      </c>
      <c r="E2159" s="2">
        <f>MACD!F2159</f>
        <v>-7.2556767695162762E-3</v>
      </c>
      <c r="F2159" s="2">
        <f>'Moving Avg'!D2159</f>
        <v>0.82</v>
      </c>
      <c r="G2159" s="2">
        <f>'Moving Avg'!F2159</f>
        <v>0.8015000000000001</v>
      </c>
      <c r="H2159" s="2">
        <f>'Moving Avg'!G2159</f>
        <v>0.7659999999999999</v>
      </c>
      <c r="I2159" s="2">
        <f>'Moving Avg'!H2159</f>
        <v>1.0095999999999994</v>
      </c>
      <c r="J2159" s="5" t="str">
        <f>OBV!F2159</f>
        <v>NEUTRAL</v>
      </c>
      <c r="K2159" s="5" t="str">
        <f>OBV!G2159</f>
        <v>NEUTRAL</v>
      </c>
      <c r="L2159" s="5" t="str">
        <f>OBV!H2159</f>
        <v>NEUTRAL</v>
      </c>
    </row>
    <row r="2160" spans="1:12" ht="13.5" x14ac:dyDescent="0.25">
      <c r="A2160" s="3">
        <f>RSI!A2160</f>
        <v>45847</v>
      </c>
      <c r="B2160" s="2">
        <f>RSI!B2160</f>
        <v>0.82</v>
      </c>
      <c r="C2160" s="2">
        <f>RSI!I2160</f>
        <v>74.058567324834002</v>
      </c>
      <c r="D2160" s="2">
        <f>MACD!E2160</f>
        <v>-8.0630761626906411E-3</v>
      </c>
      <c r="E2160" s="2">
        <f>MACD!F2160</f>
        <v>-7.4171566481511493E-3</v>
      </c>
      <c r="F2160" s="2">
        <f>'Moving Avg'!D2160</f>
        <v>0.82</v>
      </c>
      <c r="G2160" s="2">
        <f>'Moving Avg'!F2160</f>
        <v>0.80249999999999999</v>
      </c>
      <c r="H2160" s="2">
        <f>'Moving Avg'!G2160</f>
        <v>0.76760000000000006</v>
      </c>
      <c r="I2160" s="2">
        <f>'Moving Avg'!H2160</f>
        <v>1.0080999999999996</v>
      </c>
      <c r="J2160" s="5" t="str">
        <f>OBV!F2160</f>
        <v>NEUTRAL</v>
      </c>
      <c r="K2160" s="5" t="str">
        <f>OBV!G2160</f>
        <v>NEUTRAL</v>
      </c>
      <c r="L2160" s="5" t="str">
        <f>OBV!H2160</f>
        <v>NEUTRAL</v>
      </c>
    </row>
    <row r="2161" spans="1:12" ht="13.5" x14ac:dyDescent="0.25">
      <c r="A2161" s="3">
        <f>RSI!A2161</f>
        <v>45848</v>
      </c>
      <c r="B2161" s="2">
        <f>RSI!B2161</f>
        <v>0.82</v>
      </c>
      <c r="C2161" s="2">
        <f>RSI!I2161</f>
        <v>74.058567324834002</v>
      </c>
      <c r="D2161" s="2">
        <f>MACD!E2161</f>
        <v>-9.3463581648512983E-3</v>
      </c>
      <c r="E2161" s="2">
        <f>MACD!F2161</f>
        <v>-7.8029969514911797E-3</v>
      </c>
      <c r="F2161" s="2">
        <f>'Moving Avg'!D2161</f>
        <v>0.82</v>
      </c>
      <c r="G2161" s="2">
        <f>'Moving Avg'!F2161</f>
        <v>0.80350000000000021</v>
      </c>
      <c r="H2161" s="2">
        <f>'Moving Avg'!G2161</f>
        <v>0.76859999999999984</v>
      </c>
      <c r="I2161" s="2">
        <f>'Moving Avg'!H2161</f>
        <v>1.0063499999999994</v>
      </c>
      <c r="J2161" s="5" t="str">
        <f>OBV!F2161</f>
        <v>NEUTRAL</v>
      </c>
      <c r="K2161" s="5" t="str">
        <f>OBV!G2161</f>
        <v>NEUTRAL</v>
      </c>
      <c r="L2161" s="5" t="str">
        <f>OBV!H2161</f>
        <v>NEUTRAL</v>
      </c>
    </row>
    <row r="2162" spans="1:12" ht="13.5" x14ac:dyDescent="0.25">
      <c r="A2162" s="3">
        <f>RSI!A2162</f>
        <v>45849</v>
      </c>
      <c r="B2162" s="2">
        <f>RSI!B2162</f>
        <v>0.82</v>
      </c>
      <c r="C2162" s="2">
        <f>RSI!I2162</f>
        <v>74.058567324834002</v>
      </c>
      <c r="D2162" s="2">
        <f>MACD!E2162</f>
        <v>-1.0587147674637087E-2</v>
      </c>
      <c r="E2162" s="2">
        <f>MACD!F2162</f>
        <v>-8.3598270961203619E-3</v>
      </c>
      <c r="F2162" s="2">
        <f>'Moving Avg'!D2162</f>
        <v>0.82</v>
      </c>
      <c r="G2162" s="2">
        <f>'Moving Avg'!F2162</f>
        <v>0.80450000000000021</v>
      </c>
      <c r="H2162" s="2">
        <f>'Moving Avg'!G2162</f>
        <v>0.7702</v>
      </c>
      <c r="I2162" s="2">
        <f>'Moving Avg'!H2162</f>
        <v>1.0045999999999993</v>
      </c>
      <c r="J2162" s="5" t="str">
        <f>OBV!F2162</f>
        <v>NEUTRAL</v>
      </c>
      <c r="K2162" s="5" t="str">
        <f>OBV!G2162</f>
        <v>NEUTRAL</v>
      </c>
      <c r="L2162" s="5" t="str">
        <f>OBV!H2162</f>
        <v>NEUTRAL</v>
      </c>
    </row>
    <row r="2163" spans="1:12" ht="13.5" x14ac:dyDescent="0.25">
      <c r="A2163" s="3">
        <f>RSI!A2163</f>
        <v>45852</v>
      </c>
      <c r="B2163" s="2">
        <f>RSI!B2163</f>
        <v>0.82</v>
      </c>
      <c r="C2163" s="2">
        <f>RSI!I2163</f>
        <v>74.058567324834002</v>
      </c>
      <c r="D2163" s="2">
        <f>MACD!E2163</f>
        <v>-1.1780505294273991E-2</v>
      </c>
      <c r="E2163" s="2">
        <f>MACD!F2163</f>
        <v>-9.0439627357510877E-3</v>
      </c>
      <c r="F2163" s="2">
        <f>'Moving Avg'!D2163</f>
        <v>0.82</v>
      </c>
      <c r="G2163" s="2">
        <f>'Moving Avg'!F2163</f>
        <v>0.8055000000000001</v>
      </c>
      <c r="H2163" s="2">
        <f>'Moving Avg'!G2163</f>
        <v>0.77119999999999989</v>
      </c>
      <c r="I2163" s="2">
        <f>'Moving Avg'!H2163</f>
        <v>1.0028499999999994</v>
      </c>
      <c r="J2163" s="5" t="str">
        <f>OBV!F2163</f>
        <v>NEUTRAL</v>
      </c>
      <c r="K2163" s="5" t="str">
        <f>OBV!G2163</f>
        <v>NEUTRAL</v>
      </c>
      <c r="L2163" s="5" t="str">
        <f>OBV!H2163</f>
        <v>NEUTRAL</v>
      </c>
    </row>
    <row r="2164" spans="1:12" ht="13.5" x14ac:dyDescent="0.25">
      <c r="A2164" s="3">
        <f>RSI!A2164</f>
        <v>45853</v>
      </c>
      <c r="B2164" s="2">
        <f>RSI!B2164</f>
        <v>0.81</v>
      </c>
      <c r="C2164" s="2">
        <f>RSI!I2164</f>
        <v>60.575957556443541</v>
      </c>
      <c r="D2164" s="2">
        <f>MACD!E2164</f>
        <v>-7.5669763034564852E-3</v>
      </c>
      <c r="E2164" s="2">
        <f>MACD!F2164</f>
        <v>-8.7485654492921675E-3</v>
      </c>
      <c r="F2164" s="2">
        <f>'Moving Avg'!D2164</f>
        <v>0.81799999999999995</v>
      </c>
      <c r="G2164" s="2">
        <f>'Moving Avg'!F2164</f>
        <v>0.80600000000000005</v>
      </c>
      <c r="H2164" s="2">
        <f>'Moving Avg'!G2164</f>
        <v>0.77159999999999995</v>
      </c>
      <c r="I2164" s="2">
        <f>'Moving Avg'!H2164</f>
        <v>1.0010499999999993</v>
      </c>
      <c r="J2164" s="5" t="str">
        <f>OBV!F2164</f>
        <v>BEARISH</v>
      </c>
      <c r="K2164" s="5" t="str">
        <f>OBV!G2164</f>
        <v>NEUTRAL</v>
      </c>
      <c r="L2164" s="5" t="str">
        <f>OBV!H2164</f>
        <v>CONFIRMED BEARISH</v>
      </c>
    </row>
    <row r="2165" spans="1:12" ht="13.5" x14ac:dyDescent="0.25">
      <c r="A2165" s="3">
        <f>RSI!A2165</f>
        <v>45854</v>
      </c>
      <c r="B2165" s="2">
        <f>RSI!B2165</f>
        <v>0.82</v>
      </c>
      <c r="C2165" s="2">
        <f>RSI!I2165</f>
        <v>67.038337028967391</v>
      </c>
      <c r="D2165" s="2">
        <f>MACD!E2165</f>
        <v>-4.8063256547709043E-3</v>
      </c>
      <c r="E2165" s="2">
        <f>MACD!F2165</f>
        <v>-7.9601174903879152E-3</v>
      </c>
      <c r="F2165" s="2">
        <f>'Moving Avg'!D2165</f>
        <v>0.81799999999999995</v>
      </c>
      <c r="G2165" s="2">
        <f>'Moving Avg'!F2165</f>
        <v>0.80750000000000011</v>
      </c>
      <c r="H2165" s="2">
        <f>'Moving Avg'!G2165</f>
        <v>0.77199999999999991</v>
      </c>
      <c r="I2165" s="2">
        <f>'Moving Avg'!H2165</f>
        <v>0.99929999999999941</v>
      </c>
      <c r="J2165" s="5" t="str">
        <f>OBV!F2165</f>
        <v>NEUTRAL</v>
      </c>
      <c r="K2165" s="5" t="str">
        <f>OBV!G2165</f>
        <v>NEUTRAL</v>
      </c>
      <c r="L2165" s="5" t="str">
        <f>OBV!H2165</f>
        <v>NEUTRAL</v>
      </c>
    </row>
    <row r="2166" spans="1:12" ht="13.5" x14ac:dyDescent="0.25">
      <c r="A2166" s="3">
        <f>RSI!A2166</f>
        <v>45855</v>
      </c>
      <c r="B2166" s="2">
        <f>RSI!B2166</f>
        <v>0.82</v>
      </c>
      <c r="C2166" s="2">
        <f>RSI!I2166</f>
        <v>67.038337028967419</v>
      </c>
      <c r="D2166" s="2">
        <f>MACD!E2166</f>
        <v>-2.5886497829542554E-3</v>
      </c>
      <c r="E2166" s="2">
        <f>MACD!F2166</f>
        <v>-6.8858239489011843E-3</v>
      </c>
      <c r="F2166" s="2">
        <f>'Moving Avg'!D2166</f>
        <v>0.81799999999999995</v>
      </c>
      <c r="G2166" s="2">
        <f>'Moving Avg'!F2166</f>
        <v>0.80900000000000016</v>
      </c>
      <c r="H2166" s="2">
        <f>'Moving Avg'!G2166</f>
        <v>0.77179999999999993</v>
      </c>
      <c r="I2166" s="2">
        <f>'Moving Avg'!H2166</f>
        <v>0.99754999999999927</v>
      </c>
      <c r="J2166" s="5" t="str">
        <f>OBV!F2166</f>
        <v>NEUTRAL</v>
      </c>
      <c r="K2166" s="5" t="str">
        <f>OBV!G2166</f>
        <v>NEUTRAL</v>
      </c>
      <c r="L2166" s="5" t="str">
        <f>OBV!H2166</f>
        <v>NEUTRAL</v>
      </c>
    </row>
    <row r="2167" spans="1:12" ht="13.5" x14ac:dyDescent="0.25">
      <c r="A2167" s="3">
        <f>RSI!A2167</f>
        <v>45856</v>
      </c>
      <c r="B2167" s="2">
        <f>RSI!B2167</f>
        <v>0.82</v>
      </c>
      <c r="C2167" s="2">
        <f>RSI!I2167</f>
        <v>67.038337028967419</v>
      </c>
      <c r="D2167" s="2">
        <f>MACD!E2167</f>
        <v>-8.2165415936052977E-4</v>
      </c>
      <c r="E2167" s="2">
        <f>MACD!F2167</f>
        <v>-5.6729899909930539E-3</v>
      </c>
      <c r="F2167" s="2">
        <f>'Moving Avg'!D2167</f>
        <v>0.81799999999999995</v>
      </c>
      <c r="G2167" s="2">
        <f>'Moving Avg'!F2167</f>
        <v>0.81050000000000022</v>
      </c>
      <c r="H2167" s="2">
        <f>'Moving Avg'!G2167</f>
        <v>0.7722</v>
      </c>
      <c r="I2167" s="2">
        <f>'Moving Avg'!H2167</f>
        <v>0.99579999999999913</v>
      </c>
      <c r="J2167" s="5" t="str">
        <f>OBV!F2167</f>
        <v>NEUTRAL</v>
      </c>
      <c r="K2167" s="5" t="str">
        <f>OBV!G2167</f>
        <v>NEUTRAL</v>
      </c>
      <c r="L2167" s="5" t="str">
        <f>OBV!H2167</f>
        <v>NEUTRAL</v>
      </c>
    </row>
    <row r="2168" spans="1:12" ht="13.5" x14ac:dyDescent="0.25">
      <c r="A2168" s="3">
        <f>RSI!A2168</f>
        <v>45859</v>
      </c>
      <c r="B2168" s="2">
        <f>RSI!B2168</f>
        <v>0.82</v>
      </c>
      <c r="C2168" s="2">
        <f>RSI!I2168</f>
        <v>67.038337028967419</v>
      </c>
      <c r="D2168" s="2">
        <f>MACD!E2168</f>
        <v>5.7210770139648481E-4</v>
      </c>
      <c r="E2168" s="2">
        <f>MACD!F2168</f>
        <v>-4.4239704525151462E-3</v>
      </c>
      <c r="F2168" s="2">
        <f>'Moving Avg'!D2168</f>
        <v>0.81799999999999995</v>
      </c>
      <c r="G2168" s="2">
        <f>'Moving Avg'!F2168</f>
        <v>0.81200000000000006</v>
      </c>
      <c r="H2168" s="2">
        <f>'Moving Avg'!G2168</f>
        <v>0.77260000000000006</v>
      </c>
      <c r="I2168" s="2">
        <f>'Moving Avg'!H2168</f>
        <v>0.99379999999999924</v>
      </c>
      <c r="J2168" s="5" t="str">
        <f>OBV!F2168</f>
        <v>NEUTRAL</v>
      </c>
      <c r="K2168" s="5" t="str">
        <f>OBV!G2168</f>
        <v>NEUTRAL</v>
      </c>
      <c r="L2168" s="5" t="str">
        <f>OBV!H2168</f>
        <v>NEUTRAL</v>
      </c>
    </row>
    <row r="2169" spans="1:12" ht="13.5" x14ac:dyDescent="0.25">
      <c r="A2169" s="3">
        <f>RSI!A2169</f>
        <v>45860</v>
      </c>
      <c r="B2169" s="2">
        <f>RSI!B2169</f>
        <v>0.82</v>
      </c>
      <c r="C2169" s="2">
        <f>RSI!I2169</f>
        <v>67.038337028967419</v>
      </c>
      <c r="D2169" s="2">
        <f>MACD!E2169</f>
        <v>1.6575666213468621E-3</v>
      </c>
      <c r="E2169" s="2">
        <f>MACD!F2169</f>
        <v>-3.2076630377427446E-3</v>
      </c>
      <c r="F2169" s="2">
        <f>'Moving Avg'!D2169</f>
        <v>0.82</v>
      </c>
      <c r="G2169" s="2">
        <f>'Moving Avg'!F2169</f>
        <v>0.81350000000000011</v>
      </c>
      <c r="H2169" s="2">
        <f>'Moving Avg'!G2169</f>
        <v>0.77359999999999995</v>
      </c>
      <c r="I2169" s="2">
        <f>'Moving Avg'!H2169</f>
        <v>0.99154999999999915</v>
      </c>
      <c r="J2169" s="5" t="str">
        <f>OBV!F2169</f>
        <v>BULLISH</v>
      </c>
      <c r="K2169" s="5" t="str">
        <f>OBV!G2169</f>
        <v>NEUTRAL</v>
      </c>
      <c r="L2169" s="5" t="str">
        <f>OBV!H2169</f>
        <v>CONFIRMED BULLISH</v>
      </c>
    </row>
    <row r="2170" spans="1:12" ht="13.5" x14ac:dyDescent="0.25">
      <c r="A2170" s="3">
        <f>RSI!A2170</f>
        <v>45861</v>
      </c>
      <c r="B2170" s="2">
        <f>RSI!B2170</f>
        <v>0.82</v>
      </c>
      <c r="C2170" s="2">
        <f>RSI!I2170</f>
        <v>67.038337028967419</v>
      </c>
      <c r="D2170" s="2">
        <f>MACD!E2170</f>
        <v>2.4891077509792137E-3</v>
      </c>
      <c r="E2170" s="2">
        <f>MACD!F2170</f>
        <v>-2.0683088799983533E-3</v>
      </c>
      <c r="F2170" s="2">
        <f>'Moving Avg'!D2170</f>
        <v>0.82</v>
      </c>
      <c r="G2170" s="2">
        <f>'Moving Avg'!F2170</f>
        <v>0.81500000000000017</v>
      </c>
      <c r="H2170" s="2">
        <f>'Moving Avg'!G2170</f>
        <v>0.77500000000000002</v>
      </c>
      <c r="I2170" s="2">
        <f>'Moving Avg'!H2170</f>
        <v>0.98954999999999926</v>
      </c>
      <c r="J2170" s="5" t="str">
        <f>OBV!F2170</f>
        <v>NEUTRAL</v>
      </c>
      <c r="K2170" s="5" t="str">
        <f>OBV!G2170</f>
        <v>NEUTRAL</v>
      </c>
      <c r="L2170" s="5" t="str">
        <f>OBV!H2170</f>
        <v>NEUTRAL</v>
      </c>
    </row>
    <row r="2171" spans="1:12" ht="13.5" x14ac:dyDescent="0.25">
      <c r="A2171" s="3">
        <f>RSI!A2171</f>
        <v>45862</v>
      </c>
      <c r="B2171" s="2">
        <f>RSI!B2171</f>
        <v>0.82</v>
      </c>
      <c r="C2171" s="2">
        <f>RSI!I2171</f>
        <v>67.038337028967419</v>
      </c>
      <c r="D2171" s="2">
        <f>MACD!E2171</f>
        <v>3.1122341887142024E-3</v>
      </c>
      <c r="E2171" s="2">
        <f>MACD!F2171</f>
        <v>-1.0322002662558421E-3</v>
      </c>
      <c r="F2171" s="2">
        <f>'Moving Avg'!D2171</f>
        <v>0.82</v>
      </c>
      <c r="G2171" s="2">
        <f>'Moving Avg'!F2171</f>
        <v>0.81650000000000011</v>
      </c>
      <c r="H2171" s="2">
        <f>'Moving Avg'!G2171</f>
        <v>0.77700000000000002</v>
      </c>
      <c r="I2171" s="2">
        <f>'Moving Avg'!H2171</f>
        <v>0.98779999999999912</v>
      </c>
      <c r="J2171" s="5" t="str">
        <f>OBV!F2171</f>
        <v>NEUTRAL</v>
      </c>
      <c r="K2171" s="5" t="str">
        <f>OBV!G2171</f>
        <v>NEUTRAL</v>
      </c>
      <c r="L2171" s="5" t="str">
        <f>OBV!H2171</f>
        <v>NEUTRAL</v>
      </c>
    </row>
    <row r="2172" spans="1:12" ht="13.5" x14ac:dyDescent="0.25">
      <c r="A2172" s="3">
        <f>RSI!A2172</f>
        <v>45866</v>
      </c>
      <c r="B2172" s="2">
        <f>RSI!B2172</f>
        <v>0.82</v>
      </c>
      <c r="C2172" s="2">
        <f>RSI!I2172</f>
        <v>67.038337028967419</v>
      </c>
      <c r="D2172" s="2">
        <f>MACD!E2172</f>
        <v>3.564971606441425E-3</v>
      </c>
      <c r="E2172" s="2">
        <f>MACD!F2172</f>
        <v>-1.1276589171638869E-4</v>
      </c>
      <c r="F2172" s="2">
        <f>'Moving Avg'!D2172</f>
        <v>0.82</v>
      </c>
      <c r="G2172" s="2">
        <f>'Moving Avg'!F2172</f>
        <v>0.81800000000000017</v>
      </c>
      <c r="H2172" s="2">
        <f>'Moving Avg'!G2172</f>
        <v>0.77960000000000007</v>
      </c>
      <c r="I2172" s="2">
        <f>'Moving Avg'!H2172</f>
        <v>0.98629999999999907</v>
      </c>
      <c r="J2172" s="5" t="str">
        <f>OBV!F2172</f>
        <v>NEUTRAL</v>
      </c>
      <c r="K2172" s="5" t="str">
        <f>OBV!G2172</f>
        <v>NEUTRAL</v>
      </c>
      <c r="L2172" s="5" t="str">
        <f>OBV!H2172</f>
        <v>NEUTRAL</v>
      </c>
    </row>
    <row r="2173" spans="1:12" ht="13.5" x14ac:dyDescent="0.25">
      <c r="A2173" s="3">
        <f>RSI!A2173</f>
        <v>45867</v>
      </c>
      <c r="B2173" s="2">
        <f>RSI!B2173</f>
        <v>0.82</v>
      </c>
      <c r="C2173" s="2">
        <f>RSI!I2173</f>
        <v>67.038337028967419</v>
      </c>
      <c r="D2173" s="2">
        <f>MACD!E2173</f>
        <v>3.879053952450584E-3</v>
      </c>
      <c r="E2173" s="2">
        <f>MACD!F2173</f>
        <v>6.8559807711700586E-4</v>
      </c>
      <c r="F2173" s="2">
        <f>'Moving Avg'!D2173</f>
        <v>0.82</v>
      </c>
      <c r="G2173" s="2">
        <f>'Moving Avg'!F2173</f>
        <v>0.81950000000000023</v>
      </c>
      <c r="H2173" s="2">
        <f>'Moving Avg'!G2173</f>
        <v>0.78220000000000001</v>
      </c>
      <c r="I2173" s="2">
        <f>'Moving Avg'!H2173</f>
        <v>0.98504999999999909</v>
      </c>
      <c r="J2173" s="5" t="str">
        <f>OBV!F2173</f>
        <v>NEUTRAL</v>
      </c>
      <c r="K2173" s="5" t="str">
        <f>OBV!G2173</f>
        <v>NEUTRAL</v>
      </c>
      <c r="L2173" s="5" t="str">
        <f>OBV!H2173</f>
        <v>NEUTRAL</v>
      </c>
    </row>
    <row r="2174" spans="1:12" ht="13.5" x14ac:dyDescent="0.25">
      <c r="A2174" s="3">
        <f>RSI!A2174</f>
        <v>45868</v>
      </c>
      <c r="B2174" s="2">
        <f>RSI!B2174</f>
        <v>0.82</v>
      </c>
      <c r="C2174" s="2">
        <f>RSI!I2174</f>
        <v>67.038337028967419</v>
      </c>
      <c r="D2174" s="2">
        <f>MACD!E2174</f>
        <v>2.5424625830565706E-3</v>
      </c>
      <c r="E2174" s="2">
        <f>MACD!F2174</f>
        <v>1.0569709783049188E-3</v>
      </c>
      <c r="F2174" s="2">
        <f>'Moving Avg'!D2174</f>
        <v>0.82</v>
      </c>
      <c r="G2174" s="2">
        <f>'Moving Avg'!F2174</f>
        <v>0.81950000000000023</v>
      </c>
      <c r="H2174" s="2">
        <f>'Moving Avg'!G2174</f>
        <v>0.78480000000000005</v>
      </c>
      <c r="I2174" s="2">
        <f>'Moving Avg'!H2174</f>
        <v>0.98399999999999888</v>
      </c>
      <c r="J2174" s="5" t="str">
        <f>OBV!F2174</f>
        <v>NEUTRAL</v>
      </c>
      <c r="K2174" s="5" t="str">
        <f>OBV!G2174</f>
        <v>NEUTRAL</v>
      </c>
      <c r="L2174" s="5" t="str">
        <f>OBV!H2174</f>
        <v>NEUTRAL</v>
      </c>
    </row>
    <row r="2175" spans="1:12" ht="13.5" x14ac:dyDescent="0.25">
      <c r="A2175" s="3">
        <f>RSI!A2175</f>
        <v>45869</v>
      </c>
      <c r="B2175" s="2">
        <f>RSI!B2175</f>
        <v>0.82</v>
      </c>
      <c r="C2175" s="2">
        <f>RSI!I2175</f>
        <v>67.038337028967419</v>
      </c>
      <c r="D2175" s="2">
        <f>MACD!E2175</f>
        <v>2.8908031046647187E-3</v>
      </c>
      <c r="E2175" s="2">
        <f>MACD!F2175</f>
        <v>1.423737403576879E-3</v>
      </c>
      <c r="F2175" s="2">
        <f>'Moving Avg'!D2175</f>
        <v>0.82</v>
      </c>
      <c r="G2175" s="2">
        <f>'Moving Avg'!F2175</f>
        <v>0.81950000000000023</v>
      </c>
      <c r="H2175" s="2">
        <f>'Moving Avg'!G2175</f>
        <v>0.78739999999999999</v>
      </c>
      <c r="I2175" s="2">
        <f>'Moving Avg'!H2175</f>
        <v>0.98314999999999897</v>
      </c>
      <c r="J2175" s="5" t="str">
        <f>OBV!F2175</f>
        <v>NEUTRAL</v>
      </c>
      <c r="K2175" s="5" t="str">
        <f>OBV!G2175</f>
        <v>NEUTRAL</v>
      </c>
      <c r="L2175" s="5" t="str">
        <f>OBV!H2175</f>
        <v>NEUTRAL</v>
      </c>
    </row>
    <row r="2176" spans="1:12" ht="13.5" x14ac:dyDescent="0.25">
      <c r="A2176" s="3">
        <f>RSI!A2176</f>
        <v>45870</v>
      </c>
      <c r="B2176" s="2">
        <f>RSI!B2176</f>
        <v>0.82</v>
      </c>
      <c r="C2176" s="2">
        <f>RSI!I2176</f>
        <v>67.038337028967419</v>
      </c>
      <c r="D2176" s="2">
        <f>MACD!E2176</f>
        <v>3.1307758426235566E-3</v>
      </c>
      <c r="E2176" s="2">
        <f>MACD!F2176</f>
        <v>1.7651450913862144E-3</v>
      </c>
      <c r="F2176" s="2">
        <f>'Moving Avg'!D2176</f>
        <v>0.82</v>
      </c>
      <c r="G2176" s="2">
        <f>'Moving Avg'!F2176</f>
        <v>0.81950000000000023</v>
      </c>
      <c r="H2176" s="2">
        <f>'Moving Avg'!G2176</f>
        <v>0.78980000000000006</v>
      </c>
      <c r="I2176" s="2">
        <f>'Moving Avg'!H2176</f>
        <v>0.98249999999999882</v>
      </c>
      <c r="J2176" s="5" t="str">
        <f>OBV!F2176</f>
        <v>NEUTRAL</v>
      </c>
      <c r="K2176" s="5" t="str">
        <f>OBV!G2176</f>
        <v>NEUTRAL</v>
      </c>
      <c r="L2176" s="5" t="str">
        <f>OBV!H2176</f>
        <v>NEUTRAL</v>
      </c>
    </row>
    <row r="2177" spans="1:12" ht="13.5" x14ac:dyDescent="0.25">
      <c r="A2177" s="3">
        <f>RSI!A2177</f>
        <v>45873</v>
      </c>
      <c r="B2177" s="2">
        <f>RSI!B2177</f>
        <v>0.82</v>
      </c>
      <c r="C2177" s="2">
        <f>RSI!I2177</f>
        <v>67.038337028967419</v>
      </c>
      <c r="D2177" s="2">
        <f>MACD!E2177</f>
        <v>3.2831103143278195E-3</v>
      </c>
      <c r="E2177" s="2">
        <f>MACD!F2177</f>
        <v>2.0687381359745355E-3</v>
      </c>
      <c r="F2177" s="2">
        <f>'Moving Avg'!D2177</f>
        <v>0.82</v>
      </c>
      <c r="G2177" s="2">
        <f>'Moving Avg'!F2177</f>
        <v>0.81950000000000023</v>
      </c>
      <c r="H2177" s="2">
        <f>'Moving Avg'!G2177</f>
        <v>0.79220000000000002</v>
      </c>
      <c r="I2177" s="2">
        <f>'Moving Avg'!H2177</f>
        <v>0.98204999999999887</v>
      </c>
      <c r="J2177" s="5" t="str">
        <f>OBV!F2177</f>
        <v>NEUTRAL</v>
      </c>
      <c r="K2177" s="5" t="str">
        <f>OBV!G2177</f>
        <v>NEUTRAL</v>
      </c>
      <c r="L2177" s="5" t="str">
        <f>OBV!H2177</f>
        <v>NEUTRAL</v>
      </c>
    </row>
    <row r="2178" spans="1:12" ht="13.5" x14ac:dyDescent="0.25">
      <c r="A2178" s="3">
        <f>RSI!A2178</f>
        <v>45874</v>
      </c>
      <c r="B2178" s="2">
        <f>RSI!B2178</f>
        <v>0.82</v>
      </c>
      <c r="C2178" s="2">
        <f>RSI!I2178</f>
        <v>67.038337028967419</v>
      </c>
      <c r="D2178" s="2">
        <f>MACD!E2178</f>
        <v>3.3650463213402704E-3</v>
      </c>
      <c r="E2178" s="2">
        <f>MACD!F2178</f>
        <v>2.3279997730476826E-3</v>
      </c>
      <c r="F2178" s="2">
        <f>'Moving Avg'!D2178</f>
        <v>0.82</v>
      </c>
      <c r="G2178" s="2">
        <f>'Moving Avg'!F2178</f>
        <v>0.81950000000000023</v>
      </c>
      <c r="H2178" s="2">
        <f>'Moving Avg'!G2178</f>
        <v>0.79459999999999997</v>
      </c>
      <c r="I2178" s="2">
        <f>'Moving Avg'!H2178</f>
        <v>0.98179999999999878</v>
      </c>
      <c r="J2178" s="5" t="str">
        <f>OBV!F2178</f>
        <v>NEUTRAL</v>
      </c>
      <c r="K2178" s="5" t="str">
        <f>OBV!G2178</f>
        <v>NEUTRAL</v>
      </c>
      <c r="L2178" s="5" t="str">
        <f>OBV!H2178</f>
        <v>NEUTRAL</v>
      </c>
    </row>
    <row r="2179" spans="1:12" ht="13.5" x14ac:dyDescent="0.25">
      <c r="A2179" s="3">
        <f>RSI!A2179</f>
        <v>45875</v>
      </c>
      <c r="B2179" s="2">
        <f>RSI!B2179</f>
        <v>0.82</v>
      </c>
      <c r="C2179" s="2">
        <f>RSI!I2179</f>
        <v>67.038337028967419</v>
      </c>
      <c r="D2179" s="2">
        <f>MACD!E2179</f>
        <v>3.3908930924031466E-3</v>
      </c>
      <c r="E2179" s="2">
        <f>MACD!F2179</f>
        <v>2.5405784369187754E-3</v>
      </c>
      <c r="F2179" s="2">
        <f>'Moving Avg'!D2179</f>
        <v>0.82</v>
      </c>
      <c r="G2179" s="2">
        <f>'Moving Avg'!F2179</f>
        <v>0.81950000000000023</v>
      </c>
      <c r="H2179" s="2">
        <f>'Moving Avg'!G2179</f>
        <v>0.79700000000000004</v>
      </c>
      <c r="I2179" s="2">
        <f>'Moving Avg'!H2179</f>
        <v>0.98169999999999868</v>
      </c>
      <c r="J2179" s="5" t="str">
        <f>OBV!F2179</f>
        <v>NEUTRAL</v>
      </c>
      <c r="K2179" s="5" t="str">
        <f>OBV!G2179</f>
        <v>NEUTRAL</v>
      </c>
      <c r="L2179" s="5" t="str">
        <f>OBV!H2179</f>
        <v>NEUTRAL</v>
      </c>
    </row>
    <row r="2180" spans="1:12" ht="13.5" x14ac:dyDescent="0.25">
      <c r="A2180" s="3">
        <f>RSI!A2180</f>
        <v>45876</v>
      </c>
      <c r="B2180" s="2">
        <f>RSI!B2180</f>
        <v>0.82</v>
      </c>
      <c r="C2180" s="2">
        <f>RSI!I2180</f>
        <v>67.038337028967419</v>
      </c>
      <c r="D2180" s="2">
        <f>MACD!E2180</f>
        <v>3.3725007552881658E-3</v>
      </c>
      <c r="E2180" s="2">
        <f>MACD!F2180</f>
        <v>2.7069629005926537E-3</v>
      </c>
      <c r="F2180" s="2">
        <f>'Moving Avg'!D2180</f>
        <v>0.82</v>
      </c>
      <c r="G2180" s="2">
        <f>'Moving Avg'!F2180</f>
        <v>0.81950000000000023</v>
      </c>
      <c r="H2180" s="2">
        <f>'Moving Avg'!G2180</f>
        <v>0.7994</v>
      </c>
      <c r="I2180" s="2">
        <f>'Moving Avg'!H2180</f>
        <v>0.98174999999999879</v>
      </c>
      <c r="J2180" s="5" t="str">
        <f>OBV!F2180</f>
        <v>NEUTRAL</v>
      </c>
      <c r="K2180" s="5" t="str">
        <f>OBV!G2180</f>
        <v>NEUTRAL</v>
      </c>
      <c r="L2180" s="5" t="str">
        <f>OBV!H2180</f>
        <v>NEUTRAL</v>
      </c>
    </row>
    <row r="2181" spans="1:12" ht="13.5" x14ac:dyDescent="0.25">
      <c r="A2181" s="3">
        <f>RSI!A2181</f>
        <v>45877</v>
      </c>
      <c r="B2181" s="2">
        <f>RSI!B2181</f>
        <v>0.82</v>
      </c>
      <c r="C2181" s="2">
        <f>RSI!I2181</f>
        <v>67.038337028967419</v>
      </c>
      <c r="D2181" s="2">
        <f>MACD!E2181</f>
        <v>3.3196577475168576E-3</v>
      </c>
      <c r="E2181" s="2">
        <f>MACD!F2181</f>
        <v>2.8295018699774944E-3</v>
      </c>
      <c r="F2181" s="2">
        <f>'Moving Avg'!D2181</f>
        <v>0.82</v>
      </c>
      <c r="G2181" s="2">
        <f>'Moving Avg'!F2181</f>
        <v>0.81950000000000023</v>
      </c>
      <c r="H2181" s="2">
        <f>'Moving Avg'!G2181</f>
        <v>0.80179999999999996</v>
      </c>
      <c r="I2181" s="2">
        <f>'Moving Avg'!H2181</f>
        <v>0.98194999999999877</v>
      </c>
      <c r="J2181" s="5" t="str">
        <f>OBV!F2181</f>
        <v>NEUTRAL</v>
      </c>
      <c r="K2181" s="5" t="str">
        <f>OBV!G2181</f>
        <v>NEUTRAL</v>
      </c>
      <c r="L2181" s="5" t="str">
        <f>OBV!H2181</f>
        <v>NEUTRAL</v>
      </c>
    </row>
    <row r="2182" spans="1:12" ht="13.5" x14ac:dyDescent="0.25">
      <c r="A2182" s="3">
        <f>RSI!A2182</f>
        <v>45880</v>
      </c>
      <c r="B2182" s="2">
        <f>RSI!B2182</f>
        <v>0.82</v>
      </c>
      <c r="C2182" s="2">
        <f>RSI!I2182</f>
        <v>67.038337028967419</v>
      </c>
      <c r="D2182" s="2">
        <f>MACD!E2182</f>
        <v>3.2404256730803604E-3</v>
      </c>
      <c r="E2182" s="2">
        <f>MACD!F2182</f>
        <v>2.9116866305980678E-3</v>
      </c>
      <c r="F2182" s="2">
        <f>'Moving Avg'!D2182</f>
        <v>0.82</v>
      </c>
      <c r="G2182" s="2">
        <f>'Moving Avg'!F2182</f>
        <v>0.81950000000000023</v>
      </c>
      <c r="H2182" s="2">
        <f>'Moving Avg'!G2182</f>
        <v>0.80420000000000003</v>
      </c>
      <c r="I2182" s="2">
        <f>'Moving Avg'!H2182</f>
        <v>0.98229999999999895</v>
      </c>
      <c r="J2182" s="5" t="str">
        <f>OBV!F2182</f>
        <v>NEUTRAL</v>
      </c>
      <c r="K2182" s="5" t="str">
        <f>OBV!G2182</f>
        <v>NEUTRAL</v>
      </c>
      <c r="L2182" s="5" t="str">
        <f>OBV!H2182</f>
        <v>NEUTRAL</v>
      </c>
    </row>
    <row r="2183" spans="1:12" ht="13.5" x14ac:dyDescent="0.25">
      <c r="A2183" s="3">
        <f>RSI!A2183</f>
        <v>45881</v>
      </c>
      <c r="B2183" s="2">
        <f>RSI!B2183</f>
        <v>0.82</v>
      </c>
      <c r="C2183" s="2">
        <f>RSI!I2183</f>
        <v>67.038337028967419</v>
      </c>
      <c r="D2183" s="2">
        <f>MACD!E2183</f>
        <v>3.1414213335865249E-3</v>
      </c>
      <c r="E2183" s="2">
        <f>MACD!F2183</f>
        <v>2.9576335711957594E-3</v>
      </c>
      <c r="F2183" s="2">
        <f>'Moving Avg'!D2183</f>
        <v>0.82</v>
      </c>
      <c r="G2183" s="2">
        <f>'Moving Avg'!F2183</f>
        <v>0.81950000000000023</v>
      </c>
      <c r="H2183" s="2">
        <f>'Moving Avg'!G2183</f>
        <v>0.80599999999999994</v>
      </c>
      <c r="I2183" s="2">
        <f>'Moving Avg'!H2183</f>
        <v>0.98264999999999891</v>
      </c>
      <c r="J2183" s="5" t="str">
        <f>OBV!F2183</f>
        <v>NEUTRAL</v>
      </c>
      <c r="K2183" s="5" t="str">
        <f>OBV!G2183</f>
        <v>NEUTRAL</v>
      </c>
      <c r="L2183" s="5" t="str">
        <f>OBV!H2183</f>
        <v>NEUTRAL</v>
      </c>
    </row>
    <row r="2184" spans="1:12" ht="13.5" x14ac:dyDescent="0.25">
      <c r="A2184" s="3">
        <f>RSI!A2184</f>
        <v>45883</v>
      </c>
      <c r="B2184" s="2">
        <f>RSI!B2184</f>
        <v>0.82</v>
      </c>
      <c r="C2184" s="2">
        <f>RSI!I2184</f>
        <v>67.038337028967419</v>
      </c>
      <c r="D2184" s="2">
        <f>MACD!E2184</f>
        <v>3.0280541578168174E-3</v>
      </c>
      <c r="E2184" s="2">
        <f>MACD!F2184</f>
        <v>2.9717176885199715E-3</v>
      </c>
      <c r="F2184" s="2">
        <f>'Moving Avg'!D2184</f>
        <v>0.82</v>
      </c>
      <c r="G2184" s="2">
        <f>'Moving Avg'!F2184</f>
        <v>0.82000000000000006</v>
      </c>
      <c r="H2184" s="2">
        <f>'Moving Avg'!G2184</f>
        <v>0.80779999999999996</v>
      </c>
      <c r="I2184" s="2">
        <f>'Moving Avg'!H2184</f>
        <v>0.98299999999999899</v>
      </c>
      <c r="J2184" s="5" t="str">
        <f>OBV!F2184</f>
        <v>NEUTRAL</v>
      </c>
      <c r="K2184" s="5" t="str">
        <f>OBV!G2184</f>
        <v>NEUTRAL</v>
      </c>
      <c r="L2184" s="5" t="str">
        <f>OBV!H2184</f>
        <v>NEUTRAL</v>
      </c>
    </row>
    <row r="2185" spans="1:12" ht="13.5" x14ac:dyDescent="0.25">
      <c r="A2185" s="3">
        <f>RSI!A2185</f>
        <v>45884</v>
      </c>
      <c r="B2185" s="2">
        <f>RSI!B2185</f>
        <v>0.8</v>
      </c>
      <c r="C2185" s="2">
        <f>RSI!I2185</f>
        <v>27.437681459987274</v>
      </c>
      <c r="D2185" s="2">
        <f>MACD!E2185</f>
        <v>4.3862074627515346E-3</v>
      </c>
      <c r="E2185" s="2">
        <f>MACD!F2185</f>
        <v>3.2546156433662845E-3</v>
      </c>
      <c r="F2185" s="2">
        <f>'Moving Avg'!D2185</f>
        <v>0.81600000000000006</v>
      </c>
      <c r="G2185" s="2">
        <f>'Moving Avg'!F2185</f>
        <v>0.81900000000000017</v>
      </c>
      <c r="H2185" s="2">
        <f>'Moving Avg'!G2185</f>
        <v>0.80859999999999999</v>
      </c>
      <c r="I2185" s="2">
        <f>'Moving Avg'!H2185</f>
        <v>0.98324999999999885</v>
      </c>
      <c r="J2185" s="5" t="str">
        <f>OBV!F2185</f>
        <v>BEARISH</v>
      </c>
      <c r="K2185" s="5" t="str">
        <f>OBV!G2185</f>
        <v>NEUTRAL</v>
      </c>
      <c r="L2185" s="5" t="str">
        <f>OBV!H2185</f>
        <v>CONFIRMED BEARISH</v>
      </c>
    </row>
    <row r="2186" spans="1:12" ht="13.5" x14ac:dyDescent="0.25">
      <c r="A2186" s="3">
        <f>RSI!A2186</f>
        <v>45887</v>
      </c>
      <c r="B2186" s="2">
        <f>RSI!B2186</f>
        <v>0.8</v>
      </c>
      <c r="C2186" s="2">
        <f>RSI!I2186</f>
        <v>27.437681459987274</v>
      </c>
      <c r="D2186" s="2">
        <f>MACD!E2186</f>
        <v>5.6282226451049855E-3</v>
      </c>
      <c r="E2186" s="2">
        <f>MACD!F2186</f>
        <v>3.7293370437140247E-3</v>
      </c>
      <c r="F2186" s="2">
        <f>'Moving Avg'!D2186</f>
        <v>0.81199999999999994</v>
      </c>
      <c r="G2186" s="2">
        <f>'Moving Avg'!F2186</f>
        <v>0.81800000000000017</v>
      </c>
      <c r="H2186" s="2">
        <f>'Moving Avg'!G2186</f>
        <v>0.80939999999999979</v>
      </c>
      <c r="I2186" s="2">
        <f>'Moving Avg'!H2186</f>
        <v>0.98349999999999893</v>
      </c>
      <c r="J2186" s="5" t="str">
        <f>OBV!F2186</f>
        <v>BEARISH</v>
      </c>
      <c r="K2186" s="5" t="str">
        <f>OBV!G2186</f>
        <v>NEUTRAL</v>
      </c>
      <c r="L2186" s="5" t="str">
        <f>OBV!H2186</f>
        <v>CONFIRMED BEARISH</v>
      </c>
    </row>
    <row r="2187" spans="1:12" ht="13.5" x14ac:dyDescent="0.25">
      <c r="A2187" s="3">
        <f>RSI!A2187</f>
        <v>45888</v>
      </c>
      <c r="B2187" s="2">
        <f>RSI!B2187</f>
        <v>0.8</v>
      </c>
      <c r="C2187" s="2">
        <f>RSI!I2187</f>
        <v>27.437681459987274</v>
      </c>
      <c r="D2187" s="2">
        <f>MACD!E2187</f>
        <v>6.7650924017054193E-3</v>
      </c>
      <c r="E2187" s="2">
        <f>MACD!F2187</f>
        <v>4.3364881153123043E-3</v>
      </c>
      <c r="F2187" s="2">
        <f>'Moving Avg'!D2187</f>
        <v>0.80800000000000005</v>
      </c>
      <c r="G2187" s="2">
        <f>'Moving Avg'!F2187</f>
        <v>0.81700000000000017</v>
      </c>
      <c r="H2187" s="2">
        <f>'Moving Avg'!G2187</f>
        <v>0.81019999999999981</v>
      </c>
      <c r="I2187" s="2">
        <f>'Moving Avg'!H2187</f>
        <v>0.983899999999999</v>
      </c>
      <c r="J2187" s="5" t="str">
        <f>OBV!F2187</f>
        <v>BEARISH</v>
      </c>
      <c r="K2187" s="5" t="str">
        <f>OBV!G2187</f>
        <v>NEUTRAL</v>
      </c>
      <c r="L2187" s="5" t="str">
        <f>OBV!H2187</f>
        <v>CONFIRMED BEARISH</v>
      </c>
    </row>
    <row r="2188" spans="1:12" ht="13.5" x14ac:dyDescent="0.25">
      <c r="A2188" s="3">
        <f>RSI!A2188</f>
        <v>45889</v>
      </c>
      <c r="B2188" s="2">
        <f>RSI!B2188</f>
        <v>0.8</v>
      </c>
      <c r="C2188" s="2">
        <f>RSI!I2188</f>
        <v>27.437681459987274</v>
      </c>
      <c r="D2188" s="2">
        <f>MACD!E2188</f>
        <v>7.8066274827832682E-3</v>
      </c>
      <c r="E2188" s="2">
        <f>MACD!F2188</f>
        <v>5.0305159888064978E-3</v>
      </c>
      <c r="F2188" s="2">
        <f>'Moving Avg'!D2188</f>
        <v>0.80399999999999994</v>
      </c>
      <c r="G2188" s="2">
        <f>'Moving Avg'!F2188</f>
        <v>0.81600000000000017</v>
      </c>
      <c r="H2188" s="2">
        <f>'Moving Avg'!G2188</f>
        <v>0.81039999999999979</v>
      </c>
      <c r="I2188" s="2">
        <f>'Moving Avg'!H2188</f>
        <v>0.98414999999999908</v>
      </c>
      <c r="J2188" s="5" t="str">
        <f>OBV!F2188</f>
        <v>BEARISH</v>
      </c>
      <c r="K2188" s="5" t="str">
        <f>OBV!G2188</f>
        <v>NEUTRAL</v>
      </c>
      <c r="L2188" s="5" t="str">
        <f>OBV!H2188</f>
        <v>CONFIRMED BEARISH</v>
      </c>
    </row>
    <row r="2189" spans="1:12" ht="13.5" x14ac:dyDescent="0.25">
      <c r="A2189" s="3">
        <f>RSI!A2189</f>
        <v>45890</v>
      </c>
      <c r="B2189" s="2">
        <f>RSI!B2189</f>
        <v>0.77</v>
      </c>
      <c r="C2189" s="2">
        <f>RSI!I2189</f>
        <v>12.518242438909482</v>
      </c>
      <c r="D2189" s="2">
        <f>MACD!E2189</f>
        <v>1.0983823030832451E-2</v>
      </c>
      <c r="E2189" s="2">
        <f>MACD!F2189</f>
        <v>6.2211773972116885E-3</v>
      </c>
      <c r="F2189" s="2">
        <f>'Moving Avg'!D2189</f>
        <v>0.79400000000000004</v>
      </c>
      <c r="G2189" s="2">
        <f>'Moving Avg'!F2189</f>
        <v>0.81350000000000033</v>
      </c>
      <c r="H2189" s="2">
        <f>'Moving Avg'!G2189</f>
        <v>0.80979999999999985</v>
      </c>
      <c r="I2189" s="2">
        <f>'Moving Avg'!H2189</f>
        <v>0.98424999999999907</v>
      </c>
      <c r="J2189" s="5" t="str">
        <f>OBV!F2189</f>
        <v>BEARISH</v>
      </c>
      <c r="K2189" s="5" t="str">
        <f>OBV!G2189</f>
        <v>NEUTRAL</v>
      </c>
      <c r="L2189" s="5" t="str">
        <f>OBV!H2189</f>
        <v>CONFIRMED BEARISH</v>
      </c>
    </row>
    <row r="2190" spans="1:12" ht="13.5" x14ac:dyDescent="0.25">
      <c r="A2190" s="3">
        <f>RSI!A2190</f>
        <v>45891</v>
      </c>
      <c r="B2190" s="2">
        <f>RSI!B2190</f>
        <v>0.74</v>
      </c>
      <c r="C2190" s="2">
        <f>RSI!I2190</f>
        <v>7.895032001026081</v>
      </c>
      <c r="D2190" s="2">
        <f>MACD!E2190</f>
        <v>1.6139929821687771E-2</v>
      </c>
      <c r="E2190" s="2">
        <f>MACD!F2190</f>
        <v>8.2049278821069056E-3</v>
      </c>
      <c r="F2190" s="2">
        <f>'Moving Avg'!D2190</f>
        <v>0.78200000000000003</v>
      </c>
      <c r="G2190" s="2">
        <f>'Moving Avg'!F2190</f>
        <v>0.80950000000000022</v>
      </c>
      <c r="H2190" s="2">
        <f>'Moving Avg'!G2190</f>
        <v>0.80859999999999999</v>
      </c>
      <c r="I2190" s="2">
        <f>'Moving Avg'!H2190</f>
        <v>0.98419999999999919</v>
      </c>
      <c r="J2190" s="5" t="str">
        <f>OBV!F2190</f>
        <v>NEUTRAL</v>
      </c>
      <c r="K2190" s="5" t="str">
        <f>OBV!G2190</f>
        <v>NEUTRAL</v>
      </c>
      <c r="L2190" s="5" t="str">
        <f>OBV!H2190</f>
        <v>NEUTRAL</v>
      </c>
    </row>
    <row r="2191" spans="1:12" ht="13.5" x14ac:dyDescent="0.25">
      <c r="A2191" s="3">
        <f>RSI!A2191</f>
        <v>45894</v>
      </c>
      <c r="B2191" s="2">
        <f>RSI!B2191</f>
        <v>0.71</v>
      </c>
      <c r="C2191" s="2">
        <f>RSI!I2191</f>
        <v>5.6484796047145522</v>
      </c>
      <c r="D2191" s="2">
        <f>MACD!E2191</f>
        <v>2.3129586939062197E-2</v>
      </c>
      <c r="E2191" s="2">
        <f>MACD!F2191</f>
        <v>1.1189859693497964E-2</v>
      </c>
      <c r="F2191" s="2">
        <f>'Moving Avg'!D2191</f>
        <v>0.76400000000000001</v>
      </c>
      <c r="G2191" s="2">
        <f>'Moving Avg'!F2191</f>
        <v>0.80400000000000027</v>
      </c>
      <c r="H2191" s="2">
        <f>'Moving Avg'!G2191</f>
        <v>0.80680000000000007</v>
      </c>
      <c r="I2191" s="2">
        <f>'Moving Avg'!H2191</f>
        <v>0.98384999999999923</v>
      </c>
      <c r="J2191" s="5" t="str">
        <f>OBV!F2191</f>
        <v>NEUTRAL</v>
      </c>
      <c r="K2191" s="5" t="str">
        <f>OBV!G2191</f>
        <v>NEUTRAL</v>
      </c>
      <c r="L2191" s="5" t="str">
        <f>OBV!H2191</f>
        <v>NEUTRAL</v>
      </c>
    </row>
    <row r="2192" spans="1:12" ht="13.5" x14ac:dyDescent="0.25">
      <c r="A2192" s="3">
        <f>RSI!A2192</f>
        <v>45895</v>
      </c>
      <c r="B2192" s="2">
        <f>RSI!B2192</f>
        <v>0.74</v>
      </c>
      <c r="C2192" s="2">
        <f>RSI!I2192</f>
        <v>27.779749372588853</v>
      </c>
      <c r="D2192" s="2">
        <f>MACD!E2192</f>
        <v>2.737356802032076E-2</v>
      </c>
      <c r="E2192" s="2">
        <f>MACD!F2192</f>
        <v>1.4426601358862524E-2</v>
      </c>
      <c r="F2192" s="2">
        <f>'Moving Avg'!D2192</f>
        <v>0.752</v>
      </c>
      <c r="G2192" s="2">
        <f>'Moving Avg'!F2192</f>
        <v>0.80000000000000016</v>
      </c>
      <c r="H2192" s="2">
        <f>'Moving Avg'!G2192</f>
        <v>0.80559999999999998</v>
      </c>
      <c r="I2192" s="2">
        <f>'Moving Avg'!H2192</f>
        <v>0.98364999999999925</v>
      </c>
      <c r="J2192" s="5" t="str">
        <f>OBV!F2192</f>
        <v>BULLISH</v>
      </c>
      <c r="K2192" s="5" t="str">
        <f>OBV!G2192</f>
        <v>NEUTRAL</v>
      </c>
      <c r="L2192" s="5" t="str">
        <f>OBV!H2192</f>
        <v>BULLISH DIVERGENCE</v>
      </c>
    </row>
    <row r="2193" spans="1:12" ht="13.5" x14ac:dyDescent="0.25">
      <c r="A2193" s="3">
        <f>RSI!A2193</f>
        <v>45896</v>
      </c>
      <c r="B2193" s="2">
        <f>RSI!B2193</f>
        <v>0.74</v>
      </c>
      <c r="C2193" s="2">
        <f>RSI!I2193</f>
        <v>27.779749372588853</v>
      </c>
      <c r="D2193" s="2">
        <f>MACD!E2193</f>
        <v>3.1298355841588021E-2</v>
      </c>
      <c r="E2193" s="2">
        <f>MACD!F2193</f>
        <v>1.7800952255407624E-2</v>
      </c>
      <c r="F2193" s="2">
        <f>'Moving Avg'!D2193</f>
        <v>0.74</v>
      </c>
      <c r="G2193" s="2">
        <f>'Moving Avg'!F2193</f>
        <v>0.79600000000000026</v>
      </c>
      <c r="H2193" s="2">
        <f>'Moving Avg'!G2193</f>
        <v>0.80440000000000011</v>
      </c>
      <c r="I2193" s="2">
        <f>'Moving Avg'!H2193</f>
        <v>0.98344999999999938</v>
      </c>
      <c r="J2193" s="5" t="str">
        <f>OBV!F2193</f>
        <v>BULLISH</v>
      </c>
      <c r="K2193" s="5" t="str">
        <f>OBV!G2193</f>
        <v>NEUTRAL</v>
      </c>
      <c r="L2193" s="5" t="str">
        <f>OBV!H2193</f>
        <v>BULLISH DIVERGENCE</v>
      </c>
    </row>
    <row r="2194" spans="1:12" ht="13.5" x14ac:dyDescent="0.25">
      <c r="A2194" s="3">
        <f>RSI!A2194</f>
        <v>45897</v>
      </c>
      <c r="B2194" s="2">
        <f>RSI!B2194</f>
        <v>0.74</v>
      </c>
      <c r="C2194" s="2">
        <f>RSI!I2194</f>
        <v>27.779749372588867</v>
      </c>
      <c r="D2194" s="2">
        <f>MACD!E2194</f>
        <v>3.4928336546665384E-2</v>
      </c>
      <c r="E2194" s="2">
        <f>MACD!F2194</f>
        <v>2.1226429113659177E-2</v>
      </c>
      <c r="F2194" s="2">
        <f>'Moving Avg'!D2194</f>
        <v>0.73399999999999999</v>
      </c>
      <c r="G2194" s="2">
        <f>'Moving Avg'!F2194</f>
        <v>0.79200000000000026</v>
      </c>
      <c r="H2194" s="2">
        <f>'Moving Avg'!G2194</f>
        <v>0.80320000000000003</v>
      </c>
      <c r="I2194" s="2">
        <f>'Moving Avg'!H2194</f>
        <v>0.98334999999999939</v>
      </c>
      <c r="J2194" s="5" t="str">
        <f>OBV!F2194</f>
        <v>BULLISH</v>
      </c>
      <c r="K2194" s="5" t="str">
        <f>OBV!G2194</f>
        <v>NEUTRAL</v>
      </c>
      <c r="L2194" s="5" t="str">
        <f>OBV!H2194</f>
        <v>BULLISH DIVERGENCE</v>
      </c>
    </row>
    <row r="2195" spans="1:12" ht="13.5" x14ac:dyDescent="0.25">
      <c r="A2195" s="3">
        <f>RSI!A2195</f>
        <v>45898</v>
      </c>
      <c r="B2195" s="2">
        <f>RSI!B2195</f>
        <v>0.74</v>
      </c>
      <c r="C2195" s="2">
        <f>RSI!I2195</f>
        <v>27.779749372588867</v>
      </c>
      <c r="D2195" s="2">
        <f>MACD!E2195</f>
        <v>3.5209052637006244E-2</v>
      </c>
      <c r="E2195" s="2">
        <f>MACD!F2195</f>
        <v>2.4022953818328592E-2</v>
      </c>
      <c r="F2195" s="2">
        <f>'Moving Avg'!D2195</f>
        <v>0.73399999999999999</v>
      </c>
      <c r="G2195" s="2">
        <f>'Moving Avg'!F2195</f>
        <v>0.78800000000000026</v>
      </c>
      <c r="H2195" s="2">
        <f>'Moving Avg'!G2195</f>
        <v>0.80220000000000025</v>
      </c>
      <c r="I2195" s="2">
        <f>'Moving Avg'!H2195</f>
        <v>0.9833999999999995</v>
      </c>
      <c r="J2195" s="5" t="str">
        <f>OBV!F2195</f>
        <v>BULLISH</v>
      </c>
      <c r="K2195" s="5" t="str">
        <f>OBV!G2195</f>
        <v>NEUTRAL</v>
      </c>
      <c r="L2195" s="5" t="str">
        <f>OBV!H2195</f>
        <v>NEUTRAL</v>
      </c>
    </row>
    <row r="2196" spans="1:12" ht="13.5" x14ac:dyDescent="0.25">
      <c r="A2196" s="3">
        <f>RSI!A2196</f>
        <v>45901</v>
      </c>
      <c r="B2196" s="2">
        <f>RSI!B2196</f>
        <v>0.74</v>
      </c>
      <c r="C2196" s="2">
        <f>RSI!I2196</f>
        <v>27.779749372588881</v>
      </c>
      <c r="D2196" s="2">
        <f>MACD!E2196</f>
        <v>3.5711504814486927E-2</v>
      </c>
      <c r="E2196" s="2">
        <f>MACD!F2196</f>
        <v>2.6360664017560258E-2</v>
      </c>
      <c r="F2196" s="2">
        <f>'Moving Avg'!D2196</f>
        <v>0.74</v>
      </c>
      <c r="G2196" s="2">
        <f>'Moving Avg'!F2196</f>
        <v>0.78400000000000003</v>
      </c>
      <c r="H2196" s="2">
        <f>'Moving Avg'!G2196</f>
        <v>0.80120000000000036</v>
      </c>
      <c r="I2196" s="2">
        <f>'Moving Avg'!H2196</f>
        <v>0.98344999999999938</v>
      </c>
      <c r="J2196" s="5" t="str">
        <f>OBV!F2196</f>
        <v>BULLISH</v>
      </c>
      <c r="K2196" s="5" t="str">
        <f>OBV!G2196</f>
        <v>NEUTRAL</v>
      </c>
      <c r="L2196" s="5" t="str">
        <f>OBV!H2196</f>
        <v>CONFIRMED BULLISH</v>
      </c>
    </row>
    <row r="2197" spans="1:12" ht="13.5" x14ac:dyDescent="0.25">
      <c r="A2197" s="3">
        <f>RSI!A2197</f>
        <v>45902</v>
      </c>
      <c r="B2197" s="2">
        <f>RSI!B2197</f>
        <v>0.73</v>
      </c>
      <c r="C2197" s="2">
        <f>RSI!I2197</f>
        <v>24.953613513002637</v>
      </c>
      <c r="D2197" s="2">
        <f>MACD!E2197</f>
        <v>3.7122696636564423E-2</v>
      </c>
      <c r="E2197" s="2">
        <f>MACD!F2197</f>
        <v>2.8513070541361093E-2</v>
      </c>
      <c r="F2197" s="2">
        <f>'Moving Avg'!D2197</f>
        <v>0.73799999999999999</v>
      </c>
      <c r="G2197" s="2">
        <f>'Moving Avg'!F2197</f>
        <v>0.77950000000000008</v>
      </c>
      <c r="H2197" s="2">
        <f>'Moving Avg'!G2197</f>
        <v>0.80000000000000038</v>
      </c>
      <c r="I2197" s="2">
        <f>'Moving Avg'!H2197</f>
        <v>0.98344999999999938</v>
      </c>
      <c r="J2197" s="5" t="str">
        <f>OBV!F2197</f>
        <v>BEARISH</v>
      </c>
      <c r="K2197" s="5" t="str">
        <f>OBV!G2197</f>
        <v>NEUTRAL</v>
      </c>
      <c r="L2197" s="5" t="str">
        <f>OBV!H2197</f>
        <v>CONFIRMED BEARISH</v>
      </c>
    </row>
    <row r="2198" spans="1:12" ht="13.5" x14ac:dyDescent="0.25">
      <c r="A2198" s="3">
        <f>RSI!A2198</f>
        <v>45903</v>
      </c>
      <c r="B2198" s="2">
        <f>RSI!B2198</f>
        <v>0.73</v>
      </c>
      <c r="C2198" s="2">
        <f>RSI!I2198</f>
        <v>24.953613513002637</v>
      </c>
      <c r="D2198" s="2">
        <f>MACD!E2198</f>
        <v>3.8603001378801127E-2</v>
      </c>
      <c r="E2198" s="2">
        <f>MACD!F2198</f>
        <v>3.0531056708849102E-2</v>
      </c>
      <c r="F2198" s="2">
        <f>'Moving Avg'!D2198</f>
        <v>0.73599999999999999</v>
      </c>
      <c r="G2198" s="2">
        <f>'Moving Avg'!F2198</f>
        <v>0.77500000000000013</v>
      </c>
      <c r="H2198" s="2">
        <f>'Moving Avg'!G2198</f>
        <v>0.7988000000000004</v>
      </c>
      <c r="I2198" s="2">
        <f>'Moving Avg'!H2198</f>
        <v>0.98359999999999925</v>
      </c>
      <c r="J2198" s="5" t="str">
        <f>OBV!F2198</f>
        <v>BEARISH</v>
      </c>
      <c r="K2198" s="5" t="str">
        <f>OBV!G2198</f>
        <v>NEUTRAL</v>
      </c>
      <c r="L2198" s="5" t="str">
        <f>OBV!H2198</f>
        <v>CONFIRMED BEARISH</v>
      </c>
    </row>
    <row r="2199" spans="1:12" ht="13.5" x14ac:dyDescent="0.25">
      <c r="A2199" s="3">
        <f>RSI!A2199</f>
        <v>45905</v>
      </c>
      <c r="B2199" s="2">
        <f>RSI!B2199</f>
        <v>0.73</v>
      </c>
      <c r="C2199" s="2">
        <f>RSI!I2199</f>
        <v>24.953613513002651</v>
      </c>
      <c r="D2199" s="2">
        <f>MACD!E2199</f>
        <v>3.5505200235211087E-2</v>
      </c>
      <c r="E2199" s="2">
        <f>MACD!F2199</f>
        <v>3.1525885414121504E-2</v>
      </c>
      <c r="F2199" s="2">
        <f>'Moving Avg'!D2199</f>
        <v>0.73399999999999999</v>
      </c>
      <c r="G2199" s="2">
        <f>'Moving Avg'!F2199</f>
        <v>0.77050000000000007</v>
      </c>
      <c r="H2199" s="2">
        <f>'Moving Avg'!G2199</f>
        <v>0.79760000000000031</v>
      </c>
      <c r="I2199" s="2">
        <f>'Moving Avg'!H2199</f>
        <v>0.98374999999999913</v>
      </c>
      <c r="J2199" s="5" t="str">
        <f>OBV!F2199</f>
        <v>BEARISH</v>
      </c>
      <c r="K2199" s="5" t="str">
        <f>OBV!G2199</f>
        <v>NEUTRAL</v>
      </c>
      <c r="L2199" s="5" t="str">
        <f>OBV!H2199</f>
        <v>CONFIRMED BEARISH</v>
      </c>
    </row>
    <row r="2200" spans="1:12" ht="13.5" x14ac:dyDescent="0.25">
      <c r="A2200" s="3">
        <f>RSI!A2200</f>
        <v>45908</v>
      </c>
      <c r="B2200" s="2">
        <f>RSI!B2200</f>
        <v>0.73</v>
      </c>
      <c r="C2200" s="2">
        <f>RSI!I2200</f>
        <v>24.953613513002637</v>
      </c>
      <c r="D2200" s="2">
        <f>MACD!E2200</f>
        <v>2.8513986231142319E-2</v>
      </c>
      <c r="E2200" s="2">
        <f>MACD!F2200</f>
        <v>3.092350557752567E-2</v>
      </c>
      <c r="F2200" s="2">
        <f>'Moving Avg'!D2200</f>
        <v>0.73199999999999998</v>
      </c>
      <c r="G2200" s="2">
        <f>'Moving Avg'!F2200</f>
        <v>0.76600000000000013</v>
      </c>
      <c r="H2200" s="2">
        <f>'Moving Avg'!G2200</f>
        <v>0.79640000000000011</v>
      </c>
      <c r="I2200" s="2">
        <f>'Moving Avg'!H2200</f>
        <v>0.983899999999999</v>
      </c>
      <c r="J2200" s="5" t="str">
        <f>OBV!F2200</f>
        <v>BEARISH</v>
      </c>
      <c r="K2200" s="5" t="str">
        <f>OBV!G2200</f>
        <v>NEUTRAL</v>
      </c>
      <c r="L2200" s="5" t="str">
        <f>OBV!H2200</f>
        <v>CONFIRMED BEARISH</v>
      </c>
    </row>
    <row r="2201" spans="1:12" ht="13.5" x14ac:dyDescent="0.25">
      <c r="A2201" s="3">
        <f>RSI!A2201</f>
        <v>45909</v>
      </c>
      <c r="B2201" s="2">
        <f>RSI!B2201</f>
        <v>0.73</v>
      </c>
      <c r="C2201" s="2">
        <f>RSI!I2201</f>
        <v>24.953613513002637</v>
      </c>
      <c r="D2201" s="2">
        <f>MACD!E2201</f>
        <v>1.8210169148397459E-2</v>
      </c>
      <c r="E2201" s="2">
        <f>MACD!F2201</f>
        <v>2.8380838291700027E-2</v>
      </c>
      <c r="F2201" s="2">
        <f>'Moving Avg'!D2201</f>
        <v>0.73</v>
      </c>
      <c r="G2201" s="2">
        <f>'Moving Avg'!F2201</f>
        <v>0.76150000000000007</v>
      </c>
      <c r="H2201" s="2">
        <f>'Moving Avg'!G2201</f>
        <v>0.79519999999999991</v>
      </c>
      <c r="I2201" s="2">
        <f>'Moving Avg'!H2201</f>
        <v>0.98404999999999887</v>
      </c>
      <c r="J2201" s="5" t="str">
        <f>OBV!F2201</f>
        <v>BEARISH</v>
      </c>
      <c r="K2201" s="5" t="str">
        <f>OBV!G2201</f>
        <v>NEUTRAL</v>
      </c>
      <c r="L2201" s="5" t="str">
        <f>OBV!H2201</f>
        <v>CONFIRMED BEARISH</v>
      </c>
    </row>
    <row r="2202" spans="1:12" ht="13.5" x14ac:dyDescent="0.25">
      <c r="A2202" s="3">
        <f>RSI!A2202</f>
        <v>45910</v>
      </c>
      <c r="B2202" s="2">
        <f>RSI!B2202</f>
        <v>0.73</v>
      </c>
      <c r="C2202" s="2">
        <f>RSI!I2202</f>
        <v>24.953613513002637</v>
      </c>
      <c r="D2202" s="2">
        <f>MACD!E2202</f>
        <v>1.4317319079028668E-2</v>
      </c>
      <c r="E2202" s="2">
        <f>MACD!F2202</f>
        <v>2.5568134449165759E-2</v>
      </c>
      <c r="F2202" s="2">
        <f>'Moving Avg'!D2202</f>
        <v>0.73</v>
      </c>
      <c r="G2202" s="2">
        <f>'Moving Avg'!F2202</f>
        <v>0.75700000000000012</v>
      </c>
      <c r="H2202" s="2">
        <f>'Moving Avg'!G2202</f>
        <v>0.79399999999999993</v>
      </c>
      <c r="I2202" s="2">
        <f>'Moving Avg'!H2202</f>
        <v>0.98419999999999885</v>
      </c>
      <c r="J2202" s="5" t="str">
        <f>OBV!F2202</f>
        <v>NEUTRAL</v>
      </c>
      <c r="K2202" s="5" t="str">
        <f>OBV!G2202</f>
        <v>NEUTRAL</v>
      </c>
      <c r="L2202" s="5" t="str">
        <f>OBV!H2202</f>
        <v>NEUTRAL</v>
      </c>
    </row>
    <row r="2203" spans="1:12" ht="13.5" x14ac:dyDescent="0.25">
      <c r="A2203" s="3">
        <f>RSI!A2203</f>
        <v>45911</v>
      </c>
      <c r="B2203" s="2">
        <f>RSI!B2203</f>
        <v>0.73</v>
      </c>
      <c r="C2203" s="2">
        <f>RSI!I2203</f>
        <v>24.953613513002637</v>
      </c>
      <c r="D2203" s="2">
        <f>MACD!E2203</f>
        <v>1.1218165103551336E-2</v>
      </c>
      <c r="E2203" s="2">
        <f>MACD!F2203</f>
        <v>2.2698140580042877E-2</v>
      </c>
      <c r="F2203" s="2">
        <f>'Moving Avg'!D2203</f>
        <v>0.73</v>
      </c>
      <c r="G2203" s="2">
        <f>'Moving Avg'!F2203</f>
        <v>0.75250000000000017</v>
      </c>
      <c r="H2203" s="2">
        <f>'Moving Avg'!G2203</f>
        <v>0.79279999999999984</v>
      </c>
      <c r="I2203" s="2">
        <f>'Moving Avg'!H2203</f>
        <v>0.98449999999999871</v>
      </c>
      <c r="J2203" s="5" t="str">
        <f>OBV!F2203</f>
        <v>NEUTRAL</v>
      </c>
      <c r="K2203" s="5" t="str">
        <f>OBV!G2203</f>
        <v>NEUTRAL</v>
      </c>
      <c r="L2203" s="5" t="str">
        <f>OBV!H2203</f>
        <v>NEUTRAL</v>
      </c>
    </row>
    <row r="2204" spans="1:12" ht="13.5" x14ac:dyDescent="0.25">
      <c r="A2204" s="3">
        <f>RSI!A2204</f>
        <v>45912</v>
      </c>
      <c r="B2204" s="2">
        <f>RSI!B2204</f>
        <v>0.76</v>
      </c>
      <c r="C2204" s="2">
        <f>RSI!I2204</f>
        <v>50.389712042514141</v>
      </c>
      <c r="D2204" s="2">
        <f>MACD!E2204</f>
        <v>6.5539485688775878E-3</v>
      </c>
      <c r="E2204" s="2">
        <f>MACD!F2204</f>
        <v>1.946930217780982E-2</v>
      </c>
      <c r="F2204" s="2">
        <f>'Moving Avg'!D2204</f>
        <v>0.73599999999999999</v>
      </c>
      <c r="G2204" s="2">
        <f>'Moving Avg'!F2204</f>
        <v>0.74950000000000017</v>
      </c>
      <c r="H2204" s="2">
        <f>'Moving Avg'!G2204</f>
        <v>0.79159999999999964</v>
      </c>
      <c r="I2204" s="2">
        <f>'Moving Avg'!H2204</f>
        <v>0.98509999999999864</v>
      </c>
      <c r="J2204" s="5" t="str">
        <f>OBV!F2204</f>
        <v>NEUTRAL</v>
      </c>
      <c r="K2204" s="5" t="str">
        <f>OBV!G2204</f>
        <v>NEUTRAL</v>
      </c>
      <c r="L2204" s="5" t="str">
        <f>OBV!H2204</f>
        <v>NEUTRAL</v>
      </c>
    </row>
    <row r="2205" spans="1:12" ht="13.5" x14ac:dyDescent="0.25">
      <c r="A2205" s="3">
        <f>RSI!A2205</f>
        <v>45915</v>
      </c>
      <c r="B2205" s="2">
        <f>RSI!B2205</f>
        <v>0.79</v>
      </c>
      <c r="C2205" s="2">
        <f>RSI!I2205</f>
        <v>63.655747134150538</v>
      </c>
      <c r="D2205" s="2">
        <f>MACD!E2205</f>
        <v>3.7481654235105299E-4</v>
      </c>
      <c r="E2205" s="2">
        <f>MACD!F2205</f>
        <v>1.5650405050718068E-2</v>
      </c>
      <c r="F2205" s="2">
        <f>'Moving Avg'!D2205</f>
        <v>0.748</v>
      </c>
      <c r="G2205" s="2">
        <f>'Moving Avg'!F2205</f>
        <v>0.74900000000000022</v>
      </c>
      <c r="H2205" s="2">
        <f>'Moving Avg'!G2205</f>
        <v>0.7909999999999997</v>
      </c>
      <c r="I2205" s="2">
        <f>'Moving Avg'!H2205</f>
        <v>0.98584999999999867</v>
      </c>
      <c r="J2205" s="5" t="str">
        <f>OBV!F2205</f>
        <v>NEUTRAL</v>
      </c>
      <c r="K2205" s="5" t="str">
        <f>OBV!G2205</f>
        <v>NEUTRAL</v>
      </c>
      <c r="L2205" s="5" t="str">
        <f>OBV!H2205</f>
        <v>NEUTRAL</v>
      </c>
    </row>
    <row r="2206" spans="1:12" ht="13.5" x14ac:dyDescent="0.25">
      <c r="A2206" s="3">
        <f>RSI!A2206</f>
        <v>45916</v>
      </c>
      <c r="B2206" s="2">
        <f>RSI!B2206</f>
        <v>0.79</v>
      </c>
      <c r="C2206" s="2">
        <f>RSI!I2206</f>
        <v>63.655747134150538</v>
      </c>
      <c r="D2206" s="2">
        <f>MACD!E2206</f>
        <v>-5.04045574672074E-3</v>
      </c>
      <c r="E2206" s="2">
        <f>MACD!F2206</f>
        <v>1.1512232891230307E-2</v>
      </c>
      <c r="F2206" s="2">
        <f>'Moving Avg'!D2206</f>
        <v>0.76</v>
      </c>
      <c r="G2206" s="2">
        <f>'Moving Avg'!F2206</f>
        <v>0.74850000000000017</v>
      </c>
      <c r="H2206" s="2">
        <f>'Moving Avg'!G2206</f>
        <v>0.79039999999999955</v>
      </c>
      <c r="I2206" s="2">
        <f>'Moving Avg'!H2206</f>
        <v>0.98659999999999859</v>
      </c>
      <c r="J2206" s="5" t="str">
        <f>OBV!F2206</f>
        <v>NEUTRAL</v>
      </c>
      <c r="K2206" s="5" t="str">
        <f>OBV!G2206</f>
        <v>NEUTRAL</v>
      </c>
      <c r="L2206" s="5" t="str">
        <f>OBV!H2206</f>
        <v>NEUTRAL</v>
      </c>
    </row>
    <row r="2207" spans="1:12" ht="13.5" x14ac:dyDescent="0.25">
      <c r="A2207" s="3">
        <f>RSI!A2207</f>
        <v>45917</v>
      </c>
      <c r="B2207" s="2">
        <f>RSI!B2207</f>
        <v>0.79</v>
      </c>
      <c r="C2207" s="2">
        <f>RSI!I2207</f>
        <v>63.655747134150545</v>
      </c>
      <c r="D2207" s="2">
        <f>MACD!E2207</f>
        <v>-1.1334011463267291E-2</v>
      </c>
      <c r="E2207" s="2">
        <f>MACD!F2207</f>
        <v>6.9429840203307867E-3</v>
      </c>
      <c r="F2207" s="2">
        <f>'Moving Avg'!D2207</f>
        <v>0.77200000000000002</v>
      </c>
      <c r="G2207" s="2">
        <f>'Moving Avg'!F2207</f>
        <v>0.748</v>
      </c>
      <c r="H2207" s="2">
        <f>'Moving Avg'!G2207</f>
        <v>0.78979999999999961</v>
      </c>
      <c r="I2207" s="2">
        <f>'Moving Avg'!H2207</f>
        <v>0.98724999999999841</v>
      </c>
      <c r="J2207" s="5" t="str">
        <f>OBV!F2207</f>
        <v>NEUTRAL</v>
      </c>
      <c r="K2207" s="5" t="str">
        <f>OBV!G2207</f>
        <v>NEUTRAL</v>
      </c>
      <c r="L2207" s="5" t="str">
        <f>OBV!H2207</f>
        <v>NEUTRAL</v>
      </c>
    </row>
    <row r="2208" spans="1:12" ht="13.5" x14ac:dyDescent="0.25">
      <c r="A2208" s="3">
        <f>RSI!A2208</f>
        <v>45918</v>
      </c>
      <c r="B2208" s="2">
        <f>RSI!B2208</f>
        <v>0.79</v>
      </c>
      <c r="C2208" s="2">
        <f>RSI!I2208</f>
        <v>63.655747134150545</v>
      </c>
      <c r="D2208" s="2">
        <f>MACD!E2208</f>
        <v>-1.6819458119099795E-2</v>
      </c>
      <c r="E2208" s="2">
        <f>MACD!F2208</f>
        <v>2.1904955924446703E-3</v>
      </c>
      <c r="F2208" s="2">
        <f>'Moving Avg'!D2208</f>
        <v>0.78400000000000003</v>
      </c>
      <c r="G2208" s="2">
        <f>'Moving Avg'!F2208</f>
        <v>0.74749999999999994</v>
      </c>
      <c r="H2208" s="2">
        <f>'Moving Avg'!G2208</f>
        <v>0.78919999999999957</v>
      </c>
      <c r="I2208" s="2">
        <f>'Moving Avg'!H2208</f>
        <v>0.98779999999999835</v>
      </c>
      <c r="J2208" s="5" t="str">
        <f>OBV!F2208</f>
        <v>NEUTRAL</v>
      </c>
      <c r="K2208" s="5" t="str">
        <f>OBV!G2208</f>
        <v>NEUTRAL</v>
      </c>
      <c r="L2208" s="5" t="str">
        <f>OBV!H2208</f>
        <v>NEUTRAL</v>
      </c>
    </row>
    <row r="2209" spans="1:12" ht="13.5" x14ac:dyDescent="0.25">
      <c r="A2209" s="3">
        <f>RSI!A2209</f>
        <v>45919</v>
      </c>
      <c r="B2209" s="2">
        <f>RSI!B2209</f>
        <v>0.79</v>
      </c>
      <c r="C2209" s="2">
        <f>RSI!I2209</f>
        <v>63.655747134150538</v>
      </c>
      <c r="D2209" s="2">
        <f>MACD!E2209</f>
        <v>-2.1609258682853572E-2</v>
      </c>
      <c r="E2209" s="2">
        <f>MACD!F2209</f>
        <v>-2.5694552626149784E-3</v>
      </c>
      <c r="F2209" s="2">
        <f>'Moving Avg'!D2209</f>
        <v>0.79</v>
      </c>
      <c r="G2209" s="2">
        <f>'Moving Avg'!F2209</f>
        <v>0.74849999999999994</v>
      </c>
      <c r="H2209" s="2">
        <f>'Moving Avg'!G2209</f>
        <v>0.78859999999999975</v>
      </c>
      <c r="I2209" s="2">
        <f>'Moving Avg'!H2209</f>
        <v>0.98819999999999808</v>
      </c>
      <c r="J2209" s="5" t="str">
        <f>OBV!F2209</f>
        <v>NEUTRAL</v>
      </c>
      <c r="K2209" s="5" t="str">
        <f>OBV!G2209</f>
        <v>NEUTRAL</v>
      </c>
      <c r="L2209" s="5" t="str">
        <f>OBV!H2209</f>
        <v>NEUTRAL</v>
      </c>
    </row>
    <row r="2210" spans="1:12" ht="13.5" x14ac:dyDescent="0.25">
      <c r="A2210" s="3">
        <f>RSI!A2210</f>
        <v>45922</v>
      </c>
      <c r="B2210" s="2">
        <f>RSI!B2210</f>
        <v>0.79</v>
      </c>
      <c r="C2210" s="2">
        <f>RSI!I2210</f>
        <v>63.655747134150538</v>
      </c>
      <c r="D2210" s="2">
        <f>MACD!E2210</f>
        <v>-2.5799452757784835E-2</v>
      </c>
      <c r="E2210" s="2">
        <f>MACD!F2210</f>
        <v>-7.2154547616489501E-3</v>
      </c>
      <c r="F2210" s="2">
        <f>'Moving Avg'!D2210</f>
        <v>0.79</v>
      </c>
      <c r="G2210" s="2">
        <f>'Moving Avg'!F2210</f>
        <v>0.751</v>
      </c>
      <c r="H2210" s="2">
        <f>'Moving Avg'!G2210</f>
        <v>0.7879999999999997</v>
      </c>
      <c r="I2210" s="2">
        <f>'Moving Avg'!H2210</f>
        <v>0.98844999999999816</v>
      </c>
      <c r="J2210" s="5" t="str">
        <f>OBV!F2210</f>
        <v>NEUTRAL</v>
      </c>
      <c r="K2210" s="5" t="str">
        <f>OBV!G2210</f>
        <v>NEUTRAL</v>
      </c>
      <c r="L2210" s="5" t="str">
        <f>OBV!H2210</f>
        <v>NEUTRAL</v>
      </c>
    </row>
    <row r="2211" spans="1:12" ht="13.5" x14ac:dyDescent="0.25">
      <c r="A2211" s="3">
        <f>RSI!A2211</f>
        <v>45923</v>
      </c>
      <c r="B2211" s="2">
        <f>RSI!B2211</f>
        <v>0.79</v>
      </c>
      <c r="C2211" s="2">
        <f>RSI!I2211</f>
        <v>63.655747134150538</v>
      </c>
      <c r="D2211" s="2">
        <f>MACD!E2211</f>
        <v>-2.9472118169679207E-2</v>
      </c>
      <c r="E2211" s="2">
        <f>MACD!F2211</f>
        <v>-1.1666787443255002E-2</v>
      </c>
      <c r="F2211" s="2">
        <f>'Moving Avg'!D2211</f>
        <v>0.79</v>
      </c>
      <c r="G2211" s="2">
        <f>'Moving Avg'!F2211</f>
        <v>0.75499999999999989</v>
      </c>
      <c r="H2211" s="2">
        <f>'Moving Avg'!G2211</f>
        <v>0.78739999999999977</v>
      </c>
      <c r="I2211" s="2">
        <f>'Moving Avg'!H2211</f>
        <v>0.98854999999999815</v>
      </c>
      <c r="J2211" s="5" t="str">
        <f>OBV!F2211</f>
        <v>NEUTRAL</v>
      </c>
      <c r="K2211" s="5" t="str">
        <f>OBV!G2211</f>
        <v>NEUTRAL</v>
      </c>
      <c r="L2211" s="5" t="str">
        <f>OBV!H2211</f>
        <v>NEUTRAL</v>
      </c>
    </row>
    <row r="2212" spans="1:12" ht="13.5" x14ac:dyDescent="0.25">
      <c r="A2212" s="3">
        <f>RSI!A2212</f>
        <v>45924</v>
      </c>
      <c r="B2212" s="2">
        <f>RSI!B2212</f>
        <v>0.79</v>
      </c>
      <c r="C2212" s="2">
        <f>RSI!I2212</f>
        <v>63.655747134150538</v>
      </c>
      <c r="D2212" s="2">
        <f>MACD!E2212</f>
        <v>-3.2697458669942003E-2</v>
      </c>
      <c r="E2212" s="2">
        <f>MACD!F2212</f>
        <v>-1.5872921688592403E-2</v>
      </c>
      <c r="F2212" s="2">
        <f>'Moving Avg'!D2212</f>
        <v>0.79</v>
      </c>
      <c r="G2212" s="2">
        <f>'Moving Avg'!F2212</f>
        <v>0.75749999999999973</v>
      </c>
      <c r="H2212" s="2">
        <f>'Moving Avg'!G2212</f>
        <v>0.78679999999999983</v>
      </c>
      <c r="I2212" s="2">
        <f>'Moving Avg'!H2212</f>
        <v>0.98849999999999805</v>
      </c>
      <c r="J2212" s="5" t="str">
        <f>OBV!F2212</f>
        <v>NEUTRAL</v>
      </c>
      <c r="K2212" s="5" t="str">
        <f>OBV!G2212</f>
        <v>NEUTRAL</v>
      </c>
      <c r="L2212" s="5" t="str">
        <f>OBV!H2212</f>
        <v>NEUTRAL</v>
      </c>
    </row>
    <row r="2213" spans="1:12" ht="13.5" x14ac:dyDescent="0.25">
      <c r="A2213" s="3">
        <f>RSI!A2213</f>
        <v>45925</v>
      </c>
      <c r="B2213" s="2">
        <f>RSI!B2213</f>
        <v>0.79</v>
      </c>
      <c r="C2213" s="2">
        <f>RSI!I2213</f>
        <v>63.655747134150538</v>
      </c>
      <c r="D2213" s="2">
        <f>MACD!E2213</f>
        <v>-3.5535574917499035E-2</v>
      </c>
      <c r="E2213" s="2">
        <f>MACD!F2213</f>
        <v>-1.9805452334373731E-2</v>
      </c>
      <c r="F2213" s="2">
        <f>'Moving Avg'!D2213</f>
        <v>0.79</v>
      </c>
      <c r="G2213" s="2">
        <f>'Moving Avg'!F2213</f>
        <v>0.75999999999999979</v>
      </c>
      <c r="H2213" s="2">
        <f>'Moving Avg'!G2213</f>
        <v>0.7861999999999999</v>
      </c>
      <c r="I2213" s="2">
        <f>'Moving Avg'!H2213</f>
        <v>0.98829999999999796</v>
      </c>
      <c r="J2213" s="5" t="str">
        <f>OBV!F2213</f>
        <v>NEUTRAL</v>
      </c>
      <c r="K2213" s="5" t="str">
        <f>OBV!G2213</f>
        <v>NEUTRAL</v>
      </c>
      <c r="L2213" s="5" t="str">
        <f>OBV!H2213</f>
        <v>NEUTRAL</v>
      </c>
    </row>
    <row r="2214" spans="1:12" ht="13.5" x14ac:dyDescent="0.25">
      <c r="A2214" s="3">
        <f>RSI!A2214</f>
        <v>45926</v>
      </c>
      <c r="B2214" s="2">
        <f>RSI!B2214</f>
        <v>0.79</v>
      </c>
      <c r="C2214" s="2">
        <f>RSI!I2214</f>
        <v>63.655747134150538</v>
      </c>
      <c r="D2214" s="2">
        <f>MACD!E2214</f>
        <v>-3.3422582519801569E-2</v>
      </c>
      <c r="E2214" s="2">
        <f>MACD!F2214</f>
        <v>-2.2528878371459303E-2</v>
      </c>
      <c r="F2214" s="2">
        <f>'Moving Avg'!D2214</f>
        <v>0.79</v>
      </c>
      <c r="G2214" s="2">
        <f>'Moving Avg'!F2214</f>
        <v>0.76249999999999962</v>
      </c>
      <c r="H2214" s="2">
        <f>'Moving Avg'!G2214</f>
        <v>0.78579999999999983</v>
      </c>
      <c r="I2214" s="2">
        <f>'Moving Avg'!H2214</f>
        <v>0.987949999999998</v>
      </c>
      <c r="J2214" s="5" t="str">
        <f>OBV!F2214</f>
        <v>NEUTRAL</v>
      </c>
      <c r="K2214" s="5" t="str">
        <f>OBV!G2214</f>
        <v>NEUTRAL</v>
      </c>
      <c r="L2214" s="5" t="str">
        <f>OBV!H2214</f>
        <v>NEUTRAL</v>
      </c>
    </row>
    <row r="2215" spans="1:12" ht="13.5" x14ac:dyDescent="0.25">
      <c r="A2215" s="3">
        <f>RSI!A2215</f>
        <v>45929</v>
      </c>
      <c r="B2215" s="2">
        <f>RSI!B2215</f>
        <v>0.76</v>
      </c>
      <c r="C2215" s="2">
        <f>RSI!I2215</f>
        <v>40.777024955539659</v>
      </c>
      <c r="D2215" s="2">
        <f>MACD!E2215</f>
        <v>-2.4890493518530898E-2</v>
      </c>
      <c r="E2215" s="2">
        <f>MACD!F2215</f>
        <v>-2.3001201400873625E-2</v>
      </c>
      <c r="F2215" s="2">
        <f>'Moving Avg'!D2215</f>
        <v>0.78400000000000003</v>
      </c>
      <c r="G2215" s="2">
        <f>'Moving Avg'!F2215</f>
        <v>0.76349999999999973</v>
      </c>
      <c r="H2215" s="2">
        <f>'Moving Avg'!G2215</f>
        <v>0.78459999999999974</v>
      </c>
      <c r="I2215" s="2">
        <f>'Moving Avg'!H2215</f>
        <v>0.98729999999999807</v>
      </c>
      <c r="J2215" s="5" t="str">
        <f>OBV!F2215</f>
        <v>NEUTRAL</v>
      </c>
      <c r="K2215" s="5" t="str">
        <f>OBV!G2215</f>
        <v>NEUTRAL</v>
      </c>
      <c r="L2215" s="5" t="str">
        <f>OBV!H2215</f>
        <v>NEUTRAL</v>
      </c>
    </row>
    <row r="2216" spans="1:12" ht="13.5" x14ac:dyDescent="0.25">
      <c r="A2216" s="3">
        <f>RSI!A2216</f>
        <v>45930</v>
      </c>
      <c r="B2216" s="2">
        <f>RSI!B2216</f>
        <v>0.73</v>
      </c>
      <c r="C2216" s="2">
        <f>RSI!I2216</f>
        <v>29.398159356045994</v>
      </c>
      <c r="D2216" s="2">
        <f>MACD!E2216</f>
        <v>-1.5358053491682955E-2</v>
      </c>
      <c r="E2216" s="2">
        <f>MACD!F2216</f>
        <v>-2.1472571819035492E-2</v>
      </c>
      <c r="F2216" s="2">
        <f>'Moving Avg'!D2216</f>
        <v>0.77200000000000002</v>
      </c>
      <c r="G2216" s="2">
        <f>'Moving Avg'!F2216</f>
        <v>0.76299999999999968</v>
      </c>
      <c r="H2216" s="2">
        <f>'Moving Avg'!G2216</f>
        <v>0.78279999999999972</v>
      </c>
      <c r="I2216" s="2">
        <f>'Moving Avg'!H2216</f>
        <v>0.98629999999999807</v>
      </c>
      <c r="J2216" s="5" t="str">
        <f>OBV!F2216</f>
        <v>NEUTRAL</v>
      </c>
      <c r="K2216" s="5" t="str">
        <f>OBV!G2216</f>
        <v>NEUTRAL</v>
      </c>
      <c r="L2216" s="5" t="str">
        <f>OBV!H2216</f>
        <v>NEUTRAL</v>
      </c>
    </row>
    <row r="2217" spans="1:12" ht="13.5" x14ac:dyDescent="0.25">
      <c r="A2217" s="3">
        <f>RSI!A2217</f>
        <v>45931</v>
      </c>
      <c r="B2217" s="2">
        <f>RSI!B2217</f>
        <v>0.7</v>
      </c>
      <c r="C2217" s="2">
        <f>RSI!I2217</f>
        <v>22.604990100713536</v>
      </c>
      <c r="D2217" s="2">
        <f>MACD!E2217</f>
        <v>-4.8086141146176375E-3</v>
      </c>
      <c r="E2217" s="2">
        <f>MACD!F2217</f>
        <v>-1.8139780278151919E-2</v>
      </c>
      <c r="F2217" s="2">
        <f>'Moving Avg'!D2217</f>
        <v>0.75399999999999989</v>
      </c>
      <c r="G2217" s="2">
        <f>'Moving Avg'!F2217</f>
        <v>0.76149999999999973</v>
      </c>
      <c r="H2217" s="2">
        <f>'Moving Avg'!G2217</f>
        <v>0.78039999999999976</v>
      </c>
      <c r="I2217" s="2">
        <f>'Moving Avg'!H2217</f>
        <v>0.98504999999999809</v>
      </c>
      <c r="J2217" s="5" t="str">
        <f>OBV!F2217</f>
        <v>NEUTRAL</v>
      </c>
      <c r="K2217" s="5" t="str">
        <f>OBV!G2217</f>
        <v>NEUTRAL</v>
      </c>
      <c r="L2217" s="5" t="str">
        <f>OBV!H2217</f>
        <v>NEUTRAL</v>
      </c>
    </row>
    <row r="2218" spans="1:12" ht="13.5" x14ac:dyDescent="0.25">
      <c r="A2218" s="3">
        <f>RSI!A2218</f>
        <v>45932</v>
      </c>
      <c r="B2218" s="2">
        <f>RSI!B2218</f>
        <v>0.67</v>
      </c>
      <c r="C2218" s="2">
        <f>RSI!I2218</f>
        <v>18.100650204970464</v>
      </c>
      <c r="D2218" s="2">
        <f>MACD!E2218</f>
        <v>6.7592784356712565E-3</v>
      </c>
      <c r="E2218" s="2">
        <f>MACD!F2218</f>
        <v>-1.3159968535387284E-2</v>
      </c>
      <c r="F2218" s="2">
        <f>'Moving Avg'!D2218</f>
        <v>0.73000000000000009</v>
      </c>
      <c r="G2218" s="2">
        <f>'Moving Avg'!F2218</f>
        <v>0.75849999999999973</v>
      </c>
      <c r="H2218" s="2">
        <f>'Moving Avg'!G2218</f>
        <v>0.77739999999999976</v>
      </c>
      <c r="I2218" s="2">
        <f>'Moving Avg'!H2218</f>
        <v>0.98344999999999816</v>
      </c>
      <c r="J2218" s="5" t="str">
        <f>OBV!F2218</f>
        <v>NEUTRAL</v>
      </c>
      <c r="K2218" s="5" t="str">
        <f>OBV!G2218</f>
        <v>NEUTRAL</v>
      </c>
      <c r="L2218" s="5" t="str">
        <f>OBV!H2218</f>
        <v>NEUTRAL</v>
      </c>
    </row>
    <row r="2219" spans="1:12" ht="13.5" x14ac:dyDescent="0.25">
      <c r="A2219" s="3">
        <f>RSI!A2219</f>
        <v>45933</v>
      </c>
      <c r="B2219" s="2">
        <f>RSI!B2219</f>
        <v>0.64</v>
      </c>
      <c r="C2219" s="2">
        <f>RSI!I2219</f>
        <v>14.902671027961915</v>
      </c>
      <c r="D2219" s="2">
        <f>MACD!E2219</f>
        <v>1.9335156890334382E-2</v>
      </c>
      <c r="E2219" s="2">
        <f>MACD!F2219</f>
        <v>-6.6609434502429513E-3</v>
      </c>
      <c r="F2219" s="2">
        <f>'Moving Avg'!D2219</f>
        <v>0.7</v>
      </c>
      <c r="G2219" s="2">
        <f>'Moving Avg'!F2219</f>
        <v>0.75399999999999989</v>
      </c>
      <c r="H2219" s="2">
        <f>'Moving Avg'!G2219</f>
        <v>0.77379999999999993</v>
      </c>
      <c r="I2219" s="2">
        <f>'Moving Avg'!H2219</f>
        <v>0.98149999999999804</v>
      </c>
      <c r="J2219" s="5" t="str">
        <f>OBV!F2219</f>
        <v>NEUTRAL</v>
      </c>
      <c r="K2219" s="5" t="str">
        <f>OBV!G2219</f>
        <v>NEUTRAL</v>
      </c>
      <c r="L2219" s="5" t="str">
        <f>OBV!H2219</f>
        <v>NEUTRAL</v>
      </c>
    </row>
    <row r="2220" spans="1:12" ht="13.5" x14ac:dyDescent="0.25">
      <c r="A2220" s="3">
        <f>RSI!A2220</f>
        <v>45936</v>
      </c>
      <c r="B2220" s="2">
        <f>RSI!B2220</f>
        <v>0.65</v>
      </c>
      <c r="C2220" s="2">
        <f>RSI!I2220</f>
        <v>19.977891080317093</v>
      </c>
      <c r="D2220" s="2">
        <f>MACD!E2220</f>
        <v>2.993637041589281E-2</v>
      </c>
      <c r="E2220" s="2">
        <f>MACD!F2220</f>
        <v>6.5851932298420079E-4</v>
      </c>
      <c r="F2220" s="2">
        <f>'Moving Avg'!D2220</f>
        <v>0.67800000000000005</v>
      </c>
      <c r="G2220" s="2">
        <f>'Moving Avg'!F2220</f>
        <v>0.74999999999999989</v>
      </c>
      <c r="H2220" s="2">
        <f>'Moving Avg'!G2220</f>
        <v>0.77039999999999997</v>
      </c>
      <c r="I2220" s="2">
        <f>'Moving Avg'!H2220</f>
        <v>0.97979999999999834</v>
      </c>
      <c r="J2220" s="5" t="str">
        <f>OBV!F2220</f>
        <v>BULLISH</v>
      </c>
      <c r="K2220" s="5" t="str">
        <f>OBV!G2220</f>
        <v>NEUTRAL</v>
      </c>
      <c r="L2220" s="5" t="str">
        <f>OBV!H2220</f>
        <v>BULLISH DIVERGENCE</v>
      </c>
    </row>
    <row r="2221" spans="1:12" ht="13.5" x14ac:dyDescent="0.25">
      <c r="A2221" s="3">
        <f>RSI!A2221</f>
        <v>45937</v>
      </c>
      <c r="B2221" s="2">
        <f>RSI!B2221</f>
        <v>0.65</v>
      </c>
      <c r="C2221" s="2">
        <f>RSI!I2221</f>
        <v>19.977891080317093</v>
      </c>
      <c r="D2221" s="2">
        <f>MACD!E2221</f>
        <v>3.9496450865650679E-2</v>
      </c>
      <c r="E2221" s="2">
        <f>MACD!F2221</f>
        <v>8.4261056315174977E-3</v>
      </c>
      <c r="F2221" s="2">
        <f>'Moving Avg'!D2221</f>
        <v>0.66200000000000003</v>
      </c>
      <c r="G2221" s="2">
        <f>'Moving Avg'!F2221</f>
        <v>0.74599999999999989</v>
      </c>
      <c r="H2221" s="2">
        <f>'Moving Avg'!G2221</f>
        <v>0.7669999999999999</v>
      </c>
      <c r="I2221" s="2">
        <f>'Moving Avg'!H2221</f>
        <v>0.97789999999999833</v>
      </c>
      <c r="J2221" s="5" t="str">
        <f>OBV!F2221</f>
        <v>BULLISH</v>
      </c>
      <c r="K2221" s="5" t="str">
        <f>OBV!G2221</f>
        <v>NEUTRAL</v>
      </c>
      <c r="L2221" s="5" t="str">
        <f>OBV!H2221</f>
        <v>BULLISH DIVERGENCE</v>
      </c>
    </row>
    <row r="2222" spans="1:12" ht="13.5" x14ac:dyDescent="0.25">
      <c r="A2222" s="3">
        <f>RSI!A2222</f>
        <v>45938</v>
      </c>
      <c r="B2222" s="2">
        <f>RSI!B2222</f>
        <v>0.65</v>
      </c>
      <c r="C2222" s="2">
        <f>RSI!I2222</f>
        <v>19.977891080317093</v>
      </c>
      <c r="D2222" s="2">
        <f>MACD!E2222</f>
        <v>4.8131881977390822E-2</v>
      </c>
      <c r="E2222" s="2">
        <f>MACD!F2222</f>
        <v>1.6367260900692161E-2</v>
      </c>
      <c r="F2222" s="2">
        <f>'Moving Avg'!D2222</f>
        <v>0.65199999999999991</v>
      </c>
      <c r="G2222" s="2">
        <f>'Moving Avg'!F2222</f>
        <v>0.7420000000000001</v>
      </c>
      <c r="H2222" s="2">
        <f>'Moving Avg'!G2222</f>
        <v>0.76359999999999983</v>
      </c>
      <c r="I2222" s="2">
        <f>'Moving Avg'!H2222</f>
        <v>0.97579999999999845</v>
      </c>
      <c r="J2222" s="5" t="str">
        <f>OBV!F2222</f>
        <v>BULLISH</v>
      </c>
      <c r="K2222" s="5" t="str">
        <f>OBV!G2222</f>
        <v>NEUTRAL</v>
      </c>
      <c r="L2222" s="5" t="str">
        <f>OBV!H2222</f>
        <v>BULLISH DIVERGENCE</v>
      </c>
    </row>
    <row r="2223" spans="1:12" ht="13.5" x14ac:dyDescent="0.25">
      <c r="A2223" s="3">
        <f>RSI!A2223</f>
        <v>45939</v>
      </c>
      <c r="B2223" s="2">
        <f>RSI!B2223</f>
        <v>0.65</v>
      </c>
      <c r="C2223" s="2">
        <f>RSI!I2223</f>
        <v>19.977891080317093</v>
      </c>
      <c r="D2223" s="2">
        <f>MACD!E2223</f>
        <v>5.5944463253228438E-2</v>
      </c>
      <c r="E2223" s="2">
        <f>MACD!F2223</f>
        <v>2.4282701371199419E-2</v>
      </c>
      <c r="F2223" s="2">
        <f>'Moving Avg'!D2223</f>
        <v>0.64799999999999991</v>
      </c>
      <c r="G2223" s="2">
        <f>'Moving Avg'!F2223</f>
        <v>0.7380000000000001</v>
      </c>
      <c r="H2223" s="2">
        <f>'Moving Avg'!G2223</f>
        <v>0.76019999999999976</v>
      </c>
      <c r="I2223" s="2">
        <f>'Moving Avg'!H2223</f>
        <v>0.97349999999999848</v>
      </c>
      <c r="J2223" s="5" t="str">
        <f>OBV!F2223</f>
        <v>BULLISH</v>
      </c>
      <c r="K2223" s="5" t="str">
        <f>OBV!G2223</f>
        <v>NEUTRAL</v>
      </c>
      <c r="L2223" s="5" t="str">
        <f>OBV!H2223</f>
        <v>BULLISH DIVERGENCE</v>
      </c>
    </row>
    <row r="2224" spans="1:12" ht="13.5" x14ac:dyDescent="0.25">
      <c r="A2224" s="3">
        <f>RSI!A2224</f>
        <v>45940</v>
      </c>
      <c r="B2224" s="2">
        <f>RSI!B2224</f>
        <v>0.65</v>
      </c>
      <c r="C2224" s="2">
        <f>RSI!I2224</f>
        <v>19.977891080317093</v>
      </c>
      <c r="D2224" s="2">
        <f>MACD!E2224</f>
        <v>6.3023329343947609E-2</v>
      </c>
      <c r="E2224" s="2">
        <f>MACD!F2224</f>
        <v>3.2030826965749055E-2</v>
      </c>
      <c r="F2224" s="2">
        <f>'Moving Avg'!D2224</f>
        <v>0.65</v>
      </c>
      <c r="G2224" s="2">
        <f>'Moving Avg'!F2224</f>
        <v>0.73250000000000015</v>
      </c>
      <c r="H2224" s="2">
        <f>'Moving Avg'!G2224</f>
        <v>0.75679999999999992</v>
      </c>
      <c r="I2224" s="2">
        <f>'Moving Avg'!H2224</f>
        <v>0.9713999999999986</v>
      </c>
      <c r="J2224" s="5" t="str">
        <f>OBV!F2224</f>
        <v>BULLISH</v>
      </c>
      <c r="K2224" s="5" t="str">
        <f>OBV!G2224</f>
        <v>NEUTRAL</v>
      </c>
      <c r="L2224" s="5" t="str">
        <f>OBV!H2224</f>
        <v>CONFIRMED BULLISH</v>
      </c>
    </row>
    <row r="2225" spans="1:12" ht="13.5" x14ac:dyDescent="0.25">
      <c r="A2225" s="3">
        <f>RSI!A2225</f>
        <v>45943</v>
      </c>
      <c r="B2225" s="2">
        <f>RSI!B2225</f>
        <v>0.65</v>
      </c>
      <c r="C2225" s="2">
        <f>RSI!I2225</f>
        <v>19.977891080317093</v>
      </c>
      <c r="D2225" s="2">
        <f>MACD!E2225</f>
        <v>6.4831291901132571E-2</v>
      </c>
      <c r="E2225" s="2">
        <f>MACD!F2225</f>
        <v>3.8590919952825764E-2</v>
      </c>
      <c r="F2225" s="2">
        <f>'Moving Avg'!D2225</f>
        <v>0.65</v>
      </c>
      <c r="G2225" s="2">
        <f>'Moving Avg'!F2225</f>
        <v>0.72550000000000003</v>
      </c>
      <c r="H2225" s="2">
        <f>'Moving Avg'!G2225</f>
        <v>0.75339999999999985</v>
      </c>
      <c r="I2225" s="2">
        <f>'Moving Avg'!H2225</f>
        <v>0.96909999999999841</v>
      </c>
      <c r="J2225" s="5" t="str">
        <f>OBV!F2225</f>
        <v>NEUTRAL</v>
      </c>
      <c r="K2225" s="5" t="str">
        <f>OBV!G2225</f>
        <v>NEUTRAL</v>
      </c>
      <c r="L2225" s="5" t="str">
        <f>OBV!H2225</f>
        <v>NEUTRAL</v>
      </c>
    </row>
    <row r="2226" spans="1:12" ht="13.5" x14ac:dyDescent="0.25">
      <c r="A2226" s="3">
        <f>RSI!A2226</f>
        <v>45944</v>
      </c>
      <c r="B2226" s="2">
        <f>RSI!B2226</f>
        <v>0.65</v>
      </c>
      <c r="C2226" s="2">
        <f>RSI!I2226</f>
        <v>19.977891080317093</v>
      </c>
      <c r="D2226" s="2">
        <f>MACD!E2226</f>
        <v>6.214714527897125E-2</v>
      </c>
      <c r="E2226" s="2">
        <f>MACD!F2226</f>
        <v>4.3302165018054867E-2</v>
      </c>
      <c r="F2226" s="2">
        <f>'Moving Avg'!D2226</f>
        <v>0.65</v>
      </c>
      <c r="G2226" s="2">
        <f>'Moving Avg'!F2226</f>
        <v>0.71850000000000014</v>
      </c>
      <c r="H2226" s="2">
        <f>'Moving Avg'!G2226</f>
        <v>0.74999999999999967</v>
      </c>
      <c r="I2226" s="2">
        <f>'Moving Avg'!H2226</f>
        <v>0.96659999999999835</v>
      </c>
      <c r="J2226" s="5" t="str">
        <f>OBV!F2226</f>
        <v>NEUTRAL</v>
      </c>
      <c r="K2226" s="5" t="str">
        <f>OBV!G2226</f>
        <v>NEUTRAL</v>
      </c>
      <c r="L2226" s="5" t="str">
        <f>OBV!H2226</f>
        <v>NEUTRAL</v>
      </c>
    </row>
    <row r="2227" spans="1:12" ht="13.5" x14ac:dyDescent="0.25">
      <c r="A2227" s="3">
        <f>RSI!A2227</f>
        <v>45946</v>
      </c>
      <c r="B2227" s="2">
        <f>RSI!B2227</f>
        <v>0.65</v>
      </c>
      <c r="C2227" s="2">
        <f>RSI!I2227</f>
        <v>19.977891080317093</v>
      </c>
      <c r="D2227" s="2">
        <f>MACD!E2227</f>
        <v>5.5632248121677108E-2</v>
      </c>
      <c r="E2227" s="2">
        <f>MACD!F2227</f>
        <v>4.5768181638779312E-2</v>
      </c>
      <c r="F2227" s="2">
        <f>'Moving Avg'!D2227</f>
        <v>0.65</v>
      </c>
      <c r="G2227" s="2">
        <f>'Moving Avg'!F2227</f>
        <v>0.71150000000000024</v>
      </c>
      <c r="H2227" s="2">
        <f>'Moving Avg'!G2227</f>
        <v>0.74659999999999971</v>
      </c>
      <c r="I2227" s="2">
        <f>'Moving Avg'!H2227</f>
        <v>0.96384999999999821</v>
      </c>
      <c r="J2227" s="5" t="str">
        <f>OBV!F2227</f>
        <v>NEUTRAL</v>
      </c>
      <c r="K2227" s="5" t="str">
        <f>OBV!G2227</f>
        <v>NEUTRAL</v>
      </c>
      <c r="L2227" s="5" t="str">
        <f>OBV!H2227</f>
        <v>NEUTRAL</v>
      </c>
    </row>
    <row r="2228" spans="1:12" ht="13.5" x14ac:dyDescent="0.25">
      <c r="A2228" s="3">
        <f>RSI!A2228</f>
        <v>45947</v>
      </c>
      <c r="B2228" s="2">
        <f>RSI!B2228</f>
        <v>0.65</v>
      </c>
      <c r="C2228" s="2">
        <f>RSI!I2228</f>
        <v>19.977891080317093</v>
      </c>
      <c r="D2228" s="2">
        <f>MACD!E2228</f>
        <v>4.5848414187937503E-2</v>
      </c>
      <c r="E2228" s="2">
        <f>MACD!F2228</f>
        <v>4.5784228148610953E-2</v>
      </c>
      <c r="F2228" s="2">
        <f>'Moving Avg'!D2228</f>
        <v>0.65</v>
      </c>
      <c r="G2228" s="2">
        <f>'Moving Avg'!F2228</f>
        <v>0.70450000000000013</v>
      </c>
      <c r="H2228" s="2">
        <f>'Moving Avg'!G2228</f>
        <v>0.74319999999999975</v>
      </c>
      <c r="I2228" s="2">
        <f>'Moving Avg'!H2228</f>
        <v>0.96084999999999821</v>
      </c>
      <c r="J2228" s="5" t="str">
        <f>OBV!F2228</f>
        <v>NEUTRAL</v>
      </c>
      <c r="K2228" s="5" t="str">
        <f>OBV!G2228</f>
        <v>NEUTRAL</v>
      </c>
      <c r="L2228" s="5" t="str">
        <f>OBV!H2228</f>
        <v>NEUTRAL</v>
      </c>
    </row>
    <row r="2229" spans="1:12" ht="13.5" x14ac:dyDescent="0.25">
      <c r="A2229" s="3">
        <f>RSI!A2229</f>
        <v>45950</v>
      </c>
      <c r="B2229" s="2">
        <f>RSI!B2229</f>
        <v>0.65</v>
      </c>
      <c r="C2229" s="2">
        <f>RSI!I2229</f>
        <v>19.977891080317093</v>
      </c>
      <c r="D2229" s="2">
        <f>MACD!E2229</f>
        <v>3.3273063793264668E-2</v>
      </c>
      <c r="E2229" s="2">
        <f>MACD!F2229</f>
        <v>4.3281995277541702E-2</v>
      </c>
      <c r="F2229" s="2">
        <f>'Moving Avg'!D2229</f>
        <v>0.65</v>
      </c>
      <c r="G2229" s="2">
        <f>'Moving Avg'!F2229</f>
        <v>0.69750000000000012</v>
      </c>
      <c r="H2229" s="2">
        <f>'Moving Avg'!G2229</f>
        <v>0.73979999999999979</v>
      </c>
      <c r="I2229" s="2">
        <f>'Moving Avg'!H2229</f>
        <v>0.95759999999999845</v>
      </c>
      <c r="J2229" s="5" t="str">
        <f>OBV!F2229</f>
        <v>NEUTRAL</v>
      </c>
      <c r="K2229" s="5" t="str">
        <f>OBV!G2229</f>
        <v>NEUTRAL</v>
      </c>
      <c r="L2229" s="5" t="str">
        <f>OBV!H2229</f>
        <v>NEUTRAL</v>
      </c>
    </row>
    <row r="2230" spans="1:12" ht="13.5" x14ac:dyDescent="0.25">
      <c r="A2230" s="3">
        <f>RSI!A2230</f>
        <v>45951</v>
      </c>
      <c r="B2230" s="2">
        <f>RSI!B2230</f>
        <v>0.65</v>
      </c>
      <c r="C2230" s="2">
        <f>RSI!I2230</f>
        <v>19.977891080317093</v>
      </c>
      <c r="D2230" s="2">
        <f>MACD!E2230</f>
        <v>2.4465902500648951E-2</v>
      </c>
      <c r="E2230" s="2">
        <f>MACD!F2230</f>
        <v>3.9518776722163154E-2</v>
      </c>
      <c r="F2230" s="2">
        <f>'Moving Avg'!D2230</f>
        <v>0.65</v>
      </c>
      <c r="G2230" s="2">
        <f>'Moving Avg'!F2230</f>
        <v>0.69050000000000022</v>
      </c>
      <c r="H2230" s="2">
        <f>'Moving Avg'!G2230</f>
        <v>0.73639999999999972</v>
      </c>
      <c r="I2230" s="2">
        <f>'Moving Avg'!H2230</f>
        <v>0.95409999999999873</v>
      </c>
      <c r="J2230" s="5" t="str">
        <f>OBV!F2230</f>
        <v>NEUTRAL</v>
      </c>
      <c r="K2230" s="5" t="str">
        <f>OBV!G2230</f>
        <v>NEUTRAL</v>
      </c>
      <c r="L2230" s="5" t="str">
        <f>OBV!H2230</f>
        <v>NEUTRAL</v>
      </c>
    </row>
    <row r="2231" spans="1:12" ht="13.5" x14ac:dyDescent="0.25">
      <c r="A2231" s="3">
        <f>RSI!A2231</f>
        <v>45952</v>
      </c>
      <c r="B2231" s="2">
        <f>RSI!B2231</f>
        <v>0.65</v>
      </c>
      <c r="C2231" s="2">
        <f>RSI!I2231</f>
        <v>19.977891080317093</v>
      </c>
      <c r="D2231" s="2">
        <f>MACD!E2231</f>
        <v>1.7286891203008192E-2</v>
      </c>
      <c r="E2231" s="2">
        <f>MACD!F2231</f>
        <v>3.5072399618332167E-2</v>
      </c>
      <c r="F2231" s="2">
        <f>'Moving Avg'!D2231</f>
        <v>0.65</v>
      </c>
      <c r="G2231" s="2">
        <f>'Moving Avg'!F2231</f>
        <v>0.68350000000000022</v>
      </c>
      <c r="H2231" s="2">
        <f>'Moving Avg'!G2231</f>
        <v>0.73299999999999965</v>
      </c>
      <c r="I2231" s="2">
        <f>'Moving Avg'!H2231</f>
        <v>0.9502999999999987</v>
      </c>
      <c r="J2231" s="5" t="str">
        <f>OBV!F2231</f>
        <v>NEUTRAL</v>
      </c>
      <c r="K2231" s="5" t="str">
        <f>OBV!G2231</f>
        <v>NEUTRAL</v>
      </c>
      <c r="L2231" s="5" t="str">
        <f>OBV!H2231</f>
        <v>NEUTRAL</v>
      </c>
    </row>
    <row r="2232" spans="1:12" ht="13.5" x14ac:dyDescent="0.25">
      <c r="A2232" s="3">
        <f>RSI!A2232</f>
        <v>45953</v>
      </c>
      <c r="B2232" s="2">
        <f>RSI!B2232</f>
        <v>0.65</v>
      </c>
      <c r="C2232" s="2">
        <f>RSI!I2232</f>
        <v>19.977891080317093</v>
      </c>
      <c r="D2232" s="2">
        <f>MACD!E2232</f>
        <v>1.1465308092856508E-2</v>
      </c>
      <c r="E2232" s="2">
        <f>MACD!F2232</f>
        <v>3.0350981313237036E-2</v>
      </c>
      <c r="F2232" s="2">
        <f>'Moving Avg'!D2232</f>
        <v>0.65</v>
      </c>
      <c r="G2232" s="2">
        <f>'Moving Avg'!F2232</f>
        <v>0.6765000000000001</v>
      </c>
      <c r="H2232" s="2">
        <f>'Moving Avg'!G2232</f>
        <v>0.72959999999999969</v>
      </c>
      <c r="I2232" s="2">
        <f>'Moving Avg'!H2232</f>
        <v>0.94619999999999893</v>
      </c>
      <c r="J2232" s="5" t="str">
        <f>OBV!F2232</f>
        <v>NEUTRAL</v>
      </c>
      <c r="K2232" s="5" t="str">
        <f>OBV!G2232</f>
        <v>NEUTRAL</v>
      </c>
      <c r="L2232" s="5" t="str">
        <f>OBV!H2232</f>
        <v>NEUTRAL</v>
      </c>
    </row>
    <row r="2233" spans="1:12" ht="13.5" x14ac:dyDescent="0.25">
      <c r="A2233" s="3">
        <f>RSI!A2233</f>
        <v>45954</v>
      </c>
      <c r="B2233" s="2">
        <f>RSI!B2233</f>
        <v>0.64</v>
      </c>
      <c r="C2233" s="2">
        <f>RSI!I2233</f>
        <v>17.277531892279342</v>
      </c>
      <c r="D2233" s="2">
        <f>MACD!E2233</f>
        <v>7.5143206636167914E-3</v>
      </c>
      <c r="E2233" s="2">
        <f>MACD!F2233</f>
        <v>2.5783649183312989E-2</v>
      </c>
      <c r="F2233" s="2">
        <f>'Moving Avg'!D2233</f>
        <v>0.64800000000000002</v>
      </c>
      <c r="G2233" s="2">
        <f>'Moving Avg'!F2233</f>
        <v>0.66900000000000026</v>
      </c>
      <c r="H2233" s="2">
        <f>'Moving Avg'!G2233</f>
        <v>0.72599999999999965</v>
      </c>
      <c r="I2233" s="2">
        <f>'Moving Avg'!H2233</f>
        <v>0.94204999999999894</v>
      </c>
      <c r="J2233" s="5" t="str">
        <f>OBV!F2233</f>
        <v>BEARISH</v>
      </c>
      <c r="K2233" s="5" t="str">
        <f>OBV!G2233</f>
        <v>NEUTRAL</v>
      </c>
      <c r="L2233" s="5" t="str">
        <f>OBV!H2233</f>
        <v>CONFIRMED BEARISH</v>
      </c>
    </row>
    <row r="2234" spans="1:12" ht="13.5" x14ac:dyDescent="0.25">
      <c r="A2234" s="3">
        <f>RSI!A2234</f>
        <v>45957</v>
      </c>
      <c r="B2234" s="2">
        <f>RSI!B2234</f>
        <v>0.64</v>
      </c>
      <c r="C2234" s="2">
        <f>RSI!I2234</f>
        <v>17.277531892279342</v>
      </c>
      <c r="D2234" s="2">
        <f>MACD!E2234</f>
        <v>4.4471445220344297E-3</v>
      </c>
      <c r="E2234" s="2">
        <f>MACD!F2234</f>
        <v>2.151634825105728E-2</v>
      </c>
      <c r="F2234" s="2">
        <f>'Moving Avg'!D2234</f>
        <v>0.64600000000000013</v>
      </c>
      <c r="G2234" s="2">
        <f>'Moving Avg'!F2234</f>
        <v>0.66150000000000031</v>
      </c>
      <c r="H2234" s="2">
        <f>'Moving Avg'!G2234</f>
        <v>0.72239999999999971</v>
      </c>
      <c r="I2234" s="2">
        <f>'Moving Avg'!H2234</f>
        <v>0.93759999999999888</v>
      </c>
      <c r="J2234" s="5" t="str">
        <f>OBV!F2234</f>
        <v>BEARISH</v>
      </c>
      <c r="K2234" s="5" t="str">
        <f>OBV!G2234</f>
        <v>NEUTRAL</v>
      </c>
      <c r="L2234" s="5" t="str">
        <f>OBV!H2234</f>
        <v>CONFIRMED BEARISH</v>
      </c>
    </row>
    <row r="2235" spans="1:12" ht="13.5" x14ac:dyDescent="0.25">
      <c r="A2235" s="3">
        <f>RSI!A2235</f>
        <v>45958</v>
      </c>
      <c r="B2235" s="2">
        <f>RSI!B2235</f>
        <v>0.64</v>
      </c>
      <c r="C2235" s="2">
        <f>RSI!I2235</f>
        <v>17.277531892279342</v>
      </c>
      <c r="D2235" s="2">
        <f>MACD!E2235</f>
        <v>2.1073666957572845E-3</v>
      </c>
      <c r="E2235" s="2">
        <f>MACD!F2235</f>
        <v>1.763455193999728E-2</v>
      </c>
      <c r="F2235" s="2">
        <f>'Moving Avg'!D2235</f>
        <v>0.64400000000000002</v>
      </c>
      <c r="G2235" s="2">
        <f>'Moving Avg'!F2235</f>
        <v>0.65550000000000019</v>
      </c>
      <c r="H2235" s="2">
        <f>'Moving Avg'!G2235</f>
        <v>0.71919999999999973</v>
      </c>
      <c r="I2235" s="2">
        <f>'Moving Avg'!H2235</f>
        <v>0.93314999999999881</v>
      </c>
      <c r="J2235" s="5" t="str">
        <f>OBV!F2235</f>
        <v>BEARISH</v>
      </c>
      <c r="K2235" s="5" t="str">
        <f>OBV!G2235</f>
        <v>NEUTRAL</v>
      </c>
      <c r="L2235" s="5" t="str">
        <f>OBV!H2235</f>
        <v>CONFIRMED BEARISH</v>
      </c>
    </row>
    <row r="2236" spans="1:12" ht="13.5" x14ac:dyDescent="0.25">
      <c r="A2236" s="3">
        <f>RSI!A2236</f>
        <v>45959</v>
      </c>
      <c r="B2236" s="2">
        <f>RSI!B2236</f>
        <v>0.62</v>
      </c>
      <c r="C2236" s="2">
        <f>RSI!I2236</f>
        <v>12.916413473404816</v>
      </c>
      <c r="D2236" s="2">
        <f>MACD!E2236</f>
        <v>1.8456334507166439E-3</v>
      </c>
      <c r="E2236" s="2">
        <f>MACD!F2236</f>
        <v>1.4476768242141154E-2</v>
      </c>
      <c r="F2236" s="2">
        <f>'Moving Avg'!D2236</f>
        <v>0.63800000000000012</v>
      </c>
      <c r="G2236" s="2">
        <f>'Moving Avg'!F2236</f>
        <v>0.65000000000000013</v>
      </c>
      <c r="H2236" s="2">
        <f>'Moving Avg'!G2236</f>
        <v>0.71559999999999957</v>
      </c>
      <c r="I2236" s="2">
        <f>'Moving Avg'!H2236</f>
        <v>0.92829999999999879</v>
      </c>
      <c r="J2236" s="5" t="str">
        <f>OBV!F2236</f>
        <v>BEARISH</v>
      </c>
      <c r="K2236" s="5" t="str">
        <f>OBV!G2236</f>
        <v>NEUTRAL</v>
      </c>
      <c r="L2236" s="5" t="str">
        <f>OBV!H2236</f>
        <v>CONFIRMED BEARISH</v>
      </c>
    </row>
    <row r="2237" spans="1:12" ht="13.5" x14ac:dyDescent="0.25">
      <c r="A2237" s="3">
        <f>RSI!A2237</f>
        <v>45960</v>
      </c>
      <c r="B2237" s="2">
        <f>RSI!B2237</f>
        <v>0.64</v>
      </c>
      <c r="C2237" s="2">
        <f>RSI!I2237</f>
        <v>31.529026970813248</v>
      </c>
      <c r="D2237" s="2">
        <f>MACD!E2237</f>
        <v>4.7993779205846021E-4</v>
      </c>
      <c r="E2237" s="2">
        <f>MACD!F2237</f>
        <v>1.1677402152124617E-2</v>
      </c>
      <c r="F2237" s="2">
        <f>'Moving Avg'!D2237</f>
        <v>0.63600000000000001</v>
      </c>
      <c r="G2237" s="2">
        <f>'Moving Avg'!F2237</f>
        <v>0.64700000000000013</v>
      </c>
      <c r="H2237" s="2">
        <f>'Moving Avg'!G2237</f>
        <v>0.7123999999999997</v>
      </c>
      <c r="I2237" s="2">
        <f>'Moving Avg'!H2237</f>
        <v>0.92354999999999876</v>
      </c>
      <c r="J2237" s="5" t="str">
        <f>OBV!F2237</f>
        <v>BULLISH</v>
      </c>
      <c r="K2237" s="5" t="str">
        <f>OBV!G2237</f>
        <v>NEUTRAL</v>
      </c>
      <c r="L2237" s="5" t="str">
        <f>OBV!H2237</f>
        <v>BULLISH DIVERGENCE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237"/>
  <sheetViews>
    <sheetView topLeftCell="A2229" workbookViewId="0">
      <selection activeCell="K2238" sqref="A2238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6" t="s">
        <v>46</v>
      </c>
      <c r="N1" s="6" t="s">
        <v>47</v>
      </c>
      <c r="O1" s="6" t="s">
        <v>48</v>
      </c>
      <c r="P1" s="6" t="s">
        <v>49</v>
      </c>
      <c r="Q1" s="6" t="s">
        <v>50</v>
      </c>
      <c r="R1" s="6" t="s">
        <v>51</v>
      </c>
      <c r="S1" s="6" t="s">
        <v>52</v>
      </c>
      <c r="T1" s="6" t="s">
        <v>53</v>
      </c>
      <c r="U1" s="6" t="s">
        <v>54</v>
      </c>
      <c r="V1" s="6" t="s">
        <v>55</v>
      </c>
    </row>
    <row r="2" spans="1:22" ht="13.5" x14ac:dyDescent="0.25">
      <c r="A2" s="3">
        <f>RSI!A2</f>
        <v>42703</v>
      </c>
      <c r="B2" s="2">
        <f>RSI!B2</f>
        <v>4.3819999999999997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  <c r="M2" s="7">
        <f t="shared" ref="M2:M65" si="0">IF(C2&lt;30,50, IF(C2&gt;70, 0, 25))</f>
        <v>50</v>
      </c>
      <c r="N2" s="7">
        <f t="shared" ref="N2:N65" si="1">IF(E2-D2&gt;0.02, 100, IF(E2-D2&lt;0,0,45))</f>
        <v>45</v>
      </c>
      <c r="O2" s="7">
        <f t="shared" ref="O2:O65" si="2">IF(F2-I2&gt;10,100,IF(F2-I2&gt;5,75, IF(F2-I2&gt;0,50,0)))</f>
        <v>0</v>
      </c>
      <c r="P2" s="7">
        <f t="shared" ref="P2:P65" si="3">IF(L2="confirmed bullish", 34, IF(L2="bullish divergence",17, 0))+IF(J2="bullish",33,IF(J2="bearish",0,16.5))+IF(K2="strong",33,IF(K2="weak",0,16.5))</f>
        <v>33</v>
      </c>
      <c r="Q2" s="8">
        <f>0.35*M2+N2*0.35+O2*0.15+P2*0.15</f>
        <v>38.200000000000003</v>
      </c>
      <c r="R2" s="8">
        <f>M2*0.2+N2*0.2+O2*0.35+P2*0.25</f>
        <v>27.25</v>
      </c>
      <c r="S2" s="8">
        <f>M2*0.15+N2*0.15+O2*0.25+P2*0.45</f>
        <v>29.1</v>
      </c>
      <c r="T2" s="8">
        <f>0.25*SUM(M2:P2)</f>
        <v>32</v>
      </c>
      <c r="U2" s="7">
        <f>SUM(Q2:S2)/3</f>
        <v>31.516666666666669</v>
      </c>
      <c r="V2" s="7">
        <f>SUM(Q2:T2)/4</f>
        <v>31.637500000000003</v>
      </c>
    </row>
    <row r="3" spans="1:22" ht="13.5" x14ac:dyDescent="0.25">
      <c r="A3" s="3">
        <f>RSI!A3</f>
        <v>42704</v>
      </c>
      <c r="B3" s="2">
        <f>RSI!B3</f>
        <v>4.3819999999999997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  <c r="M3" s="7">
        <f t="shared" si="0"/>
        <v>50</v>
      </c>
      <c r="N3" s="7">
        <f t="shared" si="1"/>
        <v>45</v>
      </c>
      <c r="O3" s="7">
        <f t="shared" si="2"/>
        <v>0</v>
      </c>
      <c r="P3" s="7">
        <f t="shared" si="3"/>
        <v>33</v>
      </c>
      <c r="Q3" s="8">
        <f t="shared" ref="Q3:Q66" si="4">0.35*M3+N3*0.35+O3*0.15+P3*0.15</f>
        <v>38.200000000000003</v>
      </c>
      <c r="R3" s="8">
        <f t="shared" ref="R3:R66" si="5">M3*0.2+N3*0.2+O3*0.35+P3*0.25</f>
        <v>27.25</v>
      </c>
      <c r="S3" s="8">
        <f t="shared" ref="S3:S66" si="6">M3*0.15+N3*0.15+O3*0.25+P3*0.45</f>
        <v>29.1</v>
      </c>
      <c r="T3" s="8">
        <f t="shared" ref="T3:T66" si="7">0.25*SUM(M3:P3)</f>
        <v>32</v>
      </c>
      <c r="U3" s="7">
        <f t="shared" ref="U3:U66" si="8">SUM(Q3:S3)/3</f>
        <v>31.516666666666669</v>
      </c>
      <c r="V3" s="7">
        <f t="shared" ref="V3:V66" si="9">SUM(Q3:T3)/4</f>
        <v>31.637500000000003</v>
      </c>
    </row>
    <row r="4" spans="1:22" ht="13.5" x14ac:dyDescent="0.25">
      <c r="A4" s="3">
        <f>RSI!A4</f>
        <v>42705</v>
      </c>
      <c r="B4" s="2">
        <f>RSI!B4</f>
        <v>4.3819999999999997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  <c r="M4" s="7">
        <f t="shared" si="0"/>
        <v>50</v>
      </c>
      <c r="N4" s="7">
        <f t="shared" si="1"/>
        <v>45</v>
      </c>
      <c r="O4" s="7">
        <f t="shared" si="2"/>
        <v>0</v>
      </c>
      <c r="P4" s="7">
        <f t="shared" si="3"/>
        <v>33</v>
      </c>
      <c r="Q4" s="8">
        <f t="shared" si="4"/>
        <v>38.200000000000003</v>
      </c>
      <c r="R4" s="8">
        <f t="shared" si="5"/>
        <v>27.25</v>
      </c>
      <c r="S4" s="8">
        <f t="shared" si="6"/>
        <v>29.1</v>
      </c>
      <c r="T4" s="8">
        <f t="shared" si="7"/>
        <v>32</v>
      </c>
      <c r="U4" s="7">
        <f t="shared" si="8"/>
        <v>31.516666666666669</v>
      </c>
      <c r="V4" s="7">
        <f t="shared" si="9"/>
        <v>31.637500000000003</v>
      </c>
    </row>
    <row r="5" spans="1:22" ht="13.5" x14ac:dyDescent="0.25">
      <c r="A5" s="3">
        <f>RSI!A5</f>
        <v>42706</v>
      </c>
      <c r="B5" s="2">
        <f>RSI!B5</f>
        <v>4.3819999999999997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4.3819999999999997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  <c r="M5" s="7">
        <f t="shared" si="0"/>
        <v>50</v>
      </c>
      <c r="N5" s="7">
        <f t="shared" si="1"/>
        <v>45</v>
      </c>
      <c r="O5" s="7">
        <f t="shared" si="2"/>
        <v>50</v>
      </c>
      <c r="P5" s="7">
        <f t="shared" si="3"/>
        <v>33</v>
      </c>
      <c r="Q5" s="8">
        <f t="shared" si="4"/>
        <v>45.7</v>
      </c>
      <c r="R5" s="8">
        <f t="shared" si="5"/>
        <v>44.75</v>
      </c>
      <c r="S5" s="8">
        <f t="shared" si="6"/>
        <v>41.6</v>
      </c>
      <c r="T5" s="8">
        <f t="shared" si="7"/>
        <v>44.5</v>
      </c>
      <c r="U5" s="7">
        <f t="shared" si="8"/>
        <v>44.016666666666673</v>
      </c>
      <c r="V5" s="7">
        <f t="shared" si="9"/>
        <v>44.137500000000003</v>
      </c>
    </row>
    <row r="6" spans="1:22" ht="13.5" x14ac:dyDescent="0.25">
      <c r="A6" s="3">
        <f>RSI!A6</f>
        <v>42709</v>
      </c>
      <c r="B6" s="2">
        <f>RSI!B6</f>
        <v>4.3819999999999997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4.3819999999999997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  <c r="M6" s="7">
        <f t="shared" si="0"/>
        <v>50</v>
      </c>
      <c r="N6" s="7">
        <f t="shared" si="1"/>
        <v>45</v>
      </c>
      <c r="O6" s="7">
        <f t="shared" si="2"/>
        <v>50</v>
      </c>
      <c r="P6" s="7">
        <f t="shared" si="3"/>
        <v>33</v>
      </c>
      <c r="Q6" s="8">
        <f t="shared" si="4"/>
        <v>45.7</v>
      </c>
      <c r="R6" s="8">
        <f t="shared" si="5"/>
        <v>44.75</v>
      </c>
      <c r="S6" s="8">
        <f t="shared" si="6"/>
        <v>41.6</v>
      </c>
      <c r="T6" s="8">
        <f t="shared" si="7"/>
        <v>44.5</v>
      </c>
      <c r="U6" s="7">
        <f t="shared" si="8"/>
        <v>44.016666666666673</v>
      </c>
      <c r="V6" s="7">
        <f t="shared" si="9"/>
        <v>44.137500000000003</v>
      </c>
    </row>
    <row r="7" spans="1:22" ht="13.5" x14ac:dyDescent="0.25">
      <c r="A7" s="3">
        <f>RSI!A7</f>
        <v>42710</v>
      </c>
      <c r="B7" s="2">
        <f>RSI!B7</f>
        <v>4.3819999999999997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4.3819999999999997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NEUTRAL</v>
      </c>
      <c r="K7" s="5" t="e">
        <f>OBV!G7</f>
        <v>#DIV/0!</v>
      </c>
      <c r="L7" s="5" t="str">
        <f>OBV!H7</f>
        <v>NEUTRAL</v>
      </c>
      <c r="M7" s="7">
        <f t="shared" si="0"/>
        <v>50</v>
      </c>
      <c r="N7" s="7">
        <f t="shared" si="1"/>
        <v>45</v>
      </c>
      <c r="O7" s="7">
        <f t="shared" si="2"/>
        <v>50</v>
      </c>
      <c r="P7" s="7" t="e">
        <f t="shared" si="3"/>
        <v>#DIV/0!</v>
      </c>
      <c r="Q7" s="8" t="e">
        <f t="shared" si="4"/>
        <v>#DIV/0!</v>
      </c>
      <c r="R7" s="8" t="e">
        <f t="shared" si="5"/>
        <v>#DIV/0!</v>
      </c>
      <c r="S7" s="8" t="e">
        <f t="shared" si="6"/>
        <v>#DIV/0!</v>
      </c>
      <c r="T7" s="8" t="e">
        <f t="shared" si="7"/>
        <v>#DIV/0!</v>
      </c>
      <c r="U7" s="7" t="e">
        <f t="shared" si="8"/>
        <v>#DIV/0!</v>
      </c>
      <c r="V7" s="7" t="e">
        <f t="shared" si="9"/>
        <v>#DIV/0!</v>
      </c>
    </row>
    <row r="8" spans="1:22" ht="13.5" x14ac:dyDescent="0.25">
      <c r="A8" s="3">
        <f>RSI!A8</f>
        <v>42711</v>
      </c>
      <c r="B8" s="2">
        <f>RSI!B8</f>
        <v>4.3819999999999997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4.3819999999999997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NEUTRAL</v>
      </c>
      <c r="K8" s="5" t="e">
        <f>OBV!G8</f>
        <v>#DIV/0!</v>
      </c>
      <c r="L8" s="5" t="str">
        <f>OBV!H8</f>
        <v>NEUTRAL</v>
      </c>
      <c r="M8" s="7">
        <f t="shared" si="0"/>
        <v>50</v>
      </c>
      <c r="N8" s="7">
        <f t="shared" si="1"/>
        <v>45</v>
      </c>
      <c r="O8" s="7">
        <f t="shared" si="2"/>
        <v>50</v>
      </c>
      <c r="P8" s="7" t="e">
        <f t="shared" si="3"/>
        <v>#DIV/0!</v>
      </c>
      <c r="Q8" s="8" t="e">
        <f t="shared" si="4"/>
        <v>#DIV/0!</v>
      </c>
      <c r="R8" s="8" t="e">
        <f t="shared" si="5"/>
        <v>#DIV/0!</v>
      </c>
      <c r="S8" s="8" t="e">
        <f t="shared" si="6"/>
        <v>#DIV/0!</v>
      </c>
      <c r="T8" s="8" t="e">
        <f t="shared" si="7"/>
        <v>#DIV/0!</v>
      </c>
      <c r="U8" s="7" t="e">
        <f t="shared" si="8"/>
        <v>#DIV/0!</v>
      </c>
      <c r="V8" s="7" t="e">
        <f t="shared" si="9"/>
        <v>#DIV/0!</v>
      </c>
    </row>
    <row r="9" spans="1:22" ht="13.5" x14ac:dyDescent="0.25">
      <c r="A9" s="3">
        <f>RSI!A9</f>
        <v>42712</v>
      </c>
      <c r="B9" s="2">
        <f>RSI!B9</f>
        <v>4.3819999999999997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4.3819999999999997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NEUTRAL</v>
      </c>
      <c r="K9" s="5" t="e">
        <f>OBV!G9</f>
        <v>#DIV/0!</v>
      </c>
      <c r="L9" s="5" t="str">
        <f>OBV!H9</f>
        <v>NEUTRAL</v>
      </c>
      <c r="M9" s="7">
        <f t="shared" si="0"/>
        <v>50</v>
      </c>
      <c r="N9" s="7">
        <f t="shared" si="1"/>
        <v>45</v>
      </c>
      <c r="O9" s="7">
        <f t="shared" si="2"/>
        <v>50</v>
      </c>
      <c r="P9" s="7" t="e">
        <f t="shared" si="3"/>
        <v>#DIV/0!</v>
      </c>
      <c r="Q9" s="8" t="e">
        <f t="shared" si="4"/>
        <v>#DIV/0!</v>
      </c>
      <c r="R9" s="8" t="e">
        <f t="shared" si="5"/>
        <v>#DIV/0!</v>
      </c>
      <c r="S9" s="8" t="e">
        <f t="shared" si="6"/>
        <v>#DIV/0!</v>
      </c>
      <c r="T9" s="8" t="e">
        <f t="shared" si="7"/>
        <v>#DIV/0!</v>
      </c>
      <c r="U9" s="7" t="e">
        <f t="shared" si="8"/>
        <v>#DIV/0!</v>
      </c>
      <c r="V9" s="7" t="e">
        <f t="shared" si="9"/>
        <v>#DIV/0!</v>
      </c>
    </row>
    <row r="10" spans="1:22" ht="13.5" x14ac:dyDescent="0.25">
      <c r="A10" s="3">
        <f>RSI!A10</f>
        <v>42713</v>
      </c>
      <c r="B10" s="2">
        <f>RSI!B10</f>
        <v>4.3819999999999997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4.3819999999999997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NEUTRAL</v>
      </c>
      <c r="K10" s="5" t="e">
        <f>OBV!G10</f>
        <v>#DIV/0!</v>
      </c>
      <c r="L10" s="5" t="str">
        <f>OBV!H10</f>
        <v>NEUTRAL</v>
      </c>
      <c r="M10" s="7">
        <f t="shared" si="0"/>
        <v>50</v>
      </c>
      <c r="N10" s="7">
        <f t="shared" si="1"/>
        <v>45</v>
      </c>
      <c r="O10" s="7">
        <f t="shared" si="2"/>
        <v>50</v>
      </c>
      <c r="P10" s="7" t="e">
        <f t="shared" si="3"/>
        <v>#DIV/0!</v>
      </c>
      <c r="Q10" s="8" t="e">
        <f t="shared" si="4"/>
        <v>#DIV/0!</v>
      </c>
      <c r="R10" s="8" t="e">
        <f t="shared" si="5"/>
        <v>#DIV/0!</v>
      </c>
      <c r="S10" s="8" t="e">
        <f t="shared" si="6"/>
        <v>#DIV/0!</v>
      </c>
      <c r="T10" s="8" t="e">
        <f t="shared" si="7"/>
        <v>#DIV/0!</v>
      </c>
      <c r="U10" s="7" t="e">
        <f t="shared" si="8"/>
        <v>#DIV/0!</v>
      </c>
      <c r="V10" s="7" t="e">
        <f t="shared" si="9"/>
        <v>#DIV/0!</v>
      </c>
    </row>
    <row r="11" spans="1:22" ht="13.5" x14ac:dyDescent="0.25">
      <c r="A11" s="3">
        <f>RSI!A11</f>
        <v>42717</v>
      </c>
      <c r="B11" s="2">
        <f>RSI!B11</f>
        <v>4.3819999999999997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4.3819999999999997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NEUTRAL</v>
      </c>
      <c r="K11" s="5" t="e">
        <f>OBV!G11</f>
        <v>#DIV/0!</v>
      </c>
      <c r="L11" s="5" t="str">
        <f>OBV!H11</f>
        <v>NEUTRAL</v>
      </c>
      <c r="M11" s="7">
        <f t="shared" si="0"/>
        <v>50</v>
      </c>
      <c r="N11" s="7">
        <f t="shared" si="1"/>
        <v>45</v>
      </c>
      <c r="O11" s="7">
        <f t="shared" si="2"/>
        <v>50</v>
      </c>
      <c r="P11" s="7" t="e">
        <f t="shared" si="3"/>
        <v>#DIV/0!</v>
      </c>
      <c r="Q11" s="8" t="e">
        <f t="shared" si="4"/>
        <v>#DIV/0!</v>
      </c>
      <c r="R11" s="8" t="e">
        <f t="shared" si="5"/>
        <v>#DIV/0!</v>
      </c>
      <c r="S11" s="8" t="e">
        <f t="shared" si="6"/>
        <v>#DIV/0!</v>
      </c>
      <c r="T11" s="8" t="e">
        <f t="shared" si="7"/>
        <v>#DIV/0!</v>
      </c>
      <c r="U11" s="7" t="e">
        <f t="shared" si="8"/>
        <v>#DIV/0!</v>
      </c>
      <c r="V11" s="7" t="e">
        <f t="shared" si="9"/>
        <v>#DIV/0!</v>
      </c>
    </row>
    <row r="12" spans="1:22" ht="13.5" x14ac:dyDescent="0.25">
      <c r="A12" s="3">
        <f>RSI!A12</f>
        <v>42718</v>
      </c>
      <c r="B12" s="2">
        <f>RSI!B12</f>
        <v>4.3819999999999997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4.3819999999999997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NEUTRAL</v>
      </c>
      <c r="K12" s="5" t="e">
        <f>OBV!G12</f>
        <v>#DIV/0!</v>
      </c>
      <c r="L12" s="5" t="str">
        <f>OBV!H12</f>
        <v>NEUTRAL</v>
      </c>
      <c r="M12" s="7">
        <f t="shared" si="0"/>
        <v>50</v>
      </c>
      <c r="N12" s="7">
        <f t="shared" si="1"/>
        <v>45</v>
      </c>
      <c r="O12" s="7">
        <f t="shared" si="2"/>
        <v>50</v>
      </c>
      <c r="P12" s="7" t="e">
        <f t="shared" si="3"/>
        <v>#DIV/0!</v>
      </c>
      <c r="Q12" s="8" t="e">
        <f t="shared" si="4"/>
        <v>#DIV/0!</v>
      </c>
      <c r="R12" s="8" t="e">
        <f t="shared" si="5"/>
        <v>#DIV/0!</v>
      </c>
      <c r="S12" s="8" t="e">
        <f t="shared" si="6"/>
        <v>#DIV/0!</v>
      </c>
      <c r="T12" s="8" t="e">
        <f t="shared" si="7"/>
        <v>#DIV/0!</v>
      </c>
      <c r="U12" s="7" t="e">
        <f t="shared" si="8"/>
        <v>#DIV/0!</v>
      </c>
      <c r="V12" s="7" t="e">
        <f t="shared" si="9"/>
        <v>#DIV/0!</v>
      </c>
    </row>
    <row r="13" spans="1:22" ht="13.5" x14ac:dyDescent="0.25">
      <c r="A13" s="3">
        <f>RSI!A13</f>
        <v>42719</v>
      </c>
      <c r="B13" s="2">
        <f>RSI!B13</f>
        <v>4.3819999999999997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4.3819999999999997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NEUTRAL</v>
      </c>
      <c r="K13" s="5" t="e">
        <f>OBV!G13</f>
        <v>#DIV/0!</v>
      </c>
      <c r="L13" s="5" t="str">
        <f>OBV!H13</f>
        <v>NEUTRAL</v>
      </c>
      <c r="M13" s="7">
        <f t="shared" si="0"/>
        <v>50</v>
      </c>
      <c r="N13" s="7">
        <f t="shared" si="1"/>
        <v>45</v>
      </c>
      <c r="O13" s="7">
        <f t="shared" si="2"/>
        <v>50</v>
      </c>
      <c r="P13" s="7" t="e">
        <f t="shared" si="3"/>
        <v>#DIV/0!</v>
      </c>
      <c r="Q13" s="8" t="e">
        <f t="shared" si="4"/>
        <v>#DIV/0!</v>
      </c>
      <c r="R13" s="8" t="e">
        <f t="shared" si="5"/>
        <v>#DIV/0!</v>
      </c>
      <c r="S13" s="8" t="e">
        <f t="shared" si="6"/>
        <v>#DIV/0!</v>
      </c>
      <c r="T13" s="8" t="e">
        <f t="shared" si="7"/>
        <v>#DIV/0!</v>
      </c>
      <c r="U13" s="7" t="e">
        <f t="shared" si="8"/>
        <v>#DIV/0!</v>
      </c>
      <c r="V13" s="7" t="e">
        <f t="shared" si="9"/>
        <v>#DIV/0!</v>
      </c>
    </row>
    <row r="14" spans="1:22" ht="13.5" x14ac:dyDescent="0.25">
      <c r="A14" s="3">
        <f>RSI!A14</f>
        <v>42720</v>
      </c>
      <c r="B14" s="2">
        <f>RSI!B14</f>
        <v>4.3819999999999997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4.3819999999999997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NEUTRAL</v>
      </c>
      <c r="K14" s="5" t="e">
        <f>OBV!G14</f>
        <v>#DIV/0!</v>
      </c>
      <c r="L14" s="5" t="str">
        <f>OBV!H14</f>
        <v>NEUTRAL</v>
      </c>
      <c r="M14" s="7">
        <f t="shared" si="0"/>
        <v>50</v>
      </c>
      <c r="N14" s="7">
        <f t="shared" si="1"/>
        <v>45</v>
      </c>
      <c r="O14" s="7">
        <f t="shared" si="2"/>
        <v>50</v>
      </c>
      <c r="P14" s="7" t="e">
        <f t="shared" si="3"/>
        <v>#DIV/0!</v>
      </c>
      <c r="Q14" s="8" t="e">
        <f t="shared" si="4"/>
        <v>#DIV/0!</v>
      </c>
      <c r="R14" s="8" t="e">
        <f t="shared" si="5"/>
        <v>#DIV/0!</v>
      </c>
      <c r="S14" s="8" t="e">
        <f t="shared" si="6"/>
        <v>#DIV/0!</v>
      </c>
      <c r="T14" s="8" t="e">
        <f t="shared" si="7"/>
        <v>#DIV/0!</v>
      </c>
      <c r="U14" s="7" t="e">
        <f t="shared" si="8"/>
        <v>#DIV/0!</v>
      </c>
      <c r="V14" s="7" t="e">
        <f t="shared" si="9"/>
        <v>#DIV/0!</v>
      </c>
    </row>
    <row r="15" spans="1:22" ht="13.5" x14ac:dyDescent="0.25">
      <c r="A15" s="3">
        <f>RSI!A15</f>
        <v>42723</v>
      </c>
      <c r="B15" s="2">
        <f>RSI!B15</f>
        <v>4.3819999999999997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4.3819999999999997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NEUTRAL</v>
      </c>
      <c r="K15" s="5" t="e">
        <f>OBV!G15</f>
        <v>#DIV/0!</v>
      </c>
      <c r="L15" s="5" t="str">
        <f>OBV!H15</f>
        <v>NEUTRAL</v>
      </c>
      <c r="M15" s="7">
        <f t="shared" si="0"/>
        <v>50</v>
      </c>
      <c r="N15" s="7">
        <f t="shared" si="1"/>
        <v>45</v>
      </c>
      <c r="O15" s="7">
        <f t="shared" si="2"/>
        <v>50</v>
      </c>
      <c r="P15" s="7" t="e">
        <f t="shared" si="3"/>
        <v>#DIV/0!</v>
      </c>
      <c r="Q15" s="8" t="e">
        <f t="shared" si="4"/>
        <v>#DIV/0!</v>
      </c>
      <c r="R15" s="8" t="e">
        <f t="shared" si="5"/>
        <v>#DIV/0!</v>
      </c>
      <c r="S15" s="8" t="e">
        <f t="shared" si="6"/>
        <v>#DIV/0!</v>
      </c>
      <c r="T15" s="8" t="e">
        <f t="shared" si="7"/>
        <v>#DIV/0!</v>
      </c>
      <c r="U15" s="7" t="e">
        <f t="shared" si="8"/>
        <v>#DIV/0!</v>
      </c>
      <c r="V15" s="7" t="e">
        <f t="shared" si="9"/>
        <v>#DIV/0!</v>
      </c>
    </row>
    <row r="16" spans="1:22" ht="13.5" x14ac:dyDescent="0.25">
      <c r="A16" s="3">
        <f>RSI!A16</f>
        <v>42724</v>
      </c>
      <c r="B16" s="2">
        <f>RSI!B16</f>
        <v>4.3819999999999997</v>
      </c>
      <c r="C16" s="2">
        <f>RSI!I16</f>
        <v>100</v>
      </c>
      <c r="D16" s="2">
        <f>MACD!E16</f>
        <v>0</v>
      </c>
      <c r="E16" s="2">
        <f>MACD!F16</f>
        <v>0</v>
      </c>
      <c r="F16" s="2">
        <f>'Moving Avg'!D16</f>
        <v>4.3819999999999997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NEUTRAL</v>
      </c>
      <c r="K16" s="5" t="e">
        <f>OBV!G16</f>
        <v>#DIV/0!</v>
      </c>
      <c r="L16" s="5" t="str">
        <f>OBV!H16</f>
        <v>NEUTRAL</v>
      </c>
      <c r="M16" s="7">
        <f t="shared" si="0"/>
        <v>0</v>
      </c>
      <c r="N16" s="7">
        <f t="shared" si="1"/>
        <v>45</v>
      </c>
      <c r="O16" s="7">
        <f t="shared" si="2"/>
        <v>50</v>
      </c>
      <c r="P16" s="7" t="e">
        <f t="shared" si="3"/>
        <v>#DIV/0!</v>
      </c>
      <c r="Q16" s="8" t="e">
        <f t="shared" si="4"/>
        <v>#DIV/0!</v>
      </c>
      <c r="R16" s="8" t="e">
        <f t="shared" si="5"/>
        <v>#DIV/0!</v>
      </c>
      <c r="S16" s="8" t="e">
        <f t="shared" si="6"/>
        <v>#DIV/0!</v>
      </c>
      <c r="T16" s="8" t="e">
        <f t="shared" si="7"/>
        <v>#DIV/0!</v>
      </c>
      <c r="U16" s="7" t="e">
        <f t="shared" si="8"/>
        <v>#DIV/0!</v>
      </c>
      <c r="V16" s="7" t="e">
        <f t="shared" si="9"/>
        <v>#DIV/0!</v>
      </c>
    </row>
    <row r="17" spans="1:22" ht="13.5" x14ac:dyDescent="0.25">
      <c r="A17" s="3">
        <f>RSI!A17</f>
        <v>42725</v>
      </c>
      <c r="B17" s="2">
        <f>RSI!B17</f>
        <v>4.3819999999999997</v>
      </c>
      <c r="C17" s="2">
        <f>RSI!I17</f>
        <v>100</v>
      </c>
      <c r="D17" s="2">
        <f>MACD!E17</f>
        <v>0</v>
      </c>
      <c r="E17" s="2">
        <f>MACD!F17</f>
        <v>0</v>
      </c>
      <c r="F17" s="2">
        <f>'Moving Avg'!D17</f>
        <v>4.3819999999999997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NEUTRAL</v>
      </c>
      <c r="K17" s="5" t="e">
        <f>OBV!G17</f>
        <v>#DIV/0!</v>
      </c>
      <c r="L17" s="5" t="str">
        <f>OBV!H17</f>
        <v>NEUTRAL</v>
      </c>
      <c r="M17" s="7">
        <f t="shared" si="0"/>
        <v>0</v>
      </c>
      <c r="N17" s="7">
        <f t="shared" si="1"/>
        <v>45</v>
      </c>
      <c r="O17" s="7">
        <f t="shared" si="2"/>
        <v>50</v>
      </c>
      <c r="P17" s="7" t="e">
        <f t="shared" si="3"/>
        <v>#DIV/0!</v>
      </c>
      <c r="Q17" s="8" t="e">
        <f t="shared" si="4"/>
        <v>#DIV/0!</v>
      </c>
      <c r="R17" s="8" t="e">
        <f t="shared" si="5"/>
        <v>#DIV/0!</v>
      </c>
      <c r="S17" s="8" t="e">
        <f t="shared" si="6"/>
        <v>#DIV/0!</v>
      </c>
      <c r="T17" s="8" t="e">
        <f t="shared" si="7"/>
        <v>#DIV/0!</v>
      </c>
      <c r="U17" s="7" t="e">
        <f t="shared" si="8"/>
        <v>#DIV/0!</v>
      </c>
      <c r="V17" s="7" t="e">
        <f t="shared" si="9"/>
        <v>#DIV/0!</v>
      </c>
    </row>
    <row r="18" spans="1:22" ht="13.5" x14ac:dyDescent="0.25">
      <c r="A18" s="3">
        <f>RSI!A18</f>
        <v>42726</v>
      </c>
      <c r="B18" s="2">
        <f>RSI!B18</f>
        <v>4.3819999999999997</v>
      </c>
      <c r="C18" s="2">
        <f>RSI!I18</f>
        <v>100</v>
      </c>
      <c r="D18" s="2">
        <f>MACD!E18</f>
        <v>0</v>
      </c>
      <c r="E18" s="2">
        <f>MACD!F18</f>
        <v>0</v>
      </c>
      <c r="F18" s="2">
        <f>'Moving Avg'!D18</f>
        <v>4.3819999999999997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NEUTRAL</v>
      </c>
      <c r="K18" s="5" t="e">
        <f>OBV!G18</f>
        <v>#DIV/0!</v>
      </c>
      <c r="L18" s="5" t="str">
        <f>OBV!H18</f>
        <v>NEUTRAL</v>
      </c>
      <c r="M18" s="7">
        <f t="shared" si="0"/>
        <v>0</v>
      </c>
      <c r="N18" s="7">
        <f t="shared" si="1"/>
        <v>45</v>
      </c>
      <c r="O18" s="7">
        <f t="shared" si="2"/>
        <v>50</v>
      </c>
      <c r="P18" s="7" t="e">
        <f t="shared" si="3"/>
        <v>#DIV/0!</v>
      </c>
      <c r="Q18" s="8" t="e">
        <f t="shared" si="4"/>
        <v>#DIV/0!</v>
      </c>
      <c r="R18" s="8" t="e">
        <f t="shared" si="5"/>
        <v>#DIV/0!</v>
      </c>
      <c r="S18" s="8" t="e">
        <f t="shared" si="6"/>
        <v>#DIV/0!</v>
      </c>
      <c r="T18" s="8" t="e">
        <f t="shared" si="7"/>
        <v>#DIV/0!</v>
      </c>
      <c r="U18" s="7" t="e">
        <f t="shared" si="8"/>
        <v>#DIV/0!</v>
      </c>
      <c r="V18" s="7" t="e">
        <f t="shared" si="9"/>
        <v>#DIV/0!</v>
      </c>
    </row>
    <row r="19" spans="1:22" ht="13.5" x14ac:dyDescent="0.25">
      <c r="A19" s="3">
        <f>RSI!A19</f>
        <v>42727</v>
      </c>
      <c r="B19" s="2">
        <f>RSI!B19</f>
        <v>4.3819999999999997</v>
      </c>
      <c r="C19" s="2">
        <f>RSI!I19</f>
        <v>100</v>
      </c>
      <c r="D19" s="2">
        <f>MACD!E19</f>
        <v>0</v>
      </c>
      <c r="E19" s="2">
        <f>MACD!F19</f>
        <v>0</v>
      </c>
      <c r="F19" s="2">
        <f>'Moving Avg'!D19</f>
        <v>4.3819999999999997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NEUTRAL</v>
      </c>
      <c r="K19" s="5" t="e">
        <f>OBV!G19</f>
        <v>#DIV/0!</v>
      </c>
      <c r="L19" s="5" t="str">
        <f>OBV!H19</f>
        <v>NEUTRAL</v>
      </c>
      <c r="M19" s="7">
        <f t="shared" si="0"/>
        <v>0</v>
      </c>
      <c r="N19" s="7">
        <f t="shared" si="1"/>
        <v>45</v>
      </c>
      <c r="O19" s="7">
        <f t="shared" si="2"/>
        <v>50</v>
      </c>
      <c r="P19" s="7" t="e">
        <f t="shared" si="3"/>
        <v>#DIV/0!</v>
      </c>
      <c r="Q19" s="8" t="e">
        <f t="shared" si="4"/>
        <v>#DIV/0!</v>
      </c>
      <c r="R19" s="8" t="e">
        <f t="shared" si="5"/>
        <v>#DIV/0!</v>
      </c>
      <c r="S19" s="8" t="e">
        <f t="shared" si="6"/>
        <v>#DIV/0!</v>
      </c>
      <c r="T19" s="8" t="e">
        <f t="shared" si="7"/>
        <v>#DIV/0!</v>
      </c>
      <c r="U19" s="7" t="e">
        <f t="shared" si="8"/>
        <v>#DIV/0!</v>
      </c>
      <c r="V19" s="7" t="e">
        <f t="shared" si="9"/>
        <v>#DIV/0!</v>
      </c>
    </row>
    <row r="20" spans="1:22" ht="13.5" x14ac:dyDescent="0.25">
      <c r="A20" s="3">
        <f>RSI!A20</f>
        <v>42730</v>
      </c>
      <c r="B20" s="2">
        <f>RSI!B20</f>
        <v>4.3819999999999997</v>
      </c>
      <c r="C20" s="2">
        <f>RSI!I20</f>
        <v>100</v>
      </c>
      <c r="D20" s="2">
        <f>MACD!E20</f>
        <v>0</v>
      </c>
      <c r="E20" s="2">
        <f>MACD!F20</f>
        <v>0</v>
      </c>
      <c r="F20" s="2">
        <f>'Moving Avg'!D20</f>
        <v>4.3819999999999997</v>
      </c>
      <c r="G20" s="2">
        <f>'Moving Avg'!F20</f>
        <v>4.3819999999999997</v>
      </c>
      <c r="H20" s="2">
        <f>'Moving Avg'!G20</f>
        <v>0</v>
      </c>
      <c r="I20" s="2">
        <f>'Moving Avg'!H20</f>
        <v>0</v>
      </c>
      <c r="J20" s="5" t="str">
        <f>OBV!F20</f>
        <v>NEUTRAL</v>
      </c>
      <c r="K20" s="5" t="e">
        <f>OBV!G20</f>
        <v>#DIV/0!</v>
      </c>
      <c r="L20" s="5" t="str">
        <f>OBV!H20</f>
        <v>NEUTRAL</v>
      </c>
      <c r="M20" s="7">
        <f t="shared" si="0"/>
        <v>0</v>
      </c>
      <c r="N20" s="7">
        <f t="shared" si="1"/>
        <v>45</v>
      </c>
      <c r="O20" s="7">
        <f t="shared" si="2"/>
        <v>50</v>
      </c>
      <c r="P20" s="7" t="e">
        <f t="shared" si="3"/>
        <v>#DIV/0!</v>
      </c>
      <c r="Q20" s="8" t="e">
        <f t="shared" si="4"/>
        <v>#DIV/0!</v>
      </c>
      <c r="R20" s="8" t="e">
        <f t="shared" si="5"/>
        <v>#DIV/0!</v>
      </c>
      <c r="S20" s="8" t="e">
        <f t="shared" si="6"/>
        <v>#DIV/0!</v>
      </c>
      <c r="T20" s="8" t="e">
        <f t="shared" si="7"/>
        <v>#DIV/0!</v>
      </c>
      <c r="U20" s="7" t="e">
        <f t="shared" si="8"/>
        <v>#DIV/0!</v>
      </c>
      <c r="V20" s="7" t="e">
        <f t="shared" si="9"/>
        <v>#DIV/0!</v>
      </c>
    </row>
    <row r="21" spans="1:22" ht="13.5" x14ac:dyDescent="0.25">
      <c r="A21" s="3">
        <f>RSI!A21</f>
        <v>42731</v>
      </c>
      <c r="B21" s="2">
        <f>RSI!B21</f>
        <v>4.3819999999999997</v>
      </c>
      <c r="C21" s="2">
        <f>RSI!I21</f>
        <v>100</v>
      </c>
      <c r="D21" s="2">
        <f>MACD!E21</f>
        <v>0</v>
      </c>
      <c r="E21" s="2">
        <f>MACD!F21</f>
        <v>0</v>
      </c>
      <c r="F21" s="2">
        <f>'Moving Avg'!D21</f>
        <v>4.3819999999999997</v>
      </c>
      <c r="G21" s="2">
        <f>'Moving Avg'!F21</f>
        <v>4.3819999999999997</v>
      </c>
      <c r="H21" s="2">
        <f>'Moving Avg'!G21</f>
        <v>0</v>
      </c>
      <c r="I21" s="2">
        <f>'Moving Avg'!H21</f>
        <v>0</v>
      </c>
      <c r="J21" s="5" t="str">
        <f>OBV!F21</f>
        <v>NEUTRAL</v>
      </c>
      <c r="K21" s="5" t="e">
        <f>OBV!G21</f>
        <v>#DIV/0!</v>
      </c>
      <c r="L21" s="5" t="str">
        <f>OBV!H21</f>
        <v>NEUTRAL</v>
      </c>
      <c r="M21" s="7">
        <f t="shared" si="0"/>
        <v>0</v>
      </c>
      <c r="N21" s="7">
        <f t="shared" si="1"/>
        <v>45</v>
      </c>
      <c r="O21" s="7">
        <f t="shared" si="2"/>
        <v>50</v>
      </c>
      <c r="P21" s="7" t="e">
        <f t="shared" si="3"/>
        <v>#DIV/0!</v>
      </c>
      <c r="Q21" s="8" t="e">
        <f t="shared" si="4"/>
        <v>#DIV/0!</v>
      </c>
      <c r="R21" s="8" t="e">
        <f t="shared" si="5"/>
        <v>#DIV/0!</v>
      </c>
      <c r="S21" s="8" t="e">
        <f t="shared" si="6"/>
        <v>#DIV/0!</v>
      </c>
      <c r="T21" s="8" t="e">
        <f t="shared" si="7"/>
        <v>#DIV/0!</v>
      </c>
      <c r="U21" s="7" t="e">
        <f t="shared" si="8"/>
        <v>#DIV/0!</v>
      </c>
      <c r="V21" s="7" t="e">
        <f t="shared" si="9"/>
        <v>#DIV/0!</v>
      </c>
    </row>
    <row r="22" spans="1:22" ht="13.5" x14ac:dyDescent="0.25">
      <c r="A22" s="3">
        <f>RSI!A22</f>
        <v>42732</v>
      </c>
      <c r="B22" s="2">
        <f>RSI!B22</f>
        <v>4.3819999999999997</v>
      </c>
      <c r="C22" s="2">
        <f>RSI!I22</f>
        <v>100</v>
      </c>
      <c r="D22" s="2">
        <f>MACD!E22</f>
        <v>0</v>
      </c>
      <c r="E22" s="2">
        <f>MACD!F22</f>
        <v>0</v>
      </c>
      <c r="F22" s="2">
        <f>'Moving Avg'!D22</f>
        <v>4.3819999999999997</v>
      </c>
      <c r="G22" s="2">
        <f>'Moving Avg'!F22</f>
        <v>4.3819999999999997</v>
      </c>
      <c r="H22" s="2">
        <f>'Moving Avg'!G22</f>
        <v>0</v>
      </c>
      <c r="I22" s="2">
        <f>'Moving Avg'!H22</f>
        <v>0</v>
      </c>
      <c r="J22" s="5" t="str">
        <f>OBV!F22</f>
        <v>NEUTRAL</v>
      </c>
      <c r="K22" s="5" t="e">
        <f>OBV!G22</f>
        <v>#DIV/0!</v>
      </c>
      <c r="L22" s="5" t="str">
        <f>OBV!H22</f>
        <v>NEUTRAL</v>
      </c>
      <c r="M22" s="7">
        <f t="shared" si="0"/>
        <v>0</v>
      </c>
      <c r="N22" s="7">
        <f t="shared" si="1"/>
        <v>45</v>
      </c>
      <c r="O22" s="7">
        <f t="shared" si="2"/>
        <v>50</v>
      </c>
      <c r="P22" s="7" t="e">
        <f t="shared" si="3"/>
        <v>#DIV/0!</v>
      </c>
      <c r="Q22" s="8" t="e">
        <f t="shared" si="4"/>
        <v>#DIV/0!</v>
      </c>
      <c r="R22" s="8" t="e">
        <f t="shared" si="5"/>
        <v>#DIV/0!</v>
      </c>
      <c r="S22" s="8" t="e">
        <f t="shared" si="6"/>
        <v>#DIV/0!</v>
      </c>
      <c r="T22" s="8" t="e">
        <f t="shared" si="7"/>
        <v>#DIV/0!</v>
      </c>
      <c r="U22" s="7" t="e">
        <f t="shared" si="8"/>
        <v>#DIV/0!</v>
      </c>
      <c r="V22" s="7" t="e">
        <f t="shared" si="9"/>
        <v>#DIV/0!</v>
      </c>
    </row>
    <row r="23" spans="1:22" ht="13.5" x14ac:dyDescent="0.25">
      <c r="A23" s="3">
        <f>RSI!A23</f>
        <v>42733</v>
      </c>
      <c r="B23" s="2">
        <f>RSI!B23</f>
        <v>4.3819999999999997</v>
      </c>
      <c r="C23" s="2">
        <f>RSI!I23</f>
        <v>100</v>
      </c>
      <c r="D23" s="2">
        <f>MACD!E23</f>
        <v>0</v>
      </c>
      <c r="E23" s="2">
        <f>MACD!F23</f>
        <v>0</v>
      </c>
      <c r="F23" s="2">
        <f>'Moving Avg'!D23</f>
        <v>4.3819999999999997</v>
      </c>
      <c r="G23" s="2">
        <f>'Moving Avg'!F23</f>
        <v>4.3819999999999997</v>
      </c>
      <c r="H23" s="2">
        <f>'Moving Avg'!G23</f>
        <v>0</v>
      </c>
      <c r="I23" s="2">
        <f>'Moving Avg'!H23</f>
        <v>0</v>
      </c>
      <c r="J23" s="5" t="str">
        <f>OBV!F23</f>
        <v>NEUTRAL</v>
      </c>
      <c r="K23" s="5" t="e">
        <f>OBV!G23</f>
        <v>#DIV/0!</v>
      </c>
      <c r="L23" s="5" t="str">
        <f>OBV!H23</f>
        <v>NEUTRAL</v>
      </c>
      <c r="M23" s="7">
        <f t="shared" si="0"/>
        <v>0</v>
      </c>
      <c r="N23" s="7">
        <f t="shared" si="1"/>
        <v>45</v>
      </c>
      <c r="O23" s="7">
        <f t="shared" si="2"/>
        <v>50</v>
      </c>
      <c r="P23" s="7" t="e">
        <f t="shared" si="3"/>
        <v>#DIV/0!</v>
      </c>
      <c r="Q23" s="8" t="e">
        <f t="shared" si="4"/>
        <v>#DIV/0!</v>
      </c>
      <c r="R23" s="8" t="e">
        <f t="shared" si="5"/>
        <v>#DIV/0!</v>
      </c>
      <c r="S23" s="8" t="e">
        <f t="shared" si="6"/>
        <v>#DIV/0!</v>
      </c>
      <c r="T23" s="8" t="e">
        <f t="shared" si="7"/>
        <v>#DIV/0!</v>
      </c>
      <c r="U23" s="7" t="e">
        <f t="shared" si="8"/>
        <v>#DIV/0!</v>
      </c>
      <c r="V23" s="7" t="e">
        <f t="shared" si="9"/>
        <v>#DIV/0!</v>
      </c>
    </row>
    <row r="24" spans="1:22" ht="13.5" x14ac:dyDescent="0.25">
      <c r="A24" s="3">
        <f>RSI!A24</f>
        <v>42734</v>
      </c>
      <c r="B24" s="2">
        <f>RSI!B24</f>
        <v>4.3819999999999997</v>
      </c>
      <c r="C24" s="2">
        <f>RSI!I24</f>
        <v>100</v>
      </c>
      <c r="D24" s="2">
        <f>MACD!E24</f>
        <v>0</v>
      </c>
      <c r="E24" s="2">
        <f>MACD!F24</f>
        <v>0</v>
      </c>
      <c r="F24" s="2">
        <f>'Moving Avg'!D24</f>
        <v>4.3819999999999997</v>
      </c>
      <c r="G24" s="2">
        <f>'Moving Avg'!F24</f>
        <v>4.3819999999999997</v>
      </c>
      <c r="H24" s="2">
        <f>'Moving Avg'!G24</f>
        <v>0</v>
      </c>
      <c r="I24" s="2">
        <f>'Moving Avg'!H24</f>
        <v>0</v>
      </c>
      <c r="J24" s="5" t="str">
        <f>OBV!F24</f>
        <v>NEUTRAL</v>
      </c>
      <c r="K24" s="5" t="e">
        <f>OBV!G24</f>
        <v>#DIV/0!</v>
      </c>
      <c r="L24" s="5" t="str">
        <f>OBV!H24</f>
        <v>NEUTRAL</v>
      </c>
      <c r="M24" s="7">
        <f t="shared" si="0"/>
        <v>0</v>
      </c>
      <c r="N24" s="7">
        <f t="shared" si="1"/>
        <v>45</v>
      </c>
      <c r="O24" s="7">
        <f t="shared" si="2"/>
        <v>50</v>
      </c>
      <c r="P24" s="7" t="e">
        <f t="shared" si="3"/>
        <v>#DIV/0!</v>
      </c>
      <c r="Q24" s="8" t="e">
        <f t="shared" si="4"/>
        <v>#DIV/0!</v>
      </c>
      <c r="R24" s="8" t="e">
        <f t="shared" si="5"/>
        <v>#DIV/0!</v>
      </c>
      <c r="S24" s="8" t="e">
        <f t="shared" si="6"/>
        <v>#DIV/0!</v>
      </c>
      <c r="T24" s="8" t="e">
        <f t="shared" si="7"/>
        <v>#DIV/0!</v>
      </c>
      <c r="U24" s="7" t="e">
        <f t="shared" si="8"/>
        <v>#DIV/0!</v>
      </c>
      <c r="V24" s="7" t="e">
        <f t="shared" si="9"/>
        <v>#DIV/0!</v>
      </c>
    </row>
    <row r="25" spans="1:22" ht="13.5" x14ac:dyDescent="0.25">
      <c r="A25" s="3">
        <f>RSI!A25</f>
        <v>42737</v>
      </c>
      <c r="B25" s="2">
        <f>RSI!B25</f>
        <v>4.3819999999999997</v>
      </c>
      <c r="C25" s="2">
        <f>RSI!I25</f>
        <v>100</v>
      </c>
      <c r="D25" s="2">
        <f>MACD!E25</f>
        <v>0</v>
      </c>
      <c r="E25" s="2">
        <f>MACD!F25</f>
        <v>0</v>
      </c>
      <c r="F25" s="2">
        <f>'Moving Avg'!D25</f>
        <v>4.3819999999999997</v>
      </c>
      <c r="G25" s="2">
        <f>'Moving Avg'!F25</f>
        <v>4.3819999999999997</v>
      </c>
      <c r="H25" s="2">
        <f>'Moving Avg'!G25</f>
        <v>0</v>
      </c>
      <c r="I25" s="2">
        <f>'Moving Avg'!H25</f>
        <v>0</v>
      </c>
      <c r="J25" s="5" t="str">
        <f>OBV!F25</f>
        <v>NEUTRAL</v>
      </c>
      <c r="K25" s="5" t="e">
        <f>OBV!G25</f>
        <v>#DIV/0!</v>
      </c>
      <c r="L25" s="5" t="str">
        <f>OBV!H25</f>
        <v>NEUTRAL</v>
      </c>
      <c r="M25" s="7">
        <f t="shared" si="0"/>
        <v>0</v>
      </c>
      <c r="N25" s="7">
        <f t="shared" si="1"/>
        <v>45</v>
      </c>
      <c r="O25" s="7">
        <f t="shared" si="2"/>
        <v>50</v>
      </c>
      <c r="P25" s="7" t="e">
        <f t="shared" si="3"/>
        <v>#DIV/0!</v>
      </c>
      <c r="Q25" s="8" t="e">
        <f t="shared" si="4"/>
        <v>#DIV/0!</v>
      </c>
      <c r="R25" s="8" t="e">
        <f t="shared" si="5"/>
        <v>#DIV/0!</v>
      </c>
      <c r="S25" s="8" t="e">
        <f t="shared" si="6"/>
        <v>#DIV/0!</v>
      </c>
      <c r="T25" s="8" t="e">
        <f t="shared" si="7"/>
        <v>#DIV/0!</v>
      </c>
      <c r="U25" s="7" t="e">
        <f t="shared" si="8"/>
        <v>#DIV/0!</v>
      </c>
      <c r="V25" s="7" t="e">
        <f t="shared" si="9"/>
        <v>#DIV/0!</v>
      </c>
    </row>
    <row r="26" spans="1:22" ht="13.5" x14ac:dyDescent="0.25">
      <c r="A26" s="3">
        <f>RSI!A26</f>
        <v>42738</v>
      </c>
      <c r="B26" s="2">
        <f>RSI!B26</f>
        <v>4.3819999999999997</v>
      </c>
      <c r="C26" s="2">
        <f>RSI!I26</f>
        <v>100</v>
      </c>
      <c r="D26" s="2">
        <f>MACD!E26</f>
        <v>0</v>
      </c>
      <c r="E26" s="2">
        <f>MACD!F26</f>
        <v>0</v>
      </c>
      <c r="F26" s="2">
        <f>'Moving Avg'!D26</f>
        <v>4.3819999999999997</v>
      </c>
      <c r="G26" s="2">
        <f>'Moving Avg'!F26</f>
        <v>4.3819999999999997</v>
      </c>
      <c r="H26" s="2">
        <f>'Moving Avg'!G26</f>
        <v>0</v>
      </c>
      <c r="I26" s="2">
        <f>'Moving Avg'!H26</f>
        <v>0</v>
      </c>
      <c r="J26" s="5" t="str">
        <f>OBV!F26</f>
        <v>NEUTRAL</v>
      </c>
      <c r="K26" s="5" t="e">
        <f>OBV!G26</f>
        <v>#DIV/0!</v>
      </c>
      <c r="L26" s="5" t="str">
        <f>OBV!H26</f>
        <v>NEUTRAL</v>
      </c>
      <c r="M26" s="7">
        <f t="shared" si="0"/>
        <v>0</v>
      </c>
      <c r="N26" s="7">
        <f t="shared" si="1"/>
        <v>45</v>
      </c>
      <c r="O26" s="7">
        <f t="shared" si="2"/>
        <v>50</v>
      </c>
      <c r="P26" s="7" t="e">
        <f t="shared" si="3"/>
        <v>#DIV/0!</v>
      </c>
      <c r="Q26" s="8" t="e">
        <f t="shared" si="4"/>
        <v>#DIV/0!</v>
      </c>
      <c r="R26" s="8" t="e">
        <f t="shared" si="5"/>
        <v>#DIV/0!</v>
      </c>
      <c r="S26" s="8" t="e">
        <f t="shared" si="6"/>
        <v>#DIV/0!</v>
      </c>
      <c r="T26" s="8" t="e">
        <f t="shared" si="7"/>
        <v>#DIV/0!</v>
      </c>
      <c r="U26" s="7" t="e">
        <f t="shared" si="8"/>
        <v>#DIV/0!</v>
      </c>
      <c r="V26" s="7" t="e">
        <f t="shared" si="9"/>
        <v>#DIV/0!</v>
      </c>
    </row>
    <row r="27" spans="1:22" ht="13.5" x14ac:dyDescent="0.25">
      <c r="A27" s="3">
        <f>RSI!A27</f>
        <v>42739</v>
      </c>
      <c r="B27" s="2">
        <f>RSI!B27</f>
        <v>4.3819999999999997</v>
      </c>
      <c r="C27" s="2">
        <f>RSI!I27</f>
        <v>100</v>
      </c>
      <c r="D27" s="2">
        <f>MACD!E27</f>
        <v>0</v>
      </c>
      <c r="E27" s="2">
        <f>MACD!F27</f>
        <v>0</v>
      </c>
      <c r="F27" s="2">
        <f>'Moving Avg'!D27</f>
        <v>4.3819999999999997</v>
      </c>
      <c r="G27" s="2">
        <f>'Moving Avg'!F27</f>
        <v>4.3819999999999997</v>
      </c>
      <c r="H27" s="2">
        <f>'Moving Avg'!G27</f>
        <v>0</v>
      </c>
      <c r="I27" s="2">
        <f>'Moving Avg'!H27</f>
        <v>0</v>
      </c>
      <c r="J27" s="5" t="str">
        <f>OBV!F27</f>
        <v>NEUTRAL</v>
      </c>
      <c r="K27" s="5" t="e">
        <f>OBV!G27</f>
        <v>#DIV/0!</v>
      </c>
      <c r="L27" s="5" t="str">
        <f>OBV!H27</f>
        <v>NEUTRAL</v>
      </c>
      <c r="M27" s="7">
        <f t="shared" si="0"/>
        <v>0</v>
      </c>
      <c r="N27" s="7">
        <f t="shared" si="1"/>
        <v>45</v>
      </c>
      <c r="O27" s="7">
        <f t="shared" si="2"/>
        <v>50</v>
      </c>
      <c r="P27" s="7" t="e">
        <f t="shared" si="3"/>
        <v>#DIV/0!</v>
      </c>
      <c r="Q27" s="8" t="e">
        <f t="shared" si="4"/>
        <v>#DIV/0!</v>
      </c>
      <c r="R27" s="8" t="e">
        <f t="shared" si="5"/>
        <v>#DIV/0!</v>
      </c>
      <c r="S27" s="8" t="e">
        <f t="shared" si="6"/>
        <v>#DIV/0!</v>
      </c>
      <c r="T27" s="8" t="e">
        <f t="shared" si="7"/>
        <v>#DIV/0!</v>
      </c>
      <c r="U27" s="7" t="e">
        <f t="shared" si="8"/>
        <v>#DIV/0!</v>
      </c>
      <c r="V27" s="7" t="e">
        <f t="shared" si="9"/>
        <v>#DIV/0!</v>
      </c>
    </row>
    <row r="28" spans="1:22" ht="13.5" x14ac:dyDescent="0.25">
      <c r="A28" s="3">
        <f>RSI!A28</f>
        <v>42740</v>
      </c>
      <c r="B28" s="2">
        <f>RSI!B28</f>
        <v>4.3819999999999997</v>
      </c>
      <c r="C28" s="2">
        <f>RSI!I28</f>
        <v>100</v>
      </c>
      <c r="D28" s="2">
        <f>MACD!E28</f>
        <v>0</v>
      </c>
      <c r="E28" s="2">
        <f>MACD!F28</f>
        <v>0</v>
      </c>
      <c r="F28" s="2">
        <f>'Moving Avg'!D28</f>
        <v>4.3819999999999997</v>
      </c>
      <c r="G28" s="2">
        <f>'Moving Avg'!F28</f>
        <v>4.3819999999999997</v>
      </c>
      <c r="H28" s="2">
        <f>'Moving Avg'!G28</f>
        <v>0</v>
      </c>
      <c r="I28" s="2">
        <f>'Moving Avg'!H28</f>
        <v>0</v>
      </c>
      <c r="J28" s="5" t="str">
        <f>OBV!F28</f>
        <v>NEUTRAL</v>
      </c>
      <c r="K28" s="5" t="e">
        <f>OBV!G28</f>
        <v>#DIV/0!</v>
      </c>
      <c r="L28" s="5" t="str">
        <f>OBV!H28</f>
        <v>NEUTRAL</v>
      </c>
      <c r="M28" s="7">
        <f t="shared" si="0"/>
        <v>0</v>
      </c>
      <c r="N28" s="7">
        <f t="shared" si="1"/>
        <v>45</v>
      </c>
      <c r="O28" s="7">
        <f t="shared" si="2"/>
        <v>50</v>
      </c>
      <c r="P28" s="7" t="e">
        <f t="shared" si="3"/>
        <v>#DIV/0!</v>
      </c>
      <c r="Q28" s="8" t="e">
        <f t="shared" si="4"/>
        <v>#DIV/0!</v>
      </c>
      <c r="R28" s="8" t="e">
        <f t="shared" si="5"/>
        <v>#DIV/0!</v>
      </c>
      <c r="S28" s="8" t="e">
        <f t="shared" si="6"/>
        <v>#DIV/0!</v>
      </c>
      <c r="T28" s="8" t="e">
        <f t="shared" si="7"/>
        <v>#DIV/0!</v>
      </c>
      <c r="U28" s="7" t="e">
        <f t="shared" si="8"/>
        <v>#DIV/0!</v>
      </c>
      <c r="V28" s="7" t="e">
        <f t="shared" si="9"/>
        <v>#DIV/0!</v>
      </c>
    </row>
    <row r="29" spans="1:22" ht="13.5" x14ac:dyDescent="0.25">
      <c r="A29" s="3">
        <f>RSI!A29</f>
        <v>42741</v>
      </c>
      <c r="B29" s="2">
        <f>RSI!B29</f>
        <v>4.3819999999999997</v>
      </c>
      <c r="C29" s="2">
        <f>RSI!I29</f>
        <v>100</v>
      </c>
      <c r="D29" s="2">
        <f>MACD!E29</f>
        <v>0</v>
      </c>
      <c r="E29" s="2">
        <f>MACD!F29</f>
        <v>0</v>
      </c>
      <c r="F29" s="2">
        <f>'Moving Avg'!D29</f>
        <v>4.3819999999999997</v>
      </c>
      <c r="G29" s="2">
        <f>'Moving Avg'!F29</f>
        <v>4.3819999999999997</v>
      </c>
      <c r="H29" s="2">
        <f>'Moving Avg'!G29</f>
        <v>0</v>
      </c>
      <c r="I29" s="2">
        <f>'Moving Avg'!H29</f>
        <v>0</v>
      </c>
      <c r="J29" s="5" t="str">
        <f>OBV!F29</f>
        <v>NEUTRAL</v>
      </c>
      <c r="K29" s="5" t="e">
        <f>OBV!G29</f>
        <v>#DIV/0!</v>
      </c>
      <c r="L29" s="5" t="str">
        <f>OBV!H29</f>
        <v>NEUTRAL</v>
      </c>
      <c r="M29" s="7">
        <f t="shared" si="0"/>
        <v>0</v>
      </c>
      <c r="N29" s="7">
        <f t="shared" si="1"/>
        <v>45</v>
      </c>
      <c r="O29" s="7">
        <f t="shared" si="2"/>
        <v>50</v>
      </c>
      <c r="P29" s="7" t="e">
        <f t="shared" si="3"/>
        <v>#DIV/0!</v>
      </c>
      <c r="Q29" s="8" t="e">
        <f t="shared" si="4"/>
        <v>#DIV/0!</v>
      </c>
      <c r="R29" s="8" t="e">
        <f t="shared" si="5"/>
        <v>#DIV/0!</v>
      </c>
      <c r="S29" s="8" t="e">
        <f t="shared" si="6"/>
        <v>#DIV/0!</v>
      </c>
      <c r="T29" s="8" t="e">
        <f t="shared" si="7"/>
        <v>#DIV/0!</v>
      </c>
      <c r="U29" s="7" t="e">
        <f t="shared" si="8"/>
        <v>#DIV/0!</v>
      </c>
      <c r="V29" s="7" t="e">
        <f t="shared" si="9"/>
        <v>#DIV/0!</v>
      </c>
    </row>
    <row r="30" spans="1:22" ht="13.5" x14ac:dyDescent="0.25">
      <c r="A30" s="3">
        <f>RSI!A30</f>
        <v>42744</v>
      </c>
      <c r="B30" s="2">
        <f>RSI!B30</f>
        <v>4.3819999999999997</v>
      </c>
      <c r="C30" s="2">
        <f>RSI!I30</f>
        <v>100</v>
      </c>
      <c r="D30" s="2">
        <f>MACD!E30</f>
        <v>0</v>
      </c>
      <c r="E30" s="2">
        <f>MACD!F30</f>
        <v>0</v>
      </c>
      <c r="F30" s="2">
        <f>'Moving Avg'!D30</f>
        <v>4.3819999999999997</v>
      </c>
      <c r="G30" s="2">
        <f>'Moving Avg'!F30</f>
        <v>4.3819999999999997</v>
      </c>
      <c r="H30" s="2">
        <f>'Moving Avg'!G30</f>
        <v>0</v>
      </c>
      <c r="I30" s="2">
        <f>'Moving Avg'!H30</f>
        <v>0</v>
      </c>
      <c r="J30" s="5" t="str">
        <f>OBV!F30</f>
        <v>NEUTRAL</v>
      </c>
      <c r="K30" s="5" t="e">
        <f>OBV!G30</f>
        <v>#DIV/0!</v>
      </c>
      <c r="L30" s="5" t="str">
        <f>OBV!H30</f>
        <v>NEUTRAL</v>
      </c>
      <c r="M30" s="7">
        <f t="shared" si="0"/>
        <v>0</v>
      </c>
      <c r="N30" s="7">
        <f t="shared" si="1"/>
        <v>45</v>
      </c>
      <c r="O30" s="7">
        <f t="shared" si="2"/>
        <v>50</v>
      </c>
      <c r="P30" s="7" t="e">
        <f t="shared" si="3"/>
        <v>#DIV/0!</v>
      </c>
      <c r="Q30" s="8" t="e">
        <f t="shared" si="4"/>
        <v>#DIV/0!</v>
      </c>
      <c r="R30" s="8" t="e">
        <f t="shared" si="5"/>
        <v>#DIV/0!</v>
      </c>
      <c r="S30" s="8" t="e">
        <f t="shared" si="6"/>
        <v>#DIV/0!</v>
      </c>
      <c r="T30" s="8" t="e">
        <f t="shared" si="7"/>
        <v>#DIV/0!</v>
      </c>
      <c r="U30" s="7" t="e">
        <f t="shared" si="8"/>
        <v>#DIV/0!</v>
      </c>
      <c r="V30" s="7" t="e">
        <f t="shared" si="9"/>
        <v>#DIV/0!</v>
      </c>
    </row>
    <row r="31" spans="1:22" ht="13.5" x14ac:dyDescent="0.25">
      <c r="A31" s="3">
        <f>RSI!A31</f>
        <v>42745</v>
      </c>
      <c r="B31" s="2">
        <f>RSI!B31</f>
        <v>4.3819999999999997</v>
      </c>
      <c r="C31" s="2">
        <f>RSI!I31</f>
        <v>100</v>
      </c>
      <c r="D31" s="2">
        <f>MACD!E31</f>
        <v>0</v>
      </c>
      <c r="E31" s="2">
        <f>MACD!F31</f>
        <v>0</v>
      </c>
      <c r="F31" s="2">
        <f>'Moving Avg'!D31</f>
        <v>4.3819999999999997</v>
      </c>
      <c r="G31" s="2">
        <f>'Moving Avg'!F31</f>
        <v>4.3819999999999997</v>
      </c>
      <c r="H31" s="2">
        <f>'Moving Avg'!G31</f>
        <v>0</v>
      </c>
      <c r="I31" s="2">
        <f>'Moving Avg'!H31</f>
        <v>0</v>
      </c>
      <c r="J31" s="5" t="str">
        <f>OBV!F31</f>
        <v>NEUTRAL</v>
      </c>
      <c r="K31" s="5" t="e">
        <f>OBV!G31</f>
        <v>#DIV/0!</v>
      </c>
      <c r="L31" s="5" t="str">
        <f>OBV!H31</f>
        <v>NEUTRAL</v>
      </c>
      <c r="M31" s="7">
        <f t="shared" si="0"/>
        <v>0</v>
      </c>
      <c r="N31" s="7">
        <f t="shared" si="1"/>
        <v>45</v>
      </c>
      <c r="O31" s="7">
        <f t="shared" si="2"/>
        <v>50</v>
      </c>
      <c r="P31" s="7" t="e">
        <f t="shared" si="3"/>
        <v>#DIV/0!</v>
      </c>
      <c r="Q31" s="8" t="e">
        <f t="shared" si="4"/>
        <v>#DIV/0!</v>
      </c>
      <c r="R31" s="8" t="e">
        <f t="shared" si="5"/>
        <v>#DIV/0!</v>
      </c>
      <c r="S31" s="8" t="e">
        <f t="shared" si="6"/>
        <v>#DIV/0!</v>
      </c>
      <c r="T31" s="8" t="e">
        <f t="shared" si="7"/>
        <v>#DIV/0!</v>
      </c>
      <c r="U31" s="7" t="e">
        <f t="shared" si="8"/>
        <v>#DIV/0!</v>
      </c>
      <c r="V31" s="7" t="e">
        <f t="shared" si="9"/>
        <v>#DIV/0!</v>
      </c>
    </row>
    <row r="32" spans="1:22" ht="13.5" x14ac:dyDescent="0.25">
      <c r="A32" s="3">
        <f>RSI!A32</f>
        <v>42746</v>
      </c>
      <c r="B32" s="2">
        <f>RSI!B32</f>
        <v>4.3819999999999997</v>
      </c>
      <c r="C32" s="2">
        <f>RSI!I32</f>
        <v>100</v>
      </c>
      <c r="D32" s="2">
        <f>MACD!E32</f>
        <v>0</v>
      </c>
      <c r="E32" s="2">
        <f>MACD!F32</f>
        <v>0</v>
      </c>
      <c r="F32" s="2">
        <f>'Moving Avg'!D32</f>
        <v>4.3819999999999997</v>
      </c>
      <c r="G32" s="2">
        <f>'Moving Avg'!F32</f>
        <v>4.3819999999999997</v>
      </c>
      <c r="H32" s="2">
        <f>'Moving Avg'!G32</f>
        <v>0</v>
      </c>
      <c r="I32" s="2">
        <f>'Moving Avg'!H32</f>
        <v>0</v>
      </c>
      <c r="J32" s="5" t="str">
        <f>OBV!F32</f>
        <v>NEUTRAL</v>
      </c>
      <c r="K32" s="5" t="e">
        <f>OBV!G32</f>
        <v>#DIV/0!</v>
      </c>
      <c r="L32" s="5" t="str">
        <f>OBV!H32</f>
        <v>NEUTRAL</v>
      </c>
      <c r="M32" s="7">
        <f t="shared" si="0"/>
        <v>0</v>
      </c>
      <c r="N32" s="7">
        <f t="shared" si="1"/>
        <v>45</v>
      </c>
      <c r="O32" s="7">
        <f t="shared" si="2"/>
        <v>50</v>
      </c>
      <c r="P32" s="7" t="e">
        <f t="shared" si="3"/>
        <v>#DIV/0!</v>
      </c>
      <c r="Q32" s="8" t="e">
        <f t="shared" si="4"/>
        <v>#DIV/0!</v>
      </c>
      <c r="R32" s="8" t="e">
        <f t="shared" si="5"/>
        <v>#DIV/0!</v>
      </c>
      <c r="S32" s="8" t="e">
        <f t="shared" si="6"/>
        <v>#DIV/0!</v>
      </c>
      <c r="T32" s="8" t="e">
        <f t="shared" si="7"/>
        <v>#DIV/0!</v>
      </c>
      <c r="U32" s="7" t="e">
        <f t="shared" si="8"/>
        <v>#DIV/0!</v>
      </c>
      <c r="V32" s="7" t="e">
        <f t="shared" si="9"/>
        <v>#DIV/0!</v>
      </c>
    </row>
    <row r="33" spans="1:22" ht="13.5" x14ac:dyDescent="0.25">
      <c r="A33" s="3">
        <f>RSI!A33</f>
        <v>42747</v>
      </c>
      <c r="B33" s="2">
        <f>RSI!B33</f>
        <v>4.3819999999999997</v>
      </c>
      <c r="C33" s="2">
        <f>RSI!I33</f>
        <v>100</v>
      </c>
      <c r="D33" s="2">
        <f>MACD!E33</f>
        <v>0</v>
      </c>
      <c r="E33" s="2">
        <f>MACD!F33</f>
        <v>0</v>
      </c>
      <c r="F33" s="2">
        <f>'Moving Avg'!D33</f>
        <v>4.3819999999999997</v>
      </c>
      <c r="G33" s="2">
        <f>'Moving Avg'!F33</f>
        <v>4.3819999999999997</v>
      </c>
      <c r="H33" s="2">
        <f>'Moving Avg'!G33</f>
        <v>0</v>
      </c>
      <c r="I33" s="2">
        <f>'Moving Avg'!H33</f>
        <v>0</v>
      </c>
      <c r="J33" s="5" t="str">
        <f>OBV!F33</f>
        <v>NEUTRAL</v>
      </c>
      <c r="K33" s="5" t="e">
        <f>OBV!G33</f>
        <v>#DIV/0!</v>
      </c>
      <c r="L33" s="5" t="str">
        <f>OBV!H33</f>
        <v>NEUTRAL</v>
      </c>
      <c r="M33" s="7">
        <f t="shared" si="0"/>
        <v>0</v>
      </c>
      <c r="N33" s="7">
        <f t="shared" si="1"/>
        <v>45</v>
      </c>
      <c r="O33" s="7">
        <f t="shared" si="2"/>
        <v>50</v>
      </c>
      <c r="P33" s="7" t="e">
        <f t="shared" si="3"/>
        <v>#DIV/0!</v>
      </c>
      <c r="Q33" s="8" t="e">
        <f t="shared" si="4"/>
        <v>#DIV/0!</v>
      </c>
      <c r="R33" s="8" t="e">
        <f t="shared" si="5"/>
        <v>#DIV/0!</v>
      </c>
      <c r="S33" s="8" t="e">
        <f t="shared" si="6"/>
        <v>#DIV/0!</v>
      </c>
      <c r="T33" s="8" t="e">
        <f t="shared" si="7"/>
        <v>#DIV/0!</v>
      </c>
      <c r="U33" s="7" t="e">
        <f t="shared" si="8"/>
        <v>#DIV/0!</v>
      </c>
      <c r="V33" s="7" t="e">
        <f t="shared" si="9"/>
        <v>#DIV/0!</v>
      </c>
    </row>
    <row r="34" spans="1:22" ht="13.5" x14ac:dyDescent="0.25">
      <c r="A34" s="3">
        <f>RSI!A34</f>
        <v>42748</v>
      </c>
      <c r="B34" s="2">
        <f>RSI!B34</f>
        <v>4.3819999999999997</v>
      </c>
      <c r="C34" s="2">
        <f>RSI!I34</f>
        <v>100</v>
      </c>
      <c r="D34" s="2">
        <f>MACD!E34</f>
        <v>0</v>
      </c>
      <c r="E34" s="2">
        <f>MACD!F34</f>
        <v>0</v>
      </c>
      <c r="F34" s="2">
        <f>'Moving Avg'!D34</f>
        <v>4.3819999999999997</v>
      </c>
      <c r="G34" s="2">
        <f>'Moving Avg'!F34</f>
        <v>4.3819999999999997</v>
      </c>
      <c r="H34" s="2">
        <f>'Moving Avg'!G34</f>
        <v>0</v>
      </c>
      <c r="I34" s="2">
        <f>'Moving Avg'!H34</f>
        <v>0</v>
      </c>
      <c r="J34" s="5" t="str">
        <f>OBV!F34</f>
        <v>NEUTRAL</v>
      </c>
      <c r="K34" s="5" t="e">
        <f>OBV!G34</f>
        <v>#DIV/0!</v>
      </c>
      <c r="L34" s="5" t="str">
        <f>OBV!H34</f>
        <v>NEUTRAL</v>
      </c>
      <c r="M34" s="7">
        <f t="shared" si="0"/>
        <v>0</v>
      </c>
      <c r="N34" s="7">
        <f t="shared" si="1"/>
        <v>45</v>
      </c>
      <c r="O34" s="7">
        <f t="shared" si="2"/>
        <v>50</v>
      </c>
      <c r="P34" s="7" t="e">
        <f t="shared" si="3"/>
        <v>#DIV/0!</v>
      </c>
      <c r="Q34" s="8" t="e">
        <f t="shared" si="4"/>
        <v>#DIV/0!</v>
      </c>
      <c r="R34" s="8" t="e">
        <f t="shared" si="5"/>
        <v>#DIV/0!</v>
      </c>
      <c r="S34" s="8" t="e">
        <f t="shared" si="6"/>
        <v>#DIV/0!</v>
      </c>
      <c r="T34" s="8" t="e">
        <f t="shared" si="7"/>
        <v>#DIV/0!</v>
      </c>
      <c r="U34" s="7" t="e">
        <f t="shared" si="8"/>
        <v>#DIV/0!</v>
      </c>
      <c r="V34" s="7" t="e">
        <f t="shared" si="9"/>
        <v>#DIV/0!</v>
      </c>
    </row>
    <row r="35" spans="1:22" ht="13.5" x14ac:dyDescent="0.25">
      <c r="A35" s="3">
        <f>RSI!A35</f>
        <v>42751</v>
      </c>
      <c r="B35" s="2">
        <f>RSI!B35</f>
        <v>4.3819999999999997</v>
      </c>
      <c r="C35" s="2">
        <f>RSI!I35</f>
        <v>100</v>
      </c>
      <c r="D35" s="2">
        <f>MACD!E35</f>
        <v>0</v>
      </c>
      <c r="E35" s="2">
        <f>MACD!F35</f>
        <v>0</v>
      </c>
      <c r="F35" s="2">
        <f>'Moving Avg'!D35</f>
        <v>4.3819999999999997</v>
      </c>
      <c r="G35" s="2">
        <f>'Moving Avg'!F35</f>
        <v>4.3819999999999997</v>
      </c>
      <c r="H35" s="2">
        <f>'Moving Avg'!G35</f>
        <v>0</v>
      </c>
      <c r="I35" s="2">
        <f>'Moving Avg'!H35</f>
        <v>0</v>
      </c>
      <c r="J35" s="5" t="str">
        <f>OBV!F35</f>
        <v>NEUTRAL</v>
      </c>
      <c r="K35" s="5" t="e">
        <f>OBV!G35</f>
        <v>#DIV/0!</v>
      </c>
      <c r="L35" s="5" t="str">
        <f>OBV!H35</f>
        <v>NEUTRAL</v>
      </c>
      <c r="M35" s="7">
        <f t="shared" si="0"/>
        <v>0</v>
      </c>
      <c r="N35" s="7">
        <f t="shared" si="1"/>
        <v>45</v>
      </c>
      <c r="O35" s="7">
        <f t="shared" si="2"/>
        <v>50</v>
      </c>
      <c r="P35" s="7" t="e">
        <f t="shared" si="3"/>
        <v>#DIV/0!</v>
      </c>
      <c r="Q35" s="8" t="e">
        <f t="shared" si="4"/>
        <v>#DIV/0!</v>
      </c>
      <c r="R35" s="8" t="e">
        <f t="shared" si="5"/>
        <v>#DIV/0!</v>
      </c>
      <c r="S35" s="8" t="e">
        <f t="shared" si="6"/>
        <v>#DIV/0!</v>
      </c>
      <c r="T35" s="8" t="e">
        <f t="shared" si="7"/>
        <v>#DIV/0!</v>
      </c>
      <c r="U35" s="7" t="e">
        <f t="shared" si="8"/>
        <v>#DIV/0!</v>
      </c>
      <c r="V35" s="7" t="e">
        <f t="shared" si="9"/>
        <v>#DIV/0!</v>
      </c>
    </row>
    <row r="36" spans="1:22" ht="13.5" x14ac:dyDescent="0.25">
      <c r="A36" s="3">
        <f>RSI!A36</f>
        <v>42752</v>
      </c>
      <c r="B36" s="2">
        <f>RSI!B36</f>
        <v>4.3819999999999997</v>
      </c>
      <c r="C36" s="2">
        <f>RSI!I36</f>
        <v>100</v>
      </c>
      <c r="D36" s="2">
        <f>MACD!E36</f>
        <v>0</v>
      </c>
      <c r="E36" s="2">
        <f>MACD!F36</f>
        <v>0</v>
      </c>
      <c r="F36" s="2">
        <f>'Moving Avg'!D36</f>
        <v>4.3819999999999997</v>
      </c>
      <c r="G36" s="2">
        <f>'Moving Avg'!F36</f>
        <v>4.3819999999999997</v>
      </c>
      <c r="H36" s="2">
        <f>'Moving Avg'!G36</f>
        <v>0</v>
      </c>
      <c r="I36" s="2">
        <f>'Moving Avg'!H36</f>
        <v>0</v>
      </c>
      <c r="J36" s="5" t="str">
        <f>OBV!F36</f>
        <v>NEUTRAL</v>
      </c>
      <c r="K36" s="5" t="e">
        <f>OBV!G36</f>
        <v>#DIV/0!</v>
      </c>
      <c r="L36" s="5" t="str">
        <f>OBV!H36</f>
        <v>NEUTRAL</v>
      </c>
      <c r="M36" s="7">
        <f t="shared" si="0"/>
        <v>0</v>
      </c>
      <c r="N36" s="7">
        <f t="shared" si="1"/>
        <v>45</v>
      </c>
      <c r="O36" s="7">
        <f t="shared" si="2"/>
        <v>50</v>
      </c>
      <c r="P36" s="7" t="e">
        <f t="shared" si="3"/>
        <v>#DIV/0!</v>
      </c>
      <c r="Q36" s="8" t="e">
        <f t="shared" si="4"/>
        <v>#DIV/0!</v>
      </c>
      <c r="R36" s="8" t="e">
        <f t="shared" si="5"/>
        <v>#DIV/0!</v>
      </c>
      <c r="S36" s="8" t="e">
        <f t="shared" si="6"/>
        <v>#DIV/0!</v>
      </c>
      <c r="T36" s="8" t="e">
        <f t="shared" si="7"/>
        <v>#DIV/0!</v>
      </c>
      <c r="U36" s="7" t="e">
        <f t="shared" si="8"/>
        <v>#DIV/0!</v>
      </c>
      <c r="V36" s="7" t="e">
        <f t="shared" si="9"/>
        <v>#DIV/0!</v>
      </c>
    </row>
    <row r="37" spans="1:22" ht="13.5" x14ac:dyDescent="0.25">
      <c r="A37" s="3">
        <f>RSI!A37</f>
        <v>42753</v>
      </c>
      <c r="B37" s="2">
        <f>RSI!B37</f>
        <v>4.3819999999999997</v>
      </c>
      <c r="C37" s="2">
        <f>RSI!I37</f>
        <v>100</v>
      </c>
      <c r="D37" s="2">
        <f>MACD!E37</f>
        <v>0</v>
      </c>
      <c r="E37" s="2">
        <f>MACD!F37</f>
        <v>0</v>
      </c>
      <c r="F37" s="2">
        <f>'Moving Avg'!D37</f>
        <v>4.3819999999999997</v>
      </c>
      <c r="G37" s="2">
        <f>'Moving Avg'!F37</f>
        <v>4.3819999999999997</v>
      </c>
      <c r="H37" s="2">
        <f>'Moving Avg'!G37</f>
        <v>0</v>
      </c>
      <c r="I37" s="2">
        <f>'Moving Avg'!H37</f>
        <v>0</v>
      </c>
      <c r="J37" s="5" t="str">
        <f>OBV!F37</f>
        <v>NEUTRAL</v>
      </c>
      <c r="K37" s="5" t="e">
        <f>OBV!G37</f>
        <v>#DIV/0!</v>
      </c>
      <c r="L37" s="5" t="str">
        <f>OBV!H37</f>
        <v>NEUTRAL</v>
      </c>
      <c r="M37" s="7">
        <f t="shared" si="0"/>
        <v>0</v>
      </c>
      <c r="N37" s="7">
        <f t="shared" si="1"/>
        <v>45</v>
      </c>
      <c r="O37" s="7">
        <f t="shared" si="2"/>
        <v>50</v>
      </c>
      <c r="P37" s="7" t="e">
        <f t="shared" si="3"/>
        <v>#DIV/0!</v>
      </c>
      <c r="Q37" s="8" t="e">
        <f t="shared" si="4"/>
        <v>#DIV/0!</v>
      </c>
      <c r="R37" s="8" t="e">
        <f t="shared" si="5"/>
        <v>#DIV/0!</v>
      </c>
      <c r="S37" s="8" t="e">
        <f t="shared" si="6"/>
        <v>#DIV/0!</v>
      </c>
      <c r="T37" s="8" t="e">
        <f t="shared" si="7"/>
        <v>#DIV/0!</v>
      </c>
      <c r="U37" s="7" t="e">
        <f t="shared" si="8"/>
        <v>#DIV/0!</v>
      </c>
      <c r="V37" s="7" t="e">
        <f t="shared" si="9"/>
        <v>#DIV/0!</v>
      </c>
    </row>
    <row r="38" spans="1:22" ht="13.5" x14ac:dyDescent="0.25">
      <c r="A38" s="3">
        <f>RSI!A38</f>
        <v>42754</v>
      </c>
      <c r="B38" s="2">
        <f>RSI!B38</f>
        <v>4.3819999999999997</v>
      </c>
      <c r="C38" s="2">
        <f>RSI!I38</f>
        <v>100</v>
      </c>
      <c r="D38" s="2">
        <f>MACD!E38</f>
        <v>0</v>
      </c>
      <c r="E38" s="2">
        <f>MACD!F38</f>
        <v>0</v>
      </c>
      <c r="F38" s="2">
        <f>'Moving Avg'!D38</f>
        <v>4.3819999999999997</v>
      </c>
      <c r="G38" s="2">
        <f>'Moving Avg'!F38</f>
        <v>4.3819999999999997</v>
      </c>
      <c r="H38" s="2">
        <f>'Moving Avg'!G38</f>
        <v>0</v>
      </c>
      <c r="I38" s="2">
        <f>'Moving Avg'!H38</f>
        <v>0</v>
      </c>
      <c r="J38" s="5" t="str">
        <f>OBV!F38</f>
        <v>NEUTRAL</v>
      </c>
      <c r="K38" s="5" t="e">
        <f>OBV!G38</f>
        <v>#DIV/0!</v>
      </c>
      <c r="L38" s="5" t="str">
        <f>OBV!H38</f>
        <v>NEUTRAL</v>
      </c>
      <c r="M38" s="7">
        <f t="shared" si="0"/>
        <v>0</v>
      </c>
      <c r="N38" s="7">
        <f t="shared" si="1"/>
        <v>45</v>
      </c>
      <c r="O38" s="7">
        <f t="shared" si="2"/>
        <v>50</v>
      </c>
      <c r="P38" s="7" t="e">
        <f t="shared" si="3"/>
        <v>#DIV/0!</v>
      </c>
      <c r="Q38" s="8" t="e">
        <f t="shared" si="4"/>
        <v>#DIV/0!</v>
      </c>
      <c r="R38" s="8" t="e">
        <f t="shared" si="5"/>
        <v>#DIV/0!</v>
      </c>
      <c r="S38" s="8" t="e">
        <f t="shared" si="6"/>
        <v>#DIV/0!</v>
      </c>
      <c r="T38" s="8" t="e">
        <f t="shared" si="7"/>
        <v>#DIV/0!</v>
      </c>
      <c r="U38" s="7" t="e">
        <f t="shared" si="8"/>
        <v>#DIV/0!</v>
      </c>
      <c r="V38" s="7" t="e">
        <f t="shared" si="9"/>
        <v>#DIV/0!</v>
      </c>
    </row>
    <row r="39" spans="1:22" ht="13.5" x14ac:dyDescent="0.25">
      <c r="A39" s="3">
        <f>RSI!A39</f>
        <v>42755</v>
      </c>
      <c r="B39" s="2">
        <f>RSI!B39</f>
        <v>4.3819999999999997</v>
      </c>
      <c r="C39" s="2">
        <f>RSI!I39</f>
        <v>100</v>
      </c>
      <c r="D39" s="2">
        <f>MACD!E39</f>
        <v>0</v>
      </c>
      <c r="E39" s="2">
        <f>MACD!F39</f>
        <v>0</v>
      </c>
      <c r="F39" s="2">
        <f>'Moving Avg'!D39</f>
        <v>4.3819999999999997</v>
      </c>
      <c r="G39" s="2">
        <f>'Moving Avg'!F39</f>
        <v>4.3819999999999997</v>
      </c>
      <c r="H39" s="2">
        <f>'Moving Avg'!G39</f>
        <v>0</v>
      </c>
      <c r="I39" s="2">
        <f>'Moving Avg'!H39</f>
        <v>0</v>
      </c>
      <c r="J39" s="5" t="str">
        <f>OBV!F39</f>
        <v>NEUTRAL</v>
      </c>
      <c r="K39" s="5" t="e">
        <f>OBV!G39</f>
        <v>#DIV/0!</v>
      </c>
      <c r="L39" s="5" t="str">
        <f>OBV!H39</f>
        <v>NEUTRAL</v>
      </c>
      <c r="M39" s="7">
        <f t="shared" si="0"/>
        <v>0</v>
      </c>
      <c r="N39" s="7">
        <f t="shared" si="1"/>
        <v>45</v>
      </c>
      <c r="O39" s="7">
        <f t="shared" si="2"/>
        <v>50</v>
      </c>
      <c r="P39" s="7" t="e">
        <f t="shared" si="3"/>
        <v>#DIV/0!</v>
      </c>
      <c r="Q39" s="8" t="e">
        <f t="shared" si="4"/>
        <v>#DIV/0!</v>
      </c>
      <c r="R39" s="8" t="e">
        <f t="shared" si="5"/>
        <v>#DIV/0!</v>
      </c>
      <c r="S39" s="8" t="e">
        <f t="shared" si="6"/>
        <v>#DIV/0!</v>
      </c>
      <c r="T39" s="8" t="e">
        <f t="shared" si="7"/>
        <v>#DIV/0!</v>
      </c>
      <c r="U39" s="7" t="e">
        <f t="shared" si="8"/>
        <v>#DIV/0!</v>
      </c>
      <c r="V39" s="7" t="e">
        <f t="shared" si="9"/>
        <v>#DIV/0!</v>
      </c>
    </row>
    <row r="40" spans="1:22" ht="13.5" x14ac:dyDescent="0.25">
      <c r="A40" s="3">
        <f>RSI!A40</f>
        <v>42758</v>
      </c>
      <c r="B40" s="2">
        <f>RSI!B40</f>
        <v>4.3819999999999997</v>
      </c>
      <c r="C40" s="2">
        <f>RSI!I40</f>
        <v>100</v>
      </c>
      <c r="D40" s="2">
        <f>MACD!E40</f>
        <v>0</v>
      </c>
      <c r="E40" s="2">
        <f>MACD!F40</f>
        <v>0</v>
      </c>
      <c r="F40" s="2">
        <f>'Moving Avg'!D40</f>
        <v>4.3819999999999997</v>
      </c>
      <c r="G40" s="2">
        <f>'Moving Avg'!F40</f>
        <v>4.3819999999999997</v>
      </c>
      <c r="H40" s="2">
        <f>'Moving Avg'!G40</f>
        <v>0</v>
      </c>
      <c r="I40" s="2">
        <f>'Moving Avg'!H40</f>
        <v>0</v>
      </c>
      <c r="J40" s="5" t="str">
        <f>OBV!F40</f>
        <v>NEUTRAL</v>
      </c>
      <c r="K40" s="5" t="e">
        <f>OBV!G40</f>
        <v>#DIV/0!</v>
      </c>
      <c r="L40" s="5" t="str">
        <f>OBV!H40</f>
        <v>NEUTRAL</v>
      </c>
      <c r="M40" s="7">
        <f t="shared" si="0"/>
        <v>0</v>
      </c>
      <c r="N40" s="7">
        <f t="shared" si="1"/>
        <v>45</v>
      </c>
      <c r="O40" s="7">
        <f t="shared" si="2"/>
        <v>50</v>
      </c>
      <c r="P40" s="7" t="e">
        <f t="shared" si="3"/>
        <v>#DIV/0!</v>
      </c>
      <c r="Q40" s="8" t="e">
        <f t="shared" si="4"/>
        <v>#DIV/0!</v>
      </c>
      <c r="R40" s="8" t="e">
        <f t="shared" si="5"/>
        <v>#DIV/0!</v>
      </c>
      <c r="S40" s="8" t="e">
        <f t="shared" si="6"/>
        <v>#DIV/0!</v>
      </c>
      <c r="T40" s="8" t="e">
        <f t="shared" si="7"/>
        <v>#DIV/0!</v>
      </c>
      <c r="U40" s="7" t="e">
        <f t="shared" si="8"/>
        <v>#DIV/0!</v>
      </c>
      <c r="V40" s="7" t="e">
        <f t="shared" si="9"/>
        <v>#DIV/0!</v>
      </c>
    </row>
    <row r="41" spans="1:22" ht="13.5" x14ac:dyDescent="0.25">
      <c r="A41" s="3">
        <f>RSI!A41</f>
        <v>42759</v>
      </c>
      <c r="B41" s="2">
        <f>RSI!B41</f>
        <v>4.3819999999999997</v>
      </c>
      <c r="C41" s="2">
        <f>RSI!I41</f>
        <v>100</v>
      </c>
      <c r="D41" s="2">
        <f>MACD!E41</f>
        <v>0</v>
      </c>
      <c r="E41" s="2">
        <f>MACD!F41</f>
        <v>0</v>
      </c>
      <c r="F41" s="2">
        <f>'Moving Avg'!D41</f>
        <v>4.3819999999999997</v>
      </c>
      <c r="G41" s="2">
        <f>'Moving Avg'!F41</f>
        <v>4.3819999999999997</v>
      </c>
      <c r="H41" s="2">
        <f>'Moving Avg'!G41</f>
        <v>0</v>
      </c>
      <c r="I41" s="2">
        <f>'Moving Avg'!H41</f>
        <v>0</v>
      </c>
      <c r="J41" s="5" t="str">
        <f>OBV!F41</f>
        <v>NEUTRAL</v>
      </c>
      <c r="K41" s="5" t="e">
        <f>OBV!G41</f>
        <v>#DIV/0!</v>
      </c>
      <c r="L41" s="5" t="str">
        <f>OBV!H41</f>
        <v>NEUTRAL</v>
      </c>
      <c r="M41" s="7">
        <f t="shared" si="0"/>
        <v>0</v>
      </c>
      <c r="N41" s="7">
        <f t="shared" si="1"/>
        <v>45</v>
      </c>
      <c r="O41" s="7">
        <f t="shared" si="2"/>
        <v>50</v>
      </c>
      <c r="P41" s="7" t="e">
        <f t="shared" si="3"/>
        <v>#DIV/0!</v>
      </c>
      <c r="Q41" s="8" t="e">
        <f t="shared" si="4"/>
        <v>#DIV/0!</v>
      </c>
      <c r="R41" s="8" t="e">
        <f t="shared" si="5"/>
        <v>#DIV/0!</v>
      </c>
      <c r="S41" s="8" t="e">
        <f t="shared" si="6"/>
        <v>#DIV/0!</v>
      </c>
      <c r="T41" s="8" t="e">
        <f t="shared" si="7"/>
        <v>#DIV/0!</v>
      </c>
      <c r="U41" s="7" t="e">
        <f t="shared" si="8"/>
        <v>#DIV/0!</v>
      </c>
      <c r="V41" s="7" t="e">
        <f t="shared" si="9"/>
        <v>#DIV/0!</v>
      </c>
    </row>
    <row r="42" spans="1:22" ht="13.5" x14ac:dyDescent="0.25">
      <c r="A42" s="3">
        <f>RSI!A42</f>
        <v>42760</v>
      </c>
      <c r="B42" s="2">
        <f>RSI!B42</f>
        <v>4.3819999999999997</v>
      </c>
      <c r="C42" s="2">
        <f>RSI!I42</f>
        <v>100</v>
      </c>
      <c r="D42" s="2">
        <f>MACD!E42</f>
        <v>0</v>
      </c>
      <c r="E42" s="2">
        <f>MACD!F42</f>
        <v>0</v>
      </c>
      <c r="F42" s="2">
        <f>'Moving Avg'!D42</f>
        <v>4.3819999999999997</v>
      </c>
      <c r="G42" s="2">
        <f>'Moving Avg'!F42</f>
        <v>4.3819999999999997</v>
      </c>
      <c r="H42" s="2">
        <f>'Moving Avg'!G42</f>
        <v>0</v>
      </c>
      <c r="I42" s="2">
        <f>'Moving Avg'!H42</f>
        <v>0</v>
      </c>
      <c r="J42" s="5" t="str">
        <f>OBV!F42</f>
        <v>NEUTRAL</v>
      </c>
      <c r="K42" s="5" t="e">
        <f>OBV!G42</f>
        <v>#DIV/0!</v>
      </c>
      <c r="L42" s="5" t="str">
        <f>OBV!H42</f>
        <v>NEUTRAL</v>
      </c>
      <c r="M42" s="7">
        <f t="shared" si="0"/>
        <v>0</v>
      </c>
      <c r="N42" s="7">
        <f t="shared" si="1"/>
        <v>45</v>
      </c>
      <c r="O42" s="7">
        <f t="shared" si="2"/>
        <v>50</v>
      </c>
      <c r="P42" s="7" t="e">
        <f t="shared" si="3"/>
        <v>#DIV/0!</v>
      </c>
      <c r="Q42" s="8" t="e">
        <f t="shared" si="4"/>
        <v>#DIV/0!</v>
      </c>
      <c r="R42" s="8" t="e">
        <f t="shared" si="5"/>
        <v>#DIV/0!</v>
      </c>
      <c r="S42" s="8" t="e">
        <f t="shared" si="6"/>
        <v>#DIV/0!</v>
      </c>
      <c r="T42" s="8" t="e">
        <f t="shared" si="7"/>
        <v>#DIV/0!</v>
      </c>
      <c r="U42" s="7" t="e">
        <f t="shared" si="8"/>
        <v>#DIV/0!</v>
      </c>
      <c r="V42" s="7" t="e">
        <f t="shared" si="9"/>
        <v>#DIV/0!</v>
      </c>
    </row>
    <row r="43" spans="1:22" ht="13.5" x14ac:dyDescent="0.25">
      <c r="A43" s="3">
        <f>RSI!A43</f>
        <v>42761</v>
      </c>
      <c r="B43" s="2">
        <f>RSI!B43</f>
        <v>4.3819999999999997</v>
      </c>
      <c r="C43" s="2">
        <f>RSI!I43</f>
        <v>100</v>
      </c>
      <c r="D43" s="2">
        <f>MACD!E43</f>
        <v>0</v>
      </c>
      <c r="E43" s="2">
        <f>MACD!F43</f>
        <v>0</v>
      </c>
      <c r="F43" s="2">
        <f>'Moving Avg'!D43</f>
        <v>4.3819999999999997</v>
      </c>
      <c r="G43" s="2">
        <f>'Moving Avg'!F43</f>
        <v>4.3819999999999997</v>
      </c>
      <c r="H43" s="2">
        <f>'Moving Avg'!G43</f>
        <v>0</v>
      </c>
      <c r="I43" s="2">
        <f>'Moving Avg'!H43</f>
        <v>0</v>
      </c>
      <c r="J43" s="5" t="str">
        <f>OBV!F43</f>
        <v>NEUTRAL</v>
      </c>
      <c r="K43" s="5" t="e">
        <f>OBV!G43</f>
        <v>#DIV/0!</v>
      </c>
      <c r="L43" s="5" t="str">
        <f>OBV!H43</f>
        <v>NEUTRAL</v>
      </c>
      <c r="M43" s="7">
        <f t="shared" si="0"/>
        <v>0</v>
      </c>
      <c r="N43" s="7">
        <f t="shared" si="1"/>
        <v>45</v>
      </c>
      <c r="O43" s="7">
        <f t="shared" si="2"/>
        <v>50</v>
      </c>
      <c r="P43" s="7" t="e">
        <f t="shared" si="3"/>
        <v>#DIV/0!</v>
      </c>
      <c r="Q43" s="8" t="e">
        <f t="shared" si="4"/>
        <v>#DIV/0!</v>
      </c>
      <c r="R43" s="8" t="e">
        <f t="shared" si="5"/>
        <v>#DIV/0!</v>
      </c>
      <c r="S43" s="8" t="e">
        <f t="shared" si="6"/>
        <v>#DIV/0!</v>
      </c>
      <c r="T43" s="8" t="e">
        <f t="shared" si="7"/>
        <v>#DIV/0!</v>
      </c>
      <c r="U43" s="7" t="e">
        <f t="shared" si="8"/>
        <v>#DIV/0!</v>
      </c>
      <c r="V43" s="7" t="e">
        <f t="shared" si="9"/>
        <v>#DIV/0!</v>
      </c>
    </row>
    <row r="44" spans="1:22" ht="13.5" x14ac:dyDescent="0.25">
      <c r="A44" s="3">
        <f>RSI!A44</f>
        <v>42762</v>
      </c>
      <c r="B44" s="2">
        <f>RSI!B44</f>
        <v>4.3819999999999997</v>
      </c>
      <c r="C44" s="2">
        <f>RSI!I44</f>
        <v>100</v>
      </c>
      <c r="D44" s="2">
        <f>MACD!E44</f>
        <v>0</v>
      </c>
      <c r="E44" s="2">
        <f>MACD!F44</f>
        <v>0</v>
      </c>
      <c r="F44" s="2">
        <f>'Moving Avg'!D44</f>
        <v>4.3819999999999997</v>
      </c>
      <c r="G44" s="2">
        <f>'Moving Avg'!F44</f>
        <v>4.3819999999999997</v>
      </c>
      <c r="H44" s="2">
        <f>'Moving Avg'!G44</f>
        <v>0</v>
      </c>
      <c r="I44" s="2">
        <f>'Moving Avg'!H44</f>
        <v>0</v>
      </c>
      <c r="J44" s="5" t="str">
        <f>OBV!F44</f>
        <v>NEUTRAL</v>
      </c>
      <c r="K44" s="5" t="e">
        <f>OBV!G44</f>
        <v>#DIV/0!</v>
      </c>
      <c r="L44" s="5" t="str">
        <f>OBV!H44</f>
        <v>NEUTRAL</v>
      </c>
      <c r="M44" s="7">
        <f t="shared" si="0"/>
        <v>0</v>
      </c>
      <c r="N44" s="7">
        <f t="shared" si="1"/>
        <v>45</v>
      </c>
      <c r="O44" s="7">
        <f t="shared" si="2"/>
        <v>50</v>
      </c>
      <c r="P44" s="7" t="e">
        <f t="shared" si="3"/>
        <v>#DIV/0!</v>
      </c>
      <c r="Q44" s="8" t="e">
        <f t="shared" si="4"/>
        <v>#DIV/0!</v>
      </c>
      <c r="R44" s="8" t="e">
        <f t="shared" si="5"/>
        <v>#DIV/0!</v>
      </c>
      <c r="S44" s="8" t="e">
        <f t="shared" si="6"/>
        <v>#DIV/0!</v>
      </c>
      <c r="T44" s="8" t="e">
        <f t="shared" si="7"/>
        <v>#DIV/0!</v>
      </c>
      <c r="U44" s="7" t="e">
        <f t="shared" si="8"/>
        <v>#DIV/0!</v>
      </c>
      <c r="V44" s="7" t="e">
        <f t="shared" si="9"/>
        <v>#DIV/0!</v>
      </c>
    </row>
    <row r="45" spans="1:22" ht="13.5" x14ac:dyDescent="0.25">
      <c r="A45" s="3">
        <f>RSI!A45</f>
        <v>42765</v>
      </c>
      <c r="B45" s="2">
        <f>RSI!B45</f>
        <v>4.3819999999999997</v>
      </c>
      <c r="C45" s="2">
        <f>RSI!I45</f>
        <v>100</v>
      </c>
      <c r="D45" s="2">
        <f>MACD!E45</f>
        <v>0</v>
      </c>
      <c r="E45" s="2">
        <f>MACD!F45</f>
        <v>0</v>
      </c>
      <c r="F45" s="2">
        <f>'Moving Avg'!D45</f>
        <v>4.3819999999999997</v>
      </c>
      <c r="G45" s="2">
        <f>'Moving Avg'!F45</f>
        <v>4.3819999999999997</v>
      </c>
      <c r="H45" s="2">
        <f>'Moving Avg'!G45</f>
        <v>0</v>
      </c>
      <c r="I45" s="2">
        <f>'Moving Avg'!H45</f>
        <v>0</v>
      </c>
      <c r="J45" s="5" t="str">
        <f>OBV!F45</f>
        <v>NEUTRAL</v>
      </c>
      <c r="K45" s="5" t="e">
        <f>OBV!G45</f>
        <v>#DIV/0!</v>
      </c>
      <c r="L45" s="5" t="str">
        <f>OBV!H45</f>
        <v>NEUTRAL</v>
      </c>
      <c r="M45" s="7">
        <f t="shared" si="0"/>
        <v>0</v>
      </c>
      <c r="N45" s="7">
        <f t="shared" si="1"/>
        <v>45</v>
      </c>
      <c r="O45" s="7">
        <f t="shared" si="2"/>
        <v>50</v>
      </c>
      <c r="P45" s="7" t="e">
        <f t="shared" si="3"/>
        <v>#DIV/0!</v>
      </c>
      <c r="Q45" s="8" t="e">
        <f t="shared" si="4"/>
        <v>#DIV/0!</v>
      </c>
      <c r="R45" s="8" t="e">
        <f t="shared" si="5"/>
        <v>#DIV/0!</v>
      </c>
      <c r="S45" s="8" t="e">
        <f t="shared" si="6"/>
        <v>#DIV/0!</v>
      </c>
      <c r="T45" s="8" t="e">
        <f t="shared" si="7"/>
        <v>#DIV/0!</v>
      </c>
      <c r="U45" s="7" t="e">
        <f t="shared" si="8"/>
        <v>#DIV/0!</v>
      </c>
      <c r="V45" s="7" t="e">
        <f t="shared" si="9"/>
        <v>#DIV/0!</v>
      </c>
    </row>
    <row r="46" spans="1:22" ht="13.5" x14ac:dyDescent="0.25">
      <c r="A46" s="3">
        <f>RSI!A46</f>
        <v>42766</v>
      </c>
      <c r="B46" s="2">
        <f>RSI!B46</f>
        <v>4.3819999999999997</v>
      </c>
      <c r="C46" s="2">
        <f>RSI!I46</f>
        <v>100</v>
      </c>
      <c r="D46" s="2">
        <f>MACD!E46</f>
        <v>0</v>
      </c>
      <c r="E46" s="2">
        <f>MACD!F46</f>
        <v>0</v>
      </c>
      <c r="F46" s="2">
        <f>'Moving Avg'!D46</f>
        <v>4.3819999999999997</v>
      </c>
      <c r="G46" s="2">
        <f>'Moving Avg'!F46</f>
        <v>4.3819999999999997</v>
      </c>
      <c r="H46" s="2">
        <f>'Moving Avg'!G46</f>
        <v>0</v>
      </c>
      <c r="I46" s="2">
        <f>'Moving Avg'!H46</f>
        <v>0</v>
      </c>
      <c r="J46" s="5" t="str">
        <f>OBV!F46</f>
        <v>NEUTRAL</v>
      </c>
      <c r="K46" s="5" t="e">
        <f>OBV!G46</f>
        <v>#DIV/0!</v>
      </c>
      <c r="L46" s="5" t="str">
        <f>OBV!H46</f>
        <v>NEUTRAL</v>
      </c>
      <c r="M46" s="7">
        <f t="shared" si="0"/>
        <v>0</v>
      </c>
      <c r="N46" s="7">
        <f t="shared" si="1"/>
        <v>45</v>
      </c>
      <c r="O46" s="7">
        <f t="shared" si="2"/>
        <v>50</v>
      </c>
      <c r="P46" s="7" t="e">
        <f t="shared" si="3"/>
        <v>#DIV/0!</v>
      </c>
      <c r="Q46" s="8" t="e">
        <f t="shared" si="4"/>
        <v>#DIV/0!</v>
      </c>
      <c r="R46" s="8" t="e">
        <f t="shared" si="5"/>
        <v>#DIV/0!</v>
      </c>
      <c r="S46" s="8" t="e">
        <f t="shared" si="6"/>
        <v>#DIV/0!</v>
      </c>
      <c r="T46" s="8" t="e">
        <f t="shared" si="7"/>
        <v>#DIV/0!</v>
      </c>
      <c r="U46" s="7" t="e">
        <f t="shared" si="8"/>
        <v>#DIV/0!</v>
      </c>
      <c r="V46" s="7" t="e">
        <f t="shared" si="9"/>
        <v>#DIV/0!</v>
      </c>
    </row>
    <row r="47" spans="1:22" ht="13.5" x14ac:dyDescent="0.25">
      <c r="A47" s="3">
        <f>RSI!A47</f>
        <v>42767</v>
      </c>
      <c r="B47" s="2">
        <f>RSI!B47</f>
        <v>4.3819999999999997</v>
      </c>
      <c r="C47" s="2">
        <f>RSI!I47</f>
        <v>100</v>
      </c>
      <c r="D47" s="2">
        <f>MACD!E47</f>
        <v>0</v>
      </c>
      <c r="E47" s="2">
        <f>MACD!F47</f>
        <v>0</v>
      </c>
      <c r="F47" s="2">
        <f>'Moving Avg'!D47</f>
        <v>4.3819999999999997</v>
      </c>
      <c r="G47" s="2">
        <f>'Moving Avg'!F47</f>
        <v>4.3819999999999997</v>
      </c>
      <c r="H47" s="2">
        <f>'Moving Avg'!G47</f>
        <v>0</v>
      </c>
      <c r="I47" s="2">
        <f>'Moving Avg'!H47</f>
        <v>0</v>
      </c>
      <c r="J47" s="5" t="str">
        <f>OBV!F47</f>
        <v>NEUTRAL</v>
      </c>
      <c r="K47" s="5" t="e">
        <f>OBV!G47</f>
        <v>#DIV/0!</v>
      </c>
      <c r="L47" s="5" t="str">
        <f>OBV!H47</f>
        <v>NEUTRAL</v>
      </c>
      <c r="M47" s="7">
        <f t="shared" si="0"/>
        <v>0</v>
      </c>
      <c r="N47" s="7">
        <f t="shared" si="1"/>
        <v>45</v>
      </c>
      <c r="O47" s="7">
        <f t="shared" si="2"/>
        <v>50</v>
      </c>
      <c r="P47" s="7" t="e">
        <f t="shared" si="3"/>
        <v>#DIV/0!</v>
      </c>
      <c r="Q47" s="8" t="e">
        <f t="shared" si="4"/>
        <v>#DIV/0!</v>
      </c>
      <c r="R47" s="8" t="e">
        <f t="shared" si="5"/>
        <v>#DIV/0!</v>
      </c>
      <c r="S47" s="8" t="e">
        <f t="shared" si="6"/>
        <v>#DIV/0!</v>
      </c>
      <c r="T47" s="8" t="e">
        <f t="shared" si="7"/>
        <v>#DIV/0!</v>
      </c>
      <c r="U47" s="7" t="e">
        <f t="shared" si="8"/>
        <v>#DIV/0!</v>
      </c>
      <c r="V47" s="7" t="e">
        <f t="shared" si="9"/>
        <v>#DIV/0!</v>
      </c>
    </row>
    <row r="48" spans="1:22" ht="13.5" x14ac:dyDescent="0.25">
      <c r="A48" s="3">
        <f>RSI!A48</f>
        <v>42768</v>
      </c>
      <c r="B48" s="2">
        <f>RSI!B48</f>
        <v>4.3819999999999997</v>
      </c>
      <c r="C48" s="2">
        <f>RSI!I48</f>
        <v>100</v>
      </c>
      <c r="D48" s="2">
        <f>MACD!E48</f>
        <v>0</v>
      </c>
      <c r="E48" s="2">
        <f>MACD!F48</f>
        <v>0</v>
      </c>
      <c r="F48" s="2">
        <f>'Moving Avg'!D48</f>
        <v>4.3819999999999997</v>
      </c>
      <c r="G48" s="2">
        <f>'Moving Avg'!F48</f>
        <v>4.3819999999999997</v>
      </c>
      <c r="H48" s="2">
        <f>'Moving Avg'!G48</f>
        <v>0</v>
      </c>
      <c r="I48" s="2">
        <f>'Moving Avg'!H48</f>
        <v>0</v>
      </c>
      <c r="J48" s="5" t="str">
        <f>OBV!F48</f>
        <v>NEUTRAL</v>
      </c>
      <c r="K48" s="5" t="e">
        <f>OBV!G48</f>
        <v>#DIV/0!</v>
      </c>
      <c r="L48" s="5" t="str">
        <f>OBV!H48</f>
        <v>NEUTRAL</v>
      </c>
      <c r="M48" s="7">
        <f t="shared" si="0"/>
        <v>0</v>
      </c>
      <c r="N48" s="7">
        <f t="shared" si="1"/>
        <v>45</v>
      </c>
      <c r="O48" s="7">
        <f t="shared" si="2"/>
        <v>50</v>
      </c>
      <c r="P48" s="7" t="e">
        <f t="shared" si="3"/>
        <v>#DIV/0!</v>
      </c>
      <c r="Q48" s="8" t="e">
        <f t="shared" si="4"/>
        <v>#DIV/0!</v>
      </c>
      <c r="R48" s="8" t="e">
        <f t="shared" si="5"/>
        <v>#DIV/0!</v>
      </c>
      <c r="S48" s="8" t="e">
        <f t="shared" si="6"/>
        <v>#DIV/0!</v>
      </c>
      <c r="T48" s="8" t="e">
        <f t="shared" si="7"/>
        <v>#DIV/0!</v>
      </c>
      <c r="U48" s="7" t="e">
        <f t="shared" si="8"/>
        <v>#DIV/0!</v>
      </c>
      <c r="V48" s="7" t="e">
        <f t="shared" si="9"/>
        <v>#DIV/0!</v>
      </c>
    </row>
    <row r="49" spans="1:22" ht="13.5" x14ac:dyDescent="0.25">
      <c r="A49" s="3">
        <f>RSI!A49</f>
        <v>42769</v>
      </c>
      <c r="B49" s="2">
        <f>RSI!B49</f>
        <v>4.3819999999999997</v>
      </c>
      <c r="C49" s="2">
        <f>RSI!I49</f>
        <v>100</v>
      </c>
      <c r="D49" s="2">
        <f>MACD!E49</f>
        <v>0</v>
      </c>
      <c r="E49" s="2">
        <f>MACD!F49</f>
        <v>0</v>
      </c>
      <c r="F49" s="2">
        <f>'Moving Avg'!D49</f>
        <v>4.3819999999999997</v>
      </c>
      <c r="G49" s="2">
        <f>'Moving Avg'!F49</f>
        <v>4.3819999999999997</v>
      </c>
      <c r="H49" s="2">
        <f>'Moving Avg'!G49</f>
        <v>0</v>
      </c>
      <c r="I49" s="2">
        <f>'Moving Avg'!H49</f>
        <v>0</v>
      </c>
      <c r="J49" s="5" t="str">
        <f>OBV!F49</f>
        <v>NEUTRAL</v>
      </c>
      <c r="K49" s="5" t="e">
        <f>OBV!G49</f>
        <v>#DIV/0!</v>
      </c>
      <c r="L49" s="5" t="str">
        <f>OBV!H49</f>
        <v>NEUTRAL</v>
      </c>
      <c r="M49" s="7">
        <f t="shared" si="0"/>
        <v>0</v>
      </c>
      <c r="N49" s="7">
        <f t="shared" si="1"/>
        <v>45</v>
      </c>
      <c r="O49" s="7">
        <f t="shared" si="2"/>
        <v>50</v>
      </c>
      <c r="P49" s="7" t="e">
        <f t="shared" si="3"/>
        <v>#DIV/0!</v>
      </c>
      <c r="Q49" s="8" t="e">
        <f t="shared" si="4"/>
        <v>#DIV/0!</v>
      </c>
      <c r="R49" s="8" t="e">
        <f t="shared" si="5"/>
        <v>#DIV/0!</v>
      </c>
      <c r="S49" s="8" t="e">
        <f t="shared" si="6"/>
        <v>#DIV/0!</v>
      </c>
      <c r="T49" s="8" t="e">
        <f t="shared" si="7"/>
        <v>#DIV/0!</v>
      </c>
      <c r="U49" s="7" t="e">
        <f t="shared" si="8"/>
        <v>#DIV/0!</v>
      </c>
      <c r="V49" s="7" t="e">
        <f t="shared" si="9"/>
        <v>#DIV/0!</v>
      </c>
    </row>
    <row r="50" spans="1:22" ht="13.5" x14ac:dyDescent="0.25">
      <c r="A50" s="3">
        <f>RSI!A50</f>
        <v>42772</v>
      </c>
      <c r="B50" s="2">
        <f>RSI!B50</f>
        <v>4.3819999999999997</v>
      </c>
      <c r="C50" s="2">
        <f>RSI!I50</f>
        <v>100</v>
      </c>
      <c r="D50" s="2">
        <f>MACD!E50</f>
        <v>0</v>
      </c>
      <c r="E50" s="2">
        <f>MACD!F50</f>
        <v>0</v>
      </c>
      <c r="F50" s="2">
        <f>'Moving Avg'!D50</f>
        <v>4.3819999999999997</v>
      </c>
      <c r="G50" s="2">
        <f>'Moving Avg'!F50</f>
        <v>4.3819999999999997</v>
      </c>
      <c r="H50" s="2">
        <f>'Moving Avg'!G50</f>
        <v>4.3820000000000023</v>
      </c>
      <c r="I50" s="2">
        <f>'Moving Avg'!H50</f>
        <v>0</v>
      </c>
      <c r="J50" s="5" t="str">
        <f>OBV!F50</f>
        <v>NEUTRAL</v>
      </c>
      <c r="K50" s="5" t="e">
        <f>OBV!G50</f>
        <v>#DIV/0!</v>
      </c>
      <c r="L50" s="5" t="str">
        <f>OBV!H50</f>
        <v>NEUTRAL</v>
      </c>
      <c r="M50" s="7">
        <f t="shared" si="0"/>
        <v>0</v>
      </c>
      <c r="N50" s="7">
        <f t="shared" si="1"/>
        <v>45</v>
      </c>
      <c r="O50" s="7">
        <f t="shared" si="2"/>
        <v>50</v>
      </c>
      <c r="P50" s="7" t="e">
        <f t="shared" si="3"/>
        <v>#DIV/0!</v>
      </c>
      <c r="Q50" s="8" t="e">
        <f t="shared" si="4"/>
        <v>#DIV/0!</v>
      </c>
      <c r="R50" s="8" t="e">
        <f t="shared" si="5"/>
        <v>#DIV/0!</v>
      </c>
      <c r="S50" s="8" t="e">
        <f t="shared" si="6"/>
        <v>#DIV/0!</v>
      </c>
      <c r="T50" s="8" t="e">
        <f t="shared" si="7"/>
        <v>#DIV/0!</v>
      </c>
      <c r="U50" s="7" t="e">
        <f t="shared" si="8"/>
        <v>#DIV/0!</v>
      </c>
      <c r="V50" s="7" t="e">
        <f t="shared" si="9"/>
        <v>#DIV/0!</v>
      </c>
    </row>
    <row r="51" spans="1:22" ht="13.5" x14ac:dyDescent="0.25">
      <c r="A51" s="3">
        <f>RSI!A51</f>
        <v>42773</v>
      </c>
      <c r="B51" s="2">
        <f>RSI!B51</f>
        <v>4.3819999999999997</v>
      </c>
      <c r="C51" s="2">
        <f>RSI!I51</f>
        <v>100</v>
      </c>
      <c r="D51" s="2">
        <f>MACD!E51</f>
        <v>0</v>
      </c>
      <c r="E51" s="2">
        <f>MACD!F51</f>
        <v>0</v>
      </c>
      <c r="F51" s="2">
        <f>'Moving Avg'!D51</f>
        <v>4.3819999999999997</v>
      </c>
      <c r="G51" s="2">
        <f>'Moving Avg'!F51</f>
        <v>4.3819999999999997</v>
      </c>
      <c r="H51" s="2">
        <f>'Moving Avg'!G51</f>
        <v>4.3820000000000023</v>
      </c>
      <c r="I51" s="2">
        <f>'Moving Avg'!H51</f>
        <v>0</v>
      </c>
      <c r="J51" s="5" t="str">
        <f>OBV!F51</f>
        <v>NEUTRAL</v>
      </c>
      <c r="K51" s="5" t="e">
        <f>OBV!G51</f>
        <v>#DIV/0!</v>
      </c>
      <c r="L51" s="5" t="str">
        <f>OBV!H51</f>
        <v>NEUTRAL</v>
      </c>
      <c r="M51" s="7">
        <f t="shared" si="0"/>
        <v>0</v>
      </c>
      <c r="N51" s="7">
        <f t="shared" si="1"/>
        <v>45</v>
      </c>
      <c r="O51" s="7">
        <f t="shared" si="2"/>
        <v>50</v>
      </c>
      <c r="P51" s="7" t="e">
        <f t="shared" si="3"/>
        <v>#DIV/0!</v>
      </c>
      <c r="Q51" s="8" t="e">
        <f t="shared" si="4"/>
        <v>#DIV/0!</v>
      </c>
      <c r="R51" s="8" t="e">
        <f t="shared" si="5"/>
        <v>#DIV/0!</v>
      </c>
      <c r="S51" s="8" t="e">
        <f t="shared" si="6"/>
        <v>#DIV/0!</v>
      </c>
      <c r="T51" s="8" t="e">
        <f t="shared" si="7"/>
        <v>#DIV/0!</v>
      </c>
      <c r="U51" s="7" t="e">
        <f t="shared" si="8"/>
        <v>#DIV/0!</v>
      </c>
      <c r="V51" s="7" t="e">
        <f t="shared" si="9"/>
        <v>#DIV/0!</v>
      </c>
    </row>
    <row r="52" spans="1:22" ht="13.5" x14ac:dyDescent="0.25">
      <c r="A52" s="3">
        <f>RSI!A52</f>
        <v>42774</v>
      </c>
      <c r="B52" s="2">
        <f>RSI!B52</f>
        <v>4.3819999999999997</v>
      </c>
      <c r="C52" s="2">
        <f>RSI!I52</f>
        <v>100</v>
      </c>
      <c r="D52" s="2">
        <f>MACD!E52</f>
        <v>0</v>
      </c>
      <c r="E52" s="2">
        <f>MACD!F52</f>
        <v>0</v>
      </c>
      <c r="F52" s="2">
        <f>'Moving Avg'!D52</f>
        <v>4.3819999999999997</v>
      </c>
      <c r="G52" s="2">
        <f>'Moving Avg'!F52</f>
        <v>4.3819999999999997</v>
      </c>
      <c r="H52" s="2">
        <f>'Moving Avg'!G52</f>
        <v>4.3820000000000023</v>
      </c>
      <c r="I52" s="2">
        <f>'Moving Avg'!H52</f>
        <v>0</v>
      </c>
      <c r="J52" s="5" t="str">
        <f>OBV!F52</f>
        <v>NEUTRAL</v>
      </c>
      <c r="K52" s="5" t="e">
        <f>OBV!G52</f>
        <v>#DIV/0!</v>
      </c>
      <c r="L52" s="5" t="str">
        <f>OBV!H52</f>
        <v>NEUTRAL</v>
      </c>
      <c r="M52" s="7">
        <f t="shared" si="0"/>
        <v>0</v>
      </c>
      <c r="N52" s="7">
        <f t="shared" si="1"/>
        <v>45</v>
      </c>
      <c r="O52" s="7">
        <f t="shared" si="2"/>
        <v>50</v>
      </c>
      <c r="P52" s="7" t="e">
        <f t="shared" si="3"/>
        <v>#DIV/0!</v>
      </c>
      <c r="Q52" s="8" t="e">
        <f t="shared" si="4"/>
        <v>#DIV/0!</v>
      </c>
      <c r="R52" s="8" t="e">
        <f t="shared" si="5"/>
        <v>#DIV/0!</v>
      </c>
      <c r="S52" s="8" t="e">
        <f t="shared" si="6"/>
        <v>#DIV/0!</v>
      </c>
      <c r="T52" s="8" t="e">
        <f t="shared" si="7"/>
        <v>#DIV/0!</v>
      </c>
      <c r="U52" s="7" t="e">
        <f t="shared" si="8"/>
        <v>#DIV/0!</v>
      </c>
      <c r="V52" s="7" t="e">
        <f t="shared" si="9"/>
        <v>#DIV/0!</v>
      </c>
    </row>
    <row r="53" spans="1:22" ht="13.5" x14ac:dyDescent="0.25">
      <c r="A53" s="3">
        <f>RSI!A53</f>
        <v>42775</v>
      </c>
      <c r="B53" s="2">
        <f>RSI!B53</f>
        <v>4.3819999999999997</v>
      </c>
      <c r="C53" s="2">
        <f>RSI!I53</f>
        <v>100</v>
      </c>
      <c r="D53" s="2">
        <f>MACD!E53</f>
        <v>0</v>
      </c>
      <c r="E53" s="2">
        <f>MACD!F53</f>
        <v>0</v>
      </c>
      <c r="F53" s="2">
        <f>'Moving Avg'!D53</f>
        <v>4.3819999999999997</v>
      </c>
      <c r="G53" s="2">
        <f>'Moving Avg'!F53</f>
        <v>4.3819999999999997</v>
      </c>
      <c r="H53" s="2">
        <f>'Moving Avg'!G53</f>
        <v>4.3820000000000023</v>
      </c>
      <c r="I53" s="2">
        <f>'Moving Avg'!H53</f>
        <v>0</v>
      </c>
      <c r="J53" s="5" t="str">
        <f>OBV!F53</f>
        <v>NEUTRAL</v>
      </c>
      <c r="K53" s="5" t="e">
        <f>OBV!G53</f>
        <v>#DIV/0!</v>
      </c>
      <c r="L53" s="5" t="str">
        <f>OBV!H53</f>
        <v>NEUTRAL</v>
      </c>
      <c r="M53" s="7">
        <f t="shared" si="0"/>
        <v>0</v>
      </c>
      <c r="N53" s="7">
        <f t="shared" si="1"/>
        <v>45</v>
      </c>
      <c r="O53" s="7">
        <f t="shared" si="2"/>
        <v>50</v>
      </c>
      <c r="P53" s="7" t="e">
        <f t="shared" si="3"/>
        <v>#DIV/0!</v>
      </c>
      <c r="Q53" s="8" t="e">
        <f t="shared" si="4"/>
        <v>#DIV/0!</v>
      </c>
      <c r="R53" s="8" t="e">
        <f t="shared" si="5"/>
        <v>#DIV/0!</v>
      </c>
      <c r="S53" s="8" t="e">
        <f t="shared" si="6"/>
        <v>#DIV/0!</v>
      </c>
      <c r="T53" s="8" t="e">
        <f t="shared" si="7"/>
        <v>#DIV/0!</v>
      </c>
      <c r="U53" s="7" t="e">
        <f t="shared" si="8"/>
        <v>#DIV/0!</v>
      </c>
      <c r="V53" s="7" t="e">
        <f t="shared" si="9"/>
        <v>#DIV/0!</v>
      </c>
    </row>
    <row r="54" spans="1:22" ht="13.5" x14ac:dyDescent="0.25">
      <c r="A54" s="3">
        <f>RSI!A54</f>
        <v>42776</v>
      </c>
      <c r="B54" s="2">
        <f>RSI!B54</f>
        <v>4.3819999999999997</v>
      </c>
      <c r="C54" s="2">
        <f>RSI!I54</f>
        <v>100</v>
      </c>
      <c r="D54" s="2">
        <f>MACD!E54</f>
        <v>0</v>
      </c>
      <c r="E54" s="2">
        <f>MACD!F54</f>
        <v>0</v>
      </c>
      <c r="F54" s="2">
        <f>'Moving Avg'!D54</f>
        <v>4.3819999999999997</v>
      </c>
      <c r="G54" s="2">
        <f>'Moving Avg'!F54</f>
        <v>4.3819999999999997</v>
      </c>
      <c r="H54" s="2">
        <f>'Moving Avg'!G54</f>
        <v>4.3820000000000023</v>
      </c>
      <c r="I54" s="2">
        <f>'Moving Avg'!H54</f>
        <v>0</v>
      </c>
      <c r="J54" s="5" t="str">
        <f>OBV!F54</f>
        <v>NEUTRAL</v>
      </c>
      <c r="K54" s="5" t="e">
        <f>OBV!G54</f>
        <v>#DIV/0!</v>
      </c>
      <c r="L54" s="5" t="str">
        <f>OBV!H54</f>
        <v>NEUTRAL</v>
      </c>
      <c r="M54" s="7">
        <f t="shared" si="0"/>
        <v>0</v>
      </c>
      <c r="N54" s="7">
        <f t="shared" si="1"/>
        <v>45</v>
      </c>
      <c r="O54" s="7">
        <f t="shared" si="2"/>
        <v>50</v>
      </c>
      <c r="P54" s="7" t="e">
        <f t="shared" si="3"/>
        <v>#DIV/0!</v>
      </c>
      <c r="Q54" s="8" t="e">
        <f t="shared" si="4"/>
        <v>#DIV/0!</v>
      </c>
      <c r="R54" s="8" t="e">
        <f t="shared" si="5"/>
        <v>#DIV/0!</v>
      </c>
      <c r="S54" s="8" t="e">
        <f t="shared" si="6"/>
        <v>#DIV/0!</v>
      </c>
      <c r="T54" s="8" t="e">
        <f t="shared" si="7"/>
        <v>#DIV/0!</v>
      </c>
      <c r="U54" s="7" t="e">
        <f t="shared" si="8"/>
        <v>#DIV/0!</v>
      </c>
      <c r="V54" s="7" t="e">
        <f t="shared" si="9"/>
        <v>#DIV/0!</v>
      </c>
    </row>
    <row r="55" spans="1:22" ht="13.5" x14ac:dyDescent="0.25">
      <c r="A55" s="3">
        <f>RSI!A55</f>
        <v>42779</v>
      </c>
      <c r="B55" s="2">
        <f>RSI!B55</f>
        <v>4.3819999999999997</v>
      </c>
      <c r="C55" s="2">
        <f>RSI!I55</f>
        <v>100</v>
      </c>
      <c r="D55" s="2">
        <f>MACD!E55</f>
        <v>0</v>
      </c>
      <c r="E55" s="2">
        <f>MACD!F55</f>
        <v>0</v>
      </c>
      <c r="F55" s="2">
        <f>'Moving Avg'!D55</f>
        <v>4.3819999999999997</v>
      </c>
      <c r="G55" s="2">
        <f>'Moving Avg'!F55</f>
        <v>4.3819999999999997</v>
      </c>
      <c r="H55" s="2">
        <f>'Moving Avg'!G55</f>
        <v>4.3820000000000023</v>
      </c>
      <c r="I55" s="2">
        <f>'Moving Avg'!H55</f>
        <v>0</v>
      </c>
      <c r="J55" s="5" t="str">
        <f>OBV!F55</f>
        <v>NEUTRAL</v>
      </c>
      <c r="K55" s="5" t="e">
        <f>OBV!G55</f>
        <v>#DIV/0!</v>
      </c>
      <c r="L55" s="5" t="str">
        <f>OBV!H55</f>
        <v>NEUTRAL</v>
      </c>
      <c r="M55" s="7">
        <f t="shared" si="0"/>
        <v>0</v>
      </c>
      <c r="N55" s="7">
        <f t="shared" si="1"/>
        <v>45</v>
      </c>
      <c r="O55" s="7">
        <f t="shared" si="2"/>
        <v>50</v>
      </c>
      <c r="P55" s="7" t="e">
        <f t="shared" si="3"/>
        <v>#DIV/0!</v>
      </c>
      <c r="Q55" s="8" t="e">
        <f t="shared" si="4"/>
        <v>#DIV/0!</v>
      </c>
      <c r="R55" s="8" t="e">
        <f t="shared" si="5"/>
        <v>#DIV/0!</v>
      </c>
      <c r="S55" s="8" t="e">
        <f t="shared" si="6"/>
        <v>#DIV/0!</v>
      </c>
      <c r="T55" s="8" t="e">
        <f t="shared" si="7"/>
        <v>#DIV/0!</v>
      </c>
      <c r="U55" s="7" t="e">
        <f t="shared" si="8"/>
        <v>#DIV/0!</v>
      </c>
      <c r="V55" s="7" t="e">
        <f t="shared" si="9"/>
        <v>#DIV/0!</v>
      </c>
    </row>
    <row r="56" spans="1:22" ht="13.5" x14ac:dyDescent="0.25">
      <c r="A56" s="3">
        <f>RSI!A56</f>
        <v>42780</v>
      </c>
      <c r="B56" s="2">
        <f>RSI!B56</f>
        <v>4.3819999999999997</v>
      </c>
      <c r="C56" s="2">
        <f>RSI!I56</f>
        <v>100</v>
      </c>
      <c r="D56" s="2">
        <f>MACD!E56</f>
        <v>0</v>
      </c>
      <c r="E56" s="2">
        <f>MACD!F56</f>
        <v>0</v>
      </c>
      <c r="F56" s="2">
        <f>'Moving Avg'!D56</f>
        <v>4.3819999999999997</v>
      </c>
      <c r="G56" s="2">
        <f>'Moving Avg'!F56</f>
        <v>4.3819999999999997</v>
      </c>
      <c r="H56" s="2">
        <f>'Moving Avg'!G56</f>
        <v>4.3820000000000023</v>
      </c>
      <c r="I56" s="2">
        <f>'Moving Avg'!H56</f>
        <v>0</v>
      </c>
      <c r="J56" s="5" t="str">
        <f>OBV!F56</f>
        <v>NEUTRAL</v>
      </c>
      <c r="K56" s="5" t="e">
        <f>OBV!G56</f>
        <v>#DIV/0!</v>
      </c>
      <c r="L56" s="5" t="str">
        <f>OBV!H56</f>
        <v>NEUTRAL</v>
      </c>
      <c r="M56" s="7">
        <f t="shared" si="0"/>
        <v>0</v>
      </c>
      <c r="N56" s="7">
        <f t="shared" si="1"/>
        <v>45</v>
      </c>
      <c r="O56" s="7">
        <f t="shared" si="2"/>
        <v>50</v>
      </c>
      <c r="P56" s="7" t="e">
        <f t="shared" si="3"/>
        <v>#DIV/0!</v>
      </c>
      <c r="Q56" s="8" t="e">
        <f t="shared" si="4"/>
        <v>#DIV/0!</v>
      </c>
      <c r="R56" s="8" t="e">
        <f t="shared" si="5"/>
        <v>#DIV/0!</v>
      </c>
      <c r="S56" s="8" t="e">
        <f t="shared" si="6"/>
        <v>#DIV/0!</v>
      </c>
      <c r="T56" s="8" t="e">
        <f t="shared" si="7"/>
        <v>#DIV/0!</v>
      </c>
      <c r="U56" s="7" t="e">
        <f t="shared" si="8"/>
        <v>#DIV/0!</v>
      </c>
      <c r="V56" s="7" t="e">
        <f t="shared" si="9"/>
        <v>#DIV/0!</v>
      </c>
    </row>
    <row r="57" spans="1:22" ht="13.5" x14ac:dyDescent="0.25">
      <c r="A57" s="3">
        <f>RSI!A57</f>
        <v>42781</v>
      </c>
      <c r="B57" s="2">
        <f>RSI!B57</f>
        <v>4.3819999999999997</v>
      </c>
      <c r="C57" s="2">
        <f>RSI!I57</f>
        <v>100</v>
      </c>
      <c r="D57" s="2">
        <f>MACD!E57</f>
        <v>0</v>
      </c>
      <c r="E57" s="2">
        <f>MACD!F57</f>
        <v>0</v>
      </c>
      <c r="F57" s="2">
        <f>'Moving Avg'!D57</f>
        <v>4.3819999999999997</v>
      </c>
      <c r="G57" s="2">
        <f>'Moving Avg'!F57</f>
        <v>4.3819999999999997</v>
      </c>
      <c r="H57" s="2">
        <f>'Moving Avg'!G57</f>
        <v>4.3820000000000023</v>
      </c>
      <c r="I57" s="2">
        <f>'Moving Avg'!H57</f>
        <v>0</v>
      </c>
      <c r="J57" s="5" t="str">
        <f>OBV!F57</f>
        <v>NEUTRAL</v>
      </c>
      <c r="K57" s="5" t="e">
        <f>OBV!G57</f>
        <v>#DIV/0!</v>
      </c>
      <c r="L57" s="5" t="str">
        <f>OBV!H57</f>
        <v>NEUTRAL</v>
      </c>
      <c r="M57" s="7">
        <f t="shared" si="0"/>
        <v>0</v>
      </c>
      <c r="N57" s="7">
        <f t="shared" si="1"/>
        <v>45</v>
      </c>
      <c r="O57" s="7">
        <f t="shared" si="2"/>
        <v>50</v>
      </c>
      <c r="P57" s="7" t="e">
        <f t="shared" si="3"/>
        <v>#DIV/0!</v>
      </c>
      <c r="Q57" s="8" t="e">
        <f t="shared" si="4"/>
        <v>#DIV/0!</v>
      </c>
      <c r="R57" s="8" t="e">
        <f t="shared" si="5"/>
        <v>#DIV/0!</v>
      </c>
      <c r="S57" s="8" t="e">
        <f t="shared" si="6"/>
        <v>#DIV/0!</v>
      </c>
      <c r="T57" s="8" t="e">
        <f t="shared" si="7"/>
        <v>#DIV/0!</v>
      </c>
      <c r="U57" s="7" t="e">
        <f t="shared" si="8"/>
        <v>#DIV/0!</v>
      </c>
      <c r="V57" s="7" t="e">
        <f t="shared" si="9"/>
        <v>#DIV/0!</v>
      </c>
    </row>
    <row r="58" spans="1:22" ht="13.5" x14ac:dyDescent="0.25">
      <c r="A58" s="3">
        <f>RSI!A58</f>
        <v>42782</v>
      </c>
      <c r="B58" s="2">
        <f>RSI!B58</f>
        <v>4.3819999999999997</v>
      </c>
      <c r="C58" s="2">
        <f>RSI!I58</f>
        <v>100</v>
      </c>
      <c r="D58" s="2">
        <f>MACD!E58</f>
        <v>0</v>
      </c>
      <c r="E58" s="2">
        <f>MACD!F58</f>
        <v>0</v>
      </c>
      <c r="F58" s="2">
        <f>'Moving Avg'!D58</f>
        <v>4.3819999999999997</v>
      </c>
      <c r="G58" s="2">
        <f>'Moving Avg'!F58</f>
        <v>4.3819999999999997</v>
      </c>
      <c r="H58" s="2">
        <f>'Moving Avg'!G58</f>
        <v>4.3820000000000023</v>
      </c>
      <c r="I58" s="2">
        <f>'Moving Avg'!H58</f>
        <v>0</v>
      </c>
      <c r="J58" s="5" t="str">
        <f>OBV!F58</f>
        <v>NEUTRAL</v>
      </c>
      <c r="K58" s="5" t="e">
        <f>OBV!G58</f>
        <v>#DIV/0!</v>
      </c>
      <c r="L58" s="5" t="str">
        <f>OBV!H58</f>
        <v>NEUTRAL</v>
      </c>
      <c r="M58" s="7">
        <f t="shared" si="0"/>
        <v>0</v>
      </c>
      <c r="N58" s="7">
        <f t="shared" si="1"/>
        <v>45</v>
      </c>
      <c r="O58" s="7">
        <f t="shared" si="2"/>
        <v>50</v>
      </c>
      <c r="P58" s="7" t="e">
        <f t="shared" si="3"/>
        <v>#DIV/0!</v>
      </c>
      <c r="Q58" s="8" t="e">
        <f t="shared" si="4"/>
        <v>#DIV/0!</v>
      </c>
      <c r="R58" s="8" t="e">
        <f t="shared" si="5"/>
        <v>#DIV/0!</v>
      </c>
      <c r="S58" s="8" t="e">
        <f t="shared" si="6"/>
        <v>#DIV/0!</v>
      </c>
      <c r="T58" s="8" t="e">
        <f t="shared" si="7"/>
        <v>#DIV/0!</v>
      </c>
      <c r="U58" s="7" t="e">
        <f t="shared" si="8"/>
        <v>#DIV/0!</v>
      </c>
      <c r="V58" s="7" t="e">
        <f t="shared" si="9"/>
        <v>#DIV/0!</v>
      </c>
    </row>
    <row r="59" spans="1:22" ht="13.5" x14ac:dyDescent="0.25">
      <c r="A59" s="3">
        <f>RSI!A59</f>
        <v>42783</v>
      </c>
      <c r="B59" s="2">
        <f>RSI!B59</f>
        <v>4.3819999999999997</v>
      </c>
      <c r="C59" s="2">
        <f>RSI!I59</f>
        <v>100</v>
      </c>
      <c r="D59" s="2">
        <f>MACD!E59</f>
        <v>0</v>
      </c>
      <c r="E59" s="2">
        <f>MACD!F59</f>
        <v>0</v>
      </c>
      <c r="F59" s="2">
        <f>'Moving Avg'!D59</f>
        <v>4.3819999999999997</v>
      </c>
      <c r="G59" s="2">
        <f>'Moving Avg'!F59</f>
        <v>4.3819999999999997</v>
      </c>
      <c r="H59" s="2">
        <f>'Moving Avg'!G59</f>
        <v>4.3820000000000023</v>
      </c>
      <c r="I59" s="2">
        <f>'Moving Avg'!H59</f>
        <v>0</v>
      </c>
      <c r="J59" s="5" t="str">
        <f>OBV!F59</f>
        <v>NEUTRAL</v>
      </c>
      <c r="K59" s="5" t="e">
        <f>OBV!G59</f>
        <v>#DIV/0!</v>
      </c>
      <c r="L59" s="5" t="str">
        <f>OBV!H59</f>
        <v>NEUTRAL</v>
      </c>
      <c r="M59" s="7">
        <f t="shared" si="0"/>
        <v>0</v>
      </c>
      <c r="N59" s="7">
        <f t="shared" si="1"/>
        <v>45</v>
      </c>
      <c r="O59" s="7">
        <f t="shared" si="2"/>
        <v>50</v>
      </c>
      <c r="P59" s="7" t="e">
        <f t="shared" si="3"/>
        <v>#DIV/0!</v>
      </c>
      <c r="Q59" s="8" t="e">
        <f t="shared" si="4"/>
        <v>#DIV/0!</v>
      </c>
      <c r="R59" s="8" t="e">
        <f t="shared" si="5"/>
        <v>#DIV/0!</v>
      </c>
      <c r="S59" s="8" t="e">
        <f t="shared" si="6"/>
        <v>#DIV/0!</v>
      </c>
      <c r="T59" s="8" t="e">
        <f t="shared" si="7"/>
        <v>#DIV/0!</v>
      </c>
      <c r="U59" s="7" t="e">
        <f t="shared" si="8"/>
        <v>#DIV/0!</v>
      </c>
      <c r="V59" s="7" t="e">
        <f t="shared" si="9"/>
        <v>#DIV/0!</v>
      </c>
    </row>
    <row r="60" spans="1:22" ht="13.5" x14ac:dyDescent="0.25">
      <c r="A60" s="3">
        <f>RSI!A60</f>
        <v>42786</v>
      </c>
      <c r="B60" s="2">
        <f>RSI!B60</f>
        <v>4.3819999999999997</v>
      </c>
      <c r="C60" s="2">
        <f>RSI!I60</f>
        <v>100</v>
      </c>
      <c r="D60" s="2">
        <f>MACD!E60</f>
        <v>0</v>
      </c>
      <c r="E60" s="2">
        <f>MACD!F60</f>
        <v>0</v>
      </c>
      <c r="F60" s="2">
        <f>'Moving Avg'!D60</f>
        <v>4.3819999999999997</v>
      </c>
      <c r="G60" s="2">
        <f>'Moving Avg'!F60</f>
        <v>4.3819999999999997</v>
      </c>
      <c r="H60" s="2">
        <f>'Moving Avg'!G60</f>
        <v>4.3820000000000023</v>
      </c>
      <c r="I60" s="2">
        <f>'Moving Avg'!H60</f>
        <v>0</v>
      </c>
      <c r="J60" s="5" t="str">
        <f>OBV!F60</f>
        <v>NEUTRAL</v>
      </c>
      <c r="K60" s="5" t="e">
        <f>OBV!G60</f>
        <v>#DIV/0!</v>
      </c>
      <c r="L60" s="5" t="str">
        <f>OBV!H60</f>
        <v>NEUTRAL</v>
      </c>
      <c r="M60" s="7">
        <f t="shared" si="0"/>
        <v>0</v>
      </c>
      <c r="N60" s="7">
        <f t="shared" si="1"/>
        <v>45</v>
      </c>
      <c r="O60" s="7">
        <f t="shared" si="2"/>
        <v>50</v>
      </c>
      <c r="P60" s="7" t="e">
        <f t="shared" si="3"/>
        <v>#DIV/0!</v>
      </c>
      <c r="Q60" s="8" t="e">
        <f t="shared" si="4"/>
        <v>#DIV/0!</v>
      </c>
      <c r="R60" s="8" t="e">
        <f t="shared" si="5"/>
        <v>#DIV/0!</v>
      </c>
      <c r="S60" s="8" t="e">
        <f t="shared" si="6"/>
        <v>#DIV/0!</v>
      </c>
      <c r="T60" s="8" t="e">
        <f t="shared" si="7"/>
        <v>#DIV/0!</v>
      </c>
      <c r="U60" s="7" t="e">
        <f t="shared" si="8"/>
        <v>#DIV/0!</v>
      </c>
      <c r="V60" s="7" t="e">
        <f t="shared" si="9"/>
        <v>#DIV/0!</v>
      </c>
    </row>
    <row r="61" spans="1:22" ht="13.5" x14ac:dyDescent="0.25">
      <c r="A61" s="3">
        <f>RSI!A61</f>
        <v>42787</v>
      </c>
      <c r="B61" s="2">
        <f>RSI!B61</f>
        <v>4.3819999999999997</v>
      </c>
      <c r="C61" s="2">
        <f>RSI!I61</f>
        <v>100</v>
      </c>
      <c r="D61" s="2">
        <f>MACD!E61</f>
        <v>0</v>
      </c>
      <c r="E61" s="2">
        <f>MACD!F61</f>
        <v>0</v>
      </c>
      <c r="F61" s="2">
        <f>'Moving Avg'!D61</f>
        <v>4.3819999999999997</v>
      </c>
      <c r="G61" s="2">
        <f>'Moving Avg'!F61</f>
        <v>4.3819999999999997</v>
      </c>
      <c r="H61" s="2">
        <f>'Moving Avg'!G61</f>
        <v>4.3820000000000023</v>
      </c>
      <c r="I61" s="2">
        <f>'Moving Avg'!H61</f>
        <v>0</v>
      </c>
      <c r="J61" s="5" t="str">
        <f>OBV!F61</f>
        <v>NEUTRAL</v>
      </c>
      <c r="K61" s="5" t="e">
        <f>OBV!G61</f>
        <v>#DIV/0!</v>
      </c>
      <c r="L61" s="5" t="str">
        <f>OBV!H61</f>
        <v>NEUTRAL</v>
      </c>
      <c r="M61" s="7">
        <f t="shared" si="0"/>
        <v>0</v>
      </c>
      <c r="N61" s="7">
        <f t="shared" si="1"/>
        <v>45</v>
      </c>
      <c r="O61" s="7">
        <f t="shared" si="2"/>
        <v>50</v>
      </c>
      <c r="P61" s="7" t="e">
        <f t="shared" si="3"/>
        <v>#DIV/0!</v>
      </c>
      <c r="Q61" s="8" t="e">
        <f t="shared" si="4"/>
        <v>#DIV/0!</v>
      </c>
      <c r="R61" s="8" t="e">
        <f t="shared" si="5"/>
        <v>#DIV/0!</v>
      </c>
      <c r="S61" s="8" t="e">
        <f t="shared" si="6"/>
        <v>#DIV/0!</v>
      </c>
      <c r="T61" s="8" t="e">
        <f t="shared" si="7"/>
        <v>#DIV/0!</v>
      </c>
      <c r="U61" s="7" t="e">
        <f t="shared" si="8"/>
        <v>#DIV/0!</v>
      </c>
      <c r="V61" s="7" t="e">
        <f t="shared" si="9"/>
        <v>#DIV/0!</v>
      </c>
    </row>
    <row r="62" spans="1:22" ht="13.5" x14ac:dyDescent="0.25">
      <c r="A62" s="3">
        <f>RSI!A62</f>
        <v>42788</v>
      </c>
      <c r="B62" s="2">
        <f>RSI!B62</f>
        <v>4.3819999999999997</v>
      </c>
      <c r="C62" s="2">
        <f>RSI!I62</f>
        <v>100</v>
      </c>
      <c r="D62" s="2">
        <f>MACD!E62</f>
        <v>0</v>
      </c>
      <c r="E62" s="2">
        <f>MACD!F62</f>
        <v>0</v>
      </c>
      <c r="F62" s="2">
        <f>'Moving Avg'!D62</f>
        <v>4.3819999999999997</v>
      </c>
      <c r="G62" s="2">
        <f>'Moving Avg'!F62</f>
        <v>4.3819999999999997</v>
      </c>
      <c r="H62" s="2">
        <f>'Moving Avg'!G62</f>
        <v>4.3820000000000023</v>
      </c>
      <c r="I62" s="2">
        <f>'Moving Avg'!H62</f>
        <v>0</v>
      </c>
      <c r="J62" s="5" t="str">
        <f>OBV!F62</f>
        <v>NEUTRAL</v>
      </c>
      <c r="K62" s="5" t="e">
        <f>OBV!G62</f>
        <v>#DIV/0!</v>
      </c>
      <c r="L62" s="5" t="str">
        <f>OBV!H62</f>
        <v>NEUTRAL</v>
      </c>
      <c r="M62" s="7">
        <f t="shared" si="0"/>
        <v>0</v>
      </c>
      <c r="N62" s="7">
        <f t="shared" si="1"/>
        <v>45</v>
      </c>
      <c r="O62" s="7">
        <f t="shared" si="2"/>
        <v>50</v>
      </c>
      <c r="P62" s="7" t="e">
        <f t="shared" si="3"/>
        <v>#DIV/0!</v>
      </c>
      <c r="Q62" s="8" t="e">
        <f t="shared" si="4"/>
        <v>#DIV/0!</v>
      </c>
      <c r="R62" s="8" t="e">
        <f t="shared" si="5"/>
        <v>#DIV/0!</v>
      </c>
      <c r="S62" s="8" t="e">
        <f t="shared" si="6"/>
        <v>#DIV/0!</v>
      </c>
      <c r="T62" s="8" t="e">
        <f t="shared" si="7"/>
        <v>#DIV/0!</v>
      </c>
      <c r="U62" s="7" t="e">
        <f t="shared" si="8"/>
        <v>#DIV/0!</v>
      </c>
      <c r="V62" s="7" t="e">
        <f t="shared" si="9"/>
        <v>#DIV/0!</v>
      </c>
    </row>
    <row r="63" spans="1:22" ht="13.5" x14ac:dyDescent="0.25">
      <c r="A63" s="3">
        <f>RSI!A63</f>
        <v>42789</v>
      </c>
      <c r="B63" s="2">
        <f>RSI!B63</f>
        <v>4.3819999999999997</v>
      </c>
      <c r="C63" s="2">
        <f>RSI!I63</f>
        <v>100</v>
      </c>
      <c r="D63" s="2">
        <f>MACD!E63</f>
        <v>0</v>
      </c>
      <c r="E63" s="2">
        <f>MACD!F63</f>
        <v>0</v>
      </c>
      <c r="F63" s="2">
        <f>'Moving Avg'!D63</f>
        <v>4.3819999999999997</v>
      </c>
      <c r="G63" s="2">
        <f>'Moving Avg'!F63</f>
        <v>4.3819999999999997</v>
      </c>
      <c r="H63" s="2">
        <f>'Moving Avg'!G63</f>
        <v>4.3820000000000023</v>
      </c>
      <c r="I63" s="2">
        <f>'Moving Avg'!H63</f>
        <v>0</v>
      </c>
      <c r="J63" s="5" t="str">
        <f>OBV!F63</f>
        <v>NEUTRAL</v>
      </c>
      <c r="K63" s="5" t="e">
        <f>OBV!G63</f>
        <v>#DIV/0!</v>
      </c>
      <c r="L63" s="5" t="str">
        <f>OBV!H63</f>
        <v>NEUTRAL</v>
      </c>
      <c r="M63" s="7">
        <f t="shared" si="0"/>
        <v>0</v>
      </c>
      <c r="N63" s="7">
        <f t="shared" si="1"/>
        <v>45</v>
      </c>
      <c r="O63" s="7">
        <f t="shared" si="2"/>
        <v>50</v>
      </c>
      <c r="P63" s="7" t="e">
        <f t="shared" si="3"/>
        <v>#DIV/0!</v>
      </c>
      <c r="Q63" s="8" t="e">
        <f t="shared" si="4"/>
        <v>#DIV/0!</v>
      </c>
      <c r="R63" s="8" t="e">
        <f t="shared" si="5"/>
        <v>#DIV/0!</v>
      </c>
      <c r="S63" s="8" t="e">
        <f t="shared" si="6"/>
        <v>#DIV/0!</v>
      </c>
      <c r="T63" s="8" t="e">
        <f t="shared" si="7"/>
        <v>#DIV/0!</v>
      </c>
      <c r="U63" s="7" t="e">
        <f t="shared" si="8"/>
        <v>#DIV/0!</v>
      </c>
      <c r="V63" s="7" t="e">
        <f t="shared" si="9"/>
        <v>#DIV/0!</v>
      </c>
    </row>
    <row r="64" spans="1:22" ht="13.5" x14ac:dyDescent="0.25">
      <c r="A64" s="3">
        <f>RSI!A64</f>
        <v>42790</v>
      </c>
      <c r="B64" s="2">
        <f>RSI!B64</f>
        <v>4.3819999999999997</v>
      </c>
      <c r="C64" s="2">
        <f>RSI!I64</f>
        <v>100</v>
      </c>
      <c r="D64" s="2">
        <f>MACD!E64</f>
        <v>0</v>
      </c>
      <c r="E64" s="2">
        <f>MACD!F64</f>
        <v>0</v>
      </c>
      <c r="F64" s="2">
        <f>'Moving Avg'!D64</f>
        <v>4.3819999999999997</v>
      </c>
      <c r="G64" s="2">
        <f>'Moving Avg'!F64</f>
        <v>4.3819999999999997</v>
      </c>
      <c r="H64" s="2">
        <f>'Moving Avg'!G64</f>
        <v>4.3820000000000023</v>
      </c>
      <c r="I64" s="2">
        <f>'Moving Avg'!H64</f>
        <v>0</v>
      </c>
      <c r="J64" s="5" t="str">
        <f>OBV!F64</f>
        <v>NEUTRAL</v>
      </c>
      <c r="K64" s="5" t="e">
        <f>OBV!G64</f>
        <v>#DIV/0!</v>
      </c>
      <c r="L64" s="5" t="str">
        <f>OBV!H64</f>
        <v>NEUTRAL</v>
      </c>
      <c r="M64" s="7">
        <f t="shared" si="0"/>
        <v>0</v>
      </c>
      <c r="N64" s="7">
        <f t="shared" si="1"/>
        <v>45</v>
      </c>
      <c r="O64" s="7">
        <f t="shared" si="2"/>
        <v>50</v>
      </c>
      <c r="P64" s="7" t="e">
        <f t="shared" si="3"/>
        <v>#DIV/0!</v>
      </c>
      <c r="Q64" s="8" t="e">
        <f t="shared" si="4"/>
        <v>#DIV/0!</v>
      </c>
      <c r="R64" s="8" t="e">
        <f t="shared" si="5"/>
        <v>#DIV/0!</v>
      </c>
      <c r="S64" s="8" t="e">
        <f t="shared" si="6"/>
        <v>#DIV/0!</v>
      </c>
      <c r="T64" s="8" t="e">
        <f t="shared" si="7"/>
        <v>#DIV/0!</v>
      </c>
      <c r="U64" s="7" t="e">
        <f t="shared" si="8"/>
        <v>#DIV/0!</v>
      </c>
      <c r="V64" s="7" t="e">
        <f t="shared" si="9"/>
        <v>#DIV/0!</v>
      </c>
    </row>
    <row r="65" spans="1:22" ht="13.5" x14ac:dyDescent="0.25">
      <c r="A65" s="3">
        <f>RSI!A65</f>
        <v>42793</v>
      </c>
      <c r="B65" s="2">
        <f>RSI!B65</f>
        <v>4.3819999999999997</v>
      </c>
      <c r="C65" s="2">
        <f>RSI!I65</f>
        <v>100</v>
      </c>
      <c r="D65" s="2">
        <f>MACD!E65</f>
        <v>0</v>
      </c>
      <c r="E65" s="2">
        <f>MACD!F65</f>
        <v>0</v>
      </c>
      <c r="F65" s="2">
        <f>'Moving Avg'!D65</f>
        <v>4.3819999999999997</v>
      </c>
      <c r="G65" s="2">
        <f>'Moving Avg'!F65</f>
        <v>4.3819999999999997</v>
      </c>
      <c r="H65" s="2">
        <f>'Moving Avg'!G65</f>
        <v>4.3820000000000023</v>
      </c>
      <c r="I65" s="2">
        <f>'Moving Avg'!H65</f>
        <v>0</v>
      </c>
      <c r="J65" s="5" t="str">
        <f>OBV!F65</f>
        <v>NEUTRAL</v>
      </c>
      <c r="K65" s="5" t="e">
        <f>OBV!G65</f>
        <v>#DIV/0!</v>
      </c>
      <c r="L65" s="5" t="str">
        <f>OBV!H65</f>
        <v>NEUTRAL</v>
      </c>
      <c r="M65" s="7">
        <f t="shared" si="0"/>
        <v>0</v>
      </c>
      <c r="N65" s="7">
        <f t="shared" si="1"/>
        <v>45</v>
      </c>
      <c r="O65" s="7">
        <f t="shared" si="2"/>
        <v>50</v>
      </c>
      <c r="P65" s="7" t="e">
        <f t="shared" si="3"/>
        <v>#DIV/0!</v>
      </c>
      <c r="Q65" s="8" t="e">
        <f t="shared" si="4"/>
        <v>#DIV/0!</v>
      </c>
      <c r="R65" s="8" t="e">
        <f t="shared" si="5"/>
        <v>#DIV/0!</v>
      </c>
      <c r="S65" s="8" t="e">
        <f t="shared" si="6"/>
        <v>#DIV/0!</v>
      </c>
      <c r="T65" s="8" t="e">
        <f t="shared" si="7"/>
        <v>#DIV/0!</v>
      </c>
      <c r="U65" s="7" t="e">
        <f t="shared" si="8"/>
        <v>#DIV/0!</v>
      </c>
      <c r="V65" s="7" t="e">
        <f t="shared" si="9"/>
        <v>#DIV/0!</v>
      </c>
    </row>
    <row r="66" spans="1:22" ht="13.5" x14ac:dyDescent="0.25">
      <c r="A66" s="3">
        <f>RSI!A66</f>
        <v>42794</v>
      </c>
      <c r="B66" s="2">
        <f>RSI!B66</f>
        <v>4.3819999999999997</v>
      </c>
      <c r="C66" s="2">
        <f>RSI!I66</f>
        <v>100</v>
      </c>
      <c r="D66" s="2">
        <f>MACD!E66</f>
        <v>0</v>
      </c>
      <c r="E66" s="2">
        <f>MACD!F66</f>
        <v>0</v>
      </c>
      <c r="F66" s="2">
        <f>'Moving Avg'!D66</f>
        <v>4.3819999999999997</v>
      </c>
      <c r="G66" s="2">
        <f>'Moving Avg'!F66</f>
        <v>4.3819999999999997</v>
      </c>
      <c r="H66" s="2">
        <f>'Moving Avg'!G66</f>
        <v>4.3820000000000023</v>
      </c>
      <c r="I66" s="2">
        <f>'Moving Avg'!H66</f>
        <v>0</v>
      </c>
      <c r="J66" s="5" t="str">
        <f>OBV!F66</f>
        <v>NEUTRAL</v>
      </c>
      <c r="K66" s="5" t="e">
        <f>OBV!G66</f>
        <v>#DIV/0!</v>
      </c>
      <c r="L66" s="5" t="str">
        <f>OBV!H66</f>
        <v>NEUTRAL</v>
      </c>
      <c r="M66" s="7">
        <f t="shared" ref="M66:M129" si="10">IF(C66&lt;30,50, IF(C66&gt;70, 0, 25))</f>
        <v>0</v>
      </c>
      <c r="N66" s="7">
        <f t="shared" ref="N66:N129" si="11">IF(E66-D66&gt;0.02, 100, IF(E66-D66&lt;0,0,45))</f>
        <v>45</v>
      </c>
      <c r="O66" s="7">
        <f t="shared" ref="O66:O129" si="12">IF(F66-I66&gt;10,100,IF(F66-I66&gt;5,75, IF(F66-I66&gt;0,50,0)))</f>
        <v>50</v>
      </c>
      <c r="P66" s="7" t="e">
        <f t="shared" ref="P66:P129" si="13">IF(L66="confirmed bullish", 34, IF(L66="bullish divergence",17, 0))+IF(J66="bullish",33,IF(J66="bearish",0,16.5))+IF(K66="strong",33,IF(K66="weak",0,16.5))</f>
        <v>#DIV/0!</v>
      </c>
      <c r="Q66" s="8" t="e">
        <f t="shared" si="4"/>
        <v>#DIV/0!</v>
      </c>
      <c r="R66" s="8" t="e">
        <f t="shared" si="5"/>
        <v>#DIV/0!</v>
      </c>
      <c r="S66" s="8" t="e">
        <f t="shared" si="6"/>
        <v>#DIV/0!</v>
      </c>
      <c r="T66" s="8" t="e">
        <f t="shared" si="7"/>
        <v>#DIV/0!</v>
      </c>
      <c r="U66" s="7" t="e">
        <f t="shared" si="8"/>
        <v>#DIV/0!</v>
      </c>
      <c r="V66" s="7" t="e">
        <f t="shared" si="9"/>
        <v>#DIV/0!</v>
      </c>
    </row>
    <row r="67" spans="1:22" ht="13.5" x14ac:dyDescent="0.25">
      <c r="A67" s="3">
        <f>RSI!A67</f>
        <v>42795</v>
      </c>
      <c r="B67" s="2">
        <f>RSI!B67</f>
        <v>4.3819999999999997</v>
      </c>
      <c r="C67" s="2">
        <f>RSI!I67</f>
        <v>100</v>
      </c>
      <c r="D67" s="2">
        <f>MACD!E67</f>
        <v>0</v>
      </c>
      <c r="E67" s="2">
        <f>MACD!F67</f>
        <v>0</v>
      </c>
      <c r="F67" s="2">
        <f>'Moving Avg'!D67</f>
        <v>4.3819999999999997</v>
      </c>
      <c r="G67" s="2">
        <f>'Moving Avg'!F67</f>
        <v>4.3819999999999997</v>
      </c>
      <c r="H67" s="2">
        <f>'Moving Avg'!G67</f>
        <v>4.3820000000000023</v>
      </c>
      <c r="I67" s="2">
        <f>'Moving Avg'!H67</f>
        <v>0</v>
      </c>
      <c r="J67" s="5" t="str">
        <f>OBV!F67</f>
        <v>NEUTRAL</v>
      </c>
      <c r="K67" s="5" t="e">
        <f>OBV!G67</f>
        <v>#DIV/0!</v>
      </c>
      <c r="L67" s="5" t="str">
        <f>OBV!H67</f>
        <v>NEUTRAL</v>
      </c>
      <c r="M67" s="7">
        <f t="shared" si="10"/>
        <v>0</v>
      </c>
      <c r="N67" s="7">
        <f t="shared" si="11"/>
        <v>45</v>
      </c>
      <c r="O67" s="7">
        <f t="shared" si="12"/>
        <v>50</v>
      </c>
      <c r="P67" s="7" t="e">
        <f t="shared" si="13"/>
        <v>#DIV/0!</v>
      </c>
      <c r="Q67" s="8" t="e">
        <f t="shared" ref="Q67:Q130" si="14">0.35*M67+N67*0.35+O67*0.15+P67*0.15</f>
        <v>#DIV/0!</v>
      </c>
      <c r="R67" s="8" t="e">
        <f t="shared" ref="R67:R130" si="15">M67*0.2+N67*0.2+O67*0.35+P67*0.25</f>
        <v>#DIV/0!</v>
      </c>
      <c r="S67" s="8" t="e">
        <f t="shared" ref="S67:S130" si="16">M67*0.15+N67*0.15+O67*0.25+P67*0.45</f>
        <v>#DIV/0!</v>
      </c>
      <c r="T67" s="8" t="e">
        <f t="shared" ref="T67:T130" si="17">0.25*SUM(M67:P67)</f>
        <v>#DIV/0!</v>
      </c>
      <c r="U67" s="7" t="e">
        <f t="shared" ref="U67:U130" si="18">SUM(Q67:S67)/3</f>
        <v>#DIV/0!</v>
      </c>
      <c r="V67" s="7" t="e">
        <f t="shared" ref="V67:V130" si="19">SUM(Q67:T67)/4</f>
        <v>#DIV/0!</v>
      </c>
    </row>
    <row r="68" spans="1:22" ht="13.5" x14ac:dyDescent="0.25">
      <c r="A68" s="3">
        <f>RSI!A68</f>
        <v>42796</v>
      </c>
      <c r="B68" s="2">
        <f>RSI!B68</f>
        <v>4.4203999999999999</v>
      </c>
      <c r="C68" s="2">
        <f>RSI!I68</f>
        <v>100</v>
      </c>
      <c r="D68" s="2">
        <f>MACD!E68</f>
        <v>-2.8444444444470918E-3</v>
      </c>
      <c r="E68" s="2">
        <f>MACD!F68</f>
        <v>-5.6888888888941838E-4</v>
      </c>
      <c r="F68" s="2">
        <f>'Moving Avg'!D68</f>
        <v>4.3896800000000002</v>
      </c>
      <c r="G68" s="2">
        <f>'Moving Avg'!F68</f>
        <v>4.3839199999999998</v>
      </c>
      <c r="H68" s="2">
        <f>'Moving Avg'!G68</f>
        <v>4.3827680000000022</v>
      </c>
      <c r="I68" s="2">
        <f>'Moving Avg'!H68</f>
        <v>0</v>
      </c>
      <c r="J68" s="5" t="str">
        <f>OBV!F68</f>
        <v>BULLISH</v>
      </c>
      <c r="K68" s="5" t="e">
        <f>OBV!G68</f>
        <v>#DIV/0!</v>
      </c>
      <c r="L68" s="5" t="str">
        <f>OBV!H68</f>
        <v>CONFIRMED BULLISH</v>
      </c>
      <c r="M68" s="7">
        <f t="shared" si="10"/>
        <v>0</v>
      </c>
      <c r="N68" s="7">
        <f t="shared" si="11"/>
        <v>45</v>
      </c>
      <c r="O68" s="7">
        <f t="shared" si="12"/>
        <v>50</v>
      </c>
      <c r="P68" s="7" t="e">
        <f t="shared" si="13"/>
        <v>#DIV/0!</v>
      </c>
      <c r="Q68" s="8" t="e">
        <f t="shared" si="14"/>
        <v>#DIV/0!</v>
      </c>
      <c r="R68" s="8" t="e">
        <f t="shared" si="15"/>
        <v>#DIV/0!</v>
      </c>
      <c r="S68" s="8" t="e">
        <f t="shared" si="16"/>
        <v>#DIV/0!</v>
      </c>
      <c r="T68" s="8" t="e">
        <f t="shared" si="17"/>
        <v>#DIV/0!</v>
      </c>
      <c r="U68" s="7" t="e">
        <f t="shared" si="18"/>
        <v>#DIV/0!</v>
      </c>
      <c r="V68" s="7" t="e">
        <f t="shared" si="19"/>
        <v>#DIV/0!</v>
      </c>
    </row>
    <row r="69" spans="1:22" ht="13.5" x14ac:dyDescent="0.25">
      <c r="A69" s="3">
        <f>RSI!A69</f>
        <v>42797</v>
      </c>
      <c r="B69" s="2">
        <f>RSI!B69</f>
        <v>4.4012000000000002</v>
      </c>
      <c r="C69" s="2">
        <f>RSI!I69</f>
        <v>65.000000000000526</v>
      </c>
      <c r="D69" s="2">
        <f>MACD!E69</f>
        <v>-4.0559670781918911E-3</v>
      </c>
      <c r="E69" s="2">
        <f>MACD!F69</f>
        <v>-1.266304526749913E-3</v>
      </c>
      <c r="F69" s="2">
        <f>'Moving Avg'!D69</f>
        <v>4.3935199999999996</v>
      </c>
      <c r="G69" s="2">
        <f>'Moving Avg'!F69</f>
        <v>4.3848799999999999</v>
      </c>
      <c r="H69" s="2">
        <f>'Moving Avg'!G69</f>
        <v>4.3831520000000026</v>
      </c>
      <c r="I69" s="2">
        <f>'Moving Avg'!H69</f>
        <v>0</v>
      </c>
      <c r="J69" s="5" t="str">
        <f>OBV!F69</f>
        <v>BEARISH</v>
      </c>
      <c r="K69" s="5" t="e">
        <f>OBV!G69</f>
        <v>#DIV/0!</v>
      </c>
      <c r="L69" s="5" t="str">
        <f>OBV!H69</f>
        <v>BEARISH DIVERGENCE</v>
      </c>
      <c r="M69" s="7">
        <f t="shared" si="10"/>
        <v>25</v>
      </c>
      <c r="N69" s="7">
        <f t="shared" si="11"/>
        <v>45</v>
      </c>
      <c r="O69" s="7">
        <f t="shared" si="12"/>
        <v>50</v>
      </c>
      <c r="P69" s="7" t="e">
        <f t="shared" si="13"/>
        <v>#DIV/0!</v>
      </c>
      <c r="Q69" s="8" t="e">
        <f t="shared" si="14"/>
        <v>#DIV/0!</v>
      </c>
      <c r="R69" s="8" t="e">
        <f t="shared" si="15"/>
        <v>#DIV/0!</v>
      </c>
      <c r="S69" s="8" t="e">
        <f t="shared" si="16"/>
        <v>#DIV/0!</v>
      </c>
      <c r="T69" s="8" t="e">
        <f t="shared" si="17"/>
        <v>#DIV/0!</v>
      </c>
      <c r="U69" s="7" t="e">
        <f t="shared" si="18"/>
        <v>#DIV/0!</v>
      </c>
      <c r="V69" s="7" t="e">
        <f t="shared" si="19"/>
        <v>#DIV/0!</v>
      </c>
    </row>
    <row r="70" spans="1:22" ht="13.5" x14ac:dyDescent="0.25">
      <c r="A70" s="3">
        <f>RSI!A70</f>
        <v>42800</v>
      </c>
      <c r="B70" s="2">
        <f>RSI!B70</f>
        <v>4.3819999999999997</v>
      </c>
      <c r="C70" s="2">
        <f>RSI!I70</f>
        <v>47.206703910614507</v>
      </c>
      <c r="D70" s="2">
        <f>MACD!E70</f>
        <v>-3.7555250724006228E-3</v>
      </c>
      <c r="E70" s="2">
        <f>MACD!F70</f>
        <v>-1.7641486358800549E-3</v>
      </c>
      <c r="F70" s="2">
        <f>'Moving Avg'!D70</f>
        <v>4.3935199999999996</v>
      </c>
      <c r="G70" s="2">
        <f>'Moving Avg'!F70</f>
        <v>4.3848799999999999</v>
      </c>
      <c r="H70" s="2">
        <f>'Moving Avg'!G70</f>
        <v>4.3831520000000026</v>
      </c>
      <c r="I70" s="2">
        <f>'Moving Avg'!H70</f>
        <v>0</v>
      </c>
      <c r="J70" s="5" t="str">
        <f>OBV!F70</f>
        <v>BEARISH</v>
      </c>
      <c r="K70" s="5" t="e">
        <f>OBV!G70</f>
        <v>#DIV/0!</v>
      </c>
      <c r="L70" s="5" t="str">
        <f>OBV!H70</f>
        <v>NEUTRAL</v>
      </c>
      <c r="M70" s="7">
        <f t="shared" si="10"/>
        <v>25</v>
      </c>
      <c r="N70" s="7">
        <f t="shared" si="11"/>
        <v>45</v>
      </c>
      <c r="O70" s="7">
        <f t="shared" si="12"/>
        <v>50</v>
      </c>
      <c r="P70" s="7" t="e">
        <f t="shared" si="13"/>
        <v>#DIV/0!</v>
      </c>
      <c r="Q70" s="8" t="e">
        <f t="shared" si="14"/>
        <v>#DIV/0!</v>
      </c>
      <c r="R70" s="8" t="e">
        <f t="shared" si="15"/>
        <v>#DIV/0!</v>
      </c>
      <c r="S70" s="8" t="e">
        <f t="shared" si="16"/>
        <v>#DIV/0!</v>
      </c>
      <c r="T70" s="8" t="e">
        <f t="shared" si="17"/>
        <v>#DIV/0!</v>
      </c>
      <c r="U70" s="7" t="e">
        <f t="shared" si="18"/>
        <v>#DIV/0!</v>
      </c>
      <c r="V70" s="7" t="e">
        <f t="shared" si="19"/>
        <v>#DIV/0!</v>
      </c>
    </row>
    <row r="71" spans="1:22" ht="13.5" x14ac:dyDescent="0.25">
      <c r="A71" s="3">
        <f>RSI!A71</f>
        <v>42801</v>
      </c>
      <c r="B71" s="2">
        <f>RSI!B71</f>
        <v>4.3723999999999998</v>
      </c>
      <c r="C71" s="2">
        <f>RSI!I71</f>
        <v>41.14232209737839</v>
      </c>
      <c r="D71" s="2">
        <f>MACD!E71</f>
        <v>-2.7662269188892807E-3</v>
      </c>
      <c r="E71" s="2">
        <f>MACD!F71</f>
        <v>-1.9645642924819001E-3</v>
      </c>
      <c r="F71" s="2">
        <f>'Moving Avg'!D71</f>
        <v>4.3915999999999995</v>
      </c>
      <c r="G71" s="2">
        <f>'Moving Avg'!F71</f>
        <v>4.3843999999999994</v>
      </c>
      <c r="H71" s="2">
        <f>'Moving Avg'!G71</f>
        <v>4.3829600000000024</v>
      </c>
      <c r="I71" s="2">
        <f>'Moving Avg'!H71</f>
        <v>0</v>
      </c>
      <c r="J71" s="5" t="str">
        <f>OBV!F71</f>
        <v>BEARISH</v>
      </c>
      <c r="K71" s="5" t="e">
        <f>OBV!G71</f>
        <v>#DIV/0!</v>
      </c>
      <c r="L71" s="5" t="str">
        <f>OBV!H71</f>
        <v>CONFIRMED BEARISH</v>
      </c>
      <c r="M71" s="7">
        <f t="shared" si="10"/>
        <v>25</v>
      </c>
      <c r="N71" s="7">
        <f t="shared" si="11"/>
        <v>45</v>
      </c>
      <c r="O71" s="7">
        <f t="shared" si="12"/>
        <v>50</v>
      </c>
      <c r="P71" s="7" t="e">
        <f t="shared" si="13"/>
        <v>#DIV/0!</v>
      </c>
      <c r="Q71" s="8" t="e">
        <f t="shared" si="14"/>
        <v>#DIV/0!</v>
      </c>
      <c r="R71" s="8" t="e">
        <f t="shared" si="15"/>
        <v>#DIV/0!</v>
      </c>
      <c r="S71" s="8" t="e">
        <f t="shared" si="16"/>
        <v>#DIV/0!</v>
      </c>
      <c r="T71" s="8" t="e">
        <f t="shared" si="17"/>
        <v>#DIV/0!</v>
      </c>
      <c r="U71" s="7" t="e">
        <f t="shared" si="18"/>
        <v>#DIV/0!</v>
      </c>
      <c r="V71" s="7" t="e">
        <f t="shared" si="19"/>
        <v>#DIV/0!</v>
      </c>
    </row>
    <row r="72" spans="1:22" ht="13.5" x14ac:dyDescent="0.25">
      <c r="A72" s="3">
        <f>RSI!A72</f>
        <v>42802</v>
      </c>
      <c r="B72" s="2">
        <f>RSI!B72</f>
        <v>4.3819999999999997</v>
      </c>
      <c r="C72" s="2">
        <f>RSI!I72</f>
        <v>48.295454545454518</v>
      </c>
      <c r="D72" s="2">
        <f>MACD!E72</f>
        <v>-2.5613212211936798E-3</v>
      </c>
      <c r="E72" s="2">
        <f>MACD!F72</f>
        <v>-2.0839156782242563E-3</v>
      </c>
      <c r="F72" s="2">
        <f>'Moving Avg'!D72</f>
        <v>4.3915999999999995</v>
      </c>
      <c r="G72" s="2">
        <f>'Moving Avg'!F72</f>
        <v>4.3843999999999994</v>
      </c>
      <c r="H72" s="2">
        <f>'Moving Avg'!G72</f>
        <v>4.3829600000000024</v>
      </c>
      <c r="I72" s="2">
        <f>'Moving Avg'!H72</f>
        <v>0</v>
      </c>
      <c r="J72" s="5" t="str">
        <f>OBV!F72</f>
        <v>BEARISH</v>
      </c>
      <c r="K72" s="5" t="e">
        <f>OBV!G72</f>
        <v>#DIV/0!</v>
      </c>
      <c r="L72" s="5" t="str">
        <f>OBV!H72</f>
        <v>NEUTRAL</v>
      </c>
      <c r="M72" s="7">
        <f t="shared" si="10"/>
        <v>25</v>
      </c>
      <c r="N72" s="7">
        <f t="shared" si="11"/>
        <v>45</v>
      </c>
      <c r="O72" s="7">
        <f t="shared" si="12"/>
        <v>50</v>
      </c>
      <c r="P72" s="7" t="e">
        <f t="shared" si="13"/>
        <v>#DIV/0!</v>
      </c>
      <c r="Q72" s="8" t="e">
        <f t="shared" si="14"/>
        <v>#DIV/0!</v>
      </c>
      <c r="R72" s="8" t="e">
        <f t="shared" si="15"/>
        <v>#DIV/0!</v>
      </c>
      <c r="S72" s="8" t="e">
        <f t="shared" si="16"/>
        <v>#DIV/0!</v>
      </c>
      <c r="T72" s="8" t="e">
        <f t="shared" si="17"/>
        <v>#DIV/0!</v>
      </c>
      <c r="U72" s="7" t="e">
        <f t="shared" si="18"/>
        <v>#DIV/0!</v>
      </c>
      <c r="V72" s="7" t="e">
        <f t="shared" si="19"/>
        <v>#DIV/0!</v>
      </c>
    </row>
    <row r="73" spans="1:22" ht="13.5" x14ac:dyDescent="0.25">
      <c r="A73" s="3">
        <f>RSI!A73</f>
        <v>42803</v>
      </c>
      <c r="B73" s="2">
        <f>RSI!B73</f>
        <v>4.3723999999999998</v>
      </c>
      <c r="C73" s="2">
        <f>RSI!I73</f>
        <v>42.706030808216504</v>
      </c>
      <c r="D73" s="2">
        <f>MACD!E73</f>
        <v>-1.6604826122161853E-3</v>
      </c>
      <c r="E73" s="2">
        <f>MACD!F73</f>
        <v>-1.9992290650226422E-3</v>
      </c>
      <c r="F73" s="2">
        <f>'Moving Avg'!D73</f>
        <v>4.3819999999999997</v>
      </c>
      <c r="G73" s="2">
        <f>'Moving Avg'!F73</f>
        <v>4.3839199999999989</v>
      </c>
      <c r="H73" s="2">
        <f>'Moving Avg'!G73</f>
        <v>4.3827680000000022</v>
      </c>
      <c r="I73" s="2">
        <f>'Moving Avg'!H73</f>
        <v>0</v>
      </c>
      <c r="J73" s="5" t="str">
        <f>OBV!F73</f>
        <v>BEARISH</v>
      </c>
      <c r="K73" s="5" t="str">
        <f>OBV!G73</f>
        <v>WEAK</v>
      </c>
      <c r="L73" s="5" t="str">
        <f>OBV!H73</f>
        <v>CONFIRMED BEARISH</v>
      </c>
      <c r="M73" s="7">
        <f t="shared" si="10"/>
        <v>25</v>
      </c>
      <c r="N73" s="7">
        <f t="shared" si="11"/>
        <v>0</v>
      </c>
      <c r="O73" s="7">
        <f t="shared" si="12"/>
        <v>50</v>
      </c>
      <c r="P73" s="7">
        <f t="shared" si="13"/>
        <v>0</v>
      </c>
      <c r="Q73" s="8">
        <f t="shared" si="14"/>
        <v>16.25</v>
      </c>
      <c r="R73" s="8">
        <f t="shared" si="15"/>
        <v>22.5</v>
      </c>
      <c r="S73" s="8">
        <f t="shared" si="16"/>
        <v>16.25</v>
      </c>
      <c r="T73" s="8">
        <f t="shared" si="17"/>
        <v>18.75</v>
      </c>
      <c r="U73" s="7">
        <f t="shared" si="18"/>
        <v>18.333333333333332</v>
      </c>
      <c r="V73" s="7">
        <f t="shared" si="19"/>
        <v>18.4375</v>
      </c>
    </row>
    <row r="74" spans="1:22" ht="13.5" x14ac:dyDescent="0.25">
      <c r="A74" s="3">
        <f>RSI!A74</f>
        <v>42804</v>
      </c>
      <c r="B74" s="2">
        <f>RSI!B74</f>
        <v>4.3723999999999998</v>
      </c>
      <c r="C74" s="2">
        <f>RSI!I74</f>
        <v>42.706030808216504</v>
      </c>
      <c r="D74" s="2">
        <f>MACD!E74</f>
        <v>-8.2637278908936906E-4</v>
      </c>
      <c r="E74" s="2">
        <f>MACD!F74</f>
        <v>-1.7646578098359878E-3</v>
      </c>
      <c r="F74" s="2">
        <f>'Moving Avg'!D74</f>
        <v>4.3762400000000001</v>
      </c>
      <c r="G74" s="2">
        <f>'Moving Avg'!F74</f>
        <v>4.3834399999999993</v>
      </c>
      <c r="H74" s="2">
        <f>'Moving Avg'!G74</f>
        <v>4.382576000000002</v>
      </c>
      <c r="I74" s="2">
        <f>'Moving Avg'!H74</f>
        <v>0</v>
      </c>
      <c r="J74" s="5" t="str">
        <f>OBV!F74</f>
        <v>BEARISH</v>
      </c>
      <c r="K74" s="5" t="str">
        <f>OBV!G74</f>
        <v>STRONG</v>
      </c>
      <c r="L74" s="5" t="str">
        <f>OBV!H74</f>
        <v>CONFIRMED BEARISH</v>
      </c>
      <c r="M74" s="7">
        <f t="shared" si="10"/>
        <v>25</v>
      </c>
      <c r="N74" s="7">
        <f t="shared" si="11"/>
        <v>0</v>
      </c>
      <c r="O74" s="7">
        <f t="shared" si="12"/>
        <v>50</v>
      </c>
      <c r="P74" s="7">
        <f t="shared" si="13"/>
        <v>33</v>
      </c>
      <c r="Q74" s="8">
        <f t="shared" si="14"/>
        <v>21.2</v>
      </c>
      <c r="R74" s="8">
        <f t="shared" si="15"/>
        <v>30.75</v>
      </c>
      <c r="S74" s="8">
        <f t="shared" si="16"/>
        <v>31.1</v>
      </c>
      <c r="T74" s="8">
        <f t="shared" si="17"/>
        <v>27</v>
      </c>
      <c r="U74" s="7">
        <f t="shared" si="18"/>
        <v>27.683333333333337</v>
      </c>
      <c r="V74" s="7">
        <f t="shared" si="19"/>
        <v>27.512500000000003</v>
      </c>
    </row>
    <row r="75" spans="1:22" ht="13.5" x14ac:dyDescent="0.25">
      <c r="A75" s="3">
        <f>RSI!A75</f>
        <v>42807</v>
      </c>
      <c r="B75" s="2">
        <f>RSI!B75</f>
        <v>4.3819999999999997</v>
      </c>
      <c r="C75" s="2">
        <f>RSI!I75</f>
        <v>49.486195221737617</v>
      </c>
      <c r="D75" s="2">
        <f>MACD!E75</f>
        <v>-7.6515998989812317E-4</v>
      </c>
      <c r="E75" s="2">
        <f>MACD!F75</f>
        <v>-1.5647582458484148E-3</v>
      </c>
      <c r="F75" s="2">
        <f>'Moving Avg'!D75</f>
        <v>4.3762400000000001</v>
      </c>
      <c r="G75" s="2">
        <f>'Moving Avg'!F75</f>
        <v>4.3834399999999993</v>
      </c>
      <c r="H75" s="2">
        <f>'Moving Avg'!G75</f>
        <v>4.382576000000002</v>
      </c>
      <c r="I75" s="2">
        <f>'Moving Avg'!H75</f>
        <v>0</v>
      </c>
      <c r="J75" s="5" t="str">
        <f>OBV!F75</f>
        <v>BEARISH</v>
      </c>
      <c r="K75" s="5" t="str">
        <f>OBV!G75</f>
        <v>STRONG</v>
      </c>
      <c r="L75" s="5" t="str">
        <f>OBV!H75</f>
        <v>NEUTRAL</v>
      </c>
      <c r="M75" s="7">
        <f t="shared" si="10"/>
        <v>25</v>
      </c>
      <c r="N75" s="7">
        <f t="shared" si="11"/>
        <v>0</v>
      </c>
      <c r="O75" s="7">
        <f t="shared" si="12"/>
        <v>50</v>
      </c>
      <c r="P75" s="7">
        <f t="shared" si="13"/>
        <v>33</v>
      </c>
      <c r="Q75" s="8">
        <f t="shared" si="14"/>
        <v>21.2</v>
      </c>
      <c r="R75" s="8">
        <f t="shared" si="15"/>
        <v>30.75</v>
      </c>
      <c r="S75" s="8">
        <f t="shared" si="16"/>
        <v>31.1</v>
      </c>
      <c r="T75" s="8">
        <f t="shared" si="17"/>
        <v>27</v>
      </c>
      <c r="U75" s="7">
        <f t="shared" si="18"/>
        <v>27.683333333333337</v>
      </c>
      <c r="V75" s="7">
        <f t="shared" si="19"/>
        <v>27.512500000000003</v>
      </c>
    </row>
    <row r="76" spans="1:22" ht="13.5" x14ac:dyDescent="0.25">
      <c r="A76" s="3">
        <f>RSI!A76</f>
        <v>42808</v>
      </c>
      <c r="B76" s="2">
        <f>RSI!B76</f>
        <v>4.3723999999999998</v>
      </c>
      <c r="C76" s="2">
        <f>RSI!I76</f>
        <v>43.89241412958814</v>
      </c>
      <c r="D76" s="2">
        <f>MACD!E76</f>
        <v>2.6296389830093858E-6</v>
      </c>
      <c r="E76" s="2">
        <f>MACD!F76</f>
        <v>-1.25128066888213E-3</v>
      </c>
      <c r="F76" s="2">
        <f>'Moving Avg'!D76</f>
        <v>4.3762400000000001</v>
      </c>
      <c r="G76" s="2">
        <f>'Moving Avg'!F76</f>
        <v>4.3829599999999997</v>
      </c>
      <c r="H76" s="2">
        <f>'Moving Avg'!G76</f>
        <v>4.3823840000000018</v>
      </c>
      <c r="I76" s="2">
        <f>'Moving Avg'!H76</f>
        <v>0</v>
      </c>
      <c r="J76" s="5" t="str">
        <f>OBV!F76</f>
        <v>BEARISH</v>
      </c>
      <c r="K76" s="5" t="str">
        <f>OBV!G76</f>
        <v>STRONG</v>
      </c>
      <c r="L76" s="5" t="str">
        <f>OBV!H76</f>
        <v>NEUTRAL</v>
      </c>
      <c r="M76" s="7">
        <f t="shared" si="10"/>
        <v>25</v>
      </c>
      <c r="N76" s="7">
        <f t="shared" si="11"/>
        <v>0</v>
      </c>
      <c r="O76" s="7">
        <f t="shared" si="12"/>
        <v>50</v>
      </c>
      <c r="P76" s="7">
        <f t="shared" si="13"/>
        <v>33</v>
      </c>
      <c r="Q76" s="8">
        <f t="shared" si="14"/>
        <v>21.2</v>
      </c>
      <c r="R76" s="8">
        <f t="shared" si="15"/>
        <v>30.75</v>
      </c>
      <c r="S76" s="8">
        <f t="shared" si="16"/>
        <v>31.1</v>
      </c>
      <c r="T76" s="8">
        <f t="shared" si="17"/>
        <v>27</v>
      </c>
      <c r="U76" s="7">
        <f t="shared" si="18"/>
        <v>27.683333333333337</v>
      </c>
      <c r="V76" s="7">
        <f t="shared" si="19"/>
        <v>27.512500000000003</v>
      </c>
    </row>
    <row r="77" spans="1:22" ht="13.5" x14ac:dyDescent="0.25">
      <c r="A77" s="3">
        <f>RSI!A77</f>
        <v>42809</v>
      </c>
      <c r="B77" s="2">
        <f>RSI!B77</f>
        <v>4.3723999999999998</v>
      </c>
      <c r="C77" s="2">
        <f>RSI!I77</f>
        <v>43.89241412958814</v>
      </c>
      <c r="D77" s="2">
        <f>MACD!E77</f>
        <v>7.1354596202155562E-4</v>
      </c>
      <c r="E77" s="2">
        <f>MACD!F77</f>
        <v>-8.5831534270139288E-4</v>
      </c>
      <c r="F77" s="2">
        <f>'Moving Avg'!D77</f>
        <v>4.3743199999999991</v>
      </c>
      <c r="G77" s="2">
        <f>'Moving Avg'!F77</f>
        <v>4.3824799999999993</v>
      </c>
      <c r="H77" s="2">
        <f>'Moving Avg'!G77</f>
        <v>4.3821920000000016</v>
      </c>
      <c r="I77" s="2">
        <f>'Moving Avg'!H77</f>
        <v>0</v>
      </c>
      <c r="J77" s="5" t="str">
        <f>OBV!F77</f>
        <v>BEARISH</v>
      </c>
      <c r="K77" s="5" t="str">
        <f>OBV!G77</f>
        <v>STRONG</v>
      </c>
      <c r="L77" s="5" t="str">
        <f>OBV!H77</f>
        <v>CONFIRMED BEARISH</v>
      </c>
      <c r="M77" s="7">
        <f t="shared" si="10"/>
        <v>25</v>
      </c>
      <c r="N77" s="7">
        <f t="shared" si="11"/>
        <v>0</v>
      </c>
      <c r="O77" s="7">
        <f t="shared" si="12"/>
        <v>50</v>
      </c>
      <c r="P77" s="7">
        <f t="shared" si="13"/>
        <v>33</v>
      </c>
      <c r="Q77" s="8">
        <f t="shared" si="14"/>
        <v>21.2</v>
      </c>
      <c r="R77" s="8">
        <f t="shared" si="15"/>
        <v>30.75</v>
      </c>
      <c r="S77" s="8">
        <f t="shared" si="16"/>
        <v>31.1</v>
      </c>
      <c r="T77" s="8">
        <f t="shared" si="17"/>
        <v>27</v>
      </c>
      <c r="U77" s="7">
        <f t="shared" si="18"/>
        <v>27.683333333333337</v>
      </c>
      <c r="V77" s="7">
        <f t="shared" si="19"/>
        <v>27.512500000000003</v>
      </c>
    </row>
    <row r="78" spans="1:22" ht="13.5" x14ac:dyDescent="0.25">
      <c r="A78" s="3">
        <f>RSI!A78</f>
        <v>42810</v>
      </c>
      <c r="B78" s="2">
        <f>RSI!B78</f>
        <v>4.4203999999999999</v>
      </c>
      <c r="C78" s="2">
        <f>RSI!I78</f>
        <v>66.108006192075806</v>
      </c>
      <c r="D78" s="2">
        <f>MACD!E78</f>
        <v>3.7239385688234705E-3</v>
      </c>
      <c r="E78" s="2">
        <f>MACD!F78</f>
        <v>5.8135439603579841E-5</v>
      </c>
      <c r="F78" s="2">
        <f>'Moving Avg'!D78</f>
        <v>4.3839199999999998</v>
      </c>
      <c r="G78" s="2">
        <f>'Moving Avg'!F78</f>
        <v>4.3843999999999994</v>
      </c>
      <c r="H78" s="2">
        <f>'Moving Avg'!G78</f>
        <v>4.3829600000000015</v>
      </c>
      <c r="I78" s="2">
        <f>'Moving Avg'!H78</f>
        <v>0</v>
      </c>
      <c r="J78" s="5" t="str">
        <f>OBV!F78</f>
        <v>BULLISH</v>
      </c>
      <c r="K78" s="5" t="str">
        <f>OBV!G78</f>
        <v>WEAK</v>
      </c>
      <c r="L78" s="5" t="str">
        <f>OBV!H78</f>
        <v>CONFIRMED BULLISH</v>
      </c>
      <c r="M78" s="7">
        <f t="shared" si="10"/>
        <v>25</v>
      </c>
      <c r="N78" s="7">
        <f t="shared" si="11"/>
        <v>0</v>
      </c>
      <c r="O78" s="7">
        <f t="shared" si="12"/>
        <v>50</v>
      </c>
      <c r="P78" s="7">
        <f t="shared" si="13"/>
        <v>67</v>
      </c>
      <c r="Q78" s="8">
        <f t="shared" si="14"/>
        <v>26.299999999999997</v>
      </c>
      <c r="R78" s="8">
        <f t="shared" si="15"/>
        <v>39.25</v>
      </c>
      <c r="S78" s="8">
        <f t="shared" si="16"/>
        <v>46.400000000000006</v>
      </c>
      <c r="T78" s="8">
        <f t="shared" si="17"/>
        <v>35.5</v>
      </c>
      <c r="U78" s="7">
        <f t="shared" si="18"/>
        <v>37.31666666666667</v>
      </c>
      <c r="V78" s="7">
        <f t="shared" si="19"/>
        <v>36.862499999999997</v>
      </c>
    </row>
    <row r="79" spans="1:22" ht="13.5" x14ac:dyDescent="0.25">
      <c r="A79" s="3">
        <f>RSI!A79</f>
        <v>42811</v>
      </c>
      <c r="B79" s="2">
        <f>RSI!B79</f>
        <v>4.4203999999999999</v>
      </c>
      <c r="C79" s="2">
        <f>RSI!I79</f>
        <v>66.108006192075806</v>
      </c>
      <c r="D79" s="2">
        <f>MACD!E79</f>
        <v>3.0862240747921987E-3</v>
      </c>
      <c r="E79" s="2">
        <f>MACD!F79</f>
        <v>6.6375316664130362E-4</v>
      </c>
      <c r="F79" s="2">
        <f>'Moving Avg'!D79</f>
        <v>4.3935200000000005</v>
      </c>
      <c r="G79" s="2">
        <f>'Moving Avg'!F79</f>
        <v>4.3863199999999996</v>
      </c>
      <c r="H79" s="2">
        <f>'Moving Avg'!G79</f>
        <v>4.3837280000000014</v>
      </c>
      <c r="I79" s="2">
        <f>'Moving Avg'!H79</f>
        <v>0</v>
      </c>
      <c r="J79" s="5" t="str">
        <f>OBV!F79</f>
        <v>BULLISH</v>
      </c>
      <c r="K79" s="5" t="str">
        <f>OBV!G79</f>
        <v>WEAK</v>
      </c>
      <c r="L79" s="5" t="str">
        <f>OBV!H79</f>
        <v>CONFIRMED BULLISH</v>
      </c>
      <c r="M79" s="7">
        <f t="shared" si="10"/>
        <v>25</v>
      </c>
      <c r="N79" s="7">
        <f t="shared" si="11"/>
        <v>0</v>
      </c>
      <c r="O79" s="7">
        <f t="shared" si="12"/>
        <v>50</v>
      </c>
      <c r="P79" s="7">
        <f t="shared" si="13"/>
        <v>67</v>
      </c>
      <c r="Q79" s="8">
        <f t="shared" si="14"/>
        <v>26.299999999999997</v>
      </c>
      <c r="R79" s="8">
        <f t="shared" si="15"/>
        <v>39.25</v>
      </c>
      <c r="S79" s="8">
        <f t="shared" si="16"/>
        <v>46.400000000000006</v>
      </c>
      <c r="T79" s="8">
        <f t="shared" si="17"/>
        <v>35.5</v>
      </c>
      <c r="U79" s="7">
        <f t="shared" si="18"/>
        <v>37.31666666666667</v>
      </c>
      <c r="V79" s="7">
        <f t="shared" si="19"/>
        <v>36.862499999999997</v>
      </c>
    </row>
    <row r="80" spans="1:22" ht="13.5" x14ac:dyDescent="0.25">
      <c r="A80" s="3">
        <f>RSI!A80</f>
        <v>42815</v>
      </c>
      <c r="B80" s="2">
        <f>RSI!B80</f>
        <v>4.4203999999999999</v>
      </c>
      <c r="C80" s="2">
        <f>RSI!I80</f>
        <v>66.108006192075806</v>
      </c>
      <c r="D80" s="2">
        <f>MACD!E80</f>
        <v>-6.2123000542868567E-4</v>
      </c>
      <c r="E80" s="2">
        <f>MACD!F80</f>
        <v>4.0675653222730583E-4</v>
      </c>
      <c r="F80" s="2">
        <f>'Moving Avg'!D80</f>
        <v>4.4012000000000002</v>
      </c>
      <c r="G80" s="2">
        <f>'Moving Avg'!F80</f>
        <v>4.3882399999999997</v>
      </c>
      <c r="H80" s="2">
        <f>'Moving Avg'!G80</f>
        <v>4.3844960000000013</v>
      </c>
      <c r="I80" s="2">
        <f>'Moving Avg'!H80</f>
        <v>0</v>
      </c>
      <c r="J80" s="5" t="str">
        <f>OBV!F80</f>
        <v>BEARISH</v>
      </c>
      <c r="K80" s="5" t="str">
        <f>OBV!G80</f>
        <v>NEUTRAL</v>
      </c>
      <c r="L80" s="5" t="str">
        <f>OBV!H80</f>
        <v>BEARISH DIVERGENCE</v>
      </c>
      <c r="M80" s="7">
        <f t="shared" si="10"/>
        <v>25</v>
      </c>
      <c r="N80" s="7">
        <f t="shared" si="11"/>
        <v>45</v>
      </c>
      <c r="O80" s="7">
        <f t="shared" si="12"/>
        <v>50</v>
      </c>
      <c r="P80" s="7">
        <f t="shared" si="13"/>
        <v>16.5</v>
      </c>
      <c r="Q80" s="8">
        <f t="shared" si="14"/>
        <v>34.475000000000001</v>
      </c>
      <c r="R80" s="8">
        <f t="shared" si="15"/>
        <v>35.625</v>
      </c>
      <c r="S80" s="8">
        <f t="shared" si="16"/>
        <v>30.425000000000001</v>
      </c>
      <c r="T80" s="8">
        <f t="shared" si="17"/>
        <v>34.125</v>
      </c>
      <c r="U80" s="7">
        <f t="shared" si="18"/>
        <v>33.508333333333333</v>
      </c>
      <c r="V80" s="7">
        <f t="shared" si="19"/>
        <v>33.662499999999994</v>
      </c>
    </row>
    <row r="81" spans="1:22" ht="13.5" x14ac:dyDescent="0.25">
      <c r="A81" s="3">
        <f>RSI!A81</f>
        <v>42816</v>
      </c>
      <c r="B81" s="2">
        <f>RSI!B81</f>
        <v>4.4203999999999999</v>
      </c>
      <c r="C81" s="2">
        <f>RSI!I81</f>
        <v>66.108006192075806</v>
      </c>
      <c r="D81" s="2">
        <f>MACD!E81</f>
        <v>-5.4333808659388083E-3</v>
      </c>
      <c r="E81" s="2">
        <f>MACD!F81</f>
        <v>-7.6127094740591694E-4</v>
      </c>
      <c r="F81" s="2">
        <f>'Moving Avg'!D81</f>
        <v>4.4108000000000001</v>
      </c>
      <c r="G81" s="2">
        <f>'Moving Avg'!F81</f>
        <v>4.3901599999999998</v>
      </c>
      <c r="H81" s="2">
        <f>'Moving Avg'!G81</f>
        <v>4.3852640000000012</v>
      </c>
      <c r="I81" s="2">
        <f>'Moving Avg'!H81</f>
        <v>0</v>
      </c>
      <c r="J81" s="5" t="str">
        <f>OBV!F81</f>
        <v>BULLISH</v>
      </c>
      <c r="K81" s="5" t="str">
        <f>OBV!G81</f>
        <v>WEAK</v>
      </c>
      <c r="L81" s="5" t="str">
        <f>OBV!H81</f>
        <v>CONFIRMED BULLISH</v>
      </c>
      <c r="M81" s="7">
        <f t="shared" si="10"/>
        <v>25</v>
      </c>
      <c r="N81" s="7">
        <f t="shared" si="11"/>
        <v>45</v>
      </c>
      <c r="O81" s="7">
        <f t="shared" si="12"/>
        <v>50</v>
      </c>
      <c r="P81" s="7">
        <f t="shared" si="13"/>
        <v>67</v>
      </c>
      <c r="Q81" s="8">
        <f t="shared" si="14"/>
        <v>42.05</v>
      </c>
      <c r="R81" s="8">
        <f t="shared" si="15"/>
        <v>48.25</v>
      </c>
      <c r="S81" s="8">
        <f t="shared" si="16"/>
        <v>53.150000000000006</v>
      </c>
      <c r="T81" s="8">
        <f t="shared" si="17"/>
        <v>46.75</v>
      </c>
      <c r="U81" s="7">
        <f t="shared" si="18"/>
        <v>47.816666666666663</v>
      </c>
      <c r="V81" s="7">
        <f t="shared" si="19"/>
        <v>47.55</v>
      </c>
    </row>
    <row r="82" spans="1:22" ht="13.5" x14ac:dyDescent="0.25">
      <c r="A82" s="3">
        <f>RSI!A82</f>
        <v>42817</v>
      </c>
      <c r="B82" s="2">
        <f>RSI!B82</f>
        <v>4.4108000000000001</v>
      </c>
      <c r="C82" s="2">
        <f>RSI!I82</f>
        <v>59.744413949889427</v>
      </c>
      <c r="D82" s="2">
        <f>MACD!E82</f>
        <v>-7.5006400202877188E-3</v>
      </c>
      <c r="E82" s="2">
        <f>MACD!F82</f>
        <v>-2.1091447619822775E-3</v>
      </c>
      <c r="F82" s="2">
        <f>'Moving Avg'!D82</f>
        <v>4.4184799999999997</v>
      </c>
      <c r="G82" s="2">
        <f>'Moving Avg'!F82</f>
        <v>4.3915999999999995</v>
      </c>
      <c r="H82" s="2">
        <f>'Moving Avg'!G82</f>
        <v>4.3858400000000008</v>
      </c>
      <c r="I82" s="2">
        <f>'Moving Avg'!H82</f>
        <v>0</v>
      </c>
      <c r="J82" s="5" t="str">
        <f>OBV!F82</f>
        <v>BEARISH</v>
      </c>
      <c r="K82" s="5" t="str">
        <f>OBV!G82</f>
        <v>STRONG</v>
      </c>
      <c r="L82" s="5" t="str">
        <f>OBV!H82</f>
        <v>BEARISH DIVERGENCE</v>
      </c>
      <c r="M82" s="7">
        <f t="shared" si="10"/>
        <v>25</v>
      </c>
      <c r="N82" s="7">
        <f t="shared" si="11"/>
        <v>45</v>
      </c>
      <c r="O82" s="7">
        <f t="shared" si="12"/>
        <v>50</v>
      </c>
      <c r="P82" s="7">
        <f t="shared" si="13"/>
        <v>33</v>
      </c>
      <c r="Q82" s="8">
        <f t="shared" si="14"/>
        <v>36.950000000000003</v>
      </c>
      <c r="R82" s="8">
        <f t="shared" si="15"/>
        <v>39.75</v>
      </c>
      <c r="S82" s="8">
        <f t="shared" si="16"/>
        <v>37.85</v>
      </c>
      <c r="T82" s="8">
        <f t="shared" si="17"/>
        <v>38.25</v>
      </c>
      <c r="U82" s="7">
        <f t="shared" si="18"/>
        <v>38.183333333333337</v>
      </c>
      <c r="V82" s="7">
        <f t="shared" si="19"/>
        <v>38.200000000000003</v>
      </c>
    </row>
    <row r="83" spans="1:22" ht="13.5" x14ac:dyDescent="0.25">
      <c r="A83" s="3">
        <f>RSI!A83</f>
        <v>42818</v>
      </c>
      <c r="B83" s="2">
        <f>RSI!B83</f>
        <v>4.3243</v>
      </c>
      <c r="C83" s="2">
        <f>RSI!I83</f>
        <v>30.890567051750963</v>
      </c>
      <c r="D83" s="2">
        <f>MACD!E83</f>
        <v>-4.4325309244612754E-3</v>
      </c>
      <c r="E83" s="2">
        <f>MACD!F83</f>
        <v>-2.5738219944780772E-3</v>
      </c>
      <c r="F83" s="2">
        <f>'Moving Avg'!D83</f>
        <v>4.3992599999999999</v>
      </c>
      <c r="G83" s="2">
        <f>'Moving Avg'!F83</f>
        <v>4.3887149999999995</v>
      </c>
      <c r="H83" s="2">
        <f>'Moving Avg'!G83</f>
        <v>4.3846860000000012</v>
      </c>
      <c r="I83" s="2">
        <f>'Moving Avg'!H83</f>
        <v>0</v>
      </c>
      <c r="J83" s="5" t="str">
        <f>OBV!F83</f>
        <v>BEARISH</v>
      </c>
      <c r="K83" s="5" t="str">
        <f>OBV!G83</f>
        <v>STRONG</v>
      </c>
      <c r="L83" s="5" t="str">
        <f>OBV!H83</f>
        <v>CONFIRMED BEARISH</v>
      </c>
      <c r="M83" s="7">
        <f t="shared" si="10"/>
        <v>25</v>
      </c>
      <c r="N83" s="7">
        <f t="shared" si="11"/>
        <v>45</v>
      </c>
      <c r="O83" s="7">
        <f t="shared" si="12"/>
        <v>50</v>
      </c>
      <c r="P83" s="7">
        <f t="shared" si="13"/>
        <v>33</v>
      </c>
      <c r="Q83" s="8">
        <f t="shared" si="14"/>
        <v>36.950000000000003</v>
      </c>
      <c r="R83" s="8">
        <f t="shared" si="15"/>
        <v>39.75</v>
      </c>
      <c r="S83" s="8">
        <f t="shared" si="16"/>
        <v>37.85</v>
      </c>
      <c r="T83" s="8">
        <f t="shared" si="17"/>
        <v>38.25</v>
      </c>
      <c r="U83" s="7">
        <f t="shared" si="18"/>
        <v>38.183333333333337</v>
      </c>
      <c r="V83" s="7">
        <f t="shared" si="19"/>
        <v>38.200000000000003</v>
      </c>
    </row>
    <row r="84" spans="1:22" ht="13.5" x14ac:dyDescent="0.25">
      <c r="A84" s="3">
        <f>RSI!A84</f>
        <v>42821</v>
      </c>
      <c r="B84" s="2">
        <f>RSI!B84</f>
        <v>4.3243</v>
      </c>
      <c r="C84" s="2">
        <f>RSI!I84</f>
        <v>30.890567051750963</v>
      </c>
      <c r="D84" s="2">
        <f>MACD!E84</f>
        <v>-1.4300804257425526E-3</v>
      </c>
      <c r="E84" s="2">
        <f>MACD!F84</f>
        <v>-2.3450736807309725E-3</v>
      </c>
      <c r="F84" s="2">
        <f>'Moving Avg'!D84</f>
        <v>4.3800400000000002</v>
      </c>
      <c r="G84" s="2">
        <f>'Moving Avg'!F84</f>
        <v>4.3858299999999986</v>
      </c>
      <c r="H84" s="2">
        <f>'Moving Avg'!G84</f>
        <v>4.3835320000000007</v>
      </c>
      <c r="I84" s="2">
        <f>'Moving Avg'!H84</f>
        <v>0</v>
      </c>
      <c r="J84" s="5" t="str">
        <f>OBV!F84</f>
        <v>BEARISH</v>
      </c>
      <c r="K84" s="5" t="str">
        <f>OBV!G84</f>
        <v>STRONG</v>
      </c>
      <c r="L84" s="5" t="str">
        <f>OBV!H84</f>
        <v>CONFIRMED BEARISH</v>
      </c>
      <c r="M84" s="7">
        <f t="shared" si="10"/>
        <v>25</v>
      </c>
      <c r="N84" s="7">
        <f t="shared" si="11"/>
        <v>0</v>
      </c>
      <c r="O84" s="7">
        <f t="shared" si="12"/>
        <v>50</v>
      </c>
      <c r="P84" s="7">
        <f t="shared" si="13"/>
        <v>33</v>
      </c>
      <c r="Q84" s="8">
        <f t="shared" si="14"/>
        <v>21.2</v>
      </c>
      <c r="R84" s="8">
        <f t="shared" si="15"/>
        <v>30.75</v>
      </c>
      <c r="S84" s="8">
        <f t="shared" si="16"/>
        <v>31.1</v>
      </c>
      <c r="T84" s="8">
        <f t="shared" si="17"/>
        <v>27</v>
      </c>
      <c r="U84" s="7">
        <f t="shared" si="18"/>
        <v>27.683333333333337</v>
      </c>
      <c r="V84" s="7">
        <f t="shared" si="19"/>
        <v>27.512500000000003</v>
      </c>
    </row>
    <row r="85" spans="1:22" ht="13.5" x14ac:dyDescent="0.25">
      <c r="A85" s="3">
        <f>RSI!A85</f>
        <v>42822</v>
      </c>
      <c r="B85" s="2">
        <f>RSI!B85</f>
        <v>4.4493</v>
      </c>
      <c r="C85" s="2">
        <f>RSI!I85</f>
        <v>61.805586950977293</v>
      </c>
      <c r="D85" s="2">
        <f>MACD!E85</f>
        <v>-6.2956239902716149E-3</v>
      </c>
      <c r="E85" s="2">
        <f>MACD!F85</f>
        <v>-3.135183742639101E-3</v>
      </c>
      <c r="F85" s="2">
        <f>'Moving Avg'!D85</f>
        <v>4.3858200000000007</v>
      </c>
      <c r="G85" s="2">
        <f>'Moving Avg'!F85</f>
        <v>4.3891949999999982</v>
      </c>
      <c r="H85" s="2">
        <f>'Moving Avg'!G85</f>
        <v>4.3848780000000005</v>
      </c>
      <c r="I85" s="2">
        <f>'Moving Avg'!H85</f>
        <v>0</v>
      </c>
      <c r="J85" s="5" t="str">
        <f>OBV!F85</f>
        <v>BULLISH</v>
      </c>
      <c r="K85" s="5" t="str">
        <f>OBV!G85</f>
        <v>WEAK</v>
      </c>
      <c r="L85" s="5" t="str">
        <f>OBV!H85</f>
        <v>CONFIRMED BULLISH</v>
      </c>
      <c r="M85" s="7">
        <f t="shared" si="10"/>
        <v>25</v>
      </c>
      <c r="N85" s="7">
        <f t="shared" si="11"/>
        <v>45</v>
      </c>
      <c r="O85" s="7">
        <f t="shared" si="12"/>
        <v>50</v>
      </c>
      <c r="P85" s="7">
        <f t="shared" si="13"/>
        <v>67</v>
      </c>
      <c r="Q85" s="8">
        <f t="shared" si="14"/>
        <v>42.05</v>
      </c>
      <c r="R85" s="8">
        <f t="shared" si="15"/>
        <v>48.25</v>
      </c>
      <c r="S85" s="8">
        <f t="shared" si="16"/>
        <v>53.150000000000006</v>
      </c>
      <c r="T85" s="8">
        <f t="shared" si="17"/>
        <v>46.75</v>
      </c>
      <c r="U85" s="7">
        <f t="shared" si="18"/>
        <v>47.816666666666663</v>
      </c>
      <c r="V85" s="7">
        <f t="shared" si="19"/>
        <v>47.55</v>
      </c>
    </row>
    <row r="86" spans="1:22" ht="13.5" x14ac:dyDescent="0.25">
      <c r="A86" s="3">
        <f>RSI!A86</f>
        <v>42823</v>
      </c>
      <c r="B86" s="2">
        <f>RSI!B86</f>
        <v>4.4684999999999997</v>
      </c>
      <c r="C86" s="2">
        <f>RSI!I86</f>
        <v>64.437098536275158</v>
      </c>
      <c r="D86" s="2">
        <f>MACD!E86</f>
        <v>-1.3702011409884918E-2</v>
      </c>
      <c r="E86" s="2">
        <f>MACD!F86</f>
        <v>-5.248549276088265E-3</v>
      </c>
      <c r="F86" s="2">
        <f>'Moving Avg'!D86</f>
        <v>4.3954399999999998</v>
      </c>
      <c r="G86" s="2">
        <f>'Moving Avg'!F86</f>
        <v>4.3935199999999988</v>
      </c>
      <c r="H86" s="2">
        <f>'Moving Avg'!G86</f>
        <v>4.3866080000000007</v>
      </c>
      <c r="I86" s="2">
        <f>'Moving Avg'!H86</f>
        <v>0</v>
      </c>
      <c r="J86" s="5" t="str">
        <f>OBV!F86</f>
        <v>BULLISH</v>
      </c>
      <c r="K86" s="5" t="str">
        <f>OBV!G86</f>
        <v>WEAK</v>
      </c>
      <c r="L86" s="5" t="str">
        <f>OBV!H86</f>
        <v>CONFIRMED BULLISH</v>
      </c>
      <c r="M86" s="7">
        <f t="shared" si="10"/>
        <v>25</v>
      </c>
      <c r="N86" s="7">
        <f t="shared" si="11"/>
        <v>45</v>
      </c>
      <c r="O86" s="7">
        <f t="shared" si="12"/>
        <v>50</v>
      </c>
      <c r="P86" s="7">
        <f t="shared" si="13"/>
        <v>67</v>
      </c>
      <c r="Q86" s="8">
        <f t="shared" si="14"/>
        <v>42.05</v>
      </c>
      <c r="R86" s="8">
        <f t="shared" si="15"/>
        <v>48.25</v>
      </c>
      <c r="S86" s="8">
        <f t="shared" si="16"/>
        <v>53.150000000000006</v>
      </c>
      <c r="T86" s="8">
        <f t="shared" si="17"/>
        <v>46.75</v>
      </c>
      <c r="U86" s="7">
        <f t="shared" si="18"/>
        <v>47.816666666666663</v>
      </c>
      <c r="V86" s="7">
        <f t="shared" si="19"/>
        <v>47.55</v>
      </c>
    </row>
    <row r="87" spans="1:22" ht="13.5" x14ac:dyDescent="0.25">
      <c r="A87" s="3">
        <f>RSI!A87</f>
        <v>42824</v>
      </c>
      <c r="B87" s="2">
        <f>RSI!B87</f>
        <v>4.5742000000000003</v>
      </c>
      <c r="C87" s="2">
        <f>RSI!I87</f>
        <v>74.750748641533164</v>
      </c>
      <c r="D87" s="2">
        <f>MACD!E87</f>
        <v>-2.8273374642802551E-2</v>
      </c>
      <c r="E87" s="2">
        <f>MACD!F87</f>
        <v>-9.8535143494311236E-3</v>
      </c>
      <c r="F87" s="2">
        <f>'Moving Avg'!D87</f>
        <v>4.4281199999999998</v>
      </c>
      <c r="G87" s="2">
        <f>'Moving Avg'!F87</f>
        <v>4.4031299999999991</v>
      </c>
      <c r="H87" s="2">
        <f>'Moving Avg'!G87</f>
        <v>4.3904519999999998</v>
      </c>
      <c r="I87" s="2">
        <f>'Moving Avg'!H87</f>
        <v>0</v>
      </c>
      <c r="J87" s="5" t="str">
        <f>OBV!F87</f>
        <v>BULLISH</v>
      </c>
      <c r="K87" s="5" t="str">
        <f>OBV!G87</f>
        <v>WEAK</v>
      </c>
      <c r="L87" s="5" t="str">
        <f>OBV!H87</f>
        <v>CONFIRMED BULLISH</v>
      </c>
      <c r="M87" s="7">
        <f t="shared" si="10"/>
        <v>0</v>
      </c>
      <c r="N87" s="7">
        <f t="shared" si="11"/>
        <v>45</v>
      </c>
      <c r="O87" s="7">
        <f t="shared" si="12"/>
        <v>50</v>
      </c>
      <c r="P87" s="7">
        <f t="shared" si="13"/>
        <v>67</v>
      </c>
      <c r="Q87" s="8">
        <f t="shared" si="14"/>
        <v>33.299999999999997</v>
      </c>
      <c r="R87" s="8">
        <f t="shared" si="15"/>
        <v>43.25</v>
      </c>
      <c r="S87" s="8">
        <f t="shared" si="16"/>
        <v>49.400000000000006</v>
      </c>
      <c r="T87" s="8">
        <f t="shared" si="17"/>
        <v>40.5</v>
      </c>
      <c r="U87" s="7">
        <f t="shared" si="18"/>
        <v>41.983333333333334</v>
      </c>
      <c r="V87" s="7">
        <f t="shared" si="19"/>
        <v>41.612499999999997</v>
      </c>
    </row>
    <row r="88" spans="1:22" ht="13.5" x14ac:dyDescent="0.25">
      <c r="A88" s="3">
        <f>RSI!A88</f>
        <v>42825</v>
      </c>
      <c r="B88" s="2">
        <f>RSI!B88</f>
        <v>4.5742000000000003</v>
      </c>
      <c r="C88" s="2">
        <f>RSI!I88</f>
        <v>74.750748641533164</v>
      </c>
      <c r="D88" s="2">
        <f>MACD!E88</f>
        <v>-3.4282580883489899E-2</v>
      </c>
      <c r="E88" s="2">
        <f>MACD!F88</f>
        <v>-1.4739327656242879E-2</v>
      </c>
      <c r="F88" s="2">
        <f>'Moving Avg'!D88</f>
        <v>4.4781000000000004</v>
      </c>
      <c r="G88" s="2">
        <f>'Moving Avg'!F88</f>
        <v>4.4108199999999993</v>
      </c>
      <c r="H88" s="2">
        <f>'Moving Avg'!G88</f>
        <v>4.3942959999999998</v>
      </c>
      <c r="I88" s="2">
        <f>'Moving Avg'!H88</f>
        <v>0</v>
      </c>
      <c r="J88" s="5" t="str">
        <f>OBV!F88</f>
        <v>BULLISH</v>
      </c>
      <c r="K88" s="5" t="str">
        <f>OBV!G88</f>
        <v>WEAK</v>
      </c>
      <c r="L88" s="5" t="str">
        <f>OBV!H88</f>
        <v>CONFIRMED BULLISH</v>
      </c>
      <c r="M88" s="7">
        <f t="shared" si="10"/>
        <v>0</v>
      </c>
      <c r="N88" s="7">
        <f t="shared" si="11"/>
        <v>45</v>
      </c>
      <c r="O88" s="7">
        <f t="shared" si="12"/>
        <v>50</v>
      </c>
      <c r="P88" s="7">
        <f t="shared" si="13"/>
        <v>67</v>
      </c>
      <c r="Q88" s="8">
        <f t="shared" si="14"/>
        <v>33.299999999999997</v>
      </c>
      <c r="R88" s="8">
        <f t="shared" si="15"/>
        <v>43.25</v>
      </c>
      <c r="S88" s="8">
        <f t="shared" si="16"/>
        <v>49.400000000000006</v>
      </c>
      <c r="T88" s="8">
        <f t="shared" si="17"/>
        <v>40.5</v>
      </c>
      <c r="U88" s="7">
        <f t="shared" si="18"/>
        <v>41.983333333333334</v>
      </c>
      <c r="V88" s="7">
        <f t="shared" si="19"/>
        <v>41.612499999999997</v>
      </c>
    </row>
    <row r="89" spans="1:22" ht="13.5" x14ac:dyDescent="0.25">
      <c r="A89" s="3">
        <f>RSI!A89</f>
        <v>42828</v>
      </c>
      <c r="B89" s="2">
        <f>RSI!B89</f>
        <v>4.7759999999999998</v>
      </c>
      <c r="C89" s="2">
        <f>RSI!I89</f>
        <v>84.624192786125036</v>
      </c>
      <c r="D89" s="2">
        <f>MACD!E89</f>
        <v>-5.5300818469401491E-2</v>
      </c>
      <c r="E89" s="2">
        <f>MACD!F89</f>
        <v>-2.28516258188746E-2</v>
      </c>
      <c r="F89" s="2">
        <f>'Moving Avg'!D89</f>
        <v>4.5684400000000007</v>
      </c>
      <c r="G89" s="2">
        <f>'Moving Avg'!F89</f>
        <v>4.4295600000000004</v>
      </c>
      <c r="H89" s="2">
        <f>'Moving Avg'!G89</f>
        <v>4.4021760000000008</v>
      </c>
      <c r="I89" s="2">
        <f>'Moving Avg'!H89</f>
        <v>0</v>
      </c>
      <c r="J89" s="5" t="str">
        <f>OBV!F89</f>
        <v>BULLISH</v>
      </c>
      <c r="K89" s="5" t="str">
        <f>OBV!G89</f>
        <v>WEAK</v>
      </c>
      <c r="L89" s="5" t="str">
        <f>OBV!H89</f>
        <v>CONFIRMED BULLISH</v>
      </c>
      <c r="M89" s="7">
        <f t="shared" si="10"/>
        <v>0</v>
      </c>
      <c r="N89" s="7">
        <f t="shared" si="11"/>
        <v>100</v>
      </c>
      <c r="O89" s="7">
        <f t="shared" si="12"/>
        <v>50</v>
      </c>
      <c r="P89" s="7">
        <f t="shared" si="13"/>
        <v>67</v>
      </c>
      <c r="Q89" s="8">
        <f t="shared" si="14"/>
        <v>52.55</v>
      </c>
      <c r="R89" s="8">
        <f t="shared" si="15"/>
        <v>54.25</v>
      </c>
      <c r="S89" s="8">
        <f t="shared" si="16"/>
        <v>57.650000000000006</v>
      </c>
      <c r="T89" s="8">
        <f t="shared" si="17"/>
        <v>54.25</v>
      </c>
      <c r="U89" s="7">
        <f t="shared" si="18"/>
        <v>54.816666666666663</v>
      </c>
      <c r="V89" s="7">
        <f t="shared" si="19"/>
        <v>54.674999999999997</v>
      </c>
    </row>
    <row r="90" spans="1:22" ht="13.5" x14ac:dyDescent="0.25">
      <c r="A90" s="3">
        <f>RSI!A90</f>
        <v>42829</v>
      </c>
      <c r="B90" s="2">
        <f>RSI!B90</f>
        <v>4.7759999999999998</v>
      </c>
      <c r="C90" s="2">
        <f>RSI!I90</f>
        <v>84.624192786125036</v>
      </c>
      <c r="D90" s="2">
        <f>MACD!E90</f>
        <v>-7.5190311524238496E-2</v>
      </c>
      <c r="E90" s="2">
        <f>MACD!F90</f>
        <v>-3.3319362959947377E-2</v>
      </c>
      <c r="F90" s="2">
        <f>'Moving Avg'!D90</f>
        <v>4.6337799999999998</v>
      </c>
      <c r="G90" s="2">
        <f>'Moving Avg'!F90</f>
        <v>4.4492600000000007</v>
      </c>
      <c r="H90" s="2">
        <f>'Moving Avg'!G90</f>
        <v>4.4100560000000009</v>
      </c>
      <c r="I90" s="2">
        <f>'Moving Avg'!H90</f>
        <v>0</v>
      </c>
      <c r="J90" s="5" t="str">
        <f>OBV!F90</f>
        <v>BULLISH</v>
      </c>
      <c r="K90" s="5" t="str">
        <f>OBV!G90</f>
        <v>WEAK</v>
      </c>
      <c r="L90" s="5" t="str">
        <f>OBV!H90</f>
        <v>CONFIRMED BULLISH</v>
      </c>
      <c r="M90" s="7">
        <f t="shared" si="10"/>
        <v>0</v>
      </c>
      <c r="N90" s="7">
        <f t="shared" si="11"/>
        <v>100</v>
      </c>
      <c r="O90" s="7">
        <f t="shared" si="12"/>
        <v>50</v>
      </c>
      <c r="P90" s="7">
        <f t="shared" si="13"/>
        <v>67</v>
      </c>
      <c r="Q90" s="8">
        <f t="shared" si="14"/>
        <v>52.55</v>
      </c>
      <c r="R90" s="8">
        <f t="shared" si="15"/>
        <v>54.25</v>
      </c>
      <c r="S90" s="8">
        <f t="shared" si="16"/>
        <v>57.650000000000006</v>
      </c>
      <c r="T90" s="8">
        <f t="shared" si="17"/>
        <v>54.25</v>
      </c>
      <c r="U90" s="7">
        <f t="shared" si="18"/>
        <v>54.816666666666663</v>
      </c>
      <c r="V90" s="7">
        <f t="shared" si="19"/>
        <v>54.674999999999997</v>
      </c>
    </row>
    <row r="91" spans="1:22" ht="13.5" x14ac:dyDescent="0.25">
      <c r="A91" s="3">
        <f>RSI!A91</f>
        <v>42830</v>
      </c>
      <c r="B91" s="2">
        <f>RSI!B91</f>
        <v>4.7568000000000001</v>
      </c>
      <c r="C91" s="2">
        <f>RSI!I91</f>
        <v>81.12379144713978</v>
      </c>
      <c r="D91" s="2">
        <f>MACD!E91</f>
        <v>-9.2546577461513735E-2</v>
      </c>
      <c r="E91" s="2">
        <f>MACD!F91</f>
        <v>-4.5164805860260657E-2</v>
      </c>
      <c r="F91" s="2">
        <f>'Moving Avg'!D91</f>
        <v>4.6914400000000001</v>
      </c>
      <c r="G91" s="2">
        <f>'Moving Avg'!F91</f>
        <v>4.4684800000000005</v>
      </c>
      <c r="H91" s="2">
        <f>'Moving Avg'!G91</f>
        <v>4.4175520000000006</v>
      </c>
      <c r="I91" s="2">
        <f>'Moving Avg'!H91</f>
        <v>0</v>
      </c>
      <c r="J91" s="5" t="str">
        <f>OBV!F91</f>
        <v>BULLISH</v>
      </c>
      <c r="K91" s="5" t="str">
        <f>OBV!G91</f>
        <v>WEAK</v>
      </c>
      <c r="L91" s="5" t="str">
        <f>OBV!H91</f>
        <v>CONFIRMED BULLISH</v>
      </c>
      <c r="M91" s="7">
        <f t="shared" si="10"/>
        <v>0</v>
      </c>
      <c r="N91" s="7">
        <f t="shared" si="11"/>
        <v>100</v>
      </c>
      <c r="O91" s="7">
        <f t="shared" si="12"/>
        <v>50</v>
      </c>
      <c r="P91" s="7">
        <f t="shared" si="13"/>
        <v>67</v>
      </c>
      <c r="Q91" s="8">
        <f t="shared" si="14"/>
        <v>52.55</v>
      </c>
      <c r="R91" s="8">
        <f t="shared" si="15"/>
        <v>54.25</v>
      </c>
      <c r="S91" s="8">
        <f t="shared" si="16"/>
        <v>57.650000000000006</v>
      </c>
      <c r="T91" s="8">
        <f t="shared" si="17"/>
        <v>54.25</v>
      </c>
      <c r="U91" s="7">
        <f t="shared" si="18"/>
        <v>54.816666666666663</v>
      </c>
      <c r="V91" s="7">
        <f t="shared" si="19"/>
        <v>54.674999999999997</v>
      </c>
    </row>
    <row r="92" spans="1:22" ht="13.5" x14ac:dyDescent="0.25">
      <c r="A92" s="3">
        <f>RSI!A92</f>
        <v>42831</v>
      </c>
      <c r="B92" s="2">
        <f>RSI!B92</f>
        <v>4.6222000000000003</v>
      </c>
      <c r="C92" s="2">
        <f>RSI!I92</f>
        <v>61.818706045045651</v>
      </c>
      <c r="D92" s="2">
        <f>MACD!E92</f>
        <v>-0.10043030060369151</v>
      </c>
      <c r="E92" s="2">
        <f>MACD!F92</f>
        <v>-5.6217904808946832E-2</v>
      </c>
      <c r="F92" s="2">
        <f>'Moving Avg'!D92</f>
        <v>4.7010400000000008</v>
      </c>
      <c r="G92" s="2">
        <f>'Moving Avg'!F92</f>
        <v>4.4804900000000005</v>
      </c>
      <c r="H92" s="2">
        <f>'Moving Avg'!G92</f>
        <v>4.4223560000000006</v>
      </c>
      <c r="I92" s="2">
        <f>'Moving Avg'!H92</f>
        <v>0</v>
      </c>
      <c r="J92" s="5" t="str">
        <f>OBV!F92</f>
        <v>BULLISH</v>
      </c>
      <c r="K92" s="5" t="str">
        <f>OBV!G92</f>
        <v>WEAK</v>
      </c>
      <c r="L92" s="5" t="str">
        <f>OBV!H92</f>
        <v>CONFIRMED BULLISH</v>
      </c>
      <c r="M92" s="7">
        <f t="shared" si="10"/>
        <v>25</v>
      </c>
      <c r="N92" s="7">
        <f t="shared" si="11"/>
        <v>100</v>
      </c>
      <c r="O92" s="7">
        <f t="shared" si="12"/>
        <v>50</v>
      </c>
      <c r="P92" s="7">
        <f t="shared" si="13"/>
        <v>67</v>
      </c>
      <c r="Q92" s="8">
        <f t="shared" si="14"/>
        <v>61.3</v>
      </c>
      <c r="R92" s="8">
        <f t="shared" si="15"/>
        <v>59.25</v>
      </c>
      <c r="S92" s="8">
        <f t="shared" si="16"/>
        <v>61.400000000000006</v>
      </c>
      <c r="T92" s="8">
        <f t="shared" si="17"/>
        <v>60.5</v>
      </c>
      <c r="U92" s="7">
        <f t="shared" si="18"/>
        <v>60.65</v>
      </c>
      <c r="V92" s="7">
        <f t="shared" si="19"/>
        <v>60.612499999999997</v>
      </c>
    </row>
    <row r="93" spans="1:22" ht="13.5" x14ac:dyDescent="0.25">
      <c r="A93" s="3">
        <f>RSI!A93</f>
        <v>42832</v>
      </c>
      <c r="B93" s="2">
        <f>RSI!B93</f>
        <v>4.8239999999999998</v>
      </c>
      <c r="C93" s="2">
        <f>RSI!I93</f>
        <v>72.416820375596245</v>
      </c>
      <c r="D93" s="2">
        <f>MACD!E93</f>
        <v>-0.13612745918398783</v>
      </c>
      <c r="E93" s="2">
        <f>MACD!F93</f>
        <v>-7.2199815683955032E-2</v>
      </c>
      <c r="F93" s="2">
        <f>'Moving Avg'!D93</f>
        <v>4.7510000000000003</v>
      </c>
      <c r="G93" s="2">
        <f>'Moving Avg'!F93</f>
        <v>4.5030699999999992</v>
      </c>
      <c r="H93" s="2">
        <f>'Moving Avg'!G93</f>
        <v>4.4311960000000008</v>
      </c>
      <c r="I93" s="2">
        <f>'Moving Avg'!H93</f>
        <v>0</v>
      </c>
      <c r="J93" s="5" t="str">
        <f>OBV!F93</f>
        <v>BULLISH</v>
      </c>
      <c r="K93" s="5" t="str">
        <f>OBV!G93</f>
        <v>WEAK</v>
      </c>
      <c r="L93" s="5" t="str">
        <f>OBV!H93</f>
        <v>CONFIRMED BULLISH</v>
      </c>
      <c r="M93" s="7">
        <f t="shared" si="10"/>
        <v>0</v>
      </c>
      <c r="N93" s="7">
        <f t="shared" si="11"/>
        <v>100</v>
      </c>
      <c r="O93" s="7">
        <f t="shared" si="12"/>
        <v>50</v>
      </c>
      <c r="P93" s="7">
        <f t="shared" si="13"/>
        <v>67</v>
      </c>
      <c r="Q93" s="8">
        <f t="shared" si="14"/>
        <v>52.55</v>
      </c>
      <c r="R93" s="8">
        <f t="shared" si="15"/>
        <v>54.25</v>
      </c>
      <c r="S93" s="8">
        <f t="shared" si="16"/>
        <v>57.650000000000006</v>
      </c>
      <c r="T93" s="8">
        <f t="shared" si="17"/>
        <v>54.25</v>
      </c>
      <c r="U93" s="7">
        <f t="shared" si="18"/>
        <v>54.816666666666663</v>
      </c>
      <c r="V93" s="7">
        <f t="shared" si="19"/>
        <v>54.674999999999997</v>
      </c>
    </row>
    <row r="94" spans="1:22" ht="13.5" x14ac:dyDescent="0.25">
      <c r="A94" s="3">
        <f>RSI!A94</f>
        <v>42835</v>
      </c>
      <c r="B94" s="2">
        <f>RSI!B94</f>
        <v>4.8239999999999998</v>
      </c>
      <c r="C94" s="2">
        <f>RSI!I94</f>
        <v>72.416820375596245</v>
      </c>
      <c r="D94" s="2">
        <f>MACD!E94</f>
        <v>-0.16823859528896179</v>
      </c>
      <c r="E94" s="2">
        <f>MACD!F94</f>
        <v>-9.1407571604956384E-2</v>
      </c>
      <c r="F94" s="2">
        <f>'Moving Avg'!D94</f>
        <v>4.7605999999999993</v>
      </c>
      <c r="G94" s="2">
        <f>'Moving Avg'!F94</f>
        <v>4.5256499999999997</v>
      </c>
      <c r="H94" s="2">
        <f>'Moving Avg'!G94</f>
        <v>4.440036000000001</v>
      </c>
      <c r="I94" s="2">
        <f>'Moving Avg'!H94</f>
        <v>0</v>
      </c>
      <c r="J94" s="5" t="str">
        <f>OBV!F94</f>
        <v>BULLISH</v>
      </c>
      <c r="K94" s="5" t="str">
        <f>OBV!G94</f>
        <v>STRONG</v>
      </c>
      <c r="L94" s="5" t="str">
        <f>OBV!H94</f>
        <v>CONFIRMED BULLISH</v>
      </c>
      <c r="M94" s="7">
        <f t="shared" si="10"/>
        <v>0</v>
      </c>
      <c r="N94" s="7">
        <f t="shared" si="11"/>
        <v>100</v>
      </c>
      <c r="O94" s="7">
        <f t="shared" si="12"/>
        <v>50</v>
      </c>
      <c r="P94" s="7">
        <f t="shared" si="13"/>
        <v>100</v>
      </c>
      <c r="Q94" s="8">
        <f t="shared" si="14"/>
        <v>57.5</v>
      </c>
      <c r="R94" s="8">
        <f t="shared" si="15"/>
        <v>62.5</v>
      </c>
      <c r="S94" s="8">
        <f t="shared" si="16"/>
        <v>72.5</v>
      </c>
      <c r="T94" s="8">
        <f t="shared" si="17"/>
        <v>62.5</v>
      </c>
      <c r="U94" s="7">
        <f t="shared" si="18"/>
        <v>64.166666666666671</v>
      </c>
      <c r="V94" s="7">
        <f t="shared" si="19"/>
        <v>63.75</v>
      </c>
    </row>
    <row r="95" spans="1:22" ht="13.5" x14ac:dyDescent="0.25">
      <c r="A95" s="3">
        <f>RSI!A95</f>
        <v>42836</v>
      </c>
      <c r="B95" s="2">
        <f>RSI!B95</f>
        <v>4.9682000000000004</v>
      </c>
      <c r="C95" s="2">
        <f>RSI!I95</f>
        <v>77.575264708892803</v>
      </c>
      <c r="D95" s="2">
        <f>MACD!E95</f>
        <v>-0.18862494300324073</v>
      </c>
      <c r="E95" s="2">
        <f>MACD!F95</f>
        <v>-0.11085104588461325</v>
      </c>
      <c r="F95" s="2">
        <f>'Moving Avg'!D95</f>
        <v>4.7990399999999998</v>
      </c>
      <c r="G95" s="2">
        <f>'Moving Avg'!F95</f>
        <v>4.5549599999999995</v>
      </c>
      <c r="H95" s="2">
        <f>'Moving Avg'!G95</f>
        <v>4.4517600000000002</v>
      </c>
      <c r="I95" s="2">
        <f>'Moving Avg'!H95</f>
        <v>0</v>
      </c>
      <c r="J95" s="5" t="str">
        <f>OBV!F95</f>
        <v>BULLISH</v>
      </c>
      <c r="K95" s="5" t="str">
        <f>OBV!G95</f>
        <v>STRONG</v>
      </c>
      <c r="L95" s="5" t="str">
        <f>OBV!H95</f>
        <v>CONFIRMED BULLISH</v>
      </c>
      <c r="M95" s="7">
        <f t="shared" si="10"/>
        <v>0</v>
      </c>
      <c r="N95" s="7">
        <f t="shared" si="11"/>
        <v>100</v>
      </c>
      <c r="O95" s="7">
        <f t="shared" si="12"/>
        <v>50</v>
      </c>
      <c r="P95" s="7">
        <f t="shared" si="13"/>
        <v>100</v>
      </c>
      <c r="Q95" s="8">
        <f t="shared" si="14"/>
        <v>57.5</v>
      </c>
      <c r="R95" s="8">
        <f t="shared" si="15"/>
        <v>62.5</v>
      </c>
      <c r="S95" s="8">
        <f t="shared" si="16"/>
        <v>72.5</v>
      </c>
      <c r="T95" s="8">
        <f t="shared" si="17"/>
        <v>62.5</v>
      </c>
      <c r="U95" s="7">
        <f t="shared" si="18"/>
        <v>64.166666666666671</v>
      </c>
      <c r="V95" s="7">
        <f t="shared" si="19"/>
        <v>63.75</v>
      </c>
    </row>
    <row r="96" spans="1:22" ht="13.5" x14ac:dyDescent="0.25">
      <c r="A96" s="3">
        <f>RSI!A96</f>
        <v>42837</v>
      </c>
      <c r="B96" s="2">
        <f>RSI!B96</f>
        <v>4.9682000000000004</v>
      </c>
      <c r="C96" s="2">
        <f>RSI!I96</f>
        <v>77.575264708892817</v>
      </c>
      <c r="D96" s="2">
        <f>MACD!E96</f>
        <v>-0.20540712491040214</v>
      </c>
      <c r="E96" s="2">
        <f>MACD!F96</f>
        <v>-0.12976226168977104</v>
      </c>
      <c r="F96" s="2">
        <f>'Moving Avg'!D96</f>
        <v>4.8413200000000005</v>
      </c>
      <c r="G96" s="2">
        <f>'Moving Avg'!F96</f>
        <v>4.5847499999999997</v>
      </c>
      <c r="H96" s="2">
        <f>'Moving Avg'!G96</f>
        <v>4.4634840000000002</v>
      </c>
      <c r="I96" s="2">
        <f>'Moving Avg'!H96</f>
        <v>0</v>
      </c>
      <c r="J96" s="5" t="str">
        <f>OBV!F96</f>
        <v>BULLISH</v>
      </c>
      <c r="K96" s="5" t="str">
        <f>OBV!G96</f>
        <v>STRONG</v>
      </c>
      <c r="L96" s="5" t="str">
        <f>OBV!H96</f>
        <v>CONFIRMED BULLISH</v>
      </c>
      <c r="M96" s="7">
        <f t="shared" si="10"/>
        <v>0</v>
      </c>
      <c r="N96" s="7">
        <f t="shared" si="11"/>
        <v>100</v>
      </c>
      <c r="O96" s="7">
        <f t="shared" si="12"/>
        <v>50</v>
      </c>
      <c r="P96" s="7">
        <f t="shared" si="13"/>
        <v>100</v>
      </c>
      <c r="Q96" s="8">
        <f t="shared" si="14"/>
        <v>57.5</v>
      </c>
      <c r="R96" s="8">
        <f t="shared" si="15"/>
        <v>62.5</v>
      </c>
      <c r="S96" s="8">
        <f t="shared" si="16"/>
        <v>72.5</v>
      </c>
      <c r="T96" s="8">
        <f t="shared" si="17"/>
        <v>62.5</v>
      </c>
      <c r="U96" s="7">
        <f t="shared" si="18"/>
        <v>64.166666666666671</v>
      </c>
      <c r="V96" s="7">
        <f t="shared" si="19"/>
        <v>63.75</v>
      </c>
    </row>
    <row r="97" spans="1:22" ht="13.5" x14ac:dyDescent="0.25">
      <c r="A97" s="3">
        <f>RSI!A97</f>
        <v>42838</v>
      </c>
      <c r="B97" s="2">
        <f>RSI!B97</f>
        <v>4.9682000000000004</v>
      </c>
      <c r="C97" s="2">
        <f>RSI!I97</f>
        <v>77.575264708892817</v>
      </c>
      <c r="D97" s="2">
        <f>MACD!E97</f>
        <v>-0.2056477845252962</v>
      </c>
      <c r="E97" s="2">
        <f>MACD!F97</f>
        <v>-0.14493936625687606</v>
      </c>
      <c r="F97" s="2">
        <f>'Moving Avg'!D97</f>
        <v>4.91052</v>
      </c>
      <c r="G97" s="2">
        <f>'Moving Avg'!F97</f>
        <v>4.614539999999999</v>
      </c>
      <c r="H97" s="2">
        <f>'Moving Avg'!G97</f>
        <v>4.4752080000000003</v>
      </c>
      <c r="I97" s="2">
        <f>'Moving Avg'!H97</f>
        <v>0</v>
      </c>
      <c r="J97" s="5" t="str">
        <f>OBV!F97</f>
        <v>BULLISH</v>
      </c>
      <c r="K97" s="5" t="str">
        <f>OBV!G97</f>
        <v>STRONG</v>
      </c>
      <c r="L97" s="5" t="str">
        <f>OBV!H97</f>
        <v>CONFIRMED BULLISH</v>
      </c>
      <c r="M97" s="7">
        <f t="shared" si="10"/>
        <v>0</v>
      </c>
      <c r="N97" s="7">
        <f t="shared" si="11"/>
        <v>100</v>
      </c>
      <c r="O97" s="7">
        <f t="shared" si="12"/>
        <v>50</v>
      </c>
      <c r="P97" s="7">
        <f t="shared" si="13"/>
        <v>100</v>
      </c>
      <c r="Q97" s="8">
        <f t="shared" si="14"/>
        <v>57.5</v>
      </c>
      <c r="R97" s="8">
        <f t="shared" si="15"/>
        <v>62.5</v>
      </c>
      <c r="S97" s="8">
        <f t="shared" si="16"/>
        <v>72.5</v>
      </c>
      <c r="T97" s="8">
        <f t="shared" si="17"/>
        <v>62.5</v>
      </c>
      <c r="U97" s="7">
        <f t="shared" si="18"/>
        <v>64.166666666666671</v>
      </c>
      <c r="V97" s="7">
        <f t="shared" si="19"/>
        <v>63.75</v>
      </c>
    </row>
    <row r="98" spans="1:22" ht="13.5" x14ac:dyDescent="0.25">
      <c r="A98" s="3">
        <f>RSI!A98</f>
        <v>42839</v>
      </c>
      <c r="B98" s="2">
        <f>RSI!B98</f>
        <v>4.9682000000000004</v>
      </c>
      <c r="C98" s="2">
        <f>RSI!I98</f>
        <v>77.575264708892803</v>
      </c>
      <c r="D98" s="2">
        <f>MACD!E98</f>
        <v>-0.20798279949964016</v>
      </c>
      <c r="E98" s="2">
        <f>MACD!F98</f>
        <v>-0.15754805290542889</v>
      </c>
      <c r="F98" s="2">
        <f>'Moving Avg'!D98</f>
        <v>4.9393599999999998</v>
      </c>
      <c r="G98" s="2">
        <f>'Moving Avg'!F98</f>
        <v>4.6419299999999986</v>
      </c>
      <c r="H98" s="2">
        <f>'Moving Avg'!G98</f>
        <v>4.4869319999999995</v>
      </c>
      <c r="I98" s="2">
        <f>'Moving Avg'!H98</f>
        <v>0</v>
      </c>
      <c r="J98" s="5" t="str">
        <f>OBV!F98</f>
        <v>BULLISH</v>
      </c>
      <c r="K98" s="5" t="str">
        <f>OBV!G98</f>
        <v>STRONG</v>
      </c>
      <c r="L98" s="5" t="str">
        <f>OBV!H98</f>
        <v>CONFIRMED BULLISH</v>
      </c>
      <c r="M98" s="7">
        <f t="shared" si="10"/>
        <v>0</v>
      </c>
      <c r="N98" s="7">
        <f t="shared" si="11"/>
        <v>100</v>
      </c>
      <c r="O98" s="7">
        <f t="shared" si="12"/>
        <v>50</v>
      </c>
      <c r="P98" s="7">
        <f t="shared" si="13"/>
        <v>100</v>
      </c>
      <c r="Q98" s="8">
        <f t="shared" si="14"/>
        <v>57.5</v>
      </c>
      <c r="R98" s="8">
        <f t="shared" si="15"/>
        <v>62.5</v>
      </c>
      <c r="S98" s="8">
        <f t="shared" si="16"/>
        <v>72.5</v>
      </c>
      <c r="T98" s="8">
        <f t="shared" si="17"/>
        <v>62.5</v>
      </c>
      <c r="U98" s="7">
        <f t="shared" si="18"/>
        <v>64.166666666666671</v>
      </c>
      <c r="V98" s="7">
        <f t="shared" si="19"/>
        <v>63.75</v>
      </c>
    </row>
    <row r="99" spans="1:22" ht="13.5" x14ac:dyDescent="0.25">
      <c r="A99" s="3">
        <f>RSI!A99</f>
        <v>42842</v>
      </c>
      <c r="B99" s="2">
        <f>RSI!B99</f>
        <v>4.9682000000000004</v>
      </c>
      <c r="C99" s="2">
        <f>RSI!I99</f>
        <v>77.575264708892803</v>
      </c>
      <c r="D99" s="2">
        <f>MACD!E99</f>
        <v>-0.18088592747669452</v>
      </c>
      <c r="E99" s="2">
        <f>MACD!F99</f>
        <v>-0.16221562781968202</v>
      </c>
      <c r="F99" s="2">
        <f>'Moving Avg'!D99</f>
        <v>4.9682000000000004</v>
      </c>
      <c r="G99" s="2">
        <f>'Moving Avg'!F99</f>
        <v>4.669319999999999</v>
      </c>
      <c r="H99" s="2">
        <f>'Moving Avg'!G99</f>
        <v>4.4986559999999995</v>
      </c>
      <c r="I99" s="2">
        <f>'Moving Avg'!H99</f>
        <v>0</v>
      </c>
      <c r="J99" s="5" t="str">
        <f>OBV!F99</f>
        <v>BULLISH</v>
      </c>
      <c r="K99" s="5" t="str">
        <f>OBV!G99</f>
        <v>STRONG</v>
      </c>
      <c r="L99" s="5" t="str">
        <f>OBV!H99</f>
        <v>CONFIRMED BULLISH</v>
      </c>
      <c r="M99" s="7">
        <f t="shared" si="10"/>
        <v>0</v>
      </c>
      <c r="N99" s="7">
        <f t="shared" si="11"/>
        <v>45</v>
      </c>
      <c r="O99" s="7">
        <f t="shared" si="12"/>
        <v>50</v>
      </c>
      <c r="P99" s="7">
        <f t="shared" si="13"/>
        <v>100</v>
      </c>
      <c r="Q99" s="8">
        <f t="shared" si="14"/>
        <v>38.25</v>
      </c>
      <c r="R99" s="8">
        <f t="shared" si="15"/>
        <v>51.5</v>
      </c>
      <c r="S99" s="8">
        <f t="shared" si="16"/>
        <v>64.25</v>
      </c>
      <c r="T99" s="8">
        <f t="shared" si="17"/>
        <v>48.75</v>
      </c>
      <c r="U99" s="7">
        <f t="shared" si="18"/>
        <v>51.333333333333336</v>
      </c>
      <c r="V99" s="7">
        <f t="shared" si="19"/>
        <v>50.6875</v>
      </c>
    </row>
    <row r="100" spans="1:22" ht="13.5" x14ac:dyDescent="0.25">
      <c r="A100" s="3">
        <f>RSI!A100</f>
        <v>42843</v>
      </c>
      <c r="B100" s="2">
        <f>RSI!B100</f>
        <v>4.9682000000000004</v>
      </c>
      <c r="C100" s="2">
        <f>RSI!I100</f>
        <v>77.575264708892803</v>
      </c>
      <c r="D100" s="2">
        <f>MACD!E100</f>
        <v>-0.15978511973818588</v>
      </c>
      <c r="E100" s="2">
        <f>MACD!F100</f>
        <v>-0.16172952620338282</v>
      </c>
      <c r="F100" s="2">
        <f>'Moving Avg'!D100</f>
        <v>4.9682000000000004</v>
      </c>
      <c r="G100" s="2">
        <f>'Moving Avg'!F100</f>
        <v>4.6967099999999986</v>
      </c>
      <c r="H100" s="2">
        <f>'Moving Avg'!G100</f>
        <v>4.5103799999999996</v>
      </c>
      <c r="I100" s="2">
        <f>'Moving Avg'!H100</f>
        <v>0</v>
      </c>
      <c r="J100" s="5" t="str">
        <f>OBV!F100</f>
        <v>NEUTRAL</v>
      </c>
      <c r="K100" s="5" t="str">
        <f>OBV!G100</f>
        <v>NEUTRAL</v>
      </c>
      <c r="L100" s="5" t="str">
        <f>OBV!H100</f>
        <v>NEUTRAL</v>
      </c>
      <c r="M100" s="7">
        <f t="shared" si="10"/>
        <v>0</v>
      </c>
      <c r="N100" s="7">
        <f t="shared" si="11"/>
        <v>0</v>
      </c>
      <c r="O100" s="7">
        <f t="shared" si="12"/>
        <v>50</v>
      </c>
      <c r="P100" s="7">
        <f t="shared" si="13"/>
        <v>33</v>
      </c>
      <c r="Q100" s="8">
        <f t="shared" si="14"/>
        <v>12.45</v>
      </c>
      <c r="R100" s="8">
        <f t="shared" si="15"/>
        <v>25.75</v>
      </c>
      <c r="S100" s="8">
        <f t="shared" si="16"/>
        <v>27.35</v>
      </c>
      <c r="T100" s="8">
        <f t="shared" si="17"/>
        <v>20.75</v>
      </c>
      <c r="U100" s="7">
        <f t="shared" si="18"/>
        <v>21.850000000000005</v>
      </c>
      <c r="V100" s="7">
        <f t="shared" si="19"/>
        <v>21.575000000000003</v>
      </c>
    </row>
    <row r="101" spans="1:22" ht="13.5" x14ac:dyDescent="0.25">
      <c r="A101" s="3">
        <f>RSI!A101</f>
        <v>42844</v>
      </c>
      <c r="B101" s="2">
        <f>RSI!B101</f>
        <v>4.8913000000000002</v>
      </c>
      <c r="C101" s="2">
        <f>RSI!I101</f>
        <v>67.13123211436664</v>
      </c>
      <c r="D101" s="2">
        <f>MACD!E101</f>
        <v>-0.14088009806569879</v>
      </c>
      <c r="E101" s="2">
        <f>MACD!F101</f>
        <v>-0.15755964057584601</v>
      </c>
      <c r="F101" s="2">
        <f>'Moving Avg'!D101</f>
        <v>4.9528200000000009</v>
      </c>
      <c r="G101" s="2">
        <f>'Moving Avg'!F101</f>
        <v>4.720254999999999</v>
      </c>
      <c r="H101" s="2">
        <f>'Moving Avg'!G101</f>
        <v>4.5205659999999996</v>
      </c>
      <c r="I101" s="2">
        <f>'Moving Avg'!H101</f>
        <v>0</v>
      </c>
      <c r="J101" s="5" t="str">
        <f>OBV!F101</f>
        <v>BEARISH</v>
      </c>
      <c r="K101" s="5" t="str">
        <f>OBV!G101</f>
        <v>WEAK</v>
      </c>
      <c r="L101" s="5" t="str">
        <f>OBV!H101</f>
        <v>CONFIRMED BEARISH</v>
      </c>
      <c r="M101" s="7">
        <f t="shared" si="10"/>
        <v>25</v>
      </c>
      <c r="N101" s="7">
        <f t="shared" si="11"/>
        <v>0</v>
      </c>
      <c r="O101" s="7">
        <f t="shared" si="12"/>
        <v>50</v>
      </c>
      <c r="P101" s="7">
        <f t="shared" si="13"/>
        <v>0</v>
      </c>
      <c r="Q101" s="8">
        <f t="shared" si="14"/>
        <v>16.25</v>
      </c>
      <c r="R101" s="8">
        <f t="shared" si="15"/>
        <v>22.5</v>
      </c>
      <c r="S101" s="8">
        <f t="shared" si="16"/>
        <v>16.25</v>
      </c>
      <c r="T101" s="8">
        <f t="shared" si="17"/>
        <v>18.75</v>
      </c>
      <c r="U101" s="7">
        <f t="shared" si="18"/>
        <v>18.333333333333332</v>
      </c>
      <c r="V101" s="7">
        <f t="shared" si="19"/>
        <v>18.4375</v>
      </c>
    </row>
    <row r="102" spans="1:22" ht="13.5" x14ac:dyDescent="0.25">
      <c r="A102" s="3">
        <f>RSI!A102</f>
        <v>42845</v>
      </c>
      <c r="B102" s="2">
        <f>RSI!B102</f>
        <v>4.8913000000000002</v>
      </c>
      <c r="C102" s="2">
        <f>RSI!I102</f>
        <v>67.131232114366654</v>
      </c>
      <c r="D102" s="2">
        <f>MACD!E102</f>
        <v>-0.14670345603664892</v>
      </c>
      <c r="E102" s="2">
        <f>MACD!F102</f>
        <v>-0.1553884036680066</v>
      </c>
      <c r="F102" s="2">
        <f>'Moving Avg'!D102</f>
        <v>4.9374400000000005</v>
      </c>
      <c r="G102" s="2">
        <f>'Moving Avg'!F102</f>
        <v>4.7442799999999989</v>
      </c>
      <c r="H102" s="2">
        <f>'Moving Avg'!G102</f>
        <v>4.5307519999999997</v>
      </c>
      <c r="I102" s="2">
        <f>'Moving Avg'!H102</f>
        <v>0</v>
      </c>
      <c r="J102" s="5" t="str">
        <f>OBV!F102</f>
        <v>BEARISH</v>
      </c>
      <c r="K102" s="5" t="str">
        <f>OBV!G102</f>
        <v>WEAK</v>
      </c>
      <c r="L102" s="5" t="str">
        <f>OBV!H102</f>
        <v>CONFIRMED BEARISH</v>
      </c>
      <c r="M102" s="7">
        <f t="shared" si="10"/>
        <v>25</v>
      </c>
      <c r="N102" s="7">
        <f t="shared" si="11"/>
        <v>0</v>
      </c>
      <c r="O102" s="7">
        <f t="shared" si="12"/>
        <v>50</v>
      </c>
      <c r="P102" s="7">
        <f t="shared" si="13"/>
        <v>0</v>
      </c>
      <c r="Q102" s="8">
        <f t="shared" si="14"/>
        <v>16.25</v>
      </c>
      <c r="R102" s="8">
        <f t="shared" si="15"/>
        <v>22.5</v>
      </c>
      <c r="S102" s="8">
        <f t="shared" si="16"/>
        <v>16.25</v>
      </c>
      <c r="T102" s="8">
        <f t="shared" si="17"/>
        <v>18.75</v>
      </c>
      <c r="U102" s="7">
        <f t="shared" si="18"/>
        <v>18.333333333333332</v>
      </c>
      <c r="V102" s="7">
        <f t="shared" si="19"/>
        <v>18.4375</v>
      </c>
    </row>
    <row r="103" spans="1:22" ht="13.5" x14ac:dyDescent="0.25">
      <c r="A103" s="3">
        <f>RSI!A103</f>
        <v>42846</v>
      </c>
      <c r="B103" s="2">
        <f>RSI!B103</f>
        <v>4.8239999999999998</v>
      </c>
      <c r="C103" s="2">
        <f>RSI!I103</f>
        <v>59.060708771086375</v>
      </c>
      <c r="D103" s="2">
        <f>MACD!E103</f>
        <v>-0.11662940936389798</v>
      </c>
      <c r="E103" s="2">
        <f>MACD!F103</f>
        <v>-0.14763660480718488</v>
      </c>
      <c r="F103" s="2">
        <f>'Moving Avg'!D103</f>
        <v>4.9085999999999999</v>
      </c>
      <c r="G103" s="2">
        <f>'Moving Avg'!F103</f>
        <v>4.769264999999999</v>
      </c>
      <c r="H103" s="2">
        <f>'Moving Avg'!G103</f>
        <v>4.5395919999999998</v>
      </c>
      <c r="I103" s="2">
        <f>'Moving Avg'!H103</f>
        <v>0</v>
      </c>
      <c r="J103" s="5" t="str">
        <f>OBV!F103</f>
        <v>BEARISH</v>
      </c>
      <c r="K103" s="5" t="str">
        <f>OBV!G103</f>
        <v>WEAK</v>
      </c>
      <c r="L103" s="5" t="str">
        <f>OBV!H103</f>
        <v>CONFIRMED BEARISH</v>
      </c>
      <c r="M103" s="7">
        <f t="shared" si="10"/>
        <v>25</v>
      </c>
      <c r="N103" s="7">
        <f t="shared" si="11"/>
        <v>0</v>
      </c>
      <c r="O103" s="7">
        <f t="shared" si="12"/>
        <v>50</v>
      </c>
      <c r="P103" s="7">
        <f t="shared" si="13"/>
        <v>0</v>
      </c>
      <c r="Q103" s="8">
        <f t="shared" si="14"/>
        <v>16.25</v>
      </c>
      <c r="R103" s="8">
        <f t="shared" si="15"/>
        <v>22.5</v>
      </c>
      <c r="S103" s="8">
        <f t="shared" si="16"/>
        <v>16.25</v>
      </c>
      <c r="T103" s="8">
        <f t="shared" si="17"/>
        <v>18.75</v>
      </c>
      <c r="U103" s="7">
        <f t="shared" si="18"/>
        <v>18.333333333333332</v>
      </c>
      <c r="V103" s="7">
        <f t="shared" si="19"/>
        <v>18.4375</v>
      </c>
    </row>
    <row r="104" spans="1:22" ht="13.5" x14ac:dyDescent="0.25">
      <c r="A104" s="3">
        <f>RSI!A104</f>
        <v>42849</v>
      </c>
      <c r="B104" s="2">
        <f>RSI!B104</f>
        <v>4.8048000000000002</v>
      </c>
      <c r="C104" s="2">
        <f>RSI!I104</f>
        <v>56.956956011812437</v>
      </c>
      <c r="D104" s="2">
        <f>MACD!E104</f>
        <v>-9.0315789784234823E-2</v>
      </c>
      <c r="E104" s="2">
        <f>MACD!F104</f>
        <v>-0.13617244180259488</v>
      </c>
      <c r="F104" s="2">
        <f>'Moving Avg'!D104</f>
        <v>4.8759200000000007</v>
      </c>
      <c r="G104" s="2">
        <f>'Moving Avg'!F104</f>
        <v>4.7932899999999998</v>
      </c>
      <c r="H104" s="2">
        <f>'Moving Avg'!G104</f>
        <v>4.5480479999999996</v>
      </c>
      <c r="I104" s="2">
        <f>'Moving Avg'!H104</f>
        <v>0</v>
      </c>
      <c r="J104" s="5" t="str">
        <f>OBV!F104</f>
        <v>BEARISH</v>
      </c>
      <c r="K104" s="5" t="str">
        <f>OBV!G104</f>
        <v>WEAK</v>
      </c>
      <c r="L104" s="5" t="str">
        <f>OBV!H104</f>
        <v>CONFIRMED BEARISH</v>
      </c>
      <c r="M104" s="7">
        <f t="shared" si="10"/>
        <v>25</v>
      </c>
      <c r="N104" s="7">
        <f t="shared" si="11"/>
        <v>0</v>
      </c>
      <c r="O104" s="7">
        <f t="shared" si="12"/>
        <v>50</v>
      </c>
      <c r="P104" s="7">
        <f t="shared" si="13"/>
        <v>0</v>
      </c>
      <c r="Q104" s="8">
        <f t="shared" si="14"/>
        <v>16.25</v>
      </c>
      <c r="R104" s="8">
        <f t="shared" si="15"/>
        <v>22.5</v>
      </c>
      <c r="S104" s="8">
        <f t="shared" si="16"/>
        <v>16.25</v>
      </c>
      <c r="T104" s="8">
        <f t="shared" si="17"/>
        <v>18.75</v>
      </c>
      <c r="U104" s="7">
        <f t="shared" si="18"/>
        <v>18.333333333333332</v>
      </c>
      <c r="V104" s="7">
        <f t="shared" si="19"/>
        <v>18.4375</v>
      </c>
    </row>
    <row r="105" spans="1:22" ht="13.5" x14ac:dyDescent="0.25">
      <c r="A105" s="3">
        <f>RSI!A105</f>
        <v>42850</v>
      </c>
      <c r="B105" s="2">
        <f>RSI!B105</f>
        <v>4.8048000000000002</v>
      </c>
      <c r="C105" s="2">
        <f>RSI!I105</f>
        <v>56.956956011812437</v>
      </c>
      <c r="D105" s="2">
        <f>MACD!E105</f>
        <v>-4.6267047494934488E-2</v>
      </c>
      <c r="E105" s="2">
        <f>MACD!F105</f>
        <v>-0.11819136294106281</v>
      </c>
      <c r="F105" s="2">
        <f>'Moving Avg'!D105</f>
        <v>4.8432399999999998</v>
      </c>
      <c r="G105" s="2">
        <f>'Moving Avg'!F105</f>
        <v>4.8110650000000001</v>
      </c>
      <c r="H105" s="2">
        <f>'Moving Avg'!G105</f>
        <v>4.5565040000000003</v>
      </c>
      <c r="I105" s="2">
        <f>'Moving Avg'!H105</f>
        <v>0</v>
      </c>
      <c r="J105" s="5" t="str">
        <f>OBV!F105</f>
        <v>BEARISH</v>
      </c>
      <c r="K105" s="5" t="str">
        <f>OBV!G105</f>
        <v>WEAK</v>
      </c>
      <c r="L105" s="5" t="str">
        <f>OBV!H105</f>
        <v>CONFIRMED BEARISH</v>
      </c>
      <c r="M105" s="7">
        <f t="shared" si="10"/>
        <v>25</v>
      </c>
      <c r="N105" s="7">
        <f t="shared" si="11"/>
        <v>0</v>
      </c>
      <c r="O105" s="7">
        <f t="shared" si="12"/>
        <v>50</v>
      </c>
      <c r="P105" s="7">
        <f t="shared" si="13"/>
        <v>0</v>
      </c>
      <c r="Q105" s="8">
        <f t="shared" si="14"/>
        <v>16.25</v>
      </c>
      <c r="R105" s="8">
        <f t="shared" si="15"/>
        <v>22.5</v>
      </c>
      <c r="S105" s="8">
        <f t="shared" si="16"/>
        <v>16.25</v>
      </c>
      <c r="T105" s="8">
        <f t="shared" si="17"/>
        <v>18.75</v>
      </c>
      <c r="U105" s="7">
        <f t="shared" si="18"/>
        <v>18.333333333333332</v>
      </c>
      <c r="V105" s="7">
        <f t="shared" si="19"/>
        <v>18.4375</v>
      </c>
    </row>
    <row r="106" spans="1:22" ht="13.5" x14ac:dyDescent="0.25">
      <c r="A106" s="3">
        <f>RSI!A106</f>
        <v>42851</v>
      </c>
      <c r="B106" s="2">
        <f>RSI!B106</f>
        <v>4.7952000000000004</v>
      </c>
      <c r="C106" s="2">
        <f>RSI!I106</f>
        <v>55.804291262104158</v>
      </c>
      <c r="D106" s="2">
        <f>MACD!E106</f>
        <v>-8.6554454449707663E-3</v>
      </c>
      <c r="E106" s="2">
        <f>MACD!F106</f>
        <v>-9.6284179441844406E-2</v>
      </c>
      <c r="F106" s="2">
        <f>'Moving Avg'!D106</f>
        <v>4.82402</v>
      </c>
      <c r="G106" s="2">
        <f>'Moving Avg'!F106</f>
        <v>4.8273999999999999</v>
      </c>
      <c r="H106" s="2">
        <f>'Moving Avg'!G106</f>
        <v>4.5647679999999999</v>
      </c>
      <c r="I106" s="2">
        <f>'Moving Avg'!H106</f>
        <v>0</v>
      </c>
      <c r="J106" s="5" t="str">
        <f>OBV!F106</f>
        <v>BEARISH</v>
      </c>
      <c r="K106" s="5" t="str">
        <f>OBV!G106</f>
        <v>WEAK</v>
      </c>
      <c r="L106" s="5" t="str">
        <f>OBV!H106</f>
        <v>CONFIRMED BEARISH</v>
      </c>
      <c r="M106" s="7">
        <f t="shared" si="10"/>
        <v>25</v>
      </c>
      <c r="N106" s="7">
        <f t="shared" si="11"/>
        <v>0</v>
      </c>
      <c r="O106" s="7">
        <f t="shared" si="12"/>
        <v>50</v>
      </c>
      <c r="P106" s="7">
        <f t="shared" si="13"/>
        <v>0</v>
      </c>
      <c r="Q106" s="8">
        <f t="shared" si="14"/>
        <v>16.25</v>
      </c>
      <c r="R106" s="8">
        <f t="shared" si="15"/>
        <v>22.5</v>
      </c>
      <c r="S106" s="8">
        <f t="shared" si="16"/>
        <v>16.25</v>
      </c>
      <c r="T106" s="8">
        <f t="shared" si="17"/>
        <v>18.75</v>
      </c>
      <c r="U106" s="7">
        <f t="shared" si="18"/>
        <v>18.333333333333332</v>
      </c>
      <c r="V106" s="7">
        <f t="shared" si="19"/>
        <v>18.4375</v>
      </c>
    </row>
    <row r="107" spans="1:22" ht="13.5" x14ac:dyDescent="0.25">
      <c r="A107" s="3">
        <f>RSI!A107</f>
        <v>42852</v>
      </c>
      <c r="B107" s="2">
        <f>RSI!B107</f>
        <v>4.7952000000000004</v>
      </c>
      <c r="C107" s="2">
        <f>RSI!I107</f>
        <v>55.804291262104165</v>
      </c>
      <c r="D107" s="2">
        <f>MACD!E107</f>
        <v>2.288248146534233E-2</v>
      </c>
      <c r="E107" s="2">
        <f>MACD!F107</f>
        <v>-7.2450847260407056E-2</v>
      </c>
      <c r="F107" s="2">
        <f>'Moving Avg'!D107</f>
        <v>4.8048000000000002</v>
      </c>
      <c r="G107" s="2">
        <f>'Moving Avg'!F107</f>
        <v>4.8384499999999999</v>
      </c>
      <c r="H107" s="2">
        <f>'Moving Avg'!G107</f>
        <v>4.5730319999999995</v>
      </c>
      <c r="I107" s="2">
        <f>'Moving Avg'!H107</f>
        <v>0</v>
      </c>
      <c r="J107" s="5" t="str">
        <f>OBV!F107</f>
        <v>BEARISH</v>
      </c>
      <c r="K107" s="5" t="str">
        <f>OBV!G107</f>
        <v>WEAK</v>
      </c>
      <c r="L107" s="5" t="str">
        <f>OBV!H107</f>
        <v>CONFIRMED BEARISH</v>
      </c>
      <c r="M107" s="7">
        <f t="shared" si="10"/>
        <v>25</v>
      </c>
      <c r="N107" s="7">
        <f t="shared" si="11"/>
        <v>0</v>
      </c>
      <c r="O107" s="7">
        <f t="shared" si="12"/>
        <v>50</v>
      </c>
      <c r="P107" s="7">
        <f t="shared" si="13"/>
        <v>0</v>
      </c>
      <c r="Q107" s="8">
        <f t="shared" si="14"/>
        <v>16.25</v>
      </c>
      <c r="R107" s="8">
        <f t="shared" si="15"/>
        <v>22.5</v>
      </c>
      <c r="S107" s="8">
        <f t="shared" si="16"/>
        <v>16.25</v>
      </c>
      <c r="T107" s="8">
        <f t="shared" si="17"/>
        <v>18.75</v>
      </c>
      <c r="U107" s="7">
        <f t="shared" si="18"/>
        <v>18.333333333333332</v>
      </c>
      <c r="V107" s="7">
        <f t="shared" si="19"/>
        <v>18.4375</v>
      </c>
    </row>
    <row r="108" spans="1:22" ht="13.5" x14ac:dyDescent="0.25">
      <c r="A108" s="3">
        <f>RSI!A108</f>
        <v>42853</v>
      </c>
      <c r="B108" s="2">
        <f>RSI!B108</f>
        <v>4.7952000000000004</v>
      </c>
      <c r="C108" s="2">
        <f>RSI!I108</f>
        <v>55.804291262104165</v>
      </c>
      <c r="D108" s="2">
        <f>MACD!E108</f>
        <v>4.9302424412564605E-2</v>
      </c>
      <c r="E108" s="2">
        <f>MACD!F108</f>
        <v>-4.8100192925812725E-2</v>
      </c>
      <c r="F108" s="2">
        <f>'Moving Avg'!D108</f>
        <v>4.7990400000000006</v>
      </c>
      <c r="G108" s="2">
        <f>'Moving Avg'!F108</f>
        <v>4.8494999999999999</v>
      </c>
      <c r="H108" s="2">
        <f>'Moving Avg'!G108</f>
        <v>4.581296</v>
      </c>
      <c r="I108" s="2">
        <f>'Moving Avg'!H108</f>
        <v>0</v>
      </c>
      <c r="J108" s="5" t="str">
        <f>OBV!F108</f>
        <v>BEARISH</v>
      </c>
      <c r="K108" s="5" t="str">
        <f>OBV!G108</f>
        <v>STRONG</v>
      </c>
      <c r="L108" s="5" t="str">
        <f>OBV!H108</f>
        <v>CONFIRMED BEARISH</v>
      </c>
      <c r="M108" s="7">
        <f t="shared" si="10"/>
        <v>25</v>
      </c>
      <c r="N108" s="7">
        <f t="shared" si="11"/>
        <v>0</v>
      </c>
      <c r="O108" s="7">
        <f t="shared" si="12"/>
        <v>50</v>
      </c>
      <c r="P108" s="7">
        <f t="shared" si="13"/>
        <v>33</v>
      </c>
      <c r="Q108" s="8">
        <f t="shared" si="14"/>
        <v>21.2</v>
      </c>
      <c r="R108" s="8">
        <f t="shared" si="15"/>
        <v>30.75</v>
      </c>
      <c r="S108" s="8">
        <f t="shared" si="16"/>
        <v>31.1</v>
      </c>
      <c r="T108" s="8">
        <f t="shared" si="17"/>
        <v>27</v>
      </c>
      <c r="U108" s="7">
        <f t="shared" si="18"/>
        <v>27.683333333333337</v>
      </c>
      <c r="V108" s="7">
        <f t="shared" si="19"/>
        <v>27.512500000000003</v>
      </c>
    </row>
    <row r="109" spans="1:22" ht="13.5" x14ac:dyDescent="0.25">
      <c r="A109" s="3">
        <f>RSI!A109</f>
        <v>42857</v>
      </c>
      <c r="B109" s="2">
        <f>RSI!B109</f>
        <v>4.6607000000000003</v>
      </c>
      <c r="C109" s="2">
        <f>RSI!I109</f>
        <v>41.210472801488841</v>
      </c>
      <c r="D109" s="2">
        <f>MACD!E109</f>
        <v>8.1374431856540141E-2</v>
      </c>
      <c r="E109" s="2">
        <f>MACD!F109</f>
        <v>-2.2205267969342156E-2</v>
      </c>
      <c r="F109" s="2">
        <f>'Moving Avg'!D109</f>
        <v>4.7702200000000001</v>
      </c>
      <c r="G109" s="2">
        <f>'Moving Avg'!F109</f>
        <v>4.8437350000000006</v>
      </c>
      <c r="H109" s="2">
        <f>'Moving Avg'!G109</f>
        <v>4.5868699999999993</v>
      </c>
      <c r="I109" s="2">
        <f>'Moving Avg'!H109</f>
        <v>0</v>
      </c>
      <c r="J109" s="5" t="str">
        <f>OBV!F109</f>
        <v>BEARISH</v>
      </c>
      <c r="K109" s="5" t="str">
        <f>OBV!G109</f>
        <v>STRONG</v>
      </c>
      <c r="L109" s="5" t="str">
        <f>OBV!H109</f>
        <v>CONFIRMED BEARISH</v>
      </c>
      <c r="M109" s="7">
        <f t="shared" si="10"/>
        <v>25</v>
      </c>
      <c r="N109" s="7">
        <f t="shared" si="11"/>
        <v>0</v>
      </c>
      <c r="O109" s="7">
        <f t="shared" si="12"/>
        <v>50</v>
      </c>
      <c r="P109" s="7">
        <f t="shared" si="13"/>
        <v>33</v>
      </c>
      <c r="Q109" s="8">
        <f t="shared" si="14"/>
        <v>21.2</v>
      </c>
      <c r="R109" s="8">
        <f t="shared" si="15"/>
        <v>30.75</v>
      </c>
      <c r="S109" s="8">
        <f t="shared" si="16"/>
        <v>31.1</v>
      </c>
      <c r="T109" s="8">
        <f t="shared" si="17"/>
        <v>27</v>
      </c>
      <c r="U109" s="7">
        <f t="shared" si="18"/>
        <v>27.683333333333337</v>
      </c>
      <c r="V109" s="7">
        <f t="shared" si="19"/>
        <v>27.512500000000003</v>
      </c>
    </row>
    <row r="110" spans="1:22" ht="13.5" x14ac:dyDescent="0.25">
      <c r="A110" s="3">
        <f>RSI!A110</f>
        <v>42858</v>
      </c>
      <c r="B110" s="2">
        <f>RSI!B110</f>
        <v>4.6125999999999996</v>
      </c>
      <c r="C110" s="2">
        <f>RSI!I110</f>
        <v>37.439614709794263</v>
      </c>
      <c r="D110" s="2">
        <f>MACD!E110</f>
        <v>0.11264196553080641</v>
      </c>
      <c r="E110" s="2">
        <f>MACD!F110</f>
        <v>4.7641787306875565E-3</v>
      </c>
      <c r="F110" s="2">
        <f>'Moving Avg'!D110</f>
        <v>4.7317800000000005</v>
      </c>
      <c r="G110" s="2">
        <f>'Moving Avg'!F110</f>
        <v>4.8355649999999999</v>
      </c>
      <c r="H110" s="2">
        <f>'Moving Avg'!G110</f>
        <v>4.5914819999999992</v>
      </c>
      <c r="I110" s="2">
        <f>'Moving Avg'!H110</f>
        <v>0</v>
      </c>
      <c r="J110" s="5" t="str">
        <f>OBV!F110</f>
        <v>BEARISH</v>
      </c>
      <c r="K110" s="5" t="str">
        <f>OBV!G110</f>
        <v>STRONG</v>
      </c>
      <c r="L110" s="5" t="str">
        <f>OBV!H110</f>
        <v>CONFIRMED BEARISH</v>
      </c>
      <c r="M110" s="7">
        <f t="shared" si="10"/>
        <v>25</v>
      </c>
      <c r="N110" s="7">
        <f t="shared" si="11"/>
        <v>0</v>
      </c>
      <c r="O110" s="7">
        <f t="shared" si="12"/>
        <v>50</v>
      </c>
      <c r="P110" s="7">
        <f t="shared" si="13"/>
        <v>33</v>
      </c>
      <c r="Q110" s="8">
        <f t="shared" si="14"/>
        <v>21.2</v>
      </c>
      <c r="R110" s="8">
        <f t="shared" si="15"/>
        <v>30.75</v>
      </c>
      <c r="S110" s="8">
        <f t="shared" si="16"/>
        <v>31.1</v>
      </c>
      <c r="T110" s="8">
        <f t="shared" si="17"/>
        <v>27</v>
      </c>
      <c r="U110" s="7">
        <f t="shared" si="18"/>
        <v>27.683333333333337</v>
      </c>
      <c r="V110" s="7">
        <f t="shared" si="19"/>
        <v>27.512500000000003</v>
      </c>
    </row>
    <row r="111" spans="1:22" ht="13.5" x14ac:dyDescent="0.25">
      <c r="A111" s="3">
        <f>RSI!A111</f>
        <v>42859</v>
      </c>
      <c r="B111" s="2">
        <f>RSI!B111</f>
        <v>4.4781000000000004</v>
      </c>
      <c r="C111" s="2">
        <f>RSI!I111</f>
        <v>29.351828768107993</v>
      </c>
      <c r="D111" s="2">
        <f>MACD!E111</f>
        <v>0.13804026723536467</v>
      </c>
      <c r="E111" s="2">
        <f>MACD!F111</f>
        <v>3.1419396431622983E-2</v>
      </c>
      <c r="F111" s="2">
        <f>'Moving Avg'!D111</f>
        <v>4.6683600000000007</v>
      </c>
      <c r="G111" s="2">
        <f>'Moving Avg'!F111</f>
        <v>4.8216299999999999</v>
      </c>
      <c r="H111" s="2">
        <f>'Moving Avg'!G111</f>
        <v>4.5934039999999996</v>
      </c>
      <c r="I111" s="2">
        <f>'Moving Avg'!H111</f>
        <v>0</v>
      </c>
      <c r="J111" s="5" t="str">
        <f>OBV!F111</f>
        <v>BEARISH</v>
      </c>
      <c r="K111" s="5" t="str">
        <f>OBV!G111</f>
        <v>STRONG</v>
      </c>
      <c r="L111" s="5" t="str">
        <f>OBV!H111</f>
        <v>CONFIRMED BEARISH</v>
      </c>
      <c r="M111" s="7">
        <f t="shared" si="10"/>
        <v>50</v>
      </c>
      <c r="N111" s="7">
        <f t="shared" si="11"/>
        <v>0</v>
      </c>
      <c r="O111" s="7">
        <f t="shared" si="12"/>
        <v>50</v>
      </c>
      <c r="P111" s="7">
        <f t="shared" si="13"/>
        <v>33</v>
      </c>
      <c r="Q111" s="8">
        <f t="shared" si="14"/>
        <v>29.95</v>
      </c>
      <c r="R111" s="8">
        <f t="shared" si="15"/>
        <v>35.75</v>
      </c>
      <c r="S111" s="8">
        <f t="shared" si="16"/>
        <v>34.85</v>
      </c>
      <c r="T111" s="8">
        <f t="shared" si="17"/>
        <v>33.25</v>
      </c>
      <c r="U111" s="7">
        <f t="shared" si="18"/>
        <v>33.516666666666673</v>
      </c>
      <c r="V111" s="7">
        <f t="shared" si="19"/>
        <v>33.450000000000003</v>
      </c>
    </row>
    <row r="112" spans="1:22" ht="13.5" x14ac:dyDescent="0.25">
      <c r="A112" s="3">
        <f>RSI!A112</f>
        <v>42860</v>
      </c>
      <c r="B112" s="2">
        <f>RSI!B112</f>
        <v>4.5549999999999997</v>
      </c>
      <c r="C112" s="2">
        <f>RSI!I112</f>
        <v>37.645634873592861</v>
      </c>
      <c r="D112" s="2">
        <f>MACD!E112</f>
        <v>0.15537864871631157</v>
      </c>
      <c r="E112" s="2">
        <f>MACD!F112</f>
        <v>5.6211246888560704E-2</v>
      </c>
      <c r="F112" s="2">
        <f>'Moving Avg'!D112</f>
        <v>4.6203200000000004</v>
      </c>
      <c r="G112" s="2">
        <f>'Moving Avg'!F112</f>
        <v>4.8182700000000001</v>
      </c>
      <c r="H112" s="2">
        <f>'Moving Avg'!G112</f>
        <v>4.5968639999999992</v>
      </c>
      <c r="I112" s="2">
        <f>'Moving Avg'!H112</f>
        <v>0</v>
      </c>
      <c r="J112" s="5" t="str">
        <f>OBV!F112</f>
        <v>BEARISH</v>
      </c>
      <c r="K112" s="5" t="str">
        <f>OBV!G112</f>
        <v>STRONG</v>
      </c>
      <c r="L112" s="5" t="str">
        <f>OBV!H112</f>
        <v>CONFIRMED BEARISH</v>
      </c>
      <c r="M112" s="7">
        <f t="shared" si="10"/>
        <v>25</v>
      </c>
      <c r="N112" s="7">
        <f t="shared" si="11"/>
        <v>0</v>
      </c>
      <c r="O112" s="7">
        <f t="shared" si="12"/>
        <v>50</v>
      </c>
      <c r="P112" s="7">
        <f t="shared" si="13"/>
        <v>33</v>
      </c>
      <c r="Q112" s="8">
        <f t="shared" si="14"/>
        <v>21.2</v>
      </c>
      <c r="R112" s="8">
        <f t="shared" si="15"/>
        <v>30.75</v>
      </c>
      <c r="S112" s="8">
        <f t="shared" si="16"/>
        <v>31.1</v>
      </c>
      <c r="T112" s="8">
        <f t="shared" si="17"/>
        <v>27</v>
      </c>
      <c r="U112" s="7">
        <f t="shared" si="18"/>
        <v>27.683333333333337</v>
      </c>
      <c r="V112" s="7">
        <f t="shared" si="19"/>
        <v>27.512500000000003</v>
      </c>
    </row>
    <row r="113" spans="1:22" ht="13.5" x14ac:dyDescent="0.25">
      <c r="A113" s="3">
        <f>RSI!A113</f>
        <v>42863</v>
      </c>
      <c r="B113" s="2">
        <f>RSI!B113</f>
        <v>4.5357000000000003</v>
      </c>
      <c r="C113" s="2">
        <f>RSI!I113</f>
        <v>36.487878399515346</v>
      </c>
      <c r="D113" s="2">
        <f>MACD!E113</f>
        <v>0.16210041598809077</v>
      </c>
      <c r="E113" s="2">
        <f>MACD!F113</f>
        <v>7.7389080708466729E-2</v>
      </c>
      <c r="F113" s="2">
        <f>'Moving Avg'!D113</f>
        <v>4.5684200000000006</v>
      </c>
      <c r="G113" s="2">
        <f>'Moving Avg'!F113</f>
        <v>4.8038550000000004</v>
      </c>
      <c r="H113" s="2">
        <f>'Moving Avg'!G113</f>
        <v>4.599937999999999</v>
      </c>
      <c r="I113" s="2">
        <f>'Moving Avg'!H113</f>
        <v>0</v>
      </c>
      <c r="J113" s="5" t="str">
        <f>OBV!F113</f>
        <v>BEARISH</v>
      </c>
      <c r="K113" s="5" t="str">
        <f>OBV!G113</f>
        <v>STRONG</v>
      </c>
      <c r="L113" s="5" t="str">
        <f>OBV!H113</f>
        <v>CONFIRMED BEARISH</v>
      </c>
      <c r="M113" s="7">
        <f t="shared" si="10"/>
        <v>25</v>
      </c>
      <c r="N113" s="7">
        <f t="shared" si="11"/>
        <v>0</v>
      </c>
      <c r="O113" s="7">
        <f t="shared" si="12"/>
        <v>50</v>
      </c>
      <c r="P113" s="7">
        <f t="shared" si="13"/>
        <v>33</v>
      </c>
      <c r="Q113" s="8">
        <f t="shared" si="14"/>
        <v>21.2</v>
      </c>
      <c r="R113" s="8">
        <f t="shared" si="15"/>
        <v>30.75</v>
      </c>
      <c r="S113" s="8">
        <f t="shared" si="16"/>
        <v>31.1</v>
      </c>
      <c r="T113" s="8">
        <f t="shared" si="17"/>
        <v>27</v>
      </c>
      <c r="U113" s="7">
        <f t="shared" si="18"/>
        <v>27.683333333333337</v>
      </c>
      <c r="V113" s="7">
        <f t="shared" si="19"/>
        <v>27.512500000000003</v>
      </c>
    </row>
    <row r="114" spans="1:22" ht="13.5" x14ac:dyDescent="0.25">
      <c r="A114" s="3">
        <f>RSI!A114</f>
        <v>42864</v>
      </c>
      <c r="B114" s="2">
        <f>RSI!B114</f>
        <v>4.5357000000000003</v>
      </c>
      <c r="C114" s="2">
        <f>RSI!I114</f>
        <v>36.487878399515346</v>
      </c>
      <c r="D114" s="2">
        <f>MACD!E114</f>
        <v>0.16585108361141643</v>
      </c>
      <c r="E114" s="2">
        <f>MACD!F114</f>
        <v>9.5081481289056663E-2</v>
      </c>
      <c r="F114" s="2">
        <f>'Moving Avg'!D114</f>
        <v>4.5434200000000002</v>
      </c>
      <c r="G114" s="2">
        <f>'Moving Avg'!F114</f>
        <v>4.7894400000000008</v>
      </c>
      <c r="H114" s="2">
        <f>'Moving Avg'!G114</f>
        <v>4.6030119999999988</v>
      </c>
      <c r="I114" s="2">
        <f>'Moving Avg'!H114</f>
        <v>0</v>
      </c>
      <c r="J114" s="5" t="str">
        <f>OBV!F114</f>
        <v>BEARISH</v>
      </c>
      <c r="K114" s="5" t="str">
        <f>OBV!G114</f>
        <v>STRONG</v>
      </c>
      <c r="L114" s="5" t="str">
        <f>OBV!H114</f>
        <v>CONFIRMED BEARISH</v>
      </c>
      <c r="M114" s="7">
        <f t="shared" si="10"/>
        <v>25</v>
      </c>
      <c r="N114" s="7">
        <f t="shared" si="11"/>
        <v>0</v>
      </c>
      <c r="O114" s="7">
        <f t="shared" si="12"/>
        <v>50</v>
      </c>
      <c r="P114" s="7">
        <f t="shared" si="13"/>
        <v>33</v>
      </c>
      <c r="Q114" s="8">
        <f t="shared" si="14"/>
        <v>21.2</v>
      </c>
      <c r="R114" s="8">
        <f t="shared" si="15"/>
        <v>30.75</v>
      </c>
      <c r="S114" s="8">
        <f t="shared" si="16"/>
        <v>31.1</v>
      </c>
      <c r="T114" s="8">
        <f t="shared" si="17"/>
        <v>27</v>
      </c>
      <c r="U114" s="7">
        <f t="shared" si="18"/>
        <v>27.683333333333337</v>
      </c>
      <c r="V114" s="7">
        <f t="shared" si="19"/>
        <v>27.512500000000003</v>
      </c>
    </row>
    <row r="115" spans="1:22" ht="13.5" x14ac:dyDescent="0.25">
      <c r="A115" s="3">
        <f>RSI!A115</f>
        <v>42865</v>
      </c>
      <c r="B115" s="2">
        <f>RSI!B115</f>
        <v>4.5164999999999997</v>
      </c>
      <c r="C115" s="2">
        <f>RSI!I115</f>
        <v>35.237556983112029</v>
      </c>
      <c r="D115" s="2">
        <f>MACD!E115</f>
        <v>0.17138848891617187</v>
      </c>
      <c r="E115" s="2">
        <f>MACD!F115</f>
        <v>0.11034288281447971</v>
      </c>
      <c r="F115" s="2">
        <f>'Moving Avg'!D115</f>
        <v>4.5242000000000004</v>
      </c>
      <c r="G115" s="2">
        <f>'Moving Avg'!F115</f>
        <v>4.7668550000000005</v>
      </c>
      <c r="H115" s="2">
        <f>'Moving Avg'!G115</f>
        <v>4.6057019999999991</v>
      </c>
      <c r="I115" s="2">
        <f>'Moving Avg'!H115</f>
        <v>0</v>
      </c>
      <c r="J115" s="5" t="str">
        <f>OBV!F115</f>
        <v>BEARISH</v>
      </c>
      <c r="K115" s="5" t="str">
        <f>OBV!G115</f>
        <v>STRONG</v>
      </c>
      <c r="L115" s="5" t="str">
        <f>OBV!H115</f>
        <v>CONFIRMED BEARISH</v>
      </c>
      <c r="M115" s="7">
        <f t="shared" si="10"/>
        <v>25</v>
      </c>
      <c r="N115" s="7">
        <f t="shared" si="11"/>
        <v>0</v>
      </c>
      <c r="O115" s="7">
        <f t="shared" si="12"/>
        <v>50</v>
      </c>
      <c r="P115" s="7">
        <f t="shared" si="13"/>
        <v>33</v>
      </c>
      <c r="Q115" s="8">
        <f t="shared" si="14"/>
        <v>21.2</v>
      </c>
      <c r="R115" s="8">
        <f t="shared" si="15"/>
        <v>30.75</v>
      </c>
      <c r="S115" s="8">
        <f t="shared" si="16"/>
        <v>31.1</v>
      </c>
      <c r="T115" s="8">
        <f t="shared" si="17"/>
        <v>27</v>
      </c>
      <c r="U115" s="7">
        <f t="shared" si="18"/>
        <v>27.683333333333337</v>
      </c>
      <c r="V115" s="7">
        <f t="shared" si="19"/>
        <v>27.512500000000003</v>
      </c>
    </row>
    <row r="116" spans="1:22" ht="13.5" x14ac:dyDescent="0.25">
      <c r="A116" s="3">
        <f>RSI!A116</f>
        <v>42866</v>
      </c>
      <c r="B116" s="2">
        <f>RSI!B116</f>
        <v>4.5164999999999997</v>
      </c>
      <c r="C116" s="2">
        <f>RSI!I116</f>
        <v>35.237556983112029</v>
      </c>
      <c r="D116" s="2">
        <f>MACD!E116</f>
        <v>0.17558231371145006</v>
      </c>
      <c r="E116" s="2">
        <f>MACD!F116</f>
        <v>0.1233907689938738</v>
      </c>
      <c r="F116" s="2">
        <f>'Moving Avg'!D116</f>
        <v>4.5318800000000001</v>
      </c>
      <c r="G116" s="2">
        <f>'Moving Avg'!F116</f>
        <v>4.7442700000000002</v>
      </c>
      <c r="H116" s="2">
        <f>'Moving Avg'!G116</f>
        <v>4.6083919999999985</v>
      </c>
      <c r="I116" s="2">
        <f>'Moving Avg'!H116</f>
        <v>0</v>
      </c>
      <c r="J116" s="5" t="str">
        <f>OBV!F116</f>
        <v>BEARISH</v>
      </c>
      <c r="K116" s="5" t="str">
        <f>OBV!G116</f>
        <v>STRONG</v>
      </c>
      <c r="L116" s="5" t="str">
        <f>OBV!H116</f>
        <v>BEARISH DIVERGENCE</v>
      </c>
      <c r="M116" s="7">
        <f t="shared" si="10"/>
        <v>25</v>
      </c>
      <c r="N116" s="7">
        <f t="shared" si="11"/>
        <v>0</v>
      </c>
      <c r="O116" s="7">
        <f t="shared" si="12"/>
        <v>50</v>
      </c>
      <c r="P116" s="7">
        <f t="shared" si="13"/>
        <v>33</v>
      </c>
      <c r="Q116" s="8">
        <f t="shared" si="14"/>
        <v>21.2</v>
      </c>
      <c r="R116" s="8">
        <f t="shared" si="15"/>
        <v>30.75</v>
      </c>
      <c r="S116" s="8">
        <f t="shared" si="16"/>
        <v>31.1</v>
      </c>
      <c r="T116" s="8">
        <f t="shared" si="17"/>
        <v>27</v>
      </c>
      <c r="U116" s="7">
        <f t="shared" si="18"/>
        <v>27.683333333333337</v>
      </c>
      <c r="V116" s="7">
        <f t="shared" si="19"/>
        <v>27.512500000000003</v>
      </c>
    </row>
    <row r="117" spans="1:22" ht="13.5" x14ac:dyDescent="0.25">
      <c r="A117" s="3">
        <f>RSI!A117</f>
        <v>42867</v>
      </c>
      <c r="B117" s="2">
        <f>RSI!B117</f>
        <v>4.5164999999999997</v>
      </c>
      <c r="C117" s="2">
        <f>RSI!I117</f>
        <v>35.237556983112029</v>
      </c>
      <c r="D117" s="2">
        <f>MACD!E117</f>
        <v>0.18004320420676567</v>
      </c>
      <c r="E117" s="2">
        <f>MACD!F117</f>
        <v>0.13472125603645219</v>
      </c>
      <c r="F117" s="2">
        <f>'Moving Avg'!D117</f>
        <v>4.5241800000000003</v>
      </c>
      <c r="G117" s="2">
        <f>'Moving Avg'!F117</f>
        <v>4.7216849999999999</v>
      </c>
      <c r="H117" s="2">
        <f>'Moving Avg'!G117</f>
        <v>4.6110819999999997</v>
      </c>
      <c r="I117" s="2">
        <f>'Moving Avg'!H117</f>
        <v>0</v>
      </c>
      <c r="J117" s="5" t="str">
        <f>OBV!F117</f>
        <v>BEARISH</v>
      </c>
      <c r="K117" s="5" t="str">
        <f>OBV!G117</f>
        <v>STRONG</v>
      </c>
      <c r="L117" s="5" t="str">
        <f>OBV!H117</f>
        <v>CONFIRMED BEARISH</v>
      </c>
      <c r="M117" s="7">
        <f t="shared" si="10"/>
        <v>25</v>
      </c>
      <c r="N117" s="7">
        <f t="shared" si="11"/>
        <v>0</v>
      </c>
      <c r="O117" s="7">
        <f t="shared" si="12"/>
        <v>50</v>
      </c>
      <c r="P117" s="7">
        <f t="shared" si="13"/>
        <v>33</v>
      </c>
      <c r="Q117" s="8">
        <f t="shared" si="14"/>
        <v>21.2</v>
      </c>
      <c r="R117" s="8">
        <f t="shared" si="15"/>
        <v>30.75</v>
      </c>
      <c r="S117" s="8">
        <f t="shared" si="16"/>
        <v>31.1</v>
      </c>
      <c r="T117" s="8">
        <f t="shared" si="17"/>
        <v>27</v>
      </c>
      <c r="U117" s="7">
        <f t="shared" si="18"/>
        <v>27.683333333333337</v>
      </c>
      <c r="V117" s="7">
        <f t="shared" si="19"/>
        <v>27.512500000000003</v>
      </c>
    </row>
    <row r="118" spans="1:22" ht="13.5" x14ac:dyDescent="0.25">
      <c r="A118" s="3">
        <f>RSI!A118</f>
        <v>42870</v>
      </c>
      <c r="B118" s="2">
        <f>RSI!B118</f>
        <v>4.5164999999999997</v>
      </c>
      <c r="C118" s="2">
        <f>RSI!I118</f>
        <v>35.237556983112029</v>
      </c>
      <c r="D118" s="2">
        <f>MACD!E118</f>
        <v>0.18466249785173616</v>
      </c>
      <c r="E118" s="2">
        <f>MACD!F118</f>
        <v>0.14470950439950897</v>
      </c>
      <c r="F118" s="2">
        <f>'Moving Avg'!D118</f>
        <v>4.52034</v>
      </c>
      <c r="G118" s="2">
        <f>'Moving Avg'!F118</f>
        <v>4.6990999999999996</v>
      </c>
      <c r="H118" s="2">
        <f>'Moving Avg'!G118</f>
        <v>4.6130040000000001</v>
      </c>
      <c r="I118" s="2">
        <f>'Moving Avg'!H118</f>
        <v>0</v>
      </c>
      <c r="J118" s="5" t="str">
        <f>OBV!F118</f>
        <v>BEARISH</v>
      </c>
      <c r="K118" s="5" t="str">
        <f>OBV!G118</f>
        <v>STRONG</v>
      </c>
      <c r="L118" s="5" t="str">
        <f>OBV!H118</f>
        <v>CONFIRMED BEARISH</v>
      </c>
      <c r="M118" s="7">
        <f t="shared" si="10"/>
        <v>25</v>
      </c>
      <c r="N118" s="7">
        <f t="shared" si="11"/>
        <v>0</v>
      </c>
      <c r="O118" s="7">
        <f t="shared" si="12"/>
        <v>50</v>
      </c>
      <c r="P118" s="7">
        <f t="shared" si="13"/>
        <v>33</v>
      </c>
      <c r="Q118" s="8">
        <f t="shared" si="14"/>
        <v>21.2</v>
      </c>
      <c r="R118" s="8">
        <f t="shared" si="15"/>
        <v>30.75</v>
      </c>
      <c r="S118" s="8">
        <f t="shared" si="16"/>
        <v>31.1</v>
      </c>
      <c r="T118" s="8">
        <f t="shared" si="17"/>
        <v>27</v>
      </c>
      <c r="U118" s="7">
        <f t="shared" si="18"/>
        <v>27.683333333333337</v>
      </c>
      <c r="V118" s="7">
        <f t="shared" si="19"/>
        <v>27.512500000000003</v>
      </c>
    </row>
    <row r="119" spans="1:22" ht="13.5" x14ac:dyDescent="0.25">
      <c r="A119" s="3">
        <f>RSI!A119</f>
        <v>42871</v>
      </c>
      <c r="B119" s="2">
        <f>RSI!B119</f>
        <v>4.4203999999999999</v>
      </c>
      <c r="C119" s="2">
        <f>RSI!I119</f>
        <v>28.632294220850085</v>
      </c>
      <c r="D119" s="2">
        <f>MACD!E119</f>
        <v>0.17577946583167847</v>
      </c>
      <c r="E119" s="2">
        <f>MACD!F119</f>
        <v>0.15092349668594288</v>
      </c>
      <c r="F119" s="2">
        <f>'Moving Avg'!D119</f>
        <v>4.4972799999999999</v>
      </c>
      <c r="G119" s="2">
        <f>'Moving Avg'!F119</f>
        <v>4.6717099999999991</v>
      </c>
      <c r="H119" s="2">
        <f>'Moving Avg'!G119</f>
        <v>4.6133879999999996</v>
      </c>
      <c r="I119" s="2">
        <f>'Moving Avg'!H119</f>
        <v>0</v>
      </c>
      <c r="J119" s="5" t="str">
        <f>OBV!F119</f>
        <v>BEARISH</v>
      </c>
      <c r="K119" s="5" t="str">
        <f>OBV!G119</f>
        <v>STRONG</v>
      </c>
      <c r="L119" s="5" t="str">
        <f>OBV!H119</f>
        <v>CONFIRMED BEARISH</v>
      </c>
      <c r="M119" s="7">
        <f t="shared" si="10"/>
        <v>50</v>
      </c>
      <c r="N119" s="7">
        <f t="shared" si="11"/>
        <v>0</v>
      </c>
      <c r="O119" s="7">
        <f t="shared" si="12"/>
        <v>50</v>
      </c>
      <c r="P119" s="7">
        <f t="shared" si="13"/>
        <v>33</v>
      </c>
      <c r="Q119" s="8">
        <f t="shared" si="14"/>
        <v>29.95</v>
      </c>
      <c r="R119" s="8">
        <f t="shared" si="15"/>
        <v>35.75</v>
      </c>
      <c r="S119" s="8">
        <f t="shared" si="16"/>
        <v>34.85</v>
      </c>
      <c r="T119" s="8">
        <f t="shared" si="17"/>
        <v>33.25</v>
      </c>
      <c r="U119" s="7">
        <f t="shared" si="18"/>
        <v>33.516666666666673</v>
      </c>
      <c r="V119" s="7">
        <f t="shared" si="19"/>
        <v>33.450000000000003</v>
      </c>
    </row>
    <row r="120" spans="1:22" ht="13.5" x14ac:dyDescent="0.25">
      <c r="A120" s="3">
        <f>RSI!A120</f>
        <v>42872</v>
      </c>
      <c r="B120" s="2">
        <f>RSI!B120</f>
        <v>4.4108000000000001</v>
      </c>
      <c r="C120" s="2">
        <f>RSI!I120</f>
        <v>28.066312771316561</v>
      </c>
      <c r="D120" s="2">
        <f>MACD!E120</f>
        <v>0.16286621321389472</v>
      </c>
      <c r="E120" s="2">
        <f>MACD!F120</f>
        <v>0.15331203999153326</v>
      </c>
      <c r="F120" s="2">
        <f>'Moving Avg'!D120</f>
        <v>4.4761399999999991</v>
      </c>
      <c r="G120" s="2">
        <f>'Moving Avg'!F120</f>
        <v>4.6438399999999991</v>
      </c>
      <c r="H120" s="2">
        <f>'Moving Avg'!G120</f>
        <v>4.6139639999999993</v>
      </c>
      <c r="I120" s="2">
        <f>'Moving Avg'!H120</f>
        <v>0</v>
      </c>
      <c r="J120" s="5" t="str">
        <f>OBV!F120</f>
        <v>BEARISH</v>
      </c>
      <c r="K120" s="5" t="str">
        <f>OBV!G120</f>
        <v>STRONG</v>
      </c>
      <c r="L120" s="5" t="str">
        <f>OBV!H120</f>
        <v>CONFIRMED BEARISH</v>
      </c>
      <c r="M120" s="7">
        <f t="shared" si="10"/>
        <v>50</v>
      </c>
      <c r="N120" s="7">
        <f t="shared" si="11"/>
        <v>0</v>
      </c>
      <c r="O120" s="7">
        <f t="shared" si="12"/>
        <v>50</v>
      </c>
      <c r="P120" s="7">
        <f t="shared" si="13"/>
        <v>33</v>
      </c>
      <c r="Q120" s="8">
        <f t="shared" si="14"/>
        <v>29.95</v>
      </c>
      <c r="R120" s="8">
        <f t="shared" si="15"/>
        <v>35.75</v>
      </c>
      <c r="S120" s="8">
        <f t="shared" si="16"/>
        <v>34.85</v>
      </c>
      <c r="T120" s="8">
        <f t="shared" si="17"/>
        <v>33.25</v>
      </c>
      <c r="U120" s="7">
        <f t="shared" si="18"/>
        <v>33.516666666666673</v>
      </c>
      <c r="V120" s="7">
        <f t="shared" si="19"/>
        <v>33.450000000000003</v>
      </c>
    </row>
    <row r="121" spans="1:22" ht="13.5" x14ac:dyDescent="0.25">
      <c r="A121" s="3">
        <f>RSI!A121</f>
        <v>42873</v>
      </c>
      <c r="B121" s="2">
        <f>RSI!B121</f>
        <v>4.4203999999999999</v>
      </c>
      <c r="C121" s="2">
        <f>RSI!I121</f>
        <v>29.56570381244876</v>
      </c>
      <c r="D121" s="2">
        <f>MACD!E121</f>
        <v>0.13178926357644105</v>
      </c>
      <c r="E121" s="2">
        <f>MACD!F121</f>
        <v>0.14900748470851483</v>
      </c>
      <c r="F121" s="2">
        <f>'Moving Avg'!D121</f>
        <v>4.4569199999999993</v>
      </c>
      <c r="G121" s="2">
        <f>'Moving Avg'!F121</f>
        <v>4.6202949999999987</v>
      </c>
      <c r="H121" s="2">
        <f>'Moving Avg'!G121</f>
        <v>4.6149239999999994</v>
      </c>
      <c r="I121" s="2">
        <f>'Moving Avg'!H121</f>
        <v>0</v>
      </c>
      <c r="J121" s="5" t="str">
        <f>OBV!F121</f>
        <v>BEARISH</v>
      </c>
      <c r="K121" s="5" t="str">
        <f>OBV!G121</f>
        <v>STRONG</v>
      </c>
      <c r="L121" s="5" t="str">
        <f>OBV!H121</f>
        <v>CONFIRMED BEARISH</v>
      </c>
      <c r="M121" s="7">
        <f t="shared" si="10"/>
        <v>50</v>
      </c>
      <c r="N121" s="7">
        <f t="shared" si="11"/>
        <v>45</v>
      </c>
      <c r="O121" s="7">
        <f t="shared" si="12"/>
        <v>50</v>
      </c>
      <c r="P121" s="7">
        <f t="shared" si="13"/>
        <v>33</v>
      </c>
      <c r="Q121" s="8">
        <f t="shared" si="14"/>
        <v>45.7</v>
      </c>
      <c r="R121" s="8">
        <f t="shared" si="15"/>
        <v>44.75</v>
      </c>
      <c r="S121" s="8">
        <f t="shared" si="16"/>
        <v>41.6</v>
      </c>
      <c r="T121" s="8">
        <f t="shared" si="17"/>
        <v>44.5</v>
      </c>
      <c r="U121" s="7">
        <f t="shared" si="18"/>
        <v>44.016666666666673</v>
      </c>
      <c r="V121" s="7">
        <f t="shared" si="19"/>
        <v>44.137500000000003</v>
      </c>
    </row>
    <row r="122" spans="1:22" ht="13.5" x14ac:dyDescent="0.25">
      <c r="A122" s="3">
        <f>RSI!A122</f>
        <v>42874</v>
      </c>
      <c r="B122" s="2">
        <f>RSI!B122</f>
        <v>4.4203999999999999</v>
      </c>
      <c r="C122" s="2">
        <f>RSI!I122</f>
        <v>29.56570381244876</v>
      </c>
      <c r="D122" s="2">
        <f>MACD!E122</f>
        <v>0.1184276732499292</v>
      </c>
      <c r="E122" s="2">
        <f>MACD!F122</f>
        <v>0.1428915224167977</v>
      </c>
      <c r="F122" s="2">
        <f>'Moving Avg'!D122</f>
        <v>4.4377000000000004</v>
      </c>
      <c r="G122" s="2">
        <f>'Moving Avg'!F122</f>
        <v>4.5967499999999983</v>
      </c>
      <c r="H122" s="2">
        <f>'Moving Avg'!G122</f>
        <v>4.6156919999999992</v>
      </c>
      <c r="I122" s="2">
        <f>'Moving Avg'!H122</f>
        <v>0</v>
      </c>
      <c r="J122" s="5" t="str">
        <f>OBV!F122</f>
        <v>BEARISH</v>
      </c>
      <c r="K122" s="5" t="str">
        <f>OBV!G122</f>
        <v>STRONG</v>
      </c>
      <c r="L122" s="5" t="str">
        <f>OBV!H122</f>
        <v>CONFIRMED BEARISH</v>
      </c>
      <c r="M122" s="7">
        <f t="shared" si="10"/>
        <v>50</v>
      </c>
      <c r="N122" s="7">
        <f t="shared" si="11"/>
        <v>100</v>
      </c>
      <c r="O122" s="7">
        <f t="shared" si="12"/>
        <v>50</v>
      </c>
      <c r="P122" s="7">
        <f t="shared" si="13"/>
        <v>33</v>
      </c>
      <c r="Q122" s="8">
        <f t="shared" si="14"/>
        <v>64.95</v>
      </c>
      <c r="R122" s="8">
        <f t="shared" si="15"/>
        <v>55.75</v>
      </c>
      <c r="S122" s="8">
        <f t="shared" si="16"/>
        <v>49.85</v>
      </c>
      <c r="T122" s="8">
        <f t="shared" si="17"/>
        <v>58.25</v>
      </c>
      <c r="U122" s="7">
        <f t="shared" si="18"/>
        <v>56.85</v>
      </c>
      <c r="V122" s="7">
        <f t="shared" si="19"/>
        <v>57.2</v>
      </c>
    </row>
    <row r="123" spans="1:22" ht="13.5" x14ac:dyDescent="0.25">
      <c r="A123" s="3">
        <f>RSI!A123</f>
        <v>42877</v>
      </c>
      <c r="B123" s="2">
        <f>RSI!B123</f>
        <v>4.4203999999999999</v>
      </c>
      <c r="C123" s="2">
        <f>RSI!I123</f>
        <v>29.56570381244876</v>
      </c>
      <c r="D123" s="2">
        <f>MACD!E123</f>
        <v>0.10517426005109609</v>
      </c>
      <c r="E123" s="2">
        <f>MACD!F123</f>
        <v>0.13534806994365739</v>
      </c>
      <c r="F123" s="2">
        <f>'Moving Avg'!D123</f>
        <v>4.4184800000000006</v>
      </c>
      <c r="G123" s="2">
        <f>'Moving Avg'!F123</f>
        <v>4.5765699999999994</v>
      </c>
      <c r="H123" s="2">
        <f>'Moving Avg'!G123</f>
        <v>4.6166519999999993</v>
      </c>
      <c r="I123" s="2">
        <f>'Moving Avg'!H123</f>
        <v>0</v>
      </c>
      <c r="J123" s="5" t="str">
        <f>OBV!F123</f>
        <v>BEARISH</v>
      </c>
      <c r="K123" s="5" t="str">
        <f>OBV!G123</f>
        <v>STRONG</v>
      </c>
      <c r="L123" s="5" t="str">
        <f>OBV!H123</f>
        <v>CONFIRMED BEARISH</v>
      </c>
      <c r="M123" s="7">
        <f t="shared" si="10"/>
        <v>50</v>
      </c>
      <c r="N123" s="7">
        <f t="shared" si="11"/>
        <v>100</v>
      </c>
      <c r="O123" s="7">
        <f t="shared" si="12"/>
        <v>50</v>
      </c>
      <c r="P123" s="7">
        <f t="shared" si="13"/>
        <v>33</v>
      </c>
      <c r="Q123" s="8">
        <f t="shared" si="14"/>
        <v>64.95</v>
      </c>
      <c r="R123" s="8">
        <f t="shared" si="15"/>
        <v>55.75</v>
      </c>
      <c r="S123" s="8">
        <f t="shared" si="16"/>
        <v>49.85</v>
      </c>
      <c r="T123" s="8">
        <f t="shared" si="17"/>
        <v>58.25</v>
      </c>
      <c r="U123" s="7">
        <f t="shared" si="18"/>
        <v>56.85</v>
      </c>
      <c r="V123" s="7">
        <f t="shared" si="19"/>
        <v>57.2</v>
      </c>
    </row>
    <row r="124" spans="1:22" ht="13.5" x14ac:dyDescent="0.25">
      <c r="A124" s="3">
        <f>RSI!A124</f>
        <v>42878</v>
      </c>
      <c r="B124" s="2">
        <f>RSI!B124</f>
        <v>4.2282000000000002</v>
      </c>
      <c r="C124" s="2">
        <f>RSI!I124</f>
        <v>19.435556359072976</v>
      </c>
      <c r="D124" s="2">
        <f>MACD!E124</f>
        <v>0.10914296184629979</v>
      </c>
      <c r="E124" s="2">
        <f>MACD!F124</f>
        <v>0.13010704832418588</v>
      </c>
      <c r="F124" s="2">
        <f>'Moving Avg'!D124</f>
        <v>4.3800400000000002</v>
      </c>
      <c r="G124" s="2">
        <f>'Moving Avg'!F124</f>
        <v>4.5477399999999992</v>
      </c>
      <c r="H124" s="2">
        <f>'Moving Avg'!G124</f>
        <v>4.6137679999999985</v>
      </c>
      <c r="I124" s="2">
        <f>'Moving Avg'!H124</f>
        <v>0</v>
      </c>
      <c r="J124" s="5" t="str">
        <f>OBV!F124</f>
        <v>BEARISH</v>
      </c>
      <c r="K124" s="5" t="str">
        <f>OBV!G124</f>
        <v>STRONG</v>
      </c>
      <c r="L124" s="5" t="str">
        <f>OBV!H124</f>
        <v>CONFIRMED BEARISH</v>
      </c>
      <c r="M124" s="7">
        <f t="shared" si="10"/>
        <v>50</v>
      </c>
      <c r="N124" s="7">
        <f t="shared" si="11"/>
        <v>100</v>
      </c>
      <c r="O124" s="7">
        <f t="shared" si="12"/>
        <v>50</v>
      </c>
      <c r="P124" s="7">
        <f t="shared" si="13"/>
        <v>33</v>
      </c>
      <c r="Q124" s="8">
        <f t="shared" si="14"/>
        <v>64.95</v>
      </c>
      <c r="R124" s="8">
        <f t="shared" si="15"/>
        <v>55.75</v>
      </c>
      <c r="S124" s="8">
        <f t="shared" si="16"/>
        <v>49.85</v>
      </c>
      <c r="T124" s="8">
        <f t="shared" si="17"/>
        <v>58.25</v>
      </c>
      <c r="U124" s="7">
        <f t="shared" si="18"/>
        <v>56.85</v>
      </c>
      <c r="V124" s="7">
        <f t="shared" si="19"/>
        <v>57.2</v>
      </c>
    </row>
    <row r="125" spans="1:22" ht="13.5" x14ac:dyDescent="0.25">
      <c r="A125" s="3">
        <f>RSI!A125</f>
        <v>42879</v>
      </c>
      <c r="B125" s="2">
        <f>RSI!B125</f>
        <v>4.3532000000000002</v>
      </c>
      <c r="C125" s="2">
        <f>RSI!I125</f>
        <v>35.027447294112861</v>
      </c>
      <c r="D125" s="2">
        <f>MACD!E125</f>
        <v>0.10229971724885178</v>
      </c>
      <c r="E125" s="2">
        <f>MACD!F125</f>
        <v>0.12454558210911906</v>
      </c>
      <c r="F125" s="2">
        <f>'Moving Avg'!D125</f>
        <v>4.3685200000000002</v>
      </c>
      <c r="G125" s="2">
        <f>'Moving Avg'!F125</f>
        <v>4.5251600000000005</v>
      </c>
      <c r="H125" s="2">
        <f>'Moving Avg'!G125</f>
        <v>4.6131919999999988</v>
      </c>
      <c r="I125" s="2">
        <f>'Moving Avg'!H125</f>
        <v>0</v>
      </c>
      <c r="J125" s="5" t="str">
        <f>OBV!F125</f>
        <v>BULLISH</v>
      </c>
      <c r="K125" s="5" t="str">
        <f>OBV!G125</f>
        <v>WEAK</v>
      </c>
      <c r="L125" s="5" t="str">
        <f>OBV!H125</f>
        <v>BULLISH DIVERGENCE</v>
      </c>
      <c r="M125" s="7">
        <f t="shared" si="10"/>
        <v>25</v>
      </c>
      <c r="N125" s="7">
        <f t="shared" si="11"/>
        <v>100</v>
      </c>
      <c r="O125" s="7">
        <f t="shared" si="12"/>
        <v>50</v>
      </c>
      <c r="P125" s="7">
        <f t="shared" si="13"/>
        <v>50</v>
      </c>
      <c r="Q125" s="8">
        <f t="shared" si="14"/>
        <v>58.75</v>
      </c>
      <c r="R125" s="8">
        <f t="shared" si="15"/>
        <v>55</v>
      </c>
      <c r="S125" s="8">
        <f t="shared" si="16"/>
        <v>53.75</v>
      </c>
      <c r="T125" s="8">
        <f t="shared" si="17"/>
        <v>56.25</v>
      </c>
      <c r="U125" s="7">
        <f t="shared" si="18"/>
        <v>55.833333333333336</v>
      </c>
      <c r="V125" s="7">
        <f t="shared" si="19"/>
        <v>55.9375</v>
      </c>
    </row>
    <row r="126" spans="1:22" ht="13.5" x14ac:dyDescent="0.25">
      <c r="A126" s="3">
        <f>RSI!A126</f>
        <v>42880</v>
      </c>
      <c r="B126" s="2">
        <f>RSI!B126</f>
        <v>4.3532000000000002</v>
      </c>
      <c r="C126" s="2">
        <f>RSI!I126</f>
        <v>35.027447294112861</v>
      </c>
      <c r="D126" s="2">
        <f>MACD!E126</f>
        <v>9.7633360743741626E-2</v>
      </c>
      <c r="E126" s="2">
        <f>MACD!F126</f>
        <v>0.11916313783604358</v>
      </c>
      <c r="F126" s="2">
        <f>'Moving Avg'!D126</f>
        <v>4.3550800000000001</v>
      </c>
      <c r="G126" s="2">
        <f>'Moving Avg'!F126</f>
        <v>4.5030600000000005</v>
      </c>
      <c r="H126" s="2">
        <f>'Moving Avg'!G126</f>
        <v>4.6128079999999985</v>
      </c>
      <c r="I126" s="2">
        <f>'Moving Avg'!H126</f>
        <v>0</v>
      </c>
      <c r="J126" s="5" t="str">
        <f>OBV!F126</f>
        <v>BULLISH</v>
      </c>
      <c r="K126" s="5" t="str">
        <f>OBV!G126</f>
        <v>WEAK</v>
      </c>
      <c r="L126" s="5" t="str">
        <f>OBV!H126</f>
        <v>BULLISH DIVERGENCE</v>
      </c>
      <c r="M126" s="7">
        <f t="shared" si="10"/>
        <v>25</v>
      </c>
      <c r="N126" s="7">
        <f t="shared" si="11"/>
        <v>100</v>
      </c>
      <c r="O126" s="7">
        <f t="shared" si="12"/>
        <v>50</v>
      </c>
      <c r="P126" s="7">
        <f t="shared" si="13"/>
        <v>50</v>
      </c>
      <c r="Q126" s="8">
        <f t="shared" si="14"/>
        <v>58.75</v>
      </c>
      <c r="R126" s="8">
        <f t="shared" si="15"/>
        <v>55</v>
      </c>
      <c r="S126" s="8">
        <f t="shared" si="16"/>
        <v>53.75</v>
      </c>
      <c r="T126" s="8">
        <f t="shared" si="17"/>
        <v>56.25</v>
      </c>
      <c r="U126" s="7">
        <f t="shared" si="18"/>
        <v>55.833333333333336</v>
      </c>
      <c r="V126" s="7">
        <f t="shared" si="19"/>
        <v>55.9375</v>
      </c>
    </row>
    <row r="127" spans="1:22" ht="13.5" x14ac:dyDescent="0.25">
      <c r="A127" s="3">
        <f>RSI!A127</f>
        <v>42881</v>
      </c>
      <c r="B127" s="2">
        <f>RSI!B127</f>
        <v>4.3532000000000002</v>
      </c>
      <c r="C127" s="2">
        <f>RSI!I127</f>
        <v>35.027447294112861</v>
      </c>
      <c r="D127" s="2">
        <f>MACD!E127</f>
        <v>9.4725721194225621E-2</v>
      </c>
      <c r="E127" s="2">
        <f>MACD!F127</f>
        <v>0.11427565450768</v>
      </c>
      <c r="F127" s="2">
        <f>'Moving Avg'!D127</f>
        <v>4.3416399999999999</v>
      </c>
      <c r="G127" s="2">
        <f>'Moving Avg'!F127</f>
        <v>4.4809600000000005</v>
      </c>
      <c r="H127" s="2">
        <f>'Moving Avg'!G127</f>
        <v>4.6124239999999981</v>
      </c>
      <c r="I127" s="2">
        <f>'Moving Avg'!H127</f>
        <v>0</v>
      </c>
      <c r="J127" s="5" t="str">
        <f>OBV!F127</f>
        <v>BULLISH</v>
      </c>
      <c r="K127" s="5" t="str">
        <f>OBV!G127</f>
        <v>WEAK</v>
      </c>
      <c r="L127" s="5" t="str">
        <f>OBV!H127</f>
        <v>BULLISH DIVERGENCE</v>
      </c>
      <c r="M127" s="7">
        <f t="shared" si="10"/>
        <v>25</v>
      </c>
      <c r="N127" s="7">
        <f t="shared" si="11"/>
        <v>45</v>
      </c>
      <c r="O127" s="7">
        <f t="shared" si="12"/>
        <v>50</v>
      </c>
      <c r="P127" s="7">
        <f t="shared" si="13"/>
        <v>50</v>
      </c>
      <c r="Q127" s="8">
        <f t="shared" si="14"/>
        <v>39.5</v>
      </c>
      <c r="R127" s="8">
        <f t="shared" si="15"/>
        <v>44</v>
      </c>
      <c r="S127" s="8">
        <f t="shared" si="16"/>
        <v>45.5</v>
      </c>
      <c r="T127" s="8">
        <f t="shared" si="17"/>
        <v>42.5</v>
      </c>
      <c r="U127" s="7">
        <f t="shared" si="18"/>
        <v>43</v>
      </c>
      <c r="V127" s="7">
        <f t="shared" si="19"/>
        <v>42.875</v>
      </c>
    </row>
    <row r="128" spans="1:22" ht="13.5" x14ac:dyDescent="0.25">
      <c r="A128" s="3">
        <f>RSI!A128</f>
        <v>42884</v>
      </c>
      <c r="B128" s="2">
        <f>RSI!B128</f>
        <v>4.3147000000000002</v>
      </c>
      <c r="C128" s="2">
        <f>RSI!I128</f>
        <v>32.600374866606202</v>
      </c>
      <c r="D128" s="2">
        <f>MACD!E128</f>
        <v>9.6080981134699428E-2</v>
      </c>
      <c r="E128" s="2">
        <f>MACD!F128</f>
        <v>0.11063671983308389</v>
      </c>
      <c r="F128" s="2">
        <f>'Moving Avg'!D128</f>
        <v>4.3205</v>
      </c>
      <c r="G128" s="2">
        <f>'Moving Avg'!F128</f>
        <v>4.4569350000000005</v>
      </c>
      <c r="H128" s="2">
        <f>'Moving Avg'!G128</f>
        <v>4.6103099999999975</v>
      </c>
      <c r="I128" s="2">
        <f>'Moving Avg'!H128</f>
        <v>0</v>
      </c>
      <c r="J128" s="5" t="str">
        <f>OBV!F128</f>
        <v>BULLISH</v>
      </c>
      <c r="K128" s="5" t="str">
        <f>OBV!G128</f>
        <v>WEAK</v>
      </c>
      <c r="L128" s="5" t="str">
        <f>OBV!H128</f>
        <v>BULLISH DIVERGENCE</v>
      </c>
      <c r="M128" s="7">
        <f t="shared" si="10"/>
        <v>25</v>
      </c>
      <c r="N128" s="7">
        <f t="shared" si="11"/>
        <v>45</v>
      </c>
      <c r="O128" s="7">
        <f t="shared" si="12"/>
        <v>50</v>
      </c>
      <c r="P128" s="7">
        <f t="shared" si="13"/>
        <v>50</v>
      </c>
      <c r="Q128" s="8">
        <f t="shared" si="14"/>
        <v>39.5</v>
      </c>
      <c r="R128" s="8">
        <f t="shared" si="15"/>
        <v>44</v>
      </c>
      <c r="S128" s="8">
        <f t="shared" si="16"/>
        <v>45.5</v>
      </c>
      <c r="T128" s="8">
        <f t="shared" si="17"/>
        <v>42.5</v>
      </c>
      <c r="U128" s="7">
        <f t="shared" si="18"/>
        <v>43</v>
      </c>
      <c r="V128" s="7">
        <f t="shared" si="19"/>
        <v>42.875</v>
      </c>
    </row>
    <row r="129" spans="1:22" ht="13.5" x14ac:dyDescent="0.25">
      <c r="A129" s="3">
        <f>RSI!A129</f>
        <v>42885</v>
      </c>
      <c r="B129" s="2">
        <f>RSI!B129</f>
        <v>4.3147000000000002</v>
      </c>
      <c r="C129" s="2">
        <f>RSI!I129</f>
        <v>32.600374866606202</v>
      </c>
      <c r="D129" s="2">
        <f>MACD!E129</f>
        <v>8.3562954237523357E-2</v>
      </c>
      <c r="E129" s="2">
        <f>MACD!F129</f>
        <v>0.1052219667139718</v>
      </c>
      <c r="F129" s="2">
        <f>'Moving Avg'!D129</f>
        <v>4.3377999999999997</v>
      </c>
      <c r="G129" s="2">
        <f>'Moving Avg'!F129</f>
        <v>4.4396350000000009</v>
      </c>
      <c r="H129" s="2">
        <f>'Moving Avg'!G129</f>
        <v>4.6081959999999977</v>
      </c>
      <c r="I129" s="2">
        <f>'Moving Avg'!H129</f>
        <v>0</v>
      </c>
      <c r="J129" s="5" t="str">
        <f>OBV!F129</f>
        <v>BULLISH</v>
      </c>
      <c r="K129" s="5" t="str">
        <f>OBV!G129</f>
        <v>WEAK</v>
      </c>
      <c r="L129" s="5" t="str">
        <f>OBV!H129</f>
        <v>CONFIRMED BULLISH</v>
      </c>
      <c r="M129" s="7">
        <f t="shared" si="10"/>
        <v>25</v>
      </c>
      <c r="N129" s="7">
        <f t="shared" si="11"/>
        <v>100</v>
      </c>
      <c r="O129" s="7">
        <f t="shared" si="12"/>
        <v>50</v>
      </c>
      <c r="P129" s="7">
        <f t="shared" si="13"/>
        <v>67</v>
      </c>
      <c r="Q129" s="8">
        <f t="shared" si="14"/>
        <v>61.3</v>
      </c>
      <c r="R129" s="8">
        <f t="shared" si="15"/>
        <v>59.25</v>
      </c>
      <c r="S129" s="8">
        <f t="shared" si="16"/>
        <v>61.400000000000006</v>
      </c>
      <c r="T129" s="8">
        <f t="shared" si="17"/>
        <v>60.5</v>
      </c>
      <c r="U129" s="7">
        <f t="shared" si="18"/>
        <v>60.65</v>
      </c>
      <c r="V129" s="7">
        <f t="shared" si="19"/>
        <v>60.612499999999997</v>
      </c>
    </row>
    <row r="130" spans="1:22" ht="13.5" x14ac:dyDescent="0.25">
      <c r="A130" s="3">
        <f>RSI!A130</f>
        <v>42886</v>
      </c>
      <c r="B130" s="2">
        <f>RSI!B130</f>
        <v>4.3147000000000002</v>
      </c>
      <c r="C130" s="2">
        <f>RSI!I130</f>
        <v>32.600374866606202</v>
      </c>
      <c r="D130" s="2">
        <f>MACD!E130</f>
        <v>7.2530734255547458E-2</v>
      </c>
      <c r="E130" s="2">
        <f>MACD!F130</f>
        <v>9.8683720222286941E-2</v>
      </c>
      <c r="F130" s="2">
        <f>'Moving Avg'!D130</f>
        <v>4.3300999999999998</v>
      </c>
      <c r="G130" s="2">
        <f>'Moving Avg'!F130</f>
        <v>4.4247400000000008</v>
      </c>
      <c r="H130" s="2">
        <f>'Moving Avg'!G130</f>
        <v>4.606081999999998</v>
      </c>
      <c r="I130" s="2">
        <f>'Moving Avg'!H130</f>
        <v>0</v>
      </c>
      <c r="J130" s="5" t="str">
        <f>OBV!F130</f>
        <v>BEARISH</v>
      </c>
      <c r="K130" s="5" t="str">
        <f>OBV!G130</f>
        <v>STRONG</v>
      </c>
      <c r="L130" s="5" t="str">
        <f>OBV!H130</f>
        <v>CONFIRMED BEARISH</v>
      </c>
      <c r="M130" s="7">
        <f t="shared" ref="M130:M193" si="20">IF(C130&lt;30,50, IF(C130&gt;70, 0, 25))</f>
        <v>25</v>
      </c>
      <c r="N130" s="7">
        <f t="shared" ref="N130:N193" si="21">IF(E130-D130&gt;0.02, 100, IF(E130-D130&lt;0,0,45))</f>
        <v>100</v>
      </c>
      <c r="O130" s="7">
        <f t="shared" ref="O130:O193" si="22">IF(F130-I130&gt;10,100,IF(F130-I130&gt;5,75, IF(F130-I130&gt;0,50,0)))</f>
        <v>50</v>
      </c>
      <c r="P130" s="7">
        <f t="shared" ref="P130:P193" si="23">IF(L130="confirmed bullish", 34, IF(L130="bullish divergence",17, 0))+IF(J130="bullish",33,IF(J130="bearish",0,16.5))+IF(K130="strong",33,IF(K130="weak",0,16.5))</f>
        <v>33</v>
      </c>
      <c r="Q130" s="8">
        <f t="shared" si="14"/>
        <v>56.2</v>
      </c>
      <c r="R130" s="8">
        <f t="shared" si="15"/>
        <v>50.75</v>
      </c>
      <c r="S130" s="8">
        <f t="shared" si="16"/>
        <v>46.1</v>
      </c>
      <c r="T130" s="8">
        <f t="shared" si="17"/>
        <v>52</v>
      </c>
      <c r="U130" s="7">
        <f t="shared" si="18"/>
        <v>51.016666666666673</v>
      </c>
      <c r="V130" s="7">
        <f t="shared" si="19"/>
        <v>51.262500000000003</v>
      </c>
    </row>
    <row r="131" spans="1:22" ht="13.5" x14ac:dyDescent="0.25">
      <c r="A131" s="3">
        <f>RSI!A131</f>
        <v>42887</v>
      </c>
      <c r="B131" s="2">
        <f>RSI!B131</f>
        <v>4.3147000000000002</v>
      </c>
      <c r="C131" s="2">
        <f>RSI!I131</f>
        <v>32.600374866606202</v>
      </c>
      <c r="D131" s="2">
        <f>MACD!E131</f>
        <v>6.5632775759634221E-2</v>
      </c>
      <c r="E131" s="2">
        <f>MACD!F131</f>
        <v>9.2073531329756403E-2</v>
      </c>
      <c r="F131" s="2">
        <f>'Moving Avg'!D131</f>
        <v>4.3224</v>
      </c>
      <c r="G131" s="2">
        <f>'Moving Avg'!F131</f>
        <v>4.416570000000001</v>
      </c>
      <c r="H131" s="2">
        <f>'Moving Avg'!G131</f>
        <v>4.6039679999999974</v>
      </c>
      <c r="I131" s="2">
        <f>'Moving Avg'!H131</f>
        <v>0</v>
      </c>
      <c r="J131" s="5" t="str">
        <f>OBV!F131</f>
        <v>BEARISH</v>
      </c>
      <c r="K131" s="5" t="str">
        <f>OBV!G131</f>
        <v>STRONG</v>
      </c>
      <c r="L131" s="5" t="str">
        <f>OBV!H131</f>
        <v>CONFIRMED BEARISH</v>
      </c>
      <c r="M131" s="7">
        <f t="shared" si="20"/>
        <v>25</v>
      </c>
      <c r="N131" s="7">
        <f t="shared" si="21"/>
        <v>100</v>
      </c>
      <c r="O131" s="7">
        <f t="shared" si="22"/>
        <v>50</v>
      </c>
      <c r="P131" s="7">
        <f t="shared" si="23"/>
        <v>33</v>
      </c>
      <c r="Q131" s="8">
        <f t="shared" ref="Q131:Q194" si="24">0.35*M131+N131*0.35+O131*0.15+P131*0.15</f>
        <v>56.2</v>
      </c>
      <c r="R131" s="8">
        <f t="shared" ref="R131:R194" si="25">M131*0.2+N131*0.2+O131*0.35+P131*0.25</f>
        <v>50.75</v>
      </c>
      <c r="S131" s="8">
        <f t="shared" ref="S131:S194" si="26">M131*0.15+N131*0.15+O131*0.25+P131*0.45</f>
        <v>46.1</v>
      </c>
      <c r="T131" s="8">
        <f t="shared" ref="T131:T194" si="27">0.25*SUM(M131:P131)</f>
        <v>52</v>
      </c>
      <c r="U131" s="7">
        <f t="shared" ref="U131:U194" si="28">SUM(Q131:S131)/3</f>
        <v>51.016666666666673</v>
      </c>
      <c r="V131" s="7">
        <f t="shared" ref="V131:V194" si="29">SUM(Q131:T131)/4</f>
        <v>51.262500000000003</v>
      </c>
    </row>
    <row r="132" spans="1:22" ht="13.5" x14ac:dyDescent="0.25">
      <c r="A132" s="3">
        <f>RSI!A132</f>
        <v>42888</v>
      </c>
      <c r="B132" s="2">
        <f>RSI!B132</f>
        <v>4.3051000000000004</v>
      </c>
      <c r="C132" s="2">
        <f>RSI!I132</f>
        <v>31.859970694531413</v>
      </c>
      <c r="D132" s="2">
        <f>MACD!E132</f>
        <v>6.1396109977826185E-2</v>
      </c>
      <c r="E132" s="2">
        <f>MACD!F132</f>
        <v>8.5938047059370359E-2</v>
      </c>
      <c r="F132" s="2">
        <f>'Moving Avg'!D132</f>
        <v>4.3127800000000001</v>
      </c>
      <c r="G132" s="2">
        <f>'Moving Avg'!F132</f>
        <v>4.4040750000000006</v>
      </c>
      <c r="H132" s="2">
        <f>'Moving Avg'!G132</f>
        <v>4.6018539999999977</v>
      </c>
      <c r="I132" s="2">
        <f>'Moving Avg'!H132</f>
        <v>0</v>
      </c>
      <c r="J132" s="5" t="str">
        <f>OBV!F132</f>
        <v>BEARISH</v>
      </c>
      <c r="K132" s="5" t="str">
        <f>OBV!G132</f>
        <v>STRONG</v>
      </c>
      <c r="L132" s="5" t="str">
        <f>OBV!H132</f>
        <v>CONFIRMED BEARISH</v>
      </c>
      <c r="M132" s="7">
        <f t="shared" si="20"/>
        <v>25</v>
      </c>
      <c r="N132" s="7">
        <f t="shared" si="21"/>
        <v>100</v>
      </c>
      <c r="O132" s="7">
        <f t="shared" si="22"/>
        <v>50</v>
      </c>
      <c r="P132" s="7">
        <f t="shared" si="23"/>
        <v>33</v>
      </c>
      <c r="Q132" s="8">
        <f t="shared" si="24"/>
        <v>56.2</v>
      </c>
      <c r="R132" s="8">
        <f t="shared" si="25"/>
        <v>50.75</v>
      </c>
      <c r="S132" s="8">
        <f t="shared" si="26"/>
        <v>46.1</v>
      </c>
      <c r="T132" s="8">
        <f t="shared" si="27"/>
        <v>52</v>
      </c>
      <c r="U132" s="7">
        <f t="shared" si="28"/>
        <v>51.016666666666673</v>
      </c>
      <c r="V132" s="7">
        <f t="shared" si="29"/>
        <v>51.262500000000003</v>
      </c>
    </row>
    <row r="133" spans="1:22" ht="13.5" x14ac:dyDescent="0.25">
      <c r="A133" s="3">
        <f>RSI!A133</f>
        <v>42891</v>
      </c>
      <c r="B133" s="2">
        <f>RSI!B133</f>
        <v>4.3051000000000004</v>
      </c>
      <c r="C133" s="2">
        <f>RSI!I133</f>
        <v>31.859970694531413</v>
      </c>
      <c r="D133" s="2">
        <f>MACD!E133</f>
        <v>5.8691074280080358E-2</v>
      </c>
      <c r="E133" s="2">
        <f>MACD!F133</f>
        <v>8.0488652503512365E-2</v>
      </c>
      <c r="F133" s="2">
        <f>'Moving Avg'!D133</f>
        <v>4.3108599999999999</v>
      </c>
      <c r="G133" s="2">
        <f>'Moving Avg'!F133</f>
        <v>4.3925450000000001</v>
      </c>
      <c r="H133" s="2">
        <f>'Moving Avg'!G133</f>
        <v>4.6014699999999982</v>
      </c>
      <c r="I133" s="2">
        <f>'Moving Avg'!H133</f>
        <v>0</v>
      </c>
      <c r="J133" s="5" t="str">
        <f>OBV!F133</f>
        <v>BEARISH</v>
      </c>
      <c r="K133" s="5" t="str">
        <f>OBV!G133</f>
        <v>STRONG</v>
      </c>
      <c r="L133" s="5" t="str">
        <f>OBV!H133</f>
        <v>CONFIRMED BEARISH</v>
      </c>
      <c r="M133" s="7">
        <f t="shared" si="20"/>
        <v>25</v>
      </c>
      <c r="N133" s="7">
        <f t="shared" si="21"/>
        <v>100</v>
      </c>
      <c r="O133" s="7">
        <f t="shared" si="22"/>
        <v>50</v>
      </c>
      <c r="P133" s="7">
        <f t="shared" si="23"/>
        <v>33</v>
      </c>
      <c r="Q133" s="8">
        <f t="shared" si="24"/>
        <v>56.2</v>
      </c>
      <c r="R133" s="8">
        <f t="shared" si="25"/>
        <v>50.75</v>
      </c>
      <c r="S133" s="8">
        <f t="shared" si="26"/>
        <v>46.1</v>
      </c>
      <c r="T133" s="8">
        <f t="shared" si="27"/>
        <v>52</v>
      </c>
      <c r="U133" s="7">
        <f t="shared" si="28"/>
        <v>51.016666666666673</v>
      </c>
      <c r="V133" s="7">
        <f t="shared" si="29"/>
        <v>51.262500000000003</v>
      </c>
    </row>
    <row r="134" spans="1:22" ht="13.5" x14ac:dyDescent="0.25">
      <c r="A134" s="3">
        <f>RSI!A134</f>
        <v>42892</v>
      </c>
      <c r="B134" s="2">
        <f>RSI!B134</f>
        <v>4.2763</v>
      </c>
      <c r="C134" s="2">
        <f>RSI!I134</f>
        <v>29.526766371171021</v>
      </c>
      <c r="D134" s="2">
        <f>MACD!E134</f>
        <v>2.9780962844181857E-2</v>
      </c>
      <c r="E134" s="2">
        <f>MACD!F134</f>
        <v>7.034711457164626E-2</v>
      </c>
      <c r="F134" s="2">
        <f>'Moving Avg'!D134</f>
        <v>4.3031799999999993</v>
      </c>
      <c r="G134" s="2">
        <f>'Moving Avg'!F134</f>
        <v>4.3795750000000009</v>
      </c>
      <c r="H134" s="2">
        <f>'Moving Avg'!G134</f>
        <v>4.6005099999999981</v>
      </c>
      <c r="I134" s="2">
        <f>'Moving Avg'!H134</f>
        <v>0</v>
      </c>
      <c r="J134" s="5" t="str">
        <f>OBV!F134</f>
        <v>BEARISH</v>
      </c>
      <c r="K134" s="5" t="str">
        <f>OBV!G134</f>
        <v>STRONG</v>
      </c>
      <c r="L134" s="5" t="str">
        <f>OBV!H134</f>
        <v>CONFIRMED BEARISH</v>
      </c>
      <c r="M134" s="7">
        <f t="shared" si="20"/>
        <v>50</v>
      </c>
      <c r="N134" s="7">
        <f t="shared" si="21"/>
        <v>100</v>
      </c>
      <c r="O134" s="7">
        <f t="shared" si="22"/>
        <v>50</v>
      </c>
      <c r="P134" s="7">
        <f t="shared" si="23"/>
        <v>33</v>
      </c>
      <c r="Q134" s="8">
        <f t="shared" si="24"/>
        <v>64.95</v>
      </c>
      <c r="R134" s="8">
        <f t="shared" si="25"/>
        <v>55.75</v>
      </c>
      <c r="S134" s="8">
        <f t="shared" si="26"/>
        <v>49.85</v>
      </c>
      <c r="T134" s="8">
        <f t="shared" si="27"/>
        <v>58.25</v>
      </c>
      <c r="U134" s="7">
        <f t="shared" si="28"/>
        <v>56.85</v>
      </c>
      <c r="V134" s="7">
        <f t="shared" si="29"/>
        <v>57.2</v>
      </c>
    </row>
    <row r="135" spans="1:22" ht="13.5" x14ac:dyDescent="0.25">
      <c r="A135" s="3">
        <f>RSI!A135</f>
        <v>42893</v>
      </c>
      <c r="B135" s="2">
        <f>RSI!B135</f>
        <v>4.3051000000000004</v>
      </c>
      <c r="C135" s="2">
        <f>RSI!I135</f>
        <v>34.678443190952194</v>
      </c>
      <c r="D135" s="2">
        <f>MACD!E135</f>
        <v>2.3340494193900163E-2</v>
      </c>
      <c r="E135" s="2">
        <f>MACD!F135</f>
        <v>6.0945790496097045E-2</v>
      </c>
      <c r="F135" s="2">
        <f>'Moving Avg'!D135</f>
        <v>4.3012600000000001</v>
      </c>
      <c r="G135" s="2">
        <f>'Moving Avg'!F135</f>
        <v>4.3690049999999996</v>
      </c>
      <c r="H135" s="2">
        <f>'Moving Avg'!G135</f>
        <v>4.5976259999999982</v>
      </c>
      <c r="I135" s="2">
        <f>'Moving Avg'!H135</f>
        <v>0</v>
      </c>
      <c r="J135" s="5" t="str">
        <f>OBV!F135</f>
        <v>BULLISH</v>
      </c>
      <c r="K135" s="5" t="str">
        <f>OBV!G135</f>
        <v>WEAK</v>
      </c>
      <c r="L135" s="5" t="str">
        <f>OBV!H135</f>
        <v>BULLISH DIVERGENCE</v>
      </c>
      <c r="M135" s="7">
        <f t="shared" si="20"/>
        <v>25</v>
      </c>
      <c r="N135" s="7">
        <f t="shared" si="21"/>
        <v>100</v>
      </c>
      <c r="O135" s="7">
        <f t="shared" si="22"/>
        <v>50</v>
      </c>
      <c r="P135" s="7">
        <f t="shared" si="23"/>
        <v>50</v>
      </c>
      <c r="Q135" s="8">
        <f t="shared" si="24"/>
        <v>58.75</v>
      </c>
      <c r="R135" s="8">
        <f t="shared" si="25"/>
        <v>55</v>
      </c>
      <c r="S135" s="8">
        <f t="shared" si="26"/>
        <v>53.75</v>
      </c>
      <c r="T135" s="8">
        <f t="shared" si="27"/>
        <v>56.25</v>
      </c>
      <c r="U135" s="7">
        <f t="shared" si="28"/>
        <v>55.833333333333336</v>
      </c>
      <c r="V135" s="7">
        <f t="shared" si="29"/>
        <v>55.9375</v>
      </c>
    </row>
    <row r="136" spans="1:22" ht="13.5" x14ac:dyDescent="0.25">
      <c r="A136" s="3">
        <f>RSI!A136</f>
        <v>42894</v>
      </c>
      <c r="B136" s="2">
        <f>RSI!B136</f>
        <v>4.3051000000000004</v>
      </c>
      <c r="C136" s="2">
        <f>RSI!I136</f>
        <v>34.678443190952194</v>
      </c>
      <c r="D136" s="2">
        <f>MACD!E136</f>
        <v>1.8576702582495663E-2</v>
      </c>
      <c r="E136" s="2">
        <f>MACD!F136</f>
        <v>5.2471972913376769E-2</v>
      </c>
      <c r="F136" s="2">
        <f>'Moving Avg'!D136</f>
        <v>4.2993399999999999</v>
      </c>
      <c r="G136" s="2">
        <f>'Moving Avg'!F136</f>
        <v>4.3584350000000001</v>
      </c>
      <c r="H136" s="2">
        <f>'Moving Avg'!G136</f>
        <v>4.5943579999999988</v>
      </c>
      <c r="I136" s="2">
        <f>'Moving Avg'!H136</f>
        <v>0</v>
      </c>
      <c r="J136" s="5" t="str">
        <f>OBV!F136</f>
        <v>BULLISH</v>
      </c>
      <c r="K136" s="5" t="str">
        <f>OBV!G136</f>
        <v>WEAK</v>
      </c>
      <c r="L136" s="5" t="str">
        <f>OBV!H136</f>
        <v>BULLISH DIVERGENCE</v>
      </c>
      <c r="M136" s="7">
        <f t="shared" si="20"/>
        <v>25</v>
      </c>
      <c r="N136" s="7">
        <f t="shared" si="21"/>
        <v>100</v>
      </c>
      <c r="O136" s="7">
        <f t="shared" si="22"/>
        <v>50</v>
      </c>
      <c r="P136" s="7">
        <f t="shared" si="23"/>
        <v>50</v>
      </c>
      <c r="Q136" s="8">
        <f t="shared" si="24"/>
        <v>58.75</v>
      </c>
      <c r="R136" s="8">
        <f t="shared" si="25"/>
        <v>55</v>
      </c>
      <c r="S136" s="8">
        <f t="shared" si="26"/>
        <v>53.75</v>
      </c>
      <c r="T136" s="8">
        <f t="shared" si="27"/>
        <v>56.25</v>
      </c>
      <c r="U136" s="7">
        <f t="shared" si="28"/>
        <v>55.833333333333336</v>
      </c>
      <c r="V136" s="7">
        <f t="shared" si="29"/>
        <v>55.9375</v>
      </c>
    </row>
    <row r="137" spans="1:22" ht="13.5" x14ac:dyDescent="0.25">
      <c r="A137" s="3">
        <f>RSI!A137</f>
        <v>42895</v>
      </c>
      <c r="B137" s="2">
        <f>RSI!B137</f>
        <v>4.3051000000000004</v>
      </c>
      <c r="C137" s="2">
        <f>RSI!I137</f>
        <v>34.678443190952194</v>
      </c>
      <c r="D137" s="2">
        <f>MACD!E137</f>
        <v>1.5180835051253005E-2</v>
      </c>
      <c r="E137" s="2">
        <f>MACD!F137</f>
        <v>4.5013745340952017E-2</v>
      </c>
      <c r="F137" s="2">
        <f>'Moving Avg'!D137</f>
        <v>4.2993399999999999</v>
      </c>
      <c r="G137" s="2">
        <f>'Moving Avg'!F137</f>
        <v>4.3478650000000005</v>
      </c>
      <c r="H137" s="2">
        <f>'Moving Avg'!G137</f>
        <v>4.5889759999999997</v>
      </c>
      <c r="I137" s="2">
        <f>'Moving Avg'!H137</f>
        <v>0</v>
      </c>
      <c r="J137" s="5" t="str">
        <f>OBV!F137</f>
        <v>BULLISH</v>
      </c>
      <c r="K137" s="5" t="str">
        <f>OBV!G137</f>
        <v>WEAK</v>
      </c>
      <c r="L137" s="5" t="str">
        <f>OBV!H137</f>
        <v>NEUTRAL</v>
      </c>
      <c r="M137" s="7">
        <f t="shared" si="20"/>
        <v>25</v>
      </c>
      <c r="N137" s="7">
        <f t="shared" si="21"/>
        <v>100</v>
      </c>
      <c r="O137" s="7">
        <f t="shared" si="22"/>
        <v>50</v>
      </c>
      <c r="P137" s="7">
        <f t="shared" si="23"/>
        <v>33</v>
      </c>
      <c r="Q137" s="8">
        <f t="shared" si="24"/>
        <v>56.2</v>
      </c>
      <c r="R137" s="8">
        <f t="shared" si="25"/>
        <v>50.75</v>
      </c>
      <c r="S137" s="8">
        <f t="shared" si="26"/>
        <v>46.1</v>
      </c>
      <c r="T137" s="8">
        <f t="shared" si="27"/>
        <v>52</v>
      </c>
      <c r="U137" s="7">
        <f t="shared" si="28"/>
        <v>51.016666666666673</v>
      </c>
      <c r="V137" s="7">
        <f t="shared" si="29"/>
        <v>51.262500000000003</v>
      </c>
    </row>
    <row r="138" spans="1:22" ht="13.5" x14ac:dyDescent="0.25">
      <c r="A138" s="3">
        <f>RSI!A138</f>
        <v>42898</v>
      </c>
      <c r="B138" s="2">
        <f>RSI!B138</f>
        <v>4.3051000000000004</v>
      </c>
      <c r="C138" s="2">
        <f>RSI!I138</f>
        <v>34.678443190952194</v>
      </c>
      <c r="D138" s="2">
        <f>MACD!E138</f>
        <v>6.9723253324580625E-3</v>
      </c>
      <c r="E138" s="2">
        <f>MACD!F138</f>
        <v>3.7405461339253231E-2</v>
      </c>
      <c r="F138" s="2">
        <f>'Moving Avg'!D138</f>
        <v>4.2993399999999999</v>
      </c>
      <c r="G138" s="2">
        <f>'Moving Avg'!F138</f>
        <v>4.3372950000000001</v>
      </c>
      <c r="H138" s="2">
        <f>'Moving Avg'!G138</f>
        <v>4.5835939999999997</v>
      </c>
      <c r="I138" s="2">
        <f>'Moving Avg'!H138</f>
        <v>0</v>
      </c>
      <c r="J138" s="5" t="str">
        <f>OBV!F138</f>
        <v>BULLISH</v>
      </c>
      <c r="K138" s="5" t="str">
        <f>OBV!G138</f>
        <v>WEAK</v>
      </c>
      <c r="L138" s="5" t="str">
        <f>OBV!H138</f>
        <v>NEUTRAL</v>
      </c>
      <c r="M138" s="7">
        <f t="shared" si="20"/>
        <v>25</v>
      </c>
      <c r="N138" s="7">
        <f t="shared" si="21"/>
        <v>100</v>
      </c>
      <c r="O138" s="7">
        <f t="shared" si="22"/>
        <v>50</v>
      </c>
      <c r="P138" s="7">
        <f t="shared" si="23"/>
        <v>33</v>
      </c>
      <c r="Q138" s="8">
        <f t="shared" si="24"/>
        <v>56.2</v>
      </c>
      <c r="R138" s="8">
        <f t="shared" si="25"/>
        <v>50.75</v>
      </c>
      <c r="S138" s="8">
        <f t="shared" si="26"/>
        <v>46.1</v>
      </c>
      <c r="T138" s="8">
        <f t="shared" si="27"/>
        <v>52</v>
      </c>
      <c r="U138" s="7">
        <f t="shared" si="28"/>
        <v>51.016666666666673</v>
      </c>
      <c r="V138" s="7">
        <f t="shared" si="29"/>
        <v>51.262500000000003</v>
      </c>
    </row>
    <row r="139" spans="1:22" ht="13.5" x14ac:dyDescent="0.25">
      <c r="A139" s="3">
        <f>RSI!A139</f>
        <v>42899</v>
      </c>
      <c r="B139" s="2">
        <f>RSI!B139</f>
        <v>4.3051000000000004</v>
      </c>
      <c r="C139" s="2">
        <f>RSI!I139</f>
        <v>34.678443190952194</v>
      </c>
      <c r="D139" s="2">
        <f>MACD!E139</f>
        <v>5.7110175981378575E-4</v>
      </c>
      <c r="E139" s="2">
        <f>MACD!F139</f>
        <v>3.003858942336534E-2</v>
      </c>
      <c r="F139" s="2">
        <f>'Moving Avg'!D139</f>
        <v>4.3051000000000004</v>
      </c>
      <c r="G139" s="2">
        <f>'Moving Avg'!F139</f>
        <v>4.3315299999999999</v>
      </c>
      <c r="H139" s="2">
        <f>'Moving Avg'!G139</f>
        <v>4.5741759999999996</v>
      </c>
      <c r="I139" s="2">
        <f>'Moving Avg'!H139</f>
        <v>0</v>
      </c>
      <c r="J139" s="5" t="str">
        <f>OBV!F139</f>
        <v>BULLISH</v>
      </c>
      <c r="K139" s="5" t="str">
        <f>OBV!G139</f>
        <v>WEAK</v>
      </c>
      <c r="L139" s="5" t="str">
        <f>OBV!H139</f>
        <v>CONFIRMED BULLISH</v>
      </c>
      <c r="M139" s="7">
        <f t="shared" si="20"/>
        <v>25</v>
      </c>
      <c r="N139" s="7">
        <f t="shared" si="21"/>
        <v>100</v>
      </c>
      <c r="O139" s="7">
        <f t="shared" si="22"/>
        <v>50</v>
      </c>
      <c r="P139" s="7">
        <f t="shared" si="23"/>
        <v>67</v>
      </c>
      <c r="Q139" s="8">
        <f t="shared" si="24"/>
        <v>61.3</v>
      </c>
      <c r="R139" s="8">
        <f t="shared" si="25"/>
        <v>59.25</v>
      </c>
      <c r="S139" s="8">
        <f t="shared" si="26"/>
        <v>61.400000000000006</v>
      </c>
      <c r="T139" s="8">
        <f t="shared" si="27"/>
        <v>60.5</v>
      </c>
      <c r="U139" s="7">
        <f t="shared" si="28"/>
        <v>60.65</v>
      </c>
      <c r="V139" s="7">
        <f t="shared" si="29"/>
        <v>60.612499999999997</v>
      </c>
    </row>
    <row r="140" spans="1:22" ht="13.5" x14ac:dyDescent="0.25">
      <c r="A140" s="3">
        <f>RSI!A140</f>
        <v>42900</v>
      </c>
      <c r="B140" s="2">
        <f>RSI!B140</f>
        <v>4.2282000000000002</v>
      </c>
      <c r="C140" s="2">
        <f>RSI!I140</f>
        <v>27.034739141749796</v>
      </c>
      <c r="D140" s="2">
        <f>MACD!E140</f>
        <v>1.3550878295678359E-3</v>
      </c>
      <c r="E140" s="2">
        <f>MACD!F140</f>
        <v>2.4301889104605841E-2</v>
      </c>
      <c r="F140" s="2">
        <f>'Moving Avg'!D140</f>
        <v>4.2897200000000009</v>
      </c>
      <c r="G140" s="2">
        <f>'Moving Avg'!F140</f>
        <v>4.3224</v>
      </c>
      <c r="H140" s="2">
        <f>'Moving Avg'!G140</f>
        <v>4.5632199999999985</v>
      </c>
      <c r="I140" s="2">
        <f>'Moving Avg'!H140</f>
        <v>0</v>
      </c>
      <c r="J140" s="5" t="str">
        <f>OBV!F140</f>
        <v>BEARISH</v>
      </c>
      <c r="K140" s="5" t="str">
        <f>OBV!G140</f>
        <v>STRONG</v>
      </c>
      <c r="L140" s="5" t="str">
        <f>OBV!H140</f>
        <v>CONFIRMED BEARISH</v>
      </c>
      <c r="M140" s="7">
        <f t="shared" si="20"/>
        <v>50</v>
      </c>
      <c r="N140" s="7">
        <f t="shared" si="21"/>
        <v>100</v>
      </c>
      <c r="O140" s="7">
        <f t="shared" si="22"/>
        <v>50</v>
      </c>
      <c r="P140" s="7">
        <f t="shared" si="23"/>
        <v>33</v>
      </c>
      <c r="Q140" s="8">
        <f t="shared" si="24"/>
        <v>64.95</v>
      </c>
      <c r="R140" s="8">
        <f t="shared" si="25"/>
        <v>55.75</v>
      </c>
      <c r="S140" s="8">
        <f t="shared" si="26"/>
        <v>49.85</v>
      </c>
      <c r="T140" s="8">
        <f t="shared" si="27"/>
        <v>58.25</v>
      </c>
      <c r="U140" s="7">
        <f t="shared" si="28"/>
        <v>56.85</v>
      </c>
      <c r="V140" s="7">
        <f t="shared" si="29"/>
        <v>57.2</v>
      </c>
    </row>
    <row r="141" spans="1:22" ht="13.5" x14ac:dyDescent="0.25">
      <c r="A141" s="3">
        <f>RSI!A141</f>
        <v>42901</v>
      </c>
      <c r="B141" s="2">
        <f>RSI!B141</f>
        <v>4.2282000000000002</v>
      </c>
      <c r="C141" s="2">
        <f>RSI!I141</f>
        <v>27.034739141749796</v>
      </c>
      <c r="D141" s="2">
        <f>MACD!E141</f>
        <v>2.9396343192082952E-3</v>
      </c>
      <c r="E141" s="2">
        <f>MACD!F141</f>
        <v>2.0029438147526335E-2</v>
      </c>
      <c r="F141" s="2">
        <f>'Moving Avg'!D141</f>
        <v>4.2743400000000005</v>
      </c>
      <c r="G141" s="2">
        <f>'Moving Avg'!F141</f>
        <v>4.3127900000000006</v>
      </c>
      <c r="H141" s="2">
        <f>'Moving Avg'!G141</f>
        <v>4.5526479999999978</v>
      </c>
      <c r="I141" s="2">
        <f>'Moving Avg'!H141</f>
        <v>0</v>
      </c>
      <c r="J141" s="5" t="str">
        <f>OBV!F141</f>
        <v>BEARISH</v>
      </c>
      <c r="K141" s="5" t="str">
        <f>OBV!G141</f>
        <v>STRONG</v>
      </c>
      <c r="L141" s="5" t="str">
        <f>OBV!H141</f>
        <v>CONFIRMED BEARISH</v>
      </c>
      <c r="M141" s="7">
        <f t="shared" si="20"/>
        <v>50</v>
      </c>
      <c r="N141" s="7">
        <f t="shared" si="21"/>
        <v>45</v>
      </c>
      <c r="O141" s="7">
        <f t="shared" si="22"/>
        <v>50</v>
      </c>
      <c r="P141" s="7">
        <f t="shared" si="23"/>
        <v>33</v>
      </c>
      <c r="Q141" s="8">
        <f t="shared" si="24"/>
        <v>45.7</v>
      </c>
      <c r="R141" s="8">
        <f t="shared" si="25"/>
        <v>44.75</v>
      </c>
      <c r="S141" s="8">
        <f t="shared" si="26"/>
        <v>41.6</v>
      </c>
      <c r="T141" s="8">
        <f t="shared" si="27"/>
        <v>44.5</v>
      </c>
      <c r="U141" s="7">
        <f t="shared" si="28"/>
        <v>44.016666666666673</v>
      </c>
      <c r="V141" s="7">
        <f t="shared" si="29"/>
        <v>44.137500000000003</v>
      </c>
    </row>
    <row r="142" spans="1:22" ht="13.5" x14ac:dyDescent="0.25">
      <c r="A142" s="3">
        <f>RSI!A142</f>
        <v>42902</v>
      </c>
      <c r="B142" s="2">
        <f>RSI!B142</f>
        <v>4.2282000000000002</v>
      </c>
      <c r="C142" s="2">
        <f>RSI!I142</f>
        <v>27.034739141749796</v>
      </c>
      <c r="D142" s="2">
        <f>MACD!E142</f>
        <v>3.6564199242636874E-3</v>
      </c>
      <c r="E142" s="2">
        <f>MACD!F142</f>
        <v>1.6754834502873805E-2</v>
      </c>
      <c r="F142" s="2">
        <f>'Moving Avg'!D142</f>
        <v>4.2589600000000001</v>
      </c>
      <c r="G142" s="2">
        <f>'Moving Avg'!F142</f>
        <v>4.3031800000000002</v>
      </c>
      <c r="H142" s="2">
        <f>'Moving Avg'!G142</f>
        <v>4.5447679999999977</v>
      </c>
      <c r="I142" s="2">
        <f>'Moving Avg'!H142</f>
        <v>0</v>
      </c>
      <c r="J142" s="5" t="str">
        <f>OBV!F142</f>
        <v>BEARISH</v>
      </c>
      <c r="K142" s="5" t="str">
        <f>OBV!G142</f>
        <v>STRONG</v>
      </c>
      <c r="L142" s="5" t="str">
        <f>OBV!H142</f>
        <v>CONFIRMED BEARISH</v>
      </c>
      <c r="M142" s="7">
        <f t="shared" si="20"/>
        <v>50</v>
      </c>
      <c r="N142" s="7">
        <f t="shared" si="21"/>
        <v>45</v>
      </c>
      <c r="O142" s="7">
        <f t="shared" si="22"/>
        <v>50</v>
      </c>
      <c r="P142" s="7">
        <f t="shared" si="23"/>
        <v>33</v>
      </c>
      <c r="Q142" s="8">
        <f t="shared" si="24"/>
        <v>45.7</v>
      </c>
      <c r="R142" s="8">
        <f t="shared" si="25"/>
        <v>44.75</v>
      </c>
      <c r="S142" s="8">
        <f t="shared" si="26"/>
        <v>41.6</v>
      </c>
      <c r="T142" s="8">
        <f t="shared" si="27"/>
        <v>44.5</v>
      </c>
      <c r="U142" s="7">
        <f t="shared" si="28"/>
        <v>44.016666666666673</v>
      </c>
      <c r="V142" s="7">
        <f t="shared" si="29"/>
        <v>44.137500000000003</v>
      </c>
    </row>
    <row r="143" spans="1:22" ht="13.5" x14ac:dyDescent="0.25">
      <c r="A143" s="3">
        <f>RSI!A143</f>
        <v>42905</v>
      </c>
      <c r="B143" s="2">
        <f>RSI!B143</f>
        <v>4.1321000000000003</v>
      </c>
      <c r="C143" s="2">
        <f>RSI!I143</f>
        <v>20.114695522129765</v>
      </c>
      <c r="D143" s="2">
        <f>MACD!E143</f>
        <v>1.2171207279514817E-2</v>
      </c>
      <c r="E143" s="2">
        <f>MACD!F143</f>
        <v>1.5838109058202009E-2</v>
      </c>
      <c r="F143" s="2">
        <f>'Moving Avg'!D143</f>
        <v>4.2243600000000008</v>
      </c>
      <c r="G143" s="2">
        <f>'Moving Avg'!F143</f>
        <v>4.2887650000000006</v>
      </c>
      <c r="H143" s="2">
        <f>'Moving Avg'!G143</f>
        <v>4.5309299999999988</v>
      </c>
      <c r="I143" s="2">
        <f>'Moving Avg'!H143</f>
        <v>0</v>
      </c>
      <c r="J143" s="5" t="str">
        <f>OBV!F143</f>
        <v>BEARISH</v>
      </c>
      <c r="K143" s="5" t="str">
        <f>OBV!G143</f>
        <v>STRONG</v>
      </c>
      <c r="L143" s="5" t="str">
        <f>OBV!H143</f>
        <v>CONFIRMED BEARISH</v>
      </c>
      <c r="M143" s="7">
        <f t="shared" si="20"/>
        <v>50</v>
      </c>
      <c r="N143" s="7">
        <f t="shared" si="21"/>
        <v>45</v>
      </c>
      <c r="O143" s="7">
        <f t="shared" si="22"/>
        <v>50</v>
      </c>
      <c r="P143" s="7">
        <f t="shared" si="23"/>
        <v>33</v>
      </c>
      <c r="Q143" s="8">
        <f t="shared" si="24"/>
        <v>45.7</v>
      </c>
      <c r="R143" s="8">
        <f t="shared" si="25"/>
        <v>44.75</v>
      </c>
      <c r="S143" s="8">
        <f t="shared" si="26"/>
        <v>41.6</v>
      </c>
      <c r="T143" s="8">
        <f t="shared" si="27"/>
        <v>44.5</v>
      </c>
      <c r="U143" s="7">
        <f t="shared" si="28"/>
        <v>44.016666666666673</v>
      </c>
      <c r="V143" s="7">
        <f t="shared" si="29"/>
        <v>44.137500000000003</v>
      </c>
    </row>
    <row r="144" spans="1:22" ht="13.5" x14ac:dyDescent="0.25">
      <c r="A144" s="3">
        <f>RSI!A144</f>
        <v>42906</v>
      </c>
      <c r="B144" s="2">
        <f>RSI!B144</f>
        <v>4.2282000000000002</v>
      </c>
      <c r="C144" s="2">
        <f>RSI!I144</f>
        <v>37.377200300571189</v>
      </c>
      <c r="D144" s="2">
        <f>MACD!E144</f>
        <v>9.1258559791613791E-3</v>
      </c>
      <c r="E144" s="2">
        <f>MACD!F144</f>
        <v>1.4495658442393883E-2</v>
      </c>
      <c r="F144" s="2">
        <f>'Moving Avg'!D144</f>
        <v>4.2089800000000004</v>
      </c>
      <c r="G144" s="2">
        <f>'Moving Avg'!F144</f>
        <v>4.2887650000000006</v>
      </c>
      <c r="H144" s="2">
        <f>'Moving Avg'!G144</f>
        <v>4.5190139999999976</v>
      </c>
      <c r="I144" s="2">
        <f>'Moving Avg'!H144</f>
        <v>0</v>
      </c>
      <c r="J144" s="5" t="str">
        <f>OBV!F144</f>
        <v>BEARISH</v>
      </c>
      <c r="K144" s="5" t="str">
        <f>OBV!G144</f>
        <v>STRONG</v>
      </c>
      <c r="L144" s="5" t="str">
        <f>OBV!H144</f>
        <v>CONFIRMED BEARISH</v>
      </c>
      <c r="M144" s="7">
        <f t="shared" si="20"/>
        <v>25</v>
      </c>
      <c r="N144" s="7">
        <f t="shared" si="21"/>
        <v>45</v>
      </c>
      <c r="O144" s="7">
        <f t="shared" si="22"/>
        <v>50</v>
      </c>
      <c r="P144" s="7">
        <f t="shared" si="23"/>
        <v>33</v>
      </c>
      <c r="Q144" s="8">
        <f t="shared" si="24"/>
        <v>36.950000000000003</v>
      </c>
      <c r="R144" s="8">
        <f t="shared" si="25"/>
        <v>39.75</v>
      </c>
      <c r="S144" s="8">
        <f t="shared" si="26"/>
        <v>37.85</v>
      </c>
      <c r="T144" s="8">
        <f t="shared" si="27"/>
        <v>38.25</v>
      </c>
      <c r="U144" s="7">
        <f t="shared" si="28"/>
        <v>38.183333333333337</v>
      </c>
      <c r="V144" s="7">
        <f t="shared" si="29"/>
        <v>38.200000000000003</v>
      </c>
    </row>
    <row r="145" spans="1:22" ht="13.5" x14ac:dyDescent="0.25">
      <c r="A145" s="3">
        <f>RSI!A145</f>
        <v>42907</v>
      </c>
      <c r="B145" s="2">
        <f>RSI!B145</f>
        <v>4.2282000000000002</v>
      </c>
      <c r="C145" s="2">
        <f>RSI!I145</f>
        <v>37.377200300571197</v>
      </c>
      <c r="D145" s="2">
        <f>MACD!E145</f>
        <v>1.1614816003339357E-2</v>
      </c>
      <c r="E145" s="2">
        <f>MACD!F145</f>
        <v>1.3919489954582979E-2</v>
      </c>
      <c r="F145" s="2">
        <f>'Moving Avg'!D145</f>
        <v>4.2089800000000004</v>
      </c>
      <c r="G145" s="2">
        <f>'Moving Avg'!F145</f>
        <v>4.282515000000001</v>
      </c>
      <c r="H145" s="2">
        <f>'Moving Avg'!G145</f>
        <v>4.5042139999999975</v>
      </c>
      <c r="I145" s="2">
        <f>'Moving Avg'!H145</f>
        <v>0</v>
      </c>
      <c r="J145" s="5" t="str">
        <f>OBV!F145</f>
        <v>BULLISH</v>
      </c>
      <c r="K145" s="5" t="str">
        <f>OBV!G145</f>
        <v>WEAK</v>
      </c>
      <c r="L145" s="5" t="str">
        <f>OBV!H145</f>
        <v>NEUTRAL</v>
      </c>
      <c r="M145" s="7">
        <f t="shared" si="20"/>
        <v>25</v>
      </c>
      <c r="N145" s="7">
        <f t="shared" si="21"/>
        <v>45</v>
      </c>
      <c r="O145" s="7">
        <f t="shared" si="22"/>
        <v>50</v>
      </c>
      <c r="P145" s="7">
        <f t="shared" si="23"/>
        <v>33</v>
      </c>
      <c r="Q145" s="8">
        <f t="shared" si="24"/>
        <v>36.950000000000003</v>
      </c>
      <c r="R145" s="8">
        <f t="shared" si="25"/>
        <v>39.75</v>
      </c>
      <c r="S145" s="8">
        <f t="shared" si="26"/>
        <v>37.85</v>
      </c>
      <c r="T145" s="8">
        <f t="shared" si="27"/>
        <v>38.25</v>
      </c>
      <c r="U145" s="7">
        <f t="shared" si="28"/>
        <v>38.183333333333337</v>
      </c>
      <c r="V145" s="7">
        <f t="shared" si="29"/>
        <v>38.200000000000003</v>
      </c>
    </row>
    <row r="146" spans="1:22" ht="13.5" x14ac:dyDescent="0.25">
      <c r="A146" s="3">
        <f>RSI!A146</f>
        <v>42908</v>
      </c>
      <c r="B146" s="2">
        <f>RSI!B146</f>
        <v>4.2282000000000002</v>
      </c>
      <c r="C146" s="2">
        <f>RSI!I146</f>
        <v>37.377200300571197</v>
      </c>
      <c r="D146" s="2">
        <f>MACD!E146</f>
        <v>1.4308846609138115E-2</v>
      </c>
      <c r="E146" s="2">
        <f>MACD!F146</f>
        <v>1.3997361285494007E-2</v>
      </c>
      <c r="F146" s="2">
        <f>'Moving Avg'!D146</f>
        <v>4.2089800000000004</v>
      </c>
      <c r="G146" s="2">
        <f>'Moving Avg'!F146</f>
        <v>4.2762650000000004</v>
      </c>
      <c r="H146" s="2">
        <f>'Moving Avg'!G146</f>
        <v>4.4894139999999974</v>
      </c>
      <c r="I146" s="2">
        <f>'Moving Avg'!H146</f>
        <v>0</v>
      </c>
      <c r="J146" s="5" t="str">
        <f>OBV!F146</f>
        <v>BULLISH</v>
      </c>
      <c r="K146" s="5" t="str">
        <f>OBV!G146</f>
        <v>WEAK</v>
      </c>
      <c r="L146" s="5" t="str">
        <f>OBV!H146</f>
        <v>NEUTRAL</v>
      </c>
      <c r="M146" s="7">
        <f t="shared" si="20"/>
        <v>25</v>
      </c>
      <c r="N146" s="7">
        <f t="shared" si="21"/>
        <v>0</v>
      </c>
      <c r="O146" s="7">
        <f t="shared" si="22"/>
        <v>50</v>
      </c>
      <c r="P146" s="7">
        <f t="shared" si="23"/>
        <v>33</v>
      </c>
      <c r="Q146" s="8">
        <f t="shared" si="24"/>
        <v>21.2</v>
      </c>
      <c r="R146" s="8">
        <f t="shared" si="25"/>
        <v>30.75</v>
      </c>
      <c r="S146" s="8">
        <f t="shared" si="26"/>
        <v>31.1</v>
      </c>
      <c r="T146" s="8">
        <f t="shared" si="27"/>
        <v>27</v>
      </c>
      <c r="U146" s="7">
        <f t="shared" si="28"/>
        <v>27.683333333333337</v>
      </c>
      <c r="V146" s="7">
        <f t="shared" si="29"/>
        <v>27.512500000000003</v>
      </c>
    </row>
    <row r="147" spans="1:22" ht="13.5" x14ac:dyDescent="0.25">
      <c r="A147" s="3">
        <f>RSI!A147</f>
        <v>42909</v>
      </c>
      <c r="B147" s="2">
        <f>RSI!B147</f>
        <v>4.2282000000000002</v>
      </c>
      <c r="C147" s="2">
        <f>RSI!I147</f>
        <v>37.377200300571197</v>
      </c>
      <c r="D147" s="2">
        <f>MACD!E147</f>
        <v>1.7132843846056289E-2</v>
      </c>
      <c r="E147" s="2">
        <f>MACD!F147</f>
        <v>1.4624457797606464E-2</v>
      </c>
      <c r="F147" s="2">
        <f>'Moving Avg'!D147</f>
        <v>4.2089800000000004</v>
      </c>
      <c r="G147" s="2">
        <f>'Moving Avg'!F147</f>
        <v>4.2700150000000008</v>
      </c>
      <c r="H147" s="2">
        <f>'Moving Avg'!G147</f>
        <v>4.4746139999999981</v>
      </c>
      <c r="I147" s="2">
        <f>'Moving Avg'!H147</f>
        <v>0</v>
      </c>
      <c r="J147" s="5" t="str">
        <f>OBV!F147</f>
        <v>BULLISH</v>
      </c>
      <c r="K147" s="5" t="str">
        <f>OBV!G147</f>
        <v>WEAK</v>
      </c>
      <c r="L147" s="5" t="str">
        <f>OBV!H147</f>
        <v>NEUTRAL</v>
      </c>
      <c r="M147" s="7">
        <f t="shared" si="20"/>
        <v>25</v>
      </c>
      <c r="N147" s="7">
        <f t="shared" si="21"/>
        <v>0</v>
      </c>
      <c r="O147" s="7">
        <f t="shared" si="22"/>
        <v>50</v>
      </c>
      <c r="P147" s="7">
        <f t="shared" si="23"/>
        <v>33</v>
      </c>
      <c r="Q147" s="8">
        <f t="shared" si="24"/>
        <v>21.2</v>
      </c>
      <c r="R147" s="8">
        <f t="shared" si="25"/>
        <v>30.75</v>
      </c>
      <c r="S147" s="8">
        <f t="shared" si="26"/>
        <v>31.1</v>
      </c>
      <c r="T147" s="8">
        <f t="shared" si="27"/>
        <v>27</v>
      </c>
      <c r="U147" s="7">
        <f t="shared" si="28"/>
        <v>27.683333333333337</v>
      </c>
      <c r="V147" s="7">
        <f t="shared" si="29"/>
        <v>27.512500000000003</v>
      </c>
    </row>
    <row r="148" spans="1:22" ht="13.5" x14ac:dyDescent="0.25">
      <c r="A148" s="3">
        <f>RSI!A148</f>
        <v>42914</v>
      </c>
      <c r="B148" s="2">
        <f>RSI!B148</f>
        <v>4.2282000000000002</v>
      </c>
      <c r="C148" s="2">
        <f>RSI!I148</f>
        <v>37.377200300571197</v>
      </c>
      <c r="D148" s="2">
        <f>MACD!E148</f>
        <v>2.0026484486420415E-2</v>
      </c>
      <c r="E148" s="2">
        <f>MACD!F148</f>
        <v>1.5704863135369253E-2</v>
      </c>
      <c r="F148" s="2">
        <f>'Moving Avg'!D148</f>
        <v>4.2282000000000002</v>
      </c>
      <c r="G148" s="2">
        <f>'Moving Avg'!F148</f>
        <v>4.2656900000000011</v>
      </c>
      <c r="H148" s="2">
        <f>'Moving Avg'!G148</f>
        <v>4.4598139999999979</v>
      </c>
      <c r="I148" s="2">
        <f>'Moving Avg'!H148</f>
        <v>0</v>
      </c>
      <c r="J148" s="5" t="str">
        <f>OBV!F148</f>
        <v>BULLISH</v>
      </c>
      <c r="K148" s="5" t="str">
        <f>OBV!G148</f>
        <v>WEAK</v>
      </c>
      <c r="L148" s="5" t="str">
        <f>OBV!H148</f>
        <v>CONFIRMED BULLISH</v>
      </c>
      <c r="M148" s="7">
        <f t="shared" si="20"/>
        <v>25</v>
      </c>
      <c r="N148" s="7">
        <f t="shared" si="21"/>
        <v>0</v>
      </c>
      <c r="O148" s="7">
        <f t="shared" si="22"/>
        <v>50</v>
      </c>
      <c r="P148" s="7">
        <f t="shared" si="23"/>
        <v>67</v>
      </c>
      <c r="Q148" s="8">
        <f t="shared" si="24"/>
        <v>26.299999999999997</v>
      </c>
      <c r="R148" s="8">
        <f t="shared" si="25"/>
        <v>39.25</v>
      </c>
      <c r="S148" s="8">
        <f t="shared" si="26"/>
        <v>46.400000000000006</v>
      </c>
      <c r="T148" s="8">
        <f t="shared" si="27"/>
        <v>35.5</v>
      </c>
      <c r="U148" s="7">
        <f t="shared" si="28"/>
        <v>37.31666666666667</v>
      </c>
      <c r="V148" s="7">
        <f t="shared" si="29"/>
        <v>36.862499999999997</v>
      </c>
    </row>
    <row r="149" spans="1:22" ht="13.5" x14ac:dyDescent="0.25">
      <c r="A149" s="3">
        <f>RSI!A149</f>
        <v>42915</v>
      </c>
      <c r="B149" s="2">
        <f>RSI!B149</f>
        <v>4.2089999999999996</v>
      </c>
      <c r="C149" s="2">
        <f>RSI!I149</f>
        <v>35.177311067941233</v>
      </c>
      <c r="D149" s="2">
        <f>MACD!E149</f>
        <v>2.4363935307373907E-2</v>
      </c>
      <c r="E149" s="2">
        <f>MACD!F149</f>
        <v>1.7436677569770187E-2</v>
      </c>
      <c r="F149" s="2">
        <f>'Moving Avg'!D149</f>
        <v>4.2243599999999999</v>
      </c>
      <c r="G149" s="2">
        <f>'Moving Avg'!F149</f>
        <v>4.2604050000000004</v>
      </c>
      <c r="H149" s="2">
        <f>'Moving Avg'!G149</f>
        <v>4.4446299999999983</v>
      </c>
      <c r="I149" s="2">
        <f>'Moving Avg'!H149</f>
        <v>0</v>
      </c>
      <c r="J149" s="5" t="str">
        <f>OBV!F149</f>
        <v>BEARISH</v>
      </c>
      <c r="K149" s="5" t="str">
        <f>OBV!G149</f>
        <v>STRONG</v>
      </c>
      <c r="L149" s="5" t="str">
        <f>OBV!H149</f>
        <v>CONFIRMED BEARISH</v>
      </c>
      <c r="M149" s="7">
        <f t="shared" si="20"/>
        <v>25</v>
      </c>
      <c r="N149" s="7">
        <f t="shared" si="21"/>
        <v>0</v>
      </c>
      <c r="O149" s="7">
        <f t="shared" si="22"/>
        <v>50</v>
      </c>
      <c r="P149" s="7">
        <f t="shared" si="23"/>
        <v>33</v>
      </c>
      <c r="Q149" s="8">
        <f t="shared" si="24"/>
        <v>21.2</v>
      </c>
      <c r="R149" s="8">
        <f t="shared" si="25"/>
        <v>30.75</v>
      </c>
      <c r="S149" s="8">
        <f t="shared" si="26"/>
        <v>31.1</v>
      </c>
      <c r="T149" s="8">
        <f t="shared" si="27"/>
        <v>27</v>
      </c>
      <c r="U149" s="7">
        <f t="shared" si="28"/>
        <v>27.683333333333337</v>
      </c>
      <c r="V149" s="7">
        <f t="shared" si="29"/>
        <v>27.512500000000003</v>
      </c>
    </row>
    <row r="150" spans="1:22" ht="13.5" x14ac:dyDescent="0.25">
      <c r="A150" s="3">
        <f>RSI!A150</f>
        <v>42916</v>
      </c>
      <c r="B150" s="2">
        <f>RSI!B150</f>
        <v>4.2089999999999996</v>
      </c>
      <c r="C150" s="2">
        <f>RSI!I150</f>
        <v>35.177311067941233</v>
      </c>
      <c r="D150" s="2">
        <f>MACD!E150</f>
        <v>1.6748958767581534E-2</v>
      </c>
      <c r="E150" s="2">
        <f>MACD!F150</f>
        <v>1.7299133809332456E-2</v>
      </c>
      <c r="F150" s="2">
        <f>'Moving Avg'!D150</f>
        <v>4.2205199999999996</v>
      </c>
      <c r="G150" s="2">
        <f>'Moving Avg'!F150</f>
        <v>4.2551200000000007</v>
      </c>
      <c r="H150" s="2">
        <f>'Moving Avg'!G150</f>
        <v>4.4294459999999987</v>
      </c>
      <c r="I150" s="2">
        <f>'Moving Avg'!H150</f>
        <v>0</v>
      </c>
      <c r="J150" s="5" t="str">
        <f>OBV!F150</f>
        <v>BEARISH</v>
      </c>
      <c r="K150" s="5" t="str">
        <f>OBV!G150</f>
        <v>STRONG</v>
      </c>
      <c r="L150" s="5" t="str">
        <f>OBV!H150</f>
        <v>CONFIRMED BEARISH</v>
      </c>
      <c r="M150" s="7">
        <f t="shared" si="20"/>
        <v>25</v>
      </c>
      <c r="N150" s="7">
        <f t="shared" si="21"/>
        <v>45</v>
      </c>
      <c r="O150" s="7">
        <f t="shared" si="22"/>
        <v>50</v>
      </c>
      <c r="P150" s="7">
        <f t="shared" si="23"/>
        <v>33</v>
      </c>
      <c r="Q150" s="8">
        <f t="shared" si="24"/>
        <v>36.950000000000003</v>
      </c>
      <c r="R150" s="8">
        <f t="shared" si="25"/>
        <v>39.75</v>
      </c>
      <c r="S150" s="8">
        <f t="shared" si="26"/>
        <v>37.85</v>
      </c>
      <c r="T150" s="8">
        <f t="shared" si="27"/>
        <v>38.25</v>
      </c>
      <c r="U150" s="7">
        <f t="shared" si="28"/>
        <v>38.183333333333337</v>
      </c>
      <c r="V150" s="7">
        <f t="shared" si="29"/>
        <v>38.200000000000003</v>
      </c>
    </row>
    <row r="151" spans="1:22" ht="13.5" x14ac:dyDescent="0.25">
      <c r="A151" s="3">
        <f>RSI!A151</f>
        <v>42919</v>
      </c>
      <c r="B151" s="2">
        <f>RSI!B151</f>
        <v>4.2089999999999996</v>
      </c>
      <c r="C151" s="2">
        <f>RSI!I151</f>
        <v>35.177311067941233</v>
      </c>
      <c r="D151" s="2">
        <f>MACD!E151</f>
        <v>1.0810741150734771E-2</v>
      </c>
      <c r="E151" s="2">
        <f>MACD!F151</f>
        <v>1.600145527761292E-2</v>
      </c>
      <c r="F151" s="2">
        <f>'Moving Avg'!D151</f>
        <v>4.2166800000000002</v>
      </c>
      <c r="G151" s="2">
        <f>'Moving Avg'!F151</f>
        <v>4.2498350000000009</v>
      </c>
      <c r="H151" s="2">
        <f>'Moving Avg'!G151</f>
        <v>4.4157999999999991</v>
      </c>
      <c r="I151" s="2">
        <f>'Moving Avg'!H151</f>
        <v>0</v>
      </c>
      <c r="J151" s="5" t="str">
        <f>OBV!F151</f>
        <v>BEARISH</v>
      </c>
      <c r="K151" s="5" t="str">
        <f>OBV!G151</f>
        <v>STRONG</v>
      </c>
      <c r="L151" s="5" t="str">
        <f>OBV!H151</f>
        <v>CONFIRMED BEARISH</v>
      </c>
      <c r="M151" s="7">
        <f t="shared" si="20"/>
        <v>25</v>
      </c>
      <c r="N151" s="7">
        <f t="shared" si="21"/>
        <v>45</v>
      </c>
      <c r="O151" s="7">
        <f t="shared" si="22"/>
        <v>50</v>
      </c>
      <c r="P151" s="7">
        <f t="shared" si="23"/>
        <v>33</v>
      </c>
      <c r="Q151" s="8">
        <f t="shared" si="24"/>
        <v>36.950000000000003</v>
      </c>
      <c r="R151" s="8">
        <f t="shared" si="25"/>
        <v>39.75</v>
      </c>
      <c r="S151" s="8">
        <f t="shared" si="26"/>
        <v>37.85</v>
      </c>
      <c r="T151" s="8">
        <f t="shared" si="27"/>
        <v>38.25</v>
      </c>
      <c r="U151" s="7">
        <f t="shared" si="28"/>
        <v>38.183333333333337</v>
      </c>
      <c r="V151" s="7">
        <f t="shared" si="29"/>
        <v>38.200000000000003</v>
      </c>
    </row>
    <row r="152" spans="1:22" ht="13.5" x14ac:dyDescent="0.25">
      <c r="A152" s="3">
        <f>RSI!A152</f>
        <v>42920</v>
      </c>
      <c r="B152" s="2">
        <f>RSI!B152</f>
        <v>4.0841000000000003</v>
      </c>
      <c r="C152" s="2">
        <f>RSI!I152</f>
        <v>23.797400915601415</v>
      </c>
      <c r="D152" s="2">
        <f>MACD!E152</f>
        <v>1.5505747392228209E-2</v>
      </c>
      <c r="E152" s="2">
        <f>MACD!F152</f>
        <v>1.5902313700535978E-2</v>
      </c>
      <c r="F152" s="2">
        <f>'Moving Avg'!D152</f>
        <v>4.1878599999999997</v>
      </c>
      <c r="G152" s="2">
        <f>'Moving Avg'!F152</f>
        <v>4.2387850000000009</v>
      </c>
      <c r="H152" s="2">
        <f>'Moving Avg'!G152</f>
        <v>4.3996559999999993</v>
      </c>
      <c r="I152" s="2">
        <f>'Moving Avg'!H152</f>
        <v>0</v>
      </c>
      <c r="J152" s="5" t="str">
        <f>OBV!F152</f>
        <v>BEARISH</v>
      </c>
      <c r="K152" s="5" t="str">
        <f>OBV!G152</f>
        <v>STRONG</v>
      </c>
      <c r="L152" s="5" t="str">
        <f>OBV!H152</f>
        <v>CONFIRMED BEARISH</v>
      </c>
      <c r="M152" s="7">
        <f t="shared" si="20"/>
        <v>50</v>
      </c>
      <c r="N152" s="7">
        <f t="shared" si="21"/>
        <v>45</v>
      </c>
      <c r="O152" s="7">
        <f t="shared" si="22"/>
        <v>50</v>
      </c>
      <c r="P152" s="7">
        <f t="shared" si="23"/>
        <v>33</v>
      </c>
      <c r="Q152" s="8">
        <f t="shared" si="24"/>
        <v>45.7</v>
      </c>
      <c r="R152" s="8">
        <f t="shared" si="25"/>
        <v>44.75</v>
      </c>
      <c r="S152" s="8">
        <f t="shared" si="26"/>
        <v>41.6</v>
      </c>
      <c r="T152" s="8">
        <f t="shared" si="27"/>
        <v>44.5</v>
      </c>
      <c r="U152" s="7">
        <f t="shared" si="28"/>
        <v>44.016666666666673</v>
      </c>
      <c r="V152" s="7">
        <f t="shared" si="29"/>
        <v>44.137500000000003</v>
      </c>
    </row>
    <row r="153" spans="1:22" ht="13.5" x14ac:dyDescent="0.25">
      <c r="A153" s="3">
        <f>RSI!A153</f>
        <v>42921</v>
      </c>
      <c r="B153" s="2">
        <f>RSI!B153</f>
        <v>3.9015</v>
      </c>
      <c r="C153" s="2">
        <f>RSI!I153</f>
        <v>15.766864601475476</v>
      </c>
      <c r="D153" s="2">
        <f>MACD!E153</f>
        <v>1.9390943195196186E-2</v>
      </c>
      <c r="E153" s="2">
        <f>MACD!F153</f>
        <v>1.6600039599468021E-2</v>
      </c>
      <c r="F153" s="2">
        <f>'Moving Avg'!D153</f>
        <v>4.1225199999999997</v>
      </c>
      <c r="G153" s="2">
        <f>'Moving Avg'!F153</f>
        <v>4.218605000000001</v>
      </c>
      <c r="H153" s="2">
        <f>'Moving Avg'!G153</f>
        <v>4.3812059999999997</v>
      </c>
      <c r="I153" s="2">
        <f>'Moving Avg'!H153</f>
        <v>0</v>
      </c>
      <c r="J153" s="5" t="str">
        <f>OBV!F153</f>
        <v>BEARISH</v>
      </c>
      <c r="K153" s="5" t="str">
        <f>OBV!G153</f>
        <v>STRONG</v>
      </c>
      <c r="L153" s="5" t="str">
        <f>OBV!H153</f>
        <v>CONFIRMED BEARISH</v>
      </c>
      <c r="M153" s="7">
        <f t="shared" si="20"/>
        <v>50</v>
      </c>
      <c r="N153" s="7">
        <f t="shared" si="21"/>
        <v>0</v>
      </c>
      <c r="O153" s="7">
        <f t="shared" si="22"/>
        <v>50</v>
      </c>
      <c r="P153" s="7">
        <f t="shared" si="23"/>
        <v>33</v>
      </c>
      <c r="Q153" s="8">
        <f t="shared" si="24"/>
        <v>29.95</v>
      </c>
      <c r="R153" s="8">
        <f t="shared" si="25"/>
        <v>35.75</v>
      </c>
      <c r="S153" s="8">
        <f t="shared" si="26"/>
        <v>34.85</v>
      </c>
      <c r="T153" s="8">
        <f t="shared" si="27"/>
        <v>33.25</v>
      </c>
      <c r="U153" s="7">
        <f t="shared" si="28"/>
        <v>33.516666666666673</v>
      </c>
      <c r="V153" s="7">
        <f t="shared" si="29"/>
        <v>33.450000000000003</v>
      </c>
    </row>
    <row r="154" spans="1:22" ht="13.5" x14ac:dyDescent="0.25">
      <c r="A154" s="3">
        <f>RSI!A154</f>
        <v>42922</v>
      </c>
      <c r="B154" s="2">
        <f>RSI!B154</f>
        <v>3.7766000000000002</v>
      </c>
      <c r="C154" s="2">
        <f>RSI!I154</f>
        <v>12.627864760203551</v>
      </c>
      <c r="D154" s="2">
        <f>MACD!E154</f>
        <v>4.8878308075638088E-2</v>
      </c>
      <c r="E154" s="2">
        <f>MACD!F154</f>
        <v>2.3055693294702036E-2</v>
      </c>
      <c r="F154" s="2">
        <f>'Moving Avg'!D154</f>
        <v>4.0360399999999998</v>
      </c>
      <c r="G154" s="2">
        <f>'Moving Avg'!F154</f>
        <v>4.193620000000001</v>
      </c>
      <c r="H154" s="2">
        <f>'Moving Avg'!G154</f>
        <v>4.3606419999999995</v>
      </c>
      <c r="I154" s="2">
        <f>'Moving Avg'!H154</f>
        <v>0</v>
      </c>
      <c r="J154" s="5" t="str">
        <f>OBV!F154</f>
        <v>BEARISH</v>
      </c>
      <c r="K154" s="5" t="str">
        <f>OBV!G154</f>
        <v>NEUTRAL</v>
      </c>
      <c r="L154" s="5" t="str">
        <f>OBV!H154</f>
        <v>CONFIRMED BEARISH</v>
      </c>
      <c r="M154" s="7">
        <f t="shared" si="20"/>
        <v>50</v>
      </c>
      <c r="N154" s="7">
        <f t="shared" si="21"/>
        <v>0</v>
      </c>
      <c r="O154" s="7">
        <f t="shared" si="22"/>
        <v>50</v>
      </c>
      <c r="P154" s="7">
        <f t="shared" si="23"/>
        <v>16.5</v>
      </c>
      <c r="Q154" s="8">
        <f t="shared" si="24"/>
        <v>27.475000000000001</v>
      </c>
      <c r="R154" s="8">
        <f t="shared" si="25"/>
        <v>31.625</v>
      </c>
      <c r="S154" s="8">
        <f t="shared" si="26"/>
        <v>27.425000000000001</v>
      </c>
      <c r="T154" s="8">
        <f t="shared" si="27"/>
        <v>29.125</v>
      </c>
      <c r="U154" s="7">
        <f t="shared" si="28"/>
        <v>28.841666666666669</v>
      </c>
      <c r="V154" s="7">
        <f t="shared" si="29"/>
        <v>28.912500000000001</v>
      </c>
    </row>
    <row r="155" spans="1:22" ht="13.5" x14ac:dyDescent="0.25">
      <c r="A155" s="3">
        <f>RSI!A155</f>
        <v>42923</v>
      </c>
      <c r="B155" s="2">
        <f>RSI!B155</f>
        <v>3.7766000000000002</v>
      </c>
      <c r="C155" s="2">
        <f>RSI!I155</f>
        <v>12.627864760203551</v>
      </c>
      <c r="D155" s="2">
        <f>MACD!E155</f>
        <v>7.6570365368570315E-2</v>
      </c>
      <c r="E155" s="2">
        <f>MACD!F155</f>
        <v>3.3758627709475693E-2</v>
      </c>
      <c r="F155" s="2">
        <f>'Moving Avg'!D155</f>
        <v>3.9495599999999995</v>
      </c>
      <c r="G155" s="2">
        <f>'Moving Avg'!F155</f>
        <v>4.1671950000000013</v>
      </c>
      <c r="H155" s="2">
        <f>'Moving Avg'!G155</f>
        <v>4.3400780000000001</v>
      </c>
      <c r="I155" s="2">
        <f>'Moving Avg'!H155</f>
        <v>0</v>
      </c>
      <c r="J155" s="5" t="str">
        <f>OBV!F155</f>
        <v>BEARISH</v>
      </c>
      <c r="K155" s="5" t="str">
        <f>OBV!G155</f>
        <v>NEUTRAL</v>
      </c>
      <c r="L155" s="5" t="str">
        <f>OBV!H155</f>
        <v>CONFIRMED BEARISH</v>
      </c>
      <c r="M155" s="7">
        <f t="shared" si="20"/>
        <v>50</v>
      </c>
      <c r="N155" s="7">
        <f t="shared" si="21"/>
        <v>0</v>
      </c>
      <c r="O155" s="7">
        <f t="shared" si="22"/>
        <v>50</v>
      </c>
      <c r="P155" s="7">
        <f t="shared" si="23"/>
        <v>16.5</v>
      </c>
      <c r="Q155" s="8">
        <f t="shared" si="24"/>
        <v>27.475000000000001</v>
      </c>
      <c r="R155" s="8">
        <f t="shared" si="25"/>
        <v>31.625</v>
      </c>
      <c r="S155" s="8">
        <f t="shared" si="26"/>
        <v>27.425000000000001</v>
      </c>
      <c r="T155" s="8">
        <f t="shared" si="27"/>
        <v>29.125</v>
      </c>
      <c r="U155" s="7">
        <f t="shared" si="28"/>
        <v>28.841666666666669</v>
      </c>
      <c r="V155" s="7">
        <f t="shared" si="29"/>
        <v>28.912500000000001</v>
      </c>
    </row>
    <row r="156" spans="1:22" ht="13.5" x14ac:dyDescent="0.25">
      <c r="A156" s="3">
        <f>RSI!A156</f>
        <v>42926</v>
      </c>
      <c r="B156" s="2">
        <f>RSI!B156</f>
        <v>3.8822999999999999</v>
      </c>
      <c r="C156" s="2">
        <f>RSI!I156</f>
        <v>26.90979895707909</v>
      </c>
      <c r="D156" s="2">
        <f>MACD!E156</f>
        <v>9.4710634012678874E-2</v>
      </c>
      <c r="E156" s="2">
        <f>MACD!F156</f>
        <v>4.5949028970116337E-2</v>
      </c>
      <c r="F156" s="2">
        <f>'Moving Avg'!D156</f>
        <v>3.88422</v>
      </c>
      <c r="G156" s="2">
        <f>'Moving Avg'!F156</f>
        <v>4.1460550000000014</v>
      </c>
      <c r="H156" s="2">
        <f>'Moving Avg'!G156</f>
        <v>4.3218199999999998</v>
      </c>
      <c r="I156" s="2">
        <f>'Moving Avg'!H156</f>
        <v>0</v>
      </c>
      <c r="J156" s="5" t="str">
        <f>OBV!F156</f>
        <v>BEARISH</v>
      </c>
      <c r="K156" s="5" t="str">
        <f>OBV!G156</f>
        <v>NEUTRAL</v>
      </c>
      <c r="L156" s="5" t="str">
        <f>OBV!H156</f>
        <v>CONFIRMED BEARISH</v>
      </c>
      <c r="M156" s="7">
        <f t="shared" si="20"/>
        <v>50</v>
      </c>
      <c r="N156" s="7">
        <f t="shared" si="21"/>
        <v>0</v>
      </c>
      <c r="O156" s="7">
        <f t="shared" si="22"/>
        <v>50</v>
      </c>
      <c r="P156" s="7">
        <f t="shared" si="23"/>
        <v>16.5</v>
      </c>
      <c r="Q156" s="8">
        <f t="shared" si="24"/>
        <v>27.475000000000001</v>
      </c>
      <c r="R156" s="8">
        <f t="shared" si="25"/>
        <v>31.625</v>
      </c>
      <c r="S156" s="8">
        <f t="shared" si="26"/>
        <v>27.425000000000001</v>
      </c>
      <c r="T156" s="8">
        <f t="shared" si="27"/>
        <v>29.125</v>
      </c>
      <c r="U156" s="7">
        <f t="shared" si="28"/>
        <v>28.841666666666669</v>
      </c>
      <c r="V156" s="7">
        <f t="shared" si="29"/>
        <v>28.912500000000001</v>
      </c>
    </row>
    <row r="157" spans="1:22" ht="13.5" x14ac:dyDescent="0.25">
      <c r="A157" s="3">
        <f>RSI!A157</f>
        <v>42927</v>
      </c>
      <c r="B157" s="2">
        <f>RSI!B157</f>
        <v>3.9975999999999998</v>
      </c>
      <c r="C157" s="2">
        <f>RSI!I157</f>
        <v>38.683896522670018</v>
      </c>
      <c r="D157" s="2">
        <f>MACD!E157</f>
        <v>0.10324491133768987</v>
      </c>
      <c r="E157" s="2">
        <f>MACD!F157</f>
        <v>5.7408205443631045E-2</v>
      </c>
      <c r="F157" s="2">
        <f>'Moving Avg'!D157</f>
        <v>3.8669199999999995</v>
      </c>
      <c r="G157" s="2">
        <f>'Moving Avg'!F157</f>
        <v>4.1306800000000017</v>
      </c>
      <c r="H157" s="2">
        <f>'Moving Avg'!G157</f>
        <v>4.3058679999999994</v>
      </c>
      <c r="I157" s="2">
        <f>'Moving Avg'!H157</f>
        <v>0</v>
      </c>
      <c r="J157" s="5" t="str">
        <f>OBV!F157</f>
        <v>BULLISH</v>
      </c>
      <c r="K157" s="5" t="str">
        <f>OBV!G157</f>
        <v>WEAK</v>
      </c>
      <c r="L157" s="5" t="str">
        <f>OBV!H157</f>
        <v>BULLISH DIVERGENCE</v>
      </c>
      <c r="M157" s="7">
        <f t="shared" si="20"/>
        <v>25</v>
      </c>
      <c r="N157" s="7">
        <f t="shared" si="21"/>
        <v>0</v>
      </c>
      <c r="O157" s="7">
        <f t="shared" si="22"/>
        <v>50</v>
      </c>
      <c r="P157" s="7">
        <f t="shared" si="23"/>
        <v>50</v>
      </c>
      <c r="Q157" s="8">
        <f t="shared" si="24"/>
        <v>23.75</v>
      </c>
      <c r="R157" s="8">
        <f t="shared" si="25"/>
        <v>35</v>
      </c>
      <c r="S157" s="8">
        <f t="shared" si="26"/>
        <v>38.75</v>
      </c>
      <c r="T157" s="8">
        <f t="shared" si="27"/>
        <v>31.25</v>
      </c>
      <c r="U157" s="7">
        <f t="shared" si="28"/>
        <v>32.5</v>
      </c>
      <c r="V157" s="7">
        <f t="shared" si="29"/>
        <v>32.1875</v>
      </c>
    </row>
    <row r="158" spans="1:22" ht="13.5" x14ac:dyDescent="0.25">
      <c r="A158" s="3">
        <f>RSI!A158</f>
        <v>42928</v>
      </c>
      <c r="B158" s="2">
        <f>RSI!B158</f>
        <v>4.1993999999999998</v>
      </c>
      <c r="C158" s="2">
        <f>RSI!I158</f>
        <v>52.965110841570443</v>
      </c>
      <c r="D158" s="2">
        <f>MACD!E158</f>
        <v>9.6434502844890524E-2</v>
      </c>
      <c r="E158" s="2">
        <f>MACD!F158</f>
        <v>6.5213464923882941E-2</v>
      </c>
      <c r="F158" s="2">
        <f>'Moving Avg'!D158</f>
        <v>3.9264999999999999</v>
      </c>
      <c r="G158" s="2">
        <f>'Moving Avg'!F158</f>
        <v>4.1253950000000001</v>
      </c>
      <c r="H158" s="2">
        <f>'Moving Avg'!G158</f>
        <v>4.2939519999999991</v>
      </c>
      <c r="I158" s="2">
        <f>'Moving Avg'!H158</f>
        <v>0</v>
      </c>
      <c r="J158" s="5" t="str">
        <f>OBV!F158</f>
        <v>BULLISH</v>
      </c>
      <c r="K158" s="5" t="str">
        <f>OBV!G158</f>
        <v>WEAK</v>
      </c>
      <c r="L158" s="5" t="str">
        <f>OBV!H158</f>
        <v>CONFIRMED BULLISH</v>
      </c>
      <c r="M158" s="7">
        <f t="shared" si="20"/>
        <v>25</v>
      </c>
      <c r="N158" s="7">
        <f t="shared" si="21"/>
        <v>0</v>
      </c>
      <c r="O158" s="7">
        <f t="shared" si="22"/>
        <v>50</v>
      </c>
      <c r="P158" s="7">
        <f t="shared" si="23"/>
        <v>67</v>
      </c>
      <c r="Q158" s="8">
        <f t="shared" si="24"/>
        <v>26.299999999999997</v>
      </c>
      <c r="R158" s="8">
        <f t="shared" si="25"/>
        <v>39.25</v>
      </c>
      <c r="S158" s="8">
        <f t="shared" si="26"/>
        <v>46.400000000000006</v>
      </c>
      <c r="T158" s="8">
        <f t="shared" si="27"/>
        <v>35.5</v>
      </c>
      <c r="U158" s="7">
        <f t="shared" si="28"/>
        <v>37.31666666666667</v>
      </c>
      <c r="V158" s="7">
        <f t="shared" si="29"/>
        <v>36.862499999999997</v>
      </c>
    </row>
    <row r="159" spans="1:22" ht="13.5" x14ac:dyDescent="0.25">
      <c r="A159" s="3">
        <f>RSI!A159</f>
        <v>42929</v>
      </c>
      <c r="B159" s="2">
        <f>RSI!B159</f>
        <v>4.2763</v>
      </c>
      <c r="C159" s="2">
        <f>RSI!I159</f>
        <v>57.06861906212319</v>
      </c>
      <c r="D159" s="2">
        <f>MACD!E159</f>
        <v>8.1677806699878452E-2</v>
      </c>
      <c r="E159" s="2">
        <f>MACD!F159</f>
        <v>6.8506333279082038E-2</v>
      </c>
      <c r="F159" s="2">
        <f>'Moving Avg'!D159</f>
        <v>4.0264399999999991</v>
      </c>
      <c r="G159" s="2">
        <f>'Moving Avg'!F159</f>
        <v>4.1239550000000005</v>
      </c>
      <c r="H159" s="2">
        <f>'Moving Avg'!G159</f>
        <v>4.2862639999999983</v>
      </c>
      <c r="I159" s="2">
        <f>'Moving Avg'!H159</f>
        <v>0</v>
      </c>
      <c r="J159" s="5" t="str">
        <f>OBV!F159</f>
        <v>BULLISH</v>
      </c>
      <c r="K159" s="5" t="str">
        <f>OBV!G159</f>
        <v>WEAK</v>
      </c>
      <c r="L159" s="5" t="str">
        <f>OBV!H159</f>
        <v>CONFIRMED BULLISH</v>
      </c>
      <c r="M159" s="7">
        <f t="shared" si="20"/>
        <v>25</v>
      </c>
      <c r="N159" s="7">
        <f t="shared" si="21"/>
        <v>0</v>
      </c>
      <c r="O159" s="7">
        <f t="shared" si="22"/>
        <v>50</v>
      </c>
      <c r="P159" s="7">
        <f t="shared" si="23"/>
        <v>67</v>
      </c>
      <c r="Q159" s="8">
        <f t="shared" si="24"/>
        <v>26.299999999999997</v>
      </c>
      <c r="R159" s="8">
        <f t="shared" si="25"/>
        <v>39.25</v>
      </c>
      <c r="S159" s="8">
        <f t="shared" si="26"/>
        <v>46.400000000000006</v>
      </c>
      <c r="T159" s="8">
        <f t="shared" si="27"/>
        <v>35.5</v>
      </c>
      <c r="U159" s="7">
        <f t="shared" si="28"/>
        <v>37.31666666666667</v>
      </c>
      <c r="V159" s="7">
        <f t="shared" si="29"/>
        <v>36.862499999999997</v>
      </c>
    </row>
    <row r="160" spans="1:22" ht="13.5" x14ac:dyDescent="0.25">
      <c r="A160" s="3">
        <f>RSI!A160</f>
        <v>42930</v>
      </c>
      <c r="B160" s="2">
        <f>RSI!B160</f>
        <v>4.2763</v>
      </c>
      <c r="C160" s="2">
        <f>RSI!I160</f>
        <v>57.068619062123183</v>
      </c>
      <c r="D160" s="2">
        <f>MACD!E160</f>
        <v>6.8418539843245973E-2</v>
      </c>
      <c r="E160" s="2">
        <f>MACD!F160</f>
        <v>6.8488774591914825E-2</v>
      </c>
      <c r="F160" s="2">
        <f>'Moving Avg'!D160</f>
        <v>4.1263799999999993</v>
      </c>
      <c r="G160" s="2">
        <f>'Moving Avg'!F160</f>
        <v>4.1263600000000009</v>
      </c>
      <c r="H160" s="2">
        <f>'Moving Avg'!G160</f>
        <v>4.2795379999999978</v>
      </c>
      <c r="I160" s="2">
        <f>'Moving Avg'!H160</f>
        <v>0</v>
      </c>
      <c r="J160" s="5" t="str">
        <f>OBV!F160</f>
        <v>BULLISH</v>
      </c>
      <c r="K160" s="5" t="str">
        <f>OBV!G160</f>
        <v>WEAK</v>
      </c>
      <c r="L160" s="5" t="str">
        <f>OBV!H160</f>
        <v>CONFIRMED BULLISH</v>
      </c>
      <c r="M160" s="7">
        <f t="shared" si="20"/>
        <v>25</v>
      </c>
      <c r="N160" s="7">
        <f t="shared" si="21"/>
        <v>45</v>
      </c>
      <c r="O160" s="7">
        <f t="shared" si="22"/>
        <v>50</v>
      </c>
      <c r="P160" s="7">
        <f t="shared" si="23"/>
        <v>67</v>
      </c>
      <c r="Q160" s="8">
        <f t="shared" si="24"/>
        <v>42.05</v>
      </c>
      <c r="R160" s="8">
        <f t="shared" si="25"/>
        <v>48.25</v>
      </c>
      <c r="S160" s="8">
        <f t="shared" si="26"/>
        <v>53.150000000000006</v>
      </c>
      <c r="T160" s="8">
        <f t="shared" si="27"/>
        <v>46.75</v>
      </c>
      <c r="U160" s="7">
        <f t="shared" si="28"/>
        <v>47.816666666666663</v>
      </c>
      <c r="V160" s="7">
        <f t="shared" si="29"/>
        <v>47.55</v>
      </c>
    </row>
    <row r="161" spans="1:22" ht="13.5" x14ac:dyDescent="0.25">
      <c r="A161" s="3">
        <f>RSI!A161</f>
        <v>42933</v>
      </c>
      <c r="B161" s="2">
        <f>RSI!B161</f>
        <v>4.2717999999999998</v>
      </c>
      <c r="C161" s="2">
        <f>RSI!I161</f>
        <v>56.73270805265517</v>
      </c>
      <c r="D161" s="2">
        <f>MACD!E161</f>
        <v>5.6816908661060594E-2</v>
      </c>
      <c r="E161" s="2">
        <f>MACD!F161</f>
        <v>6.6154401405743982E-2</v>
      </c>
      <c r="F161" s="2">
        <f>'Moving Avg'!D161</f>
        <v>4.2042799999999989</v>
      </c>
      <c r="G161" s="2">
        <f>'Moving Avg'!F161</f>
        <v>4.128540000000001</v>
      </c>
      <c r="H161" s="2">
        <f>'Moving Avg'!G161</f>
        <v>4.2754119999999984</v>
      </c>
      <c r="I161" s="2">
        <f>'Moving Avg'!H161</f>
        <v>0</v>
      </c>
      <c r="J161" s="5" t="str">
        <f>OBV!F161</f>
        <v>BULLISH</v>
      </c>
      <c r="K161" s="5" t="str">
        <f>OBV!G161</f>
        <v>WEAK</v>
      </c>
      <c r="L161" s="5" t="str">
        <f>OBV!H161</f>
        <v>CONFIRMED BULLISH</v>
      </c>
      <c r="M161" s="7">
        <f t="shared" si="20"/>
        <v>25</v>
      </c>
      <c r="N161" s="7">
        <f t="shared" si="21"/>
        <v>45</v>
      </c>
      <c r="O161" s="7">
        <f t="shared" si="22"/>
        <v>50</v>
      </c>
      <c r="P161" s="7">
        <f t="shared" si="23"/>
        <v>67</v>
      </c>
      <c r="Q161" s="8">
        <f t="shared" si="24"/>
        <v>42.05</v>
      </c>
      <c r="R161" s="8">
        <f t="shared" si="25"/>
        <v>48.25</v>
      </c>
      <c r="S161" s="8">
        <f t="shared" si="26"/>
        <v>53.150000000000006</v>
      </c>
      <c r="T161" s="8">
        <f t="shared" si="27"/>
        <v>46.75</v>
      </c>
      <c r="U161" s="7">
        <f t="shared" si="28"/>
        <v>47.816666666666663</v>
      </c>
      <c r="V161" s="7">
        <f t="shared" si="29"/>
        <v>47.55</v>
      </c>
    </row>
    <row r="162" spans="1:22" ht="13.5" x14ac:dyDescent="0.25">
      <c r="A162" s="3">
        <f>RSI!A162</f>
        <v>42934</v>
      </c>
      <c r="B162" s="2">
        <f>RSI!B162</f>
        <v>4.2717999999999998</v>
      </c>
      <c r="C162" s="2">
        <f>RSI!I162</f>
        <v>56.73270805265517</v>
      </c>
      <c r="D162" s="2">
        <f>MACD!E162</f>
        <v>2.7148771311360065E-2</v>
      </c>
      <c r="E162" s="2">
        <f>MACD!F162</f>
        <v>5.8353275386867201E-2</v>
      </c>
      <c r="F162" s="2">
        <f>'Moving Avg'!D162</f>
        <v>4.2591199999999994</v>
      </c>
      <c r="G162" s="2">
        <f>'Moving Avg'!F162</f>
        <v>4.1307200000000011</v>
      </c>
      <c r="H162" s="2">
        <f>'Moving Avg'!G162</f>
        <v>4.269747999999999</v>
      </c>
      <c r="I162" s="2">
        <f>'Moving Avg'!H162</f>
        <v>0</v>
      </c>
      <c r="J162" s="5" t="str">
        <f>OBV!F162</f>
        <v>BULLISH</v>
      </c>
      <c r="K162" s="5" t="str">
        <f>OBV!G162</f>
        <v>WEAK</v>
      </c>
      <c r="L162" s="5" t="str">
        <f>OBV!H162</f>
        <v>CONFIRMED BULLISH</v>
      </c>
      <c r="M162" s="7">
        <f t="shared" si="20"/>
        <v>25</v>
      </c>
      <c r="N162" s="7">
        <f t="shared" si="21"/>
        <v>100</v>
      </c>
      <c r="O162" s="7">
        <f t="shared" si="22"/>
        <v>50</v>
      </c>
      <c r="P162" s="7">
        <f t="shared" si="23"/>
        <v>67</v>
      </c>
      <c r="Q162" s="8">
        <f t="shared" si="24"/>
        <v>61.3</v>
      </c>
      <c r="R162" s="8">
        <f t="shared" si="25"/>
        <v>59.25</v>
      </c>
      <c r="S162" s="8">
        <f t="shared" si="26"/>
        <v>61.400000000000006</v>
      </c>
      <c r="T162" s="8">
        <f t="shared" si="27"/>
        <v>60.5</v>
      </c>
      <c r="U162" s="7">
        <f t="shared" si="28"/>
        <v>60.65</v>
      </c>
      <c r="V162" s="7">
        <f t="shared" si="29"/>
        <v>60.612499999999997</v>
      </c>
    </row>
    <row r="163" spans="1:22" ht="13.5" x14ac:dyDescent="0.25">
      <c r="A163" s="3">
        <f>RSI!A163</f>
        <v>42935</v>
      </c>
      <c r="B163" s="2">
        <f>RSI!B163</f>
        <v>4.2717999999999998</v>
      </c>
      <c r="C163" s="2">
        <f>RSI!I163</f>
        <v>56.73270805265517</v>
      </c>
      <c r="D163" s="2">
        <f>MACD!E163</f>
        <v>-2.6636222581554847E-2</v>
      </c>
      <c r="E163" s="2">
        <f>MACD!F163</f>
        <v>4.1355375793182797E-2</v>
      </c>
      <c r="F163" s="2">
        <f>'Moving Avg'!D163</f>
        <v>4.2736000000000001</v>
      </c>
      <c r="G163" s="2">
        <f>'Moving Avg'!F163</f>
        <v>4.1377050000000004</v>
      </c>
      <c r="H163" s="2">
        <f>'Moving Avg'!G163</f>
        <v>4.2644699999999993</v>
      </c>
      <c r="I163" s="2">
        <f>'Moving Avg'!H163</f>
        <v>0</v>
      </c>
      <c r="J163" s="5" t="str">
        <f>OBV!F163</f>
        <v>BULLISH</v>
      </c>
      <c r="K163" s="5" t="str">
        <f>OBV!G163</f>
        <v>WEAK</v>
      </c>
      <c r="L163" s="5" t="str">
        <f>OBV!H163</f>
        <v>CONFIRMED BULLISH</v>
      </c>
      <c r="M163" s="7">
        <f t="shared" si="20"/>
        <v>25</v>
      </c>
      <c r="N163" s="7">
        <f t="shared" si="21"/>
        <v>100</v>
      </c>
      <c r="O163" s="7">
        <f t="shared" si="22"/>
        <v>50</v>
      </c>
      <c r="P163" s="7">
        <f t="shared" si="23"/>
        <v>67</v>
      </c>
      <c r="Q163" s="8">
        <f t="shared" si="24"/>
        <v>61.3</v>
      </c>
      <c r="R163" s="8">
        <f t="shared" si="25"/>
        <v>59.25</v>
      </c>
      <c r="S163" s="8">
        <f t="shared" si="26"/>
        <v>61.400000000000006</v>
      </c>
      <c r="T163" s="8">
        <f t="shared" si="27"/>
        <v>60.5</v>
      </c>
      <c r="U163" s="7">
        <f t="shared" si="28"/>
        <v>60.65</v>
      </c>
      <c r="V163" s="7">
        <f t="shared" si="29"/>
        <v>60.612499999999997</v>
      </c>
    </row>
    <row r="164" spans="1:22" ht="13.5" x14ac:dyDescent="0.25">
      <c r="A164" s="3">
        <f>RSI!A164</f>
        <v>42936</v>
      </c>
      <c r="B164" s="2">
        <f>RSI!B164</f>
        <v>4.2621000000000002</v>
      </c>
      <c r="C164" s="2">
        <f>RSI!I164</f>
        <v>55.847703581304238</v>
      </c>
      <c r="D164" s="2">
        <f>MACD!E164</f>
        <v>-9.1188725231769574E-2</v>
      </c>
      <c r="E164" s="2">
        <f>MACD!F164</f>
        <v>1.4846555588192322E-2</v>
      </c>
      <c r="F164" s="2">
        <f>'Moving Avg'!D164</f>
        <v>4.2707600000000001</v>
      </c>
      <c r="G164" s="2">
        <f>'Moving Avg'!F164</f>
        <v>4.1394000000000002</v>
      </c>
      <c r="H164" s="2">
        <f>'Moving Avg'!G164</f>
        <v>4.2589979999999992</v>
      </c>
      <c r="I164" s="2">
        <f>'Moving Avg'!H164</f>
        <v>0</v>
      </c>
      <c r="J164" s="5" t="str">
        <f>OBV!F164</f>
        <v>BEARISH</v>
      </c>
      <c r="K164" s="5" t="str">
        <f>OBV!G164</f>
        <v>STRONG</v>
      </c>
      <c r="L164" s="5" t="str">
        <f>OBV!H164</f>
        <v>CONFIRMED BEARISH</v>
      </c>
      <c r="M164" s="7">
        <f t="shared" si="20"/>
        <v>25</v>
      </c>
      <c r="N164" s="7">
        <f t="shared" si="21"/>
        <v>100</v>
      </c>
      <c r="O164" s="7">
        <f t="shared" si="22"/>
        <v>50</v>
      </c>
      <c r="P164" s="7">
        <f t="shared" si="23"/>
        <v>33</v>
      </c>
      <c r="Q164" s="8">
        <f t="shared" si="24"/>
        <v>56.2</v>
      </c>
      <c r="R164" s="8">
        <f t="shared" si="25"/>
        <v>50.75</v>
      </c>
      <c r="S164" s="8">
        <f t="shared" si="26"/>
        <v>46.1</v>
      </c>
      <c r="T164" s="8">
        <f t="shared" si="27"/>
        <v>52</v>
      </c>
      <c r="U164" s="7">
        <f t="shared" si="28"/>
        <v>51.016666666666673</v>
      </c>
      <c r="V164" s="7">
        <f t="shared" si="29"/>
        <v>51.262500000000003</v>
      </c>
    </row>
    <row r="165" spans="1:22" ht="13.5" x14ac:dyDescent="0.25">
      <c r="A165" s="3">
        <f>RSI!A165</f>
        <v>42937</v>
      </c>
      <c r="B165" s="2">
        <f>RSI!B165</f>
        <v>4.2621000000000002</v>
      </c>
      <c r="C165" s="2">
        <f>RSI!I165</f>
        <v>55.847703581304238</v>
      </c>
      <c r="D165" s="2">
        <f>MACD!E165</f>
        <v>-0.14625762360180428</v>
      </c>
      <c r="E165" s="2">
        <f>MACD!F165</f>
        <v>-1.7374280249806997E-2</v>
      </c>
      <c r="F165" s="2">
        <f>'Moving Avg'!D165</f>
        <v>4.2679200000000002</v>
      </c>
      <c r="G165" s="2">
        <f>'Moving Avg'!F165</f>
        <v>4.141095</v>
      </c>
      <c r="H165" s="2">
        <f>'Moving Avg'!G165</f>
        <v>4.2539099999999994</v>
      </c>
      <c r="I165" s="2">
        <f>'Moving Avg'!H165</f>
        <v>0</v>
      </c>
      <c r="J165" s="5" t="str">
        <f>OBV!F165</f>
        <v>BEARISH</v>
      </c>
      <c r="K165" s="5" t="str">
        <f>OBV!G165</f>
        <v>STRONG</v>
      </c>
      <c r="L165" s="5" t="str">
        <f>OBV!H165</f>
        <v>CONFIRMED BEARISH</v>
      </c>
      <c r="M165" s="7">
        <f t="shared" si="20"/>
        <v>25</v>
      </c>
      <c r="N165" s="7">
        <f t="shared" si="21"/>
        <v>100</v>
      </c>
      <c r="O165" s="7">
        <f t="shared" si="22"/>
        <v>50</v>
      </c>
      <c r="P165" s="7">
        <f t="shared" si="23"/>
        <v>33</v>
      </c>
      <c r="Q165" s="8">
        <f t="shared" si="24"/>
        <v>56.2</v>
      </c>
      <c r="R165" s="8">
        <f t="shared" si="25"/>
        <v>50.75</v>
      </c>
      <c r="S165" s="8">
        <f t="shared" si="26"/>
        <v>46.1</v>
      </c>
      <c r="T165" s="8">
        <f t="shared" si="27"/>
        <v>52</v>
      </c>
      <c r="U165" s="7">
        <f t="shared" si="28"/>
        <v>51.016666666666673</v>
      </c>
      <c r="V165" s="7">
        <f t="shared" si="29"/>
        <v>51.262500000000003</v>
      </c>
    </row>
    <row r="166" spans="1:22" ht="13.5" x14ac:dyDescent="0.25">
      <c r="A166" s="3">
        <f>RSI!A166</f>
        <v>42940</v>
      </c>
      <c r="B166" s="2">
        <f>RSI!B166</f>
        <v>4.2621000000000002</v>
      </c>
      <c r="C166" s="2">
        <f>RSI!I166</f>
        <v>55.847703581304245</v>
      </c>
      <c r="D166" s="2">
        <f>MACD!E166</f>
        <v>-0.17700724342332119</v>
      </c>
      <c r="E166" s="2">
        <f>MACD!F166</f>
        <v>-4.9300872884509836E-2</v>
      </c>
      <c r="F166" s="2">
        <f>'Moving Avg'!D166</f>
        <v>4.2659799999999999</v>
      </c>
      <c r="G166" s="2">
        <f>'Moving Avg'!F166</f>
        <v>4.1427899999999998</v>
      </c>
      <c r="H166" s="2">
        <f>'Moving Avg'!G166</f>
        <v>4.2488220000000005</v>
      </c>
      <c r="I166" s="2">
        <f>'Moving Avg'!H166</f>
        <v>0</v>
      </c>
      <c r="J166" s="5" t="str">
        <f>OBV!F166</f>
        <v>BEARISH</v>
      </c>
      <c r="K166" s="5" t="str">
        <f>OBV!G166</f>
        <v>STRONG</v>
      </c>
      <c r="L166" s="5" t="str">
        <f>OBV!H166</f>
        <v>CONFIRMED BEARISH</v>
      </c>
      <c r="M166" s="7">
        <f t="shared" si="20"/>
        <v>25</v>
      </c>
      <c r="N166" s="7">
        <f t="shared" si="21"/>
        <v>100</v>
      </c>
      <c r="O166" s="7">
        <f t="shared" si="22"/>
        <v>50</v>
      </c>
      <c r="P166" s="7">
        <f t="shared" si="23"/>
        <v>33</v>
      </c>
      <c r="Q166" s="8">
        <f t="shared" si="24"/>
        <v>56.2</v>
      </c>
      <c r="R166" s="8">
        <f t="shared" si="25"/>
        <v>50.75</v>
      </c>
      <c r="S166" s="8">
        <f t="shared" si="26"/>
        <v>46.1</v>
      </c>
      <c r="T166" s="8">
        <f t="shared" si="27"/>
        <v>52</v>
      </c>
      <c r="U166" s="7">
        <f t="shared" si="28"/>
        <v>51.016666666666673</v>
      </c>
      <c r="V166" s="7">
        <f t="shared" si="29"/>
        <v>51.262500000000003</v>
      </c>
    </row>
    <row r="167" spans="1:22" ht="13.5" x14ac:dyDescent="0.25">
      <c r="A167" s="3">
        <f>RSI!A167</f>
        <v>42942</v>
      </c>
      <c r="B167" s="2">
        <f>RSI!B167</f>
        <v>4.2621000000000002</v>
      </c>
      <c r="C167" s="2">
        <f>RSI!I167</f>
        <v>55.847703581304238</v>
      </c>
      <c r="D167" s="2">
        <f>MACD!E167</f>
        <v>-0.1856713929310807</v>
      </c>
      <c r="E167" s="2">
        <f>MACD!F167</f>
        <v>-7.6574976893824018E-2</v>
      </c>
      <c r="F167" s="2">
        <f>'Moving Avg'!D167</f>
        <v>4.2640399999999996</v>
      </c>
      <c r="G167" s="2">
        <f>'Moving Avg'!F167</f>
        <v>4.1444850000000004</v>
      </c>
      <c r="H167" s="2">
        <f>'Moving Avg'!G167</f>
        <v>4.2437340000000008</v>
      </c>
      <c r="I167" s="2">
        <f>'Moving Avg'!H167</f>
        <v>0</v>
      </c>
      <c r="J167" s="5" t="str">
        <f>OBV!F167</f>
        <v>BEARISH</v>
      </c>
      <c r="K167" s="5" t="str">
        <f>OBV!G167</f>
        <v>STRONG</v>
      </c>
      <c r="L167" s="5" t="str">
        <f>OBV!H167</f>
        <v>CONFIRMED BEARISH</v>
      </c>
      <c r="M167" s="7">
        <f t="shared" si="20"/>
        <v>25</v>
      </c>
      <c r="N167" s="7">
        <f t="shared" si="21"/>
        <v>100</v>
      </c>
      <c r="O167" s="7">
        <f t="shared" si="22"/>
        <v>50</v>
      </c>
      <c r="P167" s="7">
        <f t="shared" si="23"/>
        <v>33</v>
      </c>
      <c r="Q167" s="8">
        <f t="shared" si="24"/>
        <v>56.2</v>
      </c>
      <c r="R167" s="8">
        <f t="shared" si="25"/>
        <v>50.75</v>
      </c>
      <c r="S167" s="8">
        <f t="shared" si="26"/>
        <v>46.1</v>
      </c>
      <c r="T167" s="8">
        <f t="shared" si="27"/>
        <v>52</v>
      </c>
      <c r="U167" s="7">
        <f t="shared" si="28"/>
        <v>51.016666666666673</v>
      </c>
      <c r="V167" s="7">
        <f t="shared" si="29"/>
        <v>51.262500000000003</v>
      </c>
    </row>
    <row r="168" spans="1:22" ht="13.5" x14ac:dyDescent="0.25">
      <c r="A168" s="3">
        <f>RSI!A168</f>
        <v>42943</v>
      </c>
      <c r="B168" s="2">
        <f>RSI!B168</f>
        <v>4.2621000000000002</v>
      </c>
      <c r="C168" s="2">
        <f>RSI!I168</f>
        <v>55.847703581304238</v>
      </c>
      <c r="D168" s="2">
        <f>MACD!E168</f>
        <v>-0.16231172211315847</v>
      </c>
      <c r="E168" s="2">
        <f>MACD!F168</f>
        <v>-9.372232593769092E-2</v>
      </c>
      <c r="F168" s="2">
        <f>'Moving Avg'!D168</f>
        <v>4.2621000000000002</v>
      </c>
      <c r="G168" s="2">
        <f>'Moving Avg'!F168</f>
        <v>4.1461800000000002</v>
      </c>
      <c r="H168" s="2">
        <f>'Moving Avg'!G168</f>
        <v>4.238646000000001</v>
      </c>
      <c r="I168" s="2">
        <f>'Moving Avg'!H168</f>
        <v>0</v>
      </c>
      <c r="J168" s="5" t="str">
        <f>OBV!F168</f>
        <v>BEARISH</v>
      </c>
      <c r="K168" s="5" t="str">
        <f>OBV!G168</f>
        <v>STRONG</v>
      </c>
      <c r="L168" s="5" t="str">
        <f>OBV!H168</f>
        <v>CONFIRMED BEARISH</v>
      </c>
      <c r="M168" s="7">
        <f t="shared" si="20"/>
        <v>25</v>
      </c>
      <c r="N168" s="7">
        <f t="shared" si="21"/>
        <v>100</v>
      </c>
      <c r="O168" s="7">
        <f t="shared" si="22"/>
        <v>50</v>
      </c>
      <c r="P168" s="7">
        <f t="shared" si="23"/>
        <v>33</v>
      </c>
      <c r="Q168" s="8">
        <f t="shared" si="24"/>
        <v>56.2</v>
      </c>
      <c r="R168" s="8">
        <f t="shared" si="25"/>
        <v>50.75</v>
      </c>
      <c r="S168" s="8">
        <f t="shared" si="26"/>
        <v>46.1</v>
      </c>
      <c r="T168" s="8">
        <f t="shared" si="27"/>
        <v>52</v>
      </c>
      <c r="U168" s="7">
        <f t="shared" si="28"/>
        <v>51.016666666666673</v>
      </c>
      <c r="V168" s="7">
        <f t="shared" si="29"/>
        <v>51.262500000000003</v>
      </c>
    </row>
    <row r="169" spans="1:22" ht="13.5" x14ac:dyDescent="0.25">
      <c r="A169" s="3">
        <f>RSI!A169</f>
        <v>42944</v>
      </c>
      <c r="B169" s="2">
        <f>RSI!B169</f>
        <v>4.2523</v>
      </c>
      <c r="C169" s="2">
        <f>RSI!I169</f>
        <v>54.601204586164037</v>
      </c>
      <c r="D169" s="2">
        <f>MACD!E169</f>
        <v>-0.13031811424027762</v>
      </c>
      <c r="E169" s="2">
        <f>MACD!F169</f>
        <v>-0.10104148359820826</v>
      </c>
      <c r="F169" s="2">
        <f>'Moving Avg'!D169</f>
        <v>4.2601399999999998</v>
      </c>
      <c r="G169" s="2">
        <f>'Moving Avg'!F169</f>
        <v>4.1483450000000008</v>
      </c>
      <c r="H169" s="2">
        <f>'Moving Avg'!G169</f>
        <v>4.2352840000000009</v>
      </c>
      <c r="I169" s="2">
        <f>'Moving Avg'!H169</f>
        <v>0</v>
      </c>
      <c r="J169" s="5" t="str">
        <f>OBV!F169</f>
        <v>BEARISH</v>
      </c>
      <c r="K169" s="5" t="str">
        <f>OBV!G169</f>
        <v>STRONG</v>
      </c>
      <c r="L169" s="5" t="str">
        <f>OBV!H169</f>
        <v>CONFIRMED BEARISH</v>
      </c>
      <c r="M169" s="7">
        <f t="shared" si="20"/>
        <v>25</v>
      </c>
      <c r="N169" s="7">
        <f t="shared" si="21"/>
        <v>100</v>
      </c>
      <c r="O169" s="7">
        <f t="shared" si="22"/>
        <v>50</v>
      </c>
      <c r="P169" s="7">
        <f t="shared" si="23"/>
        <v>33</v>
      </c>
      <c r="Q169" s="8">
        <f t="shared" si="24"/>
        <v>56.2</v>
      </c>
      <c r="R169" s="8">
        <f t="shared" si="25"/>
        <v>50.75</v>
      </c>
      <c r="S169" s="8">
        <f t="shared" si="26"/>
        <v>46.1</v>
      </c>
      <c r="T169" s="8">
        <f t="shared" si="27"/>
        <v>52</v>
      </c>
      <c r="U169" s="7">
        <f t="shared" si="28"/>
        <v>51.016666666666673</v>
      </c>
      <c r="V169" s="7">
        <f t="shared" si="29"/>
        <v>51.262500000000003</v>
      </c>
    </row>
    <row r="170" spans="1:22" ht="13.5" x14ac:dyDescent="0.25">
      <c r="A170" s="3">
        <f>RSI!A170</f>
        <v>42947</v>
      </c>
      <c r="B170" s="2">
        <f>RSI!B170</f>
        <v>4.2523</v>
      </c>
      <c r="C170" s="2">
        <f>RSI!I170</f>
        <v>54.601204586164037</v>
      </c>
      <c r="D170" s="2">
        <f>MACD!E170</f>
        <v>-0.10349328625736209</v>
      </c>
      <c r="E170" s="2">
        <f>MACD!F170</f>
        <v>-0.10153184413003903</v>
      </c>
      <c r="F170" s="2">
        <f>'Moving Avg'!D170</f>
        <v>4.2581800000000003</v>
      </c>
      <c r="G170" s="2">
        <f>'Moving Avg'!F170</f>
        <v>4.1505100000000015</v>
      </c>
      <c r="H170" s="2">
        <f>'Moving Avg'!G170</f>
        <v>4.2321140000000002</v>
      </c>
      <c r="I170" s="2">
        <f>'Moving Avg'!H170</f>
        <v>0</v>
      </c>
      <c r="J170" s="5" t="str">
        <f>OBV!F170</f>
        <v>BEARISH</v>
      </c>
      <c r="K170" s="5" t="str">
        <f>OBV!G170</f>
        <v>STRONG</v>
      </c>
      <c r="L170" s="5" t="str">
        <f>OBV!H170</f>
        <v>CONFIRMED BEARISH</v>
      </c>
      <c r="M170" s="7">
        <f t="shared" si="20"/>
        <v>25</v>
      </c>
      <c r="N170" s="7">
        <f t="shared" si="21"/>
        <v>45</v>
      </c>
      <c r="O170" s="7">
        <f t="shared" si="22"/>
        <v>50</v>
      </c>
      <c r="P170" s="7">
        <f t="shared" si="23"/>
        <v>33</v>
      </c>
      <c r="Q170" s="8">
        <f t="shared" si="24"/>
        <v>36.950000000000003</v>
      </c>
      <c r="R170" s="8">
        <f t="shared" si="25"/>
        <v>39.75</v>
      </c>
      <c r="S170" s="8">
        <f t="shared" si="26"/>
        <v>37.85</v>
      </c>
      <c r="T170" s="8">
        <f t="shared" si="27"/>
        <v>38.25</v>
      </c>
      <c r="U170" s="7">
        <f t="shared" si="28"/>
        <v>38.183333333333337</v>
      </c>
      <c r="V170" s="7">
        <f t="shared" si="29"/>
        <v>38.200000000000003</v>
      </c>
    </row>
    <row r="171" spans="1:22" ht="13.5" x14ac:dyDescent="0.25">
      <c r="A171" s="3">
        <f>RSI!A171</f>
        <v>42948</v>
      </c>
      <c r="B171" s="2">
        <f>RSI!B171</f>
        <v>4.2523</v>
      </c>
      <c r="C171" s="2">
        <f>RSI!I171</f>
        <v>54.601204586164037</v>
      </c>
      <c r="D171" s="2">
        <f>MACD!E171</f>
        <v>-8.1716075886048678E-2</v>
      </c>
      <c r="E171" s="2">
        <f>MACD!F171</f>
        <v>-9.7568690481240977E-2</v>
      </c>
      <c r="F171" s="2">
        <f>'Moving Avg'!D171</f>
        <v>4.2562200000000008</v>
      </c>
      <c r="G171" s="2">
        <f>'Moving Avg'!F171</f>
        <v>4.1526750000000012</v>
      </c>
      <c r="H171" s="2">
        <f>'Moving Avg'!G171</f>
        <v>4.228752000000001</v>
      </c>
      <c r="I171" s="2">
        <f>'Moving Avg'!H171</f>
        <v>0</v>
      </c>
      <c r="J171" s="5" t="str">
        <f>OBV!F171</f>
        <v>BEARISH</v>
      </c>
      <c r="K171" s="5" t="str">
        <f>OBV!G171</f>
        <v>STRONG</v>
      </c>
      <c r="L171" s="5" t="str">
        <f>OBV!H171</f>
        <v>CONFIRMED BEARISH</v>
      </c>
      <c r="M171" s="7">
        <f t="shared" si="20"/>
        <v>25</v>
      </c>
      <c r="N171" s="7">
        <f t="shared" si="21"/>
        <v>0</v>
      </c>
      <c r="O171" s="7">
        <f t="shared" si="22"/>
        <v>50</v>
      </c>
      <c r="P171" s="7">
        <f t="shared" si="23"/>
        <v>33</v>
      </c>
      <c r="Q171" s="8">
        <f t="shared" si="24"/>
        <v>21.2</v>
      </c>
      <c r="R171" s="8">
        <f t="shared" si="25"/>
        <v>30.75</v>
      </c>
      <c r="S171" s="8">
        <f t="shared" si="26"/>
        <v>31.1</v>
      </c>
      <c r="T171" s="8">
        <f t="shared" si="27"/>
        <v>27</v>
      </c>
      <c r="U171" s="7">
        <f t="shared" si="28"/>
        <v>27.683333333333337</v>
      </c>
      <c r="V171" s="7">
        <f t="shared" si="29"/>
        <v>27.512500000000003</v>
      </c>
    </row>
    <row r="172" spans="1:22" ht="13.5" x14ac:dyDescent="0.25">
      <c r="A172" s="3">
        <f>RSI!A172</f>
        <v>42949</v>
      </c>
      <c r="B172" s="2">
        <f>RSI!B172</f>
        <v>4.3791000000000002</v>
      </c>
      <c r="C172" s="2">
        <f>RSI!I172</f>
        <v>66.635455064934845</v>
      </c>
      <c r="D172" s="2">
        <f>MACD!E172</f>
        <v>-7.2893291966803275E-2</v>
      </c>
      <c r="E172" s="2">
        <f>MACD!F172</f>
        <v>-9.2633610778353442E-2</v>
      </c>
      <c r="F172" s="2">
        <f>'Moving Avg'!D172</f>
        <v>4.2796199999999995</v>
      </c>
      <c r="G172" s="2">
        <f>'Moving Avg'!F172</f>
        <v>4.1674250000000006</v>
      </c>
      <c r="H172" s="2">
        <f>'Moving Avg'!G172</f>
        <v>4.2279260000000001</v>
      </c>
      <c r="I172" s="2">
        <f>'Moving Avg'!H172</f>
        <v>0</v>
      </c>
      <c r="J172" s="5" t="str">
        <f>OBV!F172</f>
        <v>BEARISH</v>
      </c>
      <c r="K172" s="5" t="str">
        <f>OBV!G172</f>
        <v>STRONG</v>
      </c>
      <c r="L172" s="5" t="str">
        <f>OBV!H172</f>
        <v>BEARISH DIVERGENCE</v>
      </c>
      <c r="M172" s="7">
        <f t="shared" si="20"/>
        <v>25</v>
      </c>
      <c r="N172" s="7">
        <f t="shared" si="21"/>
        <v>0</v>
      </c>
      <c r="O172" s="7">
        <f t="shared" si="22"/>
        <v>50</v>
      </c>
      <c r="P172" s="7">
        <f t="shared" si="23"/>
        <v>33</v>
      </c>
      <c r="Q172" s="8">
        <f t="shared" si="24"/>
        <v>21.2</v>
      </c>
      <c r="R172" s="8">
        <f t="shared" si="25"/>
        <v>30.75</v>
      </c>
      <c r="S172" s="8">
        <f t="shared" si="26"/>
        <v>31.1</v>
      </c>
      <c r="T172" s="8">
        <f t="shared" si="27"/>
        <v>27</v>
      </c>
      <c r="U172" s="7">
        <f t="shared" si="28"/>
        <v>27.683333333333337</v>
      </c>
      <c r="V172" s="7">
        <f t="shared" si="29"/>
        <v>27.512500000000003</v>
      </c>
    </row>
    <row r="173" spans="1:22" ht="13.5" x14ac:dyDescent="0.25">
      <c r="A173" s="3">
        <f>RSI!A173</f>
        <v>42950</v>
      </c>
      <c r="B173" s="2">
        <f>RSI!B173</f>
        <v>4.5058999999999996</v>
      </c>
      <c r="C173" s="2">
        <f>RSI!I173</f>
        <v>74.04485264416391</v>
      </c>
      <c r="D173" s="2">
        <f>MACD!E173</f>
        <v>-7.5765546252672955E-2</v>
      </c>
      <c r="E173" s="2">
        <f>MACD!F173</f>
        <v>-8.9259997873217353E-2</v>
      </c>
      <c r="F173" s="2">
        <f>'Moving Avg'!D173</f>
        <v>4.3283800000000001</v>
      </c>
      <c r="G173" s="2">
        <f>'Moving Avg'!F173</f>
        <v>4.1976450000000005</v>
      </c>
      <c r="H173" s="2">
        <f>'Moving Avg'!G173</f>
        <v>4.2296360000000002</v>
      </c>
      <c r="I173" s="2">
        <f>'Moving Avg'!H173</f>
        <v>0</v>
      </c>
      <c r="J173" s="5" t="str">
        <f>OBV!F173</f>
        <v>BEARISH</v>
      </c>
      <c r="K173" s="5" t="str">
        <f>OBV!G173</f>
        <v>STRONG</v>
      </c>
      <c r="L173" s="5" t="str">
        <f>OBV!H173</f>
        <v>BEARISH DIVERGENCE</v>
      </c>
      <c r="M173" s="7">
        <f t="shared" si="20"/>
        <v>0</v>
      </c>
      <c r="N173" s="7">
        <f t="shared" si="21"/>
        <v>0</v>
      </c>
      <c r="O173" s="7">
        <f t="shared" si="22"/>
        <v>50</v>
      </c>
      <c r="P173" s="7">
        <f t="shared" si="23"/>
        <v>33</v>
      </c>
      <c r="Q173" s="8">
        <f t="shared" si="24"/>
        <v>12.45</v>
      </c>
      <c r="R173" s="8">
        <f t="shared" si="25"/>
        <v>25.75</v>
      </c>
      <c r="S173" s="8">
        <f t="shared" si="26"/>
        <v>27.35</v>
      </c>
      <c r="T173" s="8">
        <f t="shared" si="27"/>
        <v>20.75</v>
      </c>
      <c r="U173" s="7">
        <f t="shared" si="28"/>
        <v>21.850000000000005</v>
      </c>
      <c r="V173" s="7">
        <f t="shared" si="29"/>
        <v>21.575000000000003</v>
      </c>
    </row>
    <row r="174" spans="1:22" ht="13.5" x14ac:dyDescent="0.25">
      <c r="A174" s="3">
        <f>RSI!A174</f>
        <v>42951</v>
      </c>
      <c r="B174" s="2">
        <f>RSI!B174</f>
        <v>4.4668999999999999</v>
      </c>
      <c r="C174" s="2">
        <f>RSI!I174</f>
        <v>68.97147442254591</v>
      </c>
      <c r="D174" s="2">
        <f>MACD!E174</f>
        <v>-7.8423687972340339E-2</v>
      </c>
      <c r="E174" s="2">
        <f>MACD!F174</f>
        <v>-8.709273589304195E-2</v>
      </c>
      <c r="F174" s="2">
        <f>'Moving Avg'!D174</f>
        <v>4.3712999999999997</v>
      </c>
      <c r="G174" s="2">
        <f>'Moving Avg'!F174</f>
        <v>4.2321599999999995</v>
      </c>
      <c r="H174" s="2">
        <f>'Moving Avg'!G174</f>
        <v>4.2344100000000005</v>
      </c>
      <c r="I174" s="2">
        <f>'Moving Avg'!H174</f>
        <v>0</v>
      </c>
      <c r="J174" s="5" t="str">
        <f>OBV!F174</f>
        <v>BEARISH</v>
      </c>
      <c r="K174" s="5" t="str">
        <f>OBV!G174</f>
        <v>NEUTRAL</v>
      </c>
      <c r="L174" s="5" t="str">
        <f>OBV!H174</f>
        <v>BEARISH DIVERGENCE</v>
      </c>
      <c r="M174" s="7">
        <f t="shared" si="20"/>
        <v>25</v>
      </c>
      <c r="N174" s="7">
        <f t="shared" si="21"/>
        <v>0</v>
      </c>
      <c r="O174" s="7">
        <f t="shared" si="22"/>
        <v>50</v>
      </c>
      <c r="P174" s="7">
        <f t="shared" si="23"/>
        <v>16.5</v>
      </c>
      <c r="Q174" s="8">
        <f t="shared" si="24"/>
        <v>18.725000000000001</v>
      </c>
      <c r="R174" s="8">
        <f t="shared" si="25"/>
        <v>26.625</v>
      </c>
      <c r="S174" s="8">
        <f t="shared" si="26"/>
        <v>23.675000000000001</v>
      </c>
      <c r="T174" s="8">
        <f t="shared" si="27"/>
        <v>22.875</v>
      </c>
      <c r="U174" s="7">
        <f t="shared" si="28"/>
        <v>23.008333333333336</v>
      </c>
      <c r="V174" s="7">
        <f t="shared" si="29"/>
        <v>22.975000000000001</v>
      </c>
    </row>
    <row r="175" spans="1:22" ht="13.5" x14ac:dyDescent="0.25">
      <c r="A175" s="3">
        <f>RSI!A175</f>
        <v>42954</v>
      </c>
      <c r="B175" s="2">
        <f>RSI!B175</f>
        <v>4.4668999999999999</v>
      </c>
      <c r="C175" s="2">
        <f>RSI!I175</f>
        <v>68.97147442254591</v>
      </c>
      <c r="D175" s="2">
        <f>MACD!E175</f>
        <v>-8.194646353079893E-2</v>
      </c>
      <c r="E175" s="2">
        <f>MACD!F175</f>
        <v>-8.6063481420593349E-2</v>
      </c>
      <c r="F175" s="2">
        <f>'Moving Avg'!D175</f>
        <v>4.4142199999999994</v>
      </c>
      <c r="G175" s="2">
        <f>'Moving Avg'!F175</f>
        <v>4.2666750000000002</v>
      </c>
      <c r="H175" s="2">
        <f>'Moving Avg'!G175</f>
        <v>4.2366840000000012</v>
      </c>
      <c r="I175" s="2">
        <f>'Moving Avg'!H175</f>
        <v>0</v>
      </c>
      <c r="J175" s="5" t="str">
        <f>OBV!F175</f>
        <v>BEARISH</v>
      </c>
      <c r="K175" s="5" t="str">
        <f>OBV!G175</f>
        <v>NEUTRAL</v>
      </c>
      <c r="L175" s="5" t="str">
        <f>OBV!H175</f>
        <v>BEARISH DIVERGENCE</v>
      </c>
      <c r="M175" s="7">
        <f t="shared" si="20"/>
        <v>25</v>
      </c>
      <c r="N175" s="7">
        <f t="shared" si="21"/>
        <v>0</v>
      </c>
      <c r="O175" s="7">
        <f t="shared" si="22"/>
        <v>50</v>
      </c>
      <c r="P175" s="7">
        <f t="shared" si="23"/>
        <v>16.5</v>
      </c>
      <c r="Q175" s="8">
        <f t="shared" si="24"/>
        <v>18.725000000000001</v>
      </c>
      <c r="R175" s="8">
        <f t="shared" si="25"/>
        <v>26.625</v>
      </c>
      <c r="S175" s="8">
        <f t="shared" si="26"/>
        <v>23.675000000000001</v>
      </c>
      <c r="T175" s="8">
        <f t="shared" si="27"/>
        <v>22.875</v>
      </c>
      <c r="U175" s="7">
        <f t="shared" si="28"/>
        <v>23.008333333333336</v>
      </c>
      <c r="V175" s="7">
        <f t="shared" si="29"/>
        <v>22.975000000000001</v>
      </c>
    </row>
    <row r="176" spans="1:22" ht="13.5" x14ac:dyDescent="0.25">
      <c r="A176" s="3">
        <f>RSI!A176</f>
        <v>42955</v>
      </c>
      <c r="B176" s="2">
        <f>RSI!B176</f>
        <v>4.4668999999999999</v>
      </c>
      <c r="C176" s="2">
        <f>RSI!I176</f>
        <v>68.97147442254591</v>
      </c>
      <c r="D176" s="2">
        <f>MACD!E176</f>
        <v>-8.6106513173115573E-2</v>
      </c>
      <c r="E176" s="2">
        <f>MACD!F176</f>
        <v>-8.6072087771097788E-2</v>
      </c>
      <c r="F176" s="2">
        <f>'Moving Avg'!D176</f>
        <v>4.4571399999999999</v>
      </c>
      <c r="G176" s="2">
        <f>'Moving Avg'!F176</f>
        <v>4.2959049999999994</v>
      </c>
      <c r="H176" s="2">
        <f>'Moving Avg'!G176</f>
        <v>4.2389580000000011</v>
      </c>
      <c r="I176" s="2">
        <f>'Moving Avg'!H176</f>
        <v>0</v>
      </c>
      <c r="J176" s="5" t="str">
        <f>OBV!F176</f>
        <v>BEARISH</v>
      </c>
      <c r="K176" s="5" t="str">
        <f>OBV!G176</f>
        <v>NEUTRAL</v>
      </c>
      <c r="L176" s="5" t="str">
        <f>OBV!H176</f>
        <v>BEARISH DIVERGENCE</v>
      </c>
      <c r="M176" s="7">
        <f t="shared" si="20"/>
        <v>25</v>
      </c>
      <c r="N176" s="7">
        <f t="shared" si="21"/>
        <v>45</v>
      </c>
      <c r="O176" s="7">
        <f t="shared" si="22"/>
        <v>50</v>
      </c>
      <c r="P176" s="7">
        <f t="shared" si="23"/>
        <v>16.5</v>
      </c>
      <c r="Q176" s="8">
        <f t="shared" si="24"/>
        <v>34.475000000000001</v>
      </c>
      <c r="R176" s="8">
        <f t="shared" si="25"/>
        <v>35.625</v>
      </c>
      <c r="S176" s="8">
        <f t="shared" si="26"/>
        <v>30.425000000000001</v>
      </c>
      <c r="T176" s="8">
        <f t="shared" si="27"/>
        <v>34.125</v>
      </c>
      <c r="U176" s="7">
        <f t="shared" si="28"/>
        <v>33.508333333333333</v>
      </c>
      <c r="V176" s="7">
        <f t="shared" si="29"/>
        <v>33.662499999999994</v>
      </c>
    </row>
    <row r="177" spans="1:22" ht="13.5" x14ac:dyDescent="0.25">
      <c r="A177" s="3">
        <f>RSI!A177</f>
        <v>42956</v>
      </c>
      <c r="B177" s="2">
        <f>RSI!B177</f>
        <v>4.4668999999999999</v>
      </c>
      <c r="C177" s="2">
        <f>RSI!I177</f>
        <v>68.97147442254591</v>
      </c>
      <c r="D177" s="2">
        <f>MACD!E177</f>
        <v>-9.0718443654439263E-2</v>
      </c>
      <c r="E177" s="2">
        <f>MACD!F177</f>
        <v>-8.7001358947766089E-2</v>
      </c>
      <c r="F177" s="2">
        <f>'Moving Avg'!D177</f>
        <v>4.4746999999999995</v>
      </c>
      <c r="G177" s="2">
        <f>'Moving Avg'!F177</f>
        <v>4.3193699999999993</v>
      </c>
      <c r="H177" s="2">
        <f>'Moving Avg'!G177</f>
        <v>4.2412320000000019</v>
      </c>
      <c r="I177" s="2">
        <f>'Moving Avg'!H177</f>
        <v>0</v>
      </c>
      <c r="J177" s="5" t="str">
        <f>OBV!F177</f>
        <v>BEARISH</v>
      </c>
      <c r="K177" s="5" t="str">
        <f>OBV!G177</f>
        <v>NEUTRAL</v>
      </c>
      <c r="L177" s="5" t="str">
        <f>OBV!H177</f>
        <v>BEARISH DIVERGENCE</v>
      </c>
      <c r="M177" s="7">
        <f t="shared" si="20"/>
        <v>25</v>
      </c>
      <c r="N177" s="7">
        <f t="shared" si="21"/>
        <v>45</v>
      </c>
      <c r="O177" s="7">
        <f t="shared" si="22"/>
        <v>50</v>
      </c>
      <c r="P177" s="7">
        <f t="shared" si="23"/>
        <v>16.5</v>
      </c>
      <c r="Q177" s="8">
        <f t="shared" si="24"/>
        <v>34.475000000000001</v>
      </c>
      <c r="R177" s="8">
        <f t="shared" si="25"/>
        <v>35.625</v>
      </c>
      <c r="S177" s="8">
        <f t="shared" si="26"/>
        <v>30.425000000000001</v>
      </c>
      <c r="T177" s="8">
        <f t="shared" si="27"/>
        <v>34.125</v>
      </c>
      <c r="U177" s="7">
        <f t="shared" si="28"/>
        <v>33.508333333333333</v>
      </c>
      <c r="V177" s="7">
        <f t="shared" si="29"/>
        <v>33.662499999999994</v>
      </c>
    </row>
    <row r="178" spans="1:22" ht="13.5" x14ac:dyDescent="0.25">
      <c r="A178" s="3">
        <f>RSI!A178</f>
        <v>42957</v>
      </c>
      <c r="B178" s="2">
        <f>RSI!B178</f>
        <v>4.4668999999999999</v>
      </c>
      <c r="C178" s="2">
        <f>RSI!I178</f>
        <v>68.97147442254591</v>
      </c>
      <c r="D178" s="2">
        <f>MACD!E178</f>
        <v>-9.5631854217819168E-2</v>
      </c>
      <c r="E178" s="2">
        <f>MACD!F178</f>
        <v>-8.8727458001776713E-2</v>
      </c>
      <c r="F178" s="2">
        <f>'Moving Avg'!D178</f>
        <v>4.4668999999999999</v>
      </c>
      <c r="G178" s="2">
        <f>'Moving Avg'!F178</f>
        <v>4.3327449999999983</v>
      </c>
      <c r="H178" s="2">
        <f>'Moving Avg'!G178</f>
        <v>4.2442760000000019</v>
      </c>
      <c r="I178" s="2">
        <f>'Moving Avg'!H178</f>
        <v>0</v>
      </c>
      <c r="J178" s="5" t="str">
        <f>OBV!F178</f>
        <v>BEARISH</v>
      </c>
      <c r="K178" s="5" t="str">
        <f>OBV!G178</f>
        <v>NEUTRAL</v>
      </c>
      <c r="L178" s="5" t="str">
        <f>OBV!H178</f>
        <v>CONFIRMED BEARISH</v>
      </c>
      <c r="M178" s="7">
        <f t="shared" si="20"/>
        <v>25</v>
      </c>
      <c r="N178" s="7">
        <f t="shared" si="21"/>
        <v>45</v>
      </c>
      <c r="O178" s="7">
        <f t="shared" si="22"/>
        <v>50</v>
      </c>
      <c r="P178" s="7">
        <f t="shared" si="23"/>
        <v>16.5</v>
      </c>
      <c r="Q178" s="8">
        <f t="shared" si="24"/>
        <v>34.475000000000001</v>
      </c>
      <c r="R178" s="8">
        <f t="shared" si="25"/>
        <v>35.625</v>
      </c>
      <c r="S178" s="8">
        <f t="shared" si="26"/>
        <v>30.425000000000001</v>
      </c>
      <c r="T178" s="8">
        <f t="shared" si="27"/>
        <v>34.125</v>
      </c>
      <c r="U178" s="7">
        <f t="shared" si="28"/>
        <v>33.508333333333333</v>
      </c>
      <c r="V178" s="7">
        <f t="shared" si="29"/>
        <v>33.662499999999994</v>
      </c>
    </row>
    <row r="179" spans="1:22" ht="13.5" x14ac:dyDescent="0.25">
      <c r="A179" s="3">
        <f>RSI!A179</f>
        <v>42958</v>
      </c>
      <c r="B179" s="2">
        <f>RSI!B179</f>
        <v>4.2717999999999998</v>
      </c>
      <c r="C179" s="2">
        <f>RSI!I179</f>
        <v>46.088551230678398</v>
      </c>
      <c r="D179" s="2">
        <f>MACD!E179</f>
        <v>-8.7781314297757262E-2</v>
      </c>
      <c r="E179" s="2">
        <f>MACD!F179</f>
        <v>-8.8538229260972823E-2</v>
      </c>
      <c r="F179" s="2">
        <f>'Moving Avg'!D179</f>
        <v>4.42788</v>
      </c>
      <c r="G179" s="2">
        <f>'Moving Avg'!F179</f>
        <v>4.3325199999999988</v>
      </c>
      <c r="H179" s="2">
        <f>'Moving Avg'!G179</f>
        <v>4.2434180000000028</v>
      </c>
      <c r="I179" s="2">
        <f>'Moving Avg'!H179</f>
        <v>0</v>
      </c>
      <c r="J179" s="5" t="str">
        <f>OBV!F179</f>
        <v>BEARISH</v>
      </c>
      <c r="K179" s="5" t="str">
        <f>OBV!G179</f>
        <v>STRONG</v>
      </c>
      <c r="L179" s="5" t="str">
        <f>OBV!H179</f>
        <v>CONFIRMED BEARISH</v>
      </c>
      <c r="M179" s="7">
        <f t="shared" si="20"/>
        <v>25</v>
      </c>
      <c r="N179" s="7">
        <f t="shared" si="21"/>
        <v>0</v>
      </c>
      <c r="O179" s="7">
        <f t="shared" si="22"/>
        <v>50</v>
      </c>
      <c r="P179" s="7">
        <f t="shared" si="23"/>
        <v>33</v>
      </c>
      <c r="Q179" s="8">
        <f t="shared" si="24"/>
        <v>21.2</v>
      </c>
      <c r="R179" s="8">
        <f t="shared" si="25"/>
        <v>30.75</v>
      </c>
      <c r="S179" s="8">
        <f t="shared" si="26"/>
        <v>31.1</v>
      </c>
      <c r="T179" s="8">
        <f t="shared" si="27"/>
        <v>27</v>
      </c>
      <c r="U179" s="7">
        <f t="shared" si="28"/>
        <v>27.683333333333337</v>
      </c>
      <c r="V179" s="7">
        <f t="shared" si="29"/>
        <v>27.512500000000003</v>
      </c>
    </row>
    <row r="180" spans="1:22" ht="13.5" x14ac:dyDescent="0.25">
      <c r="A180" s="3">
        <f>RSI!A180</f>
        <v>42961</v>
      </c>
      <c r="B180" s="2">
        <f>RSI!B180</f>
        <v>4.2717999999999998</v>
      </c>
      <c r="C180" s="2">
        <f>RSI!I180</f>
        <v>46.088551230678398</v>
      </c>
      <c r="D180" s="2">
        <f>MACD!E180</f>
        <v>-8.0852471747306254E-2</v>
      </c>
      <c r="E180" s="2">
        <f>MACD!F180</f>
        <v>-8.7001077758239509E-2</v>
      </c>
      <c r="F180" s="2">
        <f>'Moving Avg'!D180</f>
        <v>4.3888599999999993</v>
      </c>
      <c r="G180" s="2">
        <f>'Moving Avg'!F180</f>
        <v>4.3322949999999993</v>
      </c>
      <c r="H180" s="2">
        <f>'Moving Avg'!G180</f>
        <v>4.2425600000000028</v>
      </c>
      <c r="I180" s="2">
        <f>'Moving Avg'!H180</f>
        <v>0</v>
      </c>
      <c r="J180" s="5" t="str">
        <f>OBV!F180</f>
        <v>BEARISH</v>
      </c>
      <c r="K180" s="5" t="str">
        <f>OBV!G180</f>
        <v>STRONG</v>
      </c>
      <c r="L180" s="5" t="str">
        <f>OBV!H180</f>
        <v>CONFIRMED BEARISH</v>
      </c>
      <c r="M180" s="7">
        <f t="shared" si="20"/>
        <v>25</v>
      </c>
      <c r="N180" s="7">
        <f t="shared" si="21"/>
        <v>0</v>
      </c>
      <c r="O180" s="7">
        <f t="shared" si="22"/>
        <v>50</v>
      </c>
      <c r="P180" s="7">
        <f t="shared" si="23"/>
        <v>33</v>
      </c>
      <c r="Q180" s="8">
        <f t="shared" si="24"/>
        <v>21.2</v>
      </c>
      <c r="R180" s="8">
        <f t="shared" si="25"/>
        <v>30.75</v>
      </c>
      <c r="S180" s="8">
        <f t="shared" si="26"/>
        <v>31.1</v>
      </c>
      <c r="T180" s="8">
        <f t="shared" si="27"/>
        <v>27</v>
      </c>
      <c r="U180" s="7">
        <f t="shared" si="28"/>
        <v>27.683333333333337</v>
      </c>
      <c r="V180" s="7">
        <f t="shared" si="29"/>
        <v>27.512500000000003</v>
      </c>
    </row>
    <row r="181" spans="1:22" ht="13.5" x14ac:dyDescent="0.25">
      <c r="A181" s="3">
        <f>RSI!A181</f>
        <v>42962</v>
      </c>
      <c r="B181" s="2">
        <f>RSI!B181</f>
        <v>4.1449999999999996</v>
      </c>
      <c r="C181" s="2">
        <f>RSI!I181</f>
        <v>36.868576795161822</v>
      </c>
      <c r="D181" s="2">
        <f>MACD!E181</f>
        <v>-6.5332125341713621E-2</v>
      </c>
      <c r="E181" s="2">
        <f>MACD!F181</f>
        <v>-8.2667287274934331E-2</v>
      </c>
      <c r="F181" s="2">
        <f>'Moving Avg'!D181</f>
        <v>4.3244799999999994</v>
      </c>
      <c r="G181" s="2">
        <f>'Moving Avg'!F181</f>
        <v>4.3259549999999987</v>
      </c>
      <c r="H181" s="2">
        <f>'Moving Avg'!G181</f>
        <v>4.2391660000000027</v>
      </c>
      <c r="I181" s="2">
        <f>'Moving Avg'!H181</f>
        <v>0</v>
      </c>
      <c r="J181" s="5" t="str">
        <f>OBV!F181</f>
        <v>BEARISH</v>
      </c>
      <c r="K181" s="5" t="str">
        <f>OBV!G181</f>
        <v>STRONG</v>
      </c>
      <c r="L181" s="5" t="str">
        <f>OBV!H181</f>
        <v>CONFIRMED BEARISH</v>
      </c>
      <c r="M181" s="7">
        <f t="shared" si="20"/>
        <v>25</v>
      </c>
      <c r="N181" s="7">
        <f t="shared" si="21"/>
        <v>0</v>
      </c>
      <c r="O181" s="7">
        <f t="shared" si="22"/>
        <v>50</v>
      </c>
      <c r="P181" s="7">
        <f t="shared" si="23"/>
        <v>33</v>
      </c>
      <c r="Q181" s="8">
        <f t="shared" si="24"/>
        <v>21.2</v>
      </c>
      <c r="R181" s="8">
        <f t="shared" si="25"/>
        <v>30.75</v>
      </c>
      <c r="S181" s="8">
        <f t="shared" si="26"/>
        <v>31.1</v>
      </c>
      <c r="T181" s="8">
        <f t="shared" si="27"/>
        <v>27</v>
      </c>
      <c r="U181" s="7">
        <f t="shared" si="28"/>
        <v>27.683333333333337</v>
      </c>
      <c r="V181" s="7">
        <f t="shared" si="29"/>
        <v>27.512500000000003</v>
      </c>
    </row>
    <row r="182" spans="1:22" ht="13.5" x14ac:dyDescent="0.25">
      <c r="A182" s="3">
        <f>RSI!A182</f>
        <v>42963</v>
      </c>
      <c r="B182" s="2">
        <f>RSI!B182</f>
        <v>4.2621000000000002</v>
      </c>
      <c r="C182" s="2">
        <f>RSI!I182</f>
        <v>47.344709645322581</v>
      </c>
      <c r="D182" s="2">
        <f>MACD!E182</f>
        <v>-4.0371373880446093E-2</v>
      </c>
      <c r="E182" s="2">
        <f>MACD!F182</f>
        <v>-7.4208104596036675E-2</v>
      </c>
      <c r="F182" s="2">
        <f>'Moving Avg'!D182</f>
        <v>4.2835200000000002</v>
      </c>
      <c r="G182" s="2">
        <f>'Moving Avg'!F182</f>
        <v>4.3254700000000001</v>
      </c>
      <c r="H182" s="2">
        <f>'Moving Avg'!G182</f>
        <v>4.2383060000000023</v>
      </c>
      <c r="I182" s="2">
        <f>'Moving Avg'!H182</f>
        <v>0</v>
      </c>
      <c r="J182" s="5" t="str">
        <f>OBV!F182</f>
        <v>BEARISH</v>
      </c>
      <c r="K182" s="5" t="str">
        <f>OBV!G182</f>
        <v>NEUTRAL</v>
      </c>
      <c r="L182" s="5" t="str">
        <f>OBV!H182</f>
        <v>CONFIRMED BEARISH</v>
      </c>
      <c r="M182" s="7">
        <f t="shared" si="20"/>
        <v>25</v>
      </c>
      <c r="N182" s="7">
        <f t="shared" si="21"/>
        <v>0</v>
      </c>
      <c r="O182" s="7">
        <f t="shared" si="22"/>
        <v>50</v>
      </c>
      <c r="P182" s="7">
        <f t="shared" si="23"/>
        <v>16.5</v>
      </c>
      <c r="Q182" s="8">
        <f t="shared" si="24"/>
        <v>18.725000000000001</v>
      </c>
      <c r="R182" s="8">
        <f t="shared" si="25"/>
        <v>26.625</v>
      </c>
      <c r="S182" s="8">
        <f t="shared" si="26"/>
        <v>23.675000000000001</v>
      </c>
      <c r="T182" s="8">
        <f t="shared" si="27"/>
        <v>22.875</v>
      </c>
      <c r="U182" s="7">
        <f t="shared" si="28"/>
        <v>23.008333333333336</v>
      </c>
      <c r="V182" s="7">
        <f t="shared" si="29"/>
        <v>22.975000000000001</v>
      </c>
    </row>
    <row r="183" spans="1:22" ht="13.5" x14ac:dyDescent="0.25">
      <c r="A183" s="3">
        <f>RSI!A183</f>
        <v>42964</v>
      </c>
      <c r="B183" s="2">
        <f>RSI!B183</f>
        <v>4.1353</v>
      </c>
      <c r="C183" s="2">
        <f>RSI!I183</f>
        <v>39.668479112360814</v>
      </c>
      <c r="D183" s="2">
        <f>MACD!E183</f>
        <v>9.8784612972471209E-3</v>
      </c>
      <c r="E183" s="2">
        <f>MACD!F183</f>
        <v>-5.7390791417379919E-2</v>
      </c>
      <c r="F183" s="2">
        <f>'Moving Avg'!D183</f>
        <v>4.2172000000000001</v>
      </c>
      <c r="G183" s="2">
        <f>'Moving Avg'!F183</f>
        <v>4.3186450000000001</v>
      </c>
      <c r="H183" s="2">
        <f>'Moving Avg'!G183</f>
        <v>4.234910000000002</v>
      </c>
      <c r="I183" s="2">
        <f>'Moving Avg'!H183</f>
        <v>0</v>
      </c>
      <c r="J183" s="5" t="str">
        <f>OBV!F183</f>
        <v>BEARISH</v>
      </c>
      <c r="K183" s="5" t="str">
        <f>OBV!G183</f>
        <v>NEUTRAL</v>
      </c>
      <c r="L183" s="5" t="str">
        <f>OBV!H183</f>
        <v>CONFIRMED BEARISH</v>
      </c>
      <c r="M183" s="7">
        <f t="shared" si="20"/>
        <v>25</v>
      </c>
      <c r="N183" s="7">
        <f t="shared" si="21"/>
        <v>0</v>
      </c>
      <c r="O183" s="7">
        <f t="shared" si="22"/>
        <v>50</v>
      </c>
      <c r="P183" s="7">
        <f t="shared" si="23"/>
        <v>16.5</v>
      </c>
      <c r="Q183" s="8">
        <f t="shared" si="24"/>
        <v>18.725000000000001</v>
      </c>
      <c r="R183" s="8">
        <f t="shared" si="25"/>
        <v>26.625</v>
      </c>
      <c r="S183" s="8">
        <f t="shared" si="26"/>
        <v>23.675000000000001</v>
      </c>
      <c r="T183" s="8">
        <f t="shared" si="27"/>
        <v>22.875</v>
      </c>
      <c r="U183" s="7">
        <f t="shared" si="28"/>
        <v>23.008333333333336</v>
      </c>
      <c r="V183" s="7">
        <f t="shared" si="29"/>
        <v>22.975000000000001</v>
      </c>
    </row>
    <row r="184" spans="1:22" ht="13.5" x14ac:dyDescent="0.25">
      <c r="A184" s="3">
        <f>RSI!A184</f>
        <v>42965</v>
      </c>
      <c r="B184" s="2">
        <f>RSI!B184</f>
        <v>3.95</v>
      </c>
      <c r="C184" s="2">
        <f>RSI!I184</f>
        <v>31.604249537664373</v>
      </c>
      <c r="D184" s="2">
        <f>MACD!E184</f>
        <v>6.108470297438906E-2</v>
      </c>
      <c r="E184" s="2">
        <f>MACD!F184</f>
        <v>-3.3695692539026129E-2</v>
      </c>
      <c r="F184" s="2">
        <f>'Moving Avg'!D184</f>
        <v>4.1528399999999994</v>
      </c>
      <c r="G184" s="2">
        <f>'Moving Avg'!F184</f>
        <v>4.3030400000000011</v>
      </c>
      <c r="H184" s="2">
        <f>'Moving Avg'!G184</f>
        <v>4.2283840000000019</v>
      </c>
      <c r="I184" s="2">
        <f>'Moving Avg'!H184</f>
        <v>0</v>
      </c>
      <c r="J184" s="5" t="str">
        <f>OBV!F184</f>
        <v>BULLISH</v>
      </c>
      <c r="K184" s="5" t="str">
        <f>OBV!G184</f>
        <v>WEAK</v>
      </c>
      <c r="L184" s="5" t="str">
        <f>OBV!H184</f>
        <v>BULLISH DIVERGENCE</v>
      </c>
      <c r="M184" s="7">
        <f t="shared" si="20"/>
        <v>25</v>
      </c>
      <c r="N184" s="7">
        <f t="shared" si="21"/>
        <v>0</v>
      </c>
      <c r="O184" s="7">
        <f t="shared" si="22"/>
        <v>50</v>
      </c>
      <c r="P184" s="7">
        <f t="shared" si="23"/>
        <v>50</v>
      </c>
      <c r="Q184" s="8">
        <f t="shared" si="24"/>
        <v>23.75</v>
      </c>
      <c r="R184" s="8">
        <f t="shared" si="25"/>
        <v>35</v>
      </c>
      <c r="S184" s="8">
        <f t="shared" si="26"/>
        <v>38.75</v>
      </c>
      <c r="T184" s="8">
        <f t="shared" si="27"/>
        <v>31.25</v>
      </c>
      <c r="U184" s="7">
        <f t="shared" si="28"/>
        <v>32.5</v>
      </c>
      <c r="V184" s="7">
        <f t="shared" si="29"/>
        <v>32.1875</v>
      </c>
    </row>
    <row r="185" spans="1:22" ht="13.5" x14ac:dyDescent="0.25">
      <c r="A185" s="3">
        <f>RSI!A185</f>
        <v>42968</v>
      </c>
      <c r="B185" s="2">
        <f>RSI!B185</f>
        <v>3.9401999999999999</v>
      </c>
      <c r="C185" s="2">
        <f>RSI!I185</f>
        <v>31.242507850095166</v>
      </c>
      <c r="D185" s="2">
        <f>MACD!E185</f>
        <v>0.10712395553654463</v>
      </c>
      <c r="E185" s="2">
        <f>MACD!F185</f>
        <v>-5.5317629239119773E-3</v>
      </c>
      <c r="F185" s="2">
        <f>'Moving Avg'!D185</f>
        <v>4.0865200000000002</v>
      </c>
      <c r="G185" s="2">
        <f>'Moving Avg'!F185</f>
        <v>4.2869450000000011</v>
      </c>
      <c r="H185" s="2">
        <f>'Moving Avg'!G185</f>
        <v>4.2210860000000023</v>
      </c>
      <c r="I185" s="2">
        <f>'Moving Avg'!H185</f>
        <v>0</v>
      </c>
      <c r="J185" s="5" t="str">
        <f>OBV!F185</f>
        <v>BULLISH</v>
      </c>
      <c r="K185" s="5" t="str">
        <f>OBV!G185</f>
        <v>NEUTRAL</v>
      </c>
      <c r="L185" s="5" t="str">
        <f>OBV!H185</f>
        <v>BULLISH DIVERGENCE</v>
      </c>
      <c r="M185" s="7">
        <f t="shared" si="20"/>
        <v>25</v>
      </c>
      <c r="N185" s="7">
        <f t="shared" si="21"/>
        <v>0</v>
      </c>
      <c r="O185" s="7">
        <f t="shared" si="22"/>
        <v>50</v>
      </c>
      <c r="P185" s="7">
        <f t="shared" si="23"/>
        <v>66.5</v>
      </c>
      <c r="Q185" s="8">
        <f t="shared" si="24"/>
        <v>26.225000000000001</v>
      </c>
      <c r="R185" s="8">
        <f t="shared" si="25"/>
        <v>39.125</v>
      </c>
      <c r="S185" s="8">
        <f t="shared" si="26"/>
        <v>46.174999999999997</v>
      </c>
      <c r="T185" s="8">
        <f t="shared" si="27"/>
        <v>35.375</v>
      </c>
      <c r="U185" s="7">
        <f t="shared" si="28"/>
        <v>37.174999999999997</v>
      </c>
      <c r="V185" s="7">
        <f t="shared" si="29"/>
        <v>36.724999999999994</v>
      </c>
    </row>
    <row r="186" spans="1:22" ht="13.5" x14ac:dyDescent="0.25">
      <c r="A186" s="3">
        <f>RSI!A186</f>
        <v>42969</v>
      </c>
      <c r="B186" s="2">
        <f>RSI!B186</f>
        <v>4.0963000000000003</v>
      </c>
      <c r="C186" s="2">
        <f>RSI!I186</f>
        <v>42.526922621436796</v>
      </c>
      <c r="D186" s="2">
        <f>MACD!E186</f>
        <v>0.13641312542955397</v>
      </c>
      <c r="E186" s="2">
        <f>MACD!F186</f>
        <v>2.2857214746781214E-2</v>
      </c>
      <c r="F186" s="2">
        <f>'Moving Avg'!D186</f>
        <v>4.0767800000000003</v>
      </c>
      <c r="G186" s="2">
        <f>'Moving Avg'!F186</f>
        <v>4.2786550000000014</v>
      </c>
      <c r="H186" s="2">
        <f>'Moving Avg'!G186</f>
        <v>4.2169100000000022</v>
      </c>
      <c r="I186" s="2">
        <f>'Moving Avg'!H186</f>
        <v>0</v>
      </c>
      <c r="J186" s="5" t="str">
        <f>OBV!F186</f>
        <v>BULLISH</v>
      </c>
      <c r="K186" s="5" t="str">
        <f>OBV!G186</f>
        <v>NEUTRAL</v>
      </c>
      <c r="L186" s="5" t="str">
        <f>OBV!H186</f>
        <v>BULLISH DIVERGENCE</v>
      </c>
      <c r="M186" s="7">
        <f t="shared" si="20"/>
        <v>25</v>
      </c>
      <c r="N186" s="7">
        <f t="shared" si="21"/>
        <v>0</v>
      </c>
      <c r="O186" s="7">
        <f t="shared" si="22"/>
        <v>50</v>
      </c>
      <c r="P186" s="7">
        <f t="shared" si="23"/>
        <v>66.5</v>
      </c>
      <c r="Q186" s="8">
        <f t="shared" si="24"/>
        <v>26.225000000000001</v>
      </c>
      <c r="R186" s="8">
        <f t="shared" si="25"/>
        <v>39.125</v>
      </c>
      <c r="S186" s="8">
        <f t="shared" si="26"/>
        <v>46.174999999999997</v>
      </c>
      <c r="T186" s="8">
        <f t="shared" si="27"/>
        <v>35.375</v>
      </c>
      <c r="U186" s="7">
        <f t="shared" si="28"/>
        <v>37.174999999999997</v>
      </c>
      <c r="V186" s="7">
        <f t="shared" si="29"/>
        <v>36.724999999999994</v>
      </c>
    </row>
    <row r="187" spans="1:22" ht="13.5" x14ac:dyDescent="0.25">
      <c r="A187" s="3">
        <f>RSI!A187</f>
        <v>42970</v>
      </c>
      <c r="B187" s="2">
        <f>RSI!B187</f>
        <v>3.9207000000000001</v>
      </c>
      <c r="C187" s="2">
        <f>RSI!I187</f>
        <v>35.473914015869013</v>
      </c>
      <c r="D187" s="2">
        <f>MACD!E187</f>
        <v>0.17503668445764387</v>
      </c>
      <c r="E187" s="2">
        <f>MACD!F187</f>
        <v>5.3293108688953747E-2</v>
      </c>
      <c r="F187" s="2">
        <f>'Moving Avg'!D187</f>
        <v>4.0084999999999997</v>
      </c>
      <c r="G187" s="2">
        <f>'Moving Avg'!F187</f>
        <v>4.2615850000000011</v>
      </c>
      <c r="H187" s="2">
        <f>'Moving Avg'!G187</f>
        <v>4.2092220000000022</v>
      </c>
      <c r="I187" s="2">
        <f>'Moving Avg'!H187</f>
        <v>0</v>
      </c>
      <c r="J187" s="5" t="str">
        <f>OBV!F187</f>
        <v>BEARISH</v>
      </c>
      <c r="K187" s="5" t="str">
        <f>OBV!G187</f>
        <v>STRONG</v>
      </c>
      <c r="L187" s="5" t="str">
        <f>OBV!H187</f>
        <v>CONFIRMED BEARISH</v>
      </c>
      <c r="M187" s="7">
        <f t="shared" si="20"/>
        <v>25</v>
      </c>
      <c r="N187" s="7">
        <f t="shared" si="21"/>
        <v>0</v>
      </c>
      <c r="O187" s="7">
        <f t="shared" si="22"/>
        <v>50</v>
      </c>
      <c r="P187" s="7">
        <f t="shared" si="23"/>
        <v>33</v>
      </c>
      <c r="Q187" s="8">
        <f t="shared" si="24"/>
        <v>21.2</v>
      </c>
      <c r="R187" s="8">
        <f t="shared" si="25"/>
        <v>30.75</v>
      </c>
      <c r="S187" s="8">
        <f t="shared" si="26"/>
        <v>31.1</v>
      </c>
      <c r="T187" s="8">
        <f t="shared" si="27"/>
        <v>27</v>
      </c>
      <c r="U187" s="7">
        <f t="shared" si="28"/>
        <v>27.683333333333337</v>
      </c>
      <c r="V187" s="7">
        <f t="shared" si="29"/>
        <v>27.512500000000003</v>
      </c>
    </row>
    <row r="188" spans="1:22" ht="13.5" x14ac:dyDescent="0.25">
      <c r="A188" s="3">
        <f>RSI!A188</f>
        <v>42971</v>
      </c>
      <c r="B188" s="2">
        <f>RSI!B188</f>
        <v>4.0963000000000003</v>
      </c>
      <c r="C188" s="2">
        <f>RSI!I188</f>
        <v>45.252182374059586</v>
      </c>
      <c r="D188" s="2">
        <f>MACD!E188</f>
        <v>0.19651968159409439</v>
      </c>
      <c r="E188" s="2">
        <f>MACD!F188</f>
        <v>8.193842326998188E-2</v>
      </c>
      <c r="F188" s="2">
        <f>'Moving Avg'!D188</f>
        <v>4.0007000000000001</v>
      </c>
      <c r="G188" s="2">
        <f>'Moving Avg'!F188</f>
        <v>4.2532950000000005</v>
      </c>
      <c r="H188" s="2">
        <f>'Moving Avg'!G188</f>
        <v>4.2050460000000029</v>
      </c>
      <c r="I188" s="2">
        <f>'Moving Avg'!H188</f>
        <v>0</v>
      </c>
      <c r="J188" s="5" t="str">
        <f>OBV!F188</f>
        <v>BEARISH</v>
      </c>
      <c r="K188" s="5" t="str">
        <f>OBV!G188</f>
        <v>NEUTRAL</v>
      </c>
      <c r="L188" s="5" t="str">
        <f>OBV!H188</f>
        <v>CONFIRMED BEARISH</v>
      </c>
      <c r="M188" s="7">
        <f t="shared" si="20"/>
        <v>25</v>
      </c>
      <c r="N188" s="7">
        <f t="shared" si="21"/>
        <v>0</v>
      </c>
      <c r="O188" s="7">
        <f t="shared" si="22"/>
        <v>50</v>
      </c>
      <c r="P188" s="7">
        <f t="shared" si="23"/>
        <v>16.5</v>
      </c>
      <c r="Q188" s="8">
        <f t="shared" si="24"/>
        <v>18.725000000000001</v>
      </c>
      <c r="R188" s="8">
        <f t="shared" si="25"/>
        <v>26.625</v>
      </c>
      <c r="S188" s="8">
        <f t="shared" si="26"/>
        <v>23.675000000000001</v>
      </c>
      <c r="T188" s="8">
        <f t="shared" si="27"/>
        <v>22.875</v>
      </c>
      <c r="U188" s="7">
        <f t="shared" si="28"/>
        <v>23.008333333333336</v>
      </c>
      <c r="V188" s="7">
        <f t="shared" si="29"/>
        <v>22.975000000000001</v>
      </c>
    </row>
    <row r="189" spans="1:22" ht="13.5" x14ac:dyDescent="0.25">
      <c r="A189" s="3">
        <f>RSI!A189</f>
        <v>42972</v>
      </c>
      <c r="B189" s="2">
        <f>RSI!B189</f>
        <v>3.9792000000000001</v>
      </c>
      <c r="C189" s="2">
        <f>RSI!I189</f>
        <v>40.810794098723726</v>
      </c>
      <c r="D189" s="2">
        <f>MACD!E189</f>
        <v>0.19399360035804669</v>
      </c>
      <c r="E189" s="2">
        <f>MACD!F189</f>
        <v>0.10434945868759485</v>
      </c>
      <c r="F189" s="2">
        <f>'Moving Avg'!D189</f>
        <v>4.0065399999999993</v>
      </c>
      <c r="G189" s="2">
        <f>'Moving Avg'!F189</f>
        <v>4.2396400000000005</v>
      </c>
      <c r="H189" s="2">
        <f>'Moving Avg'!G189</f>
        <v>4.1985280000000031</v>
      </c>
      <c r="I189" s="2">
        <f>'Moving Avg'!H189</f>
        <v>0</v>
      </c>
      <c r="J189" s="5" t="str">
        <f>OBV!F189</f>
        <v>BULLISH</v>
      </c>
      <c r="K189" s="5" t="str">
        <f>OBV!G189</f>
        <v>NEUTRAL</v>
      </c>
      <c r="L189" s="5" t="str">
        <f>OBV!H189</f>
        <v>CONFIRMED BULLISH</v>
      </c>
      <c r="M189" s="7">
        <f t="shared" si="20"/>
        <v>25</v>
      </c>
      <c r="N189" s="7">
        <f t="shared" si="21"/>
        <v>0</v>
      </c>
      <c r="O189" s="7">
        <f t="shared" si="22"/>
        <v>50</v>
      </c>
      <c r="P189" s="7">
        <f t="shared" si="23"/>
        <v>83.5</v>
      </c>
      <c r="Q189" s="8">
        <f t="shared" si="24"/>
        <v>28.774999999999999</v>
      </c>
      <c r="R189" s="8">
        <f t="shared" si="25"/>
        <v>43.375</v>
      </c>
      <c r="S189" s="8">
        <f t="shared" si="26"/>
        <v>53.825000000000003</v>
      </c>
      <c r="T189" s="8">
        <f t="shared" si="27"/>
        <v>39.625</v>
      </c>
      <c r="U189" s="7">
        <f t="shared" si="28"/>
        <v>41.991666666666667</v>
      </c>
      <c r="V189" s="7">
        <f t="shared" si="29"/>
        <v>41.400000000000006</v>
      </c>
    </row>
    <row r="190" spans="1:22" ht="13.5" x14ac:dyDescent="0.25">
      <c r="A190" s="3">
        <f>RSI!A190</f>
        <v>42975</v>
      </c>
      <c r="B190" s="2">
        <f>RSI!B190</f>
        <v>3.9792000000000001</v>
      </c>
      <c r="C190" s="2">
        <f>RSI!I190</f>
        <v>40.810794098723726</v>
      </c>
      <c r="D190" s="2">
        <f>MACD!E190</f>
        <v>0.19313819653655084</v>
      </c>
      <c r="E190" s="2">
        <f>MACD!F190</f>
        <v>0.12210720625738605</v>
      </c>
      <c r="F190" s="2">
        <f>'Moving Avg'!D190</f>
        <v>4.0143399999999989</v>
      </c>
      <c r="G190" s="2">
        <f>'Moving Avg'!F190</f>
        <v>4.2259850000000005</v>
      </c>
      <c r="H190" s="2">
        <f>'Moving Avg'!G190</f>
        <v>4.1935480000000034</v>
      </c>
      <c r="I190" s="2">
        <f>'Moving Avg'!H190</f>
        <v>0</v>
      </c>
      <c r="J190" s="5" t="str">
        <f>OBV!F190</f>
        <v>BULLISH</v>
      </c>
      <c r="K190" s="5" t="str">
        <f>OBV!G190</f>
        <v>WEAK</v>
      </c>
      <c r="L190" s="5" t="str">
        <f>OBV!H190</f>
        <v>CONFIRMED BULLISH</v>
      </c>
      <c r="M190" s="7">
        <f t="shared" si="20"/>
        <v>25</v>
      </c>
      <c r="N190" s="7">
        <f t="shared" si="21"/>
        <v>0</v>
      </c>
      <c r="O190" s="7">
        <f t="shared" si="22"/>
        <v>50</v>
      </c>
      <c r="P190" s="7">
        <f t="shared" si="23"/>
        <v>67</v>
      </c>
      <c r="Q190" s="8">
        <f t="shared" si="24"/>
        <v>26.299999999999997</v>
      </c>
      <c r="R190" s="8">
        <f t="shared" si="25"/>
        <v>39.25</v>
      </c>
      <c r="S190" s="8">
        <f t="shared" si="26"/>
        <v>46.400000000000006</v>
      </c>
      <c r="T190" s="8">
        <f t="shared" si="27"/>
        <v>35.5</v>
      </c>
      <c r="U190" s="7">
        <f t="shared" si="28"/>
        <v>37.31666666666667</v>
      </c>
      <c r="V190" s="7">
        <f t="shared" si="29"/>
        <v>36.862499999999997</v>
      </c>
    </row>
    <row r="191" spans="1:22" ht="13.5" x14ac:dyDescent="0.25">
      <c r="A191" s="3">
        <f>RSI!A191</f>
        <v>42976</v>
      </c>
      <c r="B191" s="2">
        <f>RSI!B191</f>
        <v>4.0963000000000003</v>
      </c>
      <c r="C191" s="2">
        <f>RSI!I191</f>
        <v>46.859646893717091</v>
      </c>
      <c r="D191" s="2">
        <f>MACD!E191</f>
        <v>0.16541970982128706</v>
      </c>
      <c r="E191" s="2">
        <f>MACD!F191</f>
        <v>0.13076970697016627</v>
      </c>
      <c r="F191" s="2">
        <f>'Moving Avg'!D191</f>
        <v>4.0143399999999998</v>
      </c>
      <c r="G191" s="2">
        <f>'Moving Avg'!F191</f>
        <v>4.2181850000000001</v>
      </c>
      <c r="H191" s="2">
        <f>'Moving Avg'!G191</f>
        <v>4.1909100000000032</v>
      </c>
      <c r="I191" s="2">
        <f>'Moving Avg'!H191</f>
        <v>0</v>
      </c>
      <c r="J191" s="5" t="str">
        <f>OBV!F191</f>
        <v>BULLISH</v>
      </c>
      <c r="K191" s="5" t="str">
        <f>OBV!G191</f>
        <v>NEUTRAL</v>
      </c>
      <c r="L191" s="5" t="str">
        <f>OBV!H191</f>
        <v>NEUTRAL</v>
      </c>
      <c r="M191" s="7">
        <f t="shared" si="20"/>
        <v>25</v>
      </c>
      <c r="N191" s="7">
        <f t="shared" si="21"/>
        <v>0</v>
      </c>
      <c r="O191" s="7">
        <f t="shared" si="22"/>
        <v>50</v>
      </c>
      <c r="P191" s="7">
        <f t="shared" si="23"/>
        <v>49.5</v>
      </c>
      <c r="Q191" s="8">
        <f t="shared" si="24"/>
        <v>23.675000000000001</v>
      </c>
      <c r="R191" s="8">
        <f t="shared" si="25"/>
        <v>34.875</v>
      </c>
      <c r="S191" s="8">
        <f t="shared" si="26"/>
        <v>38.525000000000006</v>
      </c>
      <c r="T191" s="8">
        <f t="shared" si="27"/>
        <v>31.125</v>
      </c>
      <c r="U191" s="7">
        <f t="shared" si="28"/>
        <v>32.358333333333334</v>
      </c>
      <c r="V191" s="7">
        <f t="shared" si="29"/>
        <v>32.049999999999997</v>
      </c>
    </row>
    <row r="192" spans="1:22" ht="13.5" x14ac:dyDescent="0.25">
      <c r="A192" s="3">
        <f>RSI!A192</f>
        <v>42977</v>
      </c>
      <c r="B192" s="2">
        <f>RSI!B192</f>
        <v>4.2133000000000003</v>
      </c>
      <c r="C192" s="2">
        <f>RSI!I192</f>
        <v>52.124185642435705</v>
      </c>
      <c r="D192" s="2">
        <f>MACD!E192</f>
        <v>0.15172152553073825</v>
      </c>
      <c r="E192" s="2">
        <f>MACD!F192</f>
        <v>0.13496007068228066</v>
      </c>
      <c r="F192" s="2">
        <f>'Moving Avg'!D192</f>
        <v>4.0728600000000004</v>
      </c>
      <c r="G192" s="2">
        <f>'Moving Avg'!F192</f>
        <v>4.2098950000000013</v>
      </c>
      <c r="H192" s="2">
        <f>'Moving Avg'!G192</f>
        <v>4.1906120000000033</v>
      </c>
      <c r="I192" s="2">
        <f>'Moving Avg'!H192</f>
        <v>0</v>
      </c>
      <c r="J192" s="5" t="str">
        <f>OBV!F192</f>
        <v>BULLISH</v>
      </c>
      <c r="K192" s="5" t="str">
        <f>OBV!G192</f>
        <v>NEUTRAL</v>
      </c>
      <c r="L192" s="5" t="str">
        <f>OBV!H192</f>
        <v>CONFIRMED BULLISH</v>
      </c>
      <c r="M192" s="7">
        <f t="shared" si="20"/>
        <v>25</v>
      </c>
      <c r="N192" s="7">
        <f t="shared" si="21"/>
        <v>0</v>
      </c>
      <c r="O192" s="7">
        <f t="shared" si="22"/>
        <v>50</v>
      </c>
      <c r="P192" s="7">
        <f t="shared" si="23"/>
        <v>83.5</v>
      </c>
      <c r="Q192" s="8">
        <f t="shared" si="24"/>
        <v>28.774999999999999</v>
      </c>
      <c r="R192" s="8">
        <f t="shared" si="25"/>
        <v>43.375</v>
      </c>
      <c r="S192" s="8">
        <f t="shared" si="26"/>
        <v>53.825000000000003</v>
      </c>
      <c r="T192" s="8">
        <f t="shared" si="27"/>
        <v>39.625</v>
      </c>
      <c r="U192" s="7">
        <f t="shared" si="28"/>
        <v>41.991666666666667</v>
      </c>
      <c r="V192" s="7">
        <f t="shared" si="29"/>
        <v>41.400000000000006</v>
      </c>
    </row>
    <row r="193" spans="1:22" ht="13.5" x14ac:dyDescent="0.25">
      <c r="A193" s="3">
        <f>RSI!A193</f>
        <v>42978</v>
      </c>
      <c r="B193" s="2">
        <f>RSI!B193</f>
        <v>4.2133000000000003</v>
      </c>
      <c r="C193" s="2">
        <f>RSI!I193</f>
        <v>52.124185642435705</v>
      </c>
      <c r="D193" s="2">
        <f>MACD!E193</f>
        <v>0.12030874267596836</v>
      </c>
      <c r="E193" s="2">
        <f>MACD!F193</f>
        <v>0.13202980508101819</v>
      </c>
      <c r="F193" s="2">
        <f>'Moving Avg'!D193</f>
        <v>4.09626</v>
      </c>
      <c r="G193" s="2">
        <f>'Moving Avg'!F193</f>
        <v>4.1952650000000009</v>
      </c>
      <c r="H193" s="2">
        <f>'Moving Avg'!G193</f>
        <v>4.192236000000003</v>
      </c>
      <c r="I193" s="2">
        <f>'Moving Avg'!H193</f>
        <v>0</v>
      </c>
      <c r="J193" s="5" t="str">
        <f>OBV!F193</f>
        <v>BEARISH</v>
      </c>
      <c r="K193" s="5" t="str">
        <f>OBV!G193</f>
        <v>NEUTRAL</v>
      </c>
      <c r="L193" s="5" t="str">
        <f>OBV!H193</f>
        <v>BEARISH DIVERGENCE</v>
      </c>
      <c r="M193" s="7">
        <f t="shared" si="20"/>
        <v>25</v>
      </c>
      <c r="N193" s="7">
        <f t="shared" si="21"/>
        <v>45</v>
      </c>
      <c r="O193" s="7">
        <f t="shared" si="22"/>
        <v>50</v>
      </c>
      <c r="P193" s="7">
        <f t="shared" si="23"/>
        <v>16.5</v>
      </c>
      <c r="Q193" s="8">
        <f t="shared" si="24"/>
        <v>34.475000000000001</v>
      </c>
      <c r="R193" s="8">
        <f t="shared" si="25"/>
        <v>35.625</v>
      </c>
      <c r="S193" s="8">
        <f t="shared" si="26"/>
        <v>30.425000000000001</v>
      </c>
      <c r="T193" s="8">
        <f t="shared" si="27"/>
        <v>34.125</v>
      </c>
      <c r="U193" s="7">
        <f t="shared" si="28"/>
        <v>33.508333333333333</v>
      </c>
      <c r="V193" s="7">
        <f t="shared" si="29"/>
        <v>33.662499999999994</v>
      </c>
    </row>
    <row r="194" spans="1:22" ht="13.5" x14ac:dyDescent="0.25">
      <c r="A194" s="3">
        <f>RSI!A194</f>
        <v>42982</v>
      </c>
      <c r="B194" s="2">
        <f>RSI!B194</f>
        <v>4.2133000000000003</v>
      </c>
      <c r="C194" s="2">
        <f>RSI!I194</f>
        <v>52.124185642435705</v>
      </c>
      <c r="D194" s="2">
        <f>MACD!E194</f>
        <v>6.4929967018517054E-2</v>
      </c>
      <c r="E194" s="2">
        <f>MACD!F194</f>
        <v>0.11860983746851797</v>
      </c>
      <c r="F194" s="2">
        <f>'Moving Avg'!D194</f>
        <v>4.1430799999999994</v>
      </c>
      <c r="G194" s="2">
        <f>'Moving Avg'!F194</f>
        <v>4.1825850000000004</v>
      </c>
      <c r="H194" s="2">
        <f>'Moving Avg'!G194</f>
        <v>4.1919380000000022</v>
      </c>
      <c r="I194" s="2">
        <f>'Moving Avg'!H194</f>
        <v>0</v>
      </c>
      <c r="J194" s="5" t="str">
        <f>OBV!F194</f>
        <v>NEUTRAL</v>
      </c>
      <c r="K194" s="5" t="str">
        <f>OBV!G194</f>
        <v>NEUTRAL</v>
      </c>
      <c r="L194" s="5" t="str">
        <f>OBV!H194</f>
        <v>NEUTRAL</v>
      </c>
      <c r="M194" s="7">
        <f t="shared" ref="M194:M257" si="30">IF(C194&lt;30,50, IF(C194&gt;70, 0, 25))</f>
        <v>25</v>
      </c>
      <c r="N194" s="7">
        <f t="shared" ref="N194:N257" si="31">IF(E194-D194&gt;0.02, 100, IF(E194-D194&lt;0,0,45))</f>
        <v>100</v>
      </c>
      <c r="O194" s="7">
        <f t="shared" ref="O194:O257" si="32">IF(F194-I194&gt;10,100,IF(F194-I194&gt;5,75, IF(F194-I194&gt;0,50,0)))</f>
        <v>50</v>
      </c>
      <c r="P194" s="7">
        <f t="shared" ref="P194:P257" si="33">IF(L194="confirmed bullish", 34, IF(L194="bullish divergence",17, 0))+IF(J194="bullish",33,IF(J194="bearish",0,16.5))+IF(K194="strong",33,IF(K194="weak",0,16.5))</f>
        <v>33</v>
      </c>
      <c r="Q194" s="8">
        <f t="shared" si="24"/>
        <v>56.2</v>
      </c>
      <c r="R194" s="8">
        <f t="shared" si="25"/>
        <v>50.75</v>
      </c>
      <c r="S194" s="8">
        <f t="shared" si="26"/>
        <v>46.1</v>
      </c>
      <c r="T194" s="8">
        <f t="shared" si="27"/>
        <v>52</v>
      </c>
      <c r="U194" s="7">
        <f t="shared" si="28"/>
        <v>51.016666666666673</v>
      </c>
      <c r="V194" s="7">
        <f t="shared" si="29"/>
        <v>51.262500000000003</v>
      </c>
    </row>
    <row r="195" spans="1:22" ht="13.5" x14ac:dyDescent="0.25">
      <c r="A195" s="3">
        <f>RSI!A195</f>
        <v>42983</v>
      </c>
      <c r="B195" s="2">
        <f>RSI!B195</f>
        <v>4.0279999999999996</v>
      </c>
      <c r="C195" s="2">
        <f>RSI!I195</f>
        <v>43.583354229460404</v>
      </c>
      <c r="D195" s="2">
        <f>MACD!E195</f>
        <v>3.0019758545944519E-2</v>
      </c>
      <c r="E195" s="2">
        <f>MACD!F195</f>
        <v>0.10089182168400329</v>
      </c>
      <c r="F195" s="2">
        <f>'Moving Avg'!D195</f>
        <v>4.1528399999999994</v>
      </c>
      <c r="G195" s="2">
        <f>'Moving Avg'!F195</f>
        <v>4.1606400000000008</v>
      </c>
      <c r="H195" s="2">
        <f>'Moving Avg'!G195</f>
        <v>4.187934000000002</v>
      </c>
      <c r="I195" s="2">
        <f>'Moving Avg'!H195</f>
        <v>0</v>
      </c>
      <c r="J195" s="5" t="str">
        <f>OBV!F195</f>
        <v>NEUTRAL</v>
      </c>
      <c r="K195" s="5" t="str">
        <f>OBV!G195</f>
        <v>NEUTRAL</v>
      </c>
      <c r="L195" s="5" t="str">
        <f>OBV!H195</f>
        <v>NEUTRAL</v>
      </c>
      <c r="M195" s="7">
        <f t="shared" si="30"/>
        <v>25</v>
      </c>
      <c r="N195" s="7">
        <f t="shared" si="31"/>
        <v>100</v>
      </c>
      <c r="O195" s="7">
        <f t="shared" si="32"/>
        <v>50</v>
      </c>
      <c r="P195" s="7">
        <f t="shared" si="33"/>
        <v>33</v>
      </c>
      <c r="Q195" s="8">
        <f t="shared" ref="Q195:Q258" si="34">0.35*M195+N195*0.35+O195*0.15+P195*0.15</f>
        <v>56.2</v>
      </c>
      <c r="R195" s="8">
        <f t="shared" ref="R195:R258" si="35">M195*0.2+N195*0.2+O195*0.35+P195*0.25</f>
        <v>50.75</v>
      </c>
      <c r="S195" s="8">
        <f t="shared" ref="S195:S258" si="36">M195*0.15+N195*0.15+O195*0.25+P195*0.45</f>
        <v>46.1</v>
      </c>
      <c r="T195" s="8">
        <f t="shared" ref="T195:T258" si="37">0.25*SUM(M195:P195)</f>
        <v>52</v>
      </c>
      <c r="U195" s="7">
        <f t="shared" ref="U195:U258" si="38">SUM(Q195:S195)/3</f>
        <v>51.016666666666673</v>
      </c>
      <c r="V195" s="7">
        <f t="shared" ref="V195:V258" si="39">SUM(Q195:T195)/4</f>
        <v>51.262500000000003</v>
      </c>
    </row>
    <row r="196" spans="1:22" ht="13.5" x14ac:dyDescent="0.25">
      <c r="A196" s="3">
        <f>RSI!A196</f>
        <v>42984</v>
      </c>
      <c r="B196" s="2">
        <f>RSI!B196</f>
        <v>4.1449999999999996</v>
      </c>
      <c r="C196" s="2">
        <f>RSI!I196</f>
        <v>49.239046411893312</v>
      </c>
      <c r="D196" s="2">
        <f>MACD!E196</f>
        <v>1.6674498249245495E-2</v>
      </c>
      <c r="E196" s="2">
        <f>MACD!F196</f>
        <v>8.4048356997051737E-2</v>
      </c>
      <c r="F196" s="2">
        <f>'Moving Avg'!D196</f>
        <v>4.1625800000000002</v>
      </c>
      <c r="G196" s="2">
        <f>'Moving Avg'!F196</f>
        <v>4.1445449999999999</v>
      </c>
      <c r="H196" s="2">
        <f>'Moving Avg'!G196</f>
        <v>4.1862700000000022</v>
      </c>
      <c r="I196" s="2">
        <f>'Moving Avg'!H196</f>
        <v>0</v>
      </c>
      <c r="J196" s="5" t="str">
        <f>OBV!F196</f>
        <v>BULLISH</v>
      </c>
      <c r="K196" s="5" t="str">
        <f>OBV!G196</f>
        <v>NEUTRAL</v>
      </c>
      <c r="L196" s="5" t="str">
        <f>OBV!H196</f>
        <v>CONFIRMED BULLISH</v>
      </c>
      <c r="M196" s="7">
        <f t="shared" si="30"/>
        <v>25</v>
      </c>
      <c r="N196" s="7">
        <f t="shared" si="31"/>
        <v>100</v>
      </c>
      <c r="O196" s="7">
        <f t="shared" si="32"/>
        <v>50</v>
      </c>
      <c r="P196" s="7">
        <f t="shared" si="33"/>
        <v>83.5</v>
      </c>
      <c r="Q196" s="8">
        <f t="shared" si="34"/>
        <v>63.774999999999999</v>
      </c>
      <c r="R196" s="8">
        <f t="shared" si="35"/>
        <v>63.375</v>
      </c>
      <c r="S196" s="8">
        <f t="shared" si="36"/>
        <v>68.825000000000003</v>
      </c>
      <c r="T196" s="8">
        <f t="shared" si="37"/>
        <v>64.625</v>
      </c>
      <c r="U196" s="7">
        <f t="shared" si="38"/>
        <v>65.325000000000003</v>
      </c>
      <c r="V196" s="7">
        <f t="shared" si="39"/>
        <v>65.150000000000006</v>
      </c>
    </row>
    <row r="197" spans="1:22" ht="13.5" x14ac:dyDescent="0.25">
      <c r="A197" s="3">
        <f>RSI!A197</f>
        <v>42985</v>
      </c>
      <c r="B197" s="2">
        <f>RSI!B197</f>
        <v>4.2523</v>
      </c>
      <c r="C197" s="2">
        <f>RSI!I197</f>
        <v>53.812090155862734</v>
      </c>
      <c r="D197" s="2">
        <f>MACD!E197</f>
        <v>-2.9489731307989153E-2</v>
      </c>
      <c r="E197" s="2">
        <f>MACD!F197</f>
        <v>6.1340739336043559E-2</v>
      </c>
      <c r="F197" s="2">
        <f>'Moving Avg'!D197</f>
        <v>4.1703799999999998</v>
      </c>
      <c r="G197" s="2">
        <f>'Moving Avg'!F197</f>
        <v>4.1338150000000002</v>
      </c>
      <c r="H197" s="2">
        <f>'Moving Avg'!G197</f>
        <v>4.1867520000000011</v>
      </c>
      <c r="I197" s="2">
        <f>'Moving Avg'!H197</f>
        <v>0</v>
      </c>
      <c r="J197" s="5" t="str">
        <f>OBV!F197</f>
        <v>BULLISH</v>
      </c>
      <c r="K197" s="5" t="str">
        <f>OBV!G197</f>
        <v>NEUTRAL</v>
      </c>
      <c r="L197" s="5" t="str">
        <f>OBV!H197</f>
        <v>CONFIRMED BULLISH</v>
      </c>
      <c r="M197" s="7">
        <f t="shared" si="30"/>
        <v>25</v>
      </c>
      <c r="N197" s="7">
        <f t="shared" si="31"/>
        <v>100</v>
      </c>
      <c r="O197" s="7">
        <f t="shared" si="32"/>
        <v>50</v>
      </c>
      <c r="P197" s="7">
        <f t="shared" si="33"/>
        <v>83.5</v>
      </c>
      <c r="Q197" s="8">
        <f t="shared" si="34"/>
        <v>63.774999999999999</v>
      </c>
      <c r="R197" s="8">
        <f t="shared" si="35"/>
        <v>63.375</v>
      </c>
      <c r="S197" s="8">
        <f t="shared" si="36"/>
        <v>68.825000000000003</v>
      </c>
      <c r="T197" s="8">
        <f t="shared" si="37"/>
        <v>64.625</v>
      </c>
      <c r="U197" s="7">
        <f t="shared" si="38"/>
        <v>65.325000000000003</v>
      </c>
      <c r="V197" s="7">
        <f t="shared" si="39"/>
        <v>65.150000000000006</v>
      </c>
    </row>
    <row r="198" spans="1:22" ht="13.5" x14ac:dyDescent="0.25">
      <c r="A198" s="3">
        <f>RSI!A198</f>
        <v>42986</v>
      </c>
      <c r="B198" s="2">
        <f>RSI!B198</f>
        <v>4.2523</v>
      </c>
      <c r="C198" s="2">
        <f>RSI!I198</f>
        <v>53.812090155862734</v>
      </c>
      <c r="D198" s="2">
        <f>MACD!E198</f>
        <v>-4.2085754678381271E-2</v>
      </c>
      <c r="E198" s="2">
        <f>MACD!F198</f>
        <v>4.0655440533158595E-2</v>
      </c>
      <c r="F198" s="2">
        <f>'Moving Avg'!D198</f>
        <v>4.1781799999999993</v>
      </c>
      <c r="G198" s="2">
        <f>'Moving Avg'!F198</f>
        <v>4.1230850000000014</v>
      </c>
      <c r="H198" s="2">
        <f>'Moving Avg'!G198</f>
        <v>4.187234000000001</v>
      </c>
      <c r="I198" s="2">
        <f>'Moving Avg'!H198</f>
        <v>0</v>
      </c>
      <c r="J198" s="5" t="str">
        <f>OBV!F198</f>
        <v>BULLISH</v>
      </c>
      <c r="K198" s="5" t="str">
        <f>OBV!G198</f>
        <v>NEUTRAL</v>
      </c>
      <c r="L198" s="5" t="str">
        <f>OBV!H198</f>
        <v>CONFIRMED BULLISH</v>
      </c>
      <c r="M198" s="7">
        <f t="shared" si="30"/>
        <v>25</v>
      </c>
      <c r="N198" s="7">
        <f t="shared" si="31"/>
        <v>100</v>
      </c>
      <c r="O198" s="7">
        <f t="shared" si="32"/>
        <v>50</v>
      </c>
      <c r="P198" s="7">
        <f t="shared" si="33"/>
        <v>83.5</v>
      </c>
      <c r="Q198" s="8">
        <f t="shared" si="34"/>
        <v>63.774999999999999</v>
      </c>
      <c r="R198" s="8">
        <f t="shared" si="35"/>
        <v>63.375</v>
      </c>
      <c r="S198" s="8">
        <f t="shared" si="36"/>
        <v>68.825000000000003</v>
      </c>
      <c r="T198" s="8">
        <f t="shared" si="37"/>
        <v>64.625</v>
      </c>
      <c r="U198" s="7">
        <f t="shared" si="38"/>
        <v>65.325000000000003</v>
      </c>
      <c r="V198" s="7">
        <f t="shared" si="39"/>
        <v>65.150000000000006</v>
      </c>
    </row>
    <row r="199" spans="1:22" ht="13.5" x14ac:dyDescent="0.25">
      <c r="A199" s="3">
        <f>RSI!A199</f>
        <v>42989</v>
      </c>
      <c r="B199" s="2">
        <f>RSI!B199</f>
        <v>4.3010999999999999</v>
      </c>
      <c r="C199" s="2">
        <f>RSI!I199</f>
        <v>55.907319426153407</v>
      </c>
      <c r="D199" s="2">
        <f>MACD!E199</f>
        <v>-7.4882801425231627E-2</v>
      </c>
      <c r="E199" s="2">
        <f>MACD!F199</f>
        <v>1.7547792141480549E-2</v>
      </c>
      <c r="F199" s="2">
        <f>'Moving Avg'!D199</f>
        <v>4.1957399999999989</v>
      </c>
      <c r="G199" s="2">
        <f>'Moving Avg'!F199</f>
        <v>4.124550000000001</v>
      </c>
      <c r="H199" s="2">
        <f>'Moving Avg'!G199</f>
        <v>4.1890760000000009</v>
      </c>
      <c r="I199" s="2">
        <f>'Moving Avg'!H199</f>
        <v>0</v>
      </c>
      <c r="J199" s="5" t="str">
        <f>OBV!F199</f>
        <v>BULLISH</v>
      </c>
      <c r="K199" s="5" t="str">
        <f>OBV!G199</f>
        <v>NEUTRAL</v>
      </c>
      <c r="L199" s="5" t="str">
        <f>OBV!H199</f>
        <v>CONFIRMED BULLISH</v>
      </c>
      <c r="M199" s="7">
        <f t="shared" si="30"/>
        <v>25</v>
      </c>
      <c r="N199" s="7">
        <f t="shared" si="31"/>
        <v>100</v>
      </c>
      <c r="O199" s="7">
        <f t="shared" si="32"/>
        <v>50</v>
      </c>
      <c r="P199" s="7">
        <f t="shared" si="33"/>
        <v>83.5</v>
      </c>
      <c r="Q199" s="8">
        <f t="shared" si="34"/>
        <v>63.774999999999999</v>
      </c>
      <c r="R199" s="8">
        <f t="shared" si="35"/>
        <v>63.375</v>
      </c>
      <c r="S199" s="8">
        <f t="shared" si="36"/>
        <v>68.825000000000003</v>
      </c>
      <c r="T199" s="8">
        <f t="shared" si="37"/>
        <v>64.625</v>
      </c>
      <c r="U199" s="7">
        <f t="shared" si="38"/>
        <v>65.325000000000003</v>
      </c>
      <c r="V199" s="7">
        <f t="shared" si="39"/>
        <v>65.150000000000006</v>
      </c>
    </row>
    <row r="200" spans="1:22" ht="13.5" x14ac:dyDescent="0.25">
      <c r="A200" s="3">
        <f>RSI!A200</f>
        <v>42990</v>
      </c>
      <c r="B200" s="2">
        <f>RSI!B200</f>
        <v>4.3010999999999999</v>
      </c>
      <c r="C200" s="2">
        <f>RSI!I200</f>
        <v>55.907319426153407</v>
      </c>
      <c r="D200" s="2">
        <f>MACD!E200</f>
        <v>-0.10339350413087978</v>
      </c>
      <c r="E200" s="2">
        <f>MACD!F200</f>
        <v>-6.640467112991516E-3</v>
      </c>
      <c r="F200" s="2">
        <f>'Moving Avg'!D200</f>
        <v>4.2503599999999988</v>
      </c>
      <c r="G200" s="2">
        <f>'Moving Avg'!F200</f>
        <v>4.1260150000000015</v>
      </c>
      <c r="H200" s="2">
        <f>'Moving Avg'!G200</f>
        <v>4.1909179999999999</v>
      </c>
      <c r="I200" s="2">
        <f>'Moving Avg'!H200</f>
        <v>0</v>
      </c>
      <c r="J200" s="5" t="str">
        <f>OBV!F200</f>
        <v>BULLISH</v>
      </c>
      <c r="K200" s="5" t="str">
        <f>OBV!G200</f>
        <v>NEUTRAL</v>
      </c>
      <c r="L200" s="5" t="str">
        <f>OBV!H200</f>
        <v>CONFIRMED BULLISH</v>
      </c>
      <c r="M200" s="7">
        <f t="shared" si="30"/>
        <v>25</v>
      </c>
      <c r="N200" s="7">
        <f t="shared" si="31"/>
        <v>100</v>
      </c>
      <c r="O200" s="7">
        <f t="shared" si="32"/>
        <v>50</v>
      </c>
      <c r="P200" s="7">
        <f t="shared" si="33"/>
        <v>83.5</v>
      </c>
      <c r="Q200" s="8">
        <f t="shared" si="34"/>
        <v>63.774999999999999</v>
      </c>
      <c r="R200" s="8">
        <f t="shared" si="35"/>
        <v>63.375</v>
      </c>
      <c r="S200" s="8">
        <f t="shared" si="36"/>
        <v>68.825000000000003</v>
      </c>
      <c r="T200" s="8">
        <f t="shared" si="37"/>
        <v>64.625</v>
      </c>
      <c r="U200" s="7">
        <f t="shared" si="38"/>
        <v>65.325000000000003</v>
      </c>
      <c r="V200" s="7">
        <f t="shared" si="39"/>
        <v>65.150000000000006</v>
      </c>
    </row>
    <row r="201" spans="1:22" ht="13.5" x14ac:dyDescent="0.25">
      <c r="A201" s="3">
        <f>RSI!A201</f>
        <v>42991</v>
      </c>
      <c r="B201" s="2">
        <f>RSI!B201</f>
        <v>4.3010999999999999</v>
      </c>
      <c r="C201" s="2">
        <f>RSI!I201</f>
        <v>55.907319426153407</v>
      </c>
      <c r="D201" s="2">
        <f>MACD!E201</f>
        <v>-0.11020566717227442</v>
      </c>
      <c r="E201" s="2">
        <f>MACD!F201</f>
        <v>-2.73535071248481E-2</v>
      </c>
      <c r="F201" s="2">
        <f>'Moving Avg'!D201</f>
        <v>4.2815799999999999</v>
      </c>
      <c r="G201" s="2">
        <f>'Moving Avg'!F201</f>
        <v>4.1338200000000018</v>
      </c>
      <c r="H201" s="2">
        <f>'Moving Avg'!G201</f>
        <v>4.1927599999999998</v>
      </c>
      <c r="I201" s="2">
        <f>'Moving Avg'!H201</f>
        <v>4.3777815000000064</v>
      </c>
      <c r="J201" s="5" t="str">
        <f>OBV!F201</f>
        <v>BULLISH</v>
      </c>
      <c r="K201" s="5" t="str">
        <f>OBV!G201</f>
        <v>NEUTRAL</v>
      </c>
      <c r="L201" s="5" t="str">
        <f>OBV!H201</f>
        <v>CONFIRMED BULLISH</v>
      </c>
      <c r="M201" s="7">
        <f t="shared" si="30"/>
        <v>25</v>
      </c>
      <c r="N201" s="7">
        <f t="shared" si="31"/>
        <v>100</v>
      </c>
      <c r="O201" s="7">
        <f t="shared" si="32"/>
        <v>0</v>
      </c>
      <c r="P201" s="7">
        <f t="shared" si="33"/>
        <v>83.5</v>
      </c>
      <c r="Q201" s="8">
        <f t="shared" si="34"/>
        <v>56.274999999999999</v>
      </c>
      <c r="R201" s="8">
        <f t="shared" si="35"/>
        <v>45.875</v>
      </c>
      <c r="S201" s="8">
        <f t="shared" si="36"/>
        <v>56.325000000000003</v>
      </c>
      <c r="T201" s="8">
        <f t="shared" si="37"/>
        <v>52.125</v>
      </c>
      <c r="U201" s="7">
        <f t="shared" si="38"/>
        <v>52.82500000000001</v>
      </c>
      <c r="V201" s="7">
        <f t="shared" si="39"/>
        <v>52.650000000000006</v>
      </c>
    </row>
    <row r="202" spans="1:22" ht="13.5" x14ac:dyDescent="0.25">
      <c r="A202" s="3">
        <f>RSI!A202</f>
        <v>42992</v>
      </c>
      <c r="B202" s="2">
        <f>RSI!B202</f>
        <v>4.3010999999999999</v>
      </c>
      <c r="C202" s="2">
        <f>RSI!I202</f>
        <v>55.907319426153407</v>
      </c>
      <c r="D202" s="2">
        <f>MACD!E202</f>
        <v>-9.8620830043198993E-2</v>
      </c>
      <c r="E202" s="2">
        <f>MACD!F202</f>
        <v>-4.1606971708518278E-2</v>
      </c>
      <c r="F202" s="2">
        <f>'Moving Avg'!D202</f>
        <v>4.2913399999999999</v>
      </c>
      <c r="G202" s="2">
        <f>'Moving Avg'!F202</f>
        <v>4.1357700000000017</v>
      </c>
      <c r="H202" s="2">
        <f>'Moving Avg'!G202</f>
        <v>4.1970999999999989</v>
      </c>
      <c r="I202" s="2">
        <f>'Moving Avg'!H202</f>
        <v>4.3773770000000063</v>
      </c>
      <c r="J202" s="5" t="str">
        <f>OBV!F202</f>
        <v>BULLISH</v>
      </c>
      <c r="K202" s="5" t="str">
        <f>OBV!G202</f>
        <v>NEUTRAL</v>
      </c>
      <c r="L202" s="5" t="str">
        <f>OBV!H202</f>
        <v>CONFIRMED BULLISH</v>
      </c>
      <c r="M202" s="7">
        <f t="shared" si="30"/>
        <v>25</v>
      </c>
      <c r="N202" s="7">
        <f t="shared" si="31"/>
        <v>100</v>
      </c>
      <c r="O202" s="7">
        <f t="shared" si="32"/>
        <v>0</v>
      </c>
      <c r="P202" s="7">
        <f t="shared" si="33"/>
        <v>83.5</v>
      </c>
      <c r="Q202" s="8">
        <f t="shared" si="34"/>
        <v>56.274999999999999</v>
      </c>
      <c r="R202" s="8">
        <f t="shared" si="35"/>
        <v>45.875</v>
      </c>
      <c r="S202" s="8">
        <f t="shared" si="36"/>
        <v>56.325000000000003</v>
      </c>
      <c r="T202" s="8">
        <f t="shared" si="37"/>
        <v>52.125</v>
      </c>
      <c r="U202" s="7">
        <f t="shared" si="38"/>
        <v>52.82500000000001</v>
      </c>
      <c r="V202" s="7">
        <f t="shared" si="39"/>
        <v>52.650000000000006</v>
      </c>
    </row>
    <row r="203" spans="1:22" ht="13.5" x14ac:dyDescent="0.25">
      <c r="A203" s="3">
        <f>RSI!A203</f>
        <v>42993</v>
      </c>
      <c r="B203" s="2">
        <f>RSI!B203</f>
        <v>4.3010999999999999</v>
      </c>
      <c r="C203" s="2">
        <f>RSI!I203</f>
        <v>55.907319426153407</v>
      </c>
      <c r="D203" s="2">
        <f>MACD!E203</f>
        <v>-8.9421076394571308E-2</v>
      </c>
      <c r="E203" s="2">
        <f>MACD!F203</f>
        <v>-5.1169792645728886E-2</v>
      </c>
      <c r="F203" s="2">
        <f>'Moving Avg'!D203</f>
        <v>4.3010999999999999</v>
      </c>
      <c r="G203" s="2">
        <f>'Moving Avg'!F203</f>
        <v>4.1440600000000014</v>
      </c>
      <c r="H203" s="2">
        <f>'Moving Avg'!G203</f>
        <v>4.2050919999999996</v>
      </c>
      <c r="I203" s="2">
        <f>'Moving Avg'!H203</f>
        <v>4.376972500000007</v>
      </c>
      <c r="J203" s="5" t="str">
        <f>OBV!F203</f>
        <v>BULLISH</v>
      </c>
      <c r="K203" s="5" t="str">
        <f>OBV!G203</f>
        <v>NEUTRAL</v>
      </c>
      <c r="L203" s="5" t="str">
        <f>OBV!H203</f>
        <v>CONFIRMED BULLISH</v>
      </c>
      <c r="M203" s="7">
        <f t="shared" si="30"/>
        <v>25</v>
      </c>
      <c r="N203" s="7">
        <f t="shared" si="31"/>
        <v>100</v>
      </c>
      <c r="O203" s="7">
        <f t="shared" si="32"/>
        <v>0</v>
      </c>
      <c r="P203" s="7">
        <f t="shared" si="33"/>
        <v>83.5</v>
      </c>
      <c r="Q203" s="8">
        <f t="shared" si="34"/>
        <v>56.274999999999999</v>
      </c>
      <c r="R203" s="8">
        <f t="shared" si="35"/>
        <v>45.875</v>
      </c>
      <c r="S203" s="8">
        <f t="shared" si="36"/>
        <v>56.325000000000003</v>
      </c>
      <c r="T203" s="8">
        <f t="shared" si="37"/>
        <v>52.125</v>
      </c>
      <c r="U203" s="7">
        <f t="shared" si="38"/>
        <v>52.82500000000001</v>
      </c>
      <c r="V203" s="7">
        <f t="shared" si="39"/>
        <v>52.650000000000006</v>
      </c>
    </row>
    <row r="204" spans="1:22" ht="13.5" x14ac:dyDescent="0.25">
      <c r="A204" s="3">
        <f>RSI!A204</f>
        <v>42996</v>
      </c>
      <c r="B204" s="2">
        <f>RSI!B204</f>
        <v>4.3010999999999999</v>
      </c>
      <c r="C204" s="2">
        <f>RSI!I204</f>
        <v>55.907319426153414</v>
      </c>
      <c r="D204" s="2">
        <f>MACD!E204</f>
        <v>-8.2194818391862157E-2</v>
      </c>
      <c r="E204" s="2">
        <f>MACD!F204</f>
        <v>-5.7374797794955537E-2</v>
      </c>
      <c r="F204" s="2">
        <f>'Moving Avg'!D204</f>
        <v>4.3010999999999999</v>
      </c>
      <c r="G204" s="2">
        <f>'Moving Avg'!F204</f>
        <v>4.1616150000000012</v>
      </c>
      <c r="H204" s="2">
        <f>'Moving Avg'!G204</f>
        <v>4.2155819999999986</v>
      </c>
      <c r="I204" s="2">
        <f>'Moving Avg'!H204</f>
        <v>4.3765680000000069</v>
      </c>
      <c r="J204" s="5" t="str">
        <f>OBV!F204</f>
        <v>NEUTRAL</v>
      </c>
      <c r="K204" s="5" t="str">
        <f>OBV!G204</f>
        <v>NEUTRAL</v>
      </c>
      <c r="L204" s="5" t="str">
        <f>OBV!H204</f>
        <v>NEUTRAL</v>
      </c>
      <c r="M204" s="7">
        <f t="shared" si="30"/>
        <v>25</v>
      </c>
      <c r="N204" s="7">
        <f t="shared" si="31"/>
        <v>100</v>
      </c>
      <c r="O204" s="7">
        <f t="shared" si="32"/>
        <v>0</v>
      </c>
      <c r="P204" s="7">
        <f t="shared" si="33"/>
        <v>33</v>
      </c>
      <c r="Q204" s="8">
        <f t="shared" si="34"/>
        <v>48.7</v>
      </c>
      <c r="R204" s="8">
        <f t="shared" si="35"/>
        <v>33.25</v>
      </c>
      <c r="S204" s="8">
        <f t="shared" si="36"/>
        <v>33.6</v>
      </c>
      <c r="T204" s="8">
        <f t="shared" si="37"/>
        <v>39.5</v>
      </c>
      <c r="U204" s="7">
        <f t="shared" si="38"/>
        <v>38.516666666666673</v>
      </c>
      <c r="V204" s="7">
        <f t="shared" si="39"/>
        <v>38.762500000000003</v>
      </c>
    </row>
    <row r="205" spans="1:22" ht="13.5" x14ac:dyDescent="0.25">
      <c r="A205" s="3">
        <f>RSI!A205</f>
        <v>42997</v>
      </c>
      <c r="B205" s="2">
        <f>RSI!B205</f>
        <v>4.3010999999999999</v>
      </c>
      <c r="C205" s="2">
        <f>RSI!I205</f>
        <v>55.907319426153414</v>
      </c>
      <c r="D205" s="2">
        <f>MACD!E205</f>
        <v>-0.10510478926276701</v>
      </c>
      <c r="E205" s="2">
        <f>MACD!F205</f>
        <v>-6.6920796088517837E-2</v>
      </c>
      <c r="F205" s="2">
        <f>'Moving Avg'!D205</f>
        <v>4.3010999999999999</v>
      </c>
      <c r="G205" s="2">
        <f>'Moving Avg'!F205</f>
        <v>4.179660000000001</v>
      </c>
      <c r="H205" s="2">
        <f>'Moving Avg'!G205</f>
        <v>4.2260719999999994</v>
      </c>
      <c r="I205" s="2">
        <f>'Moving Avg'!H205</f>
        <v>4.3761635000000076</v>
      </c>
      <c r="J205" s="5" t="str">
        <f>OBV!F205</f>
        <v>NEUTRAL</v>
      </c>
      <c r="K205" s="5" t="str">
        <f>OBV!G205</f>
        <v>NEUTRAL</v>
      </c>
      <c r="L205" s="5" t="str">
        <f>OBV!H205</f>
        <v>NEUTRAL</v>
      </c>
      <c r="M205" s="7">
        <f t="shared" si="30"/>
        <v>25</v>
      </c>
      <c r="N205" s="7">
        <f t="shared" si="31"/>
        <v>100</v>
      </c>
      <c r="O205" s="7">
        <f t="shared" si="32"/>
        <v>0</v>
      </c>
      <c r="P205" s="7">
        <f t="shared" si="33"/>
        <v>33</v>
      </c>
      <c r="Q205" s="8">
        <f t="shared" si="34"/>
        <v>48.7</v>
      </c>
      <c r="R205" s="8">
        <f t="shared" si="35"/>
        <v>33.25</v>
      </c>
      <c r="S205" s="8">
        <f t="shared" si="36"/>
        <v>33.6</v>
      </c>
      <c r="T205" s="8">
        <f t="shared" si="37"/>
        <v>39.5</v>
      </c>
      <c r="U205" s="7">
        <f t="shared" si="38"/>
        <v>38.516666666666673</v>
      </c>
      <c r="V205" s="7">
        <f t="shared" si="39"/>
        <v>38.762500000000003</v>
      </c>
    </row>
    <row r="206" spans="1:22" ht="13.5" x14ac:dyDescent="0.25">
      <c r="A206" s="3">
        <f>RSI!A206</f>
        <v>42998</v>
      </c>
      <c r="B206" s="2">
        <f>RSI!B206</f>
        <v>4.3010999999999999</v>
      </c>
      <c r="C206" s="2">
        <f>RSI!I206</f>
        <v>55.907319426153407</v>
      </c>
      <c r="D206" s="2">
        <f>MACD!E206</f>
        <v>-0.10696867197629345</v>
      </c>
      <c r="E206" s="2">
        <f>MACD!F206</f>
        <v>-7.4930371266072965E-2</v>
      </c>
      <c r="F206" s="2">
        <f>'Moving Avg'!D206</f>
        <v>4.3010999999999999</v>
      </c>
      <c r="G206" s="2">
        <f>'Moving Avg'!F206</f>
        <v>4.1899000000000006</v>
      </c>
      <c r="H206" s="2">
        <f>'Moving Avg'!G206</f>
        <v>4.2344479999999978</v>
      </c>
      <c r="I206" s="2">
        <f>'Moving Avg'!H206</f>
        <v>4.3757590000000075</v>
      </c>
      <c r="J206" s="5" t="str">
        <f>OBV!F206</f>
        <v>NEUTRAL</v>
      </c>
      <c r="K206" s="5" t="str">
        <f>OBV!G206</f>
        <v>NEUTRAL</v>
      </c>
      <c r="L206" s="5" t="str">
        <f>OBV!H206</f>
        <v>NEUTRAL</v>
      </c>
      <c r="M206" s="7">
        <f t="shared" si="30"/>
        <v>25</v>
      </c>
      <c r="N206" s="7">
        <f t="shared" si="31"/>
        <v>100</v>
      </c>
      <c r="O206" s="7">
        <f t="shared" si="32"/>
        <v>0</v>
      </c>
      <c r="P206" s="7">
        <f t="shared" si="33"/>
        <v>33</v>
      </c>
      <c r="Q206" s="8">
        <f t="shared" si="34"/>
        <v>48.7</v>
      </c>
      <c r="R206" s="8">
        <f t="shared" si="35"/>
        <v>33.25</v>
      </c>
      <c r="S206" s="8">
        <f t="shared" si="36"/>
        <v>33.6</v>
      </c>
      <c r="T206" s="8">
        <f t="shared" si="37"/>
        <v>39.5</v>
      </c>
      <c r="U206" s="7">
        <f t="shared" si="38"/>
        <v>38.516666666666673</v>
      </c>
      <c r="V206" s="7">
        <f t="shared" si="39"/>
        <v>38.762500000000003</v>
      </c>
    </row>
    <row r="207" spans="1:22" ht="13.5" x14ac:dyDescent="0.25">
      <c r="A207" s="3">
        <f>RSI!A207</f>
        <v>43000</v>
      </c>
      <c r="B207" s="2">
        <f>RSI!B207</f>
        <v>4.3010999999999999</v>
      </c>
      <c r="C207" s="2">
        <f>RSI!I207</f>
        <v>55.907319426153414</v>
      </c>
      <c r="D207" s="2">
        <f>MACD!E207</f>
        <v>-9.2481187811947585E-2</v>
      </c>
      <c r="E207" s="2">
        <f>MACD!F207</f>
        <v>-7.8440534575247897E-2</v>
      </c>
      <c r="F207" s="2">
        <f>'Moving Avg'!D207</f>
        <v>4.3010999999999999</v>
      </c>
      <c r="G207" s="2">
        <f>'Moving Avg'!F207</f>
        <v>4.2089200000000009</v>
      </c>
      <c r="H207" s="2">
        <f>'Moving Avg'!G207</f>
        <v>4.240517999999998</v>
      </c>
      <c r="I207" s="2">
        <f>'Moving Avg'!H207</f>
        <v>4.3753545000000074</v>
      </c>
      <c r="J207" s="5" t="str">
        <f>OBV!F207</f>
        <v>NEUTRAL</v>
      </c>
      <c r="K207" s="5" t="str">
        <f>OBV!G207</f>
        <v>NEUTRAL</v>
      </c>
      <c r="L207" s="5" t="str">
        <f>OBV!H207</f>
        <v>NEUTRAL</v>
      </c>
      <c r="M207" s="7">
        <f t="shared" si="30"/>
        <v>25</v>
      </c>
      <c r="N207" s="7">
        <f t="shared" si="31"/>
        <v>45</v>
      </c>
      <c r="O207" s="7">
        <f t="shared" si="32"/>
        <v>0</v>
      </c>
      <c r="P207" s="7">
        <f t="shared" si="33"/>
        <v>33</v>
      </c>
      <c r="Q207" s="8">
        <f t="shared" si="34"/>
        <v>29.45</v>
      </c>
      <c r="R207" s="8">
        <f t="shared" si="35"/>
        <v>22.25</v>
      </c>
      <c r="S207" s="8">
        <f t="shared" si="36"/>
        <v>25.35</v>
      </c>
      <c r="T207" s="8">
        <f t="shared" si="37"/>
        <v>25.75</v>
      </c>
      <c r="U207" s="7">
        <f t="shared" si="38"/>
        <v>25.683333333333337</v>
      </c>
      <c r="V207" s="7">
        <f t="shared" si="39"/>
        <v>25.700000000000003</v>
      </c>
    </row>
    <row r="208" spans="1:22" ht="13.5" x14ac:dyDescent="0.25">
      <c r="A208" s="3">
        <f>RSI!A208</f>
        <v>43003</v>
      </c>
      <c r="B208" s="2">
        <f>RSI!B208</f>
        <v>4.3010999999999999</v>
      </c>
      <c r="C208" s="2">
        <f>RSI!I208</f>
        <v>55.907319426153414</v>
      </c>
      <c r="D208" s="2">
        <f>MACD!E208</f>
        <v>-8.0632803491597294E-2</v>
      </c>
      <c r="E208" s="2">
        <f>MACD!F208</f>
        <v>-7.8878988358517782E-2</v>
      </c>
      <c r="F208" s="2">
        <f>'Moving Avg'!D208</f>
        <v>4.3010999999999999</v>
      </c>
      <c r="G208" s="2">
        <f>'Moving Avg'!F208</f>
        <v>4.2191600000000005</v>
      </c>
      <c r="H208" s="2">
        <f>'Moving Avg'!G208</f>
        <v>4.2425519999999981</v>
      </c>
      <c r="I208" s="2">
        <f>'Moving Avg'!H208</f>
        <v>4.3749500000000072</v>
      </c>
      <c r="J208" s="5" t="str">
        <f>OBV!F208</f>
        <v>NEUTRAL</v>
      </c>
      <c r="K208" s="5" t="str">
        <f>OBV!G208</f>
        <v>NEUTRAL</v>
      </c>
      <c r="L208" s="5" t="str">
        <f>OBV!H208</f>
        <v>NEUTRAL</v>
      </c>
      <c r="M208" s="7">
        <f t="shared" si="30"/>
        <v>25</v>
      </c>
      <c r="N208" s="7">
        <f t="shared" si="31"/>
        <v>45</v>
      </c>
      <c r="O208" s="7">
        <f t="shared" si="32"/>
        <v>0</v>
      </c>
      <c r="P208" s="7">
        <f t="shared" si="33"/>
        <v>33</v>
      </c>
      <c r="Q208" s="8">
        <f t="shared" si="34"/>
        <v>29.45</v>
      </c>
      <c r="R208" s="8">
        <f t="shared" si="35"/>
        <v>22.25</v>
      </c>
      <c r="S208" s="8">
        <f t="shared" si="36"/>
        <v>25.35</v>
      </c>
      <c r="T208" s="8">
        <f t="shared" si="37"/>
        <v>25.75</v>
      </c>
      <c r="U208" s="7">
        <f t="shared" si="38"/>
        <v>25.683333333333337</v>
      </c>
      <c r="V208" s="7">
        <f t="shared" si="39"/>
        <v>25.700000000000003</v>
      </c>
    </row>
    <row r="209" spans="1:22" ht="13.5" x14ac:dyDescent="0.25">
      <c r="A209" s="3">
        <f>RSI!A209</f>
        <v>43004</v>
      </c>
      <c r="B209" s="2">
        <f>RSI!B209</f>
        <v>4.3010999999999999</v>
      </c>
      <c r="C209" s="2">
        <f>RSI!I209</f>
        <v>55.907319426153407</v>
      </c>
      <c r="D209" s="2">
        <f>MACD!E209</f>
        <v>-6.3479422004239616E-2</v>
      </c>
      <c r="E209" s="2">
        <f>MACD!F209</f>
        <v>-7.5799075087662163E-2</v>
      </c>
      <c r="F209" s="2">
        <f>'Moving Avg'!D209</f>
        <v>4.3010999999999999</v>
      </c>
      <c r="G209" s="2">
        <f>'Moving Avg'!F209</f>
        <v>4.2352550000000004</v>
      </c>
      <c r="H209" s="2">
        <f>'Moving Avg'!G209</f>
        <v>4.2430479999999982</v>
      </c>
      <c r="I209" s="2">
        <f>'Moving Avg'!H209</f>
        <v>4.3745455000000071</v>
      </c>
      <c r="J209" s="5" t="str">
        <f>OBV!F209</f>
        <v>NEUTRAL</v>
      </c>
      <c r="K209" s="5" t="str">
        <f>OBV!G209</f>
        <v>NEUTRAL</v>
      </c>
      <c r="L209" s="5" t="str">
        <f>OBV!H209</f>
        <v>NEUTRAL</v>
      </c>
      <c r="M209" s="7">
        <f t="shared" si="30"/>
        <v>25</v>
      </c>
      <c r="N209" s="7">
        <f t="shared" si="31"/>
        <v>0</v>
      </c>
      <c r="O209" s="7">
        <f t="shared" si="32"/>
        <v>0</v>
      </c>
      <c r="P209" s="7">
        <f t="shared" si="33"/>
        <v>33</v>
      </c>
      <c r="Q209" s="8">
        <f t="shared" si="34"/>
        <v>13.7</v>
      </c>
      <c r="R209" s="8">
        <f t="shared" si="35"/>
        <v>13.25</v>
      </c>
      <c r="S209" s="8">
        <f t="shared" si="36"/>
        <v>18.600000000000001</v>
      </c>
      <c r="T209" s="8">
        <f t="shared" si="37"/>
        <v>14.5</v>
      </c>
      <c r="U209" s="7">
        <f t="shared" si="38"/>
        <v>15.183333333333332</v>
      </c>
      <c r="V209" s="7">
        <f t="shared" si="39"/>
        <v>15.012499999999999</v>
      </c>
    </row>
    <row r="210" spans="1:22" ht="13.5" x14ac:dyDescent="0.25">
      <c r="A210" s="3">
        <f>RSI!A210</f>
        <v>43005</v>
      </c>
      <c r="B210" s="2">
        <f>RSI!B210</f>
        <v>4.3010999999999999</v>
      </c>
      <c r="C210" s="2">
        <f>RSI!I210</f>
        <v>55.907319426153407</v>
      </c>
      <c r="D210" s="2">
        <f>MACD!E210</f>
        <v>-4.9316750787600228E-2</v>
      </c>
      <c r="E210" s="2">
        <f>MACD!F210</f>
        <v>-7.0502610227649781E-2</v>
      </c>
      <c r="F210" s="2">
        <f>'Moving Avg'!D210</f>
        <v>4.3010999999999999</v>
      </c>
      <c r="G210" s="2">
        <f>'Moving Avg'!F210</f>
        <v>4.2513500000000004</v>
      </c>
      <c r="H210" s="2">
        <f>'Moving Avg'!G210</f>
        <v>4.2435439999999973</v>
      </c>
      <c r="I210" s="2">
        <f>'Moving Avg'!H210</f>
        <v>4.3741410000000078</v>
      </c>
      <c r="J210" s="5" t="str">
        <f>OBV!F210</f>
        <v>NEUTRAL</v>
      </c>
      <c r="K210" s="5" t="str">
        <f>OBV!G210</f>
        <v>NEUTRAL</v>
      </c>
      <c r="L210" s="5" t="str">
        <f>OBV!H210</f>
        <v>NEUTRAL</v>
      </c>
      <c r="M210" s="7">
        <f t="shared" si="30"/>
        <v>25</v>
      </c>
      <c r="N210" s="7">
        <f t="shared" si="31"/>
        <v>0</v>
      </c>
      <c r="O210" s="7">
        <f t="shared" si="32"/>
        <v>0</v>
      </c>
      <c r="P210" s="7">
        <f t="shared" si="33"/>
        <v>33</v>
      </c>
      <c r="Q210" s="8">
        <f t="shared" si="34"/>
        <v>13.7</v>
      </c>
      <c r="R210" s="8">
        <f t="shared" si="35"/>
        <v>13.25</v>
      </c>
      <c r="S210" s="8">
        <f t="shared" si="36"/>
        <v>18.600000000000001</v>
      </c>
      <c r="T210" s="8">
        <f t="shared" si="37"/>
        <v>14.5</v>
      </c>
      <c r="U210" s="7">
        <f t="shared" si="38"/>
        <v>15.183333333333332</v>
      </c>
      <c r="V210" s="7">
        <f t="shared" si="39"/>
        <v>15.012499999999999</v>
      </c>
    </row>
    <row r="211" spans="1:22" ht="13.5" x14ac:dyDescent="0.25">
      <c r="A211" s="3">
        <f>RSI!A211</f>
        <v>43006</v>
      </c>
      <c r="B211" s="2">
        <f>RSI!B211</f>
        <v>4.1742999999999997</v>
      </c>
      <c r="C211" s="2">
        <f>RSI!I211</f>
        <v>43.445896440858121</v>
      </c>
      <c r="D211" s="2">
        <f>MACD!E211</f>
        <v>-2.8266034013451069E-2</v>
      </c>
      <c r="E211" s="2">
        <f>MACD!F211</f>
        <v>-6.2055294984810043E-2</v>
      </c>
      <c r="F211" s="2">
        <f>'Moving Avg'!D211</f>
        <v>4.2757399999999999</v>
      </c>
      <c r="G211" s="2">
        <f>'Moving Avg'!F211</f>
        <v>4.2552500000000002</v>
      </c>
      <c r="H211" s="2">
        <f>'Moving Avg'!G211</f>
        <v>4.2415939999999974</v>
      </c>
      <c r="I211" s="2">
        <f>'Moving Avg'!H211</f>
        <v>4.373102500000007</v>
      </c>
      <c r="J211" s="5" t="str">
        <f>OBV!F211</f>
        <v>BEARISH</v>
      </c>
      <c r="K211" s="5" t="str">
        <f>OBV!G211</f>
        <v>NEUTRAL</v>
      </c>
      <c r="L211" s="5" t="str">
        <f>OBV!H211</f>
        <v>CONFIRMED BEARISH</v>
      </c>
      <c r="M211" s="7">
        <f t="shared" si="30"/>
        <v>25</v>
      </c>
      <c r="N211" s="7">
        <f t="shared" si="31"/>
        <v>0</v>
      </c>
      <c r="O211" s="7">
        <f t="shared" si="32"/>
        <v>0</v>
      </c>
      <c r="P211" s="7">
        <f t="shared" si="33"/>
        <v>16.5</v>
      </c>
      <c r="Q211" s="8">
        <f t="shared" si="34"/>
        <v>11.225</v>
      </c>
      <c r="R211" s="8">
        <f t="shared" si="35"/>
        <v>9.125</v>
      </c>
      <c r="S211" s="8">
        <f t="shared" si="36"/>
        <v>11.175000000000001</v>
      </c>
      <c r="T211" s="8">
        <f t="shared" si="37"/>
        <v>10.375</v>
      </c>
      <c r="U211" s="7">
        <f t="shared" si="38"/>
        <v>10.508333333333335</v>
      </c>
      <c r="V211" s="7">
        <f t="shared" si="39"/>
        <v>10.475000000000001</v>
      </c>
    </row>
    <row r="212" spans="1:22" ht="13.5" x14ac:dyDescent="0.25">
      <c r="A212" s="3">
        <f>RSI!A212</f>
        <v>43007</v>
      </c>
      <c r="B212" s="2">
        <f>RSI!B212</f>
        <v>4.0571999999999999</v>
      </c>
      <c r="C212" s="2">
        <f>RSI!I212</f>
        <v>35.562496883941506</v>
      </c>
      <c r="D212" s="2">
        <f>MACD!E212</f>
        <v>-1.3320988312726101E-3</v>
      </c>
      <c r="E212" s="2">
        <f>MACD!F212</f>
        <v>-4.9910655754102556E-2</v>
      </c>
      <c r="F212" s="2">
        <f>'Moving Avg'!D212</f>
        <v>4.2269600000000001</v>
      </c>
      <c r="G212" s="2">
        <f>'Moving Avg'!F212</f>
        <v>4.2474449999999999</v>
      </c>
      <c r="H212" s="2">
        <f>'Moving Avg'!G212</f>
        <v>4.237301999999997</v>
      </c>
      <c r="I212" s="2">
        <f>'Moving Avg'!H212</f>
        <v>4.3714785000000074</v>
      </c>
      <c r="J212" s="5" t="str">
        <f>OBV!F212</f>
        <v>BEARISH</v>
      </c>
      <c r="K212" s="5" t="str">
        <f>OBV!G212</f>
        <v>NEUTRAL</v>
      </c>
      <c r="L212" s="5" t="str">
        <f>OBV!H212</f>
        <v>CONFIRMED BEARISH</v>
      </c>
      <c r="M212" s="7">
        <f t="shared" si="30"/>
        <v>25</v>
      </c>
      <c r="N212" s="7">
        <f t="shared" si="31"/>
        <v>0</v>
      </c>
      <c r="O212" s="7">
        <f t="shared" si="32"/>
        <v>0</v>
      </c>
      <c r="P212" s="7">
        <f t="shared" si="33"/>
        <v>16.5</v>
      </c>
      <c r="Q212" s="8">
        <f t="shared" si="34"/>
        <v>11.225</v>
      </c>
      <c r="R212" s="8">
        <f t="shared" si="35"/>
        <v>9.125</v>
      </c>
      <c r="S212" s="8">
        <f t="shared" si="36"/>
        <v>11.175000000000001</v>
      </c>
      <c r="T212" s="8">
        <f t="shared" si="37"/>
        <v>10.375</v>
      </c>
      <c r="U212" s="7">
        <f t="shared" si="38"/>
        <v>10.508333333333335</v>
      </c>
      <c r="V212" s="7">
        <f t="shared" si="39"/>
        <v>10.475000000000001</v>
      </c>
    </row>
    <row r="213" spans="1:22" ht="13.5" x14ac:dyDescent="0.25">
      <c r="A213" s="3">
        <f>RSI!A213</f>
        <v>43010</v>
      </c>
      <c r="B213" s="2">
        <f>RSI!B213</f>
        <v>4.0571999999999999</v>
      </c>
      <c r="C213" s="2">
        <f>RSI!I213</f>
        <v>35.562496883941506</v>
      </c>
      <c r="D213" s="2">
        <f>MACD!E213</f>
        <v>2.2564654930619987E-2</v>
      </c>
      <c r="E213" s="2">
        <f>MACD!F213</f>
        <v>-3.5415593617158049E-2</v>
      </c>
      <c r="F213" s="2">
        <f>'Moving Avg'!D213</f>
        <v>4.1781800000000002</v>
      </c>
      <c r="G213" s="2">
        <f>'Moving Avg'!F213</f>
        <v>4.2396399999999987</v>
      </c>
      <c r="H213" s="2">
        <f>'Moving Avg'!G213</f>
        <v>4.2330099999999975</v>
      </c>
      <c r="I213" s="2">
        <f>'Moving Avg'!H213</f>
        <v>4.3698545000000069</v>
      </c>
      <c r="J213" s="5" t="str">
        <f>OBV!F213</f>
        <v>BEARISH</v>
      </c>
      <c r="K213" s="5" t="str">
        <f>OBV!G213</f>
        <v>NEUTRAL</v>
      </c>
      <c r="L213" s="5" t="str">
        <f>OBV!H213</f>
        <v>CONFIRMED BEARISH</v>
      </c>
      <c r="M213" s="7">
        <f t="shared" si="30"/>
        <v>25</v>
      </c>
      <c r="N213" s="7">
        <f t="shared" si="31"/>
        <v>0</v>
      </c>
      <c r="O213" s="7">
        <f t="shared" si="32"/>
        <v>0</v>
      </c>
      <c r="P213" s="7">
        <f t="shared" si="33"/>
        <v>16.5</v>
      </c>
      <c r="Q213" s="8">
        <f t="shared" si="34"/>
        <v>11.225</v>
      </c>
      <c r="R213" s="8">
        <f t="shared" si="35"/>
        <v>9.125</v>
      </c>
      <c r="S213" s="8">
        <f t="shared" si="36"/>
        <v>11.175000000000001</v>
      </c>
      <c r="T213" s="8">
        <f t="shared" si="37"/>
        <v>10.375</v>
      </c>
      <c r="U213" s="7">
        <f t="shared" si="38"/>
        <v>10.508333333333335</v>
      </c>
      <c r="V213" s="7">
        <f t="shared" si="39"/>
        <v>10.475000000000001</v>
      </c>
    </row>
    <row r="214" spans="1:22" ht="13.5" x14ac:dyDescent="0.25">
      <c r="A214" s="3">
        <f>RSI!A214</f>
        <v>43011</v>
      </c>
      <c r="B214" s="2">
        <f>RSI!B214</f>
        <v>4.1645000000000003</v>
      </c>
      <c r="C214" s="2">
        <f>RSI!I214</f>
        <v>45.979354719280643</v>
      </c>
      <c r="D214" s="2">
        <f>MACD!E214</f>
        <v>3.5861374773348942E-2</v>
      </c>
      <c r="E214" s="2">
        <f>MACD!F214</f>
        <v>-2.1160199939056649E-2</v>
      </c>
      <c r="F214" s="2">
        <f>'Moving Avg'!D214</f>
        <v>4.1508599999999998</v>
      </c>
      <c r="G214" s="2">
        <f>'Moving Avg'!F214</f>
        <v>4.2371999999999987</v>
      </c>
      <c r="H214" s="2">
        <f>'Moving Avg'!G214</f>
        <v>4.2310579999999982</v>
      </c>
      <c r="I214" s="2">
        <f>'Moving Avg'!H214</f>
        <v>4.3687670000000063</v>
      </c>
      <c r="J214" s="5" t="str">
        <f>OBV!F214</f>
        <v>BEARISH</v>
      </c>
      <c r="K214" s="5" t="str">
        <f>OBV!G214</f>
        <v>NEUTRAL</v>
      </c>
      <c r="L214" s="5" t="str">
        <f>OBV!H214</f>
        <v>CONFIRMED BEARISH</v>
      </c>
      <c r="M214" s="7">
        <f t="shared" si="30"/>
        <v>25</v>
      </c>
      <c r="N214" s="7">
        <f t="shared" si="31"/>
        <v>0</v>
      </c>
      <c r="O214" s="7">
        <f t="shared" si="32"/>
        <v>0</v>
      </c>
      <c r="P214" s="7">
        <f t="shared" si="33"/>
        <v>16.5</v>
      </c>
      <c r="Q214" s="8">
        <f t="shared" si="34"/>
        <v>11.225</v>
      </c>
      <c r="R214" s="8">
        <f t="shared" si="35"/>
        <v>9.125</v>
      </c>
      <c r="S214" s="8">
        <f t="shared" si="36"/>
        <v>11.175000000000001</v>
      </c>
      <c r="T214" s="8">
        <f t="shared" si="37"/>
        <v>10.375</v>
      </c>
      <c r="U214" s="7">
        <f t="shared" si="38"/>
        <v>10.508333333333335</v>
      </c>
      <c r="V214" s="7">
        <f t="shared" si="39"/>
        <v>10.475000000000001</v>
      </c>
    </row>
    <row r="215" spans="1:22" ht="13.5" x14ac:dyDescent="0.25">
      <c r="A215" s="3">
        <f>RSI!A215</f>
        <v>43012</v>
      </c>
      <c r="B215" s="2">
        <f>RSI!B215</f>
        <v>4.0475000000000003</v>
      </c>
      <c r="C215" s="2">
        <f>RSI!I215</f>
        <v>38.643576816667938</v>
      </c>
      <c r="D215" s="2">
        <f>MACD!E215</f>
        <v>5.6093717957557132E-2</v>
      </c>
      <c r="E215" s="2">
        <f>MACD!F215</f>
        <v>-5.7094163597338939E-3</v>
      </c>
      <c r="F215" s="2">
        <f>'Moving Avg'!D215</f>
        <v>4.1001400000000006</v>
      </c>
      <c r="G215" s="2">
        <f>'Moving Avg'!F215</f>
        <v>4.2381749999999991</v>
      </c>
      <c r="H215" s="2">
        <f>'Moving Avg'!G215</f>
        <v>4.2267659999999987</v>
      </c>
      <c r="I215" s="2">
        <f>'Moving Avg'!H215</f>
        <v>4.3670945000000065</v>
      </c>
      <c r="J215" s="5" t="str">
        <f>OBV!F215</f>
        <v>BEARISH</v>
      </c>
      <c r="K215" s="5" t="str">
        <f>OBV!G215</f>
        <v>NEUTRAL</v>
      </c>
      <c r="L215" s="5" t="str">
        <f>OBV!H215</f>
        <v>CONFIRMED BEARISH</v>
      </c>
      <c r="M215" s="7">
        <f t="shared" si="30"/>
        <v>25</v>
      </c>
      <c r="N215" s="7">
        <f t="shared" si="31"/>
        <v>0</v>
      </c>
      <c r="O215" s="7">
        <f t="shared" si="32"/>
        <v>0</v>
      </c>
      <c r="P215" s="7">
        <f t="shared" si="33"/>
        <v>16.5</v>
      </c>
      <c r="Q215" s="8">
        <f t="shared" si="34"/>
        <v>11.225</v>
      </c>
      <c r="R215" s="8">
        <f t="shared" si="35"/>
        <v>9.125</v>
      </c>
      <c r="S215" s="8">
        <f t="shared" si="36"/>
        <v>11.175000000000001</v>
      </c>
      <c r="T215" s="8">
        <f t="shared" si="37"/>
        <v>10.375</v>
      </c>
      <c r="U215" s="7">
        <f t="shared" si="38"/>
        <v>10.508333333333335</v>
      </c>
      <c r="V215" s="7">
        <f t="shared" si="39"/>
        <v>10.475000000000001</v>
      </c>
    </row>
    <row r="216" spans="1:22" ht="13.5" x14ac:dyDescent="0.25">
      <c r="A216" s="3">
        <f>RSI!A216</f>
        <v>43013</v>
      </c>
      <c r="B216" s="2">
        <f>RSI!B216</f>
        <v>4.0475000000000003</v>
      </c>
      <c r="C216" s="2">
        <f>RSI!I216</f>
        <v>38.643576816667938</v>
      </c>
      <c r="D216" s="2">
        <f>MACD!E216</f>
        <v>7.4196052726295036E-2</v>
      </c>
      <c r="E216" s="2">
        <f>MACD!F216</f>
        <v>1.0271677457471894E-2</v>
      </c>
      <c r="F216" s="2">
        <f>'Moving Avg'!D216</f>
        <v>4.0747799999999996</v>
      </c>
      <c r="G216" s="2">
        <f>'Moving Avg'!F216</f>
        <v>4.2332999999999981</v>
      </c>
      <c r="H216" s="2">
        <f>'Moving Avg'!G216</f>
        <v>4.2224739999999983</v>
      </c>
      <c r="I216" s="2">
        <f>'Moving Avg'!H216</f>
        <v>4.3654220000000068</v>
      </c>
      <c r="J216" s="5" t="str">
        <f>OBV!F216</f>
        <v>BEARISH</v>
      </c>
      <c r="K216" s="5" t="str">
        <f>OBV!G216</f>
        <v>NEUTRAL</v>
      </c>
      <c r="L216" s="5" t="str">
        <f>OBV!H216</f>
        <v>CONFIRMED BEARISH</v>
      </c>
      <c r="M216" s="7">
        <f t="shared" si="30"/>
        <v>25</v>
      </c>
      <c r="N216" s="7">
        <f t="shared" si="31"/>
        <v>0</v>
      </c>
      <c r="O216" s="7">
        <f t="shared" si="32"/>
        <v>0</v>
      </c>
      <c r="P216" s="7">
        <f t="shared" si="33"/>
        <v>16.5</v>
      </c>
      <c r="Q216" s="8">
        <f t="shared" si="34"/>
        <v>11.225</v>
      </c>
      <c r="R216" s="8">
        <f t="shared" si="35"/>
        <v>9.125</v>
      </c>
      <c r="S216" s="8">
        <f t="shared" si="36"/>
        <v>11.175000000000001</v>
      </c>
      <c r="T216" s="8">
        <f t="shared" si="37"/>
        <v>10.375</v>
      </c>
      <c r="U216" s="7">
        <f t="shared" si="38"/>
        <v>10.508333333333335</v>
      </c>
      <c r="V216" s="7">
        <f t="shared" si="39"/>
        <v>10.475000000000001</v>
      </c>
    </row>
    <row r="217" spans="1:22" ht="13.5" x14ac:dyDescent="0.25">
      <c r="A217" s="3">
        <f>RSI!A217</f>
        <v>43014</v>
      </c>
      <c r="B217" s="2">
        <f>RSI!B217</f>
        <v>4.1449999999999996</v>
      </c>
      <c r="C217" s="2">
        <f>RSI!I217</f>
        <v>46.840523632430852</v>
      </c>
      <c r="D217" s="2">
        <f>MACD!E217</f>
        <v>8.3201060847371444E-2</v>
      </c>
      <c r="E217" s="2">
        <f>MACD!F217</f>
        <v>2.4857554135451806E-2</v>
      </c>
      <c r="F217" s="2">
        <f>'Moving Avg'!D217</f>
        <v>4.0923400000000001</v>
      </c>
      <c r="G217" s="2">
        <f>'Moving Avg'!F217</f>
        <v>4.2279349999999987</v>
      </c>
      <c r="H217" s="2">
        <f>'Moving Avg'!G217</f>
        <v>4.2201319999999996</v>
      </c>
      <c r="I217" s="2">
        <f>'Moving Avg'!H217</f>
        <v>4.3642370000000064</v>
      </c>
      <c r="J217" s="5" t="str">
        <f>OBV!F217</f>
        <v>BEARISH</v>
      </c>
      <c r="K217" s="5" t="str">
        <f>OBV!G217</f>
        <v>NEUTRAL</v>
      </c>
      <c r="L217" s="5" t="str">
        <f>OBV!H217</f>
        <v>BEARISH DIVERGENCE</v>
      </c>
      <c r="M217" s="7">
        <f t="shared" si="30"/>
        <v>25</v>
      </c>
      <c r="N217" s="7">
        <f t="shared" si="31"/>
        <v>0</v>
      </c>
      <c r="O217" s="7">
        <f t="shared" si="32"/>
        <v>0</v>
      </c>
      <c r="P217" s="7">
        <f t="shared" si="33"/>
        <v>16.5</v>
      </c>
      <c r="Q217" s="8">
        <f t="shared" si="34"/>
        <v>11.225</v>
      </c>
      <c r="R217" s="8">
        <f t="shared" si="35"/>
        <v>9.125</v>
      </c>
      <c r="S217" s="8">
        <f t="shared" si="36"/>
        <v>11.175000000000001</v>
      </c>
      <c r="T217" s="8">
        <f t="shared" si="37"/>
        <v>10.375</v>
      </c>
      <c r="U217" s="7">
        <f t="shared" si="38"/>
        <v>10.508333333333335</v>
      </c>
      <c r="V217" s="7">
        <f t="shared" si="39"/>
        <v>10.475000000000001</v>
      </c>
    </row>
    <row r="218" spans="1:22" ht="13.5" x14ac:dyDescent="0.25">
      <c r="A218" s="3">
        <f>RSI!A218</f>
        <v>43017</v>
      </c>
      <c r="B218" s="2">
        <f>RSI!B218</f>
        <v>4.1449999999999996</v>
      </c>
      <c r="C218" s="2">
        <f>RSI!I218</f>
        <v>46.840523632430852</v>
      </c>
      <c r="D218" s="2">
        <f>MACD!E218</f>
        <v>9.1087023781577514E-2</v>
      </c>
      <c r="E218" s="2">
        <f>MACD!F218</f>
        <v>3.8103448064676949E-2</v>
      </c>
      <c r="F218" s="2">
        <f>'Moving Avg'!D218</f>
        <v>4.1098999999999997</v>
      </c>
      <c r="G218" s="2">
        <f>'Moving Avg'!F218</f>
        <v>4.2225699999999993</v>
      </c>
      <c r="H218" s="2">
        <f>'Moving Avg'!G218</f>
        <v>4.217789999999999</v>
      </c>
      <c r="I218" s="2">
        <f>'Moving Avg'!H218</f>
        <v>4.3630520000000059</v>
      </c>
      <c r="J218" s="5" t="str">
        <f>OBV!F218</f>
        <v>BEARISH</v>
      </c>
      <c r="K218" s="5" t="str">
        <f>OBV!G218</f>
        <v>NEUTRAL</v>
      </c>
      <c r="L218" s="5" t="str">
        <f>OBV!H218</f>
        <v>BEARISH DIVERGENCE</v>
      </c>
      <c r="M218" s="7">
        <f t="shared" si="30"/>
        <v>25</v>
      </c>
      <c r="N218" s="7">
        <f t="shared" si="31"/>
        <v>0</v>
      </c>
      <c r="O218" s="7">
        <f t="shared" si="32"/>
        <v>0</v>
      </c>
      <c r="P218" s="7">
        <f t="shared" si="33"/>
        <v>16.5</v>
      </c>
      <c r="Q218" s="8">
        <f t="shared" si="34"/>
        <v>11.225</v>
      </c>
      <c r="R218" s="8">
        <f t="shared" si="35"/>
        <v>9.125</v>
      </c>
      <c r="S218" s="8">
        <f t="shared" si="36"/>
        <v>11.175000000000001</v>
      </c>
      <c r="T218" s="8">
        <f t="shared" si="37"/>
        <v>10.375</v>
      </c>
      <c r="U218" s="7">
        <f t="shared" si="38"/>
        <v>10.508333333333335</v>
      </c>
      <c r="V218" s="7">
        <f t="shared" si="39"/>
        <v>10.475000000000001</v>
      </c>
    </row>
    <row r="219" spans="1:22" ht="13.5" x14ac:dyDescent="0.25">
      <c r="A219" s="3">
        <f>RSI!A219</f>
        <v>43018</v>
      </c>
      <c r="B219" s="2">
        <f>RSI!B219</f>
        <v>4.0279999999999996</v>
      </c>
      <c r="C219" s="2">
        <f>RSI!I219</f>
        <v>39.496967077355578</v>
      </c>
      <c r="D219" s="2">
        <f>MACD!E219</f>
        <v>0.10667304005445644</v>
      </c>
      <c r="E219" s="2">
        <f>MACD!F219</f>
        <v>5.1817366462632852E-2</v>
      </c>
      <c r="F219" s="2">
        <f>'Moving Avg'!D219</f>
        <v>4.0825999999999993</v>
      </c>
      <c r="G219" s="2">
        <f>'Moving Avg'!F219</f>
        <v>4.2089149999999993</v>
      </c>
      <c r="H219" s="2">
        <f>'Moving Avg'!G219</f>
        <v>4.213303999999999</v>
      </c>
      <c r="I219" s="2">
        <f>'Moving Avg'!H219</f>
        <v>4.3612820000000063</v>
      </c>
      <c r="J219" s="5" t="str">
        <f>OBV!F219</f>
        <v>BEARISH</v>
      </c>
      <c r="K219" s="5" t="str">
        <f>OBV!G219</f>
        <v>NEUTRAL</v>
      </c>
      <c r="L219" s="5" t="str">
        <f>OBV!H219</f>
        <v>CONFIRMED BEARISH</v>
      </c>
      <c r="M219" s="7">
        <f t="shared" si="30"/>
        <v>25</v>
      </c>
      <c r="N219" s="7">
        <f t="shared" si="31"/>
        <v>0</v>
      </c>
      <c r="O219" s="7">
        <f t="shared" si="32"/>
        <v>0</v>
      </c>
      <c r="P219" s="7">
        <f t="shared" si="33"/>
        <v>16.5</v>
      </c>
      <c r="Q219" s="8">
        <f t="shared" si="34"/>
        <v>11.225</v>
      </c>
      <c r="R219" s="8">
        <f t="shared" si="35"/>
        <v>9.125</v>
      </c>
      <c r="S219" s="8">
        <f t="shared" si="36"/>
        <v>11.175000000000001</v>
      </c>
      <c r="T219" s="8">
        <f t="shared" si="37"/>
        <v>10.375</v>
      </c>
      <c r="U219" s="7">
        <f t="shared" si="38"/>
        <v>10.508333333333335</v>
      </c>
      <c r="V219" s="7">
        <f t="shared" si="39"/>
        <v>10.475000000000001</v>
      </c>
    </row>
    <row r="220" spans="1:22" ht="13.5" x14ac:dyDescent="0.25">
      <c r="A220" s="3">
        <f>RSI!A220</f>
        <v>43019</v>
      </c>
      <c r="B220" s="2">
        <f>RSI!B220</f>
        <v>4.0963000000000003</v>
      </c>
      <c r="C220" s="2">
        <f>RSI!I220</f>
        <v>44.925185001202756</v>
      </c>
      <c r="D220" s="2">
        <f>MACD!E220</f>
        <v>0.11572165063800099</v>
      </c>
      <c r="E220" s="2">
        <f>MACD!F220</f>
        <v>6.4598223297706481E-2</v>
      </c>
      <c r="F220" s="2">
        <f>'Moving Avg'!D220</f>
        <v>4.0923599999999993</v>
      </c>
      <c r="G220" s="2">
        <f>'Moving Avg'!F220</f>
        <v>4.1986749999999997</v>
      </c>
      <c r="H220" s="2">
        <f>'Moving Avg'!G220</f>
        <v>4.2101839999999999</v>
      </c>
      <c r="I220" s="2">
        <f>'Moving Avg'!H220</f>
        <v>4.359853500000006</v>
      </c>
      <c r="J220" s="5" t="str">
        <f>OBV!F220</f>
        <v>BULLISH</v>
      </c>
      <c r="K220" s="5" t="str">
        <f>OBV!G220</f>
        <v>NEUTRAL</v>
      </c>
      <c r="L220" s="5" t="str">
        <f>OBV!H220</f>
        <v>CONFIRMED BULLISH</v>
      </c>
      <c r="M220" s="7">
        <f t="shared" si="30"/>
        <v>25</v>
      </c>
      <c r="N220" s="7">
        <f t="shared" si="31"/>
        <v>0</v>
      </c>
      <c r="O220" s="7">
        <f t="shared" si="32"/>
        <v>0</v>
      </c>
      <c r="P220" s="7">
        <f t="shared" si="33"/>
        <v>83.5</v>
      </c>
      <c r="Q220" s="8">
        <f t="shared" si="34"/>
        <v>21.274999999999999</v>
      </c>
      <c r="R220" s="8">
        <f t="shared" si="35"/>
        <v>25.875</v>
      </c>
      <c r="S220" s="8">
        <f t="shared" si="36"/>
        <v>41.325000000000003</v>
      </c>
      <c r="T220" s="8">
        <f t="shared" si="37"/>
        <v>27.125</v>
      </c>
      <c r="U220" s="7">
        <f t="shared" si="38"/>
        <v>29.491666666666664</v>
      </c>
      <c r="V220" s="7">
        <f t="shared" si="39"/>
        <v>28.9</v>
      </c>
    </row>
    <row r="221" spans="1:22" ht="13.5" x14ac:dyDescent="0.25">
      <c r="A221" s="3">
        <f>RSI!A221</f>
        <v>43020</v>
      </c>
      <c r="B221" s="2">
        <f>RSI!B221</f>
        <v>3.9792000000000001</v>
      </c>
      <c r="C221" s="2">
        <f>RSI!I221</f>
        <v>38.540766449476621</v>
      </c>
      <c r="D221" s="2">
        <f>MACD!E221</f>
        <v>0.11299253755515881</v>
      </c>
      <c r="E221" s="2">
        <f>MACD!F221</f>
        <v>7.4277086149196953E-2</v>
      </c>
      <c r="F221" s="2">
        <f>'Moving Avg'!D221</f>
        <v>4.0786999999999995</v>
      </c>
      <c r="G221" s="2">
        <f>'Moving Avg'!F221</f>
        <v>4.1825799999999997</v>
      </c>
      <c r="H221" s="2">
        <f>'Moving Avg'!G221</f>
        <v>4.2047220000000003</v>
      </c>
      <c r="I221" s="2">
        <f>'Moving Avg'!H221</f>
        <v>4.3578395000000061</v>
      </c>
      <c r="J221" s="5" t="str">
        <f>OBV!F221</f>
        <v>BEARISH</v>
      </c>
      <c r="K221" s="5" t="str">
        <f>OBV!G221</f>
        <v>NEUTRAL</v>
      </c>
      <c r="L221" s="5" t="str">
        <f>OBV!H221</f>
        <v>CONFIRMED BEARISH</v>
      </c>
      <c r="M221" s="7">
        <f t="shared" si="30"/>
        <v>25</v>
      </c>
      <c r="N221" s="7">
        <f t="shared" si="31"/>
        <v>0</v>
      </c>
      <c r="O221" s="7">
        <f t="shared" si="32"/>
        <v>0</v>
      </c>
      <c r="P221" s="7">
        <f t="shared" si="33"/>
        <v>16.5</v>
      </c>
      <c r="Q221" s="8">
        <f t="shared" si="34"/>
        <v>11.225</v>
      </c>
      <c r="R221" s="8">
        <f t="shared" si="35"/>
        <v>9.125</v>
      </c>
      <c r="S221" s="8">
        <f t="shared" si="36"/>
        <v>11.175000000000001</v>
      </c>
      <c r="T221" s="8">
        <f t="shared" si="37"/>
        <v>10.375</v>
      </c>
      <c r="U221" s="7">
        <f t="shared" si="38"/>
        <v>10.508333333333335</v>
      </c>
      <c r="V221" s="7">
        <f t="shared" si="39"/>
        <v>10.475000000000001</v>
      </c>
    </row>
    <row r="222" spans="1:22" ht="13.5" x14ac:dyDescent="0.25">
      <c r="A222" s="3">
        <f>RSI!A222</f>
        <v>43021</v>
      </c>
      <c r="B222" s="2">
        <f>RSI!B222</f>
        <v>3.8037000000000001</v>
      </c>
      <c r="C222" s="2">
        <f>RSI!I222</f>
        <v>31.350016868555031</v>
      </c>
      <c r="D222" s="2">
        <f>MACD!E222</f>
        <v>0.1067746565067198</v>
      </c>
      <c r="E222" s="2">
        <f>MACD!F222</f>
        <v>8.077660022070153E-2</v>
      </c>
      <c r="F222" s="2">
        <f>'Moving Avg'!D222</f>
        <v>4.0104399999999991</v>
      </c>
      <c r="G222" s="2">
        <f>'Moving Avg'!F222</f>
        <v>4.1577099999999998</v>
      </c>
      <c r="H222" s="2">
        <f>'Moving Avg'!G222</f>
        <v>4.1932140000000002</v>
      </c>
      <c r="I222" s="2">
        <f>'Moving Avg'!H222</f>
        <v>4.3549480000000056</v>
      </c>
      <c r="J222" s="5" t="str">
        <f>OBV!F222</f>
        <v>BEARISH</v>
      </c>
      <c r="K222" s="5" t="str">
        <f>OBV!G222</f>
        <v>NEUTRAL</v>
      </c>
      <c r="L222" s="5" t="str">
        <f>OBV!H222</f>
        <v>CONFIRMED BEARISH</v>
      </c>
      <c r="M222" s="7">
        <f t="shared" si="30"/>
        <v>25</v>
      </c>
      <c r="N222" s="7">
        <f t="shared" si="31"/>
        <v>0</v>
      </c>
      <c r="O222" s="7">
        <f t="shared" si="32"/>
        <v>0</v>
      </c>
      <c r="P222" s="7">
        <f t="shared" si="33"/>
        <v>16.5</v>
      </c>
      <c r="Q222" s="8">
        <f t="shared" si="34"/>
        <v>11.225</v>
      </c>
      <c r="R222" s="8">
        <f t="shared" si="35"/>
        <v>9.125</v>
      </c>
      <c r="S222" s="8">
        <f t="shared" si="36"/>
        <v>11.175000000000001</v>
      </c>
      <c r="T222" s="8">
        <f t="shared" si="37"/>
        <v>10.375</v>
      </c>
      <c r="U222" s="7">
        <f t="shared" si="38"/>
        <v>10.508333333333335</v>
      </c>
      <c r="V222" s="7">
        <f t="shared" si="39"/>
        <v>10.475000000000001</v>
      </c>
    </row>
    <row r="223" spans="1:22" ht="13.5" x14ac:dyDescent="0.25">
      <c r="A223" s="3">
        <f>RSI!A223</f>
        <v>43024</v>
      </c>
      <c r="B223" s="2">
        <f>RSI!B223</f>
        <v>3.911</v>
      </c>
      <c r="C223" s="2">
        <f>RSI!I223</f>
        <v>38.860732717515859</v>
      </c>
      <c r="D223" s="2">
        <f>MACD!E223</f>
        <v>9.5627032819120217E-2</v>
      </c>
      <c r="E223" s="2">
        <f>MACD!F223</f>
        <v>8.3746686740385268E-2</v>
      </c>
      <c r="F223" s="2">
        <f>'Moving Avg'!D223</f>
        <v>3.9636400000000003</v>
      </c>
      <c r="G223" s="2">
        <f>'Moving Avg'!F223</f>
        <v>4.138205000000001</v>
      </c>
      <c r="H223" s="2">
        <f>'Moving Avg'!G223</f>
        <v>4.1813160000000007</v>
      </c>
      <c r="I223" s="2">
        <f>'Moving Avg'!H223</f>
        <v>4.3525930000000059</v>
      </c>
      <c r="J223" s="5" t="str">
        <f>OBV!F223</f>
        <v>BEARISH</v>
      </c>
      <c r="K223" s="5" t="str">
        <f>OBV!G223</f>
        <v>NEUTRAL</v>
      </c>
      <c r="L223" s="5" t="str">
        <f>OBV!H223</f>
        <v>CONFIRMED BEARISH</v>
      </c>
      <c r="M223" s="7">
        <f t="shared" si="30"/>
        <v>25</v>
      </c>
      <c r="N223" s="7">
        <f t="shared" si="31"/>
        <v>0</v>
      </c>
      <c r="O223" s="7">
        <f t="shared" si="32"/>
        <v>0</v>
      </c>
      <c r="P223" s="7">
        <f t="shared" si="33"/>
        <v>16.5</v>
      </c>
      <c r="Q223" s="8">
        <f t="shared" si="34"/>
        <v>11.225</v>
      </c>
      <c r="R223" s="8">
        <f t="shared" si="35"/>
        <v>9.125</v>
      </c>
      <c r="S223" s="8">
        <f t="shared" si="36"/>
        <v>11.175000000000001</v>
      </c>
      <c r="T223" s="8">
        <f t="shared" si="37"/>
        <v>10.375</v>
      </c>
      <c r="U223" s="7">
        <f t="shared" si="38"/>
        <v>10.508333333333335</v>
      </c>
      <c r="V223" s="7">
        <f t="shared" si="39"/>
        <v>10.475000000000001</v>
      </c>
    </row>
    <row r="224" spans="1:22" ht="13.5" x14ac:dyDescent="0.25">
      <c r="A224" s="3">
        <f>RSI!A224</f>
        <v>43025</v>
      </c>
      <c r="B224" s="2">
        <f>RSI!B224</f>
        <v>3.911</v>
      </c>
      <c r="C224" s="2">
        <f>RSI!I224</f>
        <v>38.860732717515859</v>
      </c>
      <c r="D224" s="2">
        <f>MACD!E224</f>
        <v>0.10397716203460039</v>
      </c>
      <c r="E224" s="2">
        <f>MACD!F224</f>
        <v>8.7792781799228295E-2</v>
      </c>
      <c r="F224" s="2">
        <f>'Moving Avg'!D224</f>
        <v>3.9402400000000002</v>
      </c>
      <c r="G224" s="2">
        <f>'Moving Avg'!F224</f>
        <v>4.1187000000000005</v>
      </c>
      <c r="H224" s="2">
        <f>'Moving Avg'!G224</f>
        <v>4.1701980000000001</v>
      </c>
      <c r="I224" s="2">
        <f>'Moving Avg'!H224</f>
        <v>4.3502380000000054</v>
      </c>
      <c r="J224" s="5" t="str">
        <f>OBV!F224</f>
        <v>BULLISH</v>
      </c>
      <c r="K224" s="5" t="str">
        <f>OBV!G224</f>
        <v>NEUTRAL</v>
      </c>
      <c r="L224" s="5" t="str">
        <f>OBV!H224</f>
        <v>BULLISH DIVERGENCE</v>
      </c>
      <c r="M224" s="7">
        <f t="shared" si="30"/>
        <v>25</v>
      </c>
      <c r="N224" s="7">
        <f t="shared" si="31"/>
        <v>0</v>
      </c>
      <c r="O224" s="7">
        <f t="shared" si="32"/>
        <v>0</v>
      </c>
      <c r="P224" s="7">
        <f t="shared" si="33"/>
        <v>66.5</v>
      </c>
      <c r="Q224" s="8">
        <f t="shared" si="34"/>
        <v>18.725000000000001</v>
      </c>
      <c r="R224" s="8">
        <f t="shared" si="35"/>
        <v>21.625</v>
      </c>
      <c r="S224" s="8">
        <f t="shared" si="36"/>
        <v>33.674999999999997</v>
      </c>
      <c r="T224" s="8">
        <f t="shared" si="37"/>
        <v>22.875</v>
      </c>
      <c r="U224" s="7">
        <f t="shared" si="38"/>
        <v>24.675000000000001</v>
      </c>
      <c r="V224" s="7">
        <f t="shared" si="39"/>
        <v>24.225000000000001</v>
      </c>
    </row>
    <row r="225" spans="1:22" ht="13.5" x14ac:dyDescent="0.25">
      <c r="A225" s="3">
        <f>RSI!A225</f>
        <v>43026</v>
      </c>
      <c r="B225" s="2">
        <f>RSI!B225</f>
        <v>4.0865</v>
      </c>
      <c r="C225" s="2">
        <f>RSI!I225</f>
        <v>49.368460137962209</v>
      </c>
      <c r="D225" s="2">
        <f>MACD!E225</f>
        <v>8.122325002923958E-2</v>
      </c>
      <c r="E225" s="2">
        <f>MACD!F225</f>
        <v>8.6478875445230557E-2</v>
      </c>
      <c r="F225" s="2">
        <f>'Moving Avg'!D225</f>
        <v>3.9382799999999998</v>
      </c>
      <c r="G225" s="2">
        <f>'Moving Avg'!F225</f>
        <v>4.1079699999999999</v>
      </c>
      <c r="H225" s="2">
        <f>'Moving Avg'!G225</f>
        <v>4.1625900000000007</v>
      </c>
      <c r="I225" s="2">
        <f>'Moving Avg'!H225</f>
        <v>4.3487605000000045</v>
      </c>
      <c r="J225" s="5" t="str">
        <f>OBV!F225</f>
        <v>BULLISH</v>
      </c>
      <c r="K225" s="5" t="str">
        <f>OBV!G225</f>
        <v>WEAK</v>
      </c>
      <c r="L225" s="5" t="str">
        <f>OBV!H225</f>
        <v>BULLISH DIVERGENCE</v>
      </c>
      <c r="M225" s="7">
        <f t="shared" si="30"/>
        <v>25</v>
      </c>
      <c r="N225" s="7">
        <f t="shared" si="31"/>
        <v>45</v>
      </c>
      <c r="O225" s="7">
        <f t="shared" si="32"/>
        <v>0</v>
      </c>
      <c r="P225" s="7">
        <f t="shared" si="33"/>
        <v>50</v>
      </c>
      <c r="Q225" s="8">
        <f t="shared" si="34"/>
        <v>32</v>
      </c>
      <c r="R225" s="8">
        <f t="shared" si="35"/>
        <v>26.5</v>
      </c>
      <c r="S225" s="8">
        <f t="shared" si="36"/>
        <v>33</v>
      </c>
      <c r="T225" s="8">
        <f t="shared" si="37"/>
        <v>30</v>
      </c>
      <c r="U225" s="7">
        <f t="shared" si="38"/>
        <v>30.5</v>
      </c>
      <c r="V225" s="7">
        <f t="shared" si="39"/>
        <v>30.375</v>
      </c>
    </row>
    <row r="226" spans="1:22" ht="13.5" x14ac:dyDescent="0.25">
      <c r="A226" s="3">
        <f>RSI!A226</f>
        <v>43027</v>
      </c>
      <c r="B226" s="2">
        <f>RSI!B226</f>
        <v>4.1353</v>
      </c>
      <c r="C226" s="2">
        <f>RSI!I226</f>
        <v>51.846692782687924</v>
      </c>
      <c r="D226" s="2">
        <f>MACD!E226</f>
        <v>5.8411230651487678E-2</v>
      </c>
      <c r="E226" s="2">
        <f>MACD!F226</f>
        <v>8.0865346486481998E-2</v>
      </c>
      <c r="F226" s="2">
        <f>'Moving Avg'!D226</f>
        <v>3.9695</v>
      </c>
      <c r="G226" s="2">
        <f>'Moving Avg'!F226</f>
        <v>4.0996800000000002</v>
      </c>
      <c r="H226" s="2">
        <f>'Moving Avg'!G226</f>
        <v>4.1559580000000009</v>
      </c>
      <c r="I226" s="2">
        <f>'Moving Avg'!H226</f>
        <v>4.3475270000000048</v>
      </c>
      <c r="J226" s="5" t="str">
        <f>OBV!F226</f>
        <v>BULLISH</v>
      </c>
      <c r="K226" s="5" t="str">
        <f>OBV!G226</f>
        <v>WEAK</v>
      </c>
      <c r="L226" s="5" t="str">
        <f>OBV!H226</f>
        <v>CONFIRMED BULLISH</v>
      </c>
      <c r="M226" s="7">
        <f t="shared" si="30"/>
        <v>25</v>
      </c>
      <c r="N226" s="7">
        <f t="shared" si="31"/>
        <v>100</v>
      </c>
      <c r="O226" s="7">
        <f t="shared" si="32"/>
        <v>0</v>
      </c>
      <c r="P226" s="7">
        <f t="shared" si="33"/>
        <v>67</v>
      </c>
      <c r="Q226" s="8">
        <f t="shared" si="34"/>
        <v>53.8</v>
      </c>
      <c r="R226" s="8">
        <f t="shared" si="35"/>
        <v>41.75</v>
      </c>
      <c r="S226" s="8">
        <f t="shared" si="36"/>
        <v>48.900000000000006</v>
      </c>
      <c r="T226" s="8">
        <f t="shared" si="37"/>
        <v>48</v>
      </c>
      <c r="U226" s="7">
        <f t="shared" si="38"/>
        <v>48.15</v>
      </c>
      <c r="V226" s="7">
        <f t="shared" si="39"/>
        <v>48.112499999999997</v>
      </c>
    </row>
    <row r="227" spans="1:22" ht="13.5" x14ac:dyDescent="0.25">
      <c r="A227" s="3">
        <f>RSI!A227</f>
        <v>43028</v>
      </c>
      <c r="B227" s="2">
        <f>RSI!B227</f>
        <v>4.0182000000000002</v>
      </c>
      <c r="C227" s="2">
        <f>RSI!I227</f>
        <v>46.025152222775567</v>
      </c>
      <c r="D227" s="2">
        <f>MACD!E227</f>
        <v>6.2546415120182886E-2</v>
      </c>
      <c r="E227" s="2">
        <f>MACD!F227</f>
        <v>7.7201560213222178E-2</v>
      </c>
      <c r="F227" s="2">
        <f>'Moving Avg'!D227</f>
        <v>4.0124000000000004</v>
      </c>
      <c r="G227" s="2">
        <f>'Moving Avg'!F227</f>
        <v>4.0855350000000001</v>
      </c>
      <c r="H227" s="2">
        <f>'Moving Avg'!G227</f>
        <v>4.1469840000000016</v>
      </c>
      <c r="I227" s="2">
        <f>'Moving Avg'!H227</f>
        <v>4.3457080000000046</v>
      </c>
      <c r="J227" s="5" t="str">
        <f>OBV!F227</f>
        <v>BULLISH</v>
      </c>
      <c r="K227" s="5" t="str">
        <f>OBV!G227</f>
        <v>WEAK</v>
      </c>
      <c r="L227" s="5" t="str">
        <f>OBV!H227</f>
        <v>CONFIRMED BULLISH</v>
      </c>
      <c r="M227" s="7">
        <f t="shared" si="30"/>
        <v>25</v>
      </c>
      <c r="N227" s="7">
        <f t="shared" si="31"/>
        <v>45</v>
      </c>
      <c r="O227" s="7">
        <f t="shared" si="32"/>
        <v>0</v>
      </c>
      <c r="P227" s="7">
        <f t="shared" si="33"/>
        <v>67</v>
      </c>
      <c r="Q227" s="8">
        <f t="shared" si="34"/>
        <v>34.549999999999997</v>
      </c>
      <c r="R227" s="8">
        <f t="shared" si="35"/>
        <v>30.75</v>
      </c>
      <c r="S227" s="8">
        <f t="shared" si="36"/>
        <v>40.650000000000006</v>
      </c>
      <c r="T227" s="8">
        <f t="shared" si="37"/>
        <v>34.25</v>
      </c>
      <c r="U227" s="7">
        <f t="shared" si="38"/>
        <v>35.31666666666667</v>
      </c>
      <c r="V227" s="7">
        <f t="shared" si="39"/>
        <v>35.049999999999997</v>
      </c>
    </row>
    <row r="228" spans="1:22" ht="13.5" x14ac:dyDescent="0.25">
      <c r="A228" s="3">
        <f>RSI!A228</f>
        <v>43031</v>
      </c>
      <c r="B228" s="2">
        <f>RSI!B228</f>
        <v>4.0963000000000003</v>
      </c>
      <c r="C228" s="2">
        <f>RSI!I228</f>
        <v>50.053275074031561</v>
      </c>
      <c r="D228" s="2">
        <f>MACD!E228</f>
        <v>6.0733281411951445E-2</v>
      </c>
      <c r="E228" s="2">
        <f>MACD!F228</f>
        <v>7.3907904452968035E-2</v>
      </c>
      <c r="F228" s="2">
        <f>'Moving Avg'!D228</f>
        <v>4.0494599999999998</v>
      </c>
      <c r="G228" s="2">
        <f>'Moving Avg'!F228</f>
        <v>4.0752949999999988</v>
      </c>
      <c r="H228" s="2">
        <f>'Moving Avg'!G228</f>
        <v>4.139572000000002</v>
      </c>
      <c r="I228" s="2">
        <f>'Moving Avg'!H228</f>
        <v>4.3442795000000043</v>
      </c>
      <c r="J228" s="5" t="str">
        <f>OBV!F228</f>
        <v>BULLISH</v>
      </c>
      <c r="K228" s="5" t="str">
        <f>OBV!G228</f>
        <v>WEAK</v>
      </c>
      <c r="L228" s="5" t="str">
        <f>OBV!H228</f>
        <v>CONFIRMED BULLISH</v>
      </c>
      <c r="M228" s="7">
        <f t="shared" si="30"/>
        <v>25</v>
      </c>
      <c r="N228" s="7">
        <f t="shared" si="31"/>
        <v>45</v>
      </c>
      <c r="O228" s="7">
        <f t="shared" si="32"/>
        <v>0</v>
      </c>
      <c r="P228" s="7">
        <f t="shared" si="33"/>
        <v>67</v>
      </c>
      <c r="Q228" s="8">
        <f t="shared" si="34"/>
        <v>34.549999999999997</v>
      </c>
      <c r="R228" s="8">
        <f t="shared" si="35"/>
        <v>30.75</v>
      </c>
      <c r="S228" s="8">
        <f t="shared" si="36"/>
        <v>40.650000000000006</v>
      </c>
      <c r="T228" s="8">
        <f t="shared" si="37"/>
        <v>34.25</v>
      </c>
      <c r="U228" s="7">
        <f t="shared" si="38"/>
        <v>35.31666666666667</v>
      </c>
      <c r="V228" s="7">
        <f t="shared" si="39"/>
        <v>35.049999999999997</v>
      </c>
    </row>
    <row r="229" spans="1:22" ht="13.5" x14ac:dyDescent="0.25">
      <c r="A229" s="3">
        <f>RSI!A229</f>
        <v>43032</v>
      </c>
      <c r="B229" s="2">
        <f>RSI!B229</f>
        <v>4.0963000000000003</v>
      </c>
      <c r="C229" s="2">
        <f>RSI!I229</f>
        <v>50.053275074031561</v>
      </c>
      <c r="D229" s="2">
        <f>MACD!E229</f>
        <v>4.1175603647245929E-2</v>
      </c>
      <c r="E229" s="2">
        <f>MACD!F229</f>
        <v>6.7361444291823613E-2</v>
      </c>
      <c r="F229" s="2">
        <f>'Moving Avg'!D229</f>
        <v>4.0865200000000002</v>
      </c>
      <c r="G229" s="2">
        <f>'Moving Avg'!F229</f>
        <v>4.0650549999999992</v>
      </c>
      <c r="H229" s="2">
        <f>'Moving Avg'!G229</f>
        <v>4.1360620000000026</v>
      </c>
      <c r="I229" s="2">
        <f>'Moving Avg'!H229</f>
        <v>4.3428510000000049</v>
      </c>
      <c r="J229" s="5" t="str">
        <f>OBV!F229</f>
        <v>BULLISH</v>
      </c>
      <c r="K229" s="5" t="str">
        <f>OBV!G229</f>
        <v>WEAK</v>
      </c>
      <c r="L229" s="5" t="str">
        <f>OBV!H229</f>
        <v>CONFIRMED BULLISH</v>
      </c>
      <c r="M229" s="7">
        <f t="shared" si="30"/>
        <v>25</v>
      </c>
      <c r="N229" s="7">
        <f t="shared" si="31"/>
        <v>100</v>
      </c>
      <c r="O229" s="7">
        <f t="shared" si="32"/>
        <v>0</v>
      </c>
      <c r="P229" s="7">
        <f t="shared" si="33"/>
        <v>67</v>
      </c>
      <c r="Q229" s="8">
        <f t="shared" si="34"/>
        <v>53.8</v>
      </c>
      <c r="R229" s="8">
        <f t="shared" si="35"/>
        <v>41.75</v>
      </c>
      <c r="S229" s="8">
        <f t="shared" si="36"/>
        <v>48.900000000000006</v>
      </c>
      <c r="T229" s="8">
        <f t="shared" si="37"/>
        <v>48</v>
      </c>
      <c r="U229" s="7">
        <f t="shared" si="38"/>
        <v>48.15</v>
      </c>
      <c r="V229" s="7">
        <f t="shared" si="39"/>
        <v>48.112499999999997</v>
      </c>
    </row>
    <row r="230" spans="1:22" ht="13.5" x14ac:dyDescent="0.25">
      <c r="A230" s="3">
        <f>RSI!A230</f>
        <v>43033</v>
      </c>
      <c r="B230" s="2">
        <f>RSI!B230</f>
        <v>3.9792000000000001</v>
      </c>
      <c r="C230" s="2">
        <f>RSI!I230</f>
        <v>44.303808302225839</v>
      </c>
      <c r="D230" s="2">
        <f>MACD!E230</f>
        <v>4.3786817892593533E-2</v>
      </c>
      <c r="E230" s="2">
        <f>MACD!F230</f>
        <v>6.2646519011977597E-2</v>
      </c>
      <c r="F230" s="2">
        <f>'Moving Avg'!D230</f>
        <v>4.0650599999999999</v>
      </c>
      <c r="G230" s="2">
        <f>'Moving Avg'!F230</f>
        <v>4.0489600000000001</v>
      </c>
      <c r="H230" s="2">
        <f>'Moving Avg'!G230</f>
        <v>4.1302100000000026</v>
      </c>
      <c r="I230" s="2">
        <f>'Moving Avg'!H230</f>
        <v>4.3408370000000041</v>
      </c>
      <c r="J230" s="5" t="str">
        <f>OBV!F230</f>
        <v>BULLISH</v>
      </c>
      <c r="K230" s="5" t="str">
        <f>OBV!G230</f>
        <v>NEUTRAL</v>
      </c>
      <c r="L230" s="5" t="str">
        <f>OBV!H230</f>
        <v>BULLISH DIVERGENCE</v>
      </c>
      <c r="M230" s="7">
        <f t="shared" si="30"/>
        <v>25</v>
      </c>
      <c r="N230" s="7">
        <f t="shared" si="31"/>
        <v>45</v>
      </c>
      <c r="O230" s="7">
        <f t="shared" si="32"/>
        <v>0</v>
      </c>
      <c r="P230" s="7">
        <f t="shared" si="33"/>
        <v>66.5</v>
      </c>
      <c r="Q230" s="8">
        <f t="shared" si="34"/>
        <v>34.475000000000001</v>
      </c>
      <c r="R230" s="8">
        <f t="shared" si="35"/>
        <v>30.625</v>
      </c>
      <c r="S230" s="8">
        <f t="shared" si="36"/>
        <v>40.424999999999997</v>
      </c>
      <c r="T230" s="8">
        <f t="shared" si="37"/>
        <v>34.125</v>
      </c>
      <c r="U230" s="7">
        <f t="shared" si="38"/>
        <v>35.174999999999997</v>
      </c>
      <c r="V230" s="7">
        <f t="shared" si="39"/>
        <v>34.912499999999994</v>
      </c>
    </row>
    <row r="231" spans="1:22" ht="13.5" x14ac:dyDescent="0.25">
      <c r="A231" s="3">
        <f>RSI!A231</f>
        <v>43034</v>
      </c>
      <c r="B231" s="2">
        <f>RSI!B231</f>
        <v>4.0768000000000004</v>
      </c>
      <c r="C231" s="2">
        <f>RSI!I231</f>
        <v>49.509542406263094</v>
      </c>
      <c r="D231" s="2">
        <f>MACD!E231</f>
        <v>2.1423104633050194E-2</v>
      </c>
      <c r="E231" s="2">
        <f>MACD!F231</f>
        <v>5.4401836136192122E-2</v>
      </c>
      <c r="F231" s="2">
        <f>'Moving Avg'!D231</f>
        <v>4.0533599999999996</v>
      </c>
      <c r="G231" s="2">
        <f>'Moving Avg'!F231</f>
        <v>4.0440850000000008</v>
      </c>
      <c r="H231" s="2">
        <f>'Moving Avg'!G231</f>
        <v>4.1288460000000029</v>
      </c>
      <c r="I231" s="2">
        <f>'Moving Avg'!H231</f>
        <v>4.3393110000000039</v>
      </c>
      <c r="J231" s="5" t="str">
        <f>OBV!F231</f>
        <v>BULLISH</v>
      </c>
      <c r="K231" s="5" t="str">
        <f>OBV!G231</f>
        <v>NEUTRAL</v>
      </c>
      <c r="L231" s="5" t="str">
        <f>OBV!H231</f>
        <v>BULLISH DIVERGENCE</v>
      </c>
      <c r="M231" s="7">
        <f t="shared" si="30"/>
        <v>25</v>
      </c>
      <c r="N231" s="7">
        <f t="shared" si="31"/>
        <v>100</v>
      </c>
      <c r="O231" s="7">
        <f t="shared" si="32"/>
        <v>0</v>
      </c>
      <c r="P231" s="7">
        <f t="shared" si="33"/>
        <v>66.5</v>
      </c>
      <c r="Q231" s="8">
        <f t="shared" si="34"/>
        <v>53.725000000000001</v>
      </c>
      <c r="R231" s="8">
        <f t="shared" si="35"/>
        <v>41.625</v>
      </c>
      <c r="S231" s="8">
        <f t="shared" si="36"/>
        <v>48.674999999999997</v>
      </c>
      <c r="T231" s="8">
        <f t="shared" si="37"/>
        <v>47.875</v>
      </c>
      <c r="U231" s="7">
        <f t="shared" si="38"/>
        <v>48.008333333333326</v>
      </c>
      <c r="V231" s="7">
        <f t="shared" si="39"/>
        <v>47.974999999999994</v>
      </c>
    </row>
    <row r="232" spans="1:22" ht="13.5" x14ac:dyDescent="0.25">
      <c r="A232" s="3">
        <f>RSI!A232</f>
        <v>43035</v>
      </c>
      <c r="B232" s="2">
        <f>RSI!B232</f>
        <v>4.0768000000000004</v>
      </c>
      <c r="C232" s="2">
        <f>RSI!I232</f>
        <v>49.509542406263094</v>
      </c>
      <c r="D232" s="2">
        <f>MACD!E232</f>
        <v>-2.4454711791185524E-2</v>
      </c>
      <c r="E232" s="2">
        <f>MACD!F232</f>
        <v>3.8630526550716596E-2</v>
      </c>
      <c r="F232" s="2">
        <f>'Moving Avg'!D232</f>
        <v>4.06508</v>
      </c>
      <c r="G232" s="2">
        <f>'Moving Avg'!F232</f>
        <v>4.045065000000001</v>
      </c>
      <c r="H232" s="2">
        <f>'Moving Avg'!G232</f>
        <v>4.1251400000000027</v>
      </c>
      <c r="I232" s="2">
        <f>'Moving Avg'!H232</f>
        <v>4.3377850000000047</v>
      </c>
      <c r="J232" s="5" t="str">
        <f>OBV!F232</f>
        <v>BULLISH</v>
      </c>
      <c r="K232" s="5" t="str">
        <f>OBV!G232</f>
        <v>NEUTRAL</v>
      </c>
      <c r="L232" s="5" t="str">
        <f>OBV!H232</f>
        <v>CONFIRMED BULLISH</v>
      </c>
      <c r="M232" s="7">
        <f t="shared" si="30"/>
        <v>25</v>
      </c>
      <c r="N232" s="7">
        <f t="shared" si="31"/>
        <v>100</v>
      </c>
      <c r="O232" s="7">
        <f t="shared" si="32"/>
        <v>0</v>
      </c>
      <c r="P232" s="7">
        <f t="shared" si="33"/>
        <v>83.5</v>
      </c>
      <c r="Q232" s="8">
        <f t="shared" si="34"/>
        <v>56.274999999999999</v>
      </c>
      <c r="R232" s="8">
        <f t="shared" si="35"/>
        <v>45.875</v>
      </c>
      <c r="S232" s="8">
        <f t="shared" si="36"/>
        <v>56.325000000000003</v>
      </c>
      <c r="T232" s="8">
        <f t="shared" si="37"/>
        <v>52.125</v>
      </c>
      <c r="U232" s="7">
        <f t="shared" si="38"/>
        <v>52.82500000000001</v>
      </c>
      <c r="V232" s="7">
        <f t="shared" si="39"/>
        <v>52.650000000000006</v>
      </c>
    </row>
    <row r="233" spans="1:22" ht="13.5" x14ac:dyDescent="0.25">
      <c r="A233" s="3">
        <f>RSI!A233</f>
        <v>43038</v>
      </c>
      <c r="B233" s="2">
        <f>RSI!B233</f>
        <v>3.9597000000000002</v>
      </c>
      <c r="C233" s="2">
        <f>RSI!I233</f>
        <v>43.811553747329121</v>
      </c>
      <c r="D233" s="2">
        <f>MACD!E233</f>
        <v>-3.8050668114547825E-2</v>
      </c>
      <c r="E233" s="2">
        <f>MACD!F233</f>
        <v>2.3294287617663712E-2</v>
      </c>
      <c r="F233" s="2">
        <f>'Moving Avg'!D233</f>
        <v>4.0377600000000005</v>
      </c>
      <c r="G233" s="2">
        <f>'Moving Avg'!F233</f>
        <v>4.0401900000000008</v>
      </c>
      <c r="H233" s="2">
        <f>'Moving Avg'!G233</f>
        <v>4.1216280000000021</v>
      </c>
      <c r="I233" s="2">
        <f>'Moving Avg'!H233</f>
        <v>4.335673500000004</v>
      </c>
      <c r="J233" s="5" t="str">
        <f>OBV!F233</f>
        <v>BULLISH</v>
      </c>
      <c r="K233" s="5" t="str">
        <f>OBV!G233</f>
        <v>NEUTRAL</v>
      </c>
      <c r="L233" s="5" t="str">
        <f>OBV!H233</f>
        <v>BULLISH DIVERGENCE</v>
      </c>
      <c r="M233" s="7">
        <f t="shared" si="30"/>
        <v>25</v>
      </c>
      <c r="N233" s="7">
        <f t="shared" si="31"/>
        <v>100</v>
      </c>
      <c r="O233" s="7">
        <f t="shared" si="32"/>
        <v>0</v>
      </c>
      <c r="P233" s="7">
        <f t="shared" si="33"/>
        <v>66.5</v>
      </c>
      <c r="Q233" s="8">
        <f t="shared" si="34"/>
        <v>53.725000000000001</v>
      </c>
      <c r="R233" s="8">
        <f t="shared" si="35"/>
        <v>41.625</v>
      </c>
      <c r="S233" s="8">
        <f t="shared" si="36"/>
        <v>48.674999999999997</v>
      </c>
      <c r="T233" s="8">
        <f t="shared" si="37"/>
        <v>47.875</v>
      </c>
      <c r="U233" s="7">
        <f t="shared" si="38"/>
        <v>48.008333333333326</v>
      </c>
      <c r="V233" s="7">
        <f t="shared" si="39"/>
        <v>47.974999999999994</v>
      </c>
    </row>
    <row r="234" spans="1:22" ht="13.5" x14ac:dyDescent="0.25">
      <c r="A234" s="3">
        <f>RSI!A234</f>
        <v>43039</v>
      </c>
      <c r="B234" s="2">
        <f>RSI!B234</f>
        <v>3.9597000000000002</v>
      </c>
      <c r="C234" s="2">
        <f>RSI!I234</f>
        <v>43.811553747329121</v>
      </c>
      <c r="D234" s="2">
        <f>MACD!E234</f>
        <v>-4.8824130554622869E-2</v>
      </c>
      <c r="E234" s="2">
        <f>MACD!F234</f>
        <v>8.8706039832063977E-3</v>
      </c>
      <c r="F234" s="2">
        <f>'Moving Avg'!D234</f>
        <v>4.0104400000000009</v>
      </c>
      <c r="G234" s="2">
        <f>'Moving Avg'!F234</f>
        <v>4.0299500000000004</v>
      </c>
      <c r="H234" s="2">
        <f>'Moving Avg'!G234</f>
        <v>4.1218220000000017</v>
      </c>
      <c r="I234" s="2">
        <f>'Moving Avg'!H234</f>
        <v>4.3335620000000041</v>
      </c>
      <c r="J234" s="5" t="str">
        <f>OBV!F234</f>
        <v>BULLISH</v>
      </c>
      <c r="K234" s="5" t="str">
        <f>OBV!G234</f>
        <v>NEUTRAL</v>
      </c>
      <c r="L234" s="5" t="str">
        <f>OBV!H234</f>
        <v>BULLISH DIVERGENCE</v>
      </c>
      <c r="M234" s="7">
        <f t="shared" si="30"/>
        <v>25</v>
      </c>
      <c r="N234" s="7">
        <f t="shared" si="31"/>
        <v>100</v>
      </c>
      <c r="O234" s="7">
        <f t="shared" si="32"/>
        <v>0</v>
      </c>
      <c r="P234" s="7">
        <f t="shared" si="33"/>
        <v>66.5</v>
      </c>
      <c r="Q234" s="8">
        <f t="shared" si="34"/>
        <v>53.725000000000001</v>
      </c>
      <c r="R234" s="8">
        <f t="shared" si="35"/>
        <v>41.625</v>
      </c>
      <c r="S234" s="8">
        <f t="shared" si="36"/>
        <v>48.674999999999997</v>
      </c>
      <c r="T234" s="8">
        <f t="shared" si="37"/>
        <v>47.875</v>
      </c>
      <c r="U234" s="7">
        <f t="shared" si="38"/>
        <v>48.008333333333326</v>
      </c>
      <c r="V234" s="7">
        <f t="shared" si="39"/>
        <v>47.974999999999994</v>
      </c>
    </row>
    <row r="235" spans="1:22" ht="13.5" x14ac:dyDescent="0.25">
      <c r="A235" s="3">
        <f>RSI!A235</f>
        <v>43040</v>
      </c>
      <c r="B235" s="2">
        <f>RSI!B235</f>
        <v>3.9597000000000002</v>
      </c>
      <c r="C235" s="2">
        <f>RSI!I235</f>
        <v>43.811553747329121</v>
      </c>
      <c r="D235" s="2">
        <f>MACD!E235</f>
        <v>-3.0263462887392123E-2</v>
      </c>
      <c r="E235" s="2">
        <f>MACD!F235</f>
        <v>1.0437906090866936E-3</v>
      </c>
      <c r="F235" s="2">
        <f>'Moving Avg'!D235</f>
        <v>4.0065400000000002</v>
      </c>
      <c r="G235" s="2">
        <f>'Moving Avg'!F235</f>
        <v>4.0255600000000005</v>
      </c>
      <c r="H235" s="2">
        <f>'Moving Avg'!G235</f>
        <v>4.1222120000000011</v>
      </c>
      <c r="I235" s="2">
        <f>'Moving Avg'!H235</f>
        <v>4.3314505000000052</v>
      </c>
      <c r="J235" s="5" t="str">
        <f>OBV!F235</f>
        <v>BULLISH</v>
      </c>
      <c r="K235" s="5" t="str">
        <f>OBV!G235</f>
        <v>NEUTRAL</v>
      </c>
      <c r="L235" s="5" t="str">
        <f>OBV!H235</f>
        <v>BULLISH DIVERGENCE</v>
      </c>
      <c r="M235" s="7">
        <f t="shared" si="30"/>
        <v>25</v>
      </c>
      <c r="N235" s="7">
        <f t="shared" si="31"/>
        <v>100</v>
      </c>
      <c r="O235" s="7">
        <f t="shared" si="32"/>
        <v>0</v>
      </c>
      <c r="P235" s="7">
        <f t="shared" si="33"/>
        <v>66.5</v>
      </c>
      <c r="Q235" s="8">
        <f t="shared" si="34"/>
        <v>53.725000000000001</v>
      </c>
      <c r="R235" s="8">
        <f t="shared" si="35"/>
        <v>41.625</v>
      </c>
      <c r="S235" s="8">
        <f t="shared" si="36"/>
        <v>48.674999999999997</v>
      </c>
      <c r="T235" s="8">
        <f t="shared" si="37"/>
        <v>47.875</v>
      </c>
      <c r="U235" s="7">
        <f t="shared" si="38"/>
        <v>48.008333333333326</v>
      </c>
      <c r="V235" s="7">
        <f t="shared" si="39"/>
        <v>47.974999999999994</v>
      </c>
    </row>
    <row r="236" spans="1:22" ht="13.5" x14ac:dyDescent="0.25">
      <c r="A236" s="3">
        <f>RSI!A236</f>
        <v>43041</v>
      </c>
      <c r="B236" s="2">
        <f>RSI!B236</f>
        <v>3.7841999999999998</v>
      </c>
      <c r="C236" s="2">
        <f>RSI!I236</f>
        <v>36.046123686988615</v>
      </c>
      <c r="D236" s="2">
        <f>MACD!E236</f>
        <v>6.575960075679177E-3</v>
      </c>
      <c r="E236" s="2">
        <f>MACD!F236</f>
        <v>2.1502245024051904E-3</v>
      </c>
      <c r="F236" s="2">
        <f>'Moving Avg'!D236</f>
        <v>3.9480199999999996</v>
      </c>
      <c r="G236" s="2">
        <f>'Moving Avg'!F236</f>
        <v>4.0123949999999997</v>
      </c>
      <c r="H236" s="2">
        <f>'Moving Avg'!G236</f>
        <v>4.1159700000000008</v>
      </c>
      <c r="I236" s="2">
        <f>'Moving Avg'!H236</f>
        <v>4.3284615000000057</v>
      </c>
      <c r="J236" s="5" t="str">
        <f>OBV!F236</f>
        <v>BEARISH</v>
      </c>
      <c r="K236" s="5" t="str">
        <f>OBV!G236</f>
        <v>NEUTRAL</v>
      </c>
      <c r="L236" s="5" t="str">
        <f>OBV!H236</f>
        <v>CONFIRMED BEARISH</v>
      </c>
      <c r="M236" s="7">
        <f t="shared" si="30"/>
        <v>25</v>
      </c>
      <c r="N236" s="7">
        <f t="shared" si="31"/>
        <v>0</v>
      </c>
      <c r="O236" s="7">
        <f t="shared" si="32"/>
        <v>0</v>
      </c>
      <c r="P236" s="7">
        <f t="shared" si="33"/>
        <v>16.5</v>
      </c>
      <c r="Q236" s="8">
        <f t="shared" si="34"/>
        <v>11.225</v>
      </c>
      <c r="R236" s="8">
        <f t="shared" si="35"/>
        <v>9.125</v>
      </c>
      <c r="S236" s="8">
        <f t="shared" si="36"/>
        <v>11.175000000000001</v>
      </c>
      <c r="T236" s="8">
        <f t="shared" si="37"/>
        <v>10.375</v>
      </c>
      <c r="U236" s="7">
        <f t="shared" si="38"/>
        <v>10.508333333333335</v>
      </c>
      <c r="V236" s="7">
        <f t="shared" si="39"/>
        <v>10.475000000000001</v>
      </c>
    </row>
    <row r="237" spans="1:22" ht="13.5" x14ac:dyDescent="0.25">
      <c r="A237" s="3">
        <f>RSI!A237</f>
        <v>43042</v>
      </c>
      <c r="B237" s="2">
        <f>RSI!B237</f>
        <v>3.7938999999999998</v>
      </c>
      <c r="C237" s="2">
        <f>RSI!I237</f>
        <v>36.713798789356552</v>
      </c>
      <c r="D237" s="2">
        <f>MACD!E237</f>
        <v>2.063105259574094E-2</v>
      </c>
      <c r="E237" s="2">
        <f>MACD!F237</f>
        <v>5.8463901210723404E-3</v>
      </c>
      <c r="F237" s="2">
        <f>'Moving Avg'!D237</f>
        <v>3.8914400000000002</v>
      </c>
      <c r="G237" s="2">
        <f>'Moving Avg'!F237</f>
        <v>3.9948399999999991</v>
      </c>
      <c r="H237" s="2">
        <f>'Moving Avg'!G237</f>
        <v>4.1134340000000007</v>
      </c>
      <c r="I237" s="2">
        <f>'Moving Avg'!H237</f>
        <v>4.3255210000000055</v>
      </c>
      <c r="J237" s="5" t="str">
        <f>OBV!F237</f>
        <v>BULLISH</v>
      </c>
      <c r="K237" s="5" t="str">
        <f>OBV!G237</f>
        <v>NEUTRAL</v>
      </c>
      <c r="L237" s="5" t="str">
        <f>OBV!H237</f>
        <v>BULLISH DIVERGENCE</v>
      </c>
      <c r="M237" s="7">
        <f t="shared" si="30"/>
        <v>25</v>
      </c>
      <c r="N237" s="7">
        <f t="shared" si="31"/>
        <v>0</v>
      </c>
      <c r="O237" s="7">
        <f t="shared" si="32"/>
        <v>0</v>
      </c>
      <c r="P237" s="7">
        <f t="shared" si="33"/>
        <v>66.5</v>
      </c>
      <c r="Q237" s="8">
        <f t="shared" si="34"/>
        <v>18.725000000000001</v>
      </c>
      <c r="R237" s="8">
        <f t="shared" si="35"/>
        <v>21.625</v>
      </c>
      <c r="S237" s="8">
        <f t="shared" si="36"/>
        <v>33.674999999999997</v>
      </c>
      <c r="T237" s="8">
        <f t="shared" si="37"/>
        <v>22.875</v>
      </c>
      <c r="U237" s="7">
        <f t="shared" si="38"/>
        <v>24.675000000000001</v>
      </c>
      <c r="V237" s="7">
        <f t="shared" si="39"/>
        <v>24.225000000000001</v>
      </c>
    </row>
    <row r="238" spans="1:22" ht="13.5" x14ac:dyDescent="0.25">
      <c r="A238" s="3">
        <f>RSI!A238</f>
        <v>43045</v>
      </c>
      <c r="B238" s="2">
        <f>RSI!B238</f>
        <v>3.7938999999999998</v>
      </c>
      <c r="C238" s="2">
        <f>RSI!I238</f>
        <v>36.713798789356545</v>
      </c>
      <c r="D238" s="2">
        <f>MACD!E238</f>
        <v>4.5979275480738657E-2</v>
      </c>
      <c r="E238" s="2">
        <f>MACD!F238</f>
        <v>1.3872967193005604E-2</v>
      </c>
      <c r="F238" s="2">
        <f>'Moving Avg'!D238</f>
        <v>3.8582799999999997</v>
      </c>
      <c r="G238" s="2">
        <f>'Moving Avg'!F238</f>
        <v>3.9772849999999993</v>
      </c>
      <c r="H238" s="2">
        <f>'Moving Avg'!G238</f>
        <v>4.107386</v>
      </c>
      <c r="I238" s="2">
        <f>'Moving Avg'!H238</f>
        <v>4.3225805000000044</v>
      </c>
      <c r="J238" s="5" t="str">
        <f>OBV!F238</f>
        <v>BULLISH</v>
      </c>
      <c r="K238" s="5" t="str">
        <f>OBV!G238</f>
        <v>NEUTRAL</v>
      </c>
      <c r="L238" s="5" t="str">
        <f>OBV!H238</f>
        <v>BULLISH DIVERGENCE</v>
      </c>
      <c r="M238" s="7">
        <f t="shared" si="30"/>
        <v>25</v>
      </c>
      <c r="N238" s="7">
        <f t="shared" si="31"/>
        <v>0</v>
      </c>
      <c r="O238" s="7">
        <f t="shared" si="32"/>
        <v>0</v>
      </c>
      <c r="P238" s="7">
        <f t="shared" si="33"/>
        <v>66.5</v>
      </c>
      <c r="Q238" s="8">
        <f t="shared" si="34"/>
        <v>18.725000000000001</v>
      </c>
      <c r="R238" s="8">
        <f t="shared" si="35"/>
        <v>21.625</v>
      </c>
      <c r="S238" s="8">
        <f t="shared" si="36"/>
        <v>33.674999999999997</v>
      </c>
      <c r="T238" s="8">
        <f t="shared" si="37"/>
        <v>22.875</v>
      </c>
      <c r="U238" s="7">
        <f t="shared" si="38"/>
        <v>24.675000000000001</v>
      </c>
      <c r="V238" s="7">
        <f t="shared" si="39"/>
        <v>24.225000000000001</v>
      </c>
    </row>
    <row r="239" spans="1:22" ht="13.5" x14ac:dyDescent="0.25">
      <c r="A239" s="3">
        <f>RSI!A239</f>
        <v>43046</v>
      </c>
      <c r="B239" s="2">
        <f>RSI!B239</f>
        <v>3.7938999999999998</v>
      </c>
      <c r="C239" s="2">
        <f>RSI!I239</f>
        <v>36.713798789356545</v>
      </c>
      <c r="D239" s="2">
        <f>MACD!E239</f>
        <v>6.8761167764076259E-2</v>
      </c>
      <c r="E239" s="2">
        <f>MACD!F239</f>
        <v>2.4850607307219739E-2</v>
      </c>
      <c r="F239" s="2">
        <f>'Moving Avg'!D239</f>
        <v>3.8251200000000005</v>
      </c>
      <c r="G239" s="2">
        <f>'Moving Avg'!F239</f>
        <v>3.9655799999999983</v>
      </c>
      <c r="H239" s="2">
        <f>'Moving Avg'!G239</f>
        <v>4.1036800000000007</v>
      </c>
      <c r="I239" s="2">
        <f>'Moving Avg'!H239</f>
        <v>4.3196400000000041</v>
      </c>
      <c r="J239" s="5" t="str">
        <f>OBV!F239</f>
        <v>BULLISH</v>
      </c>
      <c r="K239" s="5" t="str">
        <f>OBV!G239</f>
        <v>NEUTRAL</v>
      </c>
      <c r="L239" s="5" t="str">
        <f>OBV!H239</f>
        <v>BULLISH DIVERGENCE</v>
      </c>
      <c r="M239" s="7">
        <f t="shared" si="30"/>
        <v>25</v>
      </c>
      <c r="N239" s="7">
        <f t="shared" si="31"/>
        <v>0</v>
      </c>
      <c r="O239" s="7">
        <f t="shared" si="32"/>
        <v>0</v>
      </c>
      <c r="P239" s="7">
        <f t="shared" si="33"/>
        <v>66.5</v>
      </c>
      <c r="Q239" s="8">
        <f t="shared" si="34"/>
        <v>18.725000000000001</v>
      </c>
      <c r="R239" s="8">
        <f t="shared" si="35"/>
        <v>21.625</v>
      </c>
      <c r="S239" s="8">
        <f t="shared" si="36"/>
        <v>33.674999999999997</v>
      </c>
      <c r="T239" s="8">
        <f t="shared" si="37"/>
        <v>22.875</v>
      </c>
      <c r="U239" s="7">
        <f t="shared" si="38"/>
        <v>24.675000000000001</v>
      </c>
      <c r="V239" s="7">
        <f t="shared" si="39"/>
        <v>24.225000000000001</v>
      </c>
    </row>
    <row r="240" spans="1:22" ht="13.5" x14ac:dyDescent="0.25">
      <c r="A240" s="3">
        <f>RSI!A240</f>
        <v>43047</v>
      </c>
      <c r="B240" s="2">
        <f>RSI!B240</f>
        <v>3.6280999999999999</v>
      </c>
      <c r="C240" s="2">
        <f>RSI!I240</f>
        <v>30.022480074013927</v>
      </c>
      <c r="D240" s="2">
        <f>MACD!E240</f>
        <v>8.3538876330633283E-2</v>
      </c>
      <c r="E240" s="2">
        <f>MACD!F240</f>
        <v>3.658826111190245E-2</v>
      </c>
      <c r="F240" s="2">
        <f>'Moving Avg'!D240</f>
        <v>3.7587999999999999</v>
      </c>
      <c r="G240" s="2">
        <f>'Moving Avg'!F240</f>
        <v>3.9421699999999986</v>
      </c>
      <c r="H240" s="2">
        <f>'Moving Avg'!G240</f>
        <v>4.0966579999999997</v>
      </c>
      <c r="I240" s="2">
        <f>'Moving Avg'!H240</f>
        <v>4.3158705000000044</v>
      </c>
      <c r="J240" s="5" t="str">
        <f>OBV!F240</f>
        <v>BULLISH</v>
      </c>
      <c r="K240" s="5" t="str">
        <f>OBV!G240</f>
        <v>NEUTRAL</v>
      </c>
      <c r="L240" s="5" t="str">
        <f>OBV!H240</f>
        <v>BULLISH DIVERGENCE</v>
      </c>
      <c r="M240" s="7">
        <f t="shared" si="30"/>
        <v>25</v>
      </c>
      <c r="N240" s="7">
        <f t="shared" si="31"/>
        <v>0</v>
      </c>
      <c r="O240" s="7">
        <f t="shared" si="32"/>
        <v>0</v>
      </c>
      <c r="P240" s="7">
        <f t="shared" si="33"/>
        <v>66.5</v>
      </c>
      <c r="Q240" s="8">
        <f t="shared" si="34"/>
        <v>18.725000000000001</v>
      </c>
      <c r="R240" s="8">
        <f t="shared" si="35"/>
        <v>21.625</v>
      </c>
      <c r="S240" s="8">
        <f t="shared" si="36"/>
        <v>33.674999999999997</v>
      </c>
      <c r="T240" s="8">
        <f t="shared" si="37"/>
        <v>22.875</v>
      </c>
      <c r="U240" s="7">
        <f t="shared" si="38"/>
        <v>24.675000000000001</v>
      </c>
      <c r="V240" s="7">
        <f t="shared" si="39"/>
        <v>24.225000000000001</v>
      </c>
    </row>
    <row r="241" spans="1:22" ht="13.5" x14ac:dyDescent="0.25">
      <c r="A241" s="3">
        <f>RSI!A241</f>
        <v>43048</v>
      </c>
      <c r="B241" s="2">
        <f>RSI!B241</f>
        <v>3.5598000000000001</v>
      </c>
      <c r="C241" s="2">
        <f>RSI!I241</f>
        <v>27.776620207174076</v>
      </c>
      <c r="D241" s="2">
        <f>MACD!E241</f>
        <v>0.11824062661690249</v>
      </c>
      <c r="E241" s="2">
        <f>MACD!F241</f>
        <v>5.2918734212902455E-2</v>
      </c>
      <c r="F241" s="2">
        <f>'Moving Avg'!D241</f>
        <v>3.7139199999999994</v>
      </c>
      <c r="G241" s="2">
        <f>'Moving Avg'!F241</f>
        <v>3.9211999999999989</v>
      </c>
      <c r="H241" s="2">
        <f>'Moving Avg'!G241</f>
        <v>4.085928</v>
      </c>
      <c r="I241" s="2">
        <f>'Moving Avg'!H241</f>
        <v>4.3117595000000044</v>
      </c>
      <c r="J241" s="5" t="str">
        <f>OBV!F241</f>
        <v>BULLISH</v>
      </c>
      <c r="K241" s="5" t="str">
        <f>OBV!G241</f>
        <v>WEAK</v>
      </c>
      <c r="L241" s="5" t="str">
        <f>OBV!H241</f>
        <v>BULLISH DIVERGENCE</v>
      </c>
      <c r="M241" s="7">
        <f t="shared" si="30"/>
        <v>50</v>
      </c>
      <c r="N241" s="7">
        <f t="shared" si="31"/>
        <v>0</v>
      </c>
      <c r="O241" s="7">
        <f t="shared" si="32"/>
        <v>0</v>
      </c>
      <c r="P241" s="7">
        <f t="shared" si="33"/>
        <v>50</v>
      </c>
      <c r="Q241" s="8">
        <f t="shared" si="34"/>
        <v>25</v>
      </c>
      <c r="R241" s="8">
        <f t="shared" si="35"/>
        <v>22.5</v>
      </c>
      <c r="S241" s="8">
        <f t="shared" si="36"/>
        <v>30</v>
      </c>
      <c r="T241" s="8">
        <f t="shared" si="37"/>
        <v>25</v>
      </c>
      <c r="U241" s="7">
        <f t="shared" si="38"/>
        <v>25.833333333333332</v>
      </c>
      <c r="V241" s="7">
        <f t="shared" si="39"/>
        <v>25.625</v>
      </c>
    </row>
    <row r="242" spans="1:22" ht="13.5" x14ac:dyDescent="0.25">
      <c r="A242" s="3">
        <f>RSI!A242</f>
        <v>43049</v>
      </c>
      <c r="B242" s="2">
        <f>RSI!B242</f>
        <v>3.6280999999999999</v>
      </c>
      <c r="C242" s="2">
        <f>RSI!I242</f>
        <v>33.161172457933858</v>
      </c>
      <c r="D242" s="2">
        <f>MACD!E242</f>
        <v>0.14491361471449915</v>
      </c>
      <c r="E242" s="2">
        <f>MACD!F242</f>
        <v>7.1317710313221788E-2</v>
      </c>
      <c r="F242" s="2">
        <f>'Moving Avg'!D242</f>
        <v>3.6807600000000003</v>
      </c>
      <c r="G242" s="2">
        <f>'Moving Avg'!F242</f>
        <v>3.9124199999999996</v>
      </c>
      <c r="H242" s="2">
        <f>'Moving Avg'!G242</f>
        <v>4.0742240000000001</v>
      </c>
      <c r="I242" s="2">
        <f>'Moving Avg'!H242</f>
        <v>4.3079900000000038</v>
      </c>
      <c r="J242" s="5" t="str">
        <f>OBV!F242</f>
        <v>BEARISH</v>
      </c>
      <c r="K242" s="5" t="str">
        <f>OBV!G242</f>
        <v>NEUTRAL</v>
      </c>
      <c r="L242" s="5" t="str">
        <f>OBV!H242</f>
        <v>CONFIRMED BEARISH</v>
      </c>
      <c r="M242" s="7">
        <f t="shared" si="30"/>
        <v>25</v>
      </c>
      <c r="N242" s="7">
        <f t="shared" si="31"/>
        <v>0</v>
      </c>
      <c r="O242" s="7">
        <f t="shared" si="32"/>
        <v>0</v>
      </c>
      <c r="P242" s="7">
        <f t="shared" si="33"/>
        <v>16.5</v>
      </c>
      <c r="Q242" s="8">
        <f t="shared" si="34"/>
        <v>11.225</v>
      </c>
      <c r="R242" s="8">
        <f t="shared" si="35"/>
        <v>9.125</v>
      </c>
      <c r="S242" s="8">
        <f t="shared" si="36"/>
        <v>11.175000000000001</v>
      </c>
      <c r="T242" s="8">
        <f t="shared" si="37"/>
        <v>10.375</v>
      </c>
      <c r="U242" s="7">
        <f t="shared" si="38"/>
        <v>10.508333333333335</v>
      </c>
      <c r="V242" s="7">
        <f t="shared" si="39"/>
        <v>10.475000000000001</v>
      </c>
    </row>
    <row r="243" spans="1:22" ht="13.5" x14ac:dyDescent="0.25">
      <c r="A243" s="3">
        <f>RSI!A243</f>
        <v>43052</v>
      </c>
      <c r="B243" s="2">
        <f>RSI!B243</f>
        <v>3.4721000000000002</v>
      </c>
      <c r="C243" s="2">
        <f>RSI!I243</f>
        <v>28.022336947413748</v>
      </c>
      <c r="D243" s="2">
        <f>MACD!E243</f>
        <v>0.16281337901074178</v>
      </c>
      <c r="E243" s="2">
        <f>MACD!F243</f>
        <v>8.9616844052725797E-2</v>
      </c>
      <c r="F243" s="2">
        <f>'Moving Avg'!D243</f>
        <v>3.6164000000000001</v>
      </c>
      <c r="G243" s="2">
        <f>'Moving Avg'!F243</f>
        <v>3.8904749999999995</v>
      </c>
      <c r="H243" s="2">
        <f>'Moving Avg'!G243</f>
        <v>4.0594000000000001</v>
      </c>
      <c r="I243" s="2">
        <f>'Moving Avg'!H243</f>
        <v>4.3034405000000042</v>
      </c>
      <c r="J243" s="5" t="str">
        <f>OBV!F243</f>
        <v>BEARISH</v>
      </c>
      <c r="K243" s="5" t="str">
        <f>OBV!G243</f>
        <v>NEUTRAL</v>
      </c>
      <c r="L243" s="5" t="str">
        <f>OBV!H243</f>
        <v>CONFIRMED BEARISH</v>
      </c>
      <c r="M243" s="7">
        <f t="shared" si="30"/>
        <v>50</v>
      </c>
      <c r="N243" s="7">
        <f t="shared" si="31"/>
        <v>0</v>
      </c>
      <c r="O243" s="7">
        <f t="shared" si="32"/>
        <v>0</v>
      </c>
      <c r="P243" s="7">
        <f t="shared" si="33"/>
        <v>16.5</v>
      </c>
      <c r="Q243" s="8">
        <f t="shared" si="34"/>
        <v>19.975000000000001</v>
      </c>
      <c r="R243" s="8">
        <f t="shared" si="35"/>
        <v>14.125</v>
      </c>
      <c r="S243" s="8">
        <f t="shared" si="36"/>
        <v>14.925000000000001</v>
      </c>
      <c r="T243" s="8">
        <f t="shared" si="37"/>
        <v>16.625</v>
      </c>
      <c r="U243" s="7">
        <f t="shared" si="38"/>
        <v>16.341666666666669</v>
      </c>
      <c r="V243" s="7">
        <f t="shared" si="39"/>
        <v>16.412500000000001</v>
      </c>
    </row>
    <row r="244" spans="1:22" ht="13.5" x14ac:dyDescent="0.25">
      <c r="A244" s="3">
        <f>RSI!A244</f>
        <v>43053</v>
      </c>
      <c r="B244" s="2">
        <f>RSI!B244</f>
        <v>3.3647999999999998</v>
      </c>
      <c r="C244" s="2">
        <f>RSI!I244</f>
        <v>25.13693113891793</v>
      </c>
      <c r="D244" s="2">
        <f>MACD!E244</f>
        <v>0.18848683104898578</v>
      </c>
      <c r="E244" s="2">
        <f>MACD!F244</f>
        <v>0.1093908414519778</v>
      </c>
      <c r="F244" s="2">
        <f>'Moving Avg'!D244</f>
        <v>3.5305799999999996</v>
      </c>
      <c r="G244" s="2">
        <f>'Moving Avg'!F244</f>
        <v>3.8631649999999995</v>
      </c>
      <c r="H244" s="2">
        <f>'Moving Avg'!G244</f>
        <v>4.0424299999999995</v>
      </c>
      <c r="I244" s="2">
        <f>'Moving Avg'!H244</f>
        <v>4.298354500000003</v>
      </c>
      <c r="J244" s="5" t="str">
        <f>OBV!F244</f>
        <v>BEARISH</v>
      </c>
      <c r="K244" s="5" t="str">
        <f>OBV!G244</f>
        <v>STRONG</v>
      </c>
      <c r="L244" s="5" t="str">
        <f>OBV!H244</f>
        <v>CONFIRMED BEARISH</v>
      </c>
      <c r="M244" s="7">
        <f t="shared" si="30"/>
        <v>50</v>
      </c>
      <c r="N244" s="7">
        <f t="shared" si="31"/>
        <v>0</v>
      </c>
      <c r="O244" s="7">
        <f t="shared" si="32"/>
        <v>0</v>
      </c>
      <c r="P244" s="7">
        <f t="shared" si="33"/>
        <v>33</v>
      </c>
      <c r="Q244" s="8">
        <f t="shared" si="34"/>
        <v>22.45</v>
      </c>
      <c r="R244" s="8">
        <f t="shared" si="35"/>
        <v>18.25</v>
      </c>
      <c r="S244" s="8">
        <f t="shared" si="36"/>
        <v>22.35</v>
      </c>
      <c r="T244" s="8">
        <f t="shared" si="37"/>
        <v>20.75</v>
      </c>
      <c r="U244" s="7">
        <f t="shared" si="38"/>
        <v>21.016666666666669</v>
      </c>
      <c r="V244" s="7">
        <f t="shared" si="39"/>
        <v>20.950000000000003</v>
      </c>
    </row>
    <row r="245" spans="1:22" ht="13.5" x14ac:dyDescent="0.25">
      <c r="A245" s="3">
        <f>RSI!A245</f>
        <v>43054</v>
      </c>
      <c r="B245" s="2">
        <f>RSI!B245</f>
        <v>3.2185000000000001</v>
      </c>
      <c r="C245" s="2">
        <f>RSI!I245</f>
        <v>21.83554796516492</v>
      </c>
      <c r="D245" s="2">
        <f>MACD!E245</f>
        <v>0.22406988514106896</v>
      </c>
      <c r="E245" s="2">
        <f>MACD!F245</f>
        <v>0.13232665018979606</v>
      </c>
      <c r="F245" s="2">
        <f>'Moving Avg'!D245</f>
        <v>3.4486599999999994</v>
      </c>
      <c r="G245" s="2">
        <f>'Moving Avg'!F245</f>
        <v>3.8197649999999994</v>
      </c>
      <c r="H245" s="2">
        <f>'Moving Avg'!G245</f>
        <v>4.0262400000000005</v>
      </c>
      <c r="I245" s="2">
        <f>'Moving Avg'!H245</f>
        <v>4.2925370000000029</v>
      </c>
      <c r="J245" s="5" t="str">
        <f>OBV!F245</f>
        <v>BEARISH</v>
      </c>
      <c r="K245" s="5" t="str">
        <f>OBV!G245</f>
        <v>STRONG</v>
      </c>
      <c r="L245" s="5" t="str">
        <f>OBV!H245</f>
        <v>CONFIRMED BEARISH</v>
      </c>
      <c r="M245" s="7">
        <f t="shared" si="30"/>
        <v>50</v>
      </c>
      <c r="N245" s="7">
        <f t="shared" si="31"/>
        <v>0</v>
      </c>
      <c r="O245" s="7">
        <f t="shared" si="32"/>
        <v>0</v>
      </c>
      <c r="P245" s="7">
        <f t="shared" si="33"/>
        <v>33</v>
      </c>
      <c r="Q245" s="8">
        <f t="shared" si="34"/>
        <v>22.45</v>
      </c>
      <c r="R245" s="8">
        <f t="shared" si="35"/>
        <v>18.25</v>
      </c>
      <c r="S245" s="8">
        <f t="shared" si="36"/>
        <v>22.35</v>
      </c>
      <c r="T245" s="8">
        <f t="shared" si="37"/>
        <v>20.75</v>
      </c>
      <c r="U245" s="7">
        <f t="shared" si="38"/>
        <v>21.016666666666669</v>
      </c>
      <c r="V245" s="7">
        <f t="shared" si="39"/>
        <v>20.950000000000003</v>
      </c>
    </row>
    <row r="246" spans="1:22" ht="13.5" x14ac:dyDescent="0.25">
      <c r="A246" s="3">
        <f>RSI!A246</f>
        <v>43055</v>
      </c>
      <c r="B246" s="2">
        <f>RSI!B246</f>
        <v>3.2477</v>
      </c>
      <c r="C246" s="2">
        <f>RSI!I246</f>
        <v>23.981529660066073</v>
      </c>
      <c r="D246" s="2">
        <f>MACD!E246</f>
        <v>0.22867860404351514</v>
      </c>
      <c r="E246" s="2">
        <f>MACD!F246</f>
        <v>0.15159704096053989</v>
      </c>
      <c r="F246" s="2">
        <f>'Moving Avg'!D246</f>
        <v>3.3862399999999999</v>
      </c>
      <c r="G246" s="2">
        <f>'Moving Avg'!F246</f>
        <v>3.775385</v>
      </c>
      <c r="H246" s="2">
        <f>'Moving Avg'!G246</f>
        <v>4.0082940000000002</v>
      </c>
      <c r="I246" s="2">
        <f>'Moving Avg'!H246</f>
        <v>4.2868655000000029</v>
      </c>
      <c r="J246" s="5" t="str">
        <f>OBV!F246</f>
        <v>BEARISH</v>
      </c>
      <c r="K246" s="5" t="str">
        <f>OBV!G246</f>
        <v>STRONG</v>
      </c>
      <c r="L246" s="5" t="str">
        <f>OBV!H246</f>
        <v>CONFIRMED BEARISH</v>
      </c>
      <c r="M246" s="7">
        <f t="shared" si="30"/>
        <v>50</v>
      </c>
      <c r="N246" s="7">
        <f t="shared" si="31"/>
        <v>0</v>
      </c>
      <c r="O246" s="7">
        <f t="shared" si="32"/>
        <v>0</v>
      </c>
      <c r="P246" s="7">
        <f t="shared" si="33"/>
        <v>33</v>
      </c>
      <c r="Q246" s="8">
        <f t="shared" si="34"/>
        <v>22.45</v>
      </c>
      <c r="R246" s="8">
        <f t="shared" si="35"/>
        <v>18.25</v>
      </c>
      <c r="S246" s="8">
        <f t="shared" si="36"/>
        <v>22.35</v>
      </c>
      <c r="T246" s="8">
        <f t="shared" si="37"/>
        <v>20.75</v>
      </c>
      <c r="U246" s="7">
        <f t="shared" si="38"/>
        <v>21.016666666666669</v>
      </c>
      <c r="V246" s="7">
        <f t="shared" si="39"/>
        <v>20.950000000000003</v>
      </c>
    </row>
    <row r="247" spans="1:22" ht="13.5" x14ac:dyDescent="0.25">
      <c r="A247" s="3">
        <f>RSI!A247</f>
        <v>43056</v>
      </c>
      <c r="B247" s="2">
        <f>RSI!B247</f>
        <v>3.2477</v>
      </c>
      <c r="C247" s="2">
        <f>RSI!I247</f>
        <v>23.981529660066073</v>
      </c>
      <c r="D247" s="2">
        <f>MACD!E247</f>
        <v>0.2372896675249927</v>
      </c>
      <c r="E247" s="2">
        <f>MACD!F247</f>
        <v>0.16873556627343045</v>
      </c>
      <c r="F247" s="2">
        <f>'Moving Avg'!D247</f>
        <v>3.3101600000000007</v>
      </c>
      <c r="G247" s="2">
        <f>'Moving Avg'!F247</f>
        <v>3.7368600000000001</v>
      </c>
      <c r="H247" s="2">
        <f>'Moving Avg'!G247</f>
        <v>3.9882020000000007</v>
      </c>
      <c r="I247" s="2">
        <f>'Moving Avg'!H247</f>
        <v>4.2811940000000028</v>
      </c>
      <c r="J247" s="5" t="str">
        <f>OBV!F247</f>
        <v>BEARISH</v>
      </c>
      <c r="K247" s="5" t="str">
        <f>OBV!G247</f>
        <v>STRONG</v>
      </c>
      <c r="L247" s="5" t="str">
        <f>OBV!H247</f>
        <v>CONFIRMED BEARISH</v>
      </c>
      <c r="M247" s="7">
        <f t="shared" si="30"/>
        <v>50</v>
      </c>
      <c r="N247" s="7">
        <f t="shared" si="31"/>
        <v>0</v>
      </c>
      <c r="O247" s="7">
        <f t="shared" si="32"/>
        <v>0</v>
      </c>
      <c r="P247" s="7">
        <f t="shared" si="33"/>
        <v>33</v>
      </c>
      <c r="Q247" s="8">
        <f t="shared" si="34"/>
        <v>22.45</v>
      </c>
      <c r="R247" s="8">
        <f t="shared" si="35"/>
        <v>18.25</v>
      </c>
      <c r="S247" s="8">
        <f t="shared" si="36"/>
        <v>22.35</v>
      </c>
      <c r="T247" s="8">
        <f t="shared" si="37"/>
        <v>20.75</v>
      </c>
      <c r="U247" s="7">
        <f t="shared" si="38"/>
        <v>21.016666666666669</v>
      </c>
      <c r="V247" s="7">
        <f t="shared" si="39"/>
        <v>20.950000000000003</v>
      </c>
    </row>
    <row r="248" spans="1:22" ht="13.5" x14ac:dyDescent="0.25">
      <c r="A248" s="3">
        <f>RSI!A248</f>
        <v>43059</v>
      </c>
      <c r="B248" s="2">
        <f>RSI!B248</f>
        <v>3.2477</v>
      </c>
      <c r="C248" s="2">
        <f>RSI!I248</f>
        <v>23.981529660066073</v>
      </c>
      <c r="D248" s="2">
        <f>MACD!E248</f>
        <v>0.24755657290193422</v>
      </c>
      <c r="E248" s="2">
        <f>MACD!F248</f>
        <v>0.18449976759913123</v>
      </c>
      <c r="F248" s="2">
        <f>'Moving Avg'!D248</f>
        <v>3.2652799999999997</v>
      </c>
      <c r="G248" s="2">
        <f>'Moving Avg'!F248</f>
        <v>3.6944299999999997</v>
      </c>
      <c r="H248" s="2">
        <f>'Moving Avg'!G248</f>
        <v>3.9681100000000002</v>
      </c>
      <c r="I248" s="2">
        <f>'Moving Avg'!H248</f>
        <v>4.2755225000000028</v>
      </c>
      <c r="J248" s="5" t="str">
        <f>OBV!F248</f>
        <v>BEARISH</v>
      </c>
      <c r="K248" s="5" t="str">
        <f>OBV!G248</f>
        <v>STRONG</v>
      </c>
      <c r="L248" s="5" t="str">
        <f>OBV!H248</f>
        <v>CONFIRMED BEARISH</v>
      </c>
      <c r="M248" s="7">
        <f t="shared" si="30"/>
        <v>50</v>
      </c>
      <c r="N248" s="7">
        <f t="shared" si="31"/>
        <v>0</v>
      </c>
      <c r="O248" s="7">
        <f t="shared" si="32"/>
        <v>0</v>
      </c>
      <c r="P248" s="7">
        <f t="shared" si="33"/>
        <v>33</v>
      </c>
      <c r="Q248" s="8">
        <f t="shared" si="34"/>
        <v>22.45</v>
      </c>
      <c r="R248" s="8">
        <f t="shared" si="35"/>
        <v>18.25</v>
      </c>
      <c r="S248" s="8">
        <f t="shared" si="36"/>
        <v>22.35</v>
      </c>
      <c r="T248" s="8">
        <f t="shared" si="37"/>
        <v>20.75</v>
      </c>
      <c r="U248" s="7">
        <f t="shared" si="38"/>
        <v>21.016666666666669</v>
      </c>
      <c r="V248" s="7">
        <f t="shared" si="39"/>
        <v>20.950000000000003</v>
      </c>
    </row>
    <row r="249" spans="1:22" ht="13.5" x14ac:dyDescent="0.25">
      <c r="A249" s="3">
        <f>RSI!A249</f>
        <v>43060</v>
      </c>
      <c r="B249" s="2">
        <f>RSI!B249</f>
        <v>3.2477</v>
      </c>
      <c r="C249" s="2">
        <f>RSI!I249</f>
        <v>23.981529660066073</v>
      </c>
      <c r="D249" s="2">
        <f>MACD!E249</f>
        <v>0.25900378853455841</v>
      </c>
      <c r="E249" s="2">
        <f>MACD!F249</f>
        <v>0.19940057178621667</v>
      </c>
      <c r="F249" s="2">
        <f>'Moving Avg'!D249</f>
        <v>3.24186</v>
      </c>
      <c r="G249" s="2">
        <f>'Moving Avg'!F249</f>
        <v>3.6519999999999997</v>
      </c>
      <c r="H249" s="2">
        <f>'Moving Avg'!G249</f>
        <v>3.9470420000000006</v>
      </c>
      <c r="I249" s="2">
        <f>'Moving Avg'!H249</f>
        <v>4.2698510000000027</v>
      </c>
      <c r="J249" s="5" t="str">
        <f>OBV!F249</f>
        <v>BEARISH</v>
      </c>
      <c r="K249" s="5" t="str">
        <f>OBV!G249</f>
        <v>STRONG</v>
      </c>
      <c r="L249" s="5" t="str">
        <f>OBV!H249</f>
        <v>CONFIRMED BEARISH</v>
      </c>
      <c r="M249" s="7">
        <f t="shared" si="30"/>
        <v>50</v>
      </c>
      <c r="N249" s="7">
        <f t="shared" si="31"/>
        <v>0</v>
      </c>
      <c r="O249" s="7">
        <f t="shared" si="32"/>
        <v>0</v>
      </c>
      <c r="P249" s="7">
        <f t="shared" si="33"/>
        <v>33</v>
      </c>
      <c r="Q249" s="8">
        <f t="shared" si="34"/>
        <v>22.45</v>
      </c>
      <c r="R249" s="8">
        <f t="shared" si="35"/>
        <v>18.25</v>
      </c>
      <c r="S249" s="8">
        <f t="shared" si="36"/>
        <v>22.35</v>
      </c>
      <c r="T249" s="8">
        <f t="shared" si="37"/>
        <v>20.75</v>
      </c>
      <c r="U249" s="7">
        <f t="shared" si="38"/>
        <v>21.016666666666669</v>
      </c>
      <c r="V249" s="7">
        <f t="shared" si="39"/>
        <v>20.950000000000003</v>
      </c>
    </row>
    <row r="250" spans="1:22" ht="13.5" x14ac:dyDescent="0.25">
      <c r="A250" s="3">
        <f>RSI!A250</f>
        <v>43061</v>
      </c>
      <c r="B250" s="2">
        <f>RSI!B250</f>
        <v>3.2770000000000001</v>
      </c>
      <c r="C250" s="2">
        <f>RSI!I250</f>
        <v>26.697704987830164</v>
      </c>
      <c r="D250" s="2">
        <f>MACD!E250</f>
        <v>0.24356723339163366</v>
      </c>
      <c r="E250" s="2">
        <f>MACD!F250</f>
        <v>0.20823390410730008</v>
      </c>
      <c r="F250" s="2">
        <f>'Moving Avg'!D250</f>
        <v>3.2535600000000002</v>
      </c>
      <c r="G250" s="2">
        <f>'Moving Avg'!F250</f>
        <v>3.6168900000000002</v>
      </c>
      <c r="H250" s="2">
        <f>'Moving Avg'!G250</f>
        <v>3.9265600000000007</v>
      </c>
      <c r="I250" s="2">
        <f>'Moving Avg'!H250</f>
        <v>4.2643260000000023</v>
      </c>
      <c r="J250" s="5" t="str">
        <f>OBV!F250</f>
        <v>BULLISH</v>
      </c>
      <c r="K250" s="5" t="str">
        <f>OBV!G250</f>
        <v>NEUTRAL</v>
      </c>
      <c r="L250" s="5" t="str">
        <f>OBV!H250</f>
        <v>CONFIRMED BULLISH</v>
      </c>
      <c r="M250" s="7">
        <f t="shared" si="30"/>
        <v>50</v>
      </c>
      <c r="N250" s="7">
        <f t="shared" si="31"/>
        <v>0</v>
      </c>
      <c r="O250" s="7">
        <f t="shared" si="32"/>
        <v>0</v>
      </c>
      <c r="P250" s="7">
        <f t="shared" si="33"/>
        <v>83.5</v>
      </c>
      <c r="Q250" s="8">
        <f t="shared" si="34"/>
        <v>30.024999999999999</v>
      </c>
      <c r="R250" s="8">
        <f t="shared" si="35"/>
        <v>30.875</v>
      </c>
      <c r="S250" s="8">
        <f t="shared" si="36"/>
        <v>45.075000000000003</v>
      </c>
      <c r="T250" s="8">
        <f t="shared" si="37"/>
        <v>33.375</v>
      </c>
      <c r="U250" s="7">
        <f t="shared" si="38"/>
        <v>35.324999999999996</v>
      </c>
      <c r="V250" s="7">
        <f t="shared" si="39"/>
        <v>34.837499999999999</v>
      </c>
    </row>
    <row r="251" spans="1:22" ht="13.5" x14ac:dyDescent="0.25">
      <c r="A251" s="3">
        <f>RSI!A251</f>
        <v>43062</v>
      </c>
      <c r="B251" s="2">
        <f>RSI!B251</f>
        <v>3.3744999999999998</v>
      </c>
      <c r="C251" s="2">
        <f>RSI!I251</f>
        <v>35.018249676574356</v>
      </c>
      <c r="D251" s="2">
        <f>MACD!E251</f>
        <v>0.2149685963606629</v>
      </c>
      <c r="E251" s="2">
        <f>MACD!F251</f>
        <v>0.20958084255797266</v>
      </c>
      <c r="F251" s="2">
        <f>'Moving Avg'!D251</f>
        <v>3.2789200000000003</v>
      </c>
      <c r="G251" s="2">
        <f>'Moving Avg'!F251</f>
        <v>3.5817749999999995</v>
      </c>
      <c r="H251" s="2">
        <f>'Moving Avg'!G251</f>
        <v>3.9080280000000016</v>
      </c>
      <c r="I251" s="2">
        <f>'Moving Avg'!H251</f>
        <v>4.259288500000002</v>
      </c>
      <c r="J251" s="5" t="str">
        <f>OBV!F251</f>
        <v>BULLISH</v>
      </c>
      <c r="K251" s="5" t="str">
        <f>OBV!G251</f>
        <v>WEAK</v>
      </c>
      <c r="L251" s="5" t="str">
        <f>OBV!H251</f>
        <v>CONFIRMED BULLISH</v>
      </c>
      <c r="M251" s="7">
        <f t="shared" si="30"/>
        <v>25</v>
      </c>
      <c r="N251" s="7">
        <f t="shared" si="31"/>
        <v>0</v>
      </c>
      <c r="O251" s="7">
        <f t="shared" si="32"/>
        <v>0</v>
      </c>
      <c r="P251" s="7">
        <f t="shared" si="33"/>
        <v>67</v>
      </c>
      <c r="Q251" s="8">
        <f t="shared" si="34"/>
        <v>18.799999999999997</v>
      </c>
      <c r="R251" s="8">
        <f t="shared" si="35"/>
        <v>21.75</v>
      </c>
      <c r="S251" s="8">
        <f t="shared" si="36"/>
        <v>33.900000000000006</v>
      </c>
      <c r="T251" s="8">
        <f t="shared" si="37"/>
        <v>23</v>
      </c>
      <c r="U251" s="7">
        <f t="shared" si="38"/>
        <v>24.816666666666666</v>
      </c>
      <c r="V251" s="7">
        <f t="shared" si="39"/>
        <v>24.362500000000001</v>
      </c>
    </row>
    <row r="252" spans="1:22" ht="13.5" x14ac:dyDescent="0.25">
      <c r="A252" s="3">
        <f>RSI!A252</f>
        <v>43063</v>
      </c>
      <c r="B252" s="2">
        <f>RSI!B252</f>
        <v>3.4622999999999999</v>
      </c>
      <c r="C252" s="2">
        <f>RSI!I252</f>
        <v>41.462106191276824</v>
      </c>
      <c r="D252" s="2">
        <f>MACD!E252</f>
        <v>0.19622814174824166</v>
      </c>
      <c r="E252" s="2">
        <f>MACD!F252</f>
        <v>0.20691030239602648</v>
      </c>
      <c r="F252" s="2">
        <f>'Moving Avg'!D252</f>
        <v>3.3218400000000003</v>
      </c>
      <c r="G252" s="2">
        <f>'Moving Avg'!F252</f>
        <v>3.55105</v>
      </c>
      <c r="H252" s="2">
        <f>'Moving Avg'!G252</f>
        <v>3.8912520000000019</v>
      </c>
      <c r="I252" s="2">
        <f>'Moving Avg'!H252</f>
        <v>4.2546900000000019</v>
      </c>
      <c r="J252" s="5" t="str">
        <f>OBV!F252</f>
        <v>BULLISH</v>
      </c>
      <c r="K252" s="5" t="str">
        <f>OBV!G252</f>
        <v>WEAK</v>
      </c>
      <c r="L252" s="5" t="str">
        <f>OBV!H252</f>
        <v>CONFIRMED BULLISH</v>
      </c>
      <c r="M252" s="7">
        <f t="shared" si="30"/>
        <v>25</v>
      </c>
      <c r="N252" s="7">
        <f t="shared" si="31"/>
        <v>45</v>
      </c>
      <c r="O252" s="7">
        <f t="shared" si="32"/>
        <v>0</v>
      </c>
      <c r="P252" s="7">
        <f t="shared" si="33"/>
        <v>67</v>
      </c>
      <c r="Q252" s="8">
        <f t="shared" si="34"/>
        <v>34.549999999999997</v>
      </c>
      <c r="R252" s="8">
        <f t="shared" si="35"/>
        <v>30.75</v>
      </c>
      <c r="S252" s="8">
        <f t="shared" si="36"/>
        <v>40.650000000000006</v>
      </c>
      <c r="T252" s="8">
        <f t="shared" si="37"/>
        <v>34.25</v>
      </c>
      <c r="U252" s="7">
        <f t="shared" si="38"/>
        <v>35.31666666666667</v>
      </c>
      <c r="V252" s="7">
        <f t="shared" si="39"/>
        <v>35.049999999999997</v>
      </c>
    </row>
    <row r="253" spans="1:22" ht="13.5" x14ac:dyDescent="0.25">
      <c r="A253" s="3">
        <f>RSI!A253</f>
        <v>43066</v>
      </c>
      <c r="B253" s="2">
        <f>RSI!B253</f>
        <v>3.4136000000000002</v>
      </c>
      <c r="C253" s="2">
        <f>RSI!I253</f>
        <v>39.143468503052219</v>
      </c>
      <c r="D253" s="2">
        <f>MACD!E253</f>
        <v>0.16080609734536777</v>
      </c>
      <c r="E253" s="2">
        <f>MACD!F253</f>
        <v>0.19768946138589474</v>
      </c>
      <c r="F253" s="2">
        <f>'Moving Avg'!D253</f>
        <v>3.3550199999999997</v>
      </c>
      <c r="G253" s="2">
        <f>'Moving Avg'!F253</f>
        <v>3.5237450000000003</v>
      </c>
      <c r="H253" s="2">
        <f>'Moving Avg'!G253</f>
        <v>3.873502000000002</v>
      </c>
      <c r="I253" s="2">
        <f>'Moving Avg'!H253</f>
        <v>4.2498480000000018</v>
      </c>
      <c r="J253" s="5" t="str">
        <f>OBV!F253</f>
        <v>BULLISH</v>
      </c>
      <c r="K253" s="5" t="str">
        <f>OBV!G253</f>
        <v>WEAK</v>
      </c>
      <c r="L253" s="5" t="str">
        <f>OBV!H253</f>
        <v>CONFIRMED BULLISH</v>
      </c>
      <c r="M253" s="7">
        <f t="shared" si="30"/>
        <v>25</v>
      </c>
      <c r="N253" s="7">
        <f t="shared" si="31"/>
        <v>100</v>
      </c>
      <c r="O253" s="7">
        <f t="shared" si="32"/>
        <v>0</v>
      </c>
      <c r="P253" s="7">
        <f t="shared" si="33"/>
        <v>67</v>
      </c>
      <c r="Q253" s="8">
        <f t="shared" si="34"/>
        <v>53.8</v>
      </c>
      <c r="R253" s="8">
        <f t="shared" si="35"/>
        <v>41.75</v>
      </c>
      <c r="S253" s="8">
        <f t="shared" si="36"/>
        <v>48.900000000000006</v>
      </c>
      <c r="T253" s="8">
        <f t="shared" si="37"/>
        <v>48</v>
      </c>
      <c r="U253" s="7">
        <f t="shared" si="38"/>
        <v>48.15</v>
      </c>
      <c r="V253" s="7">
        <f t="shared" si="39"/>
        <v>48.112499999999997</v>
      </c>
    </row>
    <row r="254" spans="1:22" ht="13.5" x14ac:dyDescent="0.25">
      <c r="A254" s="3">
        <f>RSI!A254</f>
        <v>43067</v>
      </c>
      <c r="B254" s="2">
        <f>RSI!B254</f>
        <v>3.4037999999999999</v>
      </c>
      <c r="C254" s="2">
        <f>RSI!I254</f>
        <v>38.674772663362731</v>
      </c>
      <c r="D254" s="2">
        <f>MACD!E254</f>
        <v>0.11610613552151694</v>
      </c>
      <c r="E254" s="2">
        <f>MACD!F254</f>
        <v>0.18137279621301919</v>
      </c>
      <c r="F254" s="2">
        <f>'Moving Avg'!D254</f>
        <v>3.3862399999999999</v>
      </c>
      <c r="G254" s="2">
        <f>'Moving Avg'!F254</f>
        <v>3.4959500000000006</v>
      </c>
      <c r="H254" s="2">
        <f>'Moving Avg'!G254</f>
        <v>3.8555560000000013</v>
      </c>
      <c r="I254" s="2">
        <f>'Moving Avg'!H254</f>
        <v>4.2449570000000021</v>
      </c>
      <c r="J254" s="5" t="str">
        <f>OBV!F254</f>
        <v>BULLISH</v>
      </c>
      <c r="K254" s="5" t="str">
        <f>OBV!G254</f>
        <v>WEAK</v>
      </c>
      <c r="L254" s="5" t="str">
        <f>OBV!H254</f>
        <v>CONFIRMED BULLISH</v>
      </c>
      <c r="M254" s="7">
        <f t="shared" si="30"/>
        <v>25</v>
      </c>
      <c r="N254" s="7">
        <f t="shared" si="31"/>
        <v>100</v>
      </c>
      <c r="O254" s="7">
        <f t="shared" si="32"/>
        <v>0</v>
      </c>
      <c r="P254" s="7">
        <f t="shared" si="33"/>
        <v>67</v>
      </c>
      <c r="Q254" s="8">
        <f t="shared" si="34"/>
        <v>53.8</v>
      </c>
      <c r="R254" s="8">
        <f t="shared" si="35"/>
        <v>41.75</v>
      </c>
      <c r="S254" s="8">
        <f t="shared" si="36"/>
        <v>48.900000000000006</v>
      </c>
      <c r="T254" s="8">
        <f t="shared" si="37"/>
        <v>48</v>
      </c>
      <c r="U254" s="7">
        <f t="shared" si="38"/>
        <v>48.15</v>
      </c>
      <c r="V254" s="7">
        <f t="shared" si="39"/>
        <v>48.112499999999997</v>
      </c>
    </row>
    <row r="255" spans="1:22" ht="13.5" x14ac:dyDescent="0.25">
      <c r="A255" s="3">
        <f>RSI!A255</f>
        <v>43068</v>
      </c>
      <c r="B255" s="2">
        <f>RSI!B255</f>
        <v>3.4136000000000002</v>
      </c>
      <c r="C255" s="2">
        <f>RSI!I255</f>
        <v>39.455485423499255</v>
      </c>
      <c r="D255" s="2">
        <f>MACD!E255</f>
        <v>5.6083588388625039E-2</v>
      </c>
      <c r="E255" s="2">
        <f>MACD!F255</f>
        <v>0.15631495464814035</v>
      </c>
      <c r="F255" s="2">
        <f>'Moving Avg'!D255</f>
        <v>3.4135600000000004</v>
      </c>
      <c r="G255" s="2">
        <f>'Moving Avg'!F255</f>
        <v>3.4686450000000009</v>
      </c>
      <c r="H255" s="2">
        <f>'Moving Avg'!G255</f>
        <v>3.8378060000000005</v>
      </c>
      <c r="I255" s="2">
        <f>'Moving Avg'!H255</f>
        <v>4.2401150000000021</v>
      </c>
      <c r="J255" s="5" t="str">
        <f>OBV!F255</f>
        <v>BULLISH</v>
      </c>
      <c r="K255" s="5" t="str">
        <f>OBV!G255</f>
        <v>WEAK</v>
      </c>
      <c r="L255" s="5" t="str">
        <f>OBV!H255</f>
        <v>CONFIRMED BULLISH</v>
      </c>
      <c r="M255" s="7">
        <f t="shared" si="30"/>
        <v>25</v>
      </c>
      <c r="N255" s="7">
        <f t="shared" si="31"/>
        <v>100</v>
      </c>
      <c r="O255" s="7">
        <f t="shared" si="32"/>
        <v>0</v>
      </c>
      <c r="P255" s="7">
        <f t="shared" si="33"/>
        <v>67</v>
      </c>
      <c r="Q255" s="8">
        <f t="shared" si="34"/>
        <v>53.8</v>
      </c>
      <c r="R255" s="8">
        <f t="shared" si="35"/>
        <v>41.75</v>
      </c>
      <c r="S255" s="8">
        <f t="shared" si="36"/>
        <v>48.900000000000006</v>
      </c>
      <c r="T255" s="8">
        <f t="shared" si="37"/>
        <v>48</v>
      </c>
      <c r="U255" s="7">
        <f t="shared" si="38"/>
        <v>48.15</v>
      </c>
      <c r="V255" s="7">
        <f t="shared" si="39"/>
        <v>48.112499999999997</v>
      </c>
    </row>
    <row r="256" spans="1:22" ht="13.5" x14ac:dyDescent="0.25">
      <c r="A256" s="3">
        <f>RSI!A256</f>
        <v>43069</v>
      </c>
      <c r="B256" s="2">
        <f>RSI!B256</f>
        <v>3.3647999999999998</v>
      </c>
      <c r="C256" s="2">
        <f>RSI!I256</f>
        <v>36.933997698659354</v>
      </c>
      <c r="D256" s="2">
        <f>MACD!E256</f>
        <v>1.4302007718824949E-2</v>
      </c>
      <c r="E256" s="2">
        <f>MACD!F256</f>
        <v>0.12791236526227728</v>
      </c>
      <c r="F256" s="2">
        <f>'Moving Avg'!D256</f>
        <v>3.4116200000000001</v>
      </c>
      <c r="G256" s="2">
        <f>'Moving Avg'!F256</f>
        <v>3.4476750000000003</v>
      </c>
      <c r="H256" s="2">
        <f>'Moving Avg'!G256</f>
        <v>3.8190800000000009</v>
      </c>
      <c r="I256" s="2">
        <f>'Moving Avg'!H256</f>
        <v>4.2350290000000008</v>
      </c>
      <c r="J256" s="5" t="str">
        <f>OBV!F256</f>
        <v>BEARISH</v>
      </c>
      <c r="K256" s="5" t="str">
        <f>OBV!G256</f>
        <v>STRONG</v>
      </c>
      <c r="L256" s="5" t="str">
        <f>OBV!H256</f>
        <v>CONFIRMED BEARISH</v>
      </c>
      <c r="M256" s="7">
        <f t="shared" si="30"/>
        <v>25</v>
      </c>
      <c r="N256" s="7">
        <f t="shared" si="31"/>
        <v>100</v>
      </c>
      <c r="O256" s="7">
        <f t="shared" si="32"/>
        <v>0</v>
      </c>
      <c r="P256" s="7">
        <f t="shared" si="33"/>
        <v>33</v>
      </c>
      <c r="Q256" s="8">
        <f t="shared" si="34"/>
        <v>48.7</v>
      </c>
      <c r="R256" s="8">
        <f t="shared" si="35"/>
        <v>33.25</v>
      </c>
      <c r="S256" s="8">
        <f t="shared" si="36"/>
        <v>33.6</v>
      </c>
      <c r="T256" s="8">
        <f t="shared" si="37"/>
        <v>39.5</v>
      </c>
      <c r="U256" s="7">
        <f t="shared" si="38"/>
        <v>38.516666666666673</v>
      </c>
      <c r="V256" s="7">
        <f t="shared" si="39"/>
        <v>38.762500000000003</v>
      </c>
    </row>
    <row r="257" spans="1:22" ht="13.5" x14ac:dyDescent="0.25">
      <c r="A257" s="3">
        <f>RSI!A257</f>
        <v>43073</v>
      </c>
      <c r="B257" s="2">
        <f>RSI!B257</f>
        <v>3.3062999999999998</v>
      </c>
      <c r="C257" s="2">
        <f>RSI!I257</f>
        <v>34.119069190489711</v>
      </c>
      <c r="D257" s="2">
        <f>MACD!E257</f>
        <v>-1.5596974375392758E-2</v>
      </c>
      <c r="E257" s="2">
        <f>MACD!F257</f>
        <v>9.9210497334743283E-2</v>
      </c>
      <c r="F257" s="2">
        <f>'Moving Avg'!D257</f>
        <v>3.38042</v>
      </c>
      <c r="G257" s="2">
        <f>'Moving Avg'!F257</f>
        <v>3.4232949999999995</v>
      </c>
      <c r="H257" s="2">
        <f>'Moving Avg'!G257</f>
        <v>3.7991840000000003</v>
      </c>
      <c r="I257" s="2">
        <f>'Moving Avg'!H257</f>
        <v>4.2296505000000018</v>
      </c>
      <c r="J257" s="5" t="str">
        <f>OBV!F257</f>
        <v>BEARISH</v>
      </c>
      <c r="K257" s="5" t="str">
        <f>OBV!G257</f>
        <v>STRONG</v>
      </c>
      <c r="L257" s="5" t="str">
        <f>OBV!H257</f>
        <v>CONFIRMED BEARISH</v>
      </c>
      <c r="M257" s="7">
        <f t="shared" si="30"/>
        <v>25</v>
      </c>
      <c r="N257" s="7">
        <f t="shared" si="31"/>
        <v>100</v>
      </c>
      <c r="O257" s="7">
        <f t="shared" si="32"/>
        <v>0</v>
      </c>
      <c r="P257" s="7">
        <f t="shared" si="33"/>
        <v>33</v>
      </c>
      <c r="Q257" s="8">
        <f t="shared" si="34"/>
        <v>48.7</v>
      </c>
      <c r="R257" s="8">
        <f t="shared" si="35"/>
        <v>33.25</v>
      </c>
      <c r="S257" s="8">
        <f t="shared" si="36"/>
        <v>33.6</v>
      </c>
      <c r="T257" s="8">
        <f t="shared" si="37"/>
        <v>39.5</v>
      </c>
      <c r="U257" s="7">
        <f t="shared" si="38"/>
        <v>38.516666666666673</v>
      </c>
      <c r="V257" s="7">
        <f t="shared" si="39"/>
        <v>38.762500000000003</v>
      </c>
    </row>
    <row r="258" spans="1:22" ht="13.5" x14ac:dyDescent="0.25">
      <c r="A258" s="3">
        <f>RSI!A258</f>
        <v>43074</v>
      </c>
      <c r="B258" s="2">
        <f>RSI!B258</f>
        <v>3.4037999999999999</v>
      </c>
      <c r="C258" s="2">
        <f>RSI!I258</f>
        <v>42.046848348882435</v>
      </c>
      <c r="D258" s="2">
        <f>MACD!E258</f>
        <v>-4.6734387989091353E-2</v>
      </c>
      <c r="E258" s="2">
        <f>MACD!F258</f>
        <v>7.0021520269976364E-2</v>
      </c>
      <c r="F258" s="2">
        <f>'Moving Avg'!D258</f>
        <v>3.3784599999999996</v>
      </c>
      <c r="G258" s="2">
        <f>'Moving Avg'!F258</f>
        <v>3.4037899999999999</v>
      </c>
      <c r="H258" s="2">
        <f>'Moving Avg'!G258</f>
        <v>3.7812379999999997</v>
      </c>
      <c r="I258" s="2">
        <f>'Moving Avg'!H258</f>
        <v>4.2247595000000011</v>
      </c>
      <c r="J258" s="5" t="str">
        <f>OBV!F258</f>
        <v>BEARISH</v>
      </c>
      <c r="K258" s="5" t="str">
        <f>OBV!G258</f>
        <v>STRONG</v>
      </c>
      <c r="L258" s="5" t="str">
        <f>OBV!H258</f>
        <v>CONFIRMED BEARISH</v>
      </c>
      <c r="M258" s="7">
        <f t="shared" ref="M258:M321" si="40">IF(C258&lt;30,50, IF(C258&gt;70, 0, 25))</f>
        <v>25</v>
      </c>
      <c r="N258" s="7">
        <f t="shared" ref="N258:N321" si="41">IF(E258-D258&gt;0.02, 100, IF(E258-D258&lt;0,0,45))</f>
        <v>100</v>
      </c>
      <c r="O258" s="7">
        <f t="shared" ref="O258:O321" si="42">IF(F258-I258&gt;10,100,IF(F258-I258&gt;5,75, IF(F258-I258&gt;0,50,0)))</f>
        <v>0</v>
      </c>
      <c r="P258" s="7">
        <f t="shared" ref="P258:P321" si="43">IF(L258="confirmed bullish", 34, IF(L258="bullish divergence",17, 0))+IF(J258="bullish",33,IF(J258="bearish",0,16.5))+IF(K258="strong",33,IF(K258="weak",0,16.5))</f>
        <v>33</v>
      </c>
      <c r="Q258" s="8">
        <f t="shared" si="34"/>
        <v>48.7</v>
      </c>
      <c r="R258" s="8">
        <f t="shared" si="35"/>
        <v>33.25</v>
      </c>
      <c r="S258" s="8">
        <f t="shared" si="36"/>
        <v>33.6</v>
      </c>
      <c r="T258" s="8">
        <f t="shared" si="37"/>
        <v>39.5</v>
      </c>
      <c r="U258" s="7">
        <f t="shared" si="38"/>
        <v>38.516666666666673</v>
      </c>
      <c r="V258" s="7">
        <f t="shared" si="39"/>
        <v>38.762500000000003</v>
      </c>
    </row>
    <row r="259" spans="1:22" ht="13.5" x14ac:dyDescent="0.25">
      <c r="A259" s="3">
        <f>RSI!A259</f>
        <v>43075</v>
      </c>
      <c r="B259" s="2">
        <f>RSI!B259</f>
        <v>3.4037999999999999</v>
      </c>
      <c r="C259" s="2">
        <f>RSI!I259</f>
        <v>42.046848348882435</v>
      </c>
      <c r="D259" s="2">
        <f>MACD!E259</f>
        <v>-7.2376129276301437E-2</v>
      </c>
      <c r="E259" s="2">
        <f>MACD!F259</f>
        <v>4.1541990360720808E-2</v>
      </c>
      <c r="F259" s="2">
        <f>'Moving Avg'!D259</f>
        <v>3.3784599999999996</v>
      </c>
      <c r="G259" s="2">
        <f>'Moving Avg'!F259</f>
        <v>3.3842850000000007</v>
      </c>
      <c r="H259" s="2">
        <f>'Moving Avg'!G259</f>
        <v>3.7632920000000003</v>
      </c>
      <c r="I259" s="2">
        <f>'Moving Avg'!H259</f>
        <v>4.2198685000000014</v>
      </c>
      <c r="J259" s="5" t="str">
        <f>OBV!F259</f>
        <v>BEARISH</v>
      </c>
      <c r="K259" s="5" t="str">
        <f>OBV!G259</f>
        <v>STRONG</v>
      </c>
      <c r="L259" s="5" t="str">
        <f>OBV!H259</f>
        <v>NEUTRAL</v>
      </c>
      <c r="M259" s="7">
        <f t="shared" si="40"/>
        <v>25</v>
      </c>
      <c r="N259" s="7">
        <f t="shared" si="41"/>
        <v>100</v>
      </c>
      <c r="O259" s="7">
        <f t="shared" si="42"/>
        <v>0</v>
      </c>
      <c r="P259" s="7">
        <f t="shared" si="43"/>
        <v>33</v>
      </c>
      <c r="Q259" s="8">
        <f t="shared" ref="Q259:Q322" si="44">0.35*M259+N259*0.35+O259*0.15+P259*0.15</f>
        <v>48.7</v>
      </c>
      <c r="R259" s="8">
        <f t="shared" ref="R259:R322" si="45">M259*0.2+N259*0.2+O259*0.35+P259*0.25</f>
        <v>33.25</v>
      </c>
      <c r="S259" s="8">
        <f t="shared" ref="S259:S322" si="46">M259*0.15+N259*0.15+O259*0.25+P259*0.45</f>
        <v>33.6</v>
      </c>
      <c r="T259" s="8">
        <f t="shared" ref="T259:T322" si="47">0.25*SUM(M259:P259)</f>
        <v>39.5</v>
      </c>
      <c r="U259" s="7">
        <f t="shared" ref="U259:U322" si="48">SUM(Q259:S259)/3</f>
        <v>38.516666666666673</v>
      </c>
      <c r="V259" s="7">
        <f t="shared" ref="V259:V322" si="49">SUM(Q259:T259)/4</f>
        <v>38.762500000000003</v>
      </c>
    </row>
    <row r="260" spans="1:22" ht="13.5" x14ac:dyDescent="0.25">
      <c r="A260" s="3">
        <f>RSI!A260</f>
        <v>43076</v>
      </c>
      <c r="B260" s="2">
        <f>RSI!B260</f>
        <v>3.4136000000000002</v>
      </c>
      <c r="C260" s="2">
        <f>RSI!I260</f>
        <v>42.8485447557388</v>
      </c>
      <c r="D260" s="2">
        <f>MACD!E260</f>
        <v>-8.9638164424100886E-2</v>
      </c>
      <c r="E260" s="2">
        <f>MACD!F260</f>
        <v>1.530595940375647E-2</v>
      </c>
      <c r="F260" s="2">
        <f>'Moving Avg'!D260</f>
        <v>3.3784599999999996</v>
      </c>
      <c r="G260" s="2">
        <f>'Moving Avg'!F260</f>
        <v>3.3735600000000003</v>
      </c>
      <c r="H260" s="2">
        <f>'Moving Avg'!G260</f>
        <v>3.7455420000000004</v>
      </c>
      <c r="I260" s="2">
        <f>'Moving Avg'!H260</f>
        <v>4.2150265000000013</v>
      </c>
      <c r="J260" s="5" t="str">
        <f>OBV!F260</f>
        <v>BEARISH</v>
      </c>
      <c r="K260" s="5" t="str">
        <f>OBV!G260</f>
        <v>STRONG</v>
      </c>
      <c r="L260" s="5" t="str">
        <f>OBV!H260</f>
        <v>NEUTRAL</v>
      </c>
      <c r="M260" s="7">
        <f t="shared" si="40"/>
        <v>25</v>
      </c>
      <c r="N260" s="7">
        <f t="shared" si="41"/>
        <v>100</v>
      </c>
      <c r="O260" s="7">
        <f t="shared" si="42"/>
        <v>0</v>
      </c>
      <c r="P260" s="7">
        <f t="shared" si="43"/>
        <v>33</v>
      </c>
      <c r="Q260" s="8">
        <f t="shared" si="44"/>
        <v>48.7</v>
      </c>
      <c r="R260" s="8">
        <f t="shared" si="45"/>
        <v>33.25</v>
      </c>
      <c r="S260" s="8">
        <f t="shared" si="46"/>
        <v>33.6</v>
      </c>
      <c r="T260" s="8">
        <f t="shared" si="47"/>
        <v>39.5</v>
      </c>
      <c r="U260" s="7">
        <f t="shared" si="48"/>
        <v>38.516666666666673</v>
      </c>
      <c r="V260" s="7">
        <f t="shared" si="49"/>
        <v>38.762500000000003</v>
      </c>
    </row>
    <row r="261" spans="1:22" ht="13.5" x14ac:dyDescent="0.25">
      <c r="A261" s="3">
        <f>RSI!A261</f>
        <v>43077</v>
      </c>
      <c r="B261" s="2">
        <f>RSI!B261</f>
        <v>3.4136000000000002</v>
      </c>
      <c r="C261" s="2">
        <f>RSI!I261</f>
        <v>42.8485447557388</v>
      </c>
      <c r="D261" s="2">
        <f>MACD!E261</f>
        <v>-8.8697728549310462E-2</v>
      </c>
      <c r="E261" s="2">
        <f>MACD!F261</f>
        <v>-5.4947781868569141E-3</v>
      </c>
      <c r="F261" s="2">
        <f>'Moving Avg'!D261</f>
        <v>3.3882199999999996</v>
      </c>
      <c r="G261" s="2">
        <f>'Moving Avg'!F261</f>
        <v>3.36625</v>
      </c>
      <c r="H261" s="2">
        <f>'Moving Avg'!G261</f>
        <v>3.7303280000000001</v>
      </c>
      <c r="I261" s="2">
        <f>'Moving Avg'!H261</f>
        <v>4.2101845000000004</v>
      </c>
      <c r="J261" s="5" t="str">
        <f>OBV!F261</f>
        <v>BEARISH</v>
      </c>
      <c r="K261" s="5" t="str">
        <f>OBV!G261</f>
        <v>NEUTRAL</v>
      </c>
      <c r="L261" s="5" t="str">
        <f>OBV!H261</f>
        <v>BEARISH DIVERGENCE</v>
      </c>
      <c r="M261" s="7">
        <f t="shared" si="40"/>
        <v>25</v>
      </c>
      <c r="N261" s="7">
        <f t="shared" si="41"/>
        <v>100</v>
      </c>
      <c r="O261" s="7">
        <f t="shared" si="42"/>
        <v>0</v>
      </c>
      <c r="P261" s="7">
        <f t="shared" si="43"/>
        <v>16.5</v>
      </c>
      <c r="Q261" s="8">
        <f t="shared" si="44"/>
        <v>46.225000000000001</v>
      </c>
      <c r="R261" s="8">
        <f t="shared" si="45"/>
        <v>29.125</v>
      </c>
      <c r="S261" s="8">
        <f t="shared" si="46"/>
        <v>26.175000000000001</v>
      </c>
      <c r="T261" s="8">
        <f t="shared" si="47"/>
        <v>35.375</v>
      </c>
      <c r="U261" s="7">
        <f t="shared" si="48"/>
        <v>33.841666666666661</v>
      </c>
      <c r="V261" s="7">
        <f t="shared" si="49"/>
        <v>34.224999999999994</v>
      </c>
    </row>
    <row r="262" spans="1:22" ht="13.5" x14ac:dyDescent="0.25">
      <c r="A262" s="3">
        <f>RSI!A262</f>
        <v>43080</v>
      </c>
      <c r="B262" s="2">
        <f>RSI!B262</f>
        <v>3.4136000000000002</v>
      </c>
      <c r="C262" s="2">
        <f>RSI!I262</f>
        <v>42.8485447557388</v>
      </c>
      <c r="D262" s="2">
        <f>MACD!E262</f>
        <v>-7.388801122804356E-2</v>
      </c>
      <c r="E262" s="2">
        <f>MACD!F262</f>
        <v>-1.9173424795094245E-2</v>
      </c>
      <c r="F262" s="2">
        <f>'Moving Avg'!D262</f>
        <v>3.4096800000000003</v>
      </c>
      <c r="G262" s="2">
        <f>'Moving Avg'!F262</f>
        <v>3.355525000000001</v>
      </c>
      <c r="H262" s="2">
        <f>'Moving Avg'!G262</f>
        <v>3.7174560000000003</v>
      </c>
      <c r="I262" s="2">
        <f>'Moving Avg'!H262</f>
        <v>4.2053425000000013</v>
      </c>
      <c r="J262" s="5" t="str">
        <f>OBV!F262</f>
        <v>BULLISH</v>
      </c>
      <c r="K262" s="5" t="str">
        <f>OBV!G262</f>
        <v>NEUTRAL</v>
      </c>
      <c r="L262" s="5" t="str">
        <f>OBV!H262</f>
        <v>CONFIRMED BULLISH</v>
      </c>
      <c r="M262" s="7">
        <f t="shared" si="40"/>
        <v>25</v>
      </c>
      <c r="N262" s="7">
        <f t="shared" si="41"/>
        <v>100</v>
      </c>
      <c r="O262" s="7">
        <f t="shared" si="42"/>
        <v>0</v>
      </c>
      <c r="P262" s="7">
        <f t="shared" si="43"/>
        <v>83.5</v>
      </c>
      <c r="Q262" s="8">
        <f t="shared" si="44"/>
        <v>56.274999999999999</v>
      </c>
      <c r="R262" s="8">
        <f t="shared" si="45"/>
        <v>45.875</v>
      </c>
      <c r="S262" s="8">
        <f t="shared" si="46"/>
        <v>56.325000000000003</v>
      </c>
      <c r="T262" s="8">
        <f t="shared" si="47"/>
        <v>52.125</v>
      </c>
      <c r="U262" s="7">
        <f t="shared" si="48"/>
        <v>52.82500000000001</v>
      </c>
      <c r="V262" s="7">
        <f t="shared" si="49"/>
        <v>52.650000000000006</v>
      </c>
    </row>
    <row r="263" spans="1:22" ht="13.5" x14ac:dyDescent="0.25">
      <c r="A263" s="3">
        <f>RSI!A263</f>
        <v>43081</v>
      </c>
      <c r="B263" s="2">
        <f>RSI!B263</f>
        <v>3.4037999999999999</v>
      </c>
      <c r="C263" s="2">
        <f>RSI!I263</f>
        <v>42.120792661863277</v>
      </c>
      <c r="D263" s="2">
        <f>MACD!E263</f>
        <v>-6.7654323740121036E-2</v>
      </c>
      <c r="E263" s="2">
        <f>MACD!F263</f>
        <v>-2.8869604584099606E-2</v>
      </c>
      <c r="F263" s="2">
        <f>'Moving Avg'!D263</f>
        <v>3.4096800000000003</v>
      </c>
      <c r="G263" s="2">
        <f>'Moving Avg'!F263</f>
        <v>3.3521100000000006</v>
      </c>
      <c r="H263" s="2">
        <f>'Moving Avg'!G263</f>
        <v>3.7043880000000002</v>
      </c>
      <c r="I263" s="2">
        <f>'Moving Avg'!H263</f>
        <v>4.2004515000000016</v>
      </c>
      <c r="J263" s="5" t="str">
        <f>OBV!F263</f>
        <v>BEARISH</v>
      </c>
      <c r="K263" s="5" t="str">
        <f>OBV!G263</f>
        <v>NEUTRAL</v>
      </c>
      <c r="L263" s="5" t="str">
        <f>OBV!H263</f>
        <v>NEUTRAL</v>
      </c>
      <c r="M263" s="7">
        <f t="shared" si="40"/>
        <v>25</v>
      </c>
      <c r="N263" s="7">
        <f t="shared" si="41"/>
        <v>100</v>
      </c>
      <c r="O263" s="7">
        <f t="shared" si="42"/>
        <v>0</v>
      </c>
      <c r="P263" s="7">
        <f t="shared" si="43"/>
        <v>16.5</v>
      </c>
      <c r="Q263" s="8">
        <f t="shared" si="44"/>
        <v>46.225000000000001</v>
      </c>
      <c r="R263" s="8">
        <f t="shared" si="45"/>
        <v>29.125</v>
      </c>
      <c r="S263" s="8">
        <f t="shared" si="46"/>
        <v>26.175000000000001</v>
      </c>
      <c r="T263" s="8">
        <f t="shared" si="47"/>
        <v>35.375</v>
      </c>
      <c r="U263" s="7">
        <f t="shared" si="48"/>
        <v>33.841666666666661</v>
      </c>
      <c r="V263" s="7">
        <f t="shared" si="49"/>
        <v>34.224999999999994</v>
      </c>
    </row>
    <row r="264" spans="1:22" ht="13.5" x14ac:dyDescent="0.25">
      <c r="A264" s="3">
        <f>RSI!A264</f>
        <v>43082</v>
      </c>
      <c r="B264" s="2">
        <f>RSI!B264</f>
        <v>3.4916</v>
      </c>
      <c r="C264" s="2">
        <f>RSI!I264</f>
        <v>50.270058074493825</v>
      </c>
      <c r="D264" s="2">
        <f>MACD!E264</f>
        <v>-6.9899106206961381E-2</v>
      </c>
      <c r="E264" s="2">
        <f>MACD!F264</f>
        <v>-3.7075504908671966E-2</v>
      </c>
      <c r="F264" s="2">
        <f>'Moving Avg'!D264</f>
        <v>3.4272400000000003</v>
      </c>
      <c r="G264" s="2">
        <f>'Moving Avg'!F264</f>
        <v>3.3584499999999999</v>
      </c>
      <c r="H264" s="2">
        <f>'Moving Avg'!G264</f>
        <v>3.6909299999999989</v>
      </c>
      <c r="I264" s="2">
        <f>'Moving Avg'!H264</f>
        <v>4.1959995000000019</v>
      </c>
      <c r="J264" s="5" t="str">
        <f>OBV!F264</f>
        <v>BULLISH</v>
      </c>
      <c r="K264" s="5" t="str">
        <f>OBV!G264</f>
        <v>NEUTRAL</v>
      </c>
      <c r="L264" s="5" t="str">
        <f>OBV!H264</f>
        <v>CONFIRMED BULLISH</v>
      </c>
      <c r="M264" s="7">
        <f t="shared" si="40"/>
        <v>25</v>
      </c>
      <c r="N264" s="7">
        <f t="shared" si="41"/>
        <v>100</v>
      </c>
      <c r="O264" s="7">
        <f t="shared" si="42"/>
        <v>0</v>
      </c>
      <c r="P264" s="7">
        <f t="shared" si="43"/>
        <v>83.5</v>
      </c>
      <c r="Q264" s="8">
        <f t="shared" si="44"/>
        <v>56.274999999999999</v>
      </c>
      <c r="R264" s="8">
        <f t="shared" si="45"/>
        <v>45.875</v>
      </c>
      <c r="S264" s="8">
        <f t="shared" si="46"/>
        <v>56.325000000000003</v>
      </c>
      <c r="T264" s="8">
        <f t="shared" si="47"/>
        <v>52.125</v>
      </c>
      <c r="U264" s="7">
        <f t="shared" si="48"/>
        <v>52.82500000000001</v>
      </c>
      <c r="V264" s="7">
        <f t="shared" si="49"/>
        <v>52.650000000000006</v>
      </c>
    </row>
    <row r="265" spans="1:22" ht="13.5" x14ac:dyDescent="0.25">
      <c r="A265" s="3">
        <f>RSI!A265</f>
        <v>43083</v>
      </c>
      <c r="B265" s="2">
        <f>RSI!B265</f>
        <v>3.6964000000000001</v>
      </c>
      <c r="C265" s="2">
        <f>RSI!I265</f>
        <v>63.263269598792888</v>
      </c>
      <c r="D265" s="2">
        <f>MACD!E265</f>
        <v>-8.5524515761244313E-2</v>
      </c>
      <c r="E265" s="2">
        <f>MACD!F265</f>
        <v>-4.6765307079186441E-2</v>
      </c>
      <c r="F265" s="2">
        <f>'Moving Avg'!D265</f>
        <v>3.4838</v>
      </c>
      <c r="G265" s="2">
        <f>'Moving Avg'!F265</f>
        <v>3.3823449999999999</v>
      </c>
      <c r="H265" s="2">
        <f>'Moving Avg'!G265</f>
        <v>3.6839079999999989</v>
      </c>
      <c r="I265" s="2">
        <f>'Moving Avg'!H265</f>
        <v>4.1925715000000014</v>
      </c>
      <c r="J265" s="5" t="str">
        <f>OBV!F265</f>
        <v>BULLISH</v>
      </c>
      <c r="K265" s="5" t="str">
        <f>OBV!G265</f>
        <v>WEAK</v>
      </c>
      <c r="L265" s="5" t="str">
        <f>OBV!H265</f>
        <v>CONFIRMED BULLISH</v>
      </c>
      <c r="M265" s="7">
        <f t="shared" si="40"/>
        <v>25</v>
      </c>
      <c r="N265" s="7">
        <f t="shared" si="41"/>
        <v>100</v>
      </c>
      <c r="O265" s="7">
        <f t="shared" si="42"/>
        <v>0</v>
      </c>
      <c r="P265" s="7">
        <f t="shared" si="43"/>
        <v>67</v>
      </c>
      <c r="Q265" s="8">
        <f t="shared" si="44"/>
        <v>53.8</v>
      </c>
      <c r="R265" s="8">
        <f t="shared" si="45"/>
        <v>41.75</v>
      </c>
      <c r="S265" s="8">
        <f t="shared" si="46"/>
        <v>48.900000000000006</v>
      </c>
      <c r="T265" s="8">
        <f t="shared" si="47"/>
        <v>48</v>
      </c>
      <c r="U265" s="7">
        <f t="shared" si="48"/>
        <v>48.15</v>
      </c>
      <c r="V265" s="7">
        <f t="shared" si="49"/>
        <v>48.112499999999997</v>
      </c>
    </row>
    <row r="266" spans="1:22" ht="13.5" x14ac:dyDescent="0.25">
      <c r="A266" s="3">
        <f>RSI!A266</f>
        <v>43084</v>
      </c>
      <c r="B266" s="2">
        <f>RSI!B266</f>
        <v>3.911</v>
      </c>
      <c r="C266" s="2">
        <f>RSI!I266</f>
        <v>71.628312504562771</v>
      </c>
      <c r="D266" s="2">
        <f>MACD!E266</f>
        <v>-0.12341878802444306</v>
      </c>
      <c r="E266" s="2">
        <f>MACD!F266</f>
        <v>-6.2096003268237769E-2</v>
      </c>
      <c r="F266" s="2">
        <f>'Moving Avg'!D266</f>
        <v>3.5832800000000007</v>
      </c>
      <c r="G266" s="2">
        <f>'Moving Avg'!F266</f>
        <v>3.4155099999999998</v>
      </c>
      <c r="H266" s="2">
        <f>'Moving Avg'!G266</f>
        <v>3.6811779999999987</v>
      </c>
      <c r="I266" s="2">
        <f>'Moving Avg'!H266</f>
        <v>4.1902165000000009</v>
      </c>
      <c r="J266" s="5" t="str">
        <f>OBV!F266</f>
        <v>BULLISH</v>
      </c>
      <c r="K266" s="5" t="str">
        <f>OBV!G266</f>
        <v>WEAK</v>
      </c>
      <c r="L266" s="5" t="str">
        <f>OBV!H266</f>
        <v>CONFIRMED BULLISH</v>
      </c>
      <c r="M266" s="7">
        <f t="shared" si="40"/>
        <v>0</v>
      </c>
      <c r="N266" s="7">
        <f t="shared" si="41"/>
        <v>100</v>
      </c>
      <c r="O266" s="7">
        <f t="shared" si="42"/>
        <v>0</v>
      </c>
      <c r="P266" s="7">
        <f t="shared" si="43"/>
        <v>67</v>
      </c>
      <c r="Q266" s="8">
        <f t="shared" si="44"/>
        <v>45.05</v>
      </c>
      <c r="R266" s="8">
        <f t="shared" si="45"/>
        <v>36.75</v>
      </c>
      <c r="S266" s="8">
        <f t="shared" si="46"/>
        <v>45.150000000000006</v>
      </c>
      <c r="T266" s="8">
        <f t="shared" si="47"/>
        <v>41.75</v>
      </c>
      <c r="U266" s="7">
        <f t="shared" si="48"/>
        <v>42.31666666666667</v>
      </c>
      <c r="V266" s="7">
        <f t="shared" si="49"/>
        <v>42.174999999999997</v>
      </c>
    </row>
    <row r="267" spans="1:22" ht="13.5" x14ac:dyDescent="0.25">
      <c r="A267" s="3">
        <f>RSI!A267</f>
        <v>43087</v>
      </c>
      <c r="B267" s="2">
        <f>RSI!B267</f>
        <v>4.1449999999999996</v>
      </c>
      <c r="C267" s="2">
        <f>RSI!I267</f>
        <v>77.614010387057903</v>
      </c>
      <c r="D267" s="2">
        <f>MACD!E267</f>
        <v>-0.18425938551812404</v>
      </c>
      <c r="E267" s="2">
        <f>MACD!F267</f>
        <v>-8.6528679718215026E-2</v>
      </c>
      <c r="F267" s="2">
        <f>'Moving Avg'!D267</f>
        <v>3.7295600000000002</v>
      </c>
      <c r="G267" s="2">
        <f>'Moving Avg'!F267</f>
        <v>3.4603749999999991</v>
      </c>
      <c r="H267" s="2">
        <f>'Moving Avg'!G267</f>
        <v>3.6811779999999992</v>
      </c>
      <c r="I267" s="2">
        <f>'Moving Avg'!H267</f>
        <v>4.1890315000000014</v>
      </c>
      <c r="J267" s="5" t="str">
        <f>OBV!F267</f>
        <v>BULLISH</v>
      </c>
      <c r="K267" s="5" t="str">
        <f>OBV!G267</f>
        <v>WEAK</v>
      </c>
      <c r="L267" s="5" t="str">
        <f>OBV!H267</f>
        <v>CONFIRMED BULLISH</v>
      </c>
      <c r="M267" s="7">
        <f t="shared" si="40"/>
        <v>0</v>
      </c>
      <c r="N267" s="7">
        <f t="shared" si="41"/>
        <v>100</v>
      </c>
      <c r="O267" s="7">
        <f t="shared" si="42"/>
        <v>0</v>
      </c>
      <c r="P267" s="7">
        <f t="shared" si="43"/>
        <v>67</v>
      </c>
      <c r="Q267" s="8">
        <f t="shared" si="44"/>
        <v>45.05</v>
      </c>
      <c r="R267" s="8">
        <f t="shared" si="45"/>
        <v>36.75</v>
      </c>
      <c r="S267" s="8">
        <f t="shared" si="46"/>
        <v>45.150000000000006</v>
      </c>
      <c r="T267" s="8">
        <f t="shared" si="47"/>
        <v>41.75</v>
      </c>
      <c r="U267" s="7">
        <f t="shared" si="48"/>
        <v>42.31666666666667</v>
      </c>
      <c r="V267" s="7">
        <f t="shared" si="49"/>
        <v>42.174999999999997</v>
      </c>
    </row>
    <row r="268" spans="1:22" ht="13.5" x14ac:dyDescent="0.25">
      <c r="A268" s="3">
        <f>RSI!A268</f>
        <v>43088</v>
      </c>
      <c r="B268" s="2">
        <f>RSI!B268</f>
        <v>4.3888999999999996</v>
      </c>
      <c r="C268" s="2">
        <f>RSI!I268</f>
        <v>81.900300927689557</v>
      </c>
      <c r="D268" s="2">
        <f>MACD!E268</f>
        <v>-0.24245119967393514</v>
      </c>
      <c r="E268" s="2">
        <f>MACD!F268</f>
        <v>-0.11771318370935906</v>
      </c>
      <c r="F268" s="2">
        <f>'Moving Avg'!D268</f>
        <v>3.92658</v>
      </c>
      <c r="G268" s="2">
        <f>'Moving Avg'!F268</f>
        <v>3.517434999999999</v>
      </c>
      <c r="H268" s="2">
        <f>'Moving Avg'!G268</f>
        <v>3.6860559999999993</v>
      </c>
      <c r="I268" s="2">
        <f>'Moving Avg'!H268</f>
        <v>4.1888740000000011</v>
      </c>
      <c r="J268" s="5" t="str">
        <f>OBV!F268</f>
        <v>BULLISH</v>
      </c>
      <c r="K268" s="5" t="str">
        <f>OBV!G268</f>
        <v>WEAK</v>
      </c>
      <c r="L268" s="5" t="str">
        <f>OBV!H268</f>
        <v>CONFIRMED BULLISH</v>
      </c>
      <c r="M268" s="7">
        <f t="shared" si="40"/>
        <v>0</v>
      </c>
      <c r="N268" s="7">
        <f t="shared" si="41"/>
        <v>100</v>
      </c>
      <c r="O268" s="7">
        <f t="shared" si="42"/>
        <v>0</v>
      </c>
      <c r="P268" s="7">
        <f t="shared" si="43"/>
        <v>67</v>
      </c>
      <c r="Q268" s="8">
        <f t="shared" si="44"/>
        <v>45.05</v>
      </c>
      <c r="R268" s="8">
        <f t="shared" si="45"/>
        <v>36.75</v>
      </c>
      <c r="S268" s="8">
        <f t="shared" si="46"/>
        <v>45.150000000000006</v>
      </c>
      <c r="T268" s="8">
        <f t="shared" si="47"/>
        <v>41.75</v>
      </c>
      <c r="U268" s="7">
        <f t="shared" si="48"/>
        <v>42.31666666666667</v>
      </c>
      <c r="V268" s="7">
        <f t="shared" si="49"/>
        <v>42.174999999999997</v>
      </c>
    </row>
    <row r="269" spans="1:22" ht="13.5" x14ac:dyDescent="0.25">
      <c r="A269" s="3">
        <f>RSI!A269</f>
        <v>43089</v>
      </c>
      <c r="B269" s="2">
        <f>RSI!B269</f>
        <v>4.3888999999999996</v>
      </c>
      <c r="C269" s="2">
        <f>RSI!I269</f>
        <v>81.900300927689557</v>
      </c>
      <c r="D269" s="2">
        <f>MACD!E269</f>
        <v>-0.29650631105328618</v>
      </c>
      <c r="E269" s="2">
        <f>MACD!F269</f>
        <v>-0.15347180917814449</v>
      </c>
      <c r="F269" s="2">
        <f>'Moving Avg'!D269</f>
        <v>4.1060400000000001</v>
      </c>
      <c r="G269" s="2">
        <f>'Moving Avg'!F269</f>
        <v>3.5744950000000002</v>
      </c>
      <c r="H269" s="2">
        <f>'Moving Avg'!G269</f>
        <v>3.6932739999999997</v>
      </c>
      <c r="I269" s="2">
        <f>'Moving Avg'!H269</f>
        <v>4.1888125000000009</v>
      </c>
      <c r="J269" s="5" t="str">
        <f>OBV!F269</f>
        <v>BULLISH</v>
      </c>
      <c r="K269" s="5" t="str">
        <f>OBV!G269</f>
        <v>WEAK</v>
      </c>
      <c r="L269" s="5" t="str">
        <f>OBV!H269</f>
        <v>CONFIRMED BULLISH</v>
      </c>
      <c r="M269" s="7">
        <f t="shared" si="40"/>
        <v>0</v>
      </c>
      <c r="N269" s="7">
        <f t="shared" si="41"/>
        <v>100</v>
      </c>
      <c r="O269" s="7">
        <f t="shared" si="42"/>
        <v>0</v>
      </c>
      <c r="P269" s="7">
        <f t="shared" si="43"/>
        <v>67</v>
      </c>
      <c r="Q269" s="8">
        <f t="shared" si="44"/>
        <v>45.05</v>
      </c>
      <c r="R269" s="8">
        <f t="shared" si="45"/>
        <v>36.75</v>
      </c>
      <c r="S269" s="8">
        <f t="shared" si="46"/>
        <v>45.150000000000006</v>
      </c>
      <c r="T269" s="8">
        <f t="shared" si="47"/>
        <v>41.75</v>
      </c>
      <c r="U269" s="7">
        <f t="shared" si="48"/>
        <v>42.31666666666667</v>
      </c>
      <c r="V269" s="7">
        <f t="shared" si="49"/>
        <v>42.174999999999997</v>
      </c>
    </row>
    <row r="270" spans="1:22" ht="13.5" x14ac:dyDescent="0.25">
      <c r="A270" s="3">
        <f>RSI!A270</f>
        <v>43090</v>
      </c>
      <c r="B270" s="2">
        <f>RSI!B270</f>
        <v>4.3693</v>
      </c>
      <c r="C270" s="2">
        <f>RSI!I270</f>
        <v>80.464405694950059</v>
      </c>
      <c r="D270" s="2">
        <f>MACD!E270</f>
        <v>-0.34374485915900843</v>
      </c>
      <c r="E270" s="2">
        <f>MACD!F270</f>
        <v>-0.19152641917431729</v>
      </c>
      <c r="F270" s="2">
        <f>'Moving Avg'!D270</f>
        <v>4.2406199999999989</v>
      </c>
      <c r="G270" s="2">
        <f>'Moving Avg'!F270</f>
        <v>3.6291099999999998</v>
      </c>
      <c r="H270" s="2">
        <f>'Moving Avg'!G270</f>
        <v>3.6987339999999995</v>
      </c>
      <c r="I270" s="2">
        <f>'Moving Avg'!H270</f>
        <v>4.1887489999999996</v>
      </c>
      <c r="J270" s="5" t="str">
        <f>OBV!F270</f>
        <v>BULLISH</v>
      </c>
      <c r="K270" s="5" t="str">
        <f>OBV!G270</f>
        <v>WEAK</v>
      </c>
      <c r="L270" s="5" t="str">
        <f>OBV!H270</f>
        <v>CONFIRMED BULLISH</v>
      </c>
      <c r="M270" s="7">
        <f t="shared" si="40"/>
        <v>0</v>
      </c>
      <c r="N270" s="7">
        <f t="shared" si="41"/>
        <v>100</v>
      </c>
      <c r="O270" s="7">
        <f t="shared" si="42"/>
        <v>50</v>
      </c>
      <c r="P270" s="7">
        <f t="shared" si="43"/>
        <v>67</v>
      </c>
      <c r="Q270" s="8">
        <f t="shared" si="44"/>
        <v>52.55</v>
      </c>
      <c r="R270" s="8">
        <f t="shared" si="45"/>
        <v>54.25</v>
      </c>
      <c r="S270" s="8">
        <f t="shared" si="46"/>
        <v>57.650000000000006</v>
      </c>
      <c r="T270" s="8">
        <f t="shared" si="47"/>
        <v>54.25</v>
      </c>
      <c r="U270" s="7">
        <f t="shared" si="48"/>
        <v>54.816666666666663</v>
      </c>
      <c r="V270" s="7">
        <f t="shared" si="49"/>
        <v>54.674999999999997</v>
      </c>
    </row>
    <row r="271" spans="1:22" ht="13.5" x14ac:dyDescent="0.25">
      <c r="A271" s="3">
        <f>RSI!A271</f>
        <v>43091</v>
      </c>
      <c r="B271" s="2">
        <f>RSI!B271</f>
        <v>4.3693</v>
      </c>
      <c r="C271" s="2">
        <f>RSI!I271</f>
        <v>80.464405694950059</v>
      </c>
      <c r="D271" s="2">
        <f>MACD!E271</f>
        <v>-0.38772896540526869</v>
      </c>
      <c r="E271" s="2">
        <f>MACD!F271</f>
        <v>-0.23076692842050758</v>
      </c>
      <c r="F271" s="2">
        <f>'Moving Avg'!D271</f>
        <v>4.332279999999999</v>
      </c>
      <c r="G271" s="2">
        <f>'Moving Avg'!F271</f>
        <v>3.6788499999999993</v>
      </c>
      <c r="H271" s="2">
        <f>'Moving Avg'!G271</f>
        <v>3.7065359999999998</v>
      </c>
      <c r="I271" s="2">
        <f>'Moving Avg'!H271</f>
        <v>4.1887334999999997</v>
      </c>
      <c r="J271" s="5" t="str">
        <f>OBV!F271</f>
        <v>BULLISH</v>
      </c>
      <c r="K271" s="5" t="str">
        <f>OBV!G271</f>
        <v>WEAK</v>
      </c>
      <c r="L271" s="5" t="str">
        <f>OBV!H271</f>
        <v>CONFIRMED BULLISH</v>
      </c>
      <c r="M271" s="7">
        <f t="shared" si="40"/>
        <v>0</v>
      </c>
      <c r="N271" s="7">
        <f t="shared" si="41"/>
        <v>100</v>
      </c>
      <c r="O271" s="7">
        <f t="shared" si="42"/>
        <v>50</v>
      </c>
      <c r="P271" s="7">
        <f t="shared" si="43"/>
        <v>67</v>
      </c>
      <c r="Q271" s="8">
        <f t="shared" si="44"/>
        <v>52.55</v>
      </c>
      <c r="R271" s="8">
        <f t="shared" si="45"/>
        <v>54.25</v>
      </c>
      <c r="S271" s="8">
        <f t="shared" si="46"/>
        <v>57.650000000000006</v>
      </c>
      <c r="T271" s="8">
        <f t="shared" si="47"/>
        <v>54.25</v>
      </c>
      <c r="U271" s="7">
        <f t="shared" si="48"/>
        <v>54.816666666666663</v>
      </c>
      <c r="V271" s="7">
        <f t="shared" si="49"/>
        <v>54.674999999999997</v>
      </c>
    </row>
    <row r="272" spans="1:22" ht="13.5" x14ac:dyDescent="0.25">
      <c r="A272" s="3">
        <f>RSI!A272</f>
        <v>43094</v>
      </c>
      <c r="B272" s="2">
        <f>RSI!B272</f>
        <v>4.2912999999999997</v>
      </c>
      <c r="C272" s="2">
        <f>RSI!I272</f>
        <v>74.440804481563035</v>
      </c>
      <c r="D272" s="2">
        <f>MACD!E272</f>
        <v>-0.42288427411210838</v>
      </c>
      <c r="E272" s="2">
        <f>MACD!F272</f>
        <v>-0.26919039755882773</v>
      </c>
      <c r="F272" s="2">
        <f>'Moving Avg'!D272</f>
        <v>4.3615399999999998</v>
      </c>
      <c r="G272" s="2">
        <f>'Moving Avg'!F272</f>
        <v>3.7202999999999991</v>
      </c>
      <c r="H272" s="2">
        <f>'Moving Avg'!G272</f>
        <v>3.7162880000000005</v>
      </c>
      <c r="I272" s="2">
        <f>'Moving Avg'!H272</f>
        <v>4.1882799999999989</v>
      </c>
      <c r="J272" s="5" t="str">
        <f>OBV!F272</f>
        <v>BULLISH</v>
      </c>
      <c r="K272" s="5" t="str">
        <f>OBV!G272</f>
        <v>WEAK</v>
      </c>
      <c r="L272" s="5" t="str">
        <f>OBV!H272</f>
        <v>CONFIRMED BULLISH</v>
      </c>
      <c r="M272" s="7">
        <f t="shared" si="40"/>
        <v>0</v>
      </c>
      <c r="N272" s="7">
        <f t="shared" si="41"/>
        <v>100</v>
      </c>
      <c r="O272" s="7">
        <f t="shared" si="42"/>
        <v>50</v>
      </c>
      <c r="P272" s="7">
        <f t="shared" si="43"/>
        <v>67</v>
      </c>
      <c r="Q272" s="8">
        <f t="shared" si="44"/>
        <v>52.55</v>
      </c>
      <c r="R272" s="8">
        <f t="shared" si="45"/>
        <v>54.25</v>
      </c>
      <c r="S272" s="8">
        <f t="shared" si="46"/>
        <v>57.650000000000006</v>
      </c>
      <c r="T272" s="8">
        <f t="shared" si="47"/>
        <v>54.25</v>
      </c>
      <c r="U272" s="7">
        <f t="shared" si="48"/>
        <v>54.816666666666663</v>
      </c>
      <c r="V272" s="7">
        <f t="shared" si="49"/>
        <v>54.674999999999997</v>
      </c>
    </row>
    <row r="273" spans="1:22" ht="13.5" x14ac:dyDescent="0.25">
      <c r="A273" s="3">
        <f>RSI!A273</f>
        <v>43095</v>
      </c>
      <c r="B273" s="2">
        <f>RSI!B273</f>
        <v>4.2912999999999997</v>
      </c>
      <c r="C273" s="2">
        <f>RSI!I273</f>
        <v>74.440804481563035</v>
      </c>
      <c r="D273" s="2">
        <f>MACD!E273</f>
        <v>-0.45711838464752841</v>
      </c>
      <c r="E273" s="2">
        <f>MACD!F273</f>
        <v>-0.30677599497656788</v>
      </c>
      <c r="F273" s="2">
        <f>'Moving Avg'!D273</f>
        <v>4.3420199999999998</v>
      </c>
      <c r="G273" s="2">
        <f>'Moving Avg'!F273</f>
        <v>3.7641850000000003</v>
      </c>
      <c r="H273" s="2">
        <f>'Moving Avg'!G273</f>
        <v>3.7238940000000009</v>
      </c>
      <c r="I273" s="2">
        <f>'Moving Avg'!H273</f>
        <v>4.1878744999999986</v>
      </c>
      <c r="J273" s="5" t="str">
        <f>OBV!F273</f>
        <v>BEARISH</v>
      </c>
      <c r="K273" s="5" t="str">
        <f>OBV!G273</f>
        <v>STRONG</v>
      </c>
      <c r="L273" s="5" t="str">
        <f>OBV!H273</f>
        <v>CONFIRMED BEARISH</v>
      </c>
      <c r="M273" s="7">
        <f t="shared" si="40"/>
        <v>0</v>
      </c>
      <c r="N273" s="7">
        <f t="shared" si="41"/>
        <v>100</v>
      </c>
      <c r="O273" s="7">
        <f t="shared" si="42"/>
        <v>50</v>
      </c>
      <c r="P273" s="7">
        <f t="shared" si="43"/>
        <v>33</v>
      </c>
      <c r="Q273" s="8">
        <f t="shared" si="44"/>
        <v>47.45</v>
      </c>
      <c r="R273" s="8">
        <f t="shared" si="45"/>
        <v>45.75</v>
      </c>
      <c r="S273" s="8">
        <f t="shared" si="46"/>
        <v>42.35</v>
      </c>
      <c r="T273" s="8">
        <f t="shared" si="47"/>
        <v>45.75</v>
      </c>
      <c r="U273" s="7">
        <f t="shared" si="48"/>
        <v>45.183333333333337</v>
      </c>
      <c r="V273" s="7">
        <f t="shared" si="49"/>
        <v>45.325000000000003</v>
      </c>
    </row>
    <row r="274" spans="1:22" ht="13.5" x14ac:dyDescent="0.25">
      <c r="A274" s="3">
        <f>RSI!A274</f>
        <v>43096</v>
      </c>
      <c r="B274" s="2">
        <f>RSI!B274</f>
        <v>4.3693</v>
      </c>
      <c r="C274" s="2">
        <f>RSI!I274</f>
        <v>76.48259494159683</v>
      </c>
      <c r="D274" s="2">
        <f>MACD!E274</f>
        <v>-0.48111470048413896</v>
      </c>
      <c r="E274" s="2">
        <f>MACD!F274</f>
        <v>-0.34164373607808213</v>
      </c>
      <c r="F274" s="2">
        <f>'Moving Avg'!D274</f>
        <v>4.338099999999999</v>
      </c>
      <c r="G274" s="2">
        <f>'Moving Avg'!F274</f>
        <v>3.8124599999999993</v>
      </c>
      <c r="H274" s="2">
        <f>'Moving Avg'!G274</f>
        <v>3.7330600000000009</v>
      </c>
      <c r="I274" s="2">
        <f>'Moving Avg'!H274</f>
        <v>4.1878589999999978</v>
      </c>
      <c r="J274" s="5" t="str">
        <f>OBV!F274</f>
        <v>BEARISH</v>
      </c>
      <c r="K274" s="5" t="str">
        <f>OBV!G274</f>
        <v>STRONG</v>
      </c>
      <c r="L274" s="5" t="str">
        <f>OBV!H274</f>
        <v>CONFIRMED BEARISH</v>
      </c>
      <c r="M274" s="7">
        <f t="shared" si="40"/>
        <v>0</v>
      </c>
      <c r="N274" s="7">
        <f t="shared" si="41"/>
        <v>100</v>
      </c>
      <c r="O274" s="7">
        <f t="shared" si="42"/>
        <v>50</v>
      </c>
      <c r="P274" s="7">
        <f t="shared" si="43"/>
        <v>33</v>
      </c>
      <c r="Q274" s="8">
        <f t="shared" si="44"/>
        <v>47.45</v>
      </c>
      <c r="R274" s="8">
        <f t="shared" si="45"/>
        <v>45.75</v>
      </c>
      <c r="S274" s="8">
        <f t="shared" si="46"/>
        <v>42.35</v>
      </c>
      <c r="T274" s="8">
        <f t="shared" si="47"/>
        <v>45.75</v>
      </c>
      <c r="U274" s="7">
        <f t="shared" si="48"/>
        <v>45.183333333333337</v>
      </c>
      <c r="V274" s="7">
        <f t="shared" si="49"/>
        <v>45.325000000000003</v>
      </c>
    </row>
    <row r="275" spans="1:22" ht="13.5" x14ac:dyDescent="0.25">
      <c r="A275" s="3">
        <f>RSI!A275</f>
        <v>43097</v>
      </c>
      <c r="B275" s="2">
        <f>RSI!B275</f>
        <v>4.3596000000000004</v>
      </c>
      <c r="C275" s="2">
        <f>RSI!I275</f>
        <v>75.673001898542083</v>
      </c>
      <c r="D275" s="2">
        <f>MACD!E275</f>
        <v>-0.47220851260132246</v>
      </c>
      <c r="E275" s="2">
        <f>MACD!F275</f>
        <v>-0.36775669138273021</v>
      </c>
      <c r="F275" s="2">
        <f>'Moving Avg'!D275</f>
        <v>4.3361599999999996</v>
      </c>
      <c r="G275" s="2">
        <f>'Moving Avg'!F275</f>
        <v>3.8597600000000005</v>
      </c>
      <c r="H275" s="2">
        <f>'Moving Avg'!G275</f>
        <v>3.738522000000001</v>
      </c>
      <c r="I275" s="2">
        <f>'Moving Avg'!H275</f>
        <v>4.1877469999999981</v>
      </c>
      <c r="J275" s="5" t="str">
        <f>OBV!F275</f>
        <v>BEARISH</v>
      </c>
      <c r="K275" s="5" t="str">
        <f>OBV!G275</f>
        <v>STRONG</v>
      </c>
      <c r="L275" s="5" t="str">
        <f>OBV!H275</f>
        <v>CONFIRMED BEARISH</v>
      </c>
      <c r="M275" s="7">
        <f t="shared" si="40"/>
        <v>0</v>
      </c>
      <c r="N275" s="7">
        <f t="shared" si="41"/>
        <v>100</v>
      </c>
      <c r="O275" s="7">
        <f t="shared" si="42"/>
        <v>50</v>
      </c>
      <c r="P275" s="7">
        <f t="shared" si="43"/>
        <v>33</v>
      </c>
      <c r="Q275" s="8">
        <f t="shared" si="44"/>
        <v>47.45</v>
      </c>
      <c r="R275" s="8">
        <f t="shared" si="45"/>
        <v>45.75</v>
      </c>
      <c r="S275" s="8">
        <f t="shared" si="46"/>
        <v>42.35</v>
      </c>
      <c r="T275" s="8">
        <f t="shared" si="47"/>
        <v>45.75</v>
      </c>
      <c r="U275" s="7">
        <f t="shared" si="48"/>
        <v>45.183333333333337</v>
      </c>
      <c r="V275" s="7">
        <f t="shared" si="49"/>
        <v>45.325000000000003</v>
      </c>
    </row>
    <row r="276" spans="1:22" ht="13.5" x14ac:dyDescent="0.25">
      <c r="A276" s="3">
        <f>RSI!A276</f>
        <v>43098</v>
      </c>
      <c r="B276" s="2">
        <f>RSI!B276</f>
        <v>4.1742999999999997</v>
      </c>
      <c r="C276" s="2">
        <f>RSI!I276</f>
        <v>62.140777156515789</v>
      </c>
      <c r="D276" s="2">
        <f>MACD!E276</f>
        <v>-0.42066596069767659</v>
      </c>
      <c r="E276" s="2">
        <f>MACD!F276</f>
        <v>-0.37833854524571953</v>
      </c>
      <c r="F276" s="2">
        <f>'Moving Avg'!D276</f>
        <v>4.2971599999999999</v>
      </c>
      <c r="G276" s="2">
        <f>'Moving Avg'!F276</f>
        <v>3.9002349999999999</v>
      </c>
      <c r="H276" s="2">
        <f>'Moving Avg'!G276</f>
        <v>3.7393020000000012</v>
      </c>
      <c r="I276" s="2">
        <f>'Moving Avg'!H276</f>
        <v>4.1867564999999978</v>
      </c>
      <c r="J276" s="5" t="str">
        <f>OBV!F276</f>
        <v>BEARISH</v>
      </c>
      <c r="K276" s="5" t="str">
        <f>OBV!G276</f>
        <v>STRONG</v>
      </c>
      <c r="L276" s="5" t="str">
        <f>OBV!H276</f>
        <v>CONFIRMED BEARISH</v>
      </c>
      <c r="M276" s="7">
        <f t="shared" si="40"/>
        <v>25</v>
      </c>
      <c r="N276" s="7">
        <f t="shared" si="41"/>
        <v>100</v>
      </c>
      <c r="O276" s="7">
        <f t="shared" si="42"/>
        <v>50</v>
      </c>
      <c r="P276" s="7">
        <f t="shared" si="43"/>
        <v>33</v>
      </c>
      <c r="Q276" s="8">
        <f t="shared" si="44"/>
        <v>56.2</v>
      </c>
      <c r="R276" s="8">
        <f t="shared" si="45"/>
        <v>50.75</v>
      </c>
      <c r="S276" s="8">
        <f t="shared" si="46"/>
        <v>46.1</v>
      </c>
      <c r="T276" s="8">
        <f t="shared" si="47"/>
        <v>52</v>
      </c>
      <c r="U276" s="7">
        <f t="shared" si="48"/>
        <v>51.016666666666673</v>
      </c>
      <c r="V276" s="7">
        <f t="shared" si="49"/>
        <v>51.262500000000003</v>
      </c>
    </row>
    <row r="277" spans="1:22" ht="13.5" x14ac:dyDescent="0.25">
      <c r="A277" s="3">
        <f>RSI!A277</f>
        <v>43102</v>
      </c>
      <c r="B277" s="2">
        <f>RSI!B277</f>
        <v>4.1742999999999997</v>
      </c>
      <c r="C277" s="2">
        <f>RSI!I277</f>
        <v>62.140777156515789</v>
      </c>
      <c r="D277" s="2">
        <f>MACD!E277</f>
        <v>-0.34249027518117137</v>
      </c>
      <c r="E277" s="2">
        <f>MACD!F277</f>
        <v>-0.37116889123280994</v>
      </c>
      <c r="F277" s="2">
        <f>'Moving Avg'!D277</f>
        <v>4.2737599999999993</v>
      </c>
      <c r="G277" s="2">
        <f>'Moving Avg'!F277</f>
        <v>3.9436350000000004</v>
      </c>
      <c r="H277" s="2">
        <f>'Moving Avg'!G277</f>
        <v>3.7424240000000015</v>
      </c>
      <c r="I277" s="2">
        <f>'Moving Avg'!H277</f>
        <v>4.1857659999999983</v>
      </c>
      <c r="J277" s="5" t="str">
        <f>OBV!F277</f>
        <v>BEARISH</v>
      </c>
      <c r="K277" s="5" t="str">
        <f>OBV!G277</f>
        <v>STRONG</v>
      </c>
      <c r="L277" s="5" t="str">
        <f>OBV!H277</f>
        <v>CONFIRMED BEARISH</v>
      </c>
      <c r="M277" s="7">
        <f t="shared" si="40"/>
        <v>25</v>
      </c>
      <c r="N277" s="7">
        <f t="shared" si="41"/>
        <v>0</v>
      </c>
      <c r="O277" s="7">
        <f t="shared" si="42"/>
        <v>50</v>
      </c>
      <c r="P277" s="7">
        <f t="shared" si="43"/>
        <v>33</v>
      </c>
      <c r="Q277" s="8">
        <f t="shared" si="44"/>
        <v>21.2</v>
      </c>
      <c r="R277" s="8">
        <f t="shared" si="45"/>
        <v>30.75</v>
      </c>
      <c r="S277" s="8">
        <f t="shared" si="46"/>
        <v>31.1</v>
      </c>
      <c r="T277" s="8">
        <f t="shared" si="47"/>
        <v>27</v>
      </c>
      <c r="U277" s="7">
        <f t="shared" si="48"/>
        <v>27.683333333333337</v>
      </c>
      <c r="V277" s="7">
        <f t="shared" si="49"/>
        <v>27.512500000000003</v>
      </c>
    </row>
    <row r="278" spans="1:22" ht="13.5" x14ac:dyDescent="0.25">
      <c r="A278" s="3">
        <f>RSI!A278</f>
        <v>43103</v>
      </c>
      <c r="B278" s="2">
        <f>RSI!B278</f>
        <v>4.1645000000000003</v>
      </c>
      <c r="C278" s="2">
        <f>RSI!I278</f>
        <v>61.466579392431726</v>
      </c>
      <c r="D278" s="2">
        <f>MACD!E278</f>
        <v>-0.23942339592828343</v>
      </c>
      <c r="E278" s="2">
        <f>MACD!F278</f>
        <v>-0.34481979217190467</v>
      </c>
      <c r="F278" s="2">
        <f>'Moving Avg'!D278</f>
        <v>4.2483999999999993</v>
      </c>
      <c r="G278" s="2">
        <f>'Moving Avg'!F278</f>
        <v>3.9816700000000012</v>
      </c>
      <c r="H278" s="2">
        <f>'Moving Avg'!G278</f>
        <v>3.7437880000000012</v>
      </c>
      <c r="I278" s="2">
        <f>'Moving Avg'!H278</f>
        <v>4.1844864999999984</v>
      </c>
      <c r="J278" s="5" t="str">
        <f>OBV!F278</f>
        <v>BEARISH</v>
      </c>
      <c r="K278" s="5" t="str">
        <f>OBV!G278</f>
        <v>STRONG</v>
      </c>
      <c r="L278" s="5" t="str">
        <f>OBV!H278</f>
        <v>CONFIRMED BEARISH</v>
      </c>
      <c r="M278" s="7">
        <f t="shared" si="40"/>
        <v>25</v>
      </c>
      <c r="N278" s="7">
        <f t="shared" si="41"/>
        <v>0</v>
      </c>
      <c r="O278" s="7">
        <f t="shared" si="42"/>
        <v>50</v>
      </c>
      <c r="P278" s="7">
        <f t="shared" si="43"/>
        <v>33</v>
      </c>
      <c r="Q278" s="8">
        <f t="shared" si="44"/>
        <v>21.2</v>
      </c>
      <c r="R278" s="8">
        <f t="shared" si="45"/>
        <v>30.75</v>
      </c>
      <c r="S278" s="8">
        <f t="shared" si="46"/>
        <v>31.1</v>
      </c>
      <c r="T278" s="8">
        <f t="shared" si="47"/>
        <v>27</v>
      </c>
      <c r="U278" s="7">
        <f t="shared" si="48"/>
        <v>27.683333333333337</v>
      </c>
      <c r="V278" s="7">
        <f t="shared" si="49"/>
        <v>27.512500000000003</v>
      </c>
    </row>
    <row r="279" spans="1:22" ht="13.5" x14ac:dyDescent="0.25">
      <c r="A279" s="3">
        <f>RSI!A279</f>
        <v>43104</v>
      </c>
      <c r="B279" s="2">
        <f>RSI!B279</f>
        <v>4.1449999999999996</v>
      </c>
      <c r="C279" s="2">
        <f>RSI!I279</f>
        <v>60.070013045019437</v>
      </c>
      <c r="D279" s="2">
        <f>MACD!E279</f>
        <v>-0.15194281080504313</v>
      </c>
      <c r="E279" s="2">
        <f>MACD!F279</f>
        <v>-0.30624439589853236</v>
      </c>
      <c r="F279" s="2">
        <f>'Moving Avg'!D279</f>
        <v>4.2035399999999994</v>
      </c>
      <c r="G279" s="2">
        <f>'Moving Avg'!F279</f>
        <v>4.0187300000000006</v>
      </c>
      <c r="H279" s="2">
        <f>'Moving Avg'!G279</f>
        <v>3.744762000000001</v>
      </c>
      <c r="I279" s="2">
        <f>'Moving Avg'!H279</f>
        <v>4.1831094999999978</v>
      </c>
      <c r="J279" s="5" t="str">
        <f>OBV!F279</f>
        <v>BEARISH</v>
      </c>
      <c r="K279" s="5" t="str">
        <f>OBV!G279</f>
        <v>STRONG</v>
      </c>
      <c r="L279" s="5" t="str">
        <f>OBV!H279</f>
        <v>CONFIRMED BEARISH</v>
      </c>
      <c r="M279" s="7">
        <f t="shared" si="40"/>
        <v>25</v>
      </c>
      <c r="N279" s="7">
        <f t="shared" si="41"/>
        <v>0</v>
      </c>
      <c r="O279" s="7">
        <f t="shared" si="42"/>
        <v>50</v>
      </c>
      <c r="P279" s="7">
        <f t="shared" si="43"/>
        <v>33</v>
      </c>
      <c r="Q279" s="8">
        <f t="shared" si="44"/>
        <v>21.2</v>
      </c>
      <c r="R279" s="8">
        <f t="shared" si="45"/>
        <v>30.75</v>
      </c>
      <c r="S279" s="8">
        <f t="shared" si="46"/>
        <v>31.1</v>
      </c>
      <c r="T279" s="8">
        <f t="shared" si="47"/>
        <v>27</v>
      </c>
      <c r="U279" s="7">
        <f t="shared" si="48"/>
        <v>27.683333333333337</v>
      </c>
      <c r="V279" s="7">
        <f t="shared" si="49"/>
        <v>27.512500000000003</v>
      </c>
    </row>
    <row r="280" spans="1:22" ht="13.5" x14ac:dyDescent="0.25">
      <c r="A280" s="3">
        <f>RSI!A280</f>
        <v>43105</v>
      </c>
      <c r="B280" s="2">
        <f>RSI!B280</f>
        <v>4.1449999999999996</v>
      </c>
      <c r="C280" s="2">
        <f>RSI!I280</f>
        <v>60.070013045019437</v>
      </c>
      <c r="D280" s="2">
        <f>MACD!E280</f>
        <v>-8.1908246269113416E-2</v>
      </c>
      <c r="E280" s="2">
        <f>MACD!F280</f>
        <v>-0.2613771659726486</v>
      </c>
      <c r="F280" s="2">
        <f>'Moving Avg'!D280</f>
        <v>4.1606199999999998</v>
      </c>
      <c r="G280" s="2">
        <f>'Moving Avg'!F280</f>
        <v>4.0553000000000008</v>
      </c>
      <c r="H280" s="2">
        <f>'Moving Avg'!G280</f>
        <v>3.7480780000000014</v>
      </c>
      <c r="I280" s="2">
        <f>'Moving Avg'!H280</f>
        <v>4.1817324999999981</v>
      </c>
      <c r="J280" s="5" t="str">
        <f>OBV!F280</f>
        <v>BEARISH</v>
      </c>
      <c r="K280" s="5" t="str">
        <f>OBV!G280</f>
        <v>NEUTRAL</v>
      </c>
      <c r="L280" s="5" t="str">
        <f>OBV!H280</f>
        <v>CONFIRMED BEARISH</v>
      </c>
      <c r="M280" s="7">
        <f t="shared" si="40"/>
        <v>25</v>
      </c>
      <c r="N280" s="7">
        <f t="shared" si="41"/>
        <v>0</v>
      </c>
      <c r="O280" s="7">
        <f t="shared" si="42"/>
        <v>0</v>
      </c>
      <c r="P280" s="7">
        <f t="shared" si="43"/>
        <v>16.5</v>
      </c>
      <c r="Q280" s="8">
        <f t="shared" si="44"/>
        <v>11.225</v>
      </c>
      <c r="R280" s="8">
        <f t="shared" si="45"/>
        <v>9.125</v>
      </c>
      <c r="S280" s="8">
        <f t="shared" si="46"/>
        <v>11.175000000000001</v>
      </c>
      <c r="T280" s="8">
        <f t="shared" si="47"/>
        <v>10.375</v>
      </c>
      <c r="U280" s="7">
        <f t="shared" si="48"/>
        <v>10.508333333333335</v>
      </c>
      <c r="V280" s="7">
        <f t="shared" si="49"/>
        <v>10.475000000000001</v>
      </c>
    </row>
    <row r="281" spans="1:22" ht="13.5" x14ac:dyDescent="0.25">
      <c r="A281" s="3">
        <f>RSI!A281</f>
        <v>43108</v>
      </c>
      <c r="B281" s="2">
        <f>RSI!B281</f>
        <v>4.0279999999999996</v>
      </c>
      <c r="C281" s="2">
        <f>RSI!I281</f>
        <v>51.86926875930542</v>
      </c>
      <c r="D281" s="2">
        <f>MACD!E281</f>
        <v>-1.4881641618238906E-2</v>
      </c>
      <c r="E281" s="2">
        <f>MACD!F281</f>
        <v>-0.21207806110176666</v>
      </c>
      <c r="F281" s="2">
        <f>'Moving Avg'!D281</f>
        <v>4.131359999999999</v>
      </c>
      <c r="G281" s="2">
        <f>'Moving Avg'!F281</f>
        <v>4.0860200000000004</v>
      </c>
      <c r="H281" s="2">
        <f>'Moving Avg'!G281</f>
        <v>3.7471020000000008</v>
      </c>
      <c r="I281" s="2">
        <f>'Moving Avg'!H281</f>
        <v>4.1797704999999983</v>
      </c>
      <c r="J281" s="5" t="str">
        <f>OBV!F281</f>
        <v>BEARISH</v>
      </c>
      <c r="K281" s="5" t="str">
        <f>OBV!G281</f>
        <v>NEUTRAL</v>
      </c>
      <c r="L281" s="5" t="str">
        <f>OBV!H281</f>
        <v>CONFIRMED BEARISH</v>
      </c>
      <c r="M281" s="7">
        <f t="shared" si="40"/>
        <v>25</v>
      </c>
      <c r="N281" s="7">
        <f t="shared" si="41"/>
        <v>0</v>
      </c>
      <c r="O281" s="7">
        <f t="shared" si="42"/>
        <v>0</v>
      </c>
      <c r="P281" s="7">
        <f t="shared" si="43"/>
        <v>16.5</v>
      </c>
      <c r="Q281" s="8">
        <f t="shared" si="44"/>
        <v>11.225</v>
      </c>
      <c r="R281" s="8">
        <f t="shared" si="45"/>
        <v>9.125</v>
      </c>
      <c r="S281" s="8">
        <f t="shared" si="46"/>
        <v>11.175000000000001</v>
      </c>
      <c r="T281" s="8">
        <f t="shared" si="47"/>
        <v>10.375</v>
      </c>
      <c r="U281" s="7">
        <f t="shared" si="48"/>
        <v>10.508333333333335</v>
      </c>
      <c r="V281" s="7">
        <f t="shared" si="49"/>
        <v>10.475000000000001</v>
      </c>
    </row>
    <row r="282" spans="1:22" ht="13.5" x14ac:dyDescent="0.25">
      <c r="A282" s="3">
        <f>RSI!A282</f>
        <v>43109</v>
      </c>
      <c r="B282" s="2">
        <f>RSI!B282</f>
        <v>4.0279999999999996</v>
      </c>
      <c r="C282" s="2">
        <f>RSI!I282</f>
        <v>51.869268759305406</v>
      </c>
      <c r="D282" s="2">
        <f>MACD!E282</f>
        <v>2.9691130021258338E-2</v>
      </c>
      <c r="E282" s="2">
        <f>MACD!F282</f>
        <v>-0.16372422287716168</v>
      </c>
      <c r="F282" s="2">
        <f>'Moving Avg'!D282</f>
        <v>4.1020999999999992</v>
      </c>
      <c r="G282" s="2">
        <f>'Moving Avg'!F282</f>
        <v>4.116740000000001</v>
      </c>
      <c r="H282" s="2">
        <f>'Moving Avg'!G282</f>
        <v>3.7461260000000012</v>
      </c>
      <c r="I282" s="2">
        <f>'Moving Avg'!H282</f>
        <v>4.177856499999999</v>
      </c>
      <c r="J282" s="5" t="str">
        <f>OBV!F282</f>
        <v>BEARISH</v>
      </c>
      <c r="K282" s="5" t="str">
        <f>OBV!G282</f>
        <v>NEUTRAL</v>
      </c>
      <c r="L282" s="5" t="str">
        <f>OBV!H282</f>
        <v>CONFIRMED BEARISH</v>
      </c>
      <c r="M282" s="7">
        <f t="shared" si="40"/>
        <v>25</v>
      </c>
      <c r="N282" s="7">
        <f t="shared" si="41"/>
        <v>0</v>
      </c>
      <c r="O282" s="7">
        <f t="shared" si="42"/>
        <v>0</v>
      </c>
      <c r="P282" s="7">
        <f t="shared" si="43"/>
        <v>16.5</v>
      </c>
      <c r="Q282" s="8">
        <f t="shared" si="44"/>
        <v>11.225</v>
      </c>
      <c r="R282" s="8">
        <f t="shared" si="45"/>
        <v>9.125</v>
      </c>
      <c r="S282" s="8">
        <f t="shared" si="46"/>
        <v>11.175000000000001</v>
      </c>
      <c r="T282" s="8">
        <f t="shared" si="47"/>
        <v>10.375</v>
      </c>
      <c r="U282" s="7">
        <f t="shared" si="48"/>
        <v>10.508333333333335</v>
      </c>
      <c r="V282" s="7">
        <f t="shared" si="49"/>
        <v>10.475000000000001</v>
      </c>
    </row>
    <row r="283" spans="1:22" ht="13.5" x14ac:dyDescent="0.25">
      <c r="A283" s="3">
        <f>RSI!A283</f>
        <v>43110</v>
      </c>
      <c r="B283" s="2">
        <f>RSI!B283</f>
        <v>4.0279999999999996</v>
      </c>
      <c r="C283" s="2">
        <f>RSI!I283</f>
        <v>51.869268759305406</v>
      </c>
      <c r="D283" s="2">
        <f>MACD!E283</f>
        <v>6.7275026547688022E-2</v>
      </c>
      <c r="E283" s="2">
        <f>MACD!F283</f>
        <v>-0.11752437299219173</v>
      </c>
      <c r="F283" s="2">
        <f>'Moving Avg'!D283</f>
        <v>4.0747999999999989</v>
      </c>
      <c r="G283" s="2">
        <f>'Moving Avg'!F283</f>
        <v>4.1479500000000007</v>
      </c>
      <c r="H283" s="2">
        <f>'Moving Avg'!G283</f>
        <v>3.7474920000000007</v>
      </c>
      <c r="I283" s="2">
        <f>'Moving Avg'!H283</f>
        <v>4.1763749999999984</v>
      </c>
      <c r="J283" s="5" t="str">
        <f>OBV!F283</f>
        <v>BEARISH</v>
      </c>
      <c r="K283" s="5" t="str">
        <f>OBV!G283</f>
        <v>NEUTRAL</v>
      </c>
      <c r="L283" s="5" t="str">
        <f>OBV!H283</f>
        <v>CONFIRMED BEARISH</v>
      </c>
      <c r="M283" s="7">
        <f t="shared" si="40"/>
        <v>25</v>
      </c>
      <c r="N283" s="7">
        <f t="shared" si="41"/>
        <v>0</v>
      </c>
      <c r="O283" s="7">
        <f t="shared" si="42"/>
        <v>0</v>
      </c>
      <c r="P283" s="7">
        <f t="shared" si="43"/>
        <v>16.5</v>
      </c>
      <c r="Q283" s="8">
        <f t="shared" si="44"/>
        <v>11.225</v>
      </c>
      <c r="R283" s="8">
        <f t="shared" si="45"/>
        <v>9.125</v>
      </c>
      <c r="S283" s="8">
        <f t="shared" si="46"/>
        <v>11.175000000000001</v>
      </c>
      <c r="T283" s="8">
        <f t="shared" si="47"/>
        <v>10.375</v>
      </c>
      <c r="U283" s="7">
        <f t="shared" si="48"/>
        <v>10.508333333333335</v>
      </c>
      <c r="V283" s="7">
        <f t="shared" si="49"/>
        <v>10.475000000000001</v>
      </c>
    </row>
    <row r="284" spans="1:22" ht="13.5" x14ac:dyDescent="0.25">
      <c r="A284" s="3">
        <f>RSI!A284</f>
        <v>43111</v>
      </c>
      <c r="B284" s="2">
        <f>RSI!B284</f>
        <v>3.8523999999999998</v>
      </c>
      <c r="C284" s="2">
        <f>RSI!I284</f>
        <v>41.300128785094991</v>
      </c>
      <c r="D284" s="2">
        <f>MACD!E284</f>
        <v>0.12396240956357785</v>
      </c>
      <c r="E284" s="2">
        <f>MACD!F284</f>
        <v>-6.9227016481037823E-2</v>
      </c>
      <c r="F284" s="2">
        <f>'Moving Avg'!D284</f>
        <v>4.0162799999999992</v>
      </c>
      <c r="G284" s="2">
        <f>'Moving Avg'!F284</f>
        <v>4.1659900000000007</v>
      </c>
      <c r="H284" s="2">
        <f>'Moving Avg'!G284</f>
        <v>3.7453460000000005</v>
      </c>
      <c r="I284" s="2">
        <f>'Moving Avg'!H284</f>
        <v>4.1740154999999985</v>
      </c>
      <c r="J284" s="5" t="str">
        <f>OBV!F284</f>
        <v>BEARISH</v>
      </c>
      <c r="K284" s="5" t="str">
        <f>OBV!G284</f>
        <v>NEUTRAL</v>
      </c>
      <c r="L284" s="5" t="str">
        <f>OBV!H284</f>
        <v>CONFIRMED BEARISH</v>
      </c>
      <c r="M284" s="7">
        <f t="shared" si="40"/>
        <v>25</v>
      </c>
      <c r="N284" s="7">
        <f t="shared" si="41"/>
        <v>0</v>
      </c>
      <c r="O284" s="7">
        <f t="shared" si="42"/>
        <v>0</v>
      </c>
      <c r="P284" s="7">
        <f t="shared" si="43"/>
        <v>16.5</v>
      </c>
      <c r="Q284" s="8">
        <f t="shared" si="44"/>
        <v>11.225</v>
      </c>
      <c r="R284" s="8">
        <f t="shared" si="45"/>
        <v>9.125</v>
      </c>
      <c r="S284" s="8">
        <f t="shared" si="46"/>
        <v>11.175000000000001</v>
      </c>
      <c r="T284" s="8">
        <f t="shared" si="47"/>
        <v>10.375</v>
      </c>
      <c r="U284" s="7">
        <f t="shared" si="48"/>
        <v>10.508333333333335</v>
      </c>
      <c r="V284" s="7">
        <f t="shared" si="49"/>
        <v>10.475000000000001</v>
      </c>
    </row>
    <row r="285" spans="1:22" ht="13.5" x14ac:dyDescent="0.25">
      <c r="A285" s="3">
        <f>RSI!A285</f>
        <v>43112</v>
      </c>
      <c r="B285" s="2">
        <f>RSI!B285</f>
        <v>3.6865999999999999</v>
      </c>
      <c r="C285" s="2">
        <f>RSI!I285</f>
        <v>34.211714916873106</v>
      </c>
      <c r="D285" s="2">
        <f>MACD!E285</f>
        <v>0.18364269643285258</v>
      </c>
      <c r="E285" s="2">
        <f>MACD!F285</f>
        <v>-1.8653073898259744E-2</v>
      </c>
      <c r="F285" s="2">
        <f>'Moving Avg'!D285</f>
        <v>3.9245999999999994</v>
      </c>
      <c r="G285" s="2">
        <f>'Moving Avg'!F285</f>
        <v>4.1655000000000006</v>
      </c>
      <c r="H285" s="2">
        <f>'Moving Avg'!G285</f>
        <v>3.739884</v>
      </c>
      <c r="I285" s="2">
        <f>'Moving Avg'!H285</f>
        <v>4.1702019999999989</v>
      </c>
      <c r="J285" s="5" t="str">
        <f>OBV!F285</f>
        <v>BEARISH</v>
      </c>
      <c r="K285" s="5" t="str">
        <f>OBV!G285</f>
        <v>NEUTRAL</v>
      </c>
      <c r="L285" s="5" t="str">
        <f>OBV!H285</f>
        <v>CONFIRMED BEARISH</v>
      </c>
      <c r="M285" s="7">
        <f t="shared" si="40"/>
        <v>25</v>
      </c>
      <c r="N285" s="7">
        <f t="shared" si="41"/>
        <v>0</v>
      </c>
      <c r="O285" s="7">
        <f t="shared" si="42"/>
        <v>0</v>
      </c>
      <c r="P285" s="7">
        <f t="shared" si="43"/>
        <v>16.5</v>
      </c>
      <c r="Q285" s="8">
        <f t="shared" si="44"/>
        <v>11.225</v>
      </c>
      <c r="R285" s="8">
        <f t="shared" si="45"/>
        <v>9.125</v>
      </c>
      <c r="S285" s="8">
        <f t="shared" si="46"/>
        <v>11.175000000000001</v>
      </c>
      <c r="T285" s="8">
        <f t="shared" si="47"/>
        <v>10.375</v>
      </c>
      <c r="U285" s="7">
        <f t="shared" si="48"/>
        <v>10.508333333333335</v>
      </c>
      <c r="V285" s="7">
        <f t="shared" si="49"/>
        <v>10.475000000000001</v>
      </c>
    </row>
    <row r="286" spans="1:22" ht="13.5" x14ac:dyDescent="0.25">
      <c r="A286" s="3">
        <f>RSI!A286</f>
        <v>43115</v>
      </c>
      <c r="B286" s="2">
        <f>RSI!B286</f>
        <v>3.5695999999999999</v>
      </c>
      <c r="C286" s="2">
        <f>RSI!I286</f>
        <v>30.264287658030511</v>
      </c>
      <c r="D286" s="2">
        <f>MACD!E286</f>
        <v>0.21613645171296447</v>
      </c>
      <c r="E286" s="2">
        <f>MACD!F286</f>
        <v>2.8304831223985104E-2</v>
      </c>
      <c r="F286" s="2">
        <f>'Moving Avg'!D286</f>
        <v>3.8329200000000001</v>
      </c>
      <c r="G286" s="2">
        <f>'Moving Avg'!F286</f>
        <v>4.1484299999999994</v>
      </c>
      <c r="H286" s="2">
        <f>'Moving Avg'!G286</f>
        <v>3.7355920000000005</v>
      </c>
      <c r="I286" s="2">
        <f>'Moving Avg'!H286</f>
        <v>4.165707499999999</v>
      </c>
      <c r="J286" s="5" t="str">
        <f>OBV!F286</f>
        <v>BEARISH</v>
      </c>
      <c r="K286" s="5" t="str">
        <f>OBV!G286</f>
        <v>NEUTRAL</v>
      </c>
      <c r="L286" s="5" t="str">
        <f>OBV!H286</f>
        <v>CONFIRMED BEARISH</v>
      </c>
      <c r="M286" s="7">
        <f t="shared" si="40"/>
        <v>25</v>
      </c>
      <c r="N286" s="7">
        <f t="shared" si="41"/>
        <v>0</v>
      </c>
      <c r="O286" s="7">
        <f t="shared" si="42"/>
        <v>0</v>
      </c>
      <c r="P286" s="7">
        <f t="shared" si="43"/>
        <v>16.5</v>
      </c>
      <c r="Q286" s="8">
        <f t="shared" si="44"/>
        <v>11.225</v>
      </c>
      <c r="R286" s="8">
        <f t="shared" si="45"/>
        <v>9.125</v>
      </c>
      <c r="S286" s="8">
        <f t="shared" si="46"/>
        <v>11.175000000000001</v>
      </c>
      <c r="T286" s="8">
        <f t="shared" si="47"/>
        <v>10.375</v>
      </c>
      <c r="U286" s="7">
        <f t="shared" si="48"/>
        <v>10.508333333333335</v>
      </c>
      <c r="V286" s="7">
        <f t="shared" si="49"/>
        <v>10.475000000000001</v>
      </c>
    </row>
    <row r="287" spans="1:22" ht="13.5" x14ac:dyDescent="0.25">
      <c r="A287" s="3">
        <f>RSI!A287</f>
        <v>43116</v>
      </c>
      <c r="B287" s="2">
        <f>RSI!B287</f>
        <v>3.5695999999999999</v>
      </c>
      <c r="C287" s="2">
        <f>RSI!I287</f>
        <v>30.264287658030511</v>
      </c>
      <c r="D287" s="2">
        <f>MACD!E287</f>
        <v>0.24602259671347371</v>
      </c>
      <c r="E287" s="2">
        <f>MACD!F287</f>
        <v>7.1848384321882827E-2</v>
      </c>
      <c r="F287" s="2">
        <f>'Moving Avg'!D287</f>
        <v>3.7412399999999999</v>
      </c>
      <c r="G287" s="2">
        <f>'Moving Avg'!F287</f>
        <v>4.1196599999999997</v>
      </c>
      <c r="H287" s="2">
        <f>'Moving Avg'!G287</f>
        <v>3.7311060000000005</v>
      </c>
      <c r="I287" s="2">
        <f>'Moving Avg'!H287</f>
        <v>4.1606844999999995</v>
      </c>
      <c r="J287" s="5" t="str">
        <f>OBV!F287</f>
        <v>BEARISH</v>
      </c>
      <c r="K287" s="5" t="str">
        <f>OBV!G287</f>
        <v>NEUTRAL</v>
      </c>
      <c r="L287" s="5" t="str">
        <f>OBV!H287</f>
        <v>CONFIRMED BEARISH</v>
      </c>
      <c r="M287" s="7">
        <f t="shared" si="40"/>
        <v>25</v>
      </c>
      <c r="N287" s="7">
        <f t="shared" si="41"/>
        <v>0</v>
      </c>
      <c r="O287" s="7">
        <f t="shared" si="42"/>
        <v>0</v>
      </c>
      <c r="P287" s="7">
        <f t="shared" si="43"/>
        <v>16.5</v>
      </c>
      <c r="Q287" s="8">
        <f t="shared" si="44"/>
        <v>11.225</v>
      </c>
      <c r="R287" s="8">
        <f t="shared" si="45"/>
        <v>9.125</v>
      </c>
      <c r="S287" s="8">
        <f t="shared" si="46"/>
        <v>11.175000000000001</v>
      </c>
      <c r="T287" s="8">
        <f t="shared" si="47"/>
        <v>10.375</v>
      </c>
      <c r="U287" s="7">
        <f t="shared" si="48"/>
        <v>10.508333333333335</v>
      </c>
      <c r="V287" s="7">
        <f t="shared" si="49"/>
        <v>10.475000000000001</v>
      </c>
    </row>
    <row r="288" spans="1:22" ht="13.5" x14ac:dyDescent="0.25">
      <c r="A288" s="3">
        <f>RSI!A288</f>
        <v>43117</v>
      </c>
      <c r="B288" s="2">
        <f>RSI!B288</f>
        <v>3.5695999999999999</v>
      </c>
      <c r="C288" s="2">
        <f>RSI!I288</f>
        <v>30.264287658030511</v>
      </c>
      <c r="D288" s="2">
        <f>MACD!E288</f>
        <v>0.27201746705047158</v>
      </c>
      <c r="E288" s="2">
        <f>MACD!F288</f>
        <v>0.11188220086760059</v>
      </c>
      <c r="F288" s="2">
        <f>'Moving Avg'!D288</f>
        <v>3.6495599999999997</v>
      </c>
      <c r="G288" s="2">
        <f>'Moving Avg'!F288</f>
        <v>4.078694999999998</v>
      </c>
      <c r="H288" s="2">
        <f>'Moving Avg'!G288</f>
        <v>3.7266200000000005</v>
      </c>
      <c r="I288" s="2">
        <f>'Moving Avg'!H288</f>
        <v>4.155661499999999</v>
      </c>
      <c r="J288" s="5" t="str">
        <f>OBV!F288</f>
        <v>BEARISH</v>
      </c>
      <c r="K288" s="5" t="str">
        <f>OBV!G288</f>
        <v>NEUTRAL</v>
      </c>
      <c r="L288" s="5" t="str">
        <f>OBV!H288</f>
        <v>CONFIRMED BEARISH</v>
      </c>
      <c r="M288" s="7">
        <f t="shared" si="40"/>
        <v>25</v>
      </c>
      <c r="N288" s="7">
        <f t="shared" si="41"/>
        <v>0</v>
      </c>
      <c r="O288" s="7">
        <f t="shared" si="42"/>
        <v>0</v>
      </c>
      <c r="P288" s="7">
        <f t="shared" si="43"/>
        <v>16.5</v>
      </c>
      <c r="Q288" s="8">
        <f t="shared" si="44"/>
        <v>11.225</v>
      </c>
      <c r="R288" s="8">
        <f t="shared" si="45"/>
        <v>9.125</v>
      </c>
      <c r="S288" s="8">
        <f t="shared" si="46"/>
        <v>11.175000000000001</v>
      </c>
      <c r="T288" s="8">
        <f t="shared" si="47"/>
        <v>10.375</v>
      </c>
      <c r="U288" s="7">
        <f t="shared" si="48"/>
        <v>10.508333333333335</v>
      </c>
      <c r="V288" s="7">
        <f t="shared" si="49"/>
        <v>10.475000000000001</v>
      </c>
    </row>
    <row r="289" spans="1:22" ht="13.5" x14ac:dyDescent="0.25">
      <c r="A289" s="3">
        <f>RSI!A289</f>
        <v>43118</v>
      </c>
      <c r="B289" s="2">
        <f>RSI!B289</f>
        <v>3.5695999999999999</v>
      </c>
      <c r="C289" s="2">
        <f>RSI!I289</f>
        <v>30.264287658030511</v>
      </c>
      <c r="D289" s="2">
        <f>MACD!E289</f>
        <v>0.29306339147916782</v>
      </c>
      <c r="E289" s="2">
        <f>MACD!F289</f>
        <v>0.14811843898991406</v>
      </c>
      <c r="F289" s="2">
        <f>'Moving Avg'!D289</f>
        <v>3.593</v>
      </c>
      <c r="G289" s="2">
        <f>'Moving Avg'!F289</f>
        <v>4.037729999999998</v>
      </c>
      <c r="H289" s="2">
        <f>'Moving Avg'!G289</f>
        <v>3.7221340000000009</v>
      </c>
      <c r="I289" s="2">
        <f>'Moving Avg'!H289</f>
        <v>4.1496294999999996</v>
      </c>
      <c r="J289" s="5" t="str">
        <f>OBV!F289</f>
        <v>BEARISH</v>
      </c>
      <c r="K289" s="5" t="str">
        <f>OBV!G289</f>
        <v>NEUTRAL</v>
      </c>
      <c r="L289" s="5" t="str">
        <f>OBV!H289</f>
        <v>CONFIRMED BEARISH</v>
      </c>
      <c r="M289" s="7">
        <f t="shared" si="40"/>
        <v>25</v>
      </c>
      <c r="N289" s="7">
        <f t="shared" si="41"/>
        <v>0</v>
      </c>
      <c r="O289" s="7">
        <f t="shared" si="42"/>
        <v>0</v>
      </c>
      <c r="P289" s="7">
        <f t="shared" si="43"/>
        <v>16.5</v>
      </c>
      <c r="Q289" s="8">
        <f t="shared" si="44"/>
        <v>11.225</v>
      </c>
      <c r="R289" s="8">
        <f t="shared" si="45"/>
        <v>9.125</v>
      </c>
      <c r="S289" s="8">
        <f t="shared" si="46"/>
        <v>11.175000000000001</v>
      </c>
      <c r="T289" s="8">
        <f t="shared" si="47"/>
        <v>10.375</v>
      </c>
      <c r="U289" s="7">
        <f t="shared" si="48"/>
        <v>10.508333333333335</v>
      </c>
      <c r="V289" s="7">
        <f t="shared" si="49"/>
        <v>10.475000000000001</v>
      </c>
    </row>
    <row r="290" spans="1:22" ht="13.5" x14ac:dyDescent="0.25">
      <c r="A290" s="3">
        <f>RSI!A290</f>
        <v>43119</v>
      </c>
      <c r="B290" s="2">
        <f>RSI!B290</f>
        <v>3.5695999999999999</v>
      </c>
      <c r="C290" s="2">
        <f>RSI!I290</f>
        <v>30.264287658030511</v>
      </c>
      <c r="D290" s="2">
        <f>MACD!E290</f>
        <v>0.31276987481812801</v>
      </c>
      <c r="E290" s="2">
        <f>MACD!F290</f>
        <v>0.18104872615555687</v>
      </c>
      <c r="F290" s="2">
        <f>'Moving Avg'!D290</f>
        <v>3.5695999999999999</v>
      </c>
      <c r="G290" s="2">
        <f>'Moving Avg'!F290</f>
        <v>3.9977449999999983</v>
      </c>
      <c r="H290" s="2">
        <f>'Moving Avg'!G290</f>
        <v>3.7209640000000008</v>
      </c>
      <c r="I290" s="2">
        <f>'Moving Avg'!H290</f>
        <v>4.1435974999999994</v>
      </c>
      <c r="J290" s="5" t="str">
        <f>OBV!F290</f>
        <v>BEARISH</v>
      </c>
      <c r="K290" s="5" t="str">
        <f>OBV!G290</f>
        <v>NEUTRAL</v>
      </c>
      <c r="L290" s="5" t="str">
        <f>OBV!H290</f>
        <v>CONFIRMED BEARISH</v>
      </c>
      <c r="M290" s="7">
        <f t="shared" si="40"/>
        <v>25</v>
      </c>
      <c r="N290" s="7">
        <f t="shared" si="41"/>
        <v>0</v>
      </c>
      <c r="O290" s="7">
        <f t="shared" si="42"/>
        <v>0</v>
      </c>
      <c r="P290" s="7">
        <f t="shared" si="43"/>
        <v>16.5</v>
      </c>
      <c r="Q290" s="8">
        <f t="shared" si="44"/>
        <v>11.225</v>
      </c>
      <c r="R290" s="8">
        <f t="shared" si="45"/>
        <v>9.125</v>
      </c>
      <c r="S290" s="8">
        <f t="shared" si="46"/>
        <v>11.175000000000001</v>
      </c>
      <c r="T290" s="8">
        <f t="shared" si="47"/>
        <v>10.375</v>
      </c>
      <c r="U290" s="7">
        <f t="shared" si="48"/>
        <v>10.508333333333335</v>
      </c>
      <c r="V290" s="7">
        <f t="shared" si="49"/>
        <v>10.475000000000001</v>
      </c>
    </row>
    <row r="291" spans="1:22" ht="13.5" x14ac:dyDescent="0.25">
      <c r="A291" s="3">
        <f>RSI!A291</f>
        <v>43122</v>
      </c>
      <c r="B291" s="2">
        <f>RSI!B291</f>
        <v>3.5695999999999999</v>
      </c>
      <c r="C291" s="2">
        <f>RSI!I291</f>
        <v>30.264287658030511</v>
      </c>
      <c r="D291" s="2">
        <f>MACD!E291</f>
        <v>0.31320236319118067</v>
      </c>
      <c r="E291" s="2">
        <f>MACD!F291</f>
        <v>0.20747945356268163</v>
      </c>
      <c r="F291" s="2">
        <f>'Moving Avg'!D291</f>
        <v>3.5695999999999999</v>
      </c>
      <c r="G291" s="2">
        <f>'Moving Avg'!F291</f>
        <v>3.9577599999999982</v>
      </c>
      <c r="H291" s="2">
        <f>'Moving Avg'!G291</f>
        <v>3.7211600000000011</v>
      </c>
      <c r="I291" s="2">
        <f>'Moving Avg'!H291</f>
        <v>4.1376614999999992</v>
      </c>
      <c r="J291" s="5" t="str">
        <f>OBV!F291</f>
        <v>NEUTRAL</v>
      </c>
      <c r="K291" s="5" t="str">
        <f>OBV!G291</f>
        <v>NEUTRAL</v>
      </c>
      <c r="L291" s="5" t="str">
        <f>OBV!H291</f>
        <v>NEUTRAL</v>
      </c>
      <c r="M291" s="7">
        <f t="shared" si="40"/>
        <v>25</v>
      </c>
      <c r="N291" s="7">
        <f t="shared" si="41"/>
        <v>0</v>
      </c>
      <c r="O291" s="7">
        <f t="shared" si="42"/>
        <v>0</v>
      </c>
      <c r="P291" s="7">
        <f t="shared" si="43"/>
        <v>33</v>
      </c>
      <c r="Q291" s="8">
        <f t="shared" si="44"/>
        <v>13.7</v>
      </c>
      <c r="R291" s="8">
        <f t="shared" si="45"/>
        <v>13.25</v>
      </c>
      <c r="S291" s="8">
        <f t="shared" si="46"/>
        <v>18.600000000000001</v>
      </c>
      <c r="T291" s="8">
        <f t="shared" si="47"/>
        <v>14.5</v>
      </c>
      <c r="U291" s="7">
        <f t="shared" si="48"/>
        <v>15.183333333333332</v>
      </c>
      <c r="V291" s="7">
        <f t="shared" si="49"/>
        <v>15.012499999999999</v>
      </c>
    </row>
    <row r="292" spans="1:22" ht="13.5" x14ac:dyDescent="0.25">
      <c r="A292" s="3">
        <f>RSI!A292</f>
        <v>43123</v>
      </c>
      <c r="B292" s="2">
        <f>RSI!B292</f>
        <v>3.4721000000000002</v>
      </c>
      <c r="C292" s="2">
        <f>RSI!I292</f>
        <v>26.316970367120675</v>
      </c>
      <c r="D292" s="2">
        <f>MACD!E292</f>
        <v>0.32241810350407096</v>
      </c>
      <c r="E292" s="2">
        <f>MACD!F292</f>
        <v>0.23046718355095952</v>
      </c>
      <c r="F292" s="2">
        <f>'Moving Avg'!D292</f>
        <v>3.5500999999999996</v>
      </c>
      <c r="G292" s="2">
        <f>'Moving Avg'!F292</f>
        <v>3.9167999999999985</v>
      </c>
      <c r="H292" s="2">
        <f>'Moving Avg'!G292</f>
        <v>3.7180400000000016</v>
      </c>
      <c r="I292" s="2">
        <f>'Moving Avg'!H292</f>
        <v>4.1319109999999988</v>
      </c>
      <c r="J292" s="5" t="str">
        <f>OBV!F292</f>
        <v>NEUTRAL</v>
      </c>
      <c r="K292" s="5" t="str">
        <f>OBV!G292</f>
        <v>NEUTRAL</v>
      </c>
      <c r="L292" s="5" t="str">
        <f>OBV!H292</f>
        <v>NEUTRAL</v>
      </c>
      <c r="M292" s="7">
        <f t="shared" si="40"/>
        <v>50</v>
      </c>
      <c r="N292" s="7">
        <f t="shared" si="41"/>
        <v>0</v>
      </c>
      <c r="O292" s="7">
        <f t="shared" si="42"/>
        <v>0</v>
      </c>
      <c r="P292" s="7">
        <f t="shared" si="43"/>
        <v>33</v>
      </c>
      <c r="Q292" s="8">
        <f t="shared" si="44"/>
        <v>22.45</v>
      </c>
      <c r="R292" s="8">
        <f t="shared" si="45"/>
        <v>18.25</v>
      </c>
      <c r="S292" s="8">
        <f t="shared" si="46"/>
        <v>22.35</v>
      </c>
      <c r="T292" s="8">
        <f t="shared" si="47"/>
        <v>20.75</v>
      </c>
      <c r="U292" s="7">
        <f t="shared" si="48"/>
        <v>21.016666666666669</v>
      </c>
      <c r="V292" s="7">
        <f t="shared" si="49"/>
        <v>20.950000000000003</v>
      </c>
    </row>
    <row r="293" spans="1:22" ht="13.5" x14ac:dyDescent="0.25">
      <c r="A293" s="3">
        <f>RSI!A293</f>
        <v>43124</v>
      </c>
      <c r="B293" s="2">
        <f>RSI!B293</f>
        <v>3.4721000000000002</v>
      </c>
      <c r="C293" s="2">
        <f>RSI!I293</f>
        <v>26.316970367120675</v>
      </c>
      <c r="D293" s="2">
        <f>MACD!E293</f>
        <v>0.33229917521925234</v>
      </c>
      <c r="E293" s="2">
        <f>MACD!F293</f>
        <v>0.25083358188461813</v>
      </c>
      <c r="F293" s="2">
        <f>'Moving Avg'!D293</f>
        <v>3.5306000000000006</v>
      </c>
      <c r="G293" s="2">
        <f>'Moving Avg'!F293</f>
        <v>3.8758399999999993</v>
      </c>
      <c r="H293" s="2">
        <f>'Moving Avg'!G293</f>
        <v>3.7180400000000016</v>
      </c>
      <c r="I293" s="2">
        <f>'Moving Avg'!H293</f>
        <v>4.1251514999999985</v>
      </c>
      <c r="J293" s="5" t="str">
        <f>OBV!F293</f>
        <v>NEUTRAL</v>
      </c>
      <c r="K293" s="5" t="str">
        <f>OBV!G293</f>
        <v>NEUTRAL</v>
      </c>
      <c r="L293" s="5" t="str">
        <f>OBV!H293</f>
        <v>NEUTRAL</v>
      </c>
      <c r="M293" s="7">
        <f t="shared" si="40"/>
        <v>50</v>
      </c>
      <c r="N293" s="7">
        <f t="shared" si="41"/>
        <v>0</v>
      </c>
      <c r="O293" s="7">
        <f t="shared" si="42"/>
        <v>0</v>
      </c>
      <c r="P293" s="7">
        <f t="shared" si="43"/>
        <v>33</v>
      </c>
      <c r="Q293" s="8">
        <f t="shared" si="44"/>
        <v>22.45</v>
      </c>
      <c r="R293" s="8">
        <f t="shared" si="45"/>
        <v>18.25</v>
      </c>
      <c r="S293" s="8">
        <f t="shared" si="46"/>
        <v>22.35</v>
      </c>
      <c r="T293" s="8">
        <f t="shared" si="47"/>
        <v>20.75</v>
      </c>
      <c r="U293" s="7">
        <f t="shared" si="48"/>
        <v>21.016666666666669</v>
      </c>
      <c r="V293" s="7">
        <f t="shared" si="49"/>
        <v>20.950000000000003</v>
      </c>
    </row>
    <row r="294" spans="1:22" ht="13.5" x14ac:dyDescent="0.25">
      <c r="A294" s="3">
        <f>RSI!A294</f>
        <v>43125</v>
      </c>
      <c r="B294" s="2">
        <f>RSI!B294</f>
        <v>3.4721000000000002</v>
      </c>
      <c r="C294" s="2">
        <f>RSI!I294</f>
        <v>26.316970367120675</v>
      </c>
      <c r="D294" s="2">
        <f>MACD!E294</f>
        <v>0.31557352855485865</v>
      </c>
      <c r="E294" s="2">
        <f>MACD!F294</f>
        <v>0.26378157121866624</v>
      </c>
      <c r="F294" s="2">
        <f>'Moving Avg'!D294</f>
        <v>3.5111000000000003</v>
      </c>
      <c r="G294" s="2">
        <f>'Moving Avg'!F294</f>
        <v>3.8309799999999994</v>
      </c>
      <c r="H294" s="2">
        <f>'Moving Avg'!G294</f>
        <v>3.7201860000000009</v>
      </c>
      <c r="I294" s="2">
        <f>'Moving Avg'!H294</f>
        <v>4.1183919999999992</v>
      </c>
      <c r="J294" s="5" t="str">
        <f>OBV!F294</f>
        <v>NEUTRAL</v>
      </c>
      <c r="K294" s="5" t="str">
        <f>OBV!G294</f>
        <v>NEUTRAL</v>
      </c>
      <c r="L294" s="5" t="str">
        <f>OBV!H294</f>
        <v>NEUTRAL</v>
      </c>
      <c r="M294" s="7">
        <f t="shared" si="40"/>
        <v>50</v>
      </c>
      <c r="N294" s="7">
        <f t="shared" si="41"/>
        <v>0</v>
      </c>
      <c r="O294" s="7">
        <f t="shared" si="42"/>
        <v>0</v>
      </c>
      <c r="P294" s="7">
        <f t="shared" si="43"/>
        <v>33</v>
      </c>
      <c r="Q294" s="8">
        <f t="shared" si="44"/>
        <v>22.45</v>
      </c>
      <c r="R294" s="8">
        <f t="shared" si="45"/>
        <v>18.25</v>
      </c>
      <c r="S294" s="8">
        <f t="shared" si="46"/>
        <v>22.35</v>
      </c>
      <c r="T294" s="8">
        <f t="shared" si="47"/>
        <v>20.75</v>
      </c>
      <c r="U294" s="7">
        <f t="shared" si="48"/>
        <v>21.016666666666669</v>
      </c>
      <c r="V294" s="7">
        <f t="shared" si="49"/>
        <v>20.950000000000003</v>
      </c>
    </row>
    <row r="295" spans="1:22" ht="13.5" x14ac:dyDescent="0.25">
      <c r="A295" s="3">
        <f>RSI!A295</f>
        <v>43126</v>
      </c>
      <c r="B295" s="2">
        <f>RSI!B295</f>
        <v>3.3744999999999998</v>
      </c>
      <c r="C295" s="2">
        <f>RSI!I295</f>
        <v>22.627183127647925</v>
      </c>
      <c r="D295" s="2">
        <f>MACD!E295</f>
        <v>0.2849289503584842</v>
      </c>
      <c r="E295" s="2">
        <f>MACD!F295</f>
        <v>0.26801104704662987</v>
      </c>
      <c r="F295" s="2">
        <f>'Moving Avg'!D295</f>
        <v>3.4720800000000005</v>
      </c>
      <c r="G295" s="2">
        <f>'Moving Avg'!F295</f>
        <v>3.7817250000000002</v>
      </c>
      <c r="H295" s="2">
        <f>'Moving Avg'!G295</f>
        <v>3.7233060000000018</v>
      </c>
      <c r="I295" s="2">
        <f>'Moving Avg'!H295</f>
        <v>4.1104234999999996</v>
      </c>
      <c r="J295" s="5" t="str">
        <f>OBV!F295</f>
        <v>BEARISH</v>
      </c>
      <c r="K295" s="5" t="str">
        <f>OBV!G295</f>
        <v>NEUTRAL</v>
      </c>
      <c r="L295" s="5" t="str">
        <f>OBV!H295</f>
        <v>CONFIRMED BEARISH</v>
      </c>
      <c r="M295" s="7">
        <f t="shared" si="40"/>
        <v>50</v>
      </c>
      <c r="N295" s="7">
        <f t="shared" si="41"/>
        <v>0</v>
      </c>
      <c r="O295" s="7">
        <f t="shared" si="42"/>
        <v>0</v>
      </c>
      <c r="P295" s="7">
        <f t="shared" si="43"/>
        <v>16.5</v>
      </c>
      <c r="Q295" s="8">
        <f t="shared" si="44"/>
        <v>19.975000000000001</v>
      </c>
      <c r="R295" s="8">
        <f t="shared" si="45"/>
        <v>14.125</v>
      </c>
      <c r="S295" s="8">
        <f t="shared" si="46"/>
        <v>14.925000000000001</v>
      </c>
      <c r="T295" s="8">
        <f t="shared" si="47"/>
        <v>16.625</v>
      </c>
      <c r="U295" s="7">
        <f t="shared" si="48"/>
        <v>16.341666666666669</v>
      </c>
      <c r="V295" s="7">
        <f t="shared" si="49"/>
        <v>16.412500000000001</v>
      </c>
    </row>
    <row r="296" spans="1:22" ht="13.5" x14ac:dyDescent="0.25">
      <c r="A296" s="3">
        <f>RSI!A296</f>
        <v>43129</v>
      </c>
      <c r="B296" s="2">
        <f>RSI!B296</f>
        <v>3.3744999999999998</v>
      </c>
      <c r="C296" s="2">
        <f>RSI!I296</f>
        <v>22.627183127647939</v>
      </c>
      <c r="D296" s="2">
        <f>MACD!E296</f>
        <v>0.24322930703815038</v>
      </c>
      <c r="E296" s="2">
        <f>MACD!F296</f>
        <v>0.26305469904493395</v>
      </c>
      <c r="F296" s="2">
        <f>'Moving Avg'!D296</f>
        <v>3.4330599999999998</v>
      </c>
      <c r="G296" s="2">
        <f>'Moving Avg'!F296</f>
        <v>3.7417349999999998</v>
      </c>
      <c r="H296" s="2">
        <f>'Moving Avg'!G296</f>
        <v>3.7258420000000019</v>
      </c>
      <c r="I296" s="2">
        <f>'Moving Avg'!H296</f>
        <v>4.1024549999999991</v>
      </c>
      <c r="J296" s="5" t="str">
        <f>OBV!F296</f>
        <v>BEARISH</v>
      </c>
      <c r="K296" s="5" t="str">
        <f>OBV!G296</f>
        <v>NEUTRAL</v>
      </c>
      <c r="L296" s="5" t="str">
        <f>OBV!H296</f>
        <v>CONFIRMED BEARISH</v>
      </c>
      <c r="M296" s="7">
        <f t="shared" si="40"/>
        <v>50</v>
      </c>
      <c r="N296" s="7">
        <f t="shared" si="41"/>
        <v>45</v>
      </c>
      <c r="O296" s="7">
        <f t="shared" si="42"/>
        <v>0</v>
      </c>
      <c r="P296" s="7">
        <f t="shared" si="43"/>
        <v>16.5</v>
      </c>
      <c r="Q296" s="8">
        <f t="shared" si="44"/>
        <v>35.725000000000001</v>
      </c>
      <c r="R296" s="8">
        <f t="shared" si="45"/>
        <v>23.125</v>
      </c>
      <c r="S296" s="8">
        <f t="shared" si="46"/>
        <v>21.675000000000001</v>
      </c>
      <c r="T296" s="8">
        <f t="shared" si="47"/>
        <v>27.875</v>
      </c>
      <c r="U296" s="7">
        <f t="shared" si="48"/>
        <v>26.841666666666669</v>
      </c>
      <c r="V296" s="7">
        <f t="shared" si="49"/>
        <v>27.1</v>
      </c>
    </row>
    <row r="297" spans="1:22" ht="13.5" x14ac:dyDescent="0.25">
      <c r="A297" s="3">
        <f>RSI!A297</f>
        <v>43130</v>
      </c>
      <c r="B297" s="2">
        <f>RSI!B297</f>
        <v>3.3744999999999998</v>
      </c>
      <c r="C297" s="2">
        <f>RSI!I297</f>
        <v>22.627183127647939</v>
      </c>
      <c r="D297" s="2">
        <f>MACD!E297</f>
        <v>0.21001016418560248</v>
      </c>
      <c r="E297" s="2">
        <f>MACD!F297</f>
        <v>0.25244579207306767</v>
      </c>
      <c r="F297" s="2">
        <f>'Moving Avg'!D297</f>
        <v>3.4135399999999998</v>
      </c>
      <c r="G297" s="2">
        <f>'Moving Avg'!F297</f>
        <v>3.7017449999999998</v>
      </c>
      <c r="H297" s="2">
        <f>'Moving Avg'!G297</f>
        <v>3.728378000000002</v>
      </c>
      <c r="I297" s="2">
        <f>'Moving Avg'!H297</f>
        <v>4.0944864999999995</v>
      </c>
      <c r="J297" s="5" t="str">
        <f>OBV!F297</f>
        <v>BEARISH</v>
      </c>
      <c r="K297" s="5" t="str">
        <f>OBV!G297</f>
        <v>NEUTRAL</v>
      </c>
      <c r="L297" s="5" t="str">
        <f>OBV!H297</f>
        <v>CONFIRMED BEARISH</v>
      </c>
      <c r="M297" s="7">
        <f t="shared" si="40"/>
        <v>50</v>
      </c>
      <c r="N297" s="7">
        <f t="shared" si="41"/>
        <v>100</v>
      </c>
      <c r="O297" s="7">
        <f t="shared" si="42"/>
        <v>0</v>
      </c>
      <c r="P297" s="7">
        <f t="shared" si="43"/>
        <v>16.5</v>
      </c>
      <c r="Q297" s="8">
        <f t="shared" si="44"/>
        <v>54.975000000000001</v>
      </c>
      <c r="R297" s="8">
        <f t="shared" si="45"/>
        <v>34.125</v>
      </c>
      <c r="S297" s="8">
        <f t="shared" si="46"/>
        <v>29.925000000000001</v>
      </c>
      <c r="T297" s="8">
        <f t="shared" si="47"/>
        <v>41.625</v>
      </c>
      <c r="U297" s="7">
        <f t="shared" si="48"/>
        <v>39.674999999999997</v>
      </c>
      <c r="V297" s="7">
        <f t="shared" si="49"/>
        <v>40.162499999999994</v>
      </c>
    </row>
    <row r="298" spans="1:22" ht="13.5" x14ac:dyDescent="0.25">
      <c r="A298" s="3">
        <f>RSI!A298</f>
        <v>43131</v>
      </c>
      <c r="B298" s="2">
        <f>RSI!B298</f>
        <v>3.3744999999999998</v>
      </c>
      <c r="C298" s="2">
        <f>RSI!I298</f>
        <v>22.627183127647939</v>
      </c>
      <c r="D298" s="2">
        <f>MACD!E298</f>
        <v>0.18381385381183257</v>
      </c>
      <c r="E298" s="2">
        <f>MACD!F298</f>
        <v>0.23871940442082068</v>
      </c>
      <c r="F298" s="2">
        <f>'Moving Avg'!D298</f>
        <v>3.3940199999999998</v>
      </c>
      <c r="G298" s="2">
        <f>'Moving Avg'!F298</f>
        <v>3.6622449999999995</v>
      </c>
      <c r="H298" s="2">
        <f>'Moving Avg'!G298</f>
        <v>3.7309140000000021</v>
      </c>
      <c r="I298" s="2">
        <f>'Moving Avg'!H298</f>
        <v>4.0865180000000008</v>
      </c>
      <c r="J298" s="5" t="str">
        <f>OBV!F298</f>
        <v>BEARISH</v>
      </c>
      <c r="K298" s="5" t="str">
        <f>OBV!G298</f>
        <v>NEUTRAL</v>
      </c>
      <c r="L298" s="5" t="str">
        <f>OBV!H298</f>
        <v>CONFIRMED BEARISH</v>
      </c>
      <c r="M298" s="7">
        <f t="shared" si="40"/>
        <v>50</v>
      </c>
      <c r="N298" s="7">
        <f t="shared" si="41"/>
        <v>100</v>
      </c>
      <c r="O298" s="7">
        <f t="shared" si="42"/>
        <v>0</v>
      </c>
      <c r="P298" s="7">
        <f t="shared" si="43"/>
        <v>16.5</v>
      </c>
      <c r="Q298" s="8">
        <f t="shared" si="44"/>
        <v>54.975000000000001</v>
      </c>
      <c r="R298" s="8">
        <f t="shared" si="45"/>
        <v>34.125</v>
      </c>
      <c r="S298" s="8">
        <f t="shared" si="46"/>
        <v>29.925000000000001</v>
      </c>
      <c r="T298" s="8">
        <f t="shared" si="47"/>
        <v>41.625</v>
      </c>
      <c r="U298" s="7">
        <f t="shared" si="48"/>
        <v>39.674999999999997</v>
      </c>
      <c r="V298" s="7">
        <f t="shared" si="49"/>
        <v>40.162499999999994</v>
      </c>
    </row>
    <row r="299" spans="1:22" ht="13.5" x14ac:dyDescent="0.25">
      <c r="A299" s="3">
        <f>RSI!A299</f>
        <v>43132</v>
      </c>
      <c r="B299" s="2">
        <f>RSI!B299</f>
        <v>3.3744999999999998</v>
      </c>
      <c r="C299" s="2">
        <f>RSI!I299</f>
        <v>22.627183127647939</v>
      </c>
      <c r="D299" s="2">
        <f>MACD!E299</f>
        <v>0.16341829606814606</v>
      </c>
      <c r="E299" s="2">
        <f>MACD!F299</f>
        <v>0.22365918275028579</v>
      </c>
      <c r="F299" s="2">
        <f>'Moving Avg'!D299</f>
        <v>3.3744999999999998</v>
      </c>
      <c r="G299" s="2">
        <f>'Moving Avg'!F299</f>
        <v>3.6237199999999996</v>
      </c>
      <c r="H299" s="2">
        <f>'Moving Avg'!G299</f>
        <v>3.733450000000003</v>
      </c>
      <c r="I299" s="2">
        <f>'Moving Avg'!H299</f>
        <v>4.0785494999999994</v>
      </c>
      <c r="J299" s="5" t="str">
        <f>OBV!F299</f>
        <v>BEARISH</v>
      </c>
      <c r="K299" s="5" t="str">
        <f>OBV!G299</f>
        <v>NEUTRAL</v>
      </c>
      <c r="L299" s="5" t="str">
        <f>OBV!H299</f>
        <v>CONFIRMED BEARISH</v>
      </c>
      <c r="M299" s="7">
        <f t="shared" si="40"/>
        <v>50</v>
      </c>
      <c r="N299" s="7">
        <f t="shared" si="41"/>
        <v>100</v>
      </c>
      <c r="O299" s="7">
        <f t="shared" si="42"/>
        <v>0</v>
      </c>
      <c r="P299" s="7">
        <f t="shared" si="43"/>
        <v>16.5</v>
      </c>
      <c r="Q299" s="8">
        <f t="shared" si="44"/>
        <v>54.975000000000001</v>
      </c>
      <c r="R299" s="8">
        <f t="shared" si="45"/>
        <v>34.125</v>
      </c>
      <c r="S299" s="8">
        <f t="shared" si="46"/>
        <v>29.925000000000001</v>
      </c>
      <c r="T299" s="8">
        <f t="shared" si="47"/>
        <v>41.625</v>
      </c>
      <c r="U299" s="7">
        <f t="shared" si="48"/>
        <v>39.674999999999997</v>
      </c>
      <c r="V299" s="7">
        <f t="shared" si="49"/>
        <v>40.162499999999994</v>
      </c>
    </row>
    <row r="300" spans="1:22" ht="13.5" x14ac:dyDescent="0.25">
      <c r="A300" s="3">
        <f>RSI!A300</f>
        <v>43133</v>
      </c>
      <c r="B300" s="2">
        <f>RSI!B300</f>
        <v>3.3744999999999998</v>
      </c>
      <c r="C300" s="2">
        <f>RSI!I300</f>
        <v>22.627183127647939</v>
      </c>
      <c r="D300" s="2">
        <f>MACD!E300</f>
        <v>0.14779991554453797</v>
      </c>
      <c r="E300" s="2">
        <f>MACD!F300</f>
        <v>0.20848732930913624</v>
      </c>
      <c r="F300" s="2">
        <f>'Moving Avg'!D300</f>
        <v>3.3744999999999998</v>
      </c>
      <c r="G300" s="2">
        <f>'Moving Avg'!F300</f>
        <v>3.5851949999999997</v>
      </c>
      <c r="H300" s="2">
        <f>'Moving Avg'!G300</f>
        <v>3.7354000000000029</v>
      </c>
      <c r="I300" s="2">
        <f>'Moving Avg'!H300</f>
        <v>4.0705810000000007</v>
      </c>
      <c r="J300" s="5" t="str">
        <f>OBV!F300</f>
        <v>NEUTRAL</v>
      </c>
      <c r="K300" s="5" t="str">
        <f>OBV!G300</f>
        <v>NEUTRAL</v>
      </c>
      <c r="L300" s="5" t="str">
        <f>OBV!H300</f>
        <v>NEUTRAL</v>
      </c>
      <c r="M300" s="7">
        <f t="shared" si="40"/>
        <v>50</v>
      </c>
      <c r="N300" s="7">
        <f t="shared" si="41"/>
        <v>100</v>
      </c>
      <c r="O300" s="7">
        <f t="shared" si="42"/>
        <v>0</v>
      </c>
      <c r="P300" s="7">
        <f t="shared" si="43"/>
        <v>33</v>
      </c>
      <c r="Q300" s="8">
        <f t="shared" si="44"/>
        <v>57.45</v>
      </c>
      <c r="R300" s="8">
        <f t="shared" si="45"/>
        <v>38.25</v>
      </c>
      <c r="S300" s="8">
        <f t="shared" si="46"/>
        <v>37.35</v>
      </c>
      <c r="T300" s="8">
        <f t="shared" si="47"/>
        <v>45.75</v>
      </c>
      <c r="U300" s="7">
        <f t="shared" si="48"/>
        <v>44.35</v>
      </c>
      <c r="V300" s="7">
        <f t="shared" si="49"/>
        <v>44.7</v>
      </c>
    </row>
    <row r="301" spans="1:22" ht="13.5" x14ac:dyDescent="0.25">
      <c r="A301" s="3">
        <f>RSI!A301</f>
        <v>43136</v>
      </c>
      <c r="B301" s="2">
        <f>RSI!B301</f>
        <v>3.3744999999999998</v>
      </c>
      <c r="C301" s="2">
        <f>RSI!I301</f>
        <v>22.627183127647939</v>
      </c>
      <c r="D301" s="2">
        <f>MACD!E301</f>
        <v>0.13610232492866814</v>
      </c>
      <c r="E301" s="2">
        <f>MACD!F301</f>
        <v>0.19401032843304264</v>
      </c>
      <c r="F301" s="2">
        <f>'Moving Avg'!D301</f>
        <v>3.3744999999999998</v>
      </c>
      <c r="G301" s="2">
        <f>'Moving Avg'!F301</f>
        <v>3.552519999999999</v>
      </c>
      <c r="H301" s="2">
        <f>'Moving Avg'!G301</f>
        <v>3.7354000000000038</v>
      </c>
      <c r="I301" s="2">
        <f>'Moving Avg'!H301</f>
        <v>4.0629970000000002</v>
      </c>
      <c r="J301" s="5" t="str">
        <f>OBV!F301</f>
        <v>NEUTRAL</v>
      </c>
      <c r="K301" s="5" t="str">
        <f>OBV!G301</f>
        <v>NEUTRAL</v>
      </c>
      <c r="L301" s="5" t="str">
        <f>OBV!H301</f>
        <v>NEUTRAL</v>
      </c>
      <c r="M301" s="7">
        <f t="shared" si="40"/>
        <v>50</v>
      </c>
      <c r="N301" s="7">
        <f t="shared" si="41"/>
        <v>100</v>
      </c>
      <c r="O301" s="7">
        <f t="shared" si="42"/>
        <v>0</v>
      </c>
      <c r="P301" s="7">
        <f t="shared" si="43"/>
        <v>33</v>
      </c>
      <c r="Q301" s="8">
        <f t="shared" si="44"/>
        <v>57.45</v>
      </c>
      <c r="R301" s="8">
        <f t="shared" si="45"/>
        <v>38.25</v>
      </c>
      <c r="S301" s="8">
        <f t="shared" si="46"/>
        <v>37.35</v>
      </c>
      <c r="T301" s="8">
        <f t="shared" si="47"/>
        <v>45.75</v>
      </c>
      <c r="U301" s="7">
        <f t="shared" si="48"/>
        <v>44.35</v>
      </c>
      <c r="V301" s="7">
        <f t="shared" si="49"/>
        <v>44.7</v>
      </c>
    </row>
    <row r="302" spans="1:22" ht="13.5" x14ac:dyDescent="0.25">
      <c r="A302" s="3">
        <f>RSI!A302</f>
        <v>43137</v>
      </c>
      <c r="B302" s="2">
        <f>RSI!B302</f>
        <v>3.2867999999999999</v>
      </c>
      <c r="C302" s="2">
        <f>RSI!I302</f>
        <v>18.674763081932525</v>
      </c>
      <c r="D302" s="2">
        <f>MACD!E302</f>
        <v>0.11910618042986831</v>
      </c>
      <c r="E302" s="2">
        <f>MACD!F302</f>
        <v>0.17902949883240779</v>
      </c>
      <c r="F302" s="2">
        <f>'Moving Avg'!D302</f>
        <v>3.3569599999999999</v>
      </c>
      <c r="G302" s="2">
        <f>'Moving Avg'!F302</f>
        <v>3.5154599999999987</v>
      </c>
      <c r="H302" s="2">
        <f>'Moving Avg'!G302</f>
        <v>3.731890000000003</v>
      </c>
      <c r="I302" s="2">
        <f>'Moving Avg'!H302</f>
        <v>4.0549745000000001</v>
      </c>
      <c r="J302" s="5" t="str">
        <f>OBV!F302</f>
        <v>BEARISH</v>
      </c>
      <c r="K302" s="5" t="str">
        <f>OBV!G302</f>
        <v>NEUTRAL</v>
      </c>
      <c r="L302" s="5" t="str">
        <f>OBV!H302</f>
        <v>CONFIRMED BEARISH</v>
      </c>
      <c r="M302" s="7">
        <f t="shared" si="40"/>
        <v>50</v>
      </c>
      <c r="N302" s="7">
        <f t="shared" si="41"/>
        <v>100</v>
      </c>
      <c r="O302" s="7">
        <f t="shared" si="42"/>
        <v>0</v>
      </c>
      <c r="P302" s="7">
        <f t="shared" si="43"/>
        <v>16.5</v>
      </c>
      <c r="Q302" s="8">
        <f t="shared" si="44"/>
        <v>54.975000000000001</v>
      </c>
      <c r="R302" s="8">
        <f t="shared" si="45"/>
        <v>34.125</v>
      </c>
      <c r="S302" s="8">
        <f t="shared" si="46"/>
        <v>29.925000000000001</v>
      </c>
      <c r="T302" s="8">
        <f t="shared" si="47"/>
        <v>41.625</v>
      </c>
      <c r="U302" s="7">
        <f t="shared" si="48"/>
        <v>39.674999999999997</v>
      </c>
      <c r="V302" s="7">
        <f t="shared" si="49"/>
        <v>40.162499999999994</v>
      </c>
    </row>
    <row r="303" spans="1:22" ht="13.5" x14ac:dyDescent="0.25">
      <c r="A303" s="3">
        <f>RSI!A303</f>
        <v>43138</v>
      </c>
      <c r="B303" s="2">
        <f>RSI!B303</f>
        <v>3.2867999999999999</v>
      </c>
      <c r="C303" s="2">
        <f>RSI!I303</f>
        <v>18.674763081932525</v>
      </c>
      <c r="D303" s="2">
        <f>MACD!E303</f>
        <v>0.10654445832477011</v>
      </c>
      <c r="E303" s="2">
        <f>MACD!F303</f>
        <v>0.16453249073088028</v>
      </c>
      <c r="F303" s="2">
        <f>'Moving Avg'!D303</f>
        <v>3.3394199999999996</v>
      </c>
      <c r="G303" s="2">
        <f>'Moving Avg'!F303</f>
        <v>3.4783999999999993</v>
      </c>
      <c r="H303" s="2">
        <f>'Moving Avg'!G303</f>
        <v>3.7293540000000034</v>
      </c>
      <c r="I303" s="2">
        <f>'Moving Avg'!H303</f>
        <v>4.0472885000000005</v>
      </c>
      <c r="J303" s="5" t="str">
        <f>OBV!F303</f>
        <v>BEARISH</v>
      </c>
      <c r="K303" s="5" t="str">
        <f>OBV!G303</f>
        <v>NEUTRAL</v>
      </c>
      <c r="L303" s="5" t="str">
        <f>OBV!H303</f>
        <v>CONFIRMED BEARISH</v>
      </c>
      <c r="M303" s="7">
        <f t="shared" si="40"/>
        <v>50</v>
      </c>
      <c r="N303" s="7">
        <f t="shared" si="41"/>
        <v>100</v>
      </c>
      <c r="O303" s="7">
        <f t="shared" si="42"/>
        <v>0</v>
      </c>
      <c r="P303" s="7">
        <f t="shared" si="43"/>
        <v>16.5</v>
      </c>
      <c r="Q303" s="8">
        <f t="shared" si="44"/>
        <v>54.975000000000001</v>
      </c>
      <c r="R303" s="8">
        <f t="shared" si="45"/>
        <v>34.125</v>
      </c>
      <c r="S303" s="8">
        <f t="shared" si="46"/>
        <v>29.925000000000001</v>
      </c>
      <c r="T303" s="8">
        <f t="shared" si="47"/>
        <v>41.625</v>
      </c>
      <c r="U303" s="7">
        <f t="shared" si="48"/>
        <v>39.674999999999997</v>
      </c>
      <c r="V303" s="7">
        <f t="shared" si="49"/>
        <v>40.162499999999994</v>
      </c>
    </row>
    <row r="304" spans="1:22" ht="13.5" x14ac:dyDescent="0.25">
      <c r="A304" s="3">
        <f>RSI!A304</f>
        <v>43139</v>
      </c>
      <c r="B304" s="2">
        <f>RSI!B304</f>
        <v>3.2867999999999999</v>
      </c>
      <c r="C304" s="2">
        <f>RSI!I304</f>
        <v>18.674763081932525</v>
      </c>
      <c r="D304" s="2">
        <f>MACD!E304</f>
        <v>9.7600152307103283E-2</v>
      </c>
      <c r="E304" s="2">
        <f>MACD!F304</f>
        <v>0.1511460230461249</v>
      </c>
      <c r="F304" s="2">
        <f>'Moving Avg'!D304</f>
        <v>3.3218800000000002</v>
      </c>
      <c r="G304" s="2">
        <f>'Moving Avg'!F304</f>
        <v>3.4501199999999992</v>
      </c>
      <c r="H304" s="2">
        <f>'Moving Avg'!G304</f>
        <v>3.7270140000000032</v>
      </c>
      <c r="I304" s="2">
        <f>'Moving Avg'!H304</f>
        <v>4.0396985000000001</v>
      </c>
      <c r="J304" s="5" t="str">
        <f>OBV!F304</f>
        <v>BEARISH</v>
      </c>
      <c r="K304" s="5" t="str">
        <f>OBV!G304</f>
        <v>NEUTRAL</v>
      </c>
      <c r="L304" s="5" t="str">
        <f>OBV!H304</f>
        <v>CONFIRMED BEARISH</v>
      </c>
      <c r="M304" s="7">
        <f t="shared" si="40"/>
        <v>50</v>
      </c>
      <c r="N304" s="7">
        <f t="shared" si="41"/>
        <v>100</v>
      </c>
      <c r="O304" s="7">
        <f t="shared" si="42"/>
        <v>0</v>
      </c>
      <c r="P304" s="7">
        <f t="shared" si="43"/>
        <v>16.5</v>
      </c>
      <c r="Q304" s="8">
        <f t="shared" si="44"/>
        <v>54.975000000000001</v>
      </c>
      <c r="R304" s="8">
        <f t="shared" si="45"/>
        <v>34.125</v>
      </c>
      <c r="S304" s="8">
        <f t="shared" si="46"/>
        <v>29.925000000000001</v>
      </c>
      <c r="T304" s="8">
        <f t="shared" si="47"/>
        <v>41.625</v>
      </c>
      <c r="U304" s="7">
        <f t="shared" si="48"/>
        <v>39.674999999999997</v>
      </c>
      <c r="V304" s="7">
        <f t="shared" si="49"/>
        <v>40.162499999999994</v>
      </c>
    </row>
    <row r="305" spans="1:22" ht="13.5" x14ac:dyDescent="0.25">
      <c r="A305" s="3">
        <f>RSI!A305</f>
        <v>43140</v>
      </c>
      <c r="B305" s="2">
        <f>RSI!B305</f>
        <v>3.2770000000000001</v>
      </c>
      <c r="C305" s="2">
        <f>RSI!I305</f>
        <v>18.23032871584499</v>
      </c>
      <c r="D305" s="2">
        <f>MACD!E305</f>
        <v>7.7302474916542518E-2</v>
      </c>
      <c r="E305" s="2">
        <f>MACD!F305</f>
        <v>0.13637731342020842</v>
      </c>
      <c r="F305" s="2">
        <f>'Moving Avg'!D305</f>
        <v>3.3023800000000003</v>
      </c>
      <c r="G305" s="2">
        <f>'Moving Avg'!F305</f>
        <v>3.42964</v>
      </c>
      <c r="H305" s="2">
        <f>'Moving Avg'!G305</f>
        <v>3.7242820000000028</v>
      </c>
      <c r="I305" s="2">
        <f>'Moving Avg'!H305</f>
        <v>4.0320595000000008</v>
      </c>
      <c r="J305" s="5" t="str">
        <f>OBV!F305</f>
        <v>BEARISH</v>
      </c>
      <c r="K305" s="5" t="str">
        <f>OBV!G305</f>
        <v>NEUTRAL</v>
      </c>
      <c r="L305" s="5" t="str">
        <f>OBV!H305</f>
        <v>CONFIRMED BEARISH</v>
      </c>
      <c r="M305" s="7">
        <f t="shared" si="40"/>
        <v>50</v>
      </c>
      <c r="N305" s="7">
        <f t="shared" si="41"/>
        <v>100</v>
      </c>
      <c r="O305" s="7">
        <f t="shared" si="42"/>
        <v>0</v>
      </c>
      <c r="P305" s="7">
        <f t="shared" si="43"/>
        <v>16.5</v>
      </c>
      <c r="Q305" s="8">
        <f t="shared" si="44"/>
        <v>54.975000000000001</v>
      </c>
      <c r="R305" s="8">
        <f t="shared" si="45"/>
        <v>34.125</v>
      </c>
      <c r="S305" s="8">
        <f t="shared" si="46"/>
        <v>29.925000000000001</v>
      </c>
      <c r="T305" s="8">
        <f t="shared" si="47"/>
        <v>41.625</v>
      </c>
      <c r="U305" s="7">
        <f t="shared" si="48"/>
        <v>39.674999999999997</v>
      </c>
      <c r="V305" s="7">
        <f t="shared" si="49"/>
        <v>40.162499999999994</v>
      </c>
    </row>
    <row r="306" spans="1:22" ht="13.5" x14ac:dyDescent="0.25">
      <c r="A306" s="3">
        <f>RSI!A306</f>
        <v>43143</v>
      </c>
      <c r="B306" s="2">
        <f>RSI!B306</f>
        <v>3.1892</v>
      </c>
      <c r="C306" s="2">
        <f>RSI!I306</f>
        <v>14.826011704419969</v>
      </c>
      <c r="D306" s="2">
        <f>MACD!E306</f>
        <v>6.8133611149960416E-2</v>
      </c>
      <c r="E306" s="2">
        <f>MACD!F306</f>
        <v>0.12272857296615883</v>
      </c>
      <c r="F306" s="2">
        <f>'Moving Avg'!D306</f>
        <v>3.26532</v>
      </c>
      <c r="G306" s="2">
        <f>'Moving Avg'!F306</f>
        <v>3.4106199999999993</v>
      </c>
      <c r="H306" s="2">
        <f>'Moving Avg'!G306</f>
        <v>3.7207700000000021</v>
      </c>
      <c r="I306" s="2">
        <f>'Moving Avg'!H306</f>
        <v>4.024029500000001</v>
      </c>
      <c r="J306" s="5" t="str">
        <f>OBV!F306</f>
        <v>BEARISH</v>
      </c>
      <c r="K306" s="5" t="str">
        <f>OBV!G306</f>
        <v>NEUTRAL</v>
      </c>
      <c r="L306" s="5" t="str">
        <f>OBV!H306</f>
        <v>CONFIRMED BEARISH</v>
      </c>
      <c r="M306" s="7">
        <f t="shared" si="40"/>
        <v>50</v>
      </c>
      <c r="N306" s="7">
        <f t="shared" si="41"/>
        <v>100</v>
      </c>
      <c r="O306" s="7">
        <f t="shared" si="42"/>
        <v>0</v>
      </c>
      <c r="P306" s="7">
        <f t="shared" si="43"/>
        <v>16.5</v>
      </c>
      <c r="Q306" s="8">
        <f t="shared" si="44"/>
        <v>54.975000000000001</v>
      </c>
      <c r="R306" s="8">
        <f t="shared" si="45"/>
        <v>34.125</v>
      </c>
      <c r="S306" s="8">
        <f t="shared" si="46"/>
        <v>29.925000000000001</v>
      </c>
      <c r="T306" s="8">
        <f t="shared" si="47"/>
        <v>41.625</v>
      </c>
      <c r="U306" s="7">
        <f t="shared" si="48"/>
        <v>39.674999999999997</v>
      </c>
      <c r="V306" s="7">
        <f t="shared" si="49"/>
        <v>40.162499999999994</v>
      </c>
    </row>
    <row r="307" spans="1:22" ht="13.5" x14ac:dyDescent="0.25">
      <c r="A307" s="3">
        <f>RSI!A307</f>
        <v>43144</v>
      </c>
      <c r="B307" s="2">
        <f>RSI!B307</f>
        <v>3.1892</v>
      </c>
      <c r="C307" s="2">
        <f>RSI!I307</f>
        <v>14.826011704419969</v>
      </c>
      <c r="D307" s="2">
        <f>MACD!E307</f>
        <v>6.2285257929419302E-2</v>
      </c>
      <c r="E307" s="2">
        <f>MACD!F307</f>
        <v>0.11063990995881093</v>
      </c>
      <c r="F307" s="2">
        <f>'Moving Avg'!D307</f>
        <v>3.2458</v>
      </c>
      <c r="G307" s="2">
        <f>'Moving Avg'!F307</f>
        <v>3.3915999999999995</v>
      </c>
      <c r="H307" s="2">
        <f>'Moving Avg'!G307</f>
        <v>3.7184280000000025</v>
      </c>
      <c r="I307" s="2">
        <f>'Moving Avg'!H307</f>
        <v>4.0159995000000013</v>
      </c>
      <c r="J307" s="5" t="str">
        <f>OBV!F307</f>
        <v>BEARISH</v>
      </c>
      <c r="K307" s="5" t="str">
        <f>OBV!G307</f>
        <v>NEUTRAL</v>
      </c>
      <c r="L307" s="5" t="str">
        <f>OBV!H307</f>
        <v>CONFIRMED BEARISH</v>
      </c>
      <c r="M307" s="7">
        <f t="shared" si="40"/>
        <v>50</v>
      </c>
      <c r="N307" s="7">
        <f t="shared" si="41"/>
        <v>100</v>
      </c>
      <c r="O307" s="7">
        <f t="shared" si="42"/>
        <v>0</v>
      </c>
      <c r="P307" s="7">
        <f t="shared" si="43"/>
        <v>16.5</v>
      </c>
      <c r="Q307" s="8">
        <f t="shared" si="44"/>
        <v>54.975000000000001</v>
      </c>
      <c r="R307" s="8">
        <f t="shared" si="45"/>
        <v>34.125</v>
      </c>
      <c r="S307" s="8">
        <f t="shared" si="46"/>
        <v>29.925000000000001</v>
      </c>
      <c r="T307" s="8">
        <f t="shared" si="47"/>
        <v>41.625</v>
      </c>
      <c r="U307" s="7">
        <f t="shared" si="48"/>
        <v>39.674999999999997</v>
      </c>
      <c r="V307" s="7">
        <f t="shared" si="49"/>
        <v>40.162499999999994</v>
      </c>
    </row>
    <row r="308" spans="1:22" ht="13.5" x14ac:dyDescent="0.25">
      <c r="A308" s="3">
        <f>RSI!A308</f>
        <v>43145</v>
      </c>
      <c r="B308" s="2">
        <f>RSI!B308</f>
        <v>3.1892</v>
      </c>
      <c r="C308" s="2">
        <f>RSI!I308</f>
        <v>14.826011704419969</v>
      </c>
      <c r="D308" s="2">
        <f>MACD!E308</f>
        <v>5.9105092210426147E-2</v>
      </c>
      <c r="E308" s="2">
        <f>MACD!F308</f>
        <v>0.10033294640913398</v>
      </c>
      <c r="F308" s="2">
        <f>'Moving Avg'!D308</f>
        <v>3.22628</v>
      </c>
      <c r="G308" s="2">
        <f>'Moving Avg'!F308</f>
        <v>3.3725800000000001</v>
      </c>
      <c r="H308" s="2">
        <f>'Moving Avg'!G308</f>
        <v>3.7141360000000021</v>
      </c>
      <c r="I308" s="2">
        <f>'Moving Avg'!H308</f>
        <v>4.0079695000000006</v>
      </c>
      <c r="J308" s="5" t="str">
        <f>OBV!F308</f>
        <v>BEARISH</v>
      </c>
      <c r="K308" s="5" t="str">
        <f>OBV!G308</f>
        <v>NEUTRAL</v>
      </c>
      <c r="L308" s="5" t="str">
        <f>OBV!H308</f>
        <v>CONFIRMED BEARISH</v>
      </c>
      <c r="M308" s="7">
        <f t="shared" si="40"/>
        <v>50</v>
      </c>
      <c r="N308" s="7">
        <f t="shared" si="41"/>
        <v>100</v>
      </c>
      <c r="O308" s="7">
        <f t="shared" si="42"/>
        <v>0</v>
      </c>
      <c r="P308" s="7">
        <f t="shared" si="43"/>
        <v>16.5</v>
      </c>
      <c r="Q308" s="8">
        <f t="shared" si="44"/>
        <v>54.975000000000001</v>
      </c>
      <c r="R308" s="8">
        <f t="shared" si="45"/>
        <v>34.125</v>
      </c>
      <c r="S308" s="8">
        <f t="shared" si="46"/>
        <v>29.925000000000001</v>
      </c>
      <c r="T308" s="8">
        <f t="shared" si="47"/>
        <v>41.625</v>
      </c>
      <c r="U308" s="7">
        <f t="shared" si="48"/>
        <v>39.674999999999997</v>
      </c>
      <c r="V308" s="7">
        <f t="shared" si="49"/>
        <v>40.162499999999994</v>
      </c>
    </row>
    <row r="309" spans="1:22" ht="13.5" x14ac:dyDescent="0.25">
      <c r="A309" s="3">
        <f>RSI!A309</f>
        <v>43146</v>
      </c>
      <c r="B309" s="2">
        <f>RSI!B309</f>
        <v>3.1892</v>
      </c>
      <c r="C309" s="2">
        <f>RSI!I309</f>
        <v>14.826011704419969</v>
      </c>
      <c r="D309" s="2">
        <f>MACD!E309</f>
        <v>5.8051627989444299E-2</v>
      </c>
      <c r="E309" s="2">
        <f>MACD!F309</f>
        <v>9.1876682725196057E-2</v>
      </c>
      <c r="F309" s="2">
        <f>'Moving Avg'!D309</f>
        <v>3.2067600000000001</v>
      </c>
      <c r="G309" s="2">
        <f>'Moving Avg'!F309</f>
        <v>3.3535600000000003</v>
      </c>
      <c r="H309" s="2">
        <f>'Moving Avg'!G309</f>
        <v>3.7098440000000017</v>
      </c>
      <c r="I309" s="2">
        <f>'Moving Avg'!H309</f>
        <v>4.0006120000000012</v>
      </c>
      <c r="J309" s="5" t="str">
        <f>OBV!F309</f>
        <v>BEARISH</v>
      </c>
      <c r="K309" s="5" t="str">
        <f>OBV!G309</f>
        <v>NEUTRAL</v>
      </c>
      <c r="L309" s="5" t="str">
        <f>OBV!H309</f>
        <v>CONFIRMED BEARISH</v>
      </c>
      <c r="M309" s="7">
        <f t="shared" si="40"/>
        <v>50</v>
      </c>
      <c r="N309" s="7">
        <f t="shared" si="41"/>
        <v>100</v>
      </c>
      <c r="O309" s="7">
        <f t="shared" si="42"/>
        <v>0</v>
      </c>
      <c r="P309" s="7">
        <f t="shared" si="43"/>
        <v>16.5</v>
      </c>
      <c r="Q309" s="8">
        <f t="shared" si="44"/>
        <v>54.975000000000001</v>
      </c>
      <c r="R309" s="8">
        <f t="shared" si="45"/>
        <v>34.125</v>
      </c>
      <c r="S309" s="8">
        <f t="shared" si="46"/>
        <v>29.925000000000001</v>
      </c>
      <c r="T309" s="8">
        <f t="shared" si="47"/>
        <v>41.625</v>
      </c>
      <c r="U309" s="7">
        <f t="shared" si="48"/>
        <v>39.674999999999997</v>
      </c>
      <c r="V309" s="7">
        <f t="shared" si="49"/>
        <v>40.162499999999994</v>
      </c>
    </row>
    <row r="310" spans="1:22" ht="13.5" x14ac:dyDescent="0.25">
      <c r="A310" s="3">
        <f>RSI!A310</f>
        <v>43147</v>
      </c>
      <c r="B310" s="2">
        <f>RSI!B310</f>
        <v>3.1892</v>
      </c>
      <c r="C310" s="2">
        <f>RSI!I310</f>
        <v>14.826011704419969</v>
      </c>
      <c r="D310" s="2">
        <f>MACD!E310</f>
        <v>5.8676388181102546E-2</v>
      </c>
      <c r="E310" s="2">
        <f>MACD!F310</f>
        <v>8.5236623816377352E-2</v>
      </c>
      <c r="F310" s="2">
        <f>'Moving Avg'!D310</f>
        <v>3.1892</v>
      </c>
      <c r="G310" s="2">
        <f>'Moving Avg'!F310</f>
        <v>3.3345400000000005</v>
      </c>
      <c r="H310" s="2">
        <f>'Moving Avg'!G310</f>
        <v>3.7053560000000014</v>
      </c>
      <c r="I310" s="2">
        <f>'Moving Avg'!H310</f>
        <v>3.9934950000000002</v>
      </c>
      <c r="J310" s="5" t="str">
        <f>OBV!F310</f>
        <v>BEARISH</v>
      </c>
      <c r="K310" s="5" t="str">
        <f>OBV!G310</f>
        <v>NEUTRAL</v>
      </c>
      <c r="L310" s="5" t="str">
        <f>OBV!H310</f>
        <v>CONFIRMED BEARISH</v>
      </c>
      <c r="M310" s="7">
        <f t="shared" si="40"/>
        <v>50</v>
      </c>
      <c r="N310" s="7">
        <f t="shared" si="41"/>
        <v>100</v>
      </c>
      <c r="O310" s="7">
        <f t="shared" si="42"/>
        <v>0</v>
      </c>
      <c r="P310" s="7">
        <f t="shared" si="43"/>
        <v>16.5</v>
      </c>
      <c r="Q310" s="8">
        <f t="shared" si="44"/>
        <v>54.975000000000001</v>
      </c>
      <c r="R310" s="8">
        <f t="shared" si="45"/>
        <v>34.125</v>
      </c>
      <c r="S310" s="8">
        <f t="shared" si="46"/>
        <v>29.925000000000001</v>
      </c>
      <c r="T310" s="8">
        <f t="shared" si="47"/>
        <v>41.625</v>
      </c>
      <c r="U310" s="7">
        <f t="shared" si="48"/>
        <v>39.674999999999997</v>
      </c>
      <c r="V310" s="7">
        <f t="shared" si="49"/>
        <v>40.162499999999994</v>
      </c>
    </row>
    <row r="311" spans="1:22" ht="13.5" x14ac:dyDescent="0.25">
      <c r="A311" s="3">
        <f>RSI!A311</f>
        <v>43150</v>
      </c>
      <c r="B311" s="2">
        <f>RSI!B311</f>
        <v>3.1892</v>
      </c>
      <c r="C311" s="2">
        <f>RSI!I311</f>
        <v>14.826011704419969</v>
      </c>
      <c r="D311" s="2">
        <f>MACD!E311</f>
        <v>6.0608876785039012E-2</v>
      </c>
      <c r="E311" s="2">
        <f>MACD!F311</f>
        <v>8.0311074410109679E-2</v>
      </c>
      <c r="F311" s="2">
        <f>'Moving Avg'!D311</f>
        <v>3.1892</v>
      </c>
      <c r="G311" s="2">
        <f>'Moving Avg'!F311</f>
        <v>3.3155200000000002</v>
      </c>
      <c r="H311" s="2">
        <f>'Moving Avg'!G311</f>
        <v>3.7008680000000012</v>
      </c>
      <c r="I311" s="2">
        <f>'Moving Avg'!H311</f>
        <v>3.9870505000000009</v>
      </c>
      <c r="J311" s="5" t="str">
        <f>OBV!F311</f>
        <v>NEUTRAL</v>
      </c>
      <c r="K311" s="5" t="str">
        <f>OBV!G311</f>
        <v>NEUTRAL</v>
      </c>
      <c r="L311" s="5" t="str">
        <f>OBV!H311</f>
        <v>NEUTRAL</v>
      </c>
      <c r="M311" s="7">
        <f t="shared" si="40"/>
        <v>50</v>
      </c>
      <c r="N311" s="7">
        <f t="shared" si="41"/>
        <v>45</v>
      </c>
      <c r="O311" s="7">
        <f t="shared" si="42"/>
        <v>0</v>
      </c>
      <c r="P311" s="7">
        <f t="shared" si="43"/>
        <v>33</v>
      </c>
      <c r="Q311" s="8">
        <f t="shared" si="44"/>
        <v>38.200000000000003</v>
      </c>
      <c r="R311" s="8">
        <f t="shared" si="45"/>
        <v>27.25</v>
      </c>
      <c r="S311" s="8">
        <f t="shared" si="46"/>
        <v>29.1</v>
      </c>
      <c r="T311" s="8">
        <f t="shared" si="47"/>
        <v>32</v>
      </c>
      <c r="U311" s="7">
        <f t="shared" si="48"/>
        <v>31.516666666666669</v>
      </c>
      <c r="V311" s="7">
        <f t="shared" si="49"/>
        <v>31.637500000000003</v>
      </c>
    </row>
    <row r="312" spans="1:22" ht="13.5" x14ac:dyDescent="0.25">
      <c r="A312" s="3">
        <f>RSI!A312</f>
        <v>43151</v>
      </c>
      <c r="B312" s="2">
        <f>RSI!B312</f>
        <v>3.1892</v>
      </c>
      <c r="C312" s="2">
        <f>RSI!I312</f>
        <v>14.826011704419969</v>
      </c>
      <c r="D312" s="2">
        <f>MACD!E312</f>
        <v>5.005160857689761E-2</v>
      </c>
      <c r="E312" s="2">
        <f>MACD!F312</f>
        <v>7.4259181243467268E-2</v>
      </c>
      <c r="F312" s="2">
        <f>'Moving Avg'!D312</f>
        <v>3.1892</v>
      </c>
      <c r="G312" s="2">
        <f>'Moving Avg'!F312</f>
        <v>3.3013750000000002</v>
      </c>
      <c r="H312" s="2">
        <f>'Moving Avg'!G312</f>
        <v>3.6963800000000009</v>
      </c>
      <c r="I312" s="2">
        <f>'Moving Avg'!H312</f>
        <v>3.9802215000000012</v>
      </c>
      <c r="J312" s="5" t="str">
        <f>OBV!F312</f>
        <v>NEUTRAL</v>
      </c>
      <c r="K312" s="5" t="str">
        <f>OBV!G312</f>
        <v>NEUTRAL</v>
      </c>
      <c r="L312" s="5" t="str">
        <f>OBV!H312</f>
        <v>NEUTRAL</v>
      </c>
      <c r="M312" s="7">
        <f t="shared" si="40"/>
        <v>50</v>
      </c>
      <c r="N312" s="7">
        <f t="shared" si="41"/>
        <v>100</v>
      </c>
      <c r="O312" s="7">
        <f t="shared" si="42"/>
        <v>0</v>
      </c>
      <c r="P312" s="7">
        <f t="shared" si="43"/>
        <v>33</v>
      </c>
      <c r="Q312" s="8">
        <f t="shared" si="44"/>
        <v>57.45</v>
      </c>
      <c r="R312" s="8">
        <f t="shared" si="45"/>
        <v>38.25</v>
      </c>
      <c r="S312" s="8">
        <f t="shared" si="46"/>
        <v>37.35</v>
      </c>
      <c r="T312" s="8">
        <f t="shared" si="47"/>
        <v>45.75</v>
      </c>
      <c r="U312" s="7">
        <f t="shared" si="48"/>
        <v>44.35</v>
      </c>
      <c r="V312" s="7">
        <f t="shared" si="49"/>
        <v>44.7</v>
      </c>
    </row>
    <row r="313" spans="1:22" ht="13.5" x14ac:dyDescent="0.25">
      <c r="A313" s="3">
        <f>RSI!A313</f>
        <v>43152</v>
      </c>
      <c r="B313" s="2">
        <f>RSI!B313</f>
        <v>3.1892</v>
      </c>
      <c r="C313" s="2">
        <f>RSI!I313</f>
        <v>14.826011704419969</v>
      </c>
      <c r="D313" s="2">
        <f>MACD!E313</f>
        <v>4.2322106606679455E-2</v>
      </c>
      <c r="E313" s="2">
        <f>MACD!F313</f>
        <v>6.7871766316109708E-2</v>
      </c>
      <c r="F313" s="2">
        <f>'Moving Avg'!D313</f>
        <v>3.1892</v>
      </c>
      <c r="G313" s="2">
        <f>'Moving Avg'!F313</f>
        <v>3.2872300000000001</v>
      </c>
      <c r="H313" s="2">
        <f>'Moving Avg'!G313</f>
        <v>3.6920880000000005</v>
      </c>
      <c r="I313" s="2">
        <f>'Moving Avg'!H313</f>
        <v>3.9734890000000012</v>
      </c>
      <c r="J313" s="5" t="str">
        <f>OBV!F313</f>
        <v>NEUTRAL</v>
      </c>
      <c r="K313" s="5" t="str">
        <f>OBV!G313</f>
        <v>NEUTRAL</v>
      </c>
      <c r="L313" s="5" t="str">
        <f>OBV!H313</f>
        <v>NEUTRAL</v>
      </c>
      <c r="M313" s="7">
        <f t="shared" si="40"/>
        <v>50</v>
      </c>
      <c r="N313" s="7">
        <f t="shared" si="41"/>
        <v>100</v>
      </c>
      <c r="O313" s="7">
        <f t="shared" si="42"/>
        <v>0</v>
      </c>
      <c r="P313" s="7">
        <f t="shared" si="43"/>
        <v>33</v>
      </c>
      <c r="Q313" s="8">
        <f t="shared" si="44"/>
        <v>57.45</v>
      </c>
      <c r="R313" s="8">
        <f t="shared" si="45"/>
        <v>38.25</v>
      </c>
      <c r="S313" s="8">
        <f t="shared" si="46"/>
        <v>37.35</v>
      </c>
      <c r="T313" s="8">
        <f t="shared" si="47"/>
        <v>45.75</v>
      </c>
      <c r="U313" s="7">
        <f t="shared" si="48"/>
        <v>44.35</v>
      </c>
      <c r="V313" s="7">
        <f t="shared" si="49"/>
        <v>44.7</v>
      </c>
    </row>
    <row r="314" spans="1:22" ht="13.5" x14ac:dyDescent="0.25">
      <c r="A314" s="3">
        <f>RSI!A314</f>
        <v>43153</v>
      </c>
      <c r="B314" s="2">
        <f>RSI!B314</f>
        <v>3.1892</v>
      </c>
      <c r="C314" s="2">
        <f>RSI!I314</f>
        <v>14.826011704419969</v>
      </c>
      <c r="D314" s="2">
        <f>MACD!E314</f>
        <v>3.6896176497742683E-2</v>
      </c>
      <c r="E314" s="2">
        <f>MACD!F314</f>
        <v>6.1676648352436303E-2</v>
      </c>
      <c r="F314" s="2">
        <f>'Moving Avg'!D314</f>
        <v>3.1892</v>
      </c>
      <c r="G314" s="2">
        <f>'Moving Avg'!F314</f>
        <v>3.2730850000000005</v>
      </c>
      <c r="H314" s="2">
        <f>'Moving Avg'!G314</f>
        <v>3.6860399999999998</v>
      </c>
      <c r="I314" s="2">
        <f>'Moving Avg'!H314</f>
        <v>3.9667565000000007</v>
      </c>
      <c r="J314" s="5" t="str">
        <f>OBV!F314</f>
        <v>NEUTRAL</v>
      </c>
      <c r="K314" s="5" t="str">
        <f>OBV!G314</f>
        <v>NEUTRAL</v>
      </c>
      <c r="L314" s="5" t="str">
        <f>OBV!H314</f>
        <v>NEUTRAL</v>
      </c>
      <c r="M314" s="7">
        <f t="shared" si="40"/>
        <v>50</v>
      </c>
      <c r="N314" s="7">
        <f t="shared" si="41"/>
        <v>100</v>
      </c>
      <c r="O314" s="7">
        <f t="shared" si="42"/>
        <v>0</v>
      </c>
      <c r="P314" s="7">
        <f t="shared" si="43"/>
        <v>33</v>
      </c>
      <c r="Q314" s="8">
        <f t="shared" si="44"/>
        <v>57.45</v>
      </c>
      <c r="R314" s="8">
        <f t="shared" si="45"/>
        <v>38.25</v>
      </c>
      <c r="S314" s="8">
        <f t="shared" si="46"/>
        <v>37.35</v>
      </c>
      <c r="T314" s="8">
        <f t="shared" si="47"/>
        <v>45.75</v>
      </c>
      <c r="U314" s="7">
        <f t="shared" si="48"/>
        <v>44.35</v>
      </c>
      <c r="V314" s="7">
        <f t="shared" si="49"/>
        <v>44.7</v>
      </c>
    </row>
    <row r="315" spans="1:22" ht="13.5" x14ac:dyDescent="0.25">
      <c r="A315" s="3">
        <f>RSI!A315</f>
        <v>43154</v>
      </c>
      <c r="B315" s="2">
        <f>RSI!B315</f>
        <v>3.1795</v>
      </c>
      <c r="C315" s="2">
        <f>RSI!I315</f>
        <v>14.253104436920026</v>
      </c>
      <c r="D315" s="2">
        <f>MACD!E315</f>
        <v>3.2547699329798174E-2</v>
      </c>
      <c r="E315" s="2">
        <f>MACD!F315</f>
        <v>5.585085854790868E-2</v>
      </c>
      <c r="F315" s="2">
        <f>'Moving Avg'!D315</f>
        <v>3.1872599999999998</v>
      </c>
      <c r="G315" s="2">
        <f>'Moving Avg'!F315</f>
        <v>3.2633350000000001</v>
      </c>
      <c r="H315" s="2">
        <f>'Moving Avg'!G315</f>
        <v>3.6757019999999994</v>
      </c>
      <c r="I315" s="2">
        <f>'Moving Avg'!H315</f>
        <v>3.9600715000000002</v>
      </c>
      <c r="J315" s="5" t="str">
        <f>OBV!F315</f>
        <v>BEARISH</v>
      </c>
      <c r="K315" s="5" t="str">
        <f>OBV!G315</f>
        <v>NEUTRAL</v>
      </c>
      <c r="L315" s="5" t="str">
        <f>OBV!H315</f>
        <v>CONFIRMED BEARISH</v>
      </c>
      <c r="M315" s="7">
        <f t="shared" si="40"/>
        <v>50</v>
      </c>
      <c r="N315" s="7">
        <f t="shared" si="41"/>
        <v>100</v>
      </c>
      <c r="O315" s="7">
        <f t="shared" si="42"/>
        <v>0</v>
      </c>
      <c r="P315" s="7">
        <f t="shared" si="43"/>
        <v>16.5</v>
      </c>
      <c r="Q315" s="8">
        <f t="shared" si="44"/>
        <v>54.975000000000001</v>
      </c>
      <c r="R315" s="8">
        <f t="shared" si="45"/>
        <v>34.125</v>
      </c>
      <c r="S315" s="8">
        <f t="shared" si="46"/>
        <v>29.925000000000001</v>
      </c>
      <c r="T315" s="8">
        <f t="shared" si="47"/>
        <v>41.625</v>
      </c>
      <c r="U315" s="7">
        <f t="shared" si="48"/>
        <v>39.674999999999997</v>
      </c>
      <c r="V315" s="7">
        <f t="shared" si="49"/>
        <v>40.162499999999994</v>
      </c>
    </row>
    <row r="316" spans="1:22" ht="13.5" x14ac:dyDescent="0.25">
      <c r="A316" s="3">
        <f>RSI!A316</f>
        <v>43157</v>
      </c>
      <c r="B316" s="2">
        <f>RSI!B316</f>
        <v>3.0428999999999999</v>
      </c>
      <c r="C316" s="2">
        <f>RSI!I316</f>
        <v>8.9866260094677841</v>
      </c>
      <c r="D316" s="2">
        <f>MACD!E316</f>
        <v>2.6491796143177648E-2</v>
      </c>
      <c r="E316" s="2">
        <f>MACD!F316</f>
        <v>4.9979046066962476E-2</v>
      </c>
      <c r="F316" s="2">
        <f>'Moving Avg'!D316</f>
        <v>3.1579999999999999</v>
      </c>
      <c r="G316" s="2">
        <f>'Moving Avg'!F316</f>
        <v>3.2467549999999994</v>
      </c>
      <c r="H316" s="2">
        <f>'Moving Avg'!G316</f>
        <v>3.658339999999999</v>
      </c>
      <c r="I316" s="2">
        <f>'Moving Avg'!H316</f>
        <v>3.9527035000000006</v>
      </c>
      <c r="J316" s="5" t="str">
        <f>OBV!F316</f>
        <v>BEARISH</v>
      </c>
      <c r="K316" s="5" t="str">
        <f>OBV!G316</f>
        <v>NEUTRAL</v>
      </c>
      <c r="L316" s="5" t="str">
        <f>OBV!H316</f>
        <v>CONFIRMED BEARISH</v>
      </c>
      <c r="M316" s="7">
        <f t="shared" si="40"/>
        <v>50</v>
      </c>
      <c r="N316" s="7">
        <f t="shared" si="41"/>
        <v>100</v>
      </c>
      <c r="O316" s="7">
        <f t="shared" si="42"/>
        <v>0</v>
      </c>
      <c r="P316" s="7">
        <f t="shared" si="43"/>
        <v>16.5</v>
      </c>
      <c r="Q316" s="8">
        <f t="shared" si="44"/>
        <v>54.975000000000001</v>
      </c>
      <c r="R316" s="8">
        <f t="shared" si="45"/>
        <v>34.125</v>
      </c>
      <c r="S316" s="8">
        <f t="shared" si="46"/>
        <v>29.925000000000001</v>
      </c>
      <c r="T316" s="8">
        <f t="shared" si="47"/>
        <v>41.625</v>
      </c>
      <c r="U316" s="7">
        <f t="shared" si="48"/>
        <v>39.674999999999997</v>
      </c>
      <c r="V316" s="7">
        <f t="shared" si="49"/>
        <v>40.162499999999994</v>
      </c>
    </row>
    <row r="317" spans="1:22" ht="13.5" x14ac:dyDescent="0.25">
      <c r="A317" s="3">
        <f>RSI!A317</f>
        <v>43158</v>
      </c>
      <c r="B317" s="2">
        <f>RSI!B317</f>
        <v>3.0428999999999999</v>
      </c>
      <c r="C317" s="2">
        <f>RSI!I317</f>
        <v>8.9866260094677983</v>
      </c>
      <c r="D317" s="2">
        <f>MACD!E317</f>
        <v>2.3112478305874262E-2</v>
      </c>
      <c r="E317" s="2">
        <f>MACD!F317</f>
        <v>4.4605732514744839E-2</v>
      </c>
      <c r="F317" s="2">
        <f>'Moving Avg'!D317</f>
        <v>3.1287399999999996</v>
      </c>
      <c r="G317" s="2">
        <f>'Moving Avg'!F317</f>
        <v>3.230175</v>
      </c>
      <c r="H317" s="2">
        <f>'Moving Avg'!G317</f>
        <v>3.6362979999999987</v>
      </c>
      <c r="I317" s="2">
        <f>'Moving Avg'!H317</f>
        <v>3.945335500000001</v>
      </c>
      <c r="J317" s="5" t="str">
        <f>OBV!F317</f>
        <v>BEARISH</v>
      </c>
      <c r="K317" s="5" t="str">
        <f>OBV!G317</f>
        <v>NEUTRAL</v>
      </c>
      <c r="L317" s="5" t="str">
        <f>OBV!H317</f>
        <v>CONFIRMED BEARISH</v>
      </c>
      <c r="M317" s="7">
        <f t="shared" si="40"/>
        <v>50</v>
      </c>
      <c r="N317" s="7">
        <f t="shared" si="41"/>
        <v>100</v>
      </c>
      <c r="O317" s="7">
        <f t="shared" si="42"/>
        <v>0</v>
      </c>
      <c r="P317" s="7">
        <f t="shared" si="43"/>
        <v>16.5</v>
      </c>
      <c r="Q317" s="8">
        <f t="shared" si="44"/>
        <v>54.975000000000001</v>
      </c>
      <c r="R317" s="8">
        <f t="shared" si="45"/>
        <v>34.125</v>
      </c>
      <c r="S317" s="8">
        <f t="shared" si="46"/>
        <v>29.925000000000001</v>
      </c>
      <c r="T317" s="8">
        <f t="shared" si="47"/>
        <v>41.625</v>
      </c>
      <c r="U317" s="7">
        <f t="shared" si="48"/>
        <v>39.674999999999997</v>
      </c>
      <c r="V317" s="7">
        <f t="shared" si="49"/>
        <v>40.162499999999994</v>
      </c>
    </row>
    <row r="318" spans="1:22" ht="13.5" x14ac:dyDescent="0.25">
      <c r="A318" s="3">
        <f>RSI!A318</f>
        <v>43159</v>
      </c>
      <c r="B318" s="2">
        <f>RSI!B318</f>
        <v>3.0428999999999999</v>
      </c>
      <c r="C318" s="2">
        <f>RSI!I318</f>
        <v>8.9866260094677841</v>
      </c>
      <c r="D318" s="2">
        <f>MACD!E318</f>
        <v>2.186871101675214E-2</v>
      </c>
      <c r="E318" s="2">
        <f>MACD!F318</f>
        <v>4.0058328215146301E-2</v>
      </c>
      <c r="F318" s="2">
        <f>'Moving Avg'!D318</f>
        <v>3.0994799999999998</v>
      </c>
      <c r="G318" s="2">
        <f>'Moving Avg'!F318</f>
        <v>3.2135950000000002</v>
      </c>
      <c r="H318" s="2">
        <f>'Moving Avg'!G318</f>
        <v>3.6093779999999982</v>
      </c>
      <c r="I318" s="2">
        <f>'Moving Avg'!H318</f>
        <v>3.9379675000000014</v>
      </c>
      <c r="J318" s="5" t="str">
        <f>OBV!F318</f>
        <v>BEARISH</v>
      </c>
      <c r="K318" s="5" t="str">
        <f>OBV!G318</f>
        <v>NEUTRAL</v>
      </c>
      <c r="L318" s="5" t="str">
        <f>OBV!H318</f>
        <v>CONFIRMED BEARISH</v>
      </c>
      <c r="M318" s="7">
        <f t="shared" si="40"/>
        <v>50</v>
      </c>
      <c r="N318" s="7">
        <f t="shared" si="41"/>
        <v>45</v>
      </c>
      <c r="O318" s="7">
        <f t="shared" si="42"/>
        <v>0</v>
      </c>
      <c r="P318" s="7">
        <f t="shared" si="43"/>
        <v>16.5</v>
      </c>
      <c r="Q318" s="8">
        <f t="shared" si="44"/>
        <v>35.725000000000001</v>
      </c>
      <c r="R318" s="8">
        <f t="shared" si="45"/>
        <v>23.125</v>
      </c>
      <c r="S318" s="8">
        <f t="shared" si="46"/>
        <v>21.675000000000001</v>
      </c>
      <c r="T318" s="8">
        <f t="shared" si="47"/>
        <v>27.875</v>
      </c>
      <c r="U318" s="7">
        <f t="shared" si="48"/>
        <v>26.841666666666669</v>
      </c>
      <c r="V318" s="7">
        <f t="shared" si="49"/>
        <v>27.1</v>
      </c>
    </row>
    <row r="319" spans="1:22" ht="13.5" x14ac:dyDescent="0.25">
      <c r="A319" s="3">
        <f>RSI!A319</f>
        <v>43160</v>
      </c>
      <c r="B319" s="2">
        <f>RSI!B319</f>
        <v>2.9064000000000001</v>
      </c>
      <c r="C319" s="2">
        <f>RSI!I319</f>
        <v>6.1503581174164879</v>
      </c>
      <c r="D319" s="2">
        <f>MACD!E319</f>
        <v>3.2423380963830351E-2</v>
      </c>
      <c r="E319" s="2">
        <f>MACD!F319</f>
        <v>3.8531338764883113E-2</v>
      </c>
      <c r="F319" s="2">
        <f>'Moving Avg'!D319</f>
        <v>3.0429199999999996</v>
      </c>
      <c r="G319" s="2">
        <f>'Moving Avg'!F319</f>
        <v>3.1901900000000003</v>
      </c>
      <c r="H319" s="2">
        <f>'Moving Avg'!G319</f>
        <v>3.5797279999999985</v>
      </c>
      <c r="I319" s="2">
        <f>'Moving Avg'!H319</f>
        <v>3.9303975000000015</v>
      </c>
      <c r="J319" s="5" t="str">
        <f>OBV!F319</f>
        <v>BEARISH</v>
      </c>
      <c r="K319" s="5" t="str">
        <f>OBV!G319</f>
        <v>NEUTRAL</v>
      </c>
      <c r="L319" s="5" t="str">
        <f>OBV!H319</f>
        <v>CONFIRMED BEARISH</v>
      </c>
      <c r="M319" s="7">
        <f t="shared" si="40"/>
        <v>50</v>
      </c>
      <c r="N319" s="7">
        <f t="shared" si="41"/>
        <v>45</v>
      </c>
      <c r="O319" s="7">
        <f t="shared" si="42"/>
        <v>0</v>
      </c>
      <c r="P319" s="7">
        <f t="shared" si="43"/>
        <v>16.5</v>
      </c>
      <c r="Q319" s="8">
        <f t="shared" si="44"/>
        <v>35.725000000000001</v>
      </c>
      <c r="R319" s="8">
        <f t="shared" si="45"/>
        <v>23.125</v>
      </c>
      <c r="S319" s="8">
        <f t="shared" si="46"/>
        <v>21.675000000000001</v>
      </c>
      <c r="T319" s="8">
        <f t="shared" si="47"/>
        <v>27.875</v>
      </c>
      <c r="U319" s="7">
        <f t="shared" si="48"/>
        <v>26.841666666666669</v>
      </c>
      <c r="V319" s="7">
        <f t="shared" si="49"/>
        <v>27.1</v>
      </c>
    </row>
    <row r="320" spans="1:22" ht="13.5" x14ac:dyDescent="0.25">
      <c r="A320" s="3">
        <f>RSI!A320</f>
        <v>43161</v>
      </c>
      <c r="B320" s="2">
        <f>RSI!B320</f>
        <v>3.0331999999999999</v>
      </c>
      <c r="C320" s="2">
        <f>RSI!I320</f>
        <v>28.671285212606946</v>
      </c>
      <c r="D320" s="2">
        <f>MACD!E320</f>
        <v>3.4153411481184559E-2</v>
      </c>
      <c r="E320" s="2">
        <f>MACD!F320</f>
        <v>3.7655753308143407E-2</v>
      </c>
      <c r="F320" s="2">
        <f>'Moving Avg'!D320</f>
        <v>3.0136600000000002</v>
      </c>
      <c r="G320" s="2">
        <f>'Moving Avg'!F320</f>
        <v>3.1731250000000002</v>
      </c>
      <c r="H320" s="2">
        <f>'Moving Avg'!G320</f>
        <v>3.5530059999999981</v>
      </c>
      <c r="I320" s="2">
        <f>'Moving Avg'!H320</f>
        <v>3.923509500000002</v>
      </c>
      <c r="J320" s="5" t="str">
        <f>OBV!F320</f>
        <v>BULLISH</v>
      </c>
      <c r="K320" s="5" t="str">
        <f>OBV!G320</f>
        <v>NEUTRAL</v>
      </c>
      <c r="L320" s="5" t="str">
        <f>OBV!H320</f>
        <v>BULLISH DIVERGENCE</v>
      </c>
      <c r="M320" s="7">
        <f t="shared" si="40"/>
        <v>50</v>
      </c>
      <c r="N320" s="7">
        <f t="shared" si="41"/>
        <v>45</v>
      </c>
      <c r="O320" s="7">
        <f t="shared" si="42"/>
        <v>0</v>
      </c>
      <c r="P320" s="7">
        <f t="shared" si="43"/>
        <v>66.5</v>
      </c>
      <c r="Q320" s="8">
        <f t="shared" si="44"/>
        <v>43.225000000000001</v>
      </c>
      <c r="R320" s="8">
        <f t="shared" si="45"/>
        <v>35.625</v>
      </c>
      <c r="S320" s="8">
        <f t="shared" si="46"/>
        <v>44.174999999999997</v>
      </c>
      <c r="T320" s="8">
        <f t="shared" si="47"/>
        <v>40.375</v>
      </c>
      <c r="U320" s="7">
        <f t="shared" si="48"/>
        <v>41.008333333333333</v>
      </c>
      <c r="V320" s="7">
        <f t="shared" si="49"/>
        <v>40.849999999999994</v>
      </c>
    </row>
    <row r="321" spans="1:22" ht="13.5" x14ac:dyDescent="0.25">
      <c r="A321" s="3">
        <f>RSI!A321</f>
        <v>43164</v>
      </c>
      <c r="B321" s="2">
        <f>RSI!B321</f>
        <v>3.0331999999999999</v>
      </c>
      <c r="C321" s="2">
        <f>RSI!I321</f>
        <v>28.671285212606946</v>
      </c>
      <c r="D321" s="2">
        <f>MACD!E321</f>
        <v>3.6897413607531071E-2</v>
      </c>
      <c r="E321" s="2">
        <f>MACD!F321</f>
        <v>3.750408536802094E-2</v>
      </c>
      <c r="F321" s="2">
        <f>'Moving Avg'!D321</f>
        <v>3.0117200000000004</v>
      </c>
      <c r="G321" s="2">
        <f>'Moving Avg'!F321</f>
        <v>3.1560600000000001</v>
      </c>
      <c r="H321" s="2">
        <f>'Moving Avg'!G321</f>
        <v>3.5262839999999982</v>
      </c>
      <c r="I321" s="2">
        <f>'Moving Avg'!H321</f>
        <v>3.9165735000000024</v>
      </c>
      <c r="J321" s="5" t="str">
        <f>OBV!F321</f>
        <v>BULLISH</v>
      </c>
      <c r="K321" s="5" t="str">
        <f>OBV!G321</f>
        <v>NEUTRAL</v>
      </c>
      <c r="L321" s="5" t="str">
        <f>OBV!H321</f>
        <v>BULLISH DIVERGENCE</v>
      </c>
      <c r="M321" s="7">
        <f t="shared" si="40"/>
        <v>50</v>
      </c>
      <c r="N321" s="7">
        <f t="shared" si="41"/>
        <v>45</v>
      </c>
      <c r="O321" s="7">
        <f t="shared" si="42"/>
        <v>0</v>
      </c>
      <c r="P321" s="7">
        <f t="shared" si="43"/>
        <v>66.5</v>
      </c>
      <c r="Q321" s="8">
        <f t="shared" si="44"/>
        <v>43.225000000000001</v>
      </c>
      <c r="R321" s="8">
        <f t="shared" si="45"/>
        <v>35.625</v>
      </c>
      <c r="S321" s="8">
        <f t="shared" si="46"/>
        <v>44.174999999999997</v>
      </c>
      <c r="T321" s="8">
        <f t="shared" si="47"/>
        <v>40.375</v>
      </c>
      <c r="U321" s="7">
        <f t="shared" si="48"/>
        <v>41.008333333333333</v>
      </c>
      <c r="V321" s="7">
        <f t="shared" si="49"/>
        <v>40.849999999999994</v>
      </c>
    </row>
    <row r="322" spans="1:22" ht="13.5" x14ac:dyDescent="0.25">
      <c r="A322" s="3">
        <f>RSI!A322</f>
        <v>43165</v>
      </c>
      <c r="B322" s="2">
        <f>RSI!B322</f>
        <v>3.0331999999999999</v>
      </c>
      <c r="C322" s="2">
        <f>RSI!I322</f>
        <v>28.671285212606946</v>
      </c>
      <c r="D322" s="2">
        <f>MACD!E322</f>
        <v>4.0404567255152735E-2</v>
      </c>
      <c r="E322" s="2">
        <f>MACD!F322</f>
        <v>3.8084181745447303E-2</v>
      </c>
      <c r="F322" s="2">
        <f>'Moving Avg'!D322</f>
        <v>3.0097800000000001</v>
      </c>
      <c r="G322" s="2">
        <f>'Moving Avg'!F322</f>
        <v>3.1433800000000001</v>
      </c>
      <c r="H322" s="2">
        <f>'Moving Avg'!G322</f>
        <v>3.5011219999999987</v>
      </c>
      <c r="I322" s="2">
        <f>'Moving Avg'!H322</f>
        <v>3.9096375000000023</v>
      </c>
      <c r="J322" s="5" t="str">
        <f>OBV!F322</f>
        <v>BULLISH</v>
      </c>
      <c r="K322" s="5" t="str">
        <f>OBV!G322</f>
        <v>NEUTRAL</v>
      </c>
      <c r="L322" s="5" t="str">
        <f>OBV!H322</f>
        <v>BULLISH DIVERGENCE</v>
      </c>
      <c r="M322" s="7">
        <f t="shared" ref="M322:M385" si="50">IF(C322&lt;30,50, IF(C322&gt;70, 0, 25))</f>
        <v>50</v>
      </c>
      <c r="N322" s="7">
        <f t="shared" ref="N322:N385" si="51">IF(E322-D322&gt;0.02, 100, IF(E322-D322&lt;0,0,45))</f>
        <v>0</v>
      </c>
      <c r="O322" s="7">
        <f t="shared" ref="O322:O385" si="52">IF(F322-I322&gt;10,100,IF(F322-I322&gt;5,75, IF(F322-I322&gt;0,50,0)))</f>
        <v>0</v>
      </c>
      <c r="P322" s="7">
        <f t="shared" ref="P322:P385" si="53">IF(L322="confirmed bullish", 34, IF(L322="bullish divergence",17, 0))+IF(J322="bullish",33,IF(J322="bearish",0,16.5))+IF(K322="strong",33,IF(K322="weak",0,16.5))</f>
        <v>66.5</v>
      </c>
      <c r="Q322" s="8">
        <f t="shared" si="44"/>
        <v>27.475000000000001</v>
      </c>
      <c r="R322" s="8">
        <f t="shared" si="45"/>
        <v>26.625</v>
      </c>
      <c r="S322" s="8">
        <f t="shared" si="46"/>
        <v>37.424999999999997</v>
      </c>
      <c r="T322" s="8">
        <f t="shared" si="47"/>
        <v>29.125</v>
      </c>
      <c r="U322" s="7">
        <f t="shared" si="48"/>
        <v>30.508333333333336</v>
      </c>
      <c r="V322" s="7">
        <f t="shared" si="49"/>
        <v>30.162500000000001</v>
      </c>
    </row>
    <row r="323" spans="1:22" ht="13.5" x14ac:dyDescent="0.25">
      <c r="A323" s="3">
        <f>RSI!A323</f>
        <v>43166</v>
      </c>
      <c r="B323" s="2">
        <f>RSI!B323</f>
        <v>3.121</v>
      </c>
      <c r="C323" s="2">
        <f>RSI!I323</f>
        <v>40.930116585209802</v>
      </c>
      <c r="D323" s="2">
        <f>MACD!E323</f>
        <v>3.7965960372176699E-2</v>
      </c>
      <c r="E323" s="2">
        <f>MACD!F323</f>
        <v>3.8060537470793181E-2</v>
      </c>
      <c r="F323" s="2">
        <f>'Moving Avg'!D323</f>
        <v>3.0254000000000003</v>
      </c>
      <c r="G323" s="2">
        <f>'Moving Avg'!F323</f>
        <v>3.1350900000000004</v>
      </c>
      <c r="H323" s="2">
        <f>'Moving Avg'!G323</f>
        <v>3.4777159999999991</v>
      </c>
      <c r="I323" s="2">
        <f>'Moving Avg'!H323</f>
        <v>3.9031405000000023</v>
      </c>
      <c r="J323" s="5" t="str">
        <f>OBV!F323</f>
        <v>BULLISH</v>
      </c>
      <c r="K323" s="5" t="str">
        <f>OBV!G323</f>
        <v>NEUTRAL</v>
      </c>
      <c r="L323" s="5" t="str">
        <f>OBV!H323</f>
        <v>CONFIRMED BULLISH</v>
      </c>
      <c r="M323" s="7">
        <f t="shared" si="50"/>
        <v>25</v>
      </c>
      <c r="N323" s="7">
        <f t="shared" si="51"/>
        <v>45</v>
      </c>
      <c r="O323" s="7">
        <f t="shared" si="52"/>
        <v>0</v>
      </c>
      <c r="P323" s="7">
        <f t="shared" si="53"/>
        <v>83.5</v>
      </c>
      <c r="Q323" s="8">
        <f t="shared" ref="Q323:Q386" si="54">0.35*M323+N323*0.35+O323*0.15+P323*0.15</f>
        <v>37.024999999999999</v>
      </c>
      <c r="R323" s="8">
        <f t="shared" ref="R323:R386" si="55">M323*0.2+N323*0.2+O323*0.35+P323*0.25</f>
        <v>34.875</v>
      </c>
      <c r="S323" s="8">
        <f t="shared" ref="S323:S386" si="56">M323*0.15+N323*0.15+O323*0.25+P323*0.45</f>
        <v>48.075000000000003</v>
      </c>
      <c r="T323" s="8">
        <f t="shared" ref="T323:T386" si="57">0.25*SUM(M323:P323)</f>
        <v>38.375</v>
      </c>
      <c r="U323" s="7">
        <f t="shared" ref="U323:U386" si="58">SUM(Q323:S323)/3</f>
        <v>39.991666666666667</v>
      </c>
      <c r="V323" s="7">
        <f t="shared" ref="V323:V386" si="59">SUM(Q323:T323)/4</f>
        <v>39.587500000000006</v>
      </c>
    </row>
    <row r="324" spans="1:22" ht="13.5" x14ac:dyDescent="0.25">
      <c r="A324" s="3">
        <f>RSI!A324</f>
        <v>43167</v>
      </c>
      <c r="B324" s="2">
        <f>RSI!B324</f>
        <v>3.121</v>
      </c>
      <c r="C324" s="2">
        <f>RSI!I324</f>
        <v>40.930116585209802</v>
      </c>
      <c r="D324" s="2">
        <f>MACD!E324</f>
        <v>3.6399918394093511E-2</v>
      </c>
      <c r="E324" s="2">
        <f>MACD!F324</f>
        <v>3.772841365545325E-2</v>
      </c>
      <c r="F324" s="2">
        <f>'Moving Avg'!D324</f>
        <v>3.0683199999999999</v>
      </c>
      <c r="G324" s="2">
        <f>'Moving Avg'!F324</f>
        <v>3.1268000000000002</v>
      </c>
      <c r="H324" s="2">
        <f>'Moving Avg'!G324</f>
        <v>3.4527499999999991</v>
      </c>
      <c r="I324" s="2">
        <f>'Moving Avg'!H324</f>
        <v>3.8976045000000021</v>
      </c>
      <c r="J324" s="5" t="str">
        <f>OBV!F324</f>
        <v>BULLISH</v>
      </c>
      <c r="K324" s="5" t="str">
        <f>OBV!G324</f>
        <v>NEUTRAL</v>
      </c>
      <c r="L324" s="5" t="str">
        <f>OBV!H324</f>
        <v>CONFIRMED BULLISH</v>
      </c>
      <c r="M324" s="7">
        <f t="shared" si="50"/>
        <v>25</v>
      </c>
      <c r="N324" s="7">
        <f t="shared" si="51"/>
        <v>45</v>
      </c>
      <c r="O324" s="7">
        <f t="shared" si="52"/>
        <v>0</v>
      </c>
      <c r="P324" s="7">
        <f t="shared" si="53"/>
        <v>83.5</v>
      </c>
      <c r="Q324" s="8">
        <f t="shared" si="54"/>
        <v>37.024999999999999</v>
      </c>
      <c r="R324" s="8">
        <f t="shared" si="55"/>
        <v>34.875</v>
      </c>
      <c r="S324" s="8">
        <f t="shared" si="56"/>
        <v>48.075000000000003</v>
      </c>
      <c r="T324" s="8">
        <f t="shared" si="57"/>
        <v>38.375</v>
      </c>
      <c r="U324" s="7">
        <f t="shared" si="58"/>
        <v>39.991666666666667</v>
      </c>
      <c r="V324" s="7">
        <f t="shared" si="59"/>
        <v>39.587500000000006</v>
      </c>
    </row>
    <row r="325" spans="1:22" ht="13.5" x14ac:dyDescent="0.25">
      <c r="A325" s="3">
        <f>RSI!A325</f>
        <v>43168</v>
      </c>
      <c r="B325" s="2">
        <f>RSI!B325</f>
        <v>3.121</v>
      </c>
      <c r="C325" s="2">
        <f>RSI!I325</f>
        <v>40.930116585209802</v>
      </c>
      <c r="D325" s="2">
        <f>MACD!E325</f>
        <v>3.4043048828425793E-2</v>
      </c>
      <c r="E325" s="2">
        <f>MACD!F325</f>
        <v>3.699134069004776E-2</v>
      </c>
      <c r="F325" s="2">
        <f>'Moving Avg'!D325</f>
        <v>3.0858800000000004</v>
      </c>
      <c r="G325" s="2">
        <f>'Moving Avg'!F325</f>
        <v>3.1190000000000007</v>
      </c>
      <c r="H325" s="2">
        <f>'Moving Avg'!G325</f>
        <v>3.427978</v>
      </c>
      <c r="I325" s="2">
        <f>'Moving Avg'!H325</f>
        <v>3.8914435000000021</v>
      </c>
      <c r="J325" s="5" t="str">
        <f>OBV!F325</f>
        <v>BULLISH</v>
      </c>
      <c r="K325" s="5" t="str">
        <f>OBV!G325</f>
        <v>NEUTRAL</v>
      </c>
      <c r="L325" s="5" t="str">
        <f>OBV!H325</f>
        <v>CONFIRMED BULLISH</v>
      </c>
      <c r="M325" s="7">
        <f t="shared" si="50"/>
        <v>25</v>
      </c>
      <c r="N325" s="7">
        <f t="shared" si="51"/>
        <v>45</v>
      </c>
      <c r="O325" s="7">
        <f t="shared" si="52"/>
        <v>0</v>
      </c>
      <c r="P325" s="7">
        <f t="shared" si="53"/>
        <v>83.5</v>
      </c>
      <c r="Q325" s="8">
        <f t="shared" si="54"/>
        <v>37.024999999999999</v>
      </c>
      <c r="R325" s="8">
        <f t="shared" si="55"/>
        <v>34.875</v>
      </c>
      <c r="S325" s="8">
        <f t="shared" si="56"/>
        <v>48.075000000000003</v>
      </c>
      <c r="T325" s="8">
        <f t="shared" si="57"/>
        <v>38.375</v>
      </c>
      <c r="U325" s="7">
        <f t="shared" si="58"/>
        <v>39.991666666666667</v>
      </c>
      <c r="V325" s="7">
        <f t="shared" si="59"/>
        <v>39.587500000000006</v>
      </c>
    </row>
    <row r="326" spans="1:22" ht="13.5" x14ac:dyDescent="0.25">
      <c r="A326" s="3">
        <f>RSI!A326</f>
        <v>43171</v>
      </c>
      <c r="B326" s="2">
        <f>RSI!B326</f>
        <v>3.121</v>
      </c>
      <c r="C326" s="2">
        <f>RSI!I326</f>
        <v>40.930116585209809</v>
      </c>
      <c r="D326" s="2">
        <f>MACD!E326</f>
        <v>1.145982567779269E-2</v>
      </c>
      <c r="E326" s="2">
        <f>MACD!F326</f>
        <v>3.1885037687596748E-2</v>
      </c>
      <c r="F326" s="2">
        <f>'Moving Avg'!D326</f>
        <v>3.10344</v>
      </c>
      <c r="G326" s="2">
        <f>'Moving Avg'!F326</f>
        <v>3.1155900000000005</v>
      </c>
      <c r="H326" s="2">
        <f>'Moving Avg'!G326</f>
        <v>3.4069119999999997</v>
      </c>
      <c r="I326" s="2">
        <f>'Moving Avg'!H326</f>
        <v>3.885282500000002</v>
      </c>
      <c r="J326" s="5" t="str">
        <f>OBV!F326</f>
        <v>BULLISH</v>
      </c>
      <c r="K326" s="5" t="str">
        <f>OBV!G326</f>
        <v>NEUTRAL</v>
      </c>
      <c r="L326" s="5" t="str">
        <f>OBV!H326</f>
        <v>CONFIRMED BULLISH</v>
      </c>
      <c r="M326" s="7">
        <f t="shared" si="50"/>
        <v>25</v>
      </c>
      <c r="N326" s="7">
        <f t="shared" si="51"/>
        <v>100</v>
      </c>
      <c r="O326" s="7">
        <f t="shared" si="52"/>
        <v>0</v>
      </c>
      <c r="P326" s="7">
        <f t="shared" si="53"/>
        <v>83.5</v>
      </c>
      <c r="Q326" s="8">
        <f t="shared" si="54"/>
        <v>56.274999999999999</v>
      </c>
      <c r="R326" s="8">
        <f t="shared" si="55"/>
        <v>45.875</v>
      </c>
      <c r="S326" s="8">
        <f t="shared" si="56"/>
        <v>56.325000000000003</v>
      </c>
      <c r="T326" s="8">
        <f t="shared" si="57"/>
        <v>52.125</v>
      </c>
      <c r="U326" s="7">
        <f t="shared" si="58"/>
        <v>52.82500000000001</v>
      </c>
      <c r="V326" s="7">
        <f t="shared" si="59"/>
        <v>52.650000000000006</v>
      </c>
    </row>
    <row r="327" spans="1:22" ht="13.5" x14ac:dyDescent="0.25">
      <c r="A327" s="3">
        <f>RSI!A327</f>
        <v>43172</v>
      </c>
      <c r="B327" s="2">
        <f>RSI!B327</f>
        <v>3.121</v>
      </c>
      <c r="C327" s="2">
        <f>RSI!I327</f>
        <v>40.930116585209802</v>
      </c>
      <c r="D327" s="2">
        <f>MACD!E327</f>
        <v>-7.2542075676067519E-3</v>
      </c>
      <c r="E327" s="2">
        <f>MACD!F327</f>
        <v>2.4057188636556048E-2</v>
      </c>
      <c r="F327" s="2">
        <f>'Moving Avg'!D327</f>
        <v>3.121</v>
      </c>
      <c r="G327" s="2">
        <f>'Moving Avg'!F327</f>
        <v>3.1121800000000008</v>
      </c>
      <c r="H327" s="2">
        <f>'Moving Avg'!G327</f>
        <v>3.3858460000000004</v>
      </c>
      <c r="I327" s="2">
        <f>'Moving Avg'!H327</f>
        <v>3.8791215000000023</v>
      </c>
      <c r="J327" s="5" t="str">
        <f>OBV!F327</f>
        <v>BULLISH</v>
      </c>
      <c r="K327" s="5" t="str">
        <f>OBV!G327</f>
        <v>NEUTRAL</v>
      </c>
      <c r="L327" s="5" t="str">
        <f>OBV!H327</f>
        <v>CONFIRMED BULLISH</v>
      </c>
      <c r="M327" s="7">
        <f t="shared" si="50"/>
        <v>25</v>
      </c>
      <c r="N327" s="7">
        <f t="shared" si="51"/>
        <v>100</v>
      </c>
      <c r="O327" s="7">
        <f t="shared" si="52"/>
        <v>0</v>
      </c>
      <c r="P327" s="7">
        <f t="shared" si="53"/>
        <v>83.5</v>
      </c>
      <c r="Q327" s="8">
        <f t="shared" si="54"/>
        <v>56.274999999999999</v>
      </c>
      <c r="R327" s="8">
        <f t="shared" si="55"/>
        <v>45.875</v>
      </c>
      <c r="S327" s="8">
        <f t="shared" si="56"/>
        <v>56.325000000000003</v>
      </c>
      <c r="T327" s="8">
        <f t="shared" si="57"/>
        <v>52.125</v>
      </c>
      <c r="U327" s="7">
        <f t="shared" si="58"/>
        <v>52.82500000000001</v>
      </c>
      <c r="V327" s="7">
        <f t="shared" si="59"/>
        <v>52.650000000000006</v>
      </c>
    </row>
    <row r="328" spans="1:22" ht="13.5" x14ac:dyDescent="0.25">
      <c r="A328" s="3">
        <f>RSI!A328</f>
        <v>43173</v>
      </c>
      <c r="B328" s="2">
        <f>RSI!B328</f>
        <v>3.121</v>
      </c>
      <c r="C328" s="2">
        <f>RSI!I328</f>
        <v>40.930116585209809</v>
      </c>
      <c r="D328" s="2">
        <f>MACD!E328</f>
        <v>-2.2723558884456985E-2</v>
      </c>
      <c r="E328" s="2">
        <f>MACD!F328</f>
        <v>1.470103913235344E-2</v>
      </c>
      <c r="F328" s="2">
        <f>'Moving Avg'!D328</f>
        <v>3.121</v>
      </c>
      <c r="G328" s="2">
        <f>'Moving Avg'!F328</f>
        <v>3.1087700000000007</v>
      </c>
      <c r="H328" s="2">
        <f>'Moving Avg'!G328</f>
        <v>3.3649760000000004</v>
      </c>
      <c r="I328" s="2">
        <f>'Moving Avg'!H328</f>
        <v>3.8731530000000021</v>
      </c>
      <c r="J328" s="5" t="str">
        <f>OBV!F328</f>
        <v>NEUTRAL</v>
      </c>
      <c r="K328" s="5" t="str">
        <f>OBV!G328</f>
        <v>NEUTRAL</v>
      </c>
      <c r="L328" s="5" t="str">
        <f>OBV!H328</f>
        <v>NEUTRAL</v>
      </c>
      <c r="M328" s="7">
        <f t="shared" si="50"/>
        <v>25</v>
      </c>
      <c r="N328" s="7">
        <f t="shared" si="51"/>
        <v>100</v>
      </c>
      <c r="O328" s="7">
        <f t="shared" si="52"/>
        <v>0</v>
      </c>
      <c r="P328" s="7">
        <f t="shared" si="53"/>
        <v>33</v>
      </c>
      <c r="Q328" s="8">
        <f t="shared" si="54"/>
        <v>48.7</v>
      </c>
      <c r="R328" s="8">
        <f t="shared" si="55"/>
        <v>33.25</v>
      </c>
      <c r="S328" s="8">
        <f t="shared" si="56"/>
        <v>33.6</v>
      </c>
      <c r="T328" s="8">
        <f t="shared" si="57"/>
        <v>39.5</v>
      </c>
      <c r="U328" s="7">
        <f t="shared" si="58"/>
        <v>38.516666666666673</v>
      </c>
      <c r="V328" s="7">
        <f t="shared" si="59"/>
        <v>38.762500000000003</v>
      </c>
    </row>
    <row r="329" spans="1:22" ht="13.5" x14ac:dyDescent="0.25">
      <c r="A329" s="3">
        <f>RSI!A329</f>
        <v>43174</v>
      </c>
      <c r="B329" s="2">
        <f>RSI!B329</f>
        <v>3.121</v>
      </c>
      <c r="C329" s="2">
        <f>RSI!I329</f>
        <v>40.930116585209817</v>
      </c>
      <c r="D329" s="2">
        <f>MACD!E329</f>
        <v>-5.6474491581311792E-2</v>
      </c>
      <c r="E329" s="2">
        <f>MACD!F329</f>
        <v>4.6593298962039308E-4</v>
      </c>
      <c r="F329" s="2">
        <f>'Moving Avg'!D329</f>
        <v>3.121</v>
      </c>
      <c r="G329" s="2">
        <f>'Moving Avg'!F329</f>
        <v>3.1053600000000006</v>
      </c>
      <c r="H329" s="2">
        <f>'Moving Avg'!G329</f>
        <v>3.3444960000000004</v>
      </c>
      <c r="I329" s="2">
        <f>'Moving Avg'!H329</f>
        <v>3.8671845000000018</v>
      </c>
      <c r="J329" s="5" t="str">
        <f>OBV!F329</f>
        <v>NEUTRAL</v>
      </c>
      <c r="K329" s="5" t="str">
        <f>OBV!G329</f>
        <v>NEUTRAL</v>
      </c>
      <c r="L329" s="5" t="str">
        <f>OBV!H329</f>
        <v>NEUTRAL</v>
      </c>
      <c r="M329" s="7">
        <f t="shared" si="50"/>
        <v>25</v>
      </c>
      <c r="N329" s="7">
        <f t="shared" si="51"/>
        <v>100</v>
      </c>
      <c r="O329" s="7">
        <f t="shared" si="52"/>
        <v>0</v>
      </c>
      <c r="P329" s="7">
        <f t="shared" si="53"/>
        <v>33</v>
      </c>
      <c r="Q329" s="8">
        <f t="shared" si="54"/>
        <v>48.7</v>
      </c>
      <c r="R329" s="8">
        <f t="shared" si="55"/>
        <v>33.25</v>
      </c>
      <c r="S329" s="8">
        <f t="shared" si="56"/>
        <v>33.6</v>
      </c>
      <c r="T329" s="8">
        <f t="shared" si="57"/>
        <v>39.5</v>
      </c>
      <c r="U329" s="7">
        <f t="shared" si="58"/>
        <v>38.516666666666673</v>
      </c>
      <c r="V329" s="7">
        <f t="shared" si="59"/>
        <v>38.762500000000003</v>
      </c>
    </row>
    <row r="330" spans="1:22" ht="13.5" x14ac:dyDescent="0.25">
      <c r="A330" s="3">
        <f>RSI!A330</f>
        <v>43175</v>
      </c>
      <c r="B330" s="2">
        <f>RSI!B330</f>
        <v>3.121</v>
      </c>
      <c r="C330" s="2">
        <f>RSI!I330</f>
        <v>40.930116585209817</v>
      </c>
      <c r="D330" s="2">
        <f>MACD!E330</f>
        <v>-6.5211837807265471E-2</v>
      </c>
      <c r="E330" s="2">
        <f>MACD!F330</f>
        <v>-1.2669621169756781E-2</v>
      </c>
      <c r="F330" s="2">
        <f>'Moving Avg'!D330</f>
        <v>3.121</v>
      </c>
      <c r="G330" s="2">
        <f>'Moving Avg'!F330</f>
        <v>3.1019500000000009</v>
      </c>
      <c r="H330" s="2">
        <f>'Moving Avg'!G330</f>
        <v>3.3240160000000007</v>
      </c>
      <c r="I330" s="2">
        <f>'Moving Avg'!H330</f>
        <v>3.8612160000000015</v>
      </c>
      <c r="J330" s="5" t="str">
        <f>OBV!F330</f>
        <v>NEUTRAL</v>
      </c>
      <c r="K330" s="5" t="str">
        <f>OBV!G330</f>
        <v>NEUTRAL</v>
      </c>
      <c r="L330" s="5" t="str">
        <f>OBV!H330</f>
        <v>NEUTRAL</v>
      </c>
      <c r="M330" s="7">
        <f t="shared" si="50"/>
        <v>25</v>
      </c>
      <c r="N330" s="7">
        <f t="shared" si="51"/>
        <v>100</v>
      </c>
      <c r="O330" s="7">
        <f t="shared" si="52"/>
        <v>0</v>
      </c>
      <c r="P330" s="7">
        <f t="shared" si="53"/>
        <v>33</v>
      </c>
      <c r="Q330" s="8">
        <f t="shared" si="54"/>
        <v>48.7</v>
      </c>
      <c r="R330" s="8">
        <f t="shared" si="55"/>
        <v>33.25</v>
      </c>
      <c r="S330" s="8">
        <f t="shared" si="56"/>
        <v>33.6</v>
      </c>
      <c r="T330" s="8">
        <f t="shared" si="57"/>
        <v>39.5</v>
      </c>
      <c r="U330" s="7">
        <f t="shared" si="58"/>
        <v>38.516666666666673</v>
      </c>
      <c r="V330" s="7">
        <f t="shared" si="59"/>
        <v>38.762500000000003</v>
      </c>
    </row>
    <row r="331" spans="1:22" ht="13.5" x14ac:dyDescent="0.25">
      <c r="A331" s="3">
        <f>RSI!A331</f>
        <v>43178</v>
      </c>
      <c r="B331" s="2">
        <f>RSI!B331</f>
        <v>3.1015000000000001</v>
      </c>
      <c r="C331" s="2">
        <f>RSI!I331</f>
        <v>38.286218512174194</v>
      </c>
      <c r="D331" s="2">
        <f>MACD!E331</f>
        <v>-7.087030749646317E-2</v>
      </c>
      <c r="E331" s="2">
        <f>MACD!F331</f>
        <v>-2.4309758435098063E-2</v>
      </c>
      <c r="F331" s="2">
        <f>'Moving Avg'!D331</f>
        <v>3.1170999999999998</v>
      </c>
      <c r="G331" s="2">
        <f>'Moving Avg'!F331</f>
        <v>3.0975650000000008</v>
      </c>
      <c r="H331" s="2">
        <f>'Moving Avg'!G331</f>
        <v>3.3054860000000006</v>
      </c>
      <c r="I331" s="2">
        <f>'Moving Avg'!H331</f>
        <v>3.8551500000000014</v>
      </c>
      <c r="J331" s="5" t="str">
        <f>OBV!F331</f>
        <v>BEARISH</v>
      </c>
      <c r="K331" s="5" t="str">
        <f>OBV!G331</f>
        <v>NEUTRAL</v>
      </c>
      <c r="L331" s="5" t="str">
        <f>OBV!H331</f>
        <v>CONFIRMED BEARISH</v>
      </c>
      <c r="M331" s="7">
        <f t="shared" si="50"/>
        <v>25</v>
      </c>
      <c r="N331" s="7">
        <f t="shared" si="51"/>
        <v>100</v>
      </c>
      <c r="O331" s="7">
        <f t="shared" si="52"/>
        <v>0</v>
      </c>
      <c r="P331" s="7">
        <f t="shared" si="53"/>
        <v>16.5</v>
      </c>
      <c r="Q331" s="8">
        <f t="shared" si="54"/>
        <v>46.225000000000001</v>
      </c>
      <c r="R331" s="8">
        <f t="shared" si="55"/>
        <v>29.125</v>
      </c>
      <c r="S331" s="8">
        <f t="shared" si="56"/>
        <v>26.175000000000001</v>
      </c>
      <c r="T331" s="8">
        <f t="shared" si="57"/>
        <v>35.375</v>
      </c>
      <c r="U331" s="7">
        <f t="shared" si="58"/>
        <v>33.841666666666661</v>
      </c>
      <c r="V331" s="7">
        <f t="shared" si="59"/>
        <v>34.224999999999994</v>
      </c>
    </row>
    <row r="332" spans="1:22" ht="13.5" x14ac:dyDescent="0.25">
      <c r="A332" s="3">
        <f>RSI!A332</f>
        <v>43180</v>
      </c>
      <c r="B332" s="2">
        <f>RSI!B332</f>
        <v>3.1015000000000001</v>
      </c>
      <c r="C332" s="2">
        <f>RSI!I332</f>
        <v>38.286218512174202</v>
      </c>
      <c r="D332" s="2">
        <f>MACD!E332</f>
        <v>-7.5274290215959994E-2</v>
      </c>
      <c r="E332" s="2">
        <f>MACD!F332</f>
        <v>-3.4502664791270454E-2</v>
      </c>
      <c r="F332" s="2">
        <f>'Moving Avg'!D332</f>
        <v>3.1132</v>
      </c>
      <c r="G332" s="2">
        <f>'Moving Avg'!F332</f>
        <v>3.0931800000000012</v>
      </c>
      <c r="H332" s="2">
        <f>'Moving Avg'!G332</f>
        <v>3.2869560000000009</v>
      </c>
      <c r="I332" s="2">
        <f>'Moving Avg'!H332</f>
        <v>3.8491320000000013</v>
      </c>
      <c r="J332" s="5" t="str">
        <f>OBV!F332</f>
        <v>BEARISH</v>
      </c>
      <c r="K332" s="5" t="str">
        <f>OBV!G332</f>
        <v>NEUTRAL</v>
      </c>
      <c r="L332" s="5" t="str">
        <f>OBV!H332</f>
        <v>CONFIRMED BEARISH</v>
      </c>
      <c r="M332" s="7">
        <f t="shared" si="50"/>
        <v>25</v>
      </c>
      <c r="N332" s="7">
        <f t="shared" si="51"/>
        <v>100</v>
      </c>
      <c r="O332" s="7">
        <f t="shared" si="52"/>
        <v>0</v>
      </c>
      <c r="P332" s="7">
        <f t="shared" si="53"/>
        <v>16.5</v>
      </c>
      <c r="Q332" s="8">
        <f t="shared" si="54"/>
        <v>46.225000000000001</v>
      </c>
      <c r="R332" s="8">
        <f t="shared" si="55"/>
        <v>29.125</v>
      </c>
      <c r="S332" s="8">
        <f t="shared" si="56"/>
        <v>26.175000000000001</v>
      </c>
      <c r="T332" s="8">
        <f t="shared" si="57"/>
        <v>35.375</v>
      </c>
      <c r="U332" s="7">
        <f t="shared" si="58"/>
        <v>33.841666666666661</v>
      </c>
      <c r="V332" s="7">
        <f t="shared" si="59"/>
        <v>34.224999999999994</v>
      </c>
    </row>
    <row r="333" spans="1:22" ht="13.5" x14ac:dyDescent="0.25">
      <c r="A333" s="3">
        <f>RSI!A333</f>
        <v>43181</v>
      </c>
      <c r="B333" s="2">
        <f>RSI!B333</f>
        <v>3.1015000000000001</v>
      </c>
      <c r="C333" s="2">
        <f>RSI!I333</f>
        <v>38.286218512174202</v>
      </c>
      <c r="D333" s="2">
        <f>MACD!E333</f>
        <v>-6.5137532629059081E-2</v>
      </c>
      <c r="E333" s="2">
        <f>MACD!F333</f>
        <v>-4.0629638358828185E-2</v>
      </c>
      <c r="F333" s="2">
        <f>'Moving Avg'!D333</f>
        <v>3.1093000000000002</v>
      </c>
      <c r="G333" s="2">
        <f>'Moving Avg'!F333</f>
        <v>3.0887950000000011</v>
      </c>
      <c r="H333" s="2">
        <f>'Moving Avg'!G333</f>
        <v>3.2684260000000007</v>
      </c>
      <c r="I333" s="2">
        <f>'Moving Avg'!H333</f>
        <v>3.8431140000000013</v>
      </c>
      <c r="J333" s="5" t="str">
        <f>OBV!F333</f>
        <v>BEARISH</v>
      </c>
      <c r="K333" s="5" t="str">
        <f>OBV!G333</f>
        <v>NEUTRAL</v>
      </c>
      <c r="L333" s="5" t="str">
        <f>OBV!H333</f>
        <v>CONFIRMED BEARISH</v>
      </c>
      <c r="M333" s="7">
        <f t="shared" si="50"/>
        <v>25</v>
      </c>
      <c r="N333" s="7">
        <f t="shared" si="51"/>
        <v>100</v>
      </c>
      <c r="O333" s="7">
        <f t="shared" si="52"/>
        <v>0</v>
      </c>
      <c r="P333" s="7">
        <f t="shared" si="53"/>
        <v>16.5</v>
      </c>
      <c r="Q333" s="8">
        <f t="shared" si="54"/>
        <v>46.225000000000001</v>
      </c>
      <c r="R333" s="8">
        <f t="shared" si="55"/>
        <v>29.125</v>
      </c>
      <c r="S333" s="8">
        <f t="shared" si="56"/>
        <v>26.175000000000001</v>
      </c>
      <c r="T333" s="8">
        <f t="shared" si="57"/>
        <v>35.375</v>
      </c>
      <c r="U333" s="7">
        <f t="shared" si="58"/>
        <v>33.841666666666661</v>
      </c>
      <c r="V333" s="7">
        <f t="shared" si="59"/>
        <v>34.224999999999994</v>
      </c>
    </row>
    <row r="334" spans="1:22" ht="13.5" x14ac:dyDescent="0.25">
      <c r="A334" s="3">
        <f>RSI!A334</f>
        <v>43182</v>
      </c>
      <c r="B334" s="2">
        <f>RSI!B334</f>
        <v>3.1015000000000001</v>
      </c>
      <c r="C334" s="2">
        <f>RSI!I334</f>
        <v>38.286218512174202</v>
      </c>
      <c r="D334" s="2">
        <f>MACD!E334</f>
        <v>-5.6231098250386857E-2</v>
      </c>
      <c r="E334" s="2">
        <f>MACD!F334</f>
        <v>-4.374993033713992E-2</v>
      </c>
      <c r="F334" s="2">
        <f>'Moving Avg'!D334</f>
        <v>3.1053999999999999</v>
      </c>
      <c r="G334" s="2">
        <f>'Moving Avg'!F334</f>
        <v>3.084410000000001</v>
      </c>
      <c r="H334" s="2">
        <f>'Moving Avg'!G334</f>
        <v>3.2534079999999999</v>
      </c>
      <c r="I334" s="2">
        <f>'Moving Avg'!H334</f>
        <v>3.8372400000000009</v>
      </c>
      <c r="J334" s="5" t="str">
        <f>OBV!F334</f>
        <v>BEARISH</v>
      </c>
      <c r="K334" s="5" t="str">
        <f>OBV!G334</f>
        <v>NEUTRAL</v>
      </c>
      <c r="L334" s="5" t="str">
        <f>OBV!H334</f>
        <v>CONFIRMED BEARISH</v>
      </c>
      <c r="M334" s="7">
        <f t="shared" si="50"/>
        <v>25</v>
      </c>
      <c r="N334" s="7">
        <f t="shared" si="51"/>
        <v>45</v>
      </c>
      <c r="O334" s="7">
        <f t="shared" si="52"/>
        <v>0</v>
      </c>
      <c r="P334" s="7">
        <f t="shared" si="53"/>
        <v>16.5</v>
      </c>
      <c r="Q334" s="8">
        <f t="shared" si="54"/>
        <v>26.975000000000001</v>
      </c>
      <c r="R334" s="8">
        <f t="shared" si="55"/>
        <v>18.125</v>
      </c>
      <c r="S334" s="8">
        <f t="shared" si="56"/>
        <v>17.925000000000001</v>
      </c>
      <c r="T334" s="8">
        <f t="shared" si="57"/>
        <v>21.625</v>
      </c>
      <c r="U334" s="7">
        <f t="shared" si="58"/>
        <v>21.008333333333336</v>
      </c>
      <c r="V334" s="7">
        <f t="shared" si="59"/>
        <v>21.162500000000001</v>
      </c>
    </row>
    <row r="335" spans="1:22" ht="13.5" x14ac:dyDescent="0.25">
      <c r="A335" s="3">
        <f>RSI!A335</f>
        <v>43185</v>
      </c>
      <c r="B335" s="2">
        <f>RSI!B335</f>
        <v>3.1015000000000001</v>
      </c>
      <c r="C335" s="2">
        <f>RSI!I335</f>
        <v>38.286218512174202</v>
      </c>
      <c r="D335" s="2">
        <f>MACD!E335</f>
        <v>-4.8390090138887398E-2</v>
      </c>
      <c r="E335" s="2">
        <f>MACD!F335</f>
        <v>-4.4677962297489417E-2</v>
      </c>
      <c r="F335" s="2">
        <f>'Moving Avg'!D335</f>
        <v>3.1015000000000001</v>
      </c>
      <c r="G335" s="2">
        <f>'Moving Avg'!F335</f>
        <v>3.0805100000000007</v>
      </c>
      <c r="H335" s="2">
        <f>'Moving Avg'!G335</f>
        <v>3.2417059999999993</v>
      </c>
      <c r="I335" s="2">
        <f>'Moving Avg'!H335</f>
        <v>3.8312220000000008</v>
      </c>
      <c r="J335" s="5" t="str">
        <f>OBV!F335</f>
        <v>BEARISH</v>
      </c>
      <c r="K335" s="5" t="str">
        <f>OBV!G335</f>
        <v>NEUTRAL</v>
      </c>
      <c r="L335" s="5" t="str">
        <f>OBV!H335</f>
        <v>CONFIRMED BEARISH</v>
      </c>
      <c r="M335" s="7">
        <f t="shared" si="50"/>
        <v>25</v>
      </c>
      <c r="N335" s="7">
        <f t="shared" si="51"/>
        <v>45</v>
      </c>
      <c r="O335" s="7">
        <f t="shared" si="52"/>
        <v>0</v>
      </c>
      <c r="P335" s="7">
        <f t="shared" si="53"/>
        <v>16.5</v>
      </c>
      <c r="Q335" s="8">
        <f t="shared" si="54"/>
        <v>26.975000000000001</v>
      </c>
      <c r="R335" s="8">
        <f t="shared" si="55"/>
        <v>18.125</v>
      </c>
      <c r="S335" s="8">
        <f t="shared" si="56"/>
        <v>17.925000000000001</v>
      </c>
      <c r="T335" s="8">
        <f t="shared" si="57"/>
        <v>21.625</v>
      </c>
      <c r="U335" s="7">
        <f t="shared" si="58"/>
        <v>21.008333333333336</v>
      </c>
      <c r="V335" s="7">
        <f t="shared" si="59"/>
        <v>21.162500000000001</v>
      </c>
    </row>
    <row r="336" spans="1:22" ht="13.5" x14ac:dyDescent="0.25">
      <c r="A336" s="3">
        <f>RSI!A336</f>
        <v>43186</v>
      </c>
      <c r="B336" s="2">
        <f>RSI!B336</f>
        <v>3.1015000000000001</v>
      </c>
      <c r="C336" s="2">
        <f>RSI!I336</f>
        <v>38.286218512174202</v>
      </c>
      <c r="D336" s="2">
        <f>MACD!E336</f>
        <v>-4.1473173924591045E-2</v>
      </c>
      <c r="E336" s="2">
        <f>MACD!F336</f>
        <v>-4.4037004622909742E-2</v>
      </c>
      <c r="F336" s="2">
        <f>'Moving Avg'!D336</f>
        <v>3.1015000000000001</v>
      </c>
      <c r="G336" s="2">
        <f>'Moving Avg'!F336</f>
        <v>3.0834400000000004</v>
      </c>
      <c r="H336" s="2">
        <f>'Moving Avg'!G336</f>
        <v>3.232343999999999</v>
      </c>
      <c r="I336" s="2">
        <f>'Moving Avg'!H336</f>
        <v>3.8252040000000012</v>
      </c>
      <c r="J336" s="5" t="str">
        <f>OBV!F336</f>
        <v>NEUTRAL</v>
      </c>
      <c r="K336" s="5" t="str">
        <f>OBV!G336</f>
        <v>NEUTRAL</v>
      </c>
      <c r="L336" s="5" t="str">
        <f>OBV!H336</f>
        <v>NEUTRAL</v>
      </c>
      <c r="M336" s="7">
        <f t="shared" si="50"/>
        <v>25</v>
      </c>
      <c r="N336" s="7">
        <f t="shared" si="51"/>
        <v>0</v>
      </c>
      <c r="O336" s="7">
        <f t="shared" si="52"/>
        <v>0</v>
      </c>
      <c r="P336" s="7">
        <f t="shared" si="53"/>
        <v>33</v>
      </c>
      <c r="Q336" s="8">
        <f t="shared" si="54"/>
        <v>13.7</v>
      </c>
      <c r="R336" s="8">
        <f t="shared" si="55"/>
        <v>13.25</v>
      </c>
      <c r="S336" s="8">
        <f t="shared" si="56"/>
        <v>18.600000000000001</v>
      </c>
      <c r="T336" s="8">
        <f t="shared" si="57"/>
        <v>14.5</v>
      </c>
      <c r="U336" s="7">
        <f t="shared" si="58"/>
        <v>15.183333333333332</v>
      </c>
      <c r="V336" s="7">
        <f t="shared" si="59"/>
        <v>15.012499999999999</v>
      </c>
    </row>
    <row r="337" spans="1:22" ht="13.5" x14ac:dyDescent="0.25">
      <c r="A337" s="3">
        <f>RSI!A337</f>
        <v>43187</v>
      </c>
      <c r="B337" s="2">
        <f>RSI!B337</f>
        <v>3.1015000000000001</v>
      </c>
      <c r="C337" s="2">
        <f>RSI!I337</f>
        <v>38.286218512174202</v>
      </c>
      <c r="D337" s="2">
        <f>MACD!E337</f>
        <v>-3.535908658946374E-2</v>
      </c>
      <c r="E337" s="2">
        <f>MACD!F337</f>
        <v>-4.2301421016220545E-2</v>
      </c>
      <c r="F337" s="2">
        <f>'Moving Avg'!D337</f>
        <v>3.1015000000000001</v>
      </c>
      <c r="G337" s="2">
        <f>'Moving Avg'!F337</f>
        <v>3.0863700000000005</v>
      </c>
      <c r="H337" s="2">
        <f>'Moving Avg'!G337</f>
        <v>3.2229819999999982</v>
      </c>
      <c r="I337" s="2">
        <f>'Moving Avg'!H337</f>
        <v>3.8191860000000006</v>
      </c>
      <c r="J337" s="5" t="str">
        <f>OBV!F337</f>
        <v>NEUTRAL</v>
      </c>
      <c r="K337" s="5" t="str">
        <f>OBV!G337</f>
        <v>NEUTRAL</v>
      </c>
      <c r="L337" s="5" t="str">
        <f>OBV!H337</f>
        <v>NEUTRAL</v>
      </c>
      <c r="M337" s="7">
        <f t="shared" si="50"/>
        <v>25</v>
      </c>
      <c r="N337" s="7">
        <f t="shared" si="51"/>
        <v>0</v>
      </c>
      <c r="O337" s="7">
        <f t="shared" si="52"/>
        <v>0</v>
      </c>
      <c r="P337" s="7">
        <f t="shared" si="53"/>
        <v>33</v>
      </c>
      <c r="Q337" s="8">
        <f t="shared" si="54"/>
        <v>13.7</v>
      </c>
      <c r="R337" s="8">
        <f t="shared" si="55"/>
        <v>13.25</v>
      </c>
      <c r="S337" s="8">
        <f t="shared" si="56"/>
        <v>18.600000000000001</v>
      </c>
      <c r="T337" s="8">
        <f t="shared" si="57"/>
        <v>14.5</v>
      </c>
      <c r="U337" s="7">
        <f t="shared" si="58"/>
        <v>15.183333333333332</v>
      </c>
      <c r="V337" s="7">
        <f t="shared" si="59"/>
        <v>15.012499999999999</v>
      </c>
    </row>
    <row r="338" spans="1:22" ht="13.5" x14ac:dyDescent="0.25">
      <c r="A338" s="3">
        <f>RSI!A338</f>
        <v>43188</v>
      </c>
      <c r="B338" s="2">
        <f>RSI!B338</f>
        <v>3.1015000000000001</v>
      </c>
      <c r="C338" s="2">
        <f>RSI!I338</f>
        <v>38.286218512174202</v>
      </c>
      <c r="D338" s="2">
        <f>MACD!E338</f>
        <v>-2.9943672448387026E-2</v>
      </c>
      <c r="E338" s="2">
        <f>MACD!F338</f>
        <v>-3.9829871302653842E-2</v>
      </c>
      <c r="F338" s="2">
        <f>'Moving Avg'!D338</f>
        <v>3.1015000000000001</v>
      </c>
      <c r="G338" s="2">
        <f>'Moving Avg'!F338</f>
        <v>3.0893000000000006</v>
      </c>
      <c r="H338" s="2">
        <f>'Moving Avg'!G338</f>
        <v>3.2136199999999979</v>
      </c>
      <c r="I338" s="2">
        <f>'Moving Avg'!H338</f>
        <v>3.8131680000000006</v>
      </c>
      <c r="J338" s="5" t="str">
        <f>OBV!F338</f>
        <v>NEUTRAL</v>
      </c>
      <c r="K338" s="5" t="str">
        <f>OBV!G338</f>
        <v>NEUTRAL</v>
      </c>
      <c r="L338" s="5" t="str">
        <f>OBV!H338</f>
        <v>NEUTRAL</v>
      </c>
      <c r="M338" s="7">
        <f t="shared" si="50"/>
        <v>25</v>
      </c>
      <c r="N338" s="7">
        <f t="shared" si="51"/>
        <v>0</v>
      </c>
      <c r="O338" s="7">
        <f t="shared" si="52"/>
        <v>0</v>
      </c>
      <c r="P338" s="7">
        <f t="shared" si="53"/>
        <v>33</v>
      </c>
      <c r="Q338" s="8">
        <f t="shared" si="54"/>
        <v>13.7</v>
      </c>
      <c r="R338" s="8">
        <f t="shared" si="55"/>
        <v>13.25</v>
      </c>
      <c r="S338" s="8">
        <f t="shared" si="56"/>
        <v>18.600000000000001</v>
      </c>
      <c r="T338" s="8">
        <f t="shared" si="57"/>
        <v>14.5</v>
      </c>
      <c r="U338" s="7">
        <f t="shared" si="58"/>
        <v>15.183333333333332</v>
      </c>
      <c r="V338" s="7">
        <f t="shared" si="59"/>
        <v>15.012499999999999</v>
      </c>
    </row>
    <row r="339" spans="1:22" ht="13.5" x14ac:dyDescent="0.25">
      <c r="A339" s="3">
        <f>RSI!A339</f>
        <v>43189</v>
      </c>
      <c r="B339" s="2">
        <f>RSI!B339</f>
        <v>3.1015000000000001</v>
      </c>
      <c r="C339" s="2">
        <f>RSI!I339</f>
        <v>38.286218512174202</v>
      </c>
      <c r="D339" s="2">
        <f>MACD!E339</f>
        <v>-2.5137365956678259E-2</v>
      </c>
      <c r="E339" s="2">
        <f>MACD!F339</f>
        <v>-3.6891370233458731E-2</v>
      </c>
      <c r="F339" s="2">
        <f>'Moving Avg'!D339</f>
        <v>3.1015000000000001</v>
      </c>
      <c r="G339" s="2">
        <f>'Moving Avg'!F339</f>
        <v>3.0990550000000003</v>
      </c>
      <c r="H339" s="2">
        <f>'Moving Avg'!G339</f>
        <v>3.2042579999999976</v>
      </c>
      <c r="I339" s="2">
        <f>'Moving Avg'!H339</f>
        <v>3.8071500000000005</v>
      </c>
      <c r="J339" s="5" t="str">
        <f>OBV!F339</f>
        <v>NEUTRAL</v>
      </c>
      <c r="K339" s="5" t="str">
        <f>OBV!G339</f>
        <v>NEUTRAL</v>
      </c>
      <c r="L339" s="5" t="str">
        <f>OBV!H339</f>
        <v>NEUTRAL</v>
      </c>
      <c r="M339" s="7">
        <f t="shared" si="50"/>
        <v>25</v>
      </c>
      <c r="N339" s="7">
        <f t="shared" si="51"/>
        <v>0</v>
      </c>
      <c r="O339" s="7">
        <f t="shared" si="52"/>
        <v>0</v>
      </c>
      <c r="P339" s="7">
        <f t="shared" si="53"/>
        <v>33</v>
      </c>
      <c r="Q339" s="8">
        <f t="shared" si="54"/>
        <v>13.7</v>
      </c>
      <c r="R339" s="8">
        <f t="shared" si="55"/>
        <v>13.25</v>
      </c>
      <c r="S339" s="8">
        <f t="shared" si="56"/>
        <v>18.600000000000001</v>
      </c>
      <c r="T339" s="8">
        <f t="shared" si="57"/>
        <v>14.5</v>
      </c>
      <c r="U339" s="7">
        <f t="shared" si="58"/>
        <v>15.183333333333332</v>
      </c>
      <c r="V339" s="7">
        <f t="shared" si="59"/>
        <v>15.012499999999999</v>
      </c>
    </row>
    <row r="340" spans="1:22" ht="13.5" x14ac:dyDescent="0.25">
      <c r="A340" s="3">
        <f>RSI!A340</f>
        <v>43192</v>
      </c>
      <c r="B340" s="2">
        <f>RSI!B340</f>
        <v>3.1795</v>
      </c>
      <c r="C340" s="2">
        <f>RSI!I340</f>
        <v>58.950861774813532</v>
      </c>
      <c r="D340" s="2">
        <f>MACD!E340</f>
        <v>-2.6640831059109971E-2</v>
      </c>
      <c r="E340" s="2">
        <f>MACD!F340</f>
        <v>-3.4841262398588979E-2</v>
      </c>
      <c r="F340" s="2">
        <f>'Moving Avg'!D340</f>
        <v>3.1170999999999998</v>
      </c>
      <c r="G340" s="2">
        <f>'Moving Avg'!F340</f>
        <v>3.1063700000000001</v>
      </c>
      <c r="H340" s="2">
        <f>'Moving Avg'!G340</f>
        <v>3.1964559999999973</v>
      </c>
      <c r="I340" s="2">
        <f>'Moving Avg'!H340</f>
        <v>3.8019064999999999</v>
      </c>
      <c r="J340" s="5" t="str">
        <f>OBV!F340</f>
        <v>BULLISH</v>
      </c>
      <c r="K340" s="5" t="str">
        <f>OBV!G340</f>
        <v>NEUTRAL</v>
      </c>
      <c r="L340" s="5" t="str">
        <f>OBV!H340</f>
        <v>CONFIRMED BULLISH</v>
      </c>
      <c r="M340" s="7">
        <f t="shared" si="50"/>
        <v>25</v>
      </c>
      <c r="N340" s="7">
        <f t="shared" si="51"/>
        <v>0</v>
      </c>
      <c r="O340" s="7">
        <f t="shared" si="52"/>
        <v>0</v>
      </c>
      <c r="P340" s="7">
        <f t="shared" si="53"/>
        <v>83.5</v>
      </c>
      <c r="Q340" s="8">
        <f t="shared" si="54"/>
        <v>21.274999999999999</v>
      </c>
      <c r="R340" s="8">
        <f t="shared" si="55"/>
        <v>25.875</v>
      </c>
      <c r="S340" s="8">
        <f t="shared" si="56"/>
        <v>41.325000000000003</v>
      </c>
      <c r="T340" s="8">
        <f t="shared" si="57"/>
        <v>27.125</v>
      </c>
      <c r="U340" s="7">
        <f t="shared" si="58"/>
        <v>29.491666666666664</v>
      </c>
      <c r="V340" s="7">
        <f t="shared" si="59"/>
        <v>28.9</v>
      </c>
    </row>
    <row r="341" spans="1:22" ht="13.5" x14ac:dyDescent="0.25">
      <c r="A341" s="3">
        <f>RSI!A341</f>
        <v>43193</v>
      </c>
      <c r="B341" s="2">
        <f>RSI!B341</f>
        <v>3.1795</v>
      </c>
      <c r="C341" s="2">
        <f>RSI!I341</f>
        <v>58.950861774813539</v>
      </c>
      <c r="D341" s="2">
        <f>MACD!E341</f>
        <v>-3.118182701048422E-2</v>
      </c>
      <c r="E341" s="2">
        <f>MACD!F341</f>
        <v>-3.4109375320968027E-2</v>
      </c>
      <c r="F341" s="2">
        <f>'Moving Avg'!D341</f>
        <v>3.1327000000000007</v>
      </c>
      <c r="G341" s="2">
        <f>'Moving Avg'!F341</f>
        <v>3.1136850000000003</v>
      </c>
      <c r="H341" s="2">
        <f>'Moving Avg'!G341</f>
        <v>3.188653999999997</v>
      </c>
      <c r="I341" s="2">
        <f>'Moving Avg'!H341</f>
        <v>3.7966629999999997</v>
      </c>
      <c r="J341" s="5" t="str">
        <f>OBV!F341</f>
        <v>BULLISH</v>
      </c>
      <c r="K341" s="5" t="str">
        <f>OBV!G341</f>
        <v>NEUTRAL</v>
      </c>
      <c r="L341" s="5" t="str">
        <f>OBV!H341</f>
        <v>CONFIRMED BULLISH</v>
      </c>
      <c r="M341" s="7">
        <f t="shared" si="50"/>
        <v>25</v>
      </c>
      <c r="N341" s="7">
        <f t="shared" si="51"/>
        <v>0</v>
      </c>
      <c r="O341" s="7">
        <f t="shared" si="52"/>
        <v>0</v>
      </c>
      <c r="P341" s="7">
        <f t="shared" si="53"/>
        <v>83.5</v>
      </c>
      <c r="Q341" s="8">
        <f t="shared" si="54"/>
        <v>21.274999999999999</v>
      </c>
      <c r="R341" s="8">
        <f t="shared" si="55"/>
        <v>25.875</v>
      </c>
      <c r="S341" s="8">
        <f t="shared" si="56"/>
        <v>41.325000000000003</v>
      </c>
      <c r="T341" s="8">
        <f t="shared" si="57"/>
        <v>27.125</v>
      </c>
      <c r="U341" s="7">
        <f t="shared" si="58"/>
        <v>29.491666666666664</v>
      </c>
      <c r="V341" s="7">
        <f t="shared" si="59"/>
        <v>28.9</v>
      </c>
    </row>
    <row r="342" spans="1:22" ht="13.5" x14ac:dyDescent="0.25">
      <c r="A342" s="3">
        <f>RSI!A342</f>
        <v>43194</v>
      </c>
      <c r="B342" s="2">
        <f>RSI!B342</f>
        <v>3.1795</v>
      </c>
      <c r="C342" s="2">
        <f>RSI!I342</f>
        <v>58.950861774813532</v>
      </c>
      <c r="D342" s="2">
        <f>MACD!E342</f>
        <v>-3.5273127804176241E-2</v>
      </c>
      <c r="E342" s="2">
        <f>MACD!F342</f>
        <v>-3.4342125817609676E-2</v>
      </c>
      <c r="F342" s="2">
        <f>'Moving Avg'!D342</f>
        <v>3.1483000000000003</v>
      </c>
      <c r="G342" s="2">
        <f>'Moving Avg'!F342</f>
        <v>3.121</v>
      </c>
      <c r="H342" s="2">
        <f>'Moving Avg'!G342</f>
        <v>3.182801999999997</v>
      </c>
      <c r="I342" s="2">
        <f>'Moving Avg'!H342</f>
        <v>3.7914194999999995</v>
      </c>
      <c r="J342" s="5" t="str">
        <f>OBV!F342</f>
        <v>BULLISH</v>
      </c>
      <c r="K342" s="5" t="str">
        <f>OBV!G342</f>
        <v>NEUTRAL</v>
      </c>
      <c r="L342" s="5" t="str">
        <f>OBV!H342</f>
        <v>CONFIRMED BULLISH</v>
      </c>
      <c r="M342" s="7">
        <f t="shared" si="50"/>
        <v>25</v>
      </c>
      <c r="N342" s="7">
        <f t="shared" si="51"/>
        <v>45</v>
      </c>
      <c r="O342" s="7">
        <f t="shared" si="52"/>
        <v>0</v>
      </c>
      <c r="P342" s="7">
        <f t="shared" si="53"/>
        <v>83.5</v>
      </c>
      <c r="Q342" s="8">
        <f t="shared" si="54"/>
        <v>37.024999999999999</v>
      </c>
      <c r="R342" s="8">
        <f t="shared" si="55"/>
        <v>34.875</v>
      </c>
      <c r="S342" s="8">
        <f t="shared" si="56"/>
        <v>48.075000000000003</v>
      </c>
      <c r="T342" s="8">
        <f t="shared" si="57"/>
        <v>38.375</v>
      </c>
      <c r="U342" s="7">
        <f t="shared" si="58"/>
        <v>39.991666666666667</v>
      </c>
      <c r="V342" s="7">
        <f t="shared" si="59"/>
        <v>39.587500000000006</v>
      </c>
    </row>
    <row r="343" spans="1:22" ht="13.5" x14ac:dyDescent="0.25">
      <c r="A343" s="3">
        <f>RSI!A343</f>
        <v>43195</v>
      </c>
      <c r="B343" s="2">
        <f>RSI!B343</f>
        <v>3.1795</v>
      </c>
      <c r="C343" s="2">
        <f>RSI!I343</f>
        <v>58.950861774813532</v>
      </c>
      <c r="D343" s="2">
        <f>MACD!E343</f>
        <v>-3.8965478821408883E-2</v>
      </c>
      <c r="E343" s="2">
        <f>MACD!F343</f>
        <v>-3.5266796418369523E-2</v>
      </c>
      <c r="F343" s="2">
        <f>'Moving Avg'!D343</f>
        <v>3.1639000000000004</v>
      </c>
      <c r="G343" s="2">
        <f>'Moving Avg'!F343</f>
        <v>3.1239249999999998</v>
      </c>
      <c r="H343" s="2">
        <f>'Moving Avg'!G343</f>
        <v>3.1769499999999971</v>
      </c>
      <c r="I343" s="2">
        <f>'Moving Avg'!H343</f>
        <v>3.786656499999999</v>
      </c>
      <c r="J343" s="5" t="str">
        <f>OBV!F343</f>
        <v>BULLISH</v>
      </c>
      <c r="K343" s="5" t="str">
        <f>OBV!G343</f>
        <v>NEUTRAL</v>
      </c>
      <c r="L343" s="5" t="str">
        <f>OBV!H343</f>
        <v>CONFIRMED BULLISH</v>
      </c>
      <c r="M343" s="7">
        <f t="shared" si="50"/>
        <v>25</v>
      </c>
      <c r="N343" s="7">
        <f t="shared" si="51"/>
        <v>45</v>
      </c>
      <c r="O343" s="7">
        <f t="shared" si="52"/>
        <v>0</v>
      </c>
      <c r="P343" s="7">
        <f t="shared" si="53"/>
        <v>83.5</v>
      </c>
      <c r="Q343" s="8">
        <f t="shared" si="54"/>
        <v>37.024999999999999</v>
      </c>
      <c r="R343" s="8">
        <f t="shared" si="55"/>
        <v>34.875</v>
      </c>
      <c r="S343" s="8">
        <f t="shared" si="56"/>
        <v>48.075000000000003</v>
      </c>
      <c r="T343" s="8">
        <f t="shared" si="57"/>
        <v>38.375</v>
      </c>
      <c r="U343" s="7">
        <f t="shared" si="58"/>
        <v>39.991666666666667</v>
      </c>
      <c r="V343" s="7">
        <f t="shared" si="59"/>
        <v>39.587500000000006</v>
      </c>
    </row>
    <row r="344" spans="1:22" ht="13.5" x14ac:dyDescent="0.25">
      <c r="A344" s="3">
        <f>RSI!A344</f>
        <v>43196</v>
      </c>
      <c r="B344" s="2">
        <f>RSI!B344</f>
        <v>3.1795</v>
      </c>
      <c r="C344" s="2">
        <f>RSI!I344</f>
        <v>58.950861774813532</v>
      </c>
      <c r="D344" s="2">
        <f>MACD!E344</f>
        <v>-4.2303184275691574E-2</v>
      </c>
      <c r="E344" s="2">
        <f>MACD!F344</f>
        <v>-3.6674073989833939E-2</v>
      </c>
      <c r="F344" s="2">
        <f>'Moving Avg'!D344</f>
        <v>3.1795</v>
      </c>
      <c r="G344" s="2">
        <f>'Moving Avg'!F344</f>
        <v>3.1268500000000001</v>
      </c>
      <c r="H344" s="2">
        <f>'Moving Avg'!G344</f>
        <v>3.1710979999999971</v>
      </c>
      <c r="I344" s="2">
        <f>'Moving Avg'!H344</f>
        <v>3.7814129999999988</v>
      </c>
      <c r="J344" s="5" t="str">
        <f>OBV!F344</f>
        <v>BULLISH</v>
      </c>
      <c r="K344" s="5" t="str">
        <f>OBV!G344</f>
        <v>NEUTRAL</v>
      </c>
      <c r="L344" s="5" t="str">
        <f>OBV!H344</f>
        <v>CONFIRMED BULLISH</v>
      </c>
      <c r="M344" s="7">
        <f t="shared" si="50"/>
        <v>25</v>
      </c>
      <c r="N344" s="7">
        <f t="shared" si="51"/>
        <v>45</v>
      </c>
      <c r="O344" s="7">
        <f t="shared" si="52"/>
        <v>0</v>
      </c>
      <c r="P344" s="7">
        <f t="shared" si="53"/>
        <v>83.5</v>
      </c>
      <c r="Q344" s="8">
        <f t="shared" si="54"/>
        <v>37.024999999999999</v>
      </c>
      <c r="R344" s="8">
        <f t="shared" si="55"/>
        <v>34.875</v>
      </c>
      <c r="S344" s="8">
        <f t="shared" si="56"/>
        <v>48.075000000000003</v>
      </c>
      <c r="T344" s="8">
        <f t="shared" si="57"/>
        <v>38.375</v>
      </c>
      <c r="U344" s="7">
        <f t="shared" si="58"/>
        <v>39.991666666666667</v>
      </c>
      <c r="V344" s="7">
        <f t="shared" si="59"/>
        <v>39.587500000000006</v>
      </c>
    </row>
    <row r="345" spans="1:22" ht="13.5" x14ac:dyDescent="0.25">
      <c r="A345" s="3">
        <f>RSI!A345</f>
        <v>43200</v>
      </c>
      <c r="B345" s="2">
        <f>RSI!B345</f>
        <v>3.1795</v>
      </c>
      <c r="C345" s="2">
        <f>RSI!I345</f>
        <v>58.950861774813532</v>
      </c>
      <c r="D345" s="2">
        <f>MACD!E345</f>
        <v>-4.532499699029291E-2</v>
      </c>
      <c r="E345" s="2">
        <f>MACD!F345</f>
        <v>-3.8404258589925737E-2</v>
      </c>
      <c r="F345" s="2">
        <f>'Moving Avg'!D345</f>
        <v>3.1795</v>
      </c>
      <c r="G345" s="2">
        <f>'Moving Avg'!F345</f>
        <v>3.1297749999999995</v>
      </c>
      <c r="H345" s="2">
        <f>'Moving Avg'!G345</f>
        <v>3.1671979999999973</v>
      </c>
      <c r="I345" s="2">
        <f>'Moving Avg'!H345</f>
        <v>3.7761694999999986</v>
      </c>
      <c r="J345" s="5" t="str">
        <f>OBV!F345</f>
        <v>NEUTRAL</v>
      </c>
      <c r="K345" s="5" t="str">
        <f>OBV!G345</f>
        <v>NEUTRAL</v>
      </c>
      <c r="L345" s="5" t="str">
        <f>OBV!H345</f>
        <v>NEUTRAL</v>
      </c>
      <c r="M345" s="7">
        <f t="shared" si="50"/>
        <v>25</v>
      </c>
      <c r="N345" s="7">
        <f t="shared" si="51"/>
        <v>45</v>
      </c>
      <c r="O345" s="7">
        <f t="shared" si="52"/>
        <v>0</v>
      </c>
      <c r="P345" s="7">
        <f t="shared" si="53"/>
        <v>33</v>
      </c>
      <c r="Q345" s="8">
        <f t="shared" si="54"/>
        <v>29.45</v>
      </c>
      <c r="R345" s="8">
        <f t="shared" si="55"/>
        <v>22.25</v>
      </c>
      <c r="S345" s="8">
        <f t="shared" si="56"/>
        <v>25.35</v>
      </c>
      <c r="T345" s="8">
        <f t="shared" si="57"/>
        <v>25.75</v>
      </c>
      <c r="U345" s="7">
        <f t="shared" si="58"/>
        <v>25.683333333333337</v>
      </c>
      <c r="V345" s="7">
        <f t="shared" si="59"/>
        <v>25.700000000000003</v>
      </c>
    </row>
    <row r="346" spans="1:22" ht="13.5" x14ac:dyDescent="0.25">
      <c r="A346" s="3">
        <f>RSI!A346</f>
        <v>43201</v>
      </c>
      <c r="B346" s="2">
        <f>RSI!B346</f>
        <v>3.1795</v>
      </c>
      <c r="C346" s="2">
        <f>RSI!I346</f>
        <v>58.950861774813532</v>
      </c>
      <c r="D346" s="2">
        <f>MACD!E346</f>
        <v>-4.8064878781045817E-2</v>
      </c>
      <c r="E346" s="2">
        <f>MACD!F346</f>
        <v>-4.0336382628149758E-2</v>
      </c>
      <c r="F346" s="2">
        <f>'Moving Avg'!D346</f>
        <v>3.1795</v>
      </c>
      <c r="G346" s="2">
        <f>'Moving Avg'!F346</f>
        <v>3.1326999999999994</v>
      </c>
      <c r="H346" s="2">
        <f>'Moving Avg'!G346</f>
        <v>3.1632979999999971</v>
      </c>
      <c r="I346" s="2">
        <f>'Moving Avg'!H346</f>
        <v>3.7709259999999984</v>
      </c>
      <c r="J346" s="5" t="str">
        <f>OBV!F346</f>
        <v>NEUTRAL</v>
      </c>
      <c r="K346" s="5" t="str">
        <f>OBV!G346</f>
        <v>NEUTRAL</v>
      </c>
      <c r="L346" s="5" t="str">
        <f>OBV!H346</f>
        <v>NEUTRAL</v>
      </c>
      <c r="M346" s="7">
        <f t="shared" si="50"/>
        <v>25</v>
      </c>
      <c r="N346" s="7">
        <f t="shared" si="51"/>
        <v>45</v>
      </c>
      <c r="O346" s="7">
        <f t="shared" si="52"/>
        <v>0</v>
      </c>
      <c r="P346" s="7">
        <f t="shared" si="53"/>
        <v>33</v>
      </c>
      <c r="Q346" s="8">
        <f t="shared" si="54"/>
        <v>29.45</v>
      </c>
      <c r="R346" s="8">
        <f t="shared" si="55"/>
        <v>22.25</v>
      </c>
      <c r="S346" s="8">
        <f t="shared" si="56"/>
        <v>25.35</v>
      </c>
      <c r="T346" s="8">
        <f t="shared" si="57"/>
        <v>25.75</v>
      </c>
      <c r="U346" s="7">
        <f t="shared" si="58"/>
        <v>25.683333333333337</v>
      </c>
      <c r="V346" s="7">
        <f t="shared" si="59"/>
        <v>25.700000000000003</v>
      </c>
    </row>
    <row r="347" spans="1:22" ht="13.5" x14ac:dyDescent="0.25">
      <c r="A347" s="3">
        <f>RSI!A347</f>
        <v>43202</v>
      </c>
      <c r="B347" s="2">
        <f>RSI!B347</f>
        <v>3.1404999999999998</v>
      </c>
      <c r="C347" s="2">
        <f>RSI!I347</f>
        <v>46.010056356379089</v>
      </c>
      <c r="D347" s="2">
        <f>MACD!E347</f>
        <v>-4.7663761907350111E-2</v>
      </c>
      <c r="E347" s="2">
        <f>MACD!F347</f>
        <v>-4.1801858483989832E-2</v>
      </c>
      <c r="F347" s="2">
        <f>'Moving Avg'!D347</f>
        <v>3.1717</v>
      </c>
      <c r="G347" s="2">
        <f>'Moving Avg'!F347</f>
        <v>3.1336749999999993</v>
      </c>
      <c r="H347" s="2">
        <f>'Moving Avg'!G347</f>
        <v>3.1586179999999975</v>
      </c>
      <c r="I347" s="2">
        <f>'Moving Avg'!H347</f>
        <v>3.7654874999999981</v>
      </c>
      <c r="J347" s="5" t="str">
        <f>OBV!F347</f>
        <v>BEARISH</v>
      </c>
      <c r="K347" s="5" t="str">
        <f>OBV!G347</f>
        <v>NEUTRAL</v>
      </c>
      <c r="L347" s="5" t="str">
        <f>OBV!H347</f>
        <v>CONFIRMED BEARISH</v>
      </c>
      <c r="M347" s="7">
        <f t="shared" si="50"/>
        <v>25</v>
      </c>
      <c r="N347" s="7">
        <f t="shared" si="51"/>
        <v>45</v>
      </c>
      <c r="O347" s="7">
        <f t="shared" si="52"/>
        <v>0</v>
      </c>
      <c r="P347" s="7">
        <f t="shared" si="53"/>
        <v>16.5</v>
      </c>
      <c r="Q347" s="8">
        <f t="shared" si="54"/>
        <v>26.975000000000001</v>
      </c>
      <c r="R347" s="8">
        <f t="shared" si="55"/>
        <v>18.125</v>
      </c>
      <c r="S347" s="8">
        <f t="shared" si="56"/>
        <v>17.925000000000001</v>
      </c>
      <c r="T347" s="8">
        <f t="shared" si="57"/>
        <v>21.625</v>
      </c>
      <c r="U347" s="7">
        <f t="shared" si="58"/>
        <v>21.008333333333336</v>
      </c>
      <c r="V347" s="7">
        <f t="shared" si="59"/>
        <v>21.162500000000001</v>
      </c>
    </row>
    <row r="348" spans="1:22" ht="13.5" x14ac:dyDescent="0.25">
      <c r="A348" s="3">
        <f>RSI!A348</f>
        <v>43203</v>
      </c>
      <c r="B348" s="2">
        <f>RSI!B348</f>
        <v>3.1404999999999998</v>
      </c>
      <c r="C348" s="2">
        <f>RSI!I348</f>
        <v>46.010056356379089</v>
      </c>
      <c r="D348" s="2">
        <f>MACD!E348</f>
        <v>-4.7250764221037134E-2</v>
      </c>
      <c r="E348" s="2">
        <f>MACD!F348</f>
        <v>-4.2891639631399296E-2</v>
      </c>
      <c r="F348" s="2">
        <f>'Moving Avg'!D348</f>
        <v>3.1638999999999995</v>
      </c>
      <c r="G348" s="2">
        <f>'Moving Avg'!F348</f>
        <v>3.1346499999999997</v>
      </c>
      <c r="H348" s="2">
        <f>'Moving Avg'!G348</f>
        <v>3.1539379999999979</v>
      </c>
      <c r="I348" s="2">
        <f>'Moving Avg'!H348</f>
        <v>3.7600489999999973</v>
      </c>
      <c r="J348" s="5" t="str">
        <f>OBV!F348</f>
        <v>BEARISH</v>
      </c>
      <c r="K348" s="5" t="str">
        <f>OBV!G348</f>
        <v>NEUTRAL</v>
      </c>
      <c r="L348" s="5" t="str">
        <f>OBV!H348</f>
        <v>CONFIRMED BEARISH</v>
      </c>
      <c r="M348" s="7">
        <f t="shared" si="50"/>
        <v>25</v>
      </c>
      <c r="N348" s="7">
        <f t="shared" si="51"/>
        <v>45</v>
      </c>
      <c r="O348" s="7">
        <f t="shared" si="52"/>
        <v>0</v>
      </c>
      <c r="P348" s="7">
        <f t="shared" si="53"/>
        <v>16.5</v>
      </c>
      <c r="Q348" s="8">
        <f t="shared" si="54"/>
        <v>26.975000000000001</v>
      </c>
      <c r="R348" s="8">
        <f t="shared" si="55"/>
        <v>18.125</v>
      </c>
      <c r="S348" s="8">
        <f t="shared" si="56"/>
        <v>17.925000000000001</v>
      </c>
      <c r="T348" s="8">
        <f t="shared" si="57"/>
        <v>21.625</v>
      </c>
      <c r="U348" s="7">
        <f t="shared" si="58"/>
        <v>21.008333333333336</v>
      </c>
      <c r="V348" s="7">
        <f t="shared" si="59"/>
        <v>21.162500000000001</v>
      </c>
    </row>
    <row r="349" spans="1:22" ht="13.5" x14ac:dyDescent="0.25">
      <c r="A349" s="3">
        <f>RSI!A349</f>
        <v>43206</v>
      </c>
      <c r="B349" s="2">
        <f>RSI!B349</f>
        <v>3.1404999999999998</v>
      </c>
      <c r="C349" s="2">
        <f>RSI!I349</f>
        <v>46.010056356379089</v>
      </c>
      <c r="D349" s="2">
        <f>MACD!E349</f>
        <v>-4.6833164732090538E-2</v>
      </c>
      <c r="E349" s="2">
        <f>MACD!F349</f>
        <v>-4.3679944651537551E-2</v>
      </c>
      <c r="F349" s="2">
        <f>'Moving Avg'!D349</f>
        <v>3.1560999999999995</v>
      </c>
      <c r="G349" s="2">
        <f>'Moving Avg'!F349</f>
        <v>3.1356250000000001</v>
      </c>
      <c r="H349" s="2">
        <f>'Moving Avg'!G349</f>
        <v>3.1492579999999979</v>
      </c>
      <c r="I349" s="2">
        <f>'Moving Avg'!H349</f>
        <v>3.7547064999999971</v>
      </c>
      <c r="J349" s="5" t="str">
        <f>OBV!F349</f>
        <v>BEARISH</v>
      </c>
      <c r="K349" s="5" t="str">
        <f>OBV!G349</f>
        <v>NEUTRAL</v>
      </c>
      <c r="L349" s="5" t="str">
        <f>OBV!H349</f>
        <v>CONFIRMED BEARISH</v>
      </c>
      <c r="M349" s="7">
        <f t="shared" si="50"/>
        <v>25</v>
      </c>
      <c r="N349" s="7">
        <f t="shared" si="51"/>
        <v>45</v>
      </c>
      <c r="O349" s="7">
        <f t="shared" si="52"/>
        <v>0</v>
      </c>
      <c r="P349" s="7">
        <f t="shared" si="53"/>
        <v>16.5</v>
      </c>
      <c r="Q349" s="8">
        <f t="shared" si="54"/>
        <v>26.975000000000001</v>
      </c>
      <c r="R349" s="8">
        <f t="shared" si="55"/>
        <v>18.125</v>
      </c>
      <c r="S349" s="8">
        <f t="shared" si="56"/>
        <v>17.925000000000001</v>
      </c>
      <c r="T349" s="8">
        <f t="shared" si="57"/>
        <v>21.625</v>
      </c>
      <c r="U349" s="7">
        <f t="shared" si="58"/>
        <v>21.008333333333336</v>
      </c>
      <c r="V349" s="7">
        <f t="shared" si="59"/>
        <v>21.162500000000001</v>
      </c>
    </row>
    <row r="350" spans="1:22" ht="13.5" x14ac:dyDescent="0.25">
      <c r="A350" s="3">
        <f>RSI!A350</f>
        <v>43207</v>
      </c>
      <c r="B350" s="2">
        <f>RSI!B350</f>
        <v>3.1404999999999998</v>
      </c>
      <c r="C350" s="2">
        <f>RSI!I350</f>
        <v>46.010056356379089</v>
      </c>
      <c r="D350" s="2">
        <f>MACD!E350</f>
        <v>-3.4416718810755587E-2</v>
      </c>
      <c r="E350" s="2">
        <f>MACD!F350</f>
        <v>-4.182729948338116E-2</v>
      </c>
      <c r="F350" s="2">
        <f>'Moving Avg'!D350</f>
        <v>3.1482999999999999</v>
      </c>
      <c r="G350" s="2">
        <f>'Moving Avg'!F350</f>
        <v>3.1366000000000005</v>
      </c>
      <c r="H350" s="2">
        <f>'Moving Avg'!G350</f>
        <v>3.1445779999999983</v>
      </c>
      <c r="I350" s="2">
        <f>'Moving Avg'!H350</f>
        <v>3.7493639999999973</v>
      </c>
      <c r="J350" s="5" t="str">
        <f>OBV!F350</f>
        <v>BEARISH</v>
      </c>
      <c r="K350" s="5" t="str">
        <f>OBV!G350</f>
        <v>NEUTRAL</v>
      </c>
      <c r="L350" s="5" t="str">
        <f>OBV!H350</f>
        <v>CONFIRMED BEARISH</v>
      </c>
      <c r="M350" s="7">
        <f t="shared" si="50"/>
        <v>25</v>
      </c>
      <c r="N350" s="7">
        <f t="shared" si="51"/>
        <v>0</v>
      </c>
      <c r="O350" s="7">
        <f t="shared" si="52"/>
        <v>0</v>
      </c>
      <c r="P350" s="7">
        <f t="shared" si="53"/>
        <v>16.5</v>
      </c>
      <c r="Q350" s="8">
        <f t="shared" si="54"/>
        <v>11.225</v>
      </c>
      <c r="R350" s="8">
        <f t="shared" si="55"/>
        <v>9.125</v>
      </c>
      <c r="S350" s="8">
        <f t="shared" si="56"/>
        <v>11.175000000000001</v>
      </c>
      <c r="T350" s="8">
        <f t="shared" si="57"/>
        <v>10.375</v>
      </c>
      <c r="U350" s="7">
        <f t="shared" si="58"/>
        <v>10.508333333333335</v>
      </c>
      <c r="V350" s="7">
        <f t="shared" si="59"/>
        <v>10.475000000000001</v>
      </c>
    </row>
    <row r="351" spans="1:22" ht="13.5" x14ac:dyDescent="0.25">
      <c r="A351" s="3">
        <f>RSI!A351</f>
        <v>43208</v>
      </c>
      <c r="B351" s="2">
        <f>RSI!B351</f>
        <v>3.1404999999999998</v>
      </c>
      <c r="C351" s="2">
        <f>RSI!I351</f>
        <v>46.010056356379089</v>
      </c>
      <c r="D351" s="2">
        <f>MACD!E351</f>
        <v>-2.3852076350328044E-2</v>
      </c>
      <c r="E351" s="2">
        <f>MACD!F351</f>
        <v>-3.8232254856770537E-2</v>
      </c>
      <c r="F351" s="2">
        <f>'Moving Avg'!D351</f>
        <v>3.1404999999999998</v>
      </c>
      <c r="G351" s="2">
        <f>'Moving Avg'!F351</f>
        <v>3.1385500000000004</v>
      </c>
      <c r="H351" s="2">
        <f>'Moving Avg'!G351</f>
        <v>3.1398979999999987</v>
      </c>
      <c r="I351" s="2">
        <f>'Moving Avg'!H351</f>
        <v>3.7440214999999966</v>
      </c>
      <c r="J351" s="5" t="str">
        <f>OBV!F351</f>
        <v>BEARISH</v>
      </c>
      <c r="K351" s="5" t="str">
        <f>OBV!G351</f>
        <v>NEUTRAL</v>
      </c>
      <c r="L351" s="5" t="str">
        <f>OBV!H351</f>
        <v>CONFIRMED BEARISH</v>
      </c>
      <c r="M351" s="7">
        <f t="shared" si="50"/>
        <v>25</v>
      </c>
      <c r="N351" s="7">
        <f t="shared" si="51"/>
        <v>0</v>
      </c>
      <c r="O351" s="7">
        <f t="shared" si="52"/>
        <v>0</v>
      </c>
      <c r="P351" s="7">
        <f t="shared" si="53"/>
        <v>16.5</v>
      </c>
      <c r="Q351" s="8">
        <f t="shared" si="54"/>
        <v>11.225</v>
      </c>
      <c r="R351" s="8">
        <f t="shared" si="55"/>
        <v>9.125</v>
      </c>
      <c r="S351" s="8">
        <f t="shared" si="56"/>
        <v>11.175000000000001</v>
      </c>
      <c r="T351" s="8">
        <f t="shared" si="57"/>
        <v>10.375</v>
      </c>
      <c r="U351" s="7">
        <f t="shared" si="58"/>
        <v>10.508333333333335</v>
      </c>
      <c r="V351" s="7">
        <f t="shared" si="59"/>
        <v>10.475000000000001</v>
      </c>
    </row>
    <row r="352" spans="1:22" ht="13.5" x14ac:dyDescent="0.25">
      <c r="A352" s="3">
        <f>RSI!A352</f>
        <v>43209</v>
      </c>
      <c r="B352" s="2">
        <f>RSI!B352</f>
        <v>3.1404999999999998</v>
      </c>
      <c r="C352" s="2">
        <f>RSI!I352</f>
        <v>46.010056356379089</v>
      </c>
      <c r="D352" s="2">
        <f>MACD!E352</f>
        <v>-1.4858671843151594E-2</v>
      </c>
      <c r="E352" s="2">
        <f>MACD!F352</f>
        <v>-3.3557538254046747E-2</v>
      </c>
      <c r="F352" s="2">
        <f>'Moving Avg'!D352</f>
        <v>3.1404999999999998</v>
      </c>
      <c r="G352" s="2">
        <f>'Moving Avg'!F352</f>
        <v>3.1405000000000007</v>
      </c>
      <c r="H352" s="2">
        <f>'Moving Avg'!G352</f>
        <v>3.1369719999999996</v>
      </c>
      <c r="I352" s="2">
        <f>'Moving Avg'!H352</f>
        <v>3.7393034999999966</v>
      </c>
      <c r="J352" s="5" t="str">
        <f>OBV!F352</f>
        <v>NEUTRAL</v>
      </c>
      <c r="K352" s="5" t="str">
        <f>OBV!G352</f>
        <v>NEUTRAL</v>
      </c>
      <c r="L352" s="5" t="str">
        <f>OBV!H352</f>
        <v>NEUTRAL</v>
      </c>
      <c r="M352" s="7">
        <f t="shared" si="50"/>
        <v>25</v>
      </c>
      <c r="N352" s="7">
        <f t="shared" si="51"/>
        <v>0</v>
      </c>
      <c r="O352" s="7">
        <f t="shared" si="52"/>
        <v>0</v>
      </c>
      <c r="P352" s="7">
        <f t="shared" si="53"/>
        <v>33</v>
      </c>
      <c r="Q352" s="8">
        <f t="shared" si="54"/>
        <v>13.7</v>
      </c>
      <c r="R352" s="8">
        <f t="shared" si="55"/>
        <v>13.25</v>
      </c>
      <c r="S352" s="8">
        <f t="shared" si="56"/>
        <v>18.600000000000001</v>
      </c>
      <c r="T352" s="8">
        <f t="shared" si="57"/>
        <v>14.5</v>
      </c>
      <c r="U352" s="7">
        <f t="shared" si="58"/>
        <v>15.183333333333332</v>
      </c>
      <c r="V352" s="7">
        <f t="shared" si="59"/>
        <v>15.012499999999999</v>
      </c>
    </row>
    <row r="353" spans="1:22" ht="13.5" x14ac:dyDescent="0.25">
      <c r="A353" s="3">
        <f>RSI!A353</f>
        <v>43210</v>
      </c>
      <c r="B353" s="2">
        <f>RSI!B353</f>
        <v>3.1697000000000002</v>
      </c>
      <c r="C353" s="2">
        <f>RSI!I353</f>
        <v>57.027646917599526</v>
      </c>
      <c r="D353" s="2">
        <f>MACD!E353</f>
        <v>-9.3617461256414458E-3</v>
      </c>
      <c r="E353" s="2">
        <f>MACD!F353</f>
        <v>-2.8718379828365687E-2</v>
      </c>
      <c r="F353" s="2">
        <f>'Moving Avg'!D353</f>
        <v>3.1463399999999999</v>
      </c>
      <c r="G353" s="2">
        <f>'Moving Avg'!F353</f>
        <v>3.1439100000000009</v>
      </c>
      <c r="H353" s="2">
        <f>'Moving Avg'!G353</f>
        <v>3.13463</v>
      </c>
      <c r="I353" s="2">
        <f>'Moving Avg'!H353</f>
        <v>3.7356444999999963</v>
      </c>
      <c r="J353" s="5" t="str">
        <f>OBV!F353</f>
        <v>BULLISH</v>
      </c>
      <c r="K353" s="5" t="str">
        <f>OBV!G353</f>
        <v>NEUTRAL</v>
      </c>
      <c r="L353" s="5" t="str">
        <f>OBV!H353</f>
        <v>CONFIRMED BULLISH</v>
      </c>
      <c r="M353" s="7">
        <f t="shared" si="50"/>
        <v>25</v>
      </c>
      <c r="N353" s="7">
        <f t="shared" si="51"/>
        <v>0</v>
      </c>
      <c r="O353" s="7">
        <f t="shared" si="52"/>
        <v>0</v>
      </c>
      <c r="P353" s="7">
        <f t="shared" si="53"/>
        <v>83.5</v>
      </c>
      <c r="Q353" s="8">
        <f t="shared" si="54"/>
        <v>21.274999999999999</v>
      </c>
      <c r="R353" s="8">
        <f t="shared" si="55"/>
        <v>25.875</v>
      </c>
      <c r="S353" s="8">
        <f t="shared" si="56"/>
        <v>41.325000000000003</v>
      </c>
      <c r="T353" s="8">
        <f t="shared" si="57"/>
        <v>27.125</v>
      </c>
      <c r="U353" s="7">
        <f t="shared" si="58"/>
        <v>29.491666666666664</v>
      </c>
      <c r="V353" s="7">
        <f t="shared" si="59"/>
        <v>28.9</v>
      </c>
    </row>
    <row r="354" spans="1:22" ht="13.5" x14ac:dyDescent="0.25">
      <c r="A354" s="3">
        <f>RSI!A354</f>
        <v>43213</v>
      </c>
      <c r="B354" s="2">
        <f>RSI!B354</f>
        <v>3.1795</v>
      </c>
      <c r="C354" s="2">
        <f>RSI!I354</f>
        <v>59.979433120374672</v>
      </c>
      <c r="D354" s="2">
        <f>MACD!E354</f>
        <v>-5.562596391117669E-3</v>
      </c>
      <c r="E354" s="2">
        <f>MACD!F354</f>
        <v>-2.4087223140916086E-2</v>
      </c>
      <c r="F354" s="2">
        <f>'Moving Avg'!D354</f>
        <v>3.1541400000000004</v>
      </c>
      <c r="G354" s="2">
        <f>'Moving Avg'!F354</f>
        <v>3.1478100000000007</v>
      </c>
      <c r="H354" s="2">
        <f>'Moving Avg'!G354</f>
        <v>3.1324840000000007</v>
      </c>
      <c r="I354" s="2">
        <f>'Moving Avg'!H354</f>
        <v>3.732658999999996</v>
      </c>
      <c r="J354" s="5" t="str">
        <f>OBV!F354</f>
        <v>BULLISH</v>
      </c>
      <c r="K354" s="5" t="str">
        <f>OBV!G354</f>
        <v>NEUTRAL</v>
      </c>
      <c r="L354" s="5" t="str">
        <f>OBV!H354</f>
        <v>CONFIRMED BULLISH</v>
      </c>
      <c r="M354" s="7">
        <f t="shared" si="50"/>
        <v>25</v>
      </c>
      <c r="N354" s="7">
        <f t="shared" si="51"/>
        <v>0</v>
      </c>
      <c r="O354" s="7">
        <f t="shared" si="52"/>
        <v>0</v>
      </c>
      <c r="P354" s="7">
        <f t="shared" si="53"/>
        <v>83.5</v>
      </c>
      <c r="Q354" s="8">
        <f t="shared" si="54"/>
        <v>21.274999999999999</v>
      </c>
      <c r="R354" s="8">
        <f t="shared" si="55"/>
        <v>25.875</v>
      </c>
      <c r="S354" s="8">
        <f t="shared" si="56"/>
        <v>41.325000000000003</v>
      </c>
      <c r="T354" s="8">
        <f t="shared" si="57"/>
        <v>27.125</v>
      </c>
      <c r="U354" s="7">
        <f t="shared" si="58"/>
        <v>29.491666666666664</v>
      </c>
      <c r="V354" s="7">
        <f t="shared" si="59"/>
        <v>28.9</v>
      </c>
    </row>
    <row r="355" spans="1:22" ht="13.5" x14ac:dyDescent="0.25">
      <c r="A355" s="3">
        <f>RSI!A355</f>
        <v>43214</v>
      </c>
      <c r="B355" s="2">
        <f>RSI!B355</f>
        <v>3.1795</v>
      </c>
      <c r="C355" s="2">
        <f>RSI!I355</f>
        <v>59.979433120374672</v>
      </c>
      <c r="D355" s="2">
        <f>MACD!E355</f>
        <v>-2.5226631644552633E-3</v>
      </c>
      <c r="E355" s="2">
        <f>MACD!F355</f>
        <v>-1.9774311145623925E-2</v>
      </c>
      <c r="F355" s="2">
        <f>'Moving Avg'!D355</f>
        <v>3.16194</v>
      </c>
      <c r="G355" s="2">
        <f>'Moving Avg'!F355</f>
        <v>3.1517100000000005</v>
      </c>
      <c r="H355" s="2">
        <f>'Moving Avg'!G355</f>
        <v>3.1305340000000008</v>
      </c>
      <c r="I355" s="2">
        <f>'Moving Avg'!H355</f>
        <v>3.7296734999999961</v>
      </c>
      <c r="J355" s="5" t="str">
        <f>OBV!F355</f>
        <v>BULLISH</v>
      </c>
      <c r="K355" s="5" t="str">
        <f>OBV!G355</f>
        <v>NEUTRAL</v>
      </c>
      <c r="L355" s="5" t="str">
        <f>OBV!H355</f>
        <v>CONFIRMED BULLISH</v>
      </c>
      <c r="M355" s="7">
        <f t="shared" si="50"/>
        <v>25</v>
      </c>
      <c r="N355" s="7">
        <f t="shared" si="51"/>
        <v>0</v>
      </c>
      <c r="O355" s="7">
        <f t="shared" si="52"/>
        <v>0</v>
      </c>
      <c r="P355" s="7">
        <f t="shared" si="53"/>
        <v>83.5</v>
      </c>
      <c r="Q355" s="8">
        <f t="shared" si="54"/>
        <v>21.274999999999999</v>
      </c>
      <c r="R355" s="8">
        <f t="shared" si="55"/>
        <v>25.875</v>
      </c>
      <c r="S355" s="8">
        <f t="shared" si="56"/>
        <v>41.325000000000003</v>
      </c>
      <c r="T355" s="8">
        <f t="shared" si="57"/>
        <v>27.125</v>
      </c>
      <c r="U355" s="7">
        <f t="shared" si="58"/>
        <v>29.491666666666664</v>
      </c>
      <c r="V355" s="7">
        <f t="shared" si="59"/>
        <v>28.9</v>
      </c>
    </row>
    <row r="356" spans="1:22" ht="13.5" x14ac:dyDescent="0.25">
      <c r="A356" s="3">
        <f>RSI!A356</f>
        <v>43215</v>
      </c>
      <c r="B356" s="2">
        <f>RSI!B356</f>
        <v>3.1795</v>
      </c>
      <c r="C356" s="2">
        <f>RSI!I356</f>
        <v>59.979433120374672</v>
      </c>
      <c r="D356" s="2">
        <f>MACD!E356</f>
        <v>-1.1220079981155706E-4</v>
      </c>
      <c r="E356" s="2">
        <f>MACD!F356</f>
        <v>-1.5841889076461453E-2</v>
      </c>
      <c r="F356" s="2">
        <f>'Moving Avg'!D356</f>
        <v>3.16974</v>
      </c>
      <c r="G356" s="2">
        <f>'Moving Avg'!F356</f>
        <v>3.1556100000000007</v>
      </c>
      <c r="H356" s="2">
        <f>'Moving Avg'!G356</f>
        <v>3.1303400000000003</v>
      </c>
      <c r="I356" s="2">
        <f>'Moving Avg'!H356</f>
        <v>3.7261594999999961</v>
      </c>
      <c r="J356" s="5" t="str">
        <f>OBV!F356</f>
        <v>BULLISH</v>
      </c>
      <c r="K356" s="5" t="str">
        <f>OBV!G356</f>
        <v>NEUTRAL</v>
      </c>
      <c r="L356" s="5" t="str">
        <f>OBV!H356</f>
        <v>CONFIRMED BULLISH</v>
      </c>
      <c r="M356" s="7">
        <f t="shared" si="50"/>
        <v>25</v>
      </c>
      <c r="N356" s="7">
        <f t="shared" si="51"/>
        <v>0</v>
      </c>
      <c r="O356" s="7">
        <f t="shared" si="52"/>
        <v>0</v>
      </c>
      <c r="P356" s="7">
        <f t="shared" si="53"/>
        <v>83.5</v>
      </c>
      <c r="Q356" s="8">
        <f t="shared" si="54"/>
        <v>21.274999999999999</v>
      </c>
      <c r="R356" s="8">
        <f t="shared" si="55"/>
        <v>25.875</v>
      </c>
      <c r="S356" s="8">
        <f t="shared" si="56"/>
        <v>41.325000000000003</v>
      </c>
      <c r="T356" s="8">
        <f t="shared" si="57"/>
        <v>27.125</v>
      </c>
      <c r="U356" s="7">
        <f t="shared" si="58"/>
        <v>29.491666666666664</v>
      </c>
      <c r="V356" s="7">
        <f t="shared" si="59"/>
        <v>28.9</v>
      </c>
    </row>
    <row r="357" spans="1:22" ht="13.5" x14ac:dyDescent="0.25">
      <c r="A357" s="3">
        <f>RSI!A357</f>
        <v>43216</v>
      </c>
      <c r="B357" s="2">
        <f>RSI!B357</f>
        <v>3.1795</v>
      </c>
      <c r="C357" s="2">
        <f>RSI!I357</f>
        <v>59.979433120374672</v>
      </c>
      <c r="D357" s="2">
        <f>MACD!E357</f>
        <v>-4.2223832685399643E-3</v>
      </c>
      <c r="E357" s="2">
        <f>MACD!F357</f>
        <v>-1.3517987914877155E-2</v>
      </c>
      <c r="F357" s="2">
        <f>'Moving Avg'!D357</f>
        <v>3.1775400000000005</v>
      </c>
      <c r="G357" s="2">
        <f>'Moving Avg'!F357</f>
        <v>3.15951</v>
      </c>
      <c r="H357" s="2">
        <f>'Moving Avg'!G357</f>
        <v>3.1301460000000003</v>
      </c>
      <c r="I357" s="2">
        <f>'Moving Avg'!H357</f>
        <v>3.7220689999999963</v>
      </c>
      <c r="J357" s="5" t="str">
        <f>OBV!F357</f>
        <v>BULLISH</v>
      </c>
      <c r="K357" s="5" t="str">
        <f>OBV!G357</f>
        <v>NEUTRAL</v>
      </c>
      <c r="L357" s="5" t="str">
        <f>OBV!H357</f>
        <v>CONFIRMED BULLISH</v>
      </c>
      <c r="M357" s="7">
        <f t="shared" si="50"/>
        <v>25</v>
      </c>
      <c r="N357" s="7">
        <f t="shared" si="51"/>
        <v>0</v>
      </c>
      <c r="O357" s="7">
        <f t="shared" si="52"/>
        <v>0</v>
      </c>
      <c r="P357" s="7">
        <f t="shared" si="53"/>
        <v>83.5</v>
      </c>
      <c r="Q357" s="8">
        <f t="shared" si="54"/>
        <v>21.274999999999999</v>
      </c>
      <c r="R357" s="8">
        <f t="shared" si="55"/>
        <v>25.875</v>
      </c>
      <c r="S357" s="8">
        <f t="shared" si="56"/>
        <v>41.325000000000003</v>
      </c>
      <c r="T357" s="8">
        <f t="shared" si="57"/>
        <v>27.125</v>
      </c>
      <c r="U357" s="7">
        <f t="shared" si="58"/>
        <v>29.491666666666664</v>
      </c>
      <c r="V357" s="7">
        <f t="shared" si="59"/>
        <v>28.9</v>
      </c>
    </row>
    <row r="358" spans="1:22" ht="13.5" x14ac:dyDescent="0.25">
      <c r="A358" s="3">
        <f>RSI!A358</f>
        <v>43217</v>
      </c>
      <c r="B358" s="2">
        <f>RSI!B358</f>
        <v>3.1795</v>
      </c>
      <c r="C358" s="2">
        <f>RSI!I358</f>
        <v>59.979433120374679</v>
      </c>
      <c r="D358" s="2">
        <f>MACD!E358</f>
        <v>-7.8389378150531819E-3</v>
      </c>
      <c r="E358" s="2">
        <f>MACD!F358</f>
        <v>-1.2382177894912361E-2</v>
      </c>
      <c r="F358" s="2">
        <f>'Moving Avg'!D358</f>
        <v>3.1795</v>
      </c>
      <c r="G358" s="2">
        <f>'Moving Avg'!F358</f>
        <v>3.1634099999999998</v>
      </c>
      <c r="H358" s="2">
        <f>'Moving Avg'!G358</f>
        <v>3.1299520000000007</v>
      </c>
      <c r="I358" s="2">
        <f>'Moving Avg'!H358</f>
        <v>3.7169694999999958</v>
      </c>
      <c r="J358" s="5" t="str">
        <f>OBV!F358</f>
        <v>BULLISH</v>
      </c>
      <c r="K358" s="5" t="str">
        <f>OBV!G358</f>
        <v>NEUTRAL</v>
      </c>
      <c r="L358" s="5" t="str">
        <f>OBV!H358</f>
        <v>CONFIRMED BULLISH</v>
      </c>
      <c r="M358" s="7">
        <f t="shared" si="50"/>
        <v>25</v>
      </c>
      <c r="N358" s="7">
        <f t="shared" si="51"/>
        <v>0</v>
      </c>
      <c r="O358" s="7">
        <f t="shared" si="52"/>
        <v>0</v>
      </c>
      <c r="P358" s="7">
        <f t="shared" si="53"/>
        <v>83.5</v>
      </c>
      <c r="Q358" s="8">
        <f t="shared" si="54"/>
        <v>21.274999999999999</v>
      </c>
      <c r="R358" s="8">
        <f t="shared" si="55"/>
        <v>25.875</v>
      </c>
      <c r="S358" s="8">
        <f t="shared" si="56"/>
        <v>41.325000000000003</v>
      </c>
      <c r="T358" s="8">
        <f t="shared" si="57"/>
        <v>27.125</v>
      </c>
      <c r="U358" s="7">
        <f t="shared" si="58"/>
        <v>29.491666666666664</v>
      </c>
      <c r="V358" s="7">
        <f t="shared" si="59"/>
        <v>28.9</v>
      </c>
    </row>
    <row r="359" spans="1:22" ht="13.5" x14ac:dyDescent="0.25">
      <c r="A359" s="3">
        <f>RSI!A359</f>
        <v>43220</v>
      </c>
      <c r="B359" s="2">
        <f>RSI!B359</f>
        <v>3.1795</v>
      </c>
      <c r="C359" s="2">
        <f>RSI!I359</f>
        <v>59.979433120374679</v>
      </c>
      <c r="D359" s="2">
        <f>MACD!E359</f>
        <v>-1.1027532541636909E-2</v>
      </c>
      <c r="E359" s="2">
        <f>MACD!F359</f>
        <v>-1.211124882425727E-2</v>
      </c>
      <c r="F359" s="2">
        <f>'Moving Avg'!D359</f>
        <v>3.1795</v>
      </c>
      <c r="G359" s="2">
        <f>'Moving Avg'!F359</f>
        <v>3.1673099999999996</v>
      </c>
      <c r="H359" s="2">
        <f>'Moving Avg'!G359</f>
        <v>3.1297580000000007</v>
      </c>
      <c r="I359" s="2">
        <f>'Moving Avg'!H359</f>
        <v>3.7114854999999949</v>
      </c>
      <c r="J359" s="5" t="str">
        <f>OBV!F359</f>
        <v>NEUTRAL</v>
      </c>
      <c r="K359" s="5" t="str">
        <f>OBV!G359</f>
        <v>NEUTRAL</v>
      </c>
      <c r="L359" s="5" t="str">
        <f>OBV!H359</f>
        <v>NEUTRAL</v>
      </c>
      <c r="M359" s="7">
        <f t="shared" si="50"/>
        <v>25</v>
      </c>
      <c r="N359" s="7">
        <f t="shared" si="51"/>
        <v>0</v>
      </c>
      <c r="O359" s="7">
        <f t="shared" si="52"/>
        <v>0</v>
      </c>
      <c r="P359" s="7">
        <f t="shared" si="53"/>
        <v>33</v>
      </c>
      <c r="Q359" s="8">
        <f t="shared" si="54"/>
        <v>13.7</v>
      </c>
      <c r="R359" s="8">
        <f t="shared" si="55"/>
        <v>13.25</v>
      </c>
      <c r="S359" s="8">
        <f t="shared" si="56"/>
        <v>18.600000000000001</v>
      </c>
      <c r="T359" s="8">
        <f t="shared" si="57"/>
        <v>14.5</v>
      </c>
      <c r="U359" s="7">
        <f t="shared" si="58"/>
        <v>15.183333333333332</v>
      </c>
      <c r="V359" s="7">
        <f t="shared" si="59"/>
        <v>15.012499999999999</v>
      </c>
    </row>
    <row r="360" spans="1:22" ht="13.5" x14ac:dyDescent="0.25">
      <c r="A360" s="3">
        <f>RSI!A360</f>
        <v>43222</v>
      </c>
      <c r="B360" s="2">
        <f>RSI!B360</f>
        <v>3.1795</v>
      </c>
      <c r="C360" s="2">
        <f>RSI!I360</f>
        <v>59.979433120374679</v>
      </c>
      <c r="D360" s="2">
        <f>MACD!E360</f>
        <v>-1.3844493851164152E-2</v>
      </c>
      <c r="E360" s="2">
        <f>MACD!F360</f>
        <v>-1.2457897829638648E-2</v>
      </c>
      <c r="F360" s="2">
        <f>'Moving Avg'!D360</f>
        <v>3.1795</v>
      </c>
      <c r="G360" s="2">
        <f>'Moving Avg'!F360</f>
        <v>3.1673099999999992</v>
      </c>
      <c r="H360" s="2">
        <f>'Moving Avg'!G360</f>
        <v>3.1295640000000002</v>
      </c>
      <c r="I360" s="2">
        <f>'Moving Avg'!H360</f>
        <v>3.7060014999999948</v>
      </c>
      <c r="J360" s="5" t="str">
        <f>OBV!F360</f>
        <v>NEUTRAL</v>
      </c>
      <c r="K360" s="5" t="str">
        <f>OBV!G360</f>
        <v>NEUTRAL</v>
      </c>
      <c r="L360" s="5" t="str">
        <f>OBV!H360</f>
        <v>NEUTRAL</v>
      </c>
      <c r="M360" s="7">
        <f t="shared" si="50"/>
        <v>25</v>
      </c>
      <c r="N360" s="7">
        <f t="shared" si="51"/>
        <v>45</v>
      </c>
      <c r="O360" s="7">
        <f t="shared" si="52"/>
        <v>0</v>
      </c>
      <c r="P360" s="7">
        <f t="shared" si="53"/>
        <v>33</v>
      </c>
      <c r="Q360" s="8">
        <f t="shared" si="54"/>
        <v>29.45</v>
      </c>
      <c r="R360" s="8">
        <f t="shared" si="55"/>
        <v>22.25</v>
      </c>
      <c r="S360" s="8">
        <f t="shared" si="56"/>
        <v>25.35</v>
      </c>
      <c r="T360" s="8">
        <f t="shared" si="57"/>
        <v>25.75</v>
      </c>
      <c r="U360" s="7">
        <f t="shared" si="58"/>
        <v>25.683333333333337</v>
      </c>
      <c r="V360" s="7">
        <f t="shared" si="59"/>
        <v>25.700000000000003</v>
      </c>
    </row>
    <row r="361" spans="1:22" ht="13.5" x14ac:dyDescent="0.25">
      <c r="A361" s="3">
        <f>RSI!A361</f>
        <v>43223</v>
      </c>
      <c r="B361" s="2">
        <f>RSI!B361</f>
        <v>3.1795</v>
      </c>
      <c r="C361" s="2">
        <f>RSI!I361</f>
        <v>59.979433120374679</v>
      </c>
      <c r="D361" s="2">
        <f>MACD!E361</f>
        <v>-1.6338187254911762E-2</v>
      </c>
      <c r="E361" s="2">
        <f>MACD!F361</f>
        <v>-1.3233955714693272E-2</v>
      </c>
      <c r="F361" s="2">
        <f>'Moving Avg'!D361</f>
        <v>3.1795</v>
      </c>
      <c r="G361" s="2">
        <f>'Moving Avg'!F361</f>
        <v>3.1673099999999987</v>
      </c>
      <c r="H361" s="2">
        <f>'Moving Avg'!G361</f>
        <v>3.1293700000000002</v>
      </c>
      <c r="I361" s="2">
        <f>'Moving Avg'!H361</f>
        <v>3.7005399999999939</v>
      </c>
      <c r="J361" s="5" t="str">
        <f>OBV!F361</f>
        <v>NEUTRAL</v>
      </c>
      <c r="K361" s="5" t="str">
        <f>OBV!G361</f>
        <v>NEUTRAL</v>
      </c>
      <c r="L361" s="5" t="str">
        <f>OBV!H361</f>
        <v>NEUTRAL</v>
      </c>
      <c r="M361" s="7">
        <f t="shared" si="50"/>
        <v>25</v>
      </c>
      <c r="N361" s="7">
        <f t="shared" si="51"/>
        <v>45</v>
      </c>
      <c r="O361" s="7">
        <f t="shared" si="52"/>
        <v>0</v>
      </c>
      <c r="P361" s="7">
        <f t="shared" si="53"/>
        <v>33</v>
      </c>
      <c r="Q361" s="8">
        <f t="shared" si="54"/>
        <v>29.45</v>
      </c>
      <c r="R361" s="8">
        <f t="shared" si="55"/>
        <v>22.25</v>
      </c>
      <c r="S361" s="8">
        <f t="shared" si="56"/>
        <v>25.35</v>
      </c>
      <c r="T361" s="8">
        <f t="shared" si="57"/>
        <v>25.75</v>
      </c>
      <c r="U361" s="7">
        <f t="shared" si="58"/>
        <v>25.683333333333337</v>
      </c>
      <c r="V361" s="7">
        <f t="shared" si="59"/>
        <v>25.700000000000003</v>
      </c>
    </row>
    <row r="362" spans="1:22" ht="13.5" x14ac:dyDescent="0.25">
      <c r="A362" s="3">
        <f>RSI!A362</f>
        <v>43224</v>
      </c>
      <c r="B362" s="2">
        <f>RSI!B362</f>
        <v>3.1795</v>
      </c>
      <c r="C362" s="2">
        <f>RSI!I362</f>
        <v>59.979433120374686</v>
      </c>
      <c r="D362" s="2">
        <f>MACD!E362</f>
        <v>-1.8550189924458227E-2</v>
      </c>
      <c r="E362" s="2">
        <f>MACD!F362</f>
        <v>-1.4297202556646264E-2</v>
      </c>
      <c r="F362" s="2">
        <f>'Moving Avg'!D362</f>
        <v>3.1795</v>
      </c>
      <c r="G362" s="2">
        <f>'Moving Avg'!F362</f>
        <v>3.1673099999999987</v>
      </c>
      <c r="H362" s="2">
        <f>'Moving Avg'!G362</f>
        <v>3.1291759999999997</v>
      </c>
      <c r="I362" s="2">
        <f>'Moving Avg'!H362</f>
        <v>3.6950784999999935</v>
      </c>
      <c r="J362" s="5" t="str">
        <f>OBV!F362</f>
        <v>NEUTRAL</v>
      </c>
      <c r="K362" s="5" t="str">
        <f>OBV!G362</f>
        <v>NEUTRAL</v>
      </c>
      <c r="L362" s="5" t="str">
        <f>OBV!H362</f>
        <v>NEUTRAL</v>
      </c>
      <c r="M362" s="7">
        <f t="shared" si="50"/>
        <v>25</v>
      </c>
      <c r="N362" s="7">
        <f t="shared" si="51"/>
        <v>45</v>
      </c>
      <c r="O362" s="7">
        <f t="shared" si="52"/>
        <v>0</v>
      </c>
      <c r="P362" s="7">
        <f t="shared" si="53"/>
        <v>33</v>
      </c>
      <c r="Q362" s="8">
        <f t="shared" si="54"/>
        <v>29.45</v>
      </c>
      <c r="R362" s="8">
        <f t="shared" si="55"/>
        <v>22.25</v>
      </c>
      <c r="S362" s="8">
        <f t="shared" si="56"/>
        <v>25.35</v>
      </c>
      <c r="T362" s="8">
        <f t="shared" si="57"/>
        <v>25.75</v>
      </c>
      <c r="U362" s="7">
        <f t="shared" si="58"/>
        <v>25.683333333333337</v>
      </c>
      <c r="V362" s="7">
        <f t="shared" si="59"/>
        <v>25.700000000000003</v>
      </c>
    </row>
    <row r="363" spans="1:22" ht="13.5" x14ac:dyDescent="0.25">
      <c r="A363" s="3">
        <f>RSI!A363</f>
        <v>43227</v>
      </c>
      <c r="B363" s="2">
        <f>RSI!B363</f>
        <v>3.1795</v>
      </c>
      <c r="C363" s="2">
        <f>RSI!I363</f>
        <v>59.979433120374679</v>
      </c>
      <c r="D363" s="2">
        <f>MACD!E363</f>
        <v>-1.6023979025391544E-2</v>
      </c>
      <c r="E363" s="2">
        <f>MACD!F363</f>
        <v>-1.4642557850395321E-2</v>
      </c>
      <c r="F363" s="2">
        <f>'Moving Avg'!D363</f>
        <v>3.1795</v>
      </c>
      <c r="G363" s="2">
        <f>'Moving Avg'!F363</f>
        <v>3.1673099999999983</v>
      </c>
      <c r="H363" s="2">
        <f>'Moving Avg'!G363</f>
        <v>3.1289820000000002</v>
      </c>
      <c r="I363" s="2">
        <f>'Moving Avg'!H363</f>
        <v>3.689616999999993</v>
      </c>
      <c r="J363" s="5" t="str">
        <f>OBV!F363</f>
        <v>NEUTRAL</v>
      </c>
      <c r="K363" s="5" t="str">
        <f>OBV!G363</f>
        <v>NEUTRAL</v>
      </c>
      <c r="L363" s="5" t="str">
        <f>OBV!H363</f>
        <v>NEUTRAL</v>
      </c>
      <c r="M363" s="7">
        <f t="shared" si="50"/>
        <v>25</v>
      </c>
      <c r="N363" s="7">
        <f t="shared" si="51"/>
        <v>45</v>
      </c>
      <c r="O363" s="7">
        <f t="shared" si="52"/>
        <v>0</v>
      </c>
      <c r="P363" s="7">
        <f t="shared" si="53"/>
        <v>33</v>
      </c>
      <c r="Q363" s="8">
        <f t="shared" si="54"/>
        <v>29.45</v>
      </c>
      <c r="R363" s="8">
        <f t="shared" si="55"/>
        <v>22.25</v>
      </c>
      <c r="S363" s="8">
        <f t="shared" si="56"/>
        <v>25.35</v>
      </c>
      <c r="T363" s="8">
        <f t="shared" si="57"/>
        <v>25.75</v>
      </c>
      <c r="U363" s="7">
        <f t="shared" si="58"/>
        <v>25.683333333333337</v>
      </c>
      <c r="V363" s="7">
        <f t="shared" si="59"/>
        <v>25.700000000000003</v>
      </c>
    </row>
    <row r="364" spans="1:22" ht="13.5" x14ac:dyDescent="0.25">
      <c r="A364" s="3">
        <f>RSI!A364</f>
        <v>43228</v>
      </c>
      <c r="B364" s="2">
        <f>RSI!B364</f>
        <v>3.121</v>
      </c>
      <c r="C364" s="2">
        <f>RSI!I364</f>
        <v>32.241035515552937</v>
      </c>
      <c r="D364" s="2">
        <f>MACD!E364</f>
        <v>-8.1327997850926259E-3</v>
      </c>
      <c r="E364" s="2">
        <f>MACD!F364</f>
        <v>-1.3340606237334782E-2</v>
      </c>
      <c r="F364" s="2">
        <f>'Moving Avg'!D364</f>
        <v>3.1678000000000002</v>
      </c>
      <c r="G364" s="2">
        <f>'Moving Avg'!F364</f>
        <v>3.1643849999999989</v>
      </c>
      <c r="H364" s="2">
        <f>'Moving Avg'!G364</f>
        <v>3.1276180000000005</v>
      </c>
      <c r="I364" s="2">
        <f>'Moving Avg'!H364</f>
        <v>3.683911499999994</v>
      </c>
      <c r="J364" s="5" t="str">
        <f>OBV!F364</f>
        <v>BEARISH</v>
      </c>
      <c r="K364" s="5" t="str">
        <f>OBV!G364</f>
        <v>NEUTRAL</v>
      </c>
      <c r="L364" s="5" t="str">
        <f>OBV!H364</f>
        <v>CONFIRMED BEARISH</v>
      </c>
      <c r="M364" s="7">
        <f t="shared" si="50"/>
        <v>25</v>
      </c>
      <c r="N364" s="7">
        <f t="shared" si="51"/>
        <v>0</v>
      </c>
      <c r="O364" s="7">
        <f t="shared" si="52"/>
        <v>0</v>
      </c>
      <c r="P364" s="7">
        <f t="shared" si="53"/>
        <v>16.5</v>
      </c>
      <c r="Q364" s="8">
        <f t="shared" si="54"/>
        <v>11.225</v>
      </c>
      <c r="R364" s="8">
        <f t="shared" si="55"/>
        <v>9.125</v>
      </c>
      <c r="S364" s="8">
        <f t="shared" si="56"/>
        <v>11.175000000000001</v>
      </c>
      <c r="T364" s="8">
        <f t="shared" si="57"/>
        <v>10.375</v>
      </c>
      <c r="U364" s="7">
        <f t="shared" si="58"/>
        <v>10.508333333333335</v>
      </c>
      <c r="V364" s="7">
        <f t="shared" si="59"/>
        <v>10.475000000000001</v>
      </c>
    </row>
    <row r="365" spans="1:22" ht="13.5" x14ac:dyDescent="0.25">
      <c r="A365" s="3">
        <f>RSI!A365</f>
        <v>43229</v>
      </c>
      <c r="B365" s="2">
        <f>RSI!B365</f>
        <v>3.0331999999999999</v>
      </c>
      <c r="C365" s="2">
        <f>RSI!I365</f>
        <v>18.449966580869457</v>
      </c>
      <c r="D365" s="2">
        <f>MACD!E365</f>
        <v>5.3127999021516104E-3</v>
      </c>
      <c r="E365" s="2">
        <f>MACD!F365</f>
        <v>-9.6099250094375047E-3</v>
      </c>
      <c r="F365" s="2">
        <f>'Moving Avg'!D365</f>
        <v>3.1385399999999999</v>
      </c>
      <c r="G365" s="2">
        <f>'Moving Avg'!F365</f>
        <v>3.1570699999999992</v>
      </c>
      <c r="H365" s="2">
        <f>'Moving Avg'!G365</f>
        <v>3.1246920000000005</v>
      </c>
      <c r="I365" s="2">
        <f>'Moving Avg'!H365</f>
        <v>3.677766999999994</v>
      </c>
      <c r="J365" s="5" t="str">
        <f>OBV!F365</f>
        <v>BEARISH</v>
      </c>
      <c r="K365" s="5" t="str">
        <f>OBV!G365</f>
        <v>NEUTRAL</v>
      </c>
      <c r="L365" s="5" t="str">
        <f>OBV!H365</f>
        <v>CONFIRMED BEARISH</v>
      </c>
      <c r="M365" s="7">
        <f t="shared" si="50"/>
        <v>50</v>
      </c>
      <c r="N365" s="7">
        <f t="shared" si="51"/>
        <v>0</v>
      </c>
      <c r="O365" s="7">
        <f t="shared" si="52"/>
        <v>0</v>
      </c>
      <c r="P365" s="7">
        <f t="shared" si="53"/>
        <v>16.5</v>
      </c>
      <c r="Q365" s="8">
        <f t="shared" si="54"/>
        <v>19.975000000000001</v>
      </c>
      <c r="R365" s="8">
        <f t="shared" si="55"/>
        <v>14.125</v>
      </c>
      <c r="S365" s="8">
        <f t="shared" si="56"/>
        <v>14.925000000000001</v>
      </c>
      <c r="T365" s="8">
        <f t="shared" si="57"/>
        <v>16.625</v>
      </c>
      <c r="U365" s="7">
        <f t="shared" si="58"/>
        <v>16.341666666666669</v>
      </c>
      <c r="V365" s="7">
        <f t="shared" si="59"/>
        <v>16.412500000000001</v>
      </c>
    </row>
    <row r="366" spans="1:22" ht="13.5" x14ac:dyDescent="0.25">
      <c r="A366" s="3">
        <f>RSI!A366</f>
        <v>43230</v>
      </c>
      <c r="B366" s="2">
        <f>RSI!B366</f>
        <v>3.0234000000000001</v>
      </c>
      <c r="C366" s="2">
        <f>RSI!I366</f>
        <v>17.547718732486388</v>
      </c>
      <c r="D366" s="2">
        <f>MACD!E366</f>
        <v>1.8179719316349541E-2</v>
      </c>
      <c r="E366" s="2">
        <f>MACD!F366</f>
        <v>-4.0519961442800952E-3</v>
      </c>
      <c r="F366" s="2">
        <f>'Moving Avg'!D366</f>
        <v>3.1073200000000005</v>
      </c>
      <c r="G366" s="2">
        <f>'Moving Avg'!F366</f>
        <v>3.1492649999999993</v>
      </c>
      <c r="H366" s="2">
        <f>'Moving Avg'!G366</f>
        <v>3.1243020000000006</v>
      </c>
      <c r="I366" s="2">
        <f>'Moving Avg'!H366</f>
        <v>3.6715734999999943</v>
      </c>
      <c r="J366" s="5" t="str">
        <f>OBV!F366</f>
        <v>BEARISH</v>
      </c>
      <c r="K366" s="5" t="str">
        <f>OBV!G366</f>
        <v>NEUTRAL</v>
      </c>
      <c r="L366" s="5" t="str">
        <f>OBV!H366</f>
        <v>CONFIRMED BEARISH</v>
      </c>
      <c r="M366" s="7">
        <f t="shared" si="50"/>
        <v>50</v>
      </c>
      <c r="N366" s="7">
        <f t="shared" si="51"/>
        <v>0</v>
      </c>
      <c r="O366" s="7">
        <f t="shared" si="52"/>
        <v>0</v>
      </c>
      <c r="P366" s="7">
        <f t="shared" si="53"/>
        <v>16.5</v>
      </c>
      <c r="Q366" s="8">
        <f t="shared" si="54"/>
        <v>19.975000000000001</v>
      </c>
      <c r="R366" s="8">
        <f t="shared" si="55"/>
        <v>14.125</v>
      </c>
      <c r="S366" s="8">
        <f t="shared" si="56"/>
        <v>14.925000000000001</v>
      </c>
      <c r="T366" s="8">
        <f t="shared" si="57"/>
        <v>16.625</v>
      </c>
      <c r="U366" s="7">
        <f t="shared" si="58"/>
        <v>16.341666666666669</v>
      </c>
      <c r="V366" s="7">
        <f t="shared" si="59"/>
        <v>16.412500000000001</v>
      </c>
    </row>
    <row r="367" spans="1:22" ht="13.5" x14ac:dyDescent="0.25">
      <c r="A367" s="3">
        <f>RSI!A367</f>
        <v>43231</v>
      </c>
      <c r="B367" s="2">
        <f>RSI!B367</f>
        <v>3.0234000000000001</v>
      </c>
      <c r="C367" s="2">
        <f>RSI!I367</f>
        <v>17.547718732486388</v>
      </c>
      <c r="D367" s="2">
        <f>MACD!E367</f>
        <v>2.9832380175720097E-2</v>
      </c>
      <c r="E367" s="2">
        <f>MACD!F367</f>
        <v>2.7248791197199435E-3</v>
      </c>
      <c r="F367" s="2">
        <f>'Moving Avg'!D367</f>
        <v>3.0761000000000003</v>
      </c>
      <c r="G367" s="2">
        <f>'Moving Avg'!F367</f>
        <v>3.1434099999999998</v>
      </c>
      <c r="H367" s="2">
        <f>'Moving Avg'!G367</f>
        <v>3.1239120000000007</v>
      </c>
      <c r="I367" s="2">
        <f>'Moving Avg'!H367</f>
        <v>3.665379999999995</v>
      </c>
      <c r="J367" s="5" t="str">
        <f>OBV!F367</f>
        <v>BEARISH</v>
      </c>
      <c r="K367" s="5" t="str">
        <f>OBV!G367</f>
        <v>NEUTRAL</v>
      </c>
      <c r="L367" s="5" t="str">
        <f>OBV!H367</f>
        <v>CONFIRMED BEARISH</v>
      </c>
      <c r="M367" s="7">
        <f t="shared" si="50"/>
        <v>50</v>
      </c>
      <c r="N367" s="7">
        <f t="shared" si="51"/>
        <v>0</v>
      </c>
      <c r="O367" s="7">
        <f t="shared" si="52"/>
        <v>0</v>
      </c>
      <c r="P367" s="7">
        <f t="shared" si="53"/>
        <v>16.5</v>
      </c>
      <c r="Q367" s="8">
        <f t="shared" si="54"/>
        <v>19.975000000000001</v>
      </c>
      <c r="R367" s="8">
        <f t="shared" si="55"/>
        <v>14.125</v>
      </c>
      <c r="S367" s="8">
        <f t="shared" si="56"/>
        <v>14.925000000000001</v>
      </c>
      <c r="T367" s="8">
        <f t="shared" si="57"/>
        <v>16.625</v>
      </c>
      <c r="U367" s="7">
        <f t="shared" si="58"/>
        <v>16.341666666666669</v>
      </c>
      <c r="V367" s="7">
        <f t="shared" si="59"/>
        <v>16.412500000000001</v>
      </c>
    </row>
    <row r="368" spans="1:22" ht="13.5" x14ac:dyDescent="0.25">
      <c r="A368" s="3">
        <f>RSI!A368</f>
        <v>43234</v>
      </c>
      <c r="B368" s="2">
        <f>RSI!B368</f>
        <v>3.0234000000000001</v>
      </c>
      <c r="C368" s="2">
        <f>RSI!I368</f>
        <v>17.547718732486388</v>
      </c>
      <c r="D368" s="2">
        <f>MACD!E368</f>
        <v>4.0400905006557686E-2</v>
      </c>
      <c r="E368" s="2">
        <f>MACD!F368</f>
        <v>1.0260084297087493E-2</v>
      </c>
      <c r="F368" s="2">
        <f>'Moving Avg'!D368</f>
        <v>3.04488</v>
      </c>
      <c r="G368" s="2">
        <f>'Moving Avg'!F368</f>
        <v>3.1375549999999999</v>
      </c>
      <c r="H368" s="2">
        <f>'Moving Avg'!G368</f>
        <v>3.1235220000000017</v>
      </c>
      <c r="I368" s="2">
        <f>'Moving Avg'!H368</f>
        <v>3.6591864999999952</v>
      </c>
      <c r="J368" s="5" t="str">
        <f>OBV!F368</f>
        <v>BEARISH</v>
      </c>
      <c r="K368" s="5" t="str">
        <f>OBV!G368</f>
        <v>NEUTRAL</v>
      </c>
      <c r="L368" s="5" t="str">
        <f>OBV!H368</f>
        <v>CONFIRMED BEARISH</v>
      </c>
      <c r="M368" s="7">
        <f t="shared" si="50"/>
        <v>50</v>
      </c>
      <c r="N368" s="7">
        <f t="shared" si="51"/>
        <v>0</v>
      </c>
      <c r="O368" s="7">
        <f t="shared" si="52"/>
        <v>0</v>
      </c>
      <c r="P368" s="7">
        <f t="shared" si="53"/>
        <v>16.5</v>
      </c>
      <c r="Q368" s="8">
        <f t="shared" si="54"/>
        <v>19.975000000000001</v>
      </c>
      <c r="R368" s="8">
        <f t="shared" si="55"/>
        <v>14.125</v>
      </c>
      <c r="S368" s="8">
        <f t="shared" si="56"/>
        <v>14.925000000000001</v>
      </c>
      <c r="T368" s="8">
        <f t="shared" si="57"/>
        <v>16.625</v>
      </c>
      <c r="U368" s="7">
        <f t="shared" si="58"/>
        <v>16.341666666666669</v>
      </c>
      <c r="V368" s="7">
        <f t="shared" si="59"/>
        <v>16.412500000000001</v>
      </c>
    </row>
    <row r="369" spans="1:22" ht="13.5" x14ac:dyDescent="0.25">
      <c r="A369" s="3">
        <f>RSI!A369</f>
        <v>43235</v>
      </c>
      <c r="B369" s="2">
        <f>RSI!B369</f>
        <v>3.0234000000000001</v>
      </c>
      <c r="C369" s="2">
        <f>RSI!I369</f>
        <v>17.547718732486388</v>
      </c>
      <c r="D369" s="2">
        <f>MACD!E369</f>
        <v>4.9999596483635056E-2</v>
      </c>
      <c r="E369" s="2">
        <f>MACD!F369</f>
        <v>1.8207986734397007E-2</v>
      </c>
      <c r="F369" s="2">
        <f>'Moving Avg'!D369</f>
        <v>3.02536</v>
      </c>
      <c r="G369" s="2">
        <f>'Moving Avg'!F369</f>
        <v>3.1317000000000004</v>
      </c>
      <c r="H369" s="2">
        <f>'Moving Avg'!G369</f>
        <v>3.1258620000000019</v>
      </c>
      <c r="I369" s="2">
        <f>'Moving Avg'!H369</f>
        <v>3.6530419999999952</v>
      </c>
      <c r="J369" s="5" t="str">
        <f>OBV!F369</f>
        <v>BEARISH</v>
      </c>
      <c r="K369" s="5" t="str">
        <f>OBV!G369</f>
        <v>NEUTRAL</v>
      </c>
      <c r="L369" s="5" t="str">
        <f>OBV!H369</f>
        <v>CONFIRMED BEARISH</v>
      </c>
      <c r="M369" s="7">
        <f t="shared" si="50"/>
        <v>50</v>
      </c>
      <c r="N369" s="7">
        <f t="shared" si="51"/>
        <v>0</v>
      </c>
      <c r="O369" s="7">
        <f t="shared" si="52"/>
        <v>0</v>
      </c>
      <c r="P369" s="7">
        <f t="shared" si="53"/>
        <v>16.5</v>
      </c>
      <c r="Q369" s="8">
        <f t="shared" si="54"/>
        <v>19.975000000000001</v>
      </c>
      <c r="R369" s="8">
        <f t="shared" si="55"/>
        <v>14.125</v>
      </c>
      <c r="S369" s="8">
        <f t="shared" si="56"/>
        <v>14.925000000000001</v>
      </c>
      <c r="T369" s="8">
        <f t="shared" si="57"/>
        <v>16.625</v>
      </c>
      <c r="U369" s="7">
        <f t="shared" si="58"/>
        <v>16.341666666666669</v>
      </c>
      <c r="V369" s="7">
        <f t="shared" si="59"/>
        <v>16.412500000000001</v>
      </c>
    </row>
    <row r="370" spans="1:22" ht="13.5" x14ac:dyDescent="0.25">
      <c r="A370" s="3">
        <f>RSI!A370</f>
        <v>43236</v>
      </c>
      <c r="B370" s="2">
        <f>RSI!B370</f>
        <v>2.9357000000000002</v>
      </c>
      <c r="C370" s="2">
        <f>RSI!I370</f>
        <v>11.045817331920773</v>
      </c>
      <c r="D370" s="2">
        <f>MACD!E370</f>
        <v>6.5225356512870647E-2</v>
      </c>
      <c r="E370" s="2">
        <f>MACD!F370</f>
        <v>2.7611460690091738E-2</v>
      </c>
      <c r="F370" s="2">
        <f>'Moving Avg'!D370</f>
        <v>3.0058600000000002</v>
      </c>
      <c r="G370" s="2">
        <f>'Moving Avg'!F370</f>
        <v>3.1214600000000003</v>
      </c>
      <c r="H370" s="2">
        <f>'Moving Avg'!G370</f>
        <v>3.123912000000002</v>
      </c>
      <c r="I370" s="2">
        <f>'Moving Avg'!H370</f>
        <v>3.6464589999999952</v>
      </c>
      <c r="J370" s="5" t="str">
        <f>OBV!F370</f>
        <v>BEARISH</v>
      </c>
      <c r="K370" s="5" t="str">
        <f>OBV!G370</f>
        <v>NEUTRAL</v>
      </c>
      <c r="L370" s="5" t="str">
        <f>OBV!H370</f>
        <v>CONFIRMED BEARISH</v>
      </c>
      <c r="M370" s="7">
        <f t="shared" si="50"/>
        <v>50</v>
      </c>
      <c r="N370" s="7">
        <f t="shared" si="51"/>
        <v>0</v>
      </c>
      <c r="O370" s="7">
        <f t="shared" si="52"/>
        <v>0</v>
      </c>
      <c r="P370" s="7">
        <f t="shared" si="53"/>
        <v>16.5</v>
      </c>
      <c r="Q370" s="8">
        <f t="shared" si="54"/>
        <v>19.975000000000001</v>
      </c>
      <c r="R370" s="8">
        <f t="shared" si="55"/>
        <v>14.125</v>
      </c>
      <c r="S370" s="8">
        <f t="shared" si="56"/>
        <v>14.925000000000001</v>
      </c>
      <c r="T370" s="8">
        <f t="shared" si="57"/>
        <v>16.625</v>
      </c>
      <c r="U370" s="7">
        <f t="shared" si="58"/>
        <v>16.341666666666669</v>
      </c>
      <c r="V370" s="7">
        <f t="shared" si="59"/>
        <v>16.412500000000001</v>
      </c>
    </row>
    <row r="371" spans="1:22" ht="13.5" x14ac:dyDescent="0.25">
      <c r="A371" s="3">
        <f>RSI!A371</f>
        <v>43237</v>
      </c>
      <c r="B371" s="2">
        <f>RSI!B371</f>
        <v>2.9357000000000002</v>
      </c>
      <c r="C371" s="2">
        <f>RSI!I371</f>
        <v>11.045817331920773</v>
      </c>
      <c r="D371" s="2">
        <f>MACD!E371</f>
        <v>7.9189409453008341E-2</v>
      </c>
      <c r="E371" s="2">
        <f>MACD!F371</f>
        <v>3.7927050442675067E-2</v>
      </c>
      <c r="F371" s="2">
        <f>'Moving Avg'!D371</f>
        <v>2.9883200000000003</v>
      </c>
      <c r="G371" s="2">
        <f>'Moving Avg'!F371</f>
        <v>3.1112200000000003</v>
      </c>
      <c r="H371" s="2">
        <f>'Moving Avg'!G371</f>
        <v>3.1219620000000021</v>
      </c>
      <c r="I371" s="2">
        <f>'Moving Avg'!H371</f>
        <v>3.6398759999999957</v>
      </c>
      <c r="J371" s="5" t="str">
        <f>OBV!F371</f>
        <v>BEARISH</v>
      </c>
      <c r="K371" s="5" t="str">
        <f>OBV!G371</f>
        <v>NEUTRAL</v>
      </c>
      <c r="L371" s="5" t="str">
        <f>OBV!H371</f>
        <v>CONFIRMED BEARISH</v>
      </c>
      <c r="M371" s="7">
        <f t="shared" si="50"/>
        <v>50</v>
      </c>
      <c r="N371" s="7">
        <f t="shared" si="51"/>
        <v>0</v>
      </c>
      <c r="O371" s="7">
        <f t="shared" si="52"/>
        <v>0</v>
      </c>
      <c r="P371" s="7">
        <f t="shared" si="53"/>
        <v>16.5</v>
      </c>
      <c r="Q371" s="8">
        <f t="shared" si="54"/>
        <v>19.975000000000001</v>
      </c>
      <c r="R371" s="8">
        <f t="shared" si="55"/>
        <v>14.125</v>
      </c>
      <c r="S371" s="8">
        <f t="shared" si="56"/>
        <v>14.925000000000001</v>
      </c>
      <c r="T371" s="8">
        <f t="shared" si="57"/>
        <v>16.625</v>
      </c>
      <c r="U371" s="7">
        <f t="shared" si="58"/>
        <v>16.341666666666669</v>
      </c>
      <c r="V371" s="7">
        <f t="shared" si="59"/>
        <v>16.412500000000001</v>
      </c>
    </row>
    <row r="372" spans="1:22" ht="13.5" x14ac:dyDescent="0.25">
      <c r="A372" s="3">
        <f>RSI!A372</f>
        <v>43238</v>
      </c>
      <c r="B372" s="2">
        <f>RSI!B372</f>
        <v>2.8965999999999998</v>
      </c>
      <c r="C372" s="2">
        <f>RSI!I372</f>
        <v>9.2698363439410656</v>
      </c>
      <c r="D372" s="2">
        <f>MACD!E372</f>
        <v>9.4902107232853528E-2</v>
      </c>
      <c r="E372" s="2">
        <f>MACD!F372</f>
        <v>4.9322061800710762E-2</v>
      </c>
      <c r="F372" s="2">
        <f>'Moving Avg'!D372</f>
        <v>2.9629599999999998</v>
      </c>
      <c r="G372" s="2">
        <f>'Moving Avg'!F372</f>
        <v>3.0990250000000006</v>
      </c>
      <c r="H372" s="2">
        <f>'Moving Avg'!G372</f>
        <v>3.1192300000000022</v>
      </c>
      <c r="I372" s="2">
        <f>'Moving Avg'!H372</f>
        <v>3.6324634999999965</v>
      </c>
      <c r="J372" s="5" t="str">
        <f>OBV!F372</f>
        <v>BEARISH</v>
      </c>
      <c r="K372" s="5" t="str">
        <f>OBV!G372</f>
        <v>NEUTRAL</v>
      </c>
      <c r="L372" s="5" t="str">
        <f>OBV!H372</f>
        <v>CONFIRMED BEARISH</v>
      </c>
      <c r="M372" s="7">
        <f t="shared" si="50"/>
        <v>50</v>
      </c>
      <c r="N372" s="7">
        <f t="shared" si="51"/>
        <v>0</v>
      </c>
      <c r="O372" s="7">
        <f t="shared" si="52"/>
        <v>0</v>
      </c>
      <c r="P372" s="7">
        <f t="shared" si="53"/>
        <v>16.5</v>
      </c>
      <c r="Q372" s="8">
        <f t="shared" si="54"/>
        <v>19.975000000000001</v>
      </c>
      <c r="R372" s="8">
        <f t="shared" si="55"/>
        <v>14.125</v>
      </c>
      <c r="S372" s="8">
        <f t="shared" si="56"/>
        <v>14.925000000000001</v>
      </c>
      <c r="T372" s="8">
        <f t="shared" si="57"/>
        <v>16.625</v>
      </c>
      <c r="U372" s="7">
        <f t="shared" si="58"/>
        <v>16.341666666666669</v>
      </c>
      <c r="V372" s="7">
        <f t="shared" si="59"/>
        <v>16.412500000000001</v>
      </c>
    </row>
    <row r="373" spans="1:22" ht="13.5" x14ac:dyDescent="0.25">
      <c r="A373" s="3">
        <f>RSI!A373</f>
        <v>43241</v>
      </c>
      <c r="B373" s="2">
        <f>RSI!B373</f>
        <v>2.8965999999999998</v>
      </c>
      <c r="C373" s="2">
        <f>RSI!I373</f>
        <v>9.2698363439410656</v>
      </c>
      <c r="D373" s="2">
        <f>MACD!E373</f>
        <v>0.10935505156483671</v>
      </c>
      <c r="E373" s="2">
        <f>MACD!F373</f>
        <v>6.1328659753535957E-2</v>
      </c>
      <c r="F373" s="2">
        <f>'Moving Avg'!D373</f>
        <v>2.9375999999999998</v>
      </c>
      <c r="G373" s="2">
        <f>'Moving Avg'!F373</f>
        <v>3.0853700000000002</v>
      </c>
      <c r="H373" s="2">
        <f>'Moving Avg'!G373</f>
        <v>3.1147420000000023</v>
      </c>
      <c r="I373" s="2">
        <f>'Moving Avg'!H373</f>
        <v>3.6244169999999967</v>
      </c>
      <c r="J373" s="5" t="str">
        <f>OBV!F373</f>
        <v>BEARISH</v>
      </c>
      <c r="K373" s="5" t="str">
        <f>OBV!G373</f>
        <v>NEUTRAL</v>
      </c>
      <c r="L373" s="5" t="str">
        <f>OBV!H373</f>
        <v>CONFIRMED BEARISH</v>
      </c>
      <c r="M373" s="7">
        <f t="shared" si="50"/>
        <v>50</v>
      </c>
      <c r="N373" s="7">
        <f t="shared" si="51"/>
        <v>0</v>
      </c>
      <c r="O373" s="7">
        <f t="shared" si="52"/>
        <v>0</v>
      </c>
      <c r="P373" s="7">
        <f t="shared" si="53"/>
        <v>16.5</v>
      </c>
      <c r="Q373" s="8">
        <f t="shared" si="54"/>
        <v>19.975000000000001</v>
      </c>
      <c r="R373" s="8">
        <f t="shared" si="55"/>
        <v>14.125</v>
      </c>
      <c r="S373" s="8">
        <f t="shared" si="56"/>
        <v>14.925000000000001</v>
      </c>
      <c r="T373" s="8">
        <f t="shared" si="57"/>
        <v>16.625</v>
      </c>
      <c r="U373" s="7">
        <f t="shared" si="58"/>
        <v>16.341666666666669</v>
      </c>
      <c r="V373" s="7">
        <f t="shared" si="59"/>
        <v>16.412500000000001</v>
      </c>
    </row>
    <row r="374" spans="1:22" ht="13.5" x14ac:dyDescent="0.25">
      <c r="A374" s="3">
        <f>RSI!A374</f>
        <v>43242</v>
      </c>
      <c r="B374" s="2">
        <f>RSI!B374</f>
        <v>2.8283999999999998</v>
      </c>
      <c r="C374" s="2">
        <f>RSI!I374</f>
        <v>6.9947826002376559</v>
      </c>
      <c r="D374" s="2">
        <f>MACD!E374</f>
        <v>0.11870815551080849</v>
      </c>
      <c r="E374" s="2">
        <f>MACD!F374</f>
        <v>7.2804558904990463E-2</v>
      </c>
      <c r="F374" s="2">
        <f>'Moving Avg'!D374</f>
        <v>2.8986000000000001</v>
      </c>
      <c r="G374" s="2">
        <f>'Moving Avg'!F374</f>
        <v>3.0678150000000004</v>
      </c>
      <c r="H374" s="2">
        <f>'Moving Avg'!G374</f>
        <v>3.1088900000000019</v>
      </c>
      <c r="I374" s="2">
        <f>'Moving Avg'!H374</f>
        <v>3.616224499999996</v>
      </c>
      <c r="J374" s="5" t="str">
        <f>OBV!F374</f>
        <v>BEARISH</v>
      </c>
      <c r="K374" s="5" t="str">
        <f>OBV!G374</f>
        <v>NEUTRAL</v>
      </c>
      <c r="L374" s="5" t="str">
        <f>OBV!H374</f>
        <v>CONFIRMED BEARISH</v>
      </c>
      <c r="M374" s="7">
        <f t="shared" si="50"/>
        <v>50</v>
      </c>
      <c r="N374" s="7">
        <f t="shared" si="51"/>
        <v>0</v>
      </c>
      <c r="O374" s="7">
        <f t="shared" si="52"/>
        <v>0</v>
      </c>
      <c r="P374" s="7">
        <f t="shared" si="53"/>
        <v>16.5</v>
      </c>
      <c r="Q374" s="8">
        <f t="shared" si="54"/>
        <v>19.975000000000001</v>
      </c>
      <c r="R374" s="8">
        <f t="shared" si="55"/>
        <v>14.125</v>
      </c>
      <c r="S374" s="8">
        <f t="shared" si="56"/>
        <v>14.925000000000001</v>
      </c>
      <c r="T374" s="8">
        <f t="shared" si="57"/>
        <v>16.625</v>
      </c>
      <c r="U374" s="7">
        <f t="shared" si="58"/>
        <v>16.341666666666669</v>
      </c>
      <c r="V374" s="7">
        <f t="shared" si="59"/>
        <v>16.412500000000001</v>
      </c>
    </row>
    <row r="375" spans="1:22" ht="13.5" x14ac:dyDescent="0.25">
      <c r="A375" s="3">
        <f>RSI!A375</f>
        <v>43243</v>
      </c>
      <c r="B375" s="2">
        <f>RSI!B375</f>
        <v>2.7795999999999998</v>
      </c>
      <c r="C375" s="2">
        <f>RSI!I375</f>
        <v>5.8823136420609501</v>
      </c>
      <c r="D375" s="2">
        <f>MACD!E375</f>
        <v>0.1181248819014038</v>
      </c>
      <c r="E375" s="2">
        <f>MACD!F375</f>
        <v>8.1868623504273139E-2</v>
      </c>
      <c r="F375" s="2">
        <f>'Moving Avg'!D375</f>
        <v>2.8673799999999998</v>
      </c>
      <c r="G375" s="2">
        <f>'Moving Avg'!F375</f>
        <v>3.0478200000000006</v>
      </c>
      <c r="H375" s="2">
        <f>'Moving Avg'!G375</f>
        <v>3.1020620000000014</v>
      </c>
      <c r="I375" s="2">
        <f>'Moving Avg'!H375</f>
        <v>3.6077879999999958</v>
      </c>
      <c r="J375" s="5" t="str">
        <f>OBV!F375</f>
        <v>BEARISH</v>
      </c>
      <c r="K375" s="5" t="str">
        <f>OBV!G375</f>
        <v>NEUTRAL</v>
      </c>
      <c r="L375" s="5" t="str">
        <f>OBV!H375</f>
        <v>CONFIRMED BEARISH</v>
      </c>
      <c r="M375" s="7">
        <f t="shared" si="50"/>
        <v>50</v>
      </c>
      <c r="N375" s="7">
        <f t="shared" si="51"/>
        <v>0</v>
      </c>
      <c r="O375" s="7">
        <f t="shared" si="52"/>
        <v>0</v>
      </c>
      <c r="P375" s="7">
        <f t="shared" si="53"/>
        <v>16.5</v>
      </c>
      <c r="Q375" s="8">
        <f t="shared" si="54"/>
        <v>19.975000000000001</v>
      </c>
      <c r="R375" s="8">
        <f t="shared" si="55"/>
        <v>14.125</v>
      </c>
      <c r="S375" s="8">
        <f t="shared" si="56"/>
        <v>14.925000000000001</v>
      </c>
      <c r="T375" s="8">
        <f t="shared" si="57"/>
        <v>16.625</v>
      </c>
      <c r="U375" s="7">
        <f t="shared" si="58"/>
        <v>16.341666666666669</v>
      </c>
      <c r="V375" s="7">
        <f t="shared" si="59"/>
        <v>16.412500000000001</v>
      </c>
    </row>
    <row r="376" spans="1:22" ht="13.5" x14ac:dyDescent="0.25">
      <c r="A376" s="3">
        <f>RSI!A376</f>
        <v>43244</v>
      </c>
      <c r="B376" s="2">
        <f>RSI!B376</f>
        <v>2.7795999999999998</v>
      </c>
      <c r="C376" s="2">
        <f>RSI!I376</f>
        <v>5.8823136420609501</v>
      </c>
      <c r="D376" s="2">
        <f>MACD!E376</f>
        <v>0.11770408483533013</v>
      </c>
      <c r="E376" s="2">
        <f>MACD!F376</f>
        <v>8.9035715770484539E-2</v>
      </c>
      <c r="F376" s="2">
        <f>'Moving Avg'!D376</f>
        <v>2.83616</v>
      </c>
      <c r="G376" s="2">
        <f>'Moving Avg'!F376</f>
        <v>3.0278250000000004</v>
      </c>
      <c r="H376" s="2">
        <f>'Moving Avg'!G376</f>
        <v>3.0952340000000005</v>
      </c>
      <c r="I376" s="2">
        <f>'Moving Avg'!H376</f>
        <v>3.599351499999996</v>
      </c>
      <c r="J376" s="5" t="str">
        <f>OBV!F376</f>
        <v>BEARISH</v>
      </c>
      <c r="K376" s="5" t="str">
        <f>OBV!G376</f>
        <v>NEUTRAL</v>
      </c>
      <c r="L376" s="5" t="str">
        <f>OBV!H376</f>
        <v>CONFIRMED BEARISH</v>
      </c>
      <c r="M376" s="7">
        <f t="shared" si="50"/>
        <v>50</v>
      </c>
      <c r="N376" s="7">
        <f t="shared" si="51"/>
        <v>0</v>
      </c>
      <c r="O376" s="7">
        <f t="shared" si="52"/>
        <v>0</v>
      </c>
      <c r="P376" s="7">
        <f t="shared" si="53"/>
        <v>16.5</v>
      </c>
      <c r="Q376" s="8">
        <f t="shared" si="54"/>
        <v>19.975000000000001</v>
      </c>
      <c r="R376" s="8">
        <f t="shared" si="55"/>
        <v>14.125</v>
      </c>
      <c r="S376" s="8">
        <f t="shared" si="56"/>
        <v>14.925000000000001</v>
      </c>
      <c r="T376" s="8">
        <f t="shared" si="57"/>
        <v>16.625</v>
      </c>
      <c r="U376" s="7">
        <f t="shared" si="58"/>
        <v>16.341666666666669</v>
      </c>
      <c r="V376" s="7">
        <f t="shared" si="59"/>
        <v>16.412500000000001</v>
      </c>
    </row>
    <row r="377" spans="1:22" ht="13.5" x14ac:dyDescent="0.25">
      <c r="A377" s="3">
        <f>RSI!A377</f>
        <v>43245</v>
      </c>
      <c r="B377" s="2">
        <f>RSI!B377</f>
        <v>2.7795999999999998</v>
      </c>
      <c r="C377" s="2">
        <f>RSI!I377</f>
        <v>5.8823136420609501</v>
      </c>
      <c r="D377" s="2">
        <f>MACD!E377</f>
        <v>0.11881139101051064</v>
      </c>
      <c r="E377" s="2">
        <f>MACD!F377</f>
        <v>9.4990850818489764E-2</v>
      </c>
      <c r="F377" s="2">
        <f>'Moving Avg'!D377</f>
        <v>2.8127599999999999</v>
      </c>
      <c r="G377" s="2">
        <f>'Moving Avg'!F377</f>
        <v>3.0078300000000002</v>
      </c>
      <c r="H377" s="2">
        <f>'Moving Avg'!G377</f>
        <v>3.088406</v>
      </c>
      <c r="I377" s="2">
        <f>'Moving Avg'!H377</f>
        <v>3.5909149999999959</v>
      </c>
      <c r="J377" s="5" t="str">
        <f>OBV!F377</f>
        <v>BEARISH</v>
      </c>
      <c r="K377" s="5" t="str">
        <f>OBV!G377</f>
        <v>NEUTRAL</v>
      </c>
      <c r="L377" s="5" t="str">
        <f>OBV!H377</f>
        <v>CONFIRMED BEARISH</v>
      </c>
      <c r="M377" s="7">
        <f t="shared" si="50"/>
        <v>50</v>
      </c>
      <c r="N377" s="7">
        <f t="shared" si="51"/>
        <v>0</v>
      </c>
      <c r="O377" s="7">
        <f t="shared" si="52"/>
        <v>0</v>
      </c>
      <c r="P377" s="7">
        <f t="shared" si="53"/>
        <v>16.5</v>
      </c>
      <c r="Q377" s="8">
        <f t="shared" si="54"/>
        <v>19.975000000000001</v>
      </c>
      <c r="R377" s="8">
        <f t="shared" si="55"/>
        <v>14.125</v>
      </c>
      <c r="S377" s="8">
        <f t="shared" si="56"/>
        <v>14.925000000000001</v>
      </c>
      <c r="T377" s="8">
        <f t="shared" si="57"/>
        <v>16.625</v>
      </c>
      <c r="U377" s="7">
        <f t="shared" si="58"/>
        <v>16.341666666666669</v>
      </c>
      <c r="V377" s="7">
        <f t="shared" si="59"/>
        <v>16.412500000000001</v>
      </c>
    </row>
    <row r="378" spans="1:22" ht="13.5" x14ac:dyDescent="0.25">
      <c r="A378" s="3">
        <f>RSI!A378</f>
        <v>43248</v>
      </c>
      <c r="B378" s="2">
        <f>RSI!B378</f>
        <v>2.7016</v>
      </c>
      <c r="C378" s="2">
        <f>RSI!I378</f>
        <v>4.4647572060650305</v>
      </c>
      <c r="D378" s="2">
        <f>MACD!E378</f>
        <v>0.12688108797385134</v>
      </c>
      <c r="E378" s="2">
        <f>MACD!F378</f>
        <v>0.10136889824956208</v>
      </c>
      <c r="F378" s="2">
        <f>'Moving Avg'!D378</f>
        <v>2.7737600000000002</v>
      </c>
      <c r="G378" s="2">
        <f>'Moving Avg'!F378</f>
        <v>2.9839349999999998</v>
      </c>
      <c r="H378" s="2">
        <f>'Moving Avg'!G378</f>
        <v>3.0800179999999999</v>
      </c>
      <c r="I378" s="2">
        <f>'Moving Avg'!H378</f>
        <v>3.5820884999999958</v>
      </c>
      <c r="J378" s="5" t="str">
        <f>OBV!F378</f>
        <v>BEARISH</v>
      </c>
      <c r="K378" s="5" t="str">
        <f>OBV!G378</f>
        <v>NEUTRAL</v>
      </c>
      <c r="L378" s="5" t="str">
        <f>OBV!H378</f>
        <v>CONFIRMED BEARISH</v>
      </c>
      <c r="M378" s="7">
        <f t="shared" si="50"/>
        <v>50</v>
      </c>
      <c r="N378" s="7">
        <f t="shared" si="51"/>
        <v>0</v>
      </c>
      <c r="O378" s="7">
        <f t="shared" si="52"/>
        <v>0</v>
      </c>
      <c r="P378" s="7">
        <f t="shared" si="53"/>
        <v>16.5</v>
      </c>
      <c r="Q378" s="8">
        <f t="shared" si="54"/>
        <v>19.975000000000001</v>
      </c>
      <c r="R378" s="8">
        <f t="shared" si="55"/>
        <v>14.125</v>
      </c>
      <c r="S378" s="8">
        <f t="shared" si="56"/>
        <v>14.925000000000001</v>
      </c>
      <c r="T378" s="8">
        <f t="shared" si="57"/>
        <v>16.625</v>
      </c>
      <c r="U378" s="7">
        <f t="shared" si="58"/>
        <v>16.341666666666669</v>
      </c>
      <c r="V378" s="7">
        <f t="shared" si="59"/>
        <v>16.412500000000001</v>
      </c>
    </row>
    <row r="379" spans="1:22" ht="13.5" x14ac:dyDescent="0.25">
      <c r="A379" s="3">
        <f>RSI!A379</f>
        <v>43249</v>
      </c>
      <c r="B379" s="2">
        <f>RSI!B379</f>
        <v>2.6236000000000002</v>
      </c>
      <c r="C379" s="2">
        <f>RSI!I379</f>
        <v>3.5447983589731535</v>
      </c>
      <c r="D379" s="2">
        <f>MACD!E379</f>
        <v>0.14120257604514341</v>
      </c>
      <c r="E379" s="2">
        <f>MACD!F379</f>
        <v>0.10933563380867836</v>
      </c>
      <c r="F379" s="2">
        <f>'Moving Avg'!D379</f>
        <v>2.7327999999999997</v>
      </c>
      <c r="G379" s="2">
        <f>'Moving Avg'!F379</f>
        <v>2.95614</v>
      </c>
      <c r="H379" s="2">
        <f>'Moving Avg'!G379</f>
        <v>3.0700699999999999</v>
      </c>
      <c r="I379" s="2">
        <f>'Moving Avg'!H379</f>
        <v>3.5738474999999958</v>
      </c>
      <c r="J379" s="5" t="str">
        <f>OBV!F379</f>
        <v>BEARISH</v>
      </c>
      <c r="K379" s="5" t="str">
        <f>OBV!G379</f>
        <v>NEUTRAL</v>
      </c>
      <c r="L379" s="5" t="str">
        <f>OBV!H379</f>
        <v>CONFIRMED BEARISH</v>
      </c>
      <c r="M379" s="7">
        <f t="shared" si="50"/>
        <v>50</v>
      </c>
      <c r="N379" s="7">
        <f t="shared" si="51"/>
        <v>0</v>
      </c>
      <c r="O379" s="7">
        <f t="shared" si="52"/>
        <v>0</v>
      </c>
      <c r="P379" s="7">
        <f t="shared" si="53"/>
        <v>16.5</v>
      </c>
      <c r="Q379" s="8">
        <f t="shared" si="54"/>
        <v>19.975000000000001</v>
      </c>
      <c r="R379" s="8">
        <f t="shared" si="55"/>
        <v>14.125</v>
      </c>
      <c r="S379" s="8">
        <f t="shared" si="56"/>
        <v>14.925000000000001</v>
      </c>
      <c r="T379" s="8">
        <f t="shared" si="57"/>
        <v>16.625</v>
      </c>
      <c r="U379" s="7">
        <f t="shared" si="58"/>
        <v>16.341666666666669</v>
      </c>
      <c r="V379" s="7">
        <f t="shared" si="59"/>
        <v>16.412500000000001</v>
      </c>
    </row>
    <row r="380" spans="1:22" ht="13.5" x14ac:dyDescent="0.25">
      <c r="A380" s="3">
        <f>RSI!A380</f>
        <v>43250</v>
      </c>
      <c r="B380" s="2">
        <f>RSI!B380</f>
        <v>2.6236000000000002</v>
      </c>
      <c r="C380" s="2">
        <f>RSI!I380</f>
        <v>3.5447983589731535</v>
      </c>
      <c r="D380" s="2">
        <f>MACD!E380</f>
        <v>0.14187778663039863</v>
      </c>
      <c r="E380" s="2">
        <f>MACD!F380</f>
        <v>0.11584406437302243</v>
      </c>
      <c r="F380" s="2">
        <f>'Moving Avg'!D380</f>
        <v>2.7016</v>
      </c>
      <c r="G380" s="2">
        <f>'Moving Avg'!F380</f>
        <v>2.9283450000000002</v>
      </c>
      <c r="H380" s="2">
        <f>'Moving Avg'!G380</f>
        <v>3.0601220000000007</v>
      </c>
      <c r="I380" s="2">
        <f>'Moving Avg'!H380</f>
        <v>3.5656064999999959</v>
      </c>
      <c r="J380" s="5" t="str">
        <f>OBV!F380</f>
        <v>BEARISH</v>
      </c>
      <c r="K380" s="5" t="str">
        <f>OBV!G380</f>
        <v>NEUTRAL</v>
      </c>
      <c r="L380" s="5" t="str">
        <f>OBV!H380</f>
        <v>CONFIRMED BEARISH</v>
      </c>
      <c r="M380" s="7">
        <f t="shared" si="50"/>
        <v>50</v>
      </c>
      <c r="N380" s="7">
        <f t="shared" si="51"/>
        <v>0</v>
      </c>
      <c r="O380" s="7">
        <f t="shared" si="52"/>
        <v>0</v>
      </c>
      <c r="P380" s="7">
        <f t="shared" si="53"/>
        <v>16.5</v>
      </c>
      <c r="Q380" s="8">
        <f t="shared" si="54"/>
        <v>19.975000000000001</v>
      </c>
      <c r="R380" s="8">
        <f t="shared" si="55"/>
        <v>14.125</v>
      </c>
      <c r="S380" s="8">
        <f t="shared" si="56"/>
        <v>14.925000000000001</v>
      </c>
      <c r="T380" s="8">
        <f t="shared" si="57"/>
        <v>16.625</v>
      </c>
      <c r="U380" s="7">
        <f t="shared" si="58"/>
        <v>16.341666666666669</v>
      </c>
      <c r="V380" s="7">
        <f t="shared" si="59"/>
        <v>16.412500000000001</v>
      </c>
    </row>
    <row r="381" spans="1:22" ht="13.5" x14ac:dyDescent="0.25">
      <c r="A381" s="3">
        <f>RSI!A381</f>
        <v>43251</v>
      </c>
      <c r="B381" s="2">
        <f>RSI!B381</f>
        <v>2.6236000000000002</v>
      </c>
      <c r="C381" s="2">
        <f>RSI!I381</f>
        <v>3.5447983589731535</v>
      </c>
      <c r="D381" s="2">
        <f>MACD!E381</f>
        <v>0.14434665205610653</v>
      </c>
      <c r="E381" s="2">
        <f>MACD!F381</f>
        <v>0.12154458190963925</v>
      </c>
      <c r="F381" s="2">
        <f>'Moving Avg'!D381</f>
        <v>2.6703999999999999</v>
      </c>
      <c r="G381" s="2">
        <f>'Moving Avg'!F381</f>
        <v>2.9005500000000008</v>
      </c>
      <c r="H381" s="2">
        <f>'Moving Avg'!G381</f>
        <v>3.0505640000000005</v>
      </c>
      <c r="I381" s="2">
        <f>'Moving Avg'!H381</f>
        <v>3.5579994999999962</v>
      </c>
      <c r="J381" s="5" t="str">
        <f>OBV!F381</f>
        <v>BEARISH</v>
      </c>
      <c r="K381" s="5" t="str">
        <f>OBV!G381</f>
        <v>NEUTRAL</v>
      </c>
      <c r="L381" s="5" t="str">
        <f>OBV!H381</f>
        <v>CONFIRMED BEARISH</v>
      </c>
      <c r="M381" s="7">
        <f t="shared" si="50"/>
        <v>50</v>
      </c>
      <c r="N381" s="7">
        <f t="shared" si="51"/>
        <v>0</v>
      </c>
      <c r="O381" s="7">
        <f t="shared" si="52"/>
        <v>0</v>
      </c>
      <c r="P381" s="7">
        <f t="shared" si="53"/>
        <v>16.5</v>
      </c>
      <c r="Q381" s="8">
        <f t="shared" si="54"/>
        <v>19.975000000000001</v>
      </c>
      <c r="R381" s="8">
        <f t="shared" si="55"/>
        <v>14.125</v>
      </c>
      <c r="S381" s="8">
        <f t="shared" si="56"/>
        <v>14.925000000000001</v>
      </c>
      <c r="T381" s="8">
        <f t="shared" si="57"/>
        <v>16.625</v>
      </c>
      <c r="U381" s="7">
        <f t="shared" si="58"/>
        <v>16.341666666666669</v>
      </c>
      <c r="V381" s="7">
        <f t="shared" si="59"/>
        <v>16.412500000000001</v>
      </c>
    </row>
    <row r="382" spans="1:22" ht="13.5" x14ac:dyDescent="0.25">
      <c r="A382" s="3">
        <f>RSI!A382</f>
        <v>43252</v>
      </c>
      <c r="B382" s="2">
        <f>RSI!B382</f>
        <v>2.7016</v>
      </c>
      <c r="C382" s="2">
        <f>RSI!I382</f>
        <v>23.286927226762302</v>
      </c>
      <c r="D382" s="2">
        <f>MACD!E382</f>
        <v>0.13639950500153475</v>
      </c>
      <c r="E382" s="2">
        <f>MACD!F382</f>
        <v>0.12451556652801835</v>
      </c>
      <c r="F382" s="2">
        <f>'Moving Avg'!D382</f>
        <v>2.6548000000000003</v>
      </c>
      <c r="G382" s="2">
        <f>'Moving Avg'!F382</f>
        <v>2.8766550000000009</v>
      </c>
      <c r="H382" s="2">
        <f>'Moving Avg'!G382</f>
        <v>3.0425660000000012</v>
      </c>
      <c r="I382" s="2">
        <f>'Moving Avg'!H382</f>
        <v>3.5501969999999954</v>
      </c>
      <c r="J382" s="5" t="str">
        <f>OBV!F382</f>
        <v>BEARISH</v>
      </c>
      <c r="K382" s="5" t="str">
        <f>OBV!G382</f>
        <v>NEUTRAL</v>
      </c>
      <c r="L382" s="5" t="str">
        <f>OBV!H382</f>
        <v>CONFIRMED BEARISH</v>
      </c>
      <c r="M382" s="7">
        <f t="shared" si="50"/>
        <v>50</v>
      </c>
      <c r="N382" s="7">
        <f t="shared" si="51"/>
        <v>0</v>
      </c>
      <c r="O382" s="7">
        <f t="shared" si="52"/>
        <v>0</v>
      </c>
      <c r="P382" s="7">
        <f t="shared" si="53"/>
        <v>16.5</v>
      </c>
      <c r="Q382" s="8">
        <f t="shared" si="54"/>
        <v>19.975000000000001</v>
      </c>
      <c r="R382" s="8">
        <f t="shared" si="55"/>
        <v>14.125</v>
      </c>
      <c r="S382" s="8">
        <f t="shared" si="56"/>
        <v>14.925000000000001</v>
      </c>
      <c r="T382" s="8">
        <f t="shared" si="57"/>
        <v>16.625</v>
      </c>
      <c r="U382" s="7">
        <f t="shared" si="58"/>
        <v>16.341666666666669</v>
      </c>
      <c r="V382" s="7">
        <f t="shared" si="59"/>
        <v>16.412500000000001</v>
      </c>
    </row>
    <row r="383" spans="1:22" ht="13.5" x14ac:dyDescent="0.25">
      <c r="A383" s="3">
        <f>RSI!A383</f>
        <v>43255</v>
      </c>
      <c r="B383" s="2">
        <f>RSI!B383</f>
        <v>2.7795999999999998</v>
      </c>
      <c r="C383" s="2">
        <f>RSI!I383</f>
        <v>37.142124428581482</v>
      </c>
      <c r="D383" s="2">
        <f>MACD!E383</f>
        <v>0.1250631418675936</v>
      </c>
      <c r="E383" s="2">
        <f>MACD!F383</f>
        <v>0.12462508159593341</v>
      </c>
      <c r="F383" s="2">
        <f>'Moving Avg'!D383</f>
        <v>2.6704000000000003</v>
      </c>
      <c r="G383" s="2">
        <f>'Moving Avg'!F383</f>
        <v>2.8566600000000006</v>
      </c>
      <c r="H383" s="2">
        <f>'Moving Avg'!G383</f>
        <v>3.036128000000001</v>
      </c>
      <c r="I383" s="2">
        <f>'Moving Avg'!H383</f>
        <v>3.5434184999999951</v>
      </c>
      <c r="J383" s="5" t="str">
        <f>OBV!F383</f>
        <v>BEARISH</v>
      </c>
      <c r="K383" s="5" t="str">
        <f>OBV!G383</f>
        <v>NEUTRAL</v>
      </c>
      <c r="L383" s="5" t="str">
        <f>OBV!H383</f>
        <v>BEARISH DIVERGENCE</v>
      </c>
      <c r="M383" s="7">
        <f t="shared" si="50"/>
        <v>25</v>
      </c>
      <c r="N383" s="7">
        <f t="shared" si="51"/>
        <v>0</v>
      </c>
      <c r="O383" s="7">
        <f t="shared" si="52"/>
        <v>0</v>
      </c>
      <c r="P383" s="7">
        <f t="shared" si="53"/>
        <v>16.5</v>
      </c>
      <c r="Q383" s="8">
        <f t="shared" si="54"/>
        <v>11.225</v>
      </c>
      <c r="R383" s="8">
        <f t="shared" si="55"/>
        <v>9.125</v>
      </c>
      <c r="S383" s="8">
        <f t="shared" si="56"/>
        <v>11.175000000000001</v>
      </c>
      <c r="T383" s="8">
        <f t="shared" si="57"/>
        <v>10.375</v>
      </c>
      <c r="U383" s="7">
        <f t="shared" si="58"/>
        <v>10.508333333333335</v>
      </c>
      <c r="V383" s="7">
        <f t="shared" si="59"/>
        <v>10.475000000000001</v>
      </c>
    </row>
    <row r="384" spans="1:22" ht="13.5" x14ac:dyDescent="0.25">
      <c r="A384" s="3">
        <f>RSI!A384</f>
        <v>43256</v>
      </c>
      <c r="B384" s="2">
        <f>RSI!B384</f>
        <v>2.8576000000000001</v>
      </c>
      <c r="C384" s="2">
        <f>RSI!I384</f>
        <v>47.377415351092971</v>
      </c>
      <c r="D384" s="2">
        <f>MACD!E384</f>
        <v>9.9819402752766795E-2</v>
      </c>
      <c r="E384" s="2">
        <f>MACD!F384</f>
        <v>0.1196639458273001</v>
      </c>
      <c r="F384" s="2">
        <f>'Moving Avg'!D384</f>
        <v>2.7172000000000001</v>
      </c>
      <c r="G384" s="2">
        <f>'Moving Avg'!F384</f>
        <v>2.8434900000000005</v>
      </c>
      <c r="H384" s="2">
        <f>'Moving Avg'!G384</f>
        <v>3.0312500000000013</v>
      </c>
      <c r="I384" s="2">
        <f>'Moving Avg'!H384</f>
        <v>3.5379564999999955</v>
      </c>
      <c r="J384" s="5" t="str">
        <f>OBV!F384</f>
        <v>BULLISH</v>
      </c>
      <c r="K384" s="5" t="str">
        <f>OBV!G384</f>
        <v>NEUTRAL</v>
      </c>
      <c r="L384" s="5" t="str">
        <f>OBV!H384</f>
        <v>CONFIRMED BULLISH</v>
      </c>
      <c r="M384" s="7">
        <f t="shared" si="50"/>
        <v>25</v>
      </c>
      <c r="N384" s="7">
        <f t="shared" si="51"/>
        <v>45</v>
      </c>
      <c r="O384" s="7">
        <f t="shared" si="52"/>
        <v>0</v>
      </c>
      <c r="P384" s="7">
        <f t="shared" si="53"/>
        <v>83.5</v>
      </c>
      <c r="Q384" s="8">
        <f t="shared" si="54"/>
        <v>37.024999999999999</v>
      </c>
      <c r="R384" s="8">
        <f t="shared" si="55"/>
        <v>34.875</v>
      </c>
      <c r="S384" s="8">
        <f t="shared" si="56"/>
        <v>48.075000000000003</v>
      </c>
      <c r="T384" s="8">
        <f t="shared" si="57"/>
        <v>38.375</v>
      </c>
      <c r="U384" s="7">
        <f t="shared" si="58"/>
        <v>39.991666666666667</v>
      </c>
      <c r="V384" s="7">
        <f t="shared" si="59"/>
        <v>39.587500000000006</v>
      </c>
    </row>
    <row r="385" spans="1:22" ht="13.5" x14ac:dyDescent="0.25">
      <c r="A385" s="3">
        <f>RSI!A385</f>
        <v>43257</v>
      </c>
      <c r="B385" s="2">
        <f>RSI!B385</f>
        <v>2.9843999999999999</v>
      </c>
      <c r="C385" s="2">
        <f>RSI!I385</f>
        <v>59.050767623304083</v>
      </c>
      <c r="D385" s="2">
        <f>MACD!E385</f>
        <v>6.1670952987557204E-2</v>
      </c>
      <c r="E385" s="2">
        <f>MACD!F385</f>
        <v>0.10806534725935152</v>
      </c>
      <c r="F385" s="2">
        <f>'Moving Avg'!D385</f>
        <v>2.7893599999999998</v>
      </c>
      <c r="G385" s="2">
        <f>'Moving Avg'!F385</f>
        <v>2.8410500000000001</v>
      </c>
      <c r="H385" s="2">
        <f>'Moving Avg'!G385</f>
        <v>3.0289080000000013</v>
      </c>
      <c r="I385" s="2">
        <f>'Moving Avg'!H385</f>
        <v>3.5331774999999963</v>
      </c>
      <c r="J385" s="5" t="str">
        <f>OBV!F385</f>
        <v>BULLISH</v>
      </c>
      <c r="K385" s="5" t="str">
        <f>OBV!G385</f>
        <v>NEUTRAL</v>
      </c>
      <c r="L385" s="5" t="str">
        <f>OBV!H385</f>
        <v>CONFIRMED BULLISH</v>
      </c>
      <c r="M385" s="7">
        <f t="shared" si="50"/>
        <v>25</v>
      </c>
      <c r="N385" s="7">
        <f t="shared" si="51"/>
        <v>100</v>
      </c>
      <c r="O385" s="7">
        <f t="shared" si="52"/>
        <v>0</v>
      </c>
      <c r="P385" s="7">
        <f t="shared" si="53"/>
        <v>83.5</v>
      </c>
      <c r="Q385" s="8">
        <f t="shared" si="54"/>
        <v>56.274999999999999</v>
      </c>
      <c r="R385" s="8">
        <f t="shared" si="55"/>
        <v>45.875</v>
      </c>
      <c r="S385" s="8">
        <f t="shared" si="56"/>
        <v>56.325000000000003</v>
      </c>
      <c r="T385" s="8">
        <f t="shared" si="57"/>
        <v>52.125</v>
      </c>
      <c r="U385" s="7">
        <f t="shared" si="58"/>
        <v>52.82500000000001</v>
      </c>
      <c r="V385" s="7">
        <f t="shared" si="59"/>
        <v>52.650000000000006</v>
      </c>
    </row>
    <row r="386" spans="1:22" ht="13.5" x14ac:dyDescent="0.25">
      <c r="A386" s="3">
        <f>RSI!A386</f>
        <v>43258</v>
      </c>
      <c r="B386" s="2">
        <f>RSI!B386</f>
        <v>3.0722</v>
      </c>
      <c r="C386" s="2">
        <f>RSI!I386</f>
        <v>64.863058236608197</v>
      </c>
      <c r="D386" s="2">
        <f>MACD!E386</f>
        <v>2.2242156698716986E-2</v>
      </c>
      <c r="E386" s="2">
        <f>MACD!F386</f>
        <v>9.0900709147224618E-2</v>
      </c>
      <c r="F386" s="2">
        <f>'Moving Avg'!D386</f>
        <v>2.8790800000000001</v>
      </c>
      <c r="G386" s="2">
        <f>'Moving Avg'!F386</f>
        <v>2.8434900000000001</v>
      </c>
      <c r="H386" s="2">
        <f>'Moving Avg'!G386</f>
        <v>3.0283220000000011</v>
      </c>
      <c r="I386" s="2">
        <f>'Moving Avg'!H386</f>
        <v>3.5280569999999964</v>
      </c>
      <c r="J386" s="5" t="str">
        <f>OBV!F386</f>
        <v>BULLISH</v>
      </c>
      <c r="K386" s="5" t="str">
        <f>OBV!G386</f>
        <v>NEUTRAL</v>
      </c>
      <c r="L386" s="5" t="str">
        <f>OBV!H386</f>
        <v>CONFIRMED BULLISH</v>
      </c>
      <c r="M386" s="7">
        <f t="shared" ref="M386:M449" si="60">IF(C386&lt;30,50, IF(C386&gt;70, 0, 25))</f>
        <v>25</v>
      </c>
      <c r="N386" s="7">
        <f t="shared" ref="N386:N449" si="61">IF(E386-D386&gt;0.02, 100, IF(E386-D386&lt;0,0,45))</f>
        <v>100</v>
      </c>
      <c r="O386" s="7">
        <f t="shared" ref="O386:O449" si="62">IF(F386-I386&gt;10,100,IF(F386-I386&gt;5,75, IF(F386-I386&gt;0,50,0)))</f>
        <v>0</v>
      </c>
      <c r="P386" s="7">
        <f t="shared" ref="P386:P449" si="63">IF(L386="confirmed bullish", 34, IF(L386="bullish divergence",17, 0))+IF(J386="bullish",33,IF(J386="bearish",0,16.5))+IF(K386="strong",33,IF(K386="weak",0,16.5))</f>
        <v>83.5</v>
      </c>
      <c r="Q386" s="8">
        <f t="shared" si="54"/>
        <v>56.274999999999999</v>
      </c>
      <c r="R386" s="8">
        <f t="shared" si="55"/>
        <v>45.875</v>
      </c>
      <c r="S386" s="8">
        <f t="shared" si="56"/>
        <v>56.325000000000003</v>
      </c>
      <c r="T386" s="8">
        <f t="shared" si="57"/>
        <v>52.125</v>
      </c>
      <c r="U386" s="7">
        <f t="shared" si="58"/>
        <v>52.82500000000001</v>
      </c>
      <c r="V386" s="7">
        <f t="shared" si="59"/>
        <v>52.650000000000006</v>
      </c>
    </row>
    <row r="387" spans="1:22" ht="13.5" x14ac:dyDescent="0.25">
      <c r="A387" s="3">
        <f>RSI!A387</f>
        <v>43259</v>
      </c>
      <c r="B387" s="2">
        <f>RSI!B387</f>
        <v>3.0722</v>
      </c>
      <c r="C387" s="2">
        <f>RSI!I387</f>
        <v>64.863058236608197</v>
      </c>
      <c r="D387" s="2">
        <f>MACD!E387</f>
        <v>-1.223729517087202E-2</v>
      </c>
      <c r="E387" s="2">
        <f>MACD!F387</f>
        <v>7.0273108283605293E-2</v>
      </c>
      <c r="F387" s="2">
        <f>'Moving Avg'!D387</f>
        <v>2.9532000000000003</v>
      </c>
      <c r="G387" s="2">
        <f>'Moving Avg'!F387</f>
        <v>2.8459300000000001</v>
      </c>
      <c r="H387" s="2">
        <f>'Moving Avg'!G387</f>
        <v>3.0277360000000009</v>
      </c>
      <c r="I387" s="2">
        <f>'Moving Avg'!H387</f>
        <v>3.5238144999999959</v>
      </c>
      <c r="J387" s="5" t="str">
        <f>OBV!F387</f>
        <v>BULLISH</v>
      </c>
      <c r="K387" s="5" t="str">
        <f>OBV!G387</f>
        <v>NEUTRAL</v>
      </c>
      <c r="L387" s="5" t="str">
        <f>OBV!H387</f>
        <v>CONFIRMED BULLISH</v>
      </c>
      <c r="M387" s="7">
        <f t="shared" si="60"/>
        <v>25</v>
      </c>
      <c r="N387" s="7">
        <f t="shared" si="61"/>
        <v>100</v>
      </c>
      <c r="O387" s="7">
        <f t="shared" si="62"/>
        <v>0</v>
      </c>
      <c r="P387" s="7">
        <f t="shared" si="63"/>
        <v>83.5</v>
      </c>
      <c r="Q387" s="8">
        <f t="shared" ref="Q387:Q450" si="64">0.35*M387+N387*0.35+O387*0.15+P387*0.15</f>
        <v>56.274999999999999</v>
      </c>
      <c r="R387" s="8">
        <f t="shared" ref="R387:R450" si="65">M387*0.2+N387*0.2+O387*0.35+P387*0.25</f>
        <v>45.875</v>
      </c>
      <c r="S387" s="8">
        <f t="shared" ref="S387:S450" si="66">M387*0.15+N387*0.15+O387*0.25+P387*0.45</f>
        <v>56.325000000000003</v>
      </c>
      <c r="T387" s="8">
        <f t="shared" ref="T387:T450" si="67">0.25*SUM(M387:P387)</f>
        <v>52.125</v>
      </c>
      <c r="U387" s="7">
        <f t="shared" ref="U387:U450" si="68">SUM(Q387:S387)/3</f>
        <v>52.82500000000001</v>
      </c>
      <c r="V387" s="7">
        <f t="shared" ref="V387:V450" si="69">SUM(Q387:T387)/4</f>
        <v>52.650000000000006</v>
      </c>
    </row>
    <row r="388" spans="1:22" ht="13.5" x14ac:dyDescent="0.25">
      <c r="A388" s="3">
        <f>RSI!A388</f>
        <v>43262</v>
      </c>
      <c r="B388" s="2">
        <f>RSI!B388</f>
        <v>3.0722</v>
      </c>
      <c r="C388" s="2">
        <f>RSI!I388</f>
        <v>64.863058236608197</v>
      </c>
      <c r="D388" s="2">
        <f>MACD!E388</f>
        <v>-5.4446127317463233E-2</v>
      </c>
      <c r="E388" s="2">
        <f>MACD!F388</f>
        <v>4.5329261163391588E-2</v>
      </c>
      <c r="F388" s="2">
        <f>'Moving Avg'!D388</f>
        <v>3.0117200000000004</v>
      </c>
      <c r="G388" s="2">
        <f>'Moving Avg'!F388</f>
        <v>2.8483700000000001</v>
      </c>
      <c r="H388" s="2">
        <f>'Moving Avg'!G388</f>
        <v>3.0271500000000002</v>
      </c>
      <c r="I388" s="2">
        <f>'Moving Avg'!H388</f>
        <v>3.518693999999996</v>
      </c>
      <c r="J388" s="5" t="str">
        <f>OBV!F388</f>
        <v>BULLISH</v>
      </c>
      <c r="K388" s="5" t="str">
        <f>OBV!G388</f>
        <v>NEUTRAL</v>
      </c>
      <c r="L388" s="5" t="str">
        <f>OBV!H388</f>
        <v>CONFIRMED BULLISH</v>
      </c>
      <c r="M388" s="7">
        <f t="shared" si="60"/>
        <v>25</v>
      </c>
      <c r="N388" s="7">
        <f t="shared" si="61"/>
        <v>100</v>
      </c>
      <c r="O388" s="7">
        <f t="shared" si="62"/>
        <v>0</v>
      </c>
      <c r="P388" s="7">
        <f t="shared" si="63"/>
        <v>83.5</v>
      </c>
      <c r="Q388" s="8">
        <f t="shared" si="64"/>
        <v>56.274999999999999</v>
      </c>
      <c r="R388" s="8">
        <f t="shared" si="65"/>
        <v>45.875</v>
      </c>
      <c r="S388" s="8">
        <f t="shared" si="66"/>
        <v>56.325000000000003</v>
      </c>
      <c r="T388" s="8">
        <f t="shared" si="67"/>
        <v>52.125</v>
      </c>
      <c r="U388" s="7">
        <f t="shared" si="68"/>
        <v>52.82500000000001</v>
      </c>
      <c r="V388" s="7">
        <f t="shared" si="69"/>
        <v>52.650000000000006</v>
      </c>
    </row>
    <row r="389" spans="1:22" ht="13.5" x14ac:dyDescent="0.25">
      <c r="A389" s="3">
        <f>RSI!A389</f>
        <v>43263</v>
      </c>
      <c r="B389" s="2">
        <f>RSI!B389</f>
        <v>3.0722</v>
      </c>
      <c r="C389" s="2">
        <f>RSI!I389</f>
        <v>64.863058236608197</v>
      </c>
      <c r="D389" s="2">
        <f>MACD!E389</f>
        <v>-0.10311861828909485</v>
      </c>
      <c r="E389" s="2">
        <f>MACD!F389</f>
        <v>1.5639685272894301E-2</v>
      </c>
      <c r="F389" s="2">
        <f>'Moving Avg'!D389</f>
        <v>3.05464</v>
      </c>
      <c r="G389" s="2">
        <f>'Moving Avg'!F389</f>
        <v>2.8508100000000001</v>
      </c>
      <c r="H389" s="2">
        <f>'Moving Avg'!G389</f>
        <v>3.0265639999999996</v>
      </c>
      <c r="I389" s="2">
        <f>'Moving Avg'!H389</f>
        <v>3.5141589999999958</v>
      </c>
      <c r="J389" s="5" t="str">
        <f>OBV!F389</f>
        <v>BULLISH</v>
      </c>
      <c r="K389" s="5" t="str">
        <f>OBV!G389</f>
        <v>NEUTRAL</v>
      </c>
      <c r="L389" s="5" t="str">
        <f>OBV!H389</f>
        <v>CONFIRMED BULLISH</v>
      </c>
      <c r="M389" s="7">
        <f t="shared" si="60"/>
        <v>25</v>
      </c>
      <c r="N389" s="7">
        <f t="shared" si="61"/>
        <v>100</v>
      </c>
      <c r="O389" s="7">
        <f t="shared" si="62"/>
        <v>0</v>
      </c>
      <c r="P389" s="7">
        <f t="shared" si="63"/>
        <v>83.5</v>
      </c>
      <c r="Q389" s="8">
        <f t="shared" si="64"/>
        <v>56.274999999999999</v>
      </c>
      <c r="R389" s="8">
        <f t="shared" si="65"/>
        <v>45.875</v>
      </c>
      <c r="S389" s="8">
        <f t="shared" si="66"/>
        <v>56.325000000000003</v>
      </c>
      <c r="T389" s="8">
        <f t="shared" si="67"/>
        <v>52.125</v>
      </c>
      <c r="U389" s="7">
        <f t="shared" si="68"/>
        <v>52.82500000000001</v>
      </c>
      <c r="V389" s="7">
        <f t="shared" si="69"/>
        <v>52.650000000000006</v>
      </c>
    </row>
    <row r="390" spans="1:22" ht="13.5" x14ac:dyDescent="0.25">
      <c r="A390" s="3">
        <f>RSI!A390</f>
        <v>43264</v>
      </c>
      <c r="B390" s="2">
        <f>RSI!B390</f>
        <v>2.9258999999999999</v>
      </c>
      <c r="C390" s="2">
        <f>RSI!I390</f>
        <v>49.208789602085943</v>
      </c>
      <c r="D390" s="2">
        <f>MACD!E390</f>
        <v>-0.13435240901286205</v>
      </c>
      <c r="E390" s="2">
        <f>MACD!F390</f>
        <v>-1.4358733584256971E-2</v>
      </c>
      <c r="F390" s="2">
        <f>'Moving Avg'!D390</f>
        <v>3.0429400000000002</v>
      </c>
      <c r="G390" s="2">
        <f>'Moving Avg'!F390</f>
        <v>2.8503200000000004</v>
      </c>
      <c r="H390" s="2">
        <f>'Moving Avg'!G390</f>
        <v>3.0214920000000003</v>
      </c>
      <c r="I390" s="2">
        <f>'Moving Avg'!H390</f>
        <v>3.5088924999999955</v>
      </c>
      <c r="J390" s="5" t="str">
        <f>OBV!F390</f>
        <v>BEARISH</v>
      </c>
      <c r="K390" s="5" t="str">
        <f>OBV!G390</f>
        <v>NEUTRAL</v>
      </c>
      <c r="L390" s="5" t="str">
        <f>OBV!H390</f>
        <v>CONFIRMED BEARISH</v>
      </c>
      <c r="M390" s="7">
        <f t="shared" si="60"/>
        <v>25</v>
      </c>
      <c r="N390" s="7">
        <f t="shared" si="61"/>
        <v>100</v>
      </c>
      <c r="O390" s="7">
        <f t="shared" si="62"/>
        <v>0</v>
      </c>
      <c r="P390" s="7">
        <f t="shared" si="63"/>
        <v>16.5</v>
      </c>
      <c r="Q390" s="8">
        <f t="shared" si="64"/>
        <v>46.225000000000001</v>
      </c>
      <c r="R390" s="8">
        <f t="shared" si="65"/>
        <v>29.125</v>
      </c>
      <c r="S390" s="8">
        <f t="shared" si="66"/>
        <v>26.175000000000001</v>
      </c>
      <c r="T390" s="8">
        <f t="shared" si="67"/>
        <v>35.375</v>
      </c>
      <c r="U390" s="7">
        <f t="shared" si="68"/>
        <v>33.841666666666661</v>
      </c>
      <c r="V390" s="7">
        <f t="shared" si="69"/>
        <v>34.224999999999994</v>
      </c>
    </row>
    <row r="391" spans="1:22" ht="13.5" x14ac:dyDescent="0.25">
      <c r="A391" s="3">
        <f>RSI!A391</f>
        <v>43265</v>
      </c>
      <c r="B391" s="2">
        <f>RSI!B391</f>
        <v>2.9161000000000001</v>
      </c>
      <c r="C391" s="2">
        <f>RSI!I391</f>
        <v>48.366719160805523</v>
      </c>
      <c r="D391" s="2">
        <f>MACD!E391</f>
        <v>-0.16001133440598014</v>
      </c>
      <c r="E391" s="2">
        <f>MACD!F391</f>
        <v>-4.3489253748601603E-2</v>
      </c>
      <c r="F391" s="2">
        <f>'Moving Avg'!D391</f>
        <v>3.01172</v>
      </c>
      <c r="G391" s="2">
        <f>'Moving Avg'!F391</f>
        <v>2.8493400000000002</v>
      </c>
      <c r="H391" s="2">
        <f>'Moving Avg'!G391</f>
        <v>3.0162239999999998</v>
      </c>
      <c r="I391" s="2">
        <f>'Moving Avg'!H391</f>
        <v>3.5029914999999954</v>
      </c>
      <c r="J391" s="5" t="str">
        <f>OBV!F391</f>
        <v>BEARISH</v>
      </c>
      <c r="K391" s="5" t="str">
        <f>OBV!G391</f>
        <v>NEUTRAL</v>
      </c>
      <c r="L391" s="5" t="str">
        <f>OBV!H391</f>
        <v>CONFIRMED BEARISH</v>
      </c>
      <c r="M391" s="7">
        <f t="shared" si="60"/>
        <v>25</v>
      </c>
      <c r="N391" s="7">
        <f t="shared" si="61"/>
        <v>100</v>
      </c>
      <c r="O391" s="7">
        <f t="shared" si="62"/>
        <v>0</v>
      </c>
      <c r="P391" s="7">
        <f t="shared" si="63"/>
        <v>16.5</v>
      </c>
      <c r="Q391" s="8">
        <f t="shared" si="64"/>
        <v>46.225000000000001</v>
      </c>
      <c r="R391" s="8">
        <f t="shared" si="65"/>
        <v>29.125</v>
      </c>
      <c r="S391" s="8">
        <f t="shared" si="66"/>
        <v>26.175000000000001</v>
      </c>
      <c r="T391" s="8">
        <f t="shared" si="67"/>
        <v>35.375</v>
      </c>
      <c r="U391" s="7">
        <f t="shared" si="68"/>
        <v>33.841666666666661</v>
      </c>
      <c r="V391" s="7">
        <f t="shared" si="69"/>
        <v>34.224999999999994</v>
      </c>
    </row>
    <row r="392" spans="1:22" ht="13.5" x14ac:dyDescent="0.25">
      <c r="A392" s="3">
        <f>RSI!A392</f>
        <v>43269</v>
      </c>
      <c r="B392" s="2">
        <f>RSI!B392</f>
        <v>2.9161000000000001</v>
      </c>
      <c r="C392" s="2">
        <f>RSI!I392</f>
        <v>48.366719160805523</v>
      </c>
      <c r="D392" s="2">
        <f>MACD!E392</f>
        <v>-0.16962432342445144</v>
      </c>
      <c r="E392" s="2">
        <f>MACD!F392</f>
        <v>-6.8716267683771565E-2</v>
      </c>
      <c r="F392" s="2">
        <f>'Moving Avg'!D392</f>
        <v>2.9805000000000001</v>
      </c>
      <c r="G392" s="2">
        <f>'Moving Avg'!F392</f>
        <v>2.8503150000000002</v>
      </c>
      <c r="H392" s="2">
        <f>'Moving Avg'!G392</f>
        <v>3.0109559999999997</v>
      </c>
      <c r="I392" s="2">
        <f>'Moving Avg'!H392</f>
        <v>3.4965054999999956</v>
      </c>
      <c r="J392" s="5" t="str">
        <f>OBV!F392</f>
        <v>BEARISH</v>
      </c>
      <c r="K392" s="5" t="str">
        <f>OBV!G392</f>
        <v>NEUTRAL</v>
      </c>
      <c r="L392" s="5" t="str">
        <f>OBV!H392</f>
        <v>CONFIRMED BEARISH</v>
      </c>
      <c r="M392" s="7">
        <f t="shared" si="60"/>
        <v>25</v>
      </c>
      <c r="N392" s="7">
        <f t="shared" si="61"/>
        <v>100</v>
      </c>
      <c r="O392" s="7">
        <f t="shared" si="62"/>
        <v>0</v>
      </c>
      <c r="P392" s="7">
        <f t="shared" si="63"/>
        <v>16.5</v>
      </c>
      <c r="Q392" s="8">
        <f t="shared" si="64"/>
        <v>46.225000000000001</v>
      </c>
      <c r="R392" s="8">
        <f t="shared" si="65"/>
        <v>29.125</v>
      </c>
      <c r="S392" s="8">
        <f t="shared" si="66"/>
        <v>26.175000000000001</v>
      </c>
      <c r="T392" s="8">
        <f t="shared" si="67"/>
        <v>35.375</v>
      </c>
      <c r="U392" s="7">
        <f t="shared" si="68"/>
        <v>33.841666666666661</v>
      </c>
      <c r="V392" s="7">
        <f t="shared" si="69"/>
        <v>34.224999999999994</v>
      </c>
    </row>
    <row r="393" spans="1:22" ht="13.5" x14ac:dyDescent="0.25">
      <c r="A393" s="3">
        <f>RSI!A393</f>
        <v>43270</v>
      </c>
      <c r="B393" s="2">
        <f>RSI!B393</f>
        <v>2.8771</v>
      </c>
      <c r="C393" s="2">
        <f>RSI!I393</f>
        <v>44.826361583520651</v>
      </c>
      <c r="D393" s="2">
        <f>MACD!E393</f>
        <v>-0.16277838236001285</v>
      </c>
      <c r="E393" s="2">
        <f>MACD!F393</f>
        <v>-8.7528690619019828E-2</v>
      </c>
      <c r="F393" s="2">
        <f>'Moving Avg'!D393</f>
        <v>2.9414800000000003</v>
      </c>
      <c r="G393" s="2">
        <f>'Moving Avg'!F393</f>
        <v>2.8493400000000002</v>
      </c>
      <c r="H393" s="2">
        <f>'Moving Avg'!G393</f>
        <v>3.0049079999999999</v>
      </c>
      <c r="I393" s="2">
        <f>'Moving Avg'!H393</f>
        <v>3.4898244999999957</v>
      </c>
      <c r="J393" s="5" t="str">
        <f>OBV!F393</f>
        <v>BEARISH</v>
      </c>
      <c r="K393" s="5" t="str">
        <f>OBV!G393</f>
        <v>NEUTRAL</v>
      </c>
      <c r="L393" s="5" t="str">
        <f>OBV!H393</f>
        <v>CONFIRMED BEARISH</v>
      </c>
      <c r="M393" s="7">
        <f t="shared" si="60"/>
        <v>25</v>
      </c>
      <c r="N393" s="7">
        <f t="shared" si="61"/>
        <v>100</v>
      </c>
      <c r="O393" s="7">
        <f t="shared" si="62"/>
        <v>0</v>
      </c>
      <c r="P393" s="7">
        <f t="shared" si="63"/>
        <v>16.5</v>
      </c>
      <c r="Q393" s="8">
        <f t="shared" si="64"/>
        <v>46.225000000000001</v>
      </c>
      <c r="R393" s="8">
        <f t="shared" si="65"/>
        <v>29.125</v>
      </c>
      <c r="S393" s="8">
        <f t="shared" si="66"/>
        <v>26.175000000000001</v>
      </c>
      <c r="T393" s="8">
        <f t="shared" si="67"/>
        <v>35.375</v>
      </c>
      <c r="U393" s="7">
        <f t="shared" si="68"/>
        <v>33.841666666666661</v>
      </c>
      <c r="V393" s="7">
        <f t="shared" si="69"/>
        <v>34.224999999999994</v>
      </c>
    </row>
    <row r="394" spans="1:22" ht="13.5" x14ac:dyDescent="0.25">
      <c r="A394" s="3">
        <f>RSI!A394</f>
        <v>43271</v>
      </c>
      <c r="B394" s="2">
        <f>RSI!B394</f>
        <v>2.8771</v>
      </c>
      <c r="C394" s="2">
        <f>RSI!I394</f>
        <v>44.826361583520651</v>
      </c>
      <c r="D394" s="2">
        <f>MACD!E394</f>
        <v>-0.14467084013163456</v>
      </c>
      <c r="E394" s="2">
        <f>MACD!F394</f>
        <v>-9.8957120521542777E-2</v>
      </c>
      <c r="F394" s="2">
        <f>'Moving Avg'!D394</f>
        <v>2.9024600000000005</v>
      </c>
      <c r="G394" s="2">
        <f>'Moving Avg'!F394</f>
        <v>2.8517749999999999</v>
      </c>
      <c r="H394" s="2">
        <f>'Moving Avg'!G394</f>
        <v>2.9988600000000001</v>
      </c>
      <c r="I394" s="2">
        <f>'Moving Avg'!H394</f>
        <v>3.4831434999999957</v>
      </c>
      <c r="J394" s="5" t="str">
        <f>OBV!F394</f>
        <v>BEARISH</v>
      </c>
      <c r="K394" s="5" t="str">
        <f>OBV!G394</f>
        <v>NEUTRAL</v>
      </c>
      <c r="L394" s="5" t="str">
        <f>OBV!H394</f>
        <v>CONFIRMED BEARISH</v>
      </c>
      <c r="M394" s="7">
        <f t="shared" si="60"/>
        <v>25</v>
      </c>
      <c r="N394" s="7">
        <f t="shared" si="61"/>
        <v>100</v>
      </c>
      <c r="O394" s="7">
        <f t="shared" si="62"/>
        <v>0</v>
      </c>
      <c r="P394" s="7">
        <f t="shared" si="63"/>
        <v>16.5</v>
      </c>
      <c r="Q394" s="8">
        <f t="shared" si="64"/>
        <v>46.225000000000001</v>
      </c>
      <c r="R394" s="8">
        <f t="shared" si="65"/>
        <v>29.125</v>
      </c>
      <c r="S394" s="8">
        <f t="shared" si="66"/>
        <v>26.175000000000001</v>
      </c>
      <c r="T394" s="8">
        <f t="shared" si="67"/>
        <v>35.375</v>
      </c>
      <c r="U394" s="7">
        <f t="shared" si="68"/>
        <v>33.841666666666661</v>
      </c>
      <c r="V394" s="7">
        <f t="shared" si="69"/>
        <v>34.224999999999994</v>
      </c>
    </row>
    <row r="395" spans="1:22" ht="13.5" x14ac:dyDescent="0.25">
      <c r="A395" s="3">
        <f>RSI!A395</f>
        <v>43272</v>
      </c>
      <c r="B395" s="2">
        <f>RSI!B395</f>
        <v>2.8283999999999998</v>
      </c>
      <c r="C395" s="2">
        <f>RSI!I395</f>
        <v>40.529910561502668</v>
      </c>
      <c r="D395" s="2">
        <f>MACD!E395</f>
        <v>-0.10594247126174716</v>
      </c>
      <c r="E395" s="2">
        <f>MACD!F395</f>
        <v>-0.10035419066958366</v>
      </c>
      <c r="F395" s="2">
        <f>'Moving Avg'!D395</f>
        <v>2.8829600000000002</v>
      </c>
      <c r="G395" s="2">
        <f>'Moving Avg'!F395</f>
        <v>2.8542149999999999</v>
      </c>
      <c r="H395" s="2">
        <f>'Moving Avg'!G395</f>
        <v>2.991838</v>
      </c>
      <c r="I395" s="2">
        <f>'Moving Avg'!H395</f>
        <v>3.4771454999999962</v>
      </c>
      <c r="J395" s="5" t="str">
        <f>OBV!F395</f>
        <v>BEARISH</v>
      </c>
      <c r="K395" s="5" t="str">
        <f>OBV!G395</f>
        <v>NEUTRAL</v>
      </c>
      <c r="L395" s="5" t="str">
        <f>OBV!H395</f>
        <v>CONFIRMED BEARISH</v>
      </c>
      <c r="M395" s="7">
        <f t="shared" si="60"/>
        <v>25</v>
      </c>
      <c r="N395" s="7">
        <f t="shared" si="61"/>
        <v>45</v>
      </c>
      <c r="O395" s="7">
        <f t="shared" si="62"/>
        <v>0</v>
      </c>
      <c r="P395" s="7">
        <f t="shared" si="63"/>
        <v>16.5</v>
      </c>
      <c r="Q395" s="8">
        <f t="shared" si="64"/>
        <v>26.975000000000001</v>
      </c>
      <c r="R395" s="8">
        <f t="shared" si="65"/>
        <v>18.125</v>
      </c>
      <c r="S395" s="8">
        <f t="shared" si="66"/>
        <v>17.925000000000001</v>
      </c>
      <c r="T395" s="8">
        <f t="shared" si="67"/>
        <v>21.625</v>
      </c>
      <c r="U395" s="7">
        <f t="shared" si="68"/>
        <v>21.008333333333336</v>
      </c>
      <c r="V395" s="7">
        <f t="shared" si="69"/>
        <v>21.162500000000001</v>
      </c>
    </row>
    <row r="396" spans="1:22" ht="13.5" x14ac:dyDescent="0.25">
      <c r="A396" s="3">
        <f>RSI!A396</f>
        <v>43273</v>
      </c>
      <c r="B396" s="2">
        <f>RSI!B396</f>
        <v>2.8089</v>
      </c>
      <c r="C396" s="2">
        <f>RSI!I396</f>
        <v>38.921288864117656</v>
      </c>
      <c r="D396" s="2">
        <f>MACD!E396</f>
        <v>-5.7662495978938466E-2</v>
      </c>
      <c r="E396" s="2">
        <f>MACD!F396</f>
        <v>-9.1815851731454623E-2</v>
      </c>
      <c r="F396" s="2">
        <f>'Moving Avg'!D396</f>
        <v>2.8615200000000001</v>
      </c>
      <c r="G396" s="2">
        <f>'Moving Avg'!F396</f>
        <v>2.85568</v>
      </c>
      <c r="H396" s="2">
        <f>'Moving Avg'!G396</f>
        <v>2.9844259999999996</v>
      </c>
      <c r="I396" s="2">
        <f>'Moving Avg'!H396</f>
        <v>3.4704649999999964</v>
      </c>
      <c r="J396" s="5" t="str">
        <f>OBV!F396</f>
        <v>BEARISH</v>
      </c>
      <c r="K396" s="5" t="str">
        <f>OBV!G396</f>
        <v>NEUTRAL</v>
      </c>
      <c r="L396" s="5" t="str">
        <f>OBV!H396</f>
        <v>CONFIRMED BEARISH</v>
      </c>
      <c r="M396" s="7">
        <f t="shared" si="60"/>
        <v>25</v>
      </c>
      <c r="N396" s="7">
        <f t="shared" si="61"/>
        <v>0</v>
      </c>
      <c r="O396" s="7">
        <f t="shared" si="62"/>
        <v>0</v>
      </c>
      <c r="P396" s="7">
        <f t="shared" si="63"/>
        <v>16.5</v>
      </c>
      <c r="Q396" s="8">
        <f t="shared" si="64"/>
        <v>11.225</v>
      </c>
      <c r="R396" s="8">
        <f t="shared" si="65"/>
        <v>9.125</v>
      </c>
      <c r="S396" s="8">
        <f t="shared" si="66"/>
        <v>11.175000000000001</v>
      </c>
      <c r="T396" s="8">
        <f t="shared" si="67"/>
        <v>10.375</v>
      </c>
      <c r="U396" s="7">
        <f t="shared" si="68"/>
        <v>10.508333333333335</v>
      </c>
      <c r="V396" s="7">
        <f t="shared" si="69"/>
        <v>10.475000000000001</v>
      </c>
    </row>
    <row r="397" spans="1:22" ht="13.5" x14ac:dyDescent="0.25">
      <c r="A397" s="3">
        <f>RSI!A397</f>
        <v>43276</v>
      </c>
      <c r="B397" s="2">
        <f>RSI!B397</f>
        <v>2.7307999999999999</v>
      </c>
      <c r="C397" s="2">
        <f>RSI!I397</f>
        <v>33.232247444681761</v>
      </c>
      <c r="D397" s="2">
        <f>MACD!E397</f>
        <v>-1.0393427070995109E-2</v>
      </c>
      <c r="E397" s="2">
        <f>MACD!F397</f>
        <v>-7.5531366799362717E-2</v>
      </c>
      <c r="F397" s="2">
        <f>'Moving Avg'!D397</f>
        <v>2.8244599999999997</v>
      </c>
      <c r="G397" s="2">
        <f>'Moving Avg'!F397</f>
        <v>2.85324</v>
      </c>
      <c r="H397" s="2">
        <f>'Moving Avg'!G397</f>
        <v>2.9762319999999995</v>
      </c>
      <c r="I397" s="2">
        <f>'Moving Avg'!H397</f>
        <v>3.4628574999999966</v>
      </c>
      <c r="J397" s="5" t="str">
        <f>OBV!F397</f>
        <v>BEARISH</v>
      </c>
      <c r="K397" s="5" t="str">
        <f>OBV!G397</f>
        <v>NEUTRAL</v>
      </c>
      <c r="L397" s="5" t="str">
        <f>OBV!H397</f>
        <v>CONFIRMED BEARISH</v>
      </c>
      <c r="M397" s="7">
        <f t="shared" si="60"/>
        <v>25</v>
      </c>
      <c r="N397" s="7">
        <f t="shared" si="61"/>
        <v>0</v>
      </c>
      <c r="O397" s="7">
        <f t="shared" si="62"/>
        <v>0</v>
      </c>
      <c r="P397" s="7">
        <f t="shared" si="63"/>
        <v>16.5</v>
      </c>
      <c r="Q397" s="8">
        <f t="shared" si="64"/>
        <v>11.225</v>
      </c>
      <c r="R397" s="8">
        <f t="shared" si="65"/>
        <v>9.125</v>
      </c>
      <c r="S397" s="8">
        <f t="shared" si="66"/>
        <v>11.175000000000001</v>
      </c>
      <c r="T397" s="8">
        <f t="shared" si="67"/>
        <v>10.375</v>
      </c>
      <c r="U397" s="7">
        <f t="shared" si="68"/>
        <v>10.508333333333335</v>
      </c>
      <c r="V397" s="7">
        <f t="shared" si="69"/>
        <v>10.475000000000001</v>
      </c>
    </row>
    <row r="398" spans="1:22" ht="13.5" x14ac:dyDescent="0.25">
      <c r="A398" s="3">
        <f>RSI!A398</f>
        <v>43277</v>
      </c>
      <c r="B398" s="2">
        <f>RSI!B398</f>
        <v>2.8089</v>
      </c>
      <c r="C398" s="2">
        <f>RSI!I398</f>
        <v>42.312867730788923</v>
      </c>
      <c r="D398" s="2">
        <f>MACD!E398</f>
        <v>2.4864600444584273E-2</v>
      </c>
      <c r="E398" s="2">
        <f>MACD!F398</f>
        <v>-5.5452173350573328E-2</v>
      </c>
      <c r="F398" s="2">
        <f>'Moving Avg'!D398</f>
        <v>2.8108200000000001</v>
      </c>
      <c r="G398" s="2">
        <f>'Moving Avg'!F398</f>
        <v>2.8586049999999998</v>
      </c>
      <c r="H398" s="2">
        <f>'Moving Avg'!G398</f>
        <v>2.9695999999999998</v>
      </c>
      <c r="I398" s="2">
        <f>'Moving Avg'!H398</f>
        <v>3.4556404999999968</v>
      </c>
      <c r="J398" s="5" t="str">
        <f>OBV!F398</f>
        <v>BEARISH</v>
      </c>
      <c r="K398" s="5" t="str">
        <f>OBV!G398</f>
        <v>NEUTRAL</v>
      </c>
      <c r="L398" s="5" t="str">
        <f>OBV!H398</f>
        <v>CONFIRMED BEARISH</v>
      </c>
      <c r="M398" s="7">
        <f t="shared" si="60"/>
        <v>25</v>
      </c>
      <c r="N398" s="7">
        <f t="shared" si="61"/>
        <v>0</v>
      </c>
      <c r="O398" s="7">
        <f t="shared" si="62"/>
        <v>0</v>
      </c>
      <c r="P398" s="7">
        <f t="shared" si="63"/>
        <v>16.5</v>
      </c>
      <c r="Q398" s="8">
        <f t="shared" si="64"/>
        <v>11.225</v>
      </c>
      <c r="R398" s="8">
        <f t="shared" si="65"/>
        <v>9.125</v>
      </c>
      <c r="S398" s="8">
        <f t="shared" si="66"/>
        <v>11.175000000000001</v>
      </c>
      <c r="T398" s="8">
        <f t="shared" si="67"/>
        <v>10.375</v>
      </c>
      <c r="U398" s="7">
        <f t="shared" si="68"/>
        <v>10.508333333333335</v>
      </c>
      <c r="V398" s="7">
        <f t="shared" si="69"/>
        <v>10.475000000000001</v>
      </c>
    </row>
    <row r="399" spans="1:22" ht="13.5" x14ac:dyDescent="0.25">
      <c r="A399" s="3">
        <f>RSI!A399</f>
        <v>43278</v>
      </c>
      <c r="B399" s="2">
        <f>RSI!B399</f>
        <v>2.7016</v>
      </c>
      <c r="C399" s="2">
        <f>RSI!I399</f>
        <v>35.224761870179492</v>
      </c>
      <c r="D399" s="2">
        <f>MACD!E399</f>
        <v>6.3153771854858043E-2</v>
      </c>
      <c r="E399" s="2">
        <f>MACD!F399</f>
        <v>-3.1730984309487058E-2</v>
      </c>
      <c r="F399" s="2">
        <f>'Moving Avg'!D399</f>
        <v>2.7757199999999997</v>
      </c>
      <c r="G399" s="2">
        <f>'Moving Avg'!F399</f>
        <v>2.8625049999999996</v>
      </c>
      <c r="H399" s="2">
        <f>'Moving Avg'!G399</f>
        <v>2.9608219999999998</v>
      </c>
      <c r="I399" s="2">
        <f>'Moving Avg'!H399</f>
        <v>3.4476429999999967</v>
      </c>
      <c r="J399" s="5" t="str">
        <f>OBV!F399</f>
        <v>BEARISH</v>
      </c>
      <c r="K399" s="5" t="str">
        <f>OBV!G399</f>
        <v>NEUTRAL</v>
      </c>
      <c r="L399" s="5" t="str">
        <f>OBV!H399</f>
        <v>CONFIRMED BEARISH</v>
      </c>
      <c r="M399" s="7">
        <f t="shared" si="60"/>
        <v>25</v>
      </c>
      <c r="N399" s="7">
        <f t="shared" si="61"/>
        <v>0</v>
      </c>
      <c r="O399" s="7">
        <f t="shared" si="62"/>
        <v>0</v>
      </c>
      <c r="P399" s="7">
        <f t="shared" si="63"/>
        <v>16.5</v>
      </c>
      <c r="Q399" s="8">
        <f t="shared" si="64"/>
        <v>11.225</v>
      </c>
      <c r="R399" s="8">
        <f t="shared" si="65"/>
        <v>9.125</v>
      </c>
      <c r="S399" s="8">
        <f t="shared" si="66"/>
        <v>11.175000000000001</v>
      </c>
      <c r="T399" s="8">
        <f t="shared" si="67"/>
        <v>10.375</v>
      </c>
      <c r="U399" s="7">
        <f t="shared" si="68"/>
        <v>10.508333333333335</v>
      </c>
      <c r="V399" s="7">
        <f t="shared" si="69"/>
        <v>10.475000000000001</v>
      </c>
    </row>
    <row r="400" spans="1:22" ht="13.5" x14ac:dyDescent="0.25">
      <c r="A400" s="3">
        <f>RSI!A400</f>
        <v>43279</v>
      </c>
      <c r="B400" s="2">
        <f>RSI!B400</f>
        <v>2.6236000000000002</v>
      </c>
      <c r="C400" s="2">
        <f>RSI!I400</f>
        <v>31.140921495128239</v>
      </c>
      <c r="D400" s="2">
        <f>MACD!E400</f>
        <v>7.9926156613849386E-2</v>
      </c>
      <c r="E400" s="2">
        <f>MACD!F400</f>
        <v>-9.399556124819769E-3</v>
      </c>
      <c r="F400" s="2">
        <f>'Moving Avg'!D400</f>
        <v>2.7347600000000001</v>
      </c>
      <c r="G400" s="2">
        <f>'Moving Avg'!F400</f>
        <v>2.8625049999999996</v>
      </c>
      <c r="H400" s="2">
        <f>'Moving Avg'!G400</f>
        <v>2.9504840000000003</v>
      </c>
      <c r="I400" s="2">
        <f>'Moving Avg'!H400</f>
        <v>3.4392554999999976</v>
      </c>
      <c r="J400" s="5" t="str">
        <f>OBV!F400</f>
        <v>BEARISH</v>
      </c>
      <c r="K400" s="5" t="str">
        <f>OBV!G400</f>
        <v>NEUTRAL</v>
      </c>
      <c r="L400" s="5" t="str">
        <f>OBV!H400</f>
        <v>CONFIRMED BEARISH</v>
      </c>
      <c r="M400" s="7">
        <f t="shared" si="60"/>
        <v>25</v>
      </c>
      <c r="N400" s="7">
        <f t="shared" si="61"/>
        <v>0</v>
      </c>
      <c r="O400" s="7">
        <f t="shared" si="62"/>
        <v>0</v>
      </c>
      <c r="P400" s="7">
        <f t="shared" si="63"/>
        <v>16.5</v>
      </c>
      <c r="Q400" s="8">
        <f t="shared" si="64"/>
        <v>11.225</v>
      </c>
      <c r="R400" s="8">
        <f t="shared" si="65"/>
        <v>9.125</v>
      </c>
      <c r="S400" s="8">
        <f t="shared" si="66"/>
        <v>11.175000000000001</v>
      </c>
      <c r="T400" s="8">
        <f t="shared" si="67"/>
        <v>10.375</v>
      </c>
      <c r="U400" s="7">
        <f t="shared" si="68"/>
        <v>10.508333333333335</v>
      </c>
      <c r="V400" s="7">
        <f t="shared" si="69"/>
        <v>10.475000000000001</v>
      </c>
    </row>
    <row r="401" spans="1:22" ht="13.5" x14ac:dyDescent="0.25">
      <c r="A401" s="3">
        <f>RSI!A401</f>
        <v>43280</v>
      </c>
      <c r="B401" s="2">
        <f>RSI!B401</f>
        <v>2.6137999999999999</v>
      </c>
      <c r="C401" s="2">
        <f>RSI!I401</f>
        <v>30.659962045505054</v>
      </c>
      <c r="D401" s="2">
        <f>MACD!E401</f>
        <v>9.4819322375294224E-2</v>
      </c>
      <c r="E401" s="2">
        <f>MACD!F401</f>
        <v>1.1444219575203031E-2</v>
      </c>
      <c r="F401" s="2">
        <f>'Moving Avg'!D401</f>
        <v>2.6957399999999998</v>
      </c>
      <c r="G401" s="2">
        <f>'Moving Avg'!F401</f>
        <v>2.862015</v>
      </c>
      <c r="H401" s="2">
        <f>'Moving Avg'!G401</f>
        <v>2.9399499999999996</v>
      </c>
      <c r="I401" s="2">
        <f>'Moving Avg'!H401</f>
        <v>3.4308189999999978</v>
      </c>
      <c r="J401" s="5" t="str">
        <f>OBV!F401</f>
        <v>BEARISH</v>
      </c>
      <c r="K401" s="5" t="str">
        <f>OBV!G401</f>
        <v>NEUTRAL</v>
      </c>
      <c r="L401" s="5" t="str">
        <f>OBV!H401</f>
        <v>CONFIRMED BEARISH</v>
      </c>
      <c r="M401" s="7">
        <f t="shared" si="60"/>
        <v>25</v>
      </c>
      <c r="N401" s="7">
        <f t="shared" si="61"/>
        <v>0</v>
      </c>
      <c r="O401" s="7">
        <f t="shared" si="62"/>
        <v>0</v>
      </c>
      <c r="P401" s="7">
        <f t="shared" si="63"/>
        <v>16.5</v>
      </c>
      <c r="Q401" s="8">
        <f t="shared" si="64"/>
        <v>11.225</v>
      </c>
      <c r="R401" s="8">
        <f t="shared" si="65"/>
        <v>9.125</v>
      </c>
      <c r="S401" s="8">
        <f t="shared" si="66"/>
        <v>11.175000000000001</v>
      </c>
      <c r="T401" s="8">
        <f t="shared" si="67"/>
        <v>10.375</v>
      </c>
      <c r="U401" s="7">
        <f t="shared" si="68"/>
        <v>10.508333333333335</v>
      </c>
      <c r="V401" s="7">
        <f t="shared" si="69"/>
        <v>10.475000000000001</v>
      </c>
    </row>
    <row r="402" spans="1:22" ht="13.5" x14ac:dyDescent="0.25">
      <c r="A402" s="3">
        <f>RSI!A402</f>
        <v>43283</v>
      </c>
      <c r="B402" s="2">
        <f>RSI!B402</f>
        <v>2.5358000000000001</v>
      </c>
      <c r="C402" s="2">
        <f>RSI!I402</f>
        <v>27.075626004403063</v>
      </c>
      <c r="D402" s="2">
        <f>MACD!E402</f>
        <v>0.11462998703311866</v>
      </c>
      <c r="E402" s="2">
        <f>MACD!F402</f>
        <v>3.2081373066786156E-2</v>
      </c>
      <c r="F402" s="2">
        <f>'Moving Avg'!D402</f>
        <v>2.6567400000000001</v>
      </c>
      <c r="G402" s="2">
        <f>'Moving Avg'!F402</f>
        <v>2.8537250000000003</v>
      </c>
      <c r="H402" s="2">
        <f>'Moving Avg'!G402</f>
        <v>2.9278559999999998</v>
      </c>
      <c r="I402" s="2">
        <f>'Moving Avg'!H402</f>
        <v>3.4219924999999982</v>
      </c>
      <c r="J402" s="5" t="str">
        <f>OBV!F402</f>
        <v>BEARISH</v>
      </c>
      <c r="K402" s="5" t="str">
        <f>OBV!G402</f>
        <v>NEUTRAL</v>
      </c>
      <c r="L402" s="5" t="str">
        <f>OBV!H402</f>
        <v>CONFIRMED BEARISH</v>
      </c>
      <c r="M402" s="7">
        <f t="shared" si="60"/>
        <v>50</v>
      </c>
      <c r="N402" s="7">
        <f t="shared" si="61"/>
        <v>0</v>
      </c>
      <c r="O402" s="7">
        <f t="shared" si="62"/>
        <v>0</v>
      </c>
      <c r="P402" s="7">
        <f t="shared" si="63"/>
        <v>16.5</v>
      </c>
      <c r="Q402" s="8">
        <f t="shared" si="64"/>
        <v>19.975000000000001</v>
      </c>
      <c r="R402" s="8">
        <f t="shared" si="65"/>
        <v>14.125</v>
      </c>
      <c r="S402" s="8">
        <f t="shared" si="66"/>
        <v>14.925000000000001</v>
      </c>
      <c r="T402" s="8">
        <f t="shared" si="67"/>
        <v>16.625</v>
      </c>
      <c r="U402" s="7">
        <f t="shared" si="68"/>
        <v>16.341666666666669</v>
      </c>
      <c r="V402" s="7">
        <f t="shared" si="69"/>
        <v>16.412500000000001</v>
      </c>
    </row>
    <row r="403" spans="1:22" ht="13.5" x14ac:dyDescent="0.25">
      <c r="A403" s="3">
        <f>RSI!A403</f>
        <v>43284</v>
      </c>
      <c r="B403" s="2">
        <f>RSI!B403</f>
        <v>2.5358000000000001</v>
      </c>
      <c r="C403" s="2">
        <f>RSI!I403</f>
        <v>27.075626004403063</v>
      </c>
      <c r="D403" s="2">
        <f>MACD!E403</f>
        <v>0.12717874154243214</v>
      </c>
      <c r="E403" s="2">
        <f>MACD!F403</f>
        <v>5.1100846761915356E-2</v>
      </c>
      <c r="F403" s="2">
        <f>'Moving Avg'!D403</f>
        <v>2.6021200000000002</v>
      </c>
      <c r="G403" s="2">
        <f>'Moving Avg'!F403</f>
        <v>2.8415350000000004</v>
      </c>
      <c r="H403" s="2">
        <f>'Moving Avg'!G403</f>
        <v>2.9151779999999996</v>
      </c>
      <c r="I403" s="2">
        <f>'Moving Avg'!H403</f>
        <v>3.4131659999999986</v>
      </c>
      <c r="J403" s="5" t="str">
        <f>OBV!F403</f>
        <v>BEARISH</v>
      </c>
      <c r="K403" s="5" t="str">
        <f>OBV!G403</f>
        <v>NEUTRAL</v>
      </c>
      <c r="L403" s="5" t="str">
        <f>OBV!H403</f>
        <v>CONFIRMED BEARISH</v>
      </c>
      <c r="M403" s="7">
        <f t="shared" si="60"/>
        <v>50</v>
      </c>
      <c r="N403" s="7">
        <f t="shared" si="61"/>
        <v>0</v>
      </c>
      <c r="O403" s="7">
        <f t="shared" si="62"/>
        <v>0</v>
      </c>
      <c r="P403" s="7">
        <f t="shared" si="63"/>
        <v>16.5</v>
      </c>
      <c r="Q403" s="8">
        <f t="shared" si="64"/>
        <v>19.975000000000001</v>
      </c>
      <c r="R403" s="8">
        <f t="shared" si="65"/>
        <v>14.125</v>
      </c>
      <c r="S403" s="8">
        <f t="shared" si="66"/>
        <v>14.925000000000001</v>
      </c>
      <c r="T403" s="8">
        <f t="shared" si="67"/>
        <v>16.625</v>
      </c>
      <c r="U403" s="7">
        <f t="shared" si="68"/>
        <v>16.341666666666669</v>
      </c>
      <c r="V403" s="7">
        <f t="shared" si="69"/>
        <v>16.412500000000001</v>
      </c>
    </row>
    <row r="404" spans="1:22" ht="13.5" x14ac:dyDescent="0.25">
      <c r="A404" s="3">
        <f>RSI!A404</f>
        <v>43285</v>
      </c>
      <c r="B404" s="2">
        <f>RSI!B404</f>
        <v>2.5259999999999998</v>
      </c>
      <c r="C404" s="2">
        <f>RSI!I404</f>
        <v>26.62212252451539</v>
      </c>
      <c r="D404" s="2">
        <f>MACD!E404</f>
        <v>0.14017644104069804</v>
      </c>
      <c r="E404" s="2">
        <f>MACD!F404</f>
        <v>6.8915965617671895E-2</v>
      </c>
      <c r="F404" s="2">
        <f>'Moving Avg'!D404</f>
        <v>2.5670000000000002</v>
      </c>
      <c r="G404" s="2">
        <f>'Moving Avg'!F404</f>
        <v>2.8249550000000005</v>
      </c>
      <c r="H404" s="2">
        <f>'Moving Avg'!G404</f>
        <v>2.9021080000000001</v>
      </c>
      <c r="I404" s="2">
        <f>'Moving Avg'!H404</f>
        <v>3.4042904999999983</v>
      </c>
      <c r="J404" s="5" t="str">
        <f>OBV!F404</f>
        <v>BEARISH</v>
      </c>
      <c r="K404" s="5" t="str">
        <f>OBV!G404</f>
        <v>NEUTRAL</v>
      </c>
      <c r="L404" s="5" t="str">
        <f>OBV!H404</f>
        <v>CONFIRMED BEARISH</v>
      </c>
      <c r="M404" s="7">
        <f t="shared" si="60"/>
        <v>50</v>
      </c>
      <c r="N404" s="7">
        <f t="shared" si="61"/>
        <v>0</v>
      </c>
      <c r="O404" s="7">
        <f t="shared" si="62"/>
        <v>0</v>
      </c>
      <c r="P404" s="7">
        <f t="shared" si="63"/>
        <v>16.5</v>
      </c>
      <c r="Q404" s="8">
        <f t="shared" si="64"/>
        <v>19.975000000000001</v>
      </c>
      <c r="R404" s="8">
        <f t="shared" si="65"/>
        <v>14.125</v>
      </c>
      <c r="S404" s="8">
        <f t="shared" si="66"/>
        <v>14.925000000000001</v>
      </c>
      <c r="T404" s="8">
        <f t="shared" si="67"/>
        <v>16.625</v>
      </c>
      <c r="U404" s="7">
        <f t="shared" si="68"/>
        <v>16.341666666666669</v>
      </c>
      <c r="V404" s="7">
        <f t="shared" si="69"/>
        <v>16.412500000000001</v>
      </c>
    </row>
    <row r="405" spans="1:22" ht="13.5" x14ac:dyDescent="0.25">
      <c r="A405" s="3">
        <f>RSI!A405</f>
        <v>43286</v>
      </c>
      <c r="B405" s="2">
        <f>RSI!B405</f>
        <v>2.5163000000000002</v>
      </c>
      <c r="C405" s="2">
        <f>RSI!I405</f>
        <v>26.155151747452067</v>
      </c>
      <c r="D405" s="2">
        <f>MACD!E405</f>
        <v>0.14598972194628335</v>
      </c>
      <c r="E405" s="2">
        <f>MACD!F405</f>
        <v>8.4330716883394191E-2</v>
      </c>
      <c r="F405" s="2">
        <f>'Moving Avg'!D405</f>
        <v>2.5455399999999999</v>
      </c>
      <c r="G405" s="2">
        <f>'Moving Avg'!F405</f>
        <v>2.8015500000000002</v>
      </c>
      <c r="H405" s="2">
        <f>'Moving Avg'!G405</f>
        <v>2.8888439999999997</v>
      </c>
      <c r="I405" s="2">
        <f>'Moving Avg'!H405</f>
        <v>3.3953664999999984</v>
      </c>
      <c r="J405" s="5" t="str">
        <f>OBV!F405</f>
        <v>BEARISH</v>
      </c>
      <c r="K405" s="5" t="str">
        <f>OBV!G405</f>
        <v>NEUTRAL</v>
      </c>
      <c r="L405" s="5" t="str">
        <f>OBV!H405</f>
        <v>CONFIRMED BEARISH</v>
      </c>
      <c r="M405" s="7">
        <f t="shared" si="60"/>
        <v>50</v>
      </c>
      <c r="N405" s="7">
        <f t="shared" si="61"/>
        <v>0</v>
      </c>
      <c r="O405" s="7">
        <f t="shared" si="62"/>
        <v>0</v>
      </c>
      <c r="P405" s="7">
        <f t="shared" si="63"/>
        <v>16.5</v>
      </c>
      <c r="Q405" s="8">
        <f t="shared" si="64"/>
        <v>19.975000000000001</v>
      </c>
      <c r="R405" s="8">
        <f t="shared" si="65"/>
        <v>14.125</v>
      </c>
      <c r="S405" s="8">
        <f t="shared" si="66"/>
        <v>14.925000000000001</v>
      </c>
      <c r="T405" s="8">
        <f t="shared" si="67"/>
        <v>16.625</v>
      </c>
      <c r="U405" s="7">
        <f t="shared" si="68"/>
        <v>16.341666666666669</v>
      </c>
      <c r="V405" s="7">
        <f t="shared" si="69"/>
        <v>16.412500000000001</v>
      </c>
    </row>
    <row r="406" spans="1:22" ht="13.5" x14ac:dyDescent="0.25">
      <c r="A406" s="3">
        <f>RSI!A406</f>
        <v>43287</v>
      </c>
      <c r="B406" s="2">
        <f>RSI!B406</f>
        <v>2.3797000000000001</v>
      </c>
      <c r="C406" s="2">
        <f>RSI!I406</f>
        <v>20.659387289358619</v>
      </c>
      <c r="D406" s="2">
        <f>MACD!E406</f>
        <v>0.15955579989856483</v>
      </c>
      <c r="E406" s="2">
        <f>MACD!F406</f>
        <v>9.9375733486428308E-2</v>
      </c>
      <c r="F406" s="2">
        <f>'Moving Avg'!D406</f>
        <v>2.4987200000000001</v>
      </c>
      <c r="G406" s="2">
        <f>'Moving Avg'!F406</f>
        <v>2.7669249999999996</v>
      </c>
      <c r="H406" s="2">
        <f>'Moving Avg'!G406</f>
        <v>2.8728479999999994</v>
      </c>
      <c r="I406" s="2">
        <f>'Moving Avg'!H406</f>
        <v>3.3857594999999985</v>
      </c>
      <c r="J406" s="5" t="str">
        <f>OBV!F406</f>
        <v>BEARISH</v>
      </c>
      <c r="K406" s="5" t="str">
        <f>OBV!G406</f>
        <v>NEUTRAL</v>
      </c>
      <c r="L406" s="5" t="str">
        <f>OBV!H406</f>
        <v>CONFIRMED BEARISH</v>
      </c>
      <c r="M406" s="7">
        <f t="shared" si="60"/>
        <v>50</v>
      </c>
      <c r="N406" s="7">
        <f t="shared" si="61"/>
        <v>0</v>
      </c>
      <c r="O406" s="7">
        <f t="shared" si="62"/>
        <v>0</v>
      </c>
      <c r="P406" s="7">
        <f t="shared" si="63"/>
        <v>16.5</v>
      </c>
      <c r="Q406" s="8">
        <f t="shared" si="64"/>
        <v>19.975000000000001</v>
      </c>
      <c r="R406" s="8">
        <f t="shared" si="65"/>
        <v>14.125</v>
      </c>
      <c r="S406" s="8">
        <f t="shared" si="66"/>
        <v>14.925000000000001</v>
      </c>
      <c r="T406" s="8">
        <f t="shared" si="67"/>
        <v>16.625</v>
      </c>
      <c r="U406" s="7">
        <f t="shared" si="68"/>
        <v>16.341666666666669</v>
      </c>
      <c r="V406" s="7">
        <f t="shared" si="69"/>
        <v>16.412500000000001</v>
      </c>
    </row>
    <row r="407" spans="1:22" ht="13.5" x14ac:dyDescent="0.25">
      <c r="A407" s="3">
        <f>RSI!A407</f>
        <v>43290</v>
      </c>
      <c r="B407" s="2">
        <f>RSI!B407</f>
        <v>2.3797000000000001</v>
      </c>
      <c r="C407" s="2">
        <f>RSI!I407</f>
        <v>20.659387289358619</v>
      </c>
      <c r="D407" s="2">
        <f>MACD!E407</f>
        <v>0.16124197721276179</v>
      </c>
      <c r="E407" s="2">
        <f>MACD!F407</f>
        <v>0.11174898223169502</v>
      </c>
      <c r="F407" s="2">
        <f>'Moving Avg'!D407</f>
        <v>2.4675000000000002</v>
      </c>
      <c r="G407" s="2">
        <f>'Moving Avg'!F407</f>
        <v>2.7323</v>
      </c>
      <c r="H407" s="2">
        <f>'Moving Avg'!G407</f>
        <v>2.8568519999999999</v>
      </c>
      <c r="I407" s="2">
        <f>'Moving Avg'!H407</f>
        <v>3.3761524999999981</v>
      </c>
      <c r="J407" s="5" t="str">
        <f>OBV!F407</f>
        <v>BEARISH</v>
      </c>
      <c r="K407" s="5" t="str">
        <f>OBV!G407</f>
        <v>NEUTRAL</v>
      </c>
      <c r="L407" s="5" t="str">
        <f>OBV!H407</f>
        <v>CONFIRMED BEARISH</v>
      </c>
      <c r="M407" s="7">
        <f t="shared" si="60"/>
        <v>50</v>
      </c>
      <c r="N407" s="7">
        <f t="shared" si="61"/>
        <v>0</v>
      </c>
      <c r="O407" s="7">
        <f t="shared" si="62"/>
        <v>0</v>
      </c>
      <c r="P407" s="7">
        <f t="shared" si="63"/>
        <v>16.5</v>
      </c>
      <c r="Q407" s="8">
        <f t="shared" si="64"/>
        <v>19.975000000000001</v>
      </c>
      <c r="R407" s="8">
        <f t="shared" si="65"/>
        <v>14.125</v>
      </c>
      <c r="S407" s="8">
        <f t="shared" si="66"/>
        <v>14.925000000000001</v>
      </c>
      <c r="T407" s="8">
        <f t="shared" si="67"/>
        <v>16.625</v>
      </c>
      <c r="U407" s="7">
        <f t="shared" si="68"/>
        <v>16.341666666666669</v>
      </c>
      <c r="V407" s="7">
        <f t="shared" si="69"/>
        <v>16.412500000000001</v>
      </c>
    </row>
    <row r="408" spans="1:22" ht="13.5" x14ac:dyDescent="0.25">
      <c r="A408" s="3">
        <f>RSI!A408</f>
        <v>43291</v>
      </c>
      <c r="B408" s="2">
        <f>RSI!B408</f>
        <v>2.331</v>
      </c>
      <c r="C408" s="2">
        <f>RSI!I408</f>
        <v>19.007979073795539</v>
      </c>
      <c r="D408" s="2">
        <f>MACD!E408</f>
        <v>0.18034947251918121</v>
      </c>
      <c r="E408" s="2">
        <f>MACD!F408</f>
        <v>0.12546908028919226</v>
      </c>
      <c r="F408" s="2">
        <f>'Moving Avg'!D408</f>
        <v>2.4265400000000001</v>
      </c>
      <c r="G408" s="2">
        <f>'Moving Avg'!F408</f>
        <v>2.6952400000000005</v>
      </c>
      <c r="H408" s="2">
        <f>'Moving Avg'!G408</f>
        <v>2.8398819999999994</v>
      </c>
      <c r="I408" s="2">
        <f>'Moving Avg'!H408</f>
        <v>3.3663019999999984</v>
      </c>
      <c r="J408" s="5" t="str">
        <f>OBV!F408</f>
        <v>BEARISH</v>
      </c>
      <c r="K408" s="5" t="str">
        <f>OBV!G408</f>
        <v>NEUTRAL</v>
      </c>
      <c r="L408" s="5" t="str">
        <f>OBV!H408</f>
        <v>CONFIRMED BEARISH</v>
      </c>
      <c r="M408" s="7">
        <f t="shared" si="60"/>
        <v>50</v>
      </c>
      <c r="N408" s="7">
        <f t="shared" si="61"/>
        <v>0</v>
      </c>
      <c r="O408" s="7">
        <f t="shared" si="62"/>
        <v>0</v>
      </c>
      <c r="P408" s="7">
        <f t="shared" si="63"/>
        <v>16.5</v>
      </c>
      <c r="Q408" s="8">
        <f t="shared" si="64"/>
        <v>19.975000000000001</v>
      </c>
      <c r="R408" s="8">
        <f t="shared" si="65"/>
        <v>14.125</v>
      </c>
      <c r="S408" s="8">
        <f t="shared" si="66"/>
        <v>14.925000000000001</v>
      </c>
      <c r="T408" s="8">
        <f t="shared" si="67"/>
        <v>16.625</v>
      </c>
      <c r="U408" s="7">
        <f t="shared" si="68"/>
        <v>16.341666666666669</v>
      </c>
      <c r="V408" s="7">
        <f t="shared" si="69"/>
        <v>16.412500000000001</v>
      </c>
    </row>
    <row r="409" spans="1:22" ht="13.5" x14ac:dyDescent="0.25">
      <c r="A409" s="3">
        <f>RSI!A409</f>
        <v>43292</v>
      </c>
      <c r="B409" s="2">
        <f>RSI!B409</f>
        <v>2.2627000000000002</v>
      </c>
      <c r="C409" s="2">
        <f>RSI!I409</f>
        <v>16.960362821054801</v>
      </c>
      <c r="D409" s="2">
        <f>MACD!E409</f>
        <v>0.18726218852826548</v>
      </c>
      <c r="E409" s="2">
        <f>MACD!F409</f>
        <v>0.13782770193700691</v>
      </c>
      <c r="F409" s="2">
        <f>'Moving Avg'!D409</f>
        <v>2.3738800000000002</v>
      </c>
      <c r="G409" s="2">
        <f>'Moving Avg'!F409</f>
        <v>2.6547650000000007</v>
      </c>
      <c r="H409" s="2">
        <f>'Moving Avg'!G409</f>
        <v>2.8215459999999997</v>
      </c>
      <c r="I409" s="2">
        <f>'Moving Avg'!H409</f>
        <v>3.3561099999999984</v>
      </c>
      <c r="J409" s="5" t="str">
        <f>OBV!F409</f>
        <v>BEARISH</v>
      </c>
      <c r="K409" s="5" t="str">
        <f>OBV!G409</f>
        <v>NEUTRAL</v>
      </c>
      <c r="L409" s="5" t="str">
        <f>OBV!H409</f>
        <v>CONFIRMED BEARISH</v>
      </c>
      <c r="M409" s="7">
        <f t="shared" si="60"/>
        <v>50</v>
      </c>
      <c r="N409" s="7">
        <f t="shared" si="61"/>
        <v>0</v>
      </c>
      <c r="O409" s="7">
        <f t="shared" si="62"/>
        <v>0</v>
      </c>
      <c r="P409" s="7">
        <f t="shared" si="63"/>
        <v>16.5</v>
      </c>
      <c r="Q409" s="8">
        <f t="shared" si="64"/>
        <v>19.975000000000001</v>
      </c>
      <c r="R409" s="8">
        <f t="shared" si="65"/>
        <v>14.125</v>
      </c>
      <c r="S409" s="8">
        <f t="shared" si="66"/>
        <v>14.925000000000001</v>
      </c>
      <c r="T409" s="8">
        <f t="shared" si="67"/>
        <v>16.625</v>
      </c>
      <c r="U409" s="7">
        <f t="shared" si="68"/>
        <v>16.341666666666669</v>
      </c>
      <c r="V409" s="7">
        <f t="shared" si="69"/>
        <v>16.412500000000001</v>
      </c>
    </row>
    <row r="410" spans="1:22" ht="13.5" x14ac:dyDescent="0.25">
      <c r="A410" s="3">
        <f>RSI!A410</f>
        <v>43293</v>
      </c>
      <c r="B410" s="2">
        <f>RSI!B410</f>
        <v>2.3895</v>
      </c>
      <c r="C410" s="2">
        <f>RSI!I410</f>
        <v>31.675723120425545</v>
      </c>
      <c r="D410" s="2">
        <f>MACD!E410</f>
        <v>0.17415320889403496</v>
      </c>
      <c r="E410" s="2">
        <f>MACD!F410</f>
        <v>0.14509280332841254</v>
      </c>
      <c r="F410" s="2">
        <f>'Moving Avg'!D410</f>
        <v>2.3485200000000002</v>
      </c>
      <c r="G410" s="2">
        <f>'Moving Avg'!F410</f>
        <v>2.627945</v>
      </c>
      <c r="H410" s="2">
        <f>'Moving Avg'!G410</f>
        <v>2.8057459999999992</v>
      </c>
      <c r="I410" s="2">
        <f>'Moving Avg'!H410</f>
        <v>3.3465519999999982</v>
      </c>
      <c r="J410" s="5" t="str">
        <f>OBV!F410</f>
        <v>BEARISH</v>
      </c>
      <c r="K410" s="5" t="str">
        <f>OBV!G410</f>
        <v>NEUTRAL</v>
      </c>
      <c r="L410" s="5" t="str">
        <f>OBV!H410</f>
        <v>CONFIRMED BEARISH</v>
      </c>
      <c r="M410" s="7">
        <f t="shared" si="60"/>
        <v>25</v>
      </c>
      <c r="N410" s="7">
        <f t="shared" si="61"/>
        <v>0</v>
      </c>
      <c r="O410" s="7">
        <f t="shared" si="62"/>
        <v>0</v>
      </c>
      <c r="P410" s="7">
        <f t="shared" si="63"/>
        <v>16.5</v>
      </c>
      <c r="Q410" s="8">
        <f t="shared" si="64"/>
        <v>11.225</v>
      </c>
      <c r="R410" s="8">
        <f t="shared" si="65"/>
        <v>9.125</v>
      </c>
      <c r="S410" s="8">
        <f t="shared" si="66"/>
        <v>11.175000000000001</v>
      </c>
      <c r="T410" s="8">
        <f t="shared" si="67"/>
        <v>10.375</v>
      </c>
      <c r="U410" s="7">
        <f t="shared" si="68"/>
        <v>10.508333333333335</v>
      </c>
      <c r="V410" s="7">
        <f t="shared" si="69"/>
        <v>10.475000000000001</v>
      </c>
    </row>
    <row r="411" spans="1:22" ht="13.5" x14ac:dyDescent="0.25">
      <c r="A411" s="3">
        <f>RSI!A411</f>
        <v>43294</v>
      </c>
      <c r="B411" s="2">
        <f>RSI!B411</f>
        <v>2.2822</v>
      </c>
      <c r="C411" s="2">
        <f>RSI!I411</f>
        <v>27.271584495850846</v>
      </c>
      <c r="D411" s="2">
        <f>MACD!E411</f>
        <v>0.17100625095959199</v>
      </c>
      <c r="E411" s="2">
        <f>MACD!F411</f>
        <v>0.15027549285464842</v>
      </c>
      <c r="F411" s="2">
        <f>'Moving Avg'!D411</f>
        <v>2.3290199999999999</v>
      </c>
      <c r="G411" s="2">
        <f>'Moving Avg'!F411</f>
        <v>2.5962500000000004</v>
      </c>
      <c r="H411" s="2">
        <f>'Moving Avg'!G411</f>
        <v>2.7877999999999985</v>
      </c>
      <c r="I411" s="2">
        <f>'Moving Avg'!H411</f>
        <v>3.3370914999999983</v>
      </c>
      <c r="J411" s="5" t="str">
        <f>OBV!F411</f>
        <v>BEARISH</v>
      </c>
      <c r="K411" s="5" t="str">
        <f>OBV!G411</f>
        <v>NEUTRAL</v>
      </c>
      <c r="L411" s="5" t="str">
        <f>OBV!H411</f>
        <v>CONFIRMED BEARISH</v>
      </c>
      <c r="M411" s="7">
        <f t="shared" si="60"/>
        <v>50</v>
      </c>
      <c r="N411" s="7">
        <f t="shared" si="61"/>
        <v>0</v>
      </c>
      <c r="O411" s="7">
        <f t="shared" si="62"/>
        <v>0</v>
      </c>
      <c r="P411" s="7">
        <f t="shared" si="63"/>
        <v>16.5</v>
      </c>
      <c r="Q411" s="8">
        <f t="shared" si="64"/>
        <v>19.975000000000001</v>
      </c>
      <c r="R411" s="8">
        <f t="shared" si="65"/>
        <v>14.125</v>
      </c>
      <c r="S411" s="8">
        <f t="shared" si="66"/>
        <v>14.925000000000001</v>
      </c>
      <c r="T411" s="8">
        <f t="shared" si="67"/>
        <v>16.625</v>
      </c>
      <c r="U411" s="7">
        <f t="shared" si="68"/>
        <v>16.341666666666669</v>
      </c>
      <c r="V411" s="7">
        <f t="shared" si="69"/>
        <v>16.412500000000001</v>
      </c>
    </row>
    <row r="412" spans="1:22" ht="13.5" x14ac:dyDescent="0.25">
      <c r="A412" s="3">
        <f>RSI!A412</f>
        <v>43297</v>
      </c>
      <c r="B412" s="2">
        <f>RSI!B412</f>
        <v>2.3407</v>
      </c>
      <c r="C412" s="2">
        <f>RSI!I412</f>
        <v>32.760654238404328</v>
      </c>
      <c r="D412" s="2">
        <f>MACD!E412</f>
        <v>0.15403748048719823</v>
      </c>
      <c r="E412" s="2">
        <f>MACD!F412</f>
        <v>0.15102789038115838</v>
      </c>
      <c r="F412" s="2">
        <f>'Moving Avg'!D412</f>
        <v>2.3212199999999998</v>
      </c>
      <c r="G412" s="2">
        <f>'Moving Avg'!F412</f>
        <v>2.5674800000000002</v>
      </c>
      <c r="H412" s="2">
        <f>'Moving Avg'!G412</f>
        <v>2.7710239999999988</v>
      </c>
      <c r="I412" s="2">
        <f>'Moving Avg'!H412</f>
        <v>3.3285089999999991</v>
      </c>
      <c r="J412" s="5" t="str">
        <f>OBV!F412</f>
        <v>BEARISH</v>
      </c>
      <c r="K412" s="5" t="str">
        <f>OBV!G412</f>
        <v>NEUTRAL</v>
      </c>
      <c r="L412" s="5" t="str">
        <f>OBV!H412</f>
        <v>CONFIRMED BEARISH</v>
      </c>
      <c r="M412" s="7">
        <f t="shared" si="60"/>
        <v>25</v>
      </c>
      <c r="N412" s="7">
        <f t="shared" si="61"/>
        <v>0</v>
      </c>
      <c r="O412" s="7">
        <f t="shared" si="62"/>
        <v>0</v>
      </c>
      <c r="P412" s="7">
        <f t="shared" si="63"/>
        <v>16.5</v>
      </c>
      <c r="Q412" s="8">
        <f t="shared" si="64"/>
        <v>11.225</v>
      </c>
      <c r="R412" s="8">
        <f t="shared" si="65"/>
        <v>9.125</v>
      </c>
      <c r="S412" s="8">
        <f t="shared" si="66"/>
        <v>11.175000000000001</v>
      </c>
      <c r="T412" s="8">
        <f t="shared" si="67"/>
        <v>10.375</v>
      </c>
      <c r="U412" s="7">
        <f t="shared" si="68"/>
        <v>10.508333333333335</v>
      </c>
      <c r="V412" s="7">
        <f t="shared" si="69"/>
        <v>10.475000000000001</v>
      </c>
    </row>
    <row r="413" spans="1:22" ht="13.5" x14ac:dyDescent="0.25">
      <c r="A413" s="3">
        <f>RSI!A413</f>
        <v>43298</v>
      </c>
      <c r="B413" s="2">
        <f>RSI!B413</f>
        <v>2.3407</v>
      </c>
      <c r="C413" s="2">
        <f>RSI!I413</f>
        <v>32.760654238404328</v>
      </c>
      <c r="D413" s="2">
        <f>MACD!E413</f>
        <v>0.14121080868703562</v>
      </c>
      <c r="E413" s="2">
        <f>MACD!F413</f>
        <v>0.14906447404233383</v>
      </c>
      <c r="F413" s="2">
        <f>'Moving Avg'!D413</f>
        <v>2.3231600000000001</v>
      </c>
      <c r="G413" s="2">
        <f>'Moving Avg'!F413</f>
        <v>2.5406599999999999</v>
      </c>
      <c r="H413" s="2">
        <f>'Moving Avg'!G413</f>
        <v>2.7542479999999987</v>
      </c>
      <c r="I413" s="2">
        <f>'Moving Avg'!H413</f>
        <v>3.3199264999999993</v>
      </c>
      <c r="J413" s="5" t="str">
        <f>OBV!F413</f>
        <v>BEARISH</v>
      </c>
      <c r="K413" s="5" t="str">
        <f>OBV!G413</f>
        <v>NEUTRAL</v>
      </c>
      <c r="L413" s="5" t="str">
        <f>OBV!H413</f>
        <v>BEARISH DIVERGENCE</v>
      </c>
      <c r="M413" s="7">
        <f t="shared" si="60"/>
        <v>25</v>
      </c>
      <c r="N413" s="7">
        <f t="shared" si="61"/>
        <v>45</v>
      </c>
      <c r="O413" s="7">
        <f t="shared" si="62"/>
        <v>0</v>
      </c>
      <c r="P413" s="7">
        <f t="shared" si="63"/>
        <v>16.5</v>
      </c>
      <c r="Q413" s="8">
        <f t="shared" si="64"/>
        <v>26.975000000000001</v>
      </c>
      <c r="R413" s="8">
        <f t="shared" si="65"/>
        <v>18.125</v>
      </c>
      <c r="S413" s="8">
        <f t="shared" si="66"/>
        <v>17.925000000000001</v>
      </c>
      <c r="T413" s="8">
        <f t="shared" si="67"/>
        <v>21.625</v>
      </c>
      <c r="U413" s="7">
        <f t="shared" si="68"/>
        <v>21.008333333333336</v>
      </c>
      <c r="V413" s="7">
        <f t="shared" si="69"/>
        <v>21.162500000000001</v>
      </c>
    </row>
    <row r="414" spans="1:22" ht="13.5" x14ac:dyDescent="0.25">
      <c r="A414" s="3">
        <f>RSI!A414</f>
        <v>43299</v>
      </c>
      <c r="B414" s="2">
        <f>RSI!B414</f>
        <v>2.3407</v>
      </c>
      <c r="C414" s="2">
        <f>RSI!I414</f>
        <v>32.760654238404328</v>
      </c>
      <c r="D414" s="2">
        <f>MACD!E414</f>
        <v>0.13026785147964848</v>
      </c>
      <c r="E414" s="2">
        <f>MACD!F414</f>
        <v>0.14530514952979678</v>
      </c>
      <c r="F414" s="2">
        <f>'Moving Avg'!D414</f>
        <v>2.3387599999999997</v>
      </c>
      <c r="G414" s="2">
        <f>'Moving Avg'!F414</f>
        <v>2.5138400000000005</v>
      </c>
      <c r="H414" s="2">
        <f>'Moving Avg'!G414</f>
        <v>2.7386419999999991</v>
      </c>
      <c r="I414" s="2">
        <f>'Moving Avg'!H414</f>
        <v>3.3108074999999992</v>
      </c>
      <c r="J414" s="5" t="str">
        <f>OBV!F414</f>
        <v>BEARISH</v>
      </c>
      <c r="K414" s="5" t="str">
        <f>OBV!G414</f>
        <v>NEUTRAL</v>
      </c>
      <c r="L414" s="5" t="str">
        <f>OBV!H414</f>
        <v>BEARISH DIVERGENCE</v>
      </c>
      <c r="M414" s="7">
        <f t="shared" si="60"/>
        <v>25</v>
      </c>
      <c r="N414" s="7">
        <f t="shared" si="61"/>
        <v>45</v>
      </c>
      <c r="O414" s="7">
        <f t="shared" si="62"/>
        <v>0</v>
      </c>
      <c r="P414" s="7">
        <f t="shared" si="63"/>
        <v>16.5</v>
      </c>
      <c r="Q414" s="8">
        <f t="shared" si="64"/>
        <v>26.975000000000001</v>
      </c>
      <c r="R414" s="8">
        <f t="shared" si="65"/>
        <v>18.125</v>
      </c>
      <c r="S414" s="8">
        <f t="shared" si="66"/>
        <v>17.925000000000001</v>
      </c>
      <c r="T414" s="8">
        <f t="shared" si="67"/>
        <v>21.625</v>
      </c>
      <c r="U414" s="7">
        <f t="shared" si="68"/>
        <v>21.008333333333336</v>
      </c>
      <c r="V414" s="7">
        <f t="shared" si="69"/>
        <v>21.162500000000001</v>
      </c>
    </row>
    <row r="415" spans="1:22" ht="13.5" x14ac:dyDescent="0.25">
      <c r="A415" s="3">
        <f>RSI!A415</f>
        <v>43300</v>
      </c>
      <c r="B415" s="2">
        <f>RSI!B415</f>
        <v>2.3016999999999999</v>
      </c>
      <c r="C415" s="2">
        <f>RSI!I415</f>
        <v>30.823604226691302</v>
      </c>
      <c r="D415" s="2">
        <f>MACD!E415</f>
        <v>0.12371803769631518</v>
      </c>
      <c r="E415" s="2">
        <f>MACD!F415</f>
        <v>0.14098772716310048</v>
      </c>
      <c r="F415" s="2">
        <f>'Moving Avg'!D415</f>
        <v>2.3212000000000002</v>
      </c>
      <c r="G415" s="2">
        <f>'Moving Avg'!F415</f>
        <v>2.4875049999999996</v>
      </c>
      <c r="H415" s="2">
        <f>'Moving Avg'!G415</f>
        <v>2.7240119999999997</v>
      </c>
      <c r="I415" s="2">
        <f>'Moving Avg'!H415</f>
        <v>3.3020784999999995</v>
      </c>
      <c r="J415" s="5" t="str">
        <f>OBV!F415</f>
        <v>BEARISH</v>
      </c>
      <c r="K415" s="5" t="str">
        <f>OBV!G415</f>
        <v>NEUTRAL</v>
      </c>
      <c r="L415" s="5" t="str">
        <f>OBV!H415</f>
        <v>CONFIRMED BEARISH</v>
      </c>
      <c r="M415" s="7">
        <f t="shared" si="60"/>
        <v>25</v>
      </c>
      <c r="N415" s="7">
        <f t="shared" si="61"/>
        <v>45</v>
      </c>
      <c r="O415" s="7">
        <f t="shared" si="62"/>
        <v>0</v>
      </c>
      <c r="P415" s="7">
        <f t="shared" si="63"/>
        <v>16.5</v>
      </c>
      <c r="Q415" s="8">
        <f t="shared" si="64"/>
        <v>26.975000000000001</v>
      </c>
      <c r="R415" s="8">
        <f t="shared" si="65"/>
        <v>18.125</v>
      </c>
      <c r="S415" s="8">
        <f t="shared" si="66"/>
        <v>17.925000000000001</v>
      </c>
      <c r="T415" s="8">
        <f t="shared" si="67"/>
        <v>21.625</v>
      </c>
      <c r="U415" s="7">
        <f t="shared" si="68"/>
        <v>21.008333333333336</v>
      </c>
      <c r="V415" s="7">
        <f t="shared" si="69"/>
        <v>21.162500000000001</v>
      </c>
    </row>
    <row r="416" spans="1:22" ht="13.5" x14ac:dyDescent="0.25">
      <c r="A416" s="3">
        <f>RSI!A416</f>
        <v>43301</v>
      </c>
      <c r="B416" s="2">
        <f>RSI!B416</f>
        <v>2.3407</v>
      </c>
      <c r="C416" s="2">
        <f>RSI!I416</f>
        <v>34.964761174319136</v>
      </c>
      <c r="D416" s="2">
        <f>MACD!E416</f>
        <v>9.5717835584628652E-2</v>
      </c>
      <c r="E416" s="2">
        <f>MACD!F416</f>
        <v>0.13193374884740611</v>
      </c>
      <c r="F416" s="2">
        <f>'Moving Avg'!D416</f>
        <v>2.3329</v>
      </c>
      <c r="G416" s="2">
        <f>'Moving Avg'!F416</f>
        <v>2.4640949999999995</v>
      </c>
      <c r="H416" s="2">
        <f>'Moving Avg'!G416</f>
        <v>2.7103579999999998</v>
      </c>
      <c r="I416" s="2">
        <f>'Moving Avg'!H416</f>
        <v>3.2935444999999994</v>
      </c>
      <c r="J416" s="5" t="str">
        <f>OBV!F416</f>
        <v>BULLISH</v>
      </c>
      <c r="K416" s="5" t="str">
        <f>OBV!G416</f>
        <v>NEUTRAL</v>
      </c>
      <c r="L416" s="5" t="str">
        <f>OBV!H416</f>
        <v>CONFIRMED BULLISH</v>
      </c>
      <c r="M416" s="7">
        <f t="shared" si="60"/>
        <v>25</v>
      </c>
      <c r="N416" s="7">
        <f t="shared" si="61"/>
        <v>100</v>
      </c>
      <c r="O416" s="7">
        <f t="shared" si="62"/>
        <v>0</v>
      </c>
      <c r="P416" s="7">
        <f t="shared" si="63"/>
        <v>83.5</v>
      </c>
      <c r="Q416" s="8">
        <f t="shared" si="64"/>
        <v>56.274999999999999</v>
      </c>
      <c r="R416" s="8">
        <f t="shared" si="65"/>
        <v>45.875</v>
      </c>
      <c r="S416" s="8">
        <f t="shared" si="66"/>
        <v>56.325000000000003</v>
      </c>
      <c r="T416" s="8">
        <f t="shared" si="67"/>
        <v>52.125</v>
      </c>
      <c r="U416" s="7">
        <f t="shared" si="68"/>
        <v>52.82500000000001</v>
      </c>
      <c r="V416" s="7">
        <f t="shared" si="69"/>
        <v>52.650000000000006</v>
      </c>
    </row>
    <row r="417" spans="1:22" ht="13.5" x14ac:dyDescent="0.25">
      <c r="A417" s="3">
        <f>RSI!A417</f>
        <v>43304</v>
      </c>
      <c r="B417" s="2">
        <f>RSI!B417</f>
        <v>2.3992</v>
      </c>
      <c r="C417" s="2">
        <f>RSI!I417</f>
        <v>40.699312335433326</v>
      </c>
      <c r="D417" s="2">
        <f>MACD!E417</f>
        <v>6.8800664863682304E-2</v>
      </c>
      <c r="E417" s="2">
        <f>MACD!F417</f>
        <v>0.11930713205066135</v>
      </c>
      <c r="F417" s="2">
        <f>'Moving Avg'!D417</f>
        <v>2.3446000000000002</v>
      </c>
      <c r="G417" s="2">
        <f>'Moving Avg'!F417</f>
        <v>2.4475149999999997</v>
      </c>
      <c r="H417" s="2">
        <f>'Moving Avg'!G417</f>
        <v>2.6978740000000001</v>
      </c>
      <c r="I417" s="2">
        <f>'Moving Avg'!H417</f>
        <v>3.2848154999999997</v>
      </c>
      <c r="J417" s="5" t="str">
        <f>OBV!F417</f>
        <v>BULLISH</v>
      </c>
      <c r="K417" s="5" t="str">
        <f>OBV!G417</f>
        <v>NEUTRAL</v>
      </c>
      <c r="L417" s="5" t="str">
        <f>OBV!H417</f>
        <v>CONFIRMED BULLISH</v>
      </c>
      <c r="M417" s="7">
        <f t="shared" si="60"/>
        <v>25</v>
      </c>
      <c r="N417" s="7">
        <f t="shared" si="61"/>
        <v>100</v>
      </c>
      <c r="O417" s="7">
        <f t="shared" si="62"/>
        <v>0</v>
      </c>
      <c r="P417" s="7">
        <f t="shared" si="63"/>
        <v>83.5</v>
      </c>
      <c r="Q417" s="8">
        <f t="shared" si="64"/>
        <v>56.274999999999999</v>
      </c>
      <c r="R417" s="8">
        <f t="shared" si="65"/>
        <v>45.875</v>
      </c>
      <c r="S417" s="8">
        <f t="shared" si="66"/>
        <v>56.325000000000003</v>
      </c>
      <c r="T417" s="8">
        <f t="shared" si="67"/>
        <v>52.125</v>
      </c>
      <c r="U417" s="7">
        <f t="shared" si="68"/>
        <v>52.82500000000001</v>
      </c>
      <c r="V417" s="7">
        <f t="shared" si="69"/>
        <v>52.650000000000006</v>
      </c>
    </row>
    <row r="418" spans="1:22" ht="13.5" x14ac:dyDescent="0.25">
      <c r="A418" s="3">
        <f>RSI!A418</f>
        <v>43305</v>
      </c>
      <c r="B418" s="2">
        <f>RSI!B418</f>
        <v>2.4186999999999999</v>
      </c>
      <c r="C418" s="2">
        <f>RSI!I418</f>
        <v>42.518762766788377</v>
      </c>
      <c r="D418" s="2">
        <f>MACD!E418</f>
        <v>3.7768685924323364E-2</v>
      </c>
      <c r="E418" s="2">
        <f>MACD!F418</f>
        <v>0.10299944282539375</v>
      </c>
      <c r="F418" s="2">
        <f>'Moving Avg'!D418</f>
        <v>2.3601999999999999</v>
      </c>
      <c r="G418" s="2">
        <f>'Moving Avg'!F418</f>
        <v>2.4280049999999997</v>
      </c>
      <c r="H418" s="2">
        <f>'Moving Avg'!G418</f>
        <v>2.6857799999999998</v>
      </c>
      <c r="I418" s="2">
        <f>'Moving Avg'!H418</f>
        <v>3.2761839999999989</v>
      </c>
      <c r="J418" s="5" t="str">
        <f>OBV!F418</f>
        <v>BULLISH</v>
      </c>
      <c r="K418" s="5" t="str">
        <f>OBV!G418</f>
        <v>NEUTRAL</v>
      </c>
      <c r="L418" s="5" t="str">
        <f>OBV!H418</f>
        <v>CONFIRMED BULLISH</v>
      </c>
      <c r="M418" s="7">
        <f t="shared" si="60"/>
        <v>25</v>
      </c>
      <c r="N418" s="7">
        <f t="shared" si="61"/>
        <v>100</v>
      </c>
      <c r="O418" s="7">
        <f t="shared" si="62"/>
        <v>0</v>
      </c>
      <c r="P418" s="7">
        <f t="shared" si="63"/>
        <v>83.5</v>
      </c>
      <c r="Q418" s="8">
        <f t="shared" si="64"/>
        <v>56.274999999999999</v>
      </c>
      <c r="R418" s="8">
        <f t="shared" si="65"/>
        <v>45.875</v>
      </c>
      <c r="S418" s="8">
        <f t="shared" si="66"/>
        <v>56.325000000000003</v>
      </c>
      <c r="T418" s="8">
        <f t="shared" si="67"/>
        <v>52.125</v>
      </c>
      <c r="U418" s="7">
        <f t="shared" si="68"/>
        <v>52.82500000000001</v>
      </c>
      <c r="V418" s="7">
        <f t="shared" si="69"/>
        <v>52.650000000000006</v>
      </c>
    </row>
    <row r="419" spans="1:22" ht="13.5" x14ac:dyDescent="0.25">
      <c r="A419" s="3">
        <f>RSI!A419</f>
        <v>43307</v>
      </c>
      <c r="B419" s="2">
        <f>RSI!B419</f>
        <v>2.3504999999999998</v>
      </c>
      <c r="C419" s="2">
        <f>RSI!I419</f>
        <v>38.114209539600999</v>
      </c>
      <c r="D419" s="2">
        <f>MACD!E419</f>
        <v>6.5701988815280998E-3</v>
      </c>
      <c r="E419" s="2">
        <f>MACD!F419</f>
        <v>8.3713594036620625E-2</v>
      </c>
      <c r="F419" s="2">
        <f>'Moving Avg'!D419</f>
        <v>2.3621600000000003</v>
      </c>
      <c r="G419" s="2">
        <f>'Moving Avg'!F419</f>
        <v>2.4104499999999995</v>
      </c>
      <c r="H419" s="2">
        <f>'Moving Avg'!G419</f>
        <v>2.6723219999999999</v>
      </c>
      <c r="I419" s="2">
        <f>'Moving Avg'!H419</f>
        <v>3.2677964999999989</v>
      </c>
      <c r="J419" s="5" t="str">
        <f>OBV!F419</f>
        <v>BEARISH</v>
      </c>
      <c r="K419" s="5" t="str">
        <f>OBV!G419</f>
        <v>NEUTRAL</v>
      </c>
      <c r="L419" s="5" t="str">
        <f>OBV!H419</f>
        <v>BEARISH DIVERGENCE</v>
      </c>
      <c r="M419" s="7">
        <f t="shared" si="60"/>
        <v>25</v>
      </c>
      <c r="N419" s="7">
        <f t="shared" si="61"/>
        <v>100</v>
      </c>
      <c r="O419" s="7">
        <f t="shared" si="62"/>
        <v>0</v>
      </c>
      <c r="P419" s="7">
        <f t="shared" si="63"/>
        <v>16.5</v>
      </c>
      <c r="Q419" s="8">
        <f t="shared" si="64"/>
        <v>46.225000000000001</v>
      </c>
      <c r="R419" s="8">
        <f t="shared" si="65"/>
        <v>29.125</v>
      </c>
      <c r="S419" s="8">
        <f t="shared" si="66"/>
        <v>26.175000000000001</v>
      </c>
      <c r="T419" s="8">
        <f t="shared" si="67"/>
        <v>35.375</v>
      </c>
      <c r="U419" s="7">
        <f t="shared" si="68"/>
        <v>33.841666666666661</v>
      </c>
      <c r="V419" s="7">
        <f t="shared" si="69"/>
        <v>34.224999999999994</v>
      </c>
    </row>
    <row r="420" spans="1:22" ht="13.5" x14ac:dyDescent="0.25">
      <c r="A420" s="3">
        <f>RSI!A420</f>
        <v>43308</v>
      </c>
      <c r="B420" s="2">
        <f>RSI!B420</f>
        <v>2.2822</v>
      </c>
      <c r="C420" s="2">
        <f>RSI!I420</f>
        <v>34.283911075903248</v>
      </c>
      <c r="D420" s="2">
        <f>MACD!E420</f>
        <v>5.6184475074694262E-3</v>
      </c>
      <c r="E420" s="2">
        <f>MACD!F420</f>
        <v>6.8094564730790383E-2</v>
      </c>
      <c r="F420" s="2">
        <f>'Moving Avg'!D420</f>
        <v>2.35826</v>
      </c>
      <c r="G420" s="2">
        <f>'Moving Avg'!F420</f>
        <v>2.3933799999999996</v>
      </c>
      <c r="H420" s="2">
        <f>'Moving Avg'!G420</f>
        <v>2.6592519999999991</v>
      </c>
      <c r="I420" s="2">
        <f>'Moving Avg'!H420</f>
        <v>3.2587259999999985</v>
      </c>
      <c r="J420" s="5" t="str">
        <f>OBV!F420</f>
        <v>BULLISH</v>
      </c>
      <c r="K420" s="5" t="str">
        <f>OBV!G420</f>
        <v>NEUTRAL</v>
      </c>
      <c r="L420" s="5" t="str">
        <f>OBV!H420</f>
        <v>BULLISH DIVERGENCE</v>
      </c>
      <c r="M420" s="7">
        <f t="shared" si="60"/>
        <v>25</v>
      </c>
      <c r="N420" s="7">
        <f t="shared" si="61"/>
        <v>100</v>
      </c>
      <c r="O420" s="7">
        <f t="shared" si="62"/>
        <v>0</v>
      </c>
      <c r="P420" s="7">
        <f t="shared" si="63"/>
        <v>66.5</v>
      </c>
      <c r="Q420" s="8">
        <f t="shared" si="64"/>
        <v>53.725000000000001</v>
      </c>
      <c r="R420" s="8">
        <f t="shared" si="65"/>
        <v>41.625</v>
      </c>
      <c r="S420" s="8">
        <f t="shared" si="66"/>
        <v>48.674999999999997</v>
      </c>
      <c r="T420" s="8">
        <f t="shared" si="67"/>
        <v>47.875</v>
      </c>
      <c r="U420" s="7">
        <f t="shared" si="68"/>
        <v>48.008333333333326</v>
      </c>
      <c r="V420" s="7">
        <f t="shared" si="69"/>
        <v>47.974999999999994</v>
      </c>
    </row>
    <row r="421" spans="1:22" ht="13.5" x14ac:dyDescent="0.25">
      <c r="A421" s="3">
        <f>RSI!A421</f>
        <v>43311</v>
      </c>
      <c r="B421" s="2">
        <f>RSI!B421</f>
        <v>2.2528999999999999</v>
      </c>
      <c r="C421" s="2">
        <f>RSI!I421</f>
        <v>32.762808765584779</v>
      </c>
      <c r="D421" s="2">
        <f>MACD!E421</f>
        <v>-8.3057844523484192E-3</v>
      </c>
      <c r="E421" s="2">
        <f>MACD!F421</f>
        <v>5.2814494894162629E-2</v>
      </c>
      <c r="F421" s="2">
        <f>'Moving Avg'!D421</f>
        <v>2.3407</v>
      </c>
      <c r="G421" s="2">
        <f>'Moving Avg'!F421</f>
        <v>2.3753349999999993</v>
      </c>
      <c r="H421" s="2">
        <f>'Moving Avg'!G421</f>
        <v>2.6455959999999994</v>
      </c>
      <c r="I421" s="2">
        <f>'Moving Avg'!H421</f>
        <v>3.2500944999999986</v>
      </c>
      <c r="J421" s="5" t="str">
        <f>OBV!F421</f>
        <v>BEARISH</v>
      </c>
      <c r="K421" s="5" t="str">
        <f>OBV!G421</f>
        <v>NEUTRAL</v>
      </c>
      <c r="L421" s="5" t="str">
        <f>OBV!H421</f>
        <v>CONFIRMED BEARISH</v>
      </c>
      <c r="M421" s="7">
        <f t="shared" si="60"/>
        <v>25</v>
      </c>
      <c r="N421" s="7">
        <f t="shared" si="61"/>
        <v>100</v>
      </c>
      <c r="O421" s="7">
        <f t="shared" si="62"/>
        <v>0</v>
      </c>
      <c r="P421" s="7">
        <f t="shared" si="63"/>
        <v>16.5</v>
      </c>
      <c r="Q421" s="8">
        <f t="shared" si="64"/>
        <v>46.225000000000001</v>
      </c>
      <c r="R421" s="8">
        <f t="shared" si="65"/>
        <v>29.125</v>
      </c>
      <c r="S421" s="8">
        <f t="shared" si="66"/>
        <v>26.175000000000001</v>
      </c>
      <c r="T421" s="8">
        <f t="shared" si="67"/>
        <v>35.375</v>
      </c>
      <c r="U421" s="7">
        <f t="shared" si="68"/>
        <v>33.841666666666661</v>
      </c>
      <c r="V421" s="7">
        <f t="shared" si="69"/>
        <v>34.224999999999994</v>
      </c>
    </row>
    <row r="422" spans="1:22" ht="13.5" x14ac:dyDescent="0.25">
      <c r="A422" s="3">
        <f>RSI!A422</f>
        <v>43312</v>
      </c>
      <c r="B422" s="2">
        <f>RSI!B422</f>
        <v>2.2528999999999999</v>
      </c>
      <c r="C422" s="2">
        <f>RSI!I422</f>
        <v>32.762808765584779</v>
      </c>
      <c r="D422" s="2">
        <f>MACD!E422</f>
        <v>-9.7865270481904965E-3</v>
      </c>
      <c r="E422" s="2">
        <f>MACD!F422</f>
        <v>4.0294290505692006E-2</v>
      </c>
      <c r="F422" s="2">
        <f>'Moving Avg'!D422</f>
        <v>2.3114400000000002</v>
      </c>
      <c r="G422" s="2">
        <f>'Moving Avg'!F422</f>
        <v>2.3611899999999997</v>
      </c>
      <c r="H422" s="2">
        <f>'Moving Avg'!G422</f>
        <v>2.6327219999999993</v>
      </c>
      <c r="I422" s="2">
        <f>'Moving Avg'!H422</f>
        <v>3.2423404999999987</v>
      </c>
      <c r="J422" s="5" t="str">
        <f>OBV!F422</f>
        <v>BEARISH</v>
      </c>
      <c r="K422" s="5" t="str">
        <f>OBV!G422</f>
        <v>NEUTRAL</v>
      </c>
      <c r="L422" s="5" t="str">
        <f>OBV!H422</f>
        <v>CONFIRMED BEARISH</v>
      </c>
      <c r="M422" s="7">
        <f t="shared" si="60"/>
        <v>25</v>
      </c>
      <c r="N422" s="7">
        <f t="shared" si="61"/>
        <v>100</v>
      </c>
      <c r="O422" s="7">
        <f t="shared" si="62"/>
        <v>0</v>
      </c>
      <c r="P422" s="7">
        <f t="shared" si="63"/>
        <v>16.5</v>
      </c>
      <c r="Q422" s="8">
        <f t="shared" si="64"/>
        <v>46.225000000000001</v>
      </c>
      <c r="R422" s="8">
        <f t="shared" si="65"/>
        <v>29.125</v>
      </c>
      <c r="S422" s="8">
        <f t="shared" si="66"/>
        <v>26.175000000000001</v>
      </c>
      <c r="T422" s="8">
        <f t="shared" si="67"/>
        <v>35.375</v>
      </c>
      <c r="U422" s="7">
        <f t="shared" si="68"/>
        <v>33.841666666666661</v>
      </c>
      <c r="V422" s="7">
        <f t="shared" si="69"/>
        <v>34.224999999999994</v>
      </c>
    </row>
    <row r="423" spans="1:22" ht="13.5" x14ac:dyDescent="0.25">
      <c r="A423" s="3">
        <f>RSI!A423</f>
        <v>43313</v>
      </c>
      <c r="B423" s="2">
        <f>RSI!B423</f>
        <v>2.2528999999999999</v>
      </c>
      <c r="C423" s="2">
        <f>RSI!I423</f>
        <v>32.762808765584779</v>
      </c>
      <c r="D423" s="2">
        <f>MACD!E423</f>
        <v>-9.834555839255632E-3</v>
      </c>
      <c r="E423" s="2">
        <f>MACD!F423</f>
        <v>3.026852123670248E-2</v>
      </c>
      <c r="F423" s="2">
        <f>'Moving Avg'!D423</f>
        <v>2.2782800000000001</v>
      </c>
      <c r="G423" s="2">
        <f>'Moving Avg'!F423</f>
        <v>2.3470449999999996</v>
      </c>
      <c r="H423" s="2">
        <f>'Moving Avg'!G423</f>
        <v>2.6198479999999993</v>
      </c>
      <c r="I423" s="2">
        <f>'Moving Avg'!H423</f>
        <v>3.2340499999999981</v>
      </c>
      <c r="J423" s="5" t="str">
        <f>OBV!F423</f>
        <v>BEARISH</v>
      </c>
      <c r="K423" s="5" t="str">
        <f>OBV!G423</f>
        <v>NEUTRAL</v>
      </c>
      <c r="L423" s="5" t="str">
        <f>OBV!H423</f>
        <v>CONFIRMED BEARISH</v>
      </c>
      <c r="M423" s="7">
        <f t="shared" si="60"/>
        <v>25</v>
      </c>
      <c r="N423" s="7">
        <f t="shared" si="61"/>
        <v>100</v>
      </c>
      <c r="O423" s="7">
        <f t="shared" si="62"/>
        <v>0</v>
      </c>
      <c r="P423" s="7">
        <f t="shared" si="63"/>
        <v>16.5</v>
      </c>
      <c r="Q423" s="8">
        <f t="shared" si="64"/>
        <v>46.225000000000001</v>
      </c>
      <c r="R423" s="8">
        <f t="shared" si="65"/>
        <v>29.125</v>
      </c>
      <c r="S423" s="8">
        <f t="shared" si="66"/>
        <v>26.175000000000001</v>
      </c>
      <c r="T423" s="8">
        <f t="shared" si="67"/>
        <v>35.375</v>
      </c>
      <c r="U423" s="7">
        <f t="shared" si="68"/>
        <v>33.841666666666661</v>
      </c>
      <c r="V423" s="7">
        <f t="shared" si="69"/>
        <v>34.224999999999994</v>
      </c>
    </row>
    <row r="424" spans="1:22" ht="13.5" x14ac:dyDescent="0.25">
      <c r="A424" s="3">
        <f>RSI!A424</f>
        <v>43314</v>
      </c>
      <c r="B424" s="2">
        <f>RSI!B424</f>
        <v>2.2528999999999999</v>
      </c>
      <c r="C424" s="2">
        <f>RSI!I424</f>
        <v>32.762808765584779</v>
      </c>
      <c r="D424" s="2">
        <f>MACD!E424</f>
        <v>-8.7595407229761335E-3</v>
      </c>
      <c r="E424" s="2">
        <f>MACD!F424</f>
        <v>2.2462908844766757E-2</v>
      </c>
      <c r="F424" s="2">
        <f>'Moving Avg'!D424</f>
        <v>2.2587600000000001</v>
      </c>
      <c r="G424" s="2">
        <f>'Moving Avg'!F424</f>
        <v>2.3333899999999992</v>
      </c>
      <c r="H424" s="2">
        <f>'Moving Avg'!G424</f>
        <v>2.6083379999999994</v>
      </c>
      <c r="I424" s="2">
        <f>'Moving Avg'!H424</f>
        <v>3.2257594999999974</v>
      </c>
      <c r="J424" s="5" t="str">
        <f>OBV!F424</f>
        <v>BEARISH</v>
      </c>
      <c r="K424" s="5" t="str">
        <f>OBV!G424</f>
        <v>NEUTRAL</v>
      </c>
      <c r="L424" s="5" t="str">
        <f>OBV!H424</f>
        <v>CONFIRMED BEARISH</v>
      </c>
      <c r="M424" s="7">
        <f t="shared" si="60"/>
        <v>25</v>
      </c>
      <c r="N424" s="7">
        <f t="shared" si="61"/>
        <v>100</v>
      </c>
      <c r="O424" s="7">
        <f t="shared" si="62"/>
        <v>0</v>
      </c>
      <c r="P424" s="7">
        <f t="shared" si="63"/>
        <v>16.5</v>
      </c>
      <c r="Q424" s="8">
        <f t="shared" si="64"/>
        <v>46.225000000000001</v>
      </c>
      <c r="R424" s="8">
        <f t="shared" si="65"/>
        <v>29.125</v>
      </c>
      <c r="S424" s="8">
        <f t="shared" si="66"/>
        <v>26.175000000000001</v>
      </c>
      <c r="T424" s="8">
        <f t="shared" si="67"/>
        <v>35.375</v>
      </c>
      <c r="U424" s="7">
        <f t="shared" si="68"/>
        <v>33.841666666666661</v>
      </c>
      <c r="V424" s="7">
        <f t="shared" si="69"/>
        <v>34.224999999999994</v>
      </c>
    </row>
    <row r="425" spans="1:22" ht="13.5" x14ac:dyDescent="0.25">
      <c r="A425" s="3">
        <f>RSI!A425</f>
        <v>43315</v>
      </c>
      <c r="B425" s="2">
        <f>RSI!B425</f>
        <v>2.2528999999999999</v>
      </c>
      <c r="C425" s="2">
        <f>RSI!I425</f>
        <v>32.762808765584779</v>
      </c>
      <c r="D425" s="2">
        <f>MACD!E425</f>
        <v>-1.2816898786027764E-2</v>
      </c>
      <c r="E425" s="2">
        <f>MACD!F425</f>
        <v>1.5406947318607853E-2</v>
      </c>
      <c r="F425" s="2">
        <f>'Moving Avg'!D425</f>
        <v>2.2528999999999999</v>
      </c>
      <c r="G425" s="2">
        <f>'Moving Avg'!F425</f>
        <v>2.3202199999999995</v>
      </c>
      <c r="H425" s="2">
        <f>'Moving Avg'!G425</f>
        <v>2.5978039999999991</v>
      </c>
      <c r="I425" s="2">
        <f>'Moving Avg'!H425</f>
        <v>3.2165914999999972</v>
      </c>
      <c r="J425" s="5" t="str">
        <f>OBV!F425</f>
        <v>BEARISH</v>
      </c>
      <c r="K425" s="5" t="str">
        <f>OBV!G425</f>
        <v>NEUTRAL</v>
      </c>
      <c r="L425" s="5" t="str">
        <f>OBV!H425</f>
        <v>CONFIRMED BEARISH</v>
      </c>
      <c r="M425" s="7">
        <f t="shared" si="60"/>
        <v>25</v>
      </c>
      <c r="N425" s="7">
        <f t="shared" si="61"/>
        <v>100</v>
      </c>
      <c r="O425" s="7">
        <f t="shared" si="62"/>
        <v>0</v>
      </c>
      <c r="P425" s="7">
        <f t="shared" si="63"/>
        <v>16.5</v>
      </c>
      <c r="Q425" s="8">
        <f t="shared" si="64"/>
        <v>46.225000000000001</v>
      </c>
      <c r="R425" s="8">
        <f t="shared" si="65"/>
        <v>29.125</v>
      </c>
      <c r="S425" s="8">
        <f t="shared" si="66"/>
        <v>26.175000000000001</v>
      </c>
      <c r="T425" s="8">
        <f t="shared" si="67"/>
        <v>35.375</v>
      </c>
      <c r="U425" s="7">
        <f t="shared" si="68"/>
        <v>33.841666666666661</v>
      </c>
      <c r="V425" s="7">
        <f t="shared" si="69"/>
        <v>34.224999999999994</v>
      </c>
    </row>
    <row r="426" spans="1:22" ht="13.5" x14ac:dyDescent="0.25">
      <c r="A426" s="3">
        <f>RSI!A426</f>
        <v>43318</v>
      </c>
      <c r="B426" s="2">
        <f>RSI!B426</f>
        <v>2.2528999999999999</v>
      </c>
      <c r="C426" s="2">
        <f>RSI!I426</f>
        <v>32.762808765584793</v>
      </c>
      <c r="D426" s="2">
        <f>MACD!E426</f>
        <v>-9.2935536925664586E-3</v>
      </c>
      <c r="E426" s="2">
        <f>MACD!F426</f>
        <v>1.0466847116372991E-2</v>
      </c>
      <c r="F426" s="2">
        <f>'Moving Avg'!D426</f>
        <v>2.2528999999999999</v>
      </c>
      <c r="G426" s="2">
        <f>'Moving Avg'!F426</f>
        <v>2.3138799999999993</v>
      </c>
      <c r="H426" s="2">
        <f>'Moving Avg'!G426</f>
        <v>2.5872699999999993</v>
      </c>
      <c r="I426" s="2">
        <f>'Moving Avg'!H426</f>
        <v>3.2071794999999974</v>
      </c>
      <c r="J426" s="5" t="str">
        <f>OBV!F426</f>
        <v>NEUTRAL</v>
      </c>
      <c r="K426" s="5" t="str">
        <f>OBV!G426</f>
        <v>NEUTRAL</v>
      </c>
      <c r="L426" s="5" t="str">
        <f>OBV!H426</f>
        <v>NEUTRAL</v>
      </c>
      <c r="M426" s="7">
        <f t="shared" si="60"/>
        <v>25</v>
      </c>
      <c r="N426" s="7">
        <f t="shared" si="61"/>
        <v>45</v>
      </c>
      <c r="O426" s="7">
        <f t="shared" si="62"/>
        <v>0</v>
      </c>
      <c r="P426" s="7">
        <f t="shared" si="63"/>
        <v>33</v>
      </c>
      <c r="Q426" s="8">
        <f t="shared" si="64"/>
        <v>29.45</v>
      </c>
      <c r="R426" s="8">
        <f t="shared" si="65"/>
        <v>22.25</v>
      </c>
      <c r="S426" s="8">
        <f t="shared" si="66"/>
        <v>25.35</v>
      </c>
      <c r="T426" s="8">
        <f t="shared" si="67"/>
        <v>25.75</v>
      </c>
      <c r="U426" s="7">
        <f t="shared" si="68"/>
        <v>25.683333333333337</v>
      </c>
      <c r="V426" s="7">
        <f t="shared" si="69"/>
        <v>25.700000000000003</v>
      </c>
    </row>
    <row r="427" spans="1:22" ht="13.5" x14ac:dyDescent="0.25">
      <c r="A427" s="3">
        <f>RSI!A427</f>
        <v>43319</v>
      </c>
      <c r="B427" s="2">
        <f>RSI!B427</f>
        <v>2.2139000000000002</v>
      </c>
      <c r="C427" s="2">
        <f>RSI!I427</f>
        <v>29.999163497069276</v>
      </c>
      <c r="D427" s="2">
        <f>MACD!E427</f>
        <v>6.462269998236625E-3</v>
      </c>
      <c r="E427" s="2">
        <f>MACD!F427</f>
        <v>9.6659316927457193E-3</v>
      </c>
      <c r="F427" s="2">
        <f>'Moving Avg'!D427</f>
        <v>2.2450999999999999</v>
      </c>
      <c r="G427" s="2">
        <f>'Moving Avg'!F427</f>
        <v>2.3055899999999996</v>
      </c>
      <c r="H427" s="2">
        <f>'Moving Avg'!G427</f>
        <v>2.5759559999999988</v>
      </c>
      <c r="I427" s="2">
        <f>'Moving Avg'!H427</f>
        <v>3.1981579999999981</v>
      </c>
      <c r="J427" s="5" t="str">
        <f>OBV!F427</f>
        <v>BEARISH</v>
      </c>
      <c r="K427" s="5" t="str">
        <f>OBV!G427</f>
        <v>NEUTRAL</v>
      </c>
      <c r="L427" s="5" t="str">
        <f>OBV!H427</f>
        <v>CONFIRMED BEARISH</v>
      </c>
      <c r="M427" s="7">
        <f t="shared" si="60"/>
        <v>50</v>
      </c>
      <c r="N427" s="7">
        <f t="shared" si="61"/>
        <v>45</v>
      </c>
      <c r="O427" s="7">
        <f t="shared" si="62"/>
        <v>0</v>
      </c>
      <c r="P427" s="7">
        <f t="shared" si="63"/>
        <v>16.5</v>
      </c>
      <c r="Q427" s="8">
        <f t="shared" si="64"/>
        <v>35.725000000000001</v>
      </c>
      <c r="R427" s="8">
        <f t="shared" si="65"/>
        <v>23.125</v>
      </c>
      <c r="S427" s="8">
        <f t="shared" si="66"/>
        <v>21.675000000000001</v>
      </c>
      <c r="T427" s="8">
        <f t="shared" si="67"/>
        <v>27.875</v>
      </c>
      <c r="U427" s="7">
        <f t="shared" si="68"/>
        <v>26.841666666666669</v>
      </c>
      <c r="V427" s="7">
        <f t="shared" si="69"/>
        <v>27.1</v>
      </c>
    </row>
    <row r="428" spans="1:22" ht="13.5" x14ac:dyDescent="0.25">
      <c r="A428" s="3">
        <f>RSI!A428</f>
        <v>43320</v>
      </c>
      <c r="B428" s="2">
        <f>RSI!B428</f>
        <v>2.2724000000000002</v>
      </c>
      <c r="C428" s="2">
        <f>RSI!I428</f>
        <v>38.393793864566454</v>
      </c>
      <c r="D428" s="2">
        <f>MACD!E428</f>
        <v>1.9511279784498736E-2</v>
      </c>
      <c r="E428" s="2">
        <f>MACD!F428</f>
        <v>1.1635001311096323E-2</v>
      </c>
      <c r="F428" s="2">
        <f>'Moving Avg'!D428</f>
        <v>2.2490000000000001</v>
      </c>
      <c r="G428" s="2">
        <f>'Moving Avg'!F428</f>
        <v>2.3026599999999995</v>
      </c>
      <c r="H428" s="2">
        <f>'Moving Avg'!G428</f>
        <v>2.5673719999999993</v>
      </c>
      <c r="I428" s="2">
        <f>'Moving Avg'!H428</f>
        <v>3.1890384999999974</v>
      </c>
      <c r="J428" s="5" t="str">
        <f>OBV!F428</f>
        <v>BEARISH</v>
      </c>
      <c r="K428" s="5" t="str">
        <f>OBV!G428</f>
        <v>NEUTRAL</v>
      </c>
      <c r="L428" s="5" t="str">
        <f>OBV!H428</f>
        <v>BEARISH DIVERGENCE</v>
      </c>
      <c r="M428" s="7">
        <f t="shared" si="60"/>
        <v>25</v>
      </c>
      <c r="N428" s="7">
        <f t="shared" si="61"/>
        <v>0</v>
      </c>
      <c r="O428" s="7">
        <f t="shared" si="62"/>
        <v>0</v>
      </c>
      <c r="P428" s="7">
        <f t="shared" si="63"/>
        <v>16.5</v>
      </c>
      <c r="Q428" s="8">
        <f t="shared" si="64"/>
        <v>11.225</v>
      </c>
      <c r="R428" s="8">
        <f t="shared" si="65"/>
        <v>9.125</v>
      </c>
      <c r="S428" s="8">
        <f t="shared" si="66"/>
        <v>11.175000000000001</v>
      </c>
      <c r="T428" s="8">
        <f t="shared" si="67"/>
        <v>10.375</v>
      </c>
      <c r="U428" s="7">
        <f t="shared" si="68"/>
        <v>10.508333333333335</v>
      </c>
      <c r="V428" s="7">
        <f t="shared" si="69"/>
        <v>10.475000000000001</v>
      </c>
    </row>
    <row r="429" spans="1:22" ht="13.5" x14ac:dyDescent="0.25">
      <c r="A429" s="3">
        <f>RSI!A429</f>
        <v>43321</v>
      </c>
      <c r="B429" s="2">
        <f>RSI!B429</f>
        <v>2.37</v>
      </c>
      <c r="C429" s="2">
        <f>RSI!I429</f>
        <v>49.314706830511753</v>
      </c>
      <c r="D429" s="2">
        <f>MACD!E429</f>
        <v>1.3457811328897673E-2</v>
      </c>
      <c r="E429" s="2">
        <f>MACD!F429</f>
        <v>1.1999563314656594E-2</v>
      </c>
      <c r="F429" s="2">
        <f>'Moving Avg'!D429</f>
        <v>2.2724200000000003</v>
      </c>
      <c r="G429" s="2">
        <f>'Moving Avg'!F429</f>
        <v>2.3080249999999993</v>
      </c>
      <c r="H429" s="2">
        <f>'Moving Avg'!G429</f>
        <v>2.5622999999999991</v>
      </c>
      <c r="I429" s="2">
        <f>'Moving Avg'!H429</f>
        <v>3.1804069999999971</v>
      </c>
      <c r="J429" s="5" t="str">
        <f>OBV!F429</f>
        <v>BEARISH</v>
      </c>
      <c r="K429" s="5" t="str">
        <f>OBV!G429</f>
        <v>NEUTRAL</v>
      </c>
      <c r="L429" s="5" t="str">
        <f>OBV!H429</f>
        <v>BEARISH DIVERGENCE</v>
      </c>
      <c r="M429" s="7">
        <f t="shared" si="60"/>
        <v>25</v>
      </c>
      <c r="N429" s="7">
        <f t="shared" si="61"/>
        <v>0</v>
      </c>
      <c r="O429" s="7">
        <f t="shared" si="62"/>
        <v>0</v>
      </c>
      <c r="P429" s="7">
        <f t="shared" si="63"/>
        <v>16.5</v>
      </c>
      <c r="Q429" s="8">
        <f t="shared" si="64"/>
        <v>11.225</v>
      </c>
      <c r="R429" s="8">
        <f t="shared" si="65"/>
        <v>9.125</v>
      </c>
      <c r="S429" s="8">
        <f t="shared" si="66"/>
        <v>11.175000000000001</v>
      </c>
      <c r="T429" s="8">
        <f t="shared" si="67"/>
        <v>10.375</v>
      </c>
      <c r="U429" s="7">
        <f t="shared" si="68"/>
        <v>10.508333333333335</v>
      </c>
      <c r="V429" s="7">
        <f t="shared" si="69"/>
        <v>10.475000000000001</v>
      </c>
    </row>
    <row r="430" spans="1:22" ht="13.5" x14ac:dyDescent="0.25">
      <c r="A430" s="3">
        <f>RSI!A430</f>
        <v>43322</v>
      </c>
      <c r="B430" s="2">
        <f>RSI!B430</f>
        <v>2.4674999999999998</v>
      </c>
      <c r="C430" s="2">
        <f>RSI!I430</f>
        <v>57.432721748409826</v>
      </c>
      <c r="D430" s="2">
        <f>MACD!E430</f>
        <v>-9.3904367355062135E-3</v>
      </c>
      <c r="E430" s="2">
        <f>MACD!F430</f>
        <v>7.7215633046240333E-3</v>
      </c>
      <c r="F430" s="2">
        <f>'Moving Avg'!D430</f>
        <v>2.31534</v>
      </c>
      <c r="G430" s="2">
        <f>'Moving Avg'!F430</f>
        <v>2.3119249999999996</v>
      </c>
      <c r="H430" s="2">
        <f>'Moving Avg'!G430</f>
        <v>2.5591779999999993</v>
      </c>
      <c r="I430" s="2">
        <f>'Moving Avg'!H430</f>
        <v>3.172848499999998</v>
      </c>
      <c r="J430" s="5" t="str">
        <f>OBV!F430</f>
        <v>BEARISH</v>
      </c>
      <c r="K430" s="5" t="str">
        <f>OBV!G430</f>
        <v>NEUTRAL</v>
      </c>
      <c r="L430" s="5" t="str">
        <f>OBV!H430</f>
        <v>BEARISH DIVERGENCE</v>
      </c>
      <c r="M430" s="7">
        <f t="shared" si="60"/>
        <v>25</v>
      </c>
      <c r="N430" s="7">
        <f t="shared" si="61"/>
        <v>45</v>
      </c>
      <c r="O430" s="7">
        <f t="shared" si="62"/>
        <v>0</v>
      </c>
      <c r="P430" s="7">
        <f t="shared" si="63"/>
        <v>16.5</v>
      </c>
      <c r="Q430" s="8">
        <f t="shared" si="64"/>
        <v>26.975000000000001</v>
      </c>
      <c r="R430" s="8">
        <f t="shared" si="65"/>
        <v>18.125</v>
      </c>
      <c r="S430" s="8">
        <f t="shared" si="66"/>
        <v>17.925000000000001</v>
      </c>
      <c r="T430" s="8">
        <f t="shared" si="67"/>
        <v>21.625</v>
      </c>
      <c r="U430" s="7">
        <f t="shared" si="68"/>
        <v>21.008333333333336</v>
      </c>
      <c r="V430" s="7">
        <f t="shared" si="69"/>
        <v>21.162500000000001</v>
      </c>
    </row>
    <row r="431" spans="1:22" ht="13.5" x14ac:dyDescent="0.25">
      <c r="A431" s="3">
        <f>RSI!A431</f>
        <v>43326</v>
      </c>
      <c r="B431" s="2">
        <f>RSI!B431</f>
        <v>2.5065</v>
      </c>
      <c r="C431" s="2">
        <f>RSI!I431</f>
        <v>60.180066067254437</v>
      </c>
      <c r="D431" s="2">
        <f>MACD!E431</f>
        <v>-3.6692734373025004E-2</v>
      </c>
      <c r="E431" s="2">
        <f>MACD!F431</f>
        <v>-1.1612962309057737E-3</v>
      </c>
      <c r="F431" s="2">
        <f>'Moving Avg'!D431</f>
        <v>2.3660600000000001</v>
      </c>
      <c r="G431" s="2">
        <f>'Moving Avg'!F431</f>
        <v>2.32314</v>
      </c>
      <c r="H431" s="2">
        <f>'Moving Avg'!G431</f>
        <v>2.5568359999999997</v>
      </c>
      <c r="I431" s="2">
        <f>'Moving Avg'!H431</f>
        <v>3.1649969999999974</v>
      </c>
      <c r="J431" s="5" t="str">
        <f>OBV!F431</f>
        <v>BEARISH</v>
      </c>
      <c r="K431" s="5" t="str">
        <f>OBV!G431</f>
        <v>NEUTRAL</v>
      </c>
      <c r="L431" s="5" t="str">
        <f>OBV!H431</f>
        <v>BEARISH DIVERGENCE</v>
      </c>
      <c r="M431" s="7">
        <f t="shared" si="60"/>
        <v>25</v>
      </c>
      <c r="N431" s="7">
        <f t="shared" si="61"/>
        <v>100</v>
      </c>
      <c r="O431" s="7">
        <f t="shared" si="62"/>
        <v>0</v>
      </c>
      <c r="P431" s="7">
        <f t="shared" si="63"/>
        <v>16.5</v>
      </c>
      <c r="Q431" s="8">
        <f t="shared" si="64"/>
        <v>46.225000000000001</v>
      </c>
      <c r="R431" s="8">
        <f t="shared" si="65"/>
        <v>29.125</v>
      </c>
      <c r="S431" s="8">
        <f t="shared" si="66"/>
        <v>26.175000000000001</v>
      </c>
      <c r="T431" s="8">
        <f t="shared" si="67"/>
        <v>35.375</v>
      </c>
      <c r="U431" s="7">
        <f t="shared" si="68"/>
        <v>33.841666666666661</v>
      </c>
      <c r="V431" s="7">
        <f t="shared" si="69"/>
        <v>34.224999999999994</v>
      </c>
    </row>
    <row r="432" spans="1:22" ht="13.5" x14ac:dyDescent="0.25">
      <c r="A432" s="3">
        <f>RSI!A432</f>
        <v>43327</v>
      </c>
      <c r="B432" s="2">
        <f>RSI!B432</f>
        <v>2.5065</v>
      </c>
      <c r="C432" s="2">
        <f>RSI!I432</f>
        <v>60.180066067254437</v>
      </c>
      <c r="D432" s="2">
        <f>MACD!E432</f>
        <v>-6.0555301076231416E-2</v>
      </c>
      <c r="E432" s="2">
        <f>MACD!F432</f>
        <v>-1.3040097199970903E-2</v>
      </c>
      <c r="F432" s="2">
        <f>'Moving Avg'!D432</f>
        <v>2.4245799999999997</v>
      </c>
      <c r="G432" s="2">
        <f>'Moving Avg'!F432</f>
        <v>2.3314300000000001</v>
      </c>
      <c r="H432" s="2">
        <f>'Moving Avg'!G432</f>
        <v>2.5529339999999996</v>
      </c>
      <c r="I432" s="2">
        <f>'Moving Avg'!H432</f>
        <v>3.1571454999999968</v>
      </c>
      <c r="J432" s="5" t="str">
        <f>OBV!F432</f>
        <v>BULLISH</v>
      </c>
      <c r="K432" s="5" t="str">
        <f>OBV!G432</f>
        <v>NEUTRAL</v>
      </c>
      <c r="L432" s="5" t="str">
        <f>OBV!H432</f>
        <v>CONFIRMED BULLISH</v>
      </c>
      <c r="M432" s="7">
        <f t="shared" si="60"/>
        <v>25</v>
      </c>
      <c r="N432" s="7">
        <f t="shared" si="61"/>
        <v>100</v>
      </c>
      <c r="O432" s="7">
        <f t="shared" si="62"/>
        <v>0</v>
      </c>
      <c r="P432" s="7">
        <f t="shared" si="63"/>
        <v>83.5</v>
      </c>
      <c r="Q432" s="8">
        <f t="shared" si="64"/>
        <v>56.274999999999999</v>
      </c>
      <c r="R432" s="8">
        <f t="shared" si="65"/>
        <v>45.875</v>
      </c>
      <c r="S432" s="8">
        <f t="shared" si="66"/>
        <v>56.325000000000003</v>
      </c>
      <c r="T432" s="8">
        <f t="shared" si="67"/>
        <v>52.125</v>
      </c>
      <c r="U432" s="7">
        <f t="shared" si="68"/>
        <v>52.82500000000001</v>
      </c>
      <c r="V432" s="7">
        <f t="shared" si="69"/>
        <v>52.650000000000006</v>
      </c>
    </row>
    <row r="433" spans="1:22" ht="13.5" x14ac:dyDescent="0.25">
      <c r="A433" s="3">
        <f>RSI!A433</f>
        <v>43328</v>
      </c>
      <c r="B433" s="2">
        <f>RSI!B433</f>
        <v>2.4382999999999999</v>
      </c>
      <c r="C433" s="2">
        <f>RSI!I433</f>
        <v>53.214501216654511</v>
      </c>
      <c r="D433" s="2">
        <f>MACD!E433</f>
        <v>-7.6399131956792488E-2</v>
      </c>
      <c r="E433" s="2">
        <f>MACD!F433</f>
        <v>-2.5711904151335223E-2</v>
      </c>
      <c r="F433" s="2">
        <f>'Moving Avg'!D433</f>
        <v>2.4577599999999999</v>
      </c>
      <c r="G433" s="2">
        <f>'Moving Avg'!F433</f>
        <v>2.3363100000000001</v>
      </c>
      <c r="H433" s="2">
        <f>'Moving Avg'!G433</f>
        <v>2.5461079999999994</v>
      </c>
      <c r="I433" s="2">
        <f>'Moving Avg'!H433</f>
        <v>3.1495384999999971</v>
      </c>
      <c r="J433" s="5" t="str">
        <f>OBV!F433</f>
        <v>BEARISH</v>
      </c>
      <c r="K433" s="5" t="str">
        <f>OBV!G433</f>
        <v>NEUTRAL</v>
      </c>
      <c r="L433" s="5" t="str">
        <f>OBV!H433</f>
        <v>BEARISH DIVERGENCE</v>
      </c>
      <c r="M433" s="7">
        <f t="shared" si="60"/>
        <v>25</v>
      </c>
      <c r="N433" s="7">
        <f t="shared" si="61"/>
        <v>100</v>
      </c>
      <c r="O433" s="7">
        <f t="shared" si="62"/>
        <v>0</v>
      </c>
      <c r="P433" s="7">
        <f t="shared" si="63"/>
        <v>16.5</v>
      </c>
      <c r="Q433" s="8">
        <f t="shared" si="64"/>
        <v>46.225000000000001</v>
      </c>
      <c r="R433" s="8">
        <f t="shared" si="65"/>
        <v>29.125</v>
      </c>
      <c r="S433" s="8">
        <f t="shared" si="66"/>
        <v>26.175000000000001</v>
      </c>
      <c r="T433" s="8">
        <f t="shared" si="67"/>
        <v>35.375</v>
      </c>
      <c r="U433" s="7">
        <f t="shared" si="68"/>
        <v>33.841666666666661</v>
      </c>
      <c r="V433" s="7">
        <f t="shared" si="69"/>
        <v>34.224999999999994</v>
      </c>
    </row>
    <row r="434" spans="1:22" ht="13.5" x14ac:dyDescent="0.25">
      <c r="A434" s="3">
        <f>RSI!A434</f>
        <v>43329</v>
      </c>
      <c r="B434" s="2">
        <f>RSI!B434</f>
        <v>2.4382999999999999</v>
      </c>
      <c r="C434" s="2">
        <f>RSI!I434</f>
        <v>53.214501216654511</v>
      </c>
      <c r="D434" s="2">
        <f>MACD!E434</f>
        <v>-9.0054564903593537E-2</v>
      </c>
      <c r="E434" s="2">
        <f>MACD!F434</f>
        <v>-3.8580436301786883E-2</v>
      </c>
      <c r="F434" s="2">
        <f>'Moving Avg'!D434</f>
        <v>2.4714200000000002</v>
      </c>
      <c r="G434" s="2">
        <f>'Moving Avg'!F434</f>
        <v>2.3411900000000001</v>
      </c>
      <c r="H434" s="2">
        <f>'Moving Avg'!G434</f>
        <v>2.5377219999999996</v>
      </c>
      <c r="I434" s="2">
        <f>'Moving Avg'!H434</f>
        <v>3.1419314999999979</v>
      </c>
      <c r="J434" s="5" t="str">
        <f>OBV!F434</f>
        <v>BEARISH</v>
      </c>
      <c r="K434" s="5" t="str">
        <f>OBV!G434</f>
        <v>NEUTRAL</v>
      </c>
      <c r="L434" s="5" t="str">
        <f>OBV!H434</f>
        <v>BEARISH DIVERGENCE</v>
      </c>
      <c r="M434" s="7">
        <f t="shared" si="60"/>
        <v>25</v>
      </c>
      <c r="N434" s="7">
        <f t="shared" si="61"/>
        <v>100</v>
      </c>
      <c r="O434" s="7">
        <f t="shared" si="62"/>
        <v>0</v>
      </c>
      <c r="P434" s="7">
        <f t="shared" si="63"/>
        <v>16.5</v>
      </c>
      <c r="Q434" s="8">
        <f t="shared" si="64"/>
        <v>46.225000000000001</v>
      </c>
      <c r="R434" s="8">
        <f t="shared" si="65"/>
        <v>29.125</v>
      </c>
      <c r="S434" s="8">
        <f t="shared" si="66"/>
        <v>26.175000000000001</v>
      </c>
      <c r="T434" s="8">
        <f t="shared" si="67"/>
        <v>35.375</v>
      </c>
      <c r="U434" s="7">
        <f t="shared" si="68"/>
        <v>33.841666666666661</v>
      </c>
      <c r="V434" s="7">
        <f t="shared" si="69"/>
        <v>34.224999999999994</v>
      </c>
    </row>
    <row r="435" spans="1:22" ht="13.5" x14ac:dyDescent="0.25">
      <c r="A435" s="3">
        <f>RSI!A435</f>
        <v>43332</v>
      </c>
      <c r="B435" s="2">
        <f>RSI!B435</f>
        <v>2.37</v>
      </c>
      <c r="C435" s="2">
        <f>RSI!I435</f>
        <v>46.908412054629359</v>
      </c>
      <c r="D435" s="2">
        <f>MACD!E435</f>
        <v>-9.6780564335946284E-2</v>
      </c>
      <c r="E435" s="2">
        <f>MACD!F435</f>
        <v>-5.0220461908618771E-2</v>
      </c>
      <c r="F435" s="2">
        <f>'Moving Avg'!D435</f>
        <v>2.4519199999999999</v>
      </c>
      <c r="G435" s="2">
        <f>'Moving Avg'!F435</f>
        <v>2.3446050000000001</v>
      </c>
      <c r="H435" s="2">
        <f>'Moving Avg'!G435</f>
        <v>2.5254339999999997</v>
      </c>
      <c r="I435" s="2">
        <f>'Moving Avg'!H435</f>
        <v>3.133982999999998</v>
      </c>
      <c r="J435" s="5" t="str">
        <f>OBV!F435</f>
        <v>BEARISH</v>
      </c>
      <c r="K435" s="5" t="str">
        <f>OBV!G435</f>
        <v>NEUTRAL</v>
      </c>
      <c r="L435" s="5" t="str">
        <f>OBV!H435</f>
        <v>CONFIRMED BEARISH</v>
      </c>
      <c r="M435" s="7">
        <f t="shared" si="60"/>
        <v>25</v>
      </c>
      <c r="N435" s="7">
        <f t="shared" si="61"/>
        <v>100</v>
      </c>
      <c r="O435" s="7">
        <f t="shared" si="62"/>
        <v>0</v>
      </c>
      <c r="P435" s="7">
        <f t="shared" si="63"/>
        <v>16.5</v>
      </c>
      <c r="Q435" s="8">
        <f t="shared" si="64"/>
        <v>46.225000000000001</v>
      </c>
      <c r="R435" s="8">
        <f t="shared" si="65"/>
        <v>29.125</v>
      </c>
      <c r="S435" s="8">
        <f t="shared" si="66"/>
        <v>26.175000000000001</v>
      </c>
      <c r="T435" s="8">
        <f t="shared" si="67"/>
        <v>35.375</v>
      </c>
      <c r="U435" s="7">
        <f t="shared" si="68"/>
        <v>33.841666666666661</v>
      </c>
      <c r="V435" s="7">
        <f t="shared" si="69"/>
        <v>34.224999999999994</v>
      </c>
    </row>
    <row r="436" spans="1:22" ht="13.5" x14ac:dyDescent="0.25">
      <c r="A436" s="3">
        <f>RSI!A436</f>
        <v>43335</v>
      </c>
      <c r="B436" s="2">
        <f>RSI!B436</f>
        <v>2.37</v>
      </c>
      <c r="C436" s="2">
        <f>RSI!I436</f>
        <v>46.908412054629359</v>
      </c>
      <c r="D436" s="2">
        <f>MACD!E436</f>
        <v>-0.10228178253125453</v>
      </c>
      <c r="E436" s="2">
        <f>MACD!F436</f>
        <v>-6.0632726033145928E-2</v>
      </c>
      <c r="F436" s="2">
        <f>'Moving Avg'!D436</f>
        <v>2.42462</v>
      </c>
      <c r="G436" s="2">
        <f>'Moving Avg'!F436</f>
        <v>2.3460700000000001</v>
      </c>
      <c r="H436" s="2">
        <f>'Moving Avg'!G436</f>
        <v>2.51139</v>
      </c>
      <c r="I436" s="2">
        <f>'Moving Avg'!H436</f>
        <v>3.1269119999999977</v>
      </c>
      <c r="J436" s="5" t="str">
        <f>OBV!F436</f>
        <v>BEARISH</v>
      </c>
      <c r="K436" s="5" t="str">
        <f>OBV!G436</f>
        <v>NEUTRAL</v>
      </c>
      <c r="L436" s="5" t="str">
        <f>OBV!H436</f>
        <v>CONFIRMED BEARISH</v>
      </c>
      <c r="M436" s="7">
        <f t="shared" si="60"/>
        <v>25</v>
      </c>
      <c r="N436" s="7">
        <f t="shared" si="61"/>
        <v>100</v>
      </c>
      <c r="O436" s="7">
        <f t="shared" si="62"/>
        <v>0</v>
      </c>
      <c r="P436" s="7">
        <f t="shared" si="63"/>
        <v>16.5</v>
      </c>
      <c r="Q436" s="8">
        <f t="shared" si="64"/>
        <v>46.225000000000001</v>
      </c>
      <c r="R436" s="8">
        <f t="shared" si="65"/>
        <v>29.125</v>
      </c>
      <c r="S436" s="8">
        <f t="shared" si="66"/>
        <v>26.175000000000001</v>
      </c>
      <c r="T436" s="8">
        <f t="shared" si="67"/>
        <v>35.375</v>
      </c>
      <c r="U436" s="7">
        <f t="shared" si="68"/>
        <v>33.841666666666661</v>
      </c>
      <c r="V436" s="7">
        <f t="shared" si="69"/>
        <v>34.224999999999994</v>
      </c>
    </row>
    <row r="437" spans="1:22" ht="13.5" x14ac:dyDescent="0.25">
      <c r="A437" s="3">
        <f>RSI!A437</f>
        <v>43336</v>
      </c>
      <c r="B437" s="2">
        <f>RSI!B437</f>
        <v>2.4674999999999998</v>
      </c>
      <c r="C437" s="2">
        <f>RSI!I437</f>
        <v>55.616200466984871</v>
      </c>
      <c r="D437" s="2">
        <f>MACD!E437</f>
        <v>-0.11998294456425995</v>
      </c>
      <c r="E437" s="2">
        <f>MACD!F437</f>
        <v>-7.2502769739368741E-2</v>
      </c>
      <c r="F437" s="2">
        <f>'Moving Avg'!D437</f>
        <v>2.41682</v>
      </c>
      <c r="G437" s="2">
        <f>'Moving Avg'!F437</f>
        <v>2.349485</v>
      </c>
      <c r="H437" s="2">
        <f>'Moving Avg'!G437</f>
        <v>2.4992959999999997</v>
      </c>
      <c r="I437" s="2">
        <f>'Moving Avg'!H437</f>
        <v>3.1202799999999975</v>
      </c>
      <c r="J437" s="5" t="str">
        <f>OBV!F437</f>
        <v>BEARISH</v>
      </c>
      <c r="K437" s="5" t="str">
        <f>OBV!G437</f>
        <v>NEUTRAL</v>
      </c>
      <c r="L437" s="5" t="str">
        <f>OBV!H437</f>
        <v>CONFIRMED BEARISH</v>
      </c>
      <c r="M437" s="7">
        <f t="shared" si="60"/>
        <v>25</v>
      </c>
      <c r="N437" s="7">
        <f t="shared" si="61"/>
        <v>100</v>
      </c>
      <c r="O437" s="7">
        <f t="shared" si="62"/>
        <v>0</v>
      </c>
      <c r="P437" s="7">
        <f t="shared" si="63"/>
        <v>16.5</v>
      </c>
      <c r="Q437" s="8">
        <f t="shared" si="64"/>
        <v>46.225000000000001</v>
      </c>
      <c r="R437" s="8">
        <f t="shared" si="65"/>
        <v>29.125</v>
      </c>
      <c r="S437" s="8">
        <f t="shared" si="66"/>
        <v>26.175000000000001</v>
      </c>
      <c r="T437" s="8">
        <f t="shared" si="67"/>
        <v>35.375</v>
      </c>
      <c r="U437" s="7">
        <f t="shared" si="68"/>
        <v>33.841666666666661</v>
      </c>
      <c r="V437" s="7">
        <f t="shared" si="69"/>
        <v>34.224999999999994</v>
      </c>
    </row>
    <row r="438" spans="1:22" ht="13.5" x14ac:dyDescent="0.25">
      <c r="A438" s="3">
        <f>RSI!A438</f>
        <v>43339</v>
      </c>
      <c r="B438" s="2">
        <f>RSI!B438</f>
        <v>2.5065</v>
      </c>
      <c r="C438" s="2">
        <f>RSI!I438</f>
        <v>58.545088815501295</v>
      </c>
      <c r="D438" s="2">
        <f>MACD!E438</f>
        <v>-0.12926296673183657</v>
      </c>
      <c r="E438" s="2">
        <f>MACD!F438</f>
        <v>-8.3854809137862307E-2</v>
      </c>
      <c r="F438" s="2">
        <f>'Moving Avg'!D438</f>
        <v>2.4304600000000001</v>
      </c>
      <c r="G438" s="2">
        <f>'Moving Avg'!F438</f>
        <v>2.3538749999999999</v>
      </c>
      <c r="H438" s="2">
        <f>'Moving Avg'!G438</f>
        <v>2.4879820000000001</v>
      </c>
      <c r="I438" s="2">
        <f>'Moving Avg'!H438</f>
        <v>3.113842999999997</v>
      </c>
      <c r="J438" s="5" t="str">
        <f>OBV!F438</f>
        <v>BULLISH</v>
      </c>
      <c r="K438" s="5" t="str">
        <f>OBV!G438</f>
        <v>NEUTRAL</v>
      </c>
      <c r="L438" s="5" t="str">
        <f>OBV!H438</f>
        <v>CONFIRMED BULLISH</v>
      </c>
      <c r="M438" s="7">
        <f t="shared" si="60"/>
        <v>25</v>
      </c>
      <c r="N438" s="7">
        <f t="shared" si="61"/>
        <v>100</v>
      </c>
      <c r="O438" s="7">
        <f t="shared" si="62"/>
        <v>0</v>
      </c>
      <c r="P438" s="7">
        <f t="shared" si="63"/>
        <v>83.5</v>
      </c>
      <c r="Q438" s="8">
        <f t="shared" si="64"/>
        <v>56.274999999999999</v>
      </c>
      <c r="R438" s="8">
        <f t="shared" si="65"/>
        <v>45.875</v>
      </c>
      <c r="S438" s="8">
        <f t="shared" si="66"/>
        <v>56.325000000000003</v>
      </c>
      <c r="T438" s="8">
        <f t="shared" si="67"/>
        <v>52.125</v>
      </c>
      <c r="U438" s="7">
        <f t="shared" si="68"/>
        <v>52.82500000000001</v>
      </c>
      <c r="V438" s="7">
        <f t="shared" si="69"/>
        <v>52.650000000000006</v>
      </c>
    </row>
    <row r="439" spans="1:22" ht="13.5" x14ac:dyDescent="0.25">
      <c r="A439" s="3">
        <f>RSI!A439</f>
        <v>43340</v>
      </c>
      <c r="B439" s="2">
        <f>RSI!B439</f>
        <v>2.5065</v>
      </c>
      <c r="C439" s="2">
        <f>RSI!I439</f>
        <v>58.545088815501295</v>
      </c>
      <c r="D439" s="2">
        <f>MACD!E439</f>
        <v>-0.12271297878071463</v>
      </c>
      <c r="E439" s="2">
        <f>MACD!F439</f>
        <v>-9.1626443066432778E-2</v>
      </c>
      <c r="F439" s="2">
        <f>'Moving Avg'!D439</f>
        <v>2.4440999999999997</v>
      </c>
      <c r="G439" s="2">
        <f>'Moving Avg'!F439</f>
        <v>2.361675</v>
      </c>
      <c r="H439" s="2">
        <f>'Moving Avg'!G439</f>
        <v>2.4766680000000001</v>
      </c>
      <c r="I439" s="2">
        <f>'Moving Avg'!H439</f>
        <v>3.1074059999999961</v>
      </c>
      <c r="J439" s="5" t="str">
        <f>OBV!F439</f>
        <v>BULLISH</v>
      </c>
      <c r="K439" s="5" t="str">
        <f>OBV!G439</f>
        <v>NEUTRAL</v>
      </c>
      <c r="L439" s="5" t="str">
        <f>OBV!H439</f>
        <v>CONFIRMED BULLISH</v>
      </c>
      <c r="M439" s="7">
        <f t="shared" si="60"/>
        <v>25</v>
      </c>
      <c r="N439" s="7">
        <f t="shared" si="61"/>
        <v>100</v>
      </c>
      <c r="O439" s="7">
        <f t="shared" si="62"/>
        <v>0</v>
      </c>
      <c r="P439" s="7">
        <f t="shared" si="63"/>
        <v>83.5</v>
      </c>
      <c r="Q439" s="8">
        <f t="shared" si="64"/>
        <v>56.274999999999999</v>
      </c>
      <c r="R439" s="8">
        <f t="shared" si="65"/>
        <v>45.875</v>
      </c>
      <c r="S439" s="8">
        <f t="shared" si="66"/>
        <v>56.325000000000003</v>
      </c>
      <c r="T439" s="8">
        <f t="shared" si="67"/>
        <v>52.125</v>
      </c>
      <c r="U439" s="7">
        <f t="shared" si="68"/>
        <v>52.82500000000001</v>
      </c>
      <c r="V439" s="7">
        <f t="shared" si="69"/>
        <v>52.650000000000006</v>
      </c>
    </row>
    <row r="440" spans="1:22" ht="13.5" x14ac:dyDescent="0.25">
      <c r="A440" s="3">
        <f>RSI!A440</f>
        <v>43341</v>
      </c>
      <c r="B440" s="2">
        <f>RSI!B440</f>
        <v>2.5065</v>
      </c>
      <c r="C440" s="2">
        <f>RSI!I440</f>
        <v>58.545088815501295</v>
      </c>
      <c r="D440" s="2">
        <f>MACD!E440</f>
        <v>-0.10273833888988415</v>
      </c>
      <c r="E440" s="2">
        <f>MACD!F440</f>
        <v>-9.384882223112305E-2</v>
      </c>
      <c r="F440" s="2">
        <f>'Moving Avg'!D440</f>
        <v>2.4714</v>
      </c>
      <c r="G440" s="2">
        <f>'Moving Avg'!F440</f>
        <v>2.3728900000000004</v>
      </c>
      <c r="H440" s="2">
        <f>'Moving Avg'!G440</f>
        <v>2.46828</v>
      </c>
      <c r="I440" s="2">
        <f>'Moving Avg'!H440</f>
        <v>3.1017979999999956</v>
      </c>
      <c r="J440" s="5" t="str">
        <f>OBV!F440</f>
        <v>BULLISH</v>
      </c>
      <c r="K440" s="5" t="str">
        <f>OBV!G440</f>
        <v>NEUTRAL</v>
      </c>
      <c r="L440" s="5" t="str">
        <f>OBV!H440</f>
        <v>CONFIRMED BULLISH</v>
      </c>
      <c r="M440" s="7">
        <f t="shared" si="60"/>
        <v>25</v>
      </c>
      <c r="N440" s="7">
        <f t="shared" si="61"/>
        <v>45</v>
      </c>
      <c r="O440" s="7">
        <f t="shared" si="62"/>
        <v>0</v>
      </c>
      <c r="P440" s="7">
        <f t="shared" si="63"/>
        <v>83.5</v>
      </c>
      <c r="Q440" s="8">
        <f t="shared" si="64"/>
        <v>37.024999999999999</v>
      </c>
      <c r="R440" s="8">
        <f t="shared" si="65"/>
        <v>34.875</v>
      </c>
      <c r="S440" s="8">
        <f t="shared" si="66"/>
        <v>48.075000000000003</v>
      </c>
      <c r="T440" s="8">
        <f t="shared" si="67"/>
        <v>38.375</v>
      </c>
      <c r="U440" s="7">
        <f t="shared" si="68"/>
        <v>39.991666666666667</v>
      </c>
      <c r="V440" s="7">
        <f t="shared" si="69"/>
        <v>39.587500000000006</v>
      </c>
    </row>
    <row r="441" spans="1:22" ht="13.5" x14ac:dyDescent="0.25">
      <c r="A441" s="3">
        <f>RSI!A441</f>
        <v>43342</v>
      </c>
      <c r="B441" s="2">
        <f>RSI!B441</f>
        <v>2.5065</v>
      </c>
      <c r="C441" s="2">
        <f>RSI!I441</f>
        <v>58.545088815501295</v>
      </c>
      <c r="D441" s="2">
        <f>MACD!E441</f>
        <v>-8.0362329415417655E-2</v>
      </c>
      <c r="E441" s="2">
        <f>MACD!F441</f>
        <v>-9.1151523667981973E-2</v>
      </c>
      <c r="F441" s="2">
        <f>'Moving Avg'!D441</f>
        <v>2.4987000000000004</v>
      </c>
      <c r="G441" s="2">
        <f>'Moving Avg'!F441</f>
        <v>2.3855700000000004</v>
      </c>
      <c r="H441" s="2">
        <f>'Moving Avg'!G441</f>
        <v>2.4600880000000003</v>
      </c>
      <c r="I441" s="2">
        <f>'Moving Avg'!H441</f>
        <v>3.0965314999999953</v>
      </c>
      <c r="J441" s="5" t="str">
        <f>OBV!F441</f>
        <v>BULLISH</v>
      </c>
      <c r="K441" s="5" t="str">
        <f>OBV!G441</f>
        <v>NEUTRAL</v>
      </c>
      <c r="L441" s="5" t="str">
        <f>OBV!H441</f>
        <v>CONFIRMED BULLISH</v>
      </c>
      <c r="M441" s="7">
        <f t="shared" si="60"/>
        <v>25</v>
      </c>
      <c r="N441" s="7">
        <f t="shared" si="61"/>
        <v>0</v>
      </c>
      <c r="O441" s="7">
        <f t="shared" si="62"/>
        <v>0</v>
      </c>
      <c r="P441" s="7">
        <f t="shared" si="63"/>
        <v>83.5</v>
      </c>
      <c r="Q441" s="8">
        <f t="shared" si="64"/>
        <v>21.274999999999999</v>
      </c>
      <c r="R441" s="8">
        <f t="shared" si="65"/>
        <v>25.875</v>
      </c>
      <c r="S441" s="8">
        <f t="shared" si="66"/>
        <v>41.325000000000003</v>
      </c>
      <c r="T441" s="8">
        <f t="shared" si="67"/>
        <v>27.125</v>
      </c>
      <c r="U441" s="7">
        <f t="shared" si="68"/>
        <v>29.491666666666664</v>
      </c>
      <c r="V441" s="7">
        <f t="shared" si="69"/>
        <v>28.9</v>
      </c>
    </row>
    <row r="442" spans="1:22" ht="13.5" x14ac:dyDescent="0.25">
      <c r="A442" s="3">
        <f>RSI!A442</f>
        <v>43343</v>
      </c>
      <c r="B442" s="2">
        <f>RSI!B442</f>
        <v>2.4382999999999999</v>
      </c>
      <c r="C442" s="2">
        <f>RSI!I442</f>
        <v>50.678905445109386</v>
      </c>
      <c r="D442" s="2">
        <f>MACD!E442</f>
        <v>-5.6863605987668375E-2</v>
      </c>
      <c r="E442" s="2">
        <f>MACD!F442</f>
        <v>-8.4293940131919251E-2</v>
      </c>
      <c r="F442" s="2">
        <f>'Moving Avg'!D442</f>
        <v>2.4928599999999999</v>
      </c>
      <c r="G442" s="2">
        <f>'Moving Avg'!F442</f>
        <v>2.3948400000000007</v>
      </c>
      <c r="H442" s="2">
        <f>'Moving Avg'!G442</f>
        <v>2.4505319999999999</v>
      </c>
      <c r="I442" s="2">
        <f>'Moving Avg'!H442</f>
        <v>3.0905824999999951</v>
      </c>
      <c r="J442" s="5" t="str">
        <f>OBV!F442</f>
        <v>BULLISH</v>
      </c>
      <c r="K442" s="5" t="str">
        <f>OBV!G442</f>
        <v>NEUTRAL</v>
      </c>
      <c r="L442" s="5" t="str">
        <f>OBV!H442</f>
        <v>BULLISH DIVERGENCE</v>
      </c>
      <c r="M442" s="7">
        <f t="shared" si="60"/>
        <v>25</v>
      </c>
      <c r="N442" s="7">
        <f t="shared" si="61"/>
        <v>0</v>
      </c>
      <c r="O442" s="7">
        <f t="shared" si="62"/>
        <v>0</v>
      </c>
      <c r="P442" s="7">
        <f t="shared" si="63"/>
        <v>66.5</v>
      </c>
      <c r="Q442" s="8">
        <f t="shared" si="64"/>
        <v>18.725000000000001</v>
      </c>
      <c r="R442" s="8">
        <f t="shared" si="65"/>
        <v>21.625</v>
      </c>
      <c r="S442" s="8">
        <f t="shared" si="66"/>
        <v>33.674999999999997</v>
      </c>
      <c r="T442" s="8">
        <f t="shared" si="67"/>
        <v>22.875</v>
      </c>
      <c r="U442" s="7">
        <f t="shared" si="68"/>
        <v>24.675000000000001</v>
      </c>
      <c r="V442" s="7">
        <f t="shared" si="69"/>
        <v>24.225000000000001</v>
      </c>
    </row>
    <row r="443" spans="1:22" ht="13.5" x14ac:dyDescent="0.25">
      <c r="A443" s="3">
        <f>RSI!A443</f>
        <v>43346</v>
      </c>
      <c r="B443" s="2">
        <f>RSI!B443</f>
        <v>2.37</v>
      </c>
      <c r="C443" s="2">
        <f>RSI!I443</f>
        <v>44.264580437194823</v>
      </c>
      <c r="D443" s="2">
        <f>MACD!E443</f>
        <v>-4.2460747393417986E-2</v>
      </c>
      <c r="E443" s="2">
        <f>MACD!F443</f>
        <v>-7.5927301584218995E-2</v>
      </c>
      <c r="F443" s="2">
        <f>'Moving Avg'!D443</f>
        <v>2.46556</v>
      </c>
      <c r="G443" s="2">
        <f>'Moving Avg'!F443</f>
        <v>2.4006950000000002</v>
      </c>
      <c r="H443" s="2">
        <f>'Moving Avg'!G443</f>
        <v>2.4403900000000003</v>
      </c>
      <c r="I443" s="2">
        <f>'Moving Avg'!H443</f>
        <v>3.0850719999999945</v>
      </c>
      <c r="J443" s="5" t="str">
        <f>OBV!F443</f>
        <v>BEARISH</v>
      </c>
      <c r="K443" s="5" t="str">
        <f>OBV!G443</f>
        <v>NEUTRAL</v>
      </c>
      <c r="L443" s="5" t="str">
        <f>OBV!H443</f>
        <v>CONFIRMED BEARISH</v>
      </c>
      <c r="M443" s="7">
        <f t="shared" si="60"/>
        <v>25</v>
      </c>
      <c r="N443" s="7">
        <f t="shared" si="61"/>
        <v>0</v>
      </c>
      <c r="O443" s="7">
        <f t="shared" si="62"/>
        <v>0</v>
      </c>
      <c r="P443" s="7">
        <f t="shared" si="63"/>
        <v>16.5</v>
      </c>
      <c r="Q443" s="8">
        <f t="shared" si="64"/>
        <v>11.225</v>
      </c>
      <c r="R443" s="8">
        <f t="shared" si="65"/>
        <v>9.125</v>
      </c>
      <c r="S443" s="8">
        <f t="shared" si="66"/>
        <v>11.175000000000001</v>
      </c>
      <c r="T443" s="8">
        <f t="shared" si="67"/>
        <v>10.375</v>
      </c>
      <c r="U443" s="7">
        <f t="shared" si="68"/>
        <v>10.508333333333335</v>
      </c>
      <c r="V443" s="7">
        <f t="shared" si="69"/>
        <v>10.475000000000001</v>
      </c>
    </row>
    <row r="444" spans="1:22" ht="13.5" x14ac:dyDescent="0.25">
      <c r="A444" s="3">
        <f>RSI!A444</f>
        <v>43347</v>
      </c>
      <c r="B444" s="2">
        <f>RSI!B444</f>
        <v>2.37</v>
      </c>
      <c r="C444" s="2">
        <f>RSI!I444</f>
        <v>44.264580437194823</v>
      </c>
      <c r="D444" s="2">
        <f>MACD!E444</f>
        <v>-2.9914225732470712E-2</v>
      </c>
      <c r="E444" s="2">
        <f>MACD!F444</f>
        <v>-6.6724686413869333E-2</v>
      </c>
      <c r="F444" s="2">
        <f>'Moving Avg'!D444</f>
        <v>2.4382600000000005</v>
      </c>
      <c r="G444" s="2">
        <f>'Moving Avg'!F444</f>
        <v>2.4065500000000002</v>
      </c>
      <c r="H444" s="2">
        <f>'Moving Avg'!G444</f>
        <v>2.4302480000000002</v>
      </c>
      <c r="I444" s="2">
        <f>'Moving Avg'!H444</f>
        <v>3.0800979999999951</v>
      </c>
      <c r="J444" s="5" t="str">
        <f>OBV!F444</f>
        <v>BEARISH</v>
      </c>
      <c r="K444" s="5" t="str">
        <f>OBV!G444</f>
        <v>NEUTRAL</v>
      </c>
      <c r="L444" s="5" t="str">
        <f>OBV!H444</f>
        <v>CONFIRMED BEARISH</v>
      </c>
      <c r="M444" s="7">
        <f t="shared" si="60"/>
        <v>25</v>
      </c>
      <c r="N444" s="7">
        <f t="shared" si="61"/>
        <v>0</v>
      </c>
      <c r="O444" s="7">
        <f t="shared" si="62"/>
        <v>0</v>
      </c>
      <c r="P444" s="7">
        <f t="shared" si="63"/>
        <v>16.5</v>
      </c>
      <c r="Q444" s="8">
        <f t="shared" si="64"/>
        <v>11.225</v>
      </c>
      <c r="R444" s="8">
        <f t="shared" si="65"/>
        <v>9.125</v>
      </c>
      <c r="S444" s="8">
        <f t="shared" si="66"/>
        <v>11.175000000000001</v>
      </c>
      <c r="T444" s="8">
        <f t="shared" si="67"/>
        <v>10.375</v>
      </c>
      <c r="U444" s="7">
        <f t="shared" si="68"/>
        <v>10.508333333333335</v>
      </c>
      <c r="V444" s="7">
        <f t="shared" si="69"/>
        <v>10.475000000000001</v>
      </c>
    </row>
    <row r="445" spans="1:22" ht="13.5" x14ac:dyDescent="0.25">
      <c r="A445" s="3">
        <f>RSI!A445</f>
        <v>43348</v>
      </c>
      <c r="B445" s="2">
        <f>RSI!B445</f>
        <v>2.44</v>
      </c>
      <c r="C445" s="2">
        <f>RSI!I445</f>
        <v>51.553057798560722</v>
      </c>
      <c r="D445" s="2">
        <f>MACD!E445</f>
        <v>-3.4657956901444464E-2</v>
      </c>
      <c r="E445" s="2">
        <f>MACD!F445</f>
        <v>-6.0311340511384363E-2</v>
      </c>
      <c r="F445" s="2">
        <f>'Moving Avg'!D445</f>
        <v>2.4249599999999996</v>
      </c>
      <c r="G445" s="2">
        <f>'Moving Avg'!F445</f>
        <v>2.4159049999999995</v>
      </c>
      <c r="H445" s="2">
        <f>'Moving Avg'!G445</f>
        <v>2.4224800000000002</v>
      </c>
      <c r="I445" s="2">
        <f>'Moving Avg'!H445</f>
        <v>3.0762054999999959</v>
      </c>
      <c r="J445" s="5" t="str">
        <f>OBV!F445</f>
        <v>BEARISH</v>
      </c>
      <c r="K445" s="5" t="str">
        <f>OBV!G445</f>
        <v>NEUTRAL</v>
      </c>
      <c r="L445" s="5" t="str">
        <f>OBV!H445</f>
        <v>CONFIRMED BEARISH</v>
      </c>
      <c r="M445" s="7">
        <f t="shared" si="60"/>
        <v>25</v>
      </c>
      <c r="N445" s="7">
        <f t="shared" si="61"/>
        <v>0</v>
      </c>
      <c r="O445" s="7">
        <f t="shared" si="62"/>
        <v>0</v>
      </c>
      <c r="P445" s="7">
        <f t="shared" si="63"/>
        <v>16.5</v>
      </c>
      <c r="Q445" s="8">
        <f t="shared" si="64"/>
        <v>11.225</v>
      </c>
      <c r="R445" s="8">
        <f t="shared" si="65"/>
        <v>9.125</v>
      </c>
      <c r="S445" s="8">
        <f t="shared" si="66"/>
        <v>11.175000000000001</v>
      </c>
      <c r="T445" s="8">
        <f t="shared" si="67"/>
        <v>10.375</v>
      </c>
      <c r="U445" s="7">
        <f t="shared" si="68"/>
        <v>10.508333333333335</v>
      </c>
      <c r="V445" s="7">
        <f t="shared" si="69"/>
        <v>10.475000000000001</v>
      </c>
    </row>
    <row r="446" spans="1:22" ht="13.5" x14ac:dyDescent="0.25">
      <c r="A446" s="3">
        <f>RSI!A446</f>
        <v>43349</v>
      </c>
      <c r="B446" s="2">
        <f>RSI!B446</f>
        <v>2.4500000000000002</v>
      </c>
      <c r="C446" s="2">
        <f>RSI!I446</f>
        <v>52.508507860063077</v>
      </c>
      <c r="D446" s="2">
        <f>MACD!E446</f>
        <v>-3.9518054462305052E-2</v>
      </c>
      <c r="E446" s="2">
        <f>MACD!F446</f>
        <v>-5.6152683301568508E-2</v>
      </c>
      <c r="F446" s="2">
        <f>'Moving Avg'!D446</f>
        <v>2.4136600000000001</v>
      </c>
      <c r="G446" s="2">
        <f>'Moving Avg'!F446</f>
        <v>2.4257599999999999</v>
      </c>
      <c r="H446" s="2">
        <f>'Moving Avg'!G446</f>
        <v>2.4153020000000005</v>
      </c>
      <c r="I446" s="2">
        <f>'Moving Avg'!H446</f>
        <v>3.0722169999999962</v>
      </c>
      <c r="J446" s="5" t="str">
        <f>OBV!F446</f>
        <v>BEARISH</v>
      </c>
      <c r="K446" s="5" t="str">
        <f>OBV!G446</f>
        <v>NEUTRAL</v>
      </c>
      <c r="L446" s="5" t="str">
        <f>OBV!H446</f>
        <v>CONFIRMED BEARISH</v>
      </c>
      <c r="M446" s="7">
        <f t="shared" si="60"/>
        <v>25</v>
      </c>
      <c r="N446" s="7">
        <f t="shared" si="61"/>
        <v>0</v>
      </c>
      <c r="O446" s="7">
        <f t="shared" si="62"/>
        <v>0</v>
      </c>
      <c r="P446" s="7">
        <f t="shared" si="63"/>
        <v>16.5</v>
      </c>
      <c r="Q446" s="8">
        <f t="shared" si="64"/>
        <v>11.225</v>
      </c>
      <c r="R446" s="8">
        <f t="shared" si="65"/>
        <v>9.125</v>
      </c>
      <c r="S446" s="8">
        <f t="shared" si="66"/>
        <v>11.175000000000001</v>
      </c>
      <c r="T446" s="8">
        <f t="shared" si="67"/>
        <v>10.375</v>
      </c>
      <c r="U446" s="7">
        <f t="shared" si="68"/>
        <v>10.508333333333335</v>
      </c>
      <c r="V446" s="7">
        <f t="shared" si="69"/>
        <v>10.475000000000001</v>
      </c>
    </row>
    <row r="447" spans="1:22" ht="13.5" x14ac:dyDescent="0.25">
      <c r="A447" s="3">
        <f>RSI!A447</f>
        <v>43350</v>
      </c>
      <c r="B447" s="2">
        <f>RSI!B447</f>
        <v>2.56</v>
      </c>
      <c r="C447" s="2">
        <f>RSI!I447</f>
        <v>61.502483448919492</v>
      </c>
      <c r="D447" s="2">
        <f>MACD!E447</f>
        <v>-3.6935304067397201E-2</v>
      </c>
      <c r="E447" s="2">
        <f>MACD!F447</f>
        <v>-5.2309207454734247E-2</v>
      </c>
      <c r="F447" s="2">
        <f>'Moving Avg'!D447</f>
        <v>2.4379999999999997</v>
      </c>
      <c r="G447" s="2">
        <f>'Moving Avg'!F447</f>
        <v>2.4430649999999998</v>
      </c>
      <c r="H447" s="2">
        <f>'Moving Avg'!G447</f>
        <v>2.4118860000000004</v>
      </c>
      <c r="I447" s="2">
        <f>'Moving Avg'!H447</f>
        <v>3.0687784999999956</v>
      </c>
      <c r="J447" s="5" t="str">
        <f>OBV!F447</f>
        <v>BEARISH</v>
      </c>
      <c r="K447" s="5" t="str">
        <f>OBV!G447</f>
        <v>NEUTRAL</v>
      </c>
      <c r="L447" s="5" t="str">
        <f>OBV!H447</f>
        <v>BEARISH DIVERGENCE</v>
      </c>
      <c r="M447" s="7">
        <f t="shared" si="60"/>
        <v>25</v>
      </c>
      <c r="N447" s="7">
        <f t="shared" si="61"/>
        <v>0</v>
      </c>
      <c r="O447" s="7">
        <f t="shared" si="62"/>
        <v>0</v>
      </c>
      <c r="P447" s="7">
        <f t="shared" si="63"/>
        <v>16.5</v>
      </c>
      <c r="Q447" s="8">
        <f t="shared" si="64"/>
        <v>11.225</v>
      </c>
      <c r="R447" s="8">
        <f t="shared" si="65"/>
        <v>9.125</v>
      </c>
      <c r="S447" s="8">
        <f t="shared" si="66"/>
        <v>11.175000000000001</v>
      </c>
      <c r="T447" s="8">
        <f t="shared" si="67"/>
        <v>10.375</v>
      </c>
      <c r="U447" s="7">
        <f t="shared" si="68"/>
        <v>10.508333333333335</v>
      </c>
      <c r="V447" s="7">
        <f t="shared" si="69"/>
        <v>10.475000000000001</v>
      </c>
    </row>
    <row r="448" spans="1:22" ht="13.5" x14ac:dyDescent="0.25">
      <c r="A448" s="3">
        <f>RSI!A448</f>
        <v>43353</v>
      </c>
      <c r="B448" s="2">
        <f>RSI!B448</f>
        <v>2.5</v>
      </c>
      <c r="C448" s="2">
        <f>RSI!I448</f>
        <v>55.345583341927032</v>
      </c>
      <c r="D448" s="2">
        <f>MACD!E448</f>
        <v>-2.5100553141844006E-2</v>
      </c>
      <c r="E448" s="2">
        <f>MACD!F448</f>
        <v>-4.6867476592156204E-2</v>
      </c>
      <c r="F448" s="2">
        <f>'Moving Avg'!D448</f>
        <v>2.464</v>
      </c>
      <c r="G448" s="2">
        <f>'Moving Avg'!F448</f>
        <v>2.4544449999999998</v>
      </c>
      <c r="H448" s="2">
        <f>'Moving Avg'!G448</f>
        <v>2.4057080000000002</v>
      </c>
      <c r="I448" s="2">
        <f>'Moving Avg'!H448</f>
        <v>3.0650399999999962</v>
      </c>
      <c r="J448" s="5" t="str">
        <f>OBV!F448</f>
        <v>BEARISH</v>
      </c>
      <c r="K448" s="5" t="str">
        <f>OBV!G448</f>
        <v>NEUTRAL</v>
      </c>
      <c r="L448" s="5" t="str">
        <f>OBV!H448</f>
        <v>BEARISH DIVERGENCE</v>
      </c>
      <c r="M448" s="7">
        <f t="shared" si="60"/>
        <v>25</v>
      </c>
      <c r="N448" s="7">
        <f t="shared" si="61"/>
        <v>0</v>
      </c>
      <c r="O448" s="7">
        <f t="shared" si="62"/>
        <v>0</v>
      </c>
      <c r="P448" s="7">
        <f t="shared" si="63"/>
        <v>16.5</v>
      </c>
      <c r="Q448" s="8">
        <f t="shared" si="64"/>
        <v>11.225</v>
      </c>
      <c r="R448" s="8">
        <f t="shared" si="65"/>
        <v>9.125</v>
      </c>
      <c r="S448" s="8">
        <f t="shared" si="66"/>
        <v>11.175000000000001</v>
      </c>
      <c r="T448" s="8">
        <f t="shared" si="67"/>
        <v>10.375</v>
      </c>
      <c r="U448" s="7">
        <f t="shared" si="68"/>
        <v>10.508333333333335</v>
      </c>
      <c r="V448" s="7">
        <f t="shared" si="69"/>
        <v>10.475000000000001</v>
      </c>
    </row>
    <row r="449" spans="1:22" ht="13.5" x14ac:dyDescent="0.25">
      <c r="A449" s="3">
        <f>RSI!A449</f>
        <v>43355</v>
      </c>
      <c r="B449" s="2">
        <f>RSI!B449</f>
        <v>2.5</v>
      </c>
      <c r="C449" s="2">
        <f>RSI!I449</f>
        <v>55.345583341927039</v>
      </c>
      <c r="D449" s="2">
        <f>MACD!E449</f>
        <v>-1.5468192124480584E-2</v>
      </c>
      <c r="E449" s="2">
        <f>MACD!F449</f>
        <v>-4.0587619698621083E-2</v>
      </c>
      <c r="F449" s="2">
        <f>'Moving Avg'!D449</f>
        <v>2.4900000000000002</v>
      </c>
      <c r="G449" s="2">
        <f>'Moving Avg'!F449</f>
        <v>2.4609449999999997</v>
      </c>
      <c r="H449" s="2">
        <f>'Moving Avg'!G449</f>
        <v>2.4016760000000001</v>
      </c>
      <c r="I449" s="2">
        <f>'Moving Avg'!H449</f>
        <v>3.0613014999999963</v>
      </c>
      <c r="J449" s="5" t="str">
        <f>OBV!F449</f>
        <v>BEARISH</v>
      </c>
      <c r="K449" s="5" t="str">
        <f>OBV!G449</f>
        <v>NEUTRAL</v>
      </c>
      <c r="L449" s="5" t="str">
        <f>OBV!H449</f>
        <v>BEARISH DIVERGENCE</v>
      </c>
      <c r="M449" s="7">
        <f t="shared" si="60"/>
        <v>25</v>
      </c>
      <c r="N449" s="7">
        <f t="shared" si="61"/>
        <v>0</v>
      </c>
      <c r="O449" s="7">
        <f t="shared" si="62"/>
        <v>0</v>
      </c>
      <c r="P449" s="7">
        <f t="shared" si="63"/>
        <v>16.5</v>
      </c>
      <c r="Q449" s="8">
        <f t="shared" si="64"/>
        <v>11.225</v>
      </c>
      <c r="R449" s="8">
        <f t="shared" si="65"/>
        <v>9.125</v>
      </c>
      <c r="S449" s="8">
        <f t="shared" si="66"/>
        <v>11.175000000000001</v>
      </c>
      <c r="T449" s="8">
        <f t="shared" si="67"/>
        <v>10.375</v>
      </c>
      <c r="U449" s="7">
        <f t="shared" si="68"/>
        <v>10.508333333333335</v>
      </c>
      <c r="V449" s="7">
        <f t="shared" si="69"/>
        <v>10.475000000000001</v>
      </c>
    </row>
    <row r="450" spans="1:22" ht="13.5" x14ac:dyDescent="0.25">
      <c r="A450" s="3">
        <f>RSI!A450</f>
        <v>43356</v>
      </c>
      <c r="B450" s="2">
        <f>RSI!B450</f>
        <v>2.5</v>
      </c>
      <c r="C450" s="2">
        <f>RSI!I450</f>
        <v>55.345583341927039</v>
      </c>
      <c r="D450" s="2">
        <f>MACD!E450</f>
        <v>-7.6711207618798127E-3</v>
      </c>
      <c r="E450" s="2">
        <f>MACD!F450</f>
        <v>-3.4004319911272826E-2</v>
      </c>
      <c r="F450" s="2">
        <f>'Moving Avg'!D450</f>
        <v>2.5019999999999998</v>
      </c>
      <c r="G450" s="2">
        <f>'Moving Avg'!F450</f>
        <v>2.4625700000000004</v>
      </c>
      <c r="H450" s="2">
        <f>'Moving Avg'!G450</f>
        <v>2.3992040000000001</v>
      </c>
      <c r="I450" s="2">
        <f>'Moving Avg'!H450</f>
        <v>3.0574164999999964</v>
      </c>
      <c r="J450" s="5" t="str">
        <f>OBV!F450</f>
        <v>BEARISH</v>
      </c>
      <c r="K450" s="5" t="str">
        <f>OBV!G450</f>
        <v>NEUTRAL</v>
      </c>
      <c r="L450" s="5" t="str">
        <f>OBV!H450</f>
        <v>BEARISH DIVERGENCE</v>
      </c>
      <c r="M450" s="7">
        <f t="shared" ref="M450:M513" si="70">IF(C450&lt;30,50, IF(C450&gt;70, 0, 25))</f>
        <v>25</v>
      </c>
      <c r="N450" s="7">
        <f t="shared" ref="N450:N513" si="71">IF(E450-D450&gt;0.02, 100, IF(E450-D450&lt;0,0,45))</f>
        <v>0</v>
      </c>
      <c r="O450" s="7">
        <f t="shared" ref="O450:O513" si="72">IF(F450-I450&gt;10,100,IF(F450-I450&gt;5,75, IF(F450-I450&gt;0,50,0)))</f>
        <v>0</v>
      </c>
      <c r="P450" s="7">
        <f t="shared" ref="P450:P513" si="73">IF(L450="confirmed bullish", 34, IF(L450="bullish divergence",17, 0))+IF(J450="bullish",33,IF(J450="bearish",0,16.5))+IF(K450="strong",33,IF(K450="weak",0,16.5))</f>
        <v>16.5</v>
      </c>
      <c r="Q450" s="8">
        <f t="shared" si="64"/>
        <v>11.225</v>
      </c>
      <c r="R450" s="8">
        <f t="shared" si="65"/>
        <v>9.125</v>
      </c>
      <c r="S450" s="8">
        <f t="shared" si="66"/>
        <v>11.175000000000001</v>
      </c>
      <c r="T450" s="8">
        <f t="shared" si="67"/>
        <v>10.375</v>
      </c>
      <c r="U450" s="7">
        <f t="shared" si="68"/>
        <v>10.508333333333335</v>
      </c>
      <c r="V450" s="7">
        <f t="shared" si="69"/>
        <v>10.475000000000001</v>
      </c>
    </row>
    <row r="451" spans="1:22" ht="13.5" x14ac:dyDescent="0.25">
      <c r="A451" s="3">
        <f>RSI!A451</f>
        <v>43357</v>
      </c>
      <c r="B451" s="2">
        <f>RSI!B451</f>
        <v>2.5</v>
      </c>
      <c r="C451" s="2">
        <f>RSI!I451</f>
        <v>55.345583341927039</v>
      </c>
      <c r="D451" s="2">
        <f>MACD!E451</f>
        <v>-1.4008099135529584E-3</v>
      </c>
      <c r="E451" s="2">
        <f>MACD!F451</f>
        <v>-2.7483617911728854E-2</v>
      </c>
      <c r="F451" s="2">
        <f>'Moving Avg'!D451</f>
        <v>2.512</v>
      </c>
      <c r="G451" s="2">
        <f>'Moving Avg'!F451</f>
        <v>2.4622450000000002</v>
      </c>
      <c r="H451" s="2">
        <f>'Moving Avg'!G451</f>
        <v>2.3969279999999999</v>
      </c>
      <c r="I451" s="2">
        <f>'Moving Avg'!H451</f>
        <v>3.0530439999999963</v>
      </c>
      <c r="J451" s="5" t="str">
        <f>OBV!F451</f>
        <v>BEARISH</v>
      </c>
      <c r="K451" s="5" t="str">
        <f>OBV!G451</f>
        <v>NEUTRAL</v>
      </c>
      <c r="L451" s="5" t="str">
        <f>OBV!H451</f>
        <v>BEARISH DIVERGENCE</v>
      </c>
      <c r="M451" s="7">
        <f t="shared" si="70"/>
        <v>25</v>
      </c>
      <c r="N451" s="7">
        <f t="shared" si="71"/>
        <v>0</v>
      </c>
      <c r="O451" s="7">
        <f t="shared" si="72"/>
        <v>0</v>
      </c>
      <c r="P451" s="7">
        <f t="shared" si="73"/>
        <v>16.5</v>
      </c>
      <c r="Q451" s="8">
        <f t="shared" ref="Q451:Q514" si="74">0.35*M451+N451*0.35+O451*0.15+P451*0.15</f>
        <v>11.225</v>
      </c>
      <c r="R451" s="8">
        <f t="shared" ref="R451:R514" si="75">M451*0.2+N451*0.2+O451*0.35+P451*0.25</f>
        <v>9.125</v>
      </c>
      <c r="S451" s="8">
        <f t="shared" ref="S451:S514" si="76">M451*0.15+N451*0.15+O451*0.25+P451*0.45</f>
        <v>11.175000000000001</v>
      </c>
      <c r="T451" s="8">
        <f t="shared" ref="T451:T514" si="77">0.25*SUM(M451:P451)</f>
        <v>10.375</v>
      </c>
      <c r="U451" s="7">
        <f t="shared" ref="U451:U514" si="78">SUM(Q451:S451)/3</f>
        <v>10.508333333333335</v>
      </c>
      <c r="V451" s="7">
        <f t="shared" ref="V451:V514" si="79">SUM(Q451:T451)/4</f>
        <v>10.475000000000001</v>
      </c>
    </row>
    <row r="452" spans="1:22" ht="13.5" x14ac:dyDescent="0.25">
      <c r="A452" s="3">
        <f>RSI!A452</f>
        <v>43360</v>
      </c>
      <c r="B452" s="2">
        <f>RSI!B452</f>
        <v>2.56</v>
      </c>
      <c r="C452" s="2">
        <f>RSI!I452</f>
        <v>60.644785330870711</v>
      </c>
      <c r="D452" s="2">
        <f>MACD!E452</f>
        <v>-1.133488762596313E-2</v>
      </c>
      <c r="E452" s="2">
        <f>MACD!F452</f>
        <v>-2.4253871854575709E-2</v>
      </c>
      <c r="F452" s="2">
        <f>'Moving Avg'!D452</f>
        <v>2.512</v>
      </c>
      <c r="G452" s="2">
        <f>'Moving Avg'!F452</f>
        <v>2.4649200000000002</v>
      </c>
      <c r="H452" s="2">
        <f>'Moving Avg'!G452</f>
        <v>2.3974120000000001</v>
      </c>
      <c r="I452" s="2">
        <f>'Moving Avg'!H452</f>
        <v>3.0485324999999968</v>
      </c>
      <c r="J452" s="5" t="str">
        <f>OBV!F452</f>
        <v>BEARISH</v>
      </c>
      <c r="K452" s="5" t="str">
        <f>OBV!G452</f>
        <v>NEUTRAL</v>
      </c>
      <c r="L452" s="5" t="str">
        <f>OBV!H452</f>
        <v>NEUTRAL</v>
      </c>
      <c r="M452" s="7">
        <f t="shared" si="70"/>
        <v>25</v>
      </c>
      <c r="N452" s="7">
        <f t="shared" si="71"/>
        <v>0</v>
      </c>
      <c r="O452" s="7">
        <f t="shared" si="72"/>
        <v>0</v>
      </c>
      <c r="P452" s="7">
        <f t="shared" si="73"/>
        <v>16.5</v>
      </c>
      <c r="Q452" s="8">
        <f t="shared" si="74"/>
        <v>11.225</v>
      </c>
      <c r="R452" s="8">
        <f t="shared" si="75"/>
        <v>9.125</v>
      </c>
      <c r="S452" s="8">
        <f t="shared" si="76"/>
        <v>11.175000000000001</v>
      </c>
      <c r="T452" s="8">
        <f t="shared" si="77"/>
        <v>10.375</v>
      </c>
      <c r="U452" s="7">
        <f t="shared" si="78"/>
        <v>10.508333333333335</v>
      </c>
      <c r="V452" s="7">
        <f t="shared" si="79"/>
        <v>10.475000000000001</v>
      </c>
    </row>
    <row r="453" spans="1:22" ht="13.5" x14ac:dyDescent="0.25">
      <c r="A453" s="3">
        <f>RSI!A453</f>
        <v>43361</v>
      </c>
      <c r="B453" s="2">
        <f>RSI!B453</f>
        <v>2.63</v>
      </c>
      <c r="C453" s="2">
        <f>RSI!I453</f>
        <v>65.751269650078925</v>
      </c>
      <c r="D453" s="2">
        <f>MACD!E453</f>
        <v>-3.6068596516017237E-2</v>
      </c>
      <c r="E453" s="2">
        <f>MACD!F453</f>
        <v>-2.6616816786864016E-2</v>
      </c>
      <c r="F453" s="2">
        <f>'Moving Avg'!D453</f>
        <v>2.5380000000000003</v>
      </c>
      <c r="G453" s="2">
        <f>'Moving Avg'!F453</f>
        <v>2.4745050000000002</v>
      </c>
      <c r="H453" s="2">
        <f>'Moving Avg'!G453</f>
        <v>2.3992960000000001</v>
      </c>
      <c r="I453" s="2">
        <f>'Moving Avg'!H453</f>
        <v>3.0446144999999967</v>
      </c>
      <c r="J453" s="5" t="str">
        <f>OBV!F453</f>
        <v>BULLISH</v>
      </c>
      <c r="K453" s="5" t="str">
        <f>OBV!G453</f>
        <v>NEUTRAL</v>
      </c>
      <c r="L453" s="5" t="str">
        <f>OBV!H453</f>
        <v>CONFIRMED BULLISH</v>
      </c>
      <c r="M453" s="7">
        <f t="shared" si="70"/>
        <v>25</v>
      </c>
      <c r="N453" s="7">
        <f t="shared" si="71"/>
        <v>45</v>
      </c>
      <c r="O453" s="7">
        <f t="shared" si="72"/>
        <v>0</v>
      </c>
      <c r="P453" s="7">
        <f t="shared" si="73"/>
        <v>83.5</v>
      </c>
      <c r="Q453" s="8">
        <f t="shared" si="74"/>
        <v>37.024999999999999</v>
      </c>
      <c r="R453" s="8">
        <f t="shared" si="75"/>
        <v>34.875</v>
      </c>
      <c r="S453" s="8">
        <f t="shared" si="76"/>
        <v>48.075000000000003</v>
      </c>
      <c r="T453" s="8">
        <f t="shared" si="77"/>
        <v>38.375</v>
      </c>
      <c r="U453" s="7">
        <f t="shared" si="78"/>
        <v>39.991666666666667</v>
      </c>
      <c r="V453" s="7">
        <f t="shared" si="79"/>
        <v>39.587500000000006</v>
      </c>
    </row>
    <row r="454" spans="1:22" ht="13.5" x14ac:dyDescent="0.25">
      <c r="A454" s="3">
        <f>RSI!A454</f>
        <v>43362</v>
      </c>
      <c r="B454" s="2">
        <f>RSI!B454</f>
        <v>2.63</v>
      </c>
      <c r="C454" s="2">
        <f>RSI!I454</f>
        <v>65.751269650078925</v>
      </c>
      <c r="D454" s="2">
        <f>MACD!E454</f>
        <v>-5.7998783292942502E-2</v>
      </c>
      <c r="E454" s="2">
        <f>MACD!F454</f>
        <v>-3.2893210088079716E-2</v>
      </c>
      <c r="F454" s="2">
        <f>'Moving Avg'!D454</f>
        <v>2.5640000000000001</v>
      </c>
      <c r="G454" s="2">
        <f>'Moving Avg'!F454</f>
        <v>2.4840900000000006</v>
      </c>
      <c r="H454" s="2">
        <f>'Moving Avg'!G454</f>
        <v>2.401376</v>
      </c>
      <c r="I454" s="2">
        <f>'Moving Avg'!H454</f>
        <v>3.0407454999999972</v>
      </c>
      <c r="J454" s="5" t="str">
        <f>OBV!F454</f>
        <v>BULLISH</v>
      </c>
      <c r="K454" s="5" t="str">
        <f>OBV!G454</f>
        <v>NEUTRAL</v>
      </c>
      <c r="L454" s="5" t="str">
        <f>OBV!H454</f>
        <v>CONFIRMED BULLISH</v>
      </c>
      <c r="M454" s="7">
        <f t="shared" si="70"/>
        <v>25</v>
      </c>
      <c r="N454" s="7">
        <f t="shared" si="71"/>
        <v>100</v>
      </c>
      <c r="O454" s="7">
        <f t="shared" si="72"/>
        <v>0</v>
      </c>
      <c r="P454" s="7">
        <f t="shared" si="73"/>
        <v>83.5</v>
      </c>
      <c r="Q454" s="8">
        <f t="shared" si="74"/>
        <v>56.274999999999999</v>
      </c>
      <c r="R454" s="8">
        <f t="shared" si="75"/>
        <v>45.875</v>
      </c>
      <c r="S454" s="8">
        <f t="shared" si="76"/>
        <v>56.325000000000003</v>
      </c>
      <c r="T454" s="8">
        <f t="shared" si="77"/>
        <v>52.125</v>
      </c>
      <c r="U454" s="7">
        <f t="shared" si="78"/>
        <v>52.82500000000001</v>
      </c>
      <c r="V454" s="7">
        <f t="shared" si="79"/>
        <v>52.650000000000006</v>
      </c>
    </row>
    <row r="455" spans="1:22" ht="13.5" x14ac:dyDescent="0.25">
      <c r="A455" s="3">
        <f>RSI!A455</f>
        <v>43363</v>
      </c>
      <c r="B455" s="2">
        <f>RSI!B455</f>
        <v>2.7</v>
      </c>
      <c r="C455" s="2">
        <f>RSI!I455</f>
        <v>70.231013059984747</v>
      </c>
      <c r="D455" s="2">
        <f>MACD!E455</f>
        <v>-7.1898516143320546E-2</v>
      </c>
      <c r="E455" s="2">
        <f>MACD!F455</f>
        <v>-4.0694271299127879E-2</v>
      </c>
      <c r="F455" s="2">
        <f>'Moving Avg'!D455</f>
        <v>2.6040000000000001</v>
      </c>
      <c r="G455" s="2">
        <f>'Moving Avg'!F455</f>
        <v>2.5005900000000003</v>
      </c>
      <c r="H455" s="2">
        <f>'Moving Avg'!G455</f>
        <v>2.4050500000000001</v>
      </c>
      <c r="I455" s="2">
        <f>'Moving Avg'!H455</f>
        <v>3.0371774999999972</v>
      </c>
      <c r="J455" s="5" t="str">
        <f>OBV!F455</f>
        <v>BULLISH</v>
      </c>
      <c r="K455" s="5" t="str">
        <f>OBV!G455</f>
        <v>NEUTRAL</v>
      </c>
      <c r="L455" s="5" t="str">
        <f>OBV!H455</f>
        <v>CONFIRMED BULLISH</v>
      </c>
      <c r="M455" s="7">
        <f t="shared" si="70"/>
        <v>0</v>
      </c>
      <c r="N455" s="7">
        <f t="shared" si="71"/>
        <v>100</v>
      </c>
      <c r="O455" s="7">
        <f t="shared" si="72"/>
        <v>0</v>
      </c>
      <c r="P455" s="7">
        <f t="shared" si="73"/>
        <v>83.5</v>
      </c>
      <c r="Q455" s="8">
        <f t="shared" si="74"/>
        <v>47.524999999999999</v>
      </c>
      <c r="R455" s="8">
        <f t="shared" si="75"/>
        <v>40.875</v>
      </c>
      <c r="S455" s="8">
        <f t="shared" si="76"/>
        <v>52.575000000000003</v>
      </c>
      <c r="T455" s="8">
        <f t="shared" si="77"/>
        <v>45.875</v>
      </c>
      <c r="U455" s="7">
        <f t="shared" si="78"/>
        <v>46.991666666666674</v>
      </c>
      <c r="V455" s="7">
        <f t="shared" si="79"/>
        <v>46.712500000000006</v>
      </c>
    </row>
    <row r="456" spans="1:22" ht="13.5" x14ac:dyDescent="0.25">
      <c r="A456" s="3">
        <f>RSI!A456</f>
        <v>43364</v>
      </c>
      <c r="B456" s="2">
        <f>RSI!B456</f>
        <v>2.7</v>
      </c>
      <c r="C456" s="2">
        <f>RSI!I456</f>
        <v>70.231013059984747</v>
      </c>
      <c r="D456" s="2">
        <f>MACD!E456</f>
        <v>-8.3393765343550363E-2</v>
      </c>
      <c r="E456" s="2">
        <f>MACD!F456</f>
        <v>-4.9234170108012384E-2</v>
      </c>
      <c r="F456" s="2">
        <f>'Moving Avg'!D456</f>
        <v>2.6439999999999997</v>
      </c>
      <c r="G456" s="2">
        <f>'Moving Avg'!F456</f>
        <v>2.5170900000000005</v>
      </c>
      <c r="H456" s="2">
        <f>'Moving Avg'!G456</f>
        <v>2.4114560000000003</v>
      </c>
      <c r="I456" s="2">
        <f>'Moving Avg'!H456</f>
        <v>3.0338534999999984</v>
      </c>
      <c r="J456" s="5" t="str">
        <f>OBV!F456</f>
        <v>BULLISH</v>
      </c>
      <c r="K456" s="5" t="str">
        <f>OBV!G456</f>
        <v>NEUTRAL</v>
      </c>
      <c r="L456" s="5" t="str">
        <f>OBV!H456</f>
        <v>CONFIRMED BULLISH</v>
      </c>
      <c r="M456" s="7">
        <f t="shared" si="70"/>
        <v>0</v>
      </c>
      <c r="N456" s="7">
        <f t="shared" si="71"/>
        <v>100</v>
      </c>
      <c r="O456" s="7">
        <f t="shared" si="72"/>
        <v>0</v>
      </c>
      <c r="P456" s="7">
        <f t="shared" si="73"/>
        <v>83.5</v>
      </c>
      <c r="Q456" s="8">
        <f t="shared" si="74"/>
        <v>47.524999999999999</v>
      </c>
      <c r="R456" s="8">
        <f t="shared" si="75"/>
        <v>40.875</v>
      </c>
      <c r="S456" s="8">
        <f t="shared" si="76"/>
        <v>52.575000000000003</v>
      </c>
      <c r="T456" s="8">
        <f t="shared" si="77"/>
        <v>45.875</v>
      </c>
      <c r="U456" s="7">
        <f t="shared" si="78"/>
        <v>46.991666666666674</v>
      </c>
      <c r="V456" s="7">
        <f t="shared" si="79"/>
        <v>46.712500000000006</v>
      </c>
    </row>
    <row r="457" spans="1:22" ht="13.5" x14ac:dyDescent="0.25">
      <c r="A457" s="3">
        <f>RSI!A457</f>
        <v>43367</v>
      </c>
      <c r="B457" s="2">
        <f>RSI!B457</f>
        <v>2.7</v>
      </c>
      <c r="C457" s="2">
        <f>RSI!I457</f>
        <v>70.231013059984747</v>
      </c>
      <c r="D457" s="2">
        <f>MACD!E457</f>
        <v>-7.737558434266445E-2</v>
      </c>
      <c r="E457" s="2">
        <f>MACD!F457</f>
        <v>-5.4862452954942798E-2</v>
      </c>
      <c r="F457" s="2">
        <f>'Moving Avg'!D457</f>
        <v>2.6719999999999997</v>
      </c>
      <c r="G457" s="2">
        <f>'Moving Avg'!F457</f>
        <v>2.5287150000000009</v>
      </c>
      <c r="H457" s="2">
        <f>'Moving Avg'!G457</f>
        <v>2.4178620000000004</v>
      </c>
      <c r="I457" s="2">
        <f>'Moving Avg'!H457</f>
        <v>3.0308219999999988</v>
      </c>
      <c r="J457" s="5" t="str">
        <f>OBV!F457</f>
        <v>BULLISH</v>
      </c>
      <c r="K457" s="5" t="str">
        <f>OBV!G457</f>
        <v>NEUTRAL</v>
      </c>
      <c r="L457" s="5" t="str">
        <f>OBV!H457</f>
        <v>CONFIRMED BULLISH</v>
      </c>
      <c r="M457" s="7">
        <f t="shared" si="70"/>
        <v>0</v>
      </c>
      <c r="N457" s="7">
        <f t="shared" si="71"/>
        <v>100</v>
      </c>
      <c r="O457" s="7">
        <f t="shared" si="72"/>
        <v>0</v>
      </c>
      <c r="P457" s="7">
        <f t="shared" si="73"/>
        <v>83.5</v>
      </c>
      <c r="Q457" s="8">
        <f t="shared" si="74"/>
        <v>47.524999999999999</v>
      </c>
      <c r="R457" s="8">
        <f t="shared" si="75"/>
        <v>40.875</v>
      </c>
      <c r="S457" s="8">
        <f t="shared" si="76"/>
        <v>52.575000000000003</v>
      </c>
      <c r="T457" s="8">
        <f t="shared" si="77"/>
        <v>45.875</v>
      </c>
      <c r="U457" s="7">
        <f t="shared" si="78"/>
        <v>46.991666666666674</v>
      </c>
      <c r="V457" s="7">
        <f t="shared" si="79"/>
        <v>46.712500000000006</v>
      </c>
    </row>
    <row r="458" spans="1:22" ht="13.5" x14ac:dyDescent="0.25">
      <c r="A458" s="3">
        <f>RSI!A458</f>
        <v>43368</v>
      </c>
      <c r="B458" s="2">
        <f>RSI!B458</f>
        <v>2.7</v>
      </c>
      <c r="C458" s="2">
        <f>RSI!I458</f>
        <v>70.231013059984747</v>
      </c>
      <c r="D458" s="2">
        <f>MACD!E458</f>
        <v>-8.2604923053165358E-2</v>
      </c>
      <c r="E458" s="2">
        <f>MACD!F458</f>
        <v>-6.0410946974587307E-2</v>
      </c>
      <c r="F458" s="2">
        <f>'Moving Avg'!D458</f>
        <v>2.6859999999999999</v>
      </c>
      <c r="G458" s="2">
        <f>'Moving Avg'!F458</f>
        <v>2.538390000000001</v>
      </c>
      <c r="H458" s="2">
        <f>'Moving Avg'!G458</f>
        <v>2.4252420000000003</v>
      </c>
      <c r="I458" s="2">
        <f>'Moving Avg'!H458</f>
        <v>3.0273029999999994</v>
      </c>
      <c r="J458" s="5" t="str">
        <f>OBV!F458</f>
        <v>BULLISH</v>
      </c>
      <c r="K458" s="5" t="str">
        <f>OBV!G458</f>
        <v>NEUTRAL</v>
      </c>
      <c r="L458" s="5" t="str">
        <f>OBV!H458</f>
        <v>CONFIRMED BULLISH</v>
      </c>
      <c r="M458" s="7">
        <f t="shared" si="70"/>
        <v>0</v>
      </c>
      <c r="N458" s="7">
        <f t="shared" si="71"/>
        <v>100</v>
      </c>
      <c r="O458" s="7">
        <f t="shared" si="72"/>
        <v>0</v>
      </c>
      <c r="P458" s="7">
        <f t="shared" si="73"/>
        <v>83.5</v>
      </c>
      <c r="Q458" s="8">
        <f t="shared" si="74"/>
        <v>47.524999999999999</v>
      </c>
      <c r="R458" s="8">
        <f t="shared" si="75"/>
        <v>40.875</v>
      </c>
      <c r="S458" s="8">
        <f t="shared" si="76"/>
        <v>52.575000000000003</v>
      </c>
      <c r="T458" s="8">
        <f t="shared" si="77"/>
        <v>45.875</v>
      </c>
      <c r="U458" s="7">
        <f t="shared" si="78"/>
        <v>46.991666666666674</v>
      </c>
      <c r="V458" s="7">
        <f t="shared" si="79"/>
        <v>46.712500000000006</v>
      </c>
    </row>
    <row r="459" spans="1:22" ht="13.5" x14ac:dyDescent="0.25">
      <c r="A459" s="3">
        <f>RSI!A459</f>
        <v>43369</v>
      </c>
      <c r="B459" s="2">
        <f>RSI!B459</f>
        <v>2.7</v>
      </c>
      <c r="C459" s="2">
        <f>RSI!I459</f>
        <v>70.231013059984747</v>
      </c>
      <c r="D459" s="2">
        <f>MACD!E459</f>
        <v>-8.8039818931156866E-2</v>
      </c>
      <c r="E459" s="2">
        <f>MACD!F459</f>
        <v>-6.5936721365901216E-2</v>
      </c>
      <c r="F459" s="2">
        <f>'Moving Avg'!D459</f>
        <v>2.7</v>
      </c>
      <c r="G459" s="2">
        <f>'Moving Avg'!F459</f>
        <v>2.5480650000000011</v>
      </c>
      <c r="H459" s="2">
        <f>'Moving Avg'!G459</f>
        <v>2.4339880000000003</v>
      </c>
      <c r="I459" s="2">
        <f>'Moving Avg'!H459</f>
        <v>3.023784</v>
      </c>
      <c r="J459" s="5" t="str">
        <f>OBV!F459</f>
        <v>BULLISH</v>
      </c>
      <c r="K459" s="5" t="str">
        <f>OBV!G459</f>
        <v>NEUTRAL</v>
      </c>
      <c r="L459" s="5" t="str">
        <f>OBV!H459</f>
        <v>CONFIRMED BULLISH</v>
      </c>
      <c r="M459" s="7">
        <f t="shared" si="70"/>
        <v>0</v>
      </c>
      <c r="N459" s="7">
        <f t="shared" si="71"/>
        <v>100</v>
      </c>
      <c r="O459" s="7">
        <f t="shared" si="72"/>
        <v>0</v>
      </c>
      <c r="P459" s="7">
        <f t="shared" si="73"/>
        <v>83.5</v>
      </c>
      <c r="Q459" s="8">
        <f t="shared" si="74"/>
        <v>47.524999999999999</v>
      </c>
      <c r="R459" s="8">
        <f t="shared" si="75"/>
        <v>40.875</v>
      </c>
      <c r="S459" s="8">
        <f t="shared" si="76"/>
        <v>52.575000000000003</v>
      </c>
      <c r="T459" s="8">
        <f t="shared" si="77"/>
        <v>45.875</v>
      </c>
      <c r="U459" s="7">
        <f t="shared" si="78"/>
        <v>46.991666666666674</v>
      </c>
      <c r="V459" s="7">
        <f t="shared" si="79"/>
        <v>46.712500000000006</v>
      </c>
    </row>
    <row r="460" spans="1:22" ht="13.5" x14ac:dyDescent="0.25">
      <c r="A460" s="3">
        <f>RSI!A460</f>
        <v>43370</v>
      </c>
      <c r="B460" s="2">
        <f>RSI!B460</f>
        <v>2.63</v>
      </c>
      <c r="C460" s="2">
        <f>RSI!I460</f>
        <v>59.044136293318886</v>
      </c>
      <c r="D460" s="2">
        <f>MACD!E460</f>
        <v>-8.8388642551449959E-2</v>
      </c>
      <c r="E460" s="2">
        <f>MACD!F460</f>
        <v>-7.0427105603010964E-2</v>
      </c>
      <c r="F460" s="2">
        <f>'Moving Avg'!D460</f>
        <v>2.6859999999999999</v>
      </c>
      <c r="G460" s="2">
        <f>'Moving Avg'!F460</f>
        <v>2.554240000000001</v>
      </c>
      <c r="H460" s="2">
        <f>'Moving Avg'!G460</f>
        <v>2.4387980000000002</v>
      </c>
      <c r="I460" s="2">
        <f>'Moving Avg'!H460</f>
        <v>3.0198659999999999</v>
      </c>
      <c r="J460" s="5" t="str">
        <f>OBV!F460</f>
        <v>BEARISH</v>
      </c>
      <c r="K460" s="5" t="str">
        <f>OBV!G460</f>
        <v>NEUTRAL</v>
      </c>
      <c r="L460" s="5" t="str">
        <f>OBV!H460</f>
        <v>CONFIRMED BEARISH</v>
      </c>
      <c r="M460" s="7">
        <f t="shared" si="70"/>
        <v>25</v>
      </c>
      <c r="N460" s="7">
        <f t="shared" si="71"/>
        <v>45</v>
      </c>
      <c r="O460" s="7">
        <f t="shared" si="72"/>
        <v>0</v>
      </c>
      <c r="P460" s="7">
        <f t="shared" si="73"/>
        <v>16.5</v>
      </c>
      <c r="Q460" s="8">
        <f t="shared" si="74"/>
        <v>26.975000000000001</v>
      </c>
      <c r="R460" s="8">
        <f t="shared" si="75"/>
        <v>18.125</v>
      </c>
      <c r="S460" s="8">
        <f t="shared" si="76"/>
        <v>17.925000000000001</v>
      </c>
      <c r="T460" s="8">
        <f t="shared" si="77"/>
        <v>21.625</v>
      </c>
      <c r="U460" s="7">
        <f t="shared" si="78"/>
        <v>21.008333333333336</v>
      </c>
      <c r="V460" s="7">
        <f t="shared" si="79"/>
        <v>21.162500000000001</v>
      </c>
    </row>
    <row r="461" spans="1:22" ht="13.5" x14ac:dyDescent="0.25">
      <c r="A461" s="3">
        <f>RSI!A461</f>
        <v>43371</v>
      </c>
      <c r="B461" s="2">
        <f>RSI!B461</f>
        <v>2.63</v>
      </c>
      <c r="C461" s="2">
        <f>RSI!I461</f>
        <v>59.044136293318886</v>
      </c>
      <c r="D461" s="2">
        <f>MACD!E461</f>
        <v>-8.9136140914341411E-2</v>
      </c>
      <c r="E461" s="2">
        <f>MACD!F461</f>
        <v>-7.4168912665277059E-2</v>
      </c>
      <c r="F461" s="2">
        <f>'Moving Avg'!D461</f>
        <v>2.6719999999999997</v>
      </c>
      <c r="G461" s="2">
        <f>'Moving Avg'!F461</f>
        <v>2.5604150000000012</v>
      </c>
      <c r="H461" s="2">
        <f>'Moving Avg'!G461</f>
        <v>2.4457540000000004</v>
      </c>
      <c r="I461" s="2">
        <f>'Moving Avg'!H461</f>
        <v>3.0159480000000007</v>
      </c>
      <c r="J461" s="5" t="str">
        <f>OBV!F461</f>
        <v>BEARISH</v>
      </c>
      <c r="K461" s="5" t="str">
        <f>OBV!G461</f>
        <v>NEUTRAL</v>
      </c>
      <c r="L461" s="5" t="str">
        <f>OBV!H461</f>
        <v>CONFIRMED BEARISH</v>
      </c>
      <c r="M461" s="7">
        <f t="shared" si="70"/>
        <v>25</v>
      </c>
      <c r="N461" s="7">
        <f t="shared" si="71"/>
        <v>45</v>
      </c>
      <c r="O461" s="7">
        <f t="shared" si="72"/>
        <v>0</v>
      </c>
      <c r="P461" s="7">
        <f t="shared" si="73"/>
        <v>16.5</v>
      </c>
      <c r="Q461" s="8">
        <f t="shared" si="74"/>
        <v>26.975000000000001</v>
      </c>
      <c r="R461" s="8">
        <f t="shared" si="75"/>
        <v>18.125</v>
      </c>
      <c r="S461" s="8">
        <f t="shared" si="76"/>
        <v>17.925000000000001</v>
      </c>
      <c r="T461" s="8">
        <f t="shared" si="77"/>
        <v>21.625</v>
      </c>
      <c r="U461" s="7">
        <f t="shared" si="78"/>
        <v>21.008333333333336</v>
      </c>
      <c r="V461" s="7">
        <f t="shared" si="79"/>
        <v>21.162500000000001</v>
      </c>
    </row>
    <row r="462" spans="1:22" ht="13.5" x14ac:dyDescent="0.25">
      <c r="A462" s="3">
        <f>RSI!A462</f>
        <v>43374</v>
      </c>
      <c r="B462" s="2">
        <f>RSI!B462</f>
        <v>2.63</v>
      </c>
      <c r="C462" s="2">
        <f>RSI!I462</f>
        <v>59.044136293318886</v>
      </c>
      <c r="D462" s="2">
        <f>MACD!E462</f>
        <v>-8.0956703552910181E-2</v>
      </c>
      <c r="E462" s="2">
        <f>MACD!F462</f>
        <v>-7.5526470842803686E-2</v>
      </c>
      <c r="F462" s="2">
        <f>'Moving Avg'!D462</f>
        <v>2.6579999999999999</v>
      </c>
      <c r="G462" s="2">
        <f>'Moving Avg'!F462</f>
        <v>2.5700000000000007</v>
      </c>
      <c r="H462" s="2">
        <f>'Moving Avg'!G462</f>
        <v>2.4515400000000001</v>
      </c>
      <c r="I462" s="2">
        <f>'Moving Avg'!H462</f>
        <v>3.0120300000000011</v>
      </c>
      <c r="J462" s="5" t="str">
        <f>OBV!F462</f>
        <v>BEARISH</v>
      </c>
      <c r="K462" s="5" t="str">
        <f>OBV!G462</f>
        <v>NEUTRAL</v>
      </c>
      <c r="L462" s="5" t="str">
        <f>OBV!H462</f>
        <v>CONFIRMED BEARISH</v>
      </c>
      <c r="M462" s="7">
        <f t="shared" si="70"/>
        <v>25</v>
      </c>
      <c r="N462" s="7">
        <f t="shared" si="71"/>
        <v>45</v>
      </c>
      <c r="O462" s="7">
        <f t="shared" si="72"/>
        <v>0</v>
      </c>
      <c r="P462" s="7">
        <f t="shared" si="73"/>
        <v>16.5</v>
      </c>
      <c r="Q462" s="8">
        <f t="shared" si="74"/>
        <v>26.975000000000001</v>
      </c>
      <c r="R462" s="8">
        <f t="shared" si="75"/>
        <v>18.125</v>
      </c>
      <c r="S462" s="8">
        <f t="shared" si="76"/>
        <v>17.925000000000001</v>
      </c>
      <c r="T462" s="8">
        <f t="shared" si="77"/>
        <v>21.625</v>
      </c>
      <c r="U462" s="7">
        <f t="shared" si="78"/>
        <v>21.008333333333336</v>
      </c>
      <c r="V462" s="7">
        <f t="shared" si="79"/>
        <v>21.162500000000001</v>
      </c>
    </row>
    <row r="463" spans="1:22" ht="13.5" x14ac:dyDescent="0.25">
      <c r="A463" s="3">
        <f>RSI!A463</f>
        <v>43375</v>
      </c>
      <c r="B463" s="2">
        <f>RSI!B463</f>
        <v>2.56</v>
      </c>
      <c r="C463" s="2">
        <f>RSI!I463</f>
        <v>49.246725274136956</v>
      </c>
      <c r="D463" s="2">
        <f>MACD!E463</f>
        <v>-5.8469033784804836E-2</v>
      </c>
      <c r="E463" s="2">
        <f>MACD!F463</f>
        <v>-7.2114983431203927E-2</v>
      </c>
      <c r="F463" s="2">
        <f>'Moving Avg'!D463</f>
        <v>2.63</v>
      </c>
      <c r="G463" s="2">
        <f>'Moving Avg'!F463</f>
        <v>2.5795000000000008</v>
      </c>
      <c r="H463" s="2">
        <f>'Moving Avg'!G463</f>
        <v>2.4559260000000003</v>
      </c>
      <c r="I463" s="2">
        <f>'Moving Avg'!H463</f>
        <v>3.0078110000000011</v>
      </c>
      <c r="J463" s="5" t="str">
        <f>OBV!F463</f>
        <v>BEARISH</v>
      </c>
      <c r="K463" s="5" t="str">
        <f>OBV!G463</f>
        <v>NEUTRAL</v>
      </c>
      <c r="L463" s="5" t="str">
        <f>OBV!H463</f>
        <v>CONFIRMED BEARISH</v>
      </c>
      <c r="M463" s="7">
        <f t="shared" si="70"/>
        <v>25</v>
      </c>
      <c r="N463" s="7">
        <f t="shared" si="71"/>
        <v>0</v>
      </c>
      <c r="O463" s="7">
        <f t="shared" si="72"/>
        <v>0</v>
      </c>
      <c r="P463" s="7">
        <f t="shared" si="73"/>
        <v>16.5</v>
      </c>
      <c r="Q463" s="8">
        <f t="shared" si="74"/>
        <v>11.225</v>
      </c>
      <c r="R463" s="8">
        <f t="shared" si="75"/>
        <v>9.125</v>
      </c>
      <c r="S463" s="8">
        <f t="shared" si="76"/>
        <v>11.175000000000001</v>
      </c>
      <c r="T463" s="8">
        <f t="shared" si="77"/>
        <v>10.375</v>
      </c>
      <c r="U463" s="7">
        <f t="shared" si="78"/>
        <v>10.508333333333335</v>
      </c>
      <c r="V463" s="7">
        <f t="shared" si="79"/>
        <v>10.475000000000001</v>
      </c>
    </row>
    <row r="464" spans="1:22" ht="13.5" x14ac:dyDescent="0.25">
      <c r="A464" s="3">
        <f>RSI!A464</f>
        <v>43376</v>
      </c>
      <c r="B464" s="2">
        <f>RSI!B464</f>
        <v>2.4500000000000002</v>
      </c>
      <c r="C464" s="2">
        <f>RSI!I464</f>
        <v>38.449647204461009</v>
      </c>
      <c r="D464" s="2">
        <f>MACD!E464</f>
        <v>-3.1238306373499114E-2</v>
      </c>
      <c r="E464" s="2">
        <f>MACD!F464</f>
        <v>-6.3939648019662967E-2</v>
      </c>
      <c r="F464" s="2">
        <f>'Moving Avg'!D464</f>
        <v>2.5799999999999996</v>
      </c>
      <c r="G464" s="2">
        <f>'Moving Avg'!F464</f>
        <v>2.5835000000000008</v>
      </c>
      <c r="H464" s="2">
        <f>'Moving Avg'!G464</f>
        <v>2.4581120000000003</v>
      </c>
      <c r="I464" s="2">
        <f>'Moving Avg'!H464</f>
        <v>3.002603000000001</v>
      </c>
      <c r="J464" s="5" t="str">
        <f>OBV!F464</f>
        <v>BEARISH</v>
      </c>
      <c r="K464" s="5" t="str">
        <f>OBV!G464</f>
        <v>NEUTRAL</v>
      </c>
      <c r="L464" s="5" t="str">
        <f>OBV!H464</f>
        <v>CONFIRMED BEARISH</v>
      </c>
      <c r="M464" s="7">
        <f t="shared" si="70"/>
        <v>25</v>
      </c>
      <c r="N464" s="7">
        <f t="shared" si="71"/>
        <v>0</v>
      </c>
      <c r="O464" s="7">
        <f t="shared" si="72"/>
        <v>0</v>
      </c>
      <c r="P464" s="7">
        <f t="shared" si="73"/>
        <v>16.5</v>
      </c>
      <c r="Q464" s="8">
        <f t="shared" si="74"/>
        <v>11.225</v>
      </c>
      <c r="R464" s="8">
        <f t="shared" si="75"/>
        <v>9.125</v>
      </c>
      <c r="S464" s="8">
        <f t="shared" si="76"/>
        <v>11.175000000000001</v>
      </c>
      <c r="T464" s="8">
        <f t="shared" si="77"/>
        <v>10.375</v>
      </c>
      <c r="U464" s="7">
        <f t="shared" si="78"/>
        <v>10.508333333333335</v>
      </c>
      <c r="V464" s="7">
        <f t="shared" si="79"/>
        <v>10.475000000000001</v>
      </c>
    </row>
    <row r="465" spans="1:22" ht="13.5" x14ac:dyDescent="0.25">
      <c r="A465" s="3">
        <f>RSI!A465</f>
        <v>43377</v>
      </c>
      <c r="B465" s="2">
        <f>RSI!B465</f>
        <v>2.38</v>
      </c>
      <c r="C465" s="2">
        <f>RSI!I465</f>
        <v>33.427164381930211</v>
      </c>
      <c r="D465" s="2">
        <f>MACD!E465</f>
        <v>8.457999220811363E-3</v>
      </c>
      <c r="E465" s="2">
        <f>MACD!F465</f>
        <v>-4.946011857156811E-2</v>
      </c>
      <c r="F465" s="2">
        <f>'Moving Avg'!D465</f>
        <v>2.5299999999999998</v>
      </c>
      <c r="G465" s="2">
        <f>'Moving Avg'!F465</f>
        <v>2.5805000000000007</v>
      </c>
      <c r="H465" s="2">
        <f>'Moving Avg'!G465</f>
        <v>2.4596780000000003</v>
      </c>
      <c r="I465" s="2">
        <f>'Moving Avg'!H465</f>
        <v>2.9960210000000012</v>
      </c>
      <c r="J465" s="5" t="str">
        <f>OBV!F465</f>
        <v>BEARISH</v>
      </c>
      <c r="K465" s="5" t="str">
        <f>OBV!G465</f>
        <v>NEUTRAL</v>
      </c>
      <c r="L465" s="5" t="str">
        <f>OBV!H465</f>
        <v>CONFIRMED BEARISH</v>
      </c>
      <c r="M465" s="7">
        <f t="shared" si="70"/>
        <v>25</v>
      </c>
      <c r="N465" s="7">
        <f t="shared" si="71"/>
        <v>0</v>
      </c>
      <c r="O465" s="7">
        <f t="shared" si="72"/>
        <v>0</v>
      </c>
      <c r="P465" s="7">
        <f t="shared" si="73"/>
        <v>16.5</v>
      </c>
      <c r="Q465" s="8">
        <f t="shared" si="74"/>
        <v>11.225</v>
      </c>
      <c r="R465" s="8">
        <f t="shared" si="75"/>
        <v>9.125</v>
      </c>
      <c r="S465" s="8">
        <f t="shared" si="76"/>
        <v>11.175000000000001</v>
      </c>
      <c r="T465" s="8">
        <f t="shared" si="77"/>
        <v>10.375</v>
      </c>
      <c r="U465" s="7">
        <f t="shared" si="78"/>
        <v>10.508333333333335</v>
      </c>
      <c r="V465" s="7">
        <f t="shared" si="79"/>
        <v>10.475000000000001</v>
      </c>
    </row>
    <row r="466" spans="1:22" ht="13.5" x14ac:dyDescent="0.25">
      <c r="A466" s="3">
        <f>RSI!A466</f>
        <v>43378</v>
      </c>
      <c r="B466" s="2">
        <f>RSI!B466</f>
        <v>2.25</v>
      </c>
      <c r="C466" s="2">
        <f>RSI!I466</f>
        <v>26.503205243000409</v>
      </c>
      <c r="D466" s="2">
        <f>MACD!E466</f>
        <v>5.2739059168253277E-2</v>
      </c>
      <c r="E466" s="2">
        <f>MACD!F466</f>
        <v>-2.9020283023603832E-2</v>
      </c>
      <c r="F466" s="2">
        <f>'Moving Avg'!D466</f>
        <v>2.4539999999999997</v>
      </c>
      <c r="G466" s="2">
        <f>'Moving Avg'!F466</f>
        <v>2.5705000000000005</v>
      </c>
      <c r="H466" s="2">
        <f>'Moving Avg'!G466</f>
        <v>2.4578640000000003</v>
      </c>
      <c r="I466" s="2">
        <f>'Moving Avg'!H466</f>
        <v>2.9877160000000007</v>
      </c>
      <c r="J466" s="5" t="str">
        <f>OBV!F466</f>
        <v>BEARISH</v>
      </c>
      <c r="K466" s="5" t="str">
        <f>OBV!G466</f>
        <v>STRONG</v>
      </c>
      <c r="L466" s="5" t="str">
        <f>OBV!H466</f>
        <v>CONFIRMED BEARISH</v>
      </c>
      <c r="M466" s="7">
        <f t="shared" si="70"/>
        <v>50</v>
      </c>
      <c r="N466" s="7">
        <f t="shared" si="71"/>
        <v>0</v>
      </c>
      <c r="O466" s="7">
        <f t="shared" si="72"/>
        <v>0</v>
      </c>
      <c r="P466" s="7">
        <f t="shared" si="73"/>
        <v>33</v>
      </c>
      <c r="Q466" s="8">
        <f t="shared" si="74"/>
        <v>22.45</v>
      </c>
      <c r="R466" s="8">
        <f t="shared" si="75"/>
        <v>18.25</v>
      </c>
      <c r="S466" s="8">
        <f t="shared" si="76"/>
        <v>22.35</v>
      </c>
      <c r="T466" s="8">
        <f t="shared" si="77"/>
        <v>20.75</v>
      </c>
      <c r="U466" s="7">
        <f t="shared" si="78"/>
        <v>21.016666666666669</v>
      </c>
      <c r="V466" s="7">
        <f t="shared" si="79"/>
        <v>20.950000000000003</v>
      </c>
    </row>
    <row r="467" spans="1:22" ht="13.5" x14ac:dyDescent="0.25">
      <c r="A467" s="3">
        <f>RSI!A467</f>
        <v>43381</v>
      </c>
      <c r="B467" s="2">
        <f>RSI!B467</f>
        <v>2.13</v>
      </c>
      <c r="C467" s="2">
        <f>RSI!I467</f>
        <v>21.977763037710886</v>
      </c>
      <c r="D467" s="2">
        <f>MACD!E467</f>
        <v>0.10084827640151151</v>
      </c>
      <c r="E467" s="2">
        <f>MACD!F467</f>
        <v>-3.0465711385807628E-3</v>
      </c>
      <c r="F467" s="2">
        <f>'Moving Avg'!D467</f>
        <v>2.3540000000000001</v>
      </c>
      <c r="G467" s="2">
        <f>'Moving Avg'!F467</f>
        <v>2.5490000000000004</v>
      </c>
      <c r="H467" s="2">
        <f>'Moving Avg'!G467</f>
        <v>2.45248</v>
      </c>
      <c r="I467" s="2">
        <f>'Moving Avg'!H467</f>
        <v>2.9776410000000011</v>
      </c>
      <c r="J467" s="5" t="str">
        <f>OBV!F467</f>
        <v>BEARISH</v>
      </c>
      <c r="K467" s="5" t="str">
        <f>OBV!G467</f>
        <v>STRONG</v>
      </c>
      <c r="L467" s="5" t="str">
        <f>OBV!H467</f>
        <v>CONFIRMED BEARISH</v>
      </c>
      <c r="M467" s="7">
        <f t="shared" si="70"/>
        <v>50</v>
      </c>
      <c r="N467" s="7">
        <f t="shared" si="71"/>
        <v>0</v>
      </c>
      <c r="O467" s="7">
        <f t="shared" si="72"/>
        <v>0</v>
      </c>
      <c r="P467" s="7">
        <f t="shared" si="73"/>
        <v>33</v>
      </c>
      <c r="Q467" s="8">
        <f t="shared" si="74"/>
        <v>22.45</v>
      </c>
      <c r="R467" s="8">
        <f t="shared" si="75"/>
        <v>18.25</v>
      </c>
      <c r="S467" s="8">
        <f t="shared" si="76"/>
        <v>22.35</v>
      </c>
      <c r="T467" s="8">
        <f t="shared" si="77"/>
        <v>20.75</v>
      </c>
      <c r="U467" s="7">
        <f t="shared" si="78"/>
        <v>21.016666666666669</v>
      </c>
      <c r="V467" s="7">
        <f t="shared" si="79"/>
        <v>20.950000000000003</v>
      </c>
    </row>
    <row r="468" spans="1:22" ht="13.5" x14ac:dyDescent="0.25">
      <c r="A468" s="3">
        <f>RSI!A468</f>
        <v>43382</v>
      </c>
      <c r="B468" s="2">
        <f>RSI!B468</f>
        <v>2.13</v>
      </c>
      <c r="C468" s="2">
        <f>RSI!I468</f>
        <v>21.977763037710901</v>
      </c>
      <c r="D468" s="2">
        <f>MACD!E468</f>
        <v>0.14388714145433212</v>
      </c>
      <c r="E468" s="2">
        <f>MACD!F468</f>
        <v>2.6340171380001814E-2</v>
      </c>
      <c r="F468" s="2">
        <f>'Moving Avg'!D468</f>
        <v>2.2679999999999998</v>
      </c>
      <c r="G468" s="2">
        <f>'Moving Avg'!F468</f>
        <v>2.5305000000000009</v>
      </c>
      <c r="H468" s="2">
        <f>'Moving Avg'!G468</f>
        <v>2.4467059999999998</v>
      </c>
      <c r="I468" s="2">
        <f>'Moving Avg'!H468</f>
        <v>2.9663465000000002</v>
      </c>
      <c r="J468" s="5" t="str">
        <f>OBV!F468</f>
        <v>BEARISH</v>
      </c>
      <c r="K468" s="5" t="str">
        <f>OBV!G468</f>
        <v>STRONG</v>
      </c>
      <c r="L468" s="5" t="str">
        <f>OBV!H468</f>
        <v>CONFIRMED BEARISH</v>
      </c>
      <c r="M468" s="7">
        <f t="shared" si="70"/>
        <v>50</v>
      </c>
      <c r="N468" s="7">
        <f t="shared" si="71"/>
        <v>0</v>
      </c>
      <c r="O468" s="7">
        <f t="shared" si="72"/>
        <v>0</v>
      </c>
      <c r="P468" s="7">
        <f t="shared" si="73"/>
        <v>33</v>
      </c>
      <c r="Q468" s="8">
        <f t="shared" si="74"/>
        <v>22.45</v>
      </c>
      <c r="R468" s="8">
        <f t="shared" si="75"/>
        <v>18.25</v>
      </c>
      <c r="S468" s="8">
        <f t="shared" si="76"/>
        <v>22.35</v>
      </c>
      <c r="T468" s="8">
        <f t="shared" si="77"/>
        <v>20.75</v>
      </c>
      <c r="U468" s="7">
        <f t="shared" si="78"/>
        <v>21.016666666666669</v>
      </c>
      <c r="V468" s="7">
        <f t="shared" si="79"/>
        <v>20.950000000000003</v>
      </c>
    </row>
    <row r="469" spans="1:22" ht="13.5" x14ac:dyDescent="0.25">
      <c r="A469" s="3">
        <f>RSI!A469</f>
        <v>43383</v>
      </c>
      <c r="B469" s="2">
        <f>RSI!B469</f>
        <v>2.0299999999999998</v>
      </c>
      <c r="C469" s="2">
        <f>RSI!I469</f>
        <v>18.864621662755781</v>
      </c>
      <c r="D469" s="2">
        <f>MACD!E469</f>
        <v>0.18987044437087963</v>
      </c>
      <c r="E469" s="2">
        <f>MACD!F469</f>
        <v>5.904622597817738E-2</v>
      </c>
      <c r="F469" s="2">
        <f>'Moving Avg'!D469</f>
        <v>2.1840000000000002</v>
      </c>
      <c r="G469" s="2">
        <f>'Moving Avg'!F469</f>
        <v>2.5070000000000006</v>
      </c>
      <c r="H469" s="2">
        <f>'Moving Avg'!G469</f>
        <v>2.4402959999999996</v>
      </c>
      <c r="I469" s="2">
        <f>'Moving Avg'!H469</f>
        <v>2.954552000000001</v>
      </c>
      <c r="J469" s="5" t="str">
        <f>OBV!F469</f>
        <v>BEARISH</v>
      </c>
      <c r="K469" s="5" t="str">
        <f>OBV!G469</f>
        <v>STRONG</v>
      </c>
      <c r="L469" s="5" t="str">
        <f>OBV!H469</f>
        <v>CONFIRMED BEARISH</v>
      </c>
      <c r="M469" s="7">
        <f t="shared" si="70"/>
        <v>50</v>
      </c>
      <c r="N469" s="7">
        <f t="shared" si="71"/>
        <v>0</v>
      </c>
      <c r="O469" s="7">
        <f t="shared" si="72"/>
        <v>0</v>
      </c>
      <c r="P469" s="7">
        <f t="shared" si="73"/>
        <v>33</v>
      </c>
      <c r="Q469" s="8">
        <f t="shared" si="74"/>
        <v>22.45</v>
      </c>
      <c r="R469" s="8">
        <f t="shared" si="75"/>
        <v>18.25</v>
      </c>
      <c r="S469" s="8">
        <f t="shared" si="76"/>
        <v>22.35</v>
      </c>
      <c r="T469" s="8">
        <f t="shared" si="77"/>
        <v>20.75</v>
      </c>
      <c r="U469" s="7">
        <f t="shared" si="78"/>
        <v>21.016666666666669</v>
      </c>
      <c r="V469" s="7">
        <f t="shared" si="79"/>
        <v>20.950000000000003</v>
      </c>
    </row>
    <row r="470" spans="1:22" ht="13.5" x14ac:dyDescent="0.25">
      <c r="A470" s="3">
        <f>RSI!A470</f>
        <v>43384</v>
      </c>
      <c r="B470" s="2">
        <f>RSI!B470</f>
        <v>1.92</v>
      </c>
      <c r="C470" s="2">
        <f>RSI!I470</f>
        <v>16.153979160350787</v>
      </c>
      <c r="D470" s="2">
        <f>MACD!E470</f>
        <v>0.22874772791665476</v>
      </c>
      <c r="E470" s="2">
        <f>MACD!F470</f>
        <v>9.298652636587286E-2</v>
      </c>
      <c r="F470" s="2">
        <f>'Moving Avg'!D470</f>
        <v>2.0919999999999996</v>
      </c>
      <c r="G470" s="2">
        <f>'Moving Avg'!F470</f>
        <v>2.4780000000000006</v>
      </c>
      <c r="H470" s="2">
        <f>'Moving Avg'!G470</f>
        <v>2.433052</v>
      </c>
      <c r="I470" s="2">
        <f>'Moving Avg'!H470</f>
        <v>2.9423055000000011</v>
      </c>
      <c r="J470" s="5" t="str">
        <f>OBV!F470</f>
        <v>BEARISH</v>
      </c>
      <c r="K470" s="5" t="str">
        <f>OBV!G470</f>
        <v>STRONG</v>
      </c>
      <c r="L470" s="5" t="str">
        <f>OBV!H470</f>
        <v>CONFIRMED BEARISH</v>
      </c>
      <c r="M470" s="7">
        <f t="shared" si="70"/>
        <v>50</v>
      </c>
      <c r="N470" s="7">
        <f t="shared" si="71"/>
        <v>0</v>
      </c>
      <c r="O470" s="7">
        <f t="shared" si="72"/>
        <v>0</v>
      </c>
      <c r="P470" s="7">
        <f t="shared" si="73"/>
        <v>33</v>
      </c>
      <c r="Q470" s="8">
        <f t="shared" si="74"/>
        <v>22.45</v>
      </c>
      <c r="R470" s="8">
        <f t="shared" si="75"/>
        <v>18.25</v>
      </c>
      <c r="S470" s="8">
        <f t="shared" si="76"/>
        <v>22.35</v>
      </c>
      <c r="T470" s="8">
        <f t="shared" si="77"/>
        <v>20.75</v>
      </c>
      <c r="U470" s="7">
        <f t="shared" si="78"/>
        <v>21.016666666666669</v>
      </c>
      <c r="V470" s="7">
        <f t="shared" si="79"/>
        <v>20.950000000000003</v>
      </c>
    </row>
    <row r="471" spans="1:22" ht="13.5" x14ac:dyDescent="0.25">
      <c r="A471" s="3">
        <f>RSI!A471</f>
        <v>43385</v>
      </c>
      <c r="B471" s="2">
        <f>RSI!B471</f>
        <v>1.82</v>
      </c>
      <c r="C471" s="2">
        <f>RSI!I471</f>
        <v>14.161775041677913</v>
      </c>
      <c r="D471" s="2">
        <f>MACD!E471</f>
        <v>0.27209890188651675</v>
      </c>
      <c r="E471" s="2">
        <f>MACD!F471</f>
        <v>0.12880900147000163</v>
      </c>
      <c r="F471" s="2">
        <f>'Moving Avg'!D471</f>
        <v>2.0059999999999998</v>
      </c>
      <c r="G471" s="2">
        <f>'Moving Avg'!F471</f>
        <v>2.444</v>
      </c>
      <c r="H471" s="2">
        <f>'Moving Avg'!G471</f>
        <v>2.4243939999999995</v>
      </c>
      <c r="I471" s="2">
        <f>'Moving Avg'!H471</f>
        <v>2.9295590000000011</v>
      </c>
      <c r="J471" s="5" t="str">
        <f>OBV!F471</f>
        <v>BEARISH</v>
      </c>
      <c r="K471" s="5" t="str">
        <f>OBV!G471</f>
        <v>STRONG</v>
      </c>
      <c r="L471" s="5" t="str">
        <f>OBV!H471</f>
        <v>CONFIRMED BEARISH</v>
      </c>
      <c r="M471" s="7">
        <f t="shared" si="70"/>
        <v>50</v>
      </c>
      <c r="N471" s="7">
        <f t="shared" si="71"/>
        <v>0</v>
      </c>
      <c r="O471" s="7">
        <f t="shared" si="72"/>
        <v>0</v>
      </c>
      <c r="P471" s="7">
        <f t="shared" si="73"/>
        <v>33</v>
      </c>
      <c r="Q471" s="8">
        <f t="shared" si="74"/>
        <v>22.45</v>
      </c>
      <c r="R471" s="8">
        <f t="shared" si="75"/>
        <v>18.25</v>
      </c>
      <c r="S471" s="8">
        <f t="shared" si="76"/>
        <v>22.35</v>
      </c>
      <c r="T471" s="8">
        <f t="shared" si="77"/>
        <v>20.75</v>
      </c>
      <c r="U471" s="7">
        <f t="shared" si="78"/>
        <v>21.016666666666669</v>
      </c>
      <c r="V471" s="7">
        <f t="shared" si="79"/>
        <v>20.950000000000003</v>
      </c>
    </row>
    <row r="472" spans="1:22" ht="13.5" x14ac:dyDescent="0.25">
      <c r="A472" s="3">
        <f>RSI!A472</f>
        <v>43389</v>
      </c>
      <c r="B472" s="2">
        <f>RSI!B472</f>
        <v>1.72</v>
      </c>
      <c r="C472" s="2">
        <f>RSI!I472</f>
        <v>12.501428843743426</v>
      </c>
      <c r="D472" s="2">
        <f>MACD!E472</f>
        <v>0.31960083132858541</v>
      </c>
      <c r="E472" s="2">
        <f>MACD!F472</f>
        <v>0.16696736744171839</v>
      </c>
      <c r="F472" s="2">
        <f>'Moving Avg'!D472</f>
        <v>1.9240000000000002</v>
      </c>
      <c r="G472" s="2">
        <f>'Moving Avg'!F472</f>
        <v>2.4020000000000001</v>
      </c>
      <c r="H472" s="2">
        <f>'Moving Avg'!G472</f>
        <v>2.4137359999999997</v>
      </c>
      <c r="I472" s="2">
        <f>'Moving Avg'!H472</f>
        <v>2.9167025000000018</v>
      </c>
      <c r="J472" s="5" t="str">
        <f>OBV!F472</f>
        <v>BEARISH</v>
      </c>
      <c r="K472" s="5" t="str">
        <f>OBV!G472</f>
        <v>STRONG</v>
      </c>
      <c r="L472" s="5" t="str">
        <f>OBV!H472</f>
        <v>CONFIRMED BEARISH</v>
      </c>
      <c r="M472" s="7">
        <f t="shared" si="70"/>
        <v>50</v>
      </c>
      <c r="N472" s="7">
        <f t="shared" si="71"/>
        <v>0</v>
      </c>
      <c r="O472" s="7">
        <f t="shared" si="72"/>
        <v>0</v>
      </c>
      <c r="P472" s="7">
        <f t="shared" si="73"/>
        <v>33</v>
      </c>
      <c r="Q472" s="8">
        <f t="shared" si="74"/>
        <v>22.45</v>
      </c>
      <c r="R472" s="8">
        <f t="shared" si="75"/>
        <v>18.25</v>
      </c>
      <c r="S472" s="8">
        <f t="shared" si="76"/>
        <v>22.35</v>
      </c>
      <c r="T472" s="8">
        <f t="shared" si="77"/>
        <v>20.75</v>
      </c>
      <c r="U472" s="7">
        <f t="shared" si="78"/>
        <v>21.016666666666669</v>
      </c>
      <c r="V472" s="7">
        <f t="shared" si="79"/>
        <v>20.950000000000003</v>
      </c>
    </row>
    <row r="473" spans="1:22" ht="13.5" x14ac:dyDescent="0.25">
      <c r="A473" s="3">
        <f>RSI!A473</f>
        <v>43390</v>
      </c>
      <c r="B473" s="2">
        <f>RSI!B473</f>
        <v>1.62</v>
      </c>
      <c r="C473" s="2">
        <f>RSI!I473</f>
        <v>11.099949655281165</v>
      </c>
      <c r="D473" s="2">
        <f>MACD!E473</f>
        <v>0.36018381500737284</v>
      </c>
      <c r="E473" s="2">
        <f>MACD!F473</f>
        <v>0.20561065695484929</v>
      </c>
      <c r="F473" s="2">
        <f>'Moving Avg'!D473</f>
        <v>1.8219999999999998</v>
      </c>
      <c r="G473" s="2">
        <f>'Moving Avg'!F473</f>
        <v>2.3515000000000001</v>
      </c>
      <c r="H473" s="2">
        <f>'Moving Avg'!G473</f>
        <v>2.4010779999999996</v>
      </c>
      <c r="I473" s="2">
        <f>'Moving Avg'!H473</f>
        <v>2.9033460000000018</v>
      </c>
      <c r="J473" s="5" t="str">
        <f>OBV!F473</f>
        <v>BEARISH</v>
      </c>
      <c r="K473" s="5" t="str">
        <f>OBV!G473</f>
        <v>STRONG</v>
      </c>
      <c r="L473" s="5" t="str">
        <f>OBV!H473</f>
        <v>CONFIRMED BEARISH</v>
      </c>
      <c r="M473" s="7">
        <f t="shared" si="70"/>
        <v>50</v>
      </c>
      <c r="N473" s="7">
        <f t="shared" si="71"/>
        <v>0</v>
      </c>
      <c r="O473" s="7">
        <f t="shared" si="72"/>
        <v>0</v>
      </c>
      <c r="P473" s="7">
        <f t="shared" si="73"/>
        <v>33</v>
      </c>
      <c r="Q473" s="8">
        <f t="shared" si="74"/>
        <v>22.45</v>
      </c>
      <c r="R473" s="8">
        <f t="shared" si="75"/>
        <v>18.25</v>
      </c>
      <c r="S473" s="8">
        <f t="shared" si="76"/>
        <v>22.35</v>
      </c>
      <c r="T473" s="8">
        <f t="shared" si="77"/>
        <v>20.75</v>
      </c>
      <c r="U473" s="7">
        <f t="shared" si="78"/>
        <v>21.016666666666669</v>
      </c>
      <c r="V473" s="7">
        <f t="shared" si="79"/>
        <v>20.950000000000003</v>
      </c>
    </row>
    <row r="474" spans="1:22" ht="13.5" x14ac:dyDescent="0.25">
      <c r="A474" s="3">
        <f>RSI!A474</f>
        <v>43391</v>
      </c>
      <c r="B474" s="2">
        <f>RSI!B474</f>
        <v>1.69</v>
      </c>
      <c r="C474" s="2">
        <f>RSI!I474</f>
        <v>18.027473714838649</v>
      </c>
      <c r="D474" s="2">
        <f>MACD!E474</f>
        <v>0.376478929684402</v>
      </c>
      <c r="E474" s="2">
        <f>MACD!F474</f>
        <v>0.23978431150075985</v>
      </c>
      <c r="F474" s="2">
        <f>'Moving Avg'!D474</f>
        <v>1.754</v>
      </c>
      <c r="G474" s="2">
        <f>'Moving Avg'!F474</f>
        <v>2.3045</v>
      </c>
      <c r="H474" s="2">
        <f>'Moving Avg'!G474</f>
        <v>2.3898199999999998</v>
      </c>
      <c r="I474" s="2">
        <f>'Moving Avg'!H474</f>
        <v>2.8899495000000024</v>
      </c>
      <c r="J474" s="5" t="str">
        <f>OBV!F474</f>
        <v>BEARISH</v>
      </c>
      <c r="K474" s="5" t="str">
        <f>OBV!G474</f>
        <v>STRONG</v>
      </c>
      <c r="L474" s="5" t="str">
        <f>OBV!H474</f>
        <v>CONFIRMED BEARISH</v>
      </c>
      <c r="M474" s="7">
        <f t="shared" si="70"/>
        <v>50</v>
      </c>
      <c r="N474" s="7">
        <f t="shared" si="71"/>
        <v>0</v>
      </c>
      <c r="O474" s="7">
        <f t="shared" si="72"/>
        <v>0</v>
      </c>
      <c r="P474" s="7">
        <f t="shared" si="73"/>
        <v>33</v>
      </c>
      <c r="Q474" s="8">
        <f t="shared" si="74"/>
        <v>22.45</v>
      </c>
      <c r="R474" s="8">
        <f t="shared" si="75"/>
        <v>18.25</v>
      </c>
      <c r="S474" s="8">
        <f t="shared" si="76"/>
        <v>22.35</v>
      </c>
      <c r="T474" s="8">
        <f t="shared" si="77"/>
        <v>20.75</v>
      </c>
      <c r="U474" s="7">
        <f t="shared" si="78"/>
        <v>21.016666666666669</v>
      </c>
      <c r="V474" s="7">
        <f t="shared" si="79"/>
        <v>20.950000000000003</v>
      </c>
    </row>
    <row r="475" spans="1:22" ht="13.5" x14ac:dyDescent="0.25">
      <c r="A475" s="3">
        <f>RSI!A475</f>
        <v>43392</v>
      </c>
      <c r="B475" s="2">
        <f>RSI!B475</f>
        <v>1.79</v>
      </c>
      <c r="C475" s="2">
        <f>RSI!I475</f>
        <v>26.802689473379999</v>
      </c>
      <c r="D475" s="2">
        <f>MACD!E475</f>
        <v>0.37543972973410389</v>
      </c>
      <c r="E475" s="2">
        <f>MACD!F475</f>
        <v>0.26691539514742868</v>
      </c>
      <c r="F475" s="2">
        <f>'Moving Avg'!D475</f>
        <v>1.7280000000000002</v>
      </c>
      <c r="G475" s="2">
        <f>'Moving Avg'!F475</f>
        <v>2.2589999999999995</v>
      </c>
      <c r="H475" s="2">
        <f>'Moving Avg'!G475</f>
        <v>2.3805619999999994</v>
      </c>
      <c r="I475" s="2">
        <f>'Moving Avg'!H475</f>
        <v>2.8771015000000024</v>
      </c>
      <c r="J475" s="5" t="str">
        <f>OBV!F475</f>
        <v>BULLISH</v>
      </c>
      <c r="K475" s="5" t="str">
        <f>OBV!G475</f>
        <v>WEAK</v>
      </c>
      <c r="L475" s="5" t="str">
        <f>OBV!H475</f>
        <v>BULLISH DIVERGENCE</v>
      </c>
      <c r="M475" s="7">
        <f t="shared" si="70"/>
        <v>50</v>
      </c>
      <c r="N475" s="7">
        <f t="shared" si="71"/>
        <v>0</v>
      </c>
      <c r="O475" s="7">
        <f t="shared" si="72"/>
        <v>0</v>
      </c>
      <c r="P475" s="7">
        <f t="shared" si="73"/>
        <v>50</v>
      </c>
      <c r="Q475" s="8">
        <f t="shared" si="74"/>
        <v>25</v>
      </c>
      <c r="R475" s="8">
        <f t="shared" si="75"/>
        <v>22.5</v>
      </c>
      <c r="S475" s="8">
        <f t="shared" si="76"/>
        <v>30</v>
      </c>
      <c r="T475" s="8">
        <f t="shared" si="77"/>
        <v>25</v>
      </c>
      <c r="U475" s="7">
        <f t="shared" si="78"/>
        <v>25.833333333333332</v>
      </c>
      <c r="V475" s="7">
        <f t="shared" si="79"/>
        <v>25.625</v>
      </c>
    </row>
    <row r="476" spans="1:22" ht="13.5" x14ac:dyDescent="0.25">
      <c r="A476" s="3">
        <f>RSI!A476</f>
        <v>43395</v>
      </c>
      <c r="B476" s="2">
        <f>RSI!B476</f>
        <v>1.82</v>
      </c>
      <c r="C476" s="2">
        <f>RSI!I476</f>
        <v>29.249633939288145</v>
      </c>
      <c r="D476" s="2">
        <f>MACD!E476</f>
        <v>0.35484845080171556</v>
      </c>
      <c r="E476" s="2">
        <f>MACD!F476</f>
        <v>0.28450200627828609</v>
      </c>
      <c r="F476" s="2">
        <f>'Moving Avg'!D476</f>
        <v>1.7279999999999998</v>
      </c>
      <c r="G476" s="2">
        <f>'Moving Avg'!F476</f>
        <v>2.2149999999999994</v>
      </c>
      <c r="H476" s="2">
        <f>'Moving Avg'!G476</f>
        <v>2.3719039999999998</v>
      </c>
      <c r="I476" s="2">
        <f>'Moving Avg'!H476</f>
        <v>2.8653300000000028</v>
      </c>
      <c r="J476" s="5" t="str">
        <f>OBV!F476</f>
        <v>BULLISH</v>
      </c>
      <c r="K476" s="5" t="str">
        <f>OBV!G476</f>
        <v>WEAK</v>
      </c>
      <c r="L476" s="5" t="str">
        <f>OBV!H476</f>
        <v>NEUTRAL</v>
      </c>
      <c r="M476" s="7">
        <f t="shared" si="70"/>
        <v>50</v>
      </c>
      <c r="N476" s="7">
        <f t="shared" si="71"/>
        <v>0</v>
      </c>
      <c r="O476" s="7">
        <f t="shared" si="72"/>
        <v>0</v>
      </c>
      <c r="P476" s="7">
        <f t="shared" si="73"/>
        <v>33</v>
      </c>
      <c r="Q476" s="8">
        <f t="shared" si="74"/>
        <v>22.45</v>
      </c>
      <c r="R476" s="8">
        <f t="shared" si="75"/>
        <v>18.25</v>
      </c>
      <c r="S476" s="8">
        <f t="shared" si="76"/>
        <v>22.35</v>
      </c>
      <c r="T476" s="8">
        <f t="shared" si="77"/>
        <v>20.75</v>
      </c>
      <c r="U476" s="7">
        <f t="shared" si="78"/>
        <v>21.016666666666669</v>
      </c>
      <c r="V476" s="7">
        <f t="shared" si="79"/>
        <v>20.950000000000003</v>
      </c>
    </row>
    <row r="477" spans="1:22" ht="13.5" x14ac:dyDescent="0.25">
      <c r="A477" s="3">
        <f>RSI!A477</f>
        <v>43396</v>
      </c>
      <c r="B477" s="2">
        <f>RSI!B477</f>
        <v>1.74</v>
      </c>
      <c r="C477" s="2">
        <f>RSI!I477</f>
        <v>26.687562075989106</v>
      </c>
      <c r="D477" s="2">
        <f>MACD!E477</f>
        <v>0.32703649778287236</v>
      </c>
      <c r="E477" s="2">
        <f>MACD!F477</f>
        <v>0.29300890457920337</v>
      </c>
      <c r="F477" s="2">
        <f>'Moving Avg'!D477</f>
        <v>1.732</v>
      </c>
      <c r="G477" s="2">
        <f>'Moving Avg'!F477</f>
        <v>2.1669999999999998</v>
      </c>
      <c r="H477" s="2">
        <f>'Moving Avg'!G477</f>
        <v>2.3624259999999997</v>
      </c>
      <c r="I477" s="2">
        <f>'Moving Avg'!H477</f>
        <v>2.8531585000000028</v>
      </c>
      <c r="J477" s="5" t="str">
        <f>OBV!F477</f>
        <v>BULLISH</v>
      </c>
      <c r="K477" s="5" t="str">
        <f>OBV!G477</f>
        <v>WEAK</v>
      </c>
      <c r="L477" s="5" t="str">
        <f>OBV!H477</f>
        <v>CONFIRMED BULLISH</v>
      </c>
      <c r="M477" s="7">
        <f t="shared" si="70"/>
        <v>50</v>
      </c>
      <c r="N477" s="7">
        <f t="shared" si="71"/>
        <v>0</v>
      </c>
      <c r="O477" s="7">
        <f t="shared" si="72"/>
        <v>0</v>
      </c>
      <c r="P477" s="7">
        <f t="shared" si="73"/>
        <v>67</v>
      </c>
      <c r="Q477" s="8">
        <f t="shared" si="74"/>
        <v>27.549999999999997</v>
      </c>
      <c r="R477" s="8">
        <f t="shared" si="75"/>
        <v>26.75</v>
      </c>
      <c r="S477" s="8">
        <f t="shared" si="76"/>
        <v>37.650000000000006</v>
      </c>
      <c r="T477" s="8">
        <f t="shared" si="77"/>
        <v>29.25</v>
      </c>
      <c r="U477" s="7">
        <f t="shared" si="78"/>
        <v>30.650000000000002</v>
      </c>
      <c r="V477" s="7">
        <f t="shared" si="79"/>
        <v>30.3</v>
      </c>
    </row>
    <row r="478" spans="1:22" ht="13.5" x14ac:dyDescent="0.25">
      <c r="A478" s="3">
        <f>RSI!A478</f>
        <v>43397</v>
      </c>
      <c r="B478" s="2">
        <f>RSI!B478</f>
        <v>1.79</v>
      </c>
      <c r="C478" s="2">
        <f>RSI!I478</f>
        <v>30.769203960241725</v>
      </c>
      <c r="D478" s="2">
        <f>MACD!E478</f>
        <v>0.30226033518653805</v>
      </c>
      <c r="E478" s="2">
        <f>MACD!F478</f>
        <v>0.29485919070067029</v>
      </c>
      <c r="F478" s="2">
        <f>'Moving Avg'!D478</f>
        <v>1.766</v>
      </c>
      <c r="G478" s="2">
        <f>'Moving Avg'!F478</f>
        <v>2.1214999999999997</v>
      </c>
      <c r="H478" s="2">
        <f>'Moving Avg'!G478</f>
        <v>2.3527779999999998</v>
      </c>
      <c r="I478" s="2">
        <f>'Moving Avg'!H478</f>
        <v>2.8412860000000029</v>
      </c>
      <c r="J478" s="5" t="str">
        <f>OBV!F478</f>
        <v>BULLISH</v>
      </c>
      <c r="K478" s="5" t="str">
        <f>OBV!G478</f>
        <v>WEAK</v>
      </c>
      <c r="L478" s="5" t="str">
        <f>OBV!H478</f>
        <v>CONFIRMED BULLISH</v>
      </c>
      <c r="M478" s="7">
        <f t="shared" si="70"/>
        <v>25</v>
      </c>
      <c r="N478" s="7">
        <f t="shared" si="71"/>
        <v>0</v>
      </c>
      <c r="O478" s="7">
        <f t="shared" si="72"/>
        <v>0</v>
      </c>
      <c r="P478" s="7">
        <f t="shared" si="73"/>
        <v>67</v>
      </c>
      <c r="Q478" s="8">
        <f t="shared" si="74"/>
        <v>18.799999999999997</v>
      </c>
      <c r="R478" s="8">
        <f t="shared" si="75"/>
        <v>21.75</v>
      </c>
      <c r="S478" s="8">
        <f t="shared" si="76"/>
        <v>33.900000000000006</v>
      </c>
      <c r="T478" s="8">
        <f t="shared" si="77"/>
        <v>23</v>
      </c>
      <c r="U478" s="7">
        <f t="shared" si="78"/>
        <v>24.816666666666666</v>
      </c>
      <c r="V478" s="7">
        <f t="shared" si="79"/>
        <v>24.362500000000001</v>
      </c>
    </row>
    <row r="479" spans="1:22" ht="13.5" x14ac:dyDescent="0.25">
      <c r="A479" s="3">
        <f>RSI!A479</f>
        <v>43398</v>
      </c>
      <c r="B479" s="2">
        <f>RSI!B479</f>
        <v>1.71</v>
      </c>
      <c r="C479" s="2">
        <f>RSI!I479</f>
        <v>28.075842170918207</v>
      </c>
      <c r="D479" s="2">
        <f>MACD!E479</f>
        <v>0.27382020397645812</v>
      </c>
      <c r="E479" s="2">
        <f>MACD!F479</f>
        <v>0.2906513933558279</v>
      </c>
      <c r="F479" s="2">
        <f>'Moving Avg'!D479</f>
        <v>1.7700000000000002</v>
      </c>
      <c r="G479" s="2">
        <f>'Moving Avg'!F479</f>
        <v>2.0720000000000001</v>
      </c>
      <c r="H479" s="2">
        <f>'Moving Avg'!G479</f>
        <v>2.3395779999999995</v>
      </c>
      <c r="I479" s="2">
        <f>'Moving Avg'!H479</f>
        <v>2.8291110000000019</v>
      </c>
      <c r="J479" s="5" t="str">
        <f>OBV!F479</f>
        <v>BULLISH</v>
      </c>
      <c r="K479" s="5" t="str">
        <f>OBV!G479</f>
        <v>WEAK</v>
      </c>
      <c r="L479" s="5" t="str">
        <f>OBV!H479</f>
        <v>CONFIRMED BULLISH</v>
      </c>
      <c r="M479" s="7">
        <f t="shared" si="70"/>
        <v>50</v>
      </c>
      <c r="N479" s="7">
        <f t="shared" si="71"/>
        <v>45</v>
      </c>
      <c r="O479" s="7">
        <f t="shared" si="72"/>
        <v>0</v>
      </c>
      <c r="P479" s="7">
        <f t="shared" si="73"/>
        <v>67</v>
      </c>
      <c r="Q479" s="8">
        <f t="shared" si="74"/>
        <v>43.3</v>
      </c>
      <c r="R479" s="8">
        <f t="shared" si="75"/>
        <v>35.75</v>
      </c>
      <c r="S479" s="8">
        <f t="shared" si="76"/>
        <v>44.400000000000006</v>
      </c>
      <c r="T479" s="8">
        <f t="shared" si="77"/>
        <v>40.5</v>
      </c>
      <c r="U479" s="7">
        <f t="shared" si="78"/>
        <v>41.15</v>
      </c>
      <c r="V479" s="7">
        <f t="shared" si="79"/>
        <v>40.987499999999997</v>
      </c>
    </row>
    <row r="480" spans="1:22" ht="13.5" x14ac:dyDescent="0.25">
      <c r="A480" s="3">
        <f>RSI!A480</f>
        <v>43399</v>
      </c>
      <c r="B480" s="2">
        <f>RSI!B480</f>
        <v>1.71</v>
      </c>
      <c r="C480" s="2">
        <f>RSI!I480</f>
        <v>28.075842170918207</v>
      </c>
      <c r="D480" s="2">
        <f>MACD!E480</f>
        <v>0.23514123845315993</v>
      </c>
      <c r="E480" s="2">
        <f>MACD!F480</f>
        <v>0.27954936237529432</v>
      </c>
      <c r="F480" s="2">
        <f>'Moving Avg'!D480</f>
        <v>1.754</v>
      </c>
      <c r="G480" s="2">
        <f>'Moving Avg'!F480</f>
        <v>2.0260000000000002</v>
      </c>
      <c r="H480" s="2">
        <f>'Moving Avg'!G480</f>
        <v>2.3244279999999997</v>
      </c>
      <c r="I480" s="2">
        <f>'Moving Avg'!H480</f>
        <v>2.8169360000000023</v>
      </c>
      <c r="J480" s="5" t="str">
        <f>OBV!F480</f>
        <v>BEARISH</v>
      </c>
      <c r="K480" s="5" t="str">
        <f>OBV!G480</f>
        <v>STRONG</v>
      </c>
      <c r="L480" s="5" t="str">
        <f>OBV!H480</f>
        <v>CONFIRMED BEARISH</v>
      </c>
      <c r="M480" s="7">
        <f t="shared" si="70"/>
        <v>50</v>
      </c>
      <c r="N480" s="7">
        <f t="shared" si="71"/>
        <v>100</v>
      </c>
      <c r="O480" s="7">
        <f t="shared" si="72"/>
        <v>0</v>
      </c>
      <c r="P480" s="7">
        <f t="shared" si="73"/>
        <v>33</v>
      </c>
      <c r="Q480" s="8">
        <f t="shared" si="74"/>
        <v>57.45</v>
      </c>
      <c r="R480" s="8">
        <f t="shared" si="75"/>
        <v>38.25</v>
      </c>
      <c r="S480" s="8">
        <f t="shared" si="76"/>
        <v>37.35</v>
      </c>
      <c r="T480" s="8">
        <f t="shared" si="77"/>
        <v>45.75</v>
      </c>
      <c r="U480" s="7">
        <f t="shared" si="78"/>
        <v>44.35</v>
      </c>
      <c r="V480" s="7">
        <f t="shared" si="79"/>
        <v>44.7</v>
      </c>
    </row>
    <row r="481" spans="1:22" ht="13.5" x14ac:dyDescent="0.25">
      <c r="A481" s="3">
        <f>RSI!A481</f>
        <v>43402</v>
      </c>
      <c r="B481" s="2">
        <f>RSI!B481</f>
        <v>1.73</v>
      </c>
      <c r="C481" s="2">
        <f>RSI!I481</f>
        <v>29.856079267572653</v>
      </c>
      <c r="D481" s="2">
        <f>MACD!E481</f>
        <v>0.18768459892974221</v>
      </c>
      <c r="E481" s="2">
        <f>MACD!F481</f>
        <v>0.26117640968618394</v>
      </c>
      <c r="F481" s="2">
        <f>'Moving Avg'!D481</f>
        <v>1.736</v>
      </c>
      <c r="G481" s="2">
        <f>'Moving Avg'!F481</f>
        <v>1.9809999999999999</v>
      </c>
      <c r="H481" s="2">
        <f>'Moving Avg'!G481</f>
        <v>2.3088979999999997</v>
      </c>
      <c r="I481" s="2">
        <f>'Moving Avg'!H481</f>
        <v>2.8054460000000017</v>
      </c>
      <c r="J481" s="5" t="str">
        <f>OBV!F481</f>
        <v>BEARISH</v>
      </c>
      <c r="K481" s="5" t="str">
        <f>OBV!G481</f>
        <v>STRONG</v>
      </c>
      <c r="L481" s="5" t="str">
        <f>OBV!H481</f>
        <v>CONFIRMED BEARISH</v>
      </c>
      <c r="M481" s="7">
        <f t="shared" si="70"/>
        <v>50</v>
      </c>
      <c r="N481" s="7">
        <f t="shared" si="71"/>
        <v>100</v>
      </c>
      <c r="O481" s="7">
        <f t="shared" si="72"/>
        <v>0</v>
      </c>
      <c r="P481" s="7">
        <f t="shared" si="73"/>
        <v>33</v>
      </c>
      <c r="Q481" s="8">
        <f t="shared" si="74"/>
        <v>57.45</v>
      </c>
      <c r="R481" s="8">
        <f t="shared" si="75"/>
        <v>38.25</v>
      </c>
      <c r="S481" s="8">
        <f t="shared" si="76"/>
        <v>37.35</v>
      </c>
      <c r="T481" s="8">
        <f t="shared" si="77"/>
        <v>45.75</v>
      </c>
      <c r="U481" s="7">
        <f t="shared" si="78"/>
        <v>44.35</v>
      </c>
      <c r="V481" s="7">
        <f t="shared" si="79"/>
        <v>44.7</v>
      </c>
    </row>
    <row r="482" spans="1:22" ht="13.5" x14ac:dyDescent="0.25">
      <c r="A482" s="3">
        <f>RSI!A482</f>
        <v>43403</v>
      </c>
      <c r="B482" s="2">
        <f>RSI!B482</f>
        <v>1.79</v>
      </c>
      <c r="C482" s="2">
        <f>RSI!I482</f>
        <v>35.049920683357485</v>
      </c>
      <c r="D482" s="2">
        <f>MACD!E482</f>
        <v>0.12956119646632613</v>
      </c>
      <c r="E482" s="2">
        <f>MACD!F482</f>
        <v>0.23485336704221238</v>
      </c>
      <c r="F482" s="2">
        <f>'Moving Avg'!D482</f>
        <v>1.746</v>
      </c>
      <c r="G482" s="2">
        <f>'Moving Avg'!F482</f>
        <v>1.9389999999999996</v>
      </c>
      <c r="H482" s="2">
        <f>'Moving Avg'!G482</f>
        <v>2.2945679999999999</v>
      </c>
      <c r="I482" s="2">
        <f>'Moving Avg'!H482</f>
        <v>2.7942560000000007</v>
      </c>
      <c r="J482" s="5" t="str">
        <f>OBV!F482</f>
        <v>BULLISH</v>
      </c>
      <c r="K482" s="5" t="str">
        <f>OBV!G482</f>
        <v>WEAK</v>
      </c>
      <c r="L482" s="5" t="str">
        <f>OBV!H482</f>
        <v>CONFIRMED BULLISH</v>
      </c>
      <c r="M482" s="7">
        <f t="shared" si="70"/>
        <v>25</v>
      </c>
      <c r="N482" s="7">
        <f t="shared" si="71"/>
        <v>100</v>
      </c>
      <c r="O482" s="7">
        <f t="shared" si="72"/>
        <v>0</v>
      </c>
      <c r="P482" s="7">
        <f t="shared" si="73"/>
        <v>67</v>
      </c>
      <c r="Q482" s="8">
        <f t="shared" si="74"/>
        <v>53.8</v>
      </c>
      <c r="R482" s="8">
        <f t="shared" si="75"/>
        <v>41.75</v>
      </c>
      <c r="S482" s="8">
        <f t="shared" si="76"/>
        <v>48.900000000000006</v>
      </c>
      <c r="T482" s="8">
        <f t="shared" si="77"/>
        <v>48</v>
      </c>
      <c r="U482" s="7">
        <f t="shared" si="78"/>
        <v>48.15</v>
      </c>
      <c r="V482" s="7">
        <f t="shared" si="79"/>
        <v>48.112499999999997</v>
      </c>
    </row>
    <row r="483" spans="1:22" ht="13.5" x14ac:dyDescent="0.25">
      <c r="A483" s="3">
        <f>RSI!A483</f>
        <v>43404</v>
      </c>
      <c r="B483" s="2">
        <f>RSI!B483</f>
        <v>1.74</v>
      </c>
      <c r="C483" s="2">
        <f>RSI!I483</f>
        <v>32.865943063526501</v>
      </c>
      <c r="D483" s="2">
        <f>MACD!E483</f>
        <v>7.0067804832979697E-2</v>
      </c>
      <c r="E483" s="2">
        <f>MACD!F483</f>
        <v>0.20189625460036587</v>
      </c>
      <c r="F483" s="2">
        <f>'Moving Avg'!D483</f>
        <v>1.736</v>
      </c>
      <c r="G483" s="2">
        <f>'Moving Avg'!F483</f>
        <v>1.8979999999999997</v>
      </c>
      <c r="H483" s="2">
        <f>'Moving Avg'!G483</f>
        <v>2.280602</v>
      </c>
      <c r="I483" s="2">
        <f>'Moving Avg'!H483</f>
        <v>2.7828160000000008</v>
      </c>
      <c r="J483" s="5" t="str">
        <f>OBV!F483</f>
        <v>BULLISH</v>
      </c>
      <c r="K483" s="5" t="str">
        <f>OBV!G483</f>
        <v>WEAK</v>
      </c>
      <c r="L483" s="5" t="str">
        <f>OBV!H483</f>
        <v>BULLISH DIVERGENCE</v>
      </c>
      <c r="M483" s="7">
        <f t="shared" si="70"/>
        <v>25</v>
      </c>
      <c r="N483" s="7">
        <f t="shared" si="71"/>
        <v>100</v>
      </c>
      <c r="O483" s="7">
        <f t="shared" si="72"/>
        <v>0</v>
      </c>
      <c r="P483" s="7">
        <f t="shared" si="73"/>
        <v>50</v>
      </c>
      <c r="Q483" s="8">
        <f t="shared" si="74"/>
        <v>51.25</v>
      </c>
      <c r="R483" s="8">
        <f t="shared" si="75"/>
        <v>37.5</v>
      </c>
      <c r="S483" s="8">
        <f t="shared" si="76"/>
        <v>41.25</v>
      </c>
      <c r="T483" s="8">
        <f t="shared" si="77"/>
        <v>43.75</v>
      </c>
      <c r="U483" s="7">
        <f t="shared" si="78"/>
        <v>43.333333333333336</v>
      </c>
      <c r="V483" s="7">
        <f t="shared" si="79"/>
        <v>43.4375</v>
      </c>
    </row>
    <row r="484" spans="1:22" ht="13.5" x14ac:dyDescent="0.25">
      <c r="A484" s="3">
        <f>RSI!A484</f>
        <v>43405</v>
      </c>
      <c r="B484" s="2">
        <f>RSI!B484</f>
        <v>1.69</v>
      </c>
      <c r="C484" s="2">
        <f>RSI!I484</f>
        <v>30.799205463979405</v>
      </c>
      <c r="D484" s="2">
        <f>MACD!E484</f>
        <v>3.5763092814455E-2</v>
      </c>
      <c r="E484" s="2">
        <f>MACD!F484</f>
        <v>0.16866962224318371</v>
      </c>
      <c r="F484" s="2">
        <f>'Moving Avg'!D484</f>
        <v>1.732</v>
      </c>
      <c r="G484" s="2">
        <f>'Moving Avg'!F484</f>
        <v>1.86</v>
      </c>
      <c r="H484" s="2">
        <f>'Moving Avg'!G484</f>
        <v>2.2656359999999998</v>
      </c>
      <c r="I484" s="2">
        <f>'Moving Avg'!H484</f>
        <v>2.7720040000000012</v>
      </c>
      <c r="J484" s="5" t="str">
        <f>OBV!F484</f>
        <v>BULLISH</v>
      </c>
      <c r="K484" s="5" t="str">
        <f>OBV!G484</f>
        <v>WEAK</v>
      </c>
      <c r="L484" s="5" t="str">
        <f>OBV!H484</f>
        <v>BULLISH DIVERGENCE</v>
      </c>
      <c r="M484" s="7">
        <f t="shared" si="70"/>
        <v>25</v>
      </c>
      <c r="N484" s="7">
        <f t="shared" si="71"/>
        <v>100</v>
      </c>
      <c r="O484" s="7">
        <f t="shared" si="72"/>
        <v>0</v>
      </c>
      <c r="P484" s="7">
        <f t="shared" si="73"/>
        <v>50</v>
      </c>
      <c r="Q484" s="8">
        <f t="shared" si="74"/>
        <v>51.25</v>
      </c>
      <c r="R484" s="8">
        <f t="shared" si="75"/>
        <v>37.5</v>
      </c>
      <c r="S484" s="8">
        <f t="shared" si="76"/>
        <v>41.25</v>
      </c>
      <c r="T484" s="8">
        <f t="shared" si="77"/>
        <v>43.75</v>
      </c>
      <c r="U484" s="7">
        <f t="shared" si="78"/>
        <v>43.333333333333336</v>
      </c>
      <c r="V484" s="7">
        <f t="shared" si="79"/>
        <v>43.4375</v>
      </c>
    </row>
    <row r="485" spans="1:22" ht="13.5" x14ac:dyDescent="0.25">
      <c r="A485" s="3">
        <f>RSI!A485</f>
        <v>43406</v>
      </c>
      <c r="B485" s="2">
        <f>RSI!B485</f>
        <v>1.78</v>
      </c>
      <c r="C485" s="2">
        <f>RSI!I485</f>
        <v>38.318102779965955</v>
      </c>
      <c r="D485" s="2">
        <f>MACD!E485</f>
        <v>1.7196573793508696E-2</v>
      </c>
      <c r="E485" s="2">
        <f>MACD!F485</f>
        <v>0.13837501255324872</v>
      </c>
      <c r="F485" s="2">
        <f>'Moving Avg'!D485</f>
        <v>1.7459999999999998</v>
      </c>
      <c r="G485" s="2">
        <f>'Moving Avg'!F485</f>
        <v>1.83</v>
      </c>
      <c r="H485" s="2">
        <f>'Moving Avg'!G485</f>
        <v>2.2538360000000002</v>
      </c>
      <c r="I485" s="2">
        <f>'Moving Avg'!H485</f>
        <v>2.7624710000000006</v>
      </c>
      <c r="J485" s="5" t="str">
        <f>OBV!F485</f>
        <v>BULLISH</v>
      </c>
      <c r="K485" s="5" t="str">
        <f>OBV!G485</f>
        <v>WEAK</v>
      </c>
      <c r="L485" s="5" t="str">
        <f>OBV!H485</f>
        <v>CONFIRMED BULLISH</v>
      </c>
      <c r="M485" s="7">
        <f t="shared" si="70"/>
        <v>25</v>
      </c>
      <c r="N485" s="7">
        <f t="shared" si="71"/>
        <v>100</v>
      </c>
      <c r="O485" s="7">
        <f t="shared" si="72"/>
        <v>0</v>
      </c>
      <c r="P485" s="7">
        <f t="shared" si="73"/>
        <v>67</v>
      </c>
      <c r="Q485" s="8">
        <f t="shared" si="74"/>
        <v>53.8</v>
      </c>
      <c r="R485" s="8">
        <f t="shared" si="75"/>
        <v>41.75</v>
      </c>
      <c r="S485" s="8">
        <f t="shared" si="76"/>
        <v>48.900000000000006</v>
      </c>
      <c r="T485" s="8">
        <f t="shared" si="77"/>
        <v>48</v>
      </c>
      <c r="U485" s="7">
        <f t="shared" si="78"/>
        <v>48.15</v>
      </c>
      <c r="V485" s="7">
        <f t="shared" si="79"/>
        <v>48.112499999999997</v>
      </c>
    </row>
    <row r="486" spans="1:22" ht="13.5" x14ac:dyDescent="0.25">
      <c r="A486" s="3">
        <f>RSI!A486</f>
        <v>43409</v>
      </c>
      <c r="B486" s="2">
        <f>RSI!B486</f>
        <v>1.68</v>
      </c>
      <c r="C486" s="2">
        <f>RSI!I486</f>
        <v>33.90944912958004</v>
      </c>
      <c r="D486" s="2">
        <f>MACD!E486</f>
        <v>1.4590935542983852E-2</v>
      </c>
      <c r="E486" s="2">
        <f>MACD!F486</f>
        <v>0.11361819715119575</v>
      </c>
      <c r="F486" s="2">
        <f>'Moving Avg'!D486</f>
        <v>1.7360000000000002</v>
      </c>
      <c r="G486" s="2">
        <f>'Moving Avg'!F486</f>
        <v>1.8015000000000001</v>
      </c>
      <c r="H486" s="2">
        <f>'Moving Avg'!G486</f>
        <v>2.2400360000000004</v>
      </c>
      <c r="I486" s="2">
        <f>'Moving Avg'!H486</f>
        <v>2.7530230000000007</v>
      </c>
      <c r="J486" s="5" t="str">
        <f>OBV!F486</f>
        <v>BULLISH</v>
      </c>
      <c r="K486" s="5" t="str">
        <f>OBV!G486</f>
        <v>NEUTRAL</v>
      </c>
      <c r="L486" s="5" t="str">
        <f>OBV!H486</f>
        <v>BULLISH DIVERGENCE</v>
      </c>
      <c r="M486" s="7">
        <f t="shared" si="70"/>
        <v>25</v>
      </c>
      <c r="N486" s="7">
        <f t="shared" si="71"/>
        <v>100</v>
      </c>
      <c r="O486" s="7">
        <f t="shared" si="72"/>
        <v>0</v>
      </c>
      <c r="P486" s="7">
        <f t="shared" si="73"/>
        <v>66.5</v>
      </c>
      <c r="Q486" s="8">
        <f t="shared" si="74"/>
        <v>53.725000000000001</v>
      </c>
      <c r="R486" s="8">
        <f t="shared" si="75"/>
        <v>41.625</v>
      </c>
      <c r="S486" s="8">
        <f t="shared" si="76"/>
        <v>48.674999999999997</v>
      </c>
      <c r="T486" s="8">
        <f t="shared" si="77"/>
        <v>47.875</v>
      </c>
      <c r="U486" s="7">
        <f t="shared" si="78"/>
        <v>48.008333333333326</v>
      </c>
      <c r="V486" s="7">
        <f t="shared" si="79"/>
        <v>47.974999999999994</v>
      </c>
    </row>
    <row r="487" spans="1:22" ht="13.5" x14ac:dyDescent="0.25">
      <c r="A487" s="3">
        <f>RSI!A487</f>
        <v>43410</v>
      </c>
      <c r="B487" s="2">
        <f>RSI!B487</f>
        <v>1.63</v>
      </c>
      <c r="C487" s="2">
        <f>RSI!I487</f>
        <v>31.931238913424963</v>
      </c>
      <c r="D487" s="2">
        <f>MACD!E487</f>
        <v>5.374655596925848E-3</v>
      </c>
      <c r="E487" s="2">
        <f>MACD!F487</f>
        <v>9.1969488840341784E-2</v>
      </c>
      <c r="F487" s="2">
        <f>'Moving Avg'!D487</f>
        <v>1.704</v>
      </c>
      <c r="G487" s="2">
        <f>'Moving Avg'!F487</f>
        <v>1.7765</v>
      </c>
      <c r="H487" s="2">
        <f>'Moving Avg'!G487</f>
        <v>2.2232860000000003</v>
      </c>
      <c r="I487" s="2">
        <f>'Moving Avg'!H487</f>
        <v>2.7433250000000005</v>
      </c>
      <c r="J487" s="5" t="str">
        <f>OBV!F487</f>
        <v>BEARISH</v>
      </c>
      <c r="K487" s="5" t="str">
        <f>OBV!G487</f>
        <v>STRONG</v>
      </c>
      <c r="L487" s="5" t="str">
        <f>OBV!H487</f>
        <v>CONFIRMED BEARISH</v>
      </c>
      <c r="M487" s="7">
        <f t="shared" si="70"/>
        <v>25</v>
      </c>
      <c r="N487" s="7">
        <f t="shared" si="71"/>
        <v>100</v>
      </c>
      <c r="O487" s="7">
        <f t="shared" si="72"/>
        <v>0</v>
      </c>
      <c r="P487" s="7">
        <f t="shared" si="73"/>
        <v>33</v>
      </c>
      <c r="Q487" s="8">
        <f t="shared" si="74"/>
        <v>48.7</v>
      </c>
      <c r="R487" s="8">
        <f t="shared" si="75"/>
        <v>33.25</v>
      </c>
      <c r="S487" s="8">
        <f t="shared" si="76"/>
        <v>33.6</v>
      </c>
      <c r="T487" s="8">
        <f t="shared" si="77"/>
        <v>39.5</v>
      </c>
      <c r="U487" s="7">
        <f t="shared" si="78"/>
        <v>38.516666666666673</v>
      </c>
      <c r="V487" s="7">
        <f t="shared" si="79"/>
        <v>38.762500000000003</v>
      </c>
    </row>
    <row r="488" spans="1:22" ht="13.5" x14ac:dyDescent="0.25">
      <c r="A488" s="3">
        <f>RSI!A488</f>
        <v>43411</v>
      </c>
      <c r="B488" s="2">
        <f>RSI!B488</f>
        <v>1.62</v>
      </c>
      <c r="C488" s="2">
        <f>RSI!I488</f>
        <v>31.534998111279393</v>
      </c>
      <c r="D488" s="2">
        <f>MACD!E488</f>
        <v>7.7792834956333934E-3</v>
      </c>
      <c r="E488" s="2">
        <f>MACD!F488</f>
        <v>7.5131447771400114E-2</v>
      </c>
      <c r="F488" s="2">
        <f>'Moving Avg'!D488</f>
        <v>1.6799999999999997</v>
      </c>
      <c r="G488" s="2">
        <f>'Moving Avg'!F488</f>
        <v>1.7509999999999999</v>
      </c>
      <c r="H488" s="2">
        <f>'Moving Avg'!G488</f>
        <v>2.2055560000000001</v>
      </c>
      <c r="I488" s="2">
        <f>'Moving Avg'!H488</f>
        <v>2.7335770000000008</v>
      </c>
      <c r="J488" s="5" t="str">
        <f>OBV!F488</f>
        <v>BEARISH</v>
      </c>
      <c r="K488" s="5" t="str">
        <f>OBV!G488</f>
        <v>STRONG</v>
      </c>
      <c r="L488" s="5" t="str">
        <f>OBV!H488</f>
        <v>CONFIRMED BEARISH</v>
      </c>
      <c r="M488" s="7">
        <f t="shared" si="70"/>
        <v>25</v>
      </c>
      <c r="N488" s="7">
        <f t="shared" si="71"/>
        <v>100</v>
      </c>
      <c r="O488" s="7">
        <f t="shared" si="72"/>
        <v>0</v>
      </c>
      <c r="P488" s="7">
        <f t="shared" si="73"/>
        <v>33</v>
      </c>
      <c r="Q488" s="8">
        <f t="shared" si="74"/>
        <v>48.7</v>
      </c>
      <c r="R488" s="8">
        <f t="shared" si="75"/>
        <v>33.25</v>
      </c>
      <c r="S488" s="8">
        <f t="shared" si="76"/>
        <v>33.6</v>
      </c>
      <c r="T488" s="8">
        <f t="shared" si="77"/>
        <v>39.5</v>
      </c>
      <c r="U488" s="7">
        <f t="shared" si="78"/>
        <v>38.516666666666673</v>
      </c>
      <c r="V488" s="7">
        <f t="shared" si="79"/>
        <v>38.762500000000003</v>
      </c>
    </row>
    <row r="489" spans="1:22" ht="13.5" x14ac:dyDescent="0.25">
      <c r="A489" s="3">
        <f>RSI!A489</f>
        <v>43412</v>
      </c>
      <c r="B489" s="2">
        <f>RSI!B489</f>
        <v>1.71</v>
      </c>
      <c r="C489" s="2">
        <f>RSI!I489</f>
        <v>38.885468079847541</v>
      </c>
      <c r="D489" s="2">
        <f>MACD!E489</f>
        <v>-7.4624386178652191E-3</v>
      </c>
      <c r="E489" s="2">
        <f>MACD!F489</f>
        <v>5.8612670493547049E-2</v>
      </c>
      <c r="F489" s="2">
        <f>'Moving Avg'!D489</f>
        <v>1.6839999999999999</v>
      </c>
      <c r="G489" s="2">
        <f>'Moving Avg'!F489</f>
        <v>1.7350000000000001</v>
      </c>
      <c r="H489" s="2">
        <f>'Moving Avg'!G489</f>
        <v>2.1896260000000005</v>
      </c>
      <c r="I489" s="2">
        <f>'Moving Avg'!H489</f>
        <v>2.724279000000001</v>
      </c>
      <c r="J489" s="5" t="str">
        <f>OBV!F489</f>
        <v>BEARISH</v>
      </c>
      <c r="K489" s="5" t="str">
        <f>OBV!G489</f>
        <v>STRONG</v>
      </c>
      <c r="L489" s="5" t="str">
        <f>OBV!H489</f>
        <v>BEARISH DIVERGENCE</v>
      </c>
      <c r="M489" s="7">
        <f t="shared" si="70"/>
        <v>25</v>
      </c>
      <c r="N489" s="7">
        <f t="shared" si="71"/>
        <v>100</v>
      </c>
      <c r="O489" s="7">
        <f t="shared" si="72"/>
        <v>0</v>
      </c>
      <c r="P489" s="7">
        <f t="shared" si="73"/>
        <v>33</v>
      </c>
      <c r="Q489" s="8">
        <f t="shared" si="74"/>
        <v>48.7</v>
      </c>
      <c r="R489" s="8">
        <f t="shared" si="75"/>
        <v>33.25</v>
      </c>
      <c r="S489" s="8">
        <f t="shared" si="76"/>
        <v>33.6</v>
      </c>
      <c r="T489" s="8">
        <f t="shared" si="77"/>
        <v>39.5</v>
      </c>
      <c r="U489" s="7">
        <f t="shared" si="78"/>
        <v>38.516666666666673</v>
      </c>
      <c r="V489" s="7">
        <f t="shared" si="79"/>
        <v>38.762500000000003</v>
      </c>
    </row>
    <row r="490" spans="1:22" ht="13.5" x14ac:dyDescent="0.25">
      <c r="A490" s="3">
        <f>RSI!A490</f>
        <v>43413</v>
      </c>
      <c r="B490" s="2">
        <f>RSI!B490</f>
        <v>1.81</v>
      </c>
      <c r="C490" s="2">
        <f>RSI!I490</f>
        <v>45.842830330111227</v>
      </c>
      <c r="D490" s="2">
        <f>MACD!E490</f>
        <v>-2.6726324164134452E-2</v>
      </c>
      <c r="E490" s="2">
        <f>MACD!F490</f>
        <v>4.1544871562010748E-2</v>
      </c>
      <c r="F490" s="2">
        <f>'Moving Avg'!D490</f>
        <v>1.69</v>
      </c>
      <c r="G490" s="2">
        <f>'Moving Avg'!F490</f>
        <v>1.7295000000000003</v>
      </c>
      <c r="H490" s="2">
        <f>'Moving Avg'!G490</f>
        <v>2.1756960000000003</v>
      </c>
      <c r="I490" s="2">
        <f>'Moving Avg'!H490</f>
        <v>2.7154810000000009</v>
      </c>
      <c r="J490" s="5" t="str">
        <f>OBV!F490</f>
        <v>BEARISH</v>
      </c>
      <c r="K490" s="5" t="str">
        <f>OBV!G490</f>
        <v>STRONG</v>
      </c>
      <c r="L490" s="5" t="str">
        <f>OBV!H490</f>
        <v>BEARISH DIVERGENCE</v>
      </c>
      <c r="M490" s="7">
        <f t="shared" si="70"/>
        <v>25</v>
      </c>
      <c r="N490" s="7">
        <f t="shared" si="71"/>
        <v>100</v>
      </c>
      <c r="O490" s="7">
        <f t="shared" si="72"/>
        <v>0</v>
      </c>
      <c r="P490" s="7">
        <f t="shared" si="73"/>
        <v>33</v>
      </c>
      <c r="Q490" s="8">
        <f t="shared" si="74"/>
        <v>48.7</v>
      </c>
      <c r="R490" s="8">
        <f t="shared" si="75"/>
        <v>33.25</v>
      </c>
      <c r="S490" s="8">
        <f t="shared" si="76"/>
        <v>33.6</v>
      </c>
      <c r="T490" s="8">
        <f t="shared" si="77"/>
        <v>39.5</v>
      </c>
      <c r="U490" s="7">
        <f t="shared" si="78"/>
        <v>38.516666666666673</v>
      </c>
      <c r="V490" s="7">
        <f t="shared" si="79"/>
        <v>38.762500000000003</v>
      </c>
    </row>
    <row r="491" spans="1:22" ht="13.5" x14ac:dyDescent="0.25">
      <c r="A491" s="3">
        <f>RSI!A491</f>
        <v>43416</v>
      </c>
      <c r="B491" s="2">
        <f>RSI!B491</f>
        <v>1.91</v>
      </c>
      <c r="C491" s="2">
        <f>RSI!I491</f>
        <v>51.757307363027984</v>
      </c>
      <c r="D491" s="2">
        <f>MACD!E491</f>
        <v>-4.6984623960623084E-2</v>
      </c>
      <c r="E491" s="2">
        <f>MACD!F491</f>
        <v>2.3838972457483981E-2</v>
      </c>
      <c r="F491" s="2">
        <f>'Moving Avg'!D491</f>
        <v>1.736</v>
      </c>
      <c r="G491" s="2">
        <f>'Moving Avg'!F491</f>
        <v>1.734</v>
      </c>
      <c r="H491" s="2">
        <f>'Moving Avg'!G491</f>
        <v>2.1637660000000003</v>
      </c>
      <c r="I491" s="2">
        <f>'Moving Avg'!H491</f>
        <v>2.7071830000000006</v>
      </c>
      <c r="J491" s="5" t="str">
        <f>OBV!F491</f>
        <v>BEARISH</v>
      </c>
      <c r="K491" s="5" t="str">
        <f>OBV!G491</f>
        <v>STRONG</v>
      </c>
      <c r="L491" s="5" t="str">
        <f>OBV!H491</f>
        <v>BEARISH DIVERGENCE</v>
      </c>
      <c r="M491" s="7">
        <f t="shared" si="70"/>
        <v>25</v>
      </c>
      <c r="N491" s="7">
        <f t="shared" si="71"/>
        <v>100</v>
      </c>
      <c r="O491" s="7">
        <f t="shared" si="72"/>
        <v>0</v>
      </c>
      <c r="P491" s="7">
        <f t="shared" si="73"/>
        <v>33</v>
      </c>
      <c r="Q491" s="8">
        <f t="shared" si="74"/>
        <v>48.7</v>
      </c>
      <c r="R491" s="8">
        <f t="shared" si="75"/>
        <v>33.25</v>
      </c>
      <c r="S491" s="8">
        <f t="shared" si="76"/>
        <v>33.6</v>
      </c>
      <c r="T491" s="8">
        <f t="shared" si="77"/>
        <v>39.5</v>
      </c>
      <c r="U491" s="7">
        <f t="shared" si="78"/>
        <v>38.516666666666673</v>
      </c>
      <c r="V491" s="7">
        <f t="shared" si="79"/>
        <v>38.762500000000003</v>
      </c>
    </row>
    <row r="492" spans="1:22" ht="13.5" x14ac:dyDescent="0.25">
      <c r="A492" s="3">
        <f>RSI!A492</f>
        <v>43417</v>
      </c>
      <c r="B492" s="2">
        <f>RSI!B492</f>
        <v>2.02</v>
      </c>
      <c r="C492" s="2">
        <f>RSI!I492</f>
        <v>57.283583378495997</v>
      </c>
      <c r="D492" s="2">
        <f>MACD!E492</f>
        <v>-6.3289734924133034E-2</v>
      </c>
      <c r="E492" s="2">
        <f>MACD!F492</f>
        <v>6.4132309811605805E-3</v>
      </c>
      <c r="F492" s="2">
        <f>'Moving Avg'!D492</f>
        <v>1.8140000000000001</v>
      </c>
      <c r="G492" s="2">
        <f>'Moving Avg'!F492</f>
        <v>1.7490000000000001</v>
      </c>
      <c r="H492" s="2">
        <f>'Moving Avg'!G492</f>
        <v>2.1554000000000002</v>
      </c>
      <c r="I492" s="2">
        <f>'Moving Avg'!H492</f>
        <v>2.6999225</v>
      </c>
      <c r="J492" s="5" t="str">
        <f>OBV!F492</f>
        <v>BEARISH</v>
      </c>
      <c r="K492" s="5" t="str">
        <f>OBV!G492</f>
        <v>STRONG</v>
      </c>
      <c r="L492" s="5" t="str">
        <f>OBV!H492</f>
        <v>BEARISH DIVERGENCE</v>
      </c>
      <c r="M492" s="7">
        <f t="shared" si="70"/>
        <v>25</v>
      </c>
      <c r="N492" s="7">
        <f t="shared" si="71"/>
        <v>100</v>
      </c>
      <c r="O492" s="7">
        <f t="shared" si="72"/>
        <v>0</v>
      </c>
      <c r="P492" s="7">
        <f t="shared" si="73"/>
        <v>33</v>
      </c>
      <c r="Q492" s="8">
        <f t="shared" si="74"/>
        <v>48.7</v>
      </c>
      <c r="R492" s="8">
        <f t="shared" si="75"/>
        <v>33.25</v>
      </c>
      <c r="S492" s="8">
        <f t="shared" si="76"/>
        <v>33.6</v>
      </c>
      <c r="T492" s="8">
        <f t="shared" si="77"/>
        <v>39.5</v>
      </c>
      <c r="U492" s="7">
        <f t="shared" si="78"/>
        <v>38.516666666666673</v>
      </c>
      <c r="V492" s="7">
        <f t="shared" si="79"/>
        <v>38.762500000000003</v>
      </c>
    </row>
    <row r="493" spans="1:22" ht="13.5" x14ac:dyDescent="0.25">
      <c r="A493" s="3">
        <f>RSI!A493</f>
        <v>43418</v>
      </c>
      <c r="B493" s="2">
        <f>RSI!B493</f>
        <v>2.14</v>
      </c>
      <c r="C493" s="2">
        <f>RSI!I493</f>
        <v>62.350394415296144</v>
      </c>
      <c r="D493" s="2">
        <f>MACD!E493</f>
        <v>-9.45454231727616E-2</v>
      </c>
      <c r="E493" s="2">
        <f>MACD!F493</f>
        <v>-1.3778499849623855E-2</v>
      </c>
      <c r="F493" s="2">
        <f>'Moving Avg'!D493</f>
        <v>1.9179999999999999</v>
      </c>
      <c r="G493" s="2">
        <f>'Moving Avg'!F493</f>
        <v>1.7749999999999999</v>
      </c>
      <c r="H493" s="2">
        <f>'Moving Avg'!G493</f>
        <v>2.1508000000000003</v>
      </c>
      <c r="I493" s="2">
        <f>'Moving Avg'!H493</f>
        <v>2.6932620000000007</v>
      </c>
      <c r="J493" s="5" t="str">
        <f>OBV!F493</f>
        <v>BULLISH</v>
      </c>
      <c r="K493" s="5" t="str">
        <f>OBV!G493</f>
        <v>WEAK</v>
      </c>
      <c r="L493" s="5" t="str">
        <f>OBV!H493</f>
        <v>CONFIRMED BULLISH</v>
      </c>
      <c r="M493" s="7">
        <f t="shared" si="70"/>
        <v>25</v>
      </c>
      <c r="N493" s="7">
        <f t="shared" si="71"/>
        <v>100</v>
      </c>
      <c r="O493" s="7">
        <f t="shared" si="72"/>
        <v>0</v>
      </c>
      <c r="P493" s="7">
        <f t="shared" si="73"/>
        <v>67</v>
      </c>
      <c r="Q493" s="8">
        <f t="shared" si="74"/>
        <v>53.8</v>
      </c>
      <c r="R493" s="8">
        <f t="shared" si="75"/>
        <v>41.75</v>
      </c>
      <c r="S493" s="8">
        <f t="shared" si="76"/>
        <v>48.900000000000006</v>
      </c>
      <c r="T493" s="8">
        <f t="shared" si="77"/>
        <v>48</v>
      </c>
      <c r="U493" s="7">
        <f t="shared" si="78"/>
        <v>48.15</v>
      </c>
      <c r="V493" s="7">
        <f t="shared" si="79"/>
        <v>48.112499999999997</v>
      </c>
    </row>
    <row r="494" spans="1:22" ht="13.5" x14ac:dyDescent="0.25">
      <c r="A494" s="3">
        <f>RSI!A494</f>
        <v>43419</v>
      </c>
      <c r="B494" s="2">
        <f>RSI!B494</f>
        <v>2.23</v>
      </c>
      <c r="C494" s="2">
        <f>RSI!I494</f>
        <v>65.642040986991844</v>
      </c>
      <c r="D494" s="2">
        <f>MACD!E494</f>
        <v>-0.13687343620889214</v>
      </c>
      <c r="E494" s="2">
        <f>MACD!F494</f>
        <v>-3.8397487121477517E-2</v>
      </c>
      <c r="F494" s="2">
        <f>'Moving Avg'!D494</f>
        <v>2.0220000000000002</v>
      </c>
      <c r="G494" s="2">
        <f>'Moving Avg'!F494</f>
        <v>1.802</v>
      </c>
      <c r="H494" s="2">
        <f>'Moving Avg'!G494</f>
        <v>2.1480000000000001</v>
      </c>
      <c r="I494" s="2">
        <f>'Moving Avg'!H494</f>
        <v>2.6870514999999999</v>
      </c>
      <c r="J494" s="5" t="str">
        <f>OBV!F494</f>
        <v>BULLISH</v>
      </c>
      <c r="K494" s="5" t="str">
        <f>OBV!G494</f>
        <v>WEAK</v>
      </c>
      <c r="L494" s="5" t="str">
        <f>OBV!H494</f>
        <v>CONFIRMED BULLISH</v>
      </c>
      <c r="M494" s="7">
        <f t="shared" si="70"/>
        <v>25</v>
      </c>
      <c r="N494" s="7">
        <f t="shared" si="71"/>
        <v>100</v>
      </c>
      <c r="O494" s="7">
        <f t="shared" si="72"/>
        <v>0</v>
      </c>
      <c r="P494" s="7">
        <f t="shared" si="73"/>
        <v>67</v>
      </c>
      <c r="Q494" s="8">
        <f t="shared" si="74"/>
        <v>53.8</v>
      </c>
      <c r="R494" s="8">
        <f t="shared" si="75"/>
        <v>41.75</v>
      </c>
      <c r="S494" s="8">
        <f t="shared" si="76"/>
        <v>48.900000000000006</v>
      </c>
      <c r="T494" s="8">
        <f t="shared" si="77"/>
        <v>48</v>
      </c>
      <c r="U494" s="7">
        <f t="shared" si="78"/>
        <v>48.15</v>
      </c>
      <c r="V494" s="7">
        <f t="shared" si="79"/>
        <v>48.112499999999997</v>
      </c>
    </row>
    <row r="495" spans="1:22" ht="13.5" x14ac:dyDescent="0.25">
      <c r="A495" s="3">
        <f>RSI!A495</f>
        <v>43420</v>
      </c>
      <c r="B495" s="2">
        <f>RSI!B495</f>
        <v>2.2000000000000002</v>
      </c>
      <c r="C495" s="2">
        <f>RSI!I495</f>
        <v>63.644583053989592</v>
      </c>
      <c r="D495" s="2">
        <f>MACD!E495</f>
        <v>-0.15856206823196994</v>
      </c>
      <c r="E495" s="2">
        <f>MACD!F495</f>
        <v>-6.2430403343576003E-2</v>
      </c>
      <c r="F495" s="2">
        <f>'Moving Avg'!D495</f>
        <v>2.1</v>
      </c>
      <c r="G495" s="2">
        <f>'Moving Avg'!F495</f>
        <v>1.8224999999999998</v>
      </c>
      <c r="H495" s="2">
        <f>'Moving Avg'!G495</f>
        <v>2.1432000000000007</v>
      </c>
      <c r="I495" s="2">
        <f>'Moving Avg'!H495</f>
        <v>2.6811790000000002</v>
      </c>
      <c r="J495" s="5" t="str">
        <f>OBV!F495</f>
        <v>BULLISH</v>
      </c>
      <c r="K495" s="5" t="str">
        <f>OBV!G495</f>
        <v>WEAK</v>
      </c>
      <c r="L495" s="5" t="str">
        <f>OBV!H495</f>
        <v>CONFIRMED BULLISH</v>
      </c>
      <c r="M495" s="7">
        <f t="shared" si="70"/>
        <v>25</v>
      </c>
      <c r="N495" s="7">
        <f t="shared" si="71"/>
        <v>100</v>
      </c>
      <c r="O495" s="7">
        <f t="shared" si="72"/>
        <v>0</v>
      </c>
      <c r="P495" s="7">
        <f t="shared" si="73"/>
        <v>67</v>
      </c>
      <c r="Q495" s="8">
        <f t="shared" si="74"/>
        <v>53.8</v>
      </c>
      <c r="R495" s="8">
        <f t="shared" si="75"/>
        <v>41.75</v>
      </c>
      <c r="S495" s="8">
        <f t="shared" si="76"/>
        <v>48.900000000000006</v>
      </c>
      <c r="T495" s="8">
        <f t="shared" si="77"/>
        <v>48</v>
      </c>
      <c r="U495" s="7">
        <f t="shared" si="78"/>
        <v>48.15</v>
      </c>
      <c r="V495" s="7">
        <f t="shared" si="79"/>
        <v>48.112499999999997</v>
      </c>
    </row>
    <row r="496" spans="1:22" ht="13.5" x14ac:dyDescent="0.25">
      <c r="A496" s="3">
        <f>RSI!A496</f>
        <v>43423</v>
      </c>
      <c r="B496" s="2">
        <f>RSI!B496</f>
        <v>2.33</v>
      </c>
      <c r="C496" s="2">
        <f>RSI!I496</f>
        <v>68.165261650918794</v>
      </c>
      <c r="D496" s="2">
        <f>MACD!E496</f>
        <v>-0.20354818086279214</v>
      </c>
      <c r="E496" s="2">
        <f>MACD!F496</f>
        <v>-9.0653958847419239E-2</v>
      </c>
      <c r="F496" s="2">
        <f>'Moving Avg'!D496</f>
        <v>2.1840000000000002</v>
      </c>
      <c r="G496" s="2">
        <f>'Moving Avg'!F496</f>
        <v>1.8480000000000001</v>
      </c>
      <c r="H496" s="2">
        <f>'Moving Avg'!G496</f>
        <v>2.1408</v>
      </c>
      <c r="I496" s="2">
        <f>'Moving Avg'!H496</f>
        <v>2.6759565000000003</v>
      </c>
      <c r="J496" s="5" t="str">
        <f>OBV!F496</f>
        <v>BULLISH</v>
      </c>
      <c r="K496" s="5" t="str">
        <f>OBV!G496</f>
        <v>NEUTRAL</v>
      </c>
      <c r="L496" s="5" t="str">
        <f>OBV!H496</f>
        <v>CONFIRMED BULLISH</v>
      </c>
      <c r="M496" s="7">
        <f t="shared" si="70"/>
        <v>25</v>
      </c>
      <c r="N496" s="7">
        <f t="shared" si="71"/>
        <v>100</v>
      </c>
      <c r="O496" s="7">
        <f t="shared" si="72"/>
        <v>0</v>
      </c>
      <c r="P496" s="7">
        <f t="shared" si="73"/>
        <v>83.5</v>
      </c>
      <c r="Q496" s="8">
        <f t="shared" si="74"/>
        <v>56.274999999999999</v>
      </c>
      <c r="R496" s="8">
        <f t="shared" si="75"/>
        <v>45.875</v>
      </c>
      <c r="S496" s="8">
        <f t="shared" si="76"/>
        <v>56.325000000000003</v>
      </c>
      <c r="T496" s="8">
        <f t="shared" si="77"/>
        <v>52.125</v>
      </c>
      <c r="U496" s="7">
        <f t="shared" si="78"/>
        <v>52.82500000000001</v>
      </c>
      <c r="V496" s="7">
        <f t="shared" si="79"/>
        <v>52.650000000000006</v>
      </c>
    </row>
    <row r="497" spans="1:22" ht="13.5" x14ac:dyDescent="0.25">
      <c r="A497" s="3">
        <f>RSI!A497</f>
        <v>43425</v>
      </c>
      <c r="B497" s="2">
        <f>RSI!B497</f>
        <v>2.4300000000000002</v>
      </c>
      <c r="C497" s="2">
        <f>RSI!I497</f>
        <v>71.138282806624034</v>
      </c>
      <c r="D497" s="2">
        <f>MACD!E497</f>
        <v>-0.25898119582012846</v>
      </c>
      <c r="E497" s="2">
        <f>MACD!F497</f>
        <v>-0.12431940624196108</v>
      </c>
      <c r="F497" s="2">
        <f>'Moving Avg'!D497</f>
        <v>2.266</v>
      </c>
      <c r="G497" s="2">
        <f>'Moving Avg'!F497</f>
        <v>1.8824999999999998</v>
      </c>
      <c r="H497" s="2">
        <f>'Moving Avg'!G497</f>
        <v>2.1382000000000003</v>
      </c>
      <c r="I497" s="2">
        <f>'Moving Avg'!H497</f>
        <v>2.6712340000000001</v>
      </c>
      <c r="J497" s="5" t="str">
        <f>OBV!F497</f>
        <v>BULLISH</v>
      </c>
      <c r="K497" s="5" t="str">
        <f>OBV!G497</f>
        <v>NEUTRAL</v>
      </c>
      <c r="L497" s="5" t="str">
        <f>OBV!H497</f>
        <v>CONFIRMED BULLISH</v>
      </c>
      <c r="M497" s="7">
        <f t="shared" si="70"/>
        <v>0</v>
      </c>
      <c r="N497" s="7">
        <f t="shared" si="71"/>
        <v>100</v>
      </c>
      <c r="O497" s="7">
        <f t="shared" si="72"/>
        <v>0</v>
      </c>
      <c r="P497" s="7">
        <f t="shared" si="73"/>
        <v>83.5</v>
      </c>
      <c r="Q497" s="8">
        <f t="shared" si="74"/>
        <v>47.524999999999999</v>
      </c>
      <c r="R497" s="8">
        <f t="shared" si="75"/>
        <v>40.875</v>
      </c>
      <c r="S497" s="8">
        <f t="shared" si="76"/>
        <v>52.575000000000003</v>
      </c>
      <c r="T497" s="8">
        <f t="shared" si="77"/>
        <v>45.875</v>
      </c>
      <c r="U497" s="7">
        <f t="shared" si="78"/>
        <v>46.991666666666674</v>
      </c>
      <c r="V497" s="7">
        <f t="shared" si="79"/>
        <v>46.712500000000006</v>
      </c>
    </row>
    <row r="498" spans="1:22" ht="13.5" x14ac:dyDescent="0.25">
      <c r="A498" s="3">
        <f>RSI!A498</f>
        <v>43426</v>
      </c>
      <c r="B498" s="2">
        <f>RSI!B498</f>
        <v>2.57</v>
      </c>
      <c r="C498" s="2">
        <f>RSI!I498</f>
        <v>74.700507022040242</v>
      </c>
      <c r="D498" s="2">
        <f>MACD!E498</f>
        <v>-0.32048590901097418</v>
      </c>
      <c r="E498" s="2">
        <f>MACD!F498</f>
        <v>-0.16355270679576372</v>
      </c>
      <c r="F498" s="2">
        <f>'Moving Avg'!D498</f>
        <v>2.3519999999999999</v>
      </c>
      <c r="G498" s="2">
        <f>'Moving Avg'!F498</f>
        <v>1.9215</v>
      </c>
      <c r="H498" s="2">
        <f>'Moving Avg'!G498</f>
        <v>2.1396000000000002</v>
      </c>
      <c r="I498" s="2">
        <f>'Moving Avg'!H498</f>
        <v>2.667211500000001</v>
      </c>
      <c r="J498" s="5" t="str">
        <f>OBV!F498</f>
        <v>BULLISH</v>
      </c>
      <c r="K498" s="5" t="str">
        <f>OBV!G498</f>
        <v>WEAK</v>
      </c>
      <c r="L498" s="5" t="str">
        <f>OBV!H498</f>
        <v>CONFIRMED BULLISH</v>
      </c>
      <c r="M498" s="7">
        <f t="shared" si="70"/>
        <v>0</v>
      </c>
      <c r="N498" s="7">
        <f t="shared" si="71"/>
        <v>100</v>
      </c>
      <c r="O498" s="7">
        <f t="shared" si="72"/>
        <v>0</v>
      </c>
      <c r="P498" s="7">
        <f t="shared" si="73"/>
        <v>67</v>
      </c>
      <c r="Q498" s="8">
        <f t="shared" si="74"/>
        <v>45.05</v>
      </c>
      <c r="R498" s="8">
        <f t="shared" si="75"/>
        <v>36.75</v>
      </c>
      <c r="S498" s="8">
        <f t="shared" si="76"/>
        <v>45.150000000000006</v>
      </c>
      <c r="T498" s="8">
        <f t="shared" si="77"/>
        <v>41.75</v>
      </c>
      <c r="U498" s="7">
        <f t="shared" si="78"/>
        <v>42.31666666666667</v>
      </c>
      <c r="V498" s="7">
        <f t="shared" si="79"/>
        <v>42.174999999999997</v>
      </c>
    </row>
    <row r="499" spans="1:22" ht="13.5" x14ac:dyDescent="0.25">
      <c r="A499" s="3">
        <f>RSI!A499</f>
        <v>43427</v>
      </c>
      <c r="B499" s="2">
        <f>RSI!B499</f>
        <v>2.71</v>
      </c>
      <c r="C499" s="2">
        <f>RSI!I499</f>
        <v>77.66873402879105</v>
      </c>
      <c r="D499" s="2">
        <f>MACD!E499</f>
        <v>-0.37237152864470291</v>
      </c>
      <c r="E499" s="2">
        <f>MACD!F499</f>
        <v>-0.20531647116555157</v>
      </c>
      <c r="F499" s="2">
        <f>'Moving Avg'!D499</f>
        <v>2.4480000000000004</v>
      </c>
      <c r="G499" s="2">
        <f>'Moving Avg'!F499</f>
        <v>1.9715</v>
      </c>
      <c r="H499" s="2">
        <f>'Moving Avg'!G499</f>
        <v>2.1438000000000001</v>
      </c>
      <c r="I499" s="2">
        <f>'Moving Avg'!H499</f>
        <v>2.6638890000000011</v>
      </c>
      <c r="J499" s="5" t="str">
        <f>OBV!F499</f>
        <v>BULLISH</v>
      </c>
      <c r="K499" s="5" t="str">
        <f>OBV!G499</f>
        <v>WEAK</v>
      </c>
      <c r="L499" s="5" t="str">
        <f>OBV!H499</f>
        <v>CONFIRMED BULLISH</v>
      </c>
      <c r="M499" s="7">
        <f t="shared" si="70"/>
        <v>0</v>
      </c>
      <c r="N499" s="7">
        <f t="shared" si="71"/>
        <v>100</v>
      </c>
      <c r="O499" s="7">
        <f t="shared" si="72"/>
        <v>0</v>
      </c>
      <c r="P499" s="7">
        <f t="shared" si="73"/>
        <v>67</v>
      </c>
      <c r="Q499" s="8">
        <f t="shared" si="74"/>
        <v>45.05</v>
      </c>
      <c r="R499" s="8">
        <f t="shared" si="75"/>
        <v>36.75</v>
      </c>
      <c r="S499" s="8">
        <f t="shared" si="76"/>
        <v>45.150000000000006</v>
      </c>
      <c r="T499" s="8">
        <f t="shared" si="77"/>
        <v>41.75</v>
      </c>
      <c r="U499" s="7">
        <f t="shared" si="78"/>
        <v>42.31666666666667</v>
      </c>
      <c r="V499" s="7">
        <f t="shared" si="79"/>
        <v>42.174999999999997</v>
      </c>
    </row>
    <row r="500" spans="1:22" ht="13.5" x14ac:dyDescent="0.25">
      <c r="A500" s="3">
        <f>RSI!A500</f>
        <v>43430</v>
      </c>
      <c r="B500" s="2">
        <f>RSI!B500</f>
        <v>2.83</v>
      </c>
      <c r="C500" s="2">
        <f>RSI!I500</f>
        <v>79.850859476605933</v>
      </c>
      <c r="D500" s="2">
        <f>MACD!E500</f>
        <v>-0.41367938985466468</v>
      </c>
      <c r="E500" s="2">
        <f>MACD!F500</f>
        <v>-0.24698905490337419</v>
      </c>
      <c r="F500" s="2">
        <f>'Moving Avg'!D500</f>
        <v>2.5739999999999998</v>
      </c>
      <c r="G500" s="2">
        <f>'Moving Avg'!F500</f>
        <v>2.0274999999999999</v>
      </c>
      <c r="H500" s="2">
        <f>'Moving Avg'!G500</f>
        <v>2.1503999999999999</v>
      </c>
      <c r="I500" s="2">
        <f>'Moving Avg'!H500</f>
        <v>2.6611665000000015</v>
      </c>
      <c r="J500" s="5" t="str">
        <f>OBV!F500</f>
        <v>BULLISH</v>
      </c>
      <c r="K500" s="5" t="str">
        <f>OBV!G500</f>
        <v>WEAK</v>
      </c>
      <c r="L500" s="5" t="str">
        <f>OBV!H500</f>
        <v>CONFIRMED BULLISH</v>
      </c>
      <c r="M500" s="7">
        <f t="shared" si="70"/>
        <v>0</v>
      </c>
      <c r="N500" s="7">
        <f t="shared" si="71"/>
        <v>100</v>
      </c>
      <c r="O500" s="7">
        <f t="shared" si="72"/>
        <v>0</v>
      </c>
      <c r="P500" s="7">
        <f t="shared" si="73"/>
        <v>67</v>
      </c>
      <c r="Q500" s="8">
        <f t="shared" si="74"/>
        <v>45.05</v>
      </c>
      <c r="R500" s="8">
        <f t="shared" si="75"/>
        <v>36.75</v>
      </c>
      <c r="S500" s="8">
        <f t="shared" si="76"/>
        <v>45.150000000000006</v>
      </c>
      <c r="T500" s="8">
        <f t="shared" si="77"/>
        <v>41.75</v>
      </c>
      <c r="U500" s="7">
        <f t="shared" si="78"/>
        <v>42.31666666666667</v>
      </c>
      <c r="V500" s="7">
        <f t="shared" si="79"/>
        <v>42.174999999999997</v>
      </c>
    </row>
    <row r="501" spans="1:22" ht="13.5" x14ac:dyDescent="0.25">
      <c r="A501" s="3">
        <f>RSI!A501</f>
        <v>43431</v>
      </c>
      <c r="B501" s="2">
        <f>RSI!B501</f>
        <v>2.83</v>
      </c>
      <c r="C501" s="2">
        <f>RSI!I501</f>
        <v>79.850859476605933</v>
      </c>
      <c r="D501" s="2">
        <f>MACD!E501</f>
        <v>-0.43756811997808565</v>
      </c>
      <c r="E501" s="2">
        <f>MACD!F501</f>
        <v>-0.28510486791831646</v>
      </c>
      <c r="F501" s="2">
        <f>'Moving Avg'!D501</f>
        <v>2.6739999999999999</v>
      </c>
      <c r="G501" s="2">
        <f>'Moving Avg'!F501</f>
        <v>2.0825</v>
      </c>
      <c r="H501" s="2">
        <f>'Moving Avg'!G501</f>
        <v>2.157</v>
      </c>
      <c r="I501" s="2">
        <f>'Moving Avg'!H501</f>
        <v>2.6584440000000025</v>
      </c>
      <c r="J501" s="5" t="str">
        <f>OBV!F501</f>
        <v>BULLISH</v>
      </c>
      <c r="K501" s="5" t="str">
        <f>OBV!G501</f>
        <v>WEAK</v>
      </c>
      <c r="L501" s="5" t="str">
        <f>OBV!H501</f>
        <v>CONFIRMED BULLISH</v>
      </c>
      <c r="M501" s="7">
        <f t="shared" si="70"/>
        <v>0</v>
      </c>
      <c r="N501" s="7">
        <f t="shared" si="71"/>
        <v>100</v>
      </c>
      <c r="O501" s="7">
        <f t="shared" si="72"/>
        <v>50</v>
      </c>
      <c r="P501" s="7">
        <f t="shared" si="73"/>
        <v>67</v>
      </c>
      <c r="Q501" s="8">
        <f t="shared" si="74"/>
        <v>52.55</v>
      </c>
      <c r="R501" s="8">
        <f t="shared" si="75"/>
        <v>54.25</v>
      </c>
      <c r="S501" s="8">
        <f t="shared" si="76"/>
        <v>57.650000000000006</v>
      </c>
      <c r="T501" s="8">
        <f t="shared" si="77"/>
        <v>54.25</v>
      </c>
      <c r="U501" s="7">
        <f t="shared" si="78"/>
        <v>54.816666666666663</v>
      </c>
      <c r="V501" s="7">
        <f t="shared" si="79"/>
        <v>54.674999999999997</v>
      </c>
    </row>
    <row r="502" spans="1:22" ht="13.5" x14ac:dyDescent="0.25">
      <c r="A502" s="3">
        <f>RSI!A502</f>
        <v>43432</v>
      </c>
      <c r="B502" s="2">
        <f>RSI!B502</f>
        <v>2.74</v>
      </c>
      <c r="C502" s="2">
        <f>RSI!I502</f>
        <v>73.595553261229767</v>
      </c>
      <c r="D502" s="2">
        <f>MACD!E502</f>
        <v>-0.43819241714055979</v>
      </c>
      <c r="E502" s="2">
        <f>MACD!F502</f>
        <v>-0.31572237776276513</v>
      </c>
      <c r="F502" s="2">
        <f>'Moving Avg'!D502</f>
        <v>2.7359999999999998</v>
      </c>
      <c r="G502" s="2">
        <f>'Moving Avg'!F502</f>
        <v>2.13</v>
      </c>
      <c r="H502" s="2">
        <f>'Moving Avg'!G502</f>
        <v>2.1605999999999996</v>
      </c>
      <c r="I502" s="2">
        <f>'Moving Avg'!H502</f>
        <v>2.6557100000000018</v>
      </c>
      <c r="J502" s="5" t="str">
        <f>OBV!F502</f>
        <v>BEARISH</v>
      </c>
      <c r="K502" s="5" t="str">
        <f>OBV!G502</f>
        <v>NEUTRAL</v>
      </c>
      <c r="L502" s="5" t="str">
        <f>OBV!H502</f>
        <v>BEARISH DIVERGENCE</v>
      </c>
      <c r="M502" s="7">
        <f t="shared" si="70"/>
        <v>0</v>
      </c>
      <c r="N502" s="7">
        <f t="shared" si="71"/>
        <v>100</v>
      </c>
      <c r="O502" s="7">
        <f t="shared" si="72"/>
        <v>50</v>
      </c>
      <c r="P502" s="7">
        <f t="shared" si="73"/>
        <v>16.5</v>
      </c>
      <c r="Q502" s="8">
        <f t="shared" si="74"/>
        <v>44.975000000000001</v>
      </c>
      <c r="R502" s="8">
        <f t="shared" si="75"/>
        <v>41.625</v>
      </c>
      <c r="S502" s="8">
        <f t="shared" si="76"/>
        <v>34.924999999999997</v>
      </c>
      <c r="T502" s="8">
        <f t="shared" si="77"/>
        <v>41.625</v>
      </c>
      <c r="U502" s="7">
        <f t="shared" si="78"/>
        <v>40.508333333333333</v>
      </c>
      <c r="V502" s="7">
        <f t="shared" si="79"/>
        <v>40.787499999999994</v>
      </c>
    </row>
    <row r="503" spans="1:22" ht="13.5" x14ac:dyDescent="0.25">
      <c r="A503" s="3">
        <f>RSI!A503</f>
        <v>43433</v>
      </c>
      <c r="B503" s="2">
        <f>RSI!B503</f>
        <v>2.86</v>
      </c>
      <c r="C503" s="2">
        <f>RSI!I503</f>
        <v>76.265333605248543</v>
      </c>
      <c r="D503" s="2">
        <f>MACD!E503</f>
        <v>-0.43232037170215021</v>
      </c>
      <c r="E503" s="2">
        <f>MACD!F503</f>
        <v>-0.33904197655064217</v>
      </c>
      <c r="F503" s="2">
        <f>'Moving Avg'!D503</f>
        <v>2.794</v>
      </c>
      <c r="G503" s="2">
        <f>'Moving Avg'!F503</f>
        <v>2.1859999999999999</v>
      </c>
      <c r="H503" s="2">
        <f>'Moving Avg'!G503</f>
        <v>2.1651999999999996</v>
      </c>
      <c r="I503" s="2">
        <f>'Moving Avg'!H503</f>
        <v>2.6535760000000015</v>
      </c>
      <c r="J503" s="5" t="str">
        <f>OBV!F503</f>
        <v>BEARISH</v>
      </c>
      <c r="K503" s="5" t="str">
        <f>OBV!G503</f>
        <v>NEUTRAL</v>
      </c>
      <c r="L503" s="5" t="str">
        <f>OBV!H503</f>
        <v>BEARISH DIVERGENCE</v>
      </c>
      <c r="M503" s="7">
        <f t="shared" si="70"/>
        <v>0</v>
      </c>
      <c r="N503" s="7">
        <f t="shared" si="71"/>
        <v>100</v>
      </c>
      <c r="O503" s="7">
        <f t="shared" si="72"/>
        <v>50</v>
      </c>
      <c r="P503" s="7">
        <f t="shared" si="73"/>
        <v>16.5</v>
      </c>
      <c r="Q503" s="8">
        <f t="shared" si="74"/>
        <v>44.975000000000001</v>
      </c>
      <c r="R503" s="8">
        <f t="shared" si="75"/>
        <v>41.625</v>
      </c>
      <c r="S503" s="8">
        <f t="shared" si="76"/>
        <v>34.924999999999997</v>
      </c>
      <c r="T503" s="8">
        <f t="shared" si="77"/>
        <v>41.625</v>
      </c>
      <c r="U503" s="7">
        <f t="shared" si="78"/>
        <v>40.508333333333333</v>
      </c>
      <c r="V503" s="7">
        <f t="shared" si="79"/>
        <v>40.787499999999994</v>
      </c>
    </row>
    <row r="504" spans="1:22" ht="13.5" x14ac:dyDescent="0.25">
      <c r="A504" s="3">
        <f>RSI!A504</f>
        <v>43434</v>
      </c>
      <c r="B504" s="2">
        <f>RSI!B504</f>
        <v>2.77</v>
      </c>
      <c r="C504" s="2">
        <f>RSI!I504</f>
        <v>70.507247354227061</v>
      </c>
      <c r="D504" s="2">
        <f>MACD!E504</f>
        <v>-0.4104853461113489</v>
      </c>
      <c r="E504" s="2">
        <f>MACD!F504</f>
        <v>-0.3533306504627835</v>
      </c>
      <c r="F504" s="2">
        <f>'Moving Avg'!D504</f>
        <v>2.806</v>
      </c>
      <c r="G504" s="2">
        <f>'Moving Avg'!F504</f>
        <v>2.2400000000000002</v>
      </c>
      <c r="H504" s="2">
        <f>'Moving Avg'!G504</f>
        <v>2.1679999999999997</v>
      </c>
      <c r="I504" s="2">
        <f>'Moving Avg'!H504</f>
        <v>2.6509920000000018</v>
      </c>
      <c r="J504" s="5" t="str">
        <f>OBV!F504</f>
        <v>BEARISH</v>
      </c>
      <c r="K504" s="5" t="str">
        <f>OBV!G504</f>
        <v>STRONG</v>
      </c>
      <c r="L504" s="5" t="str">
        <f>OBV!H504</f>
        <v>BEARISH DIVERGENCE</v>
      </c>
      <c r="M504" s="7">
        <f t="shared" si="70"/>
        <v>0</v>
      </c>
      <c r="N504" s="7">
        <f t="shared" si="71"/>
        <v>100</v>
      </c>
      <c r="O504" s="7">
        <f t="shared" si="72"/>
        <v>50</v>
      </c>
      <c r="P504" s="7">
        <f t="shared" si="73"/>
        <v>33</v>
      </c>
      <c r="Q504" s="8">
        <f t="shared" si="74"/>
        <v>47.45</v>
      </c>
      <c r="R504" s="8">
        <f t="shared" si="75"/>
        <v>45.75</v>
      </c>
      <c r="S504" s="8">
        <f t="shared" si="76"/>
        <v>42.35</v>
      </c>
      <c r="T504" s="8">
        <f t="shared" si="77"/>
        <v>45.75</v>
      </c>
      <c r="U504" s="7">
        <f t="shared" si="78"/>
        <v>45.183333333333337</v>
      </c>
      <c r="V504" s="7">
        <f t="shared" si="79"/>
        <v>45.325000000000003</v>
      </c>
    </row>
    <row r="505" spans="1:22" ht="13.5" x14ac:dyDescent="0.25">
      <c r="A505" s="3">
        <f>RSI!A505</f>
        <v>43437</v>
      </c>
      <c r="B505" s="2">
        <f>RSI!B505</f>
        <v>2.74</v>
      </c>
      <c r="C505" s="2">
        <f>RSI!I505</f>
        <v>68.646727708832657</v>
      </c>
      <c r="D505" s="2">
        <f>MACD!E505</f>
        <v>-0.39724724519420995</v>
      </c>
      <c r="E505" s="2">
        <f>MACD!F505</f>
        <v>-0.36211396940906881</v>
      </c>
      <c r="F505" s="2">
        <f>'Moving Avg'!D505</f>
        <v>2.7879999999999998</v>
      </c>
      <c r="G505" s="2">
        <f>'Moving Avg'!F505</f>
        <v>2.2880000000000003</v>
      </c>
      <c r="H505" s="2">
        <f>'Moving Avg'!G505</f>
        <v>2.1687999999999992</v>
      </c>
      <c r="I505" s="2">
        <f>'Moving Avg'!H505</f>
        <v>2.6483070000000022</v>
      </c>
      <c r="J505" s="5" t="str">
        <f>OBV!F505</f>
        <v>BEARISH</v>
      </c>
      <c r="K505" s="5" t="str">
        <f>OBV!G505</f>
        <v>STRONG</v>
      </c>
      <c r="L505" s="5" t="str">
        <f>OBV!H505</f>
        <v>CONFIRMED BEARISH</v>
      </c>
      <c r="M505" s="7">
        <f t="shared" si="70"/>
        <v>25</v>
      </c>
      <c r="N505" s="7">
        <f t="shared" si="71"/>
        <v>100</v>
      </c>
      <c r="O505" s="7">
        <f t="shared" si="72"/>
        <v>50</v>
      </c>
      <c r="P505" s="7">
        <f t="shared" si="73"/>
        <v>33</v>
      </c>
      <c r="Q505" s="8">
        <f t="shared" si="74"/>
        <v>56.2</v>
      </c>
      <c r="R505" s="8">
        <f t="shared" si="75"/>
        <v>50.75</v>
      </c>
      <c r="S505" s="8">
        <f t="shared" si="76"/>
        <v>46.1</v>
      </c>
      <c r="T505" s="8">
        <f t="shared" si="77"/>
        <v>52</v>
      </c>
      <c r="U505" s="7">
        <f t="shared" si="78"/>
        <v>51.016666666666673</v>
      </c>
      <c r="V505" s="7">
        <f t="shared" si="79"/>
        <v>51.262500000000003</v>
      </c>
    </row>
    <row r="506" spans="1:22" ht="13.5" x14ac:dyDescent="0.25">
      <c r="A506" s="3">
        <f>RSI!A506</f>
        <v>43438</v>
      </c>
      <c r="B506" s="2">
        <f>RSI!B506</f>
        <v>2.88</v>
      </c>
      <c r="C506" s="2">
        <f>RSI!I506</f>
        <v>72.317797237511115</v>
      </c>
      <c r="D506" s="2">
        <f>MACD!E506</f>
        <v>-0.37887269609737206</v>
      </c>
      <c r="E506" s="2">
        <f>MACD!F506</f>
        <v>-0.36546571474672945</v>
      </c>
      <c r="F506" s="2">
        <f>'Moving Avg'!D506</f>
        <v>2.7979999999999996</v>
      </c>
      <c r="G506" s="2">
        <f>'Moving Avg'!F506</f>
        <v>2.3480000000000003</v>
      </c>
      <c r="H506" s="2">
        <f>'Moving Avg'!G506</f>
        <v>2.1723999999999992</v>
      </c>
      <c r="I506" s="2">
        <f>'Moving Avg'!H506</f>
        <v>2.6467610000000015</v>
      </c>
      <c r="J506" s="5" t="str">
        <f>OBV!F506</f>
        <v>BULLISH</v>
      </c>
      <c r="K506" s="5" t="str">
        <f>OBV!G506</f>
        <v>WEAK</v>
      </c>
      <c r="L506" s="5" t="str">
        <f>OBV!H506</f>
        <v>CONFIRMED BULLISH</v>
      </c>
      <c r="M506" s="7">
        <f t="shared" si="70"/>
        <v>0</v>
      </c>
      <c r="N506" s="7">
        <f t="shared" si="71"/>
        <v>45</v>
      </c>
      <c r="O506" s="7">
        <f t="shared" si="72"/>
        <v>50</v>
      </c>
      <c r="P506" s="7">
        <f t="shared" si="73"/>
        <v>67</v>
      </c>
      <c r="Q506" s="8">
        <f t="shared" si="74"/>
        <v>33.299999999999997</v>
      </c>
      <c r="R506" s="8">
        <f t="shared" si="75"/>
        <v>43.25</v>
      </c>
      <c r="S506" s="8">
        <f t="shared" si="76"/>
        <v>49.400000000000006</v>
      </c>
      <c r="T506" s="8">
        <f t="shared" si="77"/>
        <v>40.5</v>
      </c>
      <c r="U506" s="7">
        <f t="shared" si="78"/>
        <v>41.983333333333334</v>
      </c>
      <c r="V506" s="7">
        <f t="shared" si="79"/>
        <v>41.612499999999997</v>
      </c>
    </row>
    <row r="507" spans="1:22" ht="13.5" x14ac:dyDescent="0.25">
      <c r="A507" s="3">
        <f>RSI!A507</f>
        <v>43439</v>
      </c>
      <c r="B507" s="2">
        <f>RSI!B507</f>
        <v>3</v>
      </c>
      <c r="C507" s="2">
        <f>RSI!I507</f>
        <v>75.01787912128502</v>
      </c>
      <c r="D507" s="2">
        <f>MACD!E507</f>
        <v>-0.35993112405742966</v>
      </c>
      <c r="E507" s="2">
        <f>MACD!F507</f>
        <v>-0.3643587966088695</v>
      </c>
      <c r="F507" s="2">
        <f>'Moving Avg'!D507</f>
        <v>2.85</v>
      </c>
      <c r="G507" s="2">
        <f>'Moving Avg'!F507</f>
        <v>2.4165000000000001</v>
      </c>
      <c r="H507" s="2">
        <f>'Moving Avg'!G507</f>
        <v>2.178399999999999</v>
      </c>
      <c r="I507" s="2">
        <f>'Moving Avg'!H507</f>
        <v>2.6458150000000011</v>
      </c>
      <c r="J507" s="5" t="str">
        <f>OBV!F507</f>
        <v>BULLISH</v>
      </c>
      <c r="K507" s="5" t="str">
        <f>OBV!G507</f>
        <v>WEAK</v>
      </c>
      <c r="L507" s="5" t="str">
        <f>OBV!H507</f>
        <v>CONFIRMED BULLISH</v>
      </c>
      <c r="M507" s="7">
        <f t="shared" si="70"/>
        <v>0</v>
      </c>
      <c r="N507" s="7">
        <f t="shared" si="71"/>
        <v>0</v>
      </c>
      <c r="O507" s="7">
        <f t="shared" si="72"/>
        <v>50</v>
      </c>
      <c r="P507" s="7">
        <f t="shared" si="73"/>
        <v>67</v>
      </c>
      <c r="Q507" s="8">
        <f t="shared" si="74"/>
        <v>17.549999999999997</v>
      </c>
      <c r="R507" s="8">
        <f t="shared" si="75"/>
        <v>34.25</v>
      </c>
      <c r="S507" s="8">
        <f t="shared" si="76"/>
        <v>42.650000000000006</v>
      </c>
      <c r="T507" s="8">
        <f t="shared" si="77"/>
        <v>29.25</v>
      </c>
      <c r="U507" s="7">
        <f t="shared" si="78"/>
        <v>31.483333333333334</v>
      </c>
      <c r="V507" s="7">
        <f t="shared" si="79"/>
        <v>30.925000000000001</v>
      </c>
    </row>
    <row r="508" spans="1:22" ht="13.5" x14ac:dyDescent="0.25">
      <c r="A508" s="3">
        <f>RSI!A508</f>
        <v>43440</v>
      </c>
      <c r="B508" s="2">
        <f>RSI!B508</f>
        <v>3</v>
      </c>
      <c r="C508" s="2">
        <f>RSI!I508</f>
        <v>75.01787912128502</v>
      </c>
      <c r="D508" s="2">
        <f>MACD!E508</f>
        <v>-0.32594634682889989</v>
      </c>
      <c r="E508" s="2">
        <f>MACD!F508</f>
        <v>-0.35667630665287564</v>
      </c>
      <c r="F508" s="2">
        <f>'Moving Avg'!D508</f>
        <v>2.8780000000000001</v>
      </c>
      <c r="G508" s="2">
        <f>'Moving Avg'!F508</f>
        <v>2.4855000000000005</v>
      </c>
      <c r="H508" s="2">
        <f>'Moving Avg'!G508</f>
        <v>2.1843999999999992</v>
      </c>
      <c r="I508" s="2">
        <f>'Moving Avg'!H508</f>
        <v>2.6448690000000012</v>
      </c>
      <c r="J508" s="5" t="str">
        <f>OBV!F508</f>
        <v>BULLISH</v>
      </c>
      <c r="K508" s="5" t="str">
        <f>OBV!G508</f>
        <v>WEAK</v>
      </c>
      <c r="L508" s="5" t="str">
        <f>OBV!H508</f>
        <v>CONFIRMED BULLISH</v>
      </c>
      <c r="M508" s="7">
        <f t="shared" si="70"/>
        <v>0</v>
      </c>
      <c r="N508" s="7">
        <f t="shared" si="71"/>
        <v>0</v>
      </c>
      <c r="O508" s="7">
        <f t="shared" si="72"/>
        <v>50</v>
      </c>
      <c r="P508" s="7">
        <f t="shared" si="73"/>
        <v>67</v>
      </c>
      <c r="Q508" s="8">
        <f t="shared" si="74"/>
        <v>17.549999999999997</v>
      </c>
      <c r="R508" s="8">
        <f t="shared" si="75"/>
        <v>34.25</v>
      </c>
      <c r="S508" s="8">
        <f t="shared" si="76"/>
        <v>42.650000000000006</v>
      </c>
      <c r="T508" s="8">
        <f t="shared" si="77"/>
        <v>29.25</v>
      </c>
      <c r="U508" s="7">
        <f t="shared" si="78"/>
        <v>31.483333333333334</v>
      </c>
      <c r="V508" s="7">
        <f t="shared" si="79"/>
        <v>30.925000000000001</v>
      </c>
    </row>
    <row r="509" spans="1:22" ht="13.5" x14ac:dyDescent="0.25">
      <c r="A509" s="3">
        <f>RSI!A509</f>
        <v>43441</v>
      </c>
      <c r="B509" s="2">
        <f>RSI!B509</f>
        <v>3.01</v>
      </c>
      <c r="C509" s="2">
        <f>RSI!I509</f>
        <v>75.251181347874379</v>
      </c>
      <c r="D509" s="2">
        <f>MACD!E509</f>
        <v>-0.27970817268314141</v>
      </c>
      <c r="E509" s="2">
        <f>MACD!F509</f>
        <v>-0.34128267985892879</v>
      </c>
      <c r="F509" s="2">
        <f>'Moving Avg'!D509</f>
        <v>2.9260000000000002</v>
      </c>
      <c r="G509" s="2">
        <f>'Moving Avg'!F509</f>
        <v>2.5505000000000004</v>
      </c>
      <c r="H509" s="2">
        <f>'Moving Avg'!G509</f>
        <v>2.1905999999999994</v>
      </c>
      <c r="I509" s="2">
        <f>'Moving Avg'!H509</f>
        <v>2.6439730000000012</v>
      </c>
      <c r="J509" s="5" t="str">
        <f>OBV!F509</f>
        <v>BULLISH</v>
      </c>
      <c r="K509" s="5" t="str">
        <f>OBV!G509</f>
        <v>WEAK</v>
      </c>
      <c r="L509" s="5" t="str">
        <f>OBV!H509</f>
        <v>CONFIRMED BULLISH</v>
      </c>
      <c r="M509" s="7">
        <f t="shared" si="70"/>
        <v>0</v>
      </c>
      <c r="N509" s="7">
        <f t="shared" si="71"/>
        <v>0</v>
      </c>
      <c r="O509" s="7">
        <f t="shared" si="72"/>
        <v>50</v>
      </c>
      <c r="P509" s="7">
        <f t="shared" si="73"/>
        <v>67</v>
      </c>
      <c r="Q509" s="8">
        <f t="shared" si="74"/>
        <v>17.549999999999997</v>
      </c>
      <c r="R509" s="8">
        <f t="shared" si="75"/>
        <v>34.25</v>
      </c>
      <c r="S509" s="8">
        <f t="shared" si="76"/>
        <v>42.650000000000006</v>
      </c>
      <c r="T509" s="8">
        <f t="shared" si="77"/>
        <v>29.25</v>
      </c>
      <c r="U509" s="7">
        <f t="shared" si="78"/>
        <v>31.483333333333334</v>
      </c>
      <c r="V509" s="7">
        <f t="shared" si="79"/>
        <v>30.925000000000001</v>
      </c>
    </row>
    <row r="510" spans="1:22" ht="13.5" x14ac:dyDescent="0.25">
      <c r="A510" s="3">
        <f>RSI!A510</f>
        <v>43444</v>
      </c>
      <c r="B510" s="2">
        <f>RSI!B510</f>
        <v>2.98</v>
      </c>
      <c r="C510" s="2">
        <f>RSI!I510</f>
        <v>73.04724347346388</v>
      </c>
      <c r="D510" s="2">
        <f>MACD!E510</f>
        <v>-0.22302916817939167</v>
      </c>
      <c r="E510" s="2">
        <f>MACD!F510</f>
        <v>-0.31763197752302136</v>
      </c>
      <c r="F510" s="2">
        <f>'Moving Avg'!D510</f>
        <v>2.9739999999999998</v>
      </c>
      <c r="G510" s="2">
        <f>'Moving Avg'!F510</f>
        <v>2.609</v>
      </c>
      <c r="H510" s="2">
        <f>'Moving Avg'!G510</f>
        <v>2.1975999999999996</v>
      </c>
      <c r="I510" s="2">
        <f>'Moving Avg'!H510</f>
        <v>2.6429270000000016</v>
      </c>
      <c r="J510" s="5" t="str">
        <f>OBV!F510</f>
        <v>BULLISH</v>
      </c>
      <c r="K510" s="5" t="str">
        <f>OBV!G510</f>
        <v>WEAK</v>
      </c>
      <c r="L510" s="5" t="str">
        <f>OBV!H510</f>
        <v>CONFIRMED BULLISH</v>
      </c>
      <c r="M510" s="7">
        <f t="shared" si="70"/>
        <v>0</v>
      </c>
      <c r="N510" s="7">
        <f t="shared" si="71"/>
        <v>0</v>
      </c>
      <c r="O510" s="7">
        <f t="shared" si="72"/>
        <v>50</v>
      </c>
      <c r="P510" s="7">
        <f t="shared" si="73"/>
        <v>67</v>
      </c>
      <c r="Q510" s="8">
        <f t="shared" si="74"/>
        <v>17.549999999999997</v>
      </c>
      <c r="R510" s="8">
        <f t="shared" si="75"/>
        <v>34.25</v>
      </c>
      <c r="S510" s="8">
        <f t="shared" si="76"/>
        <v>42.650000000000006</v>
      </c>
      <c r="T510" s="8">
        <f t="shared" si="77"/>
        <v>29.25</v>
      </c>
      <c r="U510" s="7">
        <f t="shared" si="78"/>
        <v>31.483333333333334</v>
      </c>
      <c r="V510" s="7">
        <f t="shared" si="79"/>
        <v>30.925000000000001</v>
      </c>
    </row>
    <row r="511" spans="1:22" ht="13.5" x14ac:dyDescent="0.25">
      <c r="A511" s="3">
        <f>RSI!A511</f>
        <v>43445</v>
      </c>
      <c r="B511" s="2">
        <f>RSI!B511</f>
        <v>2.97</v>
      </c>
      <c r="C511" s="2">
        <f>RSI!I511</f>
        <v>72.287247756826815</v>
      </c>
      <c r="D511" s="2">
        <f>MACD!E511</f>
        <v>-0.17704955874563488</v>
      </c>
      <c r="E511" s="2">
        <f>MACD!F511</f>
        <v>-0.2895154937675441</v>
      </c>
      <c r="F511" s="2">
        <f>'Moving Avg'!D511</f>
        <v>2.992</v>
      </c>
      <c r="G511" s="2">
        <f>'Moving Avg'!F511</f>
        <v>2.6619999999999999</v>
      </c>
      <c r="H511" s="2">
        <f>'Moving Avg'!G511</f>
        <v>2.2043999999999992</v>
      </c>
      <c r="I511" s="2">
        <f>'Moving Avg'!H511</f>
        <v>2.641831000000002</v>
      </c>
      <c r="J511" s="5" t="str">
        <f>OBV!F511</f>
        <v>BEARISH</v>
      </c>
      <c r="K511" s="5" t="str">
        <f>OBV!G511</f>
        <v>STRONG</v>
      </c>
      <c r="L511" s="5" t="str">
        <f>OBV!H511</f>
        <v>BEARISH DIVERGENCE</v>
      </c>
      <c r="M511" s="7">
        <f t="shared" si="70"/>
        <v>0</v>
      </c>
      <c r="N511" s="7">
        <f t="shared" si="71"/>
        <v>0</v>
      </c>
      <c r="O511" s="7">
        <f t="shared" si="72"/>
        <v>50</v>
      </c>
      <c r="P511" s="7">
        <f t="shared" si="73"/>
        <v>33</v>
      </c>
      <c r="Q511" s="8">
        <f t="shared" si="74"/>
        <v>12.45</v>
      </c>
      <c r="R511" s="8">
        <f t="shared" si="75"/>
        <v>25.75</v>
      </c>
      <c r="S511" s="8">
        <f t="shared" si="76"/>
        <v>27.35</v>
      </c>
      <c r="T511" s="8">
        <f t="shared" si="77"/>
        <v>20.75</v>
      </c>
      <c r="U511" s="7">
        <f t="shared" si="78"/>
        <v>21.850000000000005</v>
      </c>
      <c r="V511" s="7">
        <f t="shared" si="79"/>
        <v>21.575000000000003</v>
      </c>
    </row>
    <row r="512" spans="1:22" ht="13.5" x14ac:dyDescent="0.25">
      <c r="A512" s="3">
        <f>RSI!A512</f>
        <v>43446</v>
      </c>
      <c r="B512" s="2">
        <f>RSI!B512</f>
        <v>3.06</v>
      </c>
      <c r="C512" s="2">
        <f>RSI!I512</f>
        <v>74.825821653776728</v>
      </c>
      <c r="D512" s="2">
        <f>MACD!E512</f>
        <v>-0.16111625153974929</v>
      </c>
      <c r="E512" s="2">
        <f>MACD!F512</f>
        <v>-0.26383564532198517</v>
      </c>
      <c r="F512" s="2">
        <f>'Moving Avg'!D512</f>
        <v>3.0040000000000004</v>
      </c>
      <c r="G512" s="2">
        <f>'Moving Avg'!F512</f>
        <v>2.7139999999999995</v>
      </c>
      <c r="H512" s="2">
        <f>'Moving Avg'!G512</f>
        <v>2.2129999999999996</v>
      </c>
      <c r="I512" s="2">
        <f>'Moving Avg'!H512</f>
        <v>2.6411850000000014</v>
      </c>
      <c r="J512" s="5" t="str">
        <f>OBV!F512</f>
        <v>BEARISH</v>
      </c>
      <c r="K512" s="5" t="str">
        <f>OBV!G512</f>
        <v>STRONG</v>
      </c>
      <c r="L512" s="5" t="str">
        <f>OBV!H512</f>
        <v>BEARISH DIVERGENCE</v>
      </c>
      <c r="M512" s="7">
        <f t="shared" si="70"/>
        <v>0</v>
      </c>
      <c r="N512" s="7">
        <f t="shared" si="71"/>
        <v>0</v>
      </c>
      <c r="O512" s="7">
        <f t="shared" si="72"/>
        <v>50</v>
      </c>
      <c r="P512" s="7">
        <f t="shared" si="73"/>
        <v>33</v>
      </c>
      <c r="Q512" s="8">
        <f t="shared" si="74"/>
        <v>12.45</v>
      </c>
      <c r="R512" s="8">
        <f t="shared" si="75"/>
        <v>25.75</v>
      </c>
      <c r="S512" s="8">
        <f t="shared" si="76"/>
        <v>27.35</v>
      </c>
      <c r="T512" s="8">
        <f t="shared" si="77"/>
        <v>20.75</v>
      </c>
      <c r="U512" s="7">
        <f t="shared" si="78"/>
        <v>21.850000000000005</v>
      </c>
      <c r="V512" s="7">
        <f t="shared" si="79"/>
        <v>21.575000000000003</v>
      </c>
    </row>
    <row r="513" spans="1:22" ht="13.5" x14ac:dyDescent="0.25">
      <c r="A513" s="3">
        <f>RSI!A513</f>
        <v>43447</v>
      </c>
      <c r="B513" s="2">
        <f>RSI!B513</f>
        <v>2.99</v>
      </c>
      <c r="C513" s="2">
        <f>RSI!I513</f>
        <v>69.49374845450464</v>
      </c>
      <c r="D513" s="2">
        <f>MACD!E513</f>
        <v>-0.12679680855462827</v>
      </c>
      <c r="E513" s="2">
        <f>MACD!F513</f>
        <v>-0.23642787796851381</v>
      </c>
      <c r="F513" s="2">
        <f>'Moving Avg'!D513</f>
        <v>3.0020000000000002</v>
      </c>
      <c r="G513" s="2">
        <f>'Moving Avg'!F513</f>
        <v>2.7565</v>
      </c>
      <c r="H513" s="2">
        <f>'Moving Avg'!G513</f>
        <v>2.2215999999999996</v>
      </c>
      <c r="I513" s="2">
        <f>'Moving Avg'!H513</f>
        <v>2.6401890000000012</v>
      </c>
      <c r="J513" s="5" t="str">
        <f>OBV!F513</f>
        <v>BEARISH</v>
      </c>
      <c r="K513" s="5" t="str">
        <f>OBV!G513</f>
        <v>STRONG</v>
      </c>
      <c r="L513" s="5" t="str">
        <f>OBV!H513</f>
        <v>CONFIRMED BEARISH</v>
      </c>
      <c r="M513" s="7">
        <f t="shared" si="70"/>
        <v>25</v>
      </c>
      <c r="N513" s="7">
        <f t="shared" si="71"/>
        <v>0</v>
      </c>
      <c r="O513" s="7">
        <f t="shared" si="72"/>
        <v>50</v>
      </c>
      <c r="P513" s="7">
        <f t="shared" si="73"/>
        <v>33</v>
      </c>
      <c r="Q513" s="8">
        <f t="shared" si="74"/>
        <v>21.2</v>
      </c>
      <c r="R513" s="8">
        <f t="shared" si="75"/>
        <v>30.75</v>
      </c>
      <c r="S513" s="8">
        <f t="shared" si="76"/>
        <v>31.1</v>
      </c>
      <c r="T513" s="8">
        <f t="shared" si="77"/>
        <v>27</v>
      </c>
      <c r="U513" s="7">
        <f t="shared" si="78"/>
        <v>27.683333333333337</v>
      </c>
      <c r="V513" s="7">
        <f t="shared" si="79"/>
        <v>27.512500000000003</v>
      </c>
    </row>
    <row r="514" spans="1:22" ht="13.5" x14ac:dyDescent="0.25">
      <c r="A514" s="3">
        <f>RSI!A514</f>
        <v>43448</v>
      </c>
      <c r="B514" s="2">
        <f>RSI!B514</f>
        <v>2.96</v>
      </c>
      <c r="C514" s="2">
        <f>RSI!I514</f>
        <v>67.280936375183089</v>
      </c>
      <c r="D514" s="2">
        <f>MACD!E514</f>
        <v>-0.11156879130355435</v>
      </c>
      <c r="E514" s="2">
        <f>MACD!F514</f>
        <v>-0.21145606063552191</v>
      </c>
      <c r="F514" s="2">
        <f>'Moving Avg'!D514</f>
        <v>2.992</v>
      </c>
      <c r="G514" s="2">
        <f>'Moving Avg'!F514</f>
        <v>2.7930000000000001</v>
      </c>
      <c r="H514" s="2">
        <f>'Moving Avg'!G514</f>
        <v>2.2317999999999993</v>
      </c>
      <c r="I514" s="2">
        <f>'Moving Avg'!H514</f>
        <v>2.6390430000000022</v>
      </c>
      <c r="J514" s="5" t="str">
        <f>OBV!F514</f>
        <v>BEARISH</v>
      </c>
      <c r="K514" s="5" t="str">
        <f>OBV!G514</f>
        <v>STRONG</v>
      </c>
      <c r="L514" s="5" t="str">
        <f>OBV!H514</f>
        <v>CONFIRMED BEARISH</v>
      </c>
      <c r="M514" s="7">
        <f t="shared" ref="M514:M577" si="80">IF(C514&lt;30,50, IF(C514&gt;70, 0, 25))</f>
        <v>25</v>
      </c>
      <c r="N514" s="7">
        <f t="shared" ref="N514:N577" si="81">IF(E514-D514&gt;0.02, 100, IF(E514-D514&lt;0,0,45))</f>
        <v>0</v>
      </c>
      <c r="O514" s="7">
        <f t="shared" ref="O514:O577" si="82">IF(F514-I514&gt;10,100,IF(F514-I514&gt;5,75, IF(F514-I514&gt;0,50,0)))</f>
        <v>50</v>
      </c>
      <c r="P514" s="7">
        <f t="shared" ref="P514:P577" si="83">IF(L514="confirmed bullish", 34, IF(L514="bullish divergence",17, 0))+IF(J514="bullish",33,IF(J514="bearish",0,16.5))+IF(K514="strong",33,IF(K514="weak",0,16.5))</f>
        <v>33</v>
      </c>
      <c r="Q514" s="8">
        <f t="shared" si="74"/>
        <v>21.2</v>
      </c>
      <c r="R514" s="8">
        <f t="shared" si="75"/>
        <v>30.75</v>
      </c>
      <c r="S514" s="8">
        <f t="shared" si="76"/>
        <v>31.1</v>
      </c>
      <c r="T514" s="8">
        <f t="shared" si="77"/>
        <v>27</v>
      </c>
      <c r="U514" s="7">
        <f t="shared" si="78"/>
        <v>27.683333333333337</v>
      </c>
      <c r="V514" s="7">
        <f t="shared" si="79"/>
        <v>27.512500000000003</v>
      </c>
    </row>
    <row r="515" spans="1:22" ht="13.5" x14ac:dyDescent="0.25">
      <c r="A515" s="3">
        <f>RSI!A515</f>
        <v>43451</v>
      </c>
      <c r="B515" s="2">
        <f>RSI!B515</f>
        <v>2.9</v>
      </c>
      <c r="C515" s="2">
        <f>RSI!I515</f>
        <v>62.962789265109407</v>
      </c>
      <c r="D515" s="2">
        <f>MACD!E515</f>
        <v>-0.10070275167603482</v>
      </c>
      <c r="E515" s="2">
        <f>MACD!F515</f>
        <v>-0.18930539884362452</v>
      </c>
      <c r="F515" s="2">
        <f>'Moving Avg'!D515</f>
        <v>2.976</v>
      </c>
      <c r="G515" s="2">
        <f>'Moving Avg'!F515</f>
        <v>2.8279999999999998</v>
      </c>
      <c r="H515" s="2">
        <f>'Moving Avg'!G515</f>
        <v>2.2421999999999995</v>
      </c>
      <c r="I515" s="2">
        <f>'Moving Avg'!H515</f>
        <v>2.6376455000000014</v>
      </c>
      <c r="J515" s="5" t="str">
        <f>OBV!F515</f>
        <v>BEARISH</v>
      </c>
      <c r="K515" s="5" t="str">
        <f>OBV!G515</f>
        <v>STRONG</v>
      </c>
      <c r="L515" s="5" t="str">
        <f>OBV!H515</f>
        <v>CONFIRMED BEARISH</v>
      </c>
      <c r="M515" s="7">
        <f t="shared" si="80"/>
        <v>25</v>
      </c>
      <c r="N515" s="7">
        <f t="shared" si="81"/>
        <v>0</v>
      </c>
      <c r="O515" s="7">
        <f t="shared" si="82"/>
        <v>50</v>
      </c>
      <c r="P515" s="7">
        <f t="shared" si="83"/>
        <v>33</v>
      </c>
      <c r="Q515" s="8">
        <f t="shared" ref="Q515:Q578" si="84">0.35*M515+N515*0.35+O515*0.15+P515*0.15</f>
        <v>21.2</v>
      </c>
      <c r="R515" s="8">
        <f t="shared" ref="R515:R578" si="85">M515*0.2+N515*0.2+O515*0.35+P515*0.25</f>
        <v>30.75</v>
      </c>
      <c r="S515" s="8">
        <f t="shared" ref="S515:S578" si="86">M515*0.15+N515*0.15+O515*0.25+P515*0.45</f>
        <v>31.1</v>
      </c>
      <c r="T515" s="8">
        <f t="shared" ref="T515:T578" si="87">0.25*SUM(M515:P515)</f>
        <v>27</v>
      </c>
      <c r="U515" s="7">
        <f t="shared" ref="U515:U578" si="88">SUM(Q515:S515)/3</f>
        <v>27.683333333333337</v>
      </c>
      <c r="V515" s="7">
        <f t="shared" ref="V515:V578" si="89">SUM(Q515:T515)/4</f>
        <v>27.512500000000003</v>
      </c>
    </row>
    <row r="516" spans="1:22" ht="13.5" x14ac:dyDescent="0.25">
      <c r="A516" s="3">
        <f>RSI!A516</f>
        <v>43452</v>
      </c>
      <c r="B516" s="2">
        <f>RSI!B516</f>
        <v>2.77</v>
      </c>
      <c r="C516" s="2">
        <f>RSI!I516</f>
        <v>54.761904072081222</v>
      </c>
      <c r="D516" s="2">
        <f>MACD!E516</f>
        <v>-6.169713371514618E-2</v>
      </c>
      <c r="E516" s="2">
        <f>MACD!F516</f>
        <v>-0.16378374581792887</v>
      </c>
      <c r="F516" s="2">
        <f>'Moving Avg'!D516</f>
        <v>2.9360000000000004</v>
      </c>
      <c r="G516" s="2">
        <f>'Moving Avg'!F516</f>
        <v>2.85</v>
      </c>
      <c r="H516" s="2">
        <f>'Moving Avg'!G516</f>
        <v>2.2525999999999997</v>
      </c>
      <c r="I516" s="2">
        <f>'Moving Avg'!H516</f>
        <v>2.6362810000000012</v>
      </c>
      <c r="J516" s="5" t="str">
        <f>OBV!F516</f>
        <v>BEARISH</v>
      </c>
      <c r="K516" s="5" t="str">
        <f>OBV!G516</f>
        <v>NEUTRAL</v>
      </c>
      <c r="L516" s="5" t="str">
        <f>OBV!H516</f>
        <v>CONFIRMED BEARISH</v>
      </c>
      <c r="M516" s="7">
        <f t="shared" si="80"/>
        <v>25</v>
      </c>
      <c r="N516" s="7">
        <f t="shared" si="81"/>
        <v>0</v>
      </c>
      <c r="O516" s="7">
        <f t="shared" si="82"/>
        <v>50</v>
      </c>
      <c r="P516" s="7">
        <f t="shared" si="83"/>
        <v>16.5</v>
      </c>
      <c r="Q516" s="8">
        <f t="shared" si="84"/>
        <v>18.725000000000001</v>
      </c>
      <c r="R516" s="8">
        <f t="shared" si="85"/>
        <v>26.625</v>
      </c>
      <c r="S516" s="8">
        <f t="shared" si="86"/>
        <v>23.675000000000001</v>
      </c>
      <c r="T516" s="8">
        <f t="shared" si="87"/>
        <v>22.875</v>
      </c>
      <c r="U516" s="7">
        <f t="shared" si="88"/>
        <v>23.008333333333336</v>
      </c>
      <c r="V516" s="7">
        <f t="shared" si="89"/>
        <v>22.975000000000001</v>
      </c>
    </row>
    <row r="517" spans="1:22" ht="13.5" x14ac:dyDescent="0.25">
      <c r="A517" s="3">
        <f>RSI!A517</f>
        <v>43453</v>
      </c>
      <c r="B517" s="2">
        <f>RSI!B517</f>
        <v>2.68</v>
      </c>
      <c r="C517" s="2">
        <f>RSI!I517</f>
        <v>49.914722641458717</v>
      </c>
      <c r="D517" s="2">
        <f>MACD!E517</f>
        <v>-4.0523090025956776E-3</v>
      </c>
      <c r="E517" s="2">
        <f>MACD!F517</f>
        <v>-0.13183745845486225</v>
      </c>
      <c r="F517" s="2">
        <f>'Moving Avg'!D517</f>
        <v>2.86</v>
      </c>
      <c r="G517" s="2">
        <f>'Moving Avg'!F517</f>
        <v>2.8624999999999998</v>
      </c>
      <c r="H517" s="2">
        <f>'Moving Avg'!G517</f>
        <v>2.2635999999999998</v>
      </c>
      <c r="I517" s="2">
        <f>'Moving Avg'!H517</f>
        <v>2.6344665000000016</v>
      </c>
      <c r="J517" s="5" t="str">
        <f>OBV!F517</f>
        <v>BEARISH</v>
      </c>
      <c r="K517" s="5" t="str">
        <f>OBV!G517</f>
        <v>STRONG</v>
      </c>
      <c r="L517" s="5" t="str">
        <f>OBV!H517</f>
        <v>CONFIRMED BEARISH</v>
      </c>
      <c r="M517" s="7">
        <f t="shared" si="80"/>
        <v>25</v>
      </c>
      <c r="N517" s="7">
        <f t="shared" si="81"/>
        <v>0</v>
      </c>
      <c r="O517" s="7">
        <f t="shared" si="82"/>
        <v>50</v>
      </c>
      <c r="P517" s="7">
        <f t="shared" si="83"/>
        <v>33</v>
      </c>
      <c r="Q517" s="8">
        <f t="shared" si="84"/>
        <v>21.2</v>
      </c>
      <c r="R517" s="8">
        <f t="shared" si="85"/>
        <v>30.75</v>
      </c>
      <c r="S517" s="8">
        <f t="shared" si="86"/>
        <v>31.1</v>
      </c>
      <c r="T517" s="8">
        <f t="shared" si="87"/>
        <v>27</v>
      </c>
      <c r="U517" s="7">
        <f t="shared" si="88"/>
        <v>27.683333333333337</v>
      </c>
      <c r="V517" s="7">
        <f t="shared" si="89"/>
        <v>27.512500000000003</v>
      </c>
    </row>
    <row r="518" spans="1:22" ht="13.5" x14ac:dyDescent="0.25">
      <c r="A518" s="3">
        <f>RSI!A518</f>
        <v>43454</v>
      </c>
      <c r="B518" s="2">
        <f>RSI!B518</f>
        <v>2.56</v>
      </c>
      <c r="C518" s="2">
        <f>RSI!I518</f>
        <v>44.286106225506522</v>
      </c>
      <c r="D518" s="2">
        <f>MACD!E518</f>
        <v>5.3692807897579797E-2</v>
      </c>
      <c r="E518" s="2">
        <f>MACD!F518</f>
        <v>-9.4731405184373854E-2</v>
      </c>
      <c r="F518" s="2">
        <f>'Moving Avg'!D518</f>
        <v>2.774</v>
      </c>
      <c r="G518" s="2">
        <f>'Moving Avg'!F518</f>
        <v>2.8620000000000005</v>
      </c>
      <c r="H518" s="2">
        <f>'Moving Avg'!G518</f>
        <v>2.2721999999999998</v>
      </c>
      <c r="I518" s="2">
        <f>'Moving Avg'!H518</f>
        <v>2.6320520000000012</v>
      </c>
      <c r="J518" s="5" t="str">
        <f>OBV!F518</f>
        <v>BEARISH</v>
      </c>
      <c r="K518" s="5" t="str">
        <f>OBV!G518</f>
        <v>STRONG</v>
      </c>
      <c r="L518" s="5" t="str">
        <f>OBV!H518</f>
        <v>CONFIRMED BEARISH</v>
      </c>
      <c r="M518" s="7">
        <f t="shared" si="80"/>
        <v>25</v>
      </c>
      <c r="N518" s="7">
        <f t="shared" si="81"/>
        <v>0</v>
      </c>
      <c r="O518" s="7">
        <f t="shared" si="82"/>
        <v>50</v>
      </c>
      <c r="P518" s="7">
        <f t="shared" si="83"/>
        <v>33</v>
      </c>
      <c r="Q518" s="8">
        <f t="shared" si="84"/>
        <v>21.2</v>
      </c>
      <c r="R518" s="8">
        <f t="shared" si="85"/>
        <v>30.75</v>
      </c>
      <c r="S518" s="8">
        <f t="shared" si="86"/>
        <v>31.1</v>
      </c>
      <c r="T518" s="8">
        <f t="shared" si="87"/>
        <v>27</v>
      </c>
      <c r="U518" s="7">
        <f t="shared" si="88"/>
        <v>27.683333333333337</v>
      </c>
      <c r="V518" s="7">
        <f t="shared" si="89"/>
        <v>27.512500000000003</v>
      </c>
    </row>
    <row r="519" spans="1:22" ht="13.5" x14ac:dyDescent="0.25">
      <c r="A519" s="3">
        <f>RSI!A519</f>
        <v>43455</v>
      </c>
      <c r="B519" s="2">
        <f>RSI!B519</f>
        <v>2.7</v>
      </c>
      <c r="C519" s="2">
        <f>RSI!I519</f>
        <v>51.200022073979056</v>
      </c>
      <c r="D519" s="2">
        <f>MACD!E519</f>
        <v>9.4505160934496679E-2</v>
      </c>
      <c r="E519" s="2">
        <f>MACD!F519</f>
        <v>-5.688409196059975E-2</v>
      </c>
      <c r="F519" s="2">
        <f>'Moving Avg'!D519</f>
        <v>2.722</v>
      </c>
      <c r="G519" s="2">
        <f>'Moving Avg'!F519</f>
        <v>2.8615000000000004</v>
      </c>
      <c r="H519" s="2">
        <f>'Moving Avg'!G519</f>
        <v>2.2856000000000001</v>
      </c>
      <c r="I519" s="2">
        <f>'Moving Avg'!H519</f>
        <v>2.6310200000000012</v>
      </c>
      <c r="J519" s="5" t="str">
        <f>OBV!F519</f>
        <v>BULLISH</v>
      </c>
      <c r="K519" s="5" t="str">
        <f>OBV!G519</f>
        <v>WEAK</v>
      </c>
      <c r="L519" s="5" t="str">
        <f>OBV!H519</f>
        <v>BULLISH DIVERGENCE</v>
      </c>
      <c r="M519" s="7">
        <f t="shared" si="80"/>
        <v>25</v>
      </c>
      <c r="N519" s="7">
        <f t="shared" si="81"/>
        <v>0</v>
      </c>
      <c r="O519" s="7">
        <f t="shared" si="82"/>
        <v>50</v>
      </c>
      <c r="P519" s="7">
        <f t="shared" si="83"/>
        <v>50</v>
      </c>
      <c r="Q519" s="8">
        <f t="shared" si="84"/>
        <v>23.75</v>
      </c>
      <c r="R519" s="8">
        <f t="shared" si="85"/>
        <v>35</v>
      </c>
      <c r="S519" s="8">
        <f t="shared" si="86"/>
        <v>38.75</v>
      </c>
      <c r="T519" s="8">
        <f t="shared" si="87"/>
        <v>31.25</v>
      </c>
      <c r="U519" s="7">
        <f t="shared" si="88"/>
        <v>32.5</v>
      </c>
      <c r="V519" s="7">
        <f t="shared" si="89"/>
        <v>32.1875</v>
      </c>
    </row>
    <row r="520" spans="1:22" ht="13.5" x14ac:dyDescent="0.25">
      <c r="A520" s="3">
        <f>RSI!A520</f>
        <v>43458</v>
      </c>
      <c r="B520" s="2">
        <f>RSI!B520</f>
        <v>2.83</v>
      </c>
      <c r="C520" s="2">
        <f>RSI!I520</f>
        <v>56.587388210828578</v>
      </c>
      <c r="D520" s="2">
        <f>MACD!E520</f>
        <v>0.11469141860234355</v>
      </c>
      <c r="E520" s="2">
        <f>MACD!F520</f>
        <v>-2.2568989848011093E-2</v>
      </c>
      <c r="F520" s="2">
        <f>'Moving Avg'!D520</f>
        <v>2.7080000000000002</v>
      </c>
      <c r="G520" s="2">
        <f>'Moving Avg'!F520</f>
        <v>2.8615000000000004</v>
      </c>
      <c r="H520" s="2">
        <f>'Moving Avg'!G520</f>
        <v>2.3037999999999998</v>
      </c>
      <c r="I520" s="2">
        <f>'Moving Avg'!H520</f>
        <v>2.6300040000000018</v>
      </c>
      <c r="J520" s="5" t="str">
        <f>OBV!F520</f>
        <v>BULLISH</v>
      </c>
      <c r="K520" s="5" t="str">
        <f>OBV!G520</f>
        <v>WEAK</v>
      </c>
      <c r="L520" s="5" t="str">
        <f>OBV!H520</f>
        <v>BULLISH DIVERGENCE</v>
      </c>
      <c r="M520" s="7">
        <f t="shared" si="80"/>
        <v>25</v>
      </c>
      <c r="N520" s="7">
        <f t="shared" si="81"/>
        <v>0</v>
      </c>
      <c r="O520" s="7">
        <f t="shared" si="82"/>
        <v>50</v>
      </c>
      <c r="P520" s="7">
        <f t="shared" si="83"/>
        <v>50</v>
      </c>
      <c r="Q520" s="8">
        <f t="shared" si="84"/>
        <v>23.75</v>
      </c>
      <c r="R520" s="8">
        <f t="shared" si="85"/>
        <v>35</v>
      </c>
      <c r="S520" s="8">
        <f t="shared" si="86"/>
        <v>38.75</v>
      </c>
      <c r="T520" s="8">
        <f t="shared" si="87"/>
        <v>31.25</v>
      </c>
      <c r="U520" s="7">
        <f t="shared" si="88"/>
        <v>32.5</v>
      </c>
      <c r="V520" s="7">
        <f t="shared" si="89"/>
        <v>32.1875</v>
      </c>
    </row>
    <row r="521" spans="1:22" ht="13.5" x14ac:dyDescent="0.25">
      <c r="A521" s="3">
        <f>RSI!A521</f>
        <v>43459</v>
      </c>
      <c r="B521" s="2">
        <f>RSI!B521</f>
        <v>2.78</v>
      </c>
      <c r="C521" s="2">
        <f>RSI!I521</f>
        <v>54.11298923487454</v>
      </c>
      <c r="D521" s="2">
        <f>MACD!E521</f>
        <v>0.13307448180533088</v>
      </c>
      <c r="E521" s="2">
        <f>MACD!F521</f>
        <v>8.5597044826573009E-3</v>
      </c>
      <c r="F521" s="2">
        <f>'Moving Avg'!D521</f>
        <v>2.71</v>
      </c>
      <c r="G521" s="2">
        <f>'Moving Avg'!F521</f>
        <v>2.8590000000000004</v>
      </c>
      <c r="H521" s="2">
        <f>'Moving Avg'!G521</f>
        <v>2.323</v>
      </c>
      <c r="I521" s="2">
        <f>'Moving Avg'!H521</f>
        <v>2.628738000000002</v>
      </c>
      <c r="J521" s="5" t="str">
        <f>OBV!F521</f>
        <v>BULLISH</v>
      </c>
      <c r="K521" s="5" t="str">
        <f>OBV!G521</f>
        <v>WEAK</v>
      </c>
      <c r="L521" s="5" t="str">
        <f>OBV!H521</f>
        <v>CONFIRMED BULLISH</v>
      </c>
      <c r="M521" s="7">
        <f t="shared" si="80"/>
        <v>25</v>
      </c>
      <c r="N521" s="7">
        <f t="shared" si="81"/>
        <v>0</v>
      </c>
      <c r="O521" s="7">
        <f t="shared" si="82"/>
        <v>50</v>
      </c>
      <c r="P521" s="7">
        <f t="shared" si="83"/>
        <v>67</v>
      </c>
      <c r="Q521" s="8">
        <f t="shared" si="84"/>
        <v>26.299999999999997</v>
      </c>
      <c r="R521" s="8">
        <f t="shared" si="85"/>
        <v>39.25</v>
      </c>
      <c r="S521" s="8">
        <f t="shared" si="86"/>
        <v>46.400000000000006</v>
      </c>
      <c r="T521" s="8">
        <f t="shared" si="87"/>
        <v>35.5</v>
      </c>
      <c r="U521" s="7">
        <f t="shared" si="88"/>
        <v>37.31666666666667</v>
      </c>
      <c r="V521" s="7">
        <f t="shared" si="89"/>
        <v>36.862499999999997</v>
      </c>
    </row>
    <row r="522" spans="1:22" ht="13.5" x14ac:dyDescent="0.25">
      <c r="A522" s="3">
        <f>RSI!A522</f>
        <v>43460</v>
      </c>
      <c r="B522" s="2">
        <f>RSI!B522</f>
        <v>2.69</v>
      </c>
      <c r="C522" s="2">
        <f>RSI!I522</f>
        <v>49.884610753626703</v>
      </c>
      <c r="D522" s="2">
        <f>MACD!E522</f>
        <v>0.16863871101786732</v>
      </c>
      <c r="E522" s="2">
        <f>MACD!F522</f>
        <v>4.0575505789699304E-2</v>
      </c>
      <c r="F522" s="2">
        <f>'Moving Avg'!D522</f>
        <v>2.7119999999999997</v>
      </c>
      <c r="G522" s="2">
        <f>'Moving Avg'!F522</f>
        <v>2.8565</v>
      </c>
      <c r="H522" s="2">
        <f>'Moving Avg'!G522</f>
        <v>2.3424</v>
      </c>
      <c r="I522" s="2">
        <f>'Moving Avg'!H522</f>
        <v>2.6270220000000024</v>
      </c>
      <c r="J522" s="5" t="str">
        <f>OBV!F522</f>
        <v>BULLISH</v>
      </c>
      <c r="K522" s="5" t="str">
        <f>OBV!G522</f>
        <v>WEAK</v>
      </c>
      <c r="L522" s="5" t="str">
        <f>OBV!H522</f>
        <v>CONFIRMED BULLISH</v>
      </c>
      <c r="M522" s="7">
        <f t="shared" si="80"/>
        <v>25</v>
      </c>
      <c r="N522" s="7">
        <f t="shared" si="81"/>
        <v>0</v>
      </c>
      <c r="O522" s="7">
        <f t="shared" si="82"/>
        <v>50</v>
      </c>
      <c r="P522" s="7">
        <f t="shared" si="83"/>
        <v>67</v>
      </c>
      <c r="Q522" s="8">
        <f t="shared" si="84"/>
        <v>26.299999999999997</v>
      </c>
      <c r="R522" s="8">
        <f t="shared" si="85"/>
        <v>39.25</v>
      </c>
      <c r="S522" s="8">
        <f t="shared" si="86"/>
        <v>46.400000000000006</v>
      </c>
      <c r="T522" s="8">
        <f t="shared" si="87"/>
        <v>35.5</v>
      </c>
      <c r="U522" s="7">
        <f t="shared" si="88"/>
        <v>37.31666666666667</v>
      </c>
      <c r="V522" s="7">
        <f t="shared" si="89"/>
        <v>36.862499999999997</v>
      </c>
    </row>
    <row r="523" spans="1:22" ht="13.5" x14ac:dyDescent="0.25">
      <c r="A523" s="3">
        <f>RSI!A523</f>
        <v>43461</v>
      </c>
      <c r="B523" s="2">
        <f>RSI!B523</f>
        <v>2.57</v>
      </c>
      <c r="C523" s="2">
        <f>RSI!I523</f>
        <v>44.852164399557303</v>
      </c>
      <c r="D523" s="2">
        <f>MACD!E523</f>
        <v>0.19691679702748521</v>
      </c>
      <c r="E523" s="2">
        <f>MACD!F523</f>
        <v>7.184376403725648E-2</v>
      </c>
      <c r="F523" s="2">
        <f>'Moving Avg'!D523</f>
        <v>2.714</v>
      </c>
      <c r="G523" s="2">
        <f>'Moving Avg'!F523</f>
        <v>2.8420000000000001</v>
      </c>
      <c r="H523" s="2">
        <f>'Moving Avg'!G523</f>
        <v>2.3613999999999997</v>
      </c>
      <c r="I523" s="2">
        <f>'Moving Avg'!H523</f>
        <v>2.6242670000000028</v>
      </c>
      <c r="J523" s="5" t="str">
        <f>OBV!F523</f>
        <v>BULLISH</v>
      </c>
      <c r="K523" s="5" t="str">
        <f>OBV!G523</f>
        <v>WEAK</v>
      </c>
      <c r="L523" s="5" t="str">
        <f>OBV!H523</f>
        <v>CONFIRMED BULLISH</v>
      </c>
      <c r="M523" s="7">
        <f t="shared" si="80"/>
        <v>25</v>
      </c>
      <c r="N523" s="7">
        <f t="shared" si="81"/>
        <v>0</v>
      </c>
      <c r="O523" s="7">
        <f t="shared" si="82"/>
        <v>50</v>
      </c>
      <c r="P523" s="7">
        <f t="shared" si="83"/>
        <v>67</v>
      </c>
      <c r="Q523" s="8">
        <f t="shared" si="84"/>
        <v>26.299999999999997</v>
      </c>
      <c r="R523" s="8">
        <f t="shared" si="85"/>
        <v>39.25</v>
      </c>
      <c r="S523" s="8">
        <f t="shared" si="86"/>
        <v>46.400000000000006</v>
      </c>
      <c r="T523" s="8">
        <f t="shared" si="87"/>
        <v>35.5</v>
      </c>
      <c r="U523" s="7">
        <f t="shared" si="88"/>
        <v>37.31666666666667</v>
      </c>
      <c r="V523" s="7">
        <f t="shared" si="89"/>
        <v>36.862499999999997</v>
      </c>
    </row>
    <row r="524" spans="1:22" ht="13.5" x14ac:dyDescent="0.25">
      <c r="A524" s="3">
        <f>RSI!A524</f>
        <v>43462</v>
      </c>
      <c r="B524" s="2">
        <f>RSI!B524</f>
        <v>2.46</v>
      </c>
      <c r="C524" s="2">
        <f>RSI!I524</f>
        <v>40.789958333298898</v>
      </c>
      <c r="D524" s="2">
        <f>MACD!E524</f>
        <v>0.22514701487516309</v>
      </c>
      <c r="E524" s="2">
        <f>MACD!F524</f>
        <v>0.1025044142048378</v>
      </c>
      <c r="F524" s="2">
        <f>'Moving Avg'!D524</f>
        <v>2.6659999999999995</v>
      </c>
      <c r="G524" s="2">
        <f>'Moving Avg'!F524</f>
        <v>2.8265000000000002</v>
      </c>
      <c r="H524" s="2">
        <f>'Moving Avg'!G524</f>
        <v>2.3767999999999998</v>
      </c>
      <c r="I524" s="2">
        <f>'Moving Avg'!H524</f>
        <v>2.6209620000000022</v>
      </c>
      <c r="J524" s="5" t="str">
        <f>OBV!F524</f>
        <v>BEARISH</v>
      </c>
      <c r="K524" s="5" t="str">
        <f>OBV!G524</f>
        <v>STRONG</v>
      </c>
      <c r="L524" s="5" t="str">
        <f>OBV!H524</f>
        <v>CONFIRMED BEARISH</v>
      </c>
      <c r="M524" s="7">
        <f t="shared" si="80"/>
        <v>25</v>
      </c>
      <c r="N524" s="7">
        <f t="shared" si="81"/>
        <v>0</v>
      </c>
      <c r="O524" s="7">
        <f t="shared" si="82"/>
        <v>50</v>
      </c>
      <c r="P524" s="7">
        <f t="shared" si="83"/>
        <v>33</v>
      </c>
      <c r="Q524" s="8">
        <f t="shared" si="84"/>
        <v>21.2</v>
      </c>
      <c r="R524" s="8">
        <f t="shared" si="85"/>
        <v>30.75</v>
      </c>
      <c r="S524" s="8">
        <f t="shared" si="86"/>
        <v>31.1</v>
      </c>
      <c r="T524" s="8">
        <f t="shared" si="87"/>
        <v>27</v>
      </c>
      <c r="U524" s="7">
        <f t="shared" si="88"/>
        <v>27.683333333333337</v>
      </c>
      <c r="V524" s="7">
        <f t="shared" si="89"/>
        <v>27.512500000000003</v>
      </c>
    </row>
    <row r="525" spans="1:22" ht="13.5" x14ac:dyDescent="0.25">
      <c r="A525" s="3">
        <f>RSI!A525</f>
        <v>43465</v>
      </c>
      <c r="B525" s="2">
        <f>RSI!B525</f>
        <v>2.35</v>
      </c>
      <c r="C525" s="2">
        <f>RSI!I525</f>
        <v>37.165042994130502</v>
      </c>
      <c r="D525" s="2">
        <f>MACD!E525</f>
        <v>0.24931431358915424</v>
      </c>
      <c r="E525" s="2">
        <f>MACD!F525</f>
        <v>0.13186639408170109</v>
      </c>
      <c r="F525" s="2">
        <f>'Moving Avg'!D525</f>
        <v>2.57</v>
      </c>
      <c r="G525" s="2">
        <f>'Moving Avg'!F525</f>
        <v>2.8070000000000004</v>
      </c>
      <c r="H525" s="2">
        <f>'Moving Avg'!G525</f>
        <v>2.3879999999999999</v>
      </c>
      <c r="I525" s="2">
        <f>'Moving Avg'!H525</f>
        <v>2.6171070000000021</v>
      </c>
      <c r="J525" s="5" t="str">
        <f>OBV!F525</f>
        <v>BEARISH</v>
      </c>
      <c r="K525" s="5" t="str">
        <f>OBV!G525</f>
        <v>STRONG</v>
      </c>
      <c r="L525" s="5" t="str">
        <f>OBV!H525</f>
        <v>CONFIRMED BEARISH</v>
      </c>
      <c r="M525" s="7">
        <f t="shared" si="80"/>
        <v>25</v>
      </c>
      <c r="N525" s="7">
        <f t="shared" si="81"/>
        <v>0</v>
      </c>
      <c r="O525" s="7">
        <f t="shared" si="82"/>
        <v>0</v>
      </c>
      <c r="P525" s="7">
        <f t="shared" si="83"/>
        <v>33</v>
      </c>
      <c r="Q525" s="8">
        <f t="shared" si="84"/>
        <v>13.7</v>
      </c>
      <c r="R525" s="8">
        <f t="shared" si="85"/>
        <v>13.25</v>
      </c>
      <c r="S525" s="8">
        <f t="shared" si="86"/>
        <v>18.600000000000001</v>
      </c>
      <c r="T525" s="8">
        <f t="shared" si="87"/>
        <v>14.5</v>
      </c>
      <c r="U525" s="7">
        <f t="shared" si="88"/>
        <v>15.183333333333332</v>
      </c>
      <c r="V525" s="7">
        <f t="shared" si="89"/>
        <v>15.012499999999999</v>
      </c>
    </row>
    <row r="526" spans="1:22" ht="13.5" x14ac:dyDescent="0.25">
      <c r="A526" s="3">
        <f>RSI!A526</f>
        <v>43467</v>
      </c>
      <c r="B526" s="2">
        <f>RSI!B526</f>
        <v>2.25</v>
      </c>
      <c r="C526" s="2">
        <f>RSI!I526</f>
        <v>34.190362599484828</v>
      </c>
      <c r="D526" s="2">
        <f>MACD!E526</f>
        <v>0.25908283179995495</v>
      </c>
      <c r="E526" s="2">
        <f>MACD!F526</f>
        <v>0.15730968162535186</v>
      </c>
      <c r="F526" s="2">
        <f>'Moving Avg'!D526</f>
        <v>2.464</v>
      </c>
      <c r="G526" s="2">
        <f>'Moving Avg'!F526</f>
        <v>2.7755000000000001</v>
      </c>
      <c r="H526" s="2">
        <f>'Moving Avg'!G526</f>
        <v>2.3965999999999998</v>
      </c>
      <c r="I526" s="2">
        <f>'Moving Avg'!H526</f>
        <v>2.6127520000000017</v>
      </c>
      <c r="J526" s="5" t="str">
        <f>OBV!F526</f>
        <v>BEARISH</v>
      </c>
      <c r="K526" s="5" t="str">
        <f>OBV!G526</f>
        <v>STRONG</v>
      </c>
      <c r="L526" s="5" t="str">
        <f>OBV!H526</f>
        <v>CONFIRMED BEARISH</v>
      </c>
      <c r="M526" s="7">
        <f t="shared" si="80"/>
        <v>25</v>
      </c>
      <c r="N526" s="7">
        <f t="shared" si="81"/>
        <v>0</v>
      </c>
      <c r="O526" s="7">
        <f t="shared" si="82"/>
        <v>0</v>
      </c>
      <c r="P526" s="7">
        <f t="shared" si="83"/>
        <v>33</v>
      </c>
      <c r="Q526" s="8">
        <f t="shared" si="84"/>
        <v>13.7</v>
      </c>
      <c r="R526" s="8">
        <f t="shared" si="85"/>
        <v>13.25</v>
      </c>
      <c r="S526" s="8">
        <f t="shared" si="86"/>
        <v>18.600000000000001</v>
      </c>
      <c r="T526" s="8">
        <f t="shared" si="87"/>
        <v>14.5</v>
      </c>
      <c r="U526" s="7">
        <f t="shared" si="88"/>
        <v>15.183333333333332</v>
      </c>
      <c r="V526" s="7">
        <f t="shared" si="89"/>
        <v>15.012499999999999</v>
      </c>
    </row>
    <row r="527" spans="1:22" ht="13.5" x14ac:dyDescent="0.25">
      <c r="A527" s="3">
        <f>RSI!A527</f>
        <v>43468</v>
      </c>
      <c r="B527" s="2">
        <f>RSI!B527</f>
        <v>2.16</v>
      </c>
      <c r="C527" s="2">
        <f>RSI!I527</f>
        <v>31.728928196891047</v>
      </c>
      <c r="D527" s="2">
        <f>MACD!E527</f>
        <v>0.26253015710129413</v>
      </c>
      <c r="E527" s="2">
        <f>MACD!F527</f>
        <v>0.17835377672054034</v>
      </c>
      <c r="F527" s="2">
        <f>'Moving Avg'!D527</f>
        <v>2.3579999999999997</v>
      </c>
      <c r="G527" s="2">
        <f>'Moving Avg'!F527</f>
        <v>2.7335000000000003</v>
      </c>
      <c r="H527" s="2">
        <f>'Moving Avg'!G527</f>
        <v>2.4049999999999998</v>
      </c>
      <c r="I527" s="2">
        <f>'Moving Avg'!H527</f>
        <v>2.6079470000000011</v>
      </c>
      <c r="J527" s="5" t="str">
        <f>OBV!F527</f>
        <v>BEARISH</v>
      </c>
      <c r="K527" s="5" t="str">
        <f>OBV!G527</f>
        <v>NEUTRAL</v>
      </c>
      <c r="L527" s="5" t="str">
        <f>OBV!H527</f>
        <v>CONFIRMED BEARISH</v>
      </c>
      <c r="M527" s="7">
        <f t="shared" si="80"/>
        <v>25</v>
      </c>
      <c r="N527" s="7">
        <f t="shared" si="81"/>
        <v>0</v>
      </c>
      <c r="O527" s="7">
        <f t="shared" si="82"/>
        <v>0</v>
      </c>
      <c r="P527" s="7">
        <f t="shared" si="83"/>
        <v>16.5</v>
      </c>
      <c r="Q527" s="8">
        <f t="shared" si="84"/>
        <v>11.225</v>
      </c>
      <c r="R527" s="8">
        <f t="shared" si="85"/>
        <v>9.125</v>
      </c>
      <c r="S527" s="8">
        <f t="shared" si="86"/>
        <v>11.175000000000001</v>
      </c>
      <c r="T527" s="8">
        <f t="shared" si="87"/>
        <v>10.375</v>
      </c>
      <c r="U527" s="7">
        <f t="shared" si="88"/>
        <v>10.508333333333335</v>
      </c>
      <c r="V527" s="7">
        <f t="shared" si="89"/>
        <v>10.475000000000001</v>
      </c>
    </row>
    <row r="528" spans="1:22" ht="13.5" x14ac:dyDescent="0.25">
      <c r="A528" s="3">
        <f>RSI!A528</f>
        <v>43469</v>
      </c>
      <c r="B528" s="2">
        <f>RSI!B528</f>
        <v>2.0299999999999998</v>
      </c>
      <c r="C528" s="2">
        <f>RSI!I528</f>
        <v>28.533526007406181</v>
      </c>
      <c r="D528" s="2">
        <f>MACD!E528</f>
        <v>0.25933327342455126</v>
      </c>
      <c r="E528" s="2">
        <f>MACD!F528</f>
        <v>0.19454967606134252</v>
      </c>
      <c r="F528" s="2">
        <f>'Moving Avg'!D528</f>
        <v>2.25</v>
      </c>
      <c r="G528" s="2">
        <f>'Moving Avg'!F528</f>
        <v>2.6850000000000001</v>
      </c>
      <c r="H528" s="2">
        <f>'Moving Avg'!G528</f>
        <v>2.4097999999999997</v>
      </c>
      <c r="I528" s="2">
        <f>'Moving Avg'!H528</f>
        <v>2.6024920000000002</v>
      </c>
      <c r="J528" s="5" t="str">
        <f>OBV!F528</f>
        <v>BEARISH</v>
      </c>
      <c r="K528" s="5" t="str">
        <f>OBV!G528</f>
        <v>NEUTRAL</v>
      </c>
      <c r="L528" s="5" t="str">
        <f>OBV!H528</f>
        <v>CONFIRMED BEARISH</v>
      </c>
      <c r="M528" s="7">
        <f t="shared" si="80"/>
        <v>50</v>
      </c>
      <c r="N528" s="7">
        <f t="shared" si="81"/>
        <v>0</v>
      </c>
      <c r="O528" s="7">
        <f t="shared" si="82"/>
        <v>0</v>
      </c>
      <c r="P528" s="7">
        <f t="shared" si="83"/>
        <v>16.5</v>
      </c>
      <c r="Q528" s="8">
        <f t="shared" si="84"/>
        <v>19.975000000000001</v>
      </c>
      <c r="R528" s="8">
        <f t="shared" si="85"/>
        <v>14.125</v>
      </c>
      <c r="S528" s="8">
        <f t="shared" si="86"/>
        <v>14.925000000000001</v>
      </c>
      <c r="T528" s="8">
        <f t="shared" si="87"/>
        <v>16.625</v>
      </c>
      <c r="U528" s="7">
        <f t="shared" si="88"/>
        <v>16.341666666666669</v>
      </c>
      <c r="V528" s="7">
        <f t="shared" si="89"/>
        <v>16.412500000000001</v>
      </c>
    </row>
    <row r="529" spans="1:22" ht="13.5" x14ac:dyDescent="0.25">
      <c r="A529" s="3">
        <f>RSI!A529</f>
        <v>43472</v>
      </c>
      <c r="B529" s="2">
        <f>RSI!B529</f>
        <v>1.94</v>
      </c>
      <c r="C529" s="2">
        <f>RSI!I529</f>
        <v>26.540712984842685</v>
      </c>
      <c r="D529" s="2">
        <f>MACD!E529</f>
        <v>0.28811824178693701</v>
      </c>
      <c r="E529" s="2">
        <f>MACD!F529</f>
        <v>0.21326338920646143</v>
      </c>
      <c r="F529" s="2">
        <f>'Moving Avg'!D529</f>
        <v>2.1459999999999999</v>
      </c>
      <c r="G529" s="2">
        <f>'Moving Avg'!F529</f>
        <v>2.6315</v>
      </c>
      <c r="H529" s="2">
        <f>'Moving Avg'!G529</f>
        <v>2.4144000000000001</v>
      </c>
      <c r="I529" s="2">
        <f>'Moving Avg'!H529</f>
        <v>2.596587</v>
      </c>
      <c r="J529" s="5" t="str">
        <f>OBV!F529</f>
        <v>BEARISH</v>
      </c>
      <c r="K529" s="5" t="str">
        <f>OBV!G529</f>
        <v>NEUTRAL</v>
      </c>
      <c r="L529" s="5" t="str">
        <f>OBV!H529</f>
        <v>CONFIRMED BEARISH</v>
      </c>
      <c r="M529" s="7">
        <f t="shared" si="80"/>
        <v>50</v>
      </c>
      <c r="N529" s="7">
        <f t="shared" si="81"/>
        <v>0</v>
      </c>
      <c r="O529" s="7">
        <f t="shared" si="82"/>
        <v>0</v>
      </c>
      <c r="P529" s="7">
        <f t="shared" si="83"/>
        <v>16.5</v>
      </c>
      <c r="Q529" s="8">
        <f t="shared" si="84"/>
        <v>19.975000000000001</v>
      </c>
      <c r="R529" s="8">
        <f t="shared" si="85"/>
        <v>14.125</v>
      </c>
      <c r="S529" s="8">
        <f t="shared" si="86"/>
        <v>14.925000000000001</v>
      </c>
      <c r="T529" s="8">
        <f t="shared" si="87"/>
        <v>16.625</v>
      </c>
      <c r="U529" s="7">
        <f t="shared" si="88"/>
        <v>16.341666666666669</v>
      </c>
      <c r="V529" s="7">
        <f t="shared" si="89"/>
        <v>16.412500000000001</v>
      </c>
    </row>
    <row r="530" spans="1:22" ht="13.5" x14ac:dyDescent="0.25">
      <c r="A530" s="3">
        <f>RSI!A530</f>
        <v>43473</v>
      </c>
      <c r="B530" s="2">
        <f>RSI!B530</f>
        <v>1.94</v>
      </c>
      <c r="C530" s="2">
        <f>RSI!I530</f>
        <v>26.540712984842685</v>
      </c>
      <c r="D530" s="2">
        <f>MACD!E530</f>
        <v>0.33604813732114902</v>
      </c>
      <c r="E530" s="2">
        <f>MACD!F530</f>
        <v>0.23782033882939896</v>
      </c>
      <c r="F530" s="2">
        <f>'Moving Avg'!D530</f>
        <v>2.0639999999999996</v>
      </c>
      <c r="G530" s="2">
        <f>'Moving Avg'!F530</f>
        <v>2.5795000000000003</v>
      </c>
      <c r="H530" s="2">
        <f>'Moving Avg'!G530</f>
        <v>2.4189999999999996</v>
      </c>
      <c r="I530" s="2">
        <f>'Moving Avg'!H530</f>
        <v>2.590682000000001</v>
      </c>
      <c r="J530" s="5" t="str">
        <f>OBV!F530</f>
        <v>BEARISH</v>
      </c>
      <c r="K530" s="5" t="str">
        <f>OBV!G530</f>
        <v>NEUTRAL</v>
      </c>
      <c r="L530" s="5" t="str">
        <f>OBV!H530</f>
        <v>CONFIRMED BEARISH</v>
      </c>
      <c r="M530" s="7">
        <f t="shared" si="80"/>
        <v>50</v>
      </c>
      <c r="N530" s="7">
        <f t="shared" si="81"/>
        <v>0</v>
      </c>
      <c r="O530" s="7">
        <f t="shared" si="82"/>
        <v>0</v>
      </c>
      <c r="P530" s="7">
        <f t="shared" si="83"/>
        <v>16.5</v>
      </c>
      <c r="Q530" s="8">
        <f t="shared" si="84"/>
        <v>19.975000000000001</v>
      </c>
      <c r="R530" s="8">
        <f t="shared" si="85"/>
        <v>14.125</v>
      </c>
      <c r="S530" s="8">
        <f t="shared" si="86"/>
        <v>14.925000000000001</v>
      </c>
      <c r="T530" s="8">
        <f t="shared" si="87"/>
        <v>16.625</v>
      </c>
      <c r="U530" s="7">
        <f t="shared" si="88"/>
        <v>16.341666666666669</v>
      </c>
      <c r="V530" s="7">
        <f t="shared" si="89"/>
        <v>16.412500000000001</v>
      </c>
    </row>
    <row r="531" spans="1:22" ht="13.5" x14ac:dyDescent="0.25">
      <c r="A531" s="3">
        <f>RSI!A531</f>
        <v>43474</v>
      </c>
      <c r="B531" s="2">
        <f>RSI!B531</f>
        <v>2.04</v>
      </c>
      <c r="C531" s="2">
        <f>RSI!I531</f>
        <v>32.606100503246651</v>
      </c>
      <c r="D531" s="2">
        <f>MACD!E531</f>
        <v>0.36481317641694311</v>
      </c>
      <c r="E531" s="2">
        <f>MACD!F531</f>
        <v>0.26321890634690781</v>
      </c>
      <c r="F531" s="2">
        <f>'Moving Avg'!D531</f>
        <v>2.0219999999999998</v>
      </c>
      <c r="G531" s="2">
        <f>'Moving Avg'!F531</f>
        <v>2.5330000000000004</v>
      </c>
      <c r="H531" s="2">
        <f>'Moving Avg'!G531</f>
        <v>2.4251999999999998</v>
      </c>
      <c r="I531" s="2">
        <f>'Moving Avg'!H531</f>
        <v>2.5853745000000008</v>
      </c>
      <c r="J531" s="5" t="str">
        <f>OBV!F531</f>
        <v>BULLISH</v>
      </c>
      <c r="K531" s="5" t="str">
        <f>OBV!G531</f>
        <v>WEAK</v>
      </c>
      <c r="L531" s="5" t="str">
        <f>OBV!H531</f>
        <v>BULLISH DIVERGENCE</v>
      </c>
      <c r="M531" s="7">
        <f t="shared" si="80"/>
        <v>25</v>
      </c>
      <c r="N531" s="7">
        <f t="shared" si="81"/>
        <v>0</v>
      </c>
      <c r="O531" s="7">
        <f t="shared" si="82"/>
        <v>0</v>
      </c>
      <c r="P531" s="7">
        <f t="shared" si="83"/>
        <v>50</v>
      </c>
      <c r="Q531" s="8">
        <f t="shared" si="84"/>
        <v>16.25</v>
      </c>
      <c r="R531" s="8">
        <f t="shared" si="85"/>
        <v>17.5</v>
      </c>
      <c r="S531" s="8">
        <f t="shared" si="86"/>
        <v>26.25</v>
      </c>
      <c r="T531" s="8">
        <f t="shared" si="87"/>
        <v>18.75</v>
      </c>
      <c r="U531" s="7">
        <f t="shared" si="88"/>
        <v>20</v>
      </c>
      <c r="V531" s="7">
        <f t="shared" si="89"/>
        <v>19.6875</v>
      </c>
    </row>
    <row r="532" spans="1:22" ht="13.5" x14ac:dyDescent="0.25">
      <c r="A532" s="3">
        <f>RSI!A532</f>
        <v>43475</v>
      </c>
      <c r="B532" s="2">
        <f>RSI!B532</f>
        <v>2.04</v>
      </c>
      <c r="C532" s="2">
        <f>RSI!I532</f>
        <v>32.606100503246651</v>
      </c>
      <c r="D532" s="2">
        <f>MACD!E532</f>
        <v>0.3777793674302643</v>
      </c>
      <c r="E532" s="2">
        <f>MACD!F532</f>
        <v>0.28613099856357915</v>
      </c>
      <c r="F532" s="2">
        <f>'Moving Avg'!D532</f>
        <v>1.998</v>
      </c>
      <c r="G532" s="2">
        <f>'Moving Avg'!F532</f>
        <v>2.4820000000000002</v>
      </c>
      <c r="H532" s="2">
        <f>'Moving Avg'!G532</f>
        <v>2.4301999999999997</v>
      </c>
      <c r="I532" s="2">
        <f>'Moving Avg'!H532</f>
        <v>2.5800670000000001</v>
      </c>
      <c r="J532" s="5" t="str">
        <f>OBV!F532</f>
        <v>BULLISH</v>
      </c>
      <c r="K532" s="5" t="str">
        <f>OBV!G532</f>
        <v>WEAK</v>
      </c>
      <c r="L532" s="5" t="str">
        <f>OBV!H532</f>
        <v>BULLISH DIVERGENCE</v>
      </c>
      <c r="M532" s="7">
        <f t="shared" si="80"/>
        <v>25</v>
      </c>
      <c r="N532" s="7">
        <f t="shared" si="81"/>
        <v>0</v>
      </c>
      <c r="O532" s="7">
        <f t="shared" si="82"/>
        <v>0</v>
      </c>
      <c r="P532" s="7">
        <f t="shared" si="83"/>
        <v>50</v>
      </c>
      <c r="Q532" s="8">
        <f t="shared" si="84"/>
        <v>16.25</v>
      </c>
      <c r="R532" s="8">
        <f t="shared" si="85"/>
        <v>17.5</v>
      </c>
      <c r="S532" s="8">
        <f t="shared" si="86"/>
        <v>26.25</v>
      </c>
      <c r="T532" s="8">
        <f t="shared" si="87"/>
        <v>18.75</v>
      </c>
      <c r="U532" s="7">
        <f t="shared" si="88"/>
        <v>20</v>
      </c>
      <c r="V532" s="7">
        <f t="shared" si="89"/>
        <v>19.6875</v>
      </c>
    </row>
    <row r="533" spans="1:22" ht="13.5" x14ac:dyDescent="0.25">
      <c r="A533" s="3">
        <f>RSI!A533</f>
        <v>43476</v>
      </c>
      <c r="B533" s="2">
        <f>RSI!B533</f>
        <v>1.95</v>
      </c>
      <c r="C533" s="2">
        <f>RSI!I533</f>
        <v>30.018963578346643</v>
      </c>
      <c r="D533" s="2">
        <f>MACD!E533</f>
        <v>0.37924542172924491</v>
      </c>
      <c r="E533" s="2">
        <f>MACD!F533</f>
        <v>0.30475388319671232</v>
      </c>
      <c r="F533" s="2">
        <f>'Moving Avg'!D533</f>
        <v>1.982</v>
      </c>
      <c r="G533" s="2">
        <f>'Moving Avg'!F533</f>
        <v>2.4299999999999997</v>
      </c>
      <c r="H533" s="2">
        <f>'Moving Avg'!G533</f>
        <v>2.4344000000000001</v>
      </c>
      <c r="I533" s="2">
        <f>'Moving Avg'!H533</f>
        <v>2.5743095000000009</v>
      </c>
      <c r="J533" s="5" t="str">
        <f>OBV!F533</f>
        <v>BULLISH</v>
      </c>
      <c r="K533" s="5" t="str">
        <f>OBV!G533</f>
        <v>WEAK</v>
      </c>
      <c r="L533" s="5" t="str">
        <f>OBV!H533</f>
        <v>BULLISH DIVERGENCE</v>
      </c>
      <c r="M533" s="7">
        <f t="shared" si="80"/>
        <v>25</v>
      </c>
      <c r="N533" s="7">
        <f t="shared" si="81"/>
        <v>0</v>
      </c>
      <c r="O533" s="7">
        <f t="shared" si="82"/>
        <v>0</v>
      </c>
      <c r="P533" s="7">
        <f t="shared" si="83"/>
        <v>50</v>
      </c>
      <c r="Q533" s="8">
        <f t="shared" si="84"/>
        <v>16.25</v>
      </c>
      <c r="R533" s="8">
        <f t="shared" si="85"/>
        <v>17.5</v>
      </c>
      <c r="S533" s="8">
        <f t="shared" si="86"/>
        <v>26.25</v>
      </c>
      <c r="T533" s="8">
        <f t="shared" si="87"/>
        <v>18.75</v>
      </c>
      <c r="U533" s="7">
        <f t="shared" si="88"/>
        <v>20</v>
      </c>
      <c r="V533" s="7">
        <f t="shared" si="89"/>
        <v>19.6875</v>
      </c>
    </row>
    <row r="534" spans="1:22" ht="13.5" x14ac:dyDescent="0.25">
      <c r="A534" s="3">
        <f>RSI!A534</f>
        <v>43480</v>
      </c>
      <c r="B534" s="2">
        <f>RSI!B534</f>
        <v>1.89</v>
      </c>
      <c r="C534" s="2">
        <f>RSI!I534</f>
        <v>28.401074486974977</v>
      </c>
      <c r="D534" s="2">
        <f>MACD!E534</f>
        <v>0.3706590492087396</v>
      </c>
      <c r="E534" s="2">
        <f>MACD!F534</f>
        <v>0.31793491639911781</v>
      </c>
      <c r="F534" s="2">
        <f>'Moving Avg'!D534</f>
        <v>1.972</v>
      </c>
      <c r="G534" s="2">
        <f>'Moving Avg'!F534</f>
        <v>2.3765000000000001</v>
      </c>
      <c r="H534" s="2">
        <f>'Moving Avg'!G534</f>
        <v>2.4384000000000001</v>
      </c>
      <c r="I534" s="2">
        <f>'Moving Avg'!H534</f>
        <v>2.5682520000000011</v>
      </c>
      <c r="J534" s="5" t="str">
        <f>OBV!F534</f>
        <v>BULLISH</v>
      </c>
      <c r="K534" s="5" t="str">
        <f>OBV!G534</f>
        <v>WEAK</v>
      </c>
      <c r="L534" s="5" t="str">
        <f>OBV!H534</f>
        <v>BULLISH DIVERGENCE</v>
      </c>
      <c r="M534" s="7">
        <f t="shared" si="80"/>
        <v>50</v>
      </c>
      <c r="N534" s="7">
        <f t="shared" si="81"/>
        <v>0</v>
      </c>
      <c r="O534" s="7">
        <f t="shared" si="82"/>
        <v>0</v>
      </c>
      <c r="P534" s="7">
        <f t="shared" si="83"/>
        <v>50</v>
      </c>
      <c r="Q534" s="8">
        <f t="shared" si="84"/>
        <v>25</v>
      </c>
      <c r="R534" s="8">
        <f t="shared" si="85"/>
        <v>22.5</v>
      </c>
      <c r="S534" s="8">
        <f t="shared" si="86"/>
        <v>30</v>
      </c>
      <c r="T534" s="8">
        <f t="shared" si="87"/>
        <v>25</v>
      </c>
      <c r="U534" s="7">
        <f t="shared" si="88"/>
        <v>25.833333333333332</v>
      </c>
      <c r="V534" s="7">
        <f t="shared" si="89"/>
        <v>25.625</v>
      </c>
    </row>
    <row r="535" spans="1:22" ht="13.5" x14ac:dyDescent="0.25">
      <c r="A535" s="3">
        <f>RSI!A535</f>
        <v>43481</v>
      </c>
      <c r="B535" s="2">
        <f>RSI!B535</f>
        <v>1.78</v>
      </c>
      <c r="C535" s="2">
        <f>RSI!I535</f>
        <v>25.669593611075626</v>
      </c>
      <c r="D535" s="2">
        <f>MACD!E535</f>
        <v>0.3574285972430018</v>
      </c>
      <c r="E535" s="2">
        <f>MACD!F535</f>
        <v>0.32583365256789465</v>
      </c>
      <c r="F535" s="2">
        <f>'Moving Avg'!D535</f>
        <v>1.94</v>
      </c>
      <c r="G535" s="2">
        <f>'Moving Avg'!F535</f>
        <v>2.3205</v>
      </c>
      <c r="H535" s="2">
        <f>'Moving Avg'!G535</f>
        <v>2.4383999999999997</v>
      </c>
      <c r="I535" s="2">
        <f>'Moving Avg'!H535</f>
        <v>2.5616445000000012</v>
      </c>
      <c r="J535" s="5" t="str">
        <f>OBV!F535</f>
        <v>BULLISH</v>
      </c>
      <c r="K535" s="5" t="str">
        <f>OBV!G535</f>
        <v>WEAK</v>
      </c>
      <c r="L535" s="5" t="str">
        <f>OBV!H535</f>
        <v>BULLISH DIVERGENCE</v>
      </c>
      <c r="M535" s="7">
        <f t="shared" si="80"/>
        <v>50</v>
      </c>
      <c r="N535" s="7">
        <f t="shared" si="81"/>
        <v>0</v>
      </c>
      <c r="O535" s="7">
        <f t="shared" si="82"/>
        <v>0</v>
      </c>
      <c r="P535" s="7">
        <f t="shared" si="83"/>
        <v>50</v>
      </c>
      <c r="Q535" s="8">
        <f t="shared" si="84"/>
        <v>25</v>
      </c>
      <c r="R535" s="8">
        <f t="shared" si="85"/>
        <v>22.5</v>
      </c>
      <c r="S535" s="8">
        <f t="shared" si="86"/>
        <v>30</v>
      </c>
      <c r="T535" s="8">
        <f t="shared" si="87"/>
        <v>25</v>
      </c>
      <c r="U535" s="7">
        <f t="shared" si="88"/>
        <v>25.833333333333332</v>
      </c>
      <c r="V535" s="7">
        <f t="shared" si="89"/>
        <v>25.625</v>
      </c>
    </row>
    <row r="536" spans="1:22" ht="13.5" x14ac:dyDescent="0.25">
      <c r="A536" s="3">
        <f>RSI!A536</f>
        <v>43482</v>
      </c>
      <c r="B536" s="2">
        <f>RSI!B536</f>
        <v>1.78</v>
      </c>
      <c r="C536" s="2">
        <f>RSI!I536</f>
        <v>25.669593611075626</v>
      </c>
      <c r="D536" s="2">
        <f>MACD!E536</f>
        <v>0.33410070926707647</v>
      </c>
      <c r="E536" s="2">
        <f>MACD!F536</f>
        <v>0.32748706390773102</v>
      </c>
      <c r="F536" s="2">
        <f>'Moving Avg'!D536</f>
        <v>1.8879999999999999</v>
      </c>
      <c r="G536" s="2">
        <f>'Moving Avg'!F536</f>
        <v>2.2709999999999999</v>
      </c>
      <c r="H536" s="2">
        <f>'Moving Avg'!G536</f>
        <v>2.4403999999999999</v>
      </c>
      <c r="I536" s="2">
        <f>'Moving Avg'!H536</f>
        <v>2.5550370000000004</v>
      </c>
      <c r="J536" s="5" t="str">
        <f>OBV!F536</f>
        <v>BEARISH</v>
      </c>
      <c r="K536" s="5" t="str">
        <f>OBV!G536</f>
        <v>STRONG</v>
      </c>
      <c r="L536" s="5" t="str">
        <f>OBV!H536</f>
        <v>CONFIRMED BEARISH</v>
      </c>
      <c r="M536" s="7">
        <f t="shared" si="80"/>
        <v>50</v>
      </c>
      <c r="N536" s="7">
        <f t="shared" si="81"/>
        <v>0</v>
      </c>
      <c r="O536" s="7">
        <f t="shared" si="82"/>
        <v>0</v>
      </c>
      <c r="P536" s="7">
        <f t="shared" si="83"/>
        <v>33</v>
      </c>
      <c r="Q536" s="8">
        <f t="shared" si="84"/>
        <v>22.45</v>
      </c>
      <c r="R536" s="8">
        <f t="shared" si="85"/>
        <v>18.25</v>
      </c>
      <c r="S536" s="8">
        <f t="shared" si="86"/>
        <v>22.35</v>
      </c>
      <c r="T536" s="8">
        <f t="shared" si="87"/>
        <v>20.75</v>
      </c>
      <c r="U536" s="7">
        <f t="shared" si="88"/>
        <v>21.016666666666669</v>
      </c>
      <c r="V536" s="7">
        <f t="shared" si="89"/>
        <v>20.950000000000003</v>
      </c>
    </row>
    <row r="537" spans="1:22" ht="13.5" x14ac:dyDescent="0.25">
      <c r="A537" s="3">
        <f>RSI!A537</f>
        <v>43483</v>
      </c>
      <c r="B537" s="2">
        <f>RSI!B537</f>
        <v>1.85</v>
      </c>
      <c r="C537" s="2">
        <f>RSI!I537</f>
        <v>30.595919305760845</v>
      </c>
      <c r="D537" s="2">
        <f>MACD!E537</f>
        <v>0.29834124479286617</v>
      </c>
      <c r="E537" s="2">
        <f>MACD!F537</f>
        <v>0.32165790008475809</v>
      </c>
      <c r="F537" s="2">
        <f>'Moving Avg'!D537</f>
        <v>1.85</v>
      </c>
      <c r="G537" s="2">
        <f>'Moving Avg'!F537</f>
        <v>2.2295000000000007</v>
      </c>
      <c r="H537" s="2">
        <f>'Moving Avg'!G537</f>
        <v>2.4447999999999999</v>
      </c>
      <c r="I537" s="2">
        <f>'Moving Avg'!H537</f>
        <v>2.5487795000000002</v>
      </c>
      <c r="J537" s="5" t="str">
        <f>OBV!F537</f>
        <v>BEARISH</v>
      </c>
      <c r="K537" s="5" t="str">
        <f>OBV!G537</f>
        <v>STRONG</v>
      </c>
      <c r="L537" s="5" t="str">
        <f>OBV!H537</f>
        <v>CONFIRMED BEARISH</v>
      </c>
      <c r="M537" s="7">
        <f t="shared" si="80"/>
        <v>25</v>
      </c>
      <c r="N537" s="7">
        <f t="shared" si="81"/>
        <v>100</v>
      </c>
      <c r="O537" s="7">
        <f t="shared" si="82"/>
        <v>0</v>
      </c>
      <c r="P537" s="7">
        <f t="shared" si="83"/>
        <v>33</v>
      </c>
      <c r="Q537" s="8">
        <f t="shared" si="84"/>
        <v>48.7</v>
      </c>
      <c r="R537" s="8">
        <f t="shared" si="85"/>
        <v>33.25</v>
      </c>
      <c r="S537" s="8">
        <f t="shared" si="86"/>
        <v>33.6</v>
      </c>
      <c r="T537" s="8">
        <f t="shared" si="87"/>
        <v>39.5</v>
      </c>
      <c r="U537" s="7">
        <f t="shared" si="88"/>
        <v>38.516666666666673</v>
      </c>
      <c r="V537" s="7">
        <f t="shared" si="89"/>
        <v>38.762500000000003</v>
      </c>
    </row>
    <row r="538" spans="1:22" ht="13.5" x14ac:dyDescent="0.25">
      <c r="A538" s="3">
        <f>RSI!A538</f>
        <v>43486</v>
      </c>
      <c r="B538" s="2">
        <f>RSI!B538</f>
        <v>1.85</v>
      </c>
      <c r="C538" s="2">
        <f>RSI!I538</f>
        <v>30.595919305760845</v>
      </c>
      <c r="D538" s="2">
        <f>MACD!E538</f>
        <v>0.25045743365446382</v>
      </c>
      <c r="E538" s="2">
        <f>MACD!F538</f>
        <v>0.30741780679869923</v>
      </c>
      <c r="F538" s="2">
        <f>'Moving Avg'!D538</f>
        <v>1.83</v>
      </c>
      <c r="G538" s="2">
        <f>'Moving Avg'!F538</f>
        <v>2.1940000000000008</v>
      </c>
      <c r="H538" s="2">
        <f>'Moving Avg'!G538</f>
        <v>2.4493999999999998</v>
      </c>
      <c r="I538" s="2">
        <f>'Moving Avg'!H538</f>
        <v>2.5425220000000004</v>
      </c>
      <c r="J538" s="5" t="str">
        <f>OBV!F538</f>
        <v>BEARISH</v>
      </c>
      <c r="K538" s="5" t="str">
        <f>OBV!G538</f>
        <v>STRONG</v>
      </c>
      <c r="L538" s="5" t="str">
        <f>OBV!H538</f>
        <v>CONFIRMED BEARISH</v>
      </c>
      <c r="M538" s="7">
        <f t="shared" si="80"/>
        <v>25</v>
      </c>
      <c r="N538" s="7">
        <f t="shared" si="81"/>
        <v>100</v>
      </c>
      <c r="O538" s="7">
        <f t="shared" si="82"/>
        <v>0</v>
      </c>
      <c r="P538" s="7">
        <f t="shared" si="83"/>
        <v>33</v>
      </c>
      <c r="Q538" s="8">
        <f t="shared" si="84"/>
        <v>48.7</v>
      </c>
      <c r="R538" s="8">
        <f t="shared" si="85"/>
        <v>33.25</v>
      </c>
      <c r="S538" s="8">
        <f t="shared" si="86"/>
        <v>33.6</v>
      </c>
      <c r="T538" s="8">
        <f t="shared" si="87"/>
        <v>39.5</v>
      </c>
      <c r="U538" s="7">
        <f t="shared" si="88"/>
        <v>38.516666666666673</v>
      </c>
      <c r="V538" s="7">
        <f t="shared" si="89"/>
        <v>38.762500000000003</v>
      </c>
    </row>
    <row r="539" spans="1:22" ht="13.5" x14ac:dyDescent="0.25">
      <c r="A539" s="3">
        <f>RSI!A539</f>
        <v>43487</v>
      </c>
      <c r="B539" s="2">
        <f>RSI!B539</f>
        <v>1.82</v>
      </c>
      <c r="C539" s="2">
        <f>RSI!I539</f>
        <v>29.620173282183245</v>
      </c>
      <c r="D539" s="2">
        <f>MACD!E539</f>
        <v>0.2005147618662062</v>
      </c>
      <c r="E539" s="2">
        <f>MACD!F539</f>
        <v>0.28603719781220061</v>
      </c>
      <c r="F539" s="2">
        <f>'Moving Avg'!D539</f>
        <v>1.8160000000000001</v>
      </c>
      <c r="G539" s="2">
        <f>'Moving Avg'!F539</f>
        <v>2.1500000000000004</v>
      </c>
      <c r="H539" s="2">
        <f>'Moving Avg'!G539</f>
        <v>2.4516</v>
      </c>
      <c r="I539" s="2">
        <f>'Moving Avg'!H539</f>
        <v>2.5361145</v>
      </c>
      <c r="J539" s="5" t="str">
        <f>OBV!F539</f>
        <v>BEARISH</v>
      </c>
      <c r="K539" s="5" t="str">
        <f>OBV!G539</f>
        <v>STRONG</v>
      </c>
      <c r="L539" s="5" t="str">
        <f>OBV!H539</f>
        <v>CONFIRMED BEARISH</v>
      </c>
      <c r="M539" s="7">
        <f t="shared" si="80"/>
        <v>50</v>
      </c>
      <c r="N539" s="7">
        <f t="shared" si="81"/>
        <v>100</v>
      </c>
      <c r="O539" s="7">
        <f t="shared" si="82"/>
        <v>0</v>
      </c>
      <c r="P539" s="7">
        <f t="shared" si="83"/>
        <v>33</v>
      </c>
      <c r="Q539" s="8">
        <f t="shared" si="84"/>
        <v>57.45</v>
      </c>
      <c r="R539" s="8">
        <f t="shared" si="85"/>
        <v>38.25</v>
      </c>
      <c r="S539" s="8">
        <f t="shared" si="86"/>
        <v>37.35</v>
      </c>
      <c r="T539" s="8">
        <f t="shared" si="87"/>
        <v>45.75</v>
      </c>
      <c r="U539" s="7">
        <f t="shared" si="88"/>
        <v>44.35</v>
      </c>
      <c r="V539" s="7">
        <f t="shared" si="89"/>
        <v>44.7</v>
      </c>
    </row>
    <row r="540" spans="1:22" ht="13.5" x14ac:dyDescent="0.25">
      <c r="A540" s="3">
        <f>RSI!A540</f>
        <v>43488</v>
      </c>
      <c r="B540" s="2">
        <f>RSI!B540</f>
        <v>1.8</v>
      </c>
      <c r="C540" s="2">
        <f>RSI!I540</f>
        <v>28.957159336418584</v>
      </c>
      <c r="D540" s="2">
        <f>MACD!E540</f>
        <v>0.16194982229573407</v>
      </c>
      <c r="E540" s="2">
        <f>MACD!F540</f>
        <v>0.26121972270890731</v>
      </c>
      <c r="F540" s="2">
        <f>'Moving Avg'!D540</f>
        <v>1.8200000000000003</v>
      </c>
      <c r="G540" s="2">
        <f>'Moving Avg'!F540</f>
        <v>2.0985</v>
      </c>
      <c r="H540" s="2">
        <f>'Moving Avg'!G540</f>
        <v>2.4513999999999996</v>
      </c>
      <c r="I540" s="2">
        <f>'Moving Avg'!H540</f>
        <v>2.529217</v>
      </c>
      <c r="J540" s="5" t="str">
        <f>OBV!F540</f>
        <v>BEARISH</v>
      </c>
      <c r="K540" s="5" t="str">
        <f>OBV!G540</f>
        <v>NEUTRAL</v>
      </c>
      <c r="L540" s="5" t="str">
        <f>OBV!H540</f>
        <v>BEARISH DIVERGENCE</v>
      </c>
      <c r="M540" s="7">
        <f t="shared" si="80"/>
        <v>50</v>
      </c>
      <c r="N540" s="7">
        <f t="shared" si="81"/>
        <v>100</v>
      </c>
      <c r="O540" s="7">
        <f t="shared" si="82"/>
        <v>0</v>
      </c>
      <c r="P540" s="7">
        <f t="shared" si="83"/>
        <v>16.5</v>
      </c>
      <c r="Q540" s="8">
        <f t="shared" si="84"/>
        <v>54.975000000000001</v>
      </c>
      <c r="R540" s="8">
        <f t="shared" si="85"/>
        <v>34.125</v>
      </c>
      <c r="S540" s="8">
        <f t="shared" si="86"/>
        <v>29.925000000000001</v>
      </c>
      <c r="T540" s="8">
        <f t="shared" si="87"/>
        <v>41.625</v>
      </c>
      <c r="U540" s="7">
        <f t="shared" si="88"/>
        <v>39.674999999999997</v>
      </c>
      <c r="V540" s="7">
        <f t="shared" si="89"/>
        <v>40.162499999999994</v>
      </c>
    </row>
    <row r="541" spans="1:22" ht="13.5" x14ac:dyDescent="0.25">
      <c r="A541" s="3">
        <f>RSI!A541</f>
        <v>43489</v>
      </c>
      <c r="B541" s="2">
        <f>RSI!B541</f>
        <v>1.72</v>
      </c>
      <c r="C541" s="2">
        <f>RSI!I541</f>
        <v>26.410577479716821</v>
      </c>
      <c r="D541" s="2">
        <f>MACD!E541</f>
        <v>0.15279552693658083</v>
      </c>
      <c r="E541" s="2">
        <f>MACD!F541</f>
        <v>0.23953488355444202</v>
      </c>
      <c r="F541" s="2">
        <f>'Moving Avg'!D541</f>
        <v>1.8080000000000003</v>
      </c>
      <c r="G541" s="2">
        <f>'Moving Avg'!F541</f>
        <v>2.0455000000000001</v>
      </c>
      <c r="H541" s="2">
        <f>'Moving Avg'!G541</f>
        <v>2.4475999999999996</v>
      </c>
      <c r="I541" s="2">
        <f>'Moving Avg'!H541</f>
        <v>2.5219195000000001</v>
      </c>
      <c r="J541" s="5" t="str">
        <f>OBV!F541</f>
        <v>BEARISH</v>
      </c>
      <c r="K541" s="5" t="str">
        <f>OBV!G541</f>
        <v>NEUTRAL</v>
      </c>
      <c r="L541" s="5" t="str">
        <f>OBV!H541</f>
        <v>CONFIRMED BEARISH</v>
      </c>
      <c r="M541" s="7">
        <f t="shared" si="80"/>
        <v>50</v>
      </c>
      <c r="N541" s="7">
        <f t="shared" si="81"/>
        <v>100</v>
      </c>
      <c r="O541" s="7">
        <f t="shared" si="82"/>
        <v>0</v>
      </c>
      <c r="P541" s="7">
        <f t="shared" si="83"/>
        <v>16.5</v>
      </c>
      <c r="Q541" s="8">
        <f t="shared" si="84"/>
        <v>54.975000000000001</v>
      </c>
      <c r="R541" s="8">
        <f t="shared" si="85"/>
        <v>34.125</v>
      </c>
      <c r="S541" s="8">
        <f t="shared" si="86"/>
        <v>29.925000000000001</v>
      </c>
      <c r="T541" s="8">
        <f t="shared" si="87"/>
        <v>41.625</v>
      </c>
      <c r="U541" s="7">
        <f t="shared" si="88"/>
        <v>39.674999999999997</v>
      </c>
      <c r="V541" s="7">
        <f t="shared" si="89"/>
        <v>40.162499999999994</v>
      </c>
    </row>
    <row r="542" spans="1:22" ht="13.5" x14ac:dyDescent="0.25">
      <c r="A542" s="3">
        <f>RSI!A542</f>
        <v>43490</v>
      </c>
      <c r="B542" s="2">
        <f>RSI!B542</f>
        <v>1.7</v>
      </c>
      <c r="C542" s="2">
        <f>RSI!I542</f>
        <v>25.799717975446882</v>
      </c>
      <c r="D542" s="2">
        <f>MACD!E542</f>
        <v>0.14901030376987556</v>
      </c>
      <c r="E542" s="2">
        <f>MACD!F542</f>
        <v>0.22142996759752875</v>
      </c>
      <c r="F542" s="2">
        <f>'Moving Avg'!D542</f>
        <v>1.7779999999999998</v>
      </c>
      <c r="G542" s="2">
        <f>'Moving Avg'!F542</f>
        <v>1.996</v>
      </c>
      <c r="H542" s="2">
        <f>'Moving Avg'!G542</f>
        <v>2.4411999999999994</v>
      </c>
      <c r="I542" s="2">
        <f>'Moving Avg'!H542</f>
        <v>2.5145219999999999</v>
      </c>
      <c r="J542" s="5" t="str">
        <f>OBV!F542</f>
        <v>BEARISH</v>
      </c>
      <c r="K542" s="5" t="str">
        <f>OBV!G542</f>
        <v>STRONG</v>
      </c>
      <c r="L542" s="5" t="str">
        <f>OBV!H542</f>
        <v>CONFIRMED BEARISH</v>
      </c>
      <c r="M542" s="7">
        <f t="shared" si="80"/>
        <v>50</v>
      </c>
      <c r="N542" s="7">
        <f t="shared" si="81"/>
        <v>100</v>
      </c>
      <c r="O542" s="7">
        <f t="shared" si="82"/>
        <v>0</v>
      </c>
      <c r="P542" s="7">
        <f t="shared" si="83"/>
        <v>33</v>
      </c>
      <c r="Q542" s="8">
        <f t="shared" si="84"/>
        <v>57.45</v>
      </c>
      <c r="R542" s="8">
        <f t="shared" si="85"/>
        <v>38.25</v>
      </c>
      <c r="S542" s="8">
        <f t="shared" si="86"/>
        <v>37.35</v>
      </c>
      <c r="T542" s="8">
        <f t="shared" si="87"/>
        <v>45.75</v>
      </c>
      <c r="U542" s="7">
        <f t="shared" si="88"/>
        <v>44.35</v>
      </c>
      <c r="V542" s="7">
        <f t="shared" si="89"/>
        <v>44.7</v>
      </c>
    </row>
    <row r="543" spans="1:22" ht="13.5" x14ac:dyDescent="0.25">
      <c r="A543" s="3">
        <f>RSI!A543</f>
        <v>43493</v>
      </c>
      <c r="B543" s="2">
        <f>RSI!B543</f>
        <v>1.7</v>
      </c>
      <c r="C543" s="2">
        <f>RSI!I543</f>
        <v>25.799717975446882</v>
      </c>
      <c r="D543" s="2">
        <f>MACD!E543</f>
        <v>0.13437503999231604</v>
      </c>
      <c r="E543" s="2">
        <f>MACD!F543</f>
        <v>0.20401898207648622</v>
      </c>
      <c r="F543" s="2">
        <f>'Moving Avg'!D543</f>
        <v>1.748</v>
      </c>
      <c r="G543" s="2">
        <f>'Moving Avg'!F543</f>
        <v>1.9525000000000001</v>
      </c>
      <c r="H543" s="2">
        <f>'Moving Avg'!G543</f>
        <v>2.4323999999999995</v>
      </c>
      <c r="I543" s="2">
        <f>'Moving Avg'!H543</f>
        <v>2.5071244999999998</v>
      </c>
      <c r="J543" s="5" t="str">
        <f>OBV!F543</f>
        <v>BEARISH</v>
      </c>
      <c r="K543" s="5" t="str">
        <f>OBV!G543</f>
        <v>STRONG</v>
      </c>
      <c r="L543" s="5" t="str">
        <f>OBV!H543</f>
        <v>CONFIRMED BEARISH</v>
      </c>
      <c r="M543" s="7">
        <f t="shared" si="80"/>
        <v>50</v>
      </c>
      <c r="N543" s="7">
        <f t="shared" si="81"/>
        <v>100</v>
      </c>
      <c r="O543" s="7">
        <f t="shared" si="82"/>
        <v>0</v>
      </c>
      <c r="P543" s="7">
        <f t="shared" si="83"/>
        <v>33</v>
      </c>
      <c r="Q543" s="8">
        <f t="shared" si="84"/>
        <v>57.45</v>
      </c>
      <c r="R543" s="8">
        <f t="shared" si="85"/>
        <v>38.25</v>
      </c>
      <c r="S543" s="8">
        <f t="shared" si="86"/>
        <v>37.35</v>
      </c>
      <c r="T543" s="8">
        <f t="shared" si="87"/>
        <v>45.75</v>
      </c>
      <c r="U543" s="7">
        <f t="shared" si="88"/>
        <v>44.35</v>
      </c>
      <c r="V543" s="7">
        <f t="shared" si="89"/>
        <v>44.7</v>
      </c>
    </row>
    <row r="544" spans="1:22" ht="13.5" x14ac:dyDescent="0.25">
      <c r="A544" s="3">
        <f>RSI!A544</f>
        <v>43494</v>
      </c>
      <c r="B544" s="2">
        <f>RSI!B544</f>
        <v>1.7</v>
      </c>
      <c r="C544" s="2">
        <f>RSI!I544</f>
        <v>25.799717975446882</v>
      </c>
      <c r="D544" s="2">
        <f>MACD!E544</f>
        <v>0.11499555936895955</v>
      </c>
      <c r="E544" s="2">
        <f>MACD!F544</f>
        <v>0.18621429753498089</v>
      </c>
      <c r="F544" s="2">
        <f>'Moving Avg'!D544</f>
        <v>1.7239999999999998</v>
      </c>
      <c r="G544" s="2">
        <f>'Moving Avg'!F544</f>
        <v>1.9145000000000008</v>
      </c>
      <c r="H544" s="2">
        <f>'Moving Avg'!G544</f>
        <v>2.4217999999999997</v>
      </c>
      <c r="I544" s="2">
        <f>'Moving Avg'!H544</f>
        <v>2.4997269999999996</v>
      </c>
      <c r="J544" s="5" t="str">
        <f>OBV!F544</f>
        <v>BEARISH</v>
      </c>
      <c r="K544" s="5" t="str">
        <f>OBV!G544</f>
        <v>NEUTRAL</v>
      </c>
      <c r="L544" s="5" t="str">
        <f>OBV!H544</f>
        <v>CONFIRMED BEARISH</v>
      </c>
      <c r="M544" s="7">
        <f t="shared" si="80"/>
        <v>50</v>
      </c>
      <c r="N544" s="7">
        <f t="shared" si="81"/>
        <v>100</v>
      </c>
      <c r="O544" s="7">
        <f t="shared" si="82"/>
        <v>0</v>
      </c>
      <c r="P544" s="7">
        <f t="shared" si="83"/>
        <v>16.5</v>
      </c>
      <c r="Q544" s="8">
        <f t="shared" si="84"/>
        <v>54.975000000000001</v>
      </c>
      <c r="R544" s="8">
        <f t="shared" si="85"/>
        <v>34.125</v>
      </c>
      <c r="S544" s="8">
        <f t="shared" si="86"/>
        <v>29.925000000000001</v>
      </c>
      <c r="T544" s="8">
        <f t="shared" si="87"/>
        <v>41.625</v>
      </c>
      <c r="U544" s="7">
        <f t="shared" si="88"/>
        <v>39.674999999999997</v>
      </c>
      <c r="V544" s="7">
        <f t="shared" si="89"/>
        <v>40.162499999999994</v>
      </c>
    </row>
    <row r="545" spans="1:22" ht="13.5" x14ac:dyDescent="0.25">
      <c r="A545" s="3">
        <f>RSI!A545</f>
        <v>43495</v>
      </c>
      <c r="B545" s="2">
        <f>RSI!B545</f>
        <v>1.63</v>
      </c>
      <c r="C545" s="2">
        <f>RSI!I545</f>
        <v>23.43068791260113</v>
      </c>
      <c r="D545" s="2">
        <f>MACD!E545</f>
        <v>8.8929065326512236E-2</v>
      </c>
      <c r="E545" s="2">
        <f>MACD!F545</f>
        <v>0.16675725109328715</v>
      </c>
      <c r="F545" s="2">
        <f>'Moving Avg'!D545</f>
        <v>1.69</v>
      </c>
      <c r="G545" s="2">
        <f>'Moving Avg'!F545</f>
        <v>1.8785000000000007</v>
      </c>
      <c r="H545" s="2">
        <f>'Moving Avg'!G545</f>
        <v>2.4103999999999992</v>
      </c>
      <c r="I545" s="2">
        <f>'Moving Avg'!H545</f>
        <v>2.4919794999999998</v>
      </c>
      <c r="J545" s="5" t="str">
        <f>OBV!F545</f>
        <v>BEARISH</v>
      </c>
      <c r="K545" s="5" t="str">
        <f>OBV!G545</f>
        <v>NEUTRAL</v>
      </c>
      <c r="L545" s="5" t="str">
        <f>OBV!H545</f>
        <v>CONFIRMED BEARISH</v>
      </c>
      <c r="M545" s="7">
        <f t="shared" si="80"/>
        <v>50</v>
      </c>
      <c r="N545" s="7">
        <f t="shared" si="81"/>
        <v>100</v>
      </c>
      <c r="O545" s="7">
        <f t="shared" si="82"/>
        <v>0</v>
      </c>
      <c r="P545" s="7">
        <f t="shared" si="83"/>
        <v>16.5</v>
      </c>
      <c r="Q545" s="8">
        <f t="shared" si="84"/>
        <v>54.975000000000001</v>
      </c>
      <c r="R545" s="8">
        <f t="shared" si="85"/>
        <v>34.125</v>
      </c>
      <c r="S545" s="8">
        <f t="shared" si="86"/>
        <v>29.925000000000001</v>
      </c>
      <c r="T545" s="8">
        <f t="shared" si="87"/>
        <v>41.625</v>
      </c>
      <c r="U545" s="7">
        <f t="shared" si="88"/>
        <v>39.674999999999997</v>
      </c>
      <c r="V545" s="7">
        <f t="shared" si="89"/>
        <v>40.162499999999994</v>
      </c>
    </row>
    <row r="546" spans="1:22" ht="13.5" x14ac:dyDescent="0.25">
      <c r="A546" s="3">
        <f>RSI!A546</f>
        <v>43496</v>
      </c>
      <c r="B546" s="2">
        <f>RSI!B546</f>
        <v>1.62</v>
      </c>
      <c r="C546" s="2">
        <f>RSI!I546</f>
        <v>23.104299255241855</v>
      </c>
      <c r="D546" s="2">
        <f>MACD!E546</f>
        <v>6.9943304292384489E-2</v>
      </c>
      <c r="E546" s="2">
        <f>MACD!F546</f>
        <v>0.14739446173310661</v>
      </c>
      <c r="F546" s="2">
        <f>'Moving Avg'!D546</f>
        <v>1.67</v>
      </c>
      <c r="G546" s="2">
        <f>'Moving Avg'!F546</f>
        <v>1.8470000000000002</v>
      </c>
      <c r="H546" s="2">
        <f>'Moving Avg'!G546</f>
        <v>2.3961999999999994</v>
      </c>
      <c r="I546" s="2">
        <f>'Moving Avg'!H546</f>
        <v>2.4841819999999992</v>
      </c>
      <c r="J546" s="5" t="str">
        <f>OBV!F546</f>
        <v>BEARISH</v>
      </c>
      <c r="K546" s="5" t="str">
        <f>OBV!G546</f>
        <v>NEUTRAL</v>
      </c>
      <c r="L546" s="5" t="str">
        <f>OBV!H546</f>
        <v>CONFIRMED BEARISH</v>
      </c>
      <c r="M546" s="7">
        <f t="shared" si="80"/>
        <v>50</v>
      </c>
      <c r="N546" s="7">
        <f t="shared" si="81"/>
        <v>100</v>
      </c>
      <c r="O546" s="7">
        <f t="shared" si="82"/>
        <v>0</v>
      </c>
      <c r="P546" s="7">
        <f t="shared" si="83"/>
        <v>16.5</v>
      </c>
      <c r="Q546" s="8">
        <f t="shared" si="84"/>
        <v>54.975000000000001</v>
      </c>
      <c r="R546" s="8">
        <f t="shared" si="85"/>
        <v>34.125</v>
      </c>
      <c r="S546" s="8">
        <f t="shared" si="86"/>
        <v>29.925000000000001</v>
      </c>
      <c r="T546" s="8">
        <f t="shared" si="87"/>
        <v>41.625</v>
      </c>
      <c r="U546" s="7">
        <f t="shared" si="88"/>
        <v>39.674999999999997</v>
      </c>
      <c r="V546" s="7">
        <f t="shared" si="89"/>
        <v>40.162499999999994</v>
      </c>
    </row>
    <row r="547" spans="1:22" ht="13.5" x14ac:dyDescent="0.25">
      <c r="A547" s="3">
        <f>RSI!A547</f>
        <v>43497</v>
      </c>
      <c r="B547" s="2">
        <f>RSI!B547</f>
        <v>1.58</v>
      </c>
      <c r="C547" s="2">
        <f>RSI!I547</f>
        <v>21.79638531194189</v>
      </c>
      <c r="D547" s="2">
        <f>MACD!E547</f>
        <v>6.9826901154051546E-2</v>
      </c>
      <c r="E547" s="2">
        <f>MACD!F547</f>
        <v>0.1318809496172956</v>
      </c>
      <c r="F547" s="2">
        <f>'Moving Avg'!D547</f>
        <v>1.6460000000000001</v>
      </c>
      <c r="G547" s="2">
        <f>'Moving Avg'!F547</f>
        <v>1.8180000000000001</v>
      </c>
      <c r="H547" s="2">
        <f>'Moving Avg'!G547</f>
        <v>2.3791999999999995</v>
      </c>
      <c r="I547" s="2">
        <f>'Moving Avg'!H547</f>
        <v>2.4763794999999988</v>
      </c>
      <c r="J547" s="5" t="str">
        <f>OBV!F547</f>
        <v>BEARISH</v>
      </c>
      <c r="K547" s="5" t="str">
        <f>OBV!G547</f>
        <v>STRONG</v>
      </c>
      <c r="L547" s="5" t="str">
        <f>OBV!H547</f>
        <v>CONFIRMED BEARISH</v>
      </c>
      <c r="M547" s="7">
        <f t="shared" si="80"/>
        <v>50</v>
      </c>
      <c r="N547" s="7">
        <f t="shared" si="81"/>
        <v>100</v>
      </c>
      <c r="O547" s="7">
        <f t="shared" si="82"/>
        <v>0</v>
      </c>
      <c r="P547" s="7">
        <f t="shared" si="83"/>
        <v>33</v>
      </c>
      <c r="Q547" s="8">
        <f t="shared" si="84"/>
        <v>57.45</v>
      </c>
      <c r="R547" s="8">
        <f t="shared" si="85"/>
        <v>38.25</v>
      </c>
      <c r="S547" s="8">
        <f t="shared" si="86"/>
        <v>37.35</v>
      </c>
      <c r="T547" s="8">
        <f t="shared" si="87"/>
        <v>45.75</v>
      </c>
      <c r="U547" s="7">
        <f t="shared" si="88"/>
        <v>44.35</v>
      </c>
      <c r="V547" s="7">
        <f t="shared" si="89"/>
        <v>44.7</v>
      </c>
    </row>
    <row r="548" spans="1:22" ht="13.5" x14ac:dyDescent="0.25">
      <c r="A548" s="3">
        <f>RSI!A548</f>
        <v>43500</v>
      </c>
      <c r="B548" s="2">
        <f>RSI!B548</f>
        <v>1.58</v>
      </c>
      <c r="C548" s="2">
        <f>RSI!I548</f>
        <v>21.79638531194189</v>
      </c>
      <c r="D548" s="2">
        <f>MACD!E548</f>
        <v>7.2016877029670745E-2</v>
      </c>
      <c r="E548" s="2">
        <f>MACD!F548</f>
        <v>0.11990813509977064</v>
      </c>
      <c r="F548" s="2">
        <f>'Moving Avg'!D548</f>
        <v>1.6219999999999999</v>
      </c>
      <c r="G548" s="2">
        <f>'Moving Avg'!F548</f>
        <v>1.7954999999999999</v>
      </c>
      <c r="H548" s="2">
        <f>'Moving Avg'!G548</f>
        <v>2.3593999999999995</v>
      </c>
      <c r="I548" s="2">
        <f>'Moving Avg'!H548</f>
        <v>2.4685769999999989</v>
      </c>
      <c r="J548" s="5" t="str">
        <f>OBV!F548</f>
        <v>BEARISH</v>
      </c>
      <c r="K548" s="5" t="str">
        <f>OBV!G548</f>
        <v>STRONG</v>
      </c>
      <c r="L548" s="5" t="str">
        <f>OBV!H548</f>
        <v>CONFIRMED BEARISH</v>
      </c>
      <c r="M548" s="7">
        <f t="shared" si="80"/>
        <v>50</v>
      </c>
      <c r="N548" s="7">
        <f t="shared" si="81"/>
        <v>100</v>
      </c>
      <c r="O548" s="7">
        <f t="shared" si="82"/>
        <v>0</v>
      </c>
      <c r="P548" s="7">
        <f t="shared" si="83"/>
        <v>33</v>
      </c>
      <c r="Q548" s="8">
        <f t="shared" si="84"/>
        <v>57.45</v>
      </c>
      <c r="R548" s="8">
        <f t="shared" si="85"/>
        <v>38.25</v>
      </c>
      <c r="S548" s="8">
        <f t="shared" si="86"/>
        <v>37.35</v>
      </c>
      <c r="T548" s="8">
        <f t="shared" si="87"/>
        <v>45.75</v>
      </c>
      <c r="U548" s="7">
        <f t="shared" si="88"/>
        <v>44.35</v>
      </c>
      <c r="V548" s="7">
        <f t="shared" si="89"/>
        <v>44.7</v>
      </c>
    </row>
    <row r="549" spans="1:22" ht="13.5" x14ac:dyDescent="0.25">
      <c r="A549" s="3">
        <f>RSI!A549</f>
        <v>43501</v>
      </c>
      <c r="B549" s="2">
        <f>RSI!B549</f>
        <v>1.62</v>
      </c>
      <c r="C549" s="2">
        <f>RSI!I549</f>
        <v>26.614384021065206</v>
      </c>
      <c r="D549" s="2">
        <f>MACD!E549</f>
        <v>6.8410540441854906E-2</v>
      </c>
      <c r="E549" s="2">
        <f>MACD!F549</f>
        <v>0.10960861616818748</v>
      </c>
      <c r="F549" s="2">
        <f>'Moving Avg'!D549</f>
        <v>1.6060000000000003</v>
      </c>
      <c r="G549" s="2">
        <f>'Moving Avg'!F549</f>
        <v>1.7794999999999994</v>
      </c>
      <c r="H549" s="2">
        <f>'Moving Avg'!G549</f>
        <v>2.3376000000000001</v>
      </c>
      <c r="I549" s="2">
        <f>'Moving Avg'!H549</f>
        <v>2.460974499999999</v>
      </c>
      <c r="J549" s="5" t="str">
        <f>OBV!F549</f>
        <v>BEARISH</v>
      </c>
      <c r="K549" s="5" t="str">
        <f>OBV!G549</f>
        <v>STRONG</v>
      </c>
      <c r="L549" s="5" t="str">
        <f>OBV!H549</f>
        <v>CONFIRMED BEARISH</v>
      </c>
      <c r="M549" s="7">
        <f t="shared" si="80"/>
        <v>50</v>
      </c>
      <c r="N549" s="7">
        <f t="shared" si="81"/>
        <v>100</v>
      </c>
      <c r="O549" s="7">
        <f t="shared" si="82"/>
        <v>0</v>
      </c>
      <c r="P549" s="7">
        <f t="shared" si="83"/>
        <v>33</v>
      </c>
      <c r="Q549" s="8">
        <f t="shared" si="84"/>
        <v>57.45</v>
      </c>
      <c r="R549" s="8">
        <f t="shared" si="85"/>
        <v>38.25</v>
      </c>
      <c r="S549" s="8">
        <f t="shared" si="86"/>
        <v>37.35</v>
      </c>
      <c r="T549" s="8">
        <f t="shared" si="87"/>
        <v>45.75</v>
      </c>
      <c r="U549" s="7">
        <f t="shared" si="88"/>
        <v>44.35</v>
      </c>
      <c r="V549" s="7">
        <f t="shared" si="89"/>
        <v>44.7</v>
      </c>
    </row>
    <row r="550" spans="1:22" ht="13.5" x14ac:dyDescent="0.25">
      <c r="A550" s="3">
        <f>RSI!A550</f>
        <v>43502</v>
      </c>
      <c r="B550" s="2">
        <f>RSI!B550</f>
        <v>1.62</v>
      </c>
      <c r="C550" s="2">
        <f>RSI!I550</f>
        <v>26.614384021065206</v>
      </c>
      <c r="D550" s="2">
        <f>MACD!E550</f>
        <v>6.4007734962034935E-2</v>
      </c>
      <c r="E550" s="2">
        <f>MACD!F550</f>
        <v>0.10048843992695698</v>
      </c>
      <c r="F550" s="2">
        <f>'Moving Avg'!D550</f>
        <v>1.6039999999999999</v>
      </c>
      <c r="G550" s="2">
        <f>'Moving Avg'!F550</f>
        <v>1.7634999999999994</v>
      </c>
      <c r="H550" s="2">
        <f>'Moving Avg'!G550</f>
        <v>2.3133999999999997</v>
      </c>
      <c r="I550" s="2">
        <f>'Moving Avg'!H550</f>
        <v>2.453371999999999</v>
      </c>
      <c r="J550" s="5" t="str">
        <f>OBV!F550</f>
        <v>BEARISH</v>
      </c>
      <c r="K550" s="5" t="str">
        <f>OBV!G550</f>
        <v>STRONG</v>
      </c>
      <c r="L550" s="5" t="str">
        <f>OBV!H550</f>
        <v>CONFIRMED BEARISH</v>
      </c>
      <c r="M550" s="7">
        <f t="shared" si="80"/>
        <v>50</v>
      </c>
      <c r="N550" s="7">
        <f t="shared" si="81"/>
        <v>100</v>
      </c>
      <c r="O550" s="7">
        <f t="shared" si="82"/>
        <v>0</v>
      </c>
      <c r="P550" s="7">
        <f t="shared" si="83"/>
        <v>33</v>
      </c>
      <c r="Q550" s="8">
        <f t="shared" si="84"/>
        <v>57.45</v>
      </c>
      <c r="R550" s="8">
        <f t="shared" si="85"/>
        <v>38.25</v>
      </c>
      <c r="S550" s="8">
        <f t="shared" si="86"/>
        <v>37.35</v>
      </c>
      <c r="T550" s="8">
        <f t="shared" si="87"/>
        <v>45.75</v>
      </c>
      <c r="U550" s="7">
        <f t="shared" si="88"/>
        <v>44.35</v>
      </c>
      <c r="V550" s="7">
        <f t="shared" si="89"/>
        <v>44.7</v>
      </c>
    </row>
    <row r="551" spans="1:22" ht="13.5" x14ac:dyDescent="0.25">
      <c r="A551" s="3">
        <f>RSI!A551</f>
        <v>43503</v>
      </c>
      <c r="B551" s="2">
        <f>RSI!B551</f>
        <v>1.62</v>
      </c>
      <c r="C551" s="2">
        <f>RSI!I551</f>
        <v>26.614384021065206</v>
      </c>
      <c r="D551" s="2">
        <f>MACD!E551</f>
        <v>4.9572400355770929E-2</v>
      </c>
      <c r="E551" s="2">
        <f>MACD!F551</f>
        <v>9.0305232012719769E-2</v>
      </c>
      <c r="F551" s="2">
        <f>'Moving Avg'!D551</f>
        <v>1.6039999999999999</v>
      </c>
      <c r="G551" s="2">
        <f>'Moving Avg'!F551</f>
        <v>1.7424999999999997</v>
      </c>
      <c r="H551" s="2">
        <f>'Moving Avg'!G551</f>
        <v>2.2892000000000001</v>
      </c>
      <c r="I551" s="2">
        <f>'Moving Avg'!H551</f>
        <v>2.4457694999999986</v>
      </c>
      <c r="J551" s="5" t="str">
        <f>OBV!F551</f>
        <v>BEARISH</v>
      </c>
      <c r="K551" s="5" t="str">
        <f>OBV!G551</f>
        <v>STRONG</v>
      </c>
      <c r="L551" s="5" t="str">
        <f>OBV!H551</f>
        <v>NEUTRAL</v>
      </c>
      <c r="M551" s="7">
        <f t="shared" si="80"/>
        <v>50</v>
      </c>
      <c r="N551" s="7">
        <f t="shared" si="81"/>
        <v>100</v>
      </c>
      <c r="O551" s="7">
        <f t="shared" si="82"/>
        <v>0</v>
      </c>
      <c r="P551" s="7">
        <f t="shared" si="83"/>
        <v>33</v>
      </c>
      <c r="Q551" s="8">
        <f t="shared" si="84"/>
        <v>57.45</v>
      </c>
      <c r="R551" s="8">
        <f t="shared" si="85"/>
        <v>38.25</v>
      </c>
      <c r="S551" s="8">
        <f t="shared" si="86"/>
        <v>37.35</v>
      </c>
      <c r="T551" s="8">
        <f t="shared" si="87"/>
        <v>45.75</v>
      </c>
      <c r="U551" s="7">
        <f t="shared" si="88"/>
        <v>44.35</v>
      </c>
      <c r="V551" s="7">
        <f t="shared" si="89"/>
        <v>44.7</v>
      </c>
    </row>
    <row r="552" spans="1:22" ht="13.5" x14ac:dyDescent="0.25">
      <c r="A552" s="3">
        <f>RSI!A552</f>
        <v>43504</v>
      </c>
      <c r="B552" s="2">
        <f>RSI!B552</f>
        <v>1.62</v>
      </c>
      <c r="C552" s="2">
        <f>RSI!I552</f>
        <v>26.614384021065206</v>
      </c>
      <c r="D552" s="2">
        <f>MACD!E552</f>
        <v>3.5760415688689484E-2</v>
      </c>
      <c r="E552" s="2">
        <f>MACD!F552</f>
        <v>7.9396268747913709E-2</v>
      </c>
      <c r="F552" s="2">
        <f>'Moving Avg'!D552</f>
        <v>1.6120000000000001</v>
      </c>
      <c r="G552" s="2">
        <f>'Moving Avg'!F552</f>
        <v>1.7214999999999996</v>
      </c>
      <c r="H552" s="2">
        <f>'Moving Avg'!G552</f>
        <v>2.2668000000000004</v>
      </c>
      <c r="I552" s="2">
        <f>'Moving Avg'!H552</f>
        <v>2.4381669999999986</v>
      </c>
      <c r="J552" s="5" t="str">
        <f>OBV!F552</f>
        <v>BULLISH</v>
      </c>
      <c r="K552" s="5" t="str">
        <f>OBV!G552</f>
        <v>NEUTRAL</v>
      </c>
      <c r="L552" s="5" t="str">
        <f>OBV!H552</f>
        <v>CONFIRMED BULLISH</v>
      </c>
      <c r="M552" s="7">
        <f t="shared" si="80"/>
        <v>50</v>
      </c>
      <c r="N552" s="7">
        <f t="shared" si="81"/>
        <v>100</v>
      </c>
      <c r="O552" s="7">
        <f t="shared" si="82"/>
        <v>0</v>
      </c>
      <c r="P552" s="7">
        <f t="shared" si="83"/>
        <v>83.5</v>
      </c>
      <c r="Q552" s="8">
        <f t="shared" si="84"/>
        <v>65.025000000000006</v>
      </c>
      <c r="R552" s="8">
        <f t="shared" si="85"/>
        <v>50.875</v>
      </c>
      <c r="S552" s="8">
        <f t="shared" si="86"/>
        <v>60.075000000000003</v>
      </c>
      <c r="T552" s="8">
        <f t="shared" si="87"/>
        <v>58.375</v>
      </c>
      <c r="U552" s="7">
        <f t="shared" si="88"/>
        <v>58.658333333333339</v>
      </c>
      <c r="V552" s="7">
        <f t="shared" si="89"/>
        <v>58.587500000000006</v>
      </c>
    </row>
    <row r="553" spans="1:22" ht="13.5" x14ac:dyDescent="0.25">
      <c r="A553" s="3">
        <f>RSI!A553</f>
        <v>43507</v>
      </c>
      <c r="B553" s="2">
        <f>RSI!B553</f>
        <v>1.66</v>
      </c>
      <c r="C553" s="2">
        <f>RSI!I553</f>
        <v>32.230222942407835</v>
      </c>
      <c r="D553" s="2">
        <f>MACD!E553</f>
        <v>2.248025202429571E-2</v>
      </c>
      <c r="E553" s="2">
        <f>MACD!F553</f>
        <v>6.8013065403190118E-2</v>
      </c>
      <c r="F553" s="2">
        <f>'Moving Avg'!D553</f>
        <v>1.6280000000000001</v>
      </c>
      <c r="G553" s="2">
        <f>'Moving Avg'!F553</f>
        <v>1.7070000000000001</v>
      </c>
      <c r="H553" s="2">
        <f>'Moving Avg'!G553</f>
        <v>2.2428000000000003</v>
      </c>
      <c r="I553" s="2">
        <f>'Moving Avg'!H553</f>
        <v>2.4306184999999991</v>
      </c>
      <c r="J553" s="5" t="str">
        <f>OBV!F553</f>
        <v>BULLISH</v>
      </c>
      <c r="K553" s="5" t="str">
        <f>OBV!G553</f>
        <v>NEUTRAL</v>
      </c>
      <c r="L553" s="5" t="str">
        <f>OBV!H553</f>
        <v>CONFIRMED BULLISH</v>
      </c>
      <c r="M553" s="7">
        <f t="shared" si="80"/>
        <v>25</v>
      </c>
      <c r="N553" s="7">
        <f t="shared" si="81"/>
        <v>100</v>
      </c>
      <c r="O553" s="7">
        <f t="shared" si="82"/>
        <v>0</v>
      </c>
      <c r="P553" s="7">
        <f t="shared" si="83"/>
        <v>83.5</v>
      </c>
      <c r="Q553" s="8">
        <f t="shared" si="84"/>
        <v>56.274999999999999</v>
      </c>
      <c r="R553" s="8">
        <f t="shared" si="85"/>
        <v>45.875</v>
      </c>
      <c r="S553" s="8">
        <f t="shared" si="86"/>
        <v>56.325000000000003</v>
      </c>
      <c r="T553" s="8">
        <f t="shared" si="87"/>
        <v>52.125</v>
      </c>
      <c r="U553" s="7">
        <f t="shared" si="88"/>
        <v>52.82500000000001</v>
      </c>
      <c r="V553" s="7">
        <f t="shared" si="89"/>
        <v>52.650000000000006</v>
      </c>
    </row>
    <row r="554" spans="1:22" ht="13.5" x14ac:dyDescent="0.25">
      <c r="A554" s="3">
        <f>RSI!A554</f>
        <v>43508</v>
      </c>
      <c r="B554" s="2">
        <f>RSI!B554</f>
        <v>1.65</v>
      </c>
      <c r="C554" s="2">
        <f>RSI!I554</f>
        <v>31.579591718310866</v>
      </c>
      <c r="D554" s="2">
        <f>MACD!E554</f>
        <v>1.3015961380975272E-2</v>
      </c>
      <c r="E554" s="2">
        <f>MACD!F554</f>
        <v>5.7013644598747151E-2</v>
      </c>
      <c r="F554" s="2">
        <f>'Moving Avg'!D554</f>
        <v>1.6339999999999999</v>
      </c>
      <c r="G554" s="2">
        <f>'Moving Avg'!F554</f>
        <v>1.6949999999999998</v>
      </c>
      <c r="H554" s="2">
        <f>'Moving Avg'!G554</f>
        <v>2.2204000000000006</v>
      </c>
      <c r="I554" s="2">
        <f>'Moving Avg'!H554</f>
        <v>2.4229709999999987</v>
      </c>
      <c r="J554" s="5" t="str">
        <f>OBV!F554</f>
        <v>BULLISH</v>
      </c>
      <c r="K554" s="5" t="str">
        <f>OBV!G554</f>
        <v>NEUTRAL</v>
      </c>
      <c r="L554" s="5" t="str">
        <f>OBV!H554</f>
        <v>CONFIRMED BULLISH</v>
      </c>
      <c r="M554" s="7">
        <f t="shared" si="80"/>
        <v>25</v>
      </c>
      <c r="N554" s="7">
        <f t="shared" si="81"/>
        <v>100</v>
      </c>
      <c r="O554" s="7">
        <f t="shared" si="82"/>
        <v>0</v>
      </c>
      <c r="P554" s="7">
        <f t="shared" si="83"/>
        <v>83.5</v>
      </c>
      <c r="Q554" s="8">
        <f t="shared" si="84"/>
        <v>56.274999999999999</v>
      </c>
      <c r="R554" s="8">
        <f t="shared" si="85"/>
        <v>45.875</v>
      </c>
      <c r="S554" s="8">
        <f t="shared" si="86"/>
        <v>56.325000000000003</v>
      </c>
      <c r="T554" s="8">
        <f t="shared" si="87"/>
        <v>52.125</v>
      </c>
      <c r="U554" s="7">
        <f t="shared" si="88"/>
        <v>52.82500000000001</v>
      </c>
      <c r="V554" s="7">
        <f t="shared" si="89"/>
        <v>52.650000000000006</v>
      </c>
    </row>
    <row r="555" spans="1:22" ht="13.5" x14ac:dyDescent="0.25">
      <c r="A555" s="3">
        <f>RSI!A555</f>
        <v>43509</v>
      </c>
      <c r="B555" s="2">
        <f>RSI!B555</f>
        <v>1.61</v>
      </c>
      <c r="C555" s="2">
        <f>RSI!I555</f>
        <v>29.053148882610344</v>
      </c>
      <c r="D555" s="2">
        <f>MACD!E555</f>
        <v>-1.7838784265378216E-3</v>
      </c>
      <c r="E555" s="2">
        <f>MACD!F555</f>
        <v>4.5254139993690157E-2</v>
      </c>
      <c r="F555" s="2">
        <f>'Moving Avg'!D555</f>
        <v>1.6320000000000001</v>
      </c>
      <c r="G555" s="2">
        <f>'Moving Avg'!F555</f>
        <v>1.6865000000000001</v>
      </c>
      <c r="H555" s="2">
        <f>'Moving Avg'!G555</f>
        <v>2.1978000000000004</v>
      </c>
      <c r="I555" s="2">
        <f>'Moving Avg'!H555</f>
        <v>2.4151234999999986</v>
      </c>
      <c r="J555" s="5" t="str">
        <f>OBV!F555</f>
        <v>BEARISH</v>
      </c>
      <c r="K555" s="5" t="str">
        <f>OBV!G555</f>
        <v>NEUTRAL</v>
      </c>
      <c r="L555" s="5" t="str">
        <f>OBV!H555</f>
        <v>CONFIRMED BEARISH</v>
      </c>
      <c r="M555" s="7">
        <f t="shared" si="80"/>
        <v>50</v>
      </c>
      <c r="N555" s="7">
        <f t="shared" si="81"/>
        <v>100</v>
      </c>
      <c r="O555" s="7">
        <f t="shared" si="82"/>
        <v>0</v>
      </c>
      <c r="P555" s="7">
        <f t="shared" si="83"/>
        <v>16.5</v>
      </c>
      <c r="Q555" s="8">
        <f t="shared" si="84"/>
        <v>54.975000000000001</v>
      </c>
      <c r="R555" s="8">
        <f t="shared" si="85"/>
        <v>34.125</v>
      </c>
      <c r="S555" s="8">
        <f t="shared" si="86"/>
        <v>29.925000000000001</v>
      </c>
      <c r="T555" s="8">
        <f t="shared" si="87"/>
        <v>41.625</v>
      </c>
      <c r="U555" s="7">
        <f t="shared" si="88"/>
        <v>39.674999999999997</v>
      </c>
      <c r="V555" s="7">
        <f t="shared" si="89"/>
        <v>40.162499999999994</v>
      </c>
    </row>
    <row r="556" spans="1:22" ht="13.5" x14ac:dyDescent="0.25">
      <c r="A556" s="3">
        <f>RSI!A556</f>
        <v>43510</v>
      </c>
      <c r="B556" s="2">
        <f>RSI!B556</f>
        <v>1.58</v>
      </c>
      <c r="C556" s="2">
        <f>RSI!I556</f>
        <v>27.28975797894941</v>
      </c>
      <c r="D556" s="2">
        <f>MACD!E556</f>
        <v>-1.2447184504486009E-2</v>
      </c>
      <c r="E556" s="2">
        <f>MACD!F556</f>
        <v>3.3713875094054928E-2</v>
      </c>
      <c r="F556" s="2">
        <f>'Moving Avg'!D556</f>
        <v>1.6240000000000001</v>
      </c>
      <c r="G556" s="2">
        <f>'Moving Avg'!F556</f>
        <v>1.6765000000000001</v>
      </c>
      <c r="H556" s="2">
        <f>'Moving Avg'!G556</f>
        <v>2.1718000000000002</v>
      </c>
      <c r="I556" s="2">
        <f>'Moving Avg'!H556</f>
        <v>2.407125999999999</v>
      </c>
      <c r="J556" s="5" t="str">
        <f>OBV!F556</f>
        <v>BEARISH</v>
      </c>
      <c r="K556" s="5" t="str">
        <f>OBV!G556</f>
        <v>NEUTRAL</v>
      </c>
      <c r="L556" s="5" t="str">
        <f>OBV!H556</f>
        <v>CONFIRMED BEARISH</v>
      </c>
      <c r="M556" s="7">
        <f t="shared" si="80"/>
        <v>50</v>
      </c>
      <c r="N556" s="7">
        <f t="shared" si="81"/>
        <v>100</v>
      </c>
      <c r="O556" s="7">
        <f t="shared" si="82"/>
        <v>0</v>
      </c>
      <c r="P556" s="7">
        <f t="shared" si="83"/>
        <v>16.5</v>
      </c>
      <c r="Q556" s="8">
        <f t="shared" si="84"/>
        <v>54.975000000000001</v>
      </c>
      <c r="R556" s="8">
        <f t="shared" si="85"/>
        <v>34.125</v>
      </c>
      <c r="S556" s="8">
        <f t="shared" si="86"/>
        <v>29.925000000000001</v>
      </c>
      <c r="T556" s="8">
        <f t="shared" si="87"/>
        <v>41.625</v>
      </c>
      <c r="U556" s="7">
        <f t="shared" si="88"/>
        <v>39.674999999999997</v>
      </c>
      <c r="V556" s="7">
        <f t="shared" si="89"/>
        <v>40.162499999999994</v>
      </c>
    </row>
    <row r="557" spans="1:22" ht="13.5" x14ac:dyDescent="0.25">
      <c r="A557" s="3">
        <f>RSI!A557</f>
        <v>43511</v>
      </c>
      <c r="B557" s="2">
        <f>RSI!B557</f>
        <v>1.58</v>
      </c>
      <c r="C557" s="2">
        <f>RSI!I557</f>
        <v>27.28975797894941</v>
      </c>
      <c r="D557" s="2">
        <f>MACD!E557</f>
        <v>-2.6357784029892972E-2</v>
      </c>
      <c r="E557" s="2">
        <f>MACD!F557</f>
        <v>2.1699543269265348E-2</v>
      </c>
      <c r="F557" s="2">
        <f>'Moving Avg'!D557</f>
        <v>1.6160000000000001</v>
      </c>
      <c r="G557" s="2">
        <f>'Moving Avg'!F557</f>
        <v>1.6629999999999998</v>
      </c>
      <c r="H557" s="2">
        <f>'Moving Avg'!G557</f>
        <v>2.1434000000000002</v>
      </c>
      <c r="I557" s="2">
        <f>'Moving Avg'!H557</f>
        <v>2.3991284999999989</v>
      </c>
      <c r="J557" s="5" t="str">
        <f>OBV!F557</f>
        <v>BEARISH</v>
      </c>
      <c r="K557" s="5" t="str">
        <f>OBV!G557</f>
        <v>NEUTRAL</v>
      </c>
      <c r="L557" s="5" t="str">
        <f>OBV!H557</f>
        <v>CONFIRMED BEARISH</v>
      </c>
      <c r="M557" s="7">
        <f t="shared" si="80"/>
        <v>50</v>
      </c>
      <c r="N557" s="7">
        <f t="shared" si="81"/>
        <v>100</v>
      </c>
      <c r="O557" s="7">
        <f t="shared" si="82"/>
        <v>0</v>
      </c>
      <c r="P557" s="7">
        <f t="shared" si="83"/>
        <v>16.5</v>
      </c>
      <c r="Q557" s="8">
        <f t="shared" si="84"/>
        <v>54.975000000000001</v>
      </c>
      <c r="R557" s="8">
        <f t="shared" si="85"/>
        <v>34.125</v>
      </c>
      <c r="S557" s="8">
        <f t="shared" si="86"/>
        <v>29.925000000000001</v>
      </c>
      <c r="T557" s="8">
        <f t="shared" si="87"/>
        <v>41.625</v>
      </c>
      <c r="U557" s="7">
        <f t="shared" si="88"/>
        <v>39.674999999999997</v>
      </c>
      <c r="V557" s="7">
        <f t="shared" si="89"/>
        <v>40.162499999999994</v>
      </c>
    </row>
    <row r="558" spans="1:22" ht="13.5" x14ac:dyDescent="0.25">
      <c r="A558" s="3">
        <f>RSI!A558</f>
        <v>43514</v>
      </c>
      <c r="B558" s="2">
        <f>RSI!B558</f>
        <v>1.61</v>
      </c>
      <c r="C558" s="2">
        <f>RSI!I558</f>
        <v>32.071403680243705</v>
      </c>
      <c r="D558" s="2">
        <f>MACD!E558</f>
        <v>-3.9178250506722856E-2</v>
      </c>
      <c r="E558" s="2">
        <f>MACD!F558</f>
        <v>9.5239845140677078E-3</v>
      </c>
      <c r="F558" s="2">
        <f>'Moving Avg'!D558</f>
        <v>1.6059999999999999</v>
      </c>
      <c r="G558" s="2">
        <f>'Moving Avg'!F558</f>
        <v>1.6510000000000002</v>
      </c>
      <c r="H558" s="2">
        <f>'Moving Avg'!G558</f>
        <v>2.1156000000000001</v>
      </c>
      <c r="I558" s="2">
        <f>'Moving Avg'!H558</f>
        <v>2.3912809999999989</v>
      </c>
      <c r="J558" s="5" t="str">
        <f>OBV!F558</f>
        <v>BEARISH</v>
      </c>
      <c r="K558" s="5" t="str">
        <f>OBV!G558</f>
        <v>NEUTRAL</v>
      </c>
      <c r="L558" s="5" t="str">
        <f>OBV!H558</f>
        <v>CONFIRMED BEARISH</v>
      </c>
      <c r="M558" s="7">
        <f t="shared" si="80"/>
        <v>25</v>
      </c>
      <c r="N558" s="7">
        <f t="shared" si="81"/>
        <v>100</v>
      </c>
      <c r="O558" s="7">
        <f t="shared" si="82"/>
        <v>0</v>
      </c>
      <c r="P558" s="7">
        <f t="shared" si="83"/>
        <v>16.5</v>
      </c>
      <c r="Q558" s="8">
        <f t="shared" si="84"/>
        <v>46.225000000000001</v>
      </c>
      <c r="R558" s="8">
        <f t="shared" si="85"/>
        <v>29.125</v>
      </c>
      <c r="S558" s="8">
        <f t="shared" si="86"/>
        <v>26.175000000000001</v>
      </c>
      <c r="T558" s="8">
        <f t="shared" si="87"/>
        <v>35.375</v>
      </c>
      <c r="U558" s="7">
        <f t="shared" si="88"/>
        <v>33.841666666666661</v>
      </c>
      <c r="V558" s="7">
        <f t="shared" si="89"/>
        <v>34.224999999999994</v>
      </c>
    </row>
    <row r="559" spans="1:22" ht="13.5" x14ac:dyDescent="0.25">
      <c r="A559" s="3">
        <f>RSI!A559</f>
        <v>43515</v>
      </c>
      <c r="B559" s="2">
        <f>RSI!B559</f>
        <v>1.62</v>
      </c>
      <c r="C559" s="2">
        <f>RSI!I559</f>
        <v>33.638026769958316</v>
      </c>
      <c r="D559" s="2">
        <f>MACD!E559</f>
        <v>-4.3705074663706878E-2</v>
      </c>
      <c r="E559" s="2">
        <f>MACD!F559</f>
        <v>-1.121827321487209E-3</v>
      </c>
      <c r="F559" s="2">
        <f>'Moving Avg'!D559</f>
        <v>1.6</v>
      </c>
      <c r="G559" s="2">
        <f>'Moving Avg'!F559</f>
        <v>1.641</v>
      </c>
      <c r="H559" s="2">
        <f>'Moving Avg'!G559</f>
        <v>2.0878000000000001</v>
      </c>
      <c r="I559" s="2">
        <f>'Moving Avg'!H559</f>
        <v>2.3834834999999988</v>
      </c>
      <c r="J559" s="5" t="str">
        <f>OBV!F559</f>
        <v>BEARISH</v>
      </c>
      <c r="K559" s="5" t="str">
        <f>OBV!G559</f>
        <v>NEUTRAL</v>
      </c>
      <c r="L559" s="5" t="str">
        <f>OBV!H559</f>
        <v>CONFIRMED BEARISH</v>
      </c>
      <c r="M559" s="7">
        <f t="shared" si="80"/>
        <v>25</v>
      </c>
      <c r="N559" s="7">
        <f t="shared" si="81"/>
        <v>100</v>
      </c>
      <c r="O559" s="7">
        <f t="shared" si="82"/>
        <v>0</v>
      </c>
      <c r="P559" s="7">
        <f t="shared" si="83"/>
        <v>16.5</v>
      </c>
      <c r="Q559" s="8">
        <f t="shared" si="84"/>
        <v>46.225000000000001</v>
      </c>
      <c r="R559" s="8">
        <f t="shared" si="85"/>
        <v>29.125</v>
      </c>
      <c r="S559" s="8">
        <f t="shared" si="86"/>
        <v>26.175000000000001</v>
      </c>
      <c r="T559" s="8">
        <f t="shared" si="87"/>
        <v>35.375</v>
      </c>
      <c r="U559" s="7">
        <f t="shared" si="88"/>
        <v>33.841666666666661</v>
      </c>
      <c r="V559" s="7">
        <f t="shared" si="89"/>
        <v>34.224999999999994</v>
      </c>
    </row>
    <row r="560" spans="1:22" ht="13.5" x14ac:dyDescent="0.25">
      <c r="A560" s="3">
        <f>RSI!A560</f>
        <v>43516</v>
      </c>
      <c r="B560" s="2">
        <f>RSI!B560</f>
        <v>1.54</v>
      </c>
      <c r="C560" s="2">
        <f>RSI!I560</f>
        <v>28.062210753587337</v>
      </c>
      <c r="D560" s="2">
        <f>MACD!E560</f>
        <v>-4.0827742311900117E-2</v>
      </c>
      <c r="E560" s="2">
        <f>MACD!F560</f>
        <v>-9.0630103195697906E-3</v>
      </c>
      <c r="F560" s="2">
        <f>'Moving Avg'!D560</f>
        <v>1.5860000000000001</v>
      </c>
      <c r="G560" s="2">
        <f>'Moving Avg'!F560</f>
        <v>1.6280000000000001</v>
      </c>
      <c r="H560" s="2">
        <f>'Moving Avg'!G560</f>
        <v>2.0590000000000002</v>
      </c>
      <c r="I560" s="2">
        <f>'Moving Avg'!H560</f>
        <v>2.3752859999999991</v>
      </c>
      <c r="J560" s="5" t="str">
        <f>OBV!F560</f>
        <v>BULLISH</v>
      </c>
      <c r="K560" s="5" t="str">
        <f>OBV!G560</f>
        <v>NEUTRAL</v>
      </c>
      <c r="L560" s="5" t="str">
        <f>OBV!H560</f>
        <v>BULLISH DIVERGENCE</v>
      </c>
      <c r="M560" s="7">
        <f t="shared" si="80"/>
        <v>50</v>
      </c>
      <c r="N560" s="7">
        <f t="shared" si="81"/>
        <v>100</v>
      </c>
      <c r="O560" s="7">
        <f t="shared" si="82"/>
        <v>0</v>
      </c>
      <c r="P560" s="7">
        <f t="shared" si="83"/>
        <v>66.5</v>
      </c>
      <c r="Q560" s="8">
        <f t="shared" si="84"/>
        <v>62.475000000000001</v>
      </c>
      <c r="R560" s="8">
        <f t="shared" si="85"/>
        <v>46.625</v>
      </c>
      <c r="S560" s="8">
        <f t="shared" si="86"/>
        <v>52.424999999999997</v>
      </c>
      <c r="T560" s="8">
        <f t="shared" si="87"/>
        <v>54.125</v>
      </c>
      <c r="U560" s="7">
        <f t="shared" si="88"/>
        <v>53.841666666666661</v>
      </c>
      <c r="V560" s="7">
        <f t="shared" si="89"/>
        <v>53.912499999999994</v>
      </c>
    </row>
    <row r="561" spans="1:22" ht="13.5" x14ac:dyDescent="0.25">
      <c r="A561" s="3">
        <f>RSI!A561</f>
        <v>43517</v>
      </c>
      <c r="B561" s="2">
        <f>RSI!B561</f>
        <v>1.55</v>
      </c>
      <c r="C561" s="2">
        <f>RSI!I561</f>
        <v>29.632376516575022</v>
      </c>
      <c r="D561" s="2">
        <f>MACD!E561</f>
        <v>-3.793720850564819E-2</v>
      </c>
      <c r="E561" s="2">
        <f>MACD!F561</f>
        <v>-1.483784995678547E-2</v>
      </c>
      <c r="F561" s="2">
        <f>'Moving Avg'!D561</f>
        <v>1.58</v>
      </c>
      <c r="G561" s="2">
        <f>'Moving Avg'!F561</f>
        <v>1.6194999999999999</v>
      </c>
      <c r="H561" s="2">
        <f>'Moving Avg'!G561</f>
        <v>2.0306000000000006</v>
      </c>
      <c r="I561" s="2">
        <f>'Moving Avg'!H561</f>
        <v>2.3671384999999989</v>
      </c>
      <c r="J561" s="5" t="str">
        <f>OBV!F561</f>
        <v>BULLISH</v>
      </c>
      <c r="K561" s="5" t="str">
        <f>OBV!G561</f>
        <v>WEAK</v>
      </c>
      <c r="L561" s="5" t="str">
        <f>OBV!H561</f>
        <v>BULLISH DIVERGENCE</v>
      </c>
      <c r="M561" s="7">
        <f t="shared" si="80"/>
        <v>50</v>
      </c>
      <c r="N561" s="7">
        <f t="shared" si="81"/>
        <v>100</v>
      </c>
      <c r="O561" s="7">
        <f t="shared" si="82"/>
        <v>0</v>
      </c>
      <c r="P561" s="7">
        <f t="shared" si="83"/>
        <v>50</v>
      </c>
      <c r="Q561" s="8">
        <f t="shared" si="84"/>
        <v>60</v>
      </c>
      <c r="R561" s="8">
        <f t="shared" si="85"/>
        <v>42.5</v>
      </c>
      <c r="S561" s="8">
        <f t="shared" si="86"/>
        <v>45</v>
      </c>
      <c r="T561" s="8">
        <f t="shared" si="87"/>
        <v>50</v>
      </c>
      <c r="U561" s="7">
        <f t="shared" si="88"/>
        <v>49.166666666666664</v>
      </c>
      <c r="V561" s="7">
        <f t="shared" si="89"/>
        <v>49.375</v>
      </c>
    </row>
    <row r="562" spans="1:22" ht="13.5" x14ac:dyDescent="0.25">
      <c r="A562" s="3">
        <f>RSI!A562</f>
        <v>43518</v>
      </c>
      <c r="B562" s="2">
        <f>RSI!B562</f>
        <v>1.59</v>
      </c>
      <c r="C562" s="2">
        <f>RSI!I562</f>
        <v>35.679928491633248</v>
      </c>
      <c r="D562" s="2">
        <f>MACD!E562</f>
        <v>-3.7405454571910468E-2</v>
      </c>
      <c r="E562" s="2">
        <f>MACD!F562</f>
        <v>-1.9351370879810471E-2</v>
      </c>
      <c r="F562" s="2">
        <f>'Moving Avg'!D562</f>
        <v>1.5820000000000001</v>
      </c>
      <c r="G562" s="2">
        <f>'Moving Avg'!F562</f>
        <v>1.6140000000000001</v>
      </c>
      <c r="H562" s="2">
        <f>'Moving Avg'!G562</f>
        <v>2.0012000000000008</v>
      </c>
      <c r="I562" s="2">
        <f>'Moving Avg'!H562</f>
        <v>2.3591909999999987</v>
      </c>
      <c r="J562" s="5" t="str">
        <f>OBV!F562</f>
        <v>BULLISH</v>
      </c>
      <c r="K562" s="5" t="str">
        <f>OBV!G562</f>
        <v>WEAK</v>
      </c>
      <c r="L562" s="5" t="str">
        <f>OBV!H562</f>
        <v>CONFIRMED BULLISH</v>
      </c>
      <c r="M562" s="7">
        <f t="shared" si="80"/>
        <v>25</v>
      </c>
      <c r="N562" s="7">
        <f t="shared" si="81"/>
        <v>45</v>
      </c>
      <c r="O562" s="7">
        <f t="shared" si="82"/>
        <v>0</v>
      </c>
      <c r="P562" s="7">
        <f t="shared" si="83"/>
        <v>67</v>
      </c>
      <c r="Q562" s="8">
        <f t="shared" si="84"/>
        <v>34.549999999999997</v>
      </c>
      <c r="R562" s="8">
        <f t="shared" si="85"/>
        <v>30.75</v>
      </c>
      <c r="S562" s="8">
        <f t="shared" si="86"/>
        <v>40.650000000000006</v>
      </c>
      <c r="T562" s="8">
        <f t="shared" si="87"/>
        <v>34.25</v>
      </c>
      <c r="U562" s="7">
        <f t="shared" si="88"/>
        <v>35.31666666666667</v>
      </c>
      <c r="V562" s="7">
        <f t="shared" si="89"/>
        <v>35.049999999999997</v>
      </c>
    </row>
    <row r="563" spans="1:22" ht="13.5" x14ac:dyDescent="0.25">
      <c r="A563" s="3">
        <f>RSI!A563</f>
        <v>43521</v>
      </c>
      <c r="B563" s="2">
        <f>RSI!B563</f>
        <v>1.62</v>
      </c>
      <c r="C563" s="2">
        <f>RSI!I563</f>
        <v>39.854894675427936</v>
      </c>
      <c r="D563" s="2">
        <f>MACD!E563</f>
        <v>-3.2289060981980366E-2</v>
      </c>
      <c r="E563" s="2">
        <f>MACD!F563</f>
        <v>-2.1938908900244448E-2</v>
      </c>
      <c r="F563" s="2">
        <f>'Moving Avg'!D563</f>
        <v>1.5840000000000001</v>
      </c>
      <c r="G563" s="2">
        <f>'Moving Avg'!F563</f>
        <v>1.61</v>
      </c>
      <c r="H563" s="2">
        <f>'Moving Avg'!G563</f>
        <v>1.9738000000000004</v>
      </c>
      <c r="I563" s="2">
        <f>'Moving Avg'!H563</f>
        <v>2.351393499999999</v>
      </c>
      <c r="J563" s="5" t="str">
        <f>OBV!F563</f>
        <v>BULLISH</v>
      </c>
      <c r="K563" s="5" t="str">
        <f>OBV!G563</f>
        <v>WEAK</v>
      </c>
      <c r="L563" s="5" t="str">
        <f>OBV!H563</f>
        <v>CONFIRMED BULLISH</v>
      </c>
      <c r="M563" s="7">
        <f t="shared" si="80"/>
        <v>25</v>
      </c>
      <c r="N563" s="7">
        <f t="shared" si="81"/>
        <v>45</v>
      </c>
      <c r="O563" s="7">
        <f t="shared" si="82"/>
        <v>0</v>
      </c>
      <c r="P563" s="7">
        <f t="shared" si="83"/>
        <v>67</v>
      </c>
      <c r="Q563" s="8">
        <f t="shared" si="84"/>
        <v>34.549999999999997</v>
      </c>
      <c r="R563" s="8">
        <f t="shared" si="85"/>
        <v>30.75</v>
      </c>
      <c r="S563" s="8">
        <f t="shared" si="86"/>
        <v>40.650000000000006</v>
      </c>
      <c r="T563" s="8">
        <f t="shared" si="87"/>
        <v>34.25</v>
      </c>
      <c r="U563" s="7">
        <f t="shared" si="88"/>
        <v>35.31666666666667</v>
      </c>
      <c r="V563" s="7">
        <f t="shared" si="89"/>
        <v>35.049999999999997</v>
      </c>
    </row>
    <row r="564" spans="1:22" ht="13.5" x14ac:dyDescent="0.25">
      <c r="A564" s="3">
        <f>RSI!A564</f>
        <v>43522</v>
      </c>
      <c r="B564" s="2">
        <f>RSI!B564</f>
        <v>1.6</v>
      </c>
      <c r="C564" s="2">
        <f>RSI!I564</f>
        <v>38.080295881333804</v>
      </c>
      <c r="D564" s="2">
        <f>MACD!E564</f>
        <v>-2.7513663599761706E-2</v>
      </c>
      <c r="E564" s="2">
        <f>MACD!F564</f>
        <v>-2.3053859840147899E-2</v>
      </c>
      <c r="F564" s="2">
        <f>'Moving Avg'!D564</f>
        <v>1.58</v>
      </c>
      <c r="G564" s="2">
        <f>'Moving Avg'!F564</f>
        <v>1.605</v>
      </c>
      <c r="H564" s="2">
        <f>'Moving Avg'!G564</f>
        <v>1.9466000000000006</v>
      </c>
      <c r="I564" s="2">
        <f>'Moving Avg'!H564</f>
        <v>2.3437884999999987</v>
      </c>
      <c r="J564" s="5" t="str">
        <f>OBV!F564</f>
        <v>BULLISH</v>
      </c>
      <c r="K564" s="5" t="str">
        <f>OBV!G564</f>
        <v>WEAK</v>
      </c>
      <c r="L564" s="5" t="str">
        <f>OBV!H564</f>
        <v>BULLISH DIVERGENCE</v>
      </c>
      <c r="M564" s="7">
        <f t="shared" si="80"/>
        <v>25</v>
      </c>
      <c r="N564" s="7">
        <f t="shared" si="81"/>
        <v>45</v>
      </c>
      <c r="O564" s="7">
        <f t="shared" si="82"/>
        <v>0</v>
      </c>
      <c r="P564" s="7">
        <f t="shared" si="83"/>
        <v>50</v>
      </c>
      <c r="Q564" s="8">
        <f t="shared" si="84"/>
        <v>32</v>
      </c>
      <c r="R564" s="8">
        <f t="shared" si="85"/>
        <v>26.5</v>
      </c>
      <c r="S564" s="8">
        <f t="shared" si="86"/>
        <v>33</v>
      </c>
      <c r="T564" s="8">
        <f t="shared" si="87"/>
        <v>30</v>
      </c>
      <c r="U564" s="7">
        <f t="shared" si="88"/>
        <v>30.5</v>
      </c>
      <c r="V564" s="7">
        <f t="shared" si="89"/>
        <v>30.375</v>
      </c>
    </row>
    <row r="565" spans="1:22" ht="13.5" x14ac:dyDescent="0.25">
      <c r="A565" s="3">
        <f>RSI!A565</f>
        <v>43523</v>
      </c>
      <c r="B565" s="2">
        <f>RSI!B565</f>
        <v>1.62</v>
      </c>
      <c r="C565" s="2">
        <f>RSI!I565</f>
        <v>40.913584666577584</v>
      </c>
      <c r="D565" s="2">
        <f>MACD!E565</f>
        <v>-3.0524236435917951E-2</v>
      </c>
      <c r="E565" s="2">
        <f>MACD!F565</f>
        <v>-2.4547935159301908E-2</v>
      </c>
      <c r="F565" s="2">
        <f>'Moving Avg'!D565</f>
        <v>1.5959999999999999</v>
      </c>
      <c r="G565" s="2">
        <f>'Moving Avg'!F565</f>
        <v>1.6045000000000003</v>
      </c>
      <c r="H565" s="2">
        <f>'Moving Avg'!G565</f>
        <v>1.9210000000000007</v>
      </c>
      <c r="I565" s="2">
        <f>'Moving Avg'!H565</f>
        <v>2.3367224999999991</v>
      </c>
      <c r="J565" s="5" t="str">
        <f>OBV!F565</f>
        <v>BULLISH</v>
      </c>
      <c r="K565" s="5" t="str">
        <f>OBV!G565</f>
        <v>WEAK</v>
      </c>
      <c r="L565" s="5" t="str">
        <f>OBV!H565</f>
        <v>CONFIRMED BULLISH</v>
      </c>
      <c r="M565" s="7">
        <f t="shared" si="80"/>
        <v>25</v>
      </c>
      <c r="N565" s="7">
        <f t="shared" si="81"/>
        <v>45</v>
      </c>
      <c r="O565" s="7">
        <f t="shared" si="82"/>
        <v>0</v>
      </c>
      <c r="P565" s="7">
        <f t="shared" si="83"/>
        <v>67</v>
      </c>
      <c r="Q565" s="8">
        <f t="shared" si="84"/>
        <v>34.549999999999997</v>
      </c>
      <c r="R565" s="8">
        <f t="shared" si="85"/>
        <v>30.75</v>
      </c>
      <c r="S565" s="8">
        <f t="shared" si="86"/>
        <v>40.650000000000006</v>
      </c>
      <c r="T565" s="8">
        <f t="shared" si="87"/>
        <v>34.25</v>
      </c>
      <c r="U565" s="7">
        <f t="shared" si="88"/>
        <v>35.31666666666667</v>
      </c>
      <c r="V565" s="7">
        <f t="shared" si="89"/>
        <v>35.049999999999997</v>
      </c>
    </row>
    <row r="566" spans="1:22" ht="13.5" x14ac:dyDescent="0.25">
      <c r="A566" s="3">
        <f>RSI!A566</f>
        <v>43524</v>
      </c>
      <c r="B566" s="2">
        <f>RSI!B566</f>
        <v>1.62</v>
      </c>
      <c r="C566" s="2">
        <f>RSI!I566</f>
        <v>40.913584666577584</v>
      </c>
      <c r="D566" s="2">
        <f>MACD!E566</f>
        <v>-3.7264437530502681E-2</v>
      </c>
      <c r="E566" s="2">
        <f>MACD!F566</f>
        <v>-2.7091235633542064E-2</v>
      </c>
      <c r="F566" s="2">
        <f>'Moving Avg'!D566</f>
        <v>1.61</v>
      </c>
      <c r="G566" s="2">
        <f>'Moving Avg'!F566</f>
        <v>1.6045000000000003</v>
      </c>
      <c r="H566" s="2">
        <f>'Moving Avg'!G566</f>
        <v>1.898000000000001</v>
      </c>
      <c r="I566" s="2">
        <f>'Moving Avg'!H566</f>
        <v>2.3297054999999993</v>
      </c>
      <c r="J566" s="5" t="str">
        <f>OBV!F566</f>
        <v>BULLISH</v>
      </c>
      <c r="K566" s="5" t="str">
        <f>OBV!G566</f>
        <v>WEAK</v>
      </c>
      <c r="L566" s="5" t="str">
        <f>OBV!H566</f>
        <v>CONFIRMED BULLISH</v>
      </c>
      <c r="M566" s="7">
        <f t="shared" si="80"/>
        <v>25</v>
      </c>
      <c r="N566" s="7">
        <f t="shared" si="81"/>
        <v>45</v>
      </c>
      <c r="O566" s="7">
        <f t="shared" si="82"/>
        <v>0</v>
      </c>
      <c r="P566" s="7">
        <f t="shared" si="83"/>
        <v>67</v>
      </c>
      <c r="Q566" s="8">
        <f t="shared" si="84"/>
        <v>34.549999999999997</v>
      </c>
      <c r="R566" s="8">
        <f t="shared" si="85"/>
        <v>30.75</v>
      </c>
      <c r="S566" s="8">
        <f t="shared" si="86"/>
        <v>40.650000000000006</v>
      </c>
      <c r="T566" s="8">
        <f t="shared" si="87"/>
        <v>34.25</v>
      </c>
      <c r="U566" s="7">
        <f t="shared" si="88"/>
        <v>35.31666666666667</v>
      </c>
      <c r="V566" s="7">
        <f t="shared" si="89"/>
        <v>35.049999999999997</v>
      </c>
    </row>
    <row r="567" spans="1:22" ht="13.5" x14ac:dyDescent="0.25">
      <c r="A567" s="3">
        <f>RSI!A567</f>
        <v>43525</v>
      </c>
      <c r="B567" s="2">
        <f>RSI!B567</f>
        <v>1.58</v>
      </c>
      <c r="C567" s="2">
        <f>RSI!I567</f>
        <v>36.987854271948002</v>
      </c>
      <c r="D567" s="2">
        <f>MACD!E567</f>
        <v>-3.9613433401980869E-2</v>
      </c>
      <c r="E567" s="2">
        <f>MACD!F567</f>
        <v>-2.9595675187229824E-2</v>
      </c>
      <c r="F567" s="2">
        <f>'Moving Avg'!D567</f>
        <v>1.6079999999999999</v>
      </c>
      <c r="G567" s="2">
        <f>'Moving Avg'!F567</f>
        <v>1.6045000000000003</v>
      </c>
      <c r="H567" s="2">
        <f>'Moving Avg'!G567</f>
        <v>1.8760000000000008</v>
      </c>
      <c r="I567" s="2">
        <f>'Moving Avg'!H567</f>
        <v>2.3224884999999991</v>
      </c>
      <c r="J567" s="5" t="str">
        <f>OBV!F567</f>
        <v>BULLISH</v>
      </c>
      <c r="K567" s="5" t="str">
        <f>OBV!G567</f>
        <v>WEAK</v>
      </c>
      <c r="L567" s="5" t="str">
        <f>OBV!H567</f>
        <v>BULLISH DIVERGENCE</v>
      </c>
      <c r="M567" s="7">
        <f t="shared" si="80"/>
        <v>25</v>
      </c>
      <c r="N567" s="7">
        <f t="shared" si="81"/>
        <v>45</v>
      </c>
      <c r="O567" s="7">
        <f t="shared" si="82"/>
        <v>0</v>
      </c>
      <c r="P567" s="7">
        <f t="shared" si="83"/>
        <v>50</v>
      </c>
      <c r="Q567" s="8">
        <f t="shared" si="84"/>
        <v>32</v>
      </c>
      <c r="R567" s="8">
        <f t="shared" si="85"/>
        <v>26.5</v>
      </c>
      <c r="S567" s="8">
        <f t="shared" si="86"/>
        <v>33</v>
      </c>
      <c r="T567" s="8">
        <f t="shared" si="87"/>
        <v>30</v>
      </c>
      <c r="U567" s="7">
        <f t="shared" si="88"/>
        <v>30.5</v>
      </c>
      <c r="V567" s="7">
        <f t="shared" si="89"/>
        <v>30.375</v>
      </c>
    </row>
    <row r="568" spans="1:22" ht="13.5" x14ac:dyDescent="0.25">
      <c r="A568" s="3">
        <f>RSI!A568</f>
        <v>43528</v>
      </c>
      <c r="B568" s="2">
        <f>RSI!B568</f>
        <v>1.58</v>
      </c>
      <c r="C568" s="2">
        <f>RSI!I568</f>
        <v>36.987854271948002</v>
      </c>
      <c r="D568" s="2">
        <f>MACD!E568</f>
        <v>-3.6386995028899971E-2</v>
      </c>
      <c r="E568" s="2">
        <f>MACD!F568</f>
        <v>-3.0953939155563857E-2</v>
      </c>
      <c r="F568" s="2">
        <f>'Moving Avg'!D568</f>
        <v>1.6</v>
      </c>
      <c r="G568" s="2">
        <f>'Moving Avg'!F568</f>
        <v>1.6045000000000003</v>
      </c>
      <c r="H568" s="2">
        <f>'Moving Avg'!G568</f>
        <v>1.8564000000000007</v>
      </c>
      <c r="I568" s="2">
        <f>'Moving Avg'!H568</f>
        <v>2.3152714999999988</v>
      </c>
      <c r="J568" s="5" t="str">
        <f>OBV!F568</f>
        <v>BEARISH</v>
      </c>
      <c r="K568" s="5" t="str">
        <f>OBV!G568</f>
        <v>NEUTRAL</v>
      </c>
      <c r="L568" s="5" t="str">
        <f>OBV!H568</f>
        <v>CONFIRMED BEARISH</v>
      </c>
      <c r="M568" s="7">
        <f t="shared" si="80"/>
        <v>25</v>
      </c>
      <c r="N568" s="7">
        <f t="shared" si="81"/>
        <v>45</v>
      </c>
      <c r="O568" s="7">
        <f t="shared" si="82"/>
        <v>0</v>
      </c>
      <c r="P568" s="7">
        <f t="shared" si="83"/>
        <v>16.5</v>
      </c>
      <c r="Q568" s="8">
        <f t="shared" si="84"/>
        <v>26.975000000000001</v>
      </c>
      <c r="R568" s="8">
        <f t="shared" si="85"/>
        <v>18.125</v>
      </c>
      <c r="S568" s="8">
        <f t="shared" si="86"/>
        <v>17.925000000000001</v>
      </c>
      <c r="T568" s="8">
        <f t="shared" si="87"/>
        <v>21.625</v>
      </c>
      <c r="U568" s="7">
        <f t="shared" si="88"/>
        <v>21.008333333333336</v>
      </c>
      <c r="V568" s="7">
        <f t="shared" si="89"/>
        <v>21.162500000000001</v>
      </c>
    </row>
    <row r="569" spans="1:22" ht="13.5" x14ac:dyDescent="0.25">
      <c r="A569" s="3">
        <f>RSI!A569</f>
        <v>43529</v>
      </c>
      <c r="B569" s="2">
        <f>RSI!B569</f>
        <v>1.56</v>
      </c>
      <c r="C569" s="2">
        <f>RSI!I569</f>
        <v>35.038299972140948</v>
      </c>
      <c r="D569" s="2">
        <f>MACD!E569</f>
        <v>-3.008266872487475E-2</v>
      </c>
      <c r="E569" s="2">
        <f>MACD!F569</f>
        <v>-3.0779685069426039E-2</v>
      </c>
      <c r="F569" s="2">
        <f>'Moving Avg'!D569</f>
        <v>1.5920000000000001</v>
      </c>
      <c r="G569" s="2">
        <f>'Moving Avg'!F569</f>
        <v>1.6015000000000001</v>
      </c>
      <c r="H569" s="2">
        <f>'Moving Avg'!G569</f>
        <v>1.8336000000000003</v>
      </c>
      <c r="I569" s="2">
        <f>'Moving Avg'!H569</f>
        <v>2.3079544999999992</v>
      </c>
      <c r="J569" s="5" t="str">
        <f>OBV!F569</f>
        <v>BEARISH</v>
      </c>
      <c r="K569" s="5" t="str">
        <f>OBV!G569</f>
        <v>STRONG</v>
      </c>
      <c r="L569" s="5" t="str">
        <f>OBV!H569</f>
        <v>CONFIRMED BEARISH</v>
      </c>
      <c r="M569" s="7">
        <f t="shared" si="80"/>
        <v>25</v>
      </c>
      <c r="N569" s="7">
        <f t="shared" si="81"/>
        <v>0</v>
      </c>
      <c r="O569" s="7">
        <f t="shared" si="82"/>
        <v>0</v>
      </c>
      <c r="P569" s="7">
        <f t="shared" si="83"/>
        <v>33</v>
      </c>
      <c r="Q569" s="8">
        <f t="shared" si="84"/>
        <v>13.7</v>
      </c>
      <c r="R569" s="8">
        <f t="shared" si="85"/>
        <v>13.25</v>
      </c>
      <c r="S569" s="8">
        <f t="shared" si="86"/>
        <v>18.600000000000001</v>
      </c>
      <c r="T569" s="8">
        <f t="shared" si="87"/>
        <v>14.5</v>
      </c>
      <c r="U569" s="7">
        <f t="shared" si="88"/>
        <v>15.183333333333332</v>
      </c>
      <c r="V569" s="7">
        <f t="shared" si="89"/>
        <v>15.012499999999999</v>
      </c>
    </row>
    <row r="570" spans="1:22" ht="13.5" x14ac:dyDescent="0.25">
      <c r="A570" s="3">
        <f>RSI!A570</f>
        <v>43530</v>
      </c>
      <c r="B570" s="2">
        <f>RSI!B570</f>
        <v>1.55</v>
      </c>
      <c r="C570" s="2">
        <f>RSI!I570</f>
        <v>34.071314877483516</v>
      </c>
      <c r="D570" s="2">
        <f>MACD!E570</f>
        <v>-3.5683750182121221E-2</v>
      </c>
      <c r="E570" s="2">
        <f>MACD!F570</f>
        <v>-3.176049809196508E-2</v>
      </c>
      <c r="F570" s="2">
        <f>'Moving Avg'!D570</f>
        <v>1.5779999999999998</v>
      </c>
      <c r="G570" s="2">
        <f>'Moving Avg'!F570</f>
        <v>1.5980000000000001</v>
      </c>
      <c r="H570" s="2">
        <f>'Moving Avg'!G570</f>
        <v>1.8080000000000001</v>
      </c>
      <c r="I570" s="2">
        <f>'Moving Avg'!H570</f>
        <v>2.3010259999999989</v>
      </c>
      <c r="J570" s="5" t="str">
        <f>OBV!F570</f>
        <v>BEARISH</v>
      </c>
      <c r="K570" s="5" t="str">
        <f>OBV!G570</f>
        <v>STRONG</v>
      </c>
      <c r="L570" s="5" t="str">
        <f>OBV!H570</f>
        <v>CONFIRMED BEARISH</v>
      </c>
      <c r="M570" s="7">
        <f t="shared" si="80"/>
        <v>25</v>
      </c>
      <c r="N570" s="7">
        <f t="shared" si="81"/>
        <v>45</v>
      </c>
      <c r="O570" s="7">
        <f t="shared" si="82"/>
        <v>0</v>
      </c>
      <c r="P570" s="7">
        <f t="shared" si="83"/>
        <v>33</v>
      </c>
      <c r="Q570" s="8">
        <f t="shared" si="84"/>
        <v>29.45</v>
      </c>
      <c r="R570" s="8">
        <f t="shared" si="85"/>
        <v>22.25</v>
      </c>
      <c r="S570" s="8">
        <f t="shared" si="86"/>
        <v>25.35</v>
      </c>
      <c r="T570" s="8">
        <f t="shared" si="87"/>
        <v>25.75</v>
      </c>
      <c r="U570" s="7">
        <f t="shared" si="88"/>
        <v>25.683333333333337</v>
      </c>
      <c r="V570" s="7">
        <f t="shared" si="89"/>
        <v>25.700000000000003</v>
      </c>
    </row>
    <row r="571" spans="1:22" ht="13.5" x14ac:dyDescent="0.25">
      <c r="A571" s="3">
        <f>RSI!A571</f>
        <v>43531</v>
      </c>
      <c r="B571" s="2">
        <f>RSI!B571</f>
        <v>1.55</v>
      </c>
      <c r="C571" s="2">
        <f>RSI!I571</f>
        <v>34.07131487748353</v>
      </c>
      <c r="D571" s="2">
        <f>MACD!E571</f>
        <v>-3.8240908016919928E-2</v>
      </c>
      <c r="E571" s="2">
        <f>MACD!F571</f>
        <v>-3.3056580076956055E-2</v>
      </c>
      <c r="F571" s="2">
        <f>'Moving Avg'!D571</f>
        <v>1.5640000000000001</v>
      </c>
      <c r="G571" s="2">
        <f>'Moving Avg'!F571</f>
        <v>1.5945000000000003</v>
      </c>
      <c r="H571" s="2">
        <f>'Moving Avg'!G571</f>
        <v>1.7834000000000001</v>
      </c>
      <c r="I571" s="2">
        <f>'Moving Avg'!H571</f>
        <v>2.2940974999999986</v>
      </c>
      <c r="J571" s="5" t="str">
        <f>OBV!F571</f>
        <v>BEARISH</v>
      </c>
      <c r="K571" s="5" t="str">
        <f>OBV!G571</f>
        <v>STRONG</v>
      </c>
      <c r="L571" s="5" t="str">
        <f>OBV!H571</f>
        <v>CONFIRMED BEARISH</v>
      </c>
      <c r="M571" s="7">
        <f t="shared" si="80"/>
        <v>25</v>
      </c>
      <c r="N571" s="7">
        <f t="shared" si="81"/>
        <v>45</v>
      </c>
      <c r="O571" s="7">
        <f t="shared" si="82"/>
        <v>0</v>
      </c>
      <c r="P571" s="7">
        <f t="shared" si="83"/>
        <v>33</v>
      </c>
      <c r="Q571" s="8">
        <f t="shared" si="84"/>
        <v>29.45</v>
      </c>
      <c r="R571" s="8">
        <f t="shared" si="85"/>
        <v>22.25</v>
      </c>
      <c r="S571" s="8">
        <f t="shared" si="86"/>
        <v>25.35</v>
      </c>
      <c r="T571" s="8">
        <f t="shared" si="87"/>
        <v>25.75</v>
      </c>
      <c r="U571" s="7">
        <f t="shared" si="88"/>
        <v>25.683333333333337</v>
      </c>
      <c r="V571" s="7">
        <f t="shared" si="89"/>
        <v>25.700000000000003</v>
      </c>
    </row>
    <row r="572" spans="1:22" ht="13.5" x14ac:dyDescent="0.25">
      <c r="A572" s="3">
        <f>RSI!A572</f>
        <v>43532</v>
      </c>
      <c r="B572" s="2">
        <f>RSI!B572</f>
        <v>1.55</v>
      </c>
      <c r="C572" s="2">
        <f>RSI!I572</f>
        <v>34.071314877483545</v>
      </c>
      <c r="D572" s="2">
        <f>MACD!E572</f>
        <v>-3.3654739277609425E-2</v>
      </c>
      <c r="E572" s="2">
        <f>MACD!F572</f>
        <v>-3.317621191708673E-2</v>
      </c>
      <c r="F572" s="2">
        <f>'Moving Avg'!D572</f>
        <v>1.5580000000000001</v>
      </c>
      <c r="G572" s="2">
        <f>'Moving Avg'!F572</f>
        <v>1.591</v>
      </c>
      <c r="H572" s="2">
        <f>'Moving Avg'!G572</f>
        <v>1.7605999999999999</v>
      </c>
      <c r="I572" s="2">
        <f>'Moving Avg'!H572</f>
        <v>2.2873644999999989</v>
      </c>
      <c r="J572" s="5" t="str">
        <f>OBV!F572</f>
        <v>BEARISH</v>
      </c>
      <c r="K572" s="5" t="str">
        <f>OBV!G572</f>
        <v>STRONG</v>
      </c>
      <c r="L572" s="5" t="str">
        <f>OBV!H572</f>
        <v>CONFIRMED BEARISH</v>
      </c>
      <c r="M572" s="7">
        <f t="shared" si="80"/>
        <v>25</v>
      </c>
      <c r="N572" s="7">
        <f t="shared" si="81"/>
        <v>45</v>
      </c>
      <c r="O572" s="7">
        <f t="shared" si="82"/>
        <v>0</v>
      </c>
      <c r="P572" s="7">
        <f t="shared" si="83"/>
        <v>33</v>
      </c>
      <c r="Q572" s="8">
        <f t="shared" si="84"/>
        <v>29.45</v>
      </c>
      <c r="R572" s="8">
        <f t="shared" si="85"/>
        <v>22.25</v>
      </c>
      <c r="S572" s="8">
        <f t="shared" si="86"/>
        <v>25.35</v>
      </c>
      <c r="T572" s="8">
        <f t="shared" si="87"/>
        <v>25.75</v>
      </c>
      <c r="U572" s="7">
        <f t="shared" si="88"/>
        <v>25.683333333333337</v>
      </c>
      <c r="V572" s="7">
        <f t="shared" si="89"/>
        <v>25.700000000000003</v>
      </c>
    </row>
    <row r="573" spans="1:22" ht="13.5" x14ac:dyDescent="0.25">
      <c r="A573" s="3">
        <f>RSI!A573</f>
        <v>43535</v>
      </c>
      <c r="B573" s="2">
        <f>RSI!B573</f>
        <v>1.55</v>
      </c>
      <c r="C573" s="2">
        <f>RSI!I573</f>
        <v>34.071314877483545</v>
      </c>
      <c r="D573" s="2">
        <f>MACD!E573</f>
        <v>-2.4606832267863421E-2</v>
      </c>
      <c r="E573" s="2">
        <f>MACD!F573</f>
        <v>-3.1462335987242067E-2</v>
      </c>
      <c r="F573" s="2">
        <f>'Moving Avg'!D573</f>
        <v>1.552</v>
      </c>
      <c r="G573" s="2">
        <f>'Moving Avg'!F573</f>
        <v>1.5855000000000001</v>
      </c>
      <c r="H573" s="2">
        <f>'Moving Avg'!G573</f>
        <v>1.7401999999999997</v>
      </c>
      <c r="I573" s="2">
        <f>'Moving Avg'!H573</f>
        <v>2.2806314999999988</v>
      </c>
      <c r="J573" s="5" t="str">
        <f>OBV!F573</f>
        <v>BEARISH</v>
      </c>
      <c r="K573" s="5" t="str">
        <f>OBV!G573</f>
        <v>STRONG</v>
      </c>
      <c r="L573" s="5" t="str">
        <f>OBV!H573</f>
        <v>CONFIRMED BEARISH</v>
      </c>
      <c r="M573" s="7">
        <f t="shared" si="80"/>
        <v>25</v>
      </c>
      <c r="N573" s="7">
        <f t="shared" si="81"/>
        <v>0</v>
      </c>
      <c r="O573" s="7">
        <f t="shared" si="82"/>
        <v>0</v>
      </c>
      <c r="P573" s="7">
        <f t="shared" si="83"/>
        <v>33</v>
      </c>
      <c r="Q573" s="8">
        <f t="shared" si="84"/>
        <v>13.7</v>
      </c>
      <c r="R573" s="8">
        <f t="shared" si="85"/>
        <v>13.25</v>
      </c>
      <c r="S573" s="8">
        <f t="shared" si="86"/>
        <v>18.600000000000001</v>
      </c>
      <c r="T573" s="8">
        <f t="shared" si="87"/>
        <v>14.5</v>
      </c>
      <c r="U573" s="7">
        <f t="shared" si="88"/>
        <v>15.183333333333332</v>
      </c>
      <c r="V573" s="7">
        <f t="shared" si="89"/>
        <v>15.012499999999999</v>
      </c>
    </row>
    <row r="574" spans="1:22" ht="13.5" x14ac:dyDescent="0.25">
      <c r="A574" s="3">
        <f>RSI!A574</f>
        <v>43536</v>
      </c>
      <c r="B574" s="2">
        <f>RSI!B574</f>
        <v>1.47</v>
      </c>
      <c r="C574" s="2">
        <f>RSI!I574</f>
        <v>26.270031310074188</v>
      </c>
      <c r="D574" s="2">
        <f>MACD!E574</f>
        <v>-1.3590872846918511E-2</v>
      </c>
      <c r="E574" s="2">
        <f>MACD!F574</f>
        <v>-2.7888043359177359E-2</v>
      </c>
      <c r="F574" s="2">
        <f>'Moving Avg'!D574</f>
        <v>1.534</v>
      </c>
      <c r="G574" s="2">
        <f>'Moving Avg'!F574</f>
        <v>1.5764999999999998</v>
      </c>
      <c r="H574" s="2">
        <f>'Moving Avg'!G574</f>
        <v>1.7203999999999997</v>
      </c>
      <c r="I574" s="2">
        <f>'Moving Avg'!H574</f>
        <v>2.2738394999999985</v>
      </c>
      <c r="J574" s="5" t="str">
        <f>OBV!F574</f>
        <v>BEARISH</v>
      </c>
      <c r="K574" s="5" t="str">
        <f>OBV!G574</f>
        <v>STRONG</v>
      </c>
      <c r="L574" s="5" t="str">
        <f>OBV!H574</f>
        <v>CONFIRMED BEARISH</v>
      </c>
      <c r="M574" s="7">
        <f t="shared" si="80"/>
        <v>50</v>
      </c>
      <c r="N574" s="7">
        <f t="shared" si="81"/>
        <v>0</v>
      </c>
      <c r="O574" s="7">
        <f t="shared" si="82"/>
        <v>0</v>
      </c>
      <c r="P574" s="7">
        <f t="shared" si="83"/>
        <v>33</v>
      </c>
      <c r="Q574" s="8">
        <f t="shared" si="84"/>
        <v>22.45</v>
      </c>
      <c r="R574" s="8">
        <f t="shared" si="85"/>
        <v>18.25</v>
      </c>
      <c r="S574" s="8">
        <f t="shared" si="86"/>
        <v>22.35</v>
      </c>
      <c r="T574" s="8">
        <f t="shared" si="87"/>
        <v>20.75</v>
      </c>
      <c r="U574" s="7">
        <f t="shared" si="88"/>
        <v>21.016666666666669</v>
      </c>
      <c r="V574" s="7">
        <f t="shared" si="89"/>
        <v>20.950000000000003</v>
      </c>
    </row>
    <row r="575" spans="1:22" ht="13.5" x14ac:dyDescent="0.25">
      <c r="A575" s="3">
        <f>RSI!A575</f>
        <v>43537</v>
      </c>
      <c r="B575" s="2">
        <f>RSI!B575</f>
        <v>1.47</v>
      </c>
      <c r="C575" s="2">
        <f>RSI!I575</f>
        <v>26.270031310074188</v>
      </c>
      <c r="D575" s="2">
        <f>MACD!E575</f>
        <v>-2.4684910860628406E-4</v>
      </c>
      <c r="E575" s="2">
        <f>MACD!F575</f>
        <v>-2.2359804509063146E-2</v>
      </c>
      <c r="F575" s="2">
        <f>'Moving Avg'!D575</f>
        <v>1.518</v>
      </c>
      <c r="G575" s="2">
        <f>'Moving Avg'!F575</f>
        <v>1.5694999999999999</v>
      </c>
      <c r="H575" s="2">
        <f>'Moving Avg'!G575</f>
        <v>1.7027999999999994</v>
      </c>
      <c r="I575" s="2">
        <f>'Moving Avg'!H575</f>
        <v>2.2672914999999989</v>
      </c>
      <c r="J575" s="5" t="str">
        <f>OBV!F575</f>
        <v>BEARISH</v>
      </c>
      <c r="K575" s="5" t="str">
        <f>OBV!G575</f>
        <v>NEUTRAL</v>
      </c>
      <c r="L575" s="5" t="str">
        <f>OBV!H575</f>
        <v>CONFIRMED BEARISH</v>
      </c>
      <c r="M575" s="7">
        <f t="shared" si="80"/>
        <v>50</v>
      </c>
      <c r="N575" s="7">
        <f t="shared" si="81"/>
        <v>0</v>
      </c>
      <c r="O575" s="7">
        <f t="shared" si="82"/>
        <v>0</v>
      </c>
      <c r="P575" s="7">
        <f t="shared" si="83"/>
        <v>16.5</v>
      </c>
      <c r="Q575" s="8">
        <f t="shared" si="84"/>
        <v>19.975000000000001</v>
      </c>
      <c r="R575" s="8">
        <f t="shared" si="85"/>
        <v>14.125</v>
      </c>
      <c r="S575" s="8">
        <f t="shared" si="86"/>
        <v>14.925000000000001</v>
      </c>
      <c r="T575" s="8">
        <f t="shared" si="87"/>
        <v>16.625</v>
      </c>
      <c r="U575" s="7">
        <f t="shared" si="88"/>
        <v>16.341666666666669</v>
      </c>
      <c r="V575" s="7">
        <f t="shared" si="89"/>
        <v>16.412500000000001</v>
      </c>
    </row>
    <row r="576" spans="1:22" ht="13.5" x14ac:dyDescent="0.25">
      <c r="A576" s="3">
        <f>RSI!A576</f>
        <v>43538</v>
      </c>
      <c r="B576" s="2">
        <f>RSI!B576</f>
        <v>1.49</v>
      </c>
      <c r="C576" s="2">
        <f>RSI!I576</f>
        <v>30.860061424879021</v>
      </c>
      <c r="D576" s="2">
        <f>MACD!E576</f>
        <v>1.0438603667662028E-2</v>
      </c>
      <c r="E576" s="2">
        <f>MACD!F576</f>
        <v>-1.5800122873718112E-2</v>
      </c>
      <c r="F576" s="2">
        <f>'Moving Avg'!D576</f>
        <v>1.506</v>
      </c>
      <c r="G576" s="2">
        <f>'Moving Avg'!F576</f>
        <v>1.5649999999999999</v>
      </c>
      <c r="H576" s="2">
        <f>'Moving Avg'!G576</f>
        <v>1.6875999999999993</v>
      </c>
      <c r="I576" s="2">
        <f>'Moving Avg'!H576</f>
        <v>2.2608434999999987</v>
      </c>
      <c r="J576" s="5" t="str">
        <f>OBV!F576</f>
        <v>BULLISH</v>
      </c>
      <c r="K576" s="5" t="str">
        <f>OBV!G576</f>
        <v>WEAK</v>
      </c>
      <c r="L576" s="5" t="str">
        <f>OBV!H576</f>
        <v>BULLISH DIVERGENCE</v>
      </c>
      <c r="M576" s="7">
        <f t="shared" si="80"/>
        <v>25</v>
      </c>
      <c r="N576" s="7">
        <f t="shared" si="81"/>
        <v>0</v>
      </c>
      <c r="O576" s="7">
        <f t="shared" si="82"/>
        <v>0</v>
      </c>
      <c r="P576" s="7">
        <f t="shared" si="83"/>
        <v>50</v>
      </c>
      <c r="Q576" s="8">
        <f t="shared" si="84"/>
        <v>16.25</v>
      </c>
      <c r="R576" s="8">
        <f t="shared" si="85"/>
        <v>17.5</v>
      </c>
      <c r="S576" s="8">
        <f t="shared" si="86"/>
        <v>26.25</v>
      </c>
      <c r="T576" s="8">
        <f t="shared" si="87"/>
        <v>18.75</v>
      </c>
      <c r="U576" s="7">
        <f t="shared" si="88"/>
        <v>20</v>
      </c>
      <c r="V576" s="7">
        <f t="shared" si="89"/>
        <v>19.6875</v>
      </c>
    </row>
    <row r="577" spans="1:22" ht="13.5" x14ac:dyDescent="0.25">
      <c r="A577" s="3">
        <f>RSI!A577</f>
        <v>43539</v>
      </c>
      <c r="B577" s="2">
        <f>RSI!B577</f>
        <v>1.54</v>
      </c>
      <c r="C577" s="2">
        <f>RSI!I577</f>
        <v>40.785001633910341</v>
      </c>
      <c r="D577" s="2">
        <f>MACD!E577</f>
        <v>1.0315370330918894E-2</v>
      </c>
      <c r="E577" s="2">
        <f>MACD!F577</f>
        <v>-1.0577024232790711E-2</v>
      </c>
      <c r="F577" s="2">
        <f>'Moving Avg'!D577</f>
        <v>1.504</v>
      </c>
      <c r="G577" s="2">
        <f>'Moving Avg'!F577</f>
        <v>1.5629999999999999</v>
      </c>
      <c r="H577" s="2">
        <f>'Moving Avg'!G577</f>
        <v>1.6751999999999994</v>
      </c>
      <c r="I577" s="2">
        <f>'Moving Avg'!H577</f>
        <v>2.2546454999999987</v>
      </c>
      <c r="J577" s="5" t="str">
        <f>OBV!F577</f>
        <v>BULLISH</v>
      </c>
      <c r="K577" s="5" t="str">
        <f>OBV!G577</f>
        <v>WEAK</v>
      </c>
      <c r="L577" s="5" t="str">
        <f>OBV!H577</f>
        <v>BULLISH DIVERGENCE</v>
      </c>
      <c r="M577" s="7">
        <f t="shared" si="80"/>
        <v>25</v>
      </c>
      <c r="N577" s="7">
        <f t="shared" si="81"/>
        <v>0</v>
      </c>
      <c r="O577" s="7">
        <f t="shared" si="82"/>
        <v>0</v>
      </c>
      <c r="P577" s="7">
        <f t="shared" si="83"/>
        <v>50</v>
      </c>
      <c r="Q577" s="8">
        <f t="shared" si="84"/>
        <v>16.25</v>
      </c>
      <c r="R577" s="8">
        <f t="shared" si="85"/>
        <v>17.5</v>
      </c>
      <c r="S577" s="8">
        <f t="shared" si="86"/>
        <v>26.25</v>
      </c>
      <c r="T577" s="8">
        <f t="shared" si="87"/>
        <v>18.75</v>
      </c>
      <c r="U577" s="7">
        <f t="shared" si="88"/>
        <v>20</v>
      </c>
      <c r="V577" s="7">
        <f t="shared" si="89"/>
        <v>19.6875</v>
      </c>
    </row>
    <row r="578" spans="1:22" ht="13.5" x14ac:dyDescent="0.25">
      <c r="A578" s="3">
        <f>RSI!A578</f>
        <v>43542</v>
      </c>
      <c r="B578" s="2">
        <f>RSI!B578</f>
        <v>1.55</v>
      </c>
      <c r="C578" s="2">
        <f>RSI!I578</f>
        <v>42.560912326166608</v>
      </c>
      <c r="D578" s="2">
        <f>MACD!E578</f>
        <v>9.8163656331184956E-3</v>
      </c>
      <c r="E578" s="2">
        <f>MACD!F578</f>
        <v>-6.4983462596088695E-3</v>
      </c>
      <c r="F578" s="2">
        <f>'Moving Avg'!D578</f>
        <v>1.504</v>
      </c>
      <c r="G578" s="2">
        <f>'Moving Avg'!F578</f>
        <v>1.56</v>
      </c>
      <c r="H578" s="2">
        <f>'Moving Avg'!G578</f>
        <v>1.6655999999999991</v>
      </c>
      <c r="I578" s="2">
        <f>'Moving Avg'!H578</f>
        <v>2.2488874999999986</v>
      </c>
      <c r="J578" s="5" t="str">
        <f>OBV!F578</f>
        <v>BULLISH</v>
      </c>
      <c r="K578" s="5" t="str">
        <f>OBV!G578</f>
        <v>WEAK</v>
      </c>
      <c r="L578" s="5" t="str">
        <f>OBV!H578</f>
        <v>NEUTRAL</v>
      </c>
      <c r="M578" s="7">
        <f t="shared" ref="M578:M641" si="90">IF(C578&lt;30,50, IF(C578&gt;70, 0, 25))</f>
        <v>25</v>
      </c>
      <c r="N578" s="7">
        <f t="shared" ref="N578:N641" si="91">IF(E578-D578&gt;0.02, 100, IF(E578-D578&lt;0,0,45))</f>
        <v>0</v>
      </c>
      <c r="O578" s="7">
        <f t="shared" ref="O578:O641" si="92">IF(F578-I578&gt;10,100,IF(F578-I578&gt;5,75, IF(F578-I578&gt;0,50,0)))</f>
        <v>0</v>
      </c>
      <c r="P578" s="7">
        <f t="shared" ref="P578:P641" si="93">IF(L578="confirmed bullish", 34, IF(L578="bullish divergence",17, 0))+IF(J578="bullish",33,IF(J578="bearish",0,16.5))+IF(K578="strong",33,IF(K578="weak",0,16.5))</f>
        <v>33</v>
      </c>
      <c r="Q578" s="8">
        <f t="shared" si="84"/>
        <v>13.7</v>
      </c>
      <c r="R578" s="8">
        <f t="shared" si="85"/>
        <v>13.25</v>
      </c>
      <c r="S578" s="8">
        <f t="shared" si="86"/>
        <v>18.600000000000001</v>
      </c>
      <c r="T578" s="8">
        <f t="shared" si="87"/>
        <v>14.5</v>
      </c>
      <c r="U578" s="7">
        <f t="shared" si="88"/>
        <v>15.183333333333332</v>
      </c>
      <c r="V578" s="7">
        <f t="shared" si="89"/>
        <v>15.012499999999999</v>
      </c>
    </row>
    <row r="579" spans="1:22" ht="13.5" x14ac:dyDescent="0.25">
      <c r="A579" s="3">
        <f>RSI!A579</f>
        <v>43543</v>
      </c>
      <c r="B579" s="2">
        <f>RSI!B579</f>
        <v>1.59</v>
      </c>
      <c r="C579" s="2">
        <f>RSI!I579</f>
        <v>49.132555779326069</v>
      </c>
      <c r="D579" s="2">
        <f>MACD!E579</f>
        <v>3.6155344239228171E-3</v>
      </c>
      <c r="E579" s="2">
        <f>MACD!F579</f>
        <v>-4.4755701229025327E-3</v>
      </c>
      <c r="F579" s="2">
        <f>'Moving Avg'!D579</f>
        <v>1.528</v>
      </c>
      <c r="G579" s="2">
        <f>'Moving Avg'!F579</f>
        <v>1.5585</v>
      </c>
      <c r="H579" s="2">
        <f>'Moving Avg'!G579</f>
        <v>1.658599999999999</v>
      </c>
      <c r="I579" s="2">
        <f>'Moving Avg'!H579</f>
        <v>2.2437194999999988</v>
      </c>
      <c r="J579" s="5" t="str">
        <f>OBV!F579</f>
        <v>BULLISH</v>
      </c>
      <c r="K579" s="5" t="str">
        <f>OBV!G579</f>
        <v>WEAK</v>
      </c>
      <c r="L579" s="5" t="str">
        <f>OBV!H579</f>
        <v>CONFIRMED BULLISH</v>
      </c>
      <c r="M579" s="7">
        <f t="shared" si="90"/>
        <v>25</v>
      </c>
      <c r="N579" s="7">
        <f t="shared" si="91"/>
        <v>0</v>
      </c>
      <c r="O579" s="7">
        <f t="shared" si="92"/>
        <v>0</v>
      </c>
      <c r="P579" s="7">
        <f t="shared" si="93"/>
        <v>67</v>
      </c>
      <c r="Q579" s="8">
        <f t="shared" ref="Q579:Q642" si="94">0.35*M579+N579*0.35+O579*0.15+P579*0.15</f>
        <v>18.799999999999997</v>
      </c>
      <c r="R579" s="8">
        <f t="shared" ref="R579:R642" si="95">M579*0.2+N579*0.2+O579*0.35+P579*0.25</f>
        <v>21.75</v>
      </c>
      <c r="S579" s="8">
        <f t="shared" ref="S579:S642" si="96">M579*0.15+N579*0.15+O579*0.25+P579*0.45</f>
        <v>33.900000000000006</v>
      </c>
      <c r="T579" s="8">
        <f t="shared" ref="T579:T642" si="97">0.25*SUM(M579:P579)</f>
        <v>23</v>
      </c>
      <c r="U579" s="7">
        <f t="shared" ref="U579:U642" si="98">SUM(Q579:S579)/3</f>
        <v>24.816666666666666</v>
      </c>
      <c r="V579" s="7">
        <f t="shared" ref="V579:V642" si="99">SUM(Q579:T579)/4</f>
        <v>24.362500000000001</v>
      </c>
    </row>
    <row r="580" spans="1:22" ht="13.5" x14ac:dyDescent="0.25">
      <c r="A580" s="3">
        <f>RSI!A580</f>
        <v>43545</v>
      </c>
      <c r="B580" s="2">
        <f>RSI!B580</f>
        <v>1.61</v>
      </c>
      <c r="C580" s="2">
        <f>RSI!I580</f>
        <v>52.084429728954831</v>
      </c>
      <c r="D580" s="2">
        <f>MACD!E580</f>
        <v>-4.645692699223769E-3</v>
      </c>
      <c r="E580" s="2">
        <f>MACD!F580</f>
        <v>-4.5095946381667803E-3</v>
      </c>
      <c r="F580" s="2">
        <f>'Moving Avg'!D580</f>
        <v>1.556</v>
      </c>
      <c r="G580" s="2">
        <f>'Moving Avg'!F580</f>
        <v>1.5619999999999998</v>
      </c>
      <c r="H580" s="2">
        <f>'Moving Avg'!G580</f>
        <v>1.651999999999999</v>
      </c>
      <c r="I580" s="2">
        <f>'Moving Avg'!H580</f>
        <v>2.2386514999999987</v>
      </c>
      <c r="J580" s="5" t="str">
        <f>OBV!F580</f>
        <v>BULLISH</v>
      </c>
      <c r="K580" s="5" t="str">
        <f>OBV!G580</f>
        <v>WEAK</v>
      </c>
      <c r="L580" s="5" t="str">
        <f>OBV!H580</f>
        <v>CONFIRMED BULLISH</v>
      </c>
      <c r="M580" s="7">
        <f t="shared" si="90"/>
        <v>25</v>
      </c>
      <c r="N580" s="7">
        <f t="shared" si="91"/>
        <v>45</v>
      </c>
      <c r="O580" s="7">
        <f t="shared" si="92"/>
        <v>0</v>
      </c>
      <c r="P580" s="7">
        <f t="shared" si="93"/>
        <v>67</v>
      </c>
      <c r="Q580" s="8">
        <f t="shared" si="94"/>
        <v>34.549999999999997</v>
      </c>
      <c r="R580" s="8">
        <f t="shared" si="95"/>
        <v>30.75</v>
      </c>
      <c r="S580" s="8">
        <f t="shared" si="96"/>
        <v>40.650000000000006</v>
      </c>
      <c r="T580" s="8">
        <f t="shared" si="97"/>
        <v>34.25</v>
      </c>
      <c r="U580" s="7">
        <f t="shared" si="98"/>
        <v>35.31666666666667</v>
      </c>
      <c r="V580" s="7">
        <f t="shared" si="99"/>
        <v>35.049999999999997</v>
      </c>
    </row>
    <row r="581" spans="1:22" ht="13.5" x14ac:dyDescent="0.25">
      <c r="A581" s="3">
        <f>RSI!A581</f>
        <v>43546</v>
      </c>
      <c r="B581" s="2">
        <f>RSI!B581</f>
        <v>1.6</v>
      </c>
      <c r="C581" s="2">
        <f>RSI!I581</f>
        <v>50.506245623730777</v>
      </c>
      <c r="D581" s="2">
        <f>MACD!E581</f>
        <v>-1.1008241668079677E-2</v>
      </c>
      <c r="E581" s="2">
        <f>MACD!F581</f>
        <v>-5.8093240441493598E-3</v>
      </c>
      <c r="F581" s="2">
        <f>'Moving Avg'!D581</f>
        <v>1.5780000000000001</v>
      </c>
      <c r="G581" s="2">
        <f>'Moving Avg'!F581</f>
        <v>1.5645</v>
      </c>
      <c r="H581" s="2">
        <f>'Moving Avg'!G581</f>
        <v>1.6431999999999991</v>
      </c>
      <c r="I581" s="2">
        <f>'Moving Avg'!H581</f>
        <v>2.2335334999999992</v>
      </c>
      <c r="J581" s="5" t="str">
        <f>OBV!F581</f>
        <v>BULLISH</v>
      </c>
      <c r="K581" s="5" t="str">
        <f>OBV!G581</f>
        <v>WEAK</v>
      </c>
      <c r="L581" s="5" t="str">
        <f>OBV!H581</f>
        <v>CONFIRMED BULLISH</v>
      </c>
      <c r="M581" s="7">
        <f t="shared" si="90"/>
        <v>25</v>
      </c>
      <c r="N581" s="7">
        <f t="shared" si="91"/>
        <v>45</v>
      </c>
      <c r="O581" s="7">
        <f t="shared" si="92"/>
        <v>0</v>
      </c>
      <c r="P581" s="7">
        <f t="shared" si="93"/>
        <v>67</v>
      </c>
      <c r="Q581" s="8">
        <f t="shared" si="94"/>
        <v>34.549999999999997</v>
      </c>
      <c r="R581" s="8">
        <f t="shared" si="95"/>
        <v>30.75</v>
      </c>
      <c r="S581" s="8">
        <f t="shared" si="96"/>
        <v>40.650000000000006</v>
      </c>
      <c r="T581" s="8">
        <f t="shared" si="97"/>
        <v>34.25</v>
      </c>
      <c r="U581" s="7">
        <f t="shared" si="98"/>
        <v>35.31666666666667</v>
      </c>
      <c r="V581" s="7">
        <f t="shared" si="99"/>
        <v>35.049999999999997</v>
      </c>
    </row>
    <row r="582" spans="1:22" ht="13.5" x14ac:dyDescent="0.25">
      <c r="A582" s="3">
        <f>RSI!A582</f>
        <v>43549</v>
      </c>
      <c r="B582" s="2">
        <f>RSI!B582</f>
        <v>1.6</v>
      </c>
      <c r="C582" s="2">
        <f>RSI!I582</f>
        <v>50.506245623730777</v>
      </c>
      <c r="D582" s="2">
        <f>MACD!E582</f>
        <v>-1.6437495228658339E-2</v>
      </c>
      <c r="E582" s="2">
        <f>MACD!F582</f>
        <v>-7.9349582810511569E-3</v>
      </c>
      <c r="F582" s="2">
        <f>'Moving Avg'!D582</f>
        <v>1.5899999999999999</v>
      </c>
      <c r="G582" s="2">
        <f>'Moving Avg'!F582</f>
        <v>1.5649999999999999</v>
      </c>
      <c r="H582" s="2">
        <f>'Moving Avg'!G582</f>
        <v>1.6343999999999992</v>
      </c>
      <c r="I582" s="2">
        <f>'Moving Avg'!H582</f>
        <v>2.2280254999999993</v>
      </c>
      <c r="J582" s="5" t="str">
        <f>OBV!F582</f>
        <v>BULLISH</v>
      </c>
      <c r="K582" s="5" t="str">
        <f>OBV!G582</f>
        <v>NEUTRAL</v>
      </c>
      <c r="L582" s="5" t="str">
        <f>OBV!H582</f>
        <v>CONFIRMED BULLISH</v>
      </c>
      <c r="M582" s="7">
        <f t="shared" si="90"/>
        <v>25</v>
      </c>
      <c r="N582" s="7">
        <f t="shared" si="91"/>
        <v>45</v>
      </c>
      <c r="O582" s="7">
        <f t="shared" si="92"/>
        <v>0</v>
      </c>
      <c r="P582" s="7">
        <f t="shared" si="93"/>
        <v>83.5</v>
      </c>
      <c r="Q582" s="8">
        <f t="shared" si="94"/>
        <v>37.024999999999999</v>
      </c>
      <c r="R582" s="8">
        <f t="shared" si="95"/>
        <v>34.875</v>
      </c>
      <c r="S582" s="8">
        <f t="shared" si="96"/>
        <v>48.075000000000003</v>
      </c>
      <c r="T582" s="8">
        <f t="shared" si="97"/>
        <v>38.375</v>
      </c>
      <c r="U582" s="7">
        <f t="shared" si="98"/>
        <v>39.991666666666667</v>
      </c>
      <c r="V582" s="7">
        <f t="shared" si="99"/>
        <v>39.587500000000006</v>
      </c>
    </row>
    <row r="583" spans="1:22" ht="13.5" x14ac:dyDescent="0.25">
      <c r="A583" s="3">
        <f>RSI!A583</f>
        <v>43550</v>
      </c>
      <c r="B583" s="2">
        <f>RSI!B583</f>
        <v>1.64</v>
      </c>
      <c r="C583" s="2">
        <f>RSI!I583</f>
        <v>56.605956248219691</v>
      </c>
      <c r="D583" s="2">
        <f>MACD!E583</f>
        <v>-2.4036625565537095E-2</v>
      </c>
      <c r="E583" s="2">
        <f>MACD!F583</f>
        <v>-1.1155291737948346E-2</v>
      </c>
      <c r="F583" s="2">
        <f>'Moving Avg'!D583</f>
        <v>1.6080000000000001</v>
      </c>
      <c r="G583" s="2">
        <f>'Moving Avg'!F583</f>
        <v>1.5660000000000003</v>
      </c>
      <c r="H583" s="2">
        <f>'Moving Avg'!G583</f>
        <v>1.6281999999999994</v>
      </c>
      <c r="I583" s="2">
        <f>'Moving Avg'!H583</f>
        <v>2.2223274999999991</v>
      </c>
      <c r="J583" s="5" t="str">
        <f>OBV!F583</f>
        <v>BEARISH</v>
      </c>
      <c r="K583" s="5" t="str">
        <f>OBV!G583</f>
        <v>NEUTRAL</v>
      </c>
      <c r="L583" s="5" t="str">
        <f>OBV!H583</f>
        <v>BEARISH DIVERGENCE</v>
      </c>
      <c r="M583" s="7">
        <f t="shared" si="90"/>
        <v>25</v>
      </c>
      <c r="N583" s="7">
        <f t="shared" si="91"/>
        <v>45</v>
      </c>
      <c r="O583" s="7">
        <f t="shared" si="92"/>
        <v>0</v>
      </c>
      <c r="P583" s="7">
        <f t="shared" si="93"/>
        <v>16.5</v>
      </c>
      <c r="Q583" s="8">
        <f t="shared" si="94"/>
        <v>26.975000000000001</v>
      </c>
      <c r="R583" s="8">
        <f t="shared" si="95"/>
        <v>18.125</v>
      </c>
      <c r="S583" s="8">
        <f t="shared" si="96"/>
        <v>17.925000000000001</v>
      </c>
      <c r="T583" s="8">
        <f t="shared" si="97"/>
        <v>21.625</v>
      </c>
      <c r="U583" s="7">
        <f t="shared" si="98"/>
        <v>21.008333333333336</v>
      </c>
      <c r="V583" s="7">
        <f t="shared" si="99"/>
        <v>21.162500000000001</v>
      </c>
    </row>
    <row r="584" spans="1:22" ht="13.5" x14ac:dyDescent="0.25">
      <c r="A584" s="3">
        <f>RSI!A584</f>
        <v>43551</v>
      </c>
      <c r="B584" s="2">
        <f>RSI!B584</f>
        <v>1.62</v>
      </c>
      <c r="C584" s="2">
        <f>RSI!I584</f>
        <v>53.083291105548966</v>
      </c>
      <c r="D584" s="2">
        <f>MACD!E584</f>
        <v>-4.1568290352943293E-2</v>
      </c>
      <c r="E584" s="2">
        <f>MACD!F584</f>
        <v>-1.7237891460947338E-2</v>
      </c>
      <c r="F584" s="2">
        <f>'Moving Avg'!D584</f>
        <v>1.6140000000000001</v>
      </c>
      <c r="G584" s="2">
        <f>'Moving Avg'!F584</f>
        <v>1.5670000000000004</v>
      </c>
      <c r="H584" s="2">
        <f>'Moving Avg'!G584</f>
        <v>1.6227999999999994</v>
      </c>
      <c r="I584" s="2">
        <f>'Moving Avg'!H584</f>
        <v>2.2161394999999993</v>
      </c>
      <c r="J584" s="5" t="str">
        <f>OBV!F584</f>
        <v>BEARISH</v>
      </c>
      <c r="K584" s="5" t="str">
        <f>OBV!G584</f>
        <v>NEUTRAL</v>
      </c>
      <c r="L584" s="5" t="str">
        <f>OBV!H584</f>
        <v>BEARISH DIVERGENCE</v>
      </c>
      <c r="M584" s="7">
        <f t="shared" si="90"/>
        <v>25</v>
      </c>
      <c r="N584" s="7">
        <f t="shared" si="91"/>
        <v>100</v>
      </c>
      <c r="O584" s="7">
        <f t="shared" si="92"/>
        <v>0</v>
      </c>
      <c r="P584" s="7">
        <f t="shared" si="93"/>
        <v>16.5</v>
      </c>
      <c r="Q584" s="8">
        <f t="shared" si="94"/>
        <v>46.225000000000001</v>
      </c>
      <c r="R584" s="8">
        <f t="shared" si="95"/>
        <v>29.125</v>
      </c>
      <c r="S584" s="8">
        <f t="shared" si="96"/>
        <v>26.175000000000001</v>
      </c>
      <c r="T584" s="8">
        <f t="shared" si="97"/>
        <v>35.375</v>
      </c>
      <c r="U584" s="7">
        <f t="shared" si="98"/>
        <v>33.841666666666661</v>
      </c>
      <c r="V584" s="7">
        <f t="shared" si="99"/>
        <v>34.224999999999994</v>
      </c>
    </row>
    <row r="585" spans="1:22" ht="13.5" x14ac:dyDescent="0.25">
      <c r="A585" s="3">
        <f>RSI!A585</f>
        <v>43552</v>
      </c>
      <c r="B585" s="2">
        <f>RSI!B585</f>
        <v>1.62</v>
      </c>
      <c r="C585" s="2">
        <f>RSI!I585</f>
        <v>53.083291105548966</v>
      </c>
      <c r="D585" s="2">
        <f>MACD!E585</f>
        <v>-5.6539614156718043E-2</v>
      </c>
      <c r="E585" s="2">
        <f>MACD!F585</f>
        <v>-2.5098236000101481E-2</v>
      </c>
      <c r="F585" s="2">
        <f>'Moving Avg'!D585</f>
        <v>1.6160000000000001</v>
      </c>
      <c r="G585" s="2">
        <f>'Moving Avg'!F585</f>
        <v>1.5670000000000004</v>
      </c>
      <c r="H585" s="2">
        <f>'Moving Avg'!G585</f>
        <v>1.6195999999999995</v>
      </c>
      <c r="I585" s="2">
        <f>'Moving Avg'!H585</f>
        <v>2.2093174999999992</v>
      </c>
      <c r="J585" s="5" t="str">
        <f>OBV!F585</f>
        <v>BEARISH</v>
      </c>
      <c r="K585" s="5" t="str">
        <f>OBV!G585</f>
        <v>STRONG</v>
      </c>
      <c r="L585" s="5" t="str">
        <f>OBV!H585</f>
        <v>BEARISH DIVERGENCE</v>
      </c>
      <c r="M585" s="7">
        <f t="shared" si="90"/>
        <v>25</v>
      </c>
      <c r="N585" s="7">
        <f t="shared" si="91"/>
        <v>100</v>
      </c>
      <c r="O585" s="7">
        <f t="shared" si="92"/>
        <v>0</v>
      </c>
      <c r="P585" s="7">
        <f t="shared" si="93"/>
        <v>33</v>
      </c>
      <c r="Q585" s="8">
        <f t="shared" si="94"/>
        <v>48.7</v>
      </c>
      <c r="R585" s="8">
        <f t="shared" si="95"/>
        <v>33.25</v>
      </c>
      <c r="S585" s="8">
        <f t="shared" si="96"/>
        <v>33.6</v>
      </c>
      <c r="T585" s="8">
        <f t="shared" si="97"/>
        <v>39.5</v>
      </c>
      <c r="U585" s="7">
        <f t="shared" si="98"/>
        <v>38.516666666666673</v>
      </c>
      <c r="V585" s="7">
        <f t="shared" si="99"/>
        <v>38.762500000000003</v>
      </c>
    </row>
    <row r="586" spans="1:22" ht="13.5" x14ac:dyDescent="0.25">
      <c r="A586" s="3">
        <f>RSI!A586</f>
        <v>43553</v>
      </c>
      <c r="B586" s="2">
        <f>RSI!B586</f>
        <v>1.58</v>
      </c>
      <c r="C586" s="2">
        <f>RSI!I586</f>
        <v>46.387396739421973</v>
      </c>
      <c r="D586" s="2">
        <f>MACD!E586</f>
        <v>-6.3294473385809846E-2</v>
      </c>
      <c r="E586" s="2">
        <f>MACD!F586</f>
        <v>-3.2737483477243159E-2</v>
      </c>
      <c r="F586" s="2">
        <f>'Moving Avg'!D586</f>
        <v>1.6120000000000001</v>
      </c>
      <c r="G586" s="2">
        <f>'Moving Avg'!F586</f>
        <v>1.5650000000000006</v>
      </c>
      <c r="H586" s="2">
        <f>'Moving Avg'!G586</f>
        <v>1.6155999999999995</v>
      </c>
      <c r="I586" s="2">
        <f>'Moving Avg'!H586</f>
        <v>2.2018564999999994</v>
      </c>
      <c r="J586" s="5" t="str">
        <f>OBV!F586</f>
        <v>BEARISH</v>
      </c>
      <c r="K586" s="5" t="str">
        <f>OBV!G586</f>
        <v>NEUTRAL</v>
      </c>
      <c r="L586" s="5" t="str">
        <f>OBV!H586</f>
        <v>CONFIRMED BEARISH</v>
      </c>
      <c r="M586" s="7">
        <f t="shared" si="90"/>
        <v>25</v>
      </c>
      <c r="N586" s="7">
        <f t="shared" si="91"/>
        <v>100</v>
      </c>
      <c r="O586" s="7">
        <f t="shared" si="92"/>
        <v>0</v>
      </c>
      <c r="P586" s="7">
        <f t="shared" si="93"/>
        <v>16.5</v>
      </c>
      <c r="Q586" s="8">
        <f t="shared" si="94"/>
        <v>46.225000000000001</v>
      </c>
      <c r="R586" s="8">
        <f t="shared" si="95"/>
        <v>29.125</v>
      </c>
      <c r="S586" s="8">
        <f t="shared" si="96"/>
        <v>26.175000000000001</v>
      </c>
      <c r="T586" s="8">
        <f t="shared" si="97"/>
        <v>35.375</v>
      </c>
      <c r="U586" s="7">
        <f t="shared" si="98"/>
        <v>33.841666666666661</v>
      </c>
      <c r="V586" s="7">
        <f t="shared" si="99"/>
        <v>34.224999999999994</v>
      </c>
    </row>
    <row r="587" spans="1:22" ht="13.5" x14ac:dyDescent="0.25">
      <c r="A587" s="3">
        <f>RSI!A587</f>
        <v>43556</v>
      </c>
      <c r="B587" s="2">
        <f>RSI!B587</f>
        <v>1.58</v>
      </c>
      <c r="C587" s="2">
        <f>RSI!I587</f>
        <v>46.387396739421973</v>
      </c>
      <c r="D587" s="2">
        <f>MACD!E587</f>
        <v>-6.1198770805914959E-2</v>
      </c>
      <c r="E587" s="2">
        <f>MACD!F587</f>
        <v>-3.8429740942977519E-2</v>
      </c>
      <c r="F587" s="2">
        <f>'Moving Avg'!D587</f>
        <v>1.6079999999999999</v>
      </c>
      <c r="G587" s="2">
        <f>'Moving Avg'!F587</f>
        <v>1.5650000000000002</v>
      </c>
      <c r="H587" s="2">
        <f>'Moving Avg'!G587</f>
        <v>1.6101999999999996</v>
      </c>
      <c r="I587" s="2">
        <f>'Moving Avg'!H587</f>
        <v>2.1943954999999993</v>
      </c>
      <c r="J587" s="5" t="str">
        <f>OBV!F587</f>
        <v>BEARISH</v>
      </c>
      <c r="K587" s="5" t="str">
        <f>OBV!G587</f>
        <v>NEUTRAL</v>
      </c>
      <c r="L587" s="5" t="str">
        <f>OBV!H587</f>
        <v>CONFIRMED BEARISH</v>
      </c>
      <c r="M587" s="7">
        <f t="shared" si="90"/>
        <v>25</v>
      </c>
      <c r="N587" s="7">
        <f t="shared" si="91"/>
        <v>100</v>
      </c>
      <c r="O587" s="7">
        <f t="shared" si="92"/>
        <v>0</v>
      </c>
      <c r="P587" s="7">
        <f t="shared" si="93"/>
        <v>16.5</v>
      </c>
      <c r="Q587" s="8">
        <f t="shared" si="94"/>
        <v>46.225000000000001</v>
      </c>
      <c r="R587" s="8">
        <f t="shared" si="95"/>
        <v>29.125</v>
      </c>
      <c r="S587" s="8">
        <f t="shared" si="96"/>
        <v>26.175000000000001</v>
      </c>
      <c r="T587" s="8">
        <f t="shared" si="97"/>
        <v>35.375</v>
      </c>
      <c r="U587" s="7">
        <f t="shared" si="98"/>
        <v>33.841666666666661</v>
      </c>
      <c r="V587" s="7">
        <f t="shared" si="99"/>
        <v>34.224999999999994</v>
      </c>
    </row>
    <row r="588" spans="1:22" ht="13.5" x14ac:dyDescent="0.25">
      <c r="A588" s="3">
        <f>RSI!A588</f>
        <v>43557</v>
      </c>
      <c r="B588" s="2">
        <f>RSI!B588</f>
        <v>1.58</v>
      </c>
      <c r="C588" s="2">
        <f>RSI!I588</f>
        <v>46.387396739421973</v>
      </c>
      <c r="D588" s="2">
        <f>MACD!E588</f>
        <v>-5.7776795613052601E-2</v>
      </c>
      <c r="E588" s="2">
        <f>MACD!F588</f>
        <v>-4.2299151876992541E-2</v>
      </c>
      <c r="F588" s="2">
        <f>'Moving Avg'!D588</f>
        <v>1.5960000000000001</v>
      </c>
      <c r="G588" s="2">
        <f>'Moving Avg'!F588</f>
        <v>1.5650000000000002</v>
      </c>
      <c r="H588" s="2">
        <f>'Moving Avg'!G588</f>
        <v>1.6047999999999996</v>
      </c>
      <c r="I588" s="2">
        <f>'Moving Avg'!H588</f>
        <v>2.1869344999999996</v>
      </c>
      <c r="J588" s="5" t="str">
        <f>OBV!F588</f>
        <v>BEARISH</v>
      </c>
      <c r="K588" s="5" t="str">
        <f>OBV!G588</f>
        <v>NEUTRAL</v>
      </c>
      <c r="L588" s="5" t="str">
        <f>OBV!H588</f>
        <v>CONFIRMED BEARISH</v>
      </c>
      <c r="M588" s="7">
        <f t="shared" si="90"/>
        <v>25</v>
      </c>
      <c r="N588" s="7">
        <f t="shared" si="91"/>
        <v>45</v>
      </c>
      <c r="O588" s="7">
        <f t="shared" si="92"/>
        <v>0</v>
      </c>
      <c r="P588" s="7">
        <f t="shared" si="93"/>
        <v>16.5</v>
      </c>
      <c r="Q588" s="8">
        <f t="shared" si="94"/>
        <v>26.975000000000001</v>
      </c>
      <c r="R588" s="8">
        <f t="shared" si="95"/>
        <v>18.125</v>
      </c>
      <c r="S588" s="8">
        <f t="shared" si="96"/>
        <v>17.925000000000001</v>
      </c>
      <c r="T588" s="8">
        <f t="shared" si="97"/>
        <v>21.625</v>
      </c>
      <c r="U588" s="7">
        <f t="shared" si="98"/>
        <v>21.008333333333336</v>
      </c>
      <c r="V588" s="7">
        <f t="shared" si="99"/>
        <v>21.162500000000001</v>
      </c>
    </row>
    <row r="589" spans="1:22" ht="13.5" x14ac:dyDescent="0.25">
      <c r="A589" s="3">
        <f>RSI!A589</f>
        <v>43558</v>
      </c>
      <c r="B589" s="2">
        <f>RSI!B589</f>
        <v>1.58</v>
      </c>
      <c r="C589" s="2">
        <f>RSI!I589</f>
        <v>46.387396739421973</v>
      </c>
      <c r="D589" s="2">
        <f>MACD!E589</f>
        <v>-4.8625370084592667E-2</v>
      </c>
      <c r="E589" s="2">
        <f>MACD!F589</f>
        <v>-4.3564395518512572E-2</v>
      </c>
      <c r="F589" s="2">
        <f>'Moving Avg'!D589</f>
        <v>1.5880000000000001</v>
      </c>
      <c r="G589" s="2">
        <f>'Moving Avg'!F589</f>
        <v>1.5660000000000001</v>
      </c>
      <c r="H589" s="2">
        <f>'Moving Avg'!G589</f>
        <v>1.5999999999999994</v>
      </c>
      <c r="I589" s="2">
        <f>'Moving Avg'!H589</f>
        <v>2.1794734999999998</v>
      </c>
      <c r="J589" s="5" t="str">
        <f>OBV!F589</f>
        <v>BEARISH</v>
      </c>
      <c r="K589" s="5" t="str">
        <f>OBV!G589</f>
        <v>NEUTRAL</v>
      </c>
      <c r="L589" s="5" t="str">
        <f>OBV!H589</f>
        <v>CONFIRMED BEARISH</v>
      </c>
      <c r="M589" s="7">
        <f t="shared" si="90"/>
        <v>25</v>
      </c>
      <c r="N589" s="7">
        <f t="shared" si="91"/>
        <v>45</v>
      </c>
      <c r="O589" s="7">
        <f t="shared" si="92"/>
        <v>0</v>
      </c>
      <c r="P589" s="7">
        <f t="shared" si="93"/>
        <v>16.5</v>
      </c>
      <c r="Q589" s="8">
        <f t="shared" si="94"/>
        <v>26.975000000000001</v>
      </c>
      <c r="R589" s="8">
        <f t="shared" si="95"/>
        <v>18.125</v>
      </c>
      <c r="S589" s="8">
        <f t="shared" si="96"/>
        <v>17.925000000000001</v>
      </c>
      <c r="T589" s="8">
        <f t="shared" si="97"/>
        <v>21.625</v>
      </c>
      <c r="U589" s="7">
        <f t="shared" si="98"/>
        <v>21.008333333333336</v>
      </c>
      <c r="V589" s="7">
        <f t="shared" si="99"/>
        <v>21.162500000000001</v>
      </c>
    </row>
    <row r="590" spans="1:22" ht="13.5" x14ac:dyDescent="0.25">
      <c r="A590" s="3">
        <f>RSI!A590</f>
        <v>43559</v>
      </c>
      <c r="B590" s="2">
        <f>RSI!B590</f>
        <v>1.62</v>
      </c>
      <c r="C590" s="2">
        <f>RSI!I590</f>
        <v>54.164095742451465</v>
      </c>
      <c r="D590" s="2">
        <f>MACD!E590</f>
        <v>-4.0673394299222787E-2</v>
      </c>
      <c r="E590" s="2">
        <f>MACD!F590</f>
        <v>-4.2986195274654616E-2</v>
      </c>
      <c r="F590" s="2">
        <f>'Moving Avg'!D590</f>
        <v>1.5880000000000001</v>
      </c>
      <c r="G590" s="2">
        <f>'Moving Avg'!F590</f>
        <v>1.5695000000000001</v>
      </c>
      <c r="H590" s="2">
        <f>'Moving Avg'!G590</f>
        <v>1.5963999999999996</v>
      </c>
      <c r="I590" s="2">
        <f>'Moving Avg'!H590</f>
        <v>2.1729439999999998</v>
      </c>
      <c r="J590" s="5" t="str">
        <f>OBV!F590</f>
        <v>BULLISH</v>
      </c>
      <c r="K590" s="5" t="str">
        <f>OBV!G590</f>
        <v>NEUTRAL</v>
      </c>
      <c r="L590" s="5" t="str">
        <f>OBV!H590</f>
        <v>NEUTRAL</v>
      </c>
      <c r="M590" s="7">
        <f t="shared" si="90"/>
        <v>25</v>
      </c>
      <c r="N590" s="7">
        <f t="shared" si="91"/>
        <v>0</v>
      </c>
      <c r="O590" s="7">
        <f t="shared" si="92"/>
        <v>0</v>
      </c>
      <c r="P590" s="7">
        <f t="shared" si="93"/>
        <v>49.5</v>
      </c>
      <c r="Q590" s="8">
        <f t="shared" si="94"/>
        <v>16.175000000000001</v>
      </c>
      <c r="R590" s="8">
        <f t="shared" si="95"/>
        <v>17.375</v>
      </c>
      <c r="S590" s="8">
        <f t="shared" si="96"/>
        <v>26.025000000000002</v>
      </c>
      <c r="T590" s="8">
        <f t="shared" si="97"/>
        <v>18.625</v>
      </c>
      <c r="U590" s="7">
        <f t="shared" si="98"/>
        <v>19.858333333333334</v>
      </c>
      <c r="V590" s="7">
        <f t="shared" si="99"/>
        <v>19.55</v>
      </c>
    </row>
    <row r="591" spans="1:22" ht="13.5" x14ac:dyDescent="0.25">
      <c r="A591" s="3">
        <f>RSI!A591</f>
        <v>43560</v>
      </c>
      <c r="B591" s="2">
        <f>RSI!B591</f>
        <v>1.7</v>
      </c>
      <c r="C591" s="2">
        <f>RSI!I591</f>
        <v>65.07535880146898</v>
      </c>
      <c r="D591" s="2">
        <f>MACD!E591</f>
        <v>-4.1558046953998895E-2</v>
      </c>
      <c r="E591" s="2">
        <f>MACD!F591</f>
        <v>-4.2700565610523475E-2</v>
      </c>
      <c r="F591" s="2">
        <f>'Moving Avg'!D591</f>
        <v>1.6120000000000001</v>
      </c>
      <c r="G591" s="2">
        <f>'Moving Avg'!F591</f>
        <v>1.577</v>
      </c>
      <c r="H591" s="2">
        <f>'Moving Avg'!G591</f>
        <v>1.5959999999999999</v>
      </c>
      <c r="I591" s="2">
        <f>'Moving Avg'!H591</f>
        <v>2.1668634999999998</v>
      </c>
      <c r="J591" s="5" t="str">
        <f>OBV!F591</f>
        <v>BULLISH</v>
      </c>
      <c r="K591" s="5" t="str">
        <f>OBV!G591</f>
        <v>NEUTRAL</v>
      </c>
      <c r="L591" s="5" t="str">
        <f>OBV!H591</f>
        <v>CONFIRMED BULLISH</v>
      </c>
      <c r="M591" s="7">
        <f t="shared" si="90"/>
        <v>25</v>
      </c>
      <c r="N591" s="7">
        <f t="shared" si="91"/>
        <v>0</v>
      </c>
      <c r="O591" s="7">
        <f t="shared" si="92"/>
        <v>0</v>
      </c>
      <c r="P591" s="7">
        <f t="shared" si="93"/>
        <v>83.5</v>
      </c>
      <c r="Q591" s="8">
        <f t="shared" si="94"/>
        <v>21.274999999999999</v>
      </c>
      <c r="R591" s="8">
        <f t="shared" si="95"/>
        <v>25.875</v>
      </c>
      <c r="S591" s="8">
        <f t="shared" si="96"/>
        <v>41.325000000000003</v>
      </c>
      <c r="T591" s="8">
        <f t="shared" si="97"/>
        <v>27.125</v>
      </c>
      <c r="U591" s="7">
        <f t="shared" si="98"/>
        <v>29.491666666666664</v>
      </c>
      <c r="V591" s="7">
        <f t="shared" si="99"/>
        <v>28.9</v>
      </c>
    </row>
    <row r="592" spans="1:22" ht="13.5" x14ac:dyDescent="0.25">
      <c r="A592" s="3">
        <f>RSI!A592</f>
        <v>43563</v>
      </c>
      <c r="B592" s="2">
        <f>RSI!B592</f>
        <v>1.7</v>
      </c>
      <c r="C592" s="2">
        <f>RSI!I592</f>
        <v>65.07535880146898</v>
      </c>
      <c r="D592" s="2">
        <f>MACD!E592</f>
        <v>-4.291715604872115E-2</v>
      </c>
      <c r="E592" s="2">
        <f>MACD!F592</f>
        <v>-4.274388369816301E-2</v>
      </c>
      <c r="F592" s="2">
        <f>'Moving Avg'!D592</f>
        <v>1.6359999999999999</v>
      </c>
      <c r="G592" s="2">
        <f>'Moving Avg'!F592</f>
        <v>1.5844999999999998</v>
      </c>
      <c r="H592" s="2">
        <f>'Moving Avg'!G592</f>
        <v>1.5959999999999999</v>
      </c>
      <c r="I592" s="2">
        <f>'Moving Avg'!H592</f>
        <v>2.1607829999999995</v>
      </c>
      <c r="J592" s="5" t="str">
        <f>OBV!F592</f>
        <v>BULLISH</v>
      </c>
      <c r="K592" s="5" t="str">
        <f>OBV!G592</f>
        <v>NEUTRAL</v>
      </c>
      <c r="L592" s="5" t="str">
        <f>OBV!H592</f>
        <v>CONFIRMED BULLISH</v>
      </c>
      <c r="M592" s="7">
        <f t="shared" si="90"/>
        <v>25</v>
      </c>
      <c r="N592" s="7">
        <f t="shared" si="91"/>
        <v>45</v>
      </c>
      <c r="O592" s="7">
        <f t="shared" si="92"/>
        <v>0</v>
      </c>
      <c r="P592" s="7">
        <f t="shared" si="93"/>
        <v>83.5</v>
      </c>
      <c r="Q592" s="8">
        <f t="shared" si="94"/>
        <v>37.024999999999999</v>
      </c>
      <c r="R592" s="8">
        <f t="shared" si="95"/>
        <v>34.875</v>
      </c>
      <c r="S592" s="8">
        <f t="shared" si="96"/>
        <v>48.075000000000003</v>
      </c>
      <c r="T592" s="8">
        <f t="shared" si="97"/>
        <v>38.375</v>
      </c>
      <c r="U592" s="7">
        <f t="shared" si="98"/>
        <v>39.991666666666667</v>
      </c>
      <c r="V592" s="7">
        <f t="shared" si="99"/>
        <v>39.587500000000006</v>
      </c>
    </row>
    <row r="593" spans="1:22" ht="13.5" x14ac:dyDescent="0.25">
      <c r="A593" s="3">
        <f>RSI!A593</f>
        <v>43565</v>
      </c>
      <c r="B593" s="2">
        <f>RSI!B593</f>
        <v>1.77</v>
      </c>
      <c r="C593" s="2">
        <f>RSI!I593</f>
        <v>71.870628159796837</v>
      </c>
      <c r="D593" s="2">
        <f>MACD!E593</f>
        <v>-4.3663840883062077E-2</v>
      </c>
      <c r="E593" s="2">
        <f>MACD!F593</f>
        <v>-4.2927875135142825E-2</v>
      </c>
      <c r="F593" s="2">
        <f>'Moving Avg'!D593</f>
        <v>1.6740000000000002</v>
      </c>
      <c r="G593" s="2">
        <f>'Moving Avg'!F593</f>
        <v>1.5954999999999999</v>
      </c>
      <c r="H593" s="2">
        <f>'Moving Avg'!G593</f>
        <v>1.5973999999999997</v>
      </c>
      <c r="I593" s="2">
        <f>'Moving Avg'!H593</f>
        <v>2.1552474999999998</v>
      </c>
      <c r="J593" s="5" t="str">
        <f>OBV!F593</f>
        <v>BULLISH</v>
      </c>
      <c r="K593" s="5" t="str">
        <f>OBV!G593</f>
        <v>NEUTRAL</v>
      </c>
      <c r="L593" s="5" t="str">
        <f>OBV!H593</f>
        <v>CONFIRMED BULLISH</v>
      </c>
      <c r="M593" s="7">
        <f t="shared" si="90"/>
        <v>0</v>
      </c>
      <c r="N593" s="7">
        <f t="shared" si="91"/>
        <v>45</v>
      </c>
      <c r="O593" s="7">
        <f t="shared" si="92"/>
        <v>0</v>
      </c>
      <c r="P593" s="7">
        <f t="shared" si="93"/>
        <v>83.5</v>
      </c>
      <c r="Q593" s="8">
        <f t="shared" si="94"/>
        <v>28.274999999999999</v>
      </c>
      <c r="R593" s="8">
        <f t="shared" si="95"/>
        <v>29.875</v>
      </c>
      <c r="S593" s="8">
        <f t="shared" si="96"/>
        <v>44.325000000000003</v>
      </c>
      <c r="T593" s="8">
        <f t="shared" si="97"/>
        <v>32.125</v>
      </c>
      <c r="U593" s="7">
        <f t="shared" si="98"/>
        <v>34.158333333333331</v>
      </c>
      <c r="V593" s="7">
        <f t="shared" si="99"/>
        <v>33.65</v>
      </c>
    </row>
    <row r="594" spans="1:22" ht="13.5" x14ac:dyDescent="0.25">
      <c r="A594" s="3">
        <f>RSI!A594</f>
        <v>43566</v>
      </c>
      <c r="B594" s="2">
        <f>RSI!B594</f>
        <v>1.71</v>
      </c>
      <c r="C594" s="2">
        <f>RSI!I594</f>
        <v>60.927831302336791</v>
      </c>
      <c r="D594" s="2">
        <f>MACD!E594</f>
        <v>-4.3865216854319877E-2</v>
      </c>
      <c r="E594" s="2">
        <f>MACD!F594</f>
        <v>-4.3115343478978232E-2</v>
      </c>
      <c r="F594" s="2">
        <f>'Moving Avg'!D594</f>
        <v>1.7</v>
      </c>
      <c r="G594" s="2">
        <f>'Moving Avg'!F594</f>
        <v>1.6074999999999999</v>
      </c>
      <c r="H594" s="2">
        <f>'Moving Avg'!G594</f>
        <v>1.5975999999999997</v>
      </c>
      <c r="I594" s="2">
        <f>'Moving Avg'!H594</f>
        <v>2.1494119999999994</v>
      </c>
      <c r="J594" s="5" t="str">
        <f>OBV!F594</f>
        <v>BEARISH</v>
      </c>
      <c r="K594" s="5" t="str">
        <f>OBV!G594</f>
        <v>NEUTRAL</v>
      </c>
      <c r="L594" s="5" t="str">
        <f>OBV!H594</f>
        <v>BEARISH DIVERGENCE</v>
      </c>
      <c r="M594" s="7">
        <f t="shared" si="90"/>
        <v>25</v>
      </c>
      <c r="N594" s="7">
        <f t="shared" si="91"/>
        <v>45</v>
      </c>
      <c r="O594" s="7">
        <f t="shared" si="92"/>
        <v>0</v>
      </c>
      <c r="P594" s="7">
        <f t="shared" si="93"/>
        <v>16.5</v>
      </c>
      <c r="Q594" s="8">
        <f t="shared" si="94"/>
        <v>26.975000000000001</v>
      </c>
      <c r="R594" s="8">
        <f t="shared" si="95"/>
        <v>18.125</v>
      </c>
      <c r="S594" s="8">
        <f t="shared" si="96"/>
        <v>17.925000000000001</v>
      </c>
      <c r="T594" s="8">
        <f t="shared" si="97"/>
        <v>21.625</v>
      </c>
      <c r="U594" s="7">
        <f t="shared" si="98"/>
        <v>21.008333333333336</v>
      </c>
      <c r="V594" s="7">
        <f t="shared" si="99"/>
        <v>21.162500000000001</v>
      </c>
    </row>
    <row r="595" spans="1:22" ht="13.5" x14ac:dyDescent="0.25">
      <c r="A595" s="3">
        <f>RSI!A595</f>
        <v>43567</v>
      </c>
      <c r="B595" s="2">
        <f>RSI!B595</f>
        <v>1.7</v>
      </c>
      <c r="C595" s="2">
        <f>RSI!I595</f>
        <v>59.307078212520636</v>
      </c>
      <c r="D595" s="2">
        <f>MACD!E595</f>
        <v>-4.3808001824914511E-2</v>
      </c>
      <c r="E595" s="2">
        <f>MACD!F595</f>
        <v>-4.3253875148165491E-2</v>
      </c>
      <c r="F595" s="2">
        <f>'Moving Avg'!D595</f>
        <v>1.716</v>
      </c>
      <c r="G595" s="2">
        <f>'Moving Avg'!F595</f>
        <v>1.6190000000000002</v>
      </c>
      <c r="H595" s="2">
        <f>'Moving Avg'!G595</f>
        <v>1.5989999999999998</v>
      </c>
      <c r="I595" s="2">
        <f>'Moving Avg'!H595</f>
        <v>2.14377</v>
      </c>
      <c r="J595" s="5" t="str">
        <f>OBV!F595</f>
        <v>BEARISH</v>
      </c>
      <c r="K595" s="5" t="str">
        <f>OBV!G595</f>
        <v>STRONG</v>
      </c>
      <c r="L595" s="5" t="str">
        <f>OBV!H595</f>
        <v>BEARISH DIVERGENCE</v>
      </c>
      <c r="M595" s="7">
        <f t="shared" si="90"/>
        <v>25</v>
      </c>
      <c r="N595" s="7">
        <f t="shared" si="91"/>
        <v>45</v>
      </c>
      <c r="O595" s="7">
        <f t="shared" si="92"/>
        <v>0</v>
      </c>
      <c r="P595" s="7">
        <f t="shared" si="93"/>
        <v>33</v>
      </c>
      <c r="Q595" s="8">
        <f t="shared" si="94"/>
        <v>29.45</v>
      </c>
      <c r="R595" s="8">
        <f t="shared" si="95"/>
        <v>22.25</v>
      </c>
      <c r="S595" s="8">
        <f t="shared" si="96"/>
        <v>25.35</v>
      </c>
      <c r="T595" s="8">
        <f t="shared" si="97"/>
        <v>25.75</v>
      </c>
      <c r="U595" s="7">
        <f t="shared" si="98"/>
        <v>25.683333333333337</v>
      </c>
      <c r="V595" s="7">
        <f t="shared" si="99"/>
        <v>25.700000000000003</v>
      </c>
    </row>
    <row r="596" spans="1:22" ht="13.5" x14ac:dyDescent="0.25">
      <c r="A596" s="3">
        <f>RSI!A596</f>
        <v>43570</v>
      </c>
      <c r="B596" s="2">
        <f>RSI!B596</f>
        <v>1.65</v>
      </c>
      <c r="C596" s="2">
        <f>RSI!I596</f>
        <v>51.876441877328929</v>
      </c>
      <c r="D596" s="2">
        <f>MACD!E596</f>
        <v>-4.6625762108714275E-2</v>
      </c>
      <c r="E596" s="2">
        <f>MACD!F596</f>
        <v>-4.3928252540275256E-2</v>
      </c>
      <c r="F596" s="2">
        <f>'Moving Avg'!D596</f>
        <v>1.706</v>
      </c>
      <c r="G596" s="2">
        <f>'Moving Avg'!F596</f>
        <v>1.627</v>
      </c>
      <c r="H596" s="2">
        <f>'Moving Avg'!G596</f>
        <v>1.5995999999999997</v>
      </c>
      <c r="I596" s="2">
        <f>'Moving Avg'!H596</f>
        <v>2.1379754999999996</v>
      </c>
      <c r="J596" s="5" t="str">
        <f>OBV!F596</f>
        <v>BEARISH</v>
      </c>
      <c r="K596" s="5" t="str">
        <f>OBV!G596</f>
        <v>STRONG</v>
      </c>
      <c r="L596" s="5" t="str">
        <f>OBV!H596</f>
        <v>CONFIRMED BEARISH</v>
      </c>
      <c r="M596" s="7">
        <f t="shared" si="90"/>
        <v>25</v>
      </c>
      <c r="N596" s="7">
        <f t="shared" si="91"/>
        <v>45</v>
      </c>
      <c r="O596" s="7">
        <f t="shared" si="92"/>
        <v>0</v>
      </c>
      <c r="P596" s="7">
        <f t="shared" si="93"/>
        <v>33</v>
      </c>
      <c r="Q596" s="8">
        <f t="shared" si="94"/>
        <v>29.45</v>
      </c>
      <c r="R596" s="8">
        <f t="shared" si="95"/>
        <v>22.25</v>
      </c>
      <c r="S596" s="8">
        <f t="shared" si="96"/>
        <v>25.35</v>
      </c>
      <c r="T596" s="8">
        <f t="shared" si="97"/>
        <v>25.75</v>
      </c>
      <c r="U596" s="7">
        <f t="shared" si="98"/>
        <v>25.683333333333337</v>
      </c>
      <c r="V596" s="7">
        <f t="shared" si="99"/>
        <v>25.700000000000003</v>
      </c>
    </row>
    <row r="597" spans="1:22" ht="13.5" x14ac:dyDescent="0.25">
      <c r="A597" s="3">
        <f>RSI!A597</f>
        <v>43571</v>
      </c>
      <c r="B597" s="2">
        <f>RSI!B597</f>
        <v>1.71</v>
      </c>
      <c r="C597" s="2">
        <f>RSI!I597</f>
        <v>58.582526248836267</v>
      </c>
      <c r="D597" s="2">
        <f>MACD!E597</f>
        <v>-5.3544226580538146E-2</v>
      </c>
      <c r="E597" s="2">
        <f>MACD!F597</f>
        <v>-4.5851447348327835E-2</v>
      </c>
      <c r="F597" s="2">
        <f>'Moving Avg'!D597</f>
        <v>1.7079999999999997</v>
      </c>
      <c r="G597" s="2">
        <f>'Moving Avg'!F597</f>
        <v>1.6354999999999997</v>
      </c>
      <c r="H597" s="2">
        <f>'Moving Avg'!G597</f>
        <v>1.6021999999999996</v>
      </c>
      <c r="I597" s="2">
        <f>'Moving Avg'!H597</f>
        <v>2.1328714999999998</v>
      </c>
      <c r="J597" s="5" t="str">
        <f>OBV!F597</f>
        <v>BEARISH</v>
      </c>
      <c r="K597" s="5" t="str">
        <f>OBV!G597</f>
        <v>STRONG</v>
      </c>
      <c r="L597" s="5" t="str">
        <f>OBV!H597</f>
        <v>BEARISH DIVERGENCE</v>
      </c>
      <c r="M597" s="7">
        <f t="shared" si="90"/>
        <v>25</v>
      </c>
      <c r="N597" s="7">
        <f t="shared" si="91"/>
        <v>45</v>
      </c>
      <c r="O597" s="7">
        <f t="shared" si="92"/>
        <v>0</v>
      </c>
      <c r="P597" s="7">
        <f t="shared" si="93"/>
        <v>33</v>
      </c>
      <c r="Q597" s="8">
        <f t="shared" si="94"/>
        <v>29.45</v>
      </c>
      <c r="R597" s="8">
        <f t="shared" si="95"/>
        <v>22.25</v>
      </c>
      <c r="S597" s="8">
        <f t="shared" si="96"/>
        <v>25.35</v>
      </c>
      <c r="T597" s="8">
        <f t="shared" si="97"/>
        <v>25.75</v>
      </c>
      <c r="U597" s="7">
        <f t="shared" si="98"/>
        <v>25.683333333333337</v>
      </c>
      <c r="V597" s="7">
        <f t="shared" si="99"/>
        <v>25.700000000000003</v>
      </c>
    </row>
    <row r="598" spans="1:22" ht="13.5" x14ac:dyDescent="0.25">
      <c r="A598" s="3">
        <f>RSI!A598</f>
        <v>43572</v>
      </c>
      <c r="B598" s="2">
        <f>RSI!B598</f>
        <v>1.77</v>
      </c>
      <c r="C598" s="2">
        <f>RSI!I598</f>
        <v>63.987020074832117</v>
      </c>
      <c r="D598" s="2">
        <f>MACD!E598</f>
        <v>-6.4280411262673143E-2</v>
      </c>
      <c r="E598" s="2">
        <f>MACD!F598</f>
        <v>-4.9537240131196897E-2</v>
      </c>
      <c r="F598" s="2">
        <f>'Moving Avg'!D598</f>
        <v>1.7080000000000002</v>
      </c>
      <c r="G598" s="2">
        <f>'Moving Avg'!F598</f>
        <v>1.6465000000000001</v>
      </c>
      <c r="H598" s="2">
        <f>'Moving Avg'!G598</f>
        <v>1.6059999999999997</v>
      </c>
      <c r="I598" s="2">
        <f>'Moving Avg'!H598</f>
        <v>2.1276769999999994</v>
      </c>
      <c r="J598" s="5" t="str">
        <f>OBV!F598</f>
        <v>BEARISH</v>
      </c>
      <c r="K598" s="5" t="str">
        <f>OBV!G598</f>
        <v>STRONG</v>
      </c>
      <c r="L598" s="5" t="str">
        <f>OBV!H598</f>
        <v>NEUTRAL</v>
      </c>
      <c r="M598" s="7">
        <f t="shared" si="90"/>
        <v>25</v>
      </c>
      <c r="N598" s="7">
        <f t="shared" si="91"/>
        <v>45</v>
      </c>
      <c r="O598" s="7">
        <f t="shared" si="92"/>
        <v>0</v>
      </c>
      <c r="P598" s="7">
        <f t="shared" si="93"/>
        <v>33</v>
      </c>
      <c r="Q598" s="8">
        <f t="shared" si="94"/>
        <v>29.45</v>
      </c>
      <c r="R598" s="8">
        <f t="shared" si="95"/>
        <v>22.25</v>
      </c>
      <c r="S598" s="8">
        <f t="shared" si="96"/>
        <v>25.35</v>
      </c>
      <c r="T598" s="8">
        <f t="shared" si="97"/>
        <v>25.75</v>
      </c>
      <c r="U598" s="7">
        <f t="shared" si="98"/>
        <v>25.683333333333337</v>
      </c>
      <c r="V598" s="7">
        <f t="shared" si="99"/>
        <v>25.700000000000003</v>
      </c>
    </row>
    <row r="599" spans="1:22" ht="13.5" x14ac:dyDescent="0.25">
      <c r="A599" s="3">
        <f>RSI!A599</f>
        <v>43573</v>
      </c>
      <c r="B599" s="2">
        <f>RSI!B599</f>
        <v>1.8</v>
      </c>
      <c r="C599" s="2">
        <f>RSI!I599</f>
        <v>66.351277123441264</v>
      </c>
      <c r="D599" s="2">
        <f>MACD!E599</f>
        <v>-7.6346876056224255E-2</v>
      </c>
      <c r="E599" s="2">
        <f>MACD!F599</f>
        <v>-5.4899167316202369E-2</v>
      </c>
      <c r="F599" s="2">
        <f>'Moving Avg'!D599</f>
        <v>1.7260000000000002</v>
      </c>
      <c r="G599" s="2">
        <f>'Moving Avg'!F599</f>
        <v>1.657</v>
      </c>
      <c r="H599" s="2">
        <f>'Moving Avg'!G599</f>
        <v>1.6095999999999995</v>
      </c>
      <c r="I599" s="2">
        <f>'Moving Avg'!H599</f>
        <v>2.1231689999999994</v>
      </c>
      <c r="J599" s="5" t="str">
        <f>OBV!F599</f>
        <v>BEARISH</v>
      </c>
      <c r="K599" s="5" t="str">
        <f>OBV!G599</f>
        <v>STRONG</v>
      </c>
      <c r="L599" s="5" t="str">
        <f>OBV!H599</f>
        <v>BEARISH DIVERGENCE</v>
      </c>
      <c r="M599" s="7">
        <f t="shared" si="90"/>
        <v>25</v>
      </c>
      <c r="N599" s="7">
        <f t="shared" si="91"/>
        <v>100</v>
      </c>
      <c r="O599" s="7">
        <f t="shared" si="92"/>
        <v>0</v>
      </c>
      <c r="P599" s="7">
        <f t="shared" si="93"/>
        <v>33</v>
      </c>
      <c r="Q599" s="8">
        <f t="shared" si="94"/>
        <v>48.7</v>
      </c>
      <c r="R599" s="8">
        <f t="shared" si="95"/>
        <v>33.25</v>
      </c>
      <c r="S599" s="8">
        <f t="shared" si="96"/>
        <v>33.6</v>
      </c>
      <c r="T599" s="8">
        <f t="shared" si="97"/>
        <v>39.5</v>
      </c>
      <c r="U599" s="7">
        <f t="shared" si="98"/>
        <v>38.516666666666673</v>
      </c>
      <c r="V599" s="7">
        <f t="shared" si="99"/>
        <v>38.762500000000003</v>
      </c>
    </row>
    <row r="600" spans="1:22" ht="13.5" x14ac:dyDescent="0.25">
      <c r="A600" s="3">
        <f>RSI!A600</f>
        <v>43574</v>
      </c>
      <c r="B600" s="2">
        <f>RSI!B600</f>
        <v>1.85</v>
      </c>
      <c r="C600" s="2">
        <f>RSI!I600</f>
        <v>69.898271506924189</v>
      </c>
      <c r="D600" s="2">
        <f>MACD!E600</f>
        <v>-8.4987589201528158E-2</v>
      </c>
      <c r="E600" s="2">
        <f>MACD!F600</f>
        <v>-6.0916851693267535E-2</v>
      </c>
      <c r="F600" s="2">
        <f>'Moving Avg'!D600</f>
        <v>1.7559999999999998</v>
      </c>
      <c r="G600" s="2">
        <f>'Moving Avg'!F600</f>
        <v>1.6689999999999998</v>
      </c>
      <c r="H600" s="2">
        <f>'Moving Avg'!G600</f>
        <v>1.6141999999999994</v>
      </c>
      <c r="I600" s="2">
        <f>'Moving Avg'!H600</f>
        <v>2.1193009999999997</v>
      </c>
      <c r="J600" s="5" t="str">
        <f>OBV!F600</f>
        <v>BULLISH</v>
      </c>
      <c r="K600" s="5" t="str">
        <f>OBV!G600</f>
        <v>NEUTRAL</v>
      </c>
      <c r="L600" s="5" t="str">
        <f>OBV!H600</f>
        <v>CONFIRMED BULLISH</v>
      </c>
      <c r="M600" s="7">
        <f t="shared" si="90"/>
        <v>25</v>
      </c>
      <c r="N600" s="7">
        <f t="shared" si="91"/>
        <v>100</v>
      </c>
      <c r="O600" s="7">
        <f t="shared" si="92"/>
        <v>0</v>
      </c>
      <c r="P600" s="7">
        <f t="shared" si="93"/>
        <v>83.5</v>
      </c>
      <c r="Q600" s="8">
        <f t="shared" si="94"/>
        <v>56.274999999999999</v>
      </c>
      <c r="R600" s="8">
        <f t="shared" si="95"/>
        <v>45.875</v>
      </c>
      <c r="S600" s="8">
        <f t="shared" si="96"/>
        <v>56.325000000000003</v>
      </c>
      <c r="T600" s="8">
        <f t="shared" si="97"/>
        <v>52.125</v>
      </c>
      <c r="U600" s="7">
        <f t="shared" si="98"/>
        <v>52.82500000000001</v>
      </c>
      <c r="V600" s="7">
        <f t="shared" si="99"/>
        <v>52.650000000000006</v>
      </c>
    </row>
    <row r="601" spans="1:22" ht="13.5" x14ac:dyDescent="0.25">
      <c r="A601" s="3">
        <f>RSI!A601</f>
        <v>43577</v>
      </c>
      <c r="B601" s="2">
        <f>RSI!B601</f>
        <v>1.86</v>
      </c>
      <c r="C601" s="2">
        <f>RSI!I601</f>
        <v>70.566535375498006</v>
      </c>
      <c r="D601" s="2">
        <f>MACD!E601</f>
        <v>-8.1842990221905554E-2</v>
      </c>
      <c r="E601" s="2">
        <f>MACD!F601</f>
        <v>-6.5102079398995136E-2</v>
      </c>
      <c r="F601" s="2">
        <f>'Moving Avg'!D601</f>
        <v>1.798</v>
      </c>
      <c r="G601" s="2">
        <f>'Moving Avg'!F601</f>
        <v>1.6819999999999999</v>
      </c>
      <c r="H601" s="2">
        <f>'Moving Avg'!G601</f>
        <v>1.6189999999999996</v>
      </c>
      <c r="I601" s="2">
        <f>'Moving Avg'!H601</f>
        <v>2.1155319999999995</v>
      </c>
      <c r="J601" s="5" t="str">
        <f>OBV!F601</f>
        <v>BULLISH</v>
      </c>
      <c r="K601" s="5" t="str">
        <f>OBV!G601</f>
        <v>WEAK</v>
      </c>
      <c r="L601" s="5" t="str">
        <f>OBV!H601</f>
        <v>CONFIRMED BULLISH</v>
      </c>
      <c r="M601" s="7">
        <f t="shared" si="90"/>
        <v>0</v>
      </c>
      <c r="N601" s="7">
        <f t="shared" si="91"/>
        <v>45</v>
      </c>
      <c r="O601" s="7">
        <f t="shared" si="92"/>
        <v>0</v>
      </c>
      <c r="P601" s="7">
        <f t="shared" si="93"/>
        <v>67</v>
      </c>
      <c r="Q601" s="8">
        <f t="shared" si="94"/>
        <v>25.799999999999997</v>
      </c>
      <c r="R601" s="8">
        <f t="shared" si="95"/>
        <v>25.75</v>
      </c>
      <c r="S601" s="8">
        <f t="shared" si="96"/>
        <v>36.900000000000006</v>
      </c>
      <c r="T601" s="8">
        <f t="shared" si="97"/>
        <v>28</v>
      </c>
      <c r="U601" s="7">
        <f t="shared" si="98"/>
        <v>29.483333333333334</v>
      </c>
      <c r="V601" s="7">
        <f t="shared" si="99"/>
        <v>29.112500000000001</v>
      </c>
    </row>
    <row r="602" spans="1:22" ht="13.5" x14ac:dyDescent="0.25">
      <c r="A602" s="3">
        <f>RSI!A602</f>
        <v>43578</v>
      </c>
      <c r="B602" s="2">
        <f>RSI!B602</f>
        <v>1.8</v>
      </c>
      <c r="C602" s="2">
        <f>RSI!I602</f>
        <v>61.713848379000815</v>
      </c>
      <c r="D602" s="2">
        <f>MACD!E602</f>
        <v>-7.5825506802293496E-2</v>
      </c>
      <c r="E602" s="2">
        <f>MACD!F602</f>
        <v>-6.7246764879654808E-2</v>
      </c>
      <c r="F602" s="2">
        <f>'Moving Avg'!D602</f>
        <v>1.8160000000000001</v>
      </c>
      <c r="G602" s="2">
        <f>'Moving Avg'!F602</f>
        <v>1.6919999999999997</v>
      </c>
      <c r="H602" s="2">
        <f>'Moving Avg'!G602</f>
        <v>1.6225999999999994</v>
      </c>
      <c r="I602" s="2">
        <f>'Moving Avg'!H602</f>
        <v>2.1118529999999991</v>
      </c>
      <c r="J602" s="5" t="str">
        <f>OBV!F602</f>
        <v>BULLISH</v>
      </c>
      <c r="K602" s="5" t="str">
        <f>OBV!G602</f>
        <v>NEUTRAL</v>
      </c>
      <c r="L602" s="5" t="str">
        <f>OBV!H602</f>
        <v>CONFIRMED BULLISH</v>
      </c>
      <c r="M602" s="7">
        <f t="shared" si="90"/>
        <v>25</v>
      </c>
      <c r="N602" s="7">
        <f t="shared" si="91"/>
        <v>45</v>
      </c>
      <c r="O602" s="7">
        <f t="shared" si="92"/>
        <v>0</v>
      </c>
      <c r="P602" s="7">
        <f t="shared" si="93"/>
        <v>83.5</v>
      </c>
      <c r="Q602" s="8">
        <f t="shared" si="94"/>
        <v>37.024999999999999</v>
      </c>
      <c r="R602" s="8">
        <f t="shared" si="95"/>
        <v>34.875</v>
      </c>
      <c r="S602" s="8">
        <f t="shared" si="96"/>
        <v>48.075000000000003</v>
      </c>
      <c r="T602" s="8">
        <f t="shared" si="97"/>
        <v>38.375</v>
      </c>
      <c r="U602" s="7">
        <f t="shared" si="98"/>
        <v>39.991666666666667</v>
      </c>
      <c r="V602" s="7">
        <f t="shared" si="99"/>
        <v>39.587500000000006</v>
      </c>
    </row>
    <row r="603" spans="1:22" ht="13.5" x14ac:dyDescent="0.25">
      <c r="A603" s="3">
        <f>RSI!A603</f>
        <v>43579</v>
      </c>
      <c r="B603" s="2">
        <f>RSI!B603</f>
        <v>1.79</v>
      </c>
      <c r="C603" s="2">
        <f>RSI!I603</f>
        <v>60.354840870817647</v>
      </c>
      <c r="D603" s="2">
        <f>MACD!E603</f>
        <v>-5.9876475555562747E-2</v>
      </c>
      <c r="E603" s="2">
        <f>MACD!F603</f>
        <v>-6.5772707014836396E-2</v>
      </c>
      <c r="F603" s="2">
        <f>'Moving Avg'!D603</f>
        <v>1.8200000000000003</v>
      </c>
      <c r="G603" s="2">
        <f>'Moving Avg'!F603</f>
        <v>1.6994999999999998</v>
      </c>
      <c r="H603" s="2">
        <f>'Moving Avg'!G603</f>
        <v>1.6251999999999998</v>
      </c>
      <c r="I603" s="2">
        <f>'Moving Avg'!H603</f>
        <v>2.1081239999999997</v>
      </c>
      <c r="J603" s="5" t="str">
        <f>OBV!F603</f>
        <v>BEARISH</v>
      </c>
      <c r="K603" s="5" t="str">
        <f>OBV!G603</f>
        <v>NEUTRAL</v>
      </c>
      <c r="L603" s="5" t="str">
        <f>OBV!H603</f>
        <v>BEARISH DIVERGENCE</v>
      </c>
      <c r="M603" s="7">
        <f t="shared" si="90"/>
        <v>25</v>
      </c>
      <c r="N603" s="7">
        <f t="shared" si="91"/>
        <v>0</v>
      </c>
      <c r="O603" s="7">
        <f t="shared" si="92"/>
        <v>0</v>
      </c>
      <c r="P603" s="7">
        <f t="shared" si="93"/>
        <v>16.5</v>
      </c>
      <c r="Q603" s="8">
        <f t="shared" si="94"/>
        <v>11.225</v>
      </c>
      <c r="R603" s="8">
        <f t="shared" si="95"/>
        <v>9.125</v>
      </c>
      <c r="S603" s="8">
        <f t="shared" si="96"/>
        <v>11.175000000000001</v>
      </c>
      <c r="T603" s="8">
        <f t="shared" si="97"/>
        <v>10.375</v>
      </c>
      <c r="U603" s="7">
        <f t="shared" si="98"/>
        <v>10.508333333333335</v>
      </c>
      <c r="V603" s="7">
        <f t="shared" si="99"/>
        <v>10.475000000000001</v>
      </c>
    </row>
    <row r="604" spans="1:22" ht="13.5" x14ac:dyDescent="0.25">
      <c r="A604" s="3">
        <f>RSI!A604</f>
        <v>43580</v>
      </c>
      <c r="B604" s="2">
        <f>RSI!B604</f>
        <v>1.75</v>
      </c>
      <c r="C604" s="2">
        <f>RSI!I604</f>
        <v>55.125615570280409</v>
      </c>
      <c r="D604" s="2">
        <f>MACD!E604</f>
        <v>-5.3194169301792771E-2</v>
      </c>
      <c r="E604" s="2">
        <f>MACD!F604</f>
        <v>-6.3256999472227682E-2</v>
      </c>
      <c r="F604" s="2">
        <f>'Moving Avg'!D604</f>
        <v>1.81</v>
      </c>
      <c r="G604" s="2">
        <f>'Moving Avg'!F604</f>
        <v>1.706</v>
      </c>
      <c r="H604" s="2">
        <f>'Moving Avg'!G604</f>
        <v>1.6271999999999998</v>
      </c>
      <c r="I604" s="2">
        <f>'Moving Avg'!H604</f>
        <v>2.1042439999999996</v>
      </c>
      <c r="J604" s="5" t="str">
        <f>OBV!F604</f>
        <v>BEARISH</v>
      </c>
      <c r="K604" s="5" t="str">
        <f>OBV!G604</f>
        <v>STRONG</v>
      </c>
      <c r="L604" s="5" t="str">
        <f>OBV!H604</f>
        <v>CONFIRMED BEARISH</v>
      </c>
      <c r="M604" s="7">
        <f t="shared" si="90"/>
        <v>25</v>
      </c>
      <c r="N604" s="7">
        <f t="shared" si="91"/>
        <v>0</v>
      </c>
      <c r="O604" s="7">
        <f t="shared" si="92"/>
        <v>0</v>
      </c>
      <c r="P604" s="7">
        <f t="shared" si="93"/>
        <v>33</v>
      </c>
      <c r="Q604" s="8">
        <f t="shared" si="94"/>
        <v>13.7</v>
      </c>
      <c r="R604" s="8">
        <f t="shared" si="95"/>
        <v>13.25</v>
      </c>
      <c r="S604" s="8">
        <f t="shared" si="96"/>
        <v>18.600000000000001</v>
      </c>
      <c r="T604" s="8">
        <f t="shared" si="97"/>
        <v>14.5</v>
      </c>
      <c r="U604" s="7">
        <f t="shared" si="98"/>
        <v>15.183333333333332</v>
      </c>
      <c r="V604" s="7">
        <f t="shared" si="99"/>
        <v>15.012499999999999</v>
      </c>
    </row>
    <row r="605" spans="1:22" ht="13.5" x14ac:dyDescent="0.25">
      <c r="A605" s="3">
        <f>RSI!A605</f>
        <v>43581</v>
      </c>
      <c r="B605" s="2">
        <f>RSI!B605</f>
        <v>1.79</v>
      </c>
      <c r="C605" s="2">
        <f>RSI!I605</f>
        <v>58.955332460421175</v>
      </c>
      <c r="D605" s="2">
        <f>MACD!E605</f>
        <v>-5.2309807771895755E-2</v>
      </c>
      <c r="E605" s="2">
        <f>MACD!F605</f>
        <v>-6.1067561132161302E-2</v>
      </c>
      <c r="F605" s="2">
        <f>'Moving Avg'!D605</f>
        <v>1.798</v>
      </c>
      <c r="G605" s="2">
        <f>'Moving Avg'!F605</f>
        <v>1.7144999999999999</v>
      </c>
      <c r="H605" s="2">
        <f>'Moving Avg'!G605</f>
        <v>1.6307999999999998</v>
      </c>
      <c r="I605" s="2">
        <f>'Moving Avg'!H605</f>
        <v>2.1006125</v>
      </c>
      <c r="J605" s="5" t="str">
        <f>OBV!F605</f>
        <v>BEARISH</v>
      </c>
      <c r="K605" s="5" t="str">
        <f>OBV!G605</f>
        <v>STRONG</v>
      </c>
      <c r="L605" s="5" t="str">
        <f>OBV!H605</f>
        <v>CONFIRMED BEARISH</v>
      </c>
      <c r="M605" s="7">
        <f t="shared" si="90"/>
        <v>25</v>
      </c>
      <c r="N605" s="7">
        <f t="shared" si="91"/>
        <v>0</v>
      </c>
      <c r="O605" s="7">
        <f t="shared" si="92"/>
        <v>0</v>
      </c>
      <c r="P605" s="7">
        <f t="shared" si="93"/>
        <v>33</v>
      </c>
      <c r="Q605" s="8">
        <f t="shared" si="94"/>
        <v>13.7</v>
      </c>
      <c r="R605" s="8">
        <f t="shared" si="95"/>
        <v>13.25</v>
      </c>
      <c r="S605" s="8">
        <f t="shared" si="96"/>
        <v>18.600000000000001</v>
      </c>
      <c r="T605" s="8">
        <f t="shared" si="97"/>
        <v>14.5</v>
      </c>
      <c r="U605" s="7">
        <f t="shared" si="98"/>
        <v>15.183333333333332</v>
      </c>
      <c r="V605" s="7">
        <f t="shared" si="99"/>
        <v>15.012499999999999</v>
      </c>
    </row>
    <row r="606" spans="1:22" ht="13.5" x14ac:dyDescent="0.25">
      <c r="A606" s="3">
        <f>RSI!A606</f>
        <v>43584</v>
      </c>
      <c r="B606" s="2">
        <f>RSI!B606</f>
        <v>1.78</v>
      </c>
      <c r="C606" s="2">
        <f>RSI!I606</f>
        <v>57.631143106662577</v>
      </c>
      <c r="D606" s="2">
        <f>MACD!E606</f>
        <v>-5.8998016741100168E-2</v>
      </c>
      <c r="E606" s="2">
        <f>MACD!F606</f>
        <v>-6.0653652253949079E-2</v>
      </c>
      <c r="F606" s="2">
        <f>'Moving Avg'!D606</f>
        <v>1.782</v>
      </c>
      <c r="G606" s="2">
        <f>'Moving Avg'!F606</f>
        <v>1.7245000000000001</v>
      </c>
      <c r="H606" s="2">
        <f>'Moving Avg'!G606</f>
        <v>1.6347999999999998</v>
      </c>
      <c r="I606" s="2">
        <f>'Moving Avg'!H606</f>
        <v>2.0976140000000001</v>
      </c>
      <c r="J606" s="5" t="str">
        <f>OBV!F606</f>
        <v>BEARISH</v>
      </c>
      <c r="K606" s="5" t="str">
        <f>OBV!G606</f>
        <v>STRONG</v>
      </c>
      <c r="L606" s="5" t="str">
        <f>OBV!H606</f>
        <v>CONFIRMED BEARISH</v>
      </c>
      <c r="M606" s="7">
        <f t="shared" si="90"/>
        <v>25</v>
      </c>
      <c r="N606" s="7">
        <f t="shared" si="91"/>
        <v>0</v>
      </c>
      <c r="O606" s="7">
        <f t="shared" si="92"/>
        <v>0</v>
      </c>
      <c r="P606" s="7">
        <f t="shared" si="93"/>
        <v>33</v>
      </c>
      <c r="Q606" s="8">
        <f t="shared" si="94"/>
        <v>13.7</v>
      </c>
      <c r="R606" s="8">
        <f t="shared" si="95"/>
        <v>13.25</v>
      </c>
      <c r="S606" s="8">
        <f t="shared" si="96"/>
        <v>18.600000000000001</v>
      </c>
      <c r="T606" s="8">
        <f t="shared" si="97"/>
        <v>14.5</v>
      </c>
      <c r="U606" s="7">
        <f t="shared" si="98"/>
        <v>15.183333333333332</v>
      </c>
      <c r="V606" s="7">
        <f t="shared" si="99"/>
        <v>15.012499999999999</v>
      </c>
    </row>
    <row r="607" spans="1:22" ht="13.5" x14ac:dyDescent="0.25">
      <c r="A607" s="3">
        <f>RSI!A607</f>
        <v>43585</v>
      </c>
      <c r="B607" s="2">
        <f>RSI!B607</f>
        <v>1.8</v>
      </c>
      <c r="C607" s="2">
        <f>RSI!I607</f>
        <v>59.586251381800608</v>
      </c>
      <c r="D607" s="2">
        <f>MACD!E607</f>
        <v>-5.7297918164367356E-2</v>
      </c>
      <c r="E607" s="2">
        <f>MACD!F607</f>
        <v>-5.9982505436032736E-2</v>
      </c>
      <c r="F607" s="2">
        <f>'Moving Avg'!D607</f>
        <v>1.782</v>
      </c>
      <c r="G607" s="2">
        <f>'Moving Avg'!F607</f>
        <v>1.7354999999999996</v>
      </c>
      <c r="H607" s="2">
        <f>'Moving Avg'!G607</f>
        <v>1.6391999999999998</v>
      </c>
      <c r="I607" s="2">
        <f>'Moving Avg'!H607</f>
        <v>2.0947155000000004</v>
      </c>
      <c r="J607" s="5" t="str">
        <f>OBV!F607</f>
        <v>BEARISH</v>
      </c>
      <c r="K607" s="5" t="str">
        <f>OBV!G607</f>
        <v>NEUTRAL</v>
      </c>
      <c r="L607" s="5" t="str">
        <f>OBV!H607</f>
        <v>NEUTRAL</v>
      </c>
      <c r="M607" s="7">
        <f t="shared" si="90"/>
        <v>25</v>
      </c>
      <c r="N607" s="7">
        <f t="shared" si="91"/>
        <v>0</v>
      </c>
      <c r="O607" s="7">
        <f t="shared" si="92"/>
        <v>0</v>
      </c>
      <c r="P607" s="7">
        <f t="shared" si="93"/>
        <v>16.5</v>
      </c>
      <c r="Q607" s="8">
        <f t="shared" si="94"/>
        <v>11.225</v>
      </c>
      <c r="R607" s="8">
        <f t="shared" si="95"/>
        <v>9.125</v>
      </c>
      <c r="S607" s="8">
        <f t="shared" si="96"/>
        <v>11.175000000000001</v>
      </c>
      <c r="T607" s="8">
        <f t="shared" si="97"/>
        <v>10.375</v>
      </c>
      <c r="U607" s="7">
        <f t="shared" si="98"/>
        <v>10.508333333333335</v>
      </c>
      <c r="V607" s="7">
        <f t="shared" si="99"/>
        <v>10.475000000000001</v>
      </c>
    </row>
    <row r="608" spans="1:22" ht="13.5" x14ac:dyDescent="0.25">
      <c r="A608" s="3">
        <f>RSI!A608</f>
        <v>43587</v>
      </c>
      <c r="B608" s="2">
        <f>RSI!B608</f>
        <v>1.75</v>
      </c>
      <c r="C608" s="2">
        <f>RSI!I608</f>
        <v>53.001533207845867</v>
      </c>
      <c r="D608" s="2">
        <f>MACD!E608</f>
        <v>-4.3404132462774747E-2</v>
      </c>
      <c r="E608" s="2">
        <f>MACD!F608</f>
        <v>-5.666683084138114E-2</v>
      </c>
      <c r="F608" s="2">
        <f>'Moving Avg'!D608</f>
        <v>1.7740000000000002</v>
      </c>
      <c r="G608" s="2">
        <f>'Moving Avg'!F608</f>
        <v>1.7440000000000002</v>
      </c>
      <c r="H608" s="2">
        <f>'Moving Avg'!G608</f>
        <v>1.6419999999999999</v>
      </c>
      <c r="I608" s="2">
        <f>'Moving Avg'!H608</f>
        <v>2.0918105000000002</v>
      </c>
      <c r="J608" s="5" t="str">
        <f>OBV!F608</f>
        <v>BULLISH</v>
      </c>
      <c r="K608" s="5" t="str">
        <f>OBV!G608</f>
        <v>NEUTRAL</v>
      </c>
      <c r="L608" s="5" t="str">
        <f>OBV!H608</f>
        <v>BULLISH DIVERGENCE</v>
      </c>
      <c r="M608" s="7">
        <f t="shared" si="90"/>
        <v>25</v>
      </c>
      <c r="N608" s="7">
        <f t="shared" si="91"/>
        <v>0</v>
      </c>
      <c r="O608" s="7">
        <f t="shared" si="92"/>
        <v>0</v>
      </c>
      <c r="P608" s="7">
        <f t="shared" si="93"/>
        <v>66.5</v>
      </c>
      <c r="Q608" s="8">
        <f t="shared" si="94"/>
        <v>18.725000000000001</v>
      </c>
      <c r="R608" s="8">
        <f t="shared" si="95"/>
        <v>21.625</v>
      </c>
      <c r="S608" s="8">
        <f t="shared" si="96"/>
        <v>33.674999999999997</v>
      </c>
      <c r="T608" s="8">
        <f t="shared" si="97"/>
        <v>22.875</v>
      </c>
      <c r="U608" s="7">
        <f t="shared" si="98"/>
        <v>24.675000000000001</v>
      </c>
      <c r="V608" s="7">
        <f t="shared" si="99"/>
        <v>24.225000000000001</v>
      </c>
    </row>
    <row r="609" spans="1:22" ht="13.5" x14ac:dyDescent="0.25">
      <c r="A609" s="3">
        <f>RSI!A609</f>
        <v>43588</v>
      </c>
      <c r="B609" s="2">
        <f>RSI!B609</f>
        <v>1.8</v>
      </c>
      <c r="C609" s="2">
        <f>RSI!I609</f>
        <v>57.999879560170591</v>
      </c>
      <c r="D609" s="2">
        <f>MACD!E609</f>
        <v>-3.0884452696993803E-2</v>
      </c>
      <c r="E609" s="2">
        <f>MACD!F609</f>
        <v>-5.1510355212503675E-2</v>
      </c>
      <c r="F609" s="2">
        <f>'Moving Avg'!D609</f>
        <v>1.784</v>
      </c>
      <c r="G609" s="2">
        <f>'Moving Avg'!F609</f>
        <v>1.7549999999999997</v>
      </c>
      <c r="H609" s="2">
        <f>'Moving Avg'!G609</f>
        <v>1.6456</v>
      </c>
      <c r="I609" s="2">
        <f>'Moving Avg'!H609</f>
        <v>2.0894970000000002</v>
      </c>
      <c r="J609" s="5" t="str">
        <f>OBV!F609</f>
        <v>BULLISH</v>
      </c>
      <c r="K609" s="5" t="str">
        <f>OBV!G609</f>
        <v>NEUTRAL</v>
      </c>
      <c r="L609" s="5" t="str">
        <f>OBV!H609</f>
        <v>CONFIRMED BULLISH</v>
      </c>
      <c r="M609" s="7">
        <f t="shared" si="90"/>
        <v>25</v>
      </c>
      <c r="N609" s="7">
        <f t="shared" si="91"/>
        <v>0</v>
      </c>
      <c r="O609" s="7">
        <f t="shared" si="92"/>
        <v>0</v>
      </c>
      <c r="P609" s="7">
        <f t="shared" si="93"/>
        <v>83.5</v>
      </c>
      <c r="Q609" s="8">
        <f t="shared" si="94"/>
        <v>21.274999999999999</v>
      </c>
      <c r="R609" s="8">
        <f t="shared" si="95"/>
        <v>25.875</v>
      </c>
      <c r="S609" s="8">
        <f t="shared" si="96"/>
        <v>41.325000000000003</v>
      </c>
      <c r="T609" s="8">
        <f t="shared" si="97"/>
        <v>27.125</v>
      </c>
      <c r="U609" s="7">
        <f t="shared" si="98"/>
        <v>29.491666666666664</v>
      </c>
      <c r="V609" s="7">
        <f t="shared" si="99"/>
        <v>28.9</v>
      </c>
    </row>
    <row r="610" spans="1:22" ht="13.5" x14ac:dyDescent="0.25">
      <c r="A610" s="3">
        <f>RSI!A610</f>
        <v>43591</v>
      </c>
      <c r="B610" s="2">
        <f>RSI!B610</f>
        <v>1.8</v>
      </c>
      <c r="C610" s="2">
        <f>RSI!I610</f>
        <v>57.999879560170598</v>
      </c>
      <c r="D610" s="2">
        <f>MACD!E610</f>
        <v>-1.303131951643044E-2</v>
      </c>
      <c r="E610" s="2">
        <f>MACD!F610</f>
        <v>-4.3814548073289029E-2</v>
      </c>
      <c r="F610" s="2">
        <f>'Moving Avg'!D610</f>
        <v>1.786</v>
      </c>
      <c r="G610" s="2">
        <f>'Moving Avg'!F610</f>
        <v>1.764</v>
      </c>
      <c r="H610" s="2">
        <f>'Moving Avg'!G610</f>
        <v>1.6507999999999998</v>
      </c>
      <c r="I610" s="2">
        <f>'Moving Avg'!H610</f>
        <v>2.0865495000000003</v>
      </c>
      <c r="J610" s="5" t="str">
        <f>OBV!F610</f>
        <v>BULLISH</v>
      </c>
      <c r="K610" s="5" t="str">
        <f>OBV!G610</f>
        <v>NEUTRAL</v>
      </c>
      <c r="L610" s="5" t="str">
        <f>OBV!H610</f>
        <v>CONFIRMED BULLISH</v>
      </c>
      <c r="M610" s="7">
        <f t="shared" si="90"/>
        <v>25</v>
      </c>
      <c r="N610" s="7">
        <f t="shared" si="91"/>
        <v>0</v>
      </c>
      <c r="O610" s="7">
        <f t="shared" si="92"/>
        <v>0</v>
      </c>
      <c r="P610" s="7">
        <f t="shared" si="93"/>
        <v>83.5</v>
      </c>
      <c r="Q610" s="8">
        <f t="shared" si="94"/>
        <v>21.274999999999999</v>
      </c>
      <c r="R610" s="8">
        <f t="shared" si="95"/>
        <v>25.875</v>
      </c>
      <c r="S610" s="8">
        <f t="shared" si="96"/>
        <v>41.325000000000003</v>
      </c>
      <c r="T610" s="8">
        <f t="shared" si="97"/>
        <v>27.125</v>
      </c>
      <c r="U610" s="7">
        <f t="shared" si="98"/>
        <v>29.491666666666664</v>
      </c>
      <c r="V610" s="7">
        <f t="shared" si="99"/>
        <v>28.9</v>
      </c>
    </row>
    <row r="611" spans="1:22" ht="13.5" x14ac:dyDescent="0.25">
      <c r="A611" s="3">
        <f>RSI!A611</f>
        <v>43592</v>
      </c>
      <c r="B611" s="2">
        <f>RSI!B611</f>
        <v>1.8</v>
      </c>
      <c r="C611" s="2">
        <f>RSI!I611</f>
        <v>57.999879560170591</v>
      </c>
      <c r="D611" s="2">
        <f>MACD!E611</f>
        <v>3.2129451636853101E-3</v>
      </c>
      <c r="E611" s="2">
        <f>MACD!F611</f>
        <v>-3.4409049425894164E-2</v>
      </c>
      <c r="F611" s="2">
        <f>'Moving Avg'!D611</f>
        <v>1.7899999999999998</v>
      </c>
      <c r="G611" s="2">
        <f>'Moving Avg'!F611</f>
        <v>1.7689999999999997</v>
      </c>
      <c r="H611" s="2">
        <f>'Moving Avg'!G611</f>
        <v>1.6558000000000002</v>
      </c>
      <c r="I611" s="2">
        <f>'Moving Avg'!H611</f>
        <v>2.0841385000000003</v>
      </c>
      <c r="J611" s="5" t="str">
        <f>OBV!F611</f>
        <v>BULLISH</v>
      </c>
      <c r="K611" s="5" t="str">
        <f>OBV!G611</f>
        <v>NEUTRAL</v>
      </c>
      <c r="L611" s="5" t="str">
        <f>OBV!H611</f>
        <v>CONFIRMED BULLISH</v>
      </c>
      <c r="M611" s="7">
        <f t="shared" si="90"/>
        <v>25</v>
      </c>
      <c r="N611" s="7">
        <f t="shared" si="91"/>
        <v>0</v>
      </c>
      <c r="O611" s="7">
        <f t="shared" si="92"/>
        <v>0</v>
      </c>
      <c r="P611" s="7">
        <f t="shared" si="93"/>
        <v>83.5</v>
      </c>
      <c r="Q611" s="8">
        <f t="shared" si="94"/>
        <v>21.274999999999999</v>
      </c>
      <c r="R611" s="8">
        <f t="shared" si="95"/>
        <v>25.875</v>
      </c>
      <c r="S611" s="8">
        <f t="shared" si="96"/>
        <v>41.325000000000003</v>
      </c>
      <c r="T611" s="8">
        <f t="shared" si="97"/>
        <v>27.125</v>
      </c>
      <c r="U611" s="7">
        <f t="shared" si="98"/>
        <v>29.491666666666664</v>
      </c>
      <c r="V611" s="7">
        <f t="shared" si="99"/>
        <v>28.9</v>
      </c>
    </row>
    <row r="612" spans="1:22" ht="13.5" x14ac:dyDescent="0.25">
      <c r="A612" s="3">
        <f>RSI!A612</f>
        <v>43593</v>
      </c>
      <c r="B612" s="2">
        <f>RSI!B612</f>
        <v>1.75</v>
      </c>
      <c r="C612" s="2">
        <f>RSI!I612</f>
        <v>51.199095366154914</v>
      </c>
      <c r="D612" s="2">
        <f>MACD!E612</f>
        <v>1.1060013557921966E-2</v>
      </c>
      <c r="E612" s="2">
        <f>MACD!F612</f>
        <v>-2.5315236829130939E-2</v>
      </c>
      <c r="F612" s="2">
        <f>'Moving Avg'!D612</f>
        <v>1.7799999999999998</v>
      </c>
      <c r="G612" s="2">
        <f>'Moving Avg'!F612</f>
        <v>1.7715000000000001</v>
      </c>
      <c r="H612" s="2">
        <f>'Moving Avg'!G612</f>
        <v>1.659</v>
      </c>
      <c r="I612" s="2">
        <f>'Moving Avg'!H612</f>
        <v>2.0811850000000005</v>
      </c>
      <c r="J612" s="5" t="str">
        <f>OBV!F612</f>
        <v>BEARISH</v>
      </c>
      <c r="K612" s="5" t="str">
        <f>OBV!G612</f>
        <v>NEUTRAL</v>
      </c>
      <c r="L612" s="5" t="str">
        <f>OBV!H612</f>
        <v>CONFIRMED BEARISH</v>
      </c>
      <c r="M612" s="7">
        <f t="shared" si="90"/>
        <v>25</v>
      </c>
      <c r="N612" s="7">
        <f t="shared" si="91"/>
        <v>0</v>
      </c>
      <c r="O612" s="7">
        <f t="shared" si="92"/>
        <v>0</v>
      </c>
      <c r="P612" s="7">
        <f t="shared" si="93"/>
        <v>16.5</v>
      </c>
      <c r="Q612" s="8">
        <f t="shared" si="94"/>
        <v>11.225</v>
      </c>
      <c r="R612" s="8">
        <f t="shared" si="95"/>
        <v>9.125</v>
      </c>
      <c r="S612" s="8">
        <f t="shared" si="96"/>
        <v>11.175000000000001</v>
      </c>
      <c r="T612" s="8">
        <f t="shared" si="97"/>
        <v>10.375</v>
      </c>
      <c r="U612" s="7">
        <f t="shared" si="98"/>
        <v>10.508333333333335</v>
      </c>
      <c r="V612" s="7">
        <f t="shared" si="99"/>
        <v>10.475000000000001</v>
      </c>
    </row>
    <row r="613" spans="1:22" ht="13.5" x14ac:dyDescent="0.25">
      <c r="A613" s="3">
        <f>RSI!A613</f>
        <v>43594</v>
      </c>
      <c r="B613" s="2">
        <f>RSI!B613</f>
        <v>1.75</v>
      </c>
      <c r="C613" s="2">
        <f>RSI!I613</f>
        <v>51.199095366154914</v>
      </c>
      <c r="D613" s="2">
        <f>MACD!E613</f>
        <v>1.6113300606877434E-2</v>
      </c>
      <c r="E613" s="2">
        <f>MACD!F613</f>
        <v>-1.7029529341929264E-2</v>
      </c>
      <c r="F613" s="2">
        <f>'Moving Avg'!D613</f>
        <v>1.78</v>
      </c>
      <c r="G613" s="2">
        <f>'Moving Avg'!F613</f>
        <v>1.7705000000000002</v>
      </c>
      <c r="H613" s="2">
        <f>'Moving Avg'!G613</f>
        <v>1.6616</v>
      </c>
      <c r="I613" s="2">
        <f>'Moving Avg'!H613</f>
        <v>2.0782315000000007</v>
      </c>
      <c r="J613" s="5" t="str">
        <f>OBV!F613</f>
        <v>BULLISH</v>
      </c>
      <c r="K613" s="5" t="str">
        <f>OBV!G613</f>
        <v>NEUTRAL</v>
      </c>
      <c r="L613" s="5" t="str">
        <f>OBV!H613</f>
        <v>NEUTRAL</v>
      </c>
      <c r="M613" s="7">
        <f t="shared" si="90"/>
        <v>25</v>
      </c>
      <c r="N613" s="7">
        <f t="shared" si="91"/>
        <v>0</v>
      </c>
      <c r="O613" s="7">
        <f t="shared" si="92"/>
        <v>0</v>
      </c>
      <c r="P613" s="7">
        <f t="shared" si="93"/>
        <v>49.5</v>
      </c>
      <c r="Q613" s="8">
        <f t="shared" si="94"/>
        <v>16.175000000000001</v>
      </c>
      <c r="R613" s="8">
        <f t="shared" si="95"/>
        <v>17.375</v>
      </c>
      <c r="S613" s="8">
        <f t="shared" si="96"/>
        <v>26.025000000000002</v>
      </c>
      <c r="T613" s="8">
        <f t="shared" si="97"/>
        <v>18.625</v>
      </c>
      <c r="U613" s="7">
        <f t="shared" si="98"/>
        <v>19.858333333333334</v>
      </c>
      <c r="V613" s="7">
        <f t="shared" si="99"/>
        <v>19.55</v>
      </c>
    </row>
    <row r="614" spans="1:22" ht="13.5" x14ac:dyDescent="0.25">
      <c r="A614" s="3">
        <f>RSI!A614</f>
        <v>43595</v>
      </c>
      <c r="B614" s="2">
        <f>RSI!B614</f>
        <v>1.8</v>
      </c>
      <c r="C614" s="2">
        <f>RSI!I614</f>
        <v>57.041011474922129</v>
      </c>
      <c r="D614" s="2">
        <f>MACD!E614</f>
        <v>1.048709187763297E-2</v>
      </c>
      <c r="E614" s="2">
        <f>MACD!F614</f>
        <v>-1.1526205098016818E-2</v>
      </c>
      <c r="F614" s="2">
        <f>'Moving Avg'!D614</f>
        <v>1.78</v>
      </c>
      <c r="G614" s="2">
        <f>'Moving Avg'!F614</f>
        <v>1.7749999999999999</v>
      </c>
      <c r="H614" s="2">
        <f>'Moving Avg'!G614</f>
        <v>1.6656</v>
      </c>
      <c r="I614" s="2">
        <f>'Moving Avg'!H614</f>
        <v>2.0755280000000011</v>
      </c>
      <c r="J614" s="5" t="str">
        <f>OBV!F614</f>
        <v>BULLISH</v>
      </c>
      <c r="K614" s="5" t="str">
        <f>OBV!G614</f>
        <v>NEUTRAL</v>
      </c>
      <c r="L614" s="5" t="str">
        <f>OBV!H614</f>
        <v>NEUTRAL</v>
      </c>
      <c r="M614" s="7">
        <f t="shared" si="90"/>
        <v>25</v>
      </c>
      <c r="N614" s="7">
        <f t="shared" si="91"/>
        <v>0</v>
      </c>
      <c r="O614" s="7">
        <f t="shared" si="92"/>
        <v>0</v>
      </c>
      <c r="P614" s="7">
        <f t="shared" si="93"/>
        <v>49.5</v>
      </c>
      <c r="Q614" s="8">
        <f t="shared" si="94"/>
        <v>16.175000000000001</v>
      </c>
      <c r="R614" s="8">
        <f t="shared" si="95"/>
        <v>17.375</v>
      </c>
      <c r="S614" s="8">
        <f t="shared" si="96"/>
        <v>26.025000000000002</v>
      </c>
      <c r="T614" s="8">
        <f t="shared" si="97"/>
        <v>18.625</v>
      </c>
      <c r="U614" s="7">
        <f t="shared" si="98"/>
        <v>19.858333333333334</v>
      </c>
      <c r="V614" s="7">
        <f t="shared" si="99"/>
        <v>19.55</v>
      </c>
    </row>
    <row r="615" spans="1:22" ht="13.5" x14ac:dyDescent="0.25">
      <c r="A615" s="3">
        <f>RSI!A615</f>
        <v>43598</v>
      </c>
      <c r="B615" s="2">
        <f>RSI!B615</f>
        <v>1.8</v>
      </c>
      <c r="C615" s="2">
        <f>RSI!I615</f>
        <v>57.041011474922136</v>
      </c>
      <c r="D615" s="2">
        <f>MACD!E615</f>
        <v>1.1543628150987084E-2</v>
      </c>
      <c r="E615" s="2">
        <f>MACD!F615</f>
        <v>-6.9122384482160374E-3</v>
      </c>
      <c r="F615" s="2">
        <f>'Moving Avg'!D615</f>
        <v>1.78</v>
      </c>
      <c r="G615" s="2">
        <f>'Moving Avg'!F615</f>
        <v>1.7799999999999998</v>
      </c>
      <c r="H615" s="2">
        <f>'Moving Avg'!G615</f>
        <v>1.6691999999999998</v>
      </c>
      <c r="I615" s="2">
        <f>'Moving Avg'!H615</f>
        <v>2.0730195000000013</v>
      </c>
      <c r="J615" s="5" t="str">
        <f>OBV!F615</f>
        <v>BULLISH</v>
      </c>
      <c r="K615" s="5" t="str">
        <f>OBV!G615</f>
        <v>NEUTRAL</v>
      </c>
      <c r="L615" s="5" t="str">
        <f>OBV!H615</f>
        <v>NEUTRAL</v>
      </c>
      <c r="M615" s="7">
        <f t="shared" si="90"/>
        <v>25</v>
      </c>
      <c r="N615" s="7">
        <f t="shared" si="91"/>
        <v>0</v>
      </c>
      <c r="O615" s="7">
        <f t="shared" si="92"/>
        <v>0</v>
      </c>
      <c r="P615" s="7">
        <f t="shared" si="93"/>
        <v>49.5</v>
      </c>
      <c r="Q615" s="8">
        <f t="shared" si="94"/>
        <v>16.175000000000001</v>
      </c>
      <c r="R615" s="8">
        <f t="shared" si="95"/>
        <v>17.375</v>
      </c>
      <c r="S615" s="8">
        <f t="shared" si="96"/>
        <v>26.025000000000002</v>
      </c>
      <c r="T615" s="8">
        <f t="shared" si="97"/>
        <v>18.625</v>
      </c>
      <c r="U615" s="7">
        <f t="shared" si="98"/>
        <v>19.858333333333334</v>
      </c>
      <c r="V615" s="7">
        <f t="shared" si="99"/>
        <v>19.55</v>
      </c>
    </row>
    <row r="616" spans="1:22" ht="13.5" x14ac:dyDescent="0.25">
      <c r="A616" s="3">
        <f>RSI!A616</f>
        <v>43599</v>
      </c>
      <c r="B616" s="2">
        <f>RSI!B616</f>
        <v>1.8</v>
      </c>
      <c r="C616" s="2">
        <f>RSI!I616</f>
        <v>57.041011474922136</v>
      </c>
      <c r="D616" s="2">
        <f>MACD!E616</f>
        <v>1.0587425765142155E-2</v>
      </c>
      <c r="E616" s="2">
        <f>MACD!F616</f>
        <v>-3.4123056055443989E-3</v>
      </c>
      <c r="F616" s="2">
        <f>'Moving Avg'!D616</f>
        <v>1.78</v>
      </c>
      <c r="G616" s="2">
        <f>'Moving Avg'!F616</f>
        <v>1.7875000000000001</v>
      </c>
      <c r="H616" s="2">
        <f>'Moving Avg'!G616</f>
        <v>1.6728000000000001</v>
      </c>
      <c r="I616" s="2">
        <f>'Moving Avg'!H616</f>
        <v>2.0703160000000009</v>
      </c>
      <c r="J616" s="5" t="str">
        <f>OBV!F616</f>
        <v>BULLISH</v>
      </c>
      <c r="K616" s="5" t="str">
        <f>OBV!G616</f>
        <v>NEUTRAL</v>
      </c>
      <c r="L616" s="5" t="str">
        <f>OBV!H616</f>
        <v>NEUTRAL</v>
      </c>
      <c r="M616" s="7">
        <f t="shared" si="90"/>
        <v>25</v>
      </c>
      <c r="N616" s="7">
        <f t="shared" si="91"/>
        <v>0</v>
      </c>
      <c r="O616" s="7">
        <f t="shared" si="92"/>
        <v>0</v>
      </c>
      <c r="P616" s="7">
        <f t="shared" si="93"/>
        <v>49.5</v>
      </c>
      <c r="Q616" s="8">
        <f t="shared" si="94"/>
        <v>16.175000000000001</v>
      </c>
      <c r="R616" s="8">
        <f t="shared" si="95"/>
        <v>17.375</v>
      </c>
      <c r="S616" s="8">
        <f t="shared" si="96"/>
        <v>26.025000000000002</v>
      </c>
      <c r="T616" s="8">
        <f t="shared" si="97"/>
        <v>18.625</v>
      </c>
      <c r="U616" s="7">
        <f t="shared" si="98"/>
        <v>19.858333333333334</v>
      </c>
      <c r="V616" s="7">
        <f t="shared" si="99"/>
        <v>19.55</v>
      </c>
    </row>
    <row r="617" spans="1:22" ht="13.5" x14ac:dyDescent="0.25">
      <c r="A617" s="3">
        <f>RSI!A617</f>
        <v>43600</v>
      </c>
      <c r="B617" s="2">
        <f>RSI!B617</f>
        <v>1.8</v>
      </c>
      <c r="C617" s="2">
        <f>RSI!I617</f>
        <v>57.041011474922144</v>
      </c>
      <c r="D617" s="2">
        <f>MACD!E617</f>
        <v>1.2566612776059971E-2</v>
      </c>
      <c r="E617" s="2">
        <f>MACD!F617</f>
        <v>-2.1652192922352485E-4</v>
      </c>
      <c r="F617" s="2">
        <f>'Moving Avg'!D617</f>
        <v>1.7899999999999998</v>
      </c>
      <c r="G617" s="2">
        <f>'Moving Avg'!F617</f>
        <v>1.7919999999999998</v>
      </c>
      <c r="H617" s="2">
        <f>'Moving Avg'!G617</f>
        <v>1.6771999999999998</v>
      </c>
      <c r="I617" s="2">
        <f>'Moving Avg'!H617</f>
        <v>2.0673200000000009</v>
      </c>
      <c r="J617" s="5" t="str">
        <f>OBV!F617</f>
        <v>BULLISH</v>
      </c>
      <c r="K617" s="5" t="str">
        <f>OBV!G617</f>
        <v>NEUTRAL</v>
      </c>
      <c r="L617" s="5" t="str">
        <f>OBV!H617</f>
        <v>CONFIRMED BULLISH</v>
      </c>
      <c r="M617" s="7">
        <f t="shared" si="90"/>
        <v>25</v>
      </c>
      <c r="N617" s="7">
        <f t="shared" si="91"/>
        <v>0</v>
      </c>
      <c r="O617" s="7">
        <f t="shared" si="92"/>
        <v>0</v>
      </c>
      <c r="P617" s="7">
        <f t="shared" si="93"/>
        <v>83.5</v>
      </c>
      <c r="Q617" s="8">
        <f t="shared" si="94"/>
        <v>21.274999999999999</v>
      </c>
      <c r="R617" s="8">
        <f t="shared" si="95"/>
        <v>25.875</v>
      </c>
      <c r="S617" s="8">
        <f t="shared" si="96"/>
        <v>41.325000000000003</v>
      </c>
      <c r="T617" s="8">
        <f t="shared" si="97"/>
        <v>27.125</v>
      </c>
      <c r="U617" s="7">
        <f t="shared" si="98"/>
        <v>29.491666666666664</v>
      </c>
      <c r="V617" s="7">
        <f t="shared" si="99"/>
        <v>28.9</v>
      </c>
    </row>
    <row r="618" spans="1:22" ht="13.5" x14ac:dyDescent="0.25">
      <c r="A618" s="3">
        <f>RSI!A618</f>
        <v>43601</v>
      </c>
      <c r="B618" s="2">
        <f>RSI!B618</f>
        <v>1.8</v>
      </c>
      <c r="C618" s="2">
        <f>RSI!I618</f>
        <v>57.041011474922144</v>
      </c>
      <c r="D618" s="2">
        <f>MACD!E618</f>
        <v>6.2817409153710368E-3</v>
      </c>
      <c r="E618" s="2">
        <f>MACD!F618</f>
        <v>1.0831306396953877E-3</v>
      </c>
      <c r="F618" s="2">
        <f>'Moving Avg'!D618</f>
        <v>1.8</v>
      </c>
      <c r="G618" s="2">
        <f>'Moving Avg'!F618</f>
        <v>1.7934999999999999</v>
      </c>
      <c r="H618" s="2">
        <f>'Moving Avg'!G618</f>
        <v>1.6815999999999998</v>
      </c>
      <c r="I618" s="2">
        <f>'Moving Avg'!H618</f>
        <v>2.0642265000000011</v>
      </c>
      <c r="J618" s="5" t="str">
        <f>OBV!F618</f>
        <v>BULLISH</v>
      </c>
      <c r="K618" s="5" t="str">
        <f>OBV!G618</f>
        <v>NEUTRAL</v>
      </c>
      <c r="L618" s="5" t="str">
        <f>OBV!H618</f>
        <v>CONFIRMED BULLISH</v>
      </c>
      <c r="M618" s="7">
        <f t="shared" si="90"/>
        <v>25</v>
      </c>
      <c r="N618" s="7">
        <f t="shared" si="91"/>
        <v>0</v>
      </c>
      <c r="O618" s="7">
        <f t="shared" si="92"/>
        <v>0</v>
      </c>
      <c r="P618" s="7">
        <f t="shared" si="93"/>
        <v>83.5</v>
      </c>
      <c r="Q618" s="8">
        <f t="shared" si="94"/>
        <v>21.274999999999999</v>
      </c>
      <c r="R618" s="8">
        <f t="shared" si="95"/>
        <v>25.875</v>
      </c>
      <c r="S618" s="8">
        <f t="shared" si="96"/>
        <v>41.325000000000003</v>
      </c>
      <c r="T618" s="8">
        <f t="shared" si="97"/>
        <v>27.125</v>
      </c>
      <c r="U618" s="7">
        <f t="shared" si="98"/>
        <v>29.491666666666664</v>
      </c>
      <c r="V618" s="7">
        <f t="shared" si="99"/>
        <v>28.9</v>
      </c>
    </row>
    <row r="619" spans="1:22" ht="13.5" x14ac:dyDescent="0.25">
      <c r="A619" s="3">
        <f>RSI!A619</f>
        <v>43602</v>
      </c>
      <c r="B619" s="2">
        <f>RSI!B619</f>
        <v>1.85</v>
      </c>
      <c r="C619" s="2">
        <f>RSI!I619</f>
        <v>63.389327855846823</v>
      </c>
      <c r="D619" s="2">
        <f>MACD!E619</f>
        <v>4.7049126380178663E-3</v>
      </c>
      <c r="E619" s="2">
        <f>MACD!F619</f>
        <v>1.8074870393598834E-3</v>
      </c>
      <c r="F619" s="2">
        <f>'Moving Avg'!D619</f>
        <v>1.81</v>
      </c>
      <c r="G619" s="2">
        <f>'Moving Avg'!F619</f>
        <v>1.796</v>
      </c>
      <c r="H619" s="2">
        <f>'Moving Avg'!G619</f>
        <v>1.6873999999999996</v>
      </c>
      <c r="I619" s="2">
        <f>'Moving Avg'!H619</f>
        <v>2.0617240000000008</v>
      </c>
      <c r="J619" s="5" t="str">
        <f>OBV!F619</f>
        <v>BULLISH</v>
      </c>
      <c r="K619" s="5" t="str">
        <f>OBV!G619</f>
        <v>NEUTRAL</v>
      </c>
      <c r="L619" s="5" t="str">
        <f>OBV!H619</f>
        <v>CONFIRMED BULLISH</v>
      </c>
      <c r="M619" s="7">
        <f t="shared" si="90"/>
        <v>25</v>
      </c>
      <c r="N619" s="7">
        <f t="shared" si="91"/>
        <v>0</v>
      </c>
      <c r="O619" s="7">
        <f t="shared" si="92"/>
        <v>0</v>
      </c>
      <c r="P619" s="7">
        <f t="shared" si="93"/>
        <v>83.5</v>
      </c>
      <c r="Q619" s="8">
        <f t="shared" si="94"/>
        <v>21.274999999999999</v>
      </c>
      <c r="R619" s="8">
        <f t="shared" si="95"/>
        <v>25.875</v>
      </c>
      <c r="S619" s="8">
        <f t="shared" si="96"/>
        <v>41.325000000000003</v>
      </c>
      <c r="T619" s="8">
        <f t="shared" si="97"/>
        <v>27.125</v>
      </c>
      <c r="U619" s="7">
        <f t="shared" si="98"/>
        <v>29.491666666666664</v>
      </c>
      <c r="V619" s="7">
        <f t="shared" si="99"/>
        <v>28.9</v>
      </c>
    </row>
    <row r="620" spans="1:22" ht="13.5" x14ac:dyDescent="0.25">
      <c r="A620" s="3">
        <f>RSI!A620</f>
        <v>43605</v>
      </c>
      <c r="B620" s="2">
        <f>RSI!B620</f>
        <v>1.85</v>
      </c>
      <c r="C620" s="2">
        <f>RSI!I620</f>
        <v>63.389327855846823</v>
      </c>
      <c r="D620" s="2">
        <f>MACD!E620</f>
        <v>2.8460880601708372E-3</v>
      </c>
      <c r="E620" s="2">
        <f>MACD!F620</f>
        <v>2.0152072435220742E-3</v>
      </c>
      <c r="F620" s="2">
        <f>'Moving Avg'!D620</f>
        <v>1.8199999999999998</v>
      </c>
      <c r="G620" s="2">
        <f>'Moving Avg'!F620</f>
        <v>1.7960000000000005</v>
      </c>
      <c r="H620" s="2">
        <f>'Moving Avg'!G620</f>
        <v>1.6933999999999996</v>
      </c>
      <c r="I620" s="2">
        <f>'Moving Avg'!H620</f>
        <v>2.0595630000000016</v>
      </c>
      <c r="J620" s="5" t="str">
        <f>OBV!F620</f>
        <v>BULLISH</v>
      </c>
      <c r="K620" s="5" t="str">
        <f>OBV!G620</f>
        <v>NEUTRAL</v>
      </c>
      <c r="L620" s="5" t="str">
        <f>OBV!H620</f>
        <v>CONFIRMED BULLISH</v>
      </c>
      <c r="M620" s="7">
        <f t="shared" si="90"/>
        <v>25</v>
      </c>
      <c r="N620" s="7">
        <f t="shared" si="91"/>
        <v>0</v>
      </c>
      <c r="O620" s="7">
        <f t="shared" si="92"/>
        <v>0</v>
      </c>
      <c r="P620" s="7">
        <f t="shared" si="93"/>
        <v>83.5</v>
      </c>
      <c r="Q620" s="8">
        <f t="shared" si="94"/>
        <v>21.274999999999999</v>
      </c>
      <c r="R620" s="8">
        <f t="shared" si="95"/>
        <v>25.875</v>
      </c>
      <c r="S620" s="8">
        <f t="shared" si="96"/>
        <v>41.325000000000003</v>
      </c>
      <c r="T620" s="8">
        <f t="shared" si="97"/>
        <v>27.125</v>
      </c>
      <c r="U620" s="7">
        <f t="shared" si="98"/>
        <v>29.491666666666664</v>
      </c>
      <c r="V620" s="7">
        <f t="shared" si="99"/>
        <v>28.9</v>
      </c>
    </row>
    <row r="621" spans="1:22" ht="13.5" x14ac:dyDescent="0.25">
      <c r="A621" s="3">
        <f>RSI!A621</f>
        <v>43606</v>
      </c>
      <c r="B621" s="2">
        <f>RSI!B621</f>
        <v>1.85</v>
      </c>
      <c r="C621" s="2">
        <f>RSI!I621</f>
        <v>63.389327855846823</v>
      </c>
      <c r="D621" s="2">
        <f>MACD!E621</f>
        <v>7.87509395929753E-4</v>
      </c>
      <c r="E621" s="2">
        <f>MACD!F621</f>
        <v>1.76966767400361E-3</v>
      </c>
      <c r="F621" s="2">
        <f>'Moving Avg'!D621</f>
        <v>1.83</v>
      </c>
      <c r="G621" s="2">
        <f>'Moving Avg'!F621</f>
        <v>1.7955000000000005</v>
      </c>
      <c r="H621" s="2">
        <f>'Moving Avg'!G621</f>
        <v>1.6993999999999994</v>
      </c>
      <c r="I621" s="2">
        <f>'Moving Avg'!H621</f>
        <v>2.0575485000000016</v>
      </c>
      <c r="J621" s="5" t="str">
        <f>OBV!F621</f>
        <v>BULLISH</v>
      </c>
      <c r="K621" s="5" t="str">
        <f>OBV!G621</f>
        <v>NEUTRAL</v>
      </c>
      <c r="L621" s="5" t="str">
        <f>OBV!H621</f>
        <v>CONFIRMED BULLISH</v>
      </c>
      <c r="M621" s="7">
        <f t="shared" si="90"/>
        <v>25</v>
      </c>
      <c r="N621" s="7">
        <f t="shared" si="91"/>
        <v>45</v>
      </c>
      <c r="O621" s="7">
        <f t="shared" si="92"/>
        <v>0</v>
      </c>
      <c r="P621" s="7">
        <f t="shared" si="93"/>
        <v>83.5</v>
      </c>
      <c r="Q621" s="8">
        <f t="shared" si="94"/>
        <v>37.024999999999999</v>
      </c>
      <c r="R621" s="8">
        <f t="shared" si="95"/>
        <v>34.875</v>
      </c>
      <c r="S621" s="8">
        <f t="shared" si="96"/>
        <v>48.075000000000003</v>
      </c>
      <c r="T621" s="8">
        <f t="shared" si="97"/>
        <v>38.375</v>
      </c>
      <c r="U621" s="7">
        <f t="shared" si="98"/>
        <v>39.991666666666667</v>
      </c>
      <c r="V621" s="7">
        <f t="shared" si="99"/>
        <v>39.587500000000006</v>
      </c>
    </row>
    <row r="622" spans="1:22" ht="13.5" x14ac:dyDescent="0.25">
      <c r="A622" s="3">
        <f>RSI!A622</f>
        <v>43607</v>
      </c>
      <c r="B622" s="2">
        <f>RSI!B622</f>
        <v>1.8</v>
      </c>
      <c r="C622" s="2">
        <f>RSI!I622</f>
        <v>53.512570617738</v>
      </c>
      <c r="D622" s="2">
        <f>MACD!E622</f>
        <v>-5.3927161603377627E-3</v>
      </c>
      <c r="E622" s="2">
        <f>MACD!F622</f>
        <v>3.371909071353354E-4</v>
      </c>
      <c r="F622" s="2">
        <f>'Moving Avg'!D622</f>
        <v>1.83</v>
      </c>
      <c r="G622" s="2">
        <f>'Moving Avg'!F622</f>
        <v>1.7955000000000001</v>
      </c>
      <c r="H622" s="2">
        <f>'Moving Avg'!G622</f>
        <v>1.704399999999999</v>
      </c>
      <c r="I622" s="2">
        <f>'Moving Avg'!H622</f>
        <v>2.0552840000000017</v>
      </c>
      <c r="J622" s="5" t="str">
        <f>OBV!F622</f>
        <v>BULLISH</v>
      </c>
      <c r="K622" s="5" t="str">
        <f>OBV!G622</f>
        <v>NEUTRAL</v>
      </c>
      <c r="L622" s="5" t="str">
        <f>OBV!H622</f>
        <v>NEUTRAL</v>
      </c>
      <c r="M622" s="7">
        <f t="shared" si="90"/>
        <v>25</v>
      </c>
      <c r="N622" s="7">
        <f t="shared" si="91"/>
        <v>45</v>
      </c>
      <c r="O622" s="7">
        <f t="shared" si="92"/>
        <v>0</v>
      </c>
      <c r="P622" s="7">
        <f t="shared" si="93"/>
        <v>49.5</v>
      </c>
      <c r="Q622" s="8">
        <f t="shared" si="94"/>
        <v>31.925000000000001</v>
      </c>
      <c r="R622" s="8">
        <f t="shared" si="95"/>
        <v>26.375</v>
      </c>
      <c r="S622" s="8">
        <f t="shared" si="96"/>
        <v>32.775000000000006</v>
      </c>
      <c r="T622" s="8">
        <f t="shared" si="97"/>
        <v>29.875</v>
      </c>
      <c r="U622" s="7">
        <f t="shared" si="98"/>
        <v>30.358333333333334</v>
      </c>
      <c r="V622" s="7">
        <f t="shared" si="99"/>
        <v>30.237500000000001</v>
      </c>
    </row>
    <row r="623" spans="1:22" ht="13.5" x14ac:dyDescent="0.25">
      <c r="A623" s="3">
        <f>RSI!A623</f>
        <v>43608</v>
      </c>
      <c r="B623" s="2">
        <f>RSI!B623</f>
        <v>1.85</v>
      </c>
      <c r="C623" s="2">
        <f>RSI!I623</f>
        <v>60.192183223823648</v>
      </c>
      <c r="D623" s="2">
        <f>MACD!E623</f>
        <v>-1.4446822038777007E-2</v>
      </c>
      <c r="E623" s="2">
        <f>MACD!F623</f>
        <v>-2.6196116820471332E-3</v>
      </c>
      <c r="F623" s="2">
        <f>'Moving Avg'!D623</f>
        <v>1.8400000000000003</v>
      </c>
      <c r="G623" s="2">
        <f>'Moving Avg'!F623</f>
        <v>1.7985000000000002</v>
      </c>
      <c r="H623" s="2">
        <f>'Moving Avg'!G623</f>
        <v>1.710399999999999</v>
      </c>
      <c r="I623" s="2">
        <f>'Moving Avg'!H623</f>
        <v>2.0532695000000016</v>
      </c>
      <c r="J623" s="5" t="str">
        <f>OBV!F623</f>
        <v>BULLISH</v>
      </c>
      <c r="K623" s="5" t="str">
        <f>OBV!G623</f>
        <v>NEUTRAL</v>
      </c>
      <c r="L623" s="5" t="str">
        <f>OBV!H623</f>
        <v>CONFIRMED BULLISH</v>
      </c>
      <c r="M623" s="7">
        <f t="shared" si="90"/>
        <v>25</v>
      </c>
      <c r="N623" s="7">
        <f t="shared" si="91"/>
        <v>45</v>
      </c>
      <c r="O623" s="7">
        <f t="shared" si="92"/>
        <v>0</v>
      </c>
      <c r="P623" s="7">
        <f t="shared" si="93"/>
        <v>83.5</v>
      </c>
      <c r="Q623" s="8">
        <f t="shared" si="94"/>
        <v>37.024999999999999</v>
      </c>
      <c r="R623" s="8">
        <f t="shared" si="95"/>
        <v>34.875</v>
      </c>
      <c r="S623" s="8">
        <f t="shared" si="96"/>
        <v>48.075000000000003</v>
      </c>
      <c r="T623" s="8">
        <f t="shared" si="97"/>
        <v>38.375</v>
      </c>
      <c r="U623" s="7">
        <f t="shared" si="98"/>
        <v>39.991666666666667</v>
      </c>
      <c r="V623" s="7">
        <f t="shared" si="99"/>
        <v>39.587500000000006</v>
      </c>
    </row>
    <row r="624" spans="1:22" ht="13.5" x14ac:dyDescent="0.25">
      <c r="A624" s="3">
        <f>RSI!A624</f>
        <v>43609</v>
      </c>
      <c r="B624" s="2">
        <f>RSI!B624</f>
        <v>1.85</v>
      </c>
      <c r="C624" s="2">
        <f>RSI!I624</f>
        <v>60.192183223823648</v>
      </c>
      <c r="D624" s="2">
        <f>MACD!E624</f>
        <v>-1.4823152034263432E-2</v>
      </c>
      <c r="E624" s="2">
        <f>MACD!F624</f>
        <v>-5.0603197524903935E-3</v>
      </c>
      <c r="F624" s="2">
        <f>'Moving Avg'!D624</f>
        <v>1.8399999999999999</v>
      </c>
      <c r="G624" s="2">
        <f>'Moving Avg'!F624</f>
        <v>1.8035000000000008</v>
      </c>
      <c r="H624" s="2">
        <f>'Moving Avg'!G624</f>
        <v>1.7179999999999991</v>
      </c>
      <c r="I624" s="2">
        <f>'Moving Avg'!H624</f>
        <v>2.0512550000000016</v>
      </c>
      <c r="J624" s="5" t="str">
        <f>OBV!F624</f>
        <v>BULLISH</v>
      </c>
      <c r="K624" s="5" t="str">
        <f>OBV!G624</f>
        <v>NEUTRAL</v>
      </c>
      <c r="L624" s="5" t="str">
        <f>OBV!H624</f>
        <v>NEUTRAL</v>
      </c>
      <c r="M624" s="7">
        <f t="shared" si="90"/>
        <v>25</v>
      </c>
      <c r="N624" s="7">
        <f t="shared" si="91"/>
        <v>45</v>
      </c>
      <c r="O624" s="7">
        <f t="shared" si="92"/>
        <v>0</v>
      </c>
      <c r="P624" s="7">
        <f t="shared" si="93"/>
        <v>49.5</v>
      </c>
      <c r="Q624" s="8">
        <f t="shared" si="94"/>
        <v>31.925000000000001</v>
      </c>
      <c r="R624" s="8">
        <f t="shared" si="95"/>
        <v>26.375</v>
      </c>
      <c r="S624" s="8">
        <f t="shared" si="96"/>
        <v>32.775000000000006</v>
      </c>
      <c r="T624" s="8">
        <f t="shared" si="97"/>
        <v>29.875</v>
      </c>
      <c r="U624" s="7">
        <f t="shared" si="98"/>
        <v>30.358333333333334</v>
      </c>
      <c r="V624" s="7">
        <f t="shared" si="99"/>
        <v>30.237500000000001</v>
      </c>
    </row>
    <row r="625" spans="1:22" ht="13.5" x14ac:dyDescent="0.25">
      <c r="A625" s="3">
        <f>RSI!A625</f>
        <v>43612</v>
      </c>
      <c r="B625" s="2">
        <f>RSI!B625</f>
        <v>1.86</v>
      </c>
      <c r="C625" s="2">
        <f>RSI!I625</f>
        <v>61.476124260494529</v>
      </c>
      <c r="D625" s="2">
        <f>MACD!E625</f>
        <v>-1.6259613973356624E-2</v>
      </c>
      <c r="E625" s="2">
        <f>MACD!F625</f>
        <v>-7.3001785966636396E-3</v>
      </c>
      <c r="F625" s="2">
        <f>'Moving Avg'!D625</f>
        <v>1.8419999999999999</v>
      </c>
      <c r="G625" s="2">
        <f>'Moving Avg'!F625</f>
        <v>1.8070000000000004</v>
      </c>
      <c r="H625" s="2">
        <f>'Moving Avg'!G625</f>
        <v>1.7257999999999989</v>
      </c>
      <c r="I625" s="2">
        <f>'Moving Avg'!H625</f>
        <v>2.0492905000000015</v>
      </c>
      <c r="J625" s="5" t="str">
        <f>OBV!F625</f>
        <v>BULLISH</v>
      </c>
      <c r="K625" s="5" t="str">
        <f>OBV!G625</f>
        <v>NEUTRAL</v>
      </c>
      <c r="L625" s="5" t="str">
        <f>OBV!H625</f>
        <v>CONFIRMED BULLISH</v>
      </c>
      <c r="M625" s="7">
        <f t="shared" si="90"/>
        <v>25</v>
      </c>
      <c r="N625" s="7">
        <f t="shared" si="91"/>
        <v>45</v>
      </c>
      <c r="O625" s="7">
        <f t="shared" si="92"/>
        <v>0</v>
      </c>
      <c r="P625" s="7">
        <f t="shared" si="93"/>
        <v>83.5</v>
      </c>
      <c r="Q625" s="8">
        <f t="shared" si="94"/>
        <v>37.024999999999999</v>
      </c>
      <c r="R625" s="8">
        <f t="shared" si="95"/>
        <v>34.875</v>
      </c>
      <c r="S625" s="8">
        <f t="shared" si="96"/>
        <v>48.075000000000003</v>
      </c>
      <c r="T625" s="8">
        <f t="shared" si="97"/>
        <v>38.375</v>
      </c>
      <c r="U625" s="7">
        <f t="shared" si="98"/>
        <v>39.991666666666667</v>
      </c>
      <c r="V625" s="7">
        <f t="shared" si="99"/>
        <v>39.587500000000006</v>
      </c>
    </row>
    <row r="626" spans="1:22" ht="13.5" x14ac:dyDescent="0.25">
      <c r="A626" s="3">
        <f>RSI!A626</f>
        <v>43613</v>
      </c>
      <c r="B626" s="2">
        <f>RSI!B626</f>
        <v>1.81</v>
      </c>
      <c r="C626" s="2">
        <f>RSI!I626</f>
        <v>52.379276921012149</v>
      </c>
      <c r="D626" s="2">
        <f>MACD!E626</f>
        <v>-1.4179809350442607E-2</v>
      </c>
      <c r="E626" s="2">
        <f>MACD!F626</f>
        <v>-8.6761047474194341E-3</v>
      </c>
      <c r="F626" s="2">
        <f>'Moving Avg'!D626</f>
        <v>1.8340000000000001</v>
      </c>
      <c r="G626" s="2">
        <f>'Moving Avg'!F626</f>
        <v>1.8085000000000004</v>
      </c>
      <c r="H626" s="2">
        <f>'Moving Avg'!G626</f>
        <v>1.7321999999999989</v>
      </c>
      <c r="I626" s="2">
        <f>'Moving Avg'!H626</f>
        <v>2.0470760000000015</v>
      </c>
      <c r="J626" s="5" t="str">
        <f>OBV!F626</f>
        <v>BULLISH</v>
      </c>
      <c r="K626" s="5" t="str">
        <f>OBV!G626</f>
        <v>NEUTRAL</v>
      </c>
      <c r="L626" s="5" t="str">
        <f>OBV!H626</f>
        <v>BULLISH DIVERGENCE</v>
      </c>
      <c r="M626" s="7">
        <f t="shared" si="90"/>
        <v>25</v>
      </c>
      <c r="N626" s="7">
        <f t="shared" si="91"/>
        <v>45</v>
      </c>
      <c r="O626" s="7">
        <f t="shared" si="92"/>
        <v>0</v>
      </c>
      <c r="P626" s="7">
        <f t="shared" si="93"/>
        <v>66.5</v>
      </c>
      <c r="Q626" s="8">
        <f t="shared" si="94"/>
        <v>34.475000000000001</v>
      </c>
      <c r="R626" s="8">
        <f t="shared" si="95"/>
        <v>30.625</v>
      </c>
      <c r="S626" s="8">
        <f t="shared" si="96"/>
        <v>40.424999999999997</v>
      </c>
      <c r="T626" s="8">
        <f t="shared" si="97"/>
        <v>34.125</v>
      </c>
      <c r="U626" s="7">
        <f t="shared" si="98"/>
        <v>35.174999999999997</v>
      </c>
      <c r="V626" s="7">
        <f t="shared" si="99"/>
        <v>34.912499999999994</v>
      </c>
    </row>
    <row r="627" spans="1:22" ht="13.5" x14ac:dyDescent="0.25">
      <c r="A627" s="3">
        <f>RSI!A627</f>
        <v>43614</v>
      </c>
      <c r="B627" s="2">
        <f>RSI!B627</f>
        <v>1.86</v>
      </c>
      <c r="C627" s="2">
        <f>RSI!I627</f>
        <v>58.924857700073943</v>
      </c>
      <c r="D627" s="2">
        <f>MACD!E627</f>
        <v>-1.6206403342741593E-2</v>
      </c>
      <c r="E627" s="2">
        <f>MACD!F627</f>
        <v>-1.0182164466483866E-2</v>
      </c>
      <c r="F627" s="2">
        <f>'Moving Avg'!D627</f>
        <v>1.8460000000000001</v>
      </c>
      <c r="G627" s="2">
        <f>'Moving Avg'!F627</f>
        <v>1.8115000000000006</v>
      </c>
      <c r="H627" s="2">
        <f>'Moving Avg'!G627</f>
        <v>1.7385999999999988</v>
      </c>
      <c r="I627" s="2">
        <f>'Moving Avg'!H627</f>
        <v>2.0453065000000019</v>
      </c>
      <c r="J627" s="5" t="str">
        <f>OBV!F627</f>
        <v>BULLISH</v>
      </c>
      <c r="K627" s="5" t="str">
        <f>OBV!G627</f>
        <v>NEUTRAL</v>
      </c>
      <c r="L627" s="5" t="str">
        <f>OBV!H627</f>
        <v>CONFIRMED BULLISH</v>
      </c>
      <c r="M627" s="7">
        <f t="shared" si="90"/>
        <v>25</v>
      </c>
      <c r="N627" s="7">
        <f t="shared" si="91"/>
        <v>45</v>
      </c>
      <c r="O627" s="7">
        <f t="shared" si="92"/>
        <v>0</v>
      </c>
      <c r="P627" s="7">
        <f t="shared" si="93"/>
        <v>83.5</v>
      </c>
      <c r="Q627" s="8">
        <f t="shared" si="94"/>
        <v>37.024999999999999</v>
      </c>
      <c r="R627" s="8">
        <f t="shared" si="95"/>
        <v>34.875</v>
      </c>
      <c r="S627" s="8">
        <f t="shared" si="96"/>
        <v>48.075000000000003</v>
      </c>
      <c r="T627" s="8">
        <f t="shared" si="97"/>
        <v>38.375</v>
      </c>
      <c r="U627" s="7">
        <f t="shared" si="98"/>
        <v>39.991666666666667</v>
      </c>
      <c r="V627" s="7">
        <f t="shared" si="99"/>
        <v>39.587500000000006</v>
      </c>
    </row>
    <row r="628" spans="1:22" ht="13.5" x14ac:dyDescent="0.25">
      <c r="A628" s="3">
        <f>RSI!A628</f>
        <v>43615</v>
      </c>
      <c r="B628" s="2">
        <f>RSI!B628</f>
        <v>1.86</v>
      </c>
      <c r="C628" s="2">
        <f>RSI!I628</f>
        <v>58.924857700073943</v>
      </c>
      <c r="D628" s="2">
        <f>MACD!E628</f>
        <v>-1.8293262985223491E-2</v>
      </c>
      <c r="E628" s="2">
        <f>MACD!F628</f>
        <v>-1.1804384170231792E-2</v>
      </c>
      <c r="F628" s="2">
        <f>'Moving Avg'!D628</f>
        <v>1.8480000000000001</v>
      </c>
      <c r="G628" s="2">
        <f>'Moving Avg'!F628</f>
        <v>1.8170000000000006</v>
      </c>
      <c r="H628" s="2">
        <f>'Moving Avg'!G628</f>
        <v>1.7447999999999988</v>
      </c>
      <c r="I628" s="2">
        <f>'Moving Avg'!H628</f>
        <v>2.0432445000000019</v>
      </c>
      <c r="J628" s="5" t="str">
        <f>OBV!F628</f>
        <v>BULLISH</v>
      </c>
      <c r="K628" s="5" t="str">
        <f>OBV!G628</f>
        <v>NEUTRAL</v>
      </c>
      <c r="L628" s="5" t="str">
        <f>OBV!H628</f>
        <v>CONFIRMED BULLISH</v>
      </c>
      <c r="M628" s="7">
        <f t="shared" si="90"/>
        <v>25</v>
      </c>
      <c r="N628" s="7">
        <f t="shared" si="91"/>
        <v>45</v>
      </c>
      <c r="O628" s="7">
        <f t="shared" si="92"/>
        <v>0</v>
      </c>
      <c r="P628" s="7">
        <f t="shared" si="93"/>
        <v>83.5</v>
      </c>
      <c r="Q628" s="8">
        <f t="shared" si="94"/>
        <v>37.024999999999999</v>
      </c>
      <c r="R628" s="8">
        <f t="shared" si="95"/>
        <v>34.875</v>
      </c>
      <c r="S628" s="8">
        <f t="shared" si="96"/>
        <v>48.075000000000003</v>
      </c>
      <c r="T628" s="8">
        <f t="shared" si="97"/>
        <v>38.375</v>
      </c>
      <c r="U628" s="7">
        <f t="shared" si="98"/>
        <v>39.991666666666667</v>
      </c>
      <c r="V628" s="7">
        <f t="shared" si="99"/>
        <v>39.587500000000006</v>
      </c>
    </row>
    <row r="629" spans="1:22" ht="13.5" x14ac:dyDescent="0.25">
      <c r="A629" s="3">
        <f>RSI!A629</f>
        <v>43616</v>
      </c>
      <c r="B629" s="2">
        <f>RSI!B629</f>
        <v>1.86</v>
      </c>
      <c r="C629" s="2">
        <f>RSI!I629</f>
        <v>58.924857700073943</v>
      </c>
      <c r="D629" s="2">
        <f>MACD!E629</f>
        <v>-1.2711249736624186E-2</v>
      </c>
      <c r="E629" s="2">
        <f>MACD!F629</f>
        <v>-1.198575728351027E-2</v>
      </c>
      <c r="F629" s="2">
        <f>'Moving Avg'!D629</f>
        <v>1.85</v>
      </c>
      <c r="G629" s="2">
        <f>'Moving Avg'!F629</f>
        <v>1.8200000000000003</v>
      </c>
      <c r="H629" s="2">
        <f>'Moving Avg'!G629</f>
        <v>1.7501999999999989</v>
      </c>
      <c r="I629" s="2">
        <f>'Moving Avg'!H629</f>
        <v>2.0406945000000021</v>
      </c>
      <c r="J629" s="5" t="str">
        <f>OBV!F629</f>
        <v>BULLISH</v>
      </c>
      <c r="K629" s="5" t="str">
        <f>OBV!G629</f>
        <v>NEUTRAL</v>
      </c>
      <c r="L629" s="5" t="str">
        <f>OBV!H629</f>
        <v>CONFIRMED BULLISH</v>
      </c>
      <c r="M629" s="7">
        <f t="shared" si="90"/>
        <v>25</v>
      </c>
      <c r="N629" s="7">
        <f t="shared" si="91"/>
        <v>45</v>
      </c>
      <c r="O629" s="7">
        <f t="shared" si="92"/>
        <v>0</v>
      </c>
      <c r="P629" s="7">
        <f t="shared" si="93"/>
        <v>83.5</v>
      </c>
      <c r="Q629" s="8">
        <f t="shared" si="94"/>
        <v>37.024999999999999</v>
      </c>
      <c r="R629" s="8">
        <f t="shared" si="95"/>
        <v>34.875</v>
      </c>
      <c r="S629" s="8">
        <f t="shared" si="96"/>
        <v>48.075000000000003</v>
      </c>
      <c r="T629" s="8">
        <f t="shared" si="97"/>
        <v>38.375</v>
      </c>
      <c r="U629" s="7">
        <f t="shared" si="98"/>
        <v>39.991666666666667</v>
      </c>
      <c r="V629" s="7">
        <f t="shared" si="99"/>
        <v>39.587500000000006</v>
      </c>
    </row>
    <row r="630" spans="1:22" ht="13.5" x14ac:dyDescent="0.25">
      <c r="A630" s="3">
        <f>RSI!A630</f>
        <v>43619</v>
      </c>
      <c r="B630" s="2">
        <f>RSI!B630</f>
        <v>1.9</v>
      </c>
      <c r="C630" s="2">
        <f>RSI!I630</f>
        <v>63.884896786271057</v>
      </c>
      <c r="D630" s="2">
        <f>MACD!E630</f>
        <v>-1.12699430633727E-2</v>
      </c>
      <c r="E630" s="2">
        <f>MACD!F630</f>
        <v>-1.1842594439482757E-2</v>
      </c>
      <c r="F630" s="2">
        <f>'Moving Avg'!D630</f>
        <v>1.8580000000000001</v>
      </c>
      <c r="G630" s="2">
        <f>'Moving Avg'!F630</f>
        <v>1.8250000000000004</v>
      </c>
      <c r="H630" s="2">
        <f>'Moving Avg'!G630</f>
        <v>1.7559999999999989</v>
      </c>
      <c r="I630" s="2">
        <f>'Moving Avg'!H630</f>
        <v>2.0378570000000016</v>
      </c>
      <c r="J630" s="5" t="str">
        <f>OBV!F630</f>
        <v>BULLISH</v>
      </c>
      <c r="K630" s="5" t="str">
        <f>OBV!G630</f>
        <v>NEUTRAL</v>
      </c>
      <c r="L630" s="5" t="str">
        <f>OBV!H630</f>
        <v>CONFIRMED BULLISH</v>
      </c>
      <c r="M630" s="7">
        <f t="shared" si="90"/>
        <v>25</v>
      </c>
      <c r="N630" s="7">
        <f t="shared" si="91"/>
        <v>0</v>
      </c>
      <c r="O630" s="7">
        <f t="shared" si="92"/>
        <v>0</v>
      </c>
      <c r="P630" s="7">
        <f t="shared" si="93"/>
        <v>83.5</v>
      </c>
      <c r="Q630" s="8">
        <f t="shared" si="94"/>
        <v>21.274999999999999</v>
      </c>
      <c r="R630" s="8">
        <f t="shared" si="95"/>
        <v>25.875</v>
      </c>
      <c r="S630" s="8">
        <f t="shared" si="96"/>
        <v>41.325000000000003</v>
      </c>
      <c r="T630" s="8">
        <f t="shared" si="97"/>
        <v>27.125</v>
      </c>
      <c r="U630" s="7">
        <f t="shared" si="98"/>
        <v>29.491666666666664</v>
      </c>
      <c r="V630" s="7">
        <f t="shared" si="99"/>
        <v>28.9</v>
      </c>
    </row>
    <row r="631" spans="1:22" ht="13.5" x14ac:dyDescent="0.25">
      <c r="A631" s="3">
        <f>RSI!A631</f>
        <v>43623</v>
      </c>
      <c r="B631" s="2">
        <f>RSI!B631</f>
        <v>1.9</v>
      </c>
      <c r="C631" s="2">
        <f>RSI!I631</f>
        <v>63.884896786271057</v>
      </c>
      <c r="D631" s="2">
        <f>MACD!E631</f>
        <v>-1.0582082358536082E-2</v>
      </c>
      <c r="E631" s="2">
        <f>MACD!F631</f>
        <v>-1.1590492023293422E-2</v>
      </c>
      <c r="F631" s="2">
        <f>'Moving Avg'!D631</f>
        <v>1.8760000000000001</v>
      </c>
      <c r="G631" s="2">
        <f>'Moving Avg'!F631</f>
        <v>1.83</v>
      </c>
      <c r="H631" s="2">
        <f>'Moving Avg'!G631</f>
        <v>1.7619999999999991</v>
      </c>
      <c r="I631" s="2">
        <f>'Moving Avg'!H631</f>
        <v>2.0348245000000014</v>
      </c>
      <c r="J631" s="5" t="str">
        <f>OBV!F631</f>
        <v>BULLISH</v>
      </c>
      <c r="K631" s="5" t="str">
        <f>OBV!G631</f>
        <v>NEUTRAL</v>
      </c>
      <c r="L631" s="5" t="str">
        <f>OBV!H631</f>
        <v>CONFIRMED BULLISH</v>
      </c>
      <c r="M631" s="7">
        <f t="shared" si="90"/>
        <v>25</v>
      </c>
      <c r="N631" s="7">
        <f t="shared" si="91"/>
        <v>0</v>
      </c>
      <c r="O631" s="7">
        <f t="shared" si="92"/>
        <v>0</v>
      </c>
      <c r="P631" s="7">
        <f t="shared" si="93"/>
        <v>83.5</v>
      </c>
      <c r="Q631" s="8">
        <f t="shared" si="94"/>
        <v>21.274999999999999</v>
      </c>
      <c r="R631" s="8">
        <f t="shared" si="95"/>
        <v>25.875</v>
      </c>
      <c r="S631" s="8">
        <f t="shared" si="96"/>
        <v>41.325000000000003</v>
      </c>
      <c r="T631" s="8">
        <f t="shared" si="97"/>
        <v>27.125</v>
      </c>
      <c r="U631" s="7">
        <f t="shared" si="98"/>
        <v>29.491666666666664</v>
      </c>
      <c r="V631" s="7">
        <f t="shared" si="99"/>
        <v>28.9</v>
      </c>
    </row>
    <row r="632" spans="1:22" ht="13.5" x14ac:dyDescent="0.25">
      <c r="A632" s="3">
        <f>RSI!A632</f>
        <v>43626</v>
      </c>
      <c r="B632" s="2">
        <f>RSI!B632</f>
        <v>1.9</v>
      </c>
      <c r="C632" s="2">
        <f>RSI!I632</f>
        <v>63.884896786271064</v>
      </c>
      <c r="D632" s="2">
        <f>MACD!E632</f>
        <v>-1.8184674884848651E-2</v>
      </c>
      <c r="E632" s="2">
        <f>MACD!F632</f>
        <v>-1.2909328595604468E-2</v>
      </c>
      <c r="F632" s="2">
        <f>'Moving Avg'!D632</f>
        <v>1.8839999999999999</v>
      </c>
      <c r="G632" s="2">
        <f>'Moving Avg'!F632</f>
        <v>1.8374999999999999</v>
      </c>
      <c r="H632" s="2">
        <f>'Moving Avg'!G632</f>
        <v>1.7679999999999993</v>
      </c>
      <c r="I632" s="2">
        <f>'Moving Avg'!H632</f>
        <v>2.0317920000000012</v>
      </c>
      <c r="J632" s="5" t="str">
        <f>OBV!F632</f>
        <v>BULLISH</v>
      </c>
      <c r="K632" s="5" t="str">
        <f>OBV!G632</f>
        <v>NEUTRAL</v>
      </c>
      <c r="L632" s="5" t="str">
        <f>OBV!H632</f>
        <v>CONFIRMED BULLISH</v>
      </c>
      <c r="M632" s="7">
        <f t="shared" si="90"/>
        <v>25</v>
      </c>
      <c r="N632" s="7">
        <f t="shared" si="91"/>
        <v>45</v>
      </c>
      <c r="O632" s="7">
        <f t="shared" si="92"/>
        <v>0</v>
      </c>
      <c r="P632" s="7">
        <f t="shared" si="93"/>
        <v>83.5</v>
      </c>
      <c r="Q632" s="8">
        <f t="shared" si="94"/>
        <v>37.024999999999999</v>
      </c>
      <c r="R632" s="8">
        <f t="shared" si="95"/>
        <v>34.875</v>
      </c>
      <c r="S632" s="8">
        <f t="shared" si="96"/>
        <v>48.075000000000003</v>
      </c>
      <c r="T632" s="8">
        <f t="shared" si="97"/>
        <v>38.375</v>
      </c>
      <c r="U632" s="7">
        <f t="shared" si="98"/>
        <v>39.991666666666667</v>
      </c>
      <c r="V632" s="7">
        <f t="shared" si="99"/>
        <v>39.587500000000006</v>
      </c>
    </row>
    <row r="633" spans="1:22" ht="13.5" x14ac:dyDescent="0.25">
      <c r="A633" s="3">
        <f>RSI!A633</f>
        <v>43627</v>
      </c>
      <c r="B633" s="2">
        <f>RSI!B633</f>
        <v>1.9</v>
      </c>
      <c r="C633" s="2">
        <f>RSI!I633</f>
        <v>63.884896786271064</v>
      </c>
      <c r="D633" s="2">
        <f>MACD!E633</f>
        <v>-1.7381182705921594E-2</v>
      </c>
      <c r="E633" s="2">
        <f>MACD!F633</f>
        <v>-1.3803699417667894E-2</v>
      </c>
      <c r="F633" s="2">
        <f>'Moving Avg'!D633</f>
        <v>1.8920000000000001</v>
      </c>
      <c r="G633" s="2">
        <f>'Moving Avg'!F633</f>
        <v>1.8449999999999995</v>
      </c>
      <c r="H633" s="2">
        <f>'Moving Avg'!G633</f>
        <v>1.7731999999999994</v>
      </c>
      <c r="I633" s="2">
        <f>'Moving Avg'!H633</f>
        <v>2.0291005000000011</v>
      </c>
      <c r="J633" s="5" t="str">
        <f>OBV!F633</f>
        <v>BULLISH</v>
      </c>
      <c r="K633" s="5" t="str">
        <f>OBV!G633</f>
        <v>NEUTRAL</v>
      </c>
      <c r="L633" s="5" t="str">
        <f>OBV!H633</f>
        <v>CONFIRMED BULLISH</v>
      </c>
      <c r="M633" s="7">
        <f t="shared" si="90"/>
        <v>25</v>
      </c>
      <c r="N633" s="7">
        <f t="shared" si="91"/>
        <v>45</v>
      </c>
      <c r="O633" s="7">
        <f t="shared" si="92"/>
        <v>0</v>
      </c>
      <c r="P633" s="7">
        <f t="shared" si="93"/>
        <v>83.5</v>
      </c>
      <c r="Q633" s="8">
        <f t="shared" si="94"/>
        <v>37.024999999999999</v>
      </c>
      <c r="R633" s="8">
        <f t="shared" si="95"/>
        <v>34.875</v>
      </c>
      <c r="S633" s="8">
        <f t="shared" si="96"/>
        <v>48.075000000000003</v>
      </c>
      <c r="T633" s="8">
        <f t="shared" si="97"/>
        <v>38.375</v>
      </c>
      <c r="U633" s="7">
        <f t="shared" si="98"/>
        <v>39.991666666666667</v>
      </c>
      <c r="V633" s="7">
        <f t="shared" si="99"/>
        <v>39.587500000000006</v>
      </c>
    </row>
    <row r="634" spans="1:22" ht="13.5" x14ac:dyDescent="0.25">
      <c r="A634" s="3">
        <f>RSI!A634</f>
        <v>43628</v>
      </c>
      <c r="B634" s="2">
        <f>RSI!B634</f>
        <v>1.9</v>
      </c>
      <c r="C634" s="2">
        <f>RSI!I634</f>
        <v>63.884896786271064</v>
      </c>
      <c r="D634" s="2">
        <f>MACD!E634</f>
        <v>-1.7123390455127785E-2</v>
      </c>
      <c r="E634" s="2">
        <f>MACD!F634</f>
        <v>-1.4467637625159874E-2</v>
      </c>
      <c r="F634" s="2">
        <f>'Moving Avg'!D634</f>
        <v>1.9</v>
      </c>
      <c r="G634" s="2">
        <f>'Moving Avg'!F634</f>
        <v>1.8499999999999996</v>
      </c>
      <c r="H634" s="2">
        <f>'Moving Avg'!G634</f>
        <v>1.7787999999999997</v>
      </c>
      <c r="I634" s="2">
        <f>'Moving Avg'!H634</f>
        <v>2.026409000000001</v>
      </c>
      <c r="J634" s="5" t="str">
        <f>OBV!F634</f>
        <v>BULLISH</v>
      </c>
      <c r="K634" s="5" t="str">
        <f>OBV!G634</f>
        <v>NEUTRAL</v>
      </c>
      <c r="L634" s="5" t="str">
        <f>OBV!H634</f>
        <v>CONFIRMED BULLISH</v>
      </c>
      <c r="M634" s="7">
        <f t="shared" si="90"/>
        <v>25</v>
      </c>
      <c r="N634" s="7">
        <f t="shared" si="91"/>
        <v>45</v>
      </c>
      <c r="O634" s="7">
        <f t="shared" si="92"/>
        <v>0</v>
      </c>
      <c r="P634" s="7">
        <f t="shared" si="93"/>
        <v>83.5</v>
      </c>
      <c r="Q634" s="8">
        <f t="shared" si="94"/>
        <v>37.024999999999999</v>
      </c>
      <c r="R634" s="8">
        <f t="shared" si="95"/>
        <v>34.875</v>
      </c>
      <c r="S634" s="8">
        <f t="shared" si="96"/>
        <v>48.075000000000003</v>
      </c>
      <c r="T634" s="8">
        <f t="shared" si="97"/>
        <v>38.375</v>
      </c>
      <c r="U634" s="7">
        <f t="shared" si="98"/>
        <v>39.991666666666667</v>
      </c>
      <c r="V634" s="7">
        <f t="shared" si="99"/>
        <v>39.587500000000006</v>
      </c>
    </row>
    <row r="635" spans="1:22" ht="13.5" x14ac:dyDescent="0.25">
      <c r="A635" s="3">
        <f>RSI!A635</f>
        <v>43629</v>
      </c>
      <c r="B635" s="2">
        <f>RSI!B635</f>
        <v>1.9</v>
      </c>
      <c r="C635" s="2">
        <f>RSI!I635</f>
        <v>63.884896786271064</v>
      </c>
      <c r="D635" s="2">
        <f>MACD!E635</f>
        <v>-1.5757617148037362E-2</v>
      </c>
      <c r="E635" s="2">
        <f>MACD!F635</f>
        <v>-1.4725633529735372E-2</v>
      </c>
      <c r="F635" s="2">
        <f>'Moving Avg'!D635</f>
        <v>1.9</v>
      </c>
      <c r="G635" s="2">
        <f>'Moving Avg'!F635</f>
        <v>1.8549999999999993</v>
      </c>
      <c r="H635" s="2">
        <f>'Moving Avg'!G635</f>
        <v>1.7844</v>
      </c>
      <c r="I635" s="2">
        <f>'Moving Avg'!H635</f>
        <v>2.0240590000000012</v>
      </c>
      <c r="J635" s="5" t="str">
        <f>OBV!F635</f>
        <v>NEUTRAL</v>
      </c>
      <c r="K635" s="5" t="str">
        <f>OBV!G635</f>
        <v>NEUTRAL</v>
      </c>
      <c r="L635" s="5" t="str">
        <f>OBV!H635</f>
        <v>NEUTRAL</v>
      </c>
      <c r="M635" s="7">
        <f t="shared" si="90"/>
        <v>25</v>
      </c>
      <c r="N635" s="7">
        <f t="shared" si="91"/>
        <v>45</v>
      </c>
      <c r="O635" s="7">
        <f t="shared" si="92"/>
        <v>0</v>
      </c>
      <c r="P635" s="7">
        <f t="shared" si="93"/>
        <v>33</v>
      </c>
      <c r="Q635" s="8">
        <f t="shared" si="94"/>
        <v>29.45</v>
      </c>
      <c r="R635" s="8">
        <f t="shared" si="95"/>
        <v>22.25</v>
      </c>
      <c r="S635" s="8">
        <f t="shared" si="96"/>
        <v>25.35</v>
      </c>
      <c r="T635" s="8">
        <f t="shared" si="97"/>
        <v>25.75</v>
      </c>
      <c r="U635" s="7">
        <f t="shared" si="98"/>
        <v>25.683333333333337</v>
      </c>
      <c r="V635" s="7">
        <f t="shared" si="99"/>
        <v>25.700000000000003</v>
      </c>
    </row>
    <row r="636" spans="1:22" ht="13.5" x14ac:dyDescent="0.25">
      <c r="A636" s="3">
        <f>RSI!A636</f>
        <v>43630</v>
      </c>
      <c r="B636" s="2">
        <f>RSI!B636</f>
        <v>1.82</v>
      </c>
      <c r="C636" s="2">
        <f>RSI!I636</f>
        <v>46.402952479688814</v>
      </c>
      <c r="D636" s="2">
        <f>MACD!E636</f>
        <v>-1.6730215073843313E-2</v>
      </c>
      <c r="E636" s="2">
        <f>MACD!F636</f>
        <v>-1.512654983855696E-2</v>
      </c>
      <c r="F636" s="2">
        <f>'Moving Avg'!D636</f>
        <v>1.8839999999999999</v>
      </c>
      <c r="G636" s="2">
        <f>'Moving Avg'!F636</f>
        <v>1.8559999999999994</v>
      </c>
      <c r="H636" s="2">
        <f>'Moving Avg'!G636</f>
        <v>1.7891999999999999</v>
      </c>
      <c r="I636" s="2">
        <f>'Moving Avg'!H636</f>
        <v>2.0213090000000014</v>
      </c>
      <c r="J636" s="5" t="str">
        <f>OBV!F636</f>
        <v>NEUTRAL</v>
      </c>
      <c r="K636" s="5" t="str">
        <f>OBV!G636</f>
        <v>NEUTRAL</v>
      </c>
      <c r="L636" s="5" t="str">
        <f>OBV!H636</f>
        <v>NEUTRAL</v>
      </c>
      <c r="M636" s="7">
        <f t="shared" si="90"/>
        <v>25</v>
      </c>
      <c r="N636" s="7">
        <f t="shared" si="91"/>
        <v>45</v>
      </c>
      <c r="O636" s="7">
        <f t="shared" si="92"/>
        <v>0</v>
      </c>
      <c r="P636" s="7">
        <f t="shared" si="93"/>
        <v>33</v>
      </c>
      <c r="Q636" s="8">
        <f t="shared" si="94"/>
        <v>29.45</v>
      </c>
      <c r="R636" s="8">
        <f t="shared" si="95"/>
        <v>22.25</v>
      </c>
      <c r="S636" s="8">
        <f t="shared" si="96"/>
        <v>25.35</v>
      </c>
      <c r="T636" s="8">
        <f t="shared" si="97"/>
        <v>25.75</v>
      </c>
      <c r="U636" s="7">
        <f t="shared" si="98"/>
        <v>25.683333333333337</v>
      </c>
      <c r="V636" s="7">
        <f t="shared" si="99"/>
        <v>25.700000000000003</v>
      </c>
    </row>
    <row r="637" spans="1:22" ht="13.5" x14ac:dyDescent="0.25">
      <c r="A637" s="3">
        <f>RSI!A637</f>
        <v>43633</v>
      </c>
      <c r="B637" s="2">
        <f>RSI!B637</f>
        <v>1.82</v>
      </c>
      <c r="C637" s="2">
        <f>RSI!I637</f>
        <v>46.402952479688821</v>
      </c>
      <c r="D637" s="2">
        <f>MACD!E637</f>
        <v>-9.7232166957843535E-3</v>
      </c>
      <c r="E637" s="2">
        <f>MACD!F637</f>
        <v>-1.4045883210002439E-2</v>
      </c>
      <c r="F637" s="2">
        <f>'Moving Avg'!D637</f>
        <v>1.8679999999999999</v>
      </c>
      <c r="G637" s="2">
        <f>'Moving Avg'!F637</f>
        <v>1.8569999999999998</v>
      </c>
      <c r="H637" s="2">
        <f>'Moving Avg'!G637</f>
        <v>1.7939999999999998</v>
      </c>
      <c r="I637" s="2">
        <f>'Moving Avg'!H637</f>
        <v>2.0180715000000014</v>
      </c>
      <c r="J637" s="5" t="str">
        <f>OBV!F637</f>
        <v>NEUTRAL</v>
      </c>
      <c r="K637" s="5" t="str">
        <f>OBV!G637</f>
        <v>NEUTRAL</v>
      </c>
      <c r="L637" s="5" t="str">
        <f>OBV!H637</f>
        <v>NEUTRAL</v>
      </c>
      <c r="M637" s="7">
        <f t="shared" si="90"/>
        <v>25</v>
      </c>
      <c r="N637" s="7">
        <f t="shared" si="91"/>
        <v>0</v>
      </c>
      <c r="O637" s="7">
        <f t="shared" si="92"/>
        <v>0</v>
      </c>
      <c r="P637" s="7">
        <f t="shared" si="93"/>
        <v>33</v>
      </c>
      <c r="Q637" s="8">
        <f t="shared" si="94"/>
        <v>13.7</v>
      </c>
      <c r="R637" s="8">
        <f t="shared" si="95"/>
        <v>13.25</v>
      </c>
      <c r="S637" s="8">
        <f t="shared" si="96"/>
        <v>18.600000000000001</v>
      </c>
      <c r="T637" s="8">
        <f t="shared" si="97"/>
        <v>14.5</v>
      </c>
      <c r="U637" s="7">
        <f t="shared" si="98"/>
        <v>15.183333333333332</v>
      </c>
      <c r="V637" s="7">
        <f t="shared" si="99"/>
        <v>15.012499999999999</v>
      </c>
    </row>
    <row r="638" spans="1:22" ht="13.5" x14ac:dyDescent="0.25">
      <c r="A638" s="3">
        <f>RSI!A638</f>
        <v>43634</v>
      </c>
      <c r="B638" s="2">
        <f>RSI!B638</f>
        <v>1.82</v>
      </c>
      <c r="C638" s="2">
        <f>RSI!I638</f>
        <v>46.402952479688821</v>
      </c>
      <c r="D638" s="2">
        <f>MACD!E638</f>
        <v>-3.666756807609417E-3</v>
      </c>
      <c r="E638" s="2">
        <f>MACD!F638</f>
        <v>-1.1970057929523836E-2</v>
      </c>
      <c r="F638" s="2">
        <f>'Moving Avg'!D638</f>
        <v>1.8519999999999999</v>
      </c>
      <c r="G638" s="2">
        <f>'Moving Avg'!F638</f>
        <v>1.8579999999999994</v>
      </c>
      <c r="H638" s="2">
        <f>'Moving Avg'!G638</f>
        <v>1.7988</v>
      </c>
      <c r="I638" s="2">
        <f>'Moving Avg'!H638</f>
        <v>2.0146390000000012</v>
      </c>
      <c r="J638" s="5" t="str">
        <f>OBV!F638</f>
        <v>NEUTRAL</v>
      </c>
      <c r="K638" s="5" t="str">
        <f>OBV!G638</f>
        <v>NEUTRAL</v>
      </c>
      <c r="L638" s="5" t="str">
        <f>OBV!H638</f>
        <v>NEUTRAL</v>
      </c>
      <c r="M638" s="7">
        <f t="shared" si="90"/>
        <v>25</v>
      </c>
      <c r="N638" s="7">
        <f t="shared" si="91"/>
        <v>0</v>
      </c>
      <c r="O638" s="7">
        <f t="shared" si="92"/>
        <v>0</v>
      </c>
      <c r="P638" s="7">
        <f t="shared" si="93"/>
        <v>33</v>
      </c>
      <c r="Q638" s="8">
        <f t="shared" si="94"/>
        <v>13.7</v>
      </c>
      <c r="R638" s="8">
        <f t="shared" si="95"/>
        <v>13.25</v>
      </c>
      <c r="S638" s="8">
        <f t="shared" si="96"/>
        <v>18.600000000000001</v>
      </c>
      <c r="T638" s="8">
        <f t="shared" si="97"/>
        <v>14.5</v>
      </c>
      <c r="U638" s="7">
        <f t="shared" si="98"/>
        <v>15.183333333333332</v>
      </c>
      <c r="V638" s="7">
        <f t="shared" si="99"/>
        <v>15.012499999999999</v>
      </c>
    </row>
    <row r="639" spans="1:22" ht="13.5" x14ac:dyDescent="0.25">
      <c r="A639" s="3">
        <f>RSI!A639</f>
        <v>43635</v>
      </c>
      <c r="B639" s="2">
        <f>RSI!B639</f>
        <v>1.82</v>
      </c>
      <c r="C639" s="2">
        <f>RSI!I639</f>
        <v>46.402952479688821</v>
      </c>
      <c r="D639" s="2">
        <f>MACD!E639</f>
        <v>1.5759597065745368E-3</v>
      </c>
      <c r="E639" s="2">
        <f>MACD!F639</f>
        <v>-9.2608544023041611E-3</v>
      </c>
      <c r="F639" s="2">
        <f>'Moving Avg'!D639</f>
        <v>1.8359999999999999</v>
      </c>
      <c r="G639" s="2">
        <f>'Moving Avg'!F639</f>
        <v>1.8564999999999994</v>
      </c>
      <c r="H639" s="2">
        <f>'Moving Avg'!G639</f>
        <v>1.8035999999999999</v>
      </c>
      <c r="I639" s="2">
        <f>'Moving Avg'!H639</f>
        <v>2.0112065000000015</v>
      </c>
      <c r="J639" s="5" t="str">
        <f>OBV!F639</f>
        <v>NEUTRAL</v>
      </c>
      <c r="K639" s="5" t="str">
        <f>OBV!G639</f>
        <v>NEUTRAL</v>
      </c>
      <c r="L639" s="5" t="str">
        <f>OBV!H639</f>
        <v>NEUTRAL</v>
      </c>
      <c r="M639" s="7">
        <f t="shared" si="90"/>
        <v>25</v>
      </c>
      <c r="N639" s="7">
        <f t="shared" si="91"/>
        <v>0</v>
      </c>
      <c r="O639" s="7">
        <f t="shared" si="92"/>
        <v>0</v>
      </c>
      <c r="P639" s="7">
        <f t="shared" si="93"/>
        <v>33</v>
      </c>
      <c r="Q639" s="8">
        <f t="shared" si="94"/>
        <v>13.7</v>
      </c>
      <c r="R639" s="8">
        <f t="shared" si="95"/>
        <v>13.25</v>
      </c>
      <c r="S639" s="8">
        <f t="shared" si="96"/>
        <v>18.600000000000001</v>
      </c>
      <c r="T639" s="8">
        <f t="shared" si="97"/>
        <v>14.5</v>
      </c>
      <c r="U639" s="7">
        <f t="shared" si="98"/>
        <v>15.183333333333332</v>
      </c>
      <c r="V639" s="7">
        <f t="shared" si="99"/>
        <v>15.012499999999999</v>
      </c>
    </row>
    <row r="640" spans="1:22" ht="13.5" x14ac:dyDescent="0.25">
      <c r="A640" s="3">
        <f>RSI!A640</f>
        <v>43636</v>
      </c>
      <c r="B640" s="2">
        <f>RSI!B640</f>
        <v>1.82</v>
      </c>
      <c r="C640" s="2">
        <f>RSI!I640</f>
        <v>46.402952479688821</v>
      </c>
      <c r="D640" s="2">
        <f>MACD!E640</f>
        <v>1.2275228089976942E-2</v>
      </c>
      <c r="E640" s="2">
        <f>MACD!F640</f>
        <v>-4.9536379038479404E-3</v>
      </c>
      <c r="F640" s="2">
        <f>'Moving Avg'!D640</f>
        <v>1.8199999999999998</v>
      </c>
      <c r="G640" s="2">
        <f>'Moving Avg'!F640</f>
        <v>1.8549999999999993</v>
      </c>
      <c r="H640" s="2">
        <f>'Moving Avg'!G640</f>
        <v>1.8075999999999997</v>
      </c>
      <c r="I640" s="2">
        <f>'Moving Avg'!H640</f>
        <v>2.0077740000000013</v>
      </c>
      <c r="J640" s="5" t="str">
        <f>OBV!F640</f>
        <v>NEUTRAL</v>
      </c>
      <c r="K640" s="5" t="str">
        <f>OBV!G640</f>
        <v>NEUTRAL</v>
      </c>
      <c r="L640" s="5" t="str">
        <f>OBV!H640</f>
        <v>NEUTRAL</v>
      </c>
      <c r="M640" s="7">
        <f t="shared" si="90"/>
        <v>25</v>
      </c>
      <c r="N640" s="7">
        <f t="shared" si="91"/>
        <v>0</v>
      </c>
      <c r="O640" s="7">
        <f t="shared" si="92"/>
        <v>0</v>
      </c>
      <c r="P640" s="7">
        <f t="shared" si="93"/>
        <v>33</v>
      </c>
      <c r="Q640" s="8">
        <f t="shared" si="94"/>
        <v>13.7</v>
      </c>
      <c r="R640" s="8">
        <f t="shared" si="95"/>
        <v>13.25</v>
      </c>
      <c r="S640" s="8">
        <f t="shared" si="96"/>
        <v>18.600000000000001</v>
      </c>
      <c r="T640" s="8">
        <f t="shared" si="97"/>
        <v>14.5</v>
      </c>
      <c r="U640" s="7">
        <f t="shared" si="98"/>
        <v>15.183333333333332</v>
      </c>
      <c r="V640" s="7">
        <f t="shared" si="99"/>
        <v>15.012499999999999</v>
      </c>
    </row>
    <row r="641" spans="1:22" ht="13.5" x14ac:dyDescent="0.25">
      <c r="A641" s="3">
        <f>RSI!A641</f>
        <v>43637</v>
      </c>
      <c r="B641" s="2">
        <f>RSI!B641</f>
        <v>1.85</v>
      </c>
      <c r="C641" s="2">
        <f>RSI!I641</f>
        <v>53.338835955254858</v>
      </c>
      <c r="D641" s="2">
        <f>MACD!E641</f>
        <v>1.9207415819537443E-2</v>
      </c>
      <c r="E641" s="2">
        <f>MACD!F641</f>
        <v>-1.2142715917086346E-4</v>
      </c>
      <c r="F641" s="2">
        <f>'Moving Avg'!D641</f>
        <v>1.8260000000000001</v>
      </c>
      <c r="G641" s="2">
        <f>'Moving Avg'!F641</f>
        <v>1.8549999999999998</v>
      </c>
      <c r="H641" s="2">
        <f>'Moving Avg'!G641</f>
        <v>1.8105999999999998</v>
      </c>
      <c r="I641" s="2">
        <f>'Moving Avg'!H641</f>
        <v>2.0044915000000016</v>
      </c>
      <c r="J641" s="5" t="str">
        <f>OBV!F641</f>
        <v>BULLISH</v>
      </c>
      <c r="K641" s="5" t="str">
        <f>OBV!G641</f>
        <v>NEUTRAL</v>
      </c>
      <c r="L641" s="5" t="str">
        <f>OBV!H641</f>
        <v>CONFIRMED BULLISH</v>
      </c>
      <c r="M641" s="7">
        <f t="shared" si="90"/>
        <v>25</v>
      </c>
      <c r="N641" s="7">
        <f t="shared" si="91"/>
        <v>0</v>
      </c>
      <c r="O641" s="7">
        <f t="shared" si="92"/>
        <v>0</v>
      </c>
      <c r="P641" s="7">
        <f t="shared" si="93"/>
        <v>83.5</v>
      </c>
      <c r="Q641" s="8">
        <f t="shared" si="94"/>
        <v>21.274999999999999</v>
      </c>
      <c r="R641" s="8">
        <f t="shared" si="95"/>
        <v>25.875</v>
      </c>
      <c r="S641" s="8">
        <f t="shared" si="96"/>
        <v>41.325000000000003</v>
      </c>
      <c r="T641" s="8">
        <f t="shared" si="97"/>
        <v>27.125</v>
      </c>
      <c r="U641" s="7">
        <f t="shared" si="98"/>
        <v>29.491666666666664</v>
      </c>
      <c r="V641" s="7">
        <f t="shared" si="99"/>
        <v>28.9</v>
      </c>
    </row>
    <row r="642" spans="1:22" ht="13.5" x14ac:dyDescent="0.25">
      <c r="A642" s="3">
        <f>RSI!A642</f>
        <v>43640</v>
      </c>
      <c r="B642" s="2">
        <f>RSI!B642</f>
        <v>1.85</v>
      </c>
      <c r="C642" s="2">
        <f>RSI!I642</f>
        <v>53.338835955254858</v>
      </c>
      <c r="D642" s="2">
        <f>MACD!E642</f>
        <v>2.498952967238921E-2</v>
      </c>
      <c r="E642" s="2">
        <f>MACD!F642</f>
        <v>4.9007642071411516E-3</v>
      </c>
      <c r="F642" s="2">
        <f>'Moving Avg'!D642</f>
        <v>1.8320000000000001</v>
      </c>
      <c r="G642" s="2">
        <f>'Moving Avg'!F642</f>
        <v>1.8574999999999999</v>
      </c>
      <c r="H642" s="2">
        <f>'Moving Avg'!G642</f>
        <v>1.8135999999999997</v>
      </c>
      <c r="I642" s="2">
        <f>'Moving Avg'!H642</f>
        <v>2.0015500000000013</v>
      </c>
      <c r="J642" s="5" t="str">
        <f>OBV!F642</f>
        <v>BULLISH</v>
      </c>
      <c r="K642" s="5" t="str">
        <f>OBV!G642</f>
        <v>NEUTRAL</v>
      </c>
      <c r="L642" s="5" t="str">
        <f>OBV!H642</f>
        <v>CONFIRMED BULLISH</v>
      </c>
      <c r="M642" s="7">
        <f t="shared" ref="M642:M705" si="100">IF(C642&lt;30,50, IF(C642&gt;70, 0, 25))</f>
        <v>25</v>
      </c>
      <c r="N642" s="7">
        <f t="shared" ref="N642:N705" si="101">IF(E642-D642&gt;0.02, 100, IF(E642-D642&lt;0,0,45))</f>
        <v>0</v>
      </c>
      <c r="O642" s="7">
        <f t="shared" ref="O642:O705" si="102">IF(F642-I642&gt;10,100,IF(F642-I642&gt;5,75, IF(F642-I642&gt;0,50,0)))</f>
        <v>0</v>
      </c>
      <c r="P642" s="7">
        <f t="shared" ref="P642:P705" si="103">IF(L642="confirmed bullish", 34, IF(L642="bullish divergence",17, 0))+IF(J642="bullish",33,IF(J642="bearish",0,16.5))+IF(K642="strong",33,IF(K642="weak",0,16.5))</f>
        <v>83.5</v>
      </c>
      <c r="Q642" s="8">
        <f t="shared" si="94"/>
        <v>21.274999999999999</v>
      </c>
      <c r="R642" s="8">
        <f t="shared" si="95"/>
        <v>25.875</v>
      </c>
      <c r="S642" s="8">
        <f t="shared" si="96"/>
        <v>41.325000000000003</v>
      </c>
      <c r="T642" s="8">
        <f t="shared" si="97"/>
        <v>27.125</v>
      </c>
      <c r="U642" s="7">
        <f t="shared" si="98"/>
        <v>29.491666666666664</v>
      </c>
      <c r="V642" s="7">
        <f t="shared" si="99"/>
        <v>28.9</v>
      </c>
    </row>
    <row r="643" spans="1:22" ht="13.5" x14ac:dyDescent="0.25">
      <c r="A643" s="3">
        <f>RSI!A643</f>
        <v>43641</v>
      </c>
      <c r="B643" s="2">
        <f>RSI!B643</f>
        <v>1.8</v>
      </c>
      <c r="C643" s="2">
        <f>RSI!I643</f>
        <v>42.666370880272133</v>
      </c>
      <c r="D643" s="2">
        <f>MACD!E643</f>
        <v>3.3508399161975344E-2</v>
      </c>
      <c r="E643" s="2">
        <f>MACD!F643</f>
        <v>1.0622291198107991E-2</v>
      </c>
      <c r="F643" s="2">
        <f>'Moving Avg'!D643</f>
        <v>1.8280000000000001</v>
      </c>
      <c r="G643" s="2">
        <f>'Moving Avg'!F643</f>
        <v>1.8549999999999998</v>
      </c>
      <c r="H643" s="2">
        <f>'Moving Avg'!G643</f>
        <v>1.8141999999999996</v>
      </c>
      <c r="I643" s="2">
        <f>'Moving Avg'!H643</f>
        <v>1.9987000000000015</v>
      </c>
      <c r="J643" s="5" t="str">
        <f>OBV!F643</f>
        <v>BULLISH</v>
      </c>
      <c r="K643" s="5" t="str">
        <f>OBV!G643</f>
        <v>NEUTRAL</v>
      </c>
      <c r="L643" s="5" t="str">
        <f>OBV!H643</f>
        <v>BULLISH DIVERGENCE</v>
      </c>
      <c r="M643" s="7">
        <f t="shared" si="100"/>
        <v>25</v>
      </c>
      <c r="N643" s="7">
        <f t="shared" si="101"/>
        <v>0</v>
      </c>
      <c r="O643" s="7">
        <f t="shared" si="102"/>
        <v>0</v>
      </c>
      <c r="P643" s="7">
        <f t="shared" si="103"/>
        <v>66.5</v>
      </c>
      <c r="Q643" s="8">
        <f t="shared" ref="Q643:Q706" si="104">0.35*M643+N643*0.35+O643*0.15+P643*0.15</f>
        <v>18.725000000000001</v>
      </c>
      <c r="R643" s="8">
        <f t="shared" ref="R643:R706" si="105">M643*0.2+N643*0.2+O643*0.35+P643*0.25</f>
        <v>21.625</v>
      </c>
      <c r="S643" s="8">
        <f t="shared" ref="S643:S706" si="106">M643*0.15+N643*0.15+O643*0.25+P643*0.45</f>
        <v>33.674999999999997</v>
      </c>
      <c r="T643" s="8">
        <f t="shared" ref="T643:T706" si="107">0.25*SUM(M643:P643)</f>
        <v>22.875</v>
      </c>
      <c r="U643" s="7">
        <f t="shared" ref="U643:U706" si="108">SUM(Q643:S643)/3</f>
        <v>24.675000000000001</v>
      </c>
      <c r="V643" s="7">
        <f t="shared" ref="V643:V706" si="109">SUM(Q643:T643)/4</f>
        <v>24.225000000000001</v>
      </c>
    </row>
    <row r="644" spans="1:22" ht="13.5" x14ac:dyDescent="0.25">
      <c r="A644" s="3">
        <f>RSI!A644</f>
        <v>43642</v>
      </c>
      <c r="B644" s="2">
        <f>RSI!B644</f>
        <v>1.8</v>
      </c>
      <c r="C644" s="2">
        <f>RSI!I644</f>
        <v>42.666370880272126</v>
      </c>
      <c r="D644" s="2">
        <f>MACD!E644</f>
        <v>4.0940466150545918E-2</v>
      </c>
      <c r="E644" s="2">
        <f>MACD!F644</f>
        <v>1.6685926188595577E-2</v>
      </c>
      <c r="F644" s="2">
        <f>'Moving Avg'!D644</f>
        <v>1.8239999999999998</v>
      </c>
      <c r="G644" s="2">
        <f>'Moving Avg'!F644</f>
        <v>1.8524999999999998</v>
      </c>
      <c r="H644" s="2">
        <f>'Moving Avg'!G644</f>
        <v>1.8159999999999994</v>
      </c>
      <c r="I644" s="2">
        <f>'Moving Avg'!H644</f>
        <v>1.9958500000000015</v>
      </c>
      <c r="J644" s="5" t="str">
        <f>OBV!F644</f>
        <v>BULLISH</v>
      </c>
      <c r="K644" s="5" t="str">
        <f>OBV!G644</f>
        <v>NEUTRAL</v>
      </c>
      <c r="L644" s="5" t="str">
        <f>OBV!H644</f>
        <v>BULLISH DIVERGENCE</v>
      </c>
      <c r="M644" s="7">
        <f t="shared" si="100"/>
        <v>25</v>
      </c>
      <c r="N644" s="7">
        <f t="shared" si="101"/>
        <v>0</v>
      </c>
      <c r="O644" s="7">
        <f t="shared" si="102"/>
        <v>0</v>
      </c>
      <c r="P644" s="7">
        <f t="shared" si="103"/>
        <v>66.5</v>
      </c>
      <c r="Q644" s="8">
        <f t="shared" si="104"/>
        <v>18.725000000000001</v>
      </c>
      <c r="R644" s="8">
        <f t="shared" si="105"/>
        <v>21.625</v>
      </c>
      <c r="S644" s="8">
        <f t="shared" si="106"/>
        <v>33.674999999999997</v>
      </c>
      <c r="T644" s="8">
        <f t="shared" si="107"/>
        <v>22.875</v>
      </c>
      <c r="U644" s="7">
        <f t="shared" si="108"/>
        <v>24.675000000000001</v>
      </c>
      <c r="V644" s="7">
        <f t="shared" si="109"/>
        <v>24.225000000000001</v>
      </c>
    </row>
    <row r="645" spans="1:22" ht="13.5" x14ac:dyDescent="0.25">
      <c r="A645" s="3">
        <f>RSI!A645</f>
        <v>43643</v>
      </c>
      <c r="B645" s="2">
        <f>RSI!B645</f>
        <v>1.8</v>
      </c>
      <c r="C645" s="2">
        <f>RSI!I645</f>
        <v>42.666370880272133</v>
      </c>
      <c r="D645" s="2">
        <f>MACD!E645</f>
        <v>4.7436353778052442E-2</v>
      </c>
      <c r="E645" s="2">
        <f>MACD!F645</f>
        <v>2.2836011706486952E-2</v>
      </c>
      <c r="F645" s="2">
        <f>'Moving Avg'!D645</f>
        <v>1.8199999999999998</v>
      </c>
      <c r="G645" s="2">
        <f>'Moving Avg'!F645</f>
        <v>1.8494999999999997</v>
      </c>
      <c r="H645" s="2">
        <f>'Moving Avg'!G645</f>
        <v>1.8179999999999992</v>
      </c>
      <c r="I645" s="2">
        <f>'Moving Avg'!H645</f>
        <v>1.9926500000000016</v>
      </c>
      <c r="J645" s="5" t="str">
        <f>OBV!F645</f>
        <v>BULLISH</v>
      </c>
      <c r="K645" s="5" t="str">
        <f>OBV!G645</f>
        <v>NEUTRAL</v>
      </c>
      <c r="L645" s="5" t="str">
        <f>OBV!H645</f>
        <v>BULLISH DIVERGENCE</v>
      </c>
      <c r="M645" s="7">
        <f t="shared" si="100"/>
        <v>25</v>
      </c>
      <c r="N645" s="7">
        <f t="shared" si="101"/>
        <v>0</v>
      </c>
      <c r="O645" s="7">
        <f t="shared" si="102"/>
        <v>0</v>
      </c>
      <c r="P645" s="7">
        <f t="shared" si="103"/>
        <v>66.5</v>
      </c>
      <c r="Q645" s="8">
        <f t="shared" si="104"/>
        <v>18.725000000000001</v>
      </c>
      <c r="R645" s="8">
        <f t="shared" si="105"/>
        <v>21.625</v>
      </c>
      <c r="S645" s="8">
        <f t="shared" si="106"/>
        <v>33.674999999999997</v>
      </c>
      <c r="T645" s="8">
        <f t="shared" si="107"/>
        <v>22.875</v>
      </c>
      <c r="U645" s="7">
        <f t="shared" si="108"/>
        <v>24.675000000000001</v>
      </c>
      <c r="V645" s="7">
        <f t="shared" si="109"/>
        <v>24.225000000000001</v>
      </c>
    </row>
    <row r="646" spans="1:22" ht="13.5" x14ac:dyDescent="0.25">
      <c r="A646" s="3">
        <f>RSI!A646</f>
        <v>43644</v>
      </c>
      <c r="B646" s="2">
        <f>RSI!B646</f>
        <v>1.8</v>
      </c>
      <c r="C646" s="2">
        <f>RSI!I646</f>
        <v>42.666370880272126</v>
      </c>
      <c r="D646" s="2">
        <f>MACD!E646</f>
        <v>4.0817048030052483E-2</v>
      </c>
      <c r="E646" s="2">
        <f>MACD!F646</f>
        <v>2.6432218971200058E-2</v>
      </c>
      <c r="F646" s="2">
        <f>'Moving Avg'!D646</f>
        <v>1.81</v>
      </c>
      <c r="G646" s="2">
        <f>'Moving Avg'!F646</f>
        <v>1.8489999999999998</v>
      </c>
      <c r="H646" s="2">
        <f>'Moving Avg'!G646</f>
        <v>1.8209999999999991</v>
      </c>
      <c r="I646" s="2">
        <f>'Moving Avg'!H646</f>
        <v>1.9894000000000014</v>
      </c>
      <c r="J646" s="5" t="str">
        <f>OBV!F646</f>
        <v>BEARISH</v>
      </c>
      <c r="K646" s="5" t="str">
        <f>OBV!G646</f>
        <v>NEUTRAL</v>
      </c>
      <c r="L646" s="5" t="str">
        <f>OBV!H646</f>
        <v>CONFIRMED BEARISH</v>
      </c>
      <c r="M646" s="7">
        <f t="shared" si="100"/>
        <v>25</v>
      </c>
      <c r="N646" s="7">
        <f t="shared" si="101"/>
        <v>0</v>
      </c>
      <c r="O646" s="7">
        <f t="shared" si="102"/>
        <v>0</v>
      </c>
      <c r="P646" s="7">
        <f t="shared" si="103"/>
        <v>16.5</v>
      </c>
      <c r="Q646" s="8">
        <f t="shared" si="104"/>
        <v>11.225</v>
      </c>
      <c r="R646" s="8">
        <f t="shared" si="105"/>
        <v>9.125</v>
      </c>
      <c r="S646" s="8">
        <f t="shared" si="106"/>
        <v>11.175000000000001</v>
      </c>
      <c r="T646" s="8">
        <f t="shared" si="107"/>
        <v>10.375</v>
      </c>
      <c r="U646" s="7">
        <f t="shared" si="108"/>
        <v>10.508333333333335</v>
      </c>
      <c r="V646" s="7">
        <f t="shared" si="109"/>
        <v>10.475000000000001</v>
      </c>
    </row>
    <row r="647" spans="1:22" ht="13.5" x14ac:dyDescent="0.25">
      <c r="A647" s="3">
        <f>RSI!A647</f>
        <v>43647</v>
      </c>
      <c r="B647" s="2">
        <f>RSI!B647</f>
        <v>1.85</v>
      </c>
      <c r="C647" s="2">
        <f>RSI!I647</f>
        <v>54.824415270869245</v>
      </c>
      <c r="D647" s="2">
        <f>MACD!E647</f>
        <v>3.1690047252787013E-2</v>
      </c>
      <c r="E647" s="2">
        <f>MACD!F647</f>
        <v>2.7483784627517452E-2</v>
      </c>
      <c r="F647" s="2">
        <f>'Moving Avg'!D647</f>
        <v>1.81</v>
      </c>
      <c r="G647" s="2">
        <f>'Moving Avg'!F647</f>
        <v>1.8485000000000003</v>
      </c>
      <c r="H647" s="2">
        <f>'Moving Avg'!G647</f>
        <v>1.8237999999999988</v>
      </c>
      <c r="I647" s="2">
        <f>'Moving Avg'!H647</f>
        <v>1.9858500000000012</v>
      </c>
      <c r="J647" s="5" t="str">
        <f>OBV!F647</f>
        <v>NEUTRAL</v>
      </c>
      <c r="K647" s="5" t="str">
        <f>OBV!G647</f>
        <v>NEUTRAL</v>
      </c>
      <c r="L647" s="5" t="str">
        <f>OBV!H647</f>
        <v>NEUTRAL</v>
      </c>
      <c r="M647" s="7">
        <f t="shared" si="100"/>
        <v>25</v>
      </c>
      <c r="N647" s="7">
        <f t="shared" si="101"/>
        <v>0</v>
      </c>
      <c r="O647" s="7">
        <f t="shared" si="102"/>
        <v>0</v>
      </c>
      <c r="P647" s="7">
        <f t="shared" si="103"/>
        <v>33</v>
      </c>
      <c r="Q647" s="8">
        <f t="shared" si="104"/>
        <v>13.7</v>
      </c>
      <c r="R647" s="8">
        <f t="shared" si="105"/>
        <v>13.25</v>
      </c>
      <c r="S647" s="8">
        <f t="shared" si="106"/>
        <v>18.600000000000001</v>
      </c>
      <c r="T647" s="8">
        <f t="shared" si="107"/>
        <v>14.5</v>
      </c>
      <c r="U647" s="7">
        <f t="shared" si="108"/>
        <v>15.183333333333332</v>
      </c>
      <c r="V647" s="7">
        <f t="shared" si="109"/>
        <v>15.012499999999999</v>
      </c>
    </row>
    <row r="648" spans="1:22" ht="13.5" x14ac:dyDescent="0.25">
      <c r="A648" s="3">
        <f>RSI!A648</f>
        <v>43648</v>
      </c>
      <c r="B648" s="2">
        <f>RSI!B648</f>
        <v>1.85</v>
      </c>
      <c r="C648" s="2">
        <f>RSI!I648</f>
        <v>54.824415270869245</v>
      </c>
      <c r="D648" s="2">
        <f>MACD!E648</f>
        <v>2.3836242686521514E-2</v>
      </c>
      <c r="E648" s="2">
        <f>MACD!F648</f>
        <v>2.6754276239318267E-2</v>
      </c>
      <c r="F648" s="2">
        <f>'Moving Avg'!D648</f>
        <v>1.8199999999999998</v>
      </c>
      <c r="G648" s="2">
        <f>'Moving Avg'!F648</f>
        <v>1.8480000000000003</v>
      </c>
      <c r="H648" s="2">
        <f>'Moving Avg'!G648</f>
        <v>1.8253999999999988</v>
      </c>
      <c r="I648" s="2">
        <f>'Moving Avg'!H648</f>
        <v>1.9826000000000017</v>
      </c>
      <c r="J648" s="5" t="str">
        <f>OBV!F648</f>
        <v>BULLISH</v>
      </c>
      <c r="K648" s="5" t="str">
        <f>OBV!G648</f>
        <v>NEUTRAL</v>
      </c>
      <c r="L648" s="5" t="str">
        <f>OBV!H648</f>
        <v>CONFIRMED BULLISH</v>
      </c>
      <c r="M648" s="7">
        <f t="shared" si="100"/>
        <v>25</v>
      </c>
      <c r="N648" s="7">
        <f t="shared" si="101"/>
        <v>45</v>
      </c>
      <c r="O648" s="7">
        <f t="shared" si="102"/>
        <v>0</v>
      </c>
      <c r="P648" s="7">
        <f t="shared" si="103"/>
        <v>83.5</v>
      </c>
      <c r="Q648" s="8">
        <f t="shared" si="104"/>
        <v>37.024999999999999</v>
      </c>
      <c r="R648" s="8">
        <f t="shared" si="105"/>
        <v>34.875</v>
      </c>
      <c r="S648" s="8">
        <f t="shared" si="106"/>
        <v>48.075000000000003</v>
      </c>
      <c r="T648" s="8">
        <f t="shared" si="107"/>
        <v>38.375</v>
      </c>
      <c r="U648" s="7">
        <f t="shared" si="108"/>
        <v>39.991666666666667</v>
      </c>
      <c r="V648" s="7">
        <f t="shared" si="109"/>
        <v>39.587500000000006</v>
      </c>
    </row>
    <row r="649" spans="1:22" ht="13.5" x14ac:dyDescent="0.25">
      <c r="A649" s="3">
        <f>RSI!A649</f>
        <v>43649</v>
      </c>
      <c r="B649" s="2">
        <f>RSI!B649</f>
        <v>1.85</v>
      </c>
      <c r="C649" s="2">
        <f>RSI!I649</f>
        <v>54.824415270869245</v>
      </c>
      <c r="D649" s="2">
        <f>MACD!E649</f>
        <v>1.7069458565526885E-2</v>
      </c>
      <c r="E649" s="2">
        <f>MACD!F649</f>
        <v>2.4817312704559995E-2</v>
      </c>
      <c r="F649" s="2">
        <f>'Moving Avg'!D649</f>
        <v>1.83</v>
      </c>
      <c r="G649" s="2">
        <f>'Moving Avg'!F649</f>
        <v>1.8475000000000006</v>
      </c>
      <c r="H649" s="2">
        <f>'Moving Avg'!G649</f>
        <v>1.8263999999999985</v>
      </c>
      <c r="I649" s="2">
        <f>'Moving Avg'!H649</f>
        <v>1.9793500000000017</v>
      </c>
      <c r="J649" s="5" t="str">
        <f>OBV!F649</f>
        <v>BULLISH</v>
      </c>
      <c r="K649" s="5" t="str">
        <f>OBV!G649</f>
        <v>NEUTRAL</v>
      </c>
      <c r="L649" s="5" t="str">
        <f>OBV!H649</f>
        <v>CONFIRMED BULLISH</v>
      </c>
      <c r="M649" s="7">
        <f t="shared" si="100"/>
        <v>25</v>
      </c>
      <c r="N649" s="7">
        <f t="shared" si="101"/>
        <v>45</v>
      </c>
      <c r="O649" s="7">
        <f t="shared" si="102"/>
        <v>0</v>
      </c>
      <c r="P649" s="7">
        <f t="shared" si="103"/>
        <v>83.5</v>
      </c>
      <c r="Q649" s="8">
        <f t="shared" si="104"/>
        <v>37.024999999999999</v>
      </c>
      <c r="R649" s="8">
        <f t="shared" si="105"/>
        <v>34.875</v>
      </c>
      <c r="S649" s="8">
        <f t="shared" si="106"/>
        <v>48.075000000000003</v>
      </c>
      <c r="T649" s="8">
        <f t="shared" si="107"/>
        <v>38.375</v>
      </c>
      <c r="U649" s="7">
        <f t="shared" si="108"/>
        <v>39.991666666666667</v>
      </c>
      <c r="V649" s="7">
        <f t="shared" si="109"/>
        <v>39.587500000000006</v>
      </c>
    </row>
    <row r="650" spans="1:22" ht="13.5" x14ac:dyDescent="0.25">
      <c r="A650" s="3">
        <f>RSI!A650</f>
        <v>43650</v>
      </c>
      <c r="B650" s="2">
        <f>RSI!B650</f>
        <v>1.85</v>
      </c>
      <c r="C650" s="2">
        <f>RSI!I650</f>
        <v>54.824415270869252</v>
      </c>
      <c r="D650" s="2">
        <f>MACD!E650</f>
        <v>1.1231442988502316E-2</v>
      </c>
      <c r="E650" s="2">
        <f>MACD!F650</f>
        <v>2.2100138761348462E-2</v>
      </c>
      <c r="F650" s="2">
        <f>'Moving Avg'!D650</f>
        <v>1.8399999999999999</v>
      </c>
      <c r="G650" s="2">
        <f>'Moving Avg'!F650</f>
        <v>1.8450000000000006</v>
      </c>
      <c r="H650" s="2">
        <f>'Moving Avg'!G650</f>
        <v>1.8263999999999985</v>
      </c>
      <c r="I650" s="2">
        <f>'Moving Avg'!H650</f>
        <v>1.9761000000000017</v>
      </c>
      <c r="J650" s="5" t="str">
        <f>OBV!F650</f>
        <v>BULLISH</v>
      </c>
      <c r="K650" s="5" t="str">
        <f>OBV!G650</f>
        <v>NEUTRAL</v>
      </c>
      <c r="L650" s="5" t="str">
        <f>OBV!H650</f>
        <v>CONFIRMED BULLISH</v>
      </c>
      <c r="M650" s="7">
        <f t="shared" si="100"/>
        <v>25</v>
      </c>
      <c r="N650" s="7">
        <f t="shared" si="101"/>
        <v>45</v>
      </c>
      <c r="O650" s="7">
        <f t="shared" si="102"/>
        <v>0</v>
      </c>
      <c r="P650" s="7">
        <f t="shared" si="103"/>
        <v>83.5</v>
      </c>
      <c r="Q650" s="8">
        <f t="shared" si="104"/>
        <v>37.024999999999999</v>
      </c>
      <c r="R650" s="8">
        <f t="shared" si="105"/>
        <v>34.875</v>
      </c>
      <c r="S650" s="8">
        <f t="shared" si="106"/>
        <v>48.075000000000003</v>
      </c>
      <c r="T650" s="8">
        <f t="shared" si="107"/>
        <v>38.375</v>
      </c>
      <c r="U650" s="7">
        <f t="shared" si="108"/>
        <v>39.991666666666667</v>
      </c>
      <c r="V650" s="7">
        <f t="shared" si="109"/>
        <v>39.587500000000006</v>
      </c>
    </row>
    <row r="651" spans="1:22" ht="13.5" x14ac:dyDescent="0.25">
      <c r="A651" s="3">
        <f>RSI!A651</f>
        <v>43651</v>
      </c>
      <c r="B651" s="2">
        <f>RSI!B651</f>
        <v>1.85</v>
      </c>
      <c r="C651" s="2">
        <f>RSI!I651</f>
        <v>54.82441527086926</v>
      </c>
      <c r="D651" s="2">
        <f>MACD!E651</f>
        <v>1.0803009781563011E-2</v>
      </c>
      <c r="E651" s="2">
        <f>MACD!F651</f>
        <v>1.9840712965391374E-2</v>
      </c>
      <c r="F651" s="2">
        <f>'Moving Avg'!D651</f>
        <v>1.85</v>
      </c>
      <c r="G651" s="2">
        <f>'Moving Avg'!F651</f>
        <v>1.8425000000000005</v>
      </c>
      <c r="H651" s="2">
        <f>'Moving Avg'!G651</f>
        <v>1.8261999999999987</v>
      </c>
      <c r="I651" s="2">
        <f>'Moving Avg'!H651</f>
        <v>1.972850000000002</v>
      </c>
      <c r="J651" s="5" t="str">
        <f>OBV!F651</f>
        <v>BULLISH</v>
      </c>
      <c r="K651" s="5" t="str">
        <f>OBV!G651</f>
        <v>NEUTRAL</v>
      </c>
      <c r="L651" s="5" t="str">
        <f>OBV!H651</f>
        <v>CONFIRMED BULLISH</v>
      </c>
      <c r="M651" s="7">
        <f t="shared" si="100"/>
        <v>25</v>
      </c>
      <c r="N651" s="7">
        <f t="shared" si="101"/>
        <v>45</v>
      </c>
      <c r="O651" s="7">
        <f t="shared" si="102"/>
        <v>0</v>
      </c>
      <c r="P651" s="7">
        <f t="shared" si="103"/>
        <v>83.5</v>
      </c>
      <c r="Q651" s="8">
        <f t="shared" si="104"/>
        <v>37.024999999999999</v>
      </c>
      <c r="R651" s="8">
        <f t="shared" si="105"/>
        <v>34.875</v>
      </c>
      <c r="S651" s="8">
        <f t="shared" si="106"/>
        <v>48.075000000000003</v>
      </c>
      <c r="T651" s="8">
        <f t="shared" si="107"/>
        <v>38.375</v>
      </c>
      <c r="U651" s="7">
        <f t="shared" si="108"/>
        <v>39.991666666666667</v>
      </c>
      <c r="V651" s="7">
        <f t="shared" si="109"/>
        <v>39.587500000000006</v>
      </c>
    </row>
    <row r="652" spans="1:22" ht="13.5" x14ac:dyDescent="0.25">
      <c r="A652" s="3">
        <f>RSI!A652</f>
        <v>43654</v>
      </c>
      <c r="B652" s="2">
        <f>RSI!B652</f>
        <v>1.85</v>
      </c>
      <c r="C652" s="2">
        <f>RSI!I652</f>
        <v>54.82441527086926</v>
      </c>
      <c r="D652" s="2">
        <f>MACD!E652</f>
        <v>1.0344231516507207E-2</v>
      </c>
      <c r="E652" s="2">
        <f>MACD!F652</f>
        <v>1.7941416675614542E-2</v>
      </c>
      <c r="F652" s="2">
        <f>'Moving Avg'!D652</f>
        <v>1.85</v>
      </c>
      <c r="G652" s="2">
        <f>'Moving Avg'!F652</f>
        <v>1.8400000000000005</v>
      </c>
      <c r="H652" s="2">
        <f>'Moving Avg'!G652</f>
        <v>1.8271999999999986</v>
      </c>
      <c r="I652" s="2">
        <f>'Moving Avg'!H652</f>
        <v>1.969300000000002</v>
      </c>
      <c r="J652" s="5" t="str">
        <f>OBV!F652</f>
        <v>NEUTRAL</v>
      </c>
      <c r="K652" s="5" t="str">
        <f>OBV!G652</f>
        <v>NEUTRAL</v>
      </c>
      <c r="L652" s="5" t="str">
        <f>OBV!H652</f>
        <v>NEUTRAL</v>
      </c>
      <c r="M652" s="7">
        <f t="shared" si="100"/>
        <v>25</v>
      </c>
      <c r="N652" s="7">
        <f t="shared" si="101"/>
        <v>45</v>
      </c>
      <c r="O652" s="7">
        <f t="shared" si="102"/>
        <v>0</v>
      </c>
      <c r="P652" s="7">
        <f t="shared" si="103"/>
        <v>33</v>
      </c>
      <c r="Q652" s="8">
        <f t="shared" si="104"/>
        <v>29.45</v>
      </c>
      <c r="R652" s="8">
        <f t="shared" si="105"/>
        <v>22.25</v>
      </c>
      <c r="S652" s="8">
        <f t="shared" si="106"/>
        <v>25.35</v>
      </c>
      <c r="T652" s="8">
        <f t="shared" si="107"/>
        <v>25.75</v>
      </c>
      <c r="U652" s="7">
        <f t="shared" si="108"/>
        <v>25.683333333333337</v>
      </c>
      <c r="V652" s="7">
        <f t="shared" si="109"/>
        <v>25.700000000000003</v>
      </c>
    </row>
    <row r="653" spans="1:22" ht="13.5" x14ac:dyDescent="0.25">
      <c r="A653" s="3">
        <f>RSI!A653</f>
        <v>43655</v>
      </c>
      <c r="B653" s="2">
        <f>RSI!B653</f>
        <v>1.8</v>
      </c>
      <c r="C653" s="2">
        <f>RSI!I653</f>
        <v>41.196658264517424</v>
      </c>
      <c r="D653" s="2">
        <f>MACD!E653</f>
        <v>5.8783028870019738E-3</v>
      </c>
      <c r="E653" s="2">
        <f>MACD!F653</f>
        <v>1.5528793917892029E-2</v>
      </c>
      <c r="F653" s="2">
        <f>'Moving Avg'!D653</f>
        <v>1.8400000000000003</v>
      </c>
      <c r="G653" s="2">
        <f>'Moving Avg'!F653</f>
        <v>1.8350000000000004</v>
      </c>
      <c r="H653" s="2">
        <f>'Moving Avg'!G653</f>
        <v>1.8273999999999986</v>
      </c>
      <c r="I653" s="2">
        <f>'Moving Avg'!H653</f>
        <v>1.965150000000002</v>
      </c>
      <c r="J653" s="5" t="str">
        <f>OBV!F653</f>
        <v>BEARISH</v>
      </c>
      <c r="K653" s="5" t="str">
        <f>OBV!G653</f>
        <v>NEUTRAL</v>
      </c>
      <c r="L653" s="5" t="str">
        <f>OBV!H653</f>
        <v>CONFIRMED BEARISH</v>
      </c>
      <c r="M653" s="7">
        <f t="shared" si="100"/>
        <v>25</v>
      </c>
      <c r="N653" s="7">
        <f t="shared" si="101"/>
        <v>45</v>
      </c>
      <c r="O653" s="7">
        <f t="shared" si="102"/>
        <v>0</v>
      </c>
      <c r="P653" s="7">
        <f t="shared" si="103"/>
        <v>16.5</v>
      </c>
      <c r="Q653" s="8">
        <f t="shared" si="104"/>
        <v>26.975000000000001</v>
      </c>
      <c r="R653" s="8">
        <f t="shared" si="105"/>
        <v>18.125</v>
      </c>
      <c r="S653" s="8">
        <f t="shared" si="106"/>
        <v>17.925000000000001</v>
      </c>
      <c r="T653" s="8">
        <f t="shared" si="107"/>
        <v>21.625</v>
      </c>
      <c r="U653" s="7">
        <f t="shared" si="108"/>
        <v>21.008333333333336</v>
      </c>
      <c r="V653" s="7">
        <f t="shared" si="109"/>
        <v>21.162500000000001</v>
      </c>
    </row>
    <row r="654" spans="1:22" ht="13.5" x14ac:dyDescent="0.25">
      <c r="A654" s="3">
        <f>RSI!A654</f>
        <v>43656</v>
      </c>
      <c r="B654" s="2">
        <f>RSI!B654</f>
        <v>1.85</v>
      </c>
      <c r="C654" s="2">
        <f>RSI!I654</f>
        <v>53.613849932030654</v>
      </c>
      <c r="D654" s="2">
        <f>MACD!E654</f>
        <v>-1.3913369553399946E-3</v>
      </c>
      <c r="E654" s="2">
        <f>MACD!F654</f>
        <v>1.2144767743245624E-2</v>
      </c>
      <c r="F654" s="2">
        <f>'Moving Avg'!D654</f>
        <v>1.8400000000000003</v>
      </c>
      <c r="G654" s="2">
        <f>'Moving Avg'!F654</f>
        <v>1.8325000000000002</v>
      </c>
      <c r="H654" s="2">
        <f>'Moving Avg'!G654</f>
        <v>1.8293999999999986</v>
      </c>
      <c r="I654" s="2">
        <f>'Moving Avg'!H654</f>
        <v>1.9612500000000019</v>
      </c>
      <c r="J654" s="5" t="str">
        <f>OBV!F654</f>
        <v>BULLISH</v>
      </c>
      <c r="K654" s="5" t="str">
        <f>OBV!G654</f>
        <v>NEUTRAL</v>
      </c>
      <c r="L654" s="5" t="str">
        <f>OBV!H654</f>
        <v>NEUTRAL</v>
      </c>
      <c r="M654" s="7">
        <f t="shared" si="100"/>
        <v>25</v>
      </c>
      <c r="N654" s="7">
        <f t="shared" si="101"/>
        <v>45</v>
      </c>
      <c r="O654" s="7">
        <f t="shared" si="102"/>
        <v>0</v>
      </c>
      <c r="P654" s="7">
        <f t="shared" si="103"/>
        <v>49.5</v>
      </c>
      <c r="Q654" s="8">
        <f t="shared" si="104"/>
        <v>31.925000000000001</v>
      </c>
      <c r="R654" s="8">
        <f t="shared" si="105"/>
        <v>26.375</v>
      </c>
      <c r="S654" s="8">
        <f t="shared" si="106"/>
        <v>32.775000000000006</v>
      </c>
      <c r="T654" s="8">
        <f t="shared" si="107"/>
        <v>29.875</v>
      </c>
      <c r="U654" s="7">
        <f t="shared" si="108"/>
        <v>30.358333333333334</v>
      </c>
      <c r="V654" s="7">
        <f t="shared" si="109"/>
        <v>30.237500000000001</v>
      </c>
    </row>
    <row r="655" spans="1:22" ht="13.5" x14ac:dyDescent="0.25">
      <c r="A655" s="3">
        <f>RSI!A655</f>
        <v>43657</v>
      </c>
      <c r="B655" s="2">
        <f>RSI!B655</f>
        <v>1.85</v>
      </c>
      <c r="C655" s="2">
        <f>RSI!I655</f>
        <v>53.613849932030654</v>
      </c>
      <c r="D655" s="2">
        <f>MACD!E655</f>
        <v>-7.6408686044071583E-3</v>
      </c>
      <c r="E655" s="2">
        <f>MACD!F655</f>
        <v>8.1876404737150684E-3</v>
      </c>
      <c r="F655" s="2">
        <f>'Moving Avg'!D655</f>
        <v>1.8399999999999999</v>
      </c>
      <c r="G655" s="2">
        <f>'Moving Avg'!F655</f>
        <v>1.8300000000000005</v>
      </c>
      <c r="H655" s="2">
        <f>'Moving Avg'!G655</f>
        <v>1.8305999999999987</v>
      </c>
      <c r="I655" s="2">
        <f>'Moving Avg'!H655</f>
        <v>1.9570000000000021</v>
      </c>
      <c r="J655" s="5" t="str">
        <f>OBV!F655</f>
        <v>BULLISH</v>
      </c>
      <c r="K655" s="5" t="str">
        <f>OBV!G655</f>
        <v>NEUTRAL</v>
      </c>
      <c r="L655" s="5" t="str">
        <f>OBV!H655</f>
        <v>NEUTRAL</v>
      </c>
      <c r="M655" s="7">
        <f t="shared" si="100"/>
        <v>25</v>
      </c>
      <c r="N655" s="7">
        <f t="shared" si="101"/>
        <v>45</v>
      </c>
      <c r="O655" s="7">
        <f t="shared" si="102"/>
        <v>0</v>
      </c>
      <c r="P655" s="7">
        <f t="shared" si="103"/>
        <v>49.5</v>
      </c>
      <c r="Q655" s="8">
        <f t="shared" si="104"/>
        <v>31.925000000000001</v>
      </c>
      <c r="R655" s="8">
        <f t="shared" si="105"/>
        <v>26.375</v>
      </c>
      <c r="S655" s="8">
        <f t="shared" si="106"/>
        <v>32.775000000000006</v>
      </c>
      <c r="T655" s="8">
        <f t="shared" si="107"/>
        <v>29.875</v>
      </c>
      <c r="U655" s="7">
        <f t="shared" si="108"/>
        <v>30.358333333333334</v>
      </c>
      <c r="V655" s="7">
        <f t="shared" si="109"/>
        <v>30.237500000000001</v>
      </c>
    </row>
    <row r="656" spans="1:22" ht="13.5" x14ac:dyDescent="0.25">
      <c r="A656" s="3">
        <f>RSI!A656</f>
        <v>43658</v>
      </c>
      <c r="B656" s="2">
        <f>RSI!B656</f>
        <v>1.8</v>
      </c>
      <c r="C656" s="2">
        <f>RSI!I656</f>
        <v>43.066754240512275</v>
      </c>
      <c r="D656" s="2">
        <f>MACD!E656</f>
        <v>-9.3162467499223744E-3</v>
      </c>
      <c r="E656" s="2">
        <f>MACD!F656</f>
        <v>4.6868630289875809E-3</v>
      </c>
      <c r="F656" s="2">
        <f>'Moving Avg'!D656</f>
        <v>1.83</v>
      </c>
      <c r="G656" s="2">
        <f>'Moving Avg'!F656</f>
        <v>1.8290000000000006</v>
      </c>
      <c r="H656" s="2">
        <f>'Moving Avg'!G656</f>
        <v>1.8309999999999986</v>
      </c>
      <c r="I656" s="2">
        <f>'Moving Avg'!H656</f>
        <v>1.9525000000000023</v>
      </c>
      <c r="J656" s="5" t="str">
        <f>OBV!F656</f>
        <v>BULLISH</v>
      </c>
      <c r="K656" s="5" t="str">
        <f>OBV!G656</f>
        <v>NEUTRAL</v>
      </c>
      <c r="L656" s="5" t="str">
        <f>OBV!H656</f>
        <v>BULLISH DIVERGENCE</v>
      </c>
      <c r="M656" s="7">
        <f t="shared" si="100"/>
        <v>25</v>
      </c>
      <c r="N656" s="7">
        <f t="shared" si="101"/>
        <v>45</v>
      </c>
      <c r="O656" s="7">
        <f t="shared" si="102"/>
        <v>0</v>
      </c>
      <c r="P656" s="7">
        <f t="shared" si="103"/>
        <v>66.5</v>
      </c>
      <c r="Q656" s="8">
        <f t="shared" si="104"/>
        <v>34.475000000000001</v>
      </c>
      <c r="R656" s="8">
        <f t="shared" si="105"/>
        <v>30.625</v>
      </c>
      <c r="S656" s="8">
        <f t="shared" si="106"/>
        <v>40.424999999999997</v>
      </c>
      <c r="T656" s="8">
        <f t="shared" si="107"/>
        <v>34.125</v>
      </c>
      <c r="U656" s="7">
        <f t="shared" si="108"/>
        <v>35.174999999999997</v>
      </c>
      <c r="V656" s="7">
        <f t="shared" si="109"/>
        <v>34.912499999999994</v>
      </c>
    </row>
    <row r="657" spans="1:22" ht="13.5" x14ac:dyDescent="0.25">
      <c r="A657" s="3">
        <f>RSI!A657</f>
        <v>43661</v>
      </c>
      <c r="B657" s="2">
        <f>RSI!B657</f>
        <v>1.8</v>
      </c>
      <c r="C657" s="2">
        <f>RSI!I657</f>
        <v>43.066754240512275</v>
      </c>
      <c r="D657" s="2">
        <f>MACD!E657</f>
        <v>-2.8303892086603E-3</v>
      </c>
      <c r="E657" s="2">
        <f>MACD!F657</f>
        <v>3.1834125814580051E-3</v>
      </c>
      <c r="F657" s="2">
        <f>'Moving Avg'!D657</f>
        <v>1.8199999999999998</v>
      </c>
      <c r="G657" s="2">
        <f>'Moving Avg'!F657</f>
        <v>1.8280000000000005</v>
      </c>
      <c r="H657" s="2">
        <f>'Moving Avg'!G657</f>
        <v>1.8309999999999989</v>
      </c>
      <c r="I657" s="2">
        <f>'Moving Avg'!H657</f>
        <v>1.9480000000000022</v>
      </c>
      <c r="J657" s="5" t="str">
        <f>OBV!F657</f>
        <v>BULLISH</v>
      </c>
      <c r="K657" s="5" t="str">
        <f>OBV!G657</f>
        <v>NEUTRAL</v>
      </c>
      <c r="L657" s="5" t="str">
        <f>OBV!H657</f>
        <v>BULLISH DIVERGENCE</v>
      </c>
      <c r="M657" s="7">
        <f t="shared" si="100"/>
        <v>25</v>
      </c>
      <c r="N657" s="7">
        <f t="shared" si="101"/>
        <v>45</v>
      </c>
      <c r="O657" s="7">
        <f t="shared" si="102"/>
        <v>0</v>
      </c>
      <c r="P657" s="7">
        <f t="shared" si="103"/>
        <v>66.5</v>
      </c>
      <c r="Q657" s="8">
        <f t="shared" si="104"/>
        <v>34.475000000000001</v>
      </c>
      <c r="R657" s="8">
        <f t="shared" si="105"/>
        <v>30.625</v>
      </c>
      <c r="S657" s="8">
        <f t="shared" si="106"/>
        <v>40.424999999999997</v>
      </c>
      <c r="T657" s="8">
        <f t="shared" si="107"/>
        <v>34.125</v>
      </c>
      <c r="U657" s="7">
        <f t="shared" si="108"/>
        <v>35.174999999999997</v>
      </c>
      <c r="V657" s="7">
        <f t="shared" si="109"/>
        <v>34.912499999999994</v>
      </c>
    </row>
    <row r="658" spans="1:22" ht="13.5" x14ac:dyDescent="0.25">
      <c r="A658" s="3">
        <f>RSI!A658</f>
        <v>43662</v>
      </c>
      <c r="B658" s="2">
        <f>RSI!B658</f>
        <v>1.8</v>
      </c>
      <c r="C658" s="2">
        <f>RSI!I658</f>
        <v>43.066754240512275</v>
      </c>
      <c r="D658" s="2">
        <f>MACD!E658</f>
        <v>2.8531788274699377E-3</v>
      </c>
      <c r="E658" s="2">
        <f>MACD!F658</f>
        <v>3.1173658306603916E-3</v>
      </c>
      <c r="F658" s="2">
        <f>'Moving Avg'!D658</f>
        <v>1.8199999999999998</v>
      </c>
      <c r="G658" s="2">
        <f>'Moving Avg'!F658</f>
        <v>1.8270000000000004</v>
      </c>
      <c r="H658" s="2">
        <f>'Moving Avg'!G658</f>
        <v>1.8319999999999987</v>
      </c>
      <c r="I658" s="2">
        <f>'Moving Avg'!H658</f>
        <v>1.943500000000002</v>
      </c>
      <c r="J658" s="5" t="str">
        <f>OBV!F658</f>
        <v>BULLISH</v>
      </c>
      <c r="K658" s="5" t="str">
        <f>OBV!G658</f>
        <v>NEUTRAL</v>
      </c>
      <c r="L658" s="5" t="str">
        <f>OBV!H658</f>
        <v>NEUTRAL</v>
      </c>
      <c r="M658" s="7">
        <f t="shared" si="100"/>
        <v>25</v>
      </c>
      <c r="N658" s="7">
        <f t="shared" si="101"/>
        <v>45</v>
      </c>
      <c r="O658" s="7">
        <f t="shared" si="102"/>
        <v>0</v>
      </c>
      <c r="P658" s="7">
        <f t="shared" si="103"/>
        <v>49.5</v>
      </c>
      <c r="Q658" s="8">
        <f t="shared" si="104"/>
        <v>31.925000000000001</v>
      </c>
      <c r="R658" s="8">
        <f t="shared" si="105"/>
        <v>26.375</v>
      </c>
      <c r="S658" s="8">
        <f t="shared" si="106"/>
        <v>32.775000000000006</v>
      </c>
      <c r="T658" s="8">
        <f t="shared" si="107"/>
        <v>29.875</v>
      </c>
      <c r="U658" s="7">
        <f t="shared" si="108"/>
        <v>30.358333333333334</v>
      </c>
      <c r="V658" s="7">
        <f t="shared" si="109"/>
        <v>30.237500000000001</v>
      </c>
    </row>
    <row r="659" spans="1:22" ht="13.5" x14ac:dyDescent="0.25">
      <c r="A659" s="3">
        <f>RSI!A659</f>
        <v>43663</v>
      </c>
      <c r="B659" s="2">
        <f>RSI!B659</f>
        <v>1.84</v>
      </c>
      <c r="C659" s="2">
        <f>RSI!I659</f>
        <v>52.419316454335316</v>
      </c>
      <c r="D659" s="2">
        <f>MACD!E659</f>
        <v>4.8804394959196529E-3</v>
      </c>
      <c r="E659" s="2">
        <f>MACD!F659</f>
        <v>3.4699805637122441E-3</v>
      </c>
      <c r="F659" s="2">
        <f>'Moving Avg'!D659</f>
        <v>1.8180000000000001</v>
      </c>
      <c r="G659" s="2">
        <f>'Moving Avg'!F659</f>
        <v>1.8280000000000005</v>
      </c>
      <c r="H659" s="2">
        <f>'Moving Avg'!G659</f>
        <v>1.8327999999999989</v>
      </c>
      <c r="I659" s="2">
        <f>'Moving Avg'!H659</f>
        <v>1.9392000000000018</v>
      </c>
      <c r="J659" s="5" t="str">
        <f>OBV!F659</f>
        <v>BULLISH</v>
      </c>
      <c r="K659" s="5" t="str">
        <f>OBV!G659</f>
        <v>WEAK</v>
      </c>
      <c r="L659" s="5" t="str">
        <f>OBV!H659</f>
        <v>BULLISH DIVERGENCE</v>
      </c>
      <c r="M659" s="7">
        <f t="shared" si="100"/>
        <v>25</v>
      </c>
      <c r="N659" s="7">
        <f t="shared" si="101"/>
        <v>0</v>
      </c>
      <c r="O659" s="7">
        <f t="shared" si="102"/>
        <v>0</v>
      </c>
      <c r="P659" s="7">
        <f t="shared" si="103"/>
        <v>50</v>
      </c>
      <c r="Q659" s="8">
        <f t="shared" si="104"/>
        <v>16.25</v>
      </c>
      <c r="R659" s="8">
        <f t="shared" si="105"/>
        <v>17.5</v>
      </c>
      <c r="S659" s="8">
        <f t="shared" si="106"/>
        <v>26.25</v>
      </c>
      <c r="T659" s="8">
        <f t="shared" si="107"/>
        <v>18.75</v>
      </c>
      <c r="U659" s="7">
        <f t="shared" si="108"/>
        <v>20</v>
      </c>
      <c r="V659" s="7">
        <f t="shared" si="109"/>
        <v>19.6875</v>
      </c>
    </row>
    <row r="660" spans="1:22" ht="13.5" x14ac:dyDescent="0.25">
      <c r="A660" s="3">
        <f>RSI!A660</f>
        <v>43664</v>
      </c>
      <c r="B660" s="2">
        <f>RSI!B660</f>
        <v>1.84</v>
      </c>
      <c r="C660" s="2">
        <f>RSI!I660</f>
        <v>52.419316454335316</v>
      </c>
      <c r="D660" s="2">
        <f>MACD!E660</f>
        <v>6.5270917062900669E-3</v>
      </c>
      <c r="E660" s="2">
        <f>MACD!F660</f>
        <v>4.081402792227809E-3</v>
      </c>
      <c r="F660" s="2">
        <f>'Moving Avg'!D660</f>
        <v>1.8160000000000001</v>
      </c>
      <c r="G660" s="2">
        <f>'Moving Avg'!F660</f>
        <v>1.8290000000000006</v>
      </c>
      <c r="H660" s="2">
        <f>'Moving Avg'!G660</f>
        <v>1.833599999999999</v>
      </c>
      <c r="I660" s="2">
        <f>'Moving Avg'!H660</f>
        <v>1.9352500000000021</v>
      </c>
      <c r="J660" s="5" t="str">
        <f>OBV!F660</f>
        <v>BULLISH</v>
      </c>
      <c r="K660" s="5" t="str">
        <f>OBV!G660</f>
        <v>WEAK</v>
      </c>
      <c r="L660" s="5" t="str">
        <f>OBV!H660</f>
        <v>BULLISH DIVERGENCE</v>
      </c>
      <c r="M660" s="7">
        <f t="shared" si="100"/>
        <v>25</v>
      </c>
      <c r="N660" s="7">
        <f t="shared" si="101"/>
        <v>0</v>
      </c>
      <c r="O660" s="7">
        <f t="shared" si="102"/>
        <v>0</v>
      </c>
      <c r="P660" s="7">
        <f t="shared" si="103"/>
        <v>50</v>
      </c>
      <c r="Q660" s="8">
        <f t="shared" si="104"/>
        <v>16.25</v>
      </c>
      <c r="R660" s="8">
        <f t="shared" si="105"/>
        <v>17.5</v>
      </c>
      <c r="S660" s="8">
        <f t="shared" si="106"/>
        <v>26.25</v>
      </c>
      <c r="T660" s="8">
        <f t="shared" si="107"/>
        <v>18.75</v>
      </c>
      <c r="U660" s="7">
        <f t="shared" si="108"/>
        <v>20</v>
      </c>
      <c r="V660" s="7">
        <f t="shared" si="109"/>
        <v>19.6875</v>
      </c>
    </row>
    <row r="661" spans="1:22" ht="13.5" x14ac:dyDescent="0.25">
      <c r="A661" s="3">
        <f>RSI!A661</f>
        <v>43665</v>
      </c>
      <c r="B661" s="2">
        <f>RSI!B661</f>
        <v>1.84</v>
      </c>
      <c r="C661" s="2">
        <f>RSI!I661</f>
        <v>52.419316454335316</v>
      </c>
      <c r="D661" s="2">
        <f>MACD!E661</f>
        <v>7.8567811394145703E-3</v>
      </c>
      <c r="E661" s="2">
        <f>MACD!F661</f>
        <v>4.8364784616651618E-3</v>
      </c>
      <c r="F661" s="2">
        <f>'Moving Avg'!D661</f>
        <v>1.8240000000000003</v>
      </c>
      <c r="G661" s="2">
        <f>'Moving Avg'!F661</f>
        <v>1.8285000000000007</v>
      </c>
      <c r="H661" s="2">
        <f>'Moving Avg'!G661</f>
        <v>1.8343999999999989</v>
      </c>
      <c r="I661" s="2">
        <f>'Moving Avg'!H661</f>
        <v>1.931300000000002</v>
      </c>
      <c r="J661" s="5" t="str">
        <f>OBV!F661</f>
        <v>BULLISH</v>
      </c>
      <c r="K661" s="5" t="str">
        <f>OBV!G661</f>
        <v>WEAK</v>
      </c>
      <c r="L661" s="5" t="str">
        <f>OBV!H661</f>
        <v>CONFIRMED BULLISH</v>
      </c>
      <c r="M661" s="7">
        <f t="shared" si="100"/>
        <v>25</v>
      </c>
      <c r="N661" s="7">
        <f t="shared" si="101"/>
        <v>0</v>
      </c>
      <c r="O661" s="7">
        <f t="shared" si="102"/>
        <v>0</v>
      </c>
      <c r="P661" s="7">
        <f t="shared" si="103"/>
        <v>67</v>
      </c>
      <c r="Q661" s="8">
        <f t="shared" si="104"/>
        <v>18.799999999999997</v>
      </c>
      <c r="R661" s="8">
        <f t="shared" si="105"/>
        <v>21.75</v>
      </c>
      <c r="S661" s="8">
        <f t="shared" si="106"/>
        <v>33.900000000000006</v>
      </c>
      <c r="T661" s="8">
        <f t="shared" si="107"/>
        <v>23</v>
      </c>
      <c r="U661" s="7">
        <f t="shared" si="108"/>
        <v>24.816666666666666</v>
      </c>
      <c r="V661" s="7">
        <f t="shared" si="109"/>
        <v>24.362500000000001</v>
      </c>
    </row>
    <row r="662" spans="1:22" ht="13.5" x14ac:dyDescent="0.25">
      <c r="A662" s="3">
        <f>RSI!A662</f>
        <v>43668</v>
      </c>
      <c r="B662" s="2">
        <f>RSI!B662</f>
        <v>1.84</v>
      </c>
      <c r="C662" s="2">
        <f>RSI!I662</f>
        <v>52.419316454335316</v>
      </c>
      <c r="D662" s="2">
        <f>MACD!E662</f>
        <v>8.9229847563707665E-3</v>
      </c>
      <c r="E662" s="2">
        <f>MACD!F662</f>
        <v>5.6537797206062832E-3</v>
      </c>
      <c r="F662" s="2">
        <f>'Moving Avg'!D662</f>
        <v>1.8320000000000001</v>
      </c>
      <c r="G662" s="2">
        <f>'Moving Avg'!F662</f>
        <v>1.8280000000000007</v>
      </c>
      <c r="H662" s="2">
        <f>'Moving Avg'!G662</f>
        <v>1.8361999999999989</v>
      </c>
      <c r="I662" s="2">
        <f>'Moving Avg'!H662</f>
        <v>1.9273500000000021</v>
      </c>
      <c r="J662" s="5" t="str">
        <f>OBV!F662</f>
        <v>BULLISH</v>
      </c>
      <c r="K662" s="5" t="str">
        <f>OBV!G662</f>
        <v>WEAK</v>
      </c>
      <c r="L662" s="5" t="str">
        <f>OBV!H662</f>
        <v>CONFIRMED BULLISH</v>
      </c>
      <c r="M662" s="7">
        <f t="shared" si="100"/>
        <v>25</v>
      </c>
      <c r="N662" s="7">
        <f t="shared" si="101"/>
        <v>0</v>
      </c>
      <c r="O662" s="7">
        <f t="shared" si="102"/>
        <v>0</v>
      </c>
      <c r="P662" s="7">
        <f t="shared" si="103"/>
        <v>67</v>
      </c>
      <c r="Q662" s="8">
        <f t="shared" si="104"/>
        <v>18.799999999999997</v>
      </c>
      <c r="R662" s="8">
        <f t="shared" si="105"/>
        <v>21.75</v>
      </c>
      <c r="S662" s="8">
        <f t="shared" si="106"/>
        <v>33.900000000000006</v>
      </c>
      <c r="T662" s="8">
        <f t="shared" si="107"/>
        <v>23</v>
      </c>
      <c r="U662" s="7">
        <f t="shared" si="108"/>
        <v>24.816666666666666</v>
      </c>
      <c r="V662" s="7">
        <f t="shared" si="109"/>
        <v>24.362500000000001</v>
      </c>
    </row>
    <row r="663" spans="1:22" ht="13.5" x14ac:dyDescent="0.25">
      <c r="A663" s="3">
        <f>RSI!A663</f>
        <v>43669</v>
      </c>
      <c r="B663" s="2">
        <f>RSI!B663</f>
        <v>1.84</v>
      </c>
      <c r="C663" s="2">
        <f>RSI!I663</f>
        <v>52.41931645433533</v>
      </c>
      <c r="D663" s="2">
        <f>MACD!E663</f>
        <v>2.078295456192647E-3</v>
      </c>
      <c r="E663" s="2">
        <f>MACD!F663</f>
        <v>4.938682867723556E-3</v>
      </c>
      <c r="F663" s="2">
        <f>'Moving Avg'!D663</f>
        <v>1.8400000000000003</v>
      </c>
      <c r="G663" s="2">
        <f>'Moving Avg'!F663</f>
        <v>1.8300000000000007</v>
      </c>
      <c r="H663" s="2">
        <f>'Moving Avg'!G663</f>
        <v>1.837999999999999</v>
      </c>
      <c r="I663" s="2">
        <f>'Moving Avg'!H663</f>
        <v>1.9237500000000021</v>
      </c>
      <c r="J663" s="5" t="str">
        <f>OBV!F663</f>
        <v>BULLISH</v>
      </c>
      <c r="K663" s="5" t="str">
        <f>OBV!G663</f>
        <v>WEAK</v>
      </c>
      <c r="L663" s="5" t="str">
        <f>OBV!H663</f>
        <v>CONFIRMED BULLISH</v>
      </c>
      <c r="M663" s="7">
        <f t="shared" si="100"/>
        <v>25</v>
      </c>
      <c r="N663" s="7">
        <f t="shared" si="101"/>
        <v>45</v>
      </c>
      <c r="O663" s="7">
        <f t="shared" si="102"/>
        <v>0</v>
      </c>
      <c r="P663" s="7">
        <f t="shared" si="103"/>
        <v>67</v>
      </c>
      <c r="Q663" s="8">
        <f t="shared" si="104"/>
        <v>34.549999999999997</v>
      </c>
      <c r="R663" s="8">
        <f t="shared" si="105"/>
        <v>30.75</v>
      </c>
      <c r="S663" s="8">
        <f t="shared" si="106"/>
        <v>40.650000000000006</v>
      </c>
      <c r="T663" s="8">
        <f t="shared" si="107"/>
        <v>34.25</v>
      </c>
      <c r="U663" s="7">
        <f t="shared" si="108"/>
        <v>35.31666666666667</v>
      </c>
      <c r="V663" s="7">
        <f t="shared" si="109"/>
        <v>35.049999999999997</v>
      </c>
    </row>
    <row r="664" spans="1:22" ht="13.5" x14ac:dyDescent="0.25">
      <c r="A664" s="3">
        <f>RSI!A664</f>
        <v>43670</v>
      </c>
      <c r="B664" s="2">
        <f>RSI!B664</f>
        <v>1.84</v>
      </c>
      <c r="C664" s="2">
        <f>RSI!I664</f>
        <v>52.419316454335338</v>
      </c>
      <c r="D664" s="2">
        <f>MACD!E664</f>
        <v>3.928430101851399E-3</v>
      </c>
      <c r="E664" s="2">
        <f>MACD!F664</f>
        <v>4.7366323145491248E-3</v>
      </c>
      <c r="F664" s="2">
        <f>'Moving Avg'!D664</f>
        <v>1.8400000000000003</v>
      </c>
      <c r="G664" s="2">
        <f>'Moving Avg'!F664</f>
        <v>1.8320000000000007</v>
      </c>
      <c r="H664" s="2">
        <f>'Moving Avg'!G664</f>
        <v>1.8387999999999993</v>
      </c>
      <c r="I664" s="2">
        <f>'Moving Avg'!H664</f>
        <v>1.9207000000000023</v>
      </c>
      <c r="J664" s="5" t="str">
        <f>OBV!F664</f>
        <v>NEUTRAL</v>
      </c>
      <c r="K664" s="5" t="str">
        <f>OBV!G664</f>
        <v>NEUTRAL</v>
      </c>
      <c r="L664" s="5" t="str">
        <f>OBV!H664</f>
        <v>NEUTRAL</v>
      </c>
      <c r="M664" s="7">
        <f t="shared" si="100"/>
        <v>25</v>
      </c>
      <c r="N664" s="7">
        <f t="shared" si="101"/>
        <v>45</v>
      </c>
      <c r="O664" s="7">
        <f t="shared" si="102"/>
        <v>0</v>
      </c>
      <c r="P664" s="7">
        <f t="shared" si="103"/>
        <v>33</v>
      </c>
      <c r="Q664" s="8">
        <f t="shared" si="104"/>
        <v>29.45</v>
      </c>
      <c r="R664" s="8">
        <f t="shared" si="105"/>
        <v>22.25</v>
      </c>
      <c r="S664" s="8">
        <f t="shared" si="106"/>
        <v>25.35</v>
      </c>
      <c r="T664" s="8">
        <f t="shared" si="107"/>
        <v>25.75</v>
      </c>
      <c r="U664" s="7">
        <f t="shared" si="108"/>
        <v>25.683333333333337</v>
      </c>
      <c r="V664" s="7">
        <f t="shared" si="109"/>
        <v>25.700000000000003</v>
      </c>
    </row>
    <row r="665" spans="1:22" ht="13.5" x14ac:dyDescent="0.25">
      <c r="A665" s="3">
        <f>RSI!A665</f>
        <v>43672</v>
      </c>
      <c r="B665" s="2">
        <f>RSI!B665</f>
        <v>1.84</v>
      </c>
      <c r="C665" s="2">
        <f>RSI!I665</f>
        <v>52.419316454335338</v>
      </c>
      <c r="D665" s="2">
        <f>MACD!E665</f>
        <v>5.4471574726455696E-3</v>
      </c>
      <c r="E665" s="2">
        <f>MACD!F665</f>
        <v>4.8787373461684144E-3</v>
      </c>
      <c r="F665" s="2">
        <f>'Moving Avg'!D665</f>
        <v>1.8400000000000003</v>
      </c>
      <c r="G665" s="2">
        <f>'Moving Avg'!F665</f>
        <v>1.8340000000000007</v>
      </c>
      <c r="H665" s="2">
        <f>'Moving Avg'!G665</f>
        <v>1.8395999999999995</v>
      </c>
      <c r="I665" s="2">
        <f>'Moving Avg'!H665</f>
        <v>1.9180000000000021</v>
      </c>
      <c r="J665" s="5" t="str">
        <f>OBV!F665</f>
        <v>NEUTRAL</v>
      </c>
      <c r="K665" s="5" t="str">
        <f>OBV!G665</f>
        <v>NEUTRAL</v>
      </c>
      <c r="L665" s="5" t="str">
        <f>OBV!H665</f>
        <v>NEUTRAL</v>
      </c>
      <c r="M665" s="7">
        <f t="shared" si="100"/>
        <v>25</v>
      </c>
      <c r="N665" s="7">
        <f t="shared" si="101"/>
        <v>0</v>
      </c>
      <c r="O665" s="7">
        <f t="shared" si="102"/>
        <v>0</v>
      </c>
      <c r="P665" s="7">
        <f t="shared" si="103"/>
        <v>33</v>
      </c>
      <c r="Q665" s="8">
        <f t="shared" si="104"/>
        <v>13.7</v>
      </c>
      <c r="R665" s="8">
        <f t="shared" si="105"/>
        <v>13.25</v>
      </c>
      <c r="S665" s="8">
        <f t="shared" si="106"/>
        <v>18.600000000000001</v>
      </c>
      <c r="T665" s="8">
        <f t="shared" si="107"/>
        <v>14.5</v>
      </c>
      <c r="U665" s="7">
        <f t="shared" si="108"/>
        <v>15.183333333333332</v>
      </c>
      <c r="V665" s="7">
        <f t="shared" si="109"/>
        <v>15.012499999999999</v>
      </c>
    </row>
    <row r="666" spans="1:22" ht="13.5" x14ac:dyDescent="0.25">
      <c r="A666" s="3">
        <f>RSI!A666</f>
        <v>43675</v>
      </c>
      <c r="B666" s="2">
        <f>RSI!B666</f>
        <v>1.84</v>
      </c>
      <c r="C666" s="2">
        <f>RSI!I666</f>
        <v>52.419316454335338</v>
      </c>
      <c r="D666" s="2">
        <f>MACD!E666</f>
        <v>-1.0033798576170039E-3</v>
      </c>
      <c r="E666" s="2">
        <f>MACD!F666</f>
        <v>3.702313905411331E-3</v>
      </c>
      <c r="F666" s="2">
        <f>'Moving Avg'!D666</f>
        <v>1.8400000000000003</v>
      </c>
      <c r="G666" s="2">
        <f>'Moving Avg'!F666</f>
        <v>1.8360000000000007</v>
      </c>
      <c r="H666" s="2">
        <f>'Moving Avg'!G666</f>
        <v>1.8403999999999996</v>
      </c>
      <c r="I666" s="2">
        <f>'Moving Avg'!H666</f>
        <v>1.9159500000000023</v>
      </c>
      <c r="J666" s="5" t="str">
        <f>OBV!F666</f>
        <v>NEUTRAL</v>
      </c>
      <c r="K666" s="5" t="str">
        <f>OBV!G666</f>
        <v>NEUTRAL</v>
      </c>
      <c r="L666" s="5" t="str">
        <f>OBV!H666</f>
        <v>NEUTRAL</v>
      </c>
      <c r="M666" s="7">
        <f t="shared" si="100"/>
        <v>25</v>
      </c>
      <c r="N666" s="7">
        <f t="shared" si="101"/>
        <v>45</v>
      </c>
      <c r="O666" s="7">
        <f t="shared" si="102"/>
        <v>0</v>
      </c>
      <c r="P666" s="7">
        <f t="shared" si="103"/>
        <v>33</v>
      </c>
      <c r="Q666" s="8">
        <f t="shared" si="104"/>
        <v>29.45</v>
      </c>
      <c r="R666" s="8">
        <f t="shared" si="105"/>
        <v>22.25</v>
      </c>
      <c r="S666" s="8">
        <f t="shared" si="106"/>
        <v>25.35</v>
      </c>
      <c r="T666" s="8">
        <f t="shared" si="107"/>
        <v>25.75</v>
      </c>
      <c r="U666" s="7">
        <f t="shared" si="108"/>
        <v>25.683333333333337</v>
      </c>
      <c r="V666" s="7">
        <f t="shared" si="109"/>
        <v>25.700000000000003</v>
      </c>
    </row>
    <row r="667" spans="1:22" ht="13.5" x14ac:dyDescent="0.25">
      <c r="A667" s="3">
        <f>RSI!A667</f>
        <v>43676</v>
      </c>
      <c r="B667" s="2">
        <f>RSI!B667</f>
        <v>1.84</v>
      </c>
      <c r="C667" s="2">
        <f>RSI!I667</f>
        <v>52.41931645433533</v>
      </c>
      <c r="D667" s="2">
        <f>MACD!E667</f>
        <v>-6.5016255738330475E-3</v>
      </c>
      <c r="E667" s="2">
        <f>MACD!F667</f>
        <v>1.6615260095624554E-3</v>
      </c>
      <c r="F667" s="2">
        <f>'Moving Avg'!D667</f>
        <v>1.8400000000000003</v>
      </c>
      <c r="G667" s="2">
        <f>'Moving Avg'!F667</f>
        <v>1.8355000000000004</v>
      </c>
      <c r="H667" s="2">
        <f>'Moving Avg'!G667</f>
        <v>1.8411999999999999</v>
      </c>
      <c r="I667" s="2">
        <f>'Moving Avg'!H667</f>
        <v>1.9145000000000021</v>
      </c>
      <c r="J667" s="5" t="str">
        <f>OBV!F667</f>
        <v>NEUTRAL</v>
      </c>
      <c r="K667" s="5" t="str">
        <f>OBV!G667</f>
        <v>NEUTRAL</v>
      </c>
      <c r="L667" s="5" t="str">
        <f>OBV!H667</f>
        <v>NEUTRAL</v>
      </c>
      <c r="M667" s="7">
        <f t="shared" si="100"/>
        <v>25</v>
      </c>
      <c r="N667" s="7">
        <f t="shared" si="101"/>
        <v>45</v>
      </c>
      <c r="O667" s="7">
        <f t="shared" si="102"/>
        <v>0</v>
      </c>
      <c r="P667" s="7">
        <f t="shared" si="103"/>
        <v>33</v>
      </c>
      <c r="Q667" s="8">
        <f t="shared" si="104"/>
        <v>29.45</v>
      </c>
      <c r="R667" s="8">
        <f t="shared" si="105"/>
        <v>22.25</v>
      </c>
      <c r="S667" s="8">
        <f t="shared" si="106"/>
        <v>25.35</v>
      </c>
      <c r="T667" s="8">
        <f t="shared" si="107"/>
        <v>25.75</v>
      </c>
      <c r="U667" s="7">
        <f t="shared" si="108"/>
        <v>25.683333333333337</v>
      </c>
      <c r="V667" s="7">
        <f t="shared" si="109"/>
        <v>25.700000000000003</v>
      </c>
    </row>
    <row r="668" spans="1:22" ht="13.5" x14ac:dyDescent="0.25">
      <c r="A668" s="3">
        <f>RSI!A668</f>
        <v>43677</v>
      </c>
      <c r="B668" s="2">
        <f>RSI!B668</f>
        <v>1.84</v>
      </c>
      <c r="C668" s="2">
        <f>RSI!I668</f>
        <v>52.41931645433533</v>
      </c>
      <c r="D668" s="2">
        <f>MACD!E668</f>
        <v>-1.1191115800796236E-2</v>
      </c>
      <c r="E668" s="2">
        <f>MACD!F668</f>
        <v>-9.0900235250928317E-4</v>
      </c>
      <c r="F668" s="2">
        <f>'Moving Avg'!D668</f>
        <v>1.8400000000000003</v>
      </c>
      <c r="G668" s="2">
        <f>'Moving Avg'!F668</f>
        <v>1.8350000000000004</v>
      </c>
      <c r="H668" s="2">
        <f>'Moving Avg'!G668</f>
        <v>1.8420000000000001</v>
      </c>
      <c r="I668" s="2">
        <f>'Moving Avg'!H668</f>
        <v>1.9130500000000021</v>
      </c>
      <c r="J668" s="5" t="str">
        <f>OBV!F668</f>
        <v>NEUTRAL</v>
      </c>
      <c r="K668" s="5" t="str">
        <f>OBV!G668</f>
        <v>NEUTRAL</v>
      </c>
      <c r="L668" s="5" t="str">
        <f>OBV!H668</f>
        <v>NEUTRAL</v>
      </c>
      <c r="M668" s="7">
        <f t="shared" si="100"/>
        <v>25</v>
      </c>
      <c r="N668" s="7">
        <f t="shared" si="101"/>
        <v>45</v>
      </c>
      <c r="O668" s="7">
        <f t="shared" si="102"/>
        <v>0</v>
      </c>
      <c r="P668" s="7">
        <f t="shared" si="103"/>
        <v>33</v>
      </c>
      <c r="Q668" s="8">
        <f t="shared" si="104"/>
        <v>29.45</v>
      </c>
      <c r="R668" s="8">
        <f t="shared" si="105"/>
        <v>22.25</v>
      </c>
      <c r="S668" s="8">
        <f t="shared" si="106"/>
        <v>25.35</v>
      </c>
      <c r="T668" s="8">
        <f t="shared" si="107"/>
        <v>25.75</v>
      </c>
      <c r="U668" s="7">
        <f t="shared" si="108"/>
        <v>25.683333333333337</v>
      </c>
      <c r="V668" s="7">
        <f t="shared" si="109"/>
        <v>25.700000000000003</v>
      </c>
    </row>
    <row r="669" spans="1:22" ht="13.5" x14ac:dyDescent="0.25">
      <c r="A669" s="3">
        <f>RSI!A669</f>
        <v>43678</v>
      </c>
      <c r="B669" s="2">
        <f>RSI!B669</f>
        <v>1.84</v>
      </c>
      <c r="C669" s="2">
        <f>RSI!I669</f>
        <v>52.41931645433533</v>
      </c>
      <c r="D669" s="2">
        <f>MACD!E669</f>
        <v>-9.0396780492625339E-3</v>
      </c>
      <c r="E669" s="2">
        <f>MACD!F669</f>
        <v>-2.5351374918599337E-3</v>
      </c>
      <c r="F669" s="2">
        <f>'Moving Avg'!D669</f>
        <v>1.8400000000000003</v>
      </c>
      <c r="G669" s="2">
        <f>'Moving Avg'!F669</f>
        <v>1.8345000000000007</v>
      </c>
      <c r="H669" s="2">
        <f>'Moving Avg'!G669</f>
        <v>1.8418000000000001</v>
      </c>
      <c r="I669" s="2">
        <f>'Moving Avg'!H669</f>
        <v>1.9121000000000017</v>
      </c>
      <c r="J669" s="5" t="str">
        <f>OBV!F669</f>
        <v>NEUTRAL</v>
      </c>
      <c r="K669" s="5" t="str">
        <f>OBV!G669</f>
        <v>NEUTRAL</v>
      </c>
      <c r="L669" s="5" t="str">
        <f>OBV!H669</f>
        <v>NEUTRAL</v>
      </c>
      <c r="M669" s="7">
        <f t="shared" si="100"/>
        <v>25</v>
      </c>
      <c r="N669" s="7">
        <f t="shared" si="101"/>
        <v>45</v>
      </c>
      <c r="O669" s="7">
        <f t="shared" si="102"/>
        <v>0</v>
      </c>
      <c r="P669" s="7">
        <f t="shared" si="103"/>
        <v>33</v>
      </c>
      <c r="Q669" s="8">
        <f t="shared" si="104"/>
        <v>29.45</v>
      </c>
      <c r="R669" s="8">
        <f t="shared" si="105"/>
        <v>22.25</v>
      </c>
      <c r="S669" s="8">
        <f t="shared" si="106"/>
        <v>25.35</v>
      </c>
      <c r="T669" s="8">
        <f t="shared" si="107"/>
        <v>25.75</v>
      </c>
      <c r="U669" s="7">
        <f t="shared" si="108"/>
        <v>25.683333333333337</v>
      </c>
      <c r="V669" s="7">
        <f t="shared" si="109"/>
        <v>25.700000000000003</v>
      </c>
    </row>
    <row r="670" spans="1:22" ht="13.5" x14ac:dyDescent="0.25">
      <c r="A670" s="3">
        <f>RSI!A670</f>
        <v>43679</v>
      </c>
      <c r="B670" s="2">
        <f>RSI!B670</f>
        <v>1.84</v>
      </c>
      <c r="C670" s="2">
        <f>RSI!I670</f>
        <v>52.419316454335338</v>
      </c>
      <c r="D670" s="2">
        <f>MACD!E670</f>
        <v>-7.2510623972148469E-3</v>
      </c>
      <c r="E670" s="2">
        <f>MACD!F670</f>
        <v>-3.4783224729309165E-3</v>
      </c>
      <c r="F670" s="2">
        <f>'Moving Avg'!D670</f>
        <v>1.8400000000000003</v>
      </c>
      <c r="G670" s="2">
        <f>'Moving Avg'!F670</f>
        <v>1.8340000000000003</v>
      </c>
      <c r="H670" s="2">
        <f>'Moving Avg'!G670</f>
        <v>1.8416000000000003</v>
      </c>
      <c r="I670" s="2">
        <f>'Moving Avg'!H670</f>
        <v>1.9117000000000015</v>
      </c>
      <c r="J670" s="5" t="str">
        <f>OBV!F670</f>
        <v>NEUTRAL</v>
      </c>
      <c r="K670" s="5" t="str">
        <f>OBV!G670</f>
        <v>NEUTRAL</v>
      </c>
      <c r="L670" s="5" t="str">
        <f>OBV!H670</f>
        <v>NEUTRAL</v>
      </c>
      <c r="M670" s="7">
        <f t="shared" si="100"/>
        <v>25</v>
      </c>
      <c r="N670" s="7">
        <f t="shared" si="101"/>
        <v>45</v>
      </c>
      <c r="O670" s="7">
        <f t="shared" si="102"/>
        <v>0</v>
      </c>
      <c r="P670" s="7">
        <f t="shared" si="103"/>
        <v>33</v>
      </c>
      <c r="Q670" s="8">
        <f t="shared" si="104"/>
        <v>29.45</v>
      </c>
      <c r="R670" s="8">
        <f t="shared" si="105"/>
        <v>22.25</v>
      </c>
      <c r="S670" s="8">
        <f t="shared" si="106"/>
        <v>25.35</v>
      </c>
      <c r="T670" s="8">
        <f t="shared" si="107"/>
        <v>25.75</v>
      </c>
      <c r="U670" s="7">
        <f t="shared" si="108"/>
        <v>25.683333333333337</v>
      </c>
      <c r="V670" s="7">
        <f t="shared" si="109"/>
        <v>25.700000000000003</v>
      </c>
    </row>
    <row r="671" spans="1:22" ht="13.5" x14ac:dyDescent="0.25">
      <c r="A671" s="3">
        <f>RSI!A671</f>
        <v>43682</v>
      </c>
      <c r="B671" s="2">
        <f>RSI!B671</f>
        <v>1.84</v>
      </c>
      <c r="C671" s="2">
        <f>RSI!I671</f>
        <v>52.41931645433533</v>
      </c>
      <c r="D671" s="2">
        <f>MACD!E671</f>
        <v>-5.7670921581776113E-3</v>
      </c>
      <c r="E671" s="2">
        <f>MACD!F671</f>
        <v>-3.9360764099802556E-3</v>
      </c>
      <c r="F671" s="2">
        <f>'Moving Avg'!D671</f>
        <v>1.8400000000000003</v>
      </c>
      <c r="G671" s="2">
        <f>'Moving Avg'!F671</f>
        <v>1.8335000000000004</v>
      </c>
      <c r="H671" s="2">
        <f>'Moving Avg'!G671</f>
        <v>1.8414000000000008</v>
      </c>
      <c r="I671" s="2">
        <f>'Moving Avg'!H671</f>
        <v>1.9118000000000015</v>
      </c>
      <c r="J671" s="5" t="str">
        <f>OBV!F671</f>
        <v>NEUTRAL</v>
      </c>
      <c r="K671" s="5" t="str">
        <f>OBV!G671</f>
        <v>NEUTRAL</v>
      </c>
      <c r="L671" s="5" t="str">
        <f>OBV!H671</f>
        <v>NEUTRAL</v>
      </c>
      <c r="M671" s="7">
        <f t="shared" si="100"/>
        <v>25</v>
      </c>
      <c r="N671" s="7">
        <f t="shared" si="101"/>
        <v>45</v>
      </c>
      <c r="O671" s="7">
        <f t="shared" si="102"/>
        <v>0</v>
      </c>
      <c r="P671" s="7">
        <f t="shared" si="103"/>
        <v>33</v>
      </c>
      <c r="Q671" s="8">
        <f t="shared" si="104"/>
        <v>29.45</v>
      </c>
      <c r="R671" s="8">
        <f t="shared" si="105"/>
        <v>22.25</v>
      </c>
      <c r="S671" s="8">
        <f t="shared" si="106"/>
        <v>25.35</v>
      </c>
      <c r="T671" s="8">
        <f t="shared" si="107"/>
        <v>25.75</v>
      </c>
      <c r="U671" s="7">
        <f t="shared" si="108"/>
        <v>25.683333333333337</v>
      </c>
      <c r="V671" s="7">
        <f t="shared" si="109"/>
        <v>25.700000000000003</v>
      </c>
    </row>
    <row r="672" spans="1:22" ht="13.5" x14ac:dyDescent="0.25">
      <c r="A672" s="3">
        <f>RSI!A672</f>
        <v>43683</v>
      </c>
      <c r="B672" s="2">
        <f>RSI!B672</f>
        <v>1.84</v>
      </c>
      <c r="C672" s="2">
        <f>RSI!I672</f>
        <v>52.41931645433533</v>
      </c>
      <c r="D672" s="2">
        <f>MACD!E672</f>
        <v>-4.5387155645366661E-3</v>
      </c>
      <c r="E672" s="2">
        <f>MACD!F672</f>
        <v>-4.0566042408915377E-3</v>
      </c>
      <c r="F672" s="2">
        <f>'Moving Avg'!D672</f>
        <v>1.8400000000000003</v>
      </c>
      <c r="G672" s="2">
        <f>'Moving Avg'!F672</f>
        <v>1.8330000000000006</v>
      </c>
      <c r="H672" s="2">
        <f>'Moving Avg'!G672</f>
        <v>1.8422000000000009</v>
      </c>
      <c r="I672" s="2">
        <f>'Moving Avg'!H672</f>
        <v>1.9124000000000014</v>
      </c>
      <c r="J672" s="5" t="str">
        <f>OBV!F672</f>
        <v>NEUTRAL</v>
      </c>
      <c r="K672" s="5" t="str">
        <f>OBV!G672</f>
        <v>NEUTRAL</v>
      </c>
      <c r="L672" s="5" t="str">
        <f>OBV!H672</f>
        <v>NEUTRAL</v>
      </c>
      <c r="M672" s="7">
        <f t="shared" si="100"/>
        <v>25</v>
      </c>
      <c r="N672" s="7">
        <f t="shared" si="101"/>
        <v>45</v>
      </c>
      <c r="O672" s="7">
        <f t="shared" si="102"/>
        <v>0</v>
      </c>
      <c r="P672" s="7">
        <f t="shared" si="103"/>
        <v>33</v>
      </c>
      <c r="Q672" s="8">
        <f t="shared" si="104"/>
        <v>29.45</v>
      </c>
      <c r="R672" s="8">
        <f t="shared" si="105"/>
        <v>22.25</v>
      </c>
      <c r="S672" s="8">
        <f t="shared" si="106"/>
        <v>25.35</v>
      </c>
      <c r="T672" s="8">
        <f t="shared" si="107"/>
        <v>25.75</v>
      </c>
      <c r="U672" s="7">
        <f t="shared" si="108"/>
        <v>25.683333333333337</v>
      </c>
      <c r="V672" s="7">
        <f t="shared" si="109"/>
        <v>25.700000000000003</v>
      </c>
    </row>
    <row r="673" spans="1:22" ht="13.5" x14ac:dyDescent="0.25">
      <c r="A673" s="3">
        <f>RSI!A673</f>
        <v>43684</v>
      </c>
      <c r="B673" s="2">
        <f>RSI!B673</f>
        <v>1.84</v>
      </c>
      <c r="C673" s="2">
        <f>RSI!I673</f>
        <v>52.41931645433533</v>
      </c>
      <c r="D673" s="2">
        <f>MACD!E673</f>
        <v>-3.5245889961337262E-3</v>
      </c>
      <c r="E673" s="2">
        <f>MACD!F673</f>
        <v>-3.9502011919399756E-3</v>
      </c>
      <c r="F673" s="2">
        <f>'Moving Avg'!D673</f>
        <v>1.8400000000000003</v>
      </c>
      <c r="G673" s="2">
        <f>'Moving Avg'!F673</f>
        <v>1.8350000000000004</v>
      </c>
      <c r="H673" s="2">
        <f>'Moving Avg'!G673</f>
        <v>1.8420000000000007</v>
      </c>
      <c r="I673" s="2">
        <f>'Moving Avg'!H673</f>
        <v>1.9135000000000011</v>
      </c>
      <c r="J673" s="5" t="str">
        <f>OBV!F673</f>
        <v>NEUTRAL</v>
      </c>
      <c r="K673" s="5" t="str">
        <f>OBV!G673</f>
        <v>NEUTRAL</v>
      </c>
      <c r="L673" s="5" t="str">
        <f>OBV!H673</f>
        <v>NEUTRAL</v>
      </c>
      <c r="M673" s="7">
        <f t="shared" si="100"/>
        <v>25</v>
      </c>
      <c r="N673" s="7">
        <f t="shared" si="101"/>
        <v>0</v>
      </c>
      <c r="O673" s="7">
        <f t="shared" si="102"/>
        <v>0</v>
      </c>
      <c r="P673" s="7">
        <f t="shared" si="103"/>
        <v>33</v>
      </c>
      <c r="Q673" s="8">
        <f t="shared" si="104"/>
        <v>13.7</v>
      </c>
      <c r="R673" s="8">
        <f t="shared" si="105"/>
        <v>13.25</v>
      </c>
      <c r="S673" s="8">
        <f t="shared" si="106"/>
        <v>18.600000000000001</v>
      </c>
      <c r="T673" s="8">
        <f t="shared" si="107"/>
        <v>14.5</v>
      </c>
      <c r="U673" s="7">
        <f t="shared" si="108"/>
        <v>15.183333333333332</v>
      </c>
      <c r="V673" s="7">
        <f t="shared" si="109"/>
        <v>15.012499999999999</v>
      </c>
    </row>
    <row r="674" spans="1:22" ht="13.5" x14ac:dyDescent="0.25">
      <c r="A674" s="3">
        <f>RSI!A674</f>
        <v>43685</v>
      </c>
      <c r="B674" s="2">
        <f>RSI!B674</f>
        <v>1.84</v>
      </c>
      <c r="C674" s="2">
        <f>RSI!I674</f>
        <v>52.41931645433533</v>
      </c>
      <c r="D674" s="2">
        <f>MACD!E674</f>
        <v>-2.6898791320444371E-3</v>
      </c>
      <c r="E674" s="2">
        <f>MACD!F674</f>
        <v>-3.6981367799608683E-3</v>
      </c>
      <c r="F674" s="2">
        <f>'Moving Avg'!D674</f>
        <v>1.8400000000000003</v>
      </c>
      <c r="G674" s="2">
        <f>'Moving Avg'!F674</f>
        <v>1.8345000000000002</v>
      </c>
      <c r="H674" s="2">
        <f>'Moving Avg'!G674</f>
        <v>1.841800000000001</v>
      </c>
      <c r="I674" s="2">
        <f>'Moving Avg'!H674</f>
        <v>1.9142500000000009</v>
      </c>
      <c r="J674" s="5" t="str">
        <f>OBV!F674</f>
        <v>NEUTRAL</v>
      </c>
      <c r="K674" s="5" t="str">
        <f>OBV!G674</f>
        <v>NEUTRAL</v>
      </c>
      <c r="L674" s="5" t="str">
        <f>OBV!H674</f>
        <v>NEUTRAL</v>
      </c>
      <c r="M674" s="7">
        <f t="shared" si="100"/>
        <v>25</v>
      </c>
      <c r="N674" s="7">
        <f t="shared" si="101"/>
        <v>0</v>
      </c>
      <c r="O674" s="7">
        <f t="shared" si="102"/>
        <v>0</v>
      </c>
      <c r="P674" s="7">
        <f t="shared" si="103"/>
        <v>33</v>
      </c>
      <c r="Q674" s="8">
        <f t="shared" si="104"/>
        <v>13.7</v>
      </c>
      <c r="R674" s="8">
        <f t="shared" si="105"/>
        <v>13.25</v>
      </c>
      <c r="S674" s="8">
        <f t="shared" si="106"/>
        <v>18.600000000000001</v>
      </c>
      <c r="T674" s="8">
        <f t="shared" si="107"/>
        <v>14.5</v>
      </c>
      <c r="U674" s="7">
        <f t="shared" si="108"/>
        <v>15.183333333333332</v>
      </c>
      <c r="V674" s="7">
        <f t="shared" si="109"/>
        <v>15.012499999999999</v>
      </c>
    </row>
    <row r="675" spans="1:22" ht="13.5" x14ac:dyDescent="0.25">
      <c r="A675" s="3">
        <f>RSI!A675</f>
        <v>43686</v>
      </c>
      <c r="B675" s="2">
        <f>RSI!B675</f>
        <v>1.84</v>
      </c>
      <c r="C675" s="2">
        <f>RSI!I675</f>
        <v>52.419316454335338</v>
      </c>
      <c r="D675" s="2">
        <f>MACD!E675</f>
        <v>-2.0052502740597333E-3</v>
      </c>
      <c r="E675" s="2">
        <f>MACD!F675</f>
        <v>-3.3595594787806417E-3</v>
      </c>
      <c r="F675" s="2">
        <f>'Moving Avg'!D675</f>
        <v>1.8400000000000003</v>
      </c>
      <c r="G675" s="2">
        <f>'Moving Avg'!F675</f>
        <v>1.8340000000000003</v>
      </c>
      <c r="H675" s="2">
        <f>'Moving Avg'!G675</f>
        <v>1.841400000000001</v>
      </c>
      <c r="I675" s="2">
        <f>'Moving Avg'!H675</f>
        <v>1.914500000000001</v>
      </c>
      <c r="J675" s="5" t="str">
        <f>OBV!F675</f>
        <v>NEUTRAL</v>
      </c>
      <c r="K675" s="5" t="str">
        <f>OBV!G675</f>
        <v>NEUTRAL</v>
      </c>
      <c r="L675" s="5" t="str">
        <f>OBV!H675</f>
        <v>NEUTRAL</v>
      </c>
      <c r="M675" s="7">
        <f t="shared" si="100"/>
        <v>25</v>
      </c>
      <c r="N675" s="7">
        <f t="shared" si="101"/>
        <v>0</v>
      </c>
      <c r="O675" s="7">
        <f t="shared" si="102"/>
        <v>0</v>
      </c>
      <c r="P675" s="7">
        <f t="shared" si="103"/>
        <v>33</v>
      </c>
      <c r="Q675" s="8">
        <f t="shared" si="104"/>
        <v>13.7</v>
      </c>
      <c r="R675" s="8">
        <f t="shared" si="105"/>
        <v>13.25</v>
      </c>
      <c r="S675" s="8">
        <f t="shared" si="106"/>
        <v>18.600000000000001</v>
      </c>
      <c r="T675" s="8">
        <f t="shared" si="107"/>
        <v>14.5</v>
      </c>
      <c r="U675" s="7">
        <f t="shared" si="108"/>
        <v>15.183333333333332</v>
      </c>
      <c r="V675" s="7">
        <f t="shared" si="109"/>
        <v>15.012499999999999</v>
      </c>
    </row>
    <row r="676" spans="1:22" ht="13.5" x14ac:dyDescent="0.25">
      <c r="A676" s="3">
        <f>RSI!A676</f>
        <v>43691</v>
      </c>
      <c r="B676" s="2">
        <f>RSI!B676</f>
        <v>1.84</v>
      </c>
      <c r="C676" s="2">
        <f>RSI!I676</f>
        <v>52.41931645433533</v>
      </c>
      <c r="D676" s="2">
        <f>MACD!E676</f>
        <v>-1.4460082881850855E-3</v>
      </c>
      <c r="E676" s="2">
        <f>MACD!F676</f>
        <v>-2.9768492406615308E-3</v>
      </c>
      <c r="F676" s="2">
        <f>'Moving Avg'!D676</f>
        <v>1.8400000000000003</v>
      </c>
      <c r="G676" s="2">
        <f>'Moving Avg'!F676</f>
        <v>1.8360000000000003</v>
      </c>
      <c r="H676" s="2">
        <f>'Moving Avg'!G676</f>
        <v>1.842000000000001</v>
      </c>
      <c r="I676" s="2">
        <f>'Moving Avg'!H676</f>
        <v>1.914600000000001</v>
      </c>
      <c r="J676" s="5" t="str">
        <f>OBV!F676</f>
        <v>NEUTRAL</v>
      </c>
      <c r="K676" s="5" t="str">
        <f>OBV!G676</f>
        <v>NEUTRAL</v>
      </c>
      <c r="L676" s="5" t="str">
        <f>OBV!H676</f>
        <v>NEUTRAL</v>
      </c>
      <c r="M676" s="7">
        <f t="shared" si="100"/>
        <v>25</v>
      </c>
      <c r="N676" s="7">
        <f t="shared" si="101"/>
        <v>0</v>
      </c>
      <c r="O676" s="7">
        <f t="shared" si="102"/>
        <v>0</v>
      </c>
      <c r="P676" s="7">
        <f t="shared" si="103"/>
        <v>33</v>
      </c>
      <c r="Q676" s="8">
        <f t="shared" si="104"/>
        <v>13.7</v>
      </c>
      <c r="R676" s="8">
        <f t="shared" si="105"/>
        <v>13.25</v>
      </c>
      <c r="S676" s="8">
        <f t="shared" si="106"/>
        <v>18.600000000000001</v>
      </c>
      <c r="T676" s="8">
        <f t="shared" si="107"/>
        <v>14.5</v>
      </c>
      <c r="U676" s="7">
        <f t="shared" si="108"/>
        <v>15.183333333333332</v>
      </c>
      <c r="V676" s="7">
        <f t="shared" si="109"/>
        <v>15.012499999999999</v>
      </c>
    </row>
    <row r="677" spans="1:22" ht="13.5" x14ac:dyDescent="0.25">
      <c r="A677" s="3">
        <f>RSI!A677</f>
        <v>43692</v>
      </c>
      <c r="B677" s="2">
        <f>RSI!B677</f>
        <v>1.83</v>
      </c>
      <c r="C677" s="2">
        <f>RSI!I677</f>
        <v>45.349593852762666</v>
      </c>
      <c r="D677" s="2">
        <f>MACD!E677</f>
        <v>-2.5063626747767742E-4</v>
      </c>
      <c r="E677" s="2">
        <f>MACD!F677</f>
        <v>-2.4316066460247604E-3</v>
      </c>
      <c r="F677" s="2">
        <f>'Moving Avg'!D677</f>
        <v>1.8380000000000003</v>
      </c>
      <c r="G677" s="2">
        <f>'Moving Avg'!F677</f>
        <v>1.8374999999999999</v>
      </c>
      <c r="H677" s="2">
        <f>'Moving Avg'!G677</f>
        <v>1.8414000000000013</v>
      </c>
      <c r="I677" s="2">
        <f>'Moving Avg'!H677</f>
        <v>1.9150500000000008</v>
      </c>
      <c r="J677" s="5" t="str">
        <f>OBV!F677</f>
        <v>BEARISH</v>
      </c>
      <c r="K677" s="5" t="str">
        <f>OBV!G677</f>
        <v>NEUTRAL</v>
      </c>
      <c r="L677" s="5" t="str">
        <f>OBV!H677</f>
        <v>CONFIRMED BEARISH</v>
      </c>
      <c r="M677" s="7">
        <f t="shared" si="100"/>
        <v>25</v>
      </c>
      <c r="N677" s="7">
        <f t="shared" si="101"/>
        <v>0</v>
      </c>
      <c r="O677" s="7">
        <f t="shared" si="102"/>
        <v>0</v>
      </c>
      <c r="P677" s="7">
        <f t="shared" si="103"/>
        <v>16.5</v>
      </c>
      <c r="Q677" s="8">
        <f t="shared" si="104"/>
        <v>11.225</v>
      </c>
      <c r="R677" s="8">
        <f t="shared" si="105"/>
        <v>9.125</v>
      </c>
      <c r="S677" s="8">
        <f t="shared" si="106"/>
        <v>11.175000000000001</v>
      </c>
      <c r="T677" s="8">
        <f t="shared" si="107"/>
        <v>10.375</v>
      </c>
      <c r="U677" s="7">
        <f t="shared" si="108"/>
        <v>10.508333333333335</v>
      </c>
      <c r="V677" s="7">
        <f t="shared" si="109"/>
        <v>10.475000000000001</v>
      </c>
    </row>
    <row r="678" spans="1:22" ht="13.5" x14ac:dyDescent="0.25">
      <c r="A678" s="3">
        <f>RSI!A678</f>
        <v>43693</v>
      </c>
      <c r="B678" s="2">
        <f>RSI!B678</f>
        <v>1.83</v>
      </c>
      <c r="C678" s="2">
        <f>RSI!I678</f>
        <v>45.349593852762666</v>
      </c>
      <c r="D678" s="2">
        <f>MACD!E678</f>
        <v>8.0272513071166784E-4</v>
      </c>
      <c r="E678" s="2">
        <f>MACD!F678</f>
        <v>-1.7847402906774749E-3</v>
      </c>
      <c r="F678" s="2">
        <f>'Moving Avg'!D678</f>
        <v>1.8359999999999999</v>
      </c>
      <c r="G678" s="2">
        <f>'Moving Avg'!F678</f>
        <v>1.839</v>
      </c>
      <c r="H678" s="2">
        <f>'Moving Avg'!G678</f>
        <v>1.8408000000000013</v>
      </c>
      <c r="I678" s="2">
        <f>'Moving Avg'!H678</f>
        <v>1.9152500000000006</v>
      </c>
      <c r="J678" s="5" t="str">
        <f>OBV!F678</f>
        <v>BEARISH</v>
      </c>
      <c r="K678" s="5" t="str">
        <f>OBV!G678</f>
        <v>NEUTRAL</v>
      </c>
      <c r="L678" s="5" t="str">
        <f>OBV!H678</f>
        <v>CONFIRMED BEARISH</v>
      </c>
      <c r="M678" s="7">
        <f t="shared" si="100"/>
        <v>25</v>
      </c>
      <c r="N678" s="7">
        <f t="shared" si="101"/>
        <v>0</v>
      </c>
      <c r="O678" s="7">
        <f t="shared" si="102"/>
        <v>0</v>
      </c>
      <c r="P678" s="7">
        <f t="shared" si="103"/>
        <v>16.5</v>
      </c>
      <c r="Q678" s="8">
        <f t="shared" si="104"/>
        <v>11.225</v>
      </c>
      <c r="R678" s="8">
        <f t="shared" si="105"/>
        <v>9.125</v>
      </c>
      <c r="S678" s="8">
        <f t="shared" si="106"/>
        <v>11.175000000000001</v>
      </c>
      <c r="T678" s="8">
        <f t="shared" si="107"/>
        <v>10.375</v>
      </c>
      <c r="U678" s="7">
        <f t="shared" si="108"/>
        <v>10.508333333333335</v>
      </c>
      <c r="V678" s="7">
        <f t="shared" si="109"/>
        <v>10.475000000000001</v>
      </c>
    </row>
    <row r="679" spans="1:22" ht="13.5" x14ac:dyDescent="0.25">
      <c r="A679" s="3">
        <f>RSI!A679</f>
        <v>43696</v>
      </c>
      <c r="B679" s="2">
        <f>RSI!B679</f>
        <v>1.83</v>
      </c>
      <c r="C679" s="2">
        <f>RSI!I679</f>
        <v>45.349593852762666</v>
      </c>
      <c r="D679" s="2">
        <f>MACD!E679</f>
        <v>1.7328205266635699E-3</v>
      </c>
      <c r="E679" s="2">
        <f>MACD!F679</f>
        <v>-1.081228127209266E-3</v>
      </c>
      <c r="F679" s="2">
        <f>'Moving Avg'!D679</f>
        <v>1.8340000000000001</v>
      </c>
      <c r="G679" s="2">
        <f>'Moving Avg'!F679</f>
        <v>1.8384999999999998</v>
      </c>
      <c r="H679" s="2">
        <f>'Moving Avg'!G679</f>
        <v>1.8402000000000012</v>
      </c>
      <c r="I679" s="2">
        <f>'Moving Avg'!H679</f>
        <v>1.9158500000000007</v>
      </c>
      <c r="J679" s="5" t="str">
        <f>OBV!F679</f>
        <v>BEARISH</v>
      </c>
      <c r="K679" s="5" t="str">
        <f>OBV!G679</f>
        <v>NEUTRAL</v>
      </c>
      <c r="L679" s="5" t="str">
        <f>OBV!H679</f>
        <v>CONFIRMED BEARISH</v>
      </c>
      <c r="M679" s="7">
        <f t="shared" si="100"/>
        <v>25</v>
      </c>
      <c r="N679" s="7">
        <f t="shared" si="101"/>
        <v>0</v>
      </c>
      <c r="O679" s="7">
        <f t="shared" si="102"/>
        <v>0</v>
      </c>
      <c r="P679" s="7">
        <f t="shared" si="103"/>
        <v>16.5</v>
      </c>
      <c r="Q679" s="8">
        <f t="shared" si="104"/>
        <v>11.225</v>
      </c>
      <c r="R679" s="8">
        <f t="shared" si="105"/>
        <v>9.125</v>
      </c>
      <c r="S679" s="8">
        <f t="shared" si="106"/>
        <v>11.175000000000001</v>
      </c>
      <c r="T679" s="8">
        <f t="shared" si="107"/>
        <v>10.375</v>
      </c>
      <c r="U679" s="7">
        <f t="shared" si="108"/>
        <v>10.508333333333335</v>
      </c>
      <c r="V679" s="7">
        <f t="shared" si="109"/>
        <v>10.475000000000001</v>
      </c>
    </row>
    <row r="680" spans="1:22" ht="13.5" x14ac:dyDescent="0.25">
      <c r="A680" s="3">
        <f>RSI!A680</f>
        <v>43697</v>
      </c>
      <c r="B680" s="2">
        <f>RSI!B680</f>
        <v>1.8</v>
      </c>
      <c r="C680" s="2">
        <f>RSI!I680</f>
        <v>30.12575298609012</v>
      </c>
      <c r="D680" s="2">
        <f>MACD!E680</f>
        <v>4.777962839427774E-3</v>
      </c>
      <c r="E680" s="2">
        <f>MACD!F680</f>
        <v>9.0610066118142077E-5</v>
      </c>
      <c r="F680" s="2">
        <f>'Moving Avg'!D680</f>
        <v>1.8260000000000001</v>
      </c>
      <c r="G680" s="2">
        <f>'Moving Avg'!F680</f>
        <v>1.8364999999999998</v>
      </c>
      <c r="H680" s="2">
        <f>'Moving Avg'!G680</f>
        <v>1.8382000000000012</v>
      </c>
      <c r="I680" s="2">
        <f>'Moving Avg'!H680</f>
        <v>1.9163000000000008</v>
      </c>
      <c r="J680" s="5" t="str">
        <f>OBV!F680</f>
        <v>BEARISH</v>
      </c>
      <c r="K680" s="5" t="str">
        <f>OBV!G680</f>
        <v>NEUTRAL</v>
      </c>
      <c r="L680" s="5" t="str">
        <f>OBV!H680</f>
        <v>CONFIRMED BEARISH</v>
      </c>
      <c r="M680" s="7">
        <f t="shared" si="100"/>
        <v>25</v>
      </c>
      <c r="N680" s="7">
        <f t="shared" si="101"/>
        <v>0</v>
      </c>
      <c r="O680" s="7">
        <f t="shared" si="102"/>
        <v>0</v>
      </c>
      <c r="P680" s="7">
        <f t="shared" si="103"/>
        <v>16.5</v>
      </c>
      <c r="Q680" s="8">
        <f t="shared" si="104"/>
        <v>11.225</v>
      </c>
      <c r="R680" s="8">
        <f t="shared" si="105"/>
        <v>9.125</v>
      </c>
      <c r="S680" s="8">
        <f t="shared" si="106"/>
        <v>11.175000000000001</v>
      </c>
      <c r="T680" s="8">
        <f t="shared" si="107"/>
        <v>10.375</v>
      </c>
      <c r="U680" s="7">
        <f t="shared" si="108"/>
        <v>10.508333333333335</v>
      </c>
      <c r="V680" s="7">
        <f t="shared" si="109"/>
        <v>10.475000000000001</v>
      </c>
    </row>
    <row r="681" spans="1:22" ht="13.5" x14ac:dyDescent="0.25">
      <c r="A681" s="3">
        <f>RSI!A681</f>
        <v>43698</v>
      </c>
      <c r="B681" s="2">
        <f>RSI!B681</f>
        <v>1.8</v>
      </c>
      <c r="C681" s="2">
        <f>RSI!I681</f>
        <v>30.12575298609012</v>
      </c>
      <c r="D681" s="2">
        <f>MACD!E681</f>
        <v>7.5651488355883423E-3</v>
      </c>
      <c r="E681" s="2">
        <f>MACD!F681</f>
        <v>1.5855178200121823E-3</v>
      </c>
      <c r="F681" s="2">
        <f>'Moving Avg'!D681</f>
        <v>1.8180000000000001</v>
      </c>
      <c r="G681" s="2">
        <f>'Moving Avg'!F681</f>
        <v>1.8344999999999996</v>
      </c>
      <c r="H681" s="2">
        <f>'Moving Avg'!G681</f>
        <v>1.8362000000000009</v>
      </c>
      <c r="I681" s="2">
        <f>'Moving Avg'!H681</f>
        <v>1.9166500000000011</v>
      </c>
      <c r="J681" s="5" t="str">
        <f>OBV!F681</f>
        <v>BEARISH</v>
      </c>
      <c r="K681" s="5" t="str">
        <f>OBV!G681</f>
        <v>NEUTRAL</v>
      </c>
      <c r="L681" s="5" t="str">
        <f>OBV!H681</f>
        <v>CONFIRMED BEARISH</v>
      </c>
      <c r="M681" s="7">
        <f t="shared" si="100"/>
        <v>25</v>
      </c>
      <c r="N681" s="7">
        <f t="shared" si="101"/>
        <v>0</v>
      </c>
      <c r="O681" s="7">
        <f t="shared" si="102"/>
        <v>0</v>
      </c>
      <c r="P681" s="7">
        <f t="shared" si="103"/>
        <v>16.5</v>
      </c>
      <c r="Q681" s="8">
        <f t="shared" si="104"/>
        <v>11.225</v>
      </c>
      <c r="R681" s="8">
        <f t="shared" si="105"/>
        <v>9.125</v>
      </c>
      <c r="S681" s="8">
        <f t="shared" si="106"/>
        <v>11.175000000000001</v>
      </c>
      <c r="T681" s="8">
        <f t="shared" si="107"/>
        <v>10.375</v>
      </c>
      <c r="U681" s="7">
        <f t="shared" si="108"/>
        <v>10.508333333333335</v>
      </c>
      <c r="V681" s="7">
        <f t="shared" si="109"/>
        <v>10.475000000000001</v>
      </c>
    </row>
    <row r="682" spans="1:22" ht="13.5" x14ac:dyDescent="0.25">
      <c r="A682" s="3">
        <f>RSI!A682</f>
        <v>43699</v>
      </c>
      <c r="B682" s="2">
        <f>RSI!B682</f>
        <v>1.8</v>
      </c>
      <c r="C682" s="2">
        <f>RSI!I682</f>
        <v>30.12575298609012</v>
      </c>
      <c r="D682" s="2">
        <f>MACD!E682</f>
        <v>1.0118469501120719E-2</v>
      </c>
      <c r="E682" s="2">
        <f>MACD!F682</f>
        <v>3.2921081562338897E-3</v>
      </c>
      <c r="F682" s="2">
        <f>'Moving Avg'!D682</f>
        <v>1.8120000000000001</v>
      </c>
      <c r="G682" s="2">
        <f>'Moving Avg'!F682</f>
        <v>1.8324999999999996</v>
      </c>
      <c r="H682" s="2">
        <f>'Moving Avg'!G682</f>
        <v>1.8342000000000009</v>
      </c>
      <c r="I682" s="2">
        <f>'Moving Avg'!H682</f>
        <v>1.916700000000001</v>
      </c>
      <c r="J682" s="5" t="str">
        <f>OBV!F682</f>
        <v>BEARISH</v>
      </c>
      <c r="K682" s="5" t="str">
        <f>OBV!G682</f>
        <v>NEUTRAL</v>
      </c>
      <c r="L682" s="5" t="str">
        <f>OBV!H682</f>
        <v>CONFIRMED BEARISH</v>
      </c>
      <c r="M682" s="7">
        <f t="shared" si="100"/>
        <v>25</v>
      </c>
      <c r="N682" s="7">
        <f t="shared" si="101"/>
        <v>0</v>
      </c>
      <c r="O682" s="7">
        <f t="shared" si="102"/>
        <v>0</v>
      </c>
      <c r="P682" s="7">
        <f t="shared" si="103"/>
        <v>16.5</v>
      </c>
      <c r="Q682" s="8">
        <f t="shared" si="104"/>
        <v>11.225</v>
      </c>
      <c r="R682" s="8">
        <f t="shared" si="105"/>
        <v>9.125</v>
      </c>
      <c r="S682" s="8">
        <f t="shared" si="106"/>
        <v>11.175000000000001</v>
      </c>
      <c r="T682" s="8">
        <f t="shared" si="107"/>
        <v>10.375</v>
      </c>
      <c r="U682" s="7">
        <f t="shared" si="108"/>
        <v>10.508333333333335</v>
      </c>
      <c r="V682" s="7">
        <f t="shared" si="109"/>
        <v>10.475000000000001</v>
      </c>
    </row>
    <row r="683" spans="1:22" ht="13.5" x14ac:dyDescent="0.25">
      <c r="A683" s="3">
        <f>RSI!A683</f>
        <v>43700</v>
      </c>
      <c r="B683" s="2">
        <f>RSI!B683</f>
        <v>1.72</v>
      </c>
      <c r="C683" s="2">
        <f>RSI!I683</f>
        <v>14.223129434588245</v>
      </c>
      <c r="D683" s="2">
        <f>MACD!E683</f>
        <v>1.8385390598035123E-2</v>
      </c>
      <c r="E683" s="2">
        <f>MACD!F683</f>
        <v>6.3107646445941367E-3</v>
      </c>
      <c r="F683" s="2">
        <f>'Moving Avg'!D683</f>
        <v>1.7899999999999998</v>
      </c>
      <c r="G683" s="2">
        <f>'Moving Avg'!F683</f>
        <v>1.8264999999999998</v>
      </c>
      <c r="H683" s="2">
        <f>'Moving Avg'!G683</f>
        <v>1.8306000000000009</v>
      </c>
      <c r="I683" s="2">
        <f>'Moving Avg'!H683</f>
        <v>1.9166000000000012</v>
      </c>
      <c r="J683" s="5" t="str">
        <f>OBV!F683</f>
        <v>BEARISH</v>
      </c>
      <c r="K683" s="5" t="str">
        <f>OBV!G683</f>
        <v>NEUTRAL</v>
      </c>
      <c r="L683" s="5" t="str">
        <f>OBV!H683</f>
        <v>CONFIRMED BEARISH</v>
      </c>
      <c r="M683" s="7">
        <f t="shared" si="100"/>
        <v>50</v>
      </c>
      <c r="N683" s="7">
        <f t="shared" si="101"/>
        <v>0</v>
      </c>
      <c r="O683" s="7">
        <f t="shared" si="102"/>
        <v>0</v>
      </c>
      <c r="P683" s="7">
        <f t="shared" si="103"/>
        <v>16.5</v>
      </c>
      <c r="Q683" s="8">
        <f t="shared" si="104"/>
        <v>19.975000000000001</v>
      </c>
      <c r="R683" s="8">
        <f t="shared" si="105"/>
        <v>14.125</v>
      </c>
      <c r="S683" s="8">
        <f t="shared" si="106"/>
        <v>14.925000000000001</v>
      </c>
      <c r="T683" s="8">
        <f t="shared" si="107"/>
        <v>16.625</v>
      </c>
      <c r="U683" s="7">
        <f t="shared" si="108"/>
        <v>16.341666666666669</v>
      </c>
      <c r="V683" s="7">
        <f t="shared" si="109"/>
        <v>16.412500000000001</v>
      </c>
    </row>
    <row r="684" spans="1:22" ht="13.5" x14ac:dyDescent="0.25">
      <c r="A684" s="3">
        <f>RSI!A684</f>
        <v>43703</v>
      </c>
      <c r="B684" s="2">
        <f>RSI!B684</f>
        <v>1.65</v>
      </c>
      <c r="C684" s="2">
        <f>RSI!I684</f>
        <v>9.4984209568206097</v>
      </c>
      <c r="D684" s="2">
        <f>MACD!E684</f>
        <v>3.1205509513303697E-2</v>
      </c>
      <c r="E684" s="2">
        <f>MACD!F684</f>
        <v>1.1289713618336049E-2</v>
      </c>
      <c r="F684" s="2">
        <f>'Moving Avg'!D684</f>
        <v>1.754</v>
      </c>
      <c r="G684" s="2">
        <f>'Moving Avg'!F684</f>
        <v>1.8169999999999997</v>
      </c>
      <c r="H684" s="2">
        <f>'Moving Avg'!G684</f>
        <v>1.8256000000000008</v>
      </c>
      <c r="I684" s="2">
        <f>'Moving Avg'!H684</f>
        <v>1.916400000000001</v>
      </c>
      <c r="J684" s="5" t="str">
        <f>OBV!F684</f>
        <v>BEARISH</v>
      </c>
      <c r="K684" s="5" t="str">
        <f>OBV!G684</f>
        <v>STRONG</v>
      </c>
      <c r="L684" s="5" t="str">
        <f>OBV!H684</f>
        <v>CONFIRMED BEARISH</v>
      </c>
      <c r="M684" s="7">
        <f t="shared" si="100"/>
        <v>50</v>
      </c>
      <c r="N684" s="7">
        <f t="shared" si="101"/>
        <v>0</v>
      </c>
      <c r="O684" s="7">
        <f t="shared" si="102"/>
        <v>0</v>
      </c>
      <c r="P684" s="7">
        <f t="shared" si="103"/>
        <v>33</v>
      </c>
      <c r="Q684" s="8">
        <f t="shared" si="104"/>
        <v>22.45</v>
      </c>
      <c r="R684" s="8">
        <f t="shared" si="105"/>
        <v>18.25</v>
      </c>
      <c r="S684" s="8">
        <f t="shared" si="106"/>
        <v>22.35</v>
      </c>
      <c r="T684" s="8">
        <f t="shared" si="107"/>
        <v>20.75</v>
      </c>
      <c r="U684" s="7">
        <f t="shared" si="108"/>
        <v>21.016666666666669</v>
      </c>
      <c r="V684" s="7">
        <f t="shared" si="109"/>
        <v>20.950000000000003</v>
      </c>
    </row>
    <row r="685" spans="1:22" ht="13.5" x14ac:dyDescent="0.25">
      <c r="A685" s="3">
        <f>RSI!A685</f>
        <v>43704</v>
      </c>
      <c r="B685" s="2">
        <f>RSI!B685</f>
        <v>1.69</v>
      </c>
      <c r="C685" s="2">
        <f>RSI!I685</f>
        <v>24.858878790506651</v>
      </c>
      <c r="D685" s="2">
        <f>MACD!E685</f>
        <v>4.0096423084943655E-2</v>
      </c>
      <c r="E685" s="2">
        <f>MACD!F685</f>
        <v>1.7051055511657569E-2</v>
      </c>
      <c r="F685" s="2">
        <f>'Moving Avg'!D685</f>
        <v>1.732</v>
      </c>
      <c r="G685" s="2">
        <f>'Moving Avg'!F685</f>
        <v>1.8094999999999999</v>
      </c>
      <c r="H685" s="2">
        <f>'Moving Avg'!G685</f>
        <v>1.821400000000001</v>
      </c>
      <c r="I685" s="2">
        <f>'Moving Avg'!H685</f>
        <v>1.9159500000000009</v>
      </c>
      <c r="J685" s="5" t="str">
        <f>OBV!F685</f>
        <v>BEARISH</v>
      </c>
      <c r="K685" s="5" t="str">
        <f>OBV!G685</f>
        <v>STRONG</v>
      </c>
      <c r="L685" s="5" t="str">
        <f>OBV!H685</f>
        <v>CONFIRMED BEARISH</v>
      </c>
      <c r="M685" s="7">
        <f t="shared" si="100"/>
        <v>50</v>
      </c>
      <c r="N685" s="7">
        <f t="shared" si="101"/>
        <v>0</v>
      </c>
      <c r="O685" s="7">
        <f t="shared" si="102"/>
        <v>0</v>
      </c>
      <c r="P685" s="7">
        <f t="shared" si="103"/>
        <v>33</v>
      </c>
      <c r="Q685" s="8">
        <f t="shared" si="104"/>
        <v>22.45</v>
      </c>
      <c r="R685" s="8">
        <f t="shared" si="105"/>
        <v>18.25</v>
      </c>
      <c r="S685" s="8">
        <f t="shared" si="106"/>
        <v>22.35</v>
      </c>
      <c r="T685" s="8">
        <f t="shared" si="107"/>
        <v>20.75</v>
      </c>
      <c r="U685" s="7">
        <f t="shared" si="108"/>
        <v>21.016666666666669</v>
      </c>
      <c r="V685" s="7">
        <f t="shared" si="109"/>
        <v>20.950000000000003</v>
      </c>
    </row>
    <row r="686" spans="1:22" ht="13.5" x14ac:dyDescent="0.25">
      <c r="A686" s="3">
        <f>RSI!A686</f>
        <v>43705</v>
      </c>
      <c r="B686" s="2">
        <f>RSI!B686</f>
        <v>1.79</v>
      </c>
      <c r="C686" s="2">
        <f>RSI!I686</f>
        <v>48.425887379166809</v>
      </c>
      <c r="D686" s="2">
        <f>MACD!E686</f>
        <v>4.0907293568879011E-2</v>
      </c>
      <c r="E686" s="2">
        <f>MACD!F686</f>
        <v>2.182230312310186E-2</v>
      </c>
      <c r="F686" s="2">
        <f>'Moving Avg'!D686</f>
        <v>1.7299999999999998</v>
      </c>
      <c r="G686" s="2">
        <f>'Moving Avg'!F686</f>
        <v>1.8069999999999999</v>
      </c>
      <c r="H686" s="2">
        <f>'Moving Avg'!G686</f>
        <v>1.8208000000000013</v>
      </c>
      <c r="I686" s="2">
        <f>'Moving Avg'!H686</f>
        <v>1.916500000000001</v>
      </c>
      <c r="J686" s="5" t="str">
        <f>OBV!F686</f>
        <v>BEARISH</v>
      </c>
      <c r="K686" s="5" t="str">
        <f>OBV!G686</f>
        <v>STRONG</v>
      </c>
      <c r="L686" s="5" t="str">
        <f>OBV!H686</f>
        <v>CONFIRMED BEARISH</v>
      </c>
      <c r="M686" s="7">
        <f t="shared" si="100"/>
        <v>25</v>
      </c>
      <c r="N686" s="7">
        <f t="shared" si="101"/>
        <v>0</v>
      </c>
      <c r="O686" s="7">
        <f t="shared" si="102"/>
        <v>0</v>
      </c>
      <c r="P686" s="7">
        <f t="shared" si="103"/>
        <v>33</v>
      </c>
      <c r="Q686" s="8">
        <f t="shared" si="104"/>
        <v>13.7</v>
      </c>
      <c r="R686" s="8">
        <f t="shared" si="105"/>
        <v>13.25</v>
      </c>
      <c r="S686" s="8">
        <f t="shared" si="106"/>
        <v>18.600000000000001</v>
      </c>
      <c r="T686" s="8">
        <f t="shared" si="107"/>
        <v>14.5</v>
      </c>
      <c r="U686" s="7">
        <f t="shared" si="108"/>
        <v>15.183333333333332</v>
      </c>
      <c r="V686" s="7">
        <f t="shared" si="109"/>
        <v>15.012499999999999</v>
      </c>
    </row>
    <row r="687" spans="1:22" ht="13.5" x14ac:dyDescent="0.25">
      <c r="A687" s="3">
        <f>RSI!A687</f>
        <v>43706</v>
      </c>
      <c r="B687" s="2">
        <f>RSI!B687</f>
        <v>1.84</v>
      </c>
      <c r="C687" s="2">
        <f>RSI!I687</f>
        <v>55.877372571999111</v>
      </c>
      <c r="D687" s="2">
        <f>MACD!E687</f>
        <v>3.6404046300521742E-2</v>
      </c>
      <c r="E687" s="2">
        <f>MACD!F687</f>
        <v>2.473865175858584E-2</v>
      </c>
      <c r="F687" s="2">
        <f>'Moving Avg'!D687</f>
        <v>1.7380000000000002</v>
      </c>
      <c r="G687" s="2">
        <f>'Moving Avg'!F687</f>
        <v>1.8069999999999999</v>
      </c>
      <c r="H687" s="2">
        <f>'Moving Avg'!G687</f>
        <v>1.8212000000000013</v>
      </c>
      <c r="I687" s="2">
        <f>'Moving Avg'!H687</f>
        <v>1.9175500000000008</v>
      </c>
      <c r="J687" s="5" t="str">
        <f>OBV!F687</f>
        <v>BEARISH</v>
      </c>
      <c r="K687" s="5" t="str">
        <f>OBV!G687</f>
        <v>STRONG</v>
      </c>
      <c r="L687" s="5" t="str">
        <f>OBV!H687</f>
        <v>BEARISH DIVERGENCE</v>
      </c>
      <c r="M687" s="7">
        <f t="shared" si="100"/>
        <v>25</v>
      </c>
      <c r="N687" s="7">
        <f t="shared" si="101"/>
        <v>0</v>
      </c>
      <c r="O687" s="7">
        <f t="shared" si="102"/>
        <v>0</v>
      </c>
      <c r="P687" s="7">
        <f t="shared" si="103"/>
        <v>33</v>
      </c>
      <c r="Q687" s="8">
        <f t="shared" si="104"/>
        <v>13.7</v>
      </c>
      <c r="R687" s="8">
        <f t="shared" si="105"/>
        <v>13.25</v>
      </c>
      <c r="S687" s="8">
        <f t="shared" si="106"/>
        <v>18.600000000000001</v>
      </c>
      <c r="T687" s="8">
        <f t="shared" si="107"/>
        <v>14.5</v>
      </c>
      <c r="U687" s="7">
        <f t="shared" si="108"/>
        <v>15.183333333333332</v>
      </c>
      <c r="V687" s="7">
        <f t="shared" si="109"/>
        <v>15.012499999999999</v>
      </c>
    </row>
    <row r="688" spans="1:22" ht="13.5" x14ac:dyDescent="0.25">
      <c r="A688" s="3">
        <f>RSI!A688</f>
        <v>43707</v>
      </c>
      <c r="B688" s="2">
        <f>RSI!B688</f>
        <v>1.9</v>
      </c>
      <c r="C688" s="2">
        <f>RSI!I688</f>
        <v>62.819495319747709</v>
      </c>
      <c r="D688" s="2">
        <f>MACD!E688</f>
        <v>2.790259563385411E-2</v>
      </c>
      <c r="E688" s="2">
        <f>MACD!F688</f>
        <v>2.5371440533639496E-2</v>
      </c>
      <c r="F688" s="2">
        <f>'Moving Avg'!D688</f>
        <v>1.7739999999999998</v>
      </c>
      <c r="G688" s="2">
        <f>'Moving Avg'!F688</f>
        <v>1.81</v>
      </c>
      <c r="H688" s="2">
        <f>'Moving Avg'!G688</f>
        <v>1.8228000000000015</v>
      </c>
      <c r="I688" s="2">
        <f>'Moving Avg'!H688</f>
        <v>1.9189500000000006</v>
      </c>
      <c r="J688" s="5" t="str">
        <f>OBV!F688</f>
        <v>BEARISH</v>
      </c>
      <c r="K688" s="5" t="str">
        <f>OBV!G688</f>
        <v>STRONG</v>
      </c>
      <c r="L688" s="5" t="str">
        <f>OBV!H688</f>
        <v>BEARISH DIVERGENCE</v>
      </c>
      <c r="M688" s="7">
        <f t="shared" si="100"/>
        <v>25</v>
      </c>
      <c r="N688" s="7">
        <f t="shared" si="101"/>
        <v>0</v>
      </c>
      <c r="O688" s="7">
        <f t="shared" si="102"/>
        <v>0</v>
      </c>
      <c r="P688" s="7">
        <f t="shared" si="103"/>
        <v>33</v>
      </c>
      <c r="Q688" s="8">
        <f t="shared" si="104"/>
        <v>13.7</v>
      </c>
      <c r="R688" s="8">
        <f t="shared" si="105"/>
        <v>13.25</v>
      </c>
      <c r="S688" s="8">
        <f t="shared" si="106"/>
        <v>18.600000000000001</v>
      </c>
      <c r="T688" s="8">
        <f t="shared" si="107"/>
        <v>14.5</v>
      </c>
      <c r="U688" s="7">
        <f t="shared" si="108"/>
        <v>15.183333333333332</v>
      </c>
      <c r="V688" s="7">
        <f t="shared" si="109"/>
        <v>15.012499999999999</v>
      </c>
    </row>
    <row r="689" spans="1:22" ht="13.5" x14ac:dyDescent="0.25">
      <c r="A689" s="3">
        <f>RSI!A689</f>
        <v>43710</v>
      </c>
      <c r="B689" s="2">
        <f>RSI!B689</f>
        <v>1.9</v>
      </c>
      <c r="C689" s="2">
        <f>RSI!I689</f>
        <v>62.819495319747716</v>
      </c>
      <c r="D689" s="2">
        <f>MACD!E689</f>
        <v>2.0126215816563597E-2</v>
      </c>
      <c r="E689" s="2">
        <f>MACD!F689</f>
        <v>2.4322395590224317E-2</v>
      </c>
      <c r="F689" s="2">
        <f>'Moving Avg'!D689</f>
        <v>1.8240000000000003</v>
      </c>
      <c r="G689" s="2">
        <f>'Moving Avg'!F689</f>
        <v>1.8129999999999999</v>
      </c>
      <c r="H689" s="2">
        <f>'Moving Avg'!G689</f>
        <v>1.8244000000000014</v>
      </c>
      <c r="I689" s="2">
        <f>'Moving Avg'!H689</f>
        <v>1.9199000000000006</v>
      </c>
      <c r="J689" s="5" t="str">
        <f>OBV!F689</f>
        <v>BULLISH</v>
      </c>
      <c r="K689" s="5" t="str">
        <f>OBV!G689</f>
        <v>NEUTRAL</v>
      </c>
      <c r="L689" s="5" t="str">
        <f>OBV!H689</f>
        <v>CONFIRMED BULLISH</v>
      </c>
      <c r="M689" s="7">
        <f t="shared" si="100"/>
        <v>25</v>
      </c>
      <c r="N689" s="7">
        <f t="shared" si="101"/>
        <v>45</v>
      </c>
      <c r="O689" s="7">
        <f t="shared" si="102"/>
        <v>0</v>
      </c>
      <c r="P689" s="7">
        <f t="shared" si="103"/>
        <v>83.5</v>
      </c>
      <c r="Q689" s="8">
        <f t="shared" si="104"/>
        <v>37.024999999999999</v>
      </c>
      <c r="R689" s="8">
        <f t="shared" si="105"/>
        <v>34.875</v>
      </c>
      <c r="S689" s="8">
        <f t="shared" si="106"/>
        <v>48.075000000000003</v>
      </c>
      <c r="T689" s="8">
        <f t="shared" si="107"/>
        <v>38.375</v>
      </c>
      <c r="U689" s="7">
        <f t="shared" si="108"/>
        <v>39.991666666666667</v>
      </c>
      <c r="V689" s="7">
        <f t="shared" si="109"/>
        <v>39.587500000000006</v>
      </c>
    </row>
    <row r="690" spans="1:22" ht="13.5" x14ac:dyDescent="0.25">
      <c r="A690" s="3">
        <f>RSI!A690</f>
        <v>43711</v>
      </c>
      <c r="B690" s="2">
        <f>RSI!B690</f>
        <v>1.9</v>
      </c>
      <c r="C690" s="2">
        <f>RSI!I690</f>
        <v>62.819495319747709</v>
      </c>
      <c r="D690" s="2">
        <f>MACD!E690</f>
        <v>8.3911465486967707E-3</v>
      </c>
      <c r="E690" s="2">
        <f>MACD!F690</f>
        <v>2.1136145781918809E-2</v>
      </c>
      <c r="F690" s="2">
        <f>'Moving Avg'!D690</f>
        <v>1.8660000000000001</v>
      </c>
      <c r="G690" s="2">
        <f>'Moving Avg'!F690</f>
        <v>1.8160000000000001</v>
      </c>
      <c r="H690" s="2">
        <f>'Moving Avg'!G690</f>
        <v>1.8260000000000016</v>
      </c>
      <c r="I690" s="2">
        <f>'Moving Avg'!H690</f>
        <v>1.9203500000000004</v>
      </c>
      <c r="J690" s="5" t="str">
        <f>OBV!F690</f>
        <v>BULLISH</v>
      </c>
      <c r="K690" s="5" t="str">
        <f>OBV!G690</f>
        <v>NEUTRAL</v>
      </c>
      <c r="L690" s="5" t="str">
        <f>OBV!H690</f>
        <v>CONFIRMED BULLISH</v>
      </c>
      <c r="M690" s="7">
        <f t="shared" si="100"/>
        <v>25</v>
      </c>
      <c r="N690" s="7">
        <f t="shared" si="101"/>
        <v>45</v>
      </c>
      <c r="O690" s="7">
        <f t="shared" si="102"/>
        <v>0</v>
      </c>
      <c r="P690" s="7">
        <f t="shared" si="103"/>
        <v>83.5</v>
      </c>
      <c r="Q690" s="8">
        <f t="shared" si="104"/>
        <v>37.024999999999999</v>
      </c>
      <c r="R690" s="8">
        <f t="shared" si="105"/>
        <v>34.875</v>
      </c>
      <c r="S690" s="8">
        <f t="shared" si="106"/>
        <v>48.075000000000003</v>
      </c>
      <c r="T690" s="8">
        <f t="shared" si="107"/>
        <v>38.375</v>
      </c>
      <c r="U690" s="7">
        <f t="shared" si="108"/>
        <v>39.991666666666667</v>
      </c>
      <c r="V690" s="7">
        <f t="shared" si="109"/>
        <v>39.587500000000006</v>
      </c>
    </row>
    <row r="691" spans="1:22" ht="13.5" x14ac:dyDescent="0.25">
      <c r="A691" s="3">
        <f>RSI!A691</f>
        <v>43712</v>
      </c>
      <c r="B691" s="2">
        <f>RSI!B691</f>
        <v>1.9</v>
      </c>
      <c r="C691" s="2">
        <f>RSI!I691</f>
        <v>62.819495319747709</v>
      </c>
      <c r="D691" s="2">
        <f>MACD!E691</f>
        <v>-2.0382227813833254E-3</v>
      </c>
      <c r="E691" s="2">
        <f>MACD!F691</f>
        <v>1.6501272069258381E-2</v>
      </c>
      <c r="F691" s="2">
        <f>'Moving Avg'!D691</f>
        <v>1.8880000000000003</v>
      </c>
      <c r="G691" s="2">
        <f>'Moving Avg'!F691</f>
        <v>1.8189999999999997</v>
      </c>
      <c r="H691" s="2">
        <f>'Moving Avg'!G691</f>
        <v>1.8270000000000015</v>
      </c>
      <c r="I691" s="2">
        <f>'Moving Avg'!H691</f>
        <v>1.9203000000000003</v>
      </c>
      <c r="J691" s="5" t="str">
        <f>OBV!F691</f>
        <v>BULLISH</v>
      </c>
      <c r="K691" s="5" t="str">
        <f>OBV!G691</f>
        <v>NEUTRAL</v>
      </c>
      <c r="L691" s="5" t="str">
        <f>OBV!H691</f>
        <v>CONFIRMED BULLISH</v>
      </c>
      <c r="M691" s="7">
        <f t="shared" si="100"/>
        <v>25</v>
      </c>
      <c r="N691" s="7">
        <f t="shared" si="101"/>
        <v>45</v>
      </c>
      <c r="O691" s="7">
        <f t="shared" si="102"/>
        <v>0</v>
      </c>
      <c r="P691" s="7">
        <f t="shared" si="103"/>
        <v>83.5</v>
      </c>
      <c r="Q691" s="8">
        <f t="shared" si="104"/>
        <v>37.024999999999999</v>
      </c>
      <c r="R691" s="8">
        <f t="shared" si="105"/>
        <v>34.875</v>
      </c>
      <c r="S691" s="8">
        <f t="shared" si="106"/>
        <v>48.075000000000003</v>
      </c>
      <c r="T691" s="8">
        <f t="shared" si="107"/>
        <v>38.375</v>
      </c>
      <c r="U691" s="7">
        <f t="shared" si="108"/>
        <v>39.991666666666667</v>
      </c>
      <c r="V691" s="7">
        <f t="shared" si="109"/>
        <v>39.587500000000006</v>
      </c>
    </row>
    <row r="692" spans="1:22" ht="13.5" x14ac:dyDescent="0.25">
      <c r="A692" s="3">
        <f>RSI!A692</f>
        <v>43713</v>
      </c>
      <c r="B692" s="2">
        <f>RSI!B692</f>
        <v>1.9</v>
      </c>
      <c r="C692" s="2">
        <f>RSI!I692</f>
        <v>62.819495319747709</v>
      </c>
      <c r="D692" s="2">
        <f>MACD!E692</f>
        <v>-1.1325754617982575E-2</v>
      </c>
      <c r="E692" s="2">
        <f>MACD!F692</f>
        <v>1.093586673181019E-2</v>
      </c>
      <c r="F692" s="2">
        <f>'Moving Avg'!D692</f>
        <v>1.9</v>
      </c>
      <c r="G692" s="2">
        <f>'Moving Avg'!F692</f>
        <v>1.8219999999999998</v>
      </c>
      <c r="H692" s="2">
        <f>'Moving Avg'!G692</f>
        <v>1.8280000000000018</v>
      </c>
      <c r="I692" s="2">
        <f>'Moving Avg'!H692</f>
        <v>1.9197</v>
      </c>
      <c r="J692" s="5" t="str">
        <f>OBV!F692</f>
        <v>BULLISH</v>
      </c>
      <c r="K692" s="5" t="str">
        <f>OBV!G692</f>
        <v>NEUTRAL</v>
      </c>
      <c r="L692" s="5" t="str">
        <f>OBV!H692</f>
        <v>CONFIRMED BULLISH</v>
      </c>
      <c r="M692" s="7">
        <f t="shared" si="100"/>
        <v>25</v>
      </c>
      <c r="N692" s="7">
        <f t="shared" si="101"/>
        <v>100</v>
      </c>
      <c r="O692" s="7">
        <f t="shared" si="102"/>
        <v>0</v>
      </c>
      <c r="P692" s="7">
        <f t="shared" si="103"/>
        <v>83.5</v>
      </c>
      <c r="Q692" s="8">
        <f t="shared" si="104"/>
        <v>56.274999999999999</v>
      </c>
      <c r="R692" s="8">
        <f t="shared" si="105"/>
        <v>45.875</v>
      </c>
      <c r="S692" s="8">
        <f t="shared" si="106"/>
        <v>56.325000000000003</v>
      </c>
      <c r="T692" s="8">
        <f t="shared" si="107"/>
        <v>52.125</v>
      </c>
      <c r="U692" s="7">
        <f t="shared" si="108"/>
        <v>52.82500000000001</v>
      </c>
      <c r="V692" s="7">
        <f t="shared" si="109"/>
        <v>52.650000000000006</v>
      </c>
    </row>
    <row r="693" spans="1:22" ht="13.5" x14ac:dyDescent="0.25">
      <c r="A693" s="3">
        <f>RSI!A693</f>
        <v>43714</v>
      </c>
      <c r="B693" s="2">
        <f>RSI!B693</f>
        <v>1.95</v>
      </c>
      <c r="C693" s="2">
        <f>RSI!I693</f>
        <v>68.753805296794852</v>
      </c>
      <c r="D693" s="2">
        <f>MACD!E693</f>
        <v>-3.5624239622520815E-2</v>
      </c>
      <c r="E693" s="2">
        <f>MACD!F693</f>
        <v>1.6238454609439892E-3</v>
      </c>
      <c r="F693" s="2">
        <f>'Moving Avg'!D693</f>
        <v>1.9099999999999997</v>
      </c>
      <c r="G693" s="2">
        <f>'Moving Avg'!F693</f>
        <v>1.8274999999999999</v>
      </c>
      <c r="H693" s="2">
        <f>'Moving Avg'!G693</f>
        <v>1.831000000000002</v>
      </c>
      <c r="I693" s="2">
        <f>'Moving Avg'!H693</f>
        <v>1.9187499999999997</v>
      </c>
      <c r="J693" s="5" t="str">
        <f>OBV!F693</f>
        <v>BULLISH</v>
      </c>
      <c r="K693" s="5" t="str">
        <f>OBV!G693</f>
        <v>NEUTRAL</v>
      </c>
      <c r="L693" s="5" t="str">
        <f>OBV!H693</f>
        <v>CONFIRMED BULLISH</v>
      </c>
      <c r="M693" s="7">
        <f t="shared" si="100"/>
        <v>25</v>
      </c>
      <c r="N693" s="7">
        <f t="shared" si="101"/>
        <v>100</v>
      </c>
      <c r="O693" s="7">
        <f t="shared" si="102"/>
        <v>0</v>
      </c>
      <c r="P693" s="7">
        <f t="shared" si="103"/>
        <v>83.5</v>
      </c>
      <c r="Q693" s="8">
        <f t="shared" si="104"/>
        <v>56.274999999999999</v>
      </c>
      <c r="R693" s="8">
        <f t="shared" si="105"/>
        <v>45.875</v>
      </c>
      <c r="S693" s="8">
        <f t="shared" si="106"/>
        <v>56.325000000000003</v>
      </c>
      <c r="T693" s="8">
        <f t="shared" si="107"/>
        <v>52.125</v>
      </c>
      <c r="U693" s="7">
        <f t="shared" si="108"/>
        <v>52.82500000000001</v>
      </c>
      <c r="V693" s="7">
        <f t="shared" si="109"/>
        <v>52.650000000000006</v>
      </c>
    </row>
    <row r="694" spans="1:22" ht="13.5" x14ac:dyDescent="0.25">
      <c r="A694" s="3">
        <f>RSI!A694</f>
        <v>43717</v>
      </c>
      <c r="B694" s="2">
        <f>RSI!B694</f>
        <v>1.94</v>
      </c>
      <c r="C694" s="2">
        <f>RSI!I694</f>
        <v>66.468798710519394</v>
      </c>
      <c r="D694" s="2">
        <f>MACD!E694</f>
        <v>-6.6905112607586359E-2</v>
      </c>
      <c r="E694" s="2">
        <f>MACD!F694</f>
        <v>-1.2081946152762082E-2</v>
      </c>
      <c r="F694" s="2">
        <f>'Moving Avg'!D694</f>
        <v>1.9179999999999999</v>
      </c>
      <c r="G694" s="2">
        <f>'Moving Avg'!F694</f>
        <v>1.8325</v>
      </c>
      <c r="H694" s="2">
        <f>'Moving Avg'!G694</f>
        <v>1.8338000000000017</v>
      </c>
      <c r="I694" s="2">
        <f>'Moving Avg'!H694</f>
        <v>1.9172999999999996</v>
      </c>
      <c r="J694" s="5" t="str">
        <f>OBV!F694</f>
        <v>BULLISH</v>
      </c>
      <c r="K694" s="5" t="str">
        <f>OBV!G694</f>
        <v>NEUTRAL</v>
      </c>
      <c r="L694" s="5" t="str">
        <f>OBV!H694</f>
        <v>CONFIRMED BULLISH</v>
      </c>
      <c r="M694" s="7">
        <f t="shared" si="100"/>
        <v>25</v>
      </c>
      <c r="N694" s="7">
        <f t="shared" si="101"/>
        <v>100</v>
      </c>
      <c r="O694" s="7">
        <f t="shared" si="102"/>
        <v>50</v>
      </c>
      <c r="P694" s="7">
        <f t="shared" si="103"/>
        <v>83.5</v>
      </c>
      <c r="Q694" s="8">
        <f t="shared" si="104"/>
        <v>63.774999999999999</v>
      </c>
      <c r="R694" s="8">
        <f t="shared" si="105"/>
        <v>63.375</v>
      </c>
      <c r="S694" s="8">
        <f t="shared" si="106"/>
        <v>68.825000000000003</v>
      </c>
      <c r="T694" s="8">
        <f t="shared" si="107"/>
        <v>64.625</v>
      </c>
      <c r="U694" s="7">
        <f t="shared" si="108"/>
        <v>65.325000000000003</v>
      </c>
      <c r="V694" s="7">
        <f t="shared" si="109"/>
        <v>65.150000000000006</v>
      </c>
    </row>
    <row r="695" spans="1:22" ht="13.5" x14ac:dyDescent="0.25">
      <c r="A695" s="3">
        <f>RSI!A695</f>
        <v>43718</v>
      </c>
      <c r="B695" s="2">
        <f>RSI!B695</f>
        <v>1.94</v>
      </c>
      <c r="C695" s="2">
        <f>RSI!I695</f>
        <v>66.468798710519394</v>
      </c>
      <c r="D695" s="2">
        <f>MACD!E695</f>
        <v>-8.780146480263662E-2</v>
      </c>
      <c r="E695" s="2">
        <f>MACD!F695</f>
        <v>-2.7225849882736991E-2</v>
      </c>
      <c r="F695" s="2">
        <f>'Moving Avg'!D695</f>
        <v>1.9259999999999997</v>
      </c>
      <c r="G695" s="2">
        <f>'Moving Avg'!F695</f>
        <v>1.8374999999999997</v>
      </c>
      <c r="H695" s="2">
        <f>'Moving Avg'!G695</f>
        <v>1.8366000000000016</v>
      </c>
      <c r="I695" s="2">
        <f>'Moving Avg'!H695</f>
        <v>1.9159999999999995</v>
      </c>
      <c r="J695" s="5" t="str">
        <f>OBV!F695</f>
        <v>BULLISH</v>
      </c>
      <c r="K695" s="5" t="str">
        <f>OBV!G695</f>
        <v>NEUTRAL</v>
      </c>
      <c r="L695" s="5" t="str">
        <f>OBV!H695</f>
        <v>CONFIRMED BULLISH</v>
      </c>
      <c r="M695" s="7">
        <f t="shared" si="100"/>
        <v>25</v>
      </c>
      <c r="N695" s="7">
        <f t="shared" si="101"/>
        <v>100</v>
      </c>
      <c r="O695" s="7">
        <f t="shared" si="102"/>
        <v>50</v>
      </c>
      <c r="P695" s="7">
        <f t="shared" si="103"/>
        <v>83.5</v>
      </c>
      <c r="Q695" s="8">
        <f t="shared" si="104"/>
        <v>63.774999999999999</v>
      </c>
      <c r="R695" s="8">
        <f t="shared" si="105"/>
        <v>63.375</v>
      </c>
      <c r="S695" s="8">
        <f t="shared" si="106"/>
        <v>68.825000000000003</v>
      </c>
      <c r="T695" s="8">
        <f t="shared" si="107"/>
        <v>64.625</v>
      </c>
      <c r="U695" s="7">
        <f t="shared" si="108"/>
        <v>65.325000000000003</v>
      </c>
      <c r="V695" s="7">
        <f t="shared" si="109"/>
        <v>65.150000000000006</v>
      </c>
    </row>
    <row r="696" spans="1:22" ht="13.5" x14ac:dyDescent="0.25">
      <c r="A696" s="3">
        <f>RSI!A696</f>
        <v>43719</v>
      </c>
      <c r="B696" s="2">
        <f>RSI!B696</f>
        <v>1.94</v>
      </c>
      <c r="C696" s="2">
        <f>RSI!I696</f>
        <v>66.468798710519394</v>
      </c>
      <c r="D696" s="2">
        <f>MACD!E696</f>
        <v>-9.0637051681349723E-2</v>
      </c>
      <c r="E696" s="2">
        <f>MACD!F696</f>
        <v>-3.9908090242459539E-2</v>
      </c>
      <c r="F696" s="2">
        <f>'Moving Avg'!D696</f>
        <v>1.9339999999999997</v>
      </c>
      <c r="G696" s="2">
        <f>'Moving Avg'!F696</f>
        <v>1.8424999999999994</v>
      </c>
      <c r="H696" s="2">
        <f>'Moving Avg'!G696</f>
        <v>1.8394000000000015</v>
      </c>
      <c r="I696" s="2">
        <f>'Moving Avg'!H696</f>
        <v>1.9140499999999994</v>
      </c>
      <c r="J696" s="5" t="str">
        <f>OBV!F696</f>
        <v>BULLISH</v>
      </c>
      <c r="K696" s="5" t="str">
        <f>OBV!G696</f>
        <v>NEUTRAL</v>
      </c>
      <c r="L696" s="5" t="str">
        <f>OBV!H696</f>
        <v>CONFIRMED BULLISH</v>
      </c>
      <c r="M696" s="7">
        <f t="shared" si="100"/>
        <v>25</v>
      </c>
      <c r="N696" s="7">
        <f t="shared" si="101"/>
        <v>100</v>
      </c>
      <c r="O696" s="7">
        <f t="shared" si="102"/>
        <v>50</v>
      </c>
      <c r="P696" s="7">
        <f t="shared" si="103"/>
        <v>83.5</v>
      </c>
      <c r="Q696" s="8">
        <f t="shared" si="104"/>
        <v>63.774999999999999</v>
      </c>
      <c r="R696" s="8">
        <f t="shared" si="105"/>
        <v>63.375</v>
      </c>
      <c r="S696" s="8">
        <f t="shared" si="106"/>
        <v>68.825000000000003</v>
      </c>
      <c r="T696" s="8">
        <f t="shared" si="107"/>
        <v>64.625</v>
      </c>
      <c r="U696" s="7">
        <f t="shared" si="108"/>
        <v>65.325000000000003</v>
      </c>
      <c r="V696" s="7">
        <f t="shared" si="109"/>
        <v>65.150000000000006</v>
      </c>
    </row>
    <row r="697" spans="1:22" ht="13.5" x14ac:dyDescent="0.25">
      <c r="A697" s="3">
        <f>RSI!A697</f>
        <v>43720</v>
      </c>
      <c r="B697" s="2">
        <f>RSI!B697</f>
        <v>1.94</v>
      </c>
      <c r="C697" s="2">
        <f>RSI!I697</f>
        <v>66.468798710519394</v>
      </c>
      <c r="D697" s="2">
        <f>MACD!E697</f>
        <v>-8.5842858475995598E-2</v>
      </c>
      <c r="E697" s="2">
        <f>MACD!F697</f>
        <v>-4.9095043889166752E-2</v>
      </c>
      <c r="F697" s="2">
        <f>'Moving Avg'!D697</f>
        <v>1.9419999999999997</v>
      </c>
      <c r="G697" s="2">
        <f>'Moving Avg'!F697</f>
        <v>1.8479999999999994</v>
      </c>
      <c r="H697" s="2">
        <f>'Moving Avg'!G697</f>
        <v>1.8412000000000013</v>
      </c>
      <c r="I697" s="2">
        <f>'Moving Avg'!H697</f>
        <v>1.9115999999999997</v>
      </c>
      <c r="J697" s="5" t="str">
        <f>OBV!F697</f>
        <v>BULLISH</v>
      </c>
      <c r="K697" s="5" t="str">
        <f>OBV!G697</f>
        <v>NEUTRAL</v>
      </c>
      <c r="L697" s="5" t="str">
        <f>OBV!H697</f>
        <v>CONFIRMED BULLISH</v>
      </c>
      <c r="M697" s="7">
        <f t="shared" si="100"/>
        <v>25</v>
      </c>
      <c r="N697" s="7">
        <f t="shared" si="101"/>
        <v>100</v>
      </c>
      <c r="O697" s="7">
        <f t="shared" si="102"/>
        <v>50</v>
      </c>
      <c r="P697" s="7">
        <f t="shared" si="103"/>
        <v>83.5</v>
      </c>
      <c r="Q697" s="8">
        <f t="shared" si="104"/>
        <v>63.774999999999999</v>
      </c>
      <c r="R697" s="8">
        <f t="shared" si="105"/>
        <v>63.375</v>
      </c>
      <c r="S697" s="8">
        <f t="shared" si="106"/>
        <v>68.825000000000003</v>
      </c>
      <c r="T697" s="8">
        <f t="shared" si="107"/>
        <v>64.625</v>
      </c>
      <c r="U697" s="7">
        <f t="shared" si="108"/>
        <v>65.325000000000003</v>
      </c>
      <c r="V697" s="7">
        <f t="shared" si="109"/>
        <v>65.150000000000006</v>
      </c>
    </row>
    <row r="698" spans="1:22" ht="13.5" x14ac:dyDescent="0.25">
      <c r="A698" s="3">
        <f>RSI!A698</f>
        <v>43721</v>
      </c>
      <c r="B698" s="2">
        <f>RSI!B698</f>
        <v>1.94</v>
      </c>
      <c r="C698" s="2">
        <f>RSI!I698</f>
        <v>66.468798710519394</v>
      </c>
      <c r="D698" s="2">
        <f>MACD!E698</f>
        <v>-7.3017289913669625E-2</v>
      </c>
      <c r="E698" s="2">
        <f>MACD!F698</f>
        <v>-5.3879493094067324E-2</v>
      </c>
      <c r="F698" s="2">
        <f>'Moving Avg'!D698</f>
        <v>1.94</v>
      </c>
      <c r="G698" s="2">
        <f>'Moving Avg'!F698</f>
        <v>1.8534999999999993</v>
      </c>
      <c r="H698" s="2">
        <f>'Moving Avg'!G698</f>
        <v>1.8430000000000013</v>
      </c>
      <c r="I698" s="2">
        <f>'Moving Avg'!H698</f>
        <v>1.9084499999999998</v>
      </c>
      <c r="J698" s="5" t="str">
        <f>OBV!F698</f>
        <v>BEARISH</v>
      </c>
      <c r="K698" s="5" t="str">
        <f>OBV!G698</f>
        <v>NEUTRAL</v>
      </c>
      <c r="L698" s="5" t="str">
        <f>OBV!H698</f>
        <v>CONFIRMED BEARISH</v>
      </c>
      <c r="M698" s="7">
        <f t="shared" si="100"/>
        <v>25</v>
      </c>
      <c r="N698" s="7">
        <f t="shared" si="101"/>
        <v>45</v>
      </c>
      <c r="O698" s="7">
        <f t="shared" si="102"/>
        <v>50</v>
      </c>
      <c r="P698" s="7">
        <f t="shared" si="103"/>
        <v>16.5</v>
      </c>
      <c r="Q698" s="8">
        <f t="shared" si="104"/>
        <v>34.475000000000001</v>
      </c>
      <c r="R698" s="8">
        <f t="shared" si="105"/>
        <v>35.625</v>
      </c>
      <c r="S698" s="8">
        <f t="shared" si="106"/>
        <v>30.425000000000001</v>
      </c>
      <c r="T698" s="8">
        <f t="shared" si="107"/>
        <v>34.125</v>
      </c>
      <c r="U698" s="7">
        <f t="shared" si="108"/>
        <v>33.508333333333333</v>
      </c>
      <c r="V698" s="7">
        <f t="shared" si="109"/>
        <v>33.662499999999994</v>
      </c>
    </row>
    <row r="699" spans="1:22" ht="13.5" x14ac:dyDescent="0.25">
      <c r="A699" s="3">
        <f>RSI!A699</f>
        <v>43724</v>
      </c>
      <c r="B699" s="2">
        <f>RSI!B699</f>
        <v>1.94</v>
      </c>
      <c r="C699" s="2">
        <f>RSI!I699</f>
        <v>66.468798710519394</v>
      </c>
      <c r="D699" s="2">
        <f>MACD!E699</f>
        <v>-6.2592502123657301E-2</v>
      </c>
      <c r="E699" s="2">
        <f>MACD!F699</f>
        <v>-5.5622094899985319E-2</v>
      </c>
      <c r="F699" s="2">
        <f>'Moving Avg'!D699</f>
        <v>1.94</v>
      </c>
      <c r="G699" s="2">
        <f>'Moving Avg'!F699</f>
        <v>1.8589999999999995</v>
      </c>
      <c r="H699" s="2">
        <f>'Moving Avg'!G699</f>
        <v>1.8448000000000011</v>
      </c>
      <c r="I699" s="2">
        <f>'Moving Avg'!H699</f>
        <v>1.9045999999999998</v>
      </c>
      <c r="J699" s="5" t="str">
        <f>OBV!F699</f>
        <v>NEUTRAL</v>
      </c>
      <c r="K699" s="5" t="str">
        <f>OBV!G699</f>
        <v>NEUTRAL</v>
      </c>
      <c r="L699" s="5" t="str">
        <f>OBV!H699</f>
        <v>NEUTRAL</v>
      </c>
      <c r="M699" s="7">
        <f t="shared" si="100"/>
        <v>25</v>
      </c>
      <c r="N699" s="7">
        <f t="shared" si="101"/>
        <v>45</v>
      </c>
      <c r="O699" s="7">
        <f t="shared" si="102"/>
        <v>50</v>
      </c>
      <c r="P699" s="7">
        <f t="shared" si="103"/>
        <v>33</v>
      </c>
      <c r="Q699" s="8">
        <f t="shared" si="104"/>
        <v>36.950000000000003</v>
      </c>
      <c r="R699" s="8">
        <f t="shared" si="105"/>
        <v>39.75</v>
      </c>
      <c r="S699" s="8">
        <f t="shared" si="106"/>
        <v>37.85</v>
      </c>
      <c r="T699" s="8">
        <f t="shared" si="107"/>
        <v>38.25</v>
      </c>
      <c r="U699" s="7">
        <f t="shared" si="108"/>
        <v>38.183333333333337</v>
      </c>
      <c r="V699" s="7">
        <f t="shared" si="109"/>
        <v>38.200000000000003</v>
      </c>
    </row>
    <row r="700" spans="1:22" ht="13.5" x14ac:dyDescent="0.25">
      <c r="A700" s="3">
        <f>RSI!A700</f>
        <v>43725</v>
      </c>
      <c r="B700" s="2">
        <f>RSI!B700</f>
        <v>1.94</v>
      </c>
      <c r="C700" s="2">
        <f>RSI!I700</f>
        <v>66.468798710519394</v>
      </c>
      <c r="D700" s="2">
        <f>MACD!E700</f>
        <v>-5.4167468930642837E-2</v>
      </c>
      <c r="E700" s="2">
        <f>MACD!F700</f>
        <v>-5.5331169706116831E-2</v>
      </c>
      <c r="F700" s="2">
        <f>'Moving Avg'!D700</f>
        <v>1.94</v>
      </c>
      <c r="G700" s="2">
        <f>'Moving Avg'!F700</f>
        <v>1.8659999999999997</v>
      </c>
      <c r="H700" s="2">
        <f>'Moving Avg'!G700</f>
        <v>1.8466000000000005</v>
      </c>
      <c r="I700" s="2">
        <f>'Moving Avg'!H700</f>
        <v>1.9001499999999998</v>
      </c>
      <c r="J700" s="5" t="str">
        <f>OBV!F700</f>
        <v>NEUTRAL</v>
      </c>
      <c r="K700" s="5" t="str">
        <f>OBV!G700</f>
        <v>NEUTRAL</v>
      </c>
      <c r="L700" s="5" t="str">
        <f>OBV!H700</f>
        <v>NEUTRAL</v>
      </c>
      <c r="M700" s="7">
        <f t="shared" si="100"/>
        <v>25</v>
      </c>
      <c r="N700" s="7">
        <f t="shared" si="101"/>
        <v>0</v>
      </c>
      <c r="O700" s="7">
        <f t="shared" si="102"/>
        <v>50</v>
      </c>
      <c r="P700" s="7">
        <f t="shared" si="103"/>
        <v>33</v>
      </c>
      <c r="Q700" s="8">
        <f t="shared" si="104"/>
        <v>21.2</v>
      </c>
      <c r="R700" s="8">
        <f t="shared" si="105"/>
        <v>30.75</v>
      </c>
      <c r="S700" s="8">
        <f t="shared" si="106"/>
        <v>31.1</v>
      </c>
      <c r="T700" s="8">
        <f t="shared" si="107"/>
        <v>27</v>
      </c>
      <c r="U700" s="7">
        <f t="shared" si="108"/>
        <v>27.683333333333337</v>
      </c>
      <c r="V700" s="7">
        <f t="shared" si="109"/>
        <v>27.512500000000003</v>
      </c>
    </row>
    <row r="701" spans="1:22" ht="13.5" x14ac:dyDescent="0.25">
      <c r="A701" s="3">
        <f>RSI!A701</f>
        <v>43726</v>
      </c>
      <c r="B701" s="2">
        <f>RSI!B701</f>
        <v>1.94</v>
      </c>
      <c r="C701" s="2">
        <f>RSI!I701</f>
        <v>66.468798710519408</v>
      </c>
      <c r="D701" s="2">
        <f>MACD!E701</f>
        <v>-4.7405206811550249E-2</v>
      </c>
      <c r="E701" s="2">
        <f>MACD!F701</f>
        <v>-5.3745977127203519E-2</v>
      </c>
      <c r="F701" s="2">
        <f>'Moving Avg'!D701</f>
        <v>1.94</v>
      </c>
      <c r="G701" s="2">
        <f>'Moving Avg'!F701</f>
        <v>1.8729999999999998</v>
      </c>
      <c r="H701" s="2">
        <f>'Moving Avg'!G701</f>
        <v>1.8484000000000003</v>
      </c>
      <c r="I701" s="2">
        <f>'Moving Avg'!H701</f>
        <v>1.8957000000000002</v>
      </c>
      <c r="J701" s="5" t="str">
        <f>OBV!F701</f>
        <v>NEUTRAL</v>
      </c>
      <c r="K701" s="5" t="str">
        <f>OBV!G701</f>
        <v>NEUTRAL</v>
      </c>
      <c r="L701" s="5" t="str">
        <f>OBV!H701</f>
        <v>NEUTRAL</v>
      </c>
      <c r="M701" s="7">
        <f t="shared" si="100"/>
        <v>25</v>
      </c>
      <c r="N701" s="7">
        <f t="shared" si="101"/>
        <v>0</v>
      </c>
      <c r="O701" s="7">
        <f t="shared" si="102"/>
        <v>50</v>
      </c>
      <c r="P701" s="7">
        <f t="shared" si="103"/>
        <v>33</v>
      </c>
      <c r="Q701" s="8">
        <f t="shared" si="104"/>
        <v>21.2</v>
      </c>
      <c r="R701" s="8">
        <f t="shared" si="105"/>
        <v>30.75</v>
      </c>
      <c r="S701" s="8">
        <f t="shared" si="106"/>
        <v>31.1</v>
      </c>
      <c r="T701" s="8">
        <f t="shared" si="107"/>
        <v>27</v>
      </c>
      <c r="U701" s="7">
        <f t="shared" si="108"/>
        <v>27.683333333333337</v>
      </c>
      <c r="V701" s="7">
        <f t="shared" si="109"/>
        <v>27.512500000000003</v>
      </c>
    </row>
    <row r="702" spans="1:22" ht="13.5" x14ac:dyDescent="0.25">
      <c r="A702" s="3">
        <f>RSI!A702</f>
        <v>43727</v>
      </c>
      <c r="B702" s="2">
        <f>RSI!B702</f>
        <v>1.94</v>
      </c>
      <c r="C702" s="2">
        <f>RSI!I702</f>
        <v>66.468798710519394</v>
      </c>
      <c r="D702" s="2">
        <f>MACD!E702</f>
        <v>-4.2022748378511388E-2</v>
      </c>
      <c r="E702" s="2">
        <f>MACD!F702</f>
        <v>-5.1401331377465095E-2</v>
      </c>
      <c r="F702" s="2">
        <f>'Moving Avg'!D702</f>
        <v>1.94</v>
      </c>
      <c r="G702" s="2">
        <f>'Moving Avg'!F702</f>
        <v>1.8800000000000001</v>
      </c>
      <c r="H702" s="2">
        <f>'Moving Avg'!G702</f>
        <v>1.8502000000000003</v>
      </c>
      <c r="I702" s="2">
        <f>'Moving Avg'!H702</f>
        <v>1.8917000000000002</v>
      </c>
      <c r="J702" s="5" t="str">
        <f>OBV!F702</f>
        <v>NEUTRAL</v>
      </c>
      <c r="K702" s="5" t="str">
        <f>OBV!G702</f>
        <v>NEUTRAL</v>
      </c>
      <c r="L702" s="5" t="str">
        <f>OBV!H702</f>
        <v>NEUTRAL</v>
      </c>
      <c r="M702" s="7">
        <f t="shared" si="100"/>
        <v>25</v>
      </c>
      <c r="N702" s="7">
        <f t="shared" si="101"/>
        <v>0</v>
      </c>
      <c r="O702" s="7">
        <f t="shared" si="102"/>
        <v>50</v>
      </c>
      <c r="P702" s="7">
        <f t="shared" si="103"/>
        <v>33</v>
      </c>
      <c r="Q702" s="8">
        <f t="shared" si="104"/>
        <v>21.2</v>
      </c>
      <c r="R702" s="8">
        <f t="shared" si="105"/>
        <v>30.75</v>
      </c>
      <c r="S702" s="8">
        <f t="shared" si="106"/>
        <v>31.1</v>
      </c>
      <c r="T702" s="8">
        <f t="shared" si="107"/>
        <v>27</v>
      </c>
      <c r="U702" s="7">
        <f t="shared" si="108"/>
        <v>27.683333333333337</v>
      </c>
      <c r="V702" s="7">
        <f t="shared" si="109"/>
        <v>27.512500000000003</v>
      </c>
    </row>
    <row r="703" spans="1:22" ht="13.5" x14ac:dyDescent="0.25">
      <c r="A703" s="3">
        <f>RSI!A703</f>
        <v>43728</v>
      </c>
      <c r="B703" s="2">
        <f>RSI!B703</f>
        <v>1.94</v>
      </c>
      <c r="C703" s="2">
        <f>RSI!I703</f>
        <v>66.468798710519394</v>
      </c>
      <c r="D703" s="2">
        <f>MACD!E703</f>
        <v>-3.0090363584780011E-2</v>
      </c>
      <c r="E703" s="2">
        <f>MACD!F703</f>
        <v>-4.7139137818928083E-2</v>
      </c>
      <c r="F703" s="2">
        <f>'Moving Avg'!D703</f>
        <v>1.94</v>
      </c>
      <c r="G703" s="2">
        <f>'Moving Avg'!F703</f>
        <v>1.891</v>
      </c>
      <c r="H703" s="2">
        <f>'Moving Avg'!G703</f>
        <v>1.8530000000000002</v>
      </c>
      <c r="I703" s="2">
        <f>'Moving Avg'!H703</f>
        <v>1.8871000000000004</v>
      </c>
      <c r="J703" s="5" t="str">
        <f>OBV!F703</f>
        <v>NEUTRAL</v>
      </c>
      <c r="K703" s="5" t="str">
        <f>OBV!G703</f>
        <v>NEUTRAL</v>
      </c>
      <c r="L703" s="5" t="str">
        <f>OBV!H703</f>
        <v>NEUTRAL</v>
      </c>
      <c r="M703" s="7">
        <f t="shared" si="100"/>
        <v>25</v>
      </c>
      <c r="N703" s="7">
        <f t="shared" si="101"/>
        <v>0</v>
      </c>
      <c r="O703" s="7">
        <f t="shared" si="102"/>
        <v>50</v>
      </c>
      <c r="P703" s="7">
        <f t="shared" si="103"/>
        <v>33</v>
      </c>
      <c r="Q703" s="8">
        <f t="shared" si="104"/>
        <v>21.2</v>
      </c>
      <c r="R703" s="8">
        <f t="shared" si="105"/>
        <v>30.75</v>
      </c>
      <c r="S703" s="8">
        <f t="shared" si="106"/>
        <v>31.1</v>
      </c>
      <c r="T703" s="8">
        <f t="shared" si="107"/>
        <v>27</v>
      </c>
      <c r="U703" s="7">
        <f t="shared" si="108"/>
        <v>27.683333333333337</v>
      </c>
      <c r="V703" s="7">
        <f t="shared" si="109"/>
        <v>27.512500000000003</v>
      </c>
    </row>
    <row r="704" spans="1:22" ht="13.5" x14ac:dyDescent="0.25">
      <c r="A704" s="3">
        <f>RSI!A704</f>
        <v>43731</v>
      </c>
      <c r="B704" s="2">
        <f>RSI!B704</f>
        <v>1.94</v>
      </c>
      <c r="C704" s="2">
        <f>RSI!I704</f>
        <v>66.468798710519394</v>
      </c>
      <c r="D704" s="2">
        <f>MACD!E704</f>
        <v>-2.182322035795603E-2</v>
      </c>
      <c r="E704" s="2">
        <f>MACD!F704</f>
        <v>-4.2075954326733674E-2</v>
      </c>
      <c r="F704" s="2">
        <f>'Moving Avg'!D704</f>
        <v>1.94</v>
      </c>
      <c r="G704" s="2">
        <f>'Moving Avg'!F704</f>
        <v>1.9055000000000004</v>
      </c>
      <c r="H704" s="2">
        <f>'Moving Avg'!G704</f>
        <v>1.8547999999999996</v>
      </c>
      <c r="I704" s="2">
        <f>'Moving Avg'!H704</f>
        <v>1.8829500000000001</v>
      </c>
      <c r="J704" s="5" t="str">
        <f>OBV!F704</f>
        <v>NEUTRAL</v>
      </c>
      <c r="K704" s="5" t="str">
        <f>OBV!G704</f>
        <v>NEUTRAL</v>
      </c>
      <c r="L704" s="5" t="str">
        <f>OBV!H704</f>
        <v>NEUTRAL</v>
      </c>
      <c r="M704" s="7">
        <f t="shared" si="100"/>
        <v>25</v>
      </c>
      <c r="N704" s="7">
        <f t="shared" si="101"/>
        <v>0</v>
      </c>
      <c r="O704" s="7">
        <f t="shared" si="102"/>
        <v>50</v>
      </c>
      <c r="P704" s="7">
        <f t="shared" si="103"/>
        <v>33</v>
      </c>
      <c r="Q704" s="8">
        <f t="shared" si="104"/>
        <v>21.2</v>
      </c>
      <c r="R704" s="8">
        <f t="shared" si="105"/>
        <v>30.75</v>
      </c>
      <c r="S704" s="8">
        <f t="shared" si="106"/>
        <v>31.1</v>
      </c>
      <c r="T704" s="8">
        <f t="shared" si="107"/>
        <v>27</v>
      </c>
      <c r="U704" s="7">
        <f t="shared" si="108"/>
        <v>27.683333333333337</v>
      </c>
      <c r="V704" s="7">
        <f t="shared" si="109"/>
        <v>27.512500000000003</v>
      </c>
    </row>
    <row r="705" spans="1:22" ht="13.5" x14ac:dyDescent="0.25">
      <c r="A705" s="3">
        <f>RSI!A705</f>
        <v>43732</v>
      </c>
      <c r="B705" s="2">
        <f>RSI!B705</f>
        <v>1.94</v>
      </c>
      <c r="C705" s="2">
        <f>RSI!I705</f>
        <v>66.468798710519394</v>
      </c>
      <c r="D705" s="2">
        <f>MACD!E705</f>
        <v>-1.5097416173316391E-2</v>
      </c>
      <c r="E705" s="2">
        <f>MACD!F705</f>
        <v>-3.6680246696050217E-2</v>
      </c>
      <c r="F705" s="2">
        <f>'Moving Avg'!D705</f>
        <v>1.94</v>
      </c>
      <c r="G705" s="2">
        <f>'Moving Avg'!F705</f>
        <v>1.9179999999999999</v>
      </c>
      <c r="H705" s="2">
        <f>'Moving Avg'!G705</f>
        <v>1.8565999999999994</v>
      </c>
      <c r="I705" s="2">
        <f>'Moving Avg'!H705</f>
        <v>1.8789500000000001</v>
      </c>
      <c r="J705" s="5" t="str">
        <f>OBV!F705</f>
        <v>NEUTRAL</v>
      </c>
      <c r="K705" s="5" t="str">
        <f>OBV!G705</f>
        <v>NEUTRAL</v>
      </c>
      <c r="L705" s="5" t="str">
        <f>OBV!H705</f>
        <v>NEUTRAL</v>
      </c>
      <c r="M705" s="7">
        <f t="shared" si="100"/>
        <v>25</v>
      </c>
      <c r="N705" s="7">
        <f t="shared" si="101"/>
        <v>0</v>
      </c>
      <c r="O705" s="7">
        <f t="shared" si="102"/>
        <v>50</v>
      </c>
      <c r="P705" s="7">
        <f t="shared" si="103"/>
        <v>33</v>
      </c>
      <c r="Q705" s="8">
        <f t="shared" si="104"/>
        <v>21.2</v>
      </c>
      <c r="R705" s="8">
        <f t="shared" si="105"/>
        <v>30.75</v>
      </c>
      <c r="S705" s="8">
        <f t="shared" si="106"/>
        <v>31.1</v>
      </c>
      <c r="T705" s="8">
        <f t="shared" si="107"/>
        <v>27</v>
      </c>
      <c r="U705" s="7">
        <f t="shared" si="108"/>
        <v>27.683333333333337</v>
      </c>
      <c r="V705" s="7">
        <f t="shared" si="109"/>
        <v>27.512500000000003</v>
      </c>
    </row>
    <row r="706" spans="1:22" ht="13.5" x14ac:dyDescent="0.25">
      <c r="A706" s="3">
        <f>RSI!A706</f>
        <v>43733</v>
      </c>
      <c r="B706" s="2">
        <f>RSI!B706</f>
        <v>1.97</v>
      </c>
      <c r="C706" s="2">
        <f>RSI!I706</f>
        <v>73.015742885345929</v>
      </c>
      <c r="D706" s="2">
        <f>MACD!E706</f>
        <v>-1.1878083365712389E-2</v>
      </c>
      <c r="E706" s="2">
        <f>MACD!F706</f>
        <v>-3.1719814029982654E-2</v>
      </c>
      <c r="F706" s="2">
        <f>'Moving Avg'!D706</f>
        <v>1.9460000000000002</v>
      </c>
      <c r="G706" s="2">
        <f>'Moving Avg'!F706</f>
        <v>1.9270000000000003</v>
      </c>
      <c r="H706" s="2">
        <f>'Moving Avg'!G706</f>
        <v>1.8599999999999992</v>
      </c>
      <c r="I706" s="2">
        <f>'Moving Avg'!H706</f>
        <v>1.8744000000000001</v>
      </c>
      <c r="J706" s="5" t="str">
        <f>OBV!F706</f>
        <v>BULLISH</v>
      </c>
      <c r="K706" s="5" t="str">
        <f>OBV!G706</f>
        <v>NEUTRAL</v>
      </c>
      <c r="L706" s="5" t="str">
        <f>OBV!H706</f>
        <v>CONFIRMED BULLISH</v>
      </c>
      <c r="M706" s="7">
        <f t="shared" ref="M706:M769" si="110">IF(C706&lt;30,50, IF(C706&gt;70, 0, 25))</f>
        <v>0</v>
      </c>
      <c r="N706" s="7">
        <f t="shared" ref="N706:N769" si="111">IF(E706-D706&gt;0.02, 100, IF(E706-D706&lt;0,0,45))</f>
        <v>0</v>
      </c>
      <c r="O706" s="7">
        <f t="shared" ref="O706:O769" si="112">IF(F706-I706&gt;10,100,IF(F706-I706&gt;5,75, IF(F706-I706&gt;0,50,0)))</f>
        <v>50</v>
      </c>
      <c r="P706" s="7">
        <f t="shared" ref="P706:P769" si="113">IF(L706="confirmed bullish", 34, IF(L706="bullish divergence",17, 0))+IF(J706="bullish",33,IF(J706="bearish",0,16.5))+IF(K706="strong",33,IF(K706="weak",0,16.5))</f>
        <v>83.5</v>
      </c>
      <c r="Q706" s="8">
        <f t="shared" si="104"/>
        <v>20.024999999999999</v>
      </c>
      <c r="R706" s="8">
        <f t="shared" si="105"/>
        <v>38.375</v>
      </c>
      <c r="S706" s="8">
        <f t="shared" si="106"/>
        <v>50.075000000000003</v>
      </c>
      <c r="T706" s="8">
        <f t="shared" si="107"/>
        <v>33.375</v>
      </c>
      <c r="U706" s="7">
        <f t="shared" si="108"/>
        <v>36.158333333333331</v>
      </c>
      <c r="V706" s="7">
        <f t="shared" si="109"/>
        <v>35.462499999999999</v>
      </c>
    </row>
    <row r="707" spans="1:22" ht="13.5" x14ac:dyDescent="0.25">
      <c r="A707" s="3">
        <f>RSI!A707</f>
        <v>43734</v>
      </c>
      <c r="B707" s="2">
        <f>RSI!B707</f>
        <v>1.92</v>
      </c>
      <c r="C707" s="2">
        <f>RSI!I707</f>
        <v>54.067813256827577</v>
      </c>
      <c r="D707" s="2">
        <f>MACD!E707</f>
        <v>-5.8586279367838223E-3</v>
      </c>
      <c r="E707" s="2">
        <f>MACD!F707</f>
        <v>-2.6547576811342892E-2</v>
      </c>
      <c r="F707" s="2">
        <f>'Moving Avg'!D707</f>
        <v>1.9420000000000002</v>
      </c>
      <c r="G707" s="2">
        <f>'Moving Avg'!F707</f>
        <v>1.9310000000000003</v>
      </c>
      <c r="H707" s="2">
        <f>'Moving Avg'!G707</f>
        <v>1.8623999999999989</v>
      </c>
      <c r="I707" s="2">
        <f>'Moving Avg'!H707</f>
        <v>1.8689999999999998</v>
      </c>
      <c r="J707" s="5" t="str">
        <f>OBV!F707</f>
        <v>BULLISH</v>
      </c>
      <c r="K707" s="5" t="str">
        <f>OBV!G707</f>
        <v>NEUTRAL</v>
      </c>
      <c r="L707" s="5" t="str">
        <f>OBV!H707</f>
        <v>BULLISH DIVERGENCE</v>
      </c>
      <c r="M707" s="7">
        <f t="shared" si="110"/>
        <v>25</v>
      </c>
      <c r="N707" s="7">
        <f t="shared" si="111"/>
        <v>0</v>
      </c>
      <c r="O707" s="7">
        <f t="shared" si="112"/>
        <v>50</v>
      </c>
      <c r="P707" s="7">
        <f t="shared" si="113"/>
        <v>66.5</v>
      </c>
      <c r="Q707" s="8">
        <f t="shared" ref="Q707:Q770" si="114">0.35*M707+N707*0.35+O707*0.15+P707*0.15</f>
        <v>26.225000000000001</v>
      </c>
      <c r="R707" s="8">
        <f t="shared" ref="R707:R770" si="115">M707*0.2+N707*0.2+O707*0.35+P707*0.25</f>
        <v>39.125</v>
      </c>
      <c r="S707" s="8">
        <f t="shared" ref="S707:S770" si="116">M707*0.15+N707*0.15+O707*0.25+P707*0.45</f>
        <v>46.174999999999997</v>
      </c>
      <c r="T707" s="8">
        <f t="shared" ref="T707:T770" si="117">0.25*SUM(M707:P707)</f>
        <v>35.375</v>
      </c>
      <c r="U707" s="7">
        <f t="shared" ref="U707:U770" si="118">SUM(Q707:S707)/3</f>
        <v>37.174999999999997</v>
      </c>
      <c r="V707" s="7">
        <f t="shared" ref="V707:V770" si="119">SUM(Q707:T707)/4</f>
        <v>36.724999999999994</v>
      </c>
    </row>
    <row r="708" spans="1:22" ht="13.5" x14ac:dyDescent="0.25">
      <c r="A708" s="3">
        <f>RSI!A708</f>
        <v>43735</v>
      </c>
      <c r="B708" s="2">
        <f>RSI!B708</f>
        <v>1.92</v>
      </c>
      <c r="C708" s="2">
        <f>RSI!I708</f>
        <v>54.067813256827577</v>
      </c>
      <c r="D708" s="2">
        <f>MACD!E708</f>
        <v>-8.4784515985347753E-4</v>
      </c>
      <c r="E708" s="2">
        <f>MACD!F708</f>
        <v>-2.140763048104501E-2</v>
      </c>
      <c r="F708" s="2">
        <f>'Moving Avg'!D708</f>
        <v>1.9379999999999999</v>
      </c>
      <c r="G708" s="2">
        <f>'Moving Avg'!F708</f>
        <v>1.9320000000000004</v>
      </c>
      <c r="H708" s="2">
        <f>'Moving Avg'!G708</f>
        <v>1.8647999999999991</v>
      </c>
      <c r="I708" s="2">
        <f>'Moving Avg'!H708</f>
        <v>1.8635999999999995</v>
      </c>
      <c r="J708" s="5" t="str">
        <f>OBV!F708</f>
        <v>BULLISH</v>
      </c>
      <c r="K708" s="5" t="str">
        <f>OBV!G708</f>
        <v>NEUTRAL</v>
      </c>
      <c r="L708" s="5" t="str">
        <f>OBV!H708</f>
        <v>BULLISH DIVERGENCE</v>
      </c>
      <c r="M708" s="7">
        <f t="shared" si="110"/>
        <v>25</v>
      </c>
      <c r="N708" s="7">
        <f t="shared" si="111"/>
        <v>0</v>
      </c>
      <c r="O708" s="7">
        <f t="shared" si="112"/>
        <v>50</v>
      </c>
      <c r="P708" s="7">
        <f t="shared" si="113"/>
        <v>66.5</v>
      </c>
      <c r="Q708" s="8">
        <f t="shared" si="114"/>
        <v>26.225000000000001</v>
      </c>
      <c r="R708" s="8">
        <f t="shared" si="115"/>
        <v>39.125</v>
      </c>
      <c r="S708" s="8">
        <f t="shared" si="116"/>
        <v>46.174999999999997</v>
      </c>
      <c r="T708" s="8">
        <f t="shared" si="117"/>
        <v>35.375</v>
      </c>
      <c r="U708" s="7">
        <f t="shared" si="118"/>
        <v>37.174999999999997</v>
      </c>
      <c r="V708" s="7">
        <f t="shared" si="119"/>
        <v>36.724999999999994</v>
      </c>
    </row>
    <row r="709" spans="1:22" ht="13.5" x14ac:dyDescent="0.25">
      <c r="A709" s="3">
        <f>RSI!A709</f>
        <v>43738</v>
      </c>
      <c r="B709" s="2">
        <f>RSI!B709</f>
        <v>1.92</v>
      </c>
      <c r="C709" s="2">
        <f>RSI!I709</f>
        <v>54.067813256827577</v>
      </c>
      <c r="D709" s="2">
        <f>MACD!E709</f>
        <v>3.315564083152811E-3</v>
      </c>
      <c r="E709" s="2">
        <f>MACD!F709</f>
        <v>-1.6462991568205448E-2</v>
      </c>
      <c r="F709" s="2">
        <f>'Moving Avg'!D709</f>
        <v>1.9339999999999999</v>
      </c>
      <c r="G709" s="2">
        <f>'Moving Avg'!F709</f>
        <v>1.9330000000000005</v>
      </c>
      <c r="H709" s="2">
        <f>'Moving Avg'!G709</f>
        <v>1.8663999999999994</v>
      </c>
      <c r="I709" s="2">
        <f>'Moving Avg'!H709</f>
        <v>1.8581499999999997</v>
      </c>
      <c r="J709" s="5" t="str">
        <f>OBV!F709</f>
        <v>BULLISH</v>
      </c>
      <c r="K709" s="5" t="str">
        <f>OBV!G709</f>
        <v>NEUTRAL</v>
      </c>
      <c r="L709" s="5" t="str">
        <f>OBV!H709</f>
        <v>BULLISH DIVERGENCE</v>
      </c>
      <c r="M709" s="7">
        <f t="shared" si="110"/>
        <v>25</v>
      </c>
      <c r="N709" s="7">
        <f t="shared" si="111"/>
        <v>0</v>
      </c>
      <c r="O709" s="7">
        <f t="shared" si="112"/>
        <v>50</v>
      </c>
      <c r="P709" s="7">
        <f t="shared" si="113"/>
        <v>66.5</v>
      </c>
      <c r="Q709" s="8">
        <f t="shared" si="114"/>
        <v>26.225000000000001</v>
      </c>
      <c r="R709" s="8">
        <f t="shared" si="115"/>
        <v>39.125</v>
      </c>
      <c r="S709" s="8">
        <f t="shared" si="116"/>
        <v>46.174999999999997</v>
      </c>
      <c r="T709" s="8">
        <f t="shared" si="117"/>
        <v>35.375</v>
      </c>
      <c r="U709" s="7">
        <f t="shared" si="118"/>
        <v>37.174999999999997</v>
      </c>
      <c r="V709" s="7">
        <f t="shared" si="119"/>
        <v>36.724999999999994</v>
      </c>
    </row>
    <row r="710" spans="1:22" ht="13.5" x14ac:dyDescent="0.25">
      <c r="A710" s="3">
        <f>RSI!A710</f>
        <v>43739</v>
      </c>
      <c r="B710" s="2">
        <f>RSI!B710</f>
        <v>1.92</v>
      </c>
      <c r="C710" s="2">
        <f>RSI!I710</f>
        <v>54.067813256827577</v>
      </c>
      <c r="D710" s="2">
        <f>MACD!E710</f>
        <v>6.7676304235921858E-3</v>
      </c>
      <c r="E710" s="2">
        <f>MACD!F710</f>
        <v>-1.181686716984592E-2</v>
      </c>
      <c r="F710" s="2">
        <f>'Moving Avg'!D710</f>
        <v>1.9299999999999997</v>
      </c>
      <c r="G710" s="2">
        <f>'Moving Avg'!F710</f>
        <v>1.9340000000000004</v>
      </c>
      <c r="H710" s="2">
        <f>'Moving Avg'!G710</f>
        <v>1.8679999999999992</v>
      </c>
      <c r="I710" s="2">
        <f>'Moving Avg'!H710</f>
        <v>1.8528499999999994</v>
      </c>
      <c r="J710" s="5" t="str">
        <f>OBV!F710</f>
        <v>BULLISH</v>
      </c>
      <c r="K710" s="5" t="str">
        <f>OBV!G710</f>
        <v>NEUTRAL</v>
      </c>
      <c r="L710" s="5" t="str">
        <f>OBV!H710</f>
        <v>BULLISH DIVERGENCE</v>
      </c>
      <c r="M710" s="7">
        <f t="shared" si="110"/>
        <v>25</v>
      </c>
      <c r="N710" s="7">
        <f t="shared" si="111"/>
        <v>0</v>
      </c>
      <c r="O710" s="7">
        <f t="shared" si="112"/>
        <v>50</v>
      </c>
      <c r="P710" s="7">
        <f t="shared" si="113"/>
        <v>66.5</v>
      </c>
      <c r="Q710" s="8">
        <f t="shared" si="114"/>
        <v>26.225000000000001</v>
      </c>
      <c r="R710" s="8">
        <f t="shared" si="115"/>
        <v>39.125</v>
      </c>
      <c r="S710" s="8">
        <f t="shared" si="116"/>
        <v>46.174999999999997</v>
      </c>
      <c r="T710" s="8">
        <f t="shared" si="117"/>
        <v>35.375</v>
      </c>
      <c r="U710" s="7">
        <f t="shared" si="118"/>
        <v>37.174999999999997</v>
      </c>
      <c r="V710" s="7">
        <f t="shared" si="119"/>
        <v>36.724999999999994</v>
      </c>
    </row>
    <row r="711" spans="1:22" ht="13.5" x14ac:dyDescent="0.25">
      <c r="A711" s="3">
        <f>RSI!A711</f>
        <v>43740</v>
      </c>
      <c r="B711" s="2">
        <f>RSI!B711</f>
        <v>1.92</v>
      </c>
      <c r="C711" s="2">
        <f>RSI!I711</f>
        <v>54.067813256827577</v>
      </c>
      <c r="D711" s="2">
        <f>MACD!E711</f>
        <v>9.6230370387671016E-3</v>
      </c>
      <c r="E711" s="2">
        <f>MACD!F711</f>
        <v>-7.5288863281233161E-3</v>
      </c>
      <c r="F711" s="2">
        <f>'Moving Avg'!D711</f>
        <v>1.92</v>
      </c>
      <c r="G711" s="2">
        <f>'Moving Avg'!F711</f>
        <v>1.9350000000000005</v>
      </c>
      <c r="H711" s="2">
        <f>'Moving Avg'!G711</f>
        <v>1.8695999999999993</v>
      </c>
      <c r="I711" s="2">
        <f>'Moving Avg'!H711</f>
        <v>1.8475999999999992</v>
      </c>
      <c r="J711" s="5" t="str">
        <f>OBV!F711</f>
        <v>BEARISH</v>
      </c>
      <c r="K711" s="5" t="str">
        <f>OBV!G711</f>
        <v>NEUTRAL</v>
      </c>
      <c r="L711" s="5" t="str">
        <f>OBV!H711</f>
        <v>CONFIRMED BEARISH</v>
      </c>
      <c r="M711" s="7">
        <f t="shared" si="110"/>
        <v>25</v>
      </c>
      <c r="N711" s="7">
        <f t="shared" si="111"/>
        <v>0</v>
      </c>
      <c r="O711" s="7">
        <f t="shared" si="112"/>
        <v>50</v>
      </c>
      <c r="P711" s="7">
        <f t="shared" si="113"/>
        <v>16.5</v>
      </c>
      <c r="Q711" s="8">
        <f t="shared" si="114"/>
        <v>18.725000000000001</v>
      </c>
      <c r="R711" s="8">
        <f t="shared" si="115"/>
        <v>26.625</v>
      </c>
      <c r="S711" s="8">
        <f t="shared" si="116"/>
        <v>23.675000000000001</v>
      </c>
      <c r="T711" s="8">
        <f t="shared" si="117"/>
        <v>22.875</v>
      </c>
      <c r="U711" s="7">
        <f t="shared" si="118"/>
        <v>23.008333333333336</v>
      </c>
      <c r="V711" s="7">
        <f t="shared" si="119"/>
        <v>22.975000000000001</v>
      </c>
    </row>
    <row r="712" spans="1:22" ht="13.5" x14ac:dyDescent="0.25">
      <c r="A712" s="3">
        <f>RSI!A712</f>
        <v>43741</v>
      </c>
      <c r="B712" s="2">
        <f>RSI!B712</f>
        <v>1.92</v>
      </c>
      <c r="C712" s="2">
        <f>RSI!I712</f>
        <v>54.067813256827577</v>
      </c>
      <c r="D712" s="2">
        <f>MACD!E712</f>
        <v>1.1978434961895434E-2</v>
      </c>
      <c r="E712" s="2">
        <f>MACD!F712</f>
        <v>-3.6274220701195663E-3</v>
      </c>
      <c r="F712" s="2">
        <f>'Moving Avg'!D712</f>
        <v>1.92</v>
      </c>
      <c r="G712" s="2">
        <f>'Moving Avg'!F712</f>
        <v>1.9360000000000006</v>
      </c>
      <c r="H712" s="2">
        <f>'Moving Avg'!G712</f>
        <v>1.8711999999999995</v>
      </c>
      <c r="I712" s="2">
        <f>'Moving Avg'!H712</f>
        <v>1.8418999999999994</v>
      </c>
      <c r="J712" s="5" t="str">
        <f>OBV!F712</f>
        <v>NEUTRAL</v>
      </c>
      <c r="K712" s="5" t="str">
        <f>OBV!G712</f>
        <v>NEUTRAL</v>
      </c>
      <c r="L712" s="5" t="str">
        <f>OBV!H712</f>
        <v>NEUTRAL</v>
      </c>
      <c r="M712" s="7">
        <f t="shared" si="110"/>
        <v>25</v>
      </c>
      <c r="N712" s="7">
        <f t="shared" si="111"/>
        <v>0</v>
      </c>
      <c r="O712" s="7">
        <f t="shared" si="112"/>
        <v>50</v>
      </c>
      <c r="P712" s="7">
        <f t="shared" si="113"/>
        <v>33</v>
      </c>
      <c r="Q712" s="8">
        <f t="shared" si="114"/>
        <v>21.2</v>
      </c>
      <c r="R712" s="8">
        <f t="shared" si="115"/>
        <v>30.75</v>
      </c>
      <c r="S712" s="8">
        <f t="shared" si="116"/>
        <v>31.1</v>
      </c>
      <c r="T712" s="8">
        <f t="shared" si="117"/>
        <v>27</v>
      </c>
      <c r="U712" s="7">
        <f t="shared" si="118"/>
        <v>27.683333333333337</v>
      </c>
      <c r="V712" s="7">
        <f t="shared" si="119"/>
        <v>27.512500000000003</v>
      </c>
    </row>
    <row r="713" spans="1:22" ht="13.5" x14ac:dyDescent="0.25">
      <c r="A713" s="3">
        <f>RSI!A713</f>
        <v>43742</v>
      </c>
      <c r="B713" s="2">
        <f>RSI!B713</f>
        <v>1.97</v>
      </c>
      <c r="C713" s="2">
        <f>RSI!I713</f>
        <v>67.303676620216763</v>
      </c>
      <c r="D713" s="2">
        <f>MACD!E713</f>
        <v>1.0211542337999813E-2</v>
      </c>
      <c r="E713" s="2">
        <f>MACD!F713</f>
        <v>-8.5962918849569062E-4</v>
      </c>
      <c r="F713" s="2">
        <f>'Moving Avg'!D713</f>
        <v>1.9300000000000002</v>
      </c>
      <c r="G713" s="2">
        <f>'Moving Avg'!F713</f>
        <v>1.9370000000000005</v>
      </c>
      <c r="H713" s="2">
        <f>'Moving Avg'!G713</f>
        <v>1.8737999999999995</v>
      </c>
      <c r="I713" s="2">
        <f>'Moving Avg'!H713</f>
        <v>1.8367999999999993</v>
      </c>
      <c r="J713" s="5" t="str">
        <f>OBV!F713</f>
        <v>BULLISH</v>
      </c>
      <c r="K713" s="5" t="str">
        <f>OBV!G713</f>
        <v>NEUTRAL</v>
      </c>
      <c r="L713" s="5" t="str">
        <f>OBV!H713</f>
        <v>CONFIRMED BULLISH</v>
      </c>
      <c r="M713" s="7">
        <f t="shared" si="110"/>
        <v>25</v>
      </c>
      <c r="N713" s="7">
        <f t="shared" si="111"/>
        <v>0</v>
      </c>
      <c r="O713" s="7">
        <f t="shared" si="112"/>
        <v>50</v>
      </c>
      <c r="P713" s="7">
        <f t="shared" si="113"/>
        <v>83.5</v>
      </c>
      <c r="Q713" s="8">
        <f t="shared" si="114"/>
        <v>28.774999999999999</v>
      </c>
      <c r="R713" s="8">
        <f t="shared" si="115"/>
        <v>43.375</v>
      </c>
      <c r="S713" s="8">
        <f t="shared" si="116"/>
        <v>53.825000000000003</v>
      </c>
      <c r="T713" s="8">
        <f t="shared" si="117"/>
        <v>39.625</v>
      </c>
      <c r="U713" s="7">
        <f t="shared" si="118"/>
        <v>41.991666666666667</v>
      </c>
      <c r="V713" s="7">
        <f t="shared" si="119"/>
        <v>41.400000000000006</v>
      </c>
    </row>
    <row r="714" spans="1:22" ht="13.5" x14ac:dyDescent="0.25">
      <c r="A714" s="3">
        <f>RSI!A714</f>
        <v>43745</v>
      </c>
      <c r="B714" s="2">
        <f>RSI!B714</f>
        <v>1.97</v>
      </c>
      <c r="C714" s="2">
        <f>RSI!I714</f>
        <v>67.303676620216763</v>
      </c>
      <c r="D714" s="2">
        <f>MACD!E714</f>
        <v>8.3689735604410842E-3</v>
      </c>
      <c r="E714" s="2">
        <f>MACD!F714</f>
        <v>9.8609136129166426E-4</v>
      </c>
      <c r="F714" s="2">
        <f>'Moving Avg'!D714</f>
        <v>1.94</v>
      </c>
      <c r="G714" s="2">
        <f>'Moving Avg'!F714</f>
        <v>1.9385000000000001</v>
      </c>
      <c r="H714" s="2">
        <f>'Moving Avg'!G714</f>
        <v>1.8763999999999996</v>
      </c>
      <c r="I714" s="2">
        <f>'Moving Avg'!H714</f>
        <v>1.8318499999999991</v>
      </c>
      <c r="J714" s="5" t="str">
        <f>OBV!F714</f>
        <v>BULLISH</v>
      </c>
      <c r="K714" s="5" t="str">
        <f>OBV!G714</f>
        <v>NEUTRAL</v>
      </c>
      <c r="L714" s="5" t="str">
        <f>OBV!H714</f>
        <v>CONFIRMED BULLISH</v>
      </c>
      <c r="M714" s="7">
        <f t="shared" si="110"/>
        <v>25</v>
      </c>
      <c r="N714" s="7">
        <f t="shared" si="111"/>
        <v>0</v>
      </c>
      <c r="O714" s="7">
        <f t="shared" si="112"/>
        <v>50</v>
      </c>
      <c r="P714" s="7">
        <f t="shared" si="113"/>
        <v>83.5</v>
      </c>
      <c r="Q714" s="8">
        <f t="shared" si="114"/>
        <v>28.774999999999999</v>
      </c>
      <c r="R714" s="8">
        <f t="shared" si="115"/>
        <v>43.375</v>
      </c>
      <c r="S714" s="8">
        <f t="shared" si="116"/>
        <v>53.825000000000003</v>
      </c>
      <c r="T714" s="8">
        <f t="shared" si="117"/>
        <v>39.625</v>
      </c>
      <c r="U714" s="7">
        <f t="shared" si="118"/>
        <v>41.991666666666667</v>
      </c>
      <c r="V714" s="7">
        <f t="shared" si="119"/>
        <v>41.400000000000006</v>
      </c>
    </row>
    <row r="715" spans="1:22" ht="13.5" x14ac:dyDescent="0.25">
      <c r="A715" s="3">
        <f>RSI!A715</f>
        <v>43746</v>
      </c>
      <c r="B715" s="2">
        <f>RSI!B715</f>
        <v>1.97</v>
      </c>
      <c r="C715" s="2">
        <f>RSI!I715</f>
        <v>67.303676620216763</v>
      </c>
      <c r="D715" s="2">
        <f>MACD!E715</f>
        <v>6.4881122838866823E-3</v>
      </c>
      <c r="E715" s="2">
        <f>MACD!F715</f>
        <v>2.0864955458106678E-3</v>
      </c>
      <c r="F715" s="2">
        <f>'Moving Avg'!D715</f>
        <v>1.95</v>
      </c>
      <c r="G715" s="2">
        <f>'Moving Avg'!F715</f>
        <v>1.9400000000000002</v>
      </c>
      <c r="H715" s="2">
        <f>'Moving Avg'!G715</f>
        <v>1.8789999999999996</v>
      </c>
      <c r="I715" s="2">
        <f>'Moving Avg'!H715</f>
        <v>1.827199999999999</v>
      </c>
      <c r="J715" s="5" t="str">
        <f>OBV!F715</f>
        <v>BULLISH</v>
      </c>
      <c r="K715" s="5" t="str">
        <f>OBV!G715</f>
        <v>NEUTRAL</v>
      </c>
      <c r="L715" s="5" t="str">
        <f>OBV!H715</f>
        <v>CONFIRMED BULLISH</v>
      </c>
      <c r="M715" s="7">
        <f t="shared" si="110"/>
        <v>25</v>
      </c>
      <c r="N715" s="7">
        <f t="shared" si="111"/>
        <v>0</v>
      </c>
      <c r="O715" s="7">
        <f t="shared" si="112"/>
        <v>50</v>
      </c>
      <c r="P715" s="7">
        <f t="shared" si="113"/>
        <v>83.5</v>
      </c>
      <c r="Q715" s="8">
        <f t="shared" si="114"/>
        <v>28.774999999999999</v>
      </c>
      <c r="R715" s="8">
        <f t="shared" si="115"/>
        <v>43.375</v>
      </c>
      <c r="S715" s="8">
        <f t="shared" si="116"/>
        <v>53.825000000000003</v>
      </c>
      <c r="T715" s="8">
        <f t="shared" si="117"/>
        <v>39.625</v>
      </c>
      <c r="U715" s="7">
        <f t="shared" si="118"/>
        <v>41.991666666666667</v>
      </c>
      <c r="V715" s="7">
        <f t="shared" si="119"/>
        <v>41.400000000000006</v>
      </c>
    </row>
    <row r="716" spans="1:22" ht="13.5" x14ac:dyDescent="0.25">
      <c r="A716" s="3">
        <f>RSI!A716</f>
        <v>43747</v>
      </c>
      <c r="B716" s="2">
        <f>RSI!B716</f>
        <v>1.97</v>
      </c>
      <c r="C716" s="2">
        <f>RSI!I716</f>
        <v>67.303676620216763</v>
      </c>
      <c r="D716" s="2">
        <f>MACD!E716</f>
        <v>9.2140686936075245E-3</v>
      </c>
      <c r="E716" s="2">
        <f>MACD!F716</f>
        <v>3.5120101753700391E-3</v>
      </c>
      <c r="F716" s="2">
        <f>'Moving Avg'!D716</f>
        <v>1.9599999999999997</v>
      </c>
      <c r="G716" s="2">
        <f>'Moving Avg'!F716</f>
        <v>1.9415</v>
      </c>
      <c r="H716" s="2">
        <f>'Moving Avg'!G716</f>
        <v>1.8815999999999997</v>
      </c>
      <c r="I716" s="2">
        <f>'Moving Avg'!H716</f>
        <v>1.8231999999999993</v>
      </c>
      <c r="J716" s="5" t="str">
        <f>OBV!F716</f>
        <v>BULLISH</v>
      </c>
      <c r="K716" s="5" t="str">
        <f>OBV!G716</f>
        <v>NEUTRAL</v>
      </c>
      <c r="L716" s="5" t="str">
        <f>OBV!H716</f>
        <v>CONFIRMED BULLISH</v>
      </c>
      <c r="M716" s="7">
        <f t="shared" si="110"/>
        <v>25</v>
      </c>
      <c r="N716" s="7">
        <f t="shared" si="111"/>
        <v>0</v>
      </c>
      <c r="O716" s="7">
        <f t="shared" si="112"/>
        <v>50</v>
      </c>
      <c r="P716" s="7">
        <f t="shared" si="113"/>
        <v>83.5</v>
      </c>
      <c r="Q716" s="8">
        <f t="shared" si="114"/>
        <v>28.774999999999999</v>
      </c>
      <c r="R716" s="8">
        <f t="shared" si="115"/>
        <v>43.375</v>
      </c>
      <c r="S716" s="8">
        <f t="shared" si="116"/>
        <v>53.825000000000003</v>
      </c>
      <c r="T716" s="8">
        <f t="shared" si="117"/>
        <v>39.625</v>
      </c>
      <c r="U716" s="7">
        <f t="shared" si="118"/>
        <v>41.991666666666667</v>
      </c>
      <c r="V716" s="7">
        <f t="shared" si="119"/>
        <v>41.400000000000006</v>
      </c>
    </row>
    <row r="717" spans="1:22" ht="13.5" x14ac:dyDescent="0.25">
      <c r="A717" s="3">
        <f>RSI!A717</f>
        <v>43748</v>
      </c>
      <c r="B717" s="2">
        <f>RSI!B717</f>
        <v>2</v>
      </c>
      <c r="C717" s="2">
        <f>RSI!I717</f>
        <v>73.472720398153257</v>
      </c>
      <c r="D717" s="2">
        <f>MACD!E717</f>
        <v>1.3302559810686176E-3</v>
      </c>
      <c r="E717" s="2">
        <f>MACD!F717</f>
        <v>3.0756593365097551E-3</v>
      </c>
      <c r="F717" s="2">
        <f>'Moving Avg'!D717</f>
        <v>1.9759999999999998</v>
      </c>
      <c r="G717" s="2">
        <f>'Moving Avg'!F717</f>
        <v>1.9445000000000001</v>
      </c>
      <c r="H717" s="2">
        <f>'Moving Avg'!G717</f>
        <v>1.8847999999999996</v>
      </c>
      <c r="I717" s="2">
        <f>'Moving Avg'!H717</f>
        <v>1.8197999999999994</v>
      </c>
      <c r="J717" s="5" t="str">
        <f>OBV!F717</f>
        <v>BULLISH</v>
      </c>
      <c r="K717" s="5" t="str">
        <f>OBV!G717</f>
        <v>NEUTRAL</v>
      </c>
      <c r="L717" s="5" t="str">
        <f>OBV!H717</f>
        <v>CONFIRMED BULLISH</v>
      </c>
      <c r="M717" s="7">
        <f t="shared" si="110"/>
        <v>0</v>
      </c>
      <c r="N717" s="7">
        <f t="shared" si="111"/>
        <v>45</v>
      </c>
      <c r="O717" s="7">
        <f t="shared" si="112"/>
        <v>50</v>
      </c>
      <c r="P717" s="7">
        <f t="shared" si="113"/>
        <v>83.5</v>
      </c>
      <c r="Q717" s="8">
        <f t="shared" si="114"/>
        <v>35.774999999999999</v>
      </c>
      <c r="R717" s="8">
        <f t="shared" si="115"/>
        <v>47.375</v>
      </c>
      <c r="S717" s="8">
        <f t="shared" si="116"/>
        <v>56.825000000000003</v>
      </c>
      <c r="T717" s="8">
        <f t="shared" si="117"/>
        <v>44.625</v>
      </c>
      <c r="U717" s="7">
        <f t="shared" si="118"/>
        <v>46.658333333333339</v>
      </c>
      <c r="V717" s="7">
        <f t="shared" si="119"/>
        <v>46.150000000000006</v>
      </c>
    </row>
    <row r="718" spans="1:22" ht="13.5" x14ac:dyDescent="0.25">
      <c r="A718" s="3">
        <f>RSI!A718</f>
        <v>43749</v>
      </c>
      <c r="B718" s="2">
        <f>RSI!B718</f>
        <v>2</v>
      </c>
      <c r="C718" s="2">
        <f>RSI!I718</f>
        <v>73.472720398153271</v>
      </c>
      <c r="D718" s="2">
        <f>MACD!E718</f>
        <v>-5.7733608846650686E-3</v>
      </c>
      <c r="E718" s="2">
        <f>MACD!F718</f>
        <v>1.3058552922747904E-3</v>
      </c>
      <c r="F718" s="2">
        <f>'Moving Avg'!D718</f>
        <v>1.982</v>
      </c>
      <c r="G718" s="2">
        <f>'Moving Avg'!F718</f>
        <v>1.9475000000000002</v>
      </c>
      <c r="H718" s="2">
        <f>'Moving Avg'!G718</f>
        <v>1.8879999999999995</v>
      </c>
      <c r="I718" s="2">
        <f>'Moving Avg'!H718</f>
        <v>1.8169999999999995</v>
      </c>
      <c r="J718" s="5" t="str">
        <f>OBV!F718</f>
        <v>BULLISH</v>
      </c>
      <c r="K718" s="5" t="str">
        <f>OBV!G718</f>
        <v>NEUTRAL</v>
      </c>
      <c r="L718" s="5" t="str">
        <f>OBV!H718</f>
        <v>CONFIRMED BULLISH</v>
      </c>
      <c r="M718" s="7">
        <f t="shared" si="110"/>
        <v>0</v>
      </c>
      <c r="N718" s="7">
        <f t="shared" si="111"/>
        <v>45</v>
      </c>
      <c r="O718" s="7">
        <f t="shared" si="112"/>
        <v>50</v>
      </c>
      <c r="P718" s="7">
        <f t="shared" si="113"/>
        <v>83.5</v>
      </c>
      <c r="Q718" s="8">
        <f t="shared" si="114"/>
        <v>35.774999999999999</v>
      </c>
      <c r="R718" s="8">
        <f t="shared" si="115"/>
        <v>47.375</v>
      </c>
      <c r="S718" s="8">
        <f t="shared" si="116"/>
        <v>56.825000000000003</v>
      </c>
      <c r="T718" s="8">
        <f t="shared" si="117"/>
        <v>44.625</v>
      </c>
      <c r="U718" s="7">
        <f t="shared" si="118"/>
        <v>46.658333333333339</v>
      </c>
      <c r="V718" s="7">
        <f t="shared" si="119"/>
        <v>46.150000000000006</v>
      </c>
    </row>
    <row r="719" spans="1:22" ht="13.5" x14ac:dyDescent="0.25">
      <c r="A719" s="3">
        <f>RSI!A719</f>
        <v>43752</v>
      </c>
      <c r="B719" s="2">
        <f>RSI!B719</f>
        <v>2</v>
      </c>
      <c r="C719" s="2">
        <f>RSI!I719</f>
        <v>73.472720398153271</v>
      </c>
      <c r="D719" s="2">
        <f>MACD!E719</f>
        <v>-1.2184760299303266E-2</v>
      </c>
      <c r="E719" s="2">
        <f>MACD!F719</f>
        <v>-1.392267826040821E-3</v>
      </c>
      <c r="F719" s="2">
        <f>'Moving Avg'!D719</f>
        <v>1.988</v>
      </c>
      <c r="G719" s="2">
        <f>'Moving Avg'!F719</f>
        <v>1.9504999999999999</v>
      </c>
      <c r="H719" s="2">
        <f>'Moving Avg'!G719</f>
        <v>1.8911999999999995</v>
      </c>
      <c r="I719" s="2">
        <f>'Moving Avg'!H719</f>
        <v>1.8134999999999999</v>
      </c>
      <c r="J719" s="5" t="str">
        <f>OBV!F719</f>
        <v>BULLISH</v>
      </c>
      <c r="K719" s="5" t="str">
        <f>OBV!G719</f>
        <v>NEUTRAL</v>
      </c>
      <c r="L719" s="5" t="str">
        <f>OBV!H719</f>
        <v>CONFIRMED BULLISH</v>
      </c>
      <c r="M719" s="7">
        <f t="shared" si="110"/>
        <v>0</v>
      </c>
      <c r="N719" s="7">
        <f t="shared" si="111"/>
        <v>45</v>
      </c>
      <c r="O719" s="7">
        <f t="shared" si="112"/>
        <v>50</v>
      </c>
      <c r="P719" s="7">
        <f t="shared" si="113"/>
        <v>83.5</v>
      </c>
      <c r="Q719" s="8">
        <f t="shared" si="114"/>
        <v>35.774999999999999</v>
      </c>
      <c r="R719" s="8">
        <f t="shared" si="115"/>
        <v>47.375</v>
      </c>
      <c r="S719" s="8">
        <f t="shared" si="116"/>
        <v>56.825000000000003</v>
      </c>
      <c r="T719" s="8">
        <f t="shared" si="117"/>
        <v>44.625</v>
      </c>
      <c r="U719" s="7">
        <f t="shared" si="118"/>
        <v>46.658333333333339</v>
      </c>
      <c r="V719" s="7">
        <f t="shared" si="119"/>
        <v>46.150000000000006</v>
      </c>
    </row>
    <row r="720" spans="1:22" ht="13.5" x14ac:dyDescent="0.25">
      <c r="A720" s="3">
        <f>RSI!A720</f>
        <v>43754</v>
      </c>
      <c r="B720" s="2">
        <f>RSI!B720</f>
        <v>1.94</v>
      </c>
      <c r="C720" s="2">
        <f>RSI!I720</f>
        <v>49.937076241058854</v>
      </c>
      <c r="D720" s="2">
        <f>MACD!E720</f>
        <v>-1.3536315278871225E-2</v>
      </c>
      <c r="E720" s="2">
        <f>MACD!F720</f>
        <v>-3.8210773166069021E-3</v>
      </c>
      <c r="F720" s="2">
        <f>'Moving Avg'!D720</f>
        <v>1.982</v>
      </c>
      <c r="G720" s="2">
        <f>'Moving Avg'!F720</f>
        <v>1.9504999999999999</v>
      </c>
      <c r="H720" s="2">
        <f>'Moving Avg'!G720</f>
        <v>1.8931999999999995</v>
      </c>
      <c r="I720" s="2">
        <f>'Moving Avg'!H720</f>
        <v>1.8090499999999998</v>
      </c>
      <c r="J720" s="5" t="str">
        <f>OBV!F720</f>
        <v>BEARISH</v>
      </c>
      <c r="K720" s="5" t="str">
        <f>OBV!G720</f>
        <v>STRONG</v>
      </c>
      <c r="L720" s="5" t="str">
        <f>OBV!H720</f>
        <v>CONFIRMED BEARISH</v>
      </c>
      <c r="M720" s="7">
        <f t="shared" si="110"/>
        <v>25</v>
      </c>
      <c r="N720" s="7">
        <f t="shared" si="111"/>
        <v>45</v>
      </c>
      <c r="O720" s="7">
        <f t="shared" si="112"/>
        <v>50</v>
      </c>
      <c r="P720" s="7">
        <f t="shared" si="113"/>
        <v>33</v>
      </c>
      <c r="Q720" s="8">
        <f t="shared" si="114"/>
        <v>36.950000000000003</v>
      </c>
      <c r="R720" s="8">
        <f t="shared" si="115"/>
        <v>39.75</v>
      </c>
      <c r="S720" s="8">
        <f t="shared" si="116"/>
        <v>37.85</v>
      </c>
      <c r="T720" s="8">
        <f t="shared" si="117"/>
        <v>38.25</v>
      </c>
      <c r="U720" s="7">
        <f t="shared" si="118"/>
        <v>38.183333333333337</v>
      </c>
      <c r="V720" s="7">
        <f t="shared" si="119"/>
        <v>38.200000000000003</v>
      </c>
    </row>
    <row r="721" spans="1:22" ht="13.5" x14ac:dyDescent="0.25">
      <c r="A721" s="3">
        <f>RSI!A721</f>
        <v>43755</v>
      </c>
      <c r="B721" s="2">
        <f>RSI!B721</f>
        <v>1.94</v>
      </c>
      <c r="C721" s="2">
        <f>RSI!I721</f>
        <v>49.937076241058854</v>
      </c>
      <c r="D721" s="2">
        <f>MACD!E721</f>
        <v>-1.4668886100140943E-2</v>
      </c>
      <c r="E721" s="2">
        <f>MACD!F721</f>
        <v>-5.99063907331371E-3</v>
      </c>
      <c r="F721" s="2">
        <f>'Moving Avg'!D721</f>
        <v>1.9759999999999998</v>
      </c>
      <c r="G721" s="2">
        <f>'Moving Avg'!F721</f>
        <v>1.9504999999999995</v>
      </c>
      <c r="H721" s="2">
        <f>'Moving Avg'!G721</f>
        <v>1.8951999999999996</v>
      </c>
      <c r="I721" s="2">
        <f>'Moving Avg'!H721</f>
        <v>1.8048500000000001</v>
      </c>
      <c r="J721" s="5" t="str">
        <f>OBV!F721</f>
        <v>BEARISH</v>
      </c>
      <c r="K721" s="5" t="str">
        <f>OBV!G721</f>
        <v>STRONG</v>
      </c>
      <c r="L721" s="5" t="str">
        <f>OBV!H721</f>
        <v>CONFIRMED BEARISH</v>
      </c>
      <c r="M721" s="7">
        <f t="shared" si="110"/>
        <v>25</v>
      </c>
      <c r="N721" s="7">
        <f t="shared" si="111"/>
        <v>45</v>
      </c>
      <c r="O721" s="7">
        <f t="shared" si="112"/>
        <v>50</v>
      </c>
      <c r="P721" s="7">
        <f t="shared" si="113"/>
        <v>33</v>
      </c>
      <c r="Q721" s="8">
        <f t="shared" si="114"/>
        <v>36.950000000000003</v>
      </c>
      <c r="R721" s="8">
        <f t="shared" si="115"/>
        <v>39.75</v>
      </c>
      <c r="S721" s="8">
        <f t="shared" si="116"/>
        <v>37.85</v>
      </c>
      <c r="T721" s="8">
        <f t="shared" si="117"/>
        <v>38.25</v>
      </c>
      <c r="U721" s="7">
        <f t="shared" si="118"/>
        <v>38.183333333333337</v>
      </c>
      <c r="V721" s="7">
        <f t="shared" si="119"/>
        <v>38.200000000000003</v>
      </c>
    </row>
    <row r="722" spans="1:22" ht="13.5" x14ac:dyDescent="0.25">
      <c r="A722" s="3">
        <f>RSI!A722</f>
        <v>43756</v>
      </c>
      <c r="B722" s="2">
        <f>RSI!B722</f>
        <v>1.99</v>
      </c>
      <c r="C722" s="2">
        <f>RSI!I722</f>
        <v>61.77208744668313</v>
      </c>
      <c r="D722" s="2">
        <f>MACD!E722</f>
        <v>-1.9320685050137065E-2</v>
      </c>
      <c r="E722" s="2">
        <f>MACD!F722</f>
        <v>-8.6566482686783811E-3</v>
      </c>
      <c r="F722" s="2">
        <f>'Moving Avg'!D722</f>
        <v>1.9739999999999998</v>
      </c>
      <c r="G722" s="2">
        <f>'Moving Avg'!F722</f>
        <v>1.9529999999999998</v>
      </c>
      <c r="H722" s="2">
        <f>'Moving Avg'!G722</f>
        <v>1.8981999999999994</v>
      </c>
      <c r="I722" s="2">
        <f>'Moving Avg'!H722</f>
        <v>1.8013500000000002</v>
      </c>
      <c r="J722" s="5" t="str">
        <f>OBV!F722</f>
        <v>BEARISH</v>
      </c>
      <c r="K722" s="5" t="str">
        <f>OBV!G722</f>
        <v>STRONG</v>
      </c>
      <c r="L722" s="5" t="str">
        <f>OBV!H722</f>
        <v>CONFIRMED BEARISH</v>
      </c>
      <c r="M722" s="7">
        <f t="shared" si="110"/>
        <v>25</v>
      </c>
      <c r="N722" s="7">
        <f t="shared" si="111"/>
        <v>45</v>
      </c>
      <c r="O722" s="7">
        <f t="shared" si="112"/>
        <v>50</v>
      </c>
      <c r="P722" s="7">
        <f t="shared" si="113"/>
        <v>33</v>
      </c>
      <c r="Q722" s="8">
        <f t="shared" si="114"/>
        <v>36.950000000000003</v>
      </c>
      <c r="R722" s="8">
        <f t="shared" si="115"/>
        <v>39.75</v>
      </c>
      <c r="S722" s="8">
        <f t="shared" si="116"/>
        <v>37.85</v>
      </c>
      <c r="T722" s="8">
        <f t="shared" si="117"/>
        <v>38.25</v>
      </c>
      <c r="U722" s="7">
        <f t="shared" si="118"/>
        <v>38.183333333333337</v>
      </c>
      <c r="V722" s="7">
        <f t="shared" si="119"/>
        <v>38.200000000000003</v>
      </c>
    </row>
    <row r="723" spans="1:22" ht="13.5" x14ac:dyDescent="0.25">
      <c r="A723" s="3">
        <f>RSI!A723</f>
        <v>43759</v>
      </c>
      <c r="B723" s="2">
        <f>RSI!B723</f>
        <v>1.99</v>
      </c>
      <c r="C723" s="2">
        <f>RSI!I723</f>
        <v>61.77208744668313</v>
      </c>
      <c r="D723" s="2">
        <f>MACD!E723</f>
        <v>-1.5850491235460007E-2</v>
      </c>
      <c r="E723" s="2">
        <f>MACD!F723</f>
        <v>-1.0095416862034707E-2</v>
      </c>
      <c r="F723" s="2">
        <f>'Moving Avg'!D723</f>
        <v>1.972</v>
      </c>
      <c r="G723" s="2">
        <f>'Moving Avg'!F723</f>
        <v>1.9554999999999996</v>
      </c>
      <c r="H723" s="2">
        <f>'Moving Avg'!G723</f>
        <v>1.9011999999999991</v>
      </c>
      <c r="I723" s="2">
        <f>'Moving Avg'!H723</f>
        <v>1.7984500000000005</v>
      </c>
      <c r="J723" s="5" t="str">
        <f>OBV!F723</f>
        <v>BEARISH</v>
      </c>
      <c r="K723" s="5" t="str">
        <f>OBV!G723</f>
        <v>STRONG</v>
      </c>
      <c r="L723" s="5" t="str">
        <f>OBV!H723</f>
        <v>CONFIRMED BEARISH</v>
      </c>
      <c r="M723" s="7">
        <f t="shared" si="110"/>
        <v>25</v>
      </c>
      <c r="N723" s="7">
        <f t="shared" si="111"/>
        <v>45</v>
      </c>
      <c r="O723" s="7">
        <f t="shared" si="112"/>
        <v>50</v>
      </c>
      <c r="P723" s="7">
        <f t="shared" si="113"/>
        <v>33</v>
      </c>
      <c r="Q723" s="8">
        <f t="shared" si="114"/>
        <v>36.950000000000003</v>
      </c>
      <c r="R723" s="8">
        <f t="shared" si="115"/>
        <v>39.75</v>
      </c>
      <c r="S723" s="8">
        <f t="shared" si="116"/>
        <v>37.85</v>
      </c>
      <c r="T723" s="8">
        <f t="shared" si="117"/>
        <v>38.25</v>
      </c>
      <c r="U723" s="7">
        <f t="shared" si="118"/>
        <v>38.183333333333337</v>
      </c>
      <c r="V723" s="7">
        <f t="shared" si="119"/>
        <v>38.200000000000003</v>
      </c>
    </row>
    <row r="724" spans="1:22" ht="13.5" x14ac:dyDescent="0.25">
      <c r="A724" s="3">
        <f>RSI!A724</f>
        <v>43760</v>
      </c>
      <c r="B724" s="2">
        <f>RSI!B724</f>
        <v>1.99</v>
      </c>
      <c r="C724" s="2">
        <f>RSI!I724</f>
        <v>61.772087446683123</v>
      </c>
      <c r="D724" s="2">
        <f>MACD!E724</f>
        <v>-1.3178966266861769E-2</v>
      </c>
      <c r="E724" s="2">
        <f>MACD!F724</f>
        <v>-1.0712126743000119E-2</v>
      </c>
      <c r="F724" s="2">
        <f>'Moving Avg'!D724</f>
        <v>1.97</v>
      </c>
      <c r="G724" s="2">
        <f>'Moving Avg'!F724</f>
        <v>1.9580000000000002</v>
      </c>
      <c r="H724" s="2">
        <f>'Moving Avg'!G724</f>
        <v>1.904199999999999</v>
      </c>
      <c r="I724" s="2">
        <f>'Moving Avg'!H724</f>
        <v>1.7961000000000007</v>
      </c>
      <c r="J724" s="5" t="str">
        <f>OBV!F724</f>
        <v>BEARISH</v>
      </c>
      <c r="K724" s="5" t="str">
        <f>OBV!G724</f>
        <v>STRONG</v>
      </c>
      <c r="L724" s="5" t="str">
        <f>OBV!H724</f>
        <v>CONFIRMED BEARISH</v>
      </c>
      <c r="M724" s="7">
        <f t="shared" si="110"/>
        <v>25</v>
      </c>
      <c r="N724" s="7">
        <f t="shared" si="111"/>
        <v>45</v>
      </c>
      <c r="O724" s="7">
        <f t="shared" si="112"/>
        <v>50</v>
      </c>
      <c r="P724" s="7">
        <f t="shared" si="113"/>
        <v>33</v>
      </c>
      <c r="Q724" s="8">
        <f t="shared" si="114"/>
        <v>36.950000000000003</v>
      </c>
      <c r="R724" s="8">
        <f t="shared" si="115"/>
        <v>39.75</v>
      </c>
      <c r="S724" s="8">
        <f t="shared" si="116"/>
        <v>37.85</v>
      </c>
      <c r="T724" s="8">
        <f t="shared" si="117"/>
        <v>38.25</v>
      </c>
      <c r="U724" s="7">
        <f t="shared" si="118"/>
        <v>38.183333333333337</v>
      </c>
      <c r="V724" s="7">
        <f t="shared" si="119"/>
        <v>38.200000000000003</v>
      </c>
    </row>
    <row r="725" spans="1:22" ht="13.5" x14ac:dyDescent="0.25">
      <c r="A725" s="3">
        <f>RSI!A725</f>
        <v>43761</v>
      </c>
      <c r="B725" s="2">
        <f>RSI!B725</f>
        <v>1.99</v>
      </c>
      <c r="C725" s="2">
        <f>RSI!I725</f>
        <v>61.772087446683123</v>
      </c>
      <c r="D725" s="2">
        <f>MACD!E725</f>
        <v>-1.1163623727169725E-2</v>
      </c>
      <c r="E725" s="2">
        <f>MACD!F725</f>
        <v>-1.0802426139834041E-2</v>
      </c>
      <c r="F725" s="2">
        <f>'Moving Avg'!D725</f>
        <v>1.98</v>
      </c>
      <c r="G725" s="2">
        <f>'Moving Avg'!F725</f>
        <v>1.9605000000000004</v>
      </c>
      <c r="H725" s="2">
        <f>'Moving Avg'!G725</f>
        <v>1.9071999999999989</v>
      </c>
      <c r="I725" s="2">
        <f>'Moving Avg'!H725</f>
        <v>1.7943000000000007</v>
      </c>
      <c r="J725" s="5" t="str">
        <f>OBV!F725</f>
        <v>BULLISH</v>
      </c>
      <c r="K725" s="5" t="str">
        <f>OBV!G725</f>
        <v>NEUTRAL</v>
      </c>
      <c r="L725" s="5" t="str">
        <f>OBV!H725</f>
        <v>CONFIRMED BULLISH</v>
      </c>
      <c r="M725" s="7">
        <f t="shared" si="110"/>
        <v>25</v>
      </c>
      <c r="N725" s="7">
        <f t="shared" si="111"/>
        <v>45</v>
      </c>
      <c r="O725" s="7">
        <f t="shared" si="112"/>
        <v>50</v>
      </c>
      <c r="P725" s="7">
        <f t="shared" si="113"/>
        <v>83.5</v>
      </c>
      <c r="Q725" s="8">
        <f t="shared" si="114"/>
        <v>44.524999999999999</v>
      </c>
      <c r="R725" s="8">
        <f t="shared" si="115"/>
        <v>52.375</v>
      </c>
      <c r="S725" s="8">
        <f t="shared" si="116"/>
        <v>60.575000000000003</v>
      </c>
      <c r="T725" s="8">
        <f t="shared" si="117"/>
        <v>50.875</v>
      </c>
      <c r="U725" s="7">
        <f t="shared" si="118"/>
        <v>52.491666666666674</v>
      </c>
      <c r="V725" s="7">
        <f t="shared" si="119"/>
        <v>52.087500000000006</v>
      </c>
    </row>
    <row r="726" spans="1:22" ht="13.5" x14ac:dyDescent="0.25">
      <c r="A726" s="3">
        <f>RSI!A726</f>
        <v>43762</v>
      </c>
      <c r="B726" s="2">
        <f>RSI!B726</f>
        <v>1.99</v>
      </c>
      <c r="C726" s="2">
        <f>RSI!I726</f>
        <v>61.772087446683123</v>
      </c>
      <c r="D726" s="2">
        <f>MACD!E726</f>
        <v>-9.6853510966170564E-3</v>
      </c>
      <c r="E726" s="2">
        <f>MACD!F726</f>
        <v>-1.0579011131190644E-2</v>
      </c>
      <c r="F726" s="2">
        <f>'Moving Avg'!D726</f>
        <v>1.9899999999999998</v>
      </c>
      <c r="G726" s="2">
        <f>'Moving Avg'!F726</f>
        <v>1.9615000000000002</v>
      </c>
      <c r="H726" s="2">
        <f>'Moving Avg'!G726</f>
        <v>1.9101999999999988</v>
      </c>
      <c r="I726" s="2">
        <f>'Moving Avg'!H726</f>
        <v>1.793000000000001</v>
      </c>
      <c r="J726" s="5" t="str">
        <f>OBV!F726</f>
        <v>BULLISH</v>
      </c>
      <c r="K726" s="5" t="str">
        <f>OBV!G726</f>
        <v>NEUTRAL</v>
      </c>
      <c r="L726" s="5" t="str">
        <f>OBV!H726</f>
        <v>CONFIRMED BULLISH</v>
      </c>
      <c r="M726" s="7">
        <f t="shared" si="110"/>
        <v>25</v>
      </c>
      <c r="N726" s="7">
        <f t="shared" si="111"/>
        <v>0</v>
      </c>
      <c r="O726" s="7">
        <f t="shared" si="112"/>
        <v>50</v>
      </c>
      <c r="P726" s="7">
        <f t="shared" si="113"/>
        <v>83.5</v>
      </c>
      <c r="Q726" s="8">
        <f t="shared" si="114"/>
        <v>28.774999999999999</v>
      </c>
      <c r="R726" s="8">
        <f t="shared" si="115"/>
        <v>43.375</v>
      </c>
      <c r="S726" s="8">
        <f t="shared" si="116"/>
        <v>53.825000000000003</v>
      </c>
      <c r="T726" s="8">
        <f t="shared" si="117"/>
        <v>39.625</v>
      </c>
      <c r="U726" s="7">
        <f t="shared" si="118"/>
        <v>41.991666666666667</v>
      </c>
      <c r="V726" s="7">
        <f t="shared" si="119"/>
        <v>41.400000000000006</v>
      </c>
    </row>
    <row r="727" spans="1:22" ht="13.5" x14ac:dyDescent="0.25">
      <c r="A727" s="3">
        <f>RSI!A727</f>
        <v>43763</v>
      </c>
      <c r="B727" s="2">
        <f>RSI!B727</f>
        <v>2</v>
      </c>
      <c r="C727" s="2">
        <f>RSI!I727</f>
        <v>64.222376743711038</v>
      </c>
      <c r="D727" s="2">
        <f>MACD!E727</f>
        <v>-4.7700622710087348E-3</v>
      </c>
      <c r="E727" s="2">
        <f>MACD!F727</f>
        <v>-9.4172213591542618E-3</v>
      </c>
      <c r="F727" s="2">
        <f>'Moving Avg'!D727</f>
        <v>1.9920000000000002</v>
      </c>
      <c r="G727" s="2">
        <f>'Moving Avg'!F727</f>
        <v>1.9655</v>
      </c>
      <c r="H727" s="2">
        <f>'Moving Avg'!G727</f>
        <v>1.9135999999999986</v>
      </c>
      <c r="I727" s="2">
        <f>'Moving Avg'!H727</f>
        <v>1.7922000000000011</v>
      </c>
      <c r="J727" s="5" t="str">
        <f>OBV!F727</f>
        <v>BULLISH</v>
      </c>
      <c r="K727" s="5" t="str">
        <f>OBV!G727</f>
        <v>NEUTRAL</v>
      </c>
      <c r="L727" s="5" t="str">
        <f>OBV!H727</f>
        <v>CONFIRMED BULLISH</v>
      </c>
      <c r="M727" s="7">
        <f t="shared" si="110"/>
        <v>25</v>
      </c>
      <c r="N727" s="7">
        <f t="shared" si="111"/>
        <v>0</v>
      </c>
      <c r="O727" s="7">
        <f t="shared" si="112"/>
        <v>50</v>
      </c>
      <c r="P727" s="7">
        <f t="shared" si="113"/>
        <v>83.5</v>
      </c>
      <c r="Q727" s="8">
        <f t="shared" si="114"/>
        <v>28.774999999999999</v>
      </c>
      <c r="R727" s="8">
        <f t="shared" si="115"/>
        <v>43.375</v>
      </c>
      <c r="S727" s="8">
        <f t="shared" si="116"/>
        <v>53.825000000000003</v>
      </c>
      <c r="T727" s="8">
        <f t="shared" si="117"/>
        <v>39.625</v>
      </c>
      <c r="U727" s="7">
        <f t="shared" si="118"/>
        <v>41.991666666666667</v>
      </c>
      <c r="V727" s="7">
        <f t="shared" si="119"/>
        <v>41.400000000000006</v>
      </c>
    </row>
    <row r="728" spans="1:22" ht="13.5" x14ac:dyDescent="0.25">
      <c r="A728" s="3">
        <f>RSI!A728</f>
        <v>43766</v>
      </c>
      <c r="B728" s="2">
        <f>RSI!B728</f>
        <v>2</v>
      </c>
      <c r="C728" s="2">
        <f>RSI!I728</f>
        <v>64.222376743711038</v>
      </c>
      <c r="D728" s="2">
        <f>MACD!E728</f>
        <v>-8.646928233553286E-4</v>
      </c>
      <c r="E728" s="2">
        <f>MACD!F728</f>
        <v>-7.706715651994476E-3</v>
      </c>
      <c r="F728" s="2">
        <f>'Moving Avg'!D728</f>
        <v>1.9939999999999998</v>
      </c>
      <c r="G728" s="2">
        <f>'Moving Avg'!F728</f>
        <v>1.9695</v>
      </c>
      <c r="H728" s="2">
        <f>'Moving Avg'!G728</f>
        <v>1.9169999999999987</v>
      </c>
      <c r="I728" s="2">
        <f>'Moving Avg'!H728</f>
        <v>1.7920500000000013</v>
      </c>
      <c r="J728" s="5" t="str">
        <f>OBV!F728</f>
        <v>BULLISH</v>
      </c>
      <c r="K728" s="5" t="str">
        <f>OBV!G728</f>
        <v>NEUTRAL</v>
      </c>
      <c r="L728" s="5" t="str">
        <f>OBV!H728</f>
        <v>CONFIRMED BULLISH</v>
      </c>
      <c r="M728" s="7">
        <f t="shared" si="110"/>
        <v>25</v>
      </c>
      <c r="N728" s="7">
        <f t="shared" si="111"/>
        <v>0</v>
      </c>
      <c r="O728" s="7">
        <f t="shared" si="112"/>
        <v>50</v>
      </c>
      <c r="P728" s="7">
        <f t="shared" si="113"/>
        <v>83.5</v>
      </c>
      <c r="Q728" s="8">
        <f t="shared" si="114"/>
        <v>28.774999999999999</v>
      </c>
      <c r="R728" s="8">
        <f t="shared" si="115"/>
        <v>43.375</v>
      </c>
      <c r="S728" s="8">
        <f t="shared" si="116"/>
        <v>53.825000000000003</v>
      </c>
      <c r="T728" s="8">
        <f t="shared" si="117"/>
        <v>39.625</v>
      </c>
      <c r="U728" s="7">
        <f t="shared" si="118"/>
        <v>41.991666666666667</v>
      </c>
      <c r="V728" s="7">
        <f t="shared" si="119"/>
        <v>41.400000000000006</v>
      </c>
    </row>
    <row r="729" spans="1:22" ht="13.5" x14ac:dyDescent="0.25">
      <c r="A729" s="3">
        <f>RSI!A729</f>
        <v>43767</v>
      </c>
      <c r="B729" s="2">
        <f>RSI!B729</f>
        <v>2</v>
      </c>
      <c r="C729" s="2">
        <f>RSI!I729</f>
        <v>64.222376743711038</v>
      </c>
      <c r="D729" s="2">
        <f>MACD!E729</f>
        <v>2.2049236136763017E-3</v>
      </c>
      <c r="E729" s="2">
        <f>MACD!F729</f>
        <v>-5.7243877988603208E-3</v>
      </c>
      <c r="F729" s="2">
        <f>'Moving Avg'!D729</f>
        <v>1.996</v>
      </c>
      <c r="G729" s="2">
        <f>'Moving Avg'!F729</f>
        <v>1.9735</v>
      </c>
      <c r="H729" s="2">
        <f>'Moving Avg'!G729</f>
        <v>1.920399999999999</v>
      </c>
      <c r="I729" s="2">
        <f>'Moving Avg'!H729</f>
        <v>1.7923500000000012</v>
      </c>
      <c r="J729" s="5" t="str">
        <f>OBV!F729</f>
        <v>BULLISH</v>
      </c>
      <c r="K729" s="5" t="str">
        <f>OBV!G729</f>
        <v>NEUTRAL</v>
      </c>
      <c r="L729" s="5" t="str">
        <f>OBV!H729</f>
        <v>CONFIRMED BULLISH</v>
      </c>
      <c r="M729" s="7">
        <f t="shared" si="110"/>
        <v>25</v>
      </c>
      <c r="N729" s="7">
        <f t="shared" si="111"/>
        <v>0</v>
      </c>
      <c r="O729" s="7">
        <f t="shared" si="112"/>
        <v>50</v>
      </c>
      <c r="P729" s="7">
        <f t="shared" si="113"/>
        <v>83.5</v>
      </c>
      <c r="Q729" s="8">
        <f t="shared" si="114"/>
        <v>28.774999999999999</v>
      </c>
      <c r="R729" s="8">
        <f t="shared" si="115"/>
        <v>43.375</v>
      </c>
      <c r="S729" s="8">
        <f t="shared" si="116"/>
        <v>53.825000000000003</v>
      </c>
      <c r="T729" s="8">
        <f t="shared" si="117"/>
        <v>39.625</v>
      </c>
      <c r="U729" s="7">
        <f t="shared" si="118"/>
        <v>41.991666666666667</v>
      </c>
      <c r="V729" s="7">
        <f t="shared" si="119"/>
        <v>41.400000000000006</v>
      </c>
    </row>
    <row r="730" spans="1:22" ht="13.5" x14ac:dyDescent="0.25">
      <c r="A730" s="3">
        <f>RSI!A730</f>
        <v>43768</v>
      </c>
      <c r="B730" s="2">
        <f>RSI!B730</f>
        <v>2</v>
      </c>
      <c r="C730" s="2">
        <f>RSI!I730</f>
        <v>64.222376743711038</v>
      </c>
      <c r="D730" s="2">
        <f>MACD!E730</f>
        <v>-4.646002808748495E-3</v>
      </c>
      <c r="E730" s="2">
        <f>MACD!F730</f>
        <v>-5.5087108008379567E-3</v>
      </c>
      <c r="F730" s="2">
        <f>'Moving Avg'!D730</f>
        <v>1.998</v>
      </c>
      <c r="G730" s="2">
        <f>'Moving Avg'!F730</f>
        <v>1.9774999999999998</v>
      </c>
      <c r="H730" s="2">
        <f>'Moving Avg'!G730</f>
        <v>1.9243999999999992</v>
      </c>
      <c r="I730" s="2">
        <f>'Moving Avg'!H730</f>
        <v>1.7926500000000016</v>
      </c>
      <c r="J730" s="5" t="str">
        <f>OBV!F730</f>
        <v>BULLISH</v>
      </c>
      <c r="K730" s="5" t="str">
        <f>OBV!G730</f>
        <v>NEUTRAL</v>
      </c>
      <c r="L730" s="5" t="str">
        <f>OBV!H730</f>
        <v>CONFIRMED BULLISH</v>
      </c>
      <c r="M730" s="7">
        <f t="shared" si="110"/>
        <v>25</v>
      </c>
      <c r="N730" s="7">
        <f t="shared" si="111"/>
        <v>0</v>
      </c>
      <c r="O730" s="7">
        <f t="shared" si="112"/>
        <v>50</v>
      </c>
      <c r="P730" s="7">
        <f t="shared" si="113"/>
        <v>83.5</v>
      </c>
      <c r="Q730" s="8">
        <f t="shared" si="114"/>
        <v>28.774999999999999</v>
      </c>
      <c r="R730" s="8">
        <f t="shared" si="115"/>
        <v>43.375</v>
      </c>
      <c r="S730" s="8">
        <f t="shared" si="116"/>
        <v>53.825000000000003</v>
      </c>
      <c r="T730" s="8">
        <f t="shared" si="117"/>
        <v>39.625</v>
      </c>
      <c r="U730" s="7">
        <f t="shared" si="118"/>
        <v>41.991666666666667</v>
      </c>
      <c r="V730" s="7">
        <f t="shared" si="119"/>
        <v>41.400000000000006</v>
      </c>
    </row>
    <row r="731" spans="1:22" ht="13.5" x14ac:dyDescent="0.25">
      <c r="A731" s="3">
        <f>RSI!A731</f>
        <v>43769</v>
      </c>
      <c r="B731" s="2">
        <f>RSI!B731</f>
        <v>2</v>
      </c>
      <c r="C731" s="2">
        <f>RSI!I731</f>
        <v>64.222376743711038</v>
      </c>
      <c r="D731" s="2">
        <f>MACD!E731</f>
        <v>-1.0644352537898749E-2</v>
      </c>
      <c r="E731" s="2">
        <f>MACD!F731</f>
        <v>-6.5358391482501152E-3</v>
      </c>
      <c r="F731" s="2">
        <f>'Moving Avg'!D731</f>
        <v>2</v>
      </c>
      <c r="G731" s="2">
        <f>'Moving Avg'!F731</f>
        <v>1.9814999999999998</v>
      </c>
      <c r="H731" s="2">
        <f>'Moving Avg'!G731</f>
        <v>1.9283999999999992</v>
      </c>
      <c r="I731" s="2">
        <f>'Moving Avg'!H731</f>
        <v>1.7924500000000014</v>
      </c>
      <c r="J731" s="5" t="str">
        <f>OBV!F731</f>
        <v>BULLISH</v>
      </c>
      <c r="K731" s="5" t="str">
        <f>OBV!G731</f>
        <v>NEUTRAL</v>
      </c>
      <c r="L731" s="5" t="str">
        <f>OBV!H731</f>
        <v>CONFIRMED BULLISH</v>
      </c>
      <c r="M731" s="7">
        <f t="shared" si="110"/>
        <v>25</v>
      </c>
      <c r="N731" s="7">
        <f t="shared" si="111"/>
        <v>45</v>
      </c>
      <c r="O731" s="7">
        <f t="shared" si="112"/>
        <v>50</v>
      </c>
      <c r="P731" s="7">
        <f t="shared" si="113"/>
        <v>83.5</v>
      </c>
      <c r="Q731" s="8">
        <f t="shared" si="114"/>
        <v>44.524999999999999</v>
      </c>
      <c r="R731" s="8">
        <f t="shared" si="115"/>
        <v>52.375</v>
      </c>
      <c r="S731" s="8">
        <f t="shared" si="116"/>
        <v>60.575000000000003</v>
      </c>
      <c r="T731" s="8">
        <f t="shared" si="117"/>
        <v>50.875</v>
      </c>
      <c r="U731" s="7">
        <f t="shared" si="118"/>
        <v>52.491666666666674</v>
      </c>
      <c r="V731" s="7">
        <f t="shared" si="119"/>
        <v>52.087500000000006</v>
      </c>
    </row>
    <row r="732" spans="1:22" ht="13.5" x14ac:dyDescent="0.25">
      <c r="A732" s="3">
        <f>RSI!A732</f>
        <v>43770</v>
      </c>
      <c r="B732" s="2">
        <f>RSI!B732</f>
        <v>2.06</v>
      </c>
      <c r="C732" s="2">
        <f>RSI!I732</f>
        <v>77.022501315938328</v>
      </c>
      <c r="D732" s="2">
        <f>MACD!E732</f>
        <v>-1.2658508564578952E-2</v>
      </c>
      <c r="E732" s="2">
        <f>MACD!F732</f>
        <v>-7.7603730315158829E-3</v>
      </c>
      <c r="F732" s="2">
        <f>'Moving Avg'!D732</f>
        <v>2.012</v>
      </c>
      <c r="G732" s="2">
        <f>'Moving Avg'!F732</f>
        <v>1.9884999999999997</v>
      </c>
      <c r="H732" s="2">
        <f>'Moving Avg'!G732</f>
        <v>1.9335999999999995</v>
      </c>
      <c r="I732" s="2">
        <f>'Moving Avg'!H732</f>
        <v>1.7925500000000016</v>
      </c>
      <c r="J732" s="5" t="str">
        <f>OBV!F732</f>
        <v>BULLISH</v>
      </c>
      <c r="K732" s="5" t="str">
        <f>OBV!G732</f>
        <v>NEUTRAL</v>
      </c>
      <c r="L732" s="5" t="str">
        <f>OBV!H732</f>
        <v>CONFIRMED BULLISH</v>
      </c>
      <c r="M732" s="7">
        <f t="shared" si="110"/>
        <v>0</v>
      </c>
      <c r="N732" s="7">
        <f t="shared" si="111"/>
        <v>45</v>
      </c>
      <c r="O732" s="7">
        <f t="shared" si="112"/>
        <v>50</v>
      </c>
      <c r="P732" s="7">
        <f t="shared" si="113"/>
        <v>83.5</v>
      </c>
      <c r="Q732" s="8">
        <f t="shared" si="114"/>
        <v>35.774999999999999</v>
      </c>
      <c r="R732" s="8">
        <f t="shared" si="115"/>
        <v>47.375</v>
      </c>
      <c r="S732" s="8">
        <f t="shared" si="116"/>
        <v>56.825000000000003</v>
      </c>
      <c r="T732" s="8">
        <f t="shared" si="117"/>
        <v>44.625</v>
      </c>
      <c r="U732" s="7">
        <f t="shared" si="118"/>
        <v>46.658333333333339</v>
      </c>
      <c r="V732" s="7">
        <f t="shared" si="119"/>
        <v>46.150000000000006</v>
      </c>
    </row>
    <row r="733" spans="1:22" ht="13.5" x14ac:dyDescent="0.25">
      <c r="A733" s="3">
        <f>RSI!A733</f>
        <v>43773</v>
      </c>
      <c r="B733" s="2">
        <f>RSI!B733</f>
        <v>2.06</v>
      </c>
      <c r="C733" s="2">
        <f>RSI!I733</f>
        <v>77.022501315938314</v>
      </c>
      <c r="D733" s="2">
        <f>MACD!E733</f>
        <v>-1.4890015325486949E-2</v>
      </c>
      <c r="E733" s="2">
        <f>MACD!F733</f>
        <v>-9.1863014903100955E-3</v>
      </c>
      <c r="F733" s="2">
        <f>'Moving Avg'!D733</f>
        <v>2.024</v>
      </c>
      <c r="G733" s="2">
        <f>'Moving Avg'!F733</f>
        <v>1.9929999999999999</v>
      </c>
      <c r="H733" s="2">
        <f>'Moving Avg'!G733</f>
        <v>1.9403999999999995</v>
      </c>
      <c r="I733" s="2">
        <f>'Moving Avg'!H733</f>
        <v>1.7931000000000017</v>
      </c>
      <c r="J733" s="5" t="str">
        <f>OBV!F733</f>
        <v>BULLISH</v>
      </c>
      <c r="K733" s="5" t="str">
        <f>OBV!G733</f>
        <v>NEUTRAL</v>
      </c>
      <c r="L733" s="5" t="str">
        <f>OBV!H733</f>
        <v>CONFIRMED BULLISH</v>
      </c>
      <c r="M733" s="7">
        <f t="shared" si="110"/>
        <v>0</v>
      </c>
      <c r="N733" s="7">
        <f t="shared" si="111"/>
        <v>45</v>
      </c>
      <c r="O733" s="7">
        <f t="shared" si="112"/>
        <v>50</v>
      </c>
      <c r="P733" s="7">
        <f t="shared" si="113"/>
        <v>83.5</v>
      </c>
      <c r="Q733" s="8">
        <f t="shared" si="114"/>
        <v>35.774999999999999</v>
      </c>
      <c r="R733" s="8">
        <f t="shared" si="115"/>
        <v>47.375</v>
      </c>
      <c r="S733" s="8">
        <f t="shared" si="116"/>
        <v>56.825000000000003</v>
      </c>
      <c r="T733" s="8">
        <f t="shared" si="117"/>
        <v>44.625</v>
      </c>
      <c r="U733" s="7">
        <f t="shared" si="118"/>
        <v>46.658333333333339</v>
      </c>
      <c r="V733" s="7">
        <f t="shared" si="119"/>
        <v>46.150000000000006</v>
      </c>
    </row>
    <row r="734" spans="1:22" ht="13.5" x14ac:dyDescent="0.25">
      <c r="A734" s="3">
        <f>RSI!A734</f>
        <v>43774</v>
      </c>
      <c r="B734" s="2">
        <f>RSI!B734</f>
        <v>2.06</v>
      </c>
      <c r="C734" s="2">
        <f>RSI!I734</f>
        <v>77.022501315938328</v>
      </c>
      <c r="D734" s="2">
        <f>MACD!E734</f>
        <v>-1.7266380846705509E-2</v>
      </c>
      <c r="E734" s="2">
        <f>MACD!F734</f>
        <v>-1.0802317361589178E-2</v>
      </c>
      <c r="F734" s="2">
        <f>'Moving Avg'!D734</f>
        <v>2.0360000000000005</v>
      </c>
      <c r="G734" s="2">
        <f>'Moving Avg'!F734</f>
        <v>1.9975000000000001</v>
      </c>
      <c r="H734" s="2">
        <f>'Moving Avg'!G734</f>
        <v>1.9485999999999999</v>
      </c>
      <c r="I734" s="2">
        <f>'Moving Avg'!H734</f>
        <v>1.7939500000000017</v>
      </c>
      <c r="J734" s="5" t="str">
        <f>OBV!F734</f>
        <v>BULLISH</v>
      </c>
      <c r="K734" s="5" t="str">
        <f>OBV!G734</f>
        <v>NEUTRAL</v>
      </c>
      <c r="L734" s="5" t="str">
        <f>OBV!H734</f>
        <v>CONFIRMED BULLISH</v>
      </c>
      <c r="M734" s="7">
        <f t="shared" si="110"/>
        <v>0</v>
      </c>
      <c r="N734" s="7">
        <f t="shared" si="111"/>
        <v>45</v>
      </c>
      <c r="O734" s="7">
        <f t="shared" si="112"/>
        <v>50</v>
      </c>
      <c r="P734" s="7">
        <f t="shared" si="113"/>
        <v>83.5</v>
      </c>
      <c r="Q734" s="8">
        <f t="shared" si="114"/>
        <v>35.774999999999999</v>
      </c>
      <c r="R734" s="8">
        <f t="shared" si="115"/>
        <v>47.375</v>
      </c>
      <c r="S734" s="8">
        <f t="shared" si="116"/>
        <v>56.825000000000003</v>
      </c>
      <c r="T734" s="8">
        <f t="shared" si="117"/>
        <v>44.625</v>
      </c>
      <c r="U734" s="7">
        <f t="shared" si="118"/>
        <v>46.658333333333339</v>
      </c>
      <c r="V734" s="7">
        <f t="shared" si="119"/>
        <v>46.150000000000006</v>
      </c>
    </row>
    <row r="735" spans="1:22" ht="13.5" x14ac:dyDescent="0.25">
      <c r="A735" s="3">
        <f>RSI!A735</f>
        <v>43775</v>
      </c>
      <c r="B735" s="2">
        <f>RSI!B735</f>
        <v>2.06</v>
      </c>
      <c r="C735" s="2">
        <f>RSI!I735</f>
        <v>77.022501315938314</v>
      </c>
      <c r="D735" s="2">
        <f>MACD!E735</f>
        <v>-1.9729158610090947E-2</v>
      </c>
      <c r="E735" s="2">
        <f>MACD!F735</f>
        <v>-1.2587685611289531E-2</v>
      </c>
      <c r="F735" s="2">
        <f>'Moving Avg'!D735</f>
        <v>2.0480000000000005</v>
      </c>
      <c r="G735" s="2">
        <f>'Moving Avg'!F735</f>
        <v>2.0020000000000002</v>
      </c>
      <c r="H735" s="2">
        <f>'Moving Avg'!G735</f>
        <v>1.9559999999999997</v>
      </c>
      <c r="I735" s="2">
        <f>'Moving Avg'!H735</f>
        <v>1.7953500000000018</v>
      </c>
      <c r="J735" s="5" t="str">
        <f>OBV!F735</f>
        <v>BULLISH</v>
      </c>
      <c r="K735" s="5" t="str">
        <f>OBV!G735</f>
        <v>NEUTRAL</v>
      </c>
      <c r="L735" s="5" t="str">
        <f>OBV!H735</f>
        <v>CONFIRMED BULLISH</v>
      </c>
      <c r="M735" s="7">
        <f t="shared" si="110"/>
        <v>0</v>
      </c>
      <c r="N735" s="7">
        <f t="shared" si="111"/>
        <v>45</v>
      </c>
      <c r="O735" s="7">
        <f t="shared" si="112"/>
        <v>50</v>
      </c>
      <c r="P735" s="7">
        <f t="shared" si="113"/>
        <v>83.5</v>
      </c>
      <c r="Q735" s="8">
        <f t="shared" si="114"/>
        <v>35.774999999999999</v>
      </c>
      <c r="R735" s="8">
        <f t="shared" si="115"/>
        <v>47.375</v>
      </c>
      <c r="S735" s="8">
        <f t="shared" si="116"/>
        <v>56.825000000000003</v>
      </c>
      <c r="T735" s="8">
        <f t="shared" si="117"/>
        <v>44.625</v>
      </c>
      <c r="U735" s="7">
        <f t="shared" si="118"/>
        <v>46.658333333333339</v>
      </c>
      <c r="V735" s="7">
        <f t="shared" si="119"/>
        <v>46.150000000000006</v>
      </c>
    </row>
    <row r="736" spans="1:22" ht="13.5" x14ac:dyDescent="0.25">
      <c r="A736" s="3">
        <f>RSI!A736</f>
        <v>43776</v>
      </c>
      <c r="B736" s="2">
        <f>RSI!B736</f>
        <v>2.06</v>
      </c>
      <c r="C736" s="2">
        <f>RSI!I736</f>
        <v>77.022501315938314</v>
      </c>
      <c r="D736" s="2">
        <f>MACD!E736</f>
        <v>-2.2231572429152857E-2</v>
      </c>
      <c r="E736" s="2">
        <f>MACD!F736</f>
        <v>-1.4516462974862197E-2</v>
      </c>
      <c r="F736" s="2">
        <f>'Moving Avg'!D736</f>
        <v>2.06</v>
      </c>
      <c r="G736" s="2">
        <f>'Moving Avg'!F736</f>
        <v>2.0065</v>
      </c>
      <c r="H736" s="2">
        <f>'Moving Avg'!G736</f>
        <v>1.9613999999999998</v>
      </c>
      <c r="I736" s="2">
        <f>'Moving Avg'!H736</f>
        <v>1.7967500000000016</v>
      </c>
      <c r="J736" s="5" t="str">
        <f>OBV!F736</f>
        <v>BULLISH</v>
      </c>
      <c r="K736" s="5" t="str">
        <f>OBV!G736</f>
        <v>NEUTRAL</v>
      </c>
      <c r="L736" s="5" t="str">
        <f>OBV!H736</f>
        <v>CONFIRMED BULLISH</v>
      </c>
      <c r="M736" s="7">
        <f t="shared" si="110"/>
        <v>0</v>
      </c>
      <c r="N736" s="7">
        <f t="shared" si="111"/>
        <v>45</v>
      </c>
      <c r="O736" s="7">
        <f t="shared" si="112"/>
        <v>50</v>
      </c>
      <c r="P736" s="7">
        <f t="shared" si="113"/>
        <v>83.5</v>
      </c>
      <c r="Q736" s="8">
        <f t="shared" si="114"/>
        <v>35.774999999999999</v>
      </c>
      <c r="R736" s="8">
        <f t="shared" si="115"/>
        <v>47.375</v>
      </c>
      <c r="S736" s="8">
        <f t="shared" si="116"/>
        <v>56.825000000000003</v>
      </c>
      <c r="T736" s="8">
        <f t="shared" si="117"/>
        <v>44.625</v>
      </c>
      <c r="U736" s="7">
        <f t="shared" si="118"/>
        <v>46.658333333333339</v>
      </c>
      <c r="V736" s="7">
        <f t="shared" si="119"/>
        <v>46.150000000000006</v>
      </c>
    </row>
    <row r="737" spans="1:22" ht="13.5" x14ac:dyDescent="0.25">
      <c r="A737" s="3">
        <f>RSI!A737</f>
        <v>43777</v>
      </c>
      <c r="B737" s="2">
        <f>RSI!B737</f>
        <v>2.1</v>
      </c>
      <c r="C737" s="2">
        <f>RSI!I737</f>
        <v>82.922573170027732</v>
      </c>
      <c r="D737" s="2">
        <f>MACD!E737</f>
        <v>-2.616102402609144E-2</v>
      </c>
      <c r="E737" s="2">
        <f>MACD!F737</f>
        <v>-1.6845375185108046E-2</v>
      </c>
      <c r="F737" s="2">
        <f>'Moving Avg'!D737</f>
        <v>2.0680000000000001</v>
      </c>
      <c r="G737" s="2">
        <f>'Moving Avg'!F737</f>
        <v>2.0115000000000003</v>
      </c>
      <c r="H737" s="2">
        <f>'Moving Avg'!G737</f>
        <v>1.9665999999999997</v>
      </c>
      <c r="I737" s="2">
        <f>'Moving Avg'!H737</f>
        <v>1.7980000000000018</v>
      </c>
      <c r="J737" s="5" t="str">
        <f>OBV!F737</f>
        <v>BULLISH</v>
      </c>
      <c r="K737" s="5" t="str">
        <f>OBV!G737</f>
        <v>NEUTRAL</v>
      </c>
      <c r="L737" s="5" t="str">
        <f>OBV!H737</f>
        <v>CONFIRMED BULLISH</v>
      </c>
      <c r="M737" s="7">
        <f t="shared" si="110"/>
        <v>0</v>
      </c>
      <c r="N737" s="7">
        <f t="shared" si="111"/>
        <v>45</v>
      </c>
      <c r="O737" s="7">
        <f t="shared" si="112"/>
        <v>50</v>
      </c>
      <c r="P737" s="7">
        <f t="shared" si="113"/>
        <v>83.5</v>
      </c>
      <c r="Q737" s="8">
        <f t="shared" si="114"/>
        <v>35.774999999999999</v>
      </c>
      <c r="R737" s="8">
        <f t="shared" si="115"/>
        <v>47.375</v>
      </c>
      <c r="S737" s="8">
        <f t="shared" si="116"/>
        <v>56.825000000000003</v>
      </c>
      <c r="T737" s="8">
        <f t="shared" si="117"/>
        <v>44.625</v>
      </c>
      <c r="U737" s="7">
        <f t="shared" si="118"/>
        <v>46.658333333333339</v>
      </c>
      <c r="V737" s="7">
        <f t="shared" si="119"/>
        <v>46.150000000000006</v>
      </c>
    </row>
    <row r="738" spans="1:22" ht="13.5" x14ac:dyDescent="0.25">
      <c r="A738" s="3">
        <f>RSI!A738</f>
        <v>43780</v>
      </c>
      <c r="B738" s="2">
        <f>RSI!B738</f>
        <v>2.1</v>
      </c>
      <c r="C738" s="2">
        <f>RSI!I738</f>
        <v>82.922573170027732</v>
      </c>
      <c r="D738" s="2">
        <f>MACD!E738</f>
        <v>-3.0081124006301252E-2</v>
      </c>
      <c r="E738" s="2">
        <f>MACD!F738</f>
        <v>-1.9492524949346689E-2</v>
      </c>
      <c r="F738" s="2">
        <f>'Moving Avg'!D738</f>
        <v>2.0759999999999996</v>
      </c>
      <c r="G738" s="2">
        <f>'Moving Avg'!F738</f>
        <v>2.0165000000000002</v>
      </c>
      <c r="H738" s="2">
        <f>'Moving Avg'!G738</f>
        <v>1.9705999999999997</v>
      </c>
      <c r="I738" s="2">
        <f>'Moving Avg'!H738</f>
        <v>1.7992500000000018</v>
      </c>
      <c r="J738" s="5" t="str">
        <f>OBV!F738</f>
        <v>BULLISH</v>
      </c>
      <c r="K738" s="5" t="str">
        <f>OBV!G738</f>
        <v>NEUTRAL</v>
      </c>
      <c r="L738" s="5" t="str">
        <f>OBV!H738</f>
        <v>CONFIRMED BULLISH</v>
      </c>
      <c r="M738" s="7">
        <f t="shared" si="110"/>
        <v>0</v>
      </c>
      <c r="N738" s="7">
        <f t="shared" si="111"/>
        <v>45</v>
      </c>
      <c r="O738" s="7">
        <f t="shared" si="112"/>
        <v>50</v>
      </c>
      <c r="P738" s="7">
        <f t="shared" si="113"/>
        <v>83.5</v>
      </c>
      <c r="Q738" s="8">
        <f t="shared" si="114"/>
        <v>35.774999999999999</v>
      </c>
      <c r="R738" s="8">
        <f t="shared" si="115"/>
        <v>47.375</v>
      </c>
      <c r="S738" s="8">
        <f t="shared" si="116"/>
        <v>56.825000000000003</v>
      </c>
      <c r="T738" s="8">
        <f t="shared" si="117"/>
        <v>44.625</v>
      </c>
      <c r="U738" s="7">
        <f t="shared" si="118"/>
        <v>46.658333333333339</v>
      </c>
      <c r="V738" s="7">
        <f t="shared" si="119"/>
        <v>46.150000000000006</v>
      </c>
    </row>
    <row r="739" spans="1:22" ht="13.5" x14ac:dyDescent="0.25">
      <c r="A739" s="3">
        <f>RSI!A739</f>
        <v>43781</v>
      </c>
      <c r="B739" s="2">
        <f>RSI!B739</f>
        <v>2.1</v>
      </c>
      <c r="C739" s="2">
        <f>RSI!I739</f>
        <v>82.922573170027732</v>
      </c>
      <c r="D739" s="2">
        <f>MACD!E739</f>
        <v>-3.3949223717220089E-2</v>
      </c>
      <c r="E739" s="2">
        <f>MACD!F739</f>
        <v>-2.238386470292137E-2</v>
      </c>
      <c r="F739" s="2">
        <f>'Moving Avg'!D739</f>
        <v>2.0840000000000001</v>
      </c>
      <c r="G739" s="2">
        <f>'Moving Avg'!F739</f>
        <v>2.0215000000000001</v>
      </c>
      <c r="H739" s="2">
        <f>'Moving Avg'!G739</f>
        <v>1.9745999999999995</v>
      </c>
      <c r="I739" s="2">
        <f>'Moving Avg'!H739</f>
        <v>1.8006500000000016</v>
      </c>
      <c r="J739" s="5" t="str">
        <f>OBV!F739</f>
        <v>BULLISH</v>
      </c>
      <c r="K739" s="5" t="str">
        <f>OBV!G739</f>
        <v>NEUTRAL</v>
      </c>
      <c r="L739" s="5" t="str">
        <f>OBV!H739</f>
        <v>CONFIRMED BULLISH</v>
      </c>
      <c r="M739" s="7">
        <f t="shared" si="110"/>
        <v>0</v>
      </c>
      <c r="N739" s="7">
        <f t="shared" si="111"/>
        <v>45</v>
      </c>
      <c r="O739" s="7">
        <f t="shared" si="112"/>
        <v>50</v>
      </c>
      <c r="P739" s="7">
        <f t="shared" si="113"/>
        <v>83.5</v>
      </c>
      <c r="Q739" s="8">
        <f t="shared" si="114"/>
        <v>35.774999999999999</v>
      </c>
      <c r="R739" s="8">
        <f t="shared" si="115"/>
        <v>47.375</v>
      </c>
      <c r="S739" s="8">
        <f t="shared" si="116"/>
        <v>56.825000000000003</v>
      </c>
      <c r="T739" s="8">
        <f t="shared" si="117"/>
        <v>44.625</v>
      </c>
      <c r="U739" s="7">
        <f t="shared" si="118"/>
        <v>46.658333333333339</v>
      </c>
      <c r="V739" s="7">
        <f t="shared" si="119"/>
        <v>46.150000000000006</v>
      </c>
    </row>
    <row r="740" spans="1:22" ht="13.5" x14ac:dyDescent="0.25">
      <c r="A740" s="3">
        <f>RSI!A740</f>
        <v>43782</v>
      </c>
      <c r="B740" s="2">
        <f>RSI!B740</f>
        <v>2.1</v>
      </c>
      <c r="C740" s="2">
        <f>RSI!I740</f>
        <v>82.922573170027732</v>
      </c>
      <c r="D740" s="2">
        <f>MACD!E740</f>
        <v>-3.7732501568028542E-2</v>
      </c>
      <c r="E740" s="2">
        <f>MACD!F740</f>
        <v>-2.5453592075942805E-2</v>
      </c>
      <c r="F740" s="2">
        <f>'Moving Avg'!D740</f>
        <v>2.0919999999999996</v>
      </c>
      <c r="G740" s="2">
        <f>'Moving Avg'!F740</f>
        <v>2.0295000000000001</v>
      </c>
      <c r="H740" s="2">
        <f>'Moving Avg'!G740</f>
        <v>1.9785999999999995</v>
      </c>
      <c r="I740" s="2">
        <f>'Moving Avg'!H740</f>
        <v>1.8021500000000019</v>
      </c>
      <c r="J740" s="5" t="str">
        <f>OBV!F740</f>
        <v>BULLISH</v>
      </c>
      <c r="K740" s="5" t="str">
        <f>OBV!G740</f>
        <v>NEUTRAL</v>
      </c>
      <c r="L740" s="5" t="str">
        <f>OBV!H740</f>
        <v>CONFIRMED BULLISH</v>
      </c>
      <c r="M740" s="7">
        <f t="shared" si="110"/>
        <v>0</v>
      </c>
      <c r="N740" s="7">
        <f t="shared" si="111"/>
        <v>45</v>
      </c>
      <c r="O740" s="7">
        <f t="shared" si="112"/>
        <v>50</v>
      </c>
      <c r="P740" s="7">
        <f t="shared" si="113"/>
        <v>83.5</v>
      </c>
      <c r="Q740" s="8">
        <f t="shared" si="114"/>
        <v>35.774999999999999</v>
      </c>
      <c r="R740" s="8">
        <f t="shared" si="115"/>
        <v>47.375</v>
      </c>
      <c r="S740" s="8">
        <f t="shared" si="116"/>
        <v>56.825000000000003</v>
      </c>
      <c r="T740" s="8">
        <f t="shared" si="117"/>
        <v>44.625</v>
      </c>
      <c r="U740" s="7">
        <f t="shared" si="118"/>
        <v>46.658333333333339</v>
      </c>
      <c r="V740" s="7">
        <f t="shared" si="119"/>
        <v>46.150000000000006</v>
      </c>
    </row>
    <row r="741" spans="1:22" ht="13.5" x14ac:dyDescent="0.25">
      <c r="A741" s="3">
        <f>RSI!A741</f>
        <v>43783</v>
      </c>
      <c r="B741" s="2">
        <f>RSI!B741</f>
        <v>2.1</v>
      </c>
      <c r="C741" s="2">
        <f>RSI!I741</f>
        <v>82.922573170027732</v>
      </c>
      <c r="D741" s="2">
        <f>MACD!E741</f>
        <v>-4.1406209268029404E-2</v>
      </c>
      <c r="E741" s="2">
        <f>MACD!F741</f>
        <v>-2.8644115514360129E-2</v>
      </c>
      <c r="F741" s="2">
        <f>'Moving Avg'!D741</f>
        <v>2.1</v>
      </c>
      <c r="G741" s="2">
        <f>'Moving Avg'!F741</f>
        <v>2.0375000000000001</v>
      </c>
      <c r="H741" s="2">
        <f>'Moving Avg'!G741</f>
        <v>1.9825999999999997</v>
      </c>
      <c r="I741" s="2">
        <f>'Moving Avg'!H741</f>
        <v>1.8040500000000024</v>
      </c>
      <c r="J741" s="5" t="str">
        <f>OBV!F741</f>
        <v>BULLISH</v>
      </c>
      <c r="K741" s="5" t="str">
        <f>OBV!G741</f>
        <v>NEUTRAL</v>
      </c>
      <c r="L741" s="5" t="str">
        <f>OBV!H741</f>
        <v>CONFIRMED BULLISH</v>
      </c>
      <c r="M741" s="7">
        <f t="shared" si="110"/>
        <v>0</v>
      </c>
      <c r="N741" s="7">
        <f t="shared" si="111"/>
        <v>45</v>
      </c>
      <c r="O741" s="7">
        <f t="shared" si="112"/>
        <v>50</v>
      </c>
      <c r="P741" s="7">
        <f t="shared" si="113"/>
        <v>83.5</v>
      </c>
      <c r="Q741" s="8">
        <f t="shared" si="114"/>
        <v>35.774999999999999</v>
      </c>
      <c r="R741" s="8">
        <f t="shared" si="115"/>
        <v>47.375</v>
      </c>
      <c r="S741" s="8">
        <f t="shared" si="116"/>
        <v>56.825000000000003</v>
      </c>
      <c r="T741" s="8">
        <f t="shared" si="117"/>
        <v>44.625</v>
      </c>
      <c r="U741" s="7">
        <f t="shared" si="118"/>
        <v>46.658333333333339</v>
      </c>
      <c r="V741" s="7">
        <f t="shared" si="119"/>
        <v>46.150000000000006</v>
      </c>
    </row>
    <row r="742" spans="1:22" ht="13.5" x14ac:dyDescent="0.25">
      <c r="A742" s="3">
        <f>RSI!A742</f>
        <v>43784</v>
      </c>
      <c r="B742" s="2">
        <f>RSI!B742</f>
        <v>2.1</v>
      </c>
      <c r="C742" s="2">
        <f>RSI!I742</f>
        <v>82.922573170027746</v>
      </c>
      <c r="D742" s="2">
        <f>MACD!E742</f>
        <v>-3.5721436562696329E-2</v>
      </c>
      <c r="E742" s="2">
        <f>MACD!F742</f>
        <v>-3.0059579724027369E-2</v>
      </c>
      <c r="F742" s="2">
        <f>'Moving Avg'!D742</f>
        <v>2.1</v>
      </c>
      <c r="G742" s="2">
        <f>'Moving Avg'!F742</f>
        <v>2.0430000000000001</v>
      </c>
      <c r="H742" s="2">
        <f>'Moving Avg'!G742</f>
        <v>1.9865999999999997</v>
      </c>
      <c r="I742" s="2">
        <f>'Moving Avg'!H742</f>
        <v>1.8060500000000024</v>
      </c>
      <c r="J742" s="5" t="str">
        <f>OBV!F742</f>
        <v>NEUTRAL</v>
      </c>
      <c r="K742" s="5" t="str">
        <f>OBV!G742</f>
        <v>NEUTRAL</v>
      </c>
      <c r="L742" s="5" t="str">
        <f>OBV!H742</f>
        <v>NEUTRAL</v>
      </c>
      <c r="M742" s="7">
        <f t="shared" si="110"/>
        <v>0</v>
      </c>
      <c r="N742" s="7">
        <f t="shared" si="111"/>
        <v>45</v>
      </c>
      <c r="O742" s="7">
        <f t="shared" si="112"/>
        <v>50</v>
      </c>
      <c r="P742" s="7">
        <f t="shared" si="113"/>
        <v>33</v>
      </c>
      <c r="Q742" s="8">
        <f t="shared" si="114"/>
        <v>28.2</v>
      </c>
      <c r="R742" s="8">
        <f t="shared" si="115"/>
        <v>34.75</v>
      </c>
      <c r="S742" s="8">
        <f t="shared" si="116"/>
        <v>34.1</v>
      </c>
      <c r="T742" s="8">
        <f t="shared" si="117"/>
        <v>32</v>
      </c>
      <c r="U742" s="7">
        <f t="shared" si="118"/>
        <v>32.35</v>
      </c>
      <c r="V742" s="7">
        <f t="shared" si="119"/>
        <v>32.262500000000003</v>
      </c>
    </row>
    <row r="743" spans="1:22" ht="13.5" x14ac:dyDescent="0.25">
      <c r="A743" s="3">
        <f>RSI!A743</f>
        <v>43787</v>
      </c>
      <c r="B743" s="2">
        <f>RSI!B743</f>
        <v>2.1</v>
      </c>
      <c r="C743" s="2">
        <f>RSI!I743</f>
        <v>82.922573170027746</v>
      </c>
      <c r="D743" s="2">
        <f>MACD!E743</f>
        <v>-3.1316313371193782E-2</v>
      </c>
      <c r="E743" s="2">
        <f>MACD!F743</f>
        <v>-3.0310926453460653E-2</v>
      </c>
      <c r="F743" s="2">
        <f>'Moving Avg'!D743</f>
        <v>2.1</v>
      </c>
      <c r="G743" s="2">
        <f>'Moving Avg'!F743</f>
        <v>2.0484999999999998</v>
      </c>
      <c r="H743" s="2">
        <f>'Moving Avg'!G743</f>
        <v>1.9895999999999996</v>
      </c>
      <c r="I743" s="2">
        <f>'Moving Avg'!H743</f>
        <v>1.8080500000000026</v>
      </c>
      <c r="J743" s="5" t="str">
        <f>OBV!F743</f>
        <v>NEUTRAL</v>
      </c>
      <c r="K743" s="5" t="str">
        <f>OBV!G743</f>
        <v>NEUTRAL</v>
      </c>
      <c r="L743" s="5" t="str">
        <f>OBV!H743</f>
        <v>NEUTRAL</v>
      </c>
      <c r="M743" s="7">
        <f t="shared" si="110"/>
        <v>0</v>
      </c>
      <c r="N743" s="7">
        <f t="shared" si="111"/>
        <v>45</v>
      </c>
      <c r="O743" s="7">
        <f t="shared" si="112"/>
        <v>50</v>
      </c>
      <c r="P743" s="7">
        <f t="shared" si="113"/>
        <v>33</v>
      </c>
      <c r="Q743" s="8">
        <f t="shared" si="114"/>
        <v>28.2</v>
      </c>
      <c r="R743" s="8">
        <f t="shared" si="115"/>
        <v>34.75</v>
      </c>
      <c r="S743" s="8">
        <f t="shared" si="116"/>
        <v>34.1</v>
      </c>
      <c r="T743" s="8">
        <f t="shared" si="117"/>
        <v>32</v>
      </c>
      <c r="U743" s="7">
        <f t="shared" si="118"/>
        <v>32.35</v>
      </c>
      <c r="V743" s="7">
        <f t="shared" si="119"/>
        <v>32.262500000000003</v>
      </c>
    </row>
    <row r="744" spans="1:22" ht="13.5" x14ac:dyDescent="0.25">
      <c r="A744" s="3">
        <f>RSI!A744</f>
        <v>43788</v>
      </c>
      <c r="B744" s="2">
        <f>RSI!B744</f>
        <v>2.1</v>
      </c>
      <c r="C744" s="2">
        <f>RSI!I744</f>
        <v>82.922573170027746</v>
      </c>
      <c r="D744" s="2">
        <f>MACD!E744</f>
        <v>-2.7963965419205206E-2</v>
      </c>
      <c r="E744" s="2">
        <f>MACD!F744</f>
        <v>-2.9841534246609566E-2</v>
      </c>
      <c r="F744" s="2">
        <f>'Moving Avg'!D744</f>
        <v>2.1</v>
      </c>
      <c r="G744" s="2">
        <f>'Moving Avg'!F744</f>
        <v>2.0540000000000003</v>
      </c>
      <c r="H744" s="2">
        <f>'Moving Avg'!G744</f>
        <v>1.9927999999999995</v>
      </c>
      <c r="I744" s="2">
        <f>'Moving Avg'!H744</f>
        <v>1.8100500000000028</v>
      </c>
      <c r="J744" s="5" t="str">
        <f>OBV!F744</f>
        <v>NEUTRAL</v>
      </c>
      <c r="K744" s="5" t="str">
        <f>OBV!G744</f>
        <v>NEUTRAL</v>
      </c>
      <c r="L744" s="5" t="str">
        <f>OBV!H744</f>
        <v>NEUTRAL</v>
      </c>
      <c r="M744" s="7">
        <f t="shared" si="110"/>
        <v>0</v>
      </c>
      <c r="N744" s="7">
        <f t="shared" si="111"/>
        <v>0</v>
      </c>
      <c r="O744" s="7">
        <f t="shared" si="112"/>
        <v>50</v>
      </c>
      <c r="P744" s="7">
        <f t="shared" si="113"/>
        <v>33</v>
      </c>
      <c r="Q744" s="8">
        <f t="shared" si="114"/>
        <v>12.45</v>
      </c>
      <c r="R744" s="8">
        <f t="shared" si="115"/>
        <v>25.75</v>
      </c>
      <c r="S744" s="8">
        <f t="shared" si="116"/>
        <v>27.35</v>
      </c>
      <c r="T744" s="8">
        <f t="shared" si="117"/>
        <v>20.75</v>
      </c>
      <c r="U744" s="7">
        <f t="shared" si="118"/>
        <v>21.850000000000005</v>
      </c>
      <c r="V744" s="7">
        <f t="shared" si="119"/>
        <v>21.575000000000003</v>
      </c>
    </row>
    <row r="745" spans="1:22" ht="13.5" x14ac:dyDescent="0.25">
      <c r="A745" s="3">
        <f>RSI!A745</f>
        <v>43789</v>
      </c>
      <c r="B745" s="2">
        <f>RSI!B745</f>
        <v>2.1</v>
      </c>
      <c r="C745" s="2">
        <f>RSI!I745</f>
        <v>82.922573170027746</v>
      </c>
      <c r="D745" s="2">
        <f>MACD!E745</f>
        <v>-2.5474644768282761E-2</v>
      </c>
      <c r="E745" s="2">
        <f>MACD!F745</f>
        <v>-2.8968156350944206E-2</v>
      </c>
      <c r="F745" s="2">
        <f>'Moving Avg'!D745</f>
        <v>2.1</v>
      </c>
      <c r="G745" s="2">
        <f>'Moving Avg'!F745</f>
        <v>2.0595000000000003</v>
      </c>
      <c r="H745" s="2">
        <f>'Moving Avg'!G745</f>
        <v>1.9959999999999993</v>
      </c>
      <c r="I745" s="2">
        <f>'Moving Avg'!H745</f>
        <v>1.8124000000000031</v>
      </c>
      <c r="J745" s="5" t="str">
        <f>OBV!F745</f>
        <v>NEUTRAL</v>
      </c>
      <c r="K745" s="5" t="str">
        <f>OBV!G745</f>
        <v>NEUTRAL</v>
      </c>
      <c r="L745" s="5" t="str">
        <f>OBV!H745</f>
        <v>NEUTRAL</v>
      </c>
      <c r="M745" s="7">
        <f t="shared" si="110"/>
        <v>0</v>
      </c>
      <c r="N745" s="7">
        <f t="shared" si="111"/>
        <v>0</v>
      </c>
      <c r="O745" s="7">
        <f t="shared" si="112"/>
        <v>50</v>
      </c>
      <c r="P745" s="7">
        <f t="shared" si="113"/>
        <v>33</v>
      </c>
      <c r="Q745" s="8">
        <f t="shared" si="114"/>
        <v>12.45</v>
      </c>
      <c r="R745" s="8">
        <f t="shared" si="115"/>
        <v>25.75</v>
      </c>
      <c r="S745" s="8">
        <f t="shared" si="116"/>
        <v>27.35</v>
      </c>
      <c r="T745" s="8">
        <f t="shared" si="117"/>
        <v>20.75</v>
      </c>
      <c r="U745" s="7">
        <f t="shared" si="118"/>
        <v>21.850000000000005</v>
      </c>
      <c r="V745" s="7">
        <f t="shared" si="119"/>
        <v>21.575000000000003</v>
      </c>
    </row>
    <row r="746" spans="1:22" ht="13.5" x14ac:dyDescent="0.25">
      <c r="A746" s="3">
        <f>RSI!A746</f>
        <v>43790</v>
      </c>
      <c r="B746" s="2">
        <f>RSI!B746</f>
        <v>2.1</v>
      </c>
      <c r="C746" s="2">
        <f>RSI!I746</f>
        <v>82.922573170027746</v>
      </c>
      <c r="D746" s="2">
        <f>MACD!E746</f>
        <v>-2.3689853434730512E-2</v>
      </c>
      <c r="E746" s="2">
        <f>MACD!F746</f>
        <v>-2.7912495767701467E-2</v>
      </c>
      <c r="F746" s="2">
        <f>'Moving Avg'!D746</f>
        <v>2.1</v>
      </c>
      <c r="G746" s="2">
        <f>'Moving Avg'!F746</f>
        <v>2.0650000000000004</v>
      </c>
      <c r="H746" s="2">
        <f>'Moving Avg'!G746</f>
        <v>1.999199999999999</v>
      </c>
      <c r="I746" s="2">
        <f>'Moving Avg'!H746</f>
        <v>1.8148000000000033</v>
      </c>
      <c r="J746" s="5" t="str">
        <f>OBV!F746</f>
        <v>NEUTRAL</v>
      </c>
      <c r="K746" s="5" t="str">
        <f>OBV!G746</f>
        <v>NEUTRAL</v>
      </c>
      <c r="L746" s="5" t="str">
        <f>OBV!H746</f>
        <v>NEUTRAL</v>
      </c>
      <c r="M746" s="7">
        <f t="shared" si="110"/>
        <v>0</v>
      </c>
      <c r="N746" s="7">
        <f t="shared" si="111"/>
        <v>0</v>
      </c>
      <c r="O746" s="7">
        <f t="shared" si="112"/>
        <v>50</v>
      </c>
      <c r="P746" s="7">
        <f t="shared" si="113"/>
        <v>33</v>
      </c>
      <c r="Q746" s="8">
        <f t="shared" si="114"/>
        <v>12.45</v>
      </c>
      <c r="R746" s="8">
        <f t="shared" si="115"/>
        <v>25.75</v>
      </c>
      <c r="S746" s="8">
        <f t="shared" si="116"/>
        <v>27.35</v>
      </c>
      <c r="T746" s="8">
        <f t="shared" si="117"/>
        <v>20.75</v>
      </c>
      <c r="U746" s="7">
        <f t="shared" si="118"/>
        <v>21.850000000000005</v>
      </c>
      <c r="V746" s="7">
        <f t="shared" si="119"/>
        <v>21.575000000000003</v>
      </c>
    </row>
    <row r="747" spans="1:22" ht="13.5" x14ac:dyDescent="0.25">
      <c r="A747" s="3">
        <f>RSI!A747</f>
        <v>43791</v>
      </c>
      <c r="B747" s="2">
        <f>RSI!B747</f>
        <v>2.1</v>
      </c>
      <c r="C747" s="2">
        <f>RSI!I747</f>
        <v>82.922573170027746</v>
      </c>
      <c r="D747" s="2">
        <f>MACD!E747</f>
        <v>-1.6323537108617447E-2</v>
      </c>
      <c r="E747" s="2">
        <f>MACD!F747</f>
        <v>-2.5594704035884666E-2</v>
      </c>
      <c r="F747" s="2">
        <f>'Moving Avg'!D747</f>
        <v>2.1</v>
      </c>
      <c r="G747" s="2">
        <f>'Moving Avg'!F747</f>
        <v>2.0700000000000007</v>
      </c>
      <c r="H747" s="2">
        <f>'Moving Avg'!G747</f>
        <v>2.0023999999999988</v>
      </c>
      <c r="I747" s="2">
        <f>'Moving Avg'!H747</f>
        <v>1.8174000000000035</v>
      </c>
      <c r="J747" s="5" t="str">
        <f>OBV!F747</f>
        <v>NEUTRAL</v>
      </c>
      <c r="K747" s="5" t="str">
        <f>OBV!G747</f>
        <v>NEUTRAL</v>
      </c>
      <c r="L747" s="5" t="str">
        <f>OBV!H747</f>
        <v>NEUTRAL</v>
      </c>
      <c r="M747" s="7">
        <f t="shared" si="110"/>
        <v>0</v>
      </c>
      <c r="N747" s="7">
        <f t="shared" si="111"/>
        <v>0</v>
      </c>
      <c r="O747" s="7">
        <f t="shared" si="112"/>
        <v>50</v>
      </c>
      <c r="P747" s="7">
        <f t="shared" si="113"/>
        <v>33</v>
      </c>
      <c r="Q747" s="8">
        <f t="shared" si="114"/>
        <v>12.45</v>
      </c>
      <c r="R747" s="8">
        <f t="shared" si="115"/>
        <v>25.75</v>
      </c>
      <c r="S747" s="8">
        <f t="shared" si="116"/>
        <v>27.35</v>
      </c>
      <c r="T747" s="8">
        <f t="shared" si="117"/>
        <v>20.75</v>
      </c>
      <c r="U747" s="7">
        <f t="shared" si="118"/>
        <v>21.850000000000005</v>
      </c>
      <c r="V747" s="7">
        <f t="shared" si="119"/>
        <v>21.575000000000003</v>
      </c>
    </row>
    <row r="748" spans="1:22" ht="13.5" x14ac:dyDescent="0.25">
      <c r="A748" s="3">
        <f>RSI!A748</f>
        <v>43794</v>
      </c>
      <c r="B748" s="2">
        <f>RSI!B748</f>
        <v>2.1</v>
      </c>
      <c r="C748" s="2">
        <f>RSI!I748</f>
        <v>82.922573170027746</v>
      </c>
      <c r="D748" s="2">
        <f>MACD!E748</f>
        <v>-1.0366183438772492E-2</v>
      </c>
      <c r="E748" s="2">
        <f>MACD!F748</f>
        <v>-2.2548999916462233E-2</v>
      </c>
      <c r="F748" s="2">
        <f>'Moving Avg'!D748</f>
        <v>2.1</v>
      </c>
      <c r="G748" s="2">
        <f>'Moving Avg'!F748</f>
        <v>2.0750000000000006</v>
      </c>
      <c r="H748" s="2">
        <f>'Moving Avg'!G748</f>
        <v>2.0055999999999989</v>
      </c>
      <c r="I748" s="2">
        <f>'Moving Avg'!H748</f>
        <v>1.8200000000000034</v>
      </c>
      <c r="J748" s="5" t="str">
        <f>OBV!F748</f>
        <v>NEUTRAL</v>
      </c>
      <c r="K748" s="5" t="str">
        <f>OBV!G748</f>
        <v>NEUTRAL</v>
      </c>
      <c r="L748" s="5" t="str">
        <f>OBV!H748</f>
        <v>NEUTRAL</v>
      </c>
      <c r="M748" s="7">
        <f t="shared" si="110"/>
        <v>0</v>
      </c>
      <c r="N748" s="7">
        <f t="shared" si="111"/>
        <v>0</v>
      </c>
      <c r="O748" s="7">
        <f t="shared" si="112"/>
        <v>50</v>
      </c>
      <c r="P748" s="7">
        <f t="shared" si="113"/>
        <v>33</v>
      </c>
      <c r="Q748" s="8">
        <f t="shared" si="114"/>
        <v>12.45</v>
      </c>
      <c r="R748" s="8">
        <f t="shared" si="115"/>
        <v>25.75</v>
      </c>
      <c r="S748" s="8">
        <f t="shared" si="116"/>
        <v>27.35</v>
      </c>
      <c r="T748" s="8">
        <f t="shared" si="117"/>
        <v>20.75</v>
      </c>
      <c r="U748" s="7">
        <f t="shared" si="118"/>
        <v>21.850000000000005</v>
      </c>
      <c r="V748" s="7">
        <f t="shared" si="119"/>
        <v>21.575000000000003</v>
      </c>
    </row>
    <row r="749" spans="1:22" ht="13.5" x14ac:dyDescent="0.25">
      <c r="A749" s="3">
        <f>RSI!A749</f>
        <v>43795</v>
      </c>
      <c r="B749" s="2">
        <f>RSI!B749</f>
        <v>2.1</v>
      </c>
      <c r="C749" s="2">
        <f>RSI!I749</f>
        <v>82.922573170027746</v>
      </c>
      <c r="D749" s="2">
        <f>MACD!E749</f>
        <v>-5.5806079602471748E-3</v>
      </c>
      <c r="E749" s="2">
        <f>MACD!F749</f>
        <v>-1.9155321525219222E-2</v>
      </c>
      <c r="F749" s="2">
        <f>'Moving Avg'!D749</f>
        <v>2.1</v>
      </c>
      <c r="G749" s="2">
        <f>'Moving Avg'!F749</f>
        <v>2.080000000000001</v>
      </c>
      <c r="H749" s="2">
        <f>'Moving Avg'!G749</f>
        <v>2.008799999999999</v>
      </c>
      <c r="I749" s="2">
        <f>'Moving Avg'!H749</f>
        <v>1.8224000000000036</v>
      </c>
      <c r="J749" s="5" t="str">
        <f>OBV!F749</f>
        <v>NEUTRAL</v>
      </c>
      <c r="K749" s="5" t="str">
        <f>OBV!G749</f>
        <v>NEUTRAL</v>
      </c>
      <c r="L749" s="5" t="str">
        <f>OBV!H749</f>
        <v>NEUTRAL</v>
      </c>
      <c r="M749" s="7">
        <f t="shared" si="110"/>
        <v>0</v>
      </c>
      <c r="N749" s="7">
        <f t="shared" si="111"/>
        <v>0</v>
      </c>
      <c r="O749" s="7">
        <f t="shared" si="112"/>
        <v>50</v>
      </c>
      <c r="P749" s="7">
        <f t="shared" si="113"/>
        <v>33</v>
      </c>
      <c r="Q749" s="8">
        <f t="shared" si="114"/>
        <v>12.45</v>
      </c>
      <c r="R749" s="8">
        <f t="shared" si="115"/>
        <v>25.75</v>
      </c>
      <c r="S749" s="8">
        <f t="shared" si="116"/>
        <v>27.35</v>
      </c>
      <c r="T749" s="8">
        <f t="shared" si="117"/>
        <v>20.75</v>
      </c>
      <c r="U749" s="7">
        <f t="shared" si="118"/>
        <v>21.850000000000005</v>
      </c>
      <c r="V749" s="7">
        <f t="shared" si="119"/>
        <v>21.575000000000003</v>
      </c>
    </row>
    <row r="750" spans="1:22" ht="13.5" x14ac:dyDescent="0.25">
      <c r="A750" s="3">
        <f>RSI!A750</f>
        <v>43796</v>
      </c>
      <c r="B750" s="2">
        <f>RSI!B750</f>
        <v>2.1</v>
      </c>
      <c r="C750" s="2">
        <f>RSI!I750</f>
        <v>82.922573170027746</v>
      </c>
      <c r="D750" s="2">
        <f>MACD!E750</f>
        <v>-1.7676287909154098E-3</v>
      </c>
      <c r="E750" s="2">
        <f>MACD!F750</f>
        <v>-1.5677782978358461E-2</v>
      </c>
      <c r="F750" s="2">
        <f>'Moving Avg'!D750</f>
        <v>2.1</v>
      </c>
      <c r="G750" s="2">
        <f>'Moving Avg'!F750</f>
        <v>2.0850000000000009</v>
      </c>
      <c r="H750" s="2">
        <f>'Moving Avg'!G750</f>
        <v>2.0119999999999987</v>
      </c>
      <c r="I750" s="2">
        <f>'Moving Avg'!H750</f>
        <v>1.8248000000000035</v>
      </c>
      <c r="J750" s="5" t="str">
        <f>OBV!F750</f>
        <v>NEUTRAL</v>
      </c>
      <c r="K750" s="5" t="str">
        <f>OBV!G750</f>
        <v>NEUTRAL</v>
      </c>
      <c r="L750" s="5" t="str">
        <f>OBV!H750</f>
        <v>NEUTRAL</v>
      </c>
      <c r="M750" s="7">
        <f t="shared" si="110"/>
        <v>0</v>
      </c>
      <c r="N750" s="7">
        <f t="shared" si="111"/>
        <v>0</v>
      </c>
      <c r="O750" s="7">
        <f t="shared" si="112"/>
        <v>50</v>
      </c>
      <c r="P750" s="7">
        <f t="shared" si="113"/>
        <v>33</v>
      </c>
      <c r="Q750" s="8">
        <f t="shared" si="114"/>
        <v>12.45</v>
      </c>
      <c r="R750" s="8">
        <f t="shared" si="115"/>
        <v>25.75</v>
      </c>
      <c r="S750" s="8">
        <f t="shared" si="116"/>
        <v>27.35</v>
      </c>
      <c r="T750" s="8">
        <f t="shared" si="117"/>
        <v>20.75</v>
      </c>
      <c r="U750" s="7">
        <f t="shared" si="118"/>
        <v>21.850000000000005</v>
      </c>
      <c r="V750" s="7">
        <f t="shared" si="119"/>
        <v>21.575000000000003</v>
      </c>
    </row>
    <row r="751" spans="1:22" ht="13.5" x14ac:dyDescent="0.25">
      <c r="A751" s="3">
        <f>RSI!A751</f>
        <v>43797</v>
      </c>
      <c r="B751" s="2">
        <f>RSI!B751</f>
        <v>2.1</v>
      </c>
      <c r="C751" s="2">
        <f>RSI!I751</f>
        <v>82.922573170027746</v>
      </c>
      <c r="D751" s="2">
        <f>MACD!E751</f>
        <v>1.2398919689990962E-3</v>
      </c>
      <c r="E751" s="2">
        <f>MACD!F751</f>
        <v>-1.2294247988886951E-2</v>
      </c>
      <c r="F751" s="2">
        <f>'Moving Avg'!D751</f>
        <v>2.1</v>
      </c>
      <c r="G751" s="2">
        <f>'Moving Avg'!F751</f>
        <v>2.0900000000000007</v>
      </c>
      <c r="H751" s="2">
        <f>'Moving Avg'!G751</f>
        <v>2.0151999999999983</v>
      </c>
      <c r="I751" s="2">
        <f>'Moving Avg'!H751</f>
        <v>1.8272000000000037</v>
      </c>
      <c r="J751" s="5" t="str">
        <f>OBV!F751</f>
        <v>NEUTRAL</v>
      </c>
      <c r="K751" s="5" t="str">
        <f>OBV!G751</f>
        <v>NEUTRAL</v>
      </c>
      <c r="L751" s="5" t="str">
        <f>OBV!H751</f>
        <v>NEUTRAL</v>
      </c>
      <c r="M751" s="7">
        <f t="shared" si="110"/>
        <v>0</v>
      </c>
      <c r="N751" s="7">
        <f t="shared" si="111"/>
        <v>0</v>
      </c>
      <c r="O751" s="7">
        <f t="shared" si="112"/>
        <v>50</v>
      </c>
      <c r="P751" s="7">
        <f t="shared" si="113"/>
        <v>33</v>
      </c>
      <c r="Q751" s="8">
        <f t="shared" si="114"/>
        <v>12.45</v>
      </c>
      <c r="R751" s="8">
        <f t="shared" si="115"/>
        <v>25.75</v>
      </c>
      <c r="S751" s="8">
        <f t="shared" si="116"/>
        <v>27.35</v>
      </c>
      <c r="T751" s="8">
        <f t="shared" si="117"/>
        <v>20.75</v>
      </c>
      <c r="U751" s="7">
        <f t="shared" si="118"/>
        <v>21.850000000000005</v>
      </c>
      <c r="V751" s="7">
        <f t="shared" si="119"/>
        <v>21.575000000000003</v>
      </c>
    </row>
    <row r="752" spans="1:22" ht="13.5" x14ac:dyDescent="0.25">
      <c r="A752" s="3">
        <f>RSI!A752</f>
        <v>43798</v>
      </c>
      <c r="B752" s="2">
        <f>RSI!B752</f>
        <v>2.1</v>
      </c>
      <c r="C752" s="2">
        <f>RSI!I752</f>
        <v>82.922573170027746</v>
      </c>
      <c r="D752" s="2">
        <f>MACD!E752</f>
        <v>3.5820818296841139E-3</v>
      </c>
      <c r="E752" s="2">
        <f>MACD!F752</f>
        <v>-9.1189820251727383E-3</v>
      </c>
      <c r="F752" s="2">
        <f>'Moving Avg'!D752</f>
        <v>2.1</v>
      </c>
      <c r="G752" s="2">
        <f>'Moving Avg'!F752</f>
        <v>2.092000000000001</v>
      </c>
      <c r="H752" s="2">
        <f>'Moving Avg'!G752</f>
        <v>2.0183999999999984</v>
      </c>
      <c r="I752" s="2">
        <f>'Moving Avg'!H752</f>
        <v>1.8296000000000037</v>
      </c>
      <c r="J752" s="5" t="str">
        <f>OBV!F752</f>
        <v>NEUTRAL</v>
      </c>
      <c r="K752" s="5" t="str">
        <f>OBV!G752</f>
        <v>NEUTRAL</v>
      </c>
      <c r="L752" s="5" t="str">
        <f>OBV!H752</f>
        <v>NEUTRAL</v>
      </c>
      <c r="M752" s="7">
        <f t="shared" si="110"/>
        <v>0</v>
      </c>
      <c r="N752" s="7">
        <f t="shared" si="111"/>
        <v>0</v>
      </c>
      <c r="O752" s="7">
        <f t="shared" si="112"/>
        <v>50</v>
      </c>
      <c r="P752" s="7">
        <f t="shared" si="113"/>
        <v>33</v>
      </c>
      <c r="Q752" s="8">
        <f t="shared" si="114"/>
        <v>12.45</v>
      </c>
      <c r="R752" s="8">
        <f t="shared" si="115"/>
        <v>25.75</v>
      </c>
      <c r="S752" s="8">
        <f t="shared" si="116"/>
        <v>27.35</v>
      </c>
      <c r="T752" s="8">
        <f t="shared" si="117"/>
        <v>20.75</v>
      </c>
      <c r="U752" s="7">
        <f t="shared" si="118"/>
        <v>21.850000000000005</v>
      </c>
      <c r="V752" s="7">
        <f t="shared" si="119"/>
        <v>21.575000000000003</v>
      </c>
    </row>
    <row r="753" spans="1:22" ht="13.5" x14ac:dyDescent="0.25">
      <c r="A753" s="3">
        <f>RSI!A753</f>
        <v>43801</v>
      </c>
      <c r="B753" s="2">
        <f>RSI!B753</f>
        <v>2.1</v>
      </c>
      <c r="C753" s="2">
        <f>RSI!I753</f>
        <v>82.922573170027746</v>
      </c>
      <c r="D753" s="2">
        <f>MACD!E753</f>
        <v>5.3763094204808404E-3</v>
      </c>
      <c r="E753" s="2">
        <f>MACD!F753</f>
        <v>-6.2199237360420229E-3</v>
      </c>
      <c r="F753" s="2">
        <f>'Moving Avg'!D753</f>
        <v>2.1</v>
      </c>
      <c r="G753" s="2">
        <f>'Moving Avg'!F753</f>
        <v>2.0940000000000007</v>
      </c>
      <c r="H753" s="2">
        <f>'Moving Avg'!G753</f>
        <v>2.0215999999999981</v>
      </c>
      <c r="I753" s="2">
        <f>'Moving Avg'!H753</f>
        <v>1.8318000000000041</v>
      </c>
      <c r="J753" s="5" t="str">
        <f>OBV!F753</f>
        <v>NEUTRAL</v>
      </c>
      <c r="K753" s="5" t="str">
        <f>OBV!G753</f>
        <v>NEUTRAL</v>
      </c>
      <c r="L753" s="5" t="str">
        <f>OBV!H753</f>
        <v>NEUTRAL</v>
      </c>
      <c r="M753" s="7">
        <f t="shared" si="110"/>
        <v>0</v>
      </c>
      <c r="N753" s="7">
        <f t="shared" si="111"/>
        <v>0</v>
      </c>
      <c r="O753" s="7">
        <f t="shared" si="112"/>
        <v>50</v>
      </c>
      <c r="P753" s="7">
        <f t="shared" si="113"/>
        <v>33</v>
      </c>
      <c r="Q753" s="8">
        <f t="shared" si="114"/>
        <v>12.45</v>
      </c>
      <c r="R753" s="8">
        <f t="shared" si="115"/>
        <v>25.75</v>
      </c>
      <c r="S753" s="8">
        <f t="shared" si="116"/>
        <v>27.35</v>
      </c>
      <c r="T753" s="8">
        <f t="shared" si="117"/>
        <v>20.75</v>
      </c>
      <c r="U753" s="7">
        <f t="shared" si="118"/>
        <v>21.850000000000005</v>
      </c>
      <c r="V753" s="7">
        <f t="shared" si="119"/>
        <v>21.575000000000003</v>
      </c>
    </row>
    <row r="754" spans="1:22" ht="13.5" x14ac:dyDescent="0.25">
      <c r="A754" s="3">
        <f>RSI!A754</f>
        <v>43802</v>
      </c>
      <c r="B754" s="2">
        <f>RSI!B754</f>
        <v>2.1</v>
      </c>
      <c r="C754" s="2">
        <f>RSI!I754</f>
        <v>82.922573170027746</v>
      </c>
      <c r="D754" s="2">
        <f>MACD!E754</f>
        <v>6.7207748044899596E-3</v>
      </c>
      <c r="E754" s="2">
        <f>MACD!F754</f>
        <v>-3.6317840279356263E-3</v>
      </c>
      <c r="F754" s="2">
        <f>'Moving Avg'!D754</f>
        <v>2.1</v>
      </c>
      <c r="G754" s="2">
        <f>'Moving Avg'!F754</f>
        <v>2.096000000000001</v>
      </c>
      <c r="H754" s="2">
        <f>'Moving Avg'!G754</f>
        <v>2.0247999999999986</v>
      </c>
      <c r="I754" s="2">
        <f>'Moving Avg'!H754</f>
        <v>1.834050000000004</v>
      </c>
      <c r="J754" s="5" t="str">
        <f>OBV!F754</f>
        <v>NEUTRAL</v>
      </c>
      <c r="K754" s="5" t="str">
        <f>OBV!G754</f>
        <v>NEUTRAL</v>
      </c>
      <c r="L754" s="5" t="str">
        <f>OBV!H754</f>
        <v>NEUTRAL</v>
      </c>
      <c r="M754" s="7">
        <f t="shared" si="110"/>
        <v>0</v>
      </c>
      <c r="N754" s="7">
        <f t="shared" si="111"/>
        <v>0</v>
      </c>
      <c r="O754" s="7">
        <f t="shared" si="112"/>
        <v>50</v>
      </c>
      <c r="P754" s="7">
        <f t="shared" si="113"/>
        <v>33</v>
      </c>
      <c r="Q754" s="8">
        <f t="shared" si="114"/>
        <v>12.45</v>
      </c>
      <c r="R754" s="8">
        <f t="shared" si="115"/>
        <v>25.75</v>
      </c>
      <c r="S754" s="8">
        <f t="shared" si="116"/>
        <v>27.35</v>
      </c>
      <c r="T754" s="8">
        <f t="shared" si="117"/>
        <v>20.75</v>
      </c>
      <c r="U754" s="7">
        <f t="shared" si="118"/>
        <v>21.850000000000005</v>
      </c>
      <c r="V754" s="7">
        <f t="shared" si="119"/>
        <v>21.575000000000003</v>
      </c>
    </row>
    <row r="755" spans="1:22" ht="13.5" x14ac:dyDescent="0.25">
      <c r="A755" s="3">
        <f>RSI!A755</f>
        <v>43803</v>
      </c>
      <c r="B755" s="2">
        <f>RSI!B755</f>
        <v>2.0499999999999998</v>
      </c>
      <c r="C755" s="2">
        <f>RSI!I755</f>
        <v>37.379499072713507</v>
      </c>
      <c r="D755" s="2">
        <f>MACD!E755</f>
        <v>1.1401244552024625E-2</v>
      </c>
      <c r="E755" s="2">
        <f>MACD!F755</f>
        <v>-6.2517831194357611E-4</v>
      </c>
      <c r="F755" s="2">
        <f>'Moving Avg'!D755</f>
        <v>2.09</v>
      </c>
      <c r="G755" s="2">
        <f>'Moving Avg'!F755</f>
        <v>2.0955000000000004</v>
      </c>
      <c r="H755" s="2">
        <f>'Moving Avg'!G755</f>
        <v>2.0269999999999984</v>
      </c>
      <c r="I755" s="2">
        <f>'Moving Avg'!H755</f>
        <v>1.8362500000000039</v>
      </c>
      <c r="J755" s="5" t="str">
        <f>OBV!F755</f>
        <v>BEARISH</v>
      </c>
      <c r="K755" s="5" t="str">
        <f>OBV!G755</f>
        <v>NEUTRAL</v>
      </c>
      <c r="L755" s="5" t="str">
        <f>OBV!H755</f>
        <v>CONFIRMED BEARISH</v>
      </c>
      <c r="M755" s="7">
        <f t="shared" si="110"/>
        <v>25</v>
      </c>
      <c r="N755" s="7">
        <f t="shared" si="111"/>
        <v>0</v>
      </c>
      <c r="O755" s="7">
        <f t="shared" si="112"/>
        <v>50</v>
      </c>
      <c r="P755" s="7">
        <f t="shared" si="113"/>
        <v>16.5</v>
      </c>
      <c r="Q755" s="8">
        <f t="shared" si="114"/>
        <v>18.725000000000001</v>
      </c>
      <c r="R755" s="8">
        <f t="shared" si="115"/>
        <v>26.625</v>
      </c>
      <c r="S755" s="8">
        <f t="shared" si="116"/>
        <v>23.675000000000001</v>
      </c>
      <c r="T755" s="8">
        <f t="shared" si="117"/>
        <v>22.875</v>
      </c>
      <c r="U755" s="7">
        <f t="shared" si="118"/>
        <v>23.008333333333336</v>
      </c>
      <c r="V755" s="7">
        <f t="shared" si="119"/>
        <v>22.975000000000001</v>
      </c>
    </row>
    <row r="756" spans="1:22" ht="13.5" x14ac:dyDescent="0.25">
      <c r="A756" s="3">
        <f>RSI!A756</f>
        <v>43804</v>
      </c>
      <c r="B756" s="2">
        <f>RSI!B756</f>
        <v>2.09</v>
      </c>
      <c r="C756" s="2">
        <f>RSI!I756</f>
        <v>57.492906532679314</v>
      </c>
      <c r="D756" s="2">
        <f>MACD!E756</f>
        <v>1.2545188148502806E-2</v>
      </c>
      <c r="E756" s="2">
        <f>MACD!F756</f>
        <v>2.0088949801457005E-3</v>
      </c>
      <c r="F756" s="2">
        <f>'Moving Avg'!D756</f>
        <v>2.0880000000000001</v>
      </c>
      <c r="G756" s="2">
        <f>'Moving Avg'!F756</f>
        <v>2.0970000000000004</v>
      </c>
      <c r="H756" s="2">
        <f>'Moving Avg'!G756</f>
        <v>2.0293999999999985</v>
      </c>
      <c r="I756" s="2">
        <f>'Moving Avg'!H756</f>
        <v>1.838800000000004</v>
      </c>
      <c r="J756" s="5" t="str">
        <f>OBV!F756</f>
        <v>BEARISH</v>
      </c>
      <c r="K756" s="5" t="str">
        <f>OBV!G756</f>
        <v>NEUTRAL</v>
      </c>
      <c r="L756" s="5" t="str">
        <f>OBV!H756</f>
        <v>CONFIRMED BEARISH</v>
      </c>
      <c r="M756" s="7">
        <f t="shared" si="110"/>
        <v>25</v>
      </c>
      <c r="N756" s="7">
        <f t="shared" si="111"/>
        <v>0</v>
      </c>
      <c r="O756" s="7">
        <f t="shared" si="112"/>
        <v>50</v>
      </c>
      <c r="P756" s="7">
        <f t="shared" si="113"/>
        <v>16.5</v>
      </c>
      <c r="Q756" s="8">
        <f t="shared" si="114"/>
        <v>18.725000000000001</v>
      </c>
      <c r="R756" s="8">
        <f t="shared" si="115"/>
        <v>26.625</v>
      </c>
      <c r="S756" s="8">
        <f t="shared" si="116"/>
        <v>23.675000000000001</v>
      </c>
      <c r="T756" s="8">
        <f t="shared" si="117"/>
        <v>22.875</v>
      </c>
      <c r="U756" s="7">
        <f t="shared" si="118"/>
        <v>23.008333333333336</v>
      </c>
      <c r="V756" s="7">
        <f t="shared" si="119"/>
        <v>22.975000000000001</v>
      </c>
    </row>
    <row r="757" spans="1:22" ht="13.5" x14ac:dyDescent="0.25">
      <c r="A757" s="3">
        <f>RSI!A757</f>
        <v>43805</v>
      </c>
      <c r="B757" s="2">
        <f>RSI!B757</f>
        <v>2.09</v>
      </c>
      <c r="C757" s="2">
        <f>RSI!I757</f>
        <v>57.492906532679314</v>
      </c>
      <c r="D757" s="2">
        <f>MACD!E757</f>
        <v>1.3412435260860001E-2</v>
      </c>
      <c r="E757" s="2">
        <f>MACD!F757</f>
        <v>4.2896030362885602E-3</v>
      </c>
      <c r="F757" s="2">
        <f>'Moving Avg'!D757</f>
        <v>2.0859999999999999</v>
      </c>
      <c r="G757" s="2">
        <f>'Moving Avg'!F757</f>
        <v>2.0965000000000003</v>
      </c>
      <c r="H757" s="2">
        <f>'Moving Avg'!G757</f>
        <v>2.0327999999999991</v>
      </c>
      <c r="I757" s="2">
        <f>'Moving Avg'!H757</f>
        <v>1.8413500000000038</v>
      </c>
      <c r="J757" s="5" t="str">
        <f>OBV!F757</f>
        <v>BEARISH</v>
      </c>
      <c r="K757" s="5" t="str">
        <f>OBV!G757</f>
        <v>NEUTRAL</v>
      </c>
      <c r="L757" s="5" t="str">
        <f>OBV!H757</f>
        <v>CONFIRMED BEARISH</v>
      </c>
      <c r="M757" s="7">
        <f t="shared" si="110"/>
        <v>25</v>
      </c>
      <c r="N757" s="7">
        <f t="shared" si="111"/>
        <v>0</v>
      </c>
      <c r="O757" s="7">
        <f t="shared" si="112"/>
        <v>50</v>
      </c>
      <c r="P757" s="7">
        <f t="shared" si="113"/>
        <v>16.5</v>
      </c>
      <c r="Q757" s="8">
        <f t="shared" si="114"/>
        <v>18.725000000000001</v>
      </c>
      <c r="R757" s="8">
        <f t="shared" si="115"/>
        <v>26.625</v>
      </c>
      <c r="S757" s="8">
        <f t="shared" si="116"/>
        <v>23.675000000000001</v>
      </c>
      <c r="T757" s="8">
        <f t="shared" si="117"/>
        <v>22.875</v>
      </c>
      <c r="U757" s="7">
        <f t="shared" si="118"/>
        <v>23.008333333333336</v>
      </c>
      <c r="V757" s="7">
        <f t="shared" si="119"/>
        <v>22.975000000000001</v>
      </c>
    </row>
    <row r="758" spans="1:22" ht="13.5" x14ac:dyDescent="0.25">
      <c r="A758" s="3">
        <f>RSI!A758</f>
        <v>43808</v>
      </c>
      <c r="B758" s="2">
        <f>RSI!B758</f>
        <v>2.09</v>
      </c>
      <c r="C758" s="2">
        <f>RSI!I758</f>
        <v>57.492906532679314</v>
      </c>
      <c r="D758" s="2">
        <f>MACD!E758</f>
        <v>1.4053014220560378E-2</v>
      </c>
      <c r="E758" s="2">
        <f>MACD!F758</f>
        <v>6.2422852731429243E-3</v>
      </c>
      <c r="F758" s="2">
        <f>'Moving Avg'!D758</f>
        <v>2.0840000000000001</v>
      </c>
      <c r="G758" s="2">
        <f>'Moving Avg'!F758</f>
        <v>2.096000000000001</v>
      </c>
      <c r="H758" s="2">
        <f>'Moving Avg'!G758</f>
        <v>2.0361999999999991</v>
      </c>
      <c r="I758" s="2">
        <f>'Moving Avg'!H758</f>
        <v>1.8437500000000038</v>
      </c>
      <c r="J758" s="5" t="str">
        <f>OBV!F758</f>
        <v>BEARISH</v>
      </c>
      <c r="K758" s="5" t="str">
        <f>OBV!G758</f>
        <v>NEUTRAL</v>
      </c>
      <c r="L758" s="5" t="str">
        <f>OBV!H758</f>
        <v>CONFIRMED BEARISH</v>
      </c>
      <c r="M758" s="7">
        <f t="shared" si="110"/>
        <v>25</v>
      </c>
      <c r="N758" s="7">
        <f t="shared" si="111"/>
        <v>0</v>
      </c>
      <c r="O758" s="7">
        <f t="shared" si="112"/>
        <v>50</v>
      </c>
      <c r="P758" s="7">
        <f t="shared" si="113"/>
        <v>16.5</v>
      </c>
      <c r="Q758" s="8">
        <f t="shared" si="114"/>
        <v>18.725000000000001</v>
      </c>
      <c r="R758" s="8">
        <f t="shared" si="115"/>
        <v>26.625</v>
      </c>
      <c r="S758" s="8">
        <f t="shared" si="116"/>
        <v>23.675000000000001</v>
      </c>
      <c r="T758" s="8">
        <f t="shared" si="117"/>
        <v>22.875</v>
      </c>
      <c r="U758" s="7">
        <f t="shared" si="118"/>
        <v>23.008333333333336</v>
      </c>
      <c r="V758" s="7">
        <f t="shared" si="119"/>
        <v>22.975000000000001</v>
      </c>
    </row>
    <row r="759" spans="1:22" ht="13.5" x14ac:dyDescent="0.25">
      <c r="A759" s="3">
        <f>RSI!A759</f>
        <v>43809</v>
      </c>
      <c r="B759" s="2">
        <f>RSI!B759</f>
        <v>2.1</v>
      </c>
      <c r="C759" s="2">
        <f>RSI!I759</f>
        <v>61.367417655899239</v>
      </c>
      <c r="D759" s="2">
        <f>MACD!E759</f>
        <v>1.3767963385903137E-2</v>
      </c>
      <c r="E759" s="2">
        <f>MACD!F759</f>
        <v>7.7474208956949675E-3</v>
      </c>
      <c r="F759" s="2">
        <f>'Moving Avg'!D759</f>
        <v>2.0840000000000001</v>
      </c>
      <c r="G759" s="2">
        <f>'Moving Avg'!F759</f>
        <v>2.096000000000001</v>
      </c>
      <c r="H759" s="2">
        <f>'Moving Avg'!G759</f>
        <v>2.0397999999999987</v>
      </c>
      <c r="I759" s="2">
        <f>'Moving Avg'!H759</f>
        <v>1.8461500000000037</v>
      </c>
      <c r="J759" s="5" t="str">
        <f>OBV!F759</f>
        <v>BULLISH</v>
      </c>
      <c r="K759" s="5" t="str">
        <f>OBV!G759</f>
        <v>NEUTRAL</v>
      </c>
      <c r="L759" s="5" t="str">
        <f>OBV!H759</f>
        <v>NEUTRAL</v>
      </c>
      <c r="M759" s="7">
        <f t="shared" si="110"/>
        <v>25</v>
      </c>
      <c r="N759" s="7">
        <f t="shared" si="111"/>
        <v>0</v>
      </c>
      <c r="O759" s="7">
        <f t="shared" si="112"/>
        <v>50</v>
      </c>
      <c r="P759" s="7">
        <f t="shared" si="113"/>
        <v>49.5</v>
      </c>
      <c r="Q759" s="8">
        <f t="shared" si="114"/>
        <v>23.675000000000001</v>
      </c>
      <c r="R759" s="8">
        <f t="shared" si="115"/>
        <v>34.875</v>
      </c>
      <c r="S759" s="8">
        <f t="shared" si="116"/>
        <v>38.525000000000006</v>
      </c>
      <c r="T759" s="8">
        <f t="shared" si="117"/>
        <v>31.125</v>
      </c>
      <c r="U759" s="7">
        <f t="shared" si="118"/>
        <v>32.358333333333334</v>
      </c>
      <c r="V759" s="7">
        <f t="shared" si="119"/>
        <v>32.049999999999997</v>
      </c>
    </row>
    <row r="760" spans="1:22" ht="13.5" x14ac:dyDescent="0.25">
      <c r="A760" s="3">
        <f>RSI!A760</f>
        <v>43810</v>
      </c>
      <c r="B760" s="2">
        <f>RSI!B760</f>
        <v>2.04</v>
      </c>
      <c r="C760" s="2">
        <f>RSI!I760</f>
        <v>38.620936010503378</v>
      </c>
      <c r="D760" s="2">
        <f>MACD!E760</f>
        <v>1.7832177536688754E-2</v>
      </c>
      <c r="E760" s="2">
        <f>MACD!F760</f>
        <v>9.7643722238937251E-3</v>
      </c>
      <c r="F760" s="2">
        <f>'Moving Avg'!D760</f>
        <v>2.0819999999999999</v>
      </c>
      <c r="G760" s="2">
        <f>'Moving Avg'!F760</f>
        <v>2.0930000000000009</v>
      </c>
      <c r="H760" s="2">
        <f>'Moving Avg'!G760</f>
        <v>2.0421999999999993</v>
      </c>
      <c r="I760" s="2">
        <f>'Moving Avg'!H760</f>
        <v>1.8486500000000037</v>
      </c>
      <c r="J760" s="5" t="str">
        <f>OBV!F760</f>
        <v>BULLISH</v>
      </c>
      <c r="K760" s="5" t="str">
        <f>OBV!G760</f>
        <v>NEUTRAL</v>
      </c>
      <c r="L760" s="5" t="str">
        <f>OBV!H760</f>
        <v>BULLISH DIVERGENCE</v>
      </c>
      <c r="M760" s="7">
        <f t="shared" si="110"/>
        <v>25</v>
      </c>
      <c r="N760" s="7">
        <f t="shared" si="111"/>
        <v>0</v>
      </c>
      <c r="O760" s="7">
        <f t="shared" si="112"/>
        <v>50</v>
      </c>
      <c r="P760" s="7">
        <f t="shared" si="113"/>
        <v>66.5</v>
      </c>
      <c r="Q760" s="8">
        <f t="shared" si="114"/>
        <v>26.225000000000001</v>
      </c>
      <c r="R760" s="8">
        <f t="shared" si="115"/>
        <v>39.125</v>
      </c>
      <c r="S760" s="8">
        <f t="shared" si="116"/>
        <v>46.174999999999997</v>
      </c>
      <c r="T760" s="8">
        <f t="shared" si="117"/>
        <v>35.375</v>
      </c>
      <c r="U760" s="7">
        <f t="shared" si="118"/>
        <v>37.174999999999997</v>
      </c>
      <c r="V760" s="7">
        <f t="shared" si="119"/>
        <v>36.724999999999994</v>
      </c>
    </row>
    <row r="761" spans="1:22" ht="13.5" x14ac:dyDescent="0.25">
      <c r="A761" s="3">
        <f>RSI!A761</f>
        <v>43811</v>
      </c>
      <c r="B761" s="2">
        <f>RSI!B761</f>
        <v>1.98</v>
      </c>
      <c r="C761" s="2">
        <f>RSI!I761</f>
        <v>27.602689840199517</v>
      </c>
      <c r="D761" s="2">
        <f>MACD!E761</f>
        <v>2.5941380332470398E-2</v>
      </c>
      <c r="E761" s="2">
        <f>MACD!F761</f>
        <v>1.2999773845609061E-2</v>
      </c>
      <c r="F761" s="2">
        <f>'Moving Avg'!D761</f>
        <v>2.06</v>
      </c>
      <c r="G761" s="2">
        <f>'Moving Avg'!F761</f>
        <v>2.0870000000000002</v>
      </c>
      <c r="H761" s="2">
        <f>'Moving Avg'!G761</f>
        <v>2.0433999999999992</v>
      </c>
      <c r="I761" s="2">
        <f>'Moving Avg'!H761</f>
        <v>1.850800000000004</v>
      </c>
      <c r="J761" s="5" t="str">
        <f>OBV!F761</f>
        <v>BULLISH</v>
      </c>
      <c r="K761" s="5" t="str">
        <f>OBV!G761</f>
        <v>NEUTRAL</v>
      </c>
      <c r="L761" s="5" t="str">
        <f>OBV!H761</f>
        <v>BULLISH DIVERGENCE</v>
      </c>
      <c r="M761" s="7">
        <f t="shared" si="110"/>
        <v>50</v>
      </c>
      <c r="N761" s="7">
        <f t="shared" si="111"/>
        <v>0</v>
      </c>
      <c r="O761" s="7">
        <f t="shared" si="112"/>
        <v>50</v>
      </c>
      <c r="P761" s="7">
        <f t="shared" si="113"/>
        <v>66.5</v>
      </c>
      <c r="Q761" s="8">
        <f t="shared" si="114"/>
        <v>34.975000000000001</v>
      </c>
      <c r="R761" s="8">
        <f t="shared" si="115"/>
        <v>44.125</v>
      </c>
      <c r="S761" s="8">
        <f t="shared" si="116"/>
        <v>49.924999999999997</v>
      </c>
      <c r="T761" s="8">
        <f t="shared" si="117"/>
        <v>41.625</v>
      </c>
      <c r="U761" s="7">
        <f t="shared" si="118"/>
        <v>43.008333333333326</v>
      </c>
      <c r="V761" s="7">
        <f t="shared" si="119"/>
        <v>42.662499999999994</v>
      </c>
    </row>
    <row r="762" spans="1:22" ht="13.5" x14ac:dyDescent="0.25">
      <c r="A762" s="3">
        <f>RSI!A762</f>
        <v>43812</v>
      </c>
      <c r="B762" s="2">
        <f>RSI!B762</f>
        <v>2.0299999999999998</v>
      </c>
      <c r="C762" s="2">
        <f>RSI!I762</f>
        <v>42.360267304077382</v>
      </c>
      <c r="D762" s="2">
        <f>MACD!E762</f>
        <v>2.9662933744179387E-2</v>
      </c>
      <c r="E762" s="2">
        <f>MACD!F762</f>
        <v>1.6332405825323127E-2</v>
      </c>
      <c r="F762" s="2">
        <f>'Moving Avg'!D762</f>
        <v>2.0479999999999996</v>
      </c>
      <c r="G762" s="2">
        <f>'Moving Avg'!F762</f>
        <v>2.0835000000000004</v>
      </c>
      <c r="H762" s="2">
        <f>'Moving Avg'!G762</f>
        <v>2.0455999999999994</v>
      </c>
      <c r="I762" s="2">
        <f>'Moving Avg'!H762</f>
        <v>1.8530000000000038</v>
      </c>
      <c r="J762" s="5" t="str">
        <f>OBV!F762</f>
        <v>BULLISH</v>
      </c>
      <c r="K762" s="5" t="str">
        <f>OBV!G762</f>
        <v>NEUTRAL</v>
      </c>
      <c r="L762" s="5" t="str">
        <f>OBV!H762</f>
        <v>BULLISH DIVERGENCE</v>
      </c>
      <c r="M762" s="7">
        <f t="shared" si="110"/>
        <v>25</v>
      </c>
      <c r="N762" s="7">
        <f t="shared" si="111"/>
        <v>0</v>
      </c>
      <c r="O762" s="7">
        <f t="shared" si="112"/>
        <v>50</v>
      </c>
      <c r="P762" s="7">
        <f t="shared" si="113"/>
        <v>66.5</v>
      </c>
      <c r="Q762" s="8">
        <f t="shared" si="114"/>
        <v>26.225000000000001</v>
      </c>
      <c r="R762" s="8">
        <f t="shared" si="115"/>
        <v>39.125</v>
      </c>
      <c r="S762" s="8">
        <f t="shared" si="116"/>
        <v>46.174999999999997</v>
      </c>
      <c r="T762" s="8">
        <f t="shared" si="117"/>
        <v>35.375</v>
      </c>
      <c r="U762" s="7">
        <f t="shared" si="118"/>
        <v>37.174999999999997</v>
      </c>
      <c r="V762" s="7">
        <f t="shared" si="119"/>
        <v>36.724999999999994</v>
      </c>
    </row>
    <row r="763" spans="1:22" ht="13.5" x14ac:dyDescent="0.25">
      <c r="A763" s="3">
        <f>RSI!A763</f>
        <v>43815</v>
      </c>
      <c r="B763" s="2">
        <f>RSI!B763</f>
        <v>2.0299999999999998</v>
      </c>
      <c r="C763" s="2">
        <f>RSI!I763</f>
        <v>42.360267304077375</v>
      </c>
      <c r="D763" s="2">
        <f>MACD!E763</f>
        <v>3.3038362385898523E-2</v>
      </c>
      <c r="E763" s="2">
        <f>MACD!F763</f>
        <v>1.9673597137438208E-2</v>
      </c>
      <c r="F763" s="2">
        <f>'Moving Avg'!D763</f>
        <v>2.036</v>
      </c>
      <c r="G763" s="2">
        <f>'Moving Avg'!F763</f>
        <v>2.08</v>
      </c>
      <c r="H763" s="2">
        <f>'Moving Avg'!G763</f>
        <v>2.0467999999999993</v>
      </c>
      <c r="I763" s="2">
        <f>'Moving Avg'!H763</f>
        <v>1.8550500000000036</v>
      </c>
      <c r="J763" s="5" t="str">
        <f>OBV!F763</f>
        <v>BULLISH</v>
      </c>
      <c r="K763" s="5" t="str">
        <f>OBV!G763</f>
        <v>NEUTRAL</v>
      </c>
      <c r="L763" s="5" t="str">
        <f>OBV!H763</f>
        <v>BULLISH DIVERGENCE</v>
      </c>
      <c r="M763" s="7">
        <f t="shared" si="110"/>
        <v>25</v>
      </c>
      <c r="N763" s="7">
        <f t="shared" si="111"/>
        <v>0</v>
      </c>
      <c r="O763" s="7">
        <f t="shared" si="112"/>
        <v>50</v>
      </c>
      <c r="P763" s="7">
        <f t="shared" si="113"/>
        <v>66.5</v>
      </c>
      <c r="Q763" s="8">
        <f t="shared" si="114"/>
        <v>26.225000000000001</v>
      </c>
      <c r="R763" s="8">
        <f t="shared" si="115"/>
        <v>39.125</v>
      </c>
      <c r="S763" s="8">
        <f t="shared" si="116"/>
        <v>46.174999999999997</v>
      </c>
      <c r="T763" s="8">
        <f t="shared" si="117"/>
        <v>35.375</v>
      </c>
      <c r="U763" s="7">
        <f t="shared" si="118"/>
        <v>37.174999999999997</v>
      </c>
      <c r="V763" s="7">
        <f t="shared" si="119"/>
        <v>36.724999999999994</v>
      </c>
    </row>
    <row r="764" spans="1:22" ht="13.5" x14ac:dyDescent="0.25">
      <c r="A764" s="3">
        <f>RSI!A764</f>
        <v>43816</v>
      </c>
      <c r="B764" s="2">
        <f>RSI!B764</f>
        <v>2.0299999999999998</v>
      </c>
      <c r="C764" s="2">
        <f>RSI!I764</f>
        <v>42.360267304077382</v>
      </c>
      <c r="D764" s="2">
        <f>MACD!E764</f>
        <v>3.6104144229001545E-2</v>
      </c>
      <c r="E764" s="2">
        <f>MACD!F764</f>
        <v>2.2959706555750876E-2</v>
      </c>
      <c r="F764" s="2">
        <f>'Moving Avg'!D764</f>
        <v>2.0219999999999994</v>
      </c>
      <c r="G764" s="2">
        <f>'Moving Avg'!F764</f>
        <v>2.0765000000000002</v>
      </c>
      <c r="H764" s="2">
        <f>'Moving Avg'!G764</f>
        <v>2.048</v>
      </c>
      <c r="I764" s="2">
        <f>'Moving Avg'!H764</f>
        <v>1.8572000000000033</v>
      </c>
      <c r="J764" s="5" t="str">
        <f>OBV!F764</f>
        <v>BULLISH</v>
      </c>
      <c r="K764" s="5" t="str">
        <f>OBV!G764</f>
        <v>NEUTRAL</v>
      </c>
      <c r="L764" s="5" t="str">
        <f>OBV!H764</f>
        <v>BULLISH DIVERGENCE</v>
      </c>
      <c r="M764" s="7">
        <f t="shared" si="110"/>
        <v>25</v>
      </c>
      <c r="N764" s="7">
        <f t="shared" si="111"/>
        <v>0</v>
      </c>
      <c r="O764" s="7">
        <f t="shared" si="112"/>
        <v>50</v>
      </c>
      <c r="P764" s="7">
        <f t="shared" si="113"/>
        <v>66.5</v>
      </c>
      <c r="Q764" s="8">
        <f t="shared" si="114"/>
        <v>26.225000000000001</v>
      </c>
      <c r="R764" s="8">
        <f t="shared" si="115"/>
        <v>39.125</v>
      </c>
      <c r="S764" s="8">
        <f t="shared" si="116"/>
        <v>46.174999999999997</v>
      </c>
      <c r="T764" s="8">
        <f t="shared" si="117"/>
        <v>35.375</v>
      </c>
      <c r="U764" s="7">
        <f t="shared" si="118"/>
        <v>37.174999999999997</v>
      </c>
      <c r="V764" s="7">
        <f t="shared" si="119"/>
        <v>36.724999999999994</v>
      </c>
    </row>
    <row r="765" spans="1:22" ht="13.5" x14ac:dyDescent="0.25">
      <c r="A765" s="3">
        <f>RSI!A765</f>
        <v>43817</v>
      </c>
      <c r="B765" s="2">
        <f>RSI!B765</f>
        <v>2.0299999999999998</v>
      </c>
      <c r="C765" s="2">
        <f>RSI!I765</f>
        <v>42.360267304077375</v>
      </c>
      <c r="D765" s="2">
        <f>MACD!E765</f>
        <v>3.1200079926828828E-2</v>
      </c>
      <c r="E765" s="2">
        <f>MACD!F765</f>
        <v>2.4607781229966468E-2</v>
      </c>
      <c r="F765" s="2">
        <f>'Moving Avg'!D765</f>
        <v>2.0199999999999996</v>
      </c>
      <c r="G765" s="2">
        <f>'Moving Avg'!F765</f>
        <v>2.0730000000000004</v>
      </c>
      <c r="H765" s="2">
        <f>'Moving Avg'!G765</f>
        <v>2.0491999999999999</v>
      </c>
      <c r="I765" s="2">
        <f>'Moving Avg'!H765</f>
        <v>1.859250000000003</v>
      </c>
      <c r="J765" s="5" t="str">
        <f>OBV!F765</f>
        <v>BULLISH</v>
      </c>
      <c r="K765" s="5" t="str">
        <f>OBV!G765</f>
        <v>NEUTRAL</v>
      </c>
      <c r="L765" s="5" t="str">
        <f>OBV!H765</f>
        <v>BULLISH DIVERGENCE</v>
      </c>
      <c r="M765" s="7">
        <f t="shared" si="110"/>
        <v>25</v>
      </c>
      <c r="N765" s="7">
        <f t="shared" si="111"/>
        <v>0</v>
      </c>
      <c r="O765" s="7">
        <f t="shared" si="112"/>
        <v>50</v>
      </c>
      <c r="P765" s="7">
        <f t="shared" si="113"/>
        <v>66.5</v>
      </c>
      <c r="Q765" s="8">
        <f t="shared" si="114"/>
        <v>26.225000000000001</v>
      </c>
      <c r="R765" s="8">
        <f t="shared" si="115"/>
        <v>39.125</v>
      </c>
      <c r="S765" s="8">
        <f t="shared" si="116"/>
        <v>46.174999999999997</v>
      </c>
      <c r="T765" s="8">
        <f t="shared" si="117"/>
        <v>35.375</v>
      </c>
      <c r="U765" s="7">
        <f t="shared" si="118"/>
        <v>37.174999999999997</v>
      </c>
      <c r="V765" s="7">
        <f t="shared" si="119"/>
        <v>36.724999999999994</v>
      </c>
    </row>
    <row r="766" spans="1:22" ht="13.5" x14ac:dyDescent="0.25">
      <c r="A766" s="3">
        <f>RSI!A766</f>
        <v>43818</v>
      </c>
      <c r="B766" s="2">
        <f>RSI!B766</f>
        <v>2.0299999999999998</v>
      </c>
      <c r="C766" s="2">
        <f>RSI!I766</f>
        <v>42.360267304077375</v>
      </c>
      <c r="D766" s="2">
        <f>MACD!E766</f>
        <v>3.3384074220832005E-2</v>
      </c>
      <c r="E766" s="2">
        <f>MACD!F766</f>
        <v>2.6363039828139576E-2</v>
      </c>
      <c r="F766" s="2">
        <f>'Moving Avg'!D766</f>
        <v>2.0299999999999998</v>
      </c>
      <c r="G766" s="2">
        <f>'Moving Avg'!F766</f>
        <v>2.0695000000000006</v>
      </c>
      <c r="H766" s="2">
        <f>'Moving Avg'!G766</f>
        <v>2.0503999999999998</v>
      </c>
      <c r="I766" s="2">
        <f>'Moving Avg'!H766</f>
        <v>1.8613000000000028</v>
      </c>
      <c r="J766" s="5" t="str">
        <f>OBV!F766</f>
        <v>BULLISH</v>
      </c>
      <c r="K766" s="5" t="str">
        <f>OBV!G766</f>
        <v>NEUTRAL</v>
      </c>
      <c r="L766" s="5" t="str">
        <f>OBV!H766</f>
        <v>CONFIRMED BULLISH</v>
      </c>
      <c r="M766" s="7">
        <f t="shared" si="110"/>
        <v>25</v>
      </c>
      <c r="N766" s="7">
        <f t="shared" si="111"/>
        <v>0</v>
      </c>
      <c r="O766" s="7">
        <f t="shared" si="112"/>
        <v>50</v>
      </c>
      <c r="P766" s="7">
        <f t="shared" si="113"/>
        <v>83.5</v>
      </c>
      <c r="Q766" s="8">
        <f t="shared" si="114"/>
        <v>28.774999999999999</v>
      </c>
      <c r="R766" s="8">
        <f t="shared" si="115"/>
        <v>43.375</v>
      </c>
      <c r="S766" s="8">
        <f t="shared" si="116"/>
        <v>53.825000000000003</v>
      </c>
      <c r="T766" s="8">
        <f t="shared" si="117"/>
        <v>39.625</v>
      </c>
      <c r="U766" s="7">
        <f t="shared" si="118"/>
        <v>41.991666666666667</v>
      </c>
      <c r="V766" s="7">
        <f t="shared" si="119"/>
        <v>41.400000000000006</v>
      </c>
    </row>
    <row r="767" spans="1:22" ht="13.5" x14ac:dyDescent="0.25">
      <c r="A767" s="3">
        <f>RSI!A767</f>
        <v>43819</v>
      </c>
      <c r="B767" s="2">
        <f>RSI!B767</f>
        <v>1.94</v>
      </c>
      <c r="C767" s="2">
        <f>RSI!I767</f>
        <v>27.659657268092602</v>
      </c>
      <c r="D767" s="2">
        <f>MACD!E767</f>
        <v>4.2065162921594457E-2</v>
      </c>
      <c r="E767" s="2">
        <f>MACD!F767</f>
        <v>2.9503464446830552E-2</v>
      </c>
      <c r="F767" s="2">
        <f>'Moving Avg'!D767</f>
        <v>2.0119999999999996</v>
      </c>
      <c r="G767" s="2">
        <f>'Moving Avg'!F767</f>
        <v>2.0615000000000001</v>
      </c>
      <c r="H767" s="2">
        <f>'Moving Avg'!G767</f>
        <v>2.0492000000000004</v>
      </c>
      <c r="I767" s="2">
        <f>'Moving Avg'!H767</f>
        <v>1.8631000000000026</v>
      </c>
      <c r="J767" s="5" t="str">
        <f>OBV!F767</f>
        <v>BEARISH</v>
      </c>
      <c r="K767" s="5" t="str">
        <f>OBV!G767</f>
        <v>NEUTRAL</v>
      </c>
      <c r="L767" s="5" t="str">
        <f>OBV!H767</f>
        <v>CONFIRMED BEARISH</v>
      </c>
      <c r="M767" s="7">
        <f t="shared" si="110"/>
        <v>50</v>
      </c>
      <c r="N767" s="7">
        <f t="shared" si="111"/>
        <v>0</v>
      </c>
      <c r="O767" s="7">
        <f t="shared" si="112"/>
        <v>50</v>
      </c>
      <c r="P767" s="7">
        <f t="shared" si="113"/>
        <v>16.5</v>
      </c>
      <c r="Q767" s="8">
        <f t="shared" si="114"/>
        <v>27.475000000000001</v>
      </c>
      <c r="R767" s="8">
        <f t="shared" si="115"/>
        <v>31.625</v>
      </c>
      <c r="S767" s="8">
        <f t="shared" si="116"/>
        <v>27.425000000000001</v>
      </c>
      <c r="T767" s="8">
        <f t="shared" si="117"/>
        <v>29.125</v>
      </c>
      <c r="U767" s="7">
        <f t="shared" si="118"/>
        <v>28.841666666666669</v>
      </c>
      <c r="V767" s="7">
        <f t="shared" si="119"/>
        <v>28.912500000000001</v>
      </c>
    </row>
    <row r="768" spans="1:22" ht="13.5" x14ac:dyDescent="0.25">
      <c r="A768" s="3">
        <f>RSI!A768</f>
        <v>43822</v>
      </c>
      <c r="B768" s="2">
        <f>RSI!B768</f>
        <v>1.9</v>
      </c>
      <c r="C768" s="2">
        <f>RSI!I768</f>
        <v>23.719727145323191</v>
      </c>
      <c r="D768" s="2">
        <f>MACD!E768</f>
        <v>5.3059575289181815E-2</v>
      </c>
      <c r="E768" s="2">
        <f>MACD!F768</f>
        <v>3.4214686615300804E-2</v>
      </c>
      <c r="F768" s="2">
        <f>'Moving Avg'!D768</f>
        <v>1.986</v>
      </c>
      <c r="G768" s="2">
        <f>'Moving Avg'!F768</f>
        <v>2.0514999999999999</v>
      </c>
      <c r="H768" s="2">
        <f>'Moving Avg'!G768</f>
        <v>2.0472000000000001</v>
      </c>
      <c r="I768" s="2">
        <f>'Moving Avg'!H768</f>
        <v>1.8647000000000025</v>
      </c>
      <c r="J768" s="5" t="str">
        <f>OBV!F768</f>
        <v>BEARISH</v>
      </c>
      <c r="K768" s="5" t="str">
        <f>OBV!G768</f>
        <v>NEUTRAL</v>
      </c>
      <c r="L768" s="5" t="str">
        <f>OBV!H768</f>
        <v>CONFIRMED BEARISH</v>
      </c>
      <c r="M768" s="7">
        <f t="shared" si="110"/>
        <v>50</v>
      </c>
      <c r="N768" s="7">
        <f t="shared" si="111"/>
        <v>0</v>
      </c>
      <c r="O768" s="7">
        <f t="shared" si="112"/>
        <v>50</v>
      </c>
      <c r="P768" s="7">
        <f t="shared" si="113"/>
        <v>16.5</v>
      </c>
      <c r="Q768" s="8">
        <f t="shared" si="114"/>
        <v>27.475000000000001</v>
      </c>
      <c r="R768" s="8">
        <f t="shared" si="115"/>
        <v>31.625</v>
      </c>
      <c r="S768" s="8">
        <f t="shared" si="116"/>
        <v>27.425000000000001</v>
      </c>
      <c r="T768" s="8">
        <f t="shared" si="117"/>
        <v>29.125</v>
      </c>
      <c r="U768" s="7">
        <f t="shared" si="118"/>
        <v>28.841666666666669</v>
      </c>
      <c r="V768" s="7">
        <f t="shared" si="119"/>
        <v>28.912500000000001</v>
      </c>
    </row>
    <row r="769" spans="1:22" ht="13.5" x14ac:dyDescent="0.25">
      <c r="A769" s="3">
        <f>RSI!A769</f>
        <v>43823</v>
      </c>
      <c r="B769" s="2">
        <f>RSI!B769</f>
        <v>1.9</v>
      </c>
      <c r="C769" s="2">
        <f>RSI!I769</f>
        <v>23.719727145323191</v>
      </c>
      <c r="D769" s="2">
        <f>MACD!E769</f>
        <v>6.4772467311773774E-2</v>
      </c>
      <c r="E769" s="2">
        <f>MACD!F769</f>
        <v>4.0326242754595398E-2</v>
      </c>
      <c r="F769" s="2">
        <f>'Moving Avg'!D769</f>
        <v>1.9600000000000002</v>
      </c>
      <c r="G769" s="2">
        <f>'Moving Avg'!F769</f>
        <v>2.0415000000000001</v>
      </c>
      <c r="H769" s="2">
        <f>'Moving Avg'!G769</f>
        <v>2.0452000000000004</v>
      </c>
      <c r="I769" s="2">
        <f>'Moving Avg'!H769</f>
        <v>1.8664000000000021</v>
      </c>
      <c r="J769" s="5" t="str">
        <f>OBV!F769</f>
        <v>BEARISH</v>
      </c>
      <c r="K769" s="5" t="str">
        <f>OBV!G769</f>
        <v>NEUTRAL</v>
      </c>
      <c r="L769" s="5" t="str">
        <f>OBV!H769</f>
        <v>CONFIRMED BEARISH</v>
      </c>
      <c r="M769" s="7">
        <f t="shared" si="110"/>
        <v>50</v>
      </c>
      <c r="N769" s="7">
        <f t="shared" si="111"/>
        <v>0</v>
      </c>
      <c r="O769" s="7">
        <f t="shared" si="112"/>
        <v>50</v>
      </c>
      <c r="P769" s="7">
        <f t="shared" si="113"/>
        <v>16.5</v>
      </c>
      <c r="Q769" s="8">
        <f t="shared" si="114"/>
        <v>27.475000000000001</v>
      </c>
      <c r="R769" s="8">
        <f t="shared" si="115"/>
        <v>31.625</v>
      </c>
      <c r="S769" s="8">
        <f t="shared" si="116"/>
        <v>27.425000000000001</v>
      </c>
      <c r="T769" s="8">
        <f t="shared" si="117"/>
        <v>29.125</v>
      </c>
      <c r="U769" s="7">
        <f t="shared" si="118"/>
        <v>28.841666666666669</v>
      </c>
      <c r="V769" s="7">
        <f t="shared" si="119"/>
        <v>28.912500000000001</v>
      </c>
    </row>
    <row r="770" spans="1:22" ht="13.5" x14ac:dyDescent="0.25">
      <c r="A770" s="3">
        <f>RSI!A770</f>
        <v>43824</v>
      </c>
      <c r="B770" s="2">
        <f>RSI!B770</f>
        <v>1.9</v>
      </c>
      <c r="C770" s="2">
        <f>RSI!I770</f>
        <v>23.719727145323191</v>
      </c>
      <c r="D770" s="2">
        <f>MACD!E770</f>
        <v>6.6259519838741898E-2</v>
      </c>
      <c r="E770" s="2">
        <f>MACD!F770</f>
        <v>4.5512898171424704E-2</v>
      </c>
      <c r="F770" s="2">
        <f>'Moving Avg'!D770</f>
        <v>1.9339999999999999</v>
      </c>
      <c r="G770" s="2">
        <f>'Moving Avg'!F770</f>
        <v>2.0314999999999999</v>
      </c>
      <c r="H770" s="2">
        <f>'Moving Avg'!G770</f>
        <v>2.0444000000000009</v>
      </c>
      <c r="I770" s="2">
        <f>'Moving Avg'!H770</f>
        <v>1.8681500000000018</v>
      </c>
      <c r="J770" s="5" t="str">
        <f>OBV!F770</f>
        <v>BEARISH</v>
      </c>
      <c r="K770" s="5" t="str">
        <f>OBV!G770</f>
        <v>NEUTRAL</v>
      </c>
      <c r="L770" s="5" t="str">
        <f>OBV!H770</f>
        <v>CONFIRMED BEARISH</v>
      </c>
      <c r="M770" s="7">
        <f t="shared" ref="M770:M833" si="120">IF(C770&lt;30,50, IF(C770&gt;70, 0, 25))</f>
        <v>50</v>
      </c>
      <c r="N770" s="7">
        <f t="shared" ref="N770:N833" si="121">IF(E770-D770&gt;0.02, 100, IF(E770-D770&lt;0,0,45))</f>
        <v>0</v>
      </c>
      <c r="O770" s="7">
        <f t="shared" ref="O770:O833" si="122">IF(F770-I770&gt;10,100,IF(F770-I770&gt;5,75, IF(F770-I770&gt;0,50,0)))</f>
        <v>50</v>
      </c>
      <c r="P770" s="7">
        <f t="shared" ref="P770:P833" si="123">IF(L770="confirmed bullish", 34, IF(L770="bullish divergence",17, 0))+IF(J770="bullish",33,IF(J770="bearish",0,16.5))+IF(K770="strong",33,IF(K770="weak",0,16.5))</f>
        <v>16.5</v>
      </c>
      <c r="Q770" s="8">
        <f t="shared" si="114"/>
        <v>27.475000000000001</v>
      </c>
      <c r="R770" s="8">
        <f t="shared" si="115"/>
        <v>31.625</v>
      </c>
      <c r="S770" s="8">
        <f t="shared" si="116"/>
        <v>27.425000000000001</v>
      </c>
      <c r="T770" s="8">
        <f t="shared" si="117"/>
        <v>29.125</v>
      </c>
      <c r="U770" s="7">
        <f t="shared" si="118"/>
        <v>28.841666666666669</v>
      </c>
      <c r="V770" s="7">
        <f t="shared" si="119"/>
        <v>28.912500000000001</v>
      </c>
    </row>
    <row r="771" spans="1:22" ht="13.5" x14ac:dyDescent="0.25">
      <c r="A771" s="3">
        <f>RSI!A771</f>
        <v>43825</v>
      </c>
      <c r="B771" s="2">
        <f>RSI!B771</f>
        <v>1.9</v>
      </c>
      <c r="C771" s="2">
        <f>RSI!I771</f>
        <v>23.719727145323191</v>
      </c>
      <c r="D771" s="2">
        <f>MACD!E771</f>
        <v>5.9034167603873478E-2</v>
      </c>
      <c r="E771" s="2">
        <f>MACD!F771</f>
        <v>4.8217152057914464E-2</v>
      </c>
      <c r="F771" s="2">
        <f>'Moving Avg'!D771</f>
        <v>1.9080000000000001</v>
      </c>
      <c r="G771" s="2">
        <f>'Moving Avg'!F771</f>
        <v>2.0215000000000001</v>
      </c>
      <c r="H771" s="2">
        <f>'Moving Avg'!G771</f>
        <v>2.043600000000001</v>
      </c>
      <c r="I771" s="2">
        <f>'Moving Avg'!H771</f>
        <v>1.8699000000000014</v>
      </c>
      <c r="J771" s="5" t="str">
        <f>OBV!F771</f>
        <v>BEARISH</v>
      </c>
      <c r="K771" s="5" t="str">
        <f>OBV!G771</f>
        <v>NEUTRAL</v>
      </c>
      <c r="L771" s="5" t="str">
        <f>OBV!H771</f>
        <v>CONFIRMED BEARISH</v>
      </c>
      <c r="M771" s="7">
        <f t="shared" si="120"/>
        <v>50</v>
      </c>
      <c r="N771" s="7">
        <f t="shared" si="121"/>
        <v>0</v>
      </c>
      <c r="O771" s="7">
        <f t="shared" si="122"/>
        <v>50</v>
      </c>
      <c r="P771" s="7">
        <f t="shared" si="123"/>
        <v>16.5</v>
      </c>
      <c r="Q771" s="8">
        <f t="shared" ref="Q771:Q834" si="124">0.35*M771+N771*0.35+O771*0.15+P771*0.15</f>
        <v>27.475000000000001</v>
      </c>
      <c r="R771" s="8">
        <f t="shared" ref="R771:R834" si="125">M771*0.2+N771*0.2+O771*0.35+P771*0.25</f>
        <v>31.625</v>
      </c>
      <c r="S771" s="8">
        <f t="shared" ref="S771:S834" si="126">M771*0.15+N771*0.15+O771*0.25+P771*0.45</f>
        <v>27.425000000000001</v>
      </c>
      <c r="T771" s="8">
        <f t="shared" ref="T771:T834" si="127">0.25*SUM(M771:P771)</f>
        <v>29.125</v>
      </c>
      <c r="U771" s="7">
        <f t="shared" ref="U771:U834" si="128">SUM(Q771:S771)/3</f>
        <v>28.841666666666669</v>
      </c>
      <c r="V771" s="7">
        <f t="shared" ref="V771:V834" si="129">SUM(Q771:T771)/4</f>
        <v>28.912500000000001</v>
      </c>
    </row>
    <row r="772" spans="1:22" ht="13.5" x14ac:dyDescent="0.25">
      <c r="A772" s="3">
        <f>RSI!A772</f>
        <v>43826</v>
      </c>
      <c r="B772" s="2">
        <f>RSI!B772</f>
        <v>1.87</v>
      </c>
      <c r="C772" s="2">
        <f>RSI!I772</f>
        <v>20.739556174104479</v>
      </c>
      <c r="D772" s="2">
        <f>MACD!E772</f>
        <v>6.3526735880214735E-2</v>
      </c>
      <c r="E772" s="2">
        <f>MACD!F772</f>
        <v>5.1279068822374527E-2</v>
      </c>
      <c r="F772" s="2">
        <f>'Moving Avg'!D772</f>
        <v>1.8939999999999997</v>
      </c>
      <c r="G772" s="2">
        <f>'Moving Avg'!F772</f>
        <v>2.0100000000000002</v>
      </c>
      <c r="H772" s="2">
        <f>'Moving Avg'!G772</f>
        <v>2.0412000000000012</v>
      </c>
      <c r="I772" s="2">
        <f>'Moving Avg'!H772</f>
        <v>1.8715000000000015</v>
      </c>
      <c r="J772" s="5" t="str">
        <f>OBV!F772</f>
        <v>BEARISH</v>
      </c>
      <c r="K772" s="5" t="str">
        <f>OBV!G772</f>
        <v>NEUTRAL</v>
      </c>
      <c r="L772" s="5" t="str">
        <f>OBV!H772</f>
        <v>CONFIRMED BEARISH</v>
      </c>
      <c r="M772" s="7">
        <f t="shared" si="120"/>
        <v>50</v>
      </c>
      <c r="N772" s="7">
        <f t="shared" si="121"/>
        <v>0</v>
      </c>
      <c r="O772" s="7">
        <f t="shared" si="122"/>
        <v>50</v>
      </c>
      <c r="P772" s="7">
        <f t="shared" si="123"/>
        <v>16.5</v>
      </c>
      <c r="Q772" s="8">
        <f t="shared" si="124"/>
        <v>27.475000000000001</v>
      </c>
      <c r="R772" s="8">
        <f t="shared" si="125"/>
        <v>31.625</v>
      </c>
      <c r="S772" s="8">
        <f t="shared" si="126"/>
        <v>27.425000000000001</v>
      </c>
      <c r="T772" s="8">
        <f t="shared" si="127"/>
        <v>29.125</v>
      </c>
      <c r="U772" s="7">
        <f t="shared" si="128"/>
        <v>28.841666666666669</v>
      </c>
      <c r="V772" s="7">
        <f t="shared" si="129"/>
        <v>28.912500000000001</v>
      </c>
    </row>
    <row r="773" spans="1:22" ht="13.5" x14ac:dyDescent="0.25">
      <c r="A773" s="3">
        <f>RSI!A773</f>
        <v>43829</v>
      </c>
      <c r="B773" s="2">
        <f>RSI!B773</f>
        <v>1.85</v>
      </c>
      <c r="C773" s="2">
        <f>RSI!I773</f>
        <v>19.023558576500108</v>
      </c>
      <c r="D773" s="2">
        <f>MACD!E773</f>
        <v>6.9627446229140411E-2</v>
      </c>
      <c r="E773" s="2">
        <f>MACD!F773</f>
        <v>5.4948744303727703E-2</v>
      </c>
      <c r="F773" s="2">
        <f>'Moving Avg'!D773</f>
        <v>1.8839999999999999</v>
      </c>
      <c r="G773" s="2">
        <f>'Moving Avg'!F773</f>
        <v>1.9975000000000001</v>
      </c>
      <c r="H773" s="2">
        <f>'Moving Avg'!G773</f>
        <v>2.0384000000000011</v>
      </c>
      <c r="I773" s="2">
        <f>'Moving Avg'!H773</f>
        <v>1.8730000000000013</v>
      </c>
      <c r="J773" s="5" t="str">
        <f>OBV!F773</f>
        <v>BEARISH</v>
      </c>
      <c r="K773" s="5" t="str">
        <f>OBV!G773</f>
        <v>NEUTRAL</v>
      </c>
      <c r="L773" s="5" t="str">
        <f>OBV!H773</f>
        <v>CONFIRMED BEARISH</v>
      </c>
      <c r="M773" s="7">
        <f t="shared" si="120"/>
        <v>50</v>
      </c>
      <c r="N773" s="7">
        <f t="shared" si="121"/>
        <v>0</v>
      </c>
      <c r="O773" s="7">
        <f t="shared" si="122"/>
        <v>50</v>
      </c>
      <c r="P773" s="7">
        <f t="shared" si="123"/>
        <v>16.5</v>
      </c>
      <c r="Q773" s="8">
        <f t="shared" si="124"/>
        <v>27.475000000000001</v>
      </c>
      <c r="R773" s="8">
        <f t="shared" si="125"/>
        <v>31.625</v>
      </c>
      <c r="S773" s="8">
        <f t="shared" si="126"/>
        <v>27.425000000000001</v>
      </c>
      <c r="T773" s="8">
        <f t="shared" si="127"/>
        <v>29.125</v>
      </c>
      <c r="U773" s="7">
        <f t="shared" si="128"/>
        <v>28.841666666666669</v>
      </c>
      <c r="V773" s="7">
        <f t="shared" si="129"/>
        <v>28.912500000000001</v>
      </c>
    </row>
    <row r="774" spans="1:22" ht="13.5" x14ac:dyDescent="0.25">
      <c r="A774" s="3">
        <f>RSI!A774</f>
        <v>43830</v>
      </c>
      <c r="B774" s="2">
        <f>RSI!B774</f>
        <v>1.85</v>
      </c>
      <c r="C774" s="2">
        <f>RSI!I774</f>
        <v>19.023558576500108</v>
      </c>
      <c r="D774" s="2">
        <f>MACD!E774</f>
        <v>7.5665011930103221E-2</v>
      </c>
      <c r="E774" s="2">
        <f>MACD!F774</f>
        <v>5.9091997829002811E-2</v>
      </c>
      <c r="F774" s="2">
        <f>'Moving Avg'!D774</f>
        <v>1.8739999999999999</v>
      </c>
      <c r="G774" s="2">
        <f>'Moving Avg'!F774</f>
        <v>1.9850000000000001</v>
      </c>
      <c r="H774" s="2">
        <f>'Moving Avg'!G774</f>
        <v>2.035600000000001</v>
      </c>
      <c r="I774" s="2">
        <f>'Moving Avg'!H774</f>
        <v>1.8749000000000011</v>
      </c>
      <c r="J774" s="5" t="str">
        <f>OBV!F774</f>
        <v>BEARISH</v>
      </c>
      <c r="K774" s="5" t="str">
        <f>OBV!G774</f>
        <v>NEUTRAL</v>
      </c>
      <c r="L774" s="5" t="str">
        <f>OBV!H774</f>
        <v>CONFIRMED BEARISH</v>
      </c>
      <c r="M774" s="7">
        <f t="shared" si="120"/>
        <v>50</v>
      </c>
      <c r="N774" s="7">
        <f t="shared" si="121"/>
        <v>0</v>
      </c>
      <c r="O774" s="7">
        <f t="shared" si="122"/>
        <v>0</v>
      </c>
      <c r="P774" s="7">
        <f t="shared" si="123"/>
        <v>16.5</v>
      </c>
      <c r="Q774" s="8">
        <f t="shared" si="124"/>
        <v>19.975000000000001</v>
      </c>
      <c r="R774" s="8">
        <f t="shared" si="125"/>
        <v>14.125</v>
      </c>
      <c r="S774" s="8">
        <f t="shared" si="126"/>
        <v>14.925000000000001</v>
      </c>
      <c r="T774" s="8">
        <f t="shared" si="127"/>
        <v>16.625</v>
      </c>
      <c r="U774" s="7">
        <f t="shared" si="128"/>
        <v>16.341666666666669</v>
      </c>
      <c r="V774" s="7">
        <f t="shared" si="129"/>
        <v>16.412500000000001</v>
      </c>
    </row>
    <row r="775" spans="1:22" ht="13.5" x14ac:dyDescent="0.25">
      <c r="A775" s="3">
        <f>RSI!A775</f>
        <v>43832</v>
      </c>
      <c r="B775" s="2">
        <f>RSI!B775</f>
        <v>1.8</v>
      </c>
      <c r="C775" s="2">
        <f>RSI!I775</f>
        <v>15.342841806616903</v>
      </c>
      <c r="D775" s="2">
        <f>MACD!E775</f>
        <v>8.5288004864702671E-2</v>
      </c>
      <c r="E775" s="2">
        <f>MACD!F775</f>
        <v>6.4331199236142791E-2</v>
      </c>
      <c r="F775" s="2">
        <f>'Moving Avg'!D775</f>
        <v>1.8540000000000003</v>
      </c>
      <c r="G775" s="2">
        <f>'Moving Avg'!F775</f>
        <v>1.9724999999999997</v>
      </c>
      <c r="H775" s="2">
        <f>'Moving Avg'!G775</f>
        <v>2.0318000000000009</v>
      </c>
      <c r="I775" s="2">
        <f>'Moving Avg'!H775</f>
        <v>1.8765500000000015</v>
      </c>
      <c r="J775" s="5" t="str">
        <f>OBV!F775</f>
        <v>BEARISH</v>
      </c>
      <c r="K775" s="5" t="str">
        <f>OBV!G775</f>
        <v>NEUTRAL</v>
      </c>
      <c r="L775" s="5" t="str">
        <f>OBV!H775</f>
        <v>CONFIRMED BEARISH</v>
      </c>
      <c r="M775" s="7">
        <f t="shared" si="120"/>
        <v>50</v>
      </c>
      <c r="N775" s="7">
        <f t="shared" si="121"/>
        <v>0</v>
      </c>
      <c r="O775" s="7">
        <f t="shared" si="122"/>
        <v>0</v>
      </c>
      <c r="P775" s="7">
        <f t="shared" si="123"/>
        <v>16.5</v>
      </c>
      <c r="Q775" s="8">
        <f t="shared" si="124"/>
        <v>19.975000000000001</v>
      </c>
      <c r="R775" s="8">
        <f t="shared" si="125"/>
        <v>14.125</v>
      </c>
      <c r="S775" s="8">
        <f t="shared" si="126"/>
        <v>14.925000000000001</v>
      </c>
      <c r="T775" s="8">
        <f t="shared" si="127"/>
        <v>16.625</v>
      </c>
      <c r="U775" s="7">
        <f t="shared" si="128"/>
        <v>16.341666666666669</v>
      </c>
      <c r="V775" s="7">
        <f t="shared" si="129"/>
        <v>16.412500000000001</v>
      </c>
    </row>
    <row r="776" spans="1:22" ht="13.5" x14ac:dyDescent="0.25">
      <c r="A776" s="3">
        <f>RSI!A776</f>
        <v>43833</v>
      </c>
      <c r="B776" s="2">
        <f>RSI!B776</f>
        <v>1.8</v>
      </c>
      <c r="C776" s="2">
        <f>RSI!I776</f>
        <v>15.342841806616903</v>
      </c>
      <c r="D776" s="2">
        <f>MACD!E776</f>
        <v>9.4476526339221323E-2</v>
      </c>
      <c r="E776" s="2">
        <f>MACD!F776</f>
        <v>7.0360264656758501E-2</v>
      </c>
      <c r="F776" s="2">
        <f>'Moving Avg'!D776</f>
        <v>1.8340000000000001</v>
      </c>
      <c r="G776" s="2">
        <f>'Moving Avg'!F776</f>
        <v>1.9579999999999997</v>
      </c>
      <c r="H776" s="2">
        <f>'Moving Avg'!G776</f>
        <v>2.0280000000000009</v>
      </c>
      <c r="I776" s="2">
        <f>'Moving Avg'!H776</f>
        <v>1.8781000000000014</v>
      </c>
      <c r="J776" s="5" t="str">
        <f>OBV!F776</f>
        <v>BEARISH</v>
      </c>
      <c r="K776" s="5" t="str">
        <f>OBV!G776</f>
        <v>NEUTRAL</v>
      </c>
      <c r="L776" s="5" t="str">
        <f>OBV!H776</f>
        <v>CONFIRMED BEARISH</v>
      </c>
      <c r="M776" s="7">
        <f t="shared" si="120"/>
        <v>50</v>
      </c>
      <c r="N776" s="7">
        <f t="shared" si="121"/>
        <v>0</v>
      </c>
      <c r="O776" s="7">
        <f t="shared" si="122"/>
        <v>0</v>
      </c>
      <c r="P776" s="7">
        <f t="shared" si="123"/>
        <v>16.5</v>
      </c>
      <c r="Q776" s="8">
        <f t="shared" si="124"/>
        <v>19.975000000000001</v>
      </c>
      <c r="R776" s="8">
        <f t="shared" si="125"/>
        <v>14.125</v>
      </c>
      <c r="S776" s="8">
        <f t="shared" si="126"/>
        <v>14.925000000000001</v>
      </c>
      <c r="T776" s="8">
        <f t="shared" si="127"/>
        <v>16.625</v>
      </c>
      <c r="U776" s="7">
        <f t="shared" si="128"/>
        <v>16.341666666666669</v>
      </c>
      <c r="V776" s="7">
        <f t="shared" si="129"/>
        <v>16.412500000000001</v>
      </c>
    </row>
    <row r="777" spans="1:22" ht="13.5" x14ac:dyDescent="0.25">
      <c r="A777" s="3">
        <f>RSI!A777</f>
        <v>43836</v>
      </c>
      <c r="B777" s="2">
        <f>RSI!B777</f>
        <v>1.8</v>
      </c>
      <c r="C777" s="2">
        <f>RSI!I777</f>
        <v>15.342841806616903</v>
      </c>
      <c r="D777" s="2">
        <f>MACD!E777</f>
        <v>8.9373783604565604E-2</v>
      </c>
      <c r="E777" s="2">
        <f>MACD!F777</f>
        <v>7.4162968446319921E-2</v>
      </c>
      <c r="F777" s="2">
        <f>'Moving Avg'!D777</f>
        <v>1.8199999999999998</v>
      </c>
      <c r="G777" s="2">
        <f>'Moving Avg'!F777</f>
        <v>1.9434999999999996</v>
      </c>
      <c r="H777" s="2">
        <f>'Moving Avg'!G777</f>
        <v>2.0240000000000009</v>
      </c>
      <c r="I777" s="2">
        <f>'Moving Avg'!H777</f>
        <v>1.8794000000000013</v>
      </c>
      <c r="J777" s="5" t="str">
        <f>OBV!F777</f>
        <v>BEARISH</v>
      </c>
      <c r="K777" s="5" t="str">
        <f>OBV!G777</f>
        <v>NEUTRAL</v>
      </c>
      <c r="L777" s="5" t="str">
        <f>OBV!H777</f>
        <v>CONFIRMED BEARISH</v>
      </c>
      <c r="M777" s="7">
        <f t="shared" si="120"/>
        <v>50</v>
      </c>
      <c r="N777" s="7">
        <f t="shared" si="121"/>
        <v>0</v>
      </c>
      <c r="O777" s="7">
        <f t="shared" si="122"/>
        <v>0</v>
      </c>
      <c r="P777" s="7">
        <f t="shared" si="123"/>
        <v>16.5</v>
      </c>
      <c r="Q777" s="8">
        <f t="shared" si="124"/>
        <v>19.975000000000001</v>
      </c>
      <c r="R777" s="8">
        <f t="shared" si="125"/>
        <v>14.125</v>
      </c>
      <c r="S777" s="8">
        <f t="shared" si="126"/>
        <v>14.925000000000001</v>
      </c>
      <c r="T777" s="8">
        <f t="shared" si="127"/>
        <v>16.625</v>
      </c>
      <c r="U777" s="7">
        <f t="shared" si="128"/>
        <v>16.341666666666669</v>
      </c>
      <c r="V777" s="7">
        <f t="shared" si="129"/>
        <v>16.412500000000001</v>
      </c>
    </row>
    <row r="778" spans="1:22" ht="13.5" x14ac:dyDescent="0.25">
      <c r="A778" s="3">
        <f>RSI!A778</f>
        <v>43837</v>
      </c>
      <c r="B778" s="2">
        <f>RSI!B778</f>
        <v>1.85</v>
      </c>
      <c r="C778" s="2">
        <f>RSI!I778</f>
        <v>31.819064272621077</v>
      </c>
      <c r="D778" s="2">
        <f>MACD!E778</f>
        <v>7.609529532408521E-2</v>
      </c>
      <c r="E778" s="2">
        <f>MACD!F778</f>
        <v>7.4549433821872985E-2</v>
      </c>
      <c r="F778" s="2">
        <f>'Moving Avg'!D778</f>
        <v>1.8199999999999998</v>
      </c>
      <c r="G778" s="2">
        <f>'Moving Avg'!F778</f>
        <v>1.9314999999999998</v>
      </c>
      <c r="H778" s="2">
        <f>'Moving Avg'!G778</f>
        <v>2.0210000000000008</v>
      </c>
      <c r="I778" s="2">
        <f>'Moving Avg'!H778</f>
        <v>1.8809000000000013</v>
      </c>
      <c r="J778" s="5" t="str">
        <f>OBV!F778</f>
        <v>BEARISH</v>
      </c>
      <c r="K778" s="5" t="str">
        <f>OBV!G778</f>
        <v>NEUTRAL</v>
      </c>
      <c r="L778" s="5" t="str">
        <f>OBV!H778</f>
        <v>NEUTRAL</v>
      </c>
      <c r="M778" s="7">
        <f t="shared" si="120"/>
        <v>25</v>
      </c>
      <c r="N778" s="7">
        <f t="shared" si="121"/>
        <v>0</v>
      </c>
      <c r="O778" s="7">
        <f t="shared" si="122"/>
        <v>0</v>
      </c>
      <c r="P778" s="7">
        <f t="shared" si="123"/>
        <v>16.5</v>
      </c>
      <c r="Q778" s="8">
        <f t="shared" si="124"/>
        <v>11.225</v>
      </c>
      <c r="R778" s="8">
        <f t="shared" si="125"/>
        <v>9.125</v>
      </c>
      <c r="S778" s="8">
        <f t="shared" si="126"/>
        <v>11.175000000000001</v>
      </c>
      <c r="T778" s="8">
        <f t="shared" si="127"/>
        <v>10.375</v>
      </c>
      <c r="U778" s="7">
        <f t="shared" si="128"/>
        <v>10.508333333333335</v>
      </c>
      <c r="V778" s="7">
        <f t="shared" si="129"/>
        <v>10.475000000000001</v>
      </c>
    </row>
    <row r="779" spans="1:22" ht="13.5" x14ac:dyDescent="0.25">
      <c r="A779" s="3">
        <f>RSI!A779</f>
        <v>43838</v>
      </c>
      <c r="B779" s="2">
        <f>RSI!B779</f>
        <v>1.9</v>
      </c>
      <c r="C779" s="2">
        <f>RSI!I779</f>
        <v>43.633201553078592</v>
      </c>
      <c r="D779" s="2">
        <f>MACD!E779</f>
        <v>6.1690835328562565E-2</v>
      </c>
      <c r="E779" s="2">
        <f>MACD!F779</f>
        <v>7.1977714123210898E-2</v>
      </c>
      <c r="F779" s="2">
        <f>'Moving Avg'!D779</f>
        <v>1.83</v>
      </c>
      <c r="G779" s="2">
        <f>'Moving Avg'!F779</f>
        <v>1.9214999999999995</v>
      </c>
      <c r="H779" s="2">
        <f>'Moving Avg'!G779</f>
        <v>2.019000000000001</v>
      </c>
      <c r="I779" s="2">
        <f>'Moving Avg'!H779</f>
        <v>1.8824500000000015</v>
      </c>
      <c r="J779" s="5" t="str">
        <f>OBV!F779</f>
        <v>BULLISH</v>
      </c>
      <c r="K779" s="5" t="str">
        <f>OBV!G779</f>
        <v>NEUTRAL</v>
      </c>
      <c r="L779" s="5" t="str">
        <f>OBV!H779</f>
        <v>CONFIRMED BULLISH</v>
      </c>
      <c r="M779" s="7">
        <f t="shared" si="120"/>
        <v>25</v>
      </c>
      <c r="N779" s="7">
        <f t="shared" si="121"/>
        <v>45</v>
      </c>
      <c r="O779" s="7">
        <f t="shared" si="122"/>
        <v>0</v>
      </c>
      <c r="P779" s="7">
        <f t="shared" si="123"/>
        <v>83.5</v>
      </c>
      <c r="Q779" s="8">
        <f t="shared" si="124"/>
        <v>37.024999999999999</v>
      </c>
      <c r="R779" s="8">
        <f t="shared" si="125"/>
        <v>34.875</v>
      </c>
      <c r="S779" s="8">
        <f t="shared" si="126"/>
        <v>48.075000000000003</v>
      </c>
      <c r="T779" s="8">
        <f t="shared" si="127"/>
        <v>38.375</v>
      </c>
      <c r="U779" s="7">
        <f t="shared" si="128"/>
        <v>39.991666666666667</v>
      </c>
      <c r="V779" s="7">
        <f t="shared" si="129"/>
        <v>39.587500000000006</v>
      </c>
    </row>
    <row r="780" spans="1:22" ht="13.5" x14ac:dyDescent="0.25">
      <c r="A780" s="3">
        <f>RSI!A780</f>
        <v>43839</v>
      </c>
      <c r="B780" s="2">
        <f>RSI!B780</f>
        <v>1.9</v>
      </c>
      <c r="C780" s="2">
        <f>RSI!I780</f>
        <v>43.633201553078592</v>
      </c>
      <c r="D780" s="2">
        <f>MACD!E780</f>
        <v>4.9702260285591215E-2</v>
      </c>
      <c r="E780" s="2">
        <f>MACD!F780</f>
        <v>6.7522623355686956E-2</v>
      </c>
      <c r="F780" s="2">
        <f>'Moving Avg'!D780</f>
        <v>1.85</v>
      </c>
      <c r="G780" s="2">
        <f>'Moving Avg'!F780</f>
        <v>1.9144999999999999</v>
      </c>
      <c r="H780" s="2">
        <f>'Moving Avg'!G780</f>
        <v>2.0170000000000012</v>
      </c>
      <c r="I780" s="2">
        <f>'Moving Avg'!H780</f>
        <v>1.8839000000000012</v>
      </c>
      <c r="J780" s="5" t="str">
        <f>OBV!F780</f>
        <v>BULLISH</v>
      </c>
      <c r="K780" s="5" t="str">
        <f>OBV!G780</f>
        <v>NEUTRAL</v>
      </c>
      <c r="L780" s="5" t="str">
        <f>OBV!H780</f>
        <v>CONFIRMED BULLISH</v>
      </c>
      <c r="M780" s="7">
        <f t="shared" si="120"/>
        <v>25</v>
      </c>
      <c r="N780" s="7">
        <f t="shared" si="121"/>
        <v>45</v>
      </c>
      <c r="O780" s="7">
        <f t="shared" si="122"/>
        <v>0</v>
      </c>
      <c r="P780" s="7">
        <f t="shared" si="123"/>
        <v>83.5</v>
      </c>
      <c r="Q780" s="8">
        <f t="shared" si="124"/>
        <v>37.024999999999999</v>
      </c>
      <c r="R780" s="8">
        <f t="shared" si="125"/>
        <v>34.875</v>
      </c>
      <c r="S780" s="8">
        <f t="shared" si="126"/>
        <v>48.075000000000003</v>
      </c>
      <c r="T780" s="8">
        <f t="shared" si="127"/>
        <v>38.375</v>
      </c>
      <c r="U780" s="7">
        <f t="shared" si="128"/>
        <v>39.991666666666667</v>
      </c>
      <c r="V780" s="7">
        <f t="shared" si="129"/>
        <v>39.587500000000006</v>
      </c>
    </row>
    <row r="781" spans="1:22" ht="13.5" x14ac:dyDescent="0.25">
      <c r="A781" s="3">
        <f>RSI!A781</f>
        <v>43840</v>
      </c>
      <c r="B781" s="2">
        <f>RSI!B781</f>
        <v>1.95</v>
      </c>
      <c r="C781" s="2">
        <f>RSI!I781</f>
        <v>53.065194096246735</v>
      </c>
      <c r="D781" s="2">
        <f>MACD!E781</f>
        <v>3.6039390832715235E-2</v>
      </c>
      <c r="E781" s="2">
        <f>MACD!F781</f>
        <v>6.1225976851092614E-2</v>
      </c>
      <c r="F781" s="2">
        <f>'Moving Avg'!D781</f>
        <v>1.8800000000000001</v>
      </c>
      <c r="G781" s="2">
        <f>'Moving Avg'!F781</f>
        <v>1.9130000000000003</v>
      </c>
      <c r="H781" s="2">
        <f>'Moving Avg'!G781</f>
        <v>2.0160000000000009</v>
      </c>
      <c r="I781" s="2">
        <f>'Moving Avg'!H781</f>
        <v>1.8856500000000012</v>
      </c>
      <c r="J781" s="5" t="str">
        <f>OBV!F781</f>
        <v>BULLISH</v>
      </c>
      <c r="K781" s="5" t="str">
        <f>OBV!G781</f>
        <v>NEUTRAL</v>
      </c>
      <c r="L781" s="5" t="str">
        <f>OBV!H781</f>
        <v>CONFIRMED BULLISH</v>
      </c>
      <c r="M781" s="7">
        <f t="shared" si="120"/>
        <v>25</v>
      </c>
      <c r="N781" s="7">
        <f t="shared" si="121"/>
        <v>100</v>
      </c>
      <c r="O781" s="7">
        <f t="shared" si="122"/>
        <v>0</v>
      </c>
      <c r="P781" s="7">
        <f t="shared" si="123"/>
        <v>83.5</v>
      </c>
      <c r="Q781" s="8">
        <f t="shared" si="124"/>
        <v>56.274999999999999</v>
      </c>
      <c r="R781" s="8">
        <f t="shared" si="125"/>
        <v>45.875</v>
      </c>
      <c r="S781" s="8">
        <f t="shared" si="126"/>
        <v>56.325000000000003</v>
      </c>
      <c r="T781" s="8">
        <f t="shared" si="127"/>
        <v>52.125</v>
      </c>
      <c r="U781" s="7">
        <f t="shared" si="128"/>
        <v>52.82500000000001</v>
      </c>
      <c r="V781" s="7">
        <f t="shared" si="129"/>
        <v>52.650000000000006</v>
      </c>
    </row>
    <row r="782" spans="1:22" ht="13.5" x14ac:dyDescent="0.25">
      <c r="A782" s="3">
        <f>RSI!A782</f>
        <v>43843</v>
      </c>
      <c r="B782" s="2">
        <f>RSI!B782</f>
        <v>1.9</v>
      </c>
      <c r="C782" s="2">
        <f>RSI!I782</f>
        <v>44.96272492510532</v>
      </c>
      <c r="D782" s="2">
        <f>MACD!E782</f>
        <v>2.3442676693478992E-2</v>
      </c>
      <c r="E782" s="2">
        <f>MACD!F782</f>
        <v>5.3669316819569893E-2</v>
      </c>
      <c r="F782" s="2">
        <f>'Moving Avg'!D782</f>
        <v>1.9</v>
      </c>
      <c r="G782" s="2">
        <f>'Moving Avg'!F782</f>
        <v>1.9065000000000005</v>
      </c>
      <c r="H782" s="2">
        <f>'Moving Avg'!G782</f>
        <v>2.0128000000000008</v>
      </c>
      <c r="I782" s="2">
        <f>'Moving Avg'!H782</f>
        <v>1.887150000000001</v>
      </c>
      <c r="J782" s="5" t="str">
        <f>OBV!F782</f>
        <v>BULLISH</v>
      </c>
      <c r="K782" s="5" t="str">
        <f>OBV!G782</f>
        <v>NEUTRAL</v>
      </c>
      <c r="L782" s="5" t="str">
        <f>OBV!H782</f>
        <v>CONFIRMED BULLISH</v>
      </c>
      <c r="M782" s="7">
        <f t="shared" si="120"/>
        <v>25</v>
      </c>
      <c r="N782" s="7">
        <f t="shared" si="121"/>
        <v>100</v>
      </c>
      <c r="O782" s="7">
        <f t="shared" si="122"/>
        <v>50</v>
      </c>
      <c r="P782" s="7">
        <f t="shared" si="123"/>
        <v>83.5</v>
      </c>
      <c r="Q782" s="8">
        <f t="shared" si="124"/>
        <v>63.774999999999999</v>
      </c>
      <c r="R782" s="8">
        <f t="shared" si="125"/>
        <v>63.375</v>
      </c>
      <c r="S782" s="8">
        <f t="shared" si="126"/>
        <v>68.825000000000003</v>
      </c>
      <c r="T782" s="8">
        <f t="shared" si="127"/>
        <v>64.625</v>
      </c>
      <c r="U782" s="7">
        <f t="shared" si="128"/>
        <v>65.325000000000003</v>
      </c>
      <c r="V782" s="7">
        <f t="shared" si="129"/>
        <v>65.150000000000006</v>
      </c>
    </row>
    <row r="783" spans="1:22" ht="13.5" x14ac:dyDescent="0.25">
      <c r="A783" s="3">
        <f>RSI!A783</f>
        <v>43845</v>
      </c>
      <c r="B783" s="2">
        <f>RSI!B783</f>
        <v>1.85</v>
      </c>
      <c r="C783" s="2">
        <f>RSI!I783</f>
        <v>38.613364782732575</v>
      </c>
      <c r="D783" s="2">
        <f>MACD!E783</f>
        <v>1.3591203488169112E-2</v>
      </c>
      <c r="E783" s="2">
        <f>MACD!F783</f>
        <v>4.5653694153289737E-2</v>
      </c>
      <c r="F783" s="2">
        <f>'Moving Avg'!D783</f>
        <v>1.9</v>
      </c>
      <c r="G783" s="2">
        <f>'Moving Avg'!F783</f>
        <v>1.8975000000000004</v>
      </c>
      <c r="H783" s="2">
        <f>'Moving Avg'!G783</f>
        <v>2.0086000000000008</v>
      </c>
      <c r="I783" s="2">
        <f>'Moving Avg'!H783</f>
        <v>1.888200000000001</v>
      </c>
      <c r="J783" s="5" t="str">
        <f>OBV!F783</f>
        <v>BULLISH</v>
      </c>
      <c r="K783" s="5" t="str">
        <f>OBV!G783</f>
        <v>NEUTRAL</v>
      </c>
      <c r="L783" s="5" t="str">
        <f>OBV!H783</f>
        <v>NEUTRAL</v>
      </c>
      <c r="M783" s="7">
        <f t="shared" si="120"/>
        <v>25</v>
      </c>
      <c r="N783" s="7">
        <f t="shared" si="121"/>
        <v>100</v>
      </c>
      <c r="O783" s="7">
        <f t="shared" si="122"/>
        <v>50</v>
      </c>
      <c r="P783" s="7">
        <f t="shared" si="123"/>
        <v>49.5</v>
      </c>
      <c r="Q783" s="8">
        <f t="shared" si="124"/>
        <v>58.674999999999997</v>
      </c>
      <c r="R783" s="8">
        <f t="shared" si="125"/>
        <v>54.875</v>
      </c>
      <c r="S783" s="8">
        <f t="shared" si="126"/>
        <v>53.525000000000006</v>
      </c>
      <c r="T783" s="8">
        <f t="shared" si="127"/>
        <v>56.125</v>
      </c>
      <c r="U783" s="7">
        <f t="shared" si="128"/>
        <v>55.691666666666663</v>
      </c>
      <c r="V783" s="7">
        <f t="shared" si="129"/>
        <v>55.8</v>
      </c>
    </row>
    <row r="784" spans="1:22" ht="13.5" x14ac:dyDescent="0.25">
      <c r="A784" s="3">
        <f>RSI!A784</f>
        <v>43846</v>
      </c>
      <c r="B784" s="2">
        <f>RSI!B784</f>
        <v>1.95</v>
      </c>
      <c r="C784" s="2">
        <f>RSI!I784</f>
        <v>52.929880084337995</v>
      </c>
      <c r="D784" s="2">
        <f>MACD!E784</f>
        <v>-1.6894801169957674E-3</v>
      </c>
      <c r="E784" s="2">
        <f>MACD!F784</f>
        <v>3.6185059299232637E-2</v>
      </c>
      <c r="F784" s="2">
        <f>'Moving Avg'!D784</f>
        <v>1.9099999999999997</v>
      </c>
      <c r="G784" s="2">
        <f>'Moving Avg'!F784</f>
        <v>1.8935000000000006</v>
      </c>
      <c r="H784" s="2">
        <f>'Moving Avg'!G784</f>
        <v>2.0064000000000006</v>
      </c>
      <c r="I784" s="2">
        <f>'Moving Avg'!H784</f>
        <v>1.8898500000000009</v>
      </c>
      <c r="J784" s="5" t="str">
        <f>OBV!F784</f>
        <v>BULLISH</v>
      </c>
      <c r="K784" s="5" t="str">
        <f>OBV!G784</f>
        <v>NEUTRAL</v>
      </c>
      <c r="L784" s="5" t="str">
        <f>OBV!H784</f>
        <v>CONFIRMED BULLISH</v>
      </c>
      <c r="M784" s="7">
        <f t="shared" si="120"/>
        <v>25</v>
      </c>
      <c r="N784" s="7">
        <f t="shared" si="121"/>
        <v>100</v>
      </c>
      <c r="O784" s="7">
        <f t="shared" si="122"/>
        <v>50</v>
      </c>
      <c r="P784" s="7">
        <f t="shared" si="123"/>
        <v>83.5</v>
      </c>
      <c r="Q784" s="8">
        <f t="shared" si="124"/>
        <v>63.774999999999999</v>
      </c>
      <c r="R784" s="8">
        <f t="shared" si="125"/>
        <v>63.375</v>
      </c>
      <c r="S784" s="8">
        <f t="shared" si="126"/>
        <v>68.825000000000003</v>
      </c>
      <c r="T784" s="8">
        <f t="shared" si="127"/>
        <v>64.625</v>
      </c>
      <c r="U784" s="7">
        <f t="shared" si="128"/>
        <v>65.325000000000003</v>
      </c>
      <c r="V784" s="7">
        <f t="shared" si="129"/>
        <v>65.150000000000006</v>
      </c>
    </row>
    <row r="785" spans="1:22" ht="13.5" x14ac:dyDescent="0.25">
      <c r="A785" s="3">
        <f>RSI!A785</f>
        <v>43847</v>
      </c>
      <c r="B785" s="2">
        <f>RSI!B785</f>
        <v>1.87</v>
      </c>
      <c r="C785" s="2">
        <f>RSI!I785</f>
        <v>44.07418841856677</v>
      </c>
      <c r="D785" s="2">
        <f>MACD!E785</f>
        <v>-1.6548255247914367E-2</v>
      </c>
      <c r="E785" s="2">
        <f>MACD!F785</f>
        <v>2.5638396389803239E-2</v>
      </c>
      <c r="F785" s="2">
        <f>'Moving Avg'!D785</f>
        <v>1.9039999999999999</v>
      </c>
      <c r="G785" s="2">
        <f>'Moving Avg'!F785</f>
        <v>1.8855</v>
      </c>
      <c r="H785" s="2">
        <f>'Moving Avg'!G785</f>
        <v>2.0026000000000006</v>
      </c>
      <c r="I785" s="2">
        <f>'Moving Avg'!H785</f>
        <v>1.8911000000000009</v>
      </c>
      <c r="J785" s="5" t="str">
        <f>OBV!F785</f>
        <v>BULLISH</v>
      </c>
      <c r="K785" s="5" t="str">
        <f>OBV!G785</f>
        <v>NEUTRAL</v>
      </c>
      <c r="L785" s="5" t="str">
        <f>OBV!H785</f>
        <v>BULLISH DIVERGENCE</v>
      </c>
      <c r="M785" s="7">
        <f t="shared" si="120"/>
        <v>25</v>
      </c>
      <c r="N785" s="7">
        <f t="shared" si="121"/>
        <v>100</v>
      </c>
      <c r="O785" s="7">
        <f t="shared" si="122"/>
        <v>50</v>
      </c>
      <c r="P785" s="7">
        <f t="shared" si="123"/>
        <v>66.5</v>
      </c>
      <c r="Q785" s="8">
        <f t="shared" si="124"/>
        <v>61.225000000000001</v>
      </c>
      <c r="R785" s="8">
        <f t="shared" si="125"/>
        <v>59.125</v>
      </c>
      <c r="S785" s="8">
        <f t="shared" si="126"/>
        <v>61.174999999999997</v>
      </c>
      <c r="T785" s="8">
        <f t="shared" si="127"/>
        <v>60.375</v>
      </c>
      <c r="U785" s="7">
        <f t="shared" si="128"/>
        <v>60.508333333333326</v>
      </c>
      <c r="V785" s="7">
        <f t="shared" si="129"/>
        <v>60.474999999999994</v>
      </c>
    </row>
    <row r="786" spans="1:22" ht="13.5" x14ac:dyDescent="0.25">
      <c r="A786" s="3">
        <f>RSI!A786</f>
        <v>43850</v>
      </c>
      <c r="B786" s="2">
        <f>RSI!B786</f>
        <v>1.92</v>
      </c>
      <c r="C786" s="2">
        <f>RSI!I786</f>
        <v>49.734686800965115</v>
      </c>
      <c r="D786" s="2">
        <f>MACD!E786</f>
        <v>-3.2502586131136324E-2</v>
      </c>
      <c r="E786" s="2">
        <f>MACD!F786</f>
        <v>1.4010199885615327E-2</v>
      </c>
      <c r="F786" s="2">
        <f>'Moving Avg'!D786</f>
        <v>1.8980000000000001</v>
      </c>
      <c r="G786" s="2">
        <f>'Moving Avg'!F786</f>
        <v>1.8800000000000001</v>
      </c>
      <c r="H786" s="2">
        <f>'Moving Avg'!G786</f>
        <v>1.9998000000000011</v>
      </c>
      <c r="I786" s="2">
        <f>'Moving Avg'!H786</f>
        <v>1.8928000000000011</v>
      </c>
      <c r="J786" s="5" t="str">
        <f>OBV!F786</f>
        <v>BULLISH</v>
      </c>
      <c r="K786" s="5" t="str">
        <f>OBV!G786</f>
        <v>NEUTRAL</v>
      </c>
      <c r="L786" s="5" t="str">
        <f>OBV!H786</f>
        <v>BULLISH DIVERGENCE</v>
      </c>
      <c r="M786" s="7">
        <f t="shared" si="120"/>
        <v>25</v>
      </c>
      <c r="N786" s="7">
        <f t="shared" si="121"/>
        <v>100</v>
      </c>
      <c r="O786" s="7">
        <f t="shared" si="122"/>
        <v>50</v>
      </c>
      <c r="P786" s="7">
        <f t="shared" si="123"/>
        <v>66.5</v>
      </c>
      <c r="Q786" s="8">
        <f t="shared" si="124"/>
        <v>61.225000000000001</v>
      </c>
      <c r="R786" s="8">
        <f t="shared" si="125"/>
        <v>59.125</v>
      </c>
      <c r="S786" s="8">
        <f t="shared" si="126"/>
        <v>61.174999999999997</v>
      </c>
      <c r="T786" s="8">
        <f t="shared" si="127"/>
        <v>60.375</v>
      </c>
      <c r="U786" s="7">
        <f t="shared" si="128"/>
        <v>60.508333333333326</v>
      </c>
      <c r="V786" s="7">
        <f t="shared" si="129"/>
        <v>60.474999999999994</v>
      </c>
    </row>
    <row r="787" spans="1:22" ht="13.5" x14ac:dyDescent="0.25">
      <c r="A787" s="3">
        <f>RSI!A787</f>
        <v>43851</v>
      </c>
      <c r="B787" s="2">
        <f>RSI!B787</f>
        <v>1.92</v>
      </c>
      <c r="C787" s="2">
        <f>RSI!I787</f>
        <v>49.734686800965122</v>
      </c>
      <c r="D787" s="2">
        <f>MACD!E787</f>
        <v>-4.5999539545271695E-2</v>
      </c>
      <c r="E787" s="2">
        <f>MACD!F787</f>
        <v>2.0082519994379239E-3</v>
      </c>
      <c r="F787" s="2">
        <f>'Moving Avg'!D787</f>
        <v>1.9019999999999999</v>
      </c>
      <c r="G787" s="2">
        <f>'Moving Avg'!F787</f>
        <v>1.879</v>
      </c>
      <c r="H787" s="2">
        <f>'Moving Avg'!G787</f>
        <v>1.9962000000000006</v>
      </c>
      <c r="I787" s="2">
        <f>'Moving Avg'!H787</f>
        <v>1.894500000000001</v>
      </c>
      <c r="J787" s="5" t="str">
        <f>OBV!F787</f>
        <v>BULLISH</v>
      </c>
      <c r="K787" s="5" t="str">
        <f>OBV!G787</f>
        <v>NEUTRAL</v>
      </c>
      <c r="L787" s="5" t="str">
        <f>OBV!H787</f>
        <v>CONFIRMED BULLISH</v>
      </c>
      <c r="M787" s="7">
        <f t="shared" si="120"/>
        <v>25</v>
      </c>
      <c r="N787" s="7">
        <f t="shared" si="121"/>
        <v>100</v>
      </c>
      <c r="O787" s="7">
        <f t="shared" si="122"/>
        <v>50</v>
      </c>
      <c r="P787" s="7">
        <f t="shared" si="123"/>
        <v>83.5</v>
      </c>
      <c r="Q787" s="8">
        <f t="shared" si="124"/>
        <v>63.774999999999999</v>
      </c>
      <c r="R787" s="8">
        <f t="shared" si="125"/>
        <v>63.375</v>
      </c>
      <c r="S787" s="8">
        <f t="shared" si="126"/>
        <v>68.825000000000003</v>
      </c>
      <c r="T787" s="8">
        <f t="shared" si="127"/>
        <v>64.625</v>
      </c>
      <c r="U787" s="7">
        <f t="shared" si="128"/>
        <v>65.325000000000003</v>
      </c>
      <c r="V787" s="7">
        <f t="shared" si="129"/>
        <v>65.150000000000006</v>
      </c>
    </row>
    <row r="788" spans="1:22" ht="13.5" x14ac:dyDescent="0.25">
      <c r="A788" s="3">
        <f>RSI!A788</f>
        <v>43852</v>
      </c>
      <c r="B788" s="2">
        <f>RSI!B788</f>
        <v>1.92</v>
      </c>
      <c r="C788" s="2">
        <f>RSI!I788</f>
        <v>49.734686800965115</v>
      </c>
      <c r="D788" s="2">
        <f>MACD!E788</f>
        <v>-4.9725078094291941E-2</v>
      </c>
      <c r="E788" s="2">
        <f>MACD!F788</f>
        <v>-8.3384140193080505E-3</v>
      </c>
      <c r="F788" s="2">
        <f>'Moving Avg'!D788</f>
        <v>1.9159999999999999</v>
      </c>
      <c r="G788" s="2">
        <f>'Moving Avg'!F788</f>
        <v>1.8800000000000001</v>
      </c>
      <c r="H788" s="2">
        <f>'Moving Avg'!G788</f>
        <v>1.9926000000000004</v>
      </c>
      <c r="I788" s="2">
        <f>'Moving Avg'!H788</f>
        <v>1.8962000000000014</v>
      </c>
      <c r="J788" s="5" t="str">
        <f>OBV!F788</f>
        <v>BULLISH</v>
      </c>
      <c r="K788" s="5" t="str">
        <f>OBV!G788</f>
        <v>NEUTRAL</v>
      </c>
      <c r="L788" s="5" t="str">
        <f>OBV!H788</f>
        <v>CONFIRMED BULLISH</v>
      </c>
      <c r="M788" s="7">
        <f t="shared" si="120"/>
        <v>25</v>
      </c>
      <c r="N788" s="7">
        <f t="shared" si="121"/>
        <v>100</v>
      </c>
      <c r="O788" s="7">
        <f t="shared" si="122"/>
        <v>50</v>
      </c>
      <c r="P788" s="7">
        <f t="shared" si="123"/>
        <v>83.5</v>
      </c>
      <c r="Q788" s="8">
        <f t="shared" si="124"/>
        <v>63.774999999999999</v>
      </c>
      <c r="R788" s="8">
        <f t="shared" si="125"/>
        <v>63.375</v>
      </c>
      <c r="S788" s="8">
        <f t="shared" si="126"/>
        <v>68.825000000000003</v>
      </c>
      <c r="T788" s="8">
        <f t="shared" si="127"/>
        <v>64.625</v>
      </c>
      <c r="U788" s="7">
        <f t="shared" si="128"/>
        <v>65.325000000000003</v>
      </c>
      <c r="V788" s="7">
        <f t="shared" si="129"/>
        <v>65.150000000000006</v>
      </c>
    </row>
    <row r="789" spans="1:22" ht="13.5" x14ac:dyDescent="0.25">
      <c r="A789" s="3">
        <f>RSI!A789</f>
        <v>43853</v>
      </c>
      <c r="B789" s="2">
        <f>RSI!B789</f>
        <v>1.83</v>
      </c>
      <c r="C789" s="2">
        <f>RSI!I789</f>
        <v>40.515542908804257</v>
      </c>
      <c r="D789" s="2">
        <f>MACD!E789</f>
        <v>-3.8516026209971077E-2</v>
      </c>
      <c r="E789" s="2">
        <f>MACD!F789</f>
        <v>-1.4373936457440657E-2</v>
      </c>
      <c r="F789" s="2">
        <f>'Moving Avg'!D789</f>
        <v>1.8920000000000001</v>
      </c>
      <c r="G789" s="2">
        <f>'Moving Avg'!F789</f>
        <v>1.8765000000000001</v>
      </c>
      <c r="H789" s="2">
        <f>'Moving Avg'!G789</f>
        <v>1.9872000000000005</v>
      </c>
      <c r="I789" s="2">
        <f>'Moving Avg'!H789</f>
        <v>1.8974500000000012</v>
      </c>
      <c r="J789" s="5" t="str">
        <f>OBV!F789</f>
        <v>BULLISH</v>
      </c>
      <c r="K789" s="5" t="str">
        <f>OBV!G789</f>
        <v>NEUTRAL</v>
      </c>
      <c r="L789" s="5" t="str">
        <f>OBV!H789</f>
        <v>BULLISH DIVERGENCE</v>
      </c>
      <c r="M789" s="7">
        <f t="shared" si="120"/>
        <v>25</v>
      </c>
      <c r="N789" s="7">
        <f t="shared" si="121"/>
        <v>100</v>
      </c>
      <c r="O789" s="7">
        <f t="shared" si="122"/>
        <v>0</v>
      </c>
      <c r="P789" s="7">
        <f t="shared" si="123"/>
        <v>66.5</v>
      </c>
      <c r="Q789" s="8">
        <f t="shared" si="124"/>
        <v>53.725000000000001</v>
      </c>
      <c r="R789" s="8">
        <f t="shared" si="125"/>
        <v>41.625</v>
      </c>
      <c r="S789" s="8">
        <f t="shared" si="126"/>
        <v>48.674999999999997</v>
      </c>
      <c r="T789" s="8">
        <f t="shared" si="127"/>
        <v>47.875</v>
      </c>
      <c r="U789" s="7">
        <f t="shared" si="128"/>
        <v>48.008333333333326</v>
      </c>
      <c r="V789" s="7">
        <f t="shared" si="129"/>
        <v>47.974999999999994</v>
      </c>
    </row>
    <row r="790" spans="1:22" ht="13.5" x14ac:dyDescent="0.25">
      <c r="A790" s="3">
        <f>RSI!A790</f>
        <v>43854</v>
      </c>
      <c r="B790" s="2">
        <f>RSI!B790</f>
        <v>1.88</v>
      </c>
      <c r="C790" s="2">
        <f>RSI!I790</f>
        <v>46.453960553897097</v>
      </c>
      <c r="D790" s="2">
        <f>MACD!E790</f>
        <v>-3.2201059335247084E-2</v>
      </c>
      <c r="E790" s="2">
        <f>MACD!F790</f>
        <v>-1.7939361033001942E-2</v>
      </c>
      <c r="F790" s="2">
        <f>'Moving Avg'!D790</f>
        <v>1.8939999999999997</v>
      </c>
      <c r="G790" s="2">
        <f>'Moving Avg'!F790</f>
        <v>1.8755000000000002</v>
      </c>
      <c r="H790" s="2">
        <f>'Moving Avg'!G790</f>
        <v>1.9828000000000001</v>
      </c>
      <c r="I790" s="2">
        <f>'Moving Avg'!H790</f>
        <v>1.898750000000001</v>
      </c>
      <c r="J790" s="5" t="str">
        <f>OBV!F790</f>
        <v>BULLISH</v>
      </c>
      <c r="K790" s="5" t="str">
        <f>OBV!G790</f>
        <v>NEUTRAL</v>
      </c>
      <c r="L790" s="5" t="str">
        <f>OBV!H790</f>
        <v>CONFIRMED BULLISH</v>
      </c>
      <c r="M790" s="7">
        <f t="shared" si="120"/>
        <v>25</v>
      </c>
      <c r="N790" s="7">
        <f t="shared" si="121"/>
        <v>45</v>
      </c>
      <c r="O790" s="7">
        <f t="shared" si="122"/>
        <v>0</v>
      </c>
      <c r="P790" s="7">
        <f t="shared" si="123"/>
        <v>83.5</v>
      </c>
      <c r="Q790" s="8">
        <f t="shared" si="124"/>
        <v>37.024999999999999</v>
      </c>
      <c r="R790" s="8">
        <f t="shared" si="125"/>
        <v>34.875</v>
      </c>
      <c r="S790" s="8">
        <f t="shared" si="126"/>
        <v>48.075000000000003</v>
      </c>
      <c r="T790" s="8">
        <f t="shared" si="127"/>
        <v>38.375</v>
      </c>
      <c r="U790" s="7">
        <f t="shared" si="128"/>
        <v>39.991666666666667</v>
      </c>
      <c r="V790" s="7">
        <f t="shared" si="129"/>
        <v>39.587500000000006</v>
      </c>
    </row>
    <row r="791" spans="1:22" ht="13.5" x14ac:dyDescent="0.25">
      <c r="A791" s="3">
        <f>RSI!A791</f>
        <v>43857</v>
      </c>
      <c r="B791" s="2">
        <f>RSI!B791</f>
        <v>1.93</v>
      </c>
      <c r="C791" s="2">
        <f>RSI!I791</f>
        <v>51.651901243266067</v>
      </c>
      <c r="D791" s="2">
        <f>MACD!E791</f>
        <v>-2.266994785977694E-2</v>
      </c>
      <c r="E791" s="2">
        <f>MACD!F791</f>
        <v>-1.8885478398356942E-2</v>
      </c>
      <c r="F791" s="2">
        <f>'Moving Avg'!D791</f>
        <v>1.8960000000000001</v>
      </c>
      <c r="G791" s="2">
        <f>'Moving Avg'!F791</f>
        <v>1.8770000000000002</v>
      </c>
      <c r="H791" s="2">
        <f>'Moving Avg'!G791</f>
        <v>1.9794</v>
      </c>
      <c r="I791" s="2">
        <f>'Moving Avg'!H791</f>
        <v>1.8999000000000013</v>
      </c>
      <c r="J791" s="5" t="str">
        <f>OBV!F791</f>
        <v>BULLISH</v>
      </c>
      <c r="K791" s="5" t="str">
        <f>OBV!G791</f>
        <v>NEUTRAL</v>
      </c>
      <c r="L791" s="5" t="str">
        <f>OBV!H791</f>
        <v>CONFIRMED BULLISH</v>
      </c>
      <c r="M791" s="7">
        <f t="shared" si="120"/>
        <v>25</v>
      </c>
      <c r="N791" s="7">
        <f t="shared" si="121"/>
        <v>45</v>
      </c>
      <c r="O791" s="7">
        <f t="shared" si="122"/>
        <v>0</v>
      </c>
      <c r="P791" s="7">
        <f t="shared" si="123"/>
        <v>83.5</v>
      </c>
      <c r="Q791" s="8">
        <f t="shared" si="124"/>
        <v>37.024999999999999</v>
      </c>
      <c r="R791" s="8">
        <f t="shared" si="125"/>
        <v>34.875</v>
      </c>
      <c r="S791" s="8">
        <f t="shared" si="126"/>
        <v>48.075000000000003</v>
      </c>
      <c r="T791" s="8">
        <f t="shared" si="127"/>
        <v>38.375</v>
      </c>
      <c r="U791" s="7">
        <f t="shared" si="128"/>
        <v>39.991666666666667</v>
      </c>
      <c r="V791" s="7">
        <f t="shared" si="129"/>
        <v>39.587500000000006</v>
      </c>
    </row>
    <row r="792" spans="1:22" ht="13.5" x14ac:dyDescent="0.25">
      <c r="A792" s="3">
        <f>RSI!A792</f>
        <v>43858</v>
      </c>
      <c r="B792" s="2">
        <f>RSI!B792</f>
        <v>2.0299999999999998</v>
      </c>
      <c r="C792" s="2">
        <f>RSI!I792</f>
        <v>60.012587842905063</v>
      </c>
      <c r="D792" s="2">
        <f>MACD!E792</f>
        <v>-2.9816000716775592E-2</v>
      </c>
      <c r="E792" s="2">
        <f>MACD!F792</f>
        <v>-2.1071582862040673E-2</v>
      </c>
      <c r="F792" s="2">
        <f>'Moving Avg'!D792</f>
        <v>1.9179999999999999</v>
      </c>
      <c r="G792" s="2">
        <f>'Moving Avg'!F792</f>
        <v>1.8850000000000002</v>
      </c>
      <c r="H792" s="2">
        <f>'Moving Avg'!G792</f>
        <v>1.9780000000000004</v>
      </c>
      <c r="I792" s="2">
        <f>'Moving Avg'!H792</f>
        <v>1.9015500000000012</v>
      </c>
      <c r="J792" s="5" t="str">
        <f>OBV!F792</f>
        <v>BULLISH</v>
      </c>
      <c r="K792" s="5" t="str">
        <f>OBV!G792</f>
        <v>NEUTRAL</v>
      </c>
      <c r="L792" s="5" t="str">
        <f>OBV!H792</f>
        <v>CONFIRMED BULLISH</v>
      </c>
      <c r="M792" s="7">
        <f t="shared" si="120"/>
        <v>25</v>
      </c>
      <c r="N792" s="7">
        <f t="shared" si="121"/>
        <v>45</v>
      </c>
      <c r="O792" s="7">
        <f t="shared" si="122"/>
        <v>50</v>
      </c>
      <c r="P792" s="7">
        <f t="shared" si="123"/>
        <v>83.5</v>
      </c>
      <c r="Q792" s="8">
        <f t="shared" si="124"/>
        <v>44.524999999999999</v>
      </c>
      <c r="R792" s="8">
        <f t="shared" si="125"/>
        <v>52.375</v>
      </c>
      <c r="S792" s="8">
        <f t="shared" si="126"/>
        <v>60.575000000000003</v>
      </c>
      <c r="T792" s="8">
        <f t="shared" si="127"/>
        <v>50.875</v>
      </c>
      <c r="U792" s="7">
        <f t="shared" si="128"/>
        <v>52.491666666666674</v>
      </c>
      <c r="V792" s="7">
        <f t="shared" si="129"/>
        <v>52.087500000000006</v>
      </c>
    </row>
    <row r="793" spans="1:22" ht="13.5" x14ac:dyDescent="0.25">
      <c r="A793" s="3">
        <f>RSI!A793</f>
        <v>43859</v>
      </c>
      <c r="B793" s="2">
        <f>RSI!B793</f>
        <v>2.0299999999999998</v>
      </c>
      <c r="C793" s="2">
        <f>RSI!I793</f>
        <v>60.012587842905063</v>
      </c>
      <c r="D793" s="2">
        <f>MACD!E793</f>
        <v>-4.4248765767509246E-2</v>
      </c>
      <c r="E793" s="2">
        <f>MACD!F793</f>
        <v>-2.5707019443134388E-2</v>
      </c>
      <c r="F793" s="2">
        <f>'Moving Avg'!D793</f>
        <v>1.94</v>
      </c>
      <c r="G793" s="2">
        <f>'Moving Avg'!F793</f>
        <v>1.8940000000000006</v>
      </c>
      <c r="H793" s="2">
        <f>'Moving Avg'!G793</f>
        <v>1.9766000000000004</v>
      </c>
      <c r="I793" s="2">
        <f>'Moving Avg'!H793</f>
        <v>1.902850000000001</v>
      </c>
      <c r="J793" s="5" t="str">
        <f>OBV!F793</f>
        <v>BULLISH</v>
      </c>
      <c r="K793" s="5" t="str">
        <f>OBV!G793</f>
        <v>NEUTRAL</v>
      </c>
      <c r="L793" s="5" t="str">
        <f>OBV!H793</f>
        <v>CONFIRMED BULLISH</v>
      </c>
      <c r="M793" s="7">
        <f t="shared" si="120"/>
        <v>25</v>
      </c>
      <c r="N793" s="7">
        <f t="shared" si="121"/>
        <v>45</v>
      </c>
      <c r="O793" s="7">
        <f t="shared" si="122"/>
        <v>50</v>
      </c>
      <c r="P793" s="7">
        <f t="shared" si="123"/>
        <v>83.5</v>
      </c>
      <c r="Q793" s="8">
        <f t="shared" si="124"/>
        <v>44.524999999999999</v>
      </c>
      <c r="R793" s="8">
        <f t="shared" si="125"/>
        <v>52.375</v>
      </c>
      <c r="S793" s="8">
        <f t="shared" si="126"/>
        <v>60.575000000000003</v>
      </c>
      <c r="T793" s="8">
        <f t="shared" si="127"/>
        <v>50.875</v>
      </c>
      <c r="U793" s="7">
        <f t="shared" si="128"/>
        <v>52.491666666666674</v>
      </c>
      <c r="V793" s="7">
        <f t="shared" si="129"/>
        <v>52.087500000000006</v>
      </c>
    </row>
    <row r="794" spans="1:22" ht="13.5" x14ac:dyDescent="0.25">
      <c r="A794" s="3">
        <f>RSI!A794</f>
        <v>43860</v>
      </c>
      <c r="B794" s="2">
        <f>RSI!B794</f>
        <v>2.0299999999999998</v>
      </c>
      <c r="C794" s="2">
        <f>RSI!I794</f>
        <v>60.012587842905063</v>
      </c>
      <c r="D794" s="2">
        <f>MACD!E794</f>
        <v>-4.1718894901075387E-2</v>
      </c>
      <c r="E794" s="2">
        <f>MACD!F794</f>
        <v>-2.8909394534722591E-2</v>
      </c>
      <c r="F794" s="2">
        <f>'Moving Avg'!D794</f>
        <v>1.9799999999999998</v>
      </c>
      <c r="G794" s="2">
        <f>'Moving Avg'!F794</f>
        <v>1.903</v>
      </c>
      <c r="H794" s="2">
        <f>'Moving Avg'!G794</f>
        <v>1.9752000000000003</v>
      </c>
      <c r="I794" s="2">
        <f>'Moving Avg'!H794</f>
        <v>1.9044500000000009</v>
      </c>
      <c r="J794" s="5" t="str">
        <f>OBV!F794</f>
        <v>BULLISH</v>
      </c>
      <c r="K794" s="5" t="str">
        <f>OBV!G794</f>
        <v>NEUTRAL</v>
      </c>
      <c r="L794" s="5" t="str">
        <f>OBV!H794</f>
        <v>CONFIRMED BULLISH</v>
      </c>
      <c r="M794" s="7">
        <f t="shared" si="120"/>
        <v>25</v>
      </c>
      <c r="N794" s="7">
        <f t="shared" si="121"/>
        <v>45</v>
      </c>
      <c r="O794" s="7">
        <f t="shared" si="122"/>
        <v>50</v>
      </c>
      <c r="P794" s="7">
        <f t="shared" si="123"/>
        <v>83.5</v>
      </c>
      <c r="Q794" s="8">
        <f t="shared" si="124"/>
        <v>44.524999999999999</v>
      </c>
      <c r="R794" s="8">
        <f t="shared" si="125"/>
        <v>52.375</v>
      </c>
      <c r="S794" s="8">
        <f t="shared" si="126"/>
        <v>60.575000000000003</v>
      </c>
      <c r="T794" s="8">
        <f t="shared" si="127"/>
        <v>50.875</v>
      </c>
      <c r="U794" s="7">
        <f t="shared" si="128"/>
        <v>52.491666666666674</v>
      </c>
      <c r="V794" s="7">
        <f t="shared" si="129"/>
        <v>52.087500000000006</v>
      </c>
    </row>
    <row r="795" spans="1:22" ht="13.5" x14ac:dyDescent="0.25">
      <c r="A795" s="3">
        <f>RSI!A795</f>
        <v>43861</v>
      </c>
      <c r="B795" s="2">
        <f>RSI!B795</f>
        <v>2.0299999999999998</v>
      </c>
      <c r="C795" s="2">
        <f>RSI!I795</f>
        <v>60.012587842905063</v>
      </c>
      <c r="D795" s="2">
        <f>MACD!E795</f>
        <v>-5.2480746559555147E-2</v>
      </c>
      <c r="E795" s="2">
        <f>MACD!F795</f>
        <v>-3.3623664939689102E-2</v>
      </c>
      <c r="F795" s="2">
        <f>'Moving Avg'!D795</f>
        <v>2.0099999999999998</v>
      </c>
      <c r="G795" s="2">
        <f>'Moving Avg'!F795</f>
        <v>1.9144999999999999</v>
      </c>
      <c r="H795" s="2">
        <f>'Moving Avg'!G795</f>
        <v>1.9738000000000004</v>
      </c>
      <c r="I795" s="2">
        <f>'Moving Avg'!H795</f>
        <v>1.9061000000000008</v>
      </c>
      <c r="J795" s="5" t="str">
        <f>OBV!F795</f>
        <v>BULLISH</v>
      </c>
      <c r="K795" s="5" t="str">
        <f>OBV!G795</f>
        <v>NEUTRAL</v>
      </c>
      <c r="L795" s="5" t="str">
        <f>OBV!H795</f>
        <v>CONFIRMED BULLISH</v>
      </c>
      <c r="M795" s="7">
        <f t="shared" si="120"/>
        <v>25</v>
      </c>
      <c r="N795" s="7">
        <f t="shared" si="121"/>
        <v>45</v>
      </c>
      <c r="O795" s="7">
        <f t="shared" si="122"/>
        <v>50</v>
      </c>
      <c r="P795" s="7">
        <f t="shared" si="123"/>
        <v>83.5</v>
      </c>
      <c r="Q795" s="8">
        <f t="shared" si="124"/>
        <v>44.524999999999999</v>
      </c>
      <c r="R795" s="8">
        <f t="shared" si="125"/>
        <v>52.375</v>
      </c>
      <c r="S795" s="8">
        <f t="shared" si="126"/>
        <v>60.575000000000003</v>
      </c>
      <c r="T795" s="8">
        <f t="shared" si="127"/>
        <v>50.875</v>
      </c>
      <c r="U795" s="7">
        <f t="shared" si="128"/>
        <v>52.491666666666674</v>
      </c>
      <c r="V795" s="7">
        <f t="shared" si="129"/>
        <v>52.087500000000006</v>
      </c>
    </row>
    <row r="796" spans="1:22" ht="13.5" x14ac:dyDescent="0.25">
      <c r="A796" s="3">
        <f>RSI!A796</f>
        <v>43864</v>
      </c>
      <c r="B796" s="2">
        <f>RSI!B796</f>
        <v>2.0299999999999998</v>
      </c>
      <c r="C796" s="2">
        <f>RSI!I796</f>
        <v>60.012587842905063</v>
      </c>
      <c r="D796" s="2">
        <f>MACD!E796</f>
        <v>-5.444537966452323E-2</v>
      </c>
      <c r="E796" s="2">
        <f>MACD!F796</f>
        <v>-3.778800788465593E-2</v>
      </c>
      <c r="F796" s="2">
        <f>'Moving Avg'!D796</f>
        <v>2.0299999999999998</v>
      </c>
      <c r="G796" s="2">
        <f>'Moving Avg'!F796</f>
        <v>1.9260000000000002</v>
      </c>
      <c r="H796" s="2">
        <f>'Moving Avg'!G796</f>
        <v>1.9724000000000004</v>
      </c>
      <c r="I796" s="2">
        <f>'Moving Avg'!H796</f>
        <v>1.9080000000000004</v>
      </c>
      <c r="J796" s="5" t="str">
        <f>OBV!F796</f>
        <v>BULLISH</v>
      </c>
      <c r="K796" s="5" t="str">
        <f>OBV!G796</f>
        <v>NEUTRAL</v>
      </c>
      <c r="L796" s="5" t="str">
        <f>OBV!H796</f>
        <v>CONFIRMED BULLISH</v>
      </c>
      <c r="M796" s="7">
        <f t="shared" si="120"/>
        <v>25</v>
      </c>
      <c r="N796" s="7">
        <f t="shared" si="121"/>
        <v>45</v>
      </c>
      <c r="O796" s="7">
        <f t="shared" si="122"/>
        <v>50</v>
      </c>
      <c r="P796" s="7">
        <f t="shared" si="123"/>
        <v>83.5</v>
      </c>
      <c r="Q796" s="8">
        <f t="shared" si="124"/>
        <v>44.524999999999999</v>
      </c>
      <c r="R796" s="8">
        <f t="shared" si="125"/>
        <v>52.375</v>
      </c>
      <c r="S796" s="8">
        <f t="shared" si="126"/>
        <v>60.575000000000003</v>
      </c>
      <c r="T796" s="8">
        <f t="shared" si="127"/>
        <v>50.875</v>
      </c>
      <c r="U796" s="7">
        <f t="shared" si="128"/>
        <v>52.491666666666674</v>
      </c>
      <c r="V796" s="7">
        <f t="shared" si="129"/>
        <v>52.087500000000006</v>
      </c>
    </row>
    <row r="797" spans="1:22" ht="13.5" x14ac:dyDescent="0.25">
      <c r="A797" s="3">
        <f>RSI!A797</f>
        <v>43865</v>
      </c>
      <c r="B797" s="2">
        <f>RSI!B797</f>
        <v>2.0299999999999998</v>
      </c>
      <c r="C797" s="2">
        <f>RSI!I797</f>
        <v>60.01258784290507</v>
      </c>
      <c r="D797" s="2">
        <f>MACD!E797</f>
        <v>-5.6617723212124549E-2</v>
      </c>
      <c r="E797" s="2">
        <f>MACD!F797</f>
        <v>-4.155395095014966E-2</v>
      </c>
      <c r="F797" s="2">
        <f>'Moving Avg'!D797</f>
        <v>2.0299999999999998</v>
      </c>
      <c r="G797" s="2">
        <f>'Moving Avg'!F797</f>
        <v>1.9375</v>
      </c>
      <c r="H797" s="2">
        <f>'Moving Avg'!G797</f>
        <v>1.9710000000000003</v>
      </c>
      <c r="I797" s="2">
        <f>'Moving Avg'!H797</f>
        <v>1.9096000000000004</v>
      </c>
      <c r="J797" s="5" t="str">
        <f>OBV!F797</f>
        <v>NEUTRAL</v>
      </c>
      <c r="K797" s="5" t="str">
        <f>OBV!G797</f>
        <v>NEUTRAL</v>
      </c>
      <c r="L797" s="5" t="str">
        <f>OBV!H797</f>
        <v>NEUTRAL</v>
      </c>
      <c r="M797" s="7">
        <f t="shared" si="120"/>
        <v>25</v>
      </c>
      <c r="N797" s="7">
        <f t="shared" si="121"/>
        <v>45</v>
      </c>
      <c r="O797" s="7">
        <f t="shared" si="122"/>
        <v>50</v>
      </c>
      <c r="P797" s="7">
        <f t="shared" si="123"/>
        <v>33</v>
      </c>
      <c r="Q797" s="8">
        <f t="shared" si="124"/>
        <v>36.950000000000003</v>
      </c>
      <c r="R797" s="8">
        <f t="shared" si="125"/>
        <v>39.75</v>
      </c>
      <c r="S797" s="8">
        <f t="shared" si="126"/>
        <v>37.85</v>
      </c>
      <c r="T797" s="8">
        <f t="shared" si="127"/>
        <v>38.25</v>
      </c>
      <c r="U797" s="7">
        <f t="shared" si="128"/>
        <v>38.183333333333337</v>
      </c>
      <c r="V797" s="7">
        <f t="shared" si="129"/>
        <v>38.200000000000003</v>
      </c>
    </row>
    <row r="798" spans="1:22" ht="13.5" x14ac:dyDescent="0.25">
      <c r="A798" s="3">
        <f>RSI!A798</f>
        <v>43866</v>
      </c>
      <c r="B798" s="2">
        <f>RSI!B798</f>
        <v>2.0299999999999998</v>
      </c>
      <c r="C798" s="2">
        <f>RSI!I798</f>
        <v>60.01258784290507</v>
      </c>
      <c r="D798" s="2">
        <f>MACD!E798</f>
        <v>-5.8928046809679557E-2</v>
      </c>
      <c r="E798" s="2">
        <f>MACD!F798</f>
        <v>-4.5028770122055646E-2</v>
      </c>
      <c r="F798" s="2">
        <f>'Moving Avg'!D798</f>
        <v>2.0299999999999998</v>
      </c>
      <c r="G798" s="2">
        <f>'Moving Avg'!F798</f>
        <v>1.9464999999999999</v>
      </c>
      <c r="H798" s="2">
        <f>'Moving Avg'!G798</f>
        <v>1.9696</v>
      </c>
      <c r="I798" s="2">
        <f>'Moving Avg'!H798</f>
        <v>1.9109</v>
      </c>
      <c r="J798" s="5" t="str">
        <f>OBV!F798</f>
        <v>NEUTRAL</v>
      </c>
      <c r="K798" s="5" t="str">
        <f>OBV!G798</f>
        <v>NEUTRAL</v>
      </c>
      <c r="L798" s="5" t="str">
        <f>OBV!H798</f>
        <v>NEUTRAL</v>
      </c>
      <c r="M798" s="7">
        <f t="shared" si="120"/>
        <v>25</v>
      </c>
      <c r="N798" s="7">
        <f t="shared" si="121"/>
        <v>45</v>
      </c>
      <c r="O798" s="7">
        <f t="shared" si="122"/>
        <v>50</v>
      </c>
      <c r="P798" s="7">
        <f t="shared" si="123"/>
        <v>33</v>
      </c>
      <c r="Q798" s="8">
        <f t="shared" si="124"/>
        <v>36.950000000000003</v>
      </c>
      <c r="R798" s="8">
        <f t="shared" si="125"/>
        <v>39.75</v>
      </c>
      <c r="S798" s="8">
        <f t="shared" si="126"/>
        <v>37.85</v>
      </c>
      <c r="T798" s="8">
        <f t="shared" si="127"/>
        <v>38.25</v>
      </c>
      <c r="U798" s="7">
        <f t="shared" si="128"/>
        <v>38.183333333333337</v>
      </c>
      <c r="V798" s="7">
        <f t="shared" si="129"/>
        <v>38.200000000000003</v>
      </c>
    </row>
    <row r="799" spans="1:22" ht="13.5" x14ac:dyDescent="0.25">
      <c r="A799" s="3">
        <f>RSI!A799</f>
        <v>43867</v>
      </c>
      <c r="B799" s="2">
        <f>RSI!B799</f>
        <v>2.0299999999999998</v>
      </c>
      <c r="C799" s="2">
        <f>RSI!I799</f>
        <v>60.01258784290507</v>
      </c>
      <c r="D799" s="2">
        <f>MACD!E799</f>
        <v>-7.5166299807083892E-2</v>
      </c>
      <c r="E799" s="2">
        <f>MACD!F799</f>
        <v>-5.1056276059061295E-2</v>
      </c>
      <c r="F799" s="2">
        <f>'Moving Avg'!D799</f>
        <v>2.0299999999999998</v>
      </c>
      <c r="G799" s="2">
        <f>'Moving Avg'!F799</f>
        <v>1.9530000000000001</v>
      </c>
      <c r="H799" s="2">
        <f>'Moving Avg'!G799</f>
        <v>1.9682000000000002</v>
      </c>
      <c r="I799" s="2">
        <f>'Moving Avg'!H799</f>
        <v>1.9120499999999998</v>
      </c>
      <c r="J799" s="5" t="str">
        <f>OBV!F799</f>
        <v>NEUTRAL</v>
      </c>
      <c r="K799" s="5" t="str">
        <f>OBV!G799</f>
        <v>NEUTRAL</v>
      </c>
      <c r="L799" s="5" t="str">
        <f>OBV!H799</f>
        <v>NEUTRAL</v>
      </c>
      <c r="M799" s="7">
        <f t="shared" si="120"/>
        <v>25</v>
      </c>
      <c r="N799" s="7">
        <f t="shared" si="121"/>
        <v>100</v>
      </c>
      <c r="O799" s="7">
        <f t="shared" si="122"/>
        <v>50</v>
      </c>
      <c r="P799" s="7">
        <f t="shared" si="123"/>
        <v>33</v>
      </c>
      <c r="Q799" s="8">
        <f t="shared" si="124"/>
        <v>56.2</v>
      </c>
      <c r="R799" s="8">
        <f t="shared" si="125"/>
        <v>50.75</v>
      </c>
      <c r="S799" s="8">
        <f t="shared" si="126"/>
        <v>46.1</v>
      </c>
      <c r="T799" s="8">
        <f t="shared" si="127"/>
        <v>52</v>
      </c>
      <c r="U799" s="7">
        <f t="shared" si="128"/>
        <v>51.016666666666673</v>
      </c>
      <c r="V799" s="7">
        <f t="shared" si="129"/>
        <v>51.262500000000003</v>
      </c>
    </row>
    <row r="800" spans="1:22" ht="13.5" x14ac:dyDescent="0.25">
      <c r="A800" s="3">
        <f>RSI!A800</f>
        <v>43868</v>
      </c>
      <c r="B800" s="2">
        <f>RSI!B800</f>
        <v>2.0299999999999998</v>
      </c>
      <c r="C800" s="2">
        <f>RSI!I800</f>
        <v>60.01258784290507</v>
      </c>
      <c r="D800" s="2">
        <f>MACD!E800</f>
        <v>-8.1618876374200511E-2</v>
      </c>
      <c r="E800" s="2">
        <f>MACD!F800</f>
        <v>-5.7168796122089138E-2</v>
      </c>
      <c r="F800" s="2">
        <f>'Moving Avg'!D800</f>
        <v>2.0299999999999998</v>
      </c>
      <c r="G800" s="2">
        <f>'Moving Avg'!F800</f>
        <v>1.9595000000000002</v>
      </c>
      <c r="H800" s="2">
        <f>'Moving Avg'!G800</f>
        <v>1.9668000000000001</v>
      </c>
      <c r="I800" s="2">
        <f>'Moving Avg'!H800</f>
        <v>1.9129499999999999</v>
      </c>
      <c r="J800" s="5" t="str">
        <f>OBV!F800</f>
        <v>NEUTRAL</v>
      </c>
      <c r="K800" s="5" t="str">
        <f>OBV!G800</f>
        <v>NEUTRAL</v>
      </c>
      <c r="L800" s="5" t="str">
        <f>OBV!H800</f>
        <v>NEUTRAL</v>
      </c>
      <c r="M800" s="7">
        <f t="shared" si="120"/>
        <v>25</v>
      </c>
      <c r="N800" s="7">
        <f t="shared" si="121"/>
        <v>100</v>
      </c>
      <c r="O800" s="7">
        <f t="shared" si="122"/>
        <v>50</v>
      </c>
      <c r="P800" s="7">
        <f t="shared" si="123"/>
        <v>33</v>
      </c>
      <c r="Q800" s="8">
        <f t="shared" si="124"/>
        <v>56.2</v>
      </c>
      <c r="R800" s="8">
        <f t="shared" si="125"/>
        <v>50.75</v>
      </c>
      <c r="S800" s="8">
        <f t="shared" si="126"/>
        <v>46.1</v>
      </c>
      <c r="T800" s="8">
        <f t="shared" si="127"/>
        <v>52</v>
      </c>
      <c r="U800" s="7">
        <f t="shared" si="128"/>
        <v>51.016666666666673</v>
      </c>
      <c r="V800" s="7">
        <f t="shared" si="129"/>
        <v>51.262500000000003</v>
      </c>
    </row>
    <row r="801" spans="1:22" ht="13.5" x14ac:dyDescent="0.25">
      <c r="A801" s="3">
        <f>RSI!A801</f>
        <v>43871</v>
      </c>
      <c r="B801" s="2">
        <f>RSI!B801</f>
        <v>2.0299999999999998</v>
      </c>
      <c r="C801" s="2">
        <f>RSI!I801</f>
        <v>60.012587842905077</v>
      </c>
      <c r="D801" s="2">
        <f>MACD!E801</f>
        <v>-7.9761278227363341E-2</v>
      </c>
      <c r="E801" s="2">
        <f>MACD!F801</f>
        <v>-6.1687292543143979E-2</v>
      </c>
      <c r="F801" s="2">
        <f>'Moving Avg'!D801</f>
        <v>2.0299999999999998</v>
      </c>
      <c r="G801" s="2">
        <f>'Moving Avg'!F801</f>
        <v>1.9635000000000005</v>
      </c>
      <c r="H801" s="2">
        <f>'Moving Avg'!G801</f>
        <v>1.9654000000000003</v>
      </c>
      <c r="I801" s="2">
        <f>'Moving Avg'!H801</f>
        <v>1.9137999999999997</v>
      </c>
      <c r="J801" s="5" t="str">
        <f>OBV!F801</f>
        <v>NEUTRAL</v>
      </c>
      <c r="K801" s="5" t="str">
        <f>OBV!G801</f>
        <v>NEUTRAL</v>
      </c>
      <c r="L801" s="5" t="str">
        <f>OBV!H801</f>
        <v>NEUTRAL</v>
      </c>
      <c r="M801" s="7">
        <f t="shared" si="120"/>
        <v>25</v>
      </c>
      <c r="N801" s="7">
        <f t="shared" si="121"/>
        <v>45</v>
      </c>
      <c r="O801" s="7">
        <f t="shared" si="122"/>
        <v>50</v>
      </c>
      <c r="P801" s="7">
        <f t="shared" si="123"/>
        <v>33</v>
      </c>
      <c r="Q801" s="8">
        <f t="shared" si="124"/>
        <v>36.950000000000003</v>
      </c>
      <c r="R801" s="8">
        <f t="shared" si="125"/>
        <v>39.75</v>
      </c>
      <c r="S801" s="8">
        <f t="shared" si="126"/>
        <v>37.85</v>
      </c>
      <c r="T801" s="8">
        <f t="shared" si="127"/>
        <v>38.25</v>
      </c>
      <c r="U801" s="7">
        <f t="shared" si="128"/>
        <v>38.183333333333337</v>
      </c>
      <c r="V801" s="7">
        <f t="shared" si="129"/>
        <v>38.200000000000003</v>
      </c>
    </row>
    <row r="802" spans="1:22" ht="13.5" x14ac:dyDescent="0.25">
      <c r="A802" s="3">
        <f>RSI!A802</f>
        <v>43872</v>
      </c>
      <c r="B802" s="2">
        <f>RSI!B802</f>
        <v>2.0299999999999998</v>
      </c>
      <c r="C802" s="2">
        <f>RSI!I802</f>
        <v>60.01258784290507</v>
      </c>
      <c r="D802" s="2">
        <f>MACD!E802</f>
        <v>-6.3151920383233362E-2</v>
      </c>
      <c r="E802" s="2">
        <f>MACD!F802</f>
        <v>-6.1980218111161861E-2</v>
      </c>
      <c r="F802" s="2">
        <f>'Moving Avg'!D802</f>
        <v>2.0299999999999998</v>
      </c>
      <c r="G802" s="2">
        <f>'Moving Avg'!F802</f>
        <v>1.9700000000000006</v>
      </c>
      <c r="H802" s="2">
        <f>'Moving Avg'!G802</f>
        <v>1.9640000000000004</v>
      </c>
      <c r="I802" s="2">
        <f>'Moving Avg'!H802</f>
        <v>1.9149499999999995</v>
      </c>
      <c r="J802" s="5" t="str">
        <f>OBV!F802</f>
        <v>NEUTRAL</v>
      </c>
      <c r="K802" s="5" t="str">
        <f>OBV!G802</f>
        <v>NEUTRAL</v>
      </c>
      <c r="L802" s="5" t="str">
        <f>OBV!H802</f>
        <v>NEUTRAL</v>
      </c>
      <c r="M802" s="7">
        <f t="shared" si="120"/>
        <v>25</v>
      </c>
      <c r="N802" s="7">
        <f t="shared" si="121"/>
        <v>45</v>
      </c>
      <c r="O802" s="7">
        <f t="shared" si="122"/>
        <v>50</v>
      </c>
      <c r="P802" s="7">
        <f t="shared" si="123"/>
        <v>33</v>
      </c>
      <c r="Q802" s="8">
        <f t="shared" si="124"/>
        <v>36.950000000000003</v>
      </c>
      <c r="R802" s="8">
        <f t="shared" si="125"/>
        <v>39.75</v>
      </c>
      <c r="S802" s="8">
        <f t="shared" si="126"/>
        <v>37.85</v>
      </c>
      <c r="T802" s="8">
        <f t="shared" si="127"/>
        <v>38.25</v>
      </c>
      <c r="U802" s="7">
        <f t="shared" si="128"/>
        <v>38.183333333333337</v>
      </c>
      <c r="V802" s="7">
        <f t="shared" si="129"/>
        <v>38.200000000000003</v>
      </c>
    </row>
    <row r="803" spans="1:22" ht="13.5" x14ac:dyDescent="0.25">
      <c r="A803" s="3">
        <f>RSI!A803</f>
        <v>43873</v>
      </c>
      <c r="B803" s="2">
        <f>RSI!B803</f>
        <v>2.0299999999999998</v>
      </c>
      <c r="C803" s="2">
        <f>RSI!I803</f>
        <v>60.01258784290507</v>
      </c>
      <c r="D803" s="2">
        <f>MACD!E803</f>
        <v>-4.9419210728906871E-2</v>
      </c>
      <c r="E803" s="2">
        <f>MACD!F803</f>
        <v>-5.9468016634710866E-2</v>
      </c>
      <c r="F803" s="2">
        <f>'Moving Avg'!D803</f>
        <v>2.0299999999999998</v>
      </c>
      <c r="G803" s="2">
        <f>'Moving Avg'!F803</f>
        <v>1.9790000000000005</v>
      </c>
      <c r="H803" s="2">
        <f>'Moving Avg'!G803</f>
        <v>1.9626000000000001</v>
      </c>
      <c r="I803" s="2">
        <f>'Moving Avg'!H803</f>
        <v>1.9161499999999991</v>
      </c>
      <c r="J803" s="5" t="str">
        <f>OBV!F803</f>
        <v>NEUTRAL</v>
      </c>
      <c r="K803" s="5" t="str">
        <f>OBV!G803</f>
        <v>NEUTRAL</v>
      </c>
      <c r="L803" s="5" t="str">
        <f>OBV!H803</f>
        <v>NEUTRAL</v>
      </c>
      <c r="M803" s="7">
        <f t="shared" si="120"/>
        <v>25</v>
      </c>
      <c r="N803" s="7">
        <f t="shared" si="121"/>
        <v>0</v>
      </c>
      <c r="O803" s="7">
        <f t="shared" si="122"/>
        <v>50</v>
      </c>
      <c r="P803" s="7">
        <f t="shared" si="123"/>
        <v>33</v>
      </c>
      <c r="Q803" s="8">
        <f t="shared" si="124"/>
        <v>21.2</v>
      </c>
      <c r="R803" s="8">
        <f t="shared" si="125"/>
        <v>30.75</v>
      </c>
      <c r="S803" s="8">
        <f t="shared" si="126"/>
        <v>31.1</v>
      </c>
      <c r="T803" s="8">
        <f t="shared" si="127"/>
        <v>27</v>
      </c>
      <c r="U803" s="7">
        <f t="shared" si="128"/>
        <v>27.683333333333337</v>
      </c>
      <c r="V803" s="7">
        <f t="shared" si="129"/>
        <v>27.512500000000003</v>
      </c>
    </row>
    <row r="804" spans="1:22" ht="13.5" x14ac:dyDescent="0.25">
      <c r="A804" s="3">
        <f>RSI!A804</f>
        <v>43874</v>
      </c>
      <c r="B804" s="2">
        <f>RSI!B804</f>
        <v>2.0299999999999998</v>
      </c>
      <c r="C804" s="2">
        <f>RSI!I804</f>
        <v>60.012587842905063</v>
      </c>
      <c r="D804" s="2">
        <f>MACD!E804</f>
        <v>-3.8096783384589328E-2</v>
      </c>
      <c r="E804" s="2">
        <f>MACD!F804</f>
        <v>-5.5193769984686558E-2</v>
      </c>
      <c r="F804" s="2">
        <f>'Moving Avg'!D804</f>
        <v>2.0299999999999998</v>
      </c>
      <c r="G804" s="2">
        <f>'Moving Avg'!F804</f>
        <v>1.9830000000000005</v>
      </c>
      <c r="H804" s="2">
        <f>'Moving Avg'!G804</f>
        <v>1.9612000000000003</v>
      </c>
      <c r="I804" s="2">
        <f>'Moving Avg'!H804</f>
        <v>1.9175499999999992</v>
      </c>
      <c r="J804" s="5" t="str">
        <f>OBV!F804</f>
        <v>NEUTRAL</v>
      </c>
      <c r="K804" s="5" t="str">
        <f>OBV!G804</f>
        <v>NEUTRAL</v>
      </c>
      <c r="L804" s="5" t="str">
        <f>OBV!H804</f>
        <v>NEUTRAL</v>
      </c>
      <c r="M804" s="7">
        <f t="shared" si="120"/>
        <v>25</v>
      </c>
      <c r="N804" s="7">
        <f t="shared" si="121"/>
        <v>0</v>
      </c>
      <c r="O804" s="7">
        <f t="shared" si="122"/>
        <v>50</v>
      </c>
      <c r="P804" s="7">
        <f t="shared" si="123"/>
        <v>33</v>
      </c>
      <c r="Q804" s="8">
        <f t="shared" si="124"/>
        <v>21.2</v>
      </c>
      <c r="R804" s="8">
        <f t="shared" si="125"/>
        <v>30.75</v>
      </c>
      <c r="S804" s="8">
        <f t="shared" si="126"/>
        <v>31.1</v>
      </c>
      <c r="T804" s="8">
        <f t="shared" si="127"/>
        <v>27</v>
      </c>
      <c r="U804" s="7">
        <f t="shared" si="128"/>
        <v>27.683333333333337</v>
      </c>
      <c r="V804" s="7">
        <f t="shared" si="129"/>
        <v>27.512500000000003</v>
      </c>
    </row>
    <row r="805" spans="1:22" ht="13.5" x14ac:dyDescent="0.25">
      <c r="A805" s="3">
        <f>RSI!A805</f>
        <v>43875</v>
      </c>
      <c r="B805" s="2">
        <f>RSI!B805</f>
        <v>2.0299999999999998</v>
      </c>
      <c r="C805" s="2">
        <f>RSI!I805</f>
        <v>60.012587842905063</v>
      </c>
      <c r="D805" s="2">
        <f>MACD!E805</f>
        <v>-2.8791784372550255E-2</v>
      </c>
      <c r="E805" s="2">
        <f>MACD!F805</f>
        <v>-4.9913372862259303E-2</v>
      </c>
      <c r="F805" s="2">
        <f>'Moving Avg'!D805</f>
        <v>2.0299999999999998</v>
      </c>
      <c r="G805" s="2">
        <f>'Moving Avg'!F805</f>
        <v>1.9910000000000003</v>
      </c>
      <c r="H805" s="2">
        <f>'Moving Avg'!G805</f>
        <v>1.9608000000000003</v>
      </c>
      <c r="I805" s="2">
        <f>'Moving Avg'!H805</f>
        <v>1.9187499999999988</v>
      </c>
      <c r="J805" s="5" t="str">
        <f>OBV!F805</f>
        <v>NEUTRAL</v>
      </c>
      <c r="K805" s="5" t="str">
        <f>OBV!G805</f>
        <v>NEUTRAL</v>
      </c>
      <c r="L805" s="5" t="str">
        <f>OBV!H805</f>
        <v>NEUTRAL</v>
      </c>
      <c r="M805" s="7">
        <f t="shared" si="120"/>
        <v>25</v>
      </c>
      <c r="N805" s="7">
        <f t="shared" si="121"/>
        <v>0</v>
      </c>
      <c r="O805" s="7">
        <f t="shared" si="122"/>
        <v>50</v>
      </c>
      <c r="P805" s="7">
        <f t="shared" si="123"/>
        <v>33</v>
      </c>
      <c r="Q805" s="8">
        <f t="shared" si="124"/>
        <v>21.2</v>
      </c>
      <c r="R805" s="8">
        <f t="shared" si="125"/>
        <v>30.75</v>
      </c>
      <c r="S805" s="8">
        <f t="shared" si="126"/>
        <v>31.1</v>
      </c>
      <c r="T805" s="8">
        <f t="shared" si="127"/>
        <v>27</v>
      </c>
      <c r="U805" s="7">
        <f t="shared" si="128"/>
        <v>27.683333333333337</v>
      </c>
      <c r="V805" s="7">
        <f t="shared" si="129"/>
        <v>27.512500000000003</v>
      </c>
    </row>
    <row r="806" spans="1:22" ht="13.5" x14ac:dyDescent="0.25">
      <c r="A806" s="3">
        <f>RSI!A806</f>
        <v>43878</v>
      </c>
      <c r="B806" s="2">
        <f>RSI!B806</f>
        <v>2.0299999999999998</v>
      </c>
      <c r="C806" s="2">
        <f>RSI!I806</f>
        <v>60.012587842905063</v>
      </c>
      <c r="D806" s="2">
        <f>MACD!E806</f>
        <v>-2.1173431478530569E-2</v>
      </c>
      <c r="E806" s="2">
        <f>MACD!F806</f>
        <v>-4.4165384585513556E-2</v>
      </c>
      <c r="F806" s="2">
        <f>'Moving Avg'!D806</f>
        <v>2.0299999999999998</v>
      </c>
      <c r="G806" s="2">
        <f>'Moving Avg'!F806</f>
        <v>1.9965000000000004</v>
      </c>
      <c r="H806" s="2">
        <f>'Moving Avg'!G806</f>
        <v>1.9596000000000005</v>
      </c>
      <c r="I806" s="2">
        <f>'Moving Avg'!H806</f>
        <v>1.9199999999999986</v>
      </c>
      <c r="J806" s="5" t="str">
        <f>OBV!F806</f>
        <v>NEUTRAL</v>
      </c>
      <c r="K806" s="5" t="str">
        <f>OBV!G806</f>
        <v>NEUTRAL</v>
      </c>
      <c r="L806" s="5" t="str">
        <f>OBV!H806</f>
        <v>NEUTRAL</v>
      </c>
      <c r="M806" s="7">
        <f t="shared" si="120"/>
        <v>25</v>
      </c>
      <c r="N806" s="7">
        <f t="shared" si="121"/>
        <v>0</v>
      </c>
      <c r="O806" s="7">
        <f t="shared" si="122"/>
        <v>50</v>
      </c>
      <c r="P806" s="7">
        <f t="shared" si="123"/>
        <v>33</v>
      </c>
      <c r="Q806" s="8">
        <f t="shared" si="124"/>
        <v>21.2</v>
      </c>
      <c r="R806" s="8">
        <f t="shared" si="125"/>
        <v>30.75</v>
      </c>
      <c r="S806" s="8">
        <f t="shared" si="126"/>
        <v>31.1</v>
      </c>
      <c r="T806" s="8">
        <f t="shared" si="127"/>
        <v>27</v>
      </c>
      <c r="U806" s="7">
        <f t="shared" si="128"/>
        <v>27.683333333333337</v>
      </c>
      <c r="V806" s="7">
        <f t="shared" si="129"/>
        <v>27.512500000000003</v>
      </c>
    </row>
    <row r="807" spans="1:22" ht="13.5" x14ac:dyDescent="0.25">
      <c r="A807" s="3">
        <f>RSI!A807</f>
        <v>43879</v>
      </c>
      <c r="B807" s="2">
        <f>RSI!B807</f>
        <v>2.02</v>
      </c>
      <c r="C807" s="2">
        <f>RSI!I807</f>
        <v>57.01598343604271</v>
      </c>
      <c r="D807" s="2">
        <f>MACD!E807</f>
        <v>-1.4222603068930528E-2</v>
      </c>
      <c r="E807" s="2">
        <f>MACD!F807</f>
        <v>-3.8176828282196956E-2</v>
      </c>
      <c r="F807" s="2">
        <f>'Moving Avg'!D807</f>
        <v>2.0279999999999996</v>
      </c>
      <c r="G807" s="2">
        <f>'Moving Avg'!F807</f>
        <v>2.0015000000000005</v>
      </c>
      <c r="H807" s="2">
        <f>'Moving Avg'!G807</f>
        <v>1.9582000000000002</v>
      </c>
      <c r="I807" s="2">
        <f>'Moving Avg'!H807</f>
        <v>1.9210999999999985</v>
      </c>
      <c r="J807" s="5" t="str">
        <f>OBV!F807</f>
        <v>BEARISH</v>
      </c>
      <c r="K807" s="5" t="str">
        <f>OBV!G807</f>
        <v>NEUTRAL</v>
      </c>
      <c r="L807" s="5" t="str">
        <f>OBV!H807</f>
        <v>CONFIRMED BEARISH</v>
      </c>
      <c r="M807" s="7">
        <f t="shared" si="120"/>
        <v>25</v>
      </c>
      <c r="N807" s="7">
        <f t="shared" si="121"/>
        <v>0</v>
      </c>
      <c r="O807" s="7">
        <f t="shared" si="122"/>
        <v>50</v>
      </c>
      <c r="P807" s="7">
        <f t="shared" si="123"/>
        <v>16.5</v>
      </c>
      <c r="Q807" s="8">
        <f t="shared" si="124"/>
        <v>18.725000000000001</v>
      </c>
      <c r="R807" s="8">
        <f t="shared" si="125"/>
        <v>26.625</v>
      </c>
      <c r="S807" s="8">
        <f t="shared" si="126"/>
        <v>23.675000000000001</v>
      </c>
      <c r="T807" s="8">
        <f t="shared" si="127"/>
        <v>22.875</v>
      </c>
      <c r="U807" s="7">
        <f t="shared" si="128"/>
        <v>23.008333333333336</v>
      </c>
      <c r="V807" s="7">
        <f t="shared" si="129"/>
        <v>22.975000000000001</v>
      </c>
    </row>
    <row r="808" spans="1:22" ht="13.5" x14ac:dyDescent="0.25">
      <c r="A808" s="3">
        <f>RSI!A808</f>
        <v>43880</v>
      </c>
      <c r="B808" s="2">
        <f>RSI!B808</f>
        <v>2.02</v>
      </c>
      <c r="C808" s="2">
        <f>RSI!I808</f>
        <v>57.01598343604271</v>
      </c>
      <c r="D808" s="2">
        <f>MACD!E808</f>
        <v>-8.5007562742989151E-3</v>
      </c>
      <c r="E808" s="2">
        <f>MACD!F808</f>
        <v>-3.2241613880617345E-2</v>
      </c>
      <c r="F808" s="2">
        <f>'Moving Avg'!D808</f>
        <v>2.0259999999999998</v>
      </c>
      <c r="G808" s="2">
        <f>'Moving Avg'!F808</f>
        <v>2.0065000000000004</v>
      </c>
      <c r="H808" s="2">
        <f>'Moving Avg'!G808</f>
        <v>1.9568000000000001</v>
      </c>
      <c r="I808" s="2">
        <f>'Moving Avg'!H808</f>
        <v>1.922449999999998</v>
      </c>
      <c r="J808" s="5" t="str">
        <f>OBV!F808</f>
        <v>BEARISH</v>
      </c>
      <c r="K808" s="5" t="str">
        <f>OBV!G808</f>
        <v>NEUTRAL</v>
      </c>
      <c r="L808" s="5" t="str">
        <f>OBV!H808</f>
        <v>CONFIRMED BEARISH</v>
      </c>
      <c r="M808" s="7">
        <f t="shared" si="120"/>
        <v>25</v>
      </c>
      <c r="N808" s="7">
        <f t="shared" si="121"/>
        <v>0</v>
      </c>
      <c r="O808" s="7">
        <f t="shared" si="122"/>
        <v>50</v>
      </c>
      <c r="P808" s="7">
        <f t="shared" si="123"/>
        <v>16.5</v>
      </c>
      <c r="Q808" s="8">
        <f t="shared" si="124"/>
        <v>18.725000000000001</v>
      </c>
      <c r="R808" s="8">
        <f t="shared" si="125"/>
        <v>26.625</v>
      </c>
      <c r="S808" s="8">
        <f t="shared" si="126"/>
        <v>23.675000000000001</v>
      </c>
      <c r="T808" s="8">
        <f t="shared" si="127"/>
        <v>22.875</v>
      </c>
      <c r="U808" s="7">
        <f t="shared" si="128"/>
        <v>23.008333333333336</v>
      </c>
      <c r="V808" s="7">
        <f t="shared" si="129"/>
        <v>22.975000000000001</v>
      </c>
    </row>
    <row r="809" spans="1:22" ht="13.5" x14ac:dyDescent="0.25">
      <c r="A809" s="3">
        <f>RSI!A809</f>
        <v>43881</v>
      </c>
      <c r="B809" s="2">
        <f>RSI!B809</f>
        <v>2.02</v>
      </c>
      <c r="C809" s="2">
        <f>RSI!I809</f>
        <v>57.01598343604271</v>
      </c>
      <c r="D809" s="2">
        <f>MACD!E809</f>
        <v>-3.8069930446098521E-3</v>
      </c>
      <c r="E809" s="2">
        <f>MACD!F809</f>
        <v>-2.655468971341585E-2</v>
      </c>
      <c r="F809" s="2">
        <f>'Moving Avg'!D809</f>
        <v>2.024</v>
      </c>
      <c r="G809" s="2">
        <f>'Moving Avg'!F809</f>
        <v>2.0160000000000009</v>
      </c>
      <c r="H809" s="2">
        <f>'Moving Avg'!G809</f>
        <v>1.9552</v>
      </c>
      <c r="I809" s="2">
        <f>'Moving Avg'!H809</f>
        <v>1.9235499999999977</v>
      </c>
      <c r="J809" s="5" t="str">
        <f>OBV!F809</f>
        <v>BEARISH</v>
      </c>
      <c r="K809" s="5" t="str">
        <f>OBV!G809</f>
        <v>NEUTRAL</v>
      </c>
      <c r="L809" s="5" t="str">
        <f>OBV!H809</f>
        <v>CONFIRMED BEARISH</v>
      </c>
      <c r="M809" s="7">
        <f t="shared" si="120"/>
        <v>25</v>
      </c>
      <c r="N809" s="7">
        <f t="shared" si="121"/>
        <v>0</v>
      </c>
      <c r="O809" s="7">
        <f t="shared" si="122"/>
        <v>50</v>
      </c>
      <c r="P809" s="7">
        <f t="shared" si="123"/>
        <v>16.5</v>
      </c>
      <c r="Q809" s="8">
        <f t="shared" si="124"/>
        <v>18.725000000000001</v>
      </c>
      <c r="R809" s="8">
        <f t="shared" si="125"/>
        <v>26.625</v>
      </c>
      <c r="S809" s="8">
        <f t="shared" si="126"/>
        <v>23.675000000000001</v>
      </c>
      <c r="T809" s="8">
        <f t="shared" si="127"/>
        <v>22.875</v>
      </c>
      <c r="U809" s="7">
        <f t="shared" si="128"/>
        <v>23.008333333333336</v>
      </c>
      <c r="V809" s="7">
        <f t="shared" si="129"/>
        <v>22.975000000000001</v>
      </c>
    </row>
    <row r="810" spans="1:22" ht="13.5" x14ac:dyDescent="0.25">
      <c r="A810" s="3">
        <f>RSI!A810</f>
        <v>43882</v>
      </c>
      <c r="B810" s="2">
        <f>RSI!B810</f>
        <v>2.02</v>
      </c>
      <c r="C810" s="2">
        <f>RSI!I810</f>
        <v>57.01598343604271</v>
      </c>
      <c r="D810" s="2">
        <f>MACD!E810</f>
        <v>2.7801429301366198E-5</v>
      </c>
      <c r="E810" s="2">
        <f>MACD!F810</f>
        <v>-2.1238191484872406E-2</v>
      </c>
      <c r="F810" s="2">
        <f>'Moving Avg'!D810</f>
        <v>2.0219999999999998</v>
      </c>
      <c r="G810" s="2">
        <f>'Moving Avg'!F810</f>
        <v>2.0230000000000006</v>
      </c>
      <c r="H810" s="2">
        <f>'Moving Avg'!G810</f>
        <v>1.9548000000000001</v>
      </c>
      <c r="I810" s="2">
        <f>'Moving Avg'!H810</f>
        <v>1.9246499999999975</v>
      </c>
      <c r="J810" s="5" t="str">
        <f>OBV!F810</f>
        <v>BEARISH</v>
      </c>
      <c r="K810" s="5" t="str">
        <f>OBV!G810</f>
        <v>NEUTRAL</v>
      </c>
      <c r="L810" s="5" t="str">
        <f>OBV!H810</f>
        <v>CONFIRMED BEARISH</v>
      </c>
      <c r="M810" s="7">
        <f t="shared" si="120"/>
        <v>25</v>
      </c>
      <c r="N810" s="7">
        <f t="shared" si="121"/>
        <v>0</v>
      </c>
      <c r="O810" s="7">
        <f t="shared" si="122"/>
        <v>50</v>
      </c>
      <c r="P810" s="7">
        <f t="shared" si="123"/>
        <v>16.5</v>
      </c>
      <c r="Q810" s="8">
        <f t="shared" si="124"/>
        <v>18.725000000000001</v>
      </c>
      <c r="R810" s="8">
        <f t="shared" si="125"/>
        <v>26.625</v>
      </c>
      <c r="S810" s="8">
        <f t="shared" si="126"/>
        <v>23.675000000000001</v>
      </c>
      <c r="T810" s="8">
        <f t="shared" si="127"/>
        <v>22.875</v>
      </c>
      <c r="U810" s="7">
        <f t="shared" si="128"/>
        <v>23.008333333333336</v>
      </c>
      <c r="V810" s="7">
        <f t="shared" si="129"/>
        <v>22.975000000000001</v>
      </c>
    </row>
    <row r="811" spans="1:22" ht="13.5" x14ac:dyDescent="0.25">
      <c r="A811" s="3">
        <f>RSI!A811</f>
        <v>43885</v>
      </c>
      <c r="B811" s="2">
        <f>RSI!B811</f>
        <v>2.02</v>
      </c>
      <c r="C811" s="2">
        <f>RSI!I811</f>
        <v>57.01598343604271</v>
      </c>
      <c r="D811" s="2">
        <f>MACD!E811</f>
        <v>3.1459133227729197E-3</v>
      </c>
      <c r="E811" s="2">
        <f>MACD!F811</f>
        <v>-1.6361370523343341E-2</v>
      </c>
      <c r="F811" s="2">
        <f>'Moving Avg'!D811</f>
        <v>2.02</v>
      </c>
      <c r="G811" s="2">
        <f>'Moving Avg'!F811</f>
        <v>2.0275000000000007</v>
      </c>
      <c r="H811" s="2">
        <f>'Moving Avg'!G811</f>
        <v>1.9556</v>
      </c>
      <c r="I811" s="2">
        <f>'Moving Avg'!H811</f>
        <v>1.9257499999999974</v>
      </c>
      <c r="J811" s="5" t="str">
        <f>OBV!F811</f>
        <v>BEARISH</v>
      </c>
      <c r="K811" s="5" t="str">
        <f>OBV!G811</f>
        <v>NEUTRAL</v>
      </c>
      <c r="L811" s="5" t="str">
        <f>OBV!H811</f>
        <v>CONFIRMED BEARISH</v>
      </c>
      <c r="M811" s="7">
        <f t="shared" si="120"/>
        <v>25</v>
      </c>
      <c r="N811" s="7">
        <f t="shared" si="121"/>
        <v>0</v>
      </c>
      <c r="O811" s="7">
        <f t="shared" si="122"/>
        <v>50</v>
      </c>
      <c r="P811" s="7">
        <f t="shared" si="123"/>
        <v>16.5</v>
      </c>
      <c r="Q811" s="8">
        <f t="shared" si="124"/>
        <v>18.725000000000001</v>
      </c>
      <c r="R811" s="8">
        <f t="shared" si="125"/>
        <v>26.625</v>
      </c>
      <c r="S811" s="8">
        <f t="shared" si="126"/>
        <v>23.675000000000001</v>
      </c>
      <c r="T811" s="8">
        <f t="shared" si="127"/>
        <v>22.875</v>
      </c>
      <c r="U811" s="7">
        <f t="shared" si="128"/>
        <v>23.008333333333336</v>
      </c>
      <c r="V811" s="7">
        <f t="shared" si="129"/>
        <v>22.975000000000001</v>
      </c>
    </row>
    <row r="812" spans="1:22" ht="13.5" x14ac:dyDescent="0.25">
      <c r="A812" s="3">
        <f>RSI!A812</f>
        <v>43886</v>
      </c>
      <c r="B812" s="2">
        <f>RSI!B812</f>
        <v>2.02</v>
      </c>
      <c r="C812" s="2">
        <f>RSI!I812</f>
        <v>57.01598343604271</v>
      </c>
      <c r="D812" s="2">
        <f>MACD!E812</f>
        <v>5.6669877313586525E-3</v>
      </c>
      <c r="E812" s="2">
        <f>MACD!F812</f>
        <v>-1.1955698872402942E-2</v>
      </c>
      <c r="F812" s="2">
        <f>'Moving Avg'!D812</f>
        <v>2.02</v>
      </c>
      <c r="G812" s="2">
        <f>'Moving Avg'!F812</f>
        <v>2.027000000000001</v>
      </c>
      <c r="H812" s="2">
        <f>'Moving Avg'!G812</f>
        <v>1.9554000000000002</v>
      </c>
      <c r="I812" s="2">
        <f>'Moving Avg'!H812</f>
        <v>1.9270999999999969</v>
      </c>
      <c r="J812" s="5" t="str">
        <f>OBV!F812</f>
        <v>NEUTRAL</v>
      </c>
      <c r="K812" s="5" t="str">
        <f>OBV!G812</f>
        <v>NEUTRAL</v>
      </c>
      <c r="L812" s="5" t="str">
        <f>OBV!H812</f>
        <v>NEUTRAL</v>
      </c>
      <c r="M812" s="7">
        <f t="shared" si="120"/>
        <v>25</v>
      </c>
      <c r="N812" s="7">
        <f t="shared" si="121"/>
        <v>0</v>
      </c>
      <c r="O812" s="7">
        <f t="shared" si="122"/>
        <v>50</v>
      </c>
      <c r="P812" s="7">
        <f t="shared" si="123"/>
        <v>33</v>
      </c>
      <c r="Q812" s="8">
        <f t="shared" si="124"/>
        <v>21.2</v>
      </c>
      <c r="R812" s="8">
        <f t="shared" si="125"/>
        <v>30.75</v>
      </c>
      <c r="S812" s="8">
        <f t="shared" si="126"/>
        <v>31.1</v>
      </c>
      <c r="T812" s="8">
        <f t="shared" si="127"/>
        <v>27</v>
      </c>
      <c r="U812" s="7">
        <f t="shared" si="128"/>
        <v>27.683333333333337</v>
      </c>
      <c r="V812" s="7">
        <f t="shared" si="129"/>
        <v>27.512500000000003</v>
      </c>
    </row>
    <row r="813" spans="1:22" ht="13.5" x14ac:dyDescent="0.25">
      <c r="A813" s="3">
        <f>RSI!A813</f>
        <v>43887</v>
      </c>
      <c r="B813" s="2">
        <f>RSI!B813</f>
        <v>2.02</v>
      </c>
      <c r="C813" s="2">
        <f>RSI!I813</f>
        <v>57.015983436042703</v>
      </c>
      <c r="D813" s="2">
        <f>MACD!E813</f>
        <v>7.6915675360185176E-3</v>
      </c>
      <c r="E813" s="2">
        <f>MACD!F813</f>
        <v>-8.0262455907186506E-3</v>
      </c>
      <c r="F813" s="2">
        <f>'Moving Avg'!D813</f>
        <v>2.02</v>
      </c>
      <c r="G813" s="2">
        <f>'Moving Avg'!F813</f>
        <v>2.0265000000000009</v>
      </c>
      <c r="H813" s="2">
        <f>'Moving Avg'!G813</f>
        <v>1.9552</v>
      </c>
      <c r="I813" s="2">
        <f>'Moving Avg'!H813</f>
        <v>1.9284499999999967</v>
      </c>
      <c r="J813" s="5" t="str">
        <f>OBV!F813</f>
        <v>NEUTRAL</v>
      </c>
      <c r="K813" s="5" t="str">
        <f>OBV!G813</f>
        <v>NEUTRAL</v>
      </c>
      <c r="L813" s="5" t="str">
        <f>OBV!H813</f>
        <v>NEUTRAL</v>
      </c>
      <c r="M813" s="7">
        <f t="shared" si="120"/>
        <v>25</v>
      </c>
      <c r="N813" s="7">
        <f t="shared" si="121"/>
        <v>0</v>
      </c>
      <c r="O813" s="7">
        <f t="shared" si="122"/>
        <v>50</v>
      </c>
      <c r="P813" s="7">
        <f t="shared" si="123"/>
        <v>33</v>
      </c>
      <c r="Q813" s="8">
        <f t="shared" si="124"/>
        <v>21.2</v>
      </c>
      <c r="R813" s="8">
        <f t="shared" si="125"/>
        <v>30.75</v>
      </c>
      <c r="S813" s="8">
        <f t="shared" si="126"/>
        <v>31.1</v>
      </c>
      <c r="T813" s="8">
        <f t="shared" si="127"/>
        <v>27</v>
      </c>
      <c r="U813" s="7">
        <f t="shared" si="128"/>
        <v>27.683333333333337</v>
      </c>
      <c r="V813" s="7">
        <f t="shared" si="129"/>
        <v>27.512500000000003</v>
      </c>
    </row>
    <row r="814" spans="1:22" ht="13.5" x14ac:dyDescent="0.25">
      <c r="A814" s="3">
        <f>RSI!A814</f>
        <v>43888</v>
      </c>
      <c r="B814" s="2">
        <f>RSI!B814</f>
        <v>2.02</v>
      </c>
      <c r="C814" s="2">
        <f>RSI!I814</f>
        <v>57.015983436042703</v>
      </c>
      <c r="D814" s="2">
        <f>MACD!E814</f>
        <v>9.3040837073496974E-3</v>
      </c>
      <c r="E814" s="2">
        <f>MACD!F814</f>
        <v>-4.5601797311049814E-3</v>
      </c>
      <c r="F814" s="2">
        <f>'Moving Avg'!D814</f>
        <v>2.02</v>
      </c>
      <c r="G814" s="2">
        <f>'Moving Avg'!F814</f>
        <v>2.0260000000000007</v>
      </c>
      <c r="H814" s="2">
        <f>'Moving Avg'!G814</f>
        <v>1.9550000000000001</v>
      </c>
      <c r="I814" s="2">
        <f>'Moving Avg'!H814</f>
        <v>1.9295499999999963</v>
      </c>
      <c r="J814" s="5" t="str">
        <f>OBV!F814</f>
        <v>NEUTRAL</v>
      </c>
      <c r="K814" s="5" t="str">
        <f>OBV!G814</f>
        <v>NEUTRAL</v>
      </c>
      <c r="L814" s="5" t="str">
        <f>OBV!H814</f>
        <v>NEUTRAL</v>
      </c>
      <c r="M814" s="7">
        <f t="shared" si="120"/>
        <v>25</v>
      </c>
      <c r="N814" s="7">
        <f t="shared" si="121"/>
        <v>0</v>
      </c>
      <c r="O814" s="7">
        <f t="shared" si="122"/>
        <v>50</v>
      </c>
      <c r="P814" s="7">
        <f t="shared" si="123"/>
        <v>33</v>
      </c>
      <c r="Q814" s="8">
        <f t="shared" si="124"/>
        <v>21.2</v>
      </c>
      <c r="R814" s="8">
        <f t="shared" si="125"/>
        <v>30.75</v>
      </c>
      <c r="S814" s="8">
        <f t="shared" si="126"/>
        <v>31.1</v>
      </c>
      <c r="T814" s="8">
        <f t="shared" si="127"/>
        <v>27</v>
      </c>
      <c r="U814" s="7">
        <f t="shared" si="128"/>
        <v>27.683333333333337</v>
      </c>
      <c r="V814" s="7">
        <f t="shared" si="129"/>
        <v>27.512500000000003</v>
      </c>
    </row>
    <row r="815" spans="1:22" ht="13.5" x14ac:dyDescent="0.25">
      <c r="A815" s="3">
        <f>RSI!A815</f>
        <v>43889</v>
      </c>
      <c r="B815" s="2">
        <f>RSI!B815</f>
        <v>2.02</v>
      </c>
      <c r="C815" s="2">
        <f>RSI!I815</f>
        <v>57.015983436042703</v>
      </c>
      <c r="D815" s="2">
        <f>MACD!E815</f>
        <v>1.0575381748052948E-2</v>
      </c>
      <c r="E815" s="2">
        <f>MACD!F815</f>
        <v>-1.5330674352733958E-3</v>
      </c>
      <c r="F815" s="2">
        <f>'Moving Avg'!D815</f>
        <v>2.02</v>
      </c>
      <c r="G815" s="2">
        <f>'Moving Avg'!F815</f>
        <v>2.0255000000000005</v>
      </c>
      <c r="H815" s="2">
        <f>'Moving Avg'!G815</f>
        <v>1.9547999999999996</v>
      </c>
      <c r="I815" s="2">
        <f>'Moving Avg'!H815</f>
        <v>1.9306499999999962</v>
      </c>
      <c r="J815" s="5" t="str">
        <f>OBV!F815</f>
        <v>NEUTRAL</v>
      </c>
      <c r="K815" s="5" t="str">
        <f>OBV!G815</f>
        <v>NEUTRAL</v>
      </c>
      <c r="L815" s="5" t="str">
        <f>OBV!H815</f>
        <v>NEUTRAL</v>
      </c>
      <c r="M815" s="7">
        <f t="shared" si="120"/>
        <v>25</v>
      </c>
      <c r="N815" s="7">
        <f t="shared" si="121"/>
        <v>0</v>
      </c>
      <c r="O815" s="7">
        <f t="shared" si="122"/>
        <v>50</v>
      </c>
      <c r="P815" s="7">
        <f t="shared" si="123"/>
        <v>33</v>
      </c>
      <c r="Q815" s="8">
        <f t="shared" si="124"/>
        <v>21.2</v>
      </c>
      <c r="R815" s="8">
        <f t="shared" si="125"/>
        <v>30.75</v>
      </c>
      <c r="S815" s="8">
        <f t="shared" si="126"/>
        <v>31.1</v>
      </c>
      <c r="T815" s="8">
        <f t="shared" si="127"/>
        <v>27</v>
      </c>
      <c r="U815" s="7">
        <f t="shared" si="128"/>
        <v>27.683333333333337</v>
      </c>
      <c r="V815" s="7">
        <f t="shared" si="129"/>
        <v>27.512500000000003</v>
      </c>
    </row>
    <row r="816" spans="1:22" ht="13.5" x14ac:dyDescent="0.25">
      <c r="A816" s="3">
        <f>RSI!A816</f>
        <v>43892</v>
      </c>
      <c r="B816" s="2">
        <f>RSI!B816</f>
        <v>2.02</v>
      </c>
      <c r="C816" s="2">
        <f>RSI!I816</f>
        <v>57.015983436042703</v>
      </c>
      <c r="D816" s="2">
        <f>MACD!E816</f>
        <v>1.1564855919565797E-2</v>
      </c>
      <c r="E816" s="2">
        <f>MACD!F816</f>
        <v>1.0865172356944426E-3</v>
      </c>
      <c r="F816" s="2">
        <f>'Moving Avg'!D816</f>
        <v>2.02</v>
      </c>
      <c r="G816" s="2">
        <f>'Moving Avg'!F816</f>
        <v>2.0250000000000008</v>
      </c>
      <c r="H816" s="2">
        <f>'Moving Avg'!G816</f>
        <v>1.9545999999999994</v>
      </c>
      <c r="I816" s="2">
        <f>'Moving Avg'!H816</f>
        <v>1.9317499999999961</v>
      </c>
      <c r="J816" s="5" t="str">
        <f>OBV!F816</f>
        <v>NEUTRAL</v>
      </c>
      <c r="K816" s="5" t="str">
        <f>OBV!G816</f>
        <v>NEUTRAL</v>
      </c>
      <c r="L816" s="5" t="str">
        <f>OBV!H816</f>
        <v>NEUTRAL</v>
      </c>
      <c r="M816" s="7">
        <f t="shared" si="120"/>
        <v>25</v>
      </c>
      <c r="N816" s="7">
        <f t="shared" si="121"/>
        <v>0</v>
      </c>
      <c r="O816" s="7">
        <f t="shared" si="122"/>
        <v>50</v>
      </c>
      <c r="P816" s="7">
        <f t="shared" si="123"/>
        <v>33</v>
      </c>
      <c r="Q816" s="8">
        <f t="shared" si="124"/>
        <v>21.2</v>
      </c>
      <c r="R816" s="8">
        <f t="shared" si="125"/>
        <v>30.75</v>
      </c>
      <c r="S816" s="8">
        <f t="shared" si="126"/>
        <v>31.1</v>
      </c>
      <c r="T816" s="8">
        <f t="shared" si="127"/>
        <v>27</v>
      </c>
      <c r="U816" s="7">
        <f t="shared" si="128"/>
        <v>27.683333333333337</v>
      </c>
      <c r="V816" s="7">
        <f t="shared" si="129"/>
        <v>27.512500000000003</v>
      </c>
    </row>
    <row r="817" spans="1:22" ht="13.5" x14ac:dyDescent="0.25">
      <c r="A817" s="3">
        <f>RSI!A817</f>
        <v>43893</v>
      </c>
      <c r="B817" s="2">
        <f>RSI!B817</f>
        <v>2.02</v>
      </c>
      <c r="C817" s="2">
        <f>RSI!I817</f>
        <v>57.015983436042703</v>
      </c>
      <c r="D817" s="2">
        <f>MACD!E817</f>
        <v>1.0783790316966968E-2</v>
      </c>
      <c r="E817" s="2">
        <f>MACD!F817</f>
        <v>3.0259718519489477E-3</v>
      </c>
      <c r="F817" s="2">
        <f>'Moving Avg'!D817</f>
        <v>2.02</v>
      </c>
      <c r="G817" s="2">
        <f>'Moving Avg'!F817</f>
        <v>2.0245000000000006</v>
      </c>
      <c r="H817" s="2">
        <f>'Moving Avg'!G817</f>
        <v>1.9561999999999995</v>
      </c>
      <c r="I817" s="2">
        <f>'Moving Avg'!H817</f>
        <v>1.932849999999996</v>
      </c>
      <c r="J817" s="5" t="str">
        <f>OBV!F817</f>
        <v>NEUTRAL</v>
      </c>
      <c r="K817" s="5" t="str">
        <f>OBV!G817</f>
        <v>NEUTRAL</v>
      </c>
      <c r="L817" s="5" t="str">
        <f>OBV!H817</f>
        <v>NEUTRAL</v>
      </c>
      <c r="M817" s="7">
        <f t="shared" si="120"/>
        <v>25</v>
      </c>
      <c r="N817" s="7">
        <f t="shared" si="121"/>
        <v>0</v>
      </c>
      <c r="O817" s="7">
        <f t="shared" si="122"/>
        <v>50</v>
      </c>
      <c r="P817" s="7">
        <f t="shared" si="123"/>
        <v>33</v>
      </c>
      <c r="Q817" s="8">
        <f t="shared" si="124"/>
        <v>21.2</v>
      </c>
      <c r="R817" s="8">
        <f t="shared" si="125"/>
        <v>30.75</v>
      </c>
      <c r="S817" s="8">
        <f t="shared" si="126"/>
        <v>31.1</v>
      </c>
      <c r="T817" s="8">
        <f t="shared" si="127"/>
        <v>27</v>
      </c>
      <c r="U817" s="7">
        <f t="shared" si="128"/>
        <v>27.683333333333337</v>
      </c>
      <c r="V817" s="7">
        <f t="shared" si="129"/>
        <v>27.512500000000003</v>
      </c>
    </row>
    <row r="818" spans="1:22" ht="13.5" x14ac:dyDescent="0.25">
      <c r="A818" s="3">
        <f>RSI!A818</f>
        <v>43894</v>
      </c>
      <c r="B818" s="2">
        <f>RSI!B818</f>
        <v>2.02</v>
      </c>
      <c r="C818" s="2">
        <f>RSI!I818</f>
        <v>57.01598343604271</v>
      </c>
      <c r="D818" s="2">
        <f>MACD!E818</f>
        <v>1.0048952134680267E-2</v>
      </c>
      <c r="E818" s="2">
        <f>MACD!F818</f>
        <v>4.4305679084952112E-3</v>
      </c>
      <c r="F818" s="2">
        <f>'Moving Avg'!D818</f>
        <v>2.02</v>
      </c>
      <c r="G818" s="2">
        <f>'Moving Avg'!F818</f>
        <v>2.0240000000000005</v>
      </c>
      <c r="H818" s="2">
        <f>'Moving Avg'!G818</f>
        <v>1.9585999999999992</v>
      </c>
      <c r="I818" s="2">
        <f>'Moving Avg'!H818</f>
        <v>1.9339499999999958</v>
      </c>
      <c r="J818" s="5" t="str">
        <f>OBV!F818</f>
        <v>NEUTRAL</v>
      </c>
      <c r="K818" s="5" t="str">
        <f>OBV!G818</f>
        <v>NEUTRAL</v>
      </c>
      <c r="L818" s="5" t="str">
        <f>OBV!H818</f>
        <v>NEUTRAL</v>
      </c>
      <c r="M818" s="7">
        <f t="shared" si="120"/>
        <v>25</v>
      </c>
      <c r="N818" s="7">
        <f t="shared" si="121"/>
        <v>0</v>
      </c>
      <c r="O818" s="7">
        <f t="shared" si="122"/>
        <v>50</v>
      </c>
      <c r="P818" s="7">
        <f t="shared" si="123"/>
        <v>33</v>
      </c>
      <c r="Q818" s="8">
        <f t="shared" si="124"/>
        <v>21.2</v>
      </c>
      <c r="R818" s="8">
        <f t="shared" si="125"/>
        <v>30.75</v>
      </c>
      <c r="S818" s="8">
        <f t="shared" si="126"/>
        <v>31.1</v>
      </c>
      <c r="T818" s="8">
        <f t="shared" si="127"/>
        <v>27</v>
      </c>
      <c r="U818" s="7">
        <f t="shared" si="128"/>
        <v>27.683333333333337</v>
      </c>
      <c r="V818" s="7">
        <f t="shared" si="129"/>
        <v>27.512500000000003</v>
      </c>
    </row>
    <row r="819" spans="1:22" ht="13.5" x14ac:dyDescent="0.25">
      <c r="A819" s="3">
        <f>RSI!A819</f>
        <v>43895</v>
      </c>
      <c r="B819" s="2">
        <f>RSI!B819</f>
        <v>2.02</v>
      </c>
      <c r="C819" s="2">
        <f>RSI!I819</f>
        <v>57.01598343604271</v>
      </c>
      <c r="D819" s="2">
        <f>MACD!E819</f>
        <v>9.3587062410405153E-3</v>
      </c>
      <c r="E819" s="2">
        <f>MACD!F819</f>
        <v>5.416195575004272E-3</v>
      </c>
      <c r="F819" s="2">
        <f>'Moving Avg'!D819</f>
        <v>2.02</v>
      </c>
      <c r="G819" s="2">
        <f>'Moving Avg'!F819</f>
        <v>2.0235000000000003</v>
      </c>
      <c r="H819" s="2">
        <f>'Moving Avg'!G819</f>
        <v>1.9609999999999994</v>
      </c>
      <c r="I819" s="2">
        <f>'Moving Avg'!H819</f>
        <v>1.9347999999999956</v>
      </c>
      <c r="J819" s="5" t="str">
        <f>OBV!F819</f>
        <v>NEUTRAL</v>
      </c>
      <c r="K819" s="5" t="str">
        <f>OBV!G819</f>
        <v>NEUTRAL</v>
      </c>
      <c r="L819" s="5" t="str">
        <f>OBV!H819</f>
        <v>NEUTRAL</v>
      </c>
      <c r="M819" s="7">
        <f t="shared" si="120"/>
        <v>25</v>
      </c>
      <c r="N819" s="7">
        <f t="shared" si="121"/>
        <v>0</v>
      </c>
      <c r="O819" s="7">
        <f t="shared" si="122"/>
        <v>50</v>
      </c>
      <c r="P819" s="7">
        <f t="shared" si="123"/>
        <v>33</v>
      </c>
      <c r="Q819" s="8">
        <f t="shared" si="124"/>
        <v>21.2</v>
      </c>
      <c r="R819" s="8">
        <f t="shared" si="125"/>
        <v>30.75</v>
      </c>
      <c r="S819" s="8">
        <f t="shared" si="126"/>
        <v>31.1</v>
      </c>
      <c r="T819" s="8">
        <f t="shared" si="127"/>
        <v>27</v>
      </c>
      <c r="U819" s="7">
        <f t="shared" si="128"/>
        <v>27.683333333333337</v>
      </c>
      <c r="V819" s="7">
        <f t="shared" si="129"/>
        <v>27.512500000000003</v>
      </c>
    </row>
    <row r="820" spans="1:22" ht="13.5" x14ac:dyDescent="0.25">
      <c r="A820" s="3">
        <f>RSI!A820</f>
        <v>43896</v>
      </c>
      <c r="B820" s="2">
        <f>RSI!B820</f>
        <v>2.02</v>
      </c>
      <c r="C820" s="2">
        <f>RSI!I820</f>
        <v>57.01598343604271</v>
      </c>
      <c r="D820" s="2">
        <f>MACD!E820</f>
        <v>8.7112633757557845E-3</v>
      </c>
      <c r="E820" s="2">
        <f>MACD!F820</f>
        <v>6.0752091351545748E-3</v>
      </c>
      <c r="F820" s="2">
        <f>'Moving Avg'!D820</f>
        <v>2.02</v>
      </c>
      <c r="G820" s="2">
        <f>'Moving Avg'!F820</f>
        <v>2.0230000000000006</v>
      </c>
      <c r="H820" s="2">
        <f>'Moving Avg'!G820</f>
        <v>1.9633999999999991</v>
      </c>
      <c r="I820" s="2">
        <f>'Moving Avg'!H820</f>
        <v>1.9356499999999954</v>
      </c>
      <c r="J820" s="5" t="str">
        <f>OBV!F820</f>
        <v>NEUTRAL</v>
      </c>
      <c r="K820" s="5" t="str">
        <f>OBV!G820</f>
        <v>NEUTRAL</v>
      </c>
      <c r="L820" s="5" t="str">
        <f>OBV!H820</f>
        <v>NEUTRAL</v>
      </c>
      <c r="M820" s="7">
        <f t="shared" si="120"/>
        <v>25</v>
      </c>
      <c r="N820" s="7">
        <f t="shared" si="121"/>
        <v>0</v>
      </c>
      <c r="O820" s="7">
        <f t="shared" si="122"/>
        <v>50</v>
      </c>
      <c r="P820" s="7">
        <f t="shared" si="123"/>
        <v>33</v>
      </c>
      <c r="Q820" s="8">
        <f t="shared" si="124"/>
        <v>21.2</v>
      </c>
      <c r="R820" s="8">
        <f t="shared" si="125"/>
        <v>30.75</v>
      </c>
      <c r="S820" s="8">
        <f t="shared" si="126"/>
        <v>31.1</v>
      </c>
      <c r="T820" s="8">
        <f t="shared" si="127"/>
        <v>27</v>
      </c>
      <c r="U820" s="7">
        <f t="shared" si="128"/>
        <v>27.683333333333337</v>
      </c>
      <c r="V820" s="7">
        <f t="shared" si="129"/>
        <v>27.512500000000003</v>
      </c>
    </row>
    <row r="821" spans="1:22" ht="13.5" x14ac:dyDescent="0.25">
      <c r="A821" s="3">
        <f>RSI!A821</f>
        <v>43899</v>
      </c>
      <c r="B821" s="2">
        <f>RSI!B821</f>
        <v>2.02</v>
      </c>
      <c r="C821" s="2">
        <f>RSI!I821</f>
        <v>57.01598343604271</v>
      </c>
      <c r="D821" s="2">
        <f>MACD!E821</f>
        <v>8.1047339129174389E-3</v>
      </c>
      <c r="E821" s="2">
        <f>MACD!F821</f>
        <v>6.481114090707148E-3</v>
      </c>
      <c r="F821" s="2">
        <f>'Moving Avg'!D821</f>
        <v>2.02</v>
      </c>
      <c r="G821" s="2">
        <f>'Moving Avg'!F821</f>
        <v>2.0225000000000004</v>
      </c>
      <c r="H821" s="2">
        <f>'Moving Avg'!G821</f>
        <v>1.9657999999999993</v>
      </c>
      <c r="I821" s="2">
        <f>'Moving Avg'!H821</f>
        <v>1.9364999999999952</v>
      </c>
      <c r="J821" s="5" t="str">
        <f>OBV!F821</f>
        <v>NEUTRAL</v>
      </c>
      <c r="K821" s="5" t="str">
        <f>OBV!G821</f>
        <v>NEUTRAL</v>
      </c>
      <c r="L821" s="5" t="str">
        <f>OBV!H821</f>
        <v>NEUTRAL</v>
      </c>
      <c r="M821" s="7">
        <f t="shared" si="120"/>
        <v>25</v>
      </c>
      <c r="N821" s="7">
        <f t="shared" si="121"/>
        <v>0</v>
      </c>
      <c r="O821" s="7">
        <f t="shared" si="122"/>
        <v>50</v>
      </c>
      <c r="P821" s="7">
        <f t="shared" si="123"/>
        <v>33</v>
      </c>
      <c r="Q821" s="8">
        <f t="shared" si="124"/>
        <v>21.2</v>
      </c>
      <c r="R821" s="8">
        <f t="shared" si="125"/>
        <v>30.75</v>
      </c>
      <c r="S821" s="8">
        <f t="shared" si="126"/>
        <v>31.1</v>
      </c>
      <c r="T821" s="8">
        <f t="shared" si="127"/>
        <v>27</v>
      </c>
      <c r="U821" s="7">
        <f t="shared" si="128"/>
        <v>27.683333333333337</v>
      </c>
      <c r="V821" s="7">
        <f t="shared" si="129"/>
        <v>27.512500000000003</v>
      </c>
    </row>
    <row r="822" spans="1:22" ht="13.5" x14ac:dyDescent="0.25">
      <c r="A822" s="3">
        <f>RSI!A822</f>
        <v>43900</v>
      </c>
      <c r="B822" s="2">
        <f>RSI!B822</f>
        <v>2.02</v>
      </c>
      <c r="C822" s="2">
        <f>RSI!I822</f>
        <v>57.01598343604271</v>
      </c>
      <c r="D822" s="2">
        <f>MACD!E822</f>
        <v>7.5371711267857577E-3</v>
      </c>
      <c r="E822" s="2">
        <f>MACD!F822</f>
        <v>6.6923254979228703E-3</v>
      </c>
      <c r="F822" s="2">
        <f>'Moving Avg'!D822</f>
        <v>2.02</v>
      </c>
      <c r="G822" s="2">
        <f>'Moving Avg'!F822</f>
        <v>2.0220000000000007</v>
      </c>
      <c r="H822" s="2">
        <f>'Moving Avg'!G822</f>
        <v>1.968799999999999</v>
      </c>
      <c r="I822" s="2">
        <f>'Moving Avg'!H822</f>
        <v>1.9375999999999953</v>
      </c>
      <c r="J822" s="5" t="str">
        <f>OBV!F822</f>
        <v>NEUTRAL</v>
      </c>
      <c r="K822" s="5" t="str">
        <f>OBV!G822</f>
        <v>NEUTRAL</v>
      </c>
      <c r="L822" s="5" t="str">
        <f>OBV!H822</f>
        <v>NEUTRAL</v>
      </c>
      <c r="M822" s="7">
        <f t="shared" si="120"/>
        <v>25</v>
      </c>
      <c r="N822" s="7">
        <f t="shared" si="121"/>
        <v>0</v>
      </c>
      <c r="O822" s="7">
        <f t="shared" si="122"/>
        <v>50</v>
      </c>
      <c r="P822" s="7">
        <f t="shared" si="123"/>
        <v>33</v>
      </c>
      <c r="Q822" s="8">
        <f t="shared" si="124"/>
        <v>21.2</v>
      </c>
      <c r="R822" s="8">
        <f t="shared" si="125"/>
        <v>30.75</v>
      </c>
      <c r="S822" s="8">
        <f t="shared" si="126"/>
        <v>31.1</v>
      </c>
      <c r="T822" s="8">
        <f t="shared" si="127"/>
        <v>27</v>
      </c>
      <c r="U822" s="7">
        <f t="shared" si="128"/>
        <v>27.683333333333337</v>
      </c>
      <c r="V822" s="7">
        <f t="shared" si="129"/>
        <v>27.512500000000003</v>
      </c>
    </row>
    <row r="823" spans="1:22" ht="13.5" x14ac:dyDescent="0.25">
      <c r="A823" s="3">
        <f>RSI!A823</f>
        <v>43901</v>
      </c>
      <c r="B823" s="2">
        <f>RSI!B823</f>
        <v>2.02</v>
      </c>
      <c r="C823" s="2">
        <f>RSI!I823</f>
        <v>57.01598343604271</v>
      </c>
      <c r="D823" s="2">
        <f>MACD!E823</f>
        <v>7.0066057401945159E-3</v>
      </c>
      <c r="E823" s="2">
        <f>MACD!F823</f>
        <v>6.7551815463771994E-3</v>
      </c>
      <c r="F823" s="2">
        <f>'Moving Avg'!D823</f>
        <v>2.02</v>
      </c>
      <c r="G823" s="2">
        <f>'Moving Avg'!F823</f>
        <v>2.0215000000000005</v>
      </c>
      <c r="H823" s="2">
        <f>'Moving Avg'!G823</f>
        <v>1.9721999999999991</v>
      </c>
      <c r="I823" s="2">
        <f>'Moving Avg'!H823</f>
        <v>1.9384499999999953</v>
      </c>
      <c r="J823" s="5" t="str">
        <f>OBV!F823</f>
        <v>NEUTRAL</v>
      </c>
      <c r="K823" s="5" t="str">
        <f>OBV!G823</f>
        <v>NEUTRAL</v>
      </c>
      <c r="L823" s="5" t="str">
        <f>OBV!H823</f>
        <v>NEUTRAL</v>
      </c>
      <c r="M823" s="7">
        <f t="shared" si="120"/>
        <v>25</v>
      </c>
      <c r="N823" s="7">
        <f t="shared" si="121"/>
        <v>0</v>
      </c>
      <c r="O823" s="7">
        <f t="shared" si="122"/>
        <v>50</v>
      </c>
      <c r="P823" s="7">
        <f t="shared" si="123"/>
        <v>33</v>
      </c>
      <c r="Q823" s="8">
        <f t="shared" si="124"/>
        <v>21.2</v>
      </c>
      <c r="R823" s="8">
        <f t="shared" si="125"/>
        <v>30.75</v>
      </c>
      <c r="S823" s="8">
        <f t="shared" si="126"/>
        <v>31.1</v>
      </c>
      <c r="T823" s="8">
        <f t="shared" si="127"/>
        <v>27</v>
      </c>
      <c r="U823" s="7">
        <f t="shared" si="128"/>
        <v>27.683333333333337</v>
      </c>
      <c r="V823" s="7">
        <f t="shared" si="129"/>
        <v>27.512500000000003</v>
      </c>
    </row>
    <row r="824" spans="1:22" ht="13.5" x14ac:dyDescent="0.25">
      <c r="A824" s="3">
        <f>RSI!A824</f>
        <v>43902</v>
      </c>
      <c r="B824" s="2">
        <f>RSI!B824</f>
        <v>2.02</v>
      </c>
      <c r="C824" s="2">
        <f>RSI!I824</f>
        <v>57.01598343604271</v>
      </c>
      <c r="D824" s="2">
        <f>MACD!E824</f>
        <v>6.5110732493871559E-3</v>
      </c>
      <c r="E824" s="2">
        <f>MACD!F824</f>
        <v>6.7063598869791918E-3</v>
      </c>
      <c r="F824" s="2">
        <f>'Moving Avg'!D824</f>
        <v>2.02</v>
      </c>
      <c r="G824" s="2">
        <f>'Moving Avg'!F824</f>
        <v>2.0210000000000004</v>
      </c>
      <c r="H824" s="2">
        <f>'Moving Avg'!G824</f>
        <v>1.9755999999999989</v>
      </c>
      <c r="I824" s="2">
        <f>'Moving Avg'!H824</f>
        <v>1.9392999999999956</v>
      </c>
      <c r="J824" s="5" t="str">
        <f>OBV!F824</f>
        <v>NEUTRAL</v>
      </c>
      <c r="K824" s="5" t="str">
        <f>OBV!G824</f>
        <v>NEUTRAL</v>
      </c>
      <c r="L824" s="5" t="str">
        <f>OBV!H824</f>
        <v>NEUTRAL</v>
      </c>
      <c r="M824" s="7">
        <f t="shared" si="120"/>
        <v>25</v>
      </c>
      <c r="N824" s="7">
        <f t="shared" si="121"/>
        <v>45</v>
      </c>
      <c r="O824" s="7">
        <f t="shared" si="122"/>
        <v>50</v>
      </c>
      <c r="P824" s="7">
        <f t="shared" si="123"/>
        <v>33</v>
      </c>
      <c r="Q824" s="8">
        <f t="shared" si="124"/>
        <v>36.950000000000003</v>
      </c>
      <c r="R824" s="8">
        <f t="shared" si="125"/>
        <v>39.75</v>
      </c>
      <c r="S824" s="8">
        <f t="shared" si="126"/>
        <v>37.85</v>
      </c>
      <c r="T824" s="8">
        <f t="shared" si="127"/>
        <v>38.25</v>
      </c>
      <c r="U824" s="7">
        <f t="shared" si="128"/>
        <v>38.183333333333337</v>
      </c>
      <c r="V824" s="7">
        <f t="shared" si="129"/>
        <v>38.200000000000003</v>
      </c>
    </row>
    <row r="825" spans="1:22" ht="13.5" x14ac:dyDescent="0.25">
      <c r="A825" s="3">
        <f>RSI!A825</f>
        <v>43903</v>
      </c>
      <c r="B825" s="2">
        <f>RSI!B825</f>
        <v>2.02</v>
      </c>
      <c r="C825" s="2">
        <f>RSI!I825</f>
        <v>57.01598343604271</v>
      </c>
      <c r="D825" s="2">
        <f>MACD!E825</f>
        <v>6.048635277963843E-3</v>
      </c>
      <c r="E825" s="2">
        <f>MACD!F825</f>
        <v>6.5748149651761231E-3</v>
      </c>
      <c r="F825" s="2">
        <f>'Moving Avg'!D825</f>
        <v>2.02</v>
      </c>
      <c r="G825" s="2">
        <f>'Moving Avg'!F825</f>
        <v>2.0205000000000006</v>
      </c>
      <c r="H825" s="2">
        <f>'Moving Avg'!G825</f>
        <v>1.9799999999999989</v>
      </c>
      <c r="I825" s="2">
        <f>'Moving Avg'!H825</f>
        <v>1.9400999999999953</v>
      </c>
      <c r="J825" s="5" t="str">
        <f>OBV!F825</f>
        <v>NEUTRAL</v>
      </c>
      <c r="K825" s="5" t="str">
        <f>OBV!G825</f>
        <v>NEUTRAL</v>
      </c>
      <c r="L825" s="5" t="str">
        <f>OBV!H825</f>
        <v>NEUTRAL</v>
      </c>
      <c r="M825" s="7">
        <f t="shared" si="120"/>
        <v>25</v>
      </c>
      <c r="N825" s="7">
        <f t="shared" si="121"/>
        <v>45</v>
      </c>
      <c r="O825" s="7">
        <f t="shared" si="122"/>
        <v>50</v>
      </c>
      <c r="P825" s="7">
        <f t="shared" si="123"/>
        <v>33</v>
      </c>
      <c r="Q825" s="8">
        <f t="shared" si="124"/>
        <v>36.950000000000003</v>
      </c>
      <c r="R825" s="8">
        <f t="shared" si="125"/>
        <v>39.75</v>
      </c>
      <c r="S825" s="8">
        <f t="shared" si="126"/>
        <v>37.85</v>
      </c>
      <c r="T825" s="8">
        <f t="shared" si="127"/>
        <v>38.25</v>
      </c>
      <c r="U825" s="7">
        <f t="shared" si="128"/>
        <v>38.183333333333337</v>
      </c>
      <c r="V825" s="7">
        <f t="shared" si="129"/>
        <v>38.200000000000003</v>
      </c>
    </row>
    <row r="826" spans="1:22" ht="13.5" x14ac:dyDescent="0.25">
      <c r="A826" s="3">
        <f>RSI!A826</f>
        <v>43906</v>
      </c>
      <c r="B826" s="2">
        <f>RSI!B826</f>
        <v>2.02</v>
      </c>
      <c r="C826" s="2">
        <f>RSI!I826</f>
        <v>57.01598343604271</v>
      </c>
      <c r="D826" s="2">
        <f>MACD!E826</f>
        <v>5.6173960094363373E-3</v>
      </c>
      <c r="E826" s="2">
        <f>MACD!F826</f>
        <v>6.3833311740281659E-3</v>
      </c>
      <c r="F826" s="2">
        <f>'Moving Avg'!D826</f>
        <v>2.02</v>
      </c>
      <c r="G826" s="2">
        <f>'Moving Avg'!F826</f>
        <v>2.0200000000000005</v>
      </c>
      <c r="H826" s="2">
        <f>'Moving Avg'!G826</f>
        <v>1.9843999999999991</v>
      </c>
      <c r="I826" s="2">
        <f>'Moving Avg'!H826</f>
        <v>1.9411499999999953</v>
      </c>
      <c r="J826" s="5" t="str">
        <f>OBV!F826</f>
        <v>NEUTRAL</v>
      </c>
      <c r="K826" s="5" t="str">
        <f>OBV!G826</f>
        <v>NEUTRAL</v>
      </c>
      <c r="L826" s="5" t="str">
        <f>OBV!H826</f>
        <v>NEUTRAL</v>
      </c>
      <c r="M826" s="7">
        <f t="shared" si="120"/>
        <v>25</v>
      </c>
      <c r="N826" s="7">
        <f t="shared" si="121"/>
        <v>45</v>
      </c>
      <c r="O826" s="7">
        <f t="shared" si="122"/>
        <v>50</v>
      </c>
      <c r="P826" s="7">
        <f t="shared" si="123"/>
        <v>33</v>
      </c>
      <c r="Q826" s="8">
        <f t="shared" si="124"/>
        <v>36.950000000000003</v>
      </c>
      <c r="R826" s="8">
        <f t="shared" si="125"/>
        <v>39.75</v>
      </c>
      <c r="S826" s="8">
        <f t="shared" si="126"/>
        <v>37.85</v>
      </c>
      <c r="T826" s="8">
        <f t="shared" si="127"/>
        <v>38.25</v>
      </c>
      <c r="U826" s="7">
        <f t="shared" si="128"/>
        <v>38.183333333333337</v>
      </c>
      <c r="V826" s="7">
        <f t="shared" si="129"/>
        <v>38.200000000000003</v>
      </c>
    </row>
    <row r="827" spans="1:22" ht="13.5" x14ac:dyDescent="0.25">
      <c r="A827" s="3">
        <f>RSI!A827</f>
        <v>43907</v>
      </c>
      <c r="B827" s="2">
        <f>RSI!B827</f>
        <v>2.02</v>
      </c>
      <c r="C827" s="2">
        <f>RSI!I827</f>
        <v>57.01598343604271</v>
      </c>
      <c r="D827" s="2">
        <f>MACD!E827</f>
        <v>5.2155145767218691E-3</v>
      </c>
      <c r="E827" s="2">
        <f>MACD!F827</f>
        <v>6.1497678545669072E-3</v>
      </c>
      <c r="F827" s="2">
        <f>'Moving Avg'!D827</f>
        <v>2.02</v>
      </c>
      <c r="G827" s="2">
        <f>'Moving Avg'!F827</f>
        <v>2.0200000000000005</v>
      </c>
      <c r="H827" s="2">
        <f>'Moving Avg'!G827</f>
        <v>1.988799999999999</v>
      </c>
      <c r="I827" s="2">
        <f>'Moving Avg'!H827</f>
        <v>1.9419499999999952</v>
      </c>
      <c r="J827" s="5" t="str">
        <f>OBV!F827</f>
        <v>NEUTRAL</v>
      </c>
      <c r="K827" s="5" t="str">
        <f>OBV!G827</f>
        <v>NEUTRAL</v>
      </c>
      <c r="L827" s="5" t="str">
        <f>OBV!H827</f>
        <v>NEUTRAL</v>
      </c>
      <c r="M827" s="7">
        <f t="shared" si="120"/>
        <v>25</v>
      </c>
      <c r="N827" s="7">
        <f t="shared" si="121"/>
        <v>45</v>
      </c>
      <c r="O827" s="7">
        <f t="shared" si="122"/>
        <v>50</v>
      </c>
      <c r="P827" s="7">
        <f t="shared" si="123"/>
        <v>33</v>
      </c>
      <c r="Q827" s="8">
        <f t="shared" si="124"/>
        <v>36.950000000000003</v>
      </c>
      <c r="R827" s="8">
        <f t="shared" si="125"/>
        <v>39.75</v>
      </c>
      <c r="S827" s="8">
        <f t="shared" si="126"/>
        <v>37.85</v>
      </c>
      <c r="T827" s="8">
        <f t="shared" si="127"/>
        <v>38.25</v>
      </c>
      <c r="U827" s="7">
        <f t="shared" si="128"/>
        <v>38.183333333333337</v>
      </c>
      <c r="V827" s="7">
        <f t="shared" si="129"/>
        <v>38.200000000000003</v>
      </c>
    </row>
    <row r="828" spans="1:22" ht="13.5" x14ac:dyDescent="0.25">
      <c r="A828" s="3">
        <f>RSI!A828</f>
        <v>43908</v>
      </c>
      <c r="B828" s="2">
        <f>RSI!B828</f>
        <v>2.08</v>
      </c>
      <c r="C828" s="2">
        <f>RSI!I828</f>
        <v>82.241088969721829</v>
      </c>
      <c r="D828" s="2">
        <f>MACD!E828</f>
        <v>3.9676969836444087E-4</v>
      </c>
      <c r="E828" s="2">
        <f>MACD!F828</f>
        <v>4.9991682233264138E-3</v>
      </c>
      <c r="F828" s="2">
        <f>'Moving Avg'!D828</f>
        <v>2.032</v>
      </c>
      <c r="G828" s="2">
        <f>'Moving Avg'!F828</f>
        <v>2.0230000000000006</v>
      </c>
      <c r="H828" s="2">
        <f>'Moving Avg'!G828</f>
        <v>1.9933999999999992</v>
      </c>
      <c r="I828" s="2">
        <f>'Moving Avg'!H828</f>
        <v>1.9430499999999951</v>
      </c>
      <c r="J828" s="5" t="str">
        <f>OBV!F828</f>
        <v>BULLISH</v>
      </c>
      <c r="K828" s="5" t="str">
        <f>OBV!G828</f>
        <v>NEUTRAL</v>
      </c>
      <c r="L828" s="5" t="str">
        <f>OBV!H828</f>
        <v>CONFIRMED BULLISH</v>
      </c>
      <c r="M828" s="7">
        <f t="shared" si="120"/>
        <v>0</v>
      </c>
      <c r="N828" s="7">
        <f t="shared" si="121"/>
        <v>45</v>
      </c>
      <c r="O828" s="7">
        <f t="shared" si="122"/>
        <v>50</v>
      </c>
      <c r="P828" s="7">
        <f t="shared" si="123"/>
        <v>83.5</v>
      </c>
      <c r="Q828" s="8">
        <f t="shared" si="124"/>
        <v>35.774999999999999</v>
      </c>
      <c r="R828" s="8">
        <f t="shared" si="125"/>
        <v>47.375</v>
      </c>
      <c r="S828" s="8">
        <f t="shared" si="126"/>
        <v>56.825000000000003</v>
      </c>
      <c r="T828" s="8">
        <f t="shared" si="127"/>
        <v>44.625</v>
      </c>
      <c r="U828" s="7">
        <f t="shared" si="128"/>
        <v>46.658333333333339</v>
      </c>
      <c r="V828" s="7">
        <f t="shared" si="129"/>
        <v>46.150000000000006</v>
      </c>
    </row>
    <row r="829" spans="1:22" ht="13.5" x14ac:dyDescent="0.25">
      <c r="A829" s="3">
        <f>RSI!A829</f>
        <v>43909</v>
      </c>
      <c r="B829" s="2">
        <f>RSI!B829</f>
        <v>2.08</v>
      </c>
      <c r="C829" s="2">
        <f>RSI!I829</f>
        <v>82.241088969721829</v>
      </c>
      <c r="D829" s="2">
        <f>MACD!E829</f>
        <v>-4.0668824963412398E-3</v>
      </c>
      <c r="E829" s="2">
        <f>MACD!F829</f>
        <v>3.1859580793928833E-3</v>
      </c>
      <c r="F829" s="2">
        <f>'Moving Avg'!D829</f>
        <v>2.044</v>
      </c>
      <c r="G829" s="2">
        <f>'Moving Avg'!F829</f>
        <v>2.0260000000000002</v>
      </c>
      <c r="H829" s="2">
        <f>'Moving Avg'!G829</f>
        <v>1.9969999999999992</v>
      </c>
      <c r="I829" s="2">
        <f>'Moving Avg'!H829</f>
        <v>1.9441499999999947</v>
      </c>
      <c r="J829" s="5" t="str">
        <f>OBV!F829</f>
        <v>BULLISH</v>
      </c>
      <c r="K829" s="5" t="str">
        <f>OBV!G829</f>
        <v>NEUTRAL</v>
      </c>
      <c r="L829" s="5" t="str">
        <f>OBV!H829</f>
        <v>CONFIRMED BULLISH</v>
      </c>
      <c r="M829" s="7">
        <f t="shared" si="120"/>
        <v>0</v>
      </c>
      <c r="N829" s="7">
        <f t="shared" si="121"/>
        <v>45</v>
      </c>
      <c r="O829" s="7">
        <f t="shared" si="122"/>
        <v>50</v>
      </c>
      <c r="P829" s="7">
        <f t="shared" si="123"/>
        <v>83.5</v>
      </c>
      <c r="Q829" s="8">
        <f t="shared" si="124"/>
        <v>35.774999999999999</v>
      </c>
      <c r="R829" s="8">
        <f t="shared" si="125"/>
        <v>47.375</v>
      </c>
      <c r="S829" s="8">
        <f t="shared" si="126"/>
        <v>56.825000000000003</v>
      </c>
      <c r="T829" s="8">
        <f t="shared" si="127"/>
        <v>44.625</v>
      </c>
      <c r="U829" s="7">
        <f t="shared" si="128"/>
        <v>46.658333333333339</v>
      </c>
      <c r="V829" s="7">
        <f t="shared" si="129"/>
        <v>46.150000000000006</v>
      </c>
    </row>
    <row r="830" spans="1:22" ht="13.5" x14ac:dyDescent="0.25">
      <c r="A830" s="3">
        <f>RSI!A830</f>
        <v>43913</v>
      </c>
      <c r="B830" s="2">
        <f>RSI!B830</f>
        <v>2.08</v>
      </c>
      <c r="C830" s="2">
        <f>RSI!I830</f>
        <v>82.241088969721829</v>
      </c>
      <c r="D830" s="2">
        <f>MACD!E830</f>
        <v>-8.2014603412376985E-3</v>
      </c>
      <c r="E830" s="2">
        <f>MACD!F830</f>
        <v>9.0847439526676706E-4</v>
      </c>
      <c r="F830" s="2">
        <f>'Moving Avg'!D830</f>
        <v>2.056</v>
      </c>
      <c r="G830" s="2">
        <f>'Moving Avg'!F830</f>
        <v>2.0289999999999999</v>
      </c>
      <c r="H830" s="2">
        <f>'Moving Avg'!G830</f>
        <v>2.0005999999999995</v>
      </c>
      <c r="I830" s="2">
        <f>'Moving Avg'!H830</f>
        <v>1.9450499999999948</v>
      </c>
      <c r="J830" s="5" t="str">
        <f>OBV!F830</f>
        <v>BULLISH</v>
      </c>
      <c r="K830" s="5" t="str">
        <f>OBV!G830</f>
        <v>NEUTRAL</v>
      </c>
      <c r="L830" s="5" t="str">
        <f>OBV!H830</f>
        <v>CONFIRMED BULLISH</v>
      </c>
      <c r="M830" s="7">
        <f t="shared" si="120"/>
        <v>0</v>
      </c>
      <c r="N830" s="7">
        <f t="shared" si="121"/>
        <v>45</v>
      </c>
      <c r="O830" s="7">
        <f t="shared" si="122"/>
        <v>50</v>
      </c>
      <c r="P830" s="7">
        <f t="shared" si="123"/>
        <v>83.5</v>
      </c>
      <c r="Q830" s="8">
        <f t="shared" si="124"/>
        <v>35.774999999999999</v>
      </c>
      <c r="R830" s="8">
        <f t="shared" si="125"/>
        <v>47.375</v>
      </c>
      <c r="S830" s="8">
        <f t="shared" si="126"/>
        <v>56.825000000000003</v>
      </c>
      <c r="T830" s="8">
        <f t="shared" si="127"/>
        <v>44.625</v>
      </c>
      <c r="U830" s="7">
        <f t="shared" si="128"/>
        <v>46.658333333333339</v>
      </c>
      <c r="V830" s="7">
        <f t="shared" si="129"/>
        <v>46.150000000000006</v>
      </c>
    </row>
    <row r="831" spans="1:22" ht="13.5" x14ac:dyDescent="0.25">
      <c r="A831" s="3">
        <f>RSI!A831</f>
        <v>43914</v>
      </c>
      <c r="B831" s="2">
        <f>RSI!B831</f>
        <v>2.08</v>
      </c>
      <c r="C831" s="2">
        <f>RSI!I831</f>
        <v>82.241088969721829</v>
      </c>
      <c r="D831" s="2">
        <f>MACD!E831</f>
        <v>-1.2031098705857612E-2</v>
      </c>
      <c r="E831" s="2">
        <f>MACD!F831</f>
        <v>-1.6794402249581091E-3</v>
      </c>
      <c r="F831" s="2">
        <f>'Moving Avg'!D831</f>
        <v>2.0680000000000001</v>
      </c>
      <c r="G831" s="2">
        <f>'Moving Avg'!F831</f>
        <v>2.0319999999999996</v>
      </c>
      <c r="H831" s="2">
        <f>'Moving Avg'!G831</f>
        <v>2.0031999999999996</v>
      </c>
      <c r="I831" s="2">
        <f>'Moving Avg'!H831</f>
        <v>1.945949999999995</v>
      </c>
      <c r="J831" s="5" t="str">
        <f>OBV!F831</f>
        <v>BULLISH</v>
      </c>
      <c r="K831" s="5" t="str">
        <f>OBV!G831</f>
        <v>NEUTRAL</v>
      </c>
      <c r="L831" s="5" t="str">
        <f>OBV!H831</f>
        <v>CONFIRMED BULLISH</v>
      </c>
      <c r="M831" s="7">
        <f t="shared" si="120"/>
        <v>0</v>
      </c>
      <c r="N831" s="7">
        <f t="shared" si="121"/>
        <v>45</v>
      </c>
      <c r="O831" s="7">
        <f t="shared" si="122"/>
        <v>50</v>
      </c>
      <c r="P831" s="7">
        <f t="shared" si="123"/>
        <v>83.5</v>
      </c>
      <c r="Q831" s="8">
        <f t="shared" si="124"/>
        <v>35.774999999999999</v>
      </c>
      <c r="R831" s="8">
        <f t="shared" si="125"/>
        <v>47.375</v>
      </c>
      <c r="S831" s="8">
        <f t="shared" si="126"/>
        <v>56.825000000000003</v>
      </c>
      <c r="T831" s="8">
        <f t="shared" si="127"/>
        <v>44.625</v>
      </c>
      <c r="U831" s="7">
        <f t="shared" si="128"/>
        <v>46.658333333333339</v>
      </c>
      <c r="V831" s="7">
        <f t="shared" si="129"/>
        <v>46.150000000000006</v>
      </c>
    </row>
    <row r="832" spans="1:22" ht="13.5" x14ac:dyDescent="0.25">
      <c r="A832" s="3">
        <f>RSI!A832</f>
        <v>43915</v>
      </c>
      <c r="B832" s="2">
        <f>RSI!B832</f>
        <v>2.08</v>
      </c>
      <c r="C832" s="2">
        <f>RSI!I832</f>
        <v>82.241088969721829</v>
      </c>
      <c r="D832" s="2">
        <f>MACD!E832</f>
        <v>-1.5578181769809518E-2</v>
      </c>
      <c r="E832" s="2">
        <f>MACD!F832</f>
        <v>-4.4591885339283913E-3</v>
      </c>
      <c r="F832" s="2">
        <f>'Moving Avg'!D832</f>
        <v>2.08</v>
      </c>
      <c r="G832" s="2">
        <f>'Moving Avg'!F832</f>
        <v>2.0349999999999993</v>
      </c>
      <c r="H832" s="2">
        <f>'Moving Avg'!G832</f>
        <v>2.0067999999999997</v>
      </c>
      <c r="I832" s="2">
        <f>'Moving Avg'!H832</f>
        <v>1.9468499999999951</v>
      </c>
      <c r="J832" s="5" t="str">
        <f>OBV!F832</f>
        <v>BULLISH</v>
      </c>
      <c r="K832" s="5" t="str">
        <f>OBV!G832</f>
        <v>NEUTRAL</v>
      </c>
      <c r="L832" s="5" t="str">
        <f>OBV!H832</f>
        <v>CONFIRMED BULLISH</v>
      </c>
      <c r="M832" s="7">
        <f t="shared" si="120"/>
        <v>0</v>
      </c>
      <c r="N832" s="7">
        <f t="shared" si="121"/>
        <v>45</v>
      </c>
      <c r="O832" s="7">
        <f t="shared" si="122"/>
        <v>50</v>
      </c>
      <c r="P832" s="7">
        <f t="shared" si="123"/>
        <v>83.5</v>
      </c>
      <c r="Q832" s="8">
        <f t="shared" si="124"/>
        <v>35.774999999999999</v>
      </c>
      <c r="R832" s="8">
        <f t="shared" si="125"/>
        <v>47.375</v>
      </c>
      <c r="S832" s="8">
        <f t="shared" si="126"/>
        <v>56.825000000000003</v>
      </c>
      <c r="T832" s="8">
        <f t="shared" si="127"/>
        <v>44.625</v>
      </c>
      <c r="U832" s="7">
        <f t="shared" si="128"/>
        <v>46.658333333333339</v>
      </c>
      <c r="V832" s="7">
        <f t="shared" si="129"/>
        <v>46.150000000000006</v>
      </c>
    </row>
    <row r="833" spans="1:22" ht="13.5" x14ac:dyDescent="0.25">
      <c r="A833" s="3">
        <f>RSI!A833</f>
        <v>43916</v>
      </c>
      <c r="B833" s="2">
        <f>RSI!B833</f>
        <v>2.08</v>
      </c>
      <c r="C833" s="2">
        <f>RSI!I833</f>
        <v>82.241088969721829</v>
      </c>
      <c r="D833" s="2">
        <f>MACD!E833</f>
        <v>-1.8863466999175404E-2</v>
      </c>
      <c r="E833" s="2">
        <f>MACD!F833</f>
        <v>-7.3400442269777946E-3</v>
      </c>
      <c r="F833" s="2">
        <f>'Moving Avg'!D833</f>
        <v>2.08</v>
      </c>
      <c r="G833" s="2">
        <f>'Moving Avg'!F833</f>
        <v>2.0379999999999994</v>
      </c>
      <c r="H833" s="2">
        <f>'Moving Avg'!G833</f>
        <v>2.0114000000000001</v>
      </c>
      <c r="I833" s="2">
        <f>'Moving Avg'!H833</f>
        <v>1.9477499999999952</v>
      </c>
      <c r="J833" s="5" t="str">
        <f>OBV!F833</f>
        <v>NEUTRAL</v>
      </c>
      <c r="K833" s="5" t="str">
        <f>OBV!G833</f>
        <v>NEUTRAL</v>
      </c>
      <c r="L833" s="5" t="str">
        <f>OBV!H833</f>
        <v>NEUTRAL</v>
      </c>
      <c r="M833" s="7">
        <f t="shared" si="120"/>
        <v>0</v>
      </c>
      <c r="N833" s="7">
        <f t="shared" si="121"/>
        <v>45</v>
      </c>
      <c r="O833" s="7">
        <f t="shared" si="122"/>
        <v>50</v>
      </c>
      <c r="P833" s="7">
        <f t="shared" si="123"/>
        <v>33</v>
      </c>
      <c r="Q833" s="8">
        <f t="shared" si="124"/>
        <v>28.2</v>
      </c>
      <c r="R833" s="8">
        <f t="shared" si="125"/>
        <v>34.75</v>
      </c>
      <c r="S833" s="8">
        <f t="shared" si="126"/>
        <v>34.1</v>
      </c>
      <c r="T833" s="8">
        <f t="shared" si="127"/>
        <v>32</v>
      </c>
      <c r="U833" s="7">
        <f t="shared" si="128"/>
        <v>32.35</v>
      </c>
      <c r="V833" s="7">
        <f t="shared" si="129"/>
        <v>32.262500000000003</v>
      </c>
    </row>
    <row r="834" spans="1:22" ht="13.5" x14ac:dyDescent="0.25">
      <c r="A834" s="3">
        <f>RSI!A834</f>
        <v>43917</v>
      </c>
      <c r="B834" s="2">
        <f>RSI!B834</f>
        <v>2.08</v>
      </c>
      <c r="C834" s="2">
        <f>RSI!I834</f>
        <v>82.241088969721829</v>
      </c>
      <c r="D834" s="2">
        <f>MACD!E834</f>
        <v>-2.1906200817064292E-2</v>
      </c>
      <c r="E834" s="2">
        <f>MACD!F834</f>
        <v>-1.0253275544995093E-2</v>
      </c>
      <c r="F834" s="2">
        <f>'Moving Avg'!D834</f>
        <v>2.08</v>
      </c>
      <c r="G834" s="2">
        <f>'Moving Avg'!F834</f>
        <v>2.0409999999999995</v>
      </c>
      <c r="H834" s="2">
        <f>'Moving Avg'!G834</f>
        <v>2.0139999999999998</v>
      </c>
      <c r="I834" s="2">
        <f>'Moving Avg'!H834</f>
        <v>1.9486499999999953</v>
      </c>
      <c r="J834" s="5" t="str">
        <f>OBV!F834</f>
        <v>NEUTRAL</v>
      </c>
      <c r="K834" s="5" t="str">
        <f>OBV!G834</f>
        <v>NEUTRAL</v>
      </c>
      <c r="L834" s="5" t="str">
        <f>OBV!H834</f>
        <v>NEUTRAL</v>
      </c>
      <c r="M834" s="7">
        <f t="shared" ref="M834:M897" si="130">IF(C834&lt;30,50, IF(C834&gt;70, 0, 25))</f>
        <v>0</v>
      </c>
      <c r="N834" s="7">
        <f t="shared" ref="N834:N897" si="131">IF(E834-D834&gt;0.02, 100, IF(E834-D834&lt;0,0,45))</f>
        <v>45</v>
      </c>
      <c r="O834" s="7">
        <f t="shared" ref="O834:O897" si="132">IF(F834-I834&gt;10,100,IF(F834-I834&gt;5,75, IF(F834-I834&gt;0,50,0)))</f>
        <v>50</v>
      </c>
      <c r="P834" s="7">
        <f t="shared" ref="P834:P897" si="133">IF(L834="confirmed bullish", 34, IF(L834="bullish divergence",17, 0))+IF(J834="bullish",33,IF(J834="bearish",0,16.5))+IF(K834="strong",33,IF(K834="weak",0,16.5))</f>
        <v>33</v>
      </c>
      <c r="Q834" s="8">
        <f t="shared" si="124"/>
        <v>28.2</v>
      </c>
      <c r="R834" s="8">
        <f t="shared" si="125"/>
        <v>34.75</v>
      </c>
      <c r="S834" s="8">
        <f t="shared" si="126"/>
        <v>34.1</v>
      </c>
      <c r="T834" s="8">
        <f t="shared" si="127"/>
        <v>32</v>
      </c>
      <c r="U834" s="7">
        <f t="shared" si="128"/>
        <v>32.35</v>
      </c>
      <c r="V834" s="7">
        <f t="shared" si="129"/>
        <v>32.262500000000003</v>
      </c>
    </row>
    <row r="835" spans="1:22" ht="13.5" x14ac:dyDescent="0.25">
      <c r="A835" s="3">
        <f>RSI!A835</f>
        <v>43920</v>
      </c>
      <c r="B835" s="2">
        <f>RSI!B835</f>
        <v>2.08</v>
      </c>
      <c r="C835" s="2">
        <f>RSI!I835</f>
        <v>82.241088969721829</v>
      </c>
      <c r="D835" s="2">
        <f>MACD!E835</f>
        <v>-2.4724226448549214E-2</v>
      </c>
      <c r="E835" s="2">
        <f>MACD!F835</f>
        <v>-1.3147465725705918E-2</v>
      </c>
      <c r="F835" s="2">
        <f>'Moving Avg'!D835</f>
        <v>2.08</v>
      </c>
      <c r="G835" s="2">
        <f>'Moving Avg'!F835</f>
        <v>2.0439999999999996</v>
      </c>
      <c r="H835" s="2">
        <f>'Moving Avg'!G835</f>
        <v>2.0181999999999998</v>
      </c>
      <c r="I835" s="2">
        <f>'Moving Avg'!H835</f>
        <v>1.949549999999995</v>
      </c>
      <c r="J835" s="5" t="str">
        <f>OBV!F835</f>
        <v>NEUTRAL</v>
      </c>
      <c r="K835" s="5" t="str">
        <f>OBV!G835</f>
        <v>NEUTRAL</v>
      </c>
      <c r="L835" s="5" t="str">
        <f>OBV!H835</f>
        <v>NEUTRAL</v>
      </c>
      <c r="M835" s="7">
        <f t="shared" si="130"/>
        <v>0</v>
      </c>
      <c r="N835" s="7">
        <f t="shared" si="131"/>
        <v>45</v>
      </c>
      <c r="O835" s="7">
        <f t="shared" si="132"/>
        <v>50</v>
      </c>
      <c r="P835" s="7">
        <f t="shared" si="133"/>
        <v>33</v>
      </c>
      <c r="Q835" s="8">
        <f t="shared" ref="Q835:Q898" si="134">0.35*M835+N835*0.35+O835*0.15+P835*0.15</f>
        <v>28.2</v>
      </c>
      <c r="R835" s="8">
        <f t="shared" ref="R835:R898" si="135">M835*0.2+N835*0.2+O835*0.35+P835*0.25</f>
        <v>34.75</v>
      </c>
      <c r="S835" s="8">
        <f t="shared" ref="S835:S898" si="136">M835*0.15+N835*0.15+O835*0.25+P835*0.45</f>
        <v>34.1</v>
      </c>
      <c r="T835" s="8">
        <f t="shared" ref="T835:T898" si="137">0.25*SUM(M835:P835)</f>
        <v>32</v>
      </c>
      <c r="U835" s="7">
        <f t="shared" ref="U835:U898" si="138">SUM(Q835:S835)/3</f>
        <v>32.35</v>
      </c>
      <c r="V835" s="7">
        <f t="shared" ref="V835:V898" si="139">SUM(Q835:T835)/4</f>
        <v>32.262500000000003</v>
      </c>
    </row>
    <row r="836" spans="1:22" ht="13.5" x14ac:dyDescent="0.25">
      <c r="A836" s="3">
        <f>RSI!A836</f>
        <v>43921</v>
      </c>
      <c r="B836" s="2">
        <f>RSI!B836</f>
        <v>2.08</v>
      </c>
      <c r="C836" s="2">
        <f>RSI!I836</f>
        <v>82.241088969721829</v>
      </c>
      <c r="D836" s="2">
        <f>MACD!E836</f>
        <v>-2.7334084405427284E-2</v>
      </c>
      <c r="E836" s="2">
        <f>MACD!F836</f>
        <v>-1.5984789461650193E-2</v>
      </c>
      <c r="F836" s="2">
        <f>'Moving Avg'!D836</f>
        <v>2.08</v>
      </c>
      <c r="G836" s="2">
        <f>'Moving Avg'!F836</f>
        <v>2.0469999999999993</v>
      </c>
      <c r="H836" s="2">
        <f>'Moving Avg'!G836</f>
        <v>2.0213999999999999</v>
      </c>
      <c r="I836" s="2">
        <f>'Moving Avg'!H836</f>
        <v>1.9508499999999953</v>
      </c>
      <c r="J836" s="5" t="str">
        <f>OBV!F836</f>
        <v>NEUTRAL</v>
      </c>
      <c r="K836" s="5" t="str">
        <f>OBV!G836</f>
        <v>NEUTRAL</v>
      </c>
      <c r="L836" s="5" t="str">
        <f>OBV!H836</f>
        <v>NEUTRAL</v>
      </c>
      <c r="M836" s="7">
        <f t="shared" si="130"/>
        <v>0</v>
      </c>
      <c r="N836" s="7">
        <f t="shared" si="131"/>
        <v>45</v>
      </c>
      <c r="O836" s="7">
        <f t="shared" si="132"/>
        <v>50</v>
      </c>
      <c r="P836" s="7">
        <f t="shared" si="133"/>
        <v>33</v>
      </c>
      <c r="Q836" s="8">
        <f t="shared" si="134"/>
        <v>28.2</v>
      </c>
      <c r="R836" s="8">
        <f t="shared" si="135"/>
        <v>34.75</v>
      </c>
      <c r="S836" s="8">
        <f t="shared" si="136"/>
        <v>34.1</v>
      </c>
      <c r="T836" s="8">
        <f t="shared" si="137"/>
        <v>32</v>
      </c>
      <c r="U836" s="7">
        <f t="shared" si="138"/>
        <v>32.35</v>
      </c>
      <c r="V836" s="7">
        <f t="shared" si="139"/>
        <v>32.262500000000003</v>
      </c>
    </row>
    <row r="837" spans="1:22" ht="13.5" x14ac:dyDescent="0.25">
      <c r="A837" s="3">
        <f>RSI!A837</f>
        <v>43922</v>
      </c>
      <c r="B837" s="2">
        <f>RSI!B837</f>
        <v>2.02</v>
      </c>
      <c r="C837" s="2">
        <f>RSI!I837</f>
        <v>38.369927802907689</v>
      </c>
      <c r="D837" s="2">
        <f>MACD!E837</f>
        <v>-2.5306661614885151E-2</v>
      </c>
      <c r="E837" s="2">
        <f>MACD!F837</f>
        <v>-1.7849163892297185E-2</v>
      </c>
      <c r="F837" s="2">
        <f>'Moving Avg'!D837</f>
        <v>2.0680000000000001</v>
      </c>
      <c r="G837" s="2">
        <f>'Moving Avg'!F837</f>
        <v>2.0469999999999997</v>
      </c>
      <c r="H837" s="2">
        <f>'Moving Avg'!G837</f>
        <v>2.0233999999999996</v>
      </c>
      <c r="I837" s="2">
        <f>'Moving Avg'!H837</f>
        <v>1.9518499999999952</v>
      </c>
      <c r="J837" s="5" t="str">
        <f>OBV!F837</f>
        <v>NEUTRAL</v>
      </c>
      <c r="K837" s="5" t="str">
        <f>OBV!G837</f>
        <v>NEUTRAL</v>
      </c>
      <c r="L837" s="5" t="str">
        <f>OBV!H837</f>
        <v>NEUTRAL</v>
      </c>
      <c r="M837" s="7">
        <f t="shared" si="130"/>
        <v>25</v>
      </c>
      <c r="N837" s="7">
        <f t="shared" si="131"/>
        <v>45</v>
      </c>
      <c r="O837" s="7">
        <f t="shared" si="132"/>
        <v>50</v>
      </c>
      <c r="P837" s="7">
        <f t="shared" si="133"/>
        <v>33</v>
      </c>
      <c r="Q837" s="8">
        <f t="shared" si="134"/>
        <v>36.950000000000003</v>
      </c>
      <c r="R837" s="8">
        <f t="shared" si="135"/>
        <v>39.75</v>
      </c>
      <c r="S837" s="8">
        <f t="shared" si="136"/>
        <v>37.85</v>
      </c>
      <c r="T837" s="8">
        <f t="shared" si="137"/>
        <v>38.25</v>
      </c>
      <c r="U837" s="7">
        <f t="shared" si="138"/>
        <v>38.183333333333337</v>
      </c>
      <c r="V837" s="7">
        <f t="shared" si="139"/>
        <v>38.200000000000003</v>
      </c>
    </row>
    <row r="838" spans="1:22" ht="13.5" x14ac:dyDescent="0.25">
      <c r="A838" s="3">
        <f>RSI!A838</f>
        <v>43923</v>
      </c>
      <c r="B838" s="2">
        <f>RSI!B838</f>
        <v>2.02</v>
      </c>
      <c r="C838" s="2">
        <f>RSI!I838</f>
        <v>38.369927802907689</v>
      </c>
      <c r="D838" s="2">
        <f>MACD!E838</f>
        <v>-1.4199060720701429E-2</v>
      </c>
      <c r="E838" s="2">
        <f>MACD!F838</f>
        <v>-1.7119143257978035E-2</v>
      </c>
      <c r="F838" s="2">
        <f>'Moving Avg'!D838</f>
        <v>2.056</v>
      </c>
      <c r="G838" s="2">
        <f>'Moving Avg'!F838</f>
        <v>2.0469999999999997</v>
      </c>
      <c r="H838" s="2">
        <f>'Moving Avg'!G838</f>
        <v>2.0253999999999999</v>
      </c>
      <c r="I838" s="2">
        <f>'Moving Avg'!H838</f>
        <v>1.9528499999999953</v>
      </c>
      <c r="J838" s="5" t="str">
        <f>OBV!F838</f>
        <v>NEUTRAL</v>
      </c>
      <c r="K838" s="5" t="str">
        <f>OBV!G838</f>
        <v>NEUTRAL</v>
      </c>
      <c r="L838" s="5" t="str">
        <f>OBV!H838</f>
        <v>NEUTRAL</v>
      </c>
      <c r="M838" s="7">
        <f t="shared" si="130"/>
        <v>25</v>
      </c>
      <c r="N838" s="7">
        <f t="shared" si="131"/>
        <v>0</v>
      </c>
      <c r="O838" s="7">
        <f t="shared" si="132"/>
        <v>50</v>
      </c>
      <c r="P838" s="7">
        <f t="shared" si="133"/>
        <v>33</v>
      </c>
      <c r="Q838" s="8">
        <f t="shared" si="134"/>
        <v>21.2</v>
      </c>
      <c r="R838" s="8">
        <f t="shared" si="135"/>
        <v>30.75</v>
      </c>
      <c r="S838" s="8">
        <f t="shared" si="136"/>
        <v>31.1</v>
      </c>
      <c r="T838" s="8">
        <f t="shared" si="137"/>
        <v>27</v>
      </c>
      <c r="U838" s="7">
        <f t="shared" si="138"/>
        <v>27.683333333333337</v>
      </c>
      <c r="V838" s="7">
        <f t="shared" si="139"/>
        <v>27.512500000000003</v>
      </c>
    </row>
    <row r="839" spans="1:22" ht="13.5" x14ac:dyDescent="0.25">
      <c r="A839" s="3">
        <f>RSI!A839</f>
        <v>43924</v>
      </c>
      <c r="B839" s="2">
        <f>RSI!B839</f>
        <v>2.02</v>
      </c>
      <c r="C839" s="2">
        <f>RSI!I839</f>
        <v>38.369927802907689</v>
      </c>
      <c r="D839" s="2">
        <f>MACD!E839</f>
        <v>-4.6509510660479592E-3</v>
      </c>
      <c r="E839" s="2">
        <f>MACD!F839</f>
        <v>-1.462550481959202E-2</v>
      </c>
      <c r="F839" s="2">
        <f>'Moving Avg'!D839</f>
        <v>2.0439999999999996</v>
      </c>
      <c r="G839" s="2">
        <f>'Moving Avg'!F839</f>
        <v>2.0469999999999997</v>
      </c>
      <c r="H839" s="2">
        <f>'Moving Avg'!G839</f>
        <v>2.0291999999999999</v>
      </c>
      <c r="I839" s="2">
        <f>'Moving Avg'!H839</f>
        <v>1.9538499999999954</v>
      </c>
      <c r="J839" s="5" t="str">
        <f>OBV!F839</f>
        <v>NEUTRAL</v>
      </c>
      <c r="K839" s="5" t="str">
        <f>OBV!G839</f>
        <v>NEUTRAL</v>
      </c>
      <c r="L839" s="5" t="str">
        <f>OBV!H839</f>
        <v>NEUTRAL</v>
      </c>
      <c r="M839" s="7">
        <f t="shared" si="130"/>
        <v>25</v>
      </c>
      <c r="N839" s="7">
        <f t="shared" si="131"/>
        <v>0</v>
      </c>
      <c r="O839" s="7">
        <f t="shared" si="132"/>
        <v>50</v>
      </c>
      <c r="P839" s="7">
        <f t="shared" si="133"/>
        <v>33</v>
      </c>
      <c r="Q839" s="8">
        <f t="shared" si="134"/>
        <v>21.2</v>
      </c>
      <c r="R839" s="8">
        <f t="shared" si="135"/>
        <v>30.75</v>
      </c>
      <c r="S839" s="8">
        <f t="shared" si="136"/>
        <v>31.1</v>
      </c>
      <c r="T839" s="8">
        <f t="shared" si="137"/>
        <v>27</v>
      </c>
      <c r="U839" s="7">
        <f t="shared" si="138"/>
        <v>27.683333333333337</v>
      </c>
      <c r="V839" s="7">
        <f t="shared" si="139"/>
        <v>27.512500000000003</v>
      </c>
    </row>
    <row r="840" spans="1:22" ht="13.5" x14ac:dyDescent="0.25">
      <c r="A840" s="3">
        <f>RSI!A840</f>
        <v>43927</v>
      </c>
      <c r="B840" s="2">
        <f>RSI!B840</f>
        <v>2.02</v>
      </c>
      <c r="C840" s="2">
        <f>RSI!I840</f>
        <v>38.369927802907689</v>
      </c>
      <c r="D840" s="2">
        <f>MACD!E840</f>
        <v>3.5665246014562335E-3</v>
      </c>
      <c r="E840" s="2">
        <f>MACD!F840</f>
        <v>-1.0987098935382369E-2</v>
      </c>
      <c r="F840" s="2">
        <f>'Moving Avg'!D840</f>
        <v>2.0319999999999996</v>
      </c>
      <c r="G840" s="2">
        <f>'Moving Avg'!F840</f>
        <v>2.0469999999999997</v>
      </c>
      <c r="H840" s="2">
        <f>'Moving Avg'!G840</f>
        <v>2.032</v>
      </c>
      <c r="I840" s="2">
        <f>'Moving Avg'!H840</f>
        <v>1.9548499999999953</v>
      </c>
      <c r="J840" s="5" t="str">
        <f>OBV!F840</f>
        <v>NEUTRAL</v>
      </c>
      <c r="K840" s="5" t="str">
        <f>OBV!G840</f>
        <v>NEUTRAL</v>
      </c>
      <c r="L840" s="5" t="str">
        <f>OBV!H840</f>
        <v>NEUTRAL</v>
      </c>
      <c r="M840" s="7">
        <f t="shared" si="130"/>
        <v>25</v>
      </c>
      <c r="N840" s="7">
        <f t="shared" si="131"/>
        <v>0</v>
      </c>
      <c r="O840" s="7">
        <f t="shared" si="132"/>
        <v>50</v>
      </c>
      <c r="P840" s="7">
        <f t="shared" si="133"/>
        <v>33</v>
      </c>
      <c r="Q840" s="8">
        <f t="shared" si="134"/>
        <v>21.2</v>
      </c>
      <c r="R840" s="8">
        <f t="shared" si="135"/>
        <v>30.75</v>
      </c>
      <c r="S840" s="8">
        <f t="shared" si="136"/>
        <v>31.1</v>
      </c>
      <c r="T840" s="8">
        <f t="shared" si="137"/>
        <v>27</v>
      </c>
      <c r="U840" s="7">
        <f t="shared" si="138"/>
        <v>27.683333333333337</v>
      </c>
      <c r="V840" s="7">
        <f t="shared" si="139"/>
        <v>27.512500000000003</v>
      </c>
    </row>
    <row r="841" spans="1:22" ht="13.5" x14ac:dyDescent="0.25">
      <c r="A841" s="3">
        <f>RSI!A841</f>
        <v>43928</v>
      </c>
      <c r="B841" s="2">
        <f>RSI!B841</f>
        <v>2.02</v>
      </c>
      <c r="C841" s="2">
        <f>RSI!I841</f>
        <v>38.369927802907696</v>
      </c>
      <c r="D841" s="2">
        <f>MACD!E841</f>
        <v>1.0647834317005334E-2</v>
      </c>
      <c r="E841" s="2">
        <f>MACD!F841</f>
        <v>-6.6601122849048282E-3</v>
      </c>
      <c r="F841" s="2">
        <f>'Moving Avg'!D841</f>
        <v>2.02</v>
      </c>
      <c r="G841" s="2">
        <f>'Moving Avg'!F841</f>
        <v>2.0470000000000002</v>
      </c>
      <c r="H841" s="2">
        <f>'Moving Avg'!G841</f>
        <v>2.0337999999999998</v>
      </c>
      <c r="I841" s="2">
        <f>'Moving Avg'!H841</f>
        <v>1.9556999999999951</v>
      </c>
      <c r="J841" s="5" t="str">
        <f>OBV!F841</f>
        <v>NEUTRAL</v>
      </c>
      <c r="K841" s="5" t="str">
        <f>OBV!G841</f>
        <v>NEUTRAL</v>
      </c>
      <c r="L841" s="5" t="str">
        <f>OBV!H841</f>
        <v>NEUTRAL</v>
      </c>
      <c r="M841" s="7">
        <f t="shared" si="130"/>
        <v>25</v>
      </c>
      <c r="N841" s="7">
        <f t="shared" si="131"/>
        <v>0</v>
      </c>
      <c r="O841" s="7">
        <f t="shared" si="132"/>
        <v>50</v>
      </c>
      <c r="P841" s="7">
        <f t="shared" si="133"/>
        <v>33</v>
      </c>
      <c r="Q841" s="8">
        <f t="shared" si="134"/>
        <v>21.2</v>
      </c>
      <c r="R841" s="8">
        <f t="shared" si="135"/>
        <v>30.75</v>
      </c>
      <c r="S841" s="8">
        <f t="shared" si="136"/>
        <v>31.1</v>
      </c>
      <c r="T841" s="8">
        <f t="shared" si="137"/>
        <v>27</v>
      </c>
      <c r="U841" s="7">
        <f t="shared" si="138"/>
        <v>27.683333333333337</v>
      </c>
      <c r="V841" s="7">
        <f t="shared" si="139"/>
        <v>27.512500000000003</v>
      </c>
    </row>
    <row r="842" spans="1:22" ht="13.5" x14ac:dyDescent="0.25">
      <c r="A842" s="3">
        <f>RSI!A842</f>
        <v>43929</v>
      </c>
      <c r="B842" s="2">
        <f>RSI!B842</f>
        <v>2.02</v>
      </c>
      <c r="C842" s="2">
        <f>RSI!I842</f>
        <v>38.369927802907689</v>
      </c>
      <c r="D842" s="2">
        <f>MACD!E842</f>
        <v>1.6758286836971337E-2</v>
      </c>
      <c r="E842" s="2">
        <f>MACD!F842</f>
        <v>-1.9764324605295951E-3</v>
      </c>
      <c r="F842" s="2">
        <f>'Moving Avg'!D842</f>
        <v>2.02</v>
      </c>
      <c r="G842" s="2">
        <f>'Moving Avg'!F842</f>
        <v>2.0470000000000002</v>
      </c>
      <c r="H842" s="2">
        <f>'Moving Avg'!G842</f>
        <v>2.0336000000000003</v>
      </c>
      <c r="I842" s="2">
        <f>'Moving Avg'!H842</f>
        <v>1.9565499999999949</v>
      </c>
      <c r="J842" s="5" t="str">
        <f>OBV!F842</f>
        <v>NEUTRAL</v>
      </c>
      <c r="K842" s="5" t="str">
        <f>OBV!G842</f>
        <v>NEUTRAL</v>
      </c>
      <c r="L842" s="5" t="str">
        <f>OBV!H842</f>
        <v>NEUTRAL</v>
      </c>
      <c r="M842" s="7">
        <f t="shared" si="130"/>
        <v>25</v>
      </c>
      <c r="N842" s="7">
        <f t="shared" si="131"/>
        <v>0</v>
      </c>
      <c r="O842" s="7">
        <f t="shared" si="132"/>
        <v>50</v>
      </c>
      <c r="P842" s="7">
        <f t="shared" si="133"/>
        <v>33</v>
      </c>
      <c r="Q842" s="8">
        <f t="shared" si="134"/>
        <v>21.2</v>
      </c>
      <c r="R842" s="8">
        <f t="shared" si="135"/>
        <v>30.75</v>
      </c>
      <c r="S842" s="8">
        <f t="shared" si="136"/>
        <v>31.1</v>
      </c>
      <c r="T842" s="8">
        <f t="shared" si="137"/>
        <v>27</v>
      </c>
      <c r="U842" s="7">
        <f t="shared" si="138"/>
        <v>27.683333333333337</v>
      </c>
      <c r="V842" s="7">
        <f t="shared" si="139"/>
        <v>27.512500000000003</v>
      </c>
    </row>
    <row r="843" spans="1:22" ht="13.5" x14ac:dyDescent="0.25">
      <c r="A843" s="3">
        <f>RSI!A843</f>
        <v>43934</v>
      </c>
      <c r="B843" s="2">
        <f>RSI!B843</f>
        <v>2.02</v>
      </c>
      <c r="C843" s="2">
        <f>RSI!I843</f>
        <v>38.369927802907696</v>
      </c>
      <c r="D843" s="2">
        <f>MACD!E843</f>
        <v>2.2038461468432136E-2</v>
      </c>
      <c r="E843" s="2">
        <f>MACD!F843</f>
        <v>2.8265463252627509E-3</v>
      </c>
      <c r="F843" s="2">
        <f>'Moving Avg'!D843</f>
        <v>2.02</v>
      </c>
      <c r="G843" s="2">
        <f>'Moving Avg'!F843</f>
        <v>2.0470000000000002</v>
      </c>
      <c r="H843" s="2">
        <f>'Moving Avg'!G843</f>
        <v>2.0333999999999999</v>
      </c>
      <c r="I843" s="2">
        <f>'Moving Avg'!H843</f>
        <v>1.957649999999995</v>
      </c>
      <c r="J843" s="5" t="str">
        <f>OBV!F843</f>
        <v>NEUTRAL</v>
      </c>
      <c r="K843" s="5" t="str">
        <f>OBV!G843</f>
        <v>NEUTRAL</v>
      </c>
      <c r="L843" s="5" t="str">
        <f>OBV!H843</f>
        <v>NEUTRAL</v>
      </c>
      <c r="M843" s="7">
        <f t="shared" si="130"/>
        <v>25</v>
      </c>
      <c r="N843" s="7">
        <f t="shared" si="131"/>
        <v>0</v>
      </c>
      <c r="O843" s="7">
        <f t="shared" si="132"/>
        <v>50</v>
      </c>
      <c r="P843" s="7">
        <f t="shared" si="133"/>
        <v>33</v>
      </c>
      <c r="Q843" s="8">
        <f t="shared" si="134"/>
        <v>21.2</v>
      </c>
      <c r="R843" s="8">
        <f t="shared" si="135"/>
        <v>30.75</v>
      </c>
      <c r="S843" s="8">
        <f t="shared" si="136"/>
        <v>31.1</v>
      </c>
      <c r="T843" s="8">
        <f t="shared" si="137"/>
        <v>27</v>
      </c>
      <c r="U843" s="7">
        <f t="shared" si="138"/>
        <v>27.683333333333337</v>
      </c>
      <c r="V843" s="7">
        <f t="shared" si="139"/>
        <v>27.512500000000003</v>
      </c>
    </row>
    <row r="844" spans="1:22" ht="13.5" x14ac:dyDescent="0.25">
      <c r="A844" s="3">
        <f>RSI!A844</f>
        <v>43935</v>
      </c>
      <c r="B844" s="2">
        <f>RSI!B844</f>
        <v>2.02</v>
      </c>
      <c r="C844" s="2">
        <f>RSI!I844</f>
        <v>38.369927802907696</v>
      </c>
      <c r="D844" s="2">
        <f>MACD!E844</f>
        <v>2.6607960550420806E-2</v>
      </c>
      <c r="E844" s="2">
        <f>MACD!F844</f>
        <v>7.5828291702943621E-3</v>
      </c>
      <c r="F844" s="2">
        <f>'Moving Avg'!D844</f>
        <v>2.02</v>
      </c>
      <c r="G844" s="2">
        <f>'Moving Avg'!F844</f>
        <v>2.0470000000000002</v>
      </c>
      <c r="H844" s="2">
        <f>'Moving Avg'!G844</f>
        <v>2.0331999999999999</v>
      </c>
      <c r="I844" s="2">
        <f>'Moving Avg'!H844</f>
        <v>1.9587499999999949</v>
      </c>
      <c r="J844" s="5" t="str">
        <f>OBV!F844</f>
        <v>NEUTRAL</v>
      </c>
      <c r="K844" s="5" t="str">
        <f>OBV!G844</f>
        <v>NEUTRAL</v>
      </c>
      <c r="L844" s="5" t="str">
        <f>OBV!H844</f>
        <v>NEUTRAL</v>
      </c>
      <c r="M844" s="7">
        <f t="shared" si="130"/>
        <v>25</v>
      </c>
      <c r="N844" s="7">
        <f t="shared" si="131"/>
        <v>0</v>
      </c>
      <c r="O844" s="7">
        <f t="shared" si="132"/>
        <v>50</v>
      </c>
      <c r="P844" s="7">
        <f t="shared" si="133"/>
        <v>33</v>
      </c>
      <c r="Q844" s="8">
        <f t="shared" si="134"/>
        <v>21.2</v>
      </c>
      <c r="R844" s="8">
        <f t="shared" si="135"/>
        <v>30.75</v>
      </c>
      <c r="S844" s="8">
        <f t="shared" si="136"/>
        <v>31.1</v>
      </c>
      <c r="T844" s="8">
        <f t="shared" si="137"/>
        <v>27</v>
      </c>
      <c r="U844" s="7">
        <f t="shared" si="138"/>
        <v>27.683333333333337</v>
      </c>
      <c r="V844" s="7">
        <f t="shared" si="139"/>
        <v>27.512500000000003</v>
      </c>
    </row>
    <row r="845" spans="1:22" ht="13.5" x14ac:dyDescent="0.25">
      <c r="A845" s="3">
        <f>RSI!A845</f>
        <v>43936</v>
      </c>
      <c r="B845" s="2">
        <f>RSI!B845</f>
        <v>2.02</v>
      </c>
      <c r="C845" s="2">
        <f>RSI!I845</f>
        <v>38.369927802907689</v>
      </c>
      <c r="D845" s="2">
        <f>MACD!E845</f>
        <v>3.0568588485877068E-2</v>
      </c>
      <c r="E845" s="2">
        <f>MACD!F845</f>
        <v>1.2179981033410904E-2</v>
      </c>
      <c r="F845" s="2">
        <f>'Moving Avg'!D845</f>
        <v>2.02</v>
      </c>
      <c r="G845" s="2">
        <f>'Moving Avg'!F845</f>
        <v>2.0470000000000006</v>
      </c>
      <c r="H845" s="2">
        <f>'Moving Avg'!G845</f>
        <v>2.0329999999999999</v>
      </c>
      <c r="I845" s="2">
        <f>'Moving Avg'!H845</f>
        <v>1.9598499999999948</v>
      </c>
      <c r="J845" s="5" t="str">
        <f>OBV!F845</f>
        <v>NEUTRAL</v>
      </c>
      <c r="K845" s="5" t="str">
        <f>OBV!G845</f>
        <v>NEUTRAL</v>
      </c>
      <c r="L845" s="5" t="str">
        <f>OBV!H845</f>
        <v>NEUTRAL</v>
      </c>
      <c r="M845" s="7">
        <f t="shared" si="130"/>
        <v>25</v>
      </c>
      <c r="N845" s="7">
        <f t="shared" si="131"/>
        <v>0</v>
      </c>
      <c r="O845" s="7">
        <f t="shared" si="132"/>
        <v>50</v>
      </c>
      <c r="P845" s="7">
        <f t="shared" si="133"/>
        <v>33</v>
      </c>
      <c r="Q845" s="8">
        <f t="shared" si="134"/>
        <v>21.2</v>
      </c>
      <c r="R845" s="8">
        <f t="shared" si="135"/>
        <v>30.75</v>
      </c>
      <c r="S845" s="8">
        <f t="shared" si="136"/>
        <v>31.1</v>
      </c>
      <c r="T845" s="8">
        <f t="shared" si="137"/>
        <v>27</v>
      </c>
      <c r="U845" s="7">
        <f t="shared" si="138"/>
        <v>27.683333333333337</v>
      </c>
      <c r="V845" s="7">
        <f t="shared" si="139"/>
        <v>27.512500000000003</v>
      </c>
    </row>
    <row r="846" spans="1:22" ht="13.5" x14ac:dyDescent="0.25">
      <c r="A846" s="3">
        <f>RSI!A846</f>
        <v>43937</v>
      </c>
      <c r="B846" s="2">
        <f>RSI!B846</f>
        <v>2.02</v>
      </c>
      <c r="C846" s="2">
        <f>RSI!I846</f>
        <v>38.369927802907689</v>
      </c>
      <c r="D846" s="2">
        <f>MACD!E846</f>
        <v>3.4007045261680524E-2</v>
      </c>
      <c r="E846" s="2">
        <f>MACD!F846</f>
        <v>1.654539387906483E-2</v>
      </c>
      <c r="F846" s="2">
        <f>'Moving Avg'!D846</f>
        <v>2.02</v>
      </c>
      <c r="G846" s="2">
        <f>'Moving Avg'!F846</f>
        <v>2.0470000000000002</v>
      </c>
      <c r="H846" s="2">
        <f>'Moving Avg'!G846</f>
        <v>2.0327999999999999</v>
      </c>
      <c r="I846" s="2">
        <f>'Moving Avg'!H846</f>
        <v>1.9609499999999946</v>
      </c>
      <c r="J846" s="5" t="str">
        <f>OBV!F846</f>
        <v>NEUTRAL</v>
      </c>
      <c r="K846" s="5" t="str">
        <f>OBV!G846</f>
        <v>NEUTRAL</v>
      </c>
      <c r="L846" s="5" t="str">
        <f>OBV!H846</f>
        <v>NEUTRAL</v>
      </c>
      <c r="M846" s="7">
        <f t="shared" si="130"/>
        <v>25</v>
      </c>
      <c r="N846" s="7">
        <f t="shared" si="131"/>
        <v>0</v>
      </c>
      <c r="O846" s="7">
        <f t="shared" si="132"/>
        <v>50</v>
      </c>
      <c r="P846" s="7">
        <f t="shared" si="133"/>
        <v>33</v>
      </c>
      <c r="Q846" s="8">
        <f t="shared" si="134"/>
        <v>21.2</v>
      </c>
      <c r="R846" s="8">
        <f t="shared" si="135"/>
        <v>30.75</v>
      </c>
      <c r="S846" s="8">
        <f t="shared" si="136"/>
        <v>31.1</v>
      </c>
      <c r="T846" s="8">
        <f t="shared" si="137"/>
        <v>27</v>
      </c>
      <c r="U846" s="7">
        <f t="shared" si="138"/>
        <v>27.683333333333337</v>
      </c>
      <c r="V846" s="7">
        <f t="shared" si="139"/>
        <v>27.512500000000003</v>
      </c>
    </row>
    <row r="847" spans="1:22" ht="13.5" x14ac:dyDescent="0.25">
      <c r="A847" s="3">
        <f>RSI!A847</f>
        <v>43938</v>
      </c>
      <c r="B847" s="2">
        <f>RSI!B847</f>
        <v>2.02</v>
      </c>
      <c r="C847" s="2">
        <f>RSI!I847</f>
        <v>38.369927802907689</v>
      </c>
      <c r="D847" s="2">
        <f>MACD!E847</f>
        <v>2.7766439655695585E-2</v>
      </c>
      <c r="E847" s="2">
        <f>MACD!F847</f>
        <v>1.8789603034390982E-2</v>
      </c>
      <c r="F847" s="2">
        <f>'Moving Avg'!D847</f>
        <v>2.02</v>
      </c>
      <c r="G847" s="2">
        <f>'Moving Avg'!F847</f>
        <v>2.0470000000000006</v>
      </c>
      <c r="H847" s="2">
        <f>'Moving Avg'!G847</f>
        <v>2.0325999999999995</v>
      </c>
      <c r="I847" s="2">
        <f>'Moving Avg'!H847</f>
        <v>1.9617999999999947</v>
      </c>
      <c r="J847" s="5" t="str">
        <f>OBV!F847</f>
        <v>NEUTRAL</v>
      </c>
      <c r="K847" s="5" t="str">
        <f>OBV!G847</f>
        <v>NEUTRAL</v>
      </c>
      <c r="L847" s="5" t="str">
        <f>OBV!H847</f>
        <v>NEUTRAL</v>
      </c>
      <c r="M847" s="7">
        <f t="shared" si="130"/>
        <v>25</v>
      </c>
      <c r="N847" s="7">
        <f t="shared" si="131"/>
        <v>0</v>
      </c>
      <c r="O847" s="7">
        <f t="shared" si="132"/>
        <v>50</v>
      </c>
      <c r="P847" s="7">
        <f t="shared" si="133"/>
        <v>33</v>
      </c>
      <c r="Q847" s="8">
        <f t="shared" si="134"/>
        <v>21.2</v>
      </c>
      <c r="R847" s="8">
        <f t="shared" si="135"/>
        <v>30.75</v>
      </c>
      <c r="S847" s="8">
        <f t="shared" si="136"/>
        <v>31.1</v>
      </c>
      <c r="T847" s="8">
        <f t="shared" si="137"/>
        <v>27</v>
      </c>
      <c r="U847" s="7">
        <f t="shared" si="138"/>
        <v>27.683333333333337</v>
      </c>
      <c r="V847" s="7">
        <f t="shared" si="139"/>
        <v>27.512500000000003</v>
      </c>
    </row>
    <row r="848" spans="1:22" ht="13.5" x14ac:dyDescent="0.25">
      <c r="A848" s="3">
        <f>RSI!A848</f>
        <v>43941</v>
      </c>
      <c r="B848" s="2">
        <f>RSI!B848</f>
        <v>2.02</v>
      </c>
      <c r="C848" s="2">
        <f>RSI!I848</f>
        <v>38.369927802907689</v>
      </c>
      <c r="D848" s="2">
        <f>MACD!E848</f>
        <v>2.2560649626439666E-2</v>
      </c>
      <c r="E848" s="2">
        <f>MACD!F848</f>
        <v>1.954381235280072E-2</v>
      </c>
      <c r="F848" s="2">
        <f>'Moving Avg'!D848</f>
        <v>2.02</v>
      </c>
      <c r="G848" s="2">
        <f>'Moving Avg'!F848</f>
        <v>2.0440000000000005</v>
      </c>
      <c r="H848" s="2">
        <f>'Moving Avg'!G848</f>
        <v>2.0323999999999995</v>
      </c>
      <c r="I848" s="2">
        <f>'Moving Avg'!H848</f>
        <v>1.9626499999999947</v>
      </c>
      <c r="J848" s="5" t="str">
        <f>OBV!F848</f>
        <v>NEUTRAL</v>
      </c>
      <c r="K848" s="5" t="str">
        <f>OBV!G848</f>
        <v>NEUTRAL</v>
      </c>
      <c r="L848" s="5" t="str">
        <f>OBV!H848</f>
        <v>NEUTRAL</v>
      </c>
      <c r="M848" s="7">
        <f t="shared" si="130"/>
        <v>25</v>
      </c>
      <c r="N848" s="7">
        <f t="shared" si="131"/>
        <v>0</v>
      </c>
      <c r="O848" s="7">
        <f t="shared" si="132"/>
        <v>50</v>
      </c>
      <c r="P848" s="7">
        <f t="shared" si="133"/>
        <v>33</v>
      </c>
      <c r="Q848" s="8">
        <f t="shared" si="134"/>
        <v>21.2</v>
      </c>
      <c r="R848" s="8">
        <f t="shared" si="135"/>
        <v>30.75</v>
      </c>
      <c r="S848" s="8">
        <f t="shared" si="136"/>
        <v>31.1</v>
      </c>
      <c r="T848" s="8">
        <f t="shared" si="137"/>
        <v>27</v>
      </c>
      <c r="U848" s="7">
        <f t="shared" si="138"/>
        <v>27.683333333333337</v>
      </c>
      <c r="V848" s="7">
        <f t="shared" si="139"/>
        <v>27.512500000000003</v>
      </c>
    </row>
    <row r="849" spans="1:22" ht="13.5" x14ac:dyDescent="0.25">
      <c r="A849" s="3">
        <f>RSI!A849</f>
        <v>43942</v>
      </c>
      <c r="B849" s="2">
        <f>RSI!B849</f>
        <v>2.02</v>
      </c>
      <c r="C849" s="2">
        <f>RSI!I849</f>
        <v>38.369927802907689</v>
      </c>
      <c r="D849" s="2">
        <f>MACD!E849</f>
        <v>1.8224937784413697E-2</v>
      </c>
      <c r="E849" s="2">
        <f>MACD!F849</f>
        <v>1.9280037439123317E-2</v>
      </c>
      <c r="F849" s="2">
        <f>'Moving Avg'!D849</f>
        <v>2.02</v>
      </c>
      <c r="G849" s="2">
        <f>'Moving Avg'!F849</f>
        <v>2.0410000000000008</v>
      </c>
      <c r="H849" s="2">
        <f>'Moving Avg'!G849</f>
        <v>2.0321999999999996</v>
      </c>
      <c r="I849" s="2">
        <f>'Moving Avg'!H849</f>
        <v>1.9634999999999945</v>
      </c>
      <c r="J849" s="5" t="str">
        <f>OBV!F849</f>
        <v>NEUTRAL</v>
      </c>
      <c r="K849" s="5" t="str">
        <f>OBV!G849</f>
        <v>NEUTRAL</v>
      </c>
      <c r="L849" s="5" t="str">
        <f>OBV!H849</f>
        <v>NEUTRAL</v>
      </c>
      <c r="M849" s="7">
        <f t="shared" si="130"/>
        <v>25</v>
      </c>
      <c r="N849" s="7">
        <f t="shared" si="131"/>
        <v>45</v>
      </c>
      <c r="O849" s="7">
        <f t="shared" si="132"/>
        <v>50</v>
      </c>
      <c r="P849" s="7">
        <f t="shared" si="133"/>
        <v>33</v>
      </c>
      <c r="Q849" s="8">
        <f t="shared" si="134"/>
        <v>36.950000000000003</v>
      </c>
      <c r="R849" s="8">
        <f t="shared" si="135"/>
        <v>39.75</v>
      </c>
      <c r="S849" s="8">
        <f t="shared" si="136"/>
        <v>37.85</v>
      </c>
      <c r="T849" s="8">
        <f t="shared" si="137"/>
        <v>38.25</v>
      </c>
      <c r="U849" s="7">
        <f t="shared" si="138"/>
        <v>38.183333333333337</v>
      </c>
      <c r="V849" s="7">
        <f t="shared" si="139"/>
        <v>38.200000000000003</v>
      </c>
    </row>
    <row r="850" spans="1:22" ht="13.5" x14ac:dyDescent="0.25">
      <c r="A850" s="3">
        <f>RSI!A850</f>
        <v>43943</v>
      </c>
      <c r="B850" s="2">
        <f>RSI!B850</f>
        <v>2.02</v>
      </c>
      <c r="C850" s="2">
        <f>RSI!I850</f>
        <v>38.369927802907689</v>
      </c>
      <c r="D850" s="2">
        <f>MACD!E850</f>
        <v>1.4620320953374399E-2</v>
      </c>
      <c r="E850" s="2">
        <f>MACD!F850</f>
        <v>1.8348094141973536E-2</v>
      </c>
      <c r="F850" s="2">
        <f>'Moving Avg'!D850</f>
        <v>2.02</v>
      </c>
      <c r="G850" s="2">
        <f>'Moving Avg'!F850</f>
        <v>2.0380000000000007</v>
      </c>
      <c r="H850" s="2">
        <f>'Moving Avg'!G850</f>
        <v>2.0319999999999991</v>
      </c>
      <c r="I850" s="2">
        <f>'Moving Avg'!H850</f>
        <v>1.9643499999999943</v>
      </c>
      <c r="J850" s="5" t="str">
        <f>OBV!F850</f>
        <v>NEUTRAL</v>
      </c>
      <c r="K850" s="5" t="str">
        <f>OBV!G850</f>
        <v>NEUTRAL</v>
      </c>
      <c r="L850" s="5" t="str">
        <f>OBV!H850</f>
        <v>NEUTRAL</v>
      </c>
      <c r="M850" s="7">
        <f t="shared" si="130"/>
        <v>25</v>
      </c>
      <c r="N850" s="7">
        <f t="shared" si="131"/>
        <v>45</v>
      </c>
      <c r="O850" s="7">
        <f t="shared" si="132"/>
        <v>50</v>
      </c>
      <c r="P850" s="7">
        <f t="shared" si="133"/>
        <v>33</v>
      </c>
      <c r="Q850" s="8">
        <f t="shared" si="134"/>
        <v>36.950000000000003</v>
      </c>
      <c r="R850" s="8">
        <f t="shared" si="135"/>
        <v>39.75</v>
      </c>
      <c r="S850" s="8">
        <f t="shared" si="136"/>
        <v>37.85</v>
      </c>
      <c r="T850" s="8">
        <f t="shared" si="137"/>
        <v>38.25</v>
      </c>
      <c r="U850" s="7">
        <f t="shared" si="138"/>
        <v>38.183333333333337</v>
      </c>
      <c r="V850" s="7">
        <f t="shared" si="139"/>
        <v>38.200000000000003</v>
      </c>
    </row>
    <row r="851" spans="1:22" ht="13.5" x14ac:dyDescent="0.25">
      <c r="A851" s="3">
        <f>RSI!A851</f>
        <v>43944</v>
      </c>
      <c r="B851" s="2">
        <f>RSI!B851</f>
        <v>2.02</v>
      </c>
      <c r="C851" s="2">
        <f>RSI!I851</f>
        <v>38.369927802907689</v>
      </c>
      <c r="D851" s="2">
        <f>MACD!E851</f>
        <v>1.162957761334793E-2</v>
      </c>
      <c r="E851" s="2">
        <f>MACD!F851</f>
        <v>1.7004390836248415E-2</v>
      </c>
      <c r="F851" s="2">
        <f>'Moving Avg'!D851</f>
        <v>2.02</v>
      </c>
      <c r="G851" s="2">
        <f>'Moving Avg'!F851</f>
        <v>2.0350000000000006</v>
      </c>
      <c r="H851" s="2">
        <f>'Moving Avg'!G851</f>
        <v>2.0317999999999992</v>
      </c>
      <c r="I851" s="2">
        <f>'Moving Avg'!H851</f>
        <v>1.9651999999999941</v>
      </c>
      <c r="J851" s="5" t="str">
        <f>OBV!F851</f>
        <v>NEUTRAL</v>
      </c>
      <c r="K851" s="5" t="str">
        <f>OBV!G851</f>
        <v>NEUTRAL</v>
      </c>
      <c r="L851" s="5" t="str">
        <f>OBV!H851</f>
        <v>NEUTRAL</v>
      </c>
      <c r="M851" s="7">
        <f t="shared" si="130"/>
        <v>25</v>
      </c>
      <c r="N851" s="7">
        <f t="shared" si="131"/>
        <v>45</v>
      </c>
      <c r="O851" s="7">
        <f t="shared" si="132"/>
        <v>50</v>
      </c>
      <c r="P851" s="7">
        <f t="shared" si="133"/>
        <v>33</v>
      </c>
      <c r="Q851" s="8">
        <f t="shared" si="134"/>
        <v>36.950000000000003</v>
      </c>
      <c r="R851" s="8">
        <f t="shared" si="135"/>
        <v>39.75</v>
      </c>
      <c r="S851" s="8">
        <f t="shared" si="136"/>
        <v>37.85</v>
      </c>
      <c r="T851" s="8">
        <f t="shared" si="137"/>
        <v>38.25</v>
      </c>
      <c r="U851" s="7">
        <f t="shared" si="138"/>
        <v>38.183333333333337</v>
      </c>
      <c r="V851" s="7">
        <f t="shared" si="139"/>
        <v>38.200000000000003</v>
      </c>
    </row>
    <row r="852" spans="1:22" ht="13.5" x14ac:dyDescent="0.25">
      <c r="A852" s="3">
        <f>RSI!A852</f>
        <v>43945</v>
      </c>
      <c r="B852" s="2">
        <f>RSI!B852</f>
        <v>2.02</v>
      </c>
      <c r="C852" s="2">
        <f>RSI!I852</f>
        <v>38.369927802907682</v>
      </c>
      <c r="D852" s="2">
        <f>MACD!E852</f>
        <v>9.153871832833449E-3</v>
      </c>
      <c r="E852" s="2">
        <f>MACD!F852</f>
        <v>1.5434287035565424E-2</v>
      </c>
      <c r="F852" s="2">
        <f>'Moving Avg'!D852</f>
        <v>2.02</v>
      </c>
      <c r="G852" s="2">
        <f>'Moving Avg'!F852</f>
        <v>2.0320000000000005</v>
      </c>
      <c r="H852" s="2">
        <f>'Moving Avg'!G852</f>
        <v>2.0315999999999992</v>
      </c>
      <c r="I852" s="2">
        <f>'Moving Avg'!H852</f>
        <v>1.9660499999999943</v>
      </c>
      <c r="J852" s="5" t="str">
        <f>OBV!F852</f>
        <v>NEUTRAL</v>
      </c>
      <c r="K852" s="5" t="str">
        <f>OBV!G852</f>
        <v>NEUTRAL</v>
      </c>
      <c r="L852" s="5" t="str">
        <f>OBV!H852</f>
        <v>NEUTRAL</v>
      </c>
      <c r="M852" s="7">
        <f t="shared" si="130"/>
        <v>25</v>
      </c>
      <c r="N852" s="7">
        <f t="shared" si="131"/>
        <v>45</v>
      </c>
      <c r="O852" s="7">
        <f t="shared" si="132"/>
        <v>50</v>
      </c>
      <c r="P852" s="7">
        <f t="shared" si="133"/>
        <v>33</v>
      </c>
      <c r="Q852" s="8">
        <f t="shared" si="134"/>
        <v>36.950000000000003</v>
      </c>
      <c r="R852" s="8">
        <f t="shared" si="135"/>
        <v>39.75</v>
      </c>
      <c r="S852" s="8">
        <f t="shared" si="136"/>
        <v>37.85</v>
      </c>
      <c r="T852" s="8">
        <f t="shared" si="137"/>
        <v>38.25</v>
      </c>
      <c r="U852" s="7">
        <f t="shared" si="138"/>
        <v>38.183333333333337</v>
      </c>
      <c r="V852" s="7">
        <f t="shared" si="139"/>
        <v>38.200000000000003</v>
      </c>
    </row>
    <row r="853" spans="1:22" ht="13.5" x14ac:dyDescent="0.25">
      <c r="A853" s="3">
        <f>RSI!A853</f>
        <v>43948</v>
      </c>
      <c r="B853" s="2">
        <f>RSI!B853</f>
        <v>2.02</v>
      </c>
      <c r="C853" s="2">
        <f>RSI!I853</f>
        <v>38.369927802907675</v>
      </c>
      <c r="D853" s="2">
        <f>MACD!E853</f>
        <v>7.1098986790643082E-3</v>
      </c>
      <c r="E853" s="2">
        <f>MACD!F853</f>
        <v>1.3769409364265201E-2</v>
      </c>
      <c r="F853" s="2">
        <f>'Moving Avg'!D853</f>
        <v>2.02</v>
      </c>
      <c r="G853" s="2">
        <f>'Moving Avg'!F853</f>
        <v>2.0290000000000008</v>
      </c>
      <c r="H853" s="2">
        <f>'Moving Avg'!G853</f>
        <v>2.0313999999999988</v>
      </c>
      <c r="I853" s="2">
        <f>'Moving Avg'!H853</f>
        <v>1.9671499999999937</v>
      </c>
      <c r="J853" s="5" t="str">
        <f>OBV!F853</f>
        <v>NEUTRAL</v>
      </c>
      <c r="K853" s="5" t="str">
        <f>OBV!G853</f>
        <v>NEUTRAL</v>
      </c>
      <c r="L853" s="5" t="str">
        <f>OBV!H853</f>
        <v>NEUTRAL</v>
      </c>
      <c r="M853" s="7">
        <f t="shared" si="130"/>
        <v>25</v>
      </c>
      <c r="N853" s="7">
        <f t="shared" si="131"/>
        <v>45</v>
      </c>
      <c r="O853" s="7">
        <f t="shared" si="132"/>
        <v>50</v>
      </c>
      <c r="P853" s="7">
        <f t="shared" si="133"/>
        <v>33</v>
      </c>
      <c r="Q853" s="8">
        <f t="shared" si="134"/>
        <v>36.950000000000003</v>
      </c>
      <c r="R853" s="8">
        <f t="shared" si="135"/>
        <v>39.75</v>
      </c>
      <c r="S853" s="8">
        <f t="shared" si="136"/>
        <v>37.85</v>
      </c>
      <c r="T853" s="8">
        <f t="shared" si="137"/>
        <v>38.25</v>
      </c>
      <c r="U853" s="7">
        <f t="shared" si="138"/>
        <v>38.183333333333337</v>
      </c>
      <c r="V853" s="7">
        <f t="shared" si="139"/>
        <v>38.200000000000003</v>
      </c>
    </row>
    <row r="854" spans="1:22" ht="13.5" x14ac:dyDescent="0.25">
      <c r="A854" s="3">
        <f>RSI!A854</f>
        <v>43949</v>
      </c>
      <c r="B854" s="2">
        <f>RSI!B854</f>
        <v>2.02</v>
      </c>
      <c r="C854" s="2">
        <f>RSI!I854</f>
        <v>38.369927802907682</v>
      </c>
      <c r="D854" s="2">
        <f>MACD!E854</f>
        <v>5.4274707246406706E-3</v>
      </c>
      <c r="E854" s="2">
        <f>MACD!F854</f>
        <v>1.2101021636340296E-2</v>
      </c>
      <c r="F854" s="2">
        <f>'Moving Avg'!D854</f>
        <v>2.02</v>
      </c>
      <c r="G854" s="2">
        <f>'Moving Avg'!F854</f>
        <v>2.0260000000000007</v>
      </c>
      <c r="H854" s="2">
        <f>'Moving Avg'!G854</f>
        <v>2.0311999999999988</v>
      </c>
      <c r="I854" s="2">
        <f>'Moving Avg'!H854</f>
        <v>1.9679999999999935</v>
      </c>
      <c r="J854" s="5" t="str">
        <f>OBV!F854</f>
        <v>NEUTRAL</v>
      </c>
      <c r="K854" s="5" t="str">
        <f>OBV!G854</f>
        <v>NEUTRAL</v>
      </c>
      <c r="L854" s="5" t="str">
        <f>OBV!H854</f>
        <v>NEUTRAL</v>
      </c>
      <c r="M854" s="7">
        <f t="shared" si="130"/>
        <v>25</v>
      </c>
      <c r="N854" s="7">
        <f t="shared" si="131"/>
        <v>45</v>
      </c>
      <c r="O854" s="7">
        <f t="shared" si="132"/>
        <v>50</v>
      </c>
      <c r="P854" s="7">
        <f t="shared" si="133"/>
        <v>33</v>
      </c>
      <c r="Q854" s="8">
        <f t="shared" si="134"/>
        <v>36.950000000000003</v>
      </c>
      <c r="R854" s="8">
        <f t="shared" si="135"/>
        <v>39.75</v>
      </c>
      <c r="S854" s="8">
        <f t="shared" si="136"/>
        <v>37.85</v>
      </c>
      <c r="T854" s="8">
        <f t="shared" si="137"/>
        <v>38.25</v>
      </c>
      <c r="U854" s="7">
        <f t="shared" si="138"/>
        <v>38.183333333333337</v>
      </c>
      <c r="V854" s="7">
        <f t="shared" si="139"/>
        <v>38.200000000000003</v>
      </c>
    </row>
    <row r="855" spans="1:22" ht="13.5" x14ac:dyDescent="0.25">
      <c r="A855" s="3">
        <f>RSI!A855</f>
        <v>43950</v>
      </c>
      <c r="B855" s="2">
        <f>RSI!B855</f>
        <v>2.02</v>
      </c>
      <c r="C855" s="2">
        <f>RSI!I855</f>
        <v>38.369927802907682</v>
      </c>
      <c r="D855" s="2">
        <f>MACD!E855</f>
        <v>4.0474776466772333E-3</v>
      </c>
      <c r="E855" s="2">
        <f>MACD!F855</f>
        <v>1.0490312838407685E-2</v>
      </c>
      <c r="F855" s="2">
        <f>'Moving Avg'!D855</f>
        <v>2.02</v>
      </c>
      <c r="G855" s="2">
        <f>'Moving Avg'!F855</f>
        <v>2.0230000000000006</v>
      </c>
      <c r="H855" s="2">
        <f>'Moving Avg'!G855</f>
        <v>2.0309999999999984</v>
      </c>
      <c r="I855" s="2">
        <f>'Moving Avg'!H855</f>
        <v>1.9688499999999933</v>
      </c>
      <c r="J855" s="5" t="str">
        <f>OBV!F855</f>
        <v>NEUTRAL</v>
      </c>
      <c r="K855" s="5" t="str">
        <f>OBV!G855</f>
        <v>NEUTRAL</v>
      </c>
      <c r="L855" s="5" t="str">
        <f>OBV!H855</f>
        <v>NEUTRAL</v>
      </c>
      <c r="M855" s="7">
        <f t="shared" si="130"/>
        <v>25</v>
      </c>
      <c r="N855" s="7">
        <f t="shared" si="131"/>
        <v>45</v>
      </c>
      <c r="O855" s="7">
        <f t="shared" si="132"/>
        <v>50</v>
      </c>
      <c r="P855" s="7">
        <f t="shared" si="133"/>
        <v>33</v>
      </c>
      <c r="Q855" s="8">
        <f t="shared" si="134"/>
        <v>36.950000000000003</v>
      </c>
      <c r="R855" s="8">
        <f t="shared" si="135"/>
        <v>39.75</v>
      </c>
      <c r="S855" s="8">
        <f t="shared" si="136"/>
        <v>37.85</v>
      </c>
      <c r="T855" s="8">
        <f t="shared" si="137"/>
        <v>38.25</v>
      </c>
      <c r="U855" s="7">
        <f t="shared" si="138"/>
        <v>38.183333333333337</v>
      </c>
      <c r="V855" s="7">
        <f t="shared" si="139"/>
        <v>38.200000000000003</v>
      </c>
    </row>
    <row r="856" spans="1:22" ht="13.5" x14ac:dyDescent="0.25">
      <c r="A856" s="3">
        <f>RSI!A856</f>
        <v>43951</v>
      </c>
      <c r="B856" s="2">
        <f>RSI!B856</f>
        <v>2.02</v>
      </c>
      <c r="C856" s="2">
        <f>RSI!I856</f>
        <v>38.369927802907682</v>
      </c>
      <c r="D856" s="2">
        <f>MACD!E856</f>
        <v>2.9201613873421906E-3</v>
      </c>
      <c r="E856" s="2">
        <f>MACD!F856</f>
        <v>8.9762825481945873E-3</v>
      </c>
      <c r="F856" s="2">
        <f>'Moving Avg'!D856</f>
        <v>2.02</v>
      </c>
      <c r="G856" s="2">
        <f>'Moving Avg'!F856</f>
        <v>2.0200000000000005</v>
      </c>
      <c r="H856" s="2">
        <f>'Moving Avg'!G856</f>
        <v>2.0307999999999988</v>
      </c>
      <c r="I856" s="2">
        <f>'Moving Avg'!H856</f>
        <v>1.969949999999993</v>
      </c>
      <c r="J856" s="5" t="str">
        <f>OBV!F856</f>
        <v>NEUTRAL</v>
      </c>
      <c r="K856" s="5" t="str">
        <f>OBV!G856</f>
        <v>NEUTRAL</v>
      </c>
      <c r="L856" s="5" t="str">
        <f>OBV!H856</f>
        <v>NEUTRAL</v>
      </c>
      <c r="M856" s="7">
        <f t="shared" si="130"/>
        <v>25</v>
      </c>
      <c r="N856" s="7">
        <f t="shared" si="131"/>
        <v>45</v>
      </c>
      <c r="O856" s="7">
        <f t="shared" si="132"/>
        <v>50</v>
      </c>
      <c r="P856" s="7">
        <f t="shared" si="133"/>
        <v>33</v>
      </c>
      <c r="Q856" s="8">
        <f t="shared" si="134"/>
        <v>36.950000000000003</v>
      </c>
      <c r="R856" s="8">
        <f t="shared" si="135"/>
        <v>39.75</v>
      </c>
      <c r="S856" s="8">
        <f t="shared" si="136"/>
        <v>37.85</v>
      </c>
      <c r="T856" s="8">
        <f t="shared" si="137"/>
        <v>38.25</v>
      </c>
      <c r="U856" s="7">
        <f t="shared" si="138"/>
        <v>38.183333333333337</v>
      </c>
      <c r="V856" s="7">
        <f t="shared" si="139"/>
        <v>38.200000000000003</v>
      </c>
    </row>
    <row r="857" spans="1:22" ht="13.5" x14ac:dyDescent="0.25">
      <c r="A857" s="3">
        <f>RSI!A857</f>
        <v>43955</v>
      </c>
      <c r="B857" s="2">
        <f>RSI!B857</f>
        <v>2.02</v>
      </c>
      <c r="C857" s="2">
        <f>RSI!I857</f>
        <v>38.369927802907682</v>
      </c>
      <c r="D857" s="2">
        <f>MACD!E857</f>
        <v>2.0036582053863938E-3</v>
      </c>
      <c r="E857" s="2">
        <f>MACD!F857</f>
        <v>7.5817576796329486E-3</v>
      </c>
      <c r="F857" s="2">
        <f>'Moving Avg'!D857</f>
        <v>2.02</v>
      </c>
      <c r="G857" s="2">
        <f>'Moving Avg'!F857</f>
        <v>2.0200000000000005</v>
      </c>
      <c r="H857" s="2">
        <f>'Moving Avg'!G857</f>
        <v>2.0307999999999988</v>
      </c>
      <c r="I857" s="2">
        <f>'Moving Avg'!H857</f>
        <v>1.9710499999999929</v>
      </c>
      <c r="J857" s="5" t="str">
        <f>OBV!F857</f>
        <v>NEUTRAL</v>
      </c>
      <c r="K857" s="5" t="str">
        <f>OBV!G857</f>
        <v>NEUTRAL</v>
      </c>
      <c r="L857" s="5" t="str">
        <f>OBV!H857</f>
        <v>NEUTRAL</v>
      </c>
      <c r="M857" s="7">
        <f t="shared" si="130"/>
        <v>25</v>
      </c>
      <c r="N857" s="7">
        <f t="shared" si="131"/>
        <v>45</v>
      </c>
      <c r="O857" s="7">
        <f t="shared" si="132"/>
        <v>50</v>
      </c>
      <c r="P857" s="7">
        <f t="shared" si="133"/>
        <v>33</v>
      </c>
      <c r="Q857" s="8">
        <f t="shared" si="134"/>
        <v>36.950000000000003</v>
      </c>
      <c r="R857" s="8">
        <f t="shared" si="135"/>
        <v>39.75</v>
      </c>
      <c r="S857" s="8">
        <f t="shared" si="136"/>
        <v>37.85</v>
      </c>
      <c r="T857" s="8">
        <f t="shared" si="137"/>
        <v>38.25</v>
      </c>
      <c r="U857" s="7">
        <f t="shared" si="138"/>
        <v>38.183333333333337</v>
      </c>
      <c r="V857" s="7">
        <f t="shared" si="139"/>
        <v>38.200000000000003</v>
      </c>
    </row>
    <row r="858" spans="1:22" ht="13.5" x14ac:dyDescent="0.25">
      <c r="A858" s="3">
        <f>RSI!A858</f>
        <v>43956</v>
      </c>
      <c r="B858" s="2">
        <f>RSI!B858</f>
        <v>1.99</v>
      </c>
      <c r="C858" s="2">
        <f>RSI!I858</f>
        <v>16.943674564211605</v>
      </c>
      <c r="D858" s="2">
        <f>MACD!E858</f>
        <v>3.4849886673256059E-3</v>
      </c>
      <c r="E858" s="2">
        <f>MACD!F858</f>
        <v>6.7624038771714806E-3</v>
      </c>
      <c r="F858" s="2">
        <f>'Moving Avg'!D858</f>
        <v>2.0140000000000002</v>
      </c>
      <c r="G858" s="2">
        <f>'Moving Avg'!F858</f>
        <v>2.0185000000000004</v>
      </c>
      <c r="H858" s="2">
        <f>'Moving Avg'!G858</f>
        <v>2.0301999999999989</v>
      </c>
      <c r="I858" s="2">
        <f>'Moving Avg'!H858</f>
        <v>1.9719999999999929</v>
      </c>
      <c r="J858" s="5" t="str">
        <f>OBV!F858</f>
        <v>BEARISH</v>
      </c>
      <c r="K858" s="5" t="str">
        <f>OBV!G858</f>
        <v>NEUTRAL</v>
      </c>
      <c r="L858" s="5" t="str">
        <f>OBV!H858</f>
        <v>CONFIRMED BEARISH</v>
      </c>
      <c r="M858" s="7">
        <f t="shared" si="130"/>
        <v>50</v>
      </c>
      <c r="N858" s="7">
        <f t="shared" si="131"/>
        <v>45</v>
      </c>
      <c r="O858" s="7">
        <f t="shared" si="132"/>
        <v>50</v>
      </c>
      <c r="P858" s="7">
        <f t="shared" si="133"/>
        <v>16.5</v>
      </c>
      <c r="Q858" s="8">
        <f t="shared" si="134"/>
        <v>43.225000000000001</v>
      </c>
      <c r="R858" s="8">
        <f t="shared" si="135"/>
        <v>40.625</v>
      </c>
      <c r="S858" s="8">
        <f t="shared" si="136"/>
        <v>34.174999999999997</v>
      </c>
      <c r="T858" s="8">
        <f t="shared" si="137"/>
        <v>40.375</v>
      </c>
      <c r="U858" s="7">
        <f t="shared" si="138"/>
        <v>39.341666666666661</v>
      </c>
      <c r="V858" s="7">
        <f t="shared" si="139"/>
        <v>39.599999999999994</v>
      </c>
    </row>
    <row r="859" spans="1:22" ht="13.5" x14ac:dyDescent="0.25">
      <c r="A859" s="3">
        <f>RSI!A859</f>
        <v>43957</v>
      </c>
      <c r="B859" s="2">
        <f>RSI!B859</f>
        <v>1.99</v>
      </c>
      <c r="C859" s="2">
        <f>RSI!I859</f>
        <v>16.943674564211605</v>
      </c>
      <c r="D859" s="2">
        <f>MACD!E859</f>
        <v>4.9477405828928234E-3</v>
      </c>
      <c r="E859" s="2">
        <f>MACD!F859</f>
        <v>6.3994712183157495E-3</v>
      </c>
      <c r="F859" s="2">
        <f>'Moving Avg'!D859</f>
        <v>2.008</v>
      </c>
      <c r="G859" s="2">
        <f>'Moving Avg'!F859</f>
        <v>2.0170000000000003</v>
      </c>
      <c r="H859" s="2">
        <f>'Moving Avg'!G859</f>
        <v>2.0295999999999985</v>
      </c>
      <c r="I859" s="2">
        <f>'Moving Avg'!H859</f>
        <v>1.9727499999999927</v>
      </c>
      <c r="J859" s="5" t="str">
        <f>OBV!F859</f>
        <v>BEARISH</v>
      </c>
      <c r="K859" s="5" t="str">
        <f>OBV!G859</f>
        <v>NEUTRAL</v>
      </c>
      <c r="L859" s="5" t="str">
        <f>OBV!H859</f>
        <v>CONFIRMED BEARISH</v>
      </c>
      <c r="M859" s="7">
        <f t="shared" si="130"/>
        <v>50</v>
      </c>
      <c r="N859" s="7">
        <f t="shared" si="131"/>
        <v>45</v>
      </c>
      <c r="O859" s="7">
        <f t="shared" si="132"/>
        <v>50</v>
      </c>
      <c r="P859" s="7">
        <f t="shared" si="133"/>
        <v>16.5</v>
      </c>
      <c r="Q859" s="8">
        <f t="shared" si="134"/>
        <v>43.225000000000001</v>
      </c>
      <c r="R859" s="8">
        <f t="shared" si="135"/>
        <v>40.625</v>
      </c>
      <c r="S859" s="8">
        <f t="shared" si="136"/>
        <v>34.174999999999997</v>
      </c>
      <c r="T859" s="8">
        <f t="shared" si="137"/>
        <v>40.375</v>
      </c>
      <c r="U859" s="7">
        <f t="shared" si="138"/>
        <v>39.341666666666661</v>
      </c>
      <c r="V859" s="7">
        <f t="shared" si="139"/>
        <v>39.599999999999994</v>
      </c>
    </row>
    <row r="860" spans="1:22" ht="13.5" x14ac:dyDescent="0.25">
      <c r="A860" s="3">
        <f>RSI!A860</f>
        <v>43958</v>
      </c>
      <c r="B860" s="2">
        <f>RSI!B860</f>
        <v>1.99</v>
      </c>
      <c r="C860" s="2">
        <f>RSI!I860</f>
        <v>16.943674564211605</v>
      </c>
      <c r="D860" s="2">
        <f>MACD!E860</f>
        <v>6.3792671197853146E-3</v>
      </c>
      <c r="E860" s="2">
        <f>MACD!F860</f>
        <v>6.3954303986096632E-3</v>
      </c>
      <c r="F860" s="2">
        <f>'Moving Avg'!D860</f>
        <v>2.0019999999999998</v>
      </c>
      <c r="G860" s="2">
        <f>'Moving Avg'!F860</f>
        <v>2.0155000000000003</v>
      </c>
      <c r="H860" s="2">
        <f>'Moving Avg'!G860</f>
        <v>2.0289999999999986</v>
      </c>
      <c r="I860" s="2">
        <f>'Moving Avg'!H860</f>
        <v>1.9734999999999929</v>
      </c>
      <c r="J860" s="5" t="str">
        <f>OBV!F860</f>
        <v>BEARISH</v>
      </c>
      <c r="K860" s="5" t="str">
        <f>OBV!G860</f>
        <v>NEUTRAL</v>
      </c>
      <c r="L860" s="5" t="str">
        <f>OBV!H860</f>
        <v>CONFIRMED BEARISH</v>
      </c>
      <c r="M860" s="7">
        <f t="shared" si="130"/>
        <v>50</v>
      </c>
      <c r="N860" s="7">
        <f t="shared" si="131"/>
        <v>45</v>
      </c>
      <c r="O860" s="7">
        <f t="shared" si="132"/>
        <v>50</v>
      </c>
      <c r="P860" s="7">
        <f t="shared" si="133"/>
        <v>16.5</v>
      </c>
      <c r="Q860" s="8">
        <f t="shared" si="134"/>
        <v>43.225000000000001</v>
      </c>
      <c r="R860" s="8">
        <f t="shared" si="135"/>
        <v>40.625</v>
      </c>
      <c r="S860" s="8">
        <f t="shared" si="136"/>
        <v>34.174999999999997</v>
      </c>
      <c r="T860" s="8">
        <f t="shared" si="137"/>
        <v>40.375</v>
      </c>
      <c r="U860" s="7">
        <f t="shared" si="138"/>
        <v>39.341666666666661</v>
      </c>
      <c r="V860" s="7">
        <f t="shared" si="139"/>
        <v>39.599999999999994</v>
      </c>
    </row>
    <row r="861" spans="1:22" ht="13.5" x14ac:dyDescent="0.25">
      <c r="A861" s="3">
        <f>RSI!A861</f>
        <v>43959</v>
      </c>
      <c r="B861" s="2">
        <f>RSI!B861</f>
        <v>1.99</v>
      </c>
      <c r="C861" s="2">
        <f>RSI!I861</f>
        <v>16.943674564211605</v>
      </c>
      <c r="D861" s="2">
        <f>MACD!E861</f>
        <v>7.7700156359288286E-3</v>
      </c>
      <c r="E861" s="2">
        <f>MACD!F861</f>
        <v>6.6703474460734959E-3</v>
      </c>
      <c r="F861" s="2">
        <f>'Moving Avg'!D861</f>
        <v>1.996</v>
      </c>
      <c r="G861" s="2">
        <f>'Moving Avg'!F861</f>
        <v>2.0140000000000002</v>
      </c>
      <c r="H861" s="2">
        <f>'Moving Avg'!G861</f>
        <v>2.0283999999999986</v>
      </c>
      <c r="I861" s="2">
        <f>'Moving Avg'!H861</f>
        <v>1.974249999999993</v>
      </c>
      <c r="J861" s="5" t="str">
        <f>OBV!F861</f>
        <v>BEARISH</v>
      </c>
      <c r="K861" s="5" t="str">
        <f>OBV!G861</f>
        <v>NEUTRAL</v>
      </c>
      <c r="L861" s="5" t="str">
        <f>OBV!H861</f>
        <v>CONFIRMED BEARISH</v>
      </c>
      <c r="M861" s="7">
        <f t="shared" si="130"/>
        <v>50</v>
      </c>
      <c r="N861" s="7">
        <f t="shared" si="131"/>
        <v>0</v>
      </c>
      <c r="O861" s="7">
        <f t="shared" si="132"/>
        <v>50</v>
      </c>
      <c r="P861" s="7">
        <f t="shared" si="133"/>
        <v>16.5</v>
      </c>
      <c r="Q861" s="8">
        <f t="shared" si="134"/>
        <v>27.475000000000001</v>
      </c>
      <c r="R861" s="8">
        <f t="shared" si="135"/>
        <v>31.625</v>
      </c>
      <c r="S861" s="8">
        <f t="shared" si="136"/>
        <v>27.425000000000001</v>
      </c>
      <c r="T861" s="8">
        <f t="shared" si="137"/>
        <v>29.125</v>
      </c>
      <c r="U861" s="7">
        <f t="shared" si="138"/>
        <v>28.841666666666669</v>
      </c>
      <c r="V861" s="7">
        <f t="shared" si="139"/>
        <v>28.912500000000001</v>
      </c>
    </row>
    <row r="862" spans="1:22" ht="13.5" x14ac:dyDescent="0.25">
      <c r="A862" s="3">
        <f>RSI!A862</f>
        <v>43962</v>
      </c>
      <c r="B862" s="2">
        <f>RSI!B862</f>
        <v>1.99</v>
      </c>
      <c r="C862" s="2">
        <f>RSI!I862</f>
        <v>16.943674564211605</v>
      </c>
      <c r="D862" s="2">
        <f>MACD!E862</f>
        <v>9.1129665743783228E-3</v>
      </c>
      <c r="E862" s="2">
        <f>MACD!F862</f>
        <v>7.158871271734462E-3</v>
      </c>
      <c r="F862" s="2">
        <f>'Moving Avg'!D862</f>
        <v>1.9899999999999998</v>
      </c>
      <c r="G862" s="2">
        <f>'Moving Avg'!F862</f>
        <v>2.0125000000000002</v>
      </c>
      <c r="H862" s="2">
        <f>'Moving Avg'!G862</f>
        <v>2.0277999999999987</v>
      </c>
      <c r="I862" s="2">
        <f>'Moving Avg'!H862</f>
        <v>1.9749999999999932</v>
      </c>
      <c r="J862" s="5" t="str">
        <f>OBV!F862</f>
        <v>BEARISH</v>
      </c>
      <c r="K862" s="5" t="str">
        <f>OBV!G862</f>
        <v>NEUTRAL</v>
      </c>
      <c r="L862" s="5" t="str">
        <f>OBV!H862</f>
        <v>CONFIRMED BEARISH</v>
      </c>
      <c r="M862" s="7">
        <f t="shared" si="130"/>
        <v>50</v>
      </c>
      <c r="N862" s="7">
        <f t="shared" si="131"/>
        <v>0</v>
      </c>
      <c r="O862" s="7">
        <f t="shared" si="132"/>
        <v>50</v>
      </c>
      <c r="P862" s="7">
        <f t="shared" si="133"/>
        <v>16.5</v>
      </c>
      <c r="Q862" s="8">
        <f t="shared" si="134"/>
        <v>27.475000000000001</v>
      </c>
      <c r="R862" s="8">
        <f t="shared" si="135"/>
        <v>31.625</v>
      </c>
      <c r="S862" s="8">
        <f t="shared" si="136"/>
        <v>27.425000000000001</v>
      </c>
      <c r="T862" s="8">
        <f t="shared" si="137"/>
        <v>29.125</v>
      </c>
      <c r="U862" s="7">
        <f t="shared" si="138"/>
        <v>28.841666666666669</v>
      </c>
      <c r="V862" s="7">
        <f t="shared" si="139"/>
        <v>28.912500000000001</v>
      </c>
    </row>
    <row r="863" spans="1:22" ht="13.5" x14ac:dyDescent="0.25">
      <c r="A863" s="3">
        <f>RSI!A863</f>
        <v>43963</v>
      </c>
      <c r="B863" s="2">
        <f>RSI!B863</f>
        <v>1.99</v>
      </c>
      <c r="C863" s="2">
        <f>RSI!I863</f>
        <v>16.943674564211605</v>
      </c>
      <c r="D863" s="2">
        <f>MACD!E863</f>
        <v>1.0403164983996849E-2</v>
      </c>
      <c r="E863" s="2">
        <f>MACD!F863</f>
        <v>7.8077300141869404E-3</v>
      </c>
      <c r="F863" s="2">
        <f>'Moving Avg'!D863</f>
        <v>1.9899999999999998</v>
      </c>
      <c r="G863" s="2">
        <f>'Moving Avg'!F863</f>
        <v>2.0110000000000001</v>
      </c>
      <c r="H863" s="2">
        <f>'Moving Avg'!G863</f>
        <v>2.0271999999999988</v>
      </c>
      <c r="I863" s="2">
        <f>'Moving Avg'!H863</f>
        <v>1.9757499999999937</v>
      </c>
      <c r="J863" s="5" t="str">
        <f>OBV!F863</f>
        <v>NEUTRAL</v>
      </c>
      <c r="K863" s="5" t="str">
        <f>OBV!G863</f>
        <v>NEUTRAL</v>
      </c>
      <c r="L863" s="5" t="str">
        <f>OBV!H863</f>
        <v>NEUTRAL</v>
      </c>
      <c r="M863" s="7">
        <f t="shared" si="130"/>
        <v>50</v>
      </c>
      <c r="N863" s="7">
        <f t="shared" si="131"/>
        <v>0</v>
      </c>
      <c r="O863" s="7">
        <f t="shared" si="132"/>
        <v>50</v>
      </c>
      <c r="P863" s="7">
        <f t="shared" si="133"/>
        <v>33</v>
      </c>
      <c r="Q863" s="8">
        <f t="shared" si="134"/>
        <v>29.95</v>
      </c>
      <c r="R863" s="8">
        <f t="shared" si="135"/>
        <v>35.75</v>
      </c>
      <c r="S863" s="8">
        <f t="shared" si="136"/>
        <v>34.85</v>
      </c>
      <c r="T863" s="8">
        <f t="shared" si="137"/>
        <v>33.25</v>
      </c>
      <c r="U863" s="7">
        <f t="shared" si="138"/>
        <v>33.516666666666673</v>
      </c>
      <c r="V863" s="7">
        <f t="shared" si="139"/>
        <v>33.450000000000003</v>
      </c>
    </row>
    <row r="864" spans="1:22" ht="13.5" x14ac:dyDescent="0.25">
      <c r="A864" s="3">
        <f>RSI!A864</f>
        <v>43964</v>
      </c>
      <c r="B864" s="2">
        <f>RSI!B864</f>
        <v>1.99</v>
      </c>
      <c r="C864" s="2">
        <f>RSI!I864</f>
        <v>16.943674564211605</v>
      </c>
      <c r="D864" s="2">
        <f>MACD!E864</f>
        <v>1.1637329948980035E-2</v>
      </c>
      <c r="E864" s="2">
        <f>MACD!F864</f>
        <v>8.5736500011455597E-3</v>
      </c>
      <c r="F864" s="2">
        <f>'Moving Avg'!D864</f>
        <v>1.9899999999999998</v>
      </c>
      <c r="G864" s="2">
        <f>'Moving Avg'!F864</f>
        <v>2.0095000000000001</v>
      </c>
      <c r="H864" s="2">
        <f>'Moving Avg'!G864</f>
        <v>2.0265999999999984</v>
      </c>
      <c r="I864" s="2">
        <f>'Moving Avg'!H864</f>
        <v>1.9764999999999937</v>
      </c>
      <c r="J864" s="5" t="str">
        <f>OBV!F864</f>
        <v>NEUTRAL</v>
      </c>
      <c r="K864" s="5" t="str">
        <f>OBV!G864</f>
        <v>NEUTRAL</v>
      </c>
      <c r="L864" s="5" t="str">
        <f>OBV!H864</f>
        <v>NEUTRAL</v>
      </c>
      <c r="M864" s="7">
        <f t="shared" si="130"/>
        <v>50</v>
      </c>
      <c r="N864" s="7">
        <f t="shared" si="131"/>
        <v>0</v>
      </c>
      <c r="O864" s="7">
        <f t="shared" si="132"/>
        <v>50</v>
      </c>
      <c r="P864" s="7">
        <f t="shared" si="133"/>
        <v>33</v>
      </c>
      <c r="Q864" s="8">
        <f t="shared" si="134"/>
        <v>29.95</v>
      </c>
      <c r="R864" s="8">
        <f t="shared" si="135"/>
        <v>35.75</v>
      </c>
      <c r="S864" s="8">
        <f t="shared" si="136"/>
        <v>34.85</v>
      </c>
      <c r="T864" s="8">
        <f t="shared" si="137"/>
        <v>33.25</v>
      </c>
      <c r="U864" s="7">
        <f t="shared" si="138"/>
        <v>33.516666666666673</v>
      </c>
      <c r="V864" s="7">
        <f t="shared" si="139"/>
        <v>33.450000000000003</v>
      </c>
    </row>
    <row r="865" spans="1:22" ht="13.5" x14ac:dyDescent="0.25">
      <c r="A865" s="3">
        <f>RSI!A865</f>
        <v>43965</v>
      </c>
      <c r="B865" s="2">
        <f>RSI!B865</f>
        <v>1.99</v>
      </c>
      <c r="C865" s="2">
        <f>RSI!I865</f>
        <v>16.943674564211605</v>
      </c>
      <c r="D865" s="2">
        <f>MACD!E865</f>
        <v>1.2813529509021038E-2</v>
      </c>
      <c r="E865" s="2">
        <f>MACD!F865</f>
        <v>9.4216259027206564E-3</v>
      </c>
      <c r="F865" s="2">
        <f>'Moving Avg'!D865</f>
        <v>1.9899999999999998</v>
      </c>
      <c r="G865" s="2">
        <f>'Moving Avg'!F865</f>
        <v>2.008</v>
      </c>
      <c r="H865" s="2">
        <f>'Moving Avg'!G865</f>
        <v>2.0259999999999989</v>
      </c>
      <c r="I865" s="2">
        <f>'Moving Avg'!H865</f>
        <v>1.977249999999994</v>
      </c>
      <c r="J865" s="5" t="str">
        <f>OBV!F865</f>
        <v>NEUTRAL</v>
      </c>
      <c r="K865" s="5" t="str">
        <f>OBV!G865</f>
        <v>NEUTRAL</v>
      </c>
      <c r="L865" s="5" t="str">
        <f>OBV!H865</f>
        <v>NEUTRAL</v>
      </c>
      <c r="M865" s="7">
        <f t="shared" si="130"/>
        <v>50</v>
      </c>
      <c r="N865" s="7">
        <f t="shared" si="131"/>
        <v>0</v>
      </c>
      <c r="O865" s="7">
        <f t="shared" si="132"/>
        <v>50</v>
      </c>
      <c r="P865" s="7">
        <f t="shared" si="133"/>
        <v>33</v>
      </c>
      <c r="Q865" s="8">
        <f t="shared" si="134"/>
        <v>29.95</v>
      </c>
      <c r="R865" s="8">
        <f t="shared" si="135"/>
        <v>35.75</v>
      </c>
      <c r="S865" s="8">
        <f t="shared" si="136"/>
        <v>34.85</v>
      </c>
      <c r="T865" s="8">
        <f t="shared" si="137"/>
        <v>33.25</v>
      </c>
      <c r="U865" s="7">
        <f t="shared" si="138"/>
        <v>33.516666666666673</v>
      </c>
      <c r="V865" s="7">
        <f t="shared" si="139"/>
        <v>33.450000000000003</v>
      </c>
    </row>
    <row r="866" spans="1:22" ht="13.5" x14ac:dyDescent="0.25">
      <c r="A866" s="3">
        <f>RSI!A866</f>
        <v>43966</v>
      </c>
      <c r="B866" s="2">
        <f>RSI!B866</f>
        <v>1.99</v>
      </c>
      <c r="C866" s="2">
        <f>RSI!I866</f>
        <v>16.943674564211605</v>
      </c>
      <c r="D866" s="2">
        <f>MACD!E866</f>
        <v>1.3930910594420531E-2</v>
      </c>
      <c r="E866" s="2">
        <f>MACD!F866</f>
        <v>1.0323482841060633E-2</v>
      </c>
      <c r="F866" s="2">
        <f>'Moving Avg'!D866</f>
        <v>1.9899999999999998</v>
      </c>
      <c r="G866" s="2">
        <f>'Moving Avg'!F866</f>
        <v>2.0065</v>
      </c>
      <c r="H866" s="2">
        <f>'Moving Avg'!G866</f>
        <v>2.025399999999999</v>
      </c>
      <c r="I866" s="2">
        <f>'Moving Avg'!H866</f>
        <v>1.9779999999999942</v>
      </c>
      <c r="J866" s="5" t="str">
        <f>OBV!F866</f>
        <v>NEUTRAL</v>
      </c>
      <c r="K866" s="5" t="str">
        <f>OBV!G866</f>
        <v>NEUTRAL</v>
      </c>
      <c r="L866" s="5" t="str">
        <f>OBV!H866</f>
        <v>NEUTRAL</v>
      </c>
      <c r="M866" s="7">
        <f t="shared" si="130"/>
        <v>50</v>
      </c>
      <c r="N866" s="7">
        <f t="shared" si="131"/>
        <v>0</v>
      </c>
      <c r="O866" s="7">
        <f t="shared" si="132"/>
        <v>50</v>
      </c>
      <c r="P866" s="7">
        <f t="shared" si="133"/>
        <v>33</v>
      </c>
      <c r="Q866" s="8">
        <f t="shared" si="134"/>
        <v>29.95</v>
      </c>
      <c r="R866" s="8">
        <f t="shared" si="135"/>
        <v>35.75</v>
      </c>
      <c r="S866" s="8">
        <f t="shared" si="136"/>
        <v>34.85</v>
      </c>
      <c r="T866" s="8">
        <f t="shared" si="137"/>
        <v>33.25</v>
      </c>
      <c r="U866" s="7">
        <f t="shared" si="138"/>
        <v>33.516666666666673</v>
      </c>
      <c r="V866" s="7">
        <f t="shared" si="139"/>
        <v>33.450000000000003</v>
      </c>
    </row>
    <row r="867" spans="1:22" ht="13.5" x14ac:dyDescent="0.25">
      <c r="A867" s="3">
        <f>RSI!A867</f>
        <v>43969</v>
      </c>
      <c r="B867" s="2">
        <f>RSI!B867</f>
        <v>1.99</v>
      </c>
      <c r="C867" s="2">
        <f>RSI!I867</f>
        <v>16.943674564211605</v>
      </c>
      <c r="D867" s="2">
        <f>MACD!E867</f>
        <v>1.4989475141734321E-2</v>
      </c>
      <c r="E867" s="2">
        <f>MACD!F867</f>
        <v>1.1256681301195372E-2</v>
      </c>
      <c r="F867" s="2">
        <f>'Moving Avg'!D867</f>
        <v>1.9899999999999998</v>
      </c>
      <c r="G867" s="2">
        <f>'Moving Avg'!F867</f>
        <v>2.0049999999999999</v>
      </c>
      <c r="H867" s="2">
        <f>'Moving Avg'!G867</f>
        <v>2.0247999999999986</v>
      </c>
      <c r="I867" s="2">
        <f>'Moving Avg'!H867</f>
        <v>1.978749999999994</v>
      </c>
      <c r="J867" s="5" t="str">
        <f>OBV!F867</f>
        <v>NEUTRAL</v>
      </c>
      <c r="K867" s="5" t="str">
        <f>OBV!G867</f>
        <v>NEUTRAL</v>
      </c>
      <c r="L867" s="5" t="str">
        <f>OBV!H867</f>
        <v>NEUTRAL</v>
      </c>
      <c r="M867" s="7">
        <f t="shared" si="130"/>
        <v>50</v>
      </c>
      <c r="N867" s="7">
        <f t="shared" si="131"/>
        <v>0</v>
      </c>
      <c r="O867" s="7">
        <f t="shared" si="132"/>
        <v>50</v>
      </c>
      <c r="P867" s="7">
        <f t="shared" si="133"/>
        <v>33</v>
      </c>
      <c r="Q867" s="8">
        <f t="shared" si="134"/>
        <v>29.95</v>
      </c>
      <c r="R867" s="8">
        <f t="shared" si="135"/>
        <v>35.75</v>
      </c>
      <c r="S867" s="8">
        <f t="shared" si="136"/>
        <v>34.85</v>
      </c>
      <c r="T867" s="8">
        <f t="shared" si="137"/>
        <v>33.25</v>
      </c>
      <c r="U867" s="7">
        <f t="shared" si="138"/>
        <v>33.516666666666673</v>
      </c>
      <c r="V867" s="7">
        <f t="shared" si="139"/>
        <v>33.450000000000003</v>
      </c>
    </row>
    <row r="868" spans="1:22" ht="13.5" x14ac:dyDescent="0.25">
      <c r="A868" s="3">
        <f>RSI!A868</f>
        <v>43970</v>
      </c>
      <c r="B868" s="2">
        <f>RSI!B868</f>
        <v>1.99</v>
      </c>
      <c r="C868" s="2">
        <f>RSI!I868</f>
        <v>16.943674564211605</v>
      </c>
      <c r="D868" s="2">
        <f>MACD!E868</f>
        <v>1.1374510326760845E-2</v>
      </c>
      <c r="E868" s="2">
        <f>MACD!F868</f>
        <v>1.1280247106308466E-2</v>
      </c>
      <c r="F868" s="2">
        <f>'Moving Avg'!D868</f>
        <v>1.9899999999999998</v>
      </c>
      <c r="G868" s="2">
        <f>'Moving Avg'!F868</f>
        <v>2.0034999999999998</v>
      </c>
      <c r="H868" s="2">
        <f>'Moving Avg'!G868</f>
        <v>2.0241999999999987</v>
      </c>
      <c r="I868" s="2">
        <f>'Moving Avg'!H868</f>
        <v>1.9794999999999943</v>
      </c>
      <c r="J868" s="5" t="str">
        <f>OBV!F868</f>
        <v>NEUTRAL</v>
      </c>
      <c r="K868" s="5" t="str">
        <f>OBV!G868</f>
        <v>NEUTRAL</v>
      </c>
      <c r="L868" s="5" t="str">
        <f>OBV!H868</f>
        <v>NEUTRAL</v>
      </c>
      <c r="M868" s="7">
        <f t="shared" si="130"/>
        <v>50</v>
      </c>
      <c r="N868" s="7">
        <f t="shared" si="131"/>
        <v>0</v>
      </c>
      <c r="O868" s="7">
        <f t="shared" si="132"/>
        <v>50</v>
      </c>
      <c r="P868" s="7">
        <f t="shared" si="133"/>
        <v>33</v>
      </c>
      <c r="Q868" s="8">
        <f t="shared" si="134"/>
        <v>29.95</v>
      </c>
      <c r="R868" s="8">
        <f t="shared" si="135"/>
        <v>35.75</v>
      </c>
      <c r="S868" s="8">
        <f t="shared" si="136"/>
        <v>34.85</v>
      </c>
      <c r="T868" s="8">
        <f t="shared" si="137"/>
        <v>33.25</v>
      </c>
      <c r="U868" s="7">
        <f t="shared" si="138"/>
        <v>33.516666666666673</v>
      </c>
      <c r="V868" s="7">
        <f t="shared" si="139"/>
        <v>33.450000000000003</v>
      </c>
    </row>
    <row r="869" spans="1:22" ht="13.5" x14ac:dyDescent="0.25">
      <c r="A869" s="3">
        <f>RSI!A869</f>
        <v>43971</v>
      </c>
      <c r="B869" s="2">
        <f>RSI!B869</f>
        <v>1.99</v>
      </c>
      <c r="C869" s="2">
        <f>RSI!I869</f>
        <v>16.943674564211605</v>
      </c>
      <c r="D869" s="2">
        <f>MACD!E869</f>
        <v>8.4126488868045968E-3</v>
      </c>
      <c r="E869" s="2">
        <f>MACD!F869</f>
        <v>1.0706727462407691E-2</v>
      </c>
      <c r="F869" s="2">
        <f>'Moving Avg'!D869</f>
        <v>1.9899999999999998</v>
      </c>
      <c r="G869" s="2">
        <f>'Moving Avg'!F869</f>
        <v>2.0019999999999998</v>
      </c>
      <c r="H869" s="2">
        <f>'Moving Avg'!G869</f>
        <v>2.0235999999999992</v>
      </c>
      <c r="I869" s="2">
        <f>'Moving Avg'!H869</f>
        <v>1.9802499999999943</v>
      </c>
      <c r="J869" s="5" t="str">
        <f>OBV!F869</f>
        <v>NEUTRAL</v>
      </c>
      <c r="K869" s="5" t="str">
        <f>OBV!G869</f>
        <v>NEUTRAL</v>
      </c>
      <c r="L869" s="5" t="str">
        <f>OBV!H869</f>
        <v>NEUTRAL</v>
      </c>
      <c r="M869" s="7">
        <f t="shared" si="130"/>
        <v>50</v>
      </c>
      <c r="N869" s="7">
        <f t="shared" si="131"/>
        <v>45</v>
      </c>
      <c r="O869" s="7">
        <f t="shared" si="132"/>
        <v>50</v>
      </c>
      <c r="P869" s="7">
        <f t="shared" si="133"/>
        <v>33</v>
      </c>
      <c r="Q869" s="8">
        <f t="shared" si="134"/>
        <v>45.7</v>
      </c>
      <c r="R869" s="8">
        <f t="shared" si="135"/>
        <v>44.75</v>
      </c>
      <c r="S869" s="8">
        <f t="shared" si="136"/>
        <v>41.6</v>
      </c>
      <c r="T869" s="8">
        <f t="shared" si="137"/>
        <v>44.5</v>
      </c>
      <c r="U869" s="7">
        <f t="shared" si="138"/>
        <v>44.016666666666673</v>
      </c>
      <c r="V869" s="7">
        <f t="shared" si="139"/>
        <v>44.137500000000003</v>
      </c>
    </row>
    <row r="870" spans="1:22" ht="13.5" x14ac:dyDescent="0.25">
      <c r="A870" s="3">
        <f>RSI!A870</f>
        <v>43972</v>
      </c>
      <c r="B870" s="2">
        <f>RSI!B870</f>
        <v>1.94</v>
      </c>
      <c r="C870" s="2">
        <f>RSI!I870</f>
        <v>5.1898847905006846</v>
      </c>
      <c r="D870" s="2">
        <f>MACD!E870</f>
        <v>9.6999352357072244E-3</v>
      </c>
      <c r="E870" s="2">
        <f>MACD!F870</f>
        <v>1.0505369017067598E-2</v>
      </c>
      <c r="F870" s="2">
        <f>'Moving Avg'!D870</f>
        <v>1.98</v>
      </c>
      <c r="G870" s="2">
        <f>'Moving Avg'!F870</f>
        <v>1.9979999999999998</v>
      </c>
      <c r="H870" s="2">
        <f>'Moving Avg'!G870</f>
        <v>2.0219999999999989</v>
      </c>
      <c r="I870" s="2">
        <f>'Moving Avg'!H870</f>
        <v>1.9807499999999947</v>
      </c>
      <c r="J870" s="5" t="str">
        <f>OBV!F870</f>
        <v>BEARISH</v>
      </c>
      <c r="K870" s="5" t="str">
        <f>OBV!G870</f>
        <v>STRONG</v>
      </c>
      <c r="L870" s="5" t="str">
        <f>OBV!H870</f>
        <v>CONFIRMED BEARISH</v>
      </c>
      <c r="M870" s="7">
        <f t="shared" si="130"/>
        <v>50</v>
      </c>
      <c r="N870" s="7">
        <f t="shared" si="131"/>
        <v>45</v>
      </c>
      <c r="O870" s="7">
        <f t="shared" si="132"/>
        <v>0</v>
      </c>
      <c r="P870" s="7">
        <f t="shared" si="133"/>
        <v>33</v>
      </c>
      <c r="Q870" s="8">
        <f t="shared" si="134"/>
        <v>38.200000000000003</v>
      </c>
      <c r="R870" s="8">
        <f t="shared" si="135"/>
        <v>27.25</v>
      </c>
      <c r="S870" s="8">
        <f t="shared" si="136"/>
        <v>29.1</v>
      </c>
      <c r="T870" s="8">
        <f t="shared" si="137"/>
        <v>32</v>
      </c>
      <c r="U870" s="7">
        <f t="shared" si="138"/>
        <v>31.516666666666669</v>
      </c>
      <c r="V870" s="7">
        <f t="shared" si="139"/>
        <v>31.637500000000003</v>
      </c>
    </row>
    <row r="871" spans="1:22" ht="13.5" x14ac:dyDescent="0.25">
      <c r="A871" s="3">
        <f>RSI!A871</f>
        <v>43973</v>
      </c>
      <c r="B871" s="2">
        <f>RSI!B871</f>
        <v>1.94</v>
      </c>
      <c r="C871" s="2">
        <f>RSI!I871</f>
        <v>5.1898847905006846</v>
      </c>
      <c r="D871" s="2">
        <f>MACD!E871</f>
        <v>1.1167752913785245E-2</v>
      </c>
      <c r="E871" s="2">
        <f>MACD!F871</f>
        <v>1.0637845796411128E-2</v>
      </c>
      <c r="F871" s="2">
        <f>'Moving Avg'!D871</f>
        <v>1.97</v>
      </c>
      <c r="G871" s="2">
        <f>'Moving Avg'!F871</f>
        <v>1.9939999999999993</v>
      </c>
      <c r="H871" s="2">
        <f>'Moving Avg'!G871</f>
        <v>2.0203999999999991</v>
      </c>
      <c r="I871" s="2">
        <f>'Moving Avg'!H871</f>
        <v>1.9812499999999948</v>
      </c>
      <c r="J871" s="5" t="str">
        <f>OBV!F871</f>
        <v>BEARISH</v>
      </c>
      <c r="K871" s="5" t="str">
        <f>OBV!G871</f>
        <v>STRONG</v>
      </c>
      <c r="L871" s="5" t="str">
        <f>OBV!H871</f>
        <v>CONFIRMED BEARISH</v>
      </c>
      <c r="M871" s="7">
        <f t="shared" si="130"/>
        <v>50</v>
      </c>
      <c r="N871" s="7">
        <f t="shared" si="131"/>
        <v>0</v>
      </c>
      <c r="O871" s="7">
        <f t="shared" si="132"/>
        <v>0</v>
      </c>
      <c r="P871" s="7">
        <f t="shared" si="133"/>
        <v>33</v>
      </c>
      <c r="Q871" s="8">
        <f t="shared" si="134"/>
        <v>22.45</v>
      </c>
      <c r="R871" s="8">
        <f t="shared" si="135"/>
        <v>18.25</v>
      </c>
      <c r="S871" s="8">
        <f t="shared" si="136"/>
        <v>22.35</v>
      </c>
      <c r="T871" s="8">
        <f t="shared" si="137"/>
        <v>20.75</v>
      </c>
      <c r="U871" s="7">
        <f t="shared" si="138"/>
        <v>21.016666666666669</v>
      </c>
      <c r="V871" s="7">
        <f t="shared" si="139"/>
        <v>20.950000000000003</v>
      </c>
    </row>
    <row r="872" spans="1:22" ht="13.5" x14ac:dyDescent="0.25">
      <c r="A872" s="3">
        <f>RSI!A872</f>
        <v>43977</v>
      </c>
      <c r="B872" s="2">
        <f>RSI!B872</f>
        <v>1.94</v>
      </c>
      <c r="C872" s="2">
        <f>RSI!I872</f>
        <v>5.1898847905006846</v>
      </c>
      <c r="D872" s="2">
        <f>MACD!E872</f>
        <v>1.276028524944417E-2</v>
      </c>
      <c r="E872" s="2">
        <f>MACD!F872</f>
        <v>1.1062333687017737E-2</v>
      </c>
      <c r="F872" s="2">
        <f>'Moving Avg'!D872</f>
        <v>1.9599999999999997</v>
      </c>
      <c r="G872" s="2">
        <f>'Moving Avg'!F872</f>
        <v>1.9899999999999991</v>
      </c>
      <c r="H872" s="2">
        <f>'Moving Avg'!G872</f>
        <v>2.0187999999999993</v>
      </c>
      <c r="I872" s="2">
        <f>'Moving Avg'!H872</f>
        <v>1.981749999999995</v>
      </c>
      <c r="J872" s="5" t="str">
        <f>OBV!F872</f>
        <v>BEARISH</v>
      </c>
      <c r="K872" s="5" t="str">
        <f>OBV!G872</f>
        <v>STRONG</v>
      </c>
      <c r="L872" s="5" t="str">
        <f>OBV!H872</f>
        <v>CONFIRMED BEARISH</v>
      </c>
      <c r="M872" s="7">
        <f t="shared" si="130"/>
        <v>50</v>
      </c>
      <c r="N872" s="7">
        <f t="shared" si="131"/>
        <v>0</v>
      </c>
      <c r="O872" s="7">
        <f t="shared" si="132"/>
        <v>0</v>
      </c>
      <c r="P872" s="7">
        <f t="shared" si="133"/>
        <v>33</v>
      </c>
      <c r="Q872" s="8">
        <f t="shared" si="134"/>
        <v>22.45</v>
      </c>
      <c r="R872" s="8">
        <f t="shared" si="135"/>
        <v>18.25</v>
      </c>
      <c r="S872" s="8">
        <f t="shared" si="136"/>
        <v>22.35</v>
      </c>
      <c r="T872" s="8">
        <f t="shared" si="137"/>
        <v>20.75</v>
      </c>
      <c r="U872" s="7">
        <f t="shared" si="138"/>
        <v>21.016666666666669</v>
      </c>
      <c r="V872" s="7">
        <f t="shared" si="139"/>
        <v>20.950000000000003</v>
      </c>
    </row>
    <row r="873" spans="1:22" ht="13.5" x14ac:dyDescent="0.25">
      <c r="A873" s="3">
        <f>RSI!A873</f>
        <v>43978</v>
      </c>
      <c r="B873" s="2">
        <f>RSI!B873</f>
        <v>1.94</v>
      </c>
      <c r="C873" s="2">
        <f>RSI!I873</f>
        <v>5.1898847905006846</v>
      </c>
      <c r="D873" s="2">
        <f>MACD!E873</f>
        <v>1.4432379982516563E-2</v>
      </c>
      <c r="E873" s="2">
        <f>MACD!F873</f>
        <v>1.1736342946117502E-2</v>
      </c>
      <c r="F873" s="2">
        <f>'Moving Avg'!D873</f>
        <v>1.9499999999999997</v>
      </c>
      <c r="G873" s="2">
        <f>'Moving Avg'!F873</f>
        <v>1.9859999999999989</v>
      </c>
      <c r="H873" s="2">
        <f>'Moving Avg'!G873</f>
        <v>2.017199999999999</v>
      </c>
      <c r="I873" s="2">
        <f>'Moving Avg'!H873</f>
        <v>1.9822499999999952</v>
      </c>
      <c r="J873" s="5" t="str">
        <f>OBV!F873</f>
        <v>BEARISH</v>
      </c>
      <c r="K873" s="5" t="str">
        <f>OBV!G873</f>
        <v>STRONG</v>
      </c>
      <c r="L873" s="5" t="str">
        <f>OBV!H873</f>
        <v>CONFIRMED BEARISH</v>
      </c>
      <c r="M873" s="7">
        <f t="shared" si="130"/>
        <v>50</v>
      </c>
      <c r="N873" s="7">
        <f t="shared" si="131"/>
        <v>0</v>
      </c>
      <c r="O873" s="7">
        <f t="shared" si="132"/>
        <v>0</v>
      </c>
      <c r="P873" s="7">
        <f t="shared" si="133"/>
        <v>33</v>
      </c>
      <c r="Q873" s="8">
        <f t="shared" si="134"/>
        <v>22.45</v>
      </c>
      <c r="R873" s="8">
        <f t="shared" si="135"/>
        <v>18.25</v>
      </c>
      <c r="S873" s="8">
        <f t="shared" si="136"/>
        <v>22.35</v>
      </c>
      <c r="T873" s="8">
        <f t="shared" si="137"/>
        <v>20.75</v>
      </c>
      <c r="U873" s="7">
        <f t="shared" si="138"/>
        <v>21.016666666666669</v>
      </c>
      <c r="V873" s="7">
        <f t="shared" si="139"/>
        <v>20.950000000000003</v>
      </c>
    </row>
    <row r="874" spans="1:22" ht="13.5" x14ac:dyDescent="0.25">
      <c r="A874" s="3">
        <f>RSI!A874</f>
        <v>43979</v>
      </c>
      <c r="B874" s="2">
        <f>RSI!B874</f>
        <v>1.94</v>
      </c>
      <c r="C874" s="2">
        <f>RSI!I874</f>
        <v>5.1898847905006846</v>
      </c>
      <c r="D874" s="2">
        <f>MACD!E874</f>
        <v>1.6147754716604679E-2</v>
      </c>
      <c r="E874" s="2">
        <f>MACD!F874</f>
        <v>1.2618625300214939E-2</v>
      </c>
      <c r="F874" s="2">
        <f>'Moving Avg'!D874</f>
        <v>1.94</v>
      </c>
      <c r="G874" s="2">
        <f>'Moving Avg'!F874</f>
        <v>1.9819999999999993</v>
      </c>
      <c r="H874" s="2">
        <f>'Moving Avg'!G874</f>
        <v>2.0155999999999992</v>
      </c>
      <c r="I874" s="2">
        <f>'Moving Avg'!H874</f>
        <v>1.9827499999999951</v>
      </c>
      <c r="J874" s="5" t="str">
        <f>OBV!F874</f>
        <v>BEARISH</v>
      </c>
      <c r="K874" s="5" t="str">
        <f>OBV!G874</f>
        <v>STRONG</v>
      </c>
      <c r="L874" s="5" t="str">
        <f>OBV!H874</f>
        <v>CONFIRMED BEARISH</v>
      </c>
      <c r="M874" s="7">
        <f t="shared" si="130"/>
        <v>50</v>
      </c>
      <c r="N874" s="7">
        <f t="shared" si="131"/>
        <v>0</v>
      </c>
      <c r="O874" s="7">
        <f t="shared" si="132"/>
        <v>0</v>
      </c>
      <c r="P874" s="7">
        <f t="shared" si="133"/>
        <v>33</v>
      </c>
      <c r="Q874" s="8">
        <f t="shared" si="134"/>
        <v>22.45</v>
      </c>
      <c r="R874" s="8">
        <f t="shared" si="135"/>
        <v>18.25</v>
      </c>
      <c r="S874" s="8">
        <f t="shared" si="136"/>
        <v>22.35</v>
      </c>
      <c r="T874" s="8">
        <f t="shared" si="137"/>
        <v>20.75</v>
      </c>
      <c r="U874" s="7">
        <f t="shared" si="138"/>
        <v>21.016666666666669</v>
      </c>
      <c r="V874" s="7">
        <f t="shared" si="139"/>
        <v>20.950000000000003</v>
      </c>
    </row>
    <row r="875" spans="1:22" ht="13.5" x14ac:dyDescent="0.25">
      <c r="A875" s="3">
        <f>RSI!A875</f>
        <v>43980</v>
      </c>
      <c r="B875" s="2">
        <f>RSI!B875</f>
        <v>1.94</v>
      </c>
      <c r="C875" s="2">
        <f>RSI!I875</f>
        <v>5.1898847905006846</v>
      </c>
      <c r="D875" s="2">
        <f>MACD!E875</f>
        <v>1.7877489853378892E-2</v>
      </c>
      <c r="E875" s="2">
        <f>MACD!F875</f>
        <v>1.367039821084773E-2</v>
      </c>
      <c r="F875" s="2">
        <f>'Moving Avg'!D875</f>
        <v>1.94</v>
      </c>
      <c r="G875" s="2">
        <f>'Moving Avg'!F875</f>
        <v>1.9779999999999993</v>
      </c>
      <c r="H875" s="2">
        <f>'Moving Avg'!G875</f>
        <v>2.0139999999999993</v>
      </c>
      <c r="I875" s="2">
        <f>'Moving Avg'!H875</f>
        <v>1.9832499999999953</v>
      </c>
      <c r="J875" s="5" t="str">
        <f>OBV!F875</f>
        <v>NEUTRAL</v>
      </c>
      <c r="K875" s="5" t="str">
        <f>OBV!G875</f>
        <v>NEUTRAL</v>
      </c>
      <c r="L875" s="5" t="str">
        <f>OBV!H875</f>
        <v>NEUTRAL</v>
      </c>
      <c r="M875" s="7">
        <f t="shared" si="130"/>
        <v>50</v>
      </c>
      <c r="N875" s="7">
        <f t="shared" si="131"/>
        <v>0</v>
      </c>
      <c r="O875" s="7">
        <f t="shared" si="132"/>
        <v>0</v>
      </c>
      <c r="P875" s="7">
        <f t="shared" si="133"/>
        <v>33</v>
      </c>
      <c r="Q875" s="8">
        <f t="shared" si="134"/>
        <v>22.45</v>
      </c>
      <c r="R875" s="8">
        <f t="shared" si="135"/>
        <v>18.25</v>
      </c>
      <c r="S875" s="8">
        <f t="shared" si="136"/>
        <v>22.35</v>
      </c>
      <c r="T875" s="8">
        <f t="shared" si="137"/>
        <v>20.75</v>
      </c>
      <c r="U875" s="7">
        <f t="shared" si="138"/>
        <v>21.016666666666669</v>
      </c>
      <c r="V875" s="7">
        <f t="shared" si="139"/>
        <v>20.950000000000003</v>
      </c>
    </row>
    <row r="876" spans="1:22" ht="13.5" x14ac:dyDescent="0.25">
      <c r="A876" s="3">
        <f>RSI!A876</f>
        <v>43983</v>
      </c>
      <c r="B876" s="2">
        <f>RSI!B876</f>
        <v>1.89</v>
      </c>
      <c r="C876" s="2">
        <f>RSI!I876</f>
        <v>2.4925874576148885</v>
      </c>
      <c r="D876" s="2">
        <f>MACD!E876</f>
        <v>2.3302467640271995E-2</v>
      </c>
      <c r="E876" s="2">
        <f>MACD!F876</f>
        <v>1.5596812096732585E-2</v>
      </c>
      <c r="F876" s="2">
        <f>'Moving Avg'!D876</f>
        <v>1.9300000000000002</v>
      </c>
      <c r="G876" s="2">
        <f>'Moving Avg'!F876</f>
        <v>1.9714999999999996</v>
      </c>
      <c r="H876" s="2">
        <f>'Moving Avg'!G876</f>
        <v>2.0113999999999992</v>
      </c>
      <c r="I876" s="2">
        <f>'Moving Avg'!H876</f>
        <v>1.9834999999999954</v>
      </c>
      <c r="J876" s="5" t="str">
        <f>OBV!F876</f>
        <v>NEUTRAL</v>
      </c>
      <c r="K876" s="5" t="str">
        <f>OBV!G876</f>
        <v>NEUTRAL</v>
      </c>
      <c r="L876" s="5" t="str">
        <f>OBV!H876</f>
        <v>NEUTRAL</v>
      </c>
      <c r="M876" s="7">
        <f t="shared" si="130"/>
        <v>50</v>
      </c>
      <c r="N876" s="7">
        <f t="shared" si="131"/>
        <v>0</v>
      </c>
      <c r="O876" s="7">
        <f t="shared" si="132"/>
        <v>0</v>
      </c>
      <c r="P876" s="7">
        <f t="shared" si="133"/>
        <v>33</v>
      </c>
      <c r="Q876" s="8">
        <f t="shared" si="134"/>
        <v>22.45</v>
      </c>
      <c r="R876" s="8">
        <f t="shared" si="135"/>
        <v>18.25</v>
      </c>
      <c r="S876" s="8">
        <f t="shared" si="136"/>
        <v>22.35</v>
      </c>
      <c r="T876" s="8">
        <f t="shared" si="137"/>
        <v>20.75</v>
      </c>
      <c r="U876" s="7">
        <f t="shared" si="138"/>
        <v>21.016666666666669</v>
      </c>
      <c r="V876" s="7">
        <f t="shared" si="139"/>
        <v>20.950000000000003</v>
      </c>
    </row>
    <row r="877" spans="1:22" ht="13.5" x14ac:dyDescent="0.25">
      <c r="A877" s="3">
        <f>RSI!A877</f>
        <v>43984</v>
      </c>
      <c r="B877" s="2">
        <f>RSI!B877</f>
        <v>1.84</v>
      </c>
      <c r="C877" s="2">
        <f>RSI!I877</f>
        <v>1.5981191666831478</v>
      </c>
      <c r="D877" s="2">
        <f>MACD!E877</f>
        <v>3.2130556018717726E-2</v>
      </c>
      <c r="E877" s="2">
        <f>MACD!F877</f>
        <v>1.8903560881129614E-2</v>
      </c>
      <c r="F877" s="2">
        <f>'Moving Avg'!D877</f>
        <v>1.9100000000000001</v>
      </c>
      <c r="G877" s="2">
        <f>'Moving Avg'!F877</f>
        <v>1.9624999999999999</v>
      </c>
      <c r="H877" s="2">
        <f>'Moving Avg'!G877</f>
        <v>2.0077999999999996</v>
      </c>
      <c r="I877" s="2">
        <f>'Moving Avg'!H877</f>
        <v>1.9835499999999953</v>
      </c>
      <c r="J877" s="5" t="str">
        <f>OBV!F877</f>
        <v>BEARISH</v>
      </c>
      <c r="K877" s="5" t="str">
        <f>OBV!G877</f>
        <v>NEUTRAL</v>
      </c>
      <c r="L877" s="5" t="str">
        <f>OBV!H877</f>
        <v>CONFIRMED BEARISH</v>
      </c>
      <c r="M877" s="7">
        <f t="shared" si="130"/>
        <v>50</v>
      </c>
      <c r="N877" s="7">
        <f t="shared" si="131"/>
        <v>0</v>
      </c>
      <c r="O877" s="7">
        <f t="shared" si="132"/>
        <v>0</v>
      </c>
      <c r="P877" s="7">
        <f t="shared" si="133"/>
        <v>16.5</v>
      </c>
      <c r="Q877" s="8">
        <f t="shared" si="134"/>
        <v>19.975000000000001</v>
      </c>
      <c r="R877" s="8">
        <f t="shared" si="135"/>
        <v>14.125</v>
      </c>
      <c r="S877" s="8">
        <f t="shared" si="136"/>
        <v>14.925000000000001</v>
      </c>
      <c r="T877" s="8">
        <f t="shared" si="137"/>
        <v>16.625</v>
      </c>
      <c r="U877" s="7">
        <f t="shared" si="138"/>
        <v>16.341666666666669</v>
      </c>
      <c r="V877" s="7">
        <f t="shared" si="139"/>
        <v>16.412500000000001</v>
      </c>
    </row>
    <row r="878" spans="1:22" ht="13.5" x14ac:dyDescent="0.25">
      <c r="A878" s="3">
        <f>RSI!A878</f>
        <v>43985</v>
      </c>
      <c r="B878" s="2">
        <f>RSI!B878</f>
        <v>1.79</v>
      </c>
      <c r="C878" s="2">
        <f>RSI!I878</f>
        <v>1.1526655119214411</v>
      </c>
      <c r="D878" s="2">
        <f>MACD!E878</f>
        <v>4.4094094708169829E-2</v>
      </c>
      <c r="E878" s="2">
        <f>MACD!F878</f>
        <v>2.3941667646537657E-2</v>
      </c>
      <c r="F878" s="2">
        <f>'Moving Avg'!D878</f>
        <v>1.8799999999999997</v>
      </c>
      <c r="G878" s="2">
        <f>'Moving Avg'!F878</f>
        <v>1.9525000000000001</v>
      </c>
      <c r="H878" s="2">
        <f>'Moving Avg'!G878</f>
        <v>2.0019999999999998</v>
      </c>
      <c r="I878" s="2">
        <f>'Moving Avg'!H878</f>
        <v>1.9833499999999955</v>
      </c>
      <c r="J878" s="5" t="str">
        <f>OBV!F878</f>
        <v>BEARISH</v>
      </c>
      <c r="K878" s="5" t="str">
        <f>OBV!G878</f>
        <v>NEUTRAL</v>
      </c>
      <c r="L878" s="5" t="str">
        <f>OBV!H878</f>
        <v>CONFIRMED BEARISH</v>
      </c>
      <c r="M878" s="7">
        <f t="shared" si="130"/>
        <v>50</v>
      </c>
      <c r="N878" s="7">
        <f t="shared" si="131"/>
        <v>0</v>
      </c>
      <c r="O878" s="7">
        <f t="shared" si="132"/>
        <v>0</v>
      </c>
      <c r="P878" s="7">
        <f t="shared" si="133"/>
        <v>16.5</v>
      </c>
      <c r="Q878" s="8">
        <f t="shared" si="134"/>
        <v>19.975000000000001</v>
      </c>
      <c r="R878" s="8">
        <f t="shared" si="135"/>
        <v>14.125</v>
      </c>
      <c r="S878" s="8">
        <f t="shared" si="136"/>
        <v>14.925000000000001</v>
      </c>
      <c r="T878" s="8">
        <f t="shared" si="137"/>
        <v>16.625</v>
      </c>
      <c r="U878" s="7">
        <f t="shared" si="138"/>
        <v>16.341666666666669</v>
      </c>
      <c r="V878" s="7">
        <f t="shared" si="139"/>
        <v>16.412500000000001</v>
      </c>
    </row>
    <row r="879" spans="1:22" ht="13.5" x14ac:dyDescent="0.25">
      <c r="A879" s="3">
        <f>RSI!A879</f>
        <v>43986</v>
      </c>
      <c r="B879" s="2">
        <f>RSI!B879</f>
        <v>1.74</v>
      </c>
      <c r="C879" s="2">
        <f>RSI!I879</f>
        <v>0.88654477175575153</v>
      </c>
      <c r="D879" s="2">
        <f>MACD!E879</f>
        <v>5.8947646733146231E-2</v>
      </c>
      <c r="E879" s="2">
        <f>MACD!F879</f>
        <v>3.0942863463859372E-2</v>
      </c>
      <c r="F879" s="2">
        <f>'Moving Avg'!D879</f>
        <v>1.8399999999999999</v>
      </c>
      <c r="G879" s="2">
        <f>'Moving Avg'!F879</f>
        <v>1.9400000000000006</v>
      </c>
      <c r="H879" s="2">
        <f>'Moving Avg'!G879</f>
        <v>1.9951999999999999</v>
      </c>
      <c r="I879" s="2">
        <f>'Moving Avg'!H879</f>
        <v>1.9828999999999957</v>
      </c>
      <c r="J879" s="5" t="str">
        <f>OBV!F879</f>
        <v>BEARISH</v>
      </c>
      <c r="K879" s="5" t="str">
        <f>OBV!G879</f>
        <v>NEUTRAL</v>
      </c>
      <c r="L879" s="5" t="str">
        <f>OBV!H879</f>
        <v>CONFIRMED BEARISH</v>
      </c>
      <c r="M879" s="7">
        <f t="shared" si="130"/>
        <v>50</v>
      </c>
      <c r="N879" s="7">
        <f t="shared" si="131"/>
        <v>0</v>
      </c>
      <c r="O879" s="7">
        <f t="shared" si="132"/>
        <v>0</v>
      </c>
      <c r="P879" s="7">
        <f t="shared" si="133"/>
        <v>16.5</v>
      </c>
      <c r="Q879" s="8">
        <f t="shared" si="134"/>
        <v>19.975000000000001</v>
      </c>
      <c r="R879" s="8">
        <f t="shared" si="135"/>
        <v>14.125</v>
      </c>
      <c r="S879" s="8">
        <f t="shared" si="136"/>
        <v>14.925000000000001</v>
      </c>
      <c r="T879" s="8">
        <f t="shared" si="137"/>
        <v>16.625</v>
      </c>
      <c r="U879" s="7">
        <f t="shared" si="138"/>
        <v>16.341666666666669</v>
      </c>
      <c r="V879" s="7">
        <f t="shared" si="139"/>
        <v>16.412500000000001</v>
      </c>
    </row>
    <row r="880" spans="1:22" ht="13.5" x14ac:dyDescent="0.25">
      <c r="A880" s="3">
        <f>RSI!A880</f>
        <v>43987</v>
      </c>
      <c r="B880" s="2">
        <f>RSI!B880</f>
        <v>1.79</v>
      </c>
      <c r="C880" s="2">
        <f>RSI!I880</f>
        <v>20.6224771549618</v>
      </c>
      <c r="D880" s="2">
        <f>MACD!E880</f>
        <v>6.1366268442365479E-2</v>
      </c>
      <c r="E880" s="2">
        <f>MACD!F880</f>
        <v>3.7027544459560593E-2</v>
      </c>
      <c r="F880" s="2">
        <f>'Moving Avg'!D880</f>
        <v>1.81</v>
      </c>
      <c r="G880" s="2">
        <f>'Moving Avg'!F880</f>
        <v>1.9300000000000004</v>
      </c>
      <c r="H880" s="2">
        <f>'Moving Avg'!G880</f>
        <v>1.9894000000000001</v>
      </c>
      <c r="I880" s="2">
        <f>'Moving Avg'!H880</f>
        <v>1.982849999999996</v>
      </c>
      <c r="J880" s="5" t="str">
        <f>OBV!F880</f>
        <v>BEARISH</v>
      </c>
      <c r="K880" s="5" t="str">
        <f>OBV!G880</f>
        <v>NEUTRAL</v>
      </c>
      <c r="L880" s="5" t="str">
        <f>OBV!H880</f>
        <v>CONFIRMED BEARISH</v>
      </c>
      <c r="M880" s="7">
        <f t="shared" si="130"/>
        <v>50</v>
      </c>
      <c r="N880" s="7">
        <f t="shared" si="131"/>
        <v>0</v>
      </c>
      <c r="O880" s="7">
        <f t="shared" si="132"/>
        <v>0</v>
      </c>
      <c r="P880" s="7">
        <f t="shared" si="133"/>
        <v>16.5</v>
      </c>
      <c r="Q880" s="8">
        <f t="shared" si="134"/>
        <v>19.975000000000001</v>
      </c>
      <c r="R880" s="8">
        <f t="shared" si="135"/>
        <v>14.125</v>
      </c>
      <c r="S880" s="8">
        <f t="shared" si="136"/>
        <v>14.925000000000001</v>
      </c>
      <c r="T880" s="8">
        <f t="shared" si="137"/>
        <v>16.625</v>
      </c>
      <c r="U880" s="7">
        <f t="shared" si="138"/>
        <v>16.341666666666669</v>
      </c>
      <c r="V880" s="7">
        <f t="shared" si="139"/>
        <v>16.412500000000001</v>
      </c>
    </row>
    <row r="881" spans="1:22" ht="13.5" x14ac:dyDescent="0.25">
      <c r="A881" s="3">
        <f>RSI!A881</f>
        <v>43990</v>
      </c>
      <c r="B881" s="2">
        <f>RSI!B881</f>
        <v>1.84</v>
      </c>
      <c r="C881" s="2">
        <f>RSI!I881</f>
        <v>34.638684139237355</v>
      </c>
      <c r="D881" s="2">
        <f>MACD!E881</f>
        <v>6.0567567292125535E-2</v>
      </c>
      <c r="E881" s="2">
        <f>MACD!F881</f>
        <v>4.1735549026073585E-2</v>
      </c>
      <c r="F881" s="2">
        <f>'Moving Avg'!D881</f>
        <v>1.8</v>
      </c>
      <c r="G881" s="2">
        <f>'Moving Avg'!F881</f>
        <v>1.9225000000000005</v>
      </c>
      <c r="H881" s="2">
        <f>'Moving Avg'!G881</f>
        <v>1.9846000000000001</v>
      </c>
      <c r="I881" s="2">
        <f>'Moving Avg'!H881</f>
        <v>1.983049999999996</v>
      </c>
      <c r="J881" s="5" t="str">
        <f>OBV!F881</f>
        <v>BEARISH</v>
      </c>
      <c r="K881" s="5" t="str">
        <f>OBV!G881</f>
        <v>NEUTRAL</v>
      </c>
      <c r="L881" s="5" t="str">
        <f>OBV!H881</f>
        <v>CONFIRMED BEARISH</v>
      </c>
      <c r="M881" s="7">
        <f t="shared" si="130"/>
        <v>25</v>
      </c>
      <c r="N881" s="7">
        <f t="shared" si="131"/>
        <v>0</v>
      </c>
      <c r="O881" s="7">
        <f t="shared" si="132"/>
        <v>0</v>
      </c>
      <c r="P881" s="7">
        <f t="shared" si="133"/>
        <v>16.5</v>
      </c>
      <c r="Q881" s="8">
        <f t="shared" si="134"/>
        <v>11.225</v>
      </c>
      <c r="R881" s="8">
        <f t="shared" si="135"/>
        <v>9.125</v>
      </c>
      <c r="S881" s="8">
        <f t="shared" si="136"/>
        <v>11.175000000000001</v>
      </c>
      <c r="T881" s="8">
        <f t="shared" si="137"/>
        <v>10.375</v>
      </c>
      <c r="U881" s="7">
        <f t="shared" si="138"/>
        <v>10.508333333333335</v>
      </c>
      <c r="V881" s="7">
        <f t="shared" si="139"/>
        <v>10.475000000000001</v>
      </c>
    </row>
    <row r="882" spans="1:22" ht="13.5" x14ac:dyDescent="0.25">
      <c r="A882" s="3">
        <f>RSI!A882</f>
        <v>43991</v>
      </c>
      <c r="B882" s="2">
        <f>RSI!B882</f>
        <v>1.88</v>
      </c>
      <c r="C882" s="2">
        <f>RSI!I882</f>
        <v>43.269023789591088</v>
      </c>
      <c r="D882" s="2">
        <f>MACD!E882</f>
        <v>5.7428213772226622E-2</v>
      </c>
      <c r="E882" s="2">
        <f>MACD!F882</f>
        <v>4.4874081975304195E-2</v>
      </c>
      <c r="F882" s="2">
        <f>'Moving Avg'!D882</f>
        <v>1.8079999999999998</v>
      </c>
      <c r="G882" s="2">
        <f>'Moving Avg'!F882</f>
        <v>1.9170000000000005</v>
      </c>
      <c r="H882" s="2">
        <f>'Moving Avg'!G882</f>
        <v>1.9805999999999999</v>
      </c>
      <c r="I882" s="2">
        <f>'Moving Avg'!H882</f>
        <v>1.9834499999999964</v>
      </c>
      <c r="J882" s="5" t="str">
        <f>OBV!F882</f>
        <v>BEARISH</v>
      </c>
      <c r="K882" s="5" t="str">
        <f>OBV!G882</f>
        <v>NEUTRAL</v>
      </c>
      <c r="L882" s="5" t="str">
        <f>OBV!H882</f>
        <v>BEARISH DIVERGENCE</v>
      </c>
      <c r="M882" s="7">
        <f t="shared" si="130"/>
        <v>25</v>
      </c>
      <c r="N882" s="7">
        <f t="shared" si="131"/>
        <v>0</v>
      </c>
      <c r="O882" s="7">
        <f t="shared" si="132"/>
        <v>0</v>
      </c>
      <c r="P882" s="7">
        <f t="shared" si="133"/>
        <v>16.5</v>
      </c>
      <c r="Q882" s="8">
        <f t="shared" si="134"/>
        <v>11.225</v>
      </c>
      <c r="R882" s="8">
        <f t="shared" si="135"/>
        <v>9.125</v>
      </c>
      <c r="S882" s="8">
        <f t="shared" si="136"/>
        <v>11.175000000000001</v>
      </c>
      <c r="T882" s="8">
        <f t="shared" si="137"/>
        <v>10.375</v>
      </c>
      <c r="U882" s="7">
        <f t="shared" si="138"/>
        <v>10.508333333333335</v>
      </c>
      <c r="V882" s="7">
        <f t="shared" si="139"/>
        <v>10.475000000000001</v>
      </c>
    </row>
    <row r="883" spans="1:22" ht="13.5" x14ac:dyDescent="0.25">
      <c r="A883" s="3">
        <f>RSI!A883</f>
        <v>43992</v>
      </c>
      <c r="B883" s="2">
        <f>RSI!B883</f>
        <v>1.88</v>
      </c>
      <c r="C883" s="2">
        <f>RSI!I883</f>
        <v>43.269023789591088</v>
      </c>
      <c r="D883" s="2">
        <f>MACD!E883</f>
        <v>5.4997914418776439E-2</v>
      </c>
      <c r="E883" s="2">
        <f>MACD!F883</f>
        <v>4.6898848463998652E-2</v>
      </c>
      <c r="F883" s="2">
        <f>'Moving Avg'!D883</f>
        <v>1.8259999999999998</v>
      </c>
      <c r="G883" s="2">
        <f>'Moving Avg'!F883</f>
        <v>1.9115000000000006</v>
      </c>
      <c r="H883" s="2">
        <f>'Moving Avg'!G883</f>
        <v>1.9766000000000004</v>
      </c>
      <c r="I883" s="2">
        <f>'Moving Avg'!H883</f>
        <v>1.9842499999999965</v>
      </c>
      <c r="J883" s="5" t="str">
        <f>OBV!F883</f>
        <v>BEARISH</v>
      </c>
      <c r="K883" s="5" t="str">
        <f>OBV!G883</f>
        <v>NEUTRAL</v>
      </c>
      <c r="L883" s="5" t="str">
        <f>OBV!H883</f>
        <v>BEARISH DIVERGENCE</v>
      </c>
      <c r="M883" s="7">
        <f t="shared" si="130"/>
        <v>25</v>
      </c>
      <c r="N883" s="7">
        <f t="shared" si="131"/>
        <v>0</v>
      </c>
      <c r="O883" s="7">
        <f t="shared" si="132"/>
        <v>0</v>
      </c>
      <c r="P883" s="7">
        <f t="shared" si="133"/>
        <v>16.5</v>
      </c>
      <c r="Q883" s="8">
        <f t="shared" si="134"/>
        <v>11.225</v>
      </c>
      <c r="R883" s="8">
        <f t="shared" si="135"/>
        <v>9.125</v>
      </c>
      <c r="S883" s="8">
        <f t="shared" si="136"/>
        <v>11.175000000000001</v>
      </c>
      <c r="T883" s="8">
        <f t="shared" si="137"/>
        <v>10.375</v>
      </c>
      <c r="U883" s="7">
        <f t="shared" si="138"/>
        <v>10.508333333333335</v>
      </c>
      <c r="V883" s="7">
        <f t="shared" si="139"/>
        <v>10.475000000000001</v>
      </c>
    </row>
    <row r="884" spans="1:22" ht="13.5" x14ac:dyDescent="0.25">
      <c r="A884" s="3">
        <f>RSI!A884</f>
        <v>43993</v>
      </c>
      <c r="B884" s="2">
        <f>RSI!B884</f>
        <v>1.83</v>
      </c>
      <c r="C884" s="2">
        <f>RSI!I884</f>
        <v>36.317198883487563</v>
      </c>
      <c r="D884" s="2">
        <f>MACD!E884</f>
        <v>5.6854541256742053E-2</v>
      </c>
      <c r="E884" s="2">
        <f>MACD!F884</f>
        <v>4.8889987022547335E-2</v>
      </c>
      <c r="F884" s="2">
        <f>'Moving Avg'!D884</f>
        <v>1.8439999999999999</v>
      </c>
      <c r="G884" s="2">
        <f>'Moving Avg'!F884</f>
        <v>1.9035</v>
      </c>
      <c r="H884" s="2">
        <f>'Moving Avg'!G884</f>
        <v>1.9716000000000002</v>
      </c>
      <c r="I884" s="2">
        <f>'Moving Avg'!H884</f>
        <v>1.9851499999999964</v>
      </c>
      <c r="J884" s="5" t="str">
        <f>OBV!F884</f>
        <v>BULLISH</v>
      </c>
      <c r="K884" s="5" t="str">
        <f>OBV!G884</f>
        <v>NEUTRAL</v>
      </c>
      <c r="L884" s="5" t="str">
        <f>OBV!H884</f>
        <v>CONFIRMED BULLISH</v>
      </c>
      <c r="M884" s="7">
        <f t="shared" si="130"/>
        <v>25</v>
      </c>
      <c r="N884" s="7">
        <f t="shared" si="131"/>
        <v>0</v>
      </c>
      <c r="O884" s="7">
        <f t="shared" si="132"/>
        <v>0</v>
      </c>
      <c r="P884" s="7">
        <f t="shared" si="133"/>
        <v>83.5</v>
      </c>
      <c r="Q884" s="8">
        <f t="shared" si="134"/>
        <v>21.274999999999999</v>
      </c>
      <c r="R884" s="8">
        <f t="shared" si="135"/>
        <v>25.875</v>
      </c>
      <c r="S884" s="8">
        <f t="shared" si="136"/>
        <v>41.325000000000003</v>
      </c>
      <c r="T884" s="8">
        <f t="shared" si="137"/>
        <v>27.125</v>
      </c>
      <c r="U884" s="7">
        <f t="shared" si="138"/>
        <v>29.491666666666664</v>
      </c>
      <c r="V884" s="7">
        <f t="shared" si="139"/>
        <v>28.9</v>
      </c>
    </row>
    <row r="885" spans="1:22" ht="13.5" x14ac:dyDescent="0.25">
      <c r="A885" s="3">
        <f>RSI!A885</f>
        <v>43994</v>
      </c>
      <c r="B885" s="2">
        <f>RSI!B885</f>
        <v>1.83</v>
      </c>
      <c r="C885" s="2">
        <f>RSI!I885</f>
        <v>36.317198883487563</v>
      </c>
      <c r="D885" s="2">
        <f>MACD!E885</f>
        <v>5.8914809676724023E-2</v>
      </c>
      <c r="E885" s="2">
        <f>MACD!F885</f>
        <v>5.0894951553382674E-2</v>
      </c>
      <c r="F885" s="2">
        <f>'Moving Avg'!D885</f>
        <v>1.8519999999999999</v>
      </c>
      <c r="G885" s="2">
        <f>'Moving Avg'!F885</f>
        <v>1.8954999999999997</v>
      </c>
      <c r="H885" s="2">
        <f>'Moving Avg'!G885</f>
        <v>1.9666000000000003</v>
      </c>
      <c r="I885" s="2">
        <f>'Moving Avg'!H885</f>
        <v>1.9858499999999963</v>
      </c>
      <c r="J885" s="5" t="str">
        <f>OBV!F885</f>
        <v>BULLISH</v>
      </c>
      <c r="K885" s="5" t="str">
        <f>OBV!G885</f>
        <v>NEUTRAL</v>
      </c>
      <c r="L885" s="5" t="str">
        <f>OBV!H885</f>
        <v>CONFIRMED BULLISH</v>
      </c>
      <c r="M885" s="7">
        <f t="shared" si="130"/>
        <v>25</v>
      </c>
      <c r="N885" s="7">
        <f t="shared" si="131"/>
        <v>0</v>
      </c>
      <c r="O885" s="7">
        <f t="shared" si="132"/>
        <v>0</v>
      </c>
      <c r="P885" s="7">
        <f t="shared" si="133"/>
        <v>83.5</v>
      </c>
      <c r="Q885" s="8">
        <f t="shared" si="134"/>
        <v>21.274999999999999</v>
      </c>
      <c r="R885" s="8">
        <f t="shared" si="135"/>
        <v>25.875</v>
      </c>
      <c r="S885" s="8">
        <f t="shared" si="136"/>
        <v>41.325000000000003</v>
      </c>
      <c r="T885" s="8">
        <f t="shared" si="137"/>
        <v>27.125</v>
      </c>
      <c r="U885" s="7">
        <f t="shared" si="138"/>
        <v>29.491666666666664</v>
      </c>
      <c r="V885" s="7">
        <f t="shared" si="139"/>
        <v>28.9</v>
      </c>
    </row>
    <row r="886" spans="1:22" ht="13.5" x14ac:dyDescent="0.25">
      <c r="A886" s="3">
        <f>RSI!A886</f>
        <v>43997</v>
      </c>
      <c r="B886" s="2">
        <f>RSI!B886</f>
        <v>1.83</v>
      </c>
      <c r="C886" s="2">
        <f>RSI!I886</f>
        <v>36.317198883487563</v>
      </c>
      <c r="D886" s="2">
        <f>MACD!E886</f>
        <v>5.3418839810023488E-2</v>
      </c>
      <c r="E886" s="2">
        <f>MACD!F886</f>
        <v>5.1399729204710837E-2</v>
      </c>
      <c r="F886" s="2">
        <f>'Moving Avg'!D886</f>
        <v>1.85</v>
      </c>
      <c r="G886" s="2">
        <f>'Moving Avg'!F886</f>
        <v>1.8874999999999997</v>
      </c>
      <c r="H886" s="2">
        <f>'Moving Avg'!G886</f>
        <v>1.9616000000000002</v>
      </c>
      <c r="I886" s="2">
        <f>'Moving Avg'!H886</f>
        <v>1.9860499999999965</v>
      </c>
      <c r="J886" s="5" t="str">
        <f>OBV!F886</f>
        <v>BULLISH</v>
      </c>
      <c r="K886" s="5" t="str">
        <f>OBV!G886</f>
        <v>NEUTRAL</v>
      </c>
      <c r="L886" s="5" t="str">
        <f>OBV!H886</f>
        <v>BULLISH DIVERGENCE</v>
      </c>
      <c r="M886" s="7">
        <f t="shared" si="130"/>
        <v>25</v>
      </c>
      <c r="N886" s="7">
        <f t="shared" si="131"/>
        <v>0</v>
      </c>
      <c r="O886" s="7">
        <f t="shared" si="132"/>
        <v>0</v>
      </c>
      <c r="P886" s="7">
        <f t="shared" si="133"/>
        <v>66.5</v>
      </c>
      <c r="Q886" s="8">
        <f t="shared" si="134"/>
        <v>18.725000000000001</v>
      </c>
      <c r="R886" s="8">
        <f t="shared" si="135"/>
        <v>21.625</v>
      </c>
      <c r="S886" s="8">
        <f t="shared" si="136"/>
        <v>33.674999999999997</v>
      </c>
      <c r="T886" s="8">
        <f t="shared" si="137"/>
        <v>22.875</v>
      </c>
      <c r="U886" s="7">
        <f t="shared" si="138"/>
        <v>24.675000000000001</v>
      </c>
      <c r="V886" s="7">
        <f t="shared" si="139"/>
        <v>24.225000000000001</v>
      </c>
    </row>
    <row r="887" spans="1:22" ht="13.5" x14ac:dyDescent="0.25">
      <c r="A887" s="3">
        <f>RSI!A887</f>
        <v>43998</v>
      </c>
      <c r="B887" s="2">
        <f>RSI!B887</f>
        <v>1.8</v>
      </c>
      <c r="C887" s="2">
        <f>RSI!I887</f>
        <v>32.41448948216852</v>
      </c>
      <c r="D887" s="2">
        <f>MACD!E887</f>
        <v>4.3717794019189515E-2</v>
      </c>
      <c r="E887" s="2">
        <f>MACD!F887</f>
        <v>4.9863342167606579E-2</v>
      </c>
      <c r="F887" s="2">
        <f>'Moving Avg'!D887</f>
        <v>1.8340000000000001</v>
      </c>
      <c r="G887" s="2">
        <f>'Moving Avg'!F887</f>
        <v>1.8779999999999994</v>
      </c>
      <c r="H887" s="2">
        <f>'Moving Avg'!G887</f>
        <v>1.9572000000000003</v>
      </c>
      <c r="I887" s="2">
        <f>'Moving Avg'!H887</f>
        <v>1.9858499999999966</v>
      </c>
      <c r="J887" s="5" t="str">
        <f>OBV!F887</f>
        <v>BEARISH</v>
      </c>
      <c r="K887" s="5" t="str">
        <f>OBV!G887</f>
        <v>NEUTRAL</v>
      </c>
      <c r="L887" s="5" t="str">
        <f>OBV!H887</f>
        <v>CONFIRMED BEARISH</v>
      </c>
      <c r="M887" s="7">
        <f t="shared" si="130"/>
        <v>25</v>
      </c>
      <c r="N887" s="7">
        <f t="shared" si="131"/>
        <v>45</v>
      </c>
      <c r="O887" s="7">
        <f t="shared" si="132"/>
        <v>0</v>
      </c>
      <c r="P887" s="7">
        <f t="shared" si="133"/>
        <v>16.5</v>
      </c>
      <c r="Q887" s="8">
        <f t="shared" si="134"/>
        <v>26.975000000000001</v>
      </c>
      <c r="R887" s="8">
        <f t="shared" si="135"/>
        <v>18.125</v>
      </c>
      <c r="S887" s="8">
        <f t="shared" si="136"/>
        <v>17.925000000000001</v>
      </c>
      <c r="T887" s="8">
        <f t="shared" si="137"/>
        <v>21.625</v>
      </c>
      <c r="U887" s="7">
        <f t="shared" si="138"/>
        <v>21.008333333333336</v>
      </c>
      <c r="V887" s="7">
        <f t="shared" si="139"/>
        <v>21.162500000000001</v>
      </c>
    </row>
    <row r="888" spans="1:22" ht="13.5" x14ac:dyDescent="0.25">
      <c r="A888" s="3">
        <f>RSI!A888</f>
        <v>43999</v>
      </c>
      <c r="B888" s="2">
        <f>RSI!B888</f>
        <v>1.72</v>
      </c>
      <c r="C888" s="2">
        <f>RSI!I888</f>
        <v>24.770204384318788</v>
      </c>
      <c r="D888" s="2">
        <f>MACD!E888</f>
        <v>3.4308509778288698E-2</v>
      </c>
      <c r="E888" s="2">
        <f>MACD!F888</f>
        <v>4.6752375689743005E-2</v>
      </c>
      <c r="F888" s="2">
        <f>'Moving Avg'!D888</f>
        <v>1.802</v>
      </c>
      <c r="G888" s="2">
        <f>'Moving Avg'!F888</f>
        <v>1.8644999999999992</v>
      </c>
      <c r="H888" s="2">
        <f>'Moving Avg'!G888</f>
        <v>1.9512000000000003</v>
      </c>
      <c r="I888" s="2">
        <f>'Moving Avg'!H888</f>
        <v>1.9849499999999969</v>
      </c>
      <c r="J888" s="5" t="str">
        <f>OBV!F888</f>
        <v>BEARISH</v>
      </c>
      <c r="K888" s="5" t="str">
        <f>OBV!G888</f>
        <v>NEUTRAL</v>
      </c>
      <c r="L888" s="5" t="str">
        <f>OBV!H888</f>
        <v>CONFIRMED BEARISH</v>
      </c>
      <c r="M888" s="7">
        <f t="shared" si="130"/>
        <v>50</v>
      </c>
      <c r="N888" s="7">
        <f t="shared" si="131"/>
        <v>45</v>
      </c>
      <c r="O888" s="7">
        <f t="shared" si="132"/>
        <v>0</v>
      </c>
      <c r="P888" s="7">
        <f t="shared" si="133"/>
        <v>16.5</v>
      </c>
      <c r="Q888" s="8">
        <f t="shared" si="134"/>
        <v>35.725000000000001</v>
      </c>
      <c r="R888" s="8">
        <f t="shared" si="135"/>
        <v>23.125</v>
      </c>
      <c r="S888" s="8">
        <f t="shared" si="136"/>
        <v>21.675000000000001</v>
      </c>
      <c r="T888" s="8">
        <f t="shared" si="137"/>
        <v>27.875</v>
      </c>
      <c r="U888" s="7">
        <f t="shared" si="138"/>
        <v>26.841666666666669</v>
      </c>
      <c r="V888" s="7">
        <f t="shared" si="139"/>
        <v>27.1</v>
      </c>
    </row>
    <row r="889" spans="1:22" ht="13.5" x14ac:dyDescent="0.25">
      <c r="A889" s="3">
        <f>RSI!A889</f>
        <v>44000</v>
      </c>
      <c r="B889" s="2">
        <f>RSI!B889</f>
        <v>1.72</v>
      </c>
      <c r="C889" s="2">
        <f>RSI!I889</f>
        <v>24.770204384318788</v>
      </c>
      <c r="D889" s="2">
        <f>MACD!E889</f>
        <v>1.965099637270229E-2</v>
      </c>
      <c r="E889" s="2">
        <f>MACD!F889</f>
        <v>4.1332099826334859E-2</v>
      </c>
      <c r="F889" s="2">
        <f>'Moving Avg'!D889</f>
        <v>1.78</v>
      </c>
      <c r="G889" s="2">
        <f>'Moving Avg'!F889</f>
        <v>1.8509999999999995</v>
      </c>
      <c r="H889" s="2">
        <f>'Moving Avg'!G889</f>
        <v>1.9452000000000005</v>
      </c>
      <c r="I889" s="2">
        <f>'Moving Avg'!H889</f>
        <v>1.9840499999999972</v>
      </c>
      <c r="J889" s="5" t="str">
        <f>OBV!F889</f>
        <v>BEARISH</v>
      </c>
      <c r="K889" s="5" t="str">
        <f>OBV!G889</f>
        <v>NEUTRAL</v>
      </c>
      <c r="L889" s="5" t="str">
        <f>OBV!H889</f>
        <v>CONFIRMED BEARISH</v>
      </c>
      <c r="M889" s="7">
        <f t="shared" si="130"/>
        <v>50</v>
      </c>
      <c r="N889" s="7">
        <f t="shared" si="131"/>
        <v>100</v>
      </c>
      <c r="O889" s="7">
        <f t="shared" si="132"/>
        <v>0</v>
      </c>
      <c r="P889" s="7">
        <f t="shared" si="133"/>
        <v>16.5</v>
      </c>
      <c r="Q889" s="8">
        <f t="shared" si="134"/>
        <v>54.975000000000001</v>
      </c>
      <c r="R889" s="8">
        <f t="shared" si="135"/>
        <v>34.125</v>
      </c>
      <c r="S889" s="8">
        <f t="shared" si="136"/>
        <v>29.925000000000001</v>
      </c>
      <c r="T889" s="8">
        <f t="shared" si="137"/>
        <v>41.625</v>
      </c>
      <c r="U889" s="7">
        <f t="shared" si="138"/>
        <v>39.674999999999997</v>
      </c>
      <c r="V889" s="7">
        <f t="shared" si="139"/>
        <v>40.162499999999994</v>
      </c>
    </row>
    <row r="890" spans="1:22" ht="13.5" x14ac:dyDescent="0.25">
      <c r="A890" s="3">
        <f>RSI!A890</f>
        <v>44001</v>
      </c>
      <c r="B890" s="2">
        <f>RSI!B890</f>
        <v>1.67</v>
      </c>
      <c r="C890" s="2">
        <f>RSI!I890</f>
        <v>21.154095246346301</v>
      </c>
      <c r="D890" s="2">
        <f>MACD!E890</f>
        <v>1.956717821877918E-2</v>
      </c>
      <c r="E890" s="2">
        <f>MACD!F890</f>
        <v>3.6979115504823724E-2</v>
      </c>
      <c r="F890" s="2">
        <f>'Moving Avg'!D890</f>
        <v>1.7479999999999998</v>
      </c>
      <c r="G890" s="2">
        <f>'Moving Avg'!F890</f>
        <v>1.8374999999999997</v>
      </c>
      <c r="H890" s="2">
        <f>'Moving Avg'!G890</f>
        <v>1.9382000000000001</v>
      </c>
      <c r="I890" s="2">
        <f>'Moving Avg'!H890</f>
        <v>1.9828999999999974</v>
      </c>
      <c r="J890" s="5" t="str">
        <f>OBV!F890</f>
        <v>BEARISH</v>
      </c>
      <c r="K890" s="5" t="str">
        <f>OBV!G890</f>
        <v>NEUTRAL</v>
      </c>
      <c r="L890" s="5" t="str">
        <f>OBV!H890</f>
        <v>CONFIRMED BEARISH</v>
      </c>
      <c r="M890" s="7">
        <f t="shared" si="130"/>
        <v>50</v>
      </c>
      <c r="N890" s="7">
        <f t="shared" si="131"/>
        <v>45</v>
      </c>
      <c r="O890" s="7">
        <f t="shared" si="132"/>
        <v>0</v>
      </c>
      <c r="P890" s="7">
        <f t="shared" si="133"/>
        <v>16.5</v>
      </c>
      <c r="Q890" s="8">
        <f t="shared" si="134"/>
        <v>35.725000000000001</v>
      </c>
      <c r="R890" s="8">
        <f t="shared" si="135"/>
        <v>23.125</v>
      </c>
      <c r="S890" s="8">
        <f t="shared" si="136"/>
        <v>21.675000000000001</v>
      </c>
      <c r="T890" s="8">
        <f t="shared" si="137"/>
        <v>27.875</v>
      </c>
      <c r="U890" s="7">
        <f t="shared" si="138"/>
        <v>26.841666666666669</v>
      </c>
      <c r="V890" s="7">
        <f t="shared" si="139"/>
        <v>27.1</v>
      </c>
    </row>
    <row r="891" spans="1:22" ht="13.5" x14ac:dyDescent="0.25">
      <c r="A891" s="3">
        <f>RSI!A891</f>
        <v>44004</v>
      </c>
      <c r="B891" s="2">
        <f>RSI!B891</f>
        <v>1.61</v>
      </c>
      <c r="C891" s="2">
        <f>RSI!I891</f>
        <v>17.796603241331098</v>
      </c>
      <c r="D891" s="2">
        <f>MACD!E891</f>
        <v>3.2782794443269259E-2</v>
      </c>
      <c r="E891" s="2">
        <f>MACD!F891</f>
        <v>3.6139851292512834E-2</v>
      </c>
      <c r="F891" s="2">
        <f>'Moving Avg'!D891</f>
        <v>1.704</v>
      </c>
      <c r="G891" s="2">
        <f>'Moving Avg'!F891</f>
        <v>1.8210000000000002</v>
      </c>
      <c r="H891" s="2">
        <f>'Moving Avg'!G891</f>
        <v>1.9300000000000004</v>
      </c>
      <c r="I891" s="2">
        <f>'Moving Avg'!H891</f>
        <v>1.9814499999999975</v>
      </c>
      <c r="J891" s="5" t="str">
        <f>OBV!F891</f>
        <v>BEARISH</v>
      </c>
      <c r="K891" s="5" t="str">
        <f>OBV!G891</f>
        <v>NEUTRAL</v>
      </c>
      <c r="L891" s="5" t="str">
        <f>OBV!H891</f>
        <v>CONFIRMED BEARISH</v>
      </c>
      <c r="M891" s="7">
        <f t="shared" si="130"/>
        <v>50</v>
      </c>
      <c r="N891" s="7">
        <f t="shared" si="131"/>
        <v>45</v>
      </c>
      <c r="O891" s="7">
        <f t="shared" si="132"/>
        <v>0</v>
      </c>
      <c r="P891" s="7">
        <f t="shared" si="133"/>
        <v>16.5</v>
      </c>
      <c r="Q891" s="8">
        <f t="shared" si="134"/>
        <v>35.725000000000001</v>
      </c>
      <c r="R891" s="8">
        <f t="shared" si="135"/>
        <v>23.125</v>
      </c>
      <c r="S891" s="8">
        <f t="shared" si="136"/>
        <v>21.675000000000001</v>
      </c>
      <c r="T891" s="8">
        <f t="shared" si="137"/>
        <v>27.875</v>
      </c>
      <c r="U891" s="7">
        <f t="shared" si="138"/>
        <v>26.841666666666669</v>
      </c>
      <c r="V891" s="7">
        <f t="shared" si="139"/>
        <v>27.1</v>
      </c>
    </row>
    <row r="892" spans="1:22" ht="13.5" x14ac:dyDescent="0.25">
      <c r="A892" s="3">
        <f>RSI!A892</f>
        <v>44005</v>
      </c>
      <c r="B892" s="2">
        <f>RSI!B892</f>
        <v>1.53</v>
      </c>
      <c r="C892" s="2">
        <f>RSI!I892</f>
        <v>14.493530484279376</v>
      </c>
      <c r="D892" s="2">
        <f>MACD!E892</f>
        <v>5.7464171320652957E-2</v>
      </c>
      <c r="E892" s="2">
        <f>MACD!F892</f>
        <v>4.040471529814086E-2</v>
      </c>
      <c r="F892" s="2">
        <f>'Moving Avg'!D892</f>
        <v>1.65</v>
      </c>
      <c r="G892" s="2">
        <f>'Moving Avg'!F892</f>
        <v>1.8004999999999995</v>
      </c>
      <c r="H892" s="2">
        <f>'Moving Avg'!G892</f>
        <v>1.9202000000000001</v>
      </c>
      <c r="I892" s="2">
        <f>'Moving Avg'!H892</f>
        <v>1.9795999999999976</v>
      </c>
      <c r="J892" s="5" t="str">
        <f>OBV!F892</f>
        <v>BEARISH</v>
      </c>
      <c r="K892" s="5" t="str">
        <f>OBV!G892</f>
        <v>NEUTRAL</v>
      </c>
      <c r="L892" s="5" t="str">
        <f>OBV!H892</f>
        <v>CONFIRMED BEARISH</v>
      </c>
      <c r="M892" s="7">
        <f t="shared" si="130"/>
        <v>50</v>
      </c>
      <c r="N892" s="7">
        <f t="shared" si="131"/>
        <v>0</v>
      </c>
      <c r="O892" s="7">
        <f t="shared" si="132"/>
        <v>0</v>
      </c>
      <c r="P892" s="7">
        <f t="shared" si="133"/>
        <v>16.5</v>
      </c>
      <c r="Q892" s="8">
        <f t="shared" si="134"/>
        <v>19.975000000000001</v>
      </c>
      <c r="R892" s="8">
        <f t="shared" si="135"/>
        <v>14.125</v>
      </c>
      <c r="S892" s="8">
        <f t="shared" si="136"/>
        <v>14.925000000000001</v>
      </c>
      <c r="T892" s="8">
        <f t="shared" si="137"/>
        <v>16.625</v>
      </c>
      <c r="U892" s="7">
        <f t="shared" si="138"/>
        <v>16.341666666666669</v>
      </c>
      <c r="V892" s="7">
        <f t="shared" si="139"/>
        <v>16.412500000000001</v>
      </c>
    </row>
    <row r="893" spans="1:22" ht="13.5" x14ac:dyDescent="0.25">
      <c r="A893" s="3">
        <f>RSI!A893</f>
        <v>44006</v>
      </c>
      <c r="B893" s="2">
        <f>RSI!B893</f>
        <v>1.57</v>
      </c>
      <c r="C893" s="2">
        <f>RSI!I893</f>
        <v>22.262546543672769</v>
      </c>
      <c r="D893" s="2">
        <f>MACD!E893</f>
        <v>7.7172211081330655E-2</v>
      </c>
      <c r="E893" s="2">
        <f>MACD!F893</f>
        <v>4.7758214454778819E-2</v>
      </c>
      <c r="F893" s="2">
        <f>'Moving Avg'!D893</f>
        <v>1.6199999999999999</v>
      </c>
      <c r="G893" s="2">
        <f>'Moving Avg'!F893</f>
        <v>1.7819999999999996</v>
      </c>
      <c r="H893" s="2">
        <f>'Moving Avg'!G893</f>
        <v>1.9111999999999998</v>
      </c>
      <c r="I893" s="2">
        <f>'Moving Avg'!H893</f>
        <v>1.9776999999999978</v>
      </c>
      <c r="J893" s="5" t="str">
        <f>OBV!F893</f>
        <v>BEARISH</v>
      </c>
      <c r="K893" s="5" t="str">
        <f>OBV!G893</f>
        <v>NEUTRAL</v>
      </c>
      <c r="L893" s="5" t="str">
        <f>OBV!H893</f>
        <v>CONFIRMED BEARISH</v>
      </c>
      <c r="M893" s="7">
        <f t="shared" si="130"/>
        <v>50</v>
      </c>
      <c r="N893" s="7">
        <f t="shared" si="131"/>
        <v>0</v>
      </c>
      <c r="O893" s="7">
        <f t="shared" si="132"/>
        <v>0</v>
      </c>
      <c r="P893" s="7">
        <f t="shared" si="133"/>
        <v>16.5</v>
      </c>
      <c r="Q893" s="8">
        <f t="shared" si="134"/>
        <v>19.975000000000001</v>
      </c>
      <c r="R893" s="8">
        <f t="shared" si="135"/>
        <v>14.125</v>
      </c>
      <c r="S893" s="8">
        <f t="shared" si="136"/>
        <v>14.925000000000001</v>
      </c>
      <c r="T893" s="8">
        <f t="shared" si="137"/>
        <v>16.625</v>
      </c>
      <c r="U893" s="7">
        <f t="shared" si="138"/>
        <v>16.341666666666669</v>
      </c>
      <c r="V893" s="7">
        <f t="shared" si="139"/>
        <v>16.412500000000001</v>
      </c>
    </row>
    <row r="894" spans="1:22" ht="13.5" x14ac:dyDescent="0.25">
      <c r="A894" s="3">
        <f>RSI!A894</f>
        <v>44007</v>
      </c>
      <c r="B894" s="2">
        <f>RSI!B894</f>
        <v>1.56</v>
      </c>
      <c r="C894" s="2">
        <f>RSI!I894</f>
        <v>21.730963979184693</v>
      </c>
      <c r="D894" s="2">
        <f>MACD!E894</f>
        <v>8.8314724157857682E-2</v>
      </c>
      <c r="E894" s="2">
        <f>MACD!F894</f>
        <v>5.58695163953946E-2</v>
      </c>
      <c r="F894" s="2">
        <f>'Moving Avg'!D894</f>
        <v>1.5880000000000003</v>
      </c>
      <c r="G894" s="2">
        <f>'Moving Avg'!F894</f>
        <v>1.7629999999999995</v>
      </c>
      <c r="H894" s="2">
        <f>'Moving Avg'!G894</f>
        <v>1.9019999999999999</v>
      </c>
      <c r="I894" s="2">
        <f>'Moving Avg'!H894</f>
        <v>1.9757999999999978</v>
      </c>
      <c r="J894" s="5" t="str">
        <f>OBV!F894</f>
        <v>BEARISH</v>
      </c>
      <c r="K894" s="5" t="str">
        <f>OBV!G894</f>
        <v>NEUTRAL</v>
      </c>
      <c r="L894" s="5" t="str">
        <f>OBV!H894</f>
        <v>CONFIRMED BEARISH</v>
      </c>
      <c r="M894" s="7">
        <f t="shared" si="130"/>
        <v>50</v>
      </c>
      <c r="N894" s="7">
        <f t="shared" si="131"/>
        <v>0</v>
      </c>
      <c r="O894" s="7">
        <f t="shared" si="132"/>
        <v>0</v>
      </c>
      <c r="P894" s="7">
        <f t="shared" si="133"/>
        <v>16.5</v>
      </c>
      <c r="Q894" s="8">
        <f t="shared" si="134"/>
        <v>19.975000000000001</v>
      </c>
      <c r="R894" s="8">
        <f t="shared" si="135"/>
        <v>14.125</v>
      </c>
      <c r="S894" s="8">
        <f t="shared" si="136"/>
        <v>14.925000000000001</v>
      </c>
      <c r="T894" s="8">
        <f t="shared" si="137"/>
        <v>16.625</v>
      </c>
      <c r="U894" s="7">
        <f t="shared" si="138"/>
        <v>16.341666666666669</v>
      </c>
      <c r="V894" s="7">
        <f t="shared" si="139"/>
        <v>16.412500000000001</v>
      </c>
    </row>
    <row r="895" spans="1:22" ht="13.5" x14ac:dyDescent="0.25">
      <c r="A895" s="3">
        <f>RSI!A895</f>
        <v>44008</v>
      </c>
      <c r="B895" s="2">
        <f>RSI!B895</f>
        <v>1.56</v>
      </c>
      <c r="C895" s="2">
        <f>RSI!I895</f>
        <v>21.730963979184679</v>
      </c>
      <c r="D895" s="2">
        <f>MACD!E895</f>
        <v>9.9115100794363364E-2</v>
      </c>
      <c r="E895" s="2">
        <f>MACD!F895</f>
        <v>6.4518633275188364E-2</v>
      </c>
      <c r="F895" s="2">
        <f>'Moving Avg'!D895</f>
        <v>1.5660000000000001</v>
      </c>
      <c r="G895" s="2">
        <f>'Moving Avg'!F895</f>
        <v>1.7439999999999998</v>
      </c>
      <c r="H895" s="2">
        <f>'Moving Avg'!G895</f>
        <v>1.8927999999999998</v>
      </c>
      <c r="I895" s="2">
        <f>'Moving Avg'!H895</f>
        <v>1.9738999999999982</v>
      </c>
      <c r="J895" s="5" t="str">
        <f>OBV!F895</f>
        <v>BEARISH</v>
      </c>
      <c r="K895" s="5" t="str">
        <f>OBV!G895</f>
        <v>NEUTRAL</v>
      </c>
      <c r="L895" s="5" t="str">
        <f>OBV!H895</f>
        <v>CONFIRMED BEARISH</v>
      </c>
      <c r="M895" s="7">
        <f t="shared" si="130"/>
        <v>50</v>
      </c>
      <c r="N895" s="7">
        <f t="shared" si="131"/>
        <v>0</v>
      </c>
      <c r="O895" s="7">
        <f t="shared" si="132"/>
        <v>0</v>
      </c>
      <c r="P895" s="7">
        <f t="shared" si="133"/>
        <v>16.5</v>
      </c>
      <c r="Q895" s="8">
        <f t="shared" si="134"/>
        <v>19.975000000000001</v>
      </c>
      <c r="R895" s="8">
        <f t="shared" si="135"/>
        <v>14.125</v>
      </c>
      <c r="S895" s="8">
        <f t="shared" si="136"/>
        <v>14.925000000000001</v>
      </c>
      <c r="T895" s="8">
        <f t="shared" si="137"/>
        <v>16.625</v>
      </c>
      <c r="U895" s="7">
        <f t="shared" si="138"/>
        <v>16.341666666666669</v>
      </c>
      <c r="V895" s="7">
        <f t="shared" si="139"/>
        <v>16.412500000000001</v>
      </c>
    </row>
    <row r="896" spans="1:22" ht="13.5" x14ac:dyDescent="0.25">
      <c r="A896" s="3">
        <f>RSI!A896</f>
        <v>44011</v>
      </c>
      <c r="B896" s="2">
        <f>RSI!B896</f>
        <v>1.52</v>
      </c>
      <c r="C896" s="2">
        <f>RSI!I896</f>
        <v>19.563859809749786</v>
      </c>
      <c r="D896" s="2">
        <f>MACD!E896</f>
        <v>0.11248730356320014</v>
      </c>
      <c r="E896" s="2">
        <f>MACD!F896</f>
        <v>7.4112367332790724E-2</v>
      </c>
      <c r="F896" s="2">
        <f>'Moving Avg'!D896</f>
        <v>1.548</v>
      </c>
      <c r="G896" s="2">
        <f>'Moving Avg'!F896</f>
        <v>1.7254999999999998</v>
      </c>
      <c r="H896" s="2">
        <f>'Moving Avg'!G896</f>
        <v>1.8827999999999998</v>
      </c>
      <c r="I896" s="2">
        <f>'Moving Avg'!H896</f>
        <v>1.971799999999998</v>
      </c>
      <c r="J896" s="5" t="str">
        <f>OBV!F896</f>
        <v>BEARISH</v>
      </c>
      <c r="K896" s="5" t="str">
        <f>OBV!G896</f>
        <v>NEUTRAL</v>
      </c>
      <c r="L896" s="5" t="str">
        <f>OBV!H896</f>
        <v>CONFIRMED BEARISH</v>
      </c>
      <c r="M896" s="7">
        <f t="shared" si="130"/>
        <v>50</v>
      </c>
      <c r="N896" s="7">
        <f t="shared" si="131"/>
        <v>0</v>
      </c>
      <c r="O896" s="7">
        <f t="shared" si="132"/>
        <v>0</v>
      </c>
      <c r="P896" s="7">
        <f t="shared" si="133"/>
        <v>16.5</v>
      </c>
      <c r="Q896" s="8">
        <f t="shared" si="134"/>
        <v>19.975000000000001</v>
      </c>
      <c r="R896" s="8">
        <f t="shared" si="135"/>
        <v>14.125</v>
      </c>
      <c r="S896" s="8">
        <f t="shared" si="136"/>
        <v>14.925000000000001</v>
      </c>
      <c r="T896" s="8">
        <f t="shared" si="137"/>
        <v>16.625</v>
      </c>
      <c r="U896" s="7">
        <f t="shared" si="138"/>
        <v>16.341666666666669</v>
      </c>
      <c r="V896" s="7">
        <f t="shared" si="139"/>
        <v>16.412500000000001</v>
      </c>
    </row>
    <row r="897" spans="1:22" ht="13.5" x14ac:dyDescent="0.25">
      <c r="A897" s="3">
        <f>RSI!A897</f>
        <v>44012</v>
      </c>
      <c r="B897" s="2">
        <f>RSI!B897</f>
        <v>1.46</v>
      </c>
      <c r="C897" s="2">
        <f>RSI!I897</f>
        <v>16.849519702095094</v>
      </c>
      <c r="D897" s="2">
        <f>MACD!E897</f>
        <v>0.12504401737282222</v>
      </c>
      <c r="E897" s="2">
        <f>MACD!F897</f>
        <v>8.4298697340797035E-2</v>
      </c>
      <c r="F897" s="2">
        <f>'Moving Avg'!D897</f>
        <v>1.5339999999999998</v>
      </c>
      <c r="G897" s="2">
        <f>'Moving Avg'!F897</f>
        <v>1.7064999999999997</v>
      </c>
      <c r="H897" s="2">
        <f>'Moving Avg'!G897</f>
        <v>1.8715999999999995</v>
      </c>
      <c r="I897" s="2">
        <f>'Moving Avg'!H897</f>
        <v>1.9693999999999983</v>
      </c>
      <c r="J897" s="5" t="str">
        <f>OBV!F897</f>
        <v>BEARISH</v>
      </c>
      <c r="K897" s="5" t="str">
        <f>OBV!G897</f>
        <v>NEUTRAL</v>
      </c>
      <c r="L897" s="5" t="str">
        <f>OBV!H897</f>
        <v>CONFIRMED BEARISH</v>
      </c>
      <c r="M897" s="7">
        <f t="shared" si="130"/>
        <v>50</v>
      </c>
      <c r="N897" s="7">
        <f t="shared" si="131"/>
        <v>0</v>
      </c>
      <c r="O897" s="7">
        <f t="shared" si="132"/>
        <v>0</v>
      </c>
      <c r="P897" s="7">
        <f t="shared" si="133"/>
        <v>16.5</v>
      </c>
      <c r="Q897" s="8">
        <f t="shared" si="134"/>
        <v>19.975000000000001</v>
      </c>
      <c r="R897" s="8">
        <f t="shared" si="135"/>
        <v>14.125</v>
      </c>
      <c r="S897" s="8">
        <f t="shared" si="136"/>
        <v>14.925000000000001</v>
      </c>
      <c r="T897" s="8">
        <f t="shared" si="137"/>
        <v>16.625</v>
      </c>
      <c r="U897" s="7">
        <f t="shared" si="138"/>
        <v>16.341666666666669</v>
      </c>
      <c r="V897" s="7">
        <f t="shared" si="139"/>
        <v>16.412500000000001</v>
      </c>
    </row>
    <row r="898" spans="1:22" ht="13.5" x14ac:dyDescent="0.25">
      <c r="A898" s="3">
        <f>RSI!A898</f>
        <v>44013</v>
      </c>
      <c r="B898" s="2">
        <f>RSI!B898</f>
        <v>1.42</v>
      </c>
      <c r="C898" s="2">
        <f>RSI!I898</f>
        <v>15.323177288147349</v>
      </c>
      <c r="D898" s="2">
        <f>MACD!E898</f>
        <v>0.12798681004562762</v>
      </c>
      <c r="E898" s="2">
        <f>MACD!F898</f>
        <v>9.3036319881763169E-2</v>
      </c>
      <c r="F898" s="2">
        <f>'Moving Avg'!D898</f>
        <v>1.504</v>
      </c>
      <c r="G898" s="2">
        <f>'Moving Avg'!F898</f>
        <v>1.6879999999999995</v>
      </c>
      <c r="H898" s="2">
        <f>'Moving Avg'!G898</f>
        <v>1.8595999999999993</v>
      </c>
      <c r="I898" s="2">
        <f>'Moving Avg'!H898</f>
        <v>1.9667999999999983</v>
      </c>
      <c r="J898" s="5" t="str">
        <f>OBV!F898</f>
        <v>BEARISH</v>
      </c>
      <c r="K898" s="5" t="str">
        <f>OBV!G898</f>
        <v>NEUTRAL</v>
      </c>
      <c r="L898" s="5" t="str">
        <f>OBV!H898</f>
        <v>CONFIRMED BEARISH</v>
      </c>
      <c r="M898" s="7">
        <f t="shared" ref="M898:M961" si="140">IF(C898&lt;30,50, IF(C898&gt;70, 0, 25))</f>
        <v>50</v>
      </c>
      <c r="N898" s="7">
        <f t="shared" ref="N898:N961" si="141">IF(E898-D898&gt;0.02, 100, IF(E898-D898&lt;0,0,45))</f>
        <v>0</v>
      </c>
      <c r="O898" s="7">
        <f t="shared" ref="O898:O961" si="142">IF(F898-I898&gt;10,100,IF(F898-I898&gt;5,75, IF(F898-I898&gt;0,50,0)))</f>
        <v>0</v>
      </c>
      <c r="P898" s="7">
        <f t="shared" ref="P898:P961" si="143">IF(L898="confirmed bullish", 34, IF(L898="bullish divergence",17, 0))+IF(J898="bullish",33,IF(J898="bearish",0,16.5))+IF(K898="strong",33,IF(K898="weak",0,16.5))</f>
        <v>16.5</v>
      </c>
      <c r="Q898" s="8">
        <f t="shared" si="134"/>
        <v>19.975000000000001</v>
      </c>
      <c r="R898" s="8">
        <f t="shared" si="135"/>
        <v>14.125</v>
      </c>
      <c r="S898" s="8">
        <f t="shared" si="136"/>
        <v>14.925000000000001</v>
      </c>
      <c r="T898" s="8">
        <f t="shared" si="137"/>
        <v>16.625</v>
      </c>
      <c r="U898" s="7">
        <f t="shared" si="138"/>
        <v>16.341666666666669</v>
      </c>
      <c r="V898" s="7">
        <f t="shared" si="139"/>
        <v>16.412500000000001</v>
      </c>
    </row>
    <row r="899" spans="1:22" ht="13.5" x14ac:dyDescent="0.25">
      <c r="A899" s="3">
        <f>RSI!A899</f>
        <v>44014</v>
      </c>
      <c r="B899" s="2">
        <f>RSI!B899</f>
        <v>1.38</v>
      </c>
      <c r="C899" s="2">
        <f>RSI!I899</f>
        <v>13.96119424747701</v>
      </c>
      <c r="D899" s="2">
        <f>MACD!E899</f>
        <v>0.13521564407650821</v>
      </c>
      <c r="E899" s="2">
        <f>MACD!F899</f>
        <v>0.10147218472071218</v>
      </c>
      <c r="F899" s="2">
        <f>'Moving Avg'!D899</f>
        <v>1.468</v>
      </c>
      <c r="G899" s="2">
        <f>'Moving Avg'!F899</f>
        <v>1.67</v>
      </c>
      <c r="H899" s="2">
        <f>'Moving Avg'!G899</f>
        <v>1.8467999999999991</v>
      </c>
      <c r="I899" s="2">
        <f>'Moving Avg'!H899</f>
        <v>1.9639999999999986</v>
      </c>
      <c r="J899" s="5" t="str">
        <f>OBV!F899</f>
        <v>BEARISH</v>
      </c>
      <c r="K899" s="5" t="str">
        <f>OBV!G899</f>
        <v>NEUTRAL</v>
      </c>
      <c r="L899" s="5" t="str">
        <f>OBV!H899</f>
        <v>CONFIRMED BEARISH</v>
      </c>
      <c r="M899" s="7">
        <f t="shared" si="140"/>
        <v>50</v>
      </c>
      <c r="N899" s="7">
        <f t="shared" si="141"/>
        <v>0</v>
      </c>
      <c r="O899" s="7">
        <f t="shared" si="142"/>
        <v>0</v>
      </c>
      <c r="P899" s="7">
        <f t="shared" si="143"/>
        <v>16.5</v>
      </c>
      <c r="Q899" s="8">
        <f t="shared" ref="Q899:Q962" si="144">0.35*M899+N899*0.35+O899*0.15+P899*0.15</f>
        <v>19.975000000000001</v>
      </c>
      <c r="R899" s="8">
        <f t="shared" ref="R899:R962" si="145">M899*0.2+N899*0.2+O899*0.35+P899*0.25</f>
        <v>14.125</v>
      </c>
      <c r="S899" s="8">
        <f t="shared" ref="S899:S962" si="146">M899*0.15+N899*0.15+O899*0.25+P899*0.45</f>
        <v>14.925000000000001</v>
      </c>
      <c r="T899" s="8">
        <f t="shared" ref="T899:T962" si="147">0.25*SUM(M899:P899)</f>
        <v>16.625</v>
      </c>
      <c r="U899" s="7">
        <f t="shared" ref="U899:U962" si="148">SUM(Q899:S899)/3</f>
        <v>16.341666666666669</v>
      </c>
      <c r="V899" s="7">
        <f t="shared" ref="V899:V962" si="149">SUM(Q899:T899)/4</f>
        <v>16.412500000000001</v>
      </c>
    </row>
    <row r="900" spans="1:22" ht="13.5" x14ac:dyDescent="0.25">
      <c r="A900" s="3">
        <f>RSI!A900</f>
        <v>44015</v>
      </c>
      <c r="B900" s="2">
        <f>RSI!B900</f>
        <v>1.46</v>
      </c>
      <c r="C900" s="2">
        <f>RSI!I900</f>
        <v>27.785997761028824</v>
      </c>
      <c r="D900" s="2">
        <f>MACD!E900</f>
        <v>0.12959475171806423</v>
      </c>
      <c r="E900" s="2">
        <f>MACD!F900</f>
        <v>0.10709669812018259</v>
      </c>
      <c r="F900" s="2">
        <f>'Moving Avg'!D900</f>
        <v>1.448</v>
      </c>
      <c r="G900" s="2">
        <f>'Moving Avg'!F900</f>
        <v>1.6534999999999997</v>
      </c>
      <c r="H900" s="2">
        <f>'Moving Avg'!G900</f>
        <v>1.8355999999999992</v>
      </c>
      <c r="I900" s="2">
        <f>'Moving Avg'!H900</f>
        <v>1.9615999999999985</v>
      </c>
      <c r="J900" s="5" t="str">
        <f>OBV!F900</f>
        <v>BEARISH</v>
      </c>
      <c r="K900" s="5" t="str">
        <f>OBV!G900</f>
        <v>NEUTRAL</v>
      </c>
      <c r="L900" s="5" t="str">
        <f>OBV!H900</f>
        <v>CONFIRMED BEARISH</v>
      </c>
      <c r="M900" s="7">
        <f t="shared" si="140"/>
        <v>50</v>
      </c>
      <c r="N900" s="7">
        <f t="shared" si="141"/>
        <v>0</v>
      </c>
      <c r="O900" s="7">
        <f t="shared" si="142"/>
        <v>0</v>
      </c>
      <c r="P900" s="7">
        <f t="shared" si="143"/>
        <v>16.5</v>
      </c>
      <c r="Q900" s="8">
        <f t="shared" si="144"/>
        <v>19.975000000000001</v>
      </c>
      <c r="R900" s="8">
        <f t="shared" si="145"/>
        <v>14.125</v>
      </c>
      <c r="S900" s="8">
        <f t="shared" si="146"/>
        <v>14.925000000000001</v>
      </c>
      <c r="T900" s="8">
        <f t="shared" si="147"/>
        <v>16.625</v>
      </c>
      <c r="U900" s="7">
        <f t="shared" si="148"/>
        <v>16.341666666666669</v>
      </c>
      <c r="V900" s="7">
        <f t="shared" si="149"/>
        <v>16.412500000000001</v>
      </c>
    </row>
    <row r="901" spans="1:22" ht="13.5" x14ac:dyDescent="0.25">
      <c r="A901" s="3">
        <f>RSI!A901</f>
        <v>44018</v>
      </c>
      <c r="B901" s="2">
        <f>RSI!B901</f>
        <v>1.5</v>
      </c>
      <c r="C901" s="2">
        <f>RSI!I901</f>
        <v>33.536459936514007</v>
      </c>
      <c r="D901" s="2">
        <f>MACD!E901</f>
        <v>0.1139134856056867</v>
      </c>
      <c r="E901" s="2">
        <f>MACD!F901</f>
        <v>0.10846005561728342</v>
      </c>
      <c r="F901" s="2">
        <f>'Moving Avg'!D901</f>
        <v>1.444</v>
      </c>
      <c r="G901" s="2">
        <f>'Moving Avg'!F901</f>
        <v>1.6365000000000003</v>
      </c>
      <c r="H901" s="2">
        <f>'Moving Avg'!G901</f>
        <v>1.8251999999999993</v>
      </c>
      <c r="I901" s="2">
        <f>'Moving Avg'!H901</f>
        <v>1.9593999999999989</v>
      </c>
      <c r="J901" s="5" t="str">
        <f>OBV!F901</f>
        <v>BEARISH</v>
      </c>
      <c r="K901" s="5" t="str">
        <f>OBV!G901</f>
        <v>NEUTRAL</v>
      </c>
      <c r="L901" s="5" t="str">
        <f>OBV!H901</f>
        <v>CONFIRMED BEARISH</v>
      </c>
      <c r="M901" s="7">
        <f t="shared" si="140"/>
        <v>25</v>
      </c>
      <c r="N901" s="7">
        <f t="shared" si="141"/>
        <v>0</v>
      </c>
      <c r="O901" s="7">
        <f t="shared" si="142"/>
        <v>0</v>
      </c>
      <c r="P901" s="7">
        <f t="shared" si="143"/>
        <v>16.5</v>
      </c>
      <c r="Q901" s="8">
        <f t="shared" si="144"/>
        <v>11.225</v>
      </c>
      <c r="R901" s="8">
        <f t="shared" si="145"/>
        <v>9.125</v>
      </c>
      <c r="S901" s="8">
        <f t="shared" si="146"/>
        <v>11.175000000000001</v>
      </c>
      <c r="T901" s="8">
        <f t="shared" si="147"/>
        <v>10.375</v>
      </c>
      <c r="U901" s="7">
        <f t="shared" si="148"/>
        <v>10.508333333333335</v>
      </c>
      <c r="V901" s="7">
        <f t="shared" si="149"/>
        <v>10.475000000000001</v>
      </c>
    </row>
    <row r="902" spans="1:22" ht="13.5" x14ac:dyDescent="0.25">
      <c r="A902" s="3">
        <f>RSI!A902</f>
        <v>44019</v>
      </c>
      <c r="B902" s="2">
        <f>RSI!B902</f>
        <v>1.54</v>
      </c>
      <c r="C902" s="2">
        <f>RSI!I902</f>
        <v>38.785950170992983</v>
      </c>
      <c r="D902" s="2">
        <f>MACD!E902</f>
        <v>8.6312339955183726E-2</v>
      </c>
      <c r="E902" s="2">
        <f>MACD!F902</f>
        <v>0.10403051248486349</v>
      </c>
      <c r="F902" s="2">
        <f>'Moving Avg'!D902</f>
        <v>1.46</v>
      </c>
      <c r="G902" s="2">
        <f>'Moving Avg'!F902</f>
        <v>1.6194999999999999</v>
      </c>
      <c r="H902" s="2">
        <f>'Moving Avg'!G902</f>
        <v>1.8155999999999994</v>
      </c>
      <c r="I902" s="2">
        <f>'Moving Avg'!H902</f>
        <v>1.9573999999999989</v>
      </c>
      <c r="J902" s="5" t="str">
        <f>OBV!F902</f>
        <v>BEARISH</v>
      </c>
      <c r="K902" s="5" t="str">
        <f>OBV!G902</f>
        <v>NEUTRAL</v>
      </c>
      <c r="L902" s="5" t="str">
        <f>OBV!H902</f>
        <v>BEARISH DIVERGENCE</v>
      </c>
      <c r="M902" s="7">
        <f t="shared" si="140"/>
        <v>25</v>
      </c>
      <c r="N902" s="7">
        <f t="shared" si="141"/>
        <v>45</v>
      </c>
      <c r="O902" s="7">
        <f t="shared" si="142"/>
        <v>0</v>
      </c>
      <c r="P902" s="7">
        <f t="shared" si="143"/>
        <v>16.5</v>
      </c>
      <c r="Q902" s="8">
        <f t="shared" si="144"/>
        <v>26.975000000000001</v>
      </c>
      <c r="R902" s="8">
        <f t="shared" si="145"/>
        <v>18.125</v>
      </c>
      <c r="S902" s="8">
        <f t="shared" si="146"/>
        <v>17.925000000000001</v>
      </c>
      <c r="T902" s="8">
        <f t="shared" si="147"/>
        <v>21.625</v>
      </c>
      <c r="U902" s="7">
        <f t="shared" si="148"/>
        <v>21.008333333333336</v>
      </c>
      <c r="V902" s="7">
        <f t="shared" si="149"/>
        <v>21.162500000000001</v>
      </c>
    </row>
    <row r="903" spans="1:22" ht="13.5" x14ac:dyDescent="0.25">
      <c r="A903" s="3">
        <f>RSI!A903</f>
        <v>44020</v>
      </c>
      <c r="B903" s="2">
        <f>RSI!B903</f>
        <v>1.54</v>
      </c>
      <c r="C903" s="2">
        <f>RSI!I903</f>
        <v>38.785950170992983</v>
      </c>
      <c r="D903" s="2">
        <f>MACD!E903</f>
        <v>6.9743780371967157E-2</v>
      </c>
      <c r="E903" s="2">
        <f>MACD!F903</f>
        <v>9.7173166062284225E-2</v>
      </c>
      <c r="F903" s="2">
        <f>'Moving Avg'!D903</f>
        <v>1.484</v>
      </c>
      <c r="G903" s="2">
        <f>'Moving Avg'!F903</f>
        <v>1.6024999999999998</v>
      </c>
      <c r="H903" s="2">
        <f>'Moving Avg'!G903</f>
        <v>1.8059999999999994</v>
      </c>
      <c r="I903" s="2">
        <f>'Moving Avg'!H903</f>
        <v>1.9553999999999991</v>
      </c>
      <c r="J903" s="5" t="str">
        <f>OBV!F903</f>
        <v>BEARISH</v>
      </c>
      <c r="K903" s="5" t="str">
        <f>OBV!G903</f>
        <v>NEUTRAL</v>
      </c>
      <c r="L903" s="5" t="str">
        <f>OBV!H903</f>
        <v>BEARISH DIVERGENCE</v>
      </c>
      <c r="M903" s="7">
        <f t="shared" si="140"/>
        <v>25</v>
      </c>
      <c r="N903" s="7">
        <f t="shared" si="141"/>
        <v>100</v>
      </c>
      <c r="O903" s="7">
        <f t="shared" si="142"/>
        <v>0</v>
      </c>
      <c r="P903" s="7">
        <f t="shared" si="143"/>
        <v>16.5</v>
      </c>
      <c r="Q903" s="8">
        <f t="shared" si="144"/>
        <v>46.225000000000001</v>
      </c>
      <c r="R903" s="8">
        <f t="shared" si="145"/>
        <v>29.125</v>
      </c>
      <c r="S903" s="8">
        <f t="shared" si="146"/>
        <v>26.175000000000001</v>
      </c>
      <c r="T903" s="8">
        <f t="shared" si="147"/>
        <v>35.375</v>
      </c>
      <c r="U903" s="7">
        <f t="shared" si="148"/>
        <v>33.841666666666661</v>
      </c>
      <c r="V903" s="7">
        <f t="shared" si="149"/>
        <v>34.224999999999994</v>
      </c>
    </row>
    <row r="904" spans="1:22" ht="13.5" x14ac:dyDescent="0.25">
      <c r="A904" s="3">
        <f>RSI!A904</f>
        <v>44021</v>
      </c>
      <c r="B904" s="2">
        <f>RSI!B904</f>
        <v>1.58</v>
      </c>
      <c r="C904" s="2">
        <f>RSI!I904</f>
        <v>43.92271852168291</v>
      </c>
      <c r="D904" s="2">
        <f>MACD!E904</f>
        <v>5.1808370095977274E-2</v>
      </c>
      <c r="E904" s="2">
        <f>MACD!F904</f>
        <v>8.810020686902284E-2</v>
      </c>
      <c r="F904" s="2">
        <f>'Moving Avg'!D904</f>
        <v>1.524</v>
      </c>
      <c r="G904" s="2">
        <f>'Moving Avg'!F904</f>
        <v>1.5899999999999999</v>
      </c>
      <c r="H904" s="2">
        <f>'Moving Avg'!G904</f>
        <v>1.7971999999999997</v>
      </c>
      <c r="I904" s="2">
        <f>'Moving Avg'!H904</f>
        <v>1.9535999999999993</v>
      </c>
      <c r="J904" s="5" t="str">
        <f>OBV!F904</f>
        <v>BULLISH</v>
      </c>
      <c r="K904" s="5" t="str">
        <f>OBV!G904</f>
        <v>NEUTRAL</v>
      </c>
      <c r="L904" s="5" t="str">
        <f>OBV!H904</f>
        <v>CONFIRMED BULLISH</v>
      </c>
      <c r="M904" s="7">
        <f t="shared" si="140"/>
        <v>25</v>
      </c>
      <c r="N904" s="7">
        <f t="shared" si="141"/>
        <v>100</v>
      </c>
      <c r="O904" s="7">
        <f t="shared" si="142"/>
        <v>0</v>
      </c>
      <c r="P904" s="7">
        <f t="shared" si="143"/>
        <v>83.5</v>
      </c>
      <c r="Q904" s="8">
        <f t="shared" si="144"/>
        <v>56.274999999999999</v>
      </c>
      <c r="R904" s="8">
        <f t="shared" si="145"/>
        <v>45.875</v>
      </c>
      <c r="S904" s="8">
        <f t="shared" si="146"/>
        <v>56.325000000000003</v>
      </c>
      <c r="T904" s="8">
        <f t="shared" si="147"/>
        <v>52.125</v>
      </c>
      <c r="U904" s="7">
        <f t="shared" si="148"/>
        <v>52.82500000000001</v>
      </c>
      <c r="V904" s="7">
        <f t="shared" si="149"/>
        <v>52.650000000000006</v>
      </c>
    </row>
    <row r="905" spans="1:22" ht="13.5" x14ac:dyDescent="0.25">
      <c r="A905" s="3">
        <f>RSI!A905</f>
        <v>44022</v>
      </c>
      <c r="B905" s="2">
        <f>RSI!B905</f>
        <v>1.58</v>
      </c>
      <c r="C905" s="2">
        <f>RSI!I905</f>
        <v>43.92271852168291</v>
      </c>
      <c r="D905" s="2">
        <f>MACD!E905</f>
        <v>3.6938081474093609E-2</v>
      </c>
      <c r="E905" s="2">
        <f>MACD!F905</f>
        <v>7.7867781790037005E-2</v>
      </c>
      <c r="F905" s="2">
        <f>'Moving Avg'!D905</f>
        <v>1.548</v>
      </c>
      <c r="G905" s="2">
        <f>'Moving Avg'!F905</f>
        <v>1.5774999999999999</v>
      </c>
      <c r="H905" s="2">
        <f>'Moving Avg'!G905</f>
        <v>1.7883999999999998</v>
      </c>
      <c r="I905" s="2">
        <f>'Moving Avg'!H905</f>
        <v>1.9517999999999993</v>
      </c>
      <c r="J905" s="5" t="str">
        <f>OBV!F905</f>
        <v>BULLISH</v>
      </c>
      <c r="K905" s="5" t="str">
        <f>OBV!G905</f>
        <v>NEUTRAL</v>
      </c>
      <c r="L905" s="5" t="str">
        <f>OBV!H905</f>
        <v>CONFIRMED BULLISH</v>
      </c>
      <c r="M905" s="7">
        <f t="shared" si="140"/>
        <v>25</v>
      </c>
      <c r="N905" s="7">
        <f t="shared" si="141"/>
        <v>100</v>
      </c>
      <c r="O905" s="7">
        <f t="shared" si="142"/>
        <v>0</v>
      </c>
      <c r="P905" s="7">
        <f t="shared" si="143"/>
        <v>83.5</v>
      </c>
      <c r="Q905" s="8">
        <f t="shared" si="144"/>
        <v>56.274999999999999</v>
      </c>
      <c r="R905" s="8">
        <f t="shared" si="145"/>
        <v>45.875</v>
      </c>
      <c r="S905" s="8">
        <f t="shared" si="146"/>
        <v>56.325000000000003</v>
      </c>
      <c r="T905" s="8">
        <f t="shared" si="147"/>
        <v>52.125</v>
      </c>
      <c r="U905" s="7">
        <f t="shared" si="148"/>
        <v>52.82500000000001</v>
      </c>
      <c r="V905" s="7">
        <f t="shared" si="149"/>
        <v>52.650000000000006</v>
      </c>
    </row>
    <row r="906" spans="1:22" ht="13.5" x14ac:dyDescent="0.25">
      <c r="A906" s="3">
        <f>RSI!A906</f>
        <v>44025</v>
      </c>
      <c r="B906" s="2">
        <f>RSI!B906</f>
        <v>1.58</v>
      </c>
      <c r="C906" s="2">
        <f>RSI!I906</f>
        <v>43.922718521682917</v>
      </c>
      <c r="D906" s="2">
        <f>MACD!E906</f>
        <v>1.8484857266360288E-2</v>
      </c>
      <c r="E906" s="2">
        <f>MACD!F906</f>
        <v>6.5991196885301667E-2</v>
      </c>
      <c r="F906" s="2">
        <f>'Moving Avg'!D906</f>
        <v>1.5640000000000001</v>
      </c>
      <c r="G906" s="2">
        <f>'Moving Avg'!F906</f>
        <v>1.5649999999999999</v>
      </c>
      <c r="H906" s="2">
        <f>'Moving Avg'!G906</f>
        <v>1.7795999999999994</v>
      </c>
      <c r="I906" s="2">
        <f>'Moving Avg'!H906</f>
        <v>1.9498499999999992</v>
      </c>
      <c r="J906" s="5" t="str">
        <f>OBV!F906</f>
        <v>BULLISH</v>
      </c>
      <c r="K906" s="5" t="str">
        <f>OBV!G906</f>
        <v>NEUTRAL</v>
      </c>
      <c r="L906" s="5" t="str">
        <f>OBV!H906</f>
        <v>CONFIRMED BULLISH</v>
      </c>
      <c r="M906" s="7">
        <f t="shared" si="140"/>
        <v>25</v>
      </c>
      <c r="N906" s="7">
        <f t="shared" si="141"/>
        <v>100</v>
      </c>
      <c r="O906" s="7">
        <f t="shared" si="142"/>
        <v>0</v>
      </c>
      <c r="P906" s="7">
        <f t="shared" si="143"/>
        <v>83.5</v>
      </c>
      <c r="Q906" s="8">
        <f t="shared" si="144"/>
        <v>56.274999999999999</v>
      </c>
      <c r="R906" s="8">
        <f t="shared" si="145"/>
        <v>45.875</v>
      </c>
      <c r="S906" s="8">
        <f t="shared" si="146"/>
        <v>56.325000000000003</v>
      </c>
      <c r="T906" s="8">
        <f t="shared" si="147"/>
        <v>52.125</v>
      </c>
      <c r="U906" s="7">
        <f t="shared" si="148"/>
        <v>52.82500000000001</v>
      </c>
      <c r="V906" s="7">
        <f t="shared" si="149"/>
        <v>52.650000000000006</v>
      </c>
    </row>
    <row r="907" spans="1:22" ht="13.5" x14ac:dyDescent="0.25">
      <c r="A907" s="3">
        <f>RSI!A907</f>
        <v>44026</v>
      </c>
      <c r="B907" s="2">
        <f>RSI!B907</f>
        <v>1.62</v>
      </c>
      <c r="C907" s="2">
        <f>RSI!I907</f>
        <v>49.242492779055802</v>
      </c>
      <c r="D907" s="2">
        <f>MACD!E907</f>
        <v>-9.0609435490014434E-3</v>
      </c>
      <c r="E907" s="2">
        <f>MACD!F907</f>
        <v>5.0980768798441052E-2</v>
      </c>
      <c r="F907" s="2">
        <f>'Moving Avg'!D907</f>
        <v>1.58</v>
      </c>
      <c r="G907" s="2">
        <f>'Moving Avg'!F907</f>
        <v>1.556</v>
      </c>
      <c r="H907" s="2">
        <f>'Moving Avg'!G907</f>
        <v>1.7716000000000001</v>
      </c>
      <c r="I907" s="2">
        <f>'Moving Avg'!H907</f>
        <v>1.9483499999999996</v>
      </c>
      <c r="J907" s="5" t="str">
        <f>OBV!F907</f>
        <v>BULLISH</v>
      </c>
      <c r="K907" s="5" t="str">
        <f>OBV!G907</f>
        <v>NEUTRAL</v>
      </c>
      <c r="L907" s="5" t="str">
        <f>OBV!H907</f>
        <v>CONFIRMED BULLISH</v>
      </c>
      <c r="M907" s="7">
        <f t="shared" si="140"/>
        <v>25</v>
      </c>
      <c r="N907" s="7">
        <f t="shared" si="141"/>
        <v>100</v>
      </c>
      <c r="O907" s="7">
        <f t="shared" si="142"/>
        <v>0</v>
      </c>
      <c r="P907" s="7">
        <f t="shared" si="143"/>
        <v>83.5</v>
      </c>
      <c r="Q907" s="8">
        <f t="shared" si="144"/>
        <v>56.274999999999999</v>
      </c>
      <c r="R907" s="8">
        <f t="shared" si="145"/>
        <v>45.875</v>
      </c>
      <c r="S907" s="8">
        <f t="shared" si="146"/>
        <v>56.325000000000003</v>
      </c>
      <c r="T907" s="8">
        <f t="shared" si="147"/>
        <v>52.125</v>
      </c>
      <c r="U907" s="7">
        <f t="shared" si="148"/>
        <v>52.82500000000001</v>
      </c>
      <c r="V907" s="7">
        <f t="shared" si="149"/>
        <v>52.650000000000006</v>
      </c>
    </row>
    <row r="908" spans="1:22" ht="13.5" x14ac:dyDescent="0.25">
      <c r="A908" s="3">
        <f>RSI!A908</f>
        <v>44027</v>
      </c>
      <c r="B908" s="2">
        <f>RSI!B908</f>
        <v>1.66</v>
      </c>
      <c r="C908" s="2">
        <f>RSI!I908</f>
        <v>53.947341278366551</v>
      </c>
      <c r="D908" s="2">
        <f>MACD!E908</f>
        <v>-4.1479323748512931E-2</v>
      </c>
      <c r="E908" s="2">
        <f>MACD!F908</f>
        <v>3.248875028905026E-2</v>
      </c>
      <c r="F908" s="2">
        <f>'Moving Avg'!D908</f>
        <v>1.6039999999999999</v>
      </c>
      <c r="G908" s="2">
        <f>'Moving Avg'!F908</f>
        <v>1.5529999999999997</v>
      </c>
      <c r="H908" s="2">
        <f>'Moving Avg'!G908</f>
        <v>1.7649999999999999</v>
      </c>
      <c r="I908" s="2">
        <f>'Moving Avg'!H908</f>
        <v>1.9470499999999999</v>
      </c>
      <c r="J908" s="5" t="str">
        <f>OBV!F908</f>
        <v>BULLISH</v>
      </c>
      <c r="K908" s="5" t="str">
        <f>OBV!G908</f>
        <v>NEUTRAL</v>
      </c>
      <c r="L908" s="5" t="str">
        <f>OBV!H908</f>
        <v>CONFIRMED BULLISH</v>
      </c>
      <c r="M908" s="7">
        <f t="shared" si="140"/>
        <v>25</v>
      </c>
      <c r="N908" s="7">
        <f t="shared" si="141"/>
        <v>100</v>
      </c>
      <c r="O908" s="7">
        <f t="shared" si="142"/>
        <v>0</v>
      </c>
      <c r="P908" s="7">
        <f t="shared" si="143"/>
        <v>83.5</v>
      </c>
      <c r="Q908" s="8">
        <f t="shared" si="144"/>
        <v>56.274999999999999</v>
      </c>
      <c r="R908" s="8">
        <f t="shared" si="145"/>
        <v>45.875</v>
      </c>
      <c r="S908" s="8">
        <f t="shared" si="146"/>
        <v>56.325000000000003</v>
      </c>
      <c r="T908" s="8">
        <f t="shared" si="147"/>
        <v>52.125</v>
      </c>
      <c r="U908" s="7">
        <f t="shared" si="148"/>
        <v>52.82500000000001</v>
      </c>
      <c r="V908" s="7">
        <f t="shared" si="149"/>
        <v>52.650000000000006</v>
      </c>
    </row>
    <row r="909" spans="1:22" ht="13.5" x14ac:dyDescent="0.25">
      <c r="A909" s="3">
        <f>RSI!A909</f>
        <v>44028</v>
      </c>
      <c r="B909" s="2">
        <f>RSI!B909</f>
        <v>1.66</v>
      </c>
      <c r="C909" s="2">
        <f>RSI!I909</f>
        <v>53.947341278366551</v>
      </c>
      <c r="D909" s="2">
        <f>MACD!E909</f>
        <v>-7.5294529617093042E-2</v>
      </c>
      <c r="E909" s="2">
        <f>MACD!F909</f>
        <v>1.0932094307821598E-2</v>
      </c>
      <c r="F909" s="2">
        <f>'Moving Avg'!D909</f>
        <v>1.6199999999999999</v>
      </c>
      <c r="G909" s="2">
        <f>'Moving Avg'!F909</f>
        <v>1.5499999999999998</v>
      </c>
      <c r="H909" s="2">
        <f>'Moving Avg'!G909</f>
        <v>1.7584</v>
      </c>
      <c r="I909" s="2">
        <f>'Moving Avg'!H909</f>
        <v>1.9457500000000001</v>
      </c>
      <c r="J909" s="5" t="str">
        <f>OBV!F909</f>
        <v>BULLISH</v>
      </c>
      <c r="K909" s="5" t="str">
        <f>OBV!G909</f>
        <v>NEUTRAL</v>
      </c>
      <c r="L909" s="5" t="str">
        <f>OBV!H909</f>
        <v>CONFIRMED BULLISH</v>
      </c>
      <c r="M909" s="7">
        <f t="shared" si="140"/>
        <v>25</v>
      </c>
      <c r="N909" s="7">
        <f t="shared" si="141"/>
        <v>100</v>
      </c>
      <c r="O909" s="7">
        <f t="shared" si="142"/>
        <v>0</v>
      </c>
      <c r="P909" s="7">
        <f t="shared" si="143"/>
        <v>83.5</v>
      </c>
      <c r="Q909" s="8">
        <f t="shared" si="144"/>
        <v>56.274999999999999</v>
      </c>
      <c r="R909" s="8">
        <f t="shared" si="145"/>
        <v>45.875</v>
      </c>
      <c r="S909" s="8">
        <f t="shared" si="146"/>
        <v>56.325000000000003</v>
      </c>
      <c r="T909" s="8">
        <f t="shared" si="147"/>
        <v>52.125</v>
      </c>
      <c r="U909" s="7">
        <f t="shared" si="148"/>
        <v>52.82500000000001</v>
      </c>
      <c r="V909" s="7">
        <f t="shared" si="149"/>
        <v>52.650000000000006</v>
      </c>
    </row>
    <row r="910" spans="1:22" ht="13.5" x14ac:dyDescent="0.25">
      <c r="A910" s="3">
        <f>RSI!A910</f>
        <v>44029</v>
      </c>
      <c r="B910" s="2">
        <f>RSI!B910</f>
        <v>1.66</v>
      </c>
      <c r="C910" s="2">
        <f>RSI!I910</f>
        <v>53.947341278366551</v>
      </c>
      <c r="D910" s="2">
        <f>MACD!E910</f>
        <v>-9.1813058093990874E-2</v>
      </c>
      <c r="E910" s="2">
        <f>MACD!F910</f>
        <v>-9.6169361725408978E-3</v>
      </c>
      <c r="F910" s="2">
        <f>'Moving Avg'!D910</f>
        <v>1.6359999999999999</v>
      </c>
      <c r="G910" s="2">
        <f>'Moving Avg'!F910</f>
        <v>1.5494999999999997</v>
      </c>
      <c r="H910" s="2">
        <f>'Moving Avg'!G910</f>
        <v>1.7517999999999998</v>
      </c>
      <c r="I910" s="2">
        <f>'Moving Avg'!H910</f>
        <v>1.9444500000000005</v>
      </c>
      <c r="J910" s="5" t="str">
        <f>OBV!F910</f>
        <v>BULLISH</v>
      </c>
      <c r="K910" s="5" t="str">
        <f>OBV!G910</f>
        <v>NEUTRAL</v>
      </c>
      <c r="L910" s="5" t="str">
        <f>OBV!H910</f>
        <v>CONFIRMED BULLISH</v>
      </c>
      <c r="M910" s="7">
        <f t="shared" si="140"/>
        <v>25</v>
      </c>
      <c r="N910" s="7">
        <f t="shared" si="141"/>
        <v>100</v>
      </c>
      <c r="O910" s="7">
        <f t="shared" si="142"/>
        <v>0</v>
      </c>
      <c r="P910" s="7">
        <f t="shared" si="143"/>
        <v>83.5</v>
      </c>
      <c r="Q910" s="8">
        <f t="shared" si="144"/>
        <v>56.274999999999999</v>
      </c>
      <c r="R910" s="8">
        <f t="shared" si="145"/>
        <v>45.875</v>
      </c>
      <c r="S910" s="8">
        <f t="shared" si="146"/>
        <v>56.325000000000003</v>
      </c>
      <c r="T910" s="8">
        <f t="shared" si="147"/>
        <v>52.125</v>
      </c>
      <c r="U910" s="7">
        <f t="shared" si="148"/>
        <v>52.82500000000001</v>
      </c>
      <c r="V910" s="7">
        <f t="shared" si="149"/>
        <v>52.650000000000006</v>
      </c>
    </row>
    <row r="911" spans="1:22" ht="13.5" x14ac:dyDescent="0.25">
      <c r="A911" s="3">
        <f>RSI!A911</f>
        <v>44032</v>
      </c>
      <c r="B911" s="2">
        <f>RSI!B911</f>
        <v>1.66</v>
      </c>
      <c r="C911" s="2">
        <f>RSI!I911</f>
        <v>53.947341278366551</v>
      </c>
      <c r="D911" s="2">
        <f>MACD!E911</f>
        <v>-9.9833978603309781E-2</v>
      </c>
      <c r="E911" s="2">
        <f>MACD!F911</f>
        <v>-2.7660344658694675E-2</v>
      </c>
      <c r="F911" s="2">
        <f>'Moving Avg'!D911</f>
        <v>1.6519999999999999</v>
      </c>
      <c r="G911" s="2">
        <f>'Moving Avg'!F911</f>
        <v>1.5519999999999998</v>
      </c>
      <c r="H911" s="2">
        <f>'Moving Avg'!G911</f>
        <v>1.7452000000000001</v>
      </c>
      <c r="I911" s="2">
        <f>'Moving Avg'!H911</f>
        <v>1.9431500000000008</v>
      </c>
      <c r="J911" s="5" t="str">
        <f>OBV!F911</f>
        <v>BULLISH</v>
      </c>
      <c r="K911" s="5" t="str">
        <f>OBV!G911</f>
        <v>NEUTRAL</v>
      </c>
      <c r="L911" s="5" t="str">
        <f>OBV!H911</f>
        <v>CONFIRMED BULLISH</v>
      </c>
      <c r="M911" s="7">
        <f t="shared" si="140"/>
        <v>25</v>
      </c>
      <c r="N911" s="7">
        <f t="shared" si="141"/>
        <v>100</v>
      </c>
      <c r="O911" s="7">
        <f t="shared" si="142"/>
        <v>0</v>
      </c>
      <c r="P911" s="7">
        <f t="shared" si="143"/>
        <v>83.5</v>
      </c>
      <c r="Q911" s="8">
        <f t="shared" si="144"/>
        <v>56.274999999999999</v>
      </c>
      <c r="R911" s="8">
        <f t="shared" si="145"/>
        <v>45.875</v>
      </c>
      <c r="S911" s="8">
        <f t="shared" si="146"/>
        <v>56.325000000000003</v>
      </c>
      <c r="T911" s="8">
        <f t="shared" si="147"/>
        <v>52.125</v>
      </c>
      <c r="U911" s="7">
        <f t="shared" si="148"/>
        <v>52.82500000000001</v>
      </c>
      <c r="V911" s="7">
        <f t="shared" si="149"/>
        <v>52.650000000000006</v>
      </c>
    </row>
    <row r="912" spans="1:22" ht="13.5" x14ac:dyDescent="0.25">
      <c r="A912" s="3">
        <f>RSI!A912</f>
        <v>44033</v>
      </c>
      <c r="B912" s="2">
        <f>RSI!B912</f>
        <v>1.66</v>
      </c>
      <c r="C912" s="2">
        <f>RSI!I912</f>
        <v>53.947341278366565</v>
      </c>
      <c r="D912" s="2">
        <f>MACD!E912</f>
        <v>-0.10064998209518849</v>
      </c>
      <c r="E912" s="2">
        <f>MACD!F912</f>
        <v>-4.2258272145993439E-2</v>
      </c>
      <c r="F912" s="2">
        <f>'Moving Avg'!D912</f>
        <v>1.6599999999999997</v>
      </c>
      <c r="G912" s="2">
        <f>'Moving Avg'!F912</f>
        <v>1.5584999999999998</v>
      </c>
      <c r="H912" s="2">
        <f>'Moving Avg'!G912</f>
        <v>1.7385999999999999</v>
      </c>
      <c r="I912" s="2">
        <f>'Moving Avg'!H912</f>
        <v>1.941850000000001</v>
      </c>
      <c r="J912" s="5" t="str">
        <f>OBV!F912</f>
        <v>BULLISH</v>
      </c>
      <c r="K912" s="5" t="str">
        <f>OBV!G912</f>
        <v>NEUTRAL</v>
      </c>
      <c r="L912" s="5" t="str">
        <f>OBV!H912</f>
        <v>CONFIRMED BULLISH</v>
      </c>
      <c r="M912" s="7">
        <f t="shared" si="140"/>
        <v>25</v>
      </c>
      <c r="N912" s="7">
        <f t="shared" si="141"/>
        <v>100</v>
      </c>
      <c r="O912" s="7">
        <f t="shared" si="142"/>
        <v>0</v>
      </c>
      <c r="P912" s="7">
        <f t="shared" si="143"/>
        <v>83.5</v>
      </c>
      <c r="Q912" s="8">
        <f t="shared" si="144"/>
        <v>56.274999999999999</v>
      </c>
      <c r="R912" s="8">
        <f t="shared" si="145"/>
        <v>45.875</v>
      </c>
      <c r="S912" s="8">
        <f t="shared" si="146"/>
        <v>56.325000000000003</v>
      </c>
      <c r="T912" s="8">
        <f t="shared" si="147"/>
        <v>52.125</v>
      </c>
      <c r="U912" s="7">
        <f t="shared" si="148"/>
        <v>52.82500000000001</v>
      </c>
      <c r="V912" s="7">
        <f t="shared" si="149"/>
        <v>52.650000000000006</v>
      </c>
    </row>
    <row r="913" spans="1:22" ht="13.5" x14ac:dyDescent="0.25">
      <c r="A913" s="3">
        <f>RSI!A913</f>
        <v>44034</v>
      </c>
      <c r="B913" s="2">
        <f>RSI!B913</f>
        <v>1.66</v>
      </c>
      <c r="C913" s="2">
        <f>RSI!I913</f>
        <v>53.947341278366551</v>
      </c>
      <c r="D913" s="2">
        <f>MACD!E913</f>
        <v>-0.10150981409486359</v>
      </c>
      <c r="E913" s="2">
        <f>MACD!F913</f>
        <v>-5.4108580535767475E-2</v>
      </c>
      <c r="F913" s="2">
        <f>'Moving Avg'!D913</f>
        <v>1.6599999999999997</v>
      </c>
      <c r="G913" s="2">
        <f>'Moving Avg'!F913</f>
        <v>1.5629999999999997</v>
      </c>
      <c r="H913" s="2">
        <f>'Moving Avg'!G913</f>
        <v>1.732</v>
      </c>
      <c r="I913" s="2">
        <f>'Moving Avg'!H913</f>
        <v>1.9403000000000012</v>
      </c>
      <c r="J913" s="5" t="str">
        <f>OBV!F913</f>
        <v>NEUTRAL</v>
      </c>
      <c r="K913" s="5" t="str">
        <f>OBV!G913</f>
        <v>NEUTRAL</v>
      </c>
      <c r="L913" s="5" t="str">
        <f>OBV!H913</f>
        <v>NEUTRAL</v>
      </c>
      <c r="M913" s="7">
        <f t="shared" si="140"/>
        <v>25</v>
      </c>
      <c r="N913" s="7">
        <f t="shared" si="141"/>
        <v>100</v>
      </c>
      <c r="O913" s="7">
        <f t="shared" si="142"/>
        <v>0</v>
      </c>
      <c r="P913" s="7">
        <f t="shared" si="143"/>
        <v>33</v>
      </c>
      <c r="Q913" s="8">
        <f t="shared" si="144"/>
        <v>48.7</v>
      </c>
      <c r="R913" s="8">
        <f t="shared" si="145"/>
        <v>33.25</v>
      </c>
      <c r="S913" s="8">
        <f t="shared" si="146"/>
        <v>33.6</v>
      </c>
      <c r="T913" s="8">
        <f t="shared" si="147"/>
        <v>39.5</v>
      </c>
      <c r="U913" s="7">
        <f t="shared" si="148"/>
        <v>38.516666666666673</v>
      </c>
      <c r="V913" s="7">
        <f t="shared" si="149"/>
        <v>38.762500000000003</v>
      </c>
    </row>
    <row r="914" spans="1:22" ht="13.5" x14ac:dyDescent="0.25">
      <c r="A914" s="3">
        <f>RSI!A914</f>
        <v>44035</v>
      </c>
      <c r="B914" s="2">
        <f>RSI!B914</f>
        <v>1.66</v>
      </c>
      <c r="C914" s="2">
        <f>RSI!I914</f>
        <v>53.947341278366565</v>
      </c>
      <c r="D914" s="2">
        <f>MACD!E914</f>
        <v>-9.6240339859909652E-2</v>
      </c>
      <c r="E914" s="2">
        <f>MACD!F914</f>
        <v>-6.2534932400595919E-2</v>
      </c>
      <c r="F914" s="2">
        <f>'Moving Avg'!D914</f>
        <v>1.6599999999999997</v>
      </c>
      <c r="G914" s="2">
        <f>'Moving Avg'!F914</f>
        <v>1.5680000000000001</v>
      </c>
      <c r="H914" s="2">
        <f>'Moving Avg'!G914</f>
        <v>1.7253999999999998</v>
      </c>
      <c r="I914" s="2">
        <f>'Moving Avg'!H914</f>
        <v>1.9387500000000015</v>
      </c>
      <c r="J914" s="5" t="str">
        <f>OBV!F914</f>
        <v>NEUTRAL</v>
      </c>
      <c r="K914" s="5" t="str">
        <f>OBV!G914</f>
        <v>NEUTRAL</v>
      </c>
      <c r="L914" s="5" t="str">
        <f>OBV!H914</f>
        <v>NEUTRAL</v>
      </c>
      <c r="M914" s="7">
        <f t="shared" si="140"/>
        <v>25</v>
      </c>
      <c r="N914" s="7">
        <f t="shared" si="141"/>
        <v>100</v>
      </c>
      <c r="O914" s="7">
        <f t="shared" si="142"/>
        <v>0</v>
      </c>
      <c r="P914" s="7">
        <f t="shared" si="143"/>
        <v>33</v>
      </c>
      <c r="Q914" s="8">
        <f t="shared" si="144"/>
        <v>48.7</v>
      </c>
      <c r="R914" s="8">
        <f t="shared" si="145"/>
        <v>33.25</v>
      </c>
      <c r="S914" s="8">
        <f t="shared" si="146"/>
        <v>33.6</v>
      </c>
      <c r="T914" s="8">
        <f t="shared" si="147"/>
        <v>39.5</v>
      </c>
      <c r="U914" s="7">
        <f t="shared" si="148"/>
        <v>38.516666666666673</v>
      </c>
      <c r="V914" s="7">
        <f t="shared" si="149"/>
        <v>38.762500000000003</v>
      </c>
    </row>
    <row r="915" spans="1:22" ht="13.5" x14ac:dyDescent="0.25">
      <c r="A915" s="3">
        <f>RSI!A915</f>
        <v>44036</v>
      </c>
      <c r="B915" s="2">
        <f>RSI!B915</f>
        <v>1.66</v>
      </c>
      <c r="C915" s="2">
        <f>RSI!I915</f>
        <v>53.947341278366565</v>
      </c>
      <c r="D915" s="2">
        <f>MACD!E915</f>
        <v>-9.192675930705474E-2</v>
      </c>
      <c r="E915" s="2">
        <f>MACD!F915</f>
        <v>-6.8413297781887691E-2</v>
      </c>
      <c r="F915" s="2">
        <f>'Moving Avg'!D915</f>
        <v>1.6599999999999997</v>
      </c>
      <c r="G915" s="2">
        <f>'Moving Avg'!F915</f>
        <v>1.5730000000000002</v>
      </c>
      <c r="H915" s="2">
        <f>'Moving Avg'!G915</f>
        <v>1.7187999999999997</v>
      </c>
      <c r="I915" s="2">
        <f>'Moving Avg'!H915</f>
        <v>1.9372000000000016</v>
      </c>
      <c r="J915" s="5" t="str">
        <f>OBV!F915</f>
        <v>NEUTRAL</v>
      </c>
      <c r="K915" s="5" t="str">
        <f>OBV!G915</f>
        <v>NEUTRAL</v>
      </c>
      <c r="L915" s="5" t="str">
        <f>OBV!H915</f>
        <v>NEUTRAL</v>
      </c>
      <c r="M915" s="7">
        <f t="shared" si="140"/>
        <v>25</v>
      </c>
      <c r="N915" s="7">
        <f t="shared" si="141"/>
        <v>100</v>
      </c>
      <c r="O915" s="7">
        <f t="shared" si="142"/>
        <v>0</v>
      </c>
      <c r="P915" s="7">
        <f t="shared" si="143"/>
        <v>33</v>
      </c>
      <c r="Q915" s="8">
        <f t="shared" si="144"/>
        <v>48.7</v>
      </c>
      <c r="R915" s="8">
        <f t="shared" si="145"/>
        <v>33.25</v>
      </c>
      <c r="S915" s="8">
        <f t="shared" si="146"/>
        <v>33.6</v>
      </c>
      <c r="T915" s="8">
        <f t="shared" si="147"/>
        <v>39.5</v>
      </c>
      <c r="U915" s="7">
        <f t="shared" si="148"/>
        <v>38.516666666666673</v>
      </c>
      <c r="V915" s="7">
        <f t="shared" si="149"/>
        <v>38.762500000000003</v>
      </c>
    </row>
    <row r="916" spans="1:22" ht="13.5" x14ac:dyDescent="0.25">
      <c r="A916" s="3">
        <f>RSI!A916</f>
        <v>44039</v>
      </c>
      <c r="B916" s="2">
        <f>RSI!B916</f>
        <v>1.66</v>
      </c>
      <c r="C916" s="2">
        <f>RSI!I916</f>
        <v>53.947341278366551</v>
      </c>
      <c r="D916" s="2">
        <f>MACD!E916</f>
        <v>-8.8411255918840359E-2</v>
      </c>
      <c r="E916" s="2">
        <f>MACD!F916</f>
        <v>-7.241288940927823E-2</v>
      </c>
      <c r="F916" s="2">
        <f>'Moving Avg'!D916</f>
        <v>1.6599999999999997</v>
      </c>
      <c r="G916" s="2">
        <f>'Moving Avg'!F916</f>
        <v>1.58</v>
      </c>
      <c r="H916" s="2">
        <f>'Moving Avg'!G916</f>
        <v>1.7121999999999995</v>
      </c>
      <c r="I916" s="2">
        <f>'Moving Avg'!H916</f>
        <v>1.9356500000000019</v>
      </c>
      <c r="J916" s="5" t="str">
        <f>OBV!F916</f>
        <v>NEUTRAL</v>
      </c>
      <c r="K916" s="5" t="str">
        <f>OBV!G916</f>
        <v>NEUTRAL</v>
      </c>
      <c r="L916" s="5" t="str">
        <f>OBV!H916</f>
        <v>NEUTRAL</v>
      </c>
      <c r="M916" s="7">
        <f t="shared" si="140"/>
        <v>25</v>
      </c>
      <c r="N916" s="7">
        <f t="shared" si="141"/>
        <v>45</v>
      </c>
      <c r="O916" s="7">
        <f t="shared" si="142"/>
        <v>0</v>
      </c>
      <c r="P916" s="7">
        <f t="shared" si="143"/>
        <v>33</v>
      </c>
      <c r="Q916" s="8">
        <f t="shared" si="144"/>
        <v>29.45</v>
      </c>
      <c r="R916" s="8">
        <f t="shared" si="145"/>
        <v>22.25</v>
      </c>
      <c r="S916" s="8">
        <f t="shared" si="146"/>
        <v>25.35</v>
      </c>
      <c r="T916" s="8">
        <f t="shared" si="147"/>
        <v>25.75</v>
      </c>
      <c r="U916" s="7">
        <f t="shared" si="148"/>
        <v>25.683333333333337</v>
      </c>
      <c r="V916" s="7">
        <f t="shared" si="149"/>
        <v>25.700000000000003</v>
      </c>
    </row>
    <row r="917" spans="1:22" ht="13.5" x14ac:dyDescent="0.25">
      <c r="A917" s="3">
        <f>RSI!A917</f>
        <v>44040</v>
      </c>
      <c r="B917" s="2">
        <f>RSI!B917</f>
        <v>1.66</v>
      </c>
      <c r="C917" s="2">
        <f>RSI!I917</f>
        <v>53.947341278366551</v>
      </c>
      <c r="D917" s="2">
        <f>MACD!E917</f>
        <v>-7.9407243225295243E-2</v>
      </c>
      <c r="E917" s="2">
        <f>MACD!F917</f>
        <v>-7.3811760172481644E-2</v>
      </c>
      <c r="F917" s="2">
        <f>'Moving Avg'!D917</f>
        <v>1.6599999999999997</v>
      </c>
      <c r="G917" s="2">
        <f>'Moving Avg'!F917</f>
        <v>1.59</v>
      </c>
      <c r="H917" s="2">
        <f>'Moving Avg'!G917</f>
        <v>1.7055999999999996</v>
      </c>
      <c r="I917" s="2">
        <f>'Moving Avg'!H917</f>
        <v>1.9339500000000023</v>
      </c>
      <c r="J917" s="5" t="str">
        <f>OBV!F917</f>
        <v>NEUTRAL</v>
      </c>
      <c r="K917" s="5" t="str">
        <f>OBV!G917</f>
        <v>NEUTRAL</v>
      </c>
      <c r="L917" s="5" t="str">
        <f>OBV!H917</f>
        <v>NEUTRAL</v>
      </c>
      <c r="M917" s="7">
        <f t="shared" si="140"/>
        <v>25</v>
      </c>
      <c r="N917" s="7">
        <f t="shared" si="141"/>
        <v>45</v>
      </c>
      <c r="O917" s="7">
        <f t="shared" si="142"/>
        <v>0</v>
      </c>
      <c r="P917" s="7">
        <f t="shared" si="143"/>
        <v>33</v>
      </c>
      <c r="Q917" s="8">
        <f t="shared" si="144"/>
        <v>29.45</v>
      </c>
      <c r="R917" s="8">
        <f t="shared" si="145"/>
        <v>22.25</v>
      </c>
      <c r="S917" s="8">
        <f t="shared" si="146"/>
        <v>25.35</v>
      </c>
      <c r="T917" s="8">
        <f t="shared" si="147"/>
        <v>25.75</v>
      </c>
      <c r="U917" s="7">
        <f t="shared" si="148"/>
        <v>25.683333333333337</v>
      </c>
      <c r="V917" s="7">
        <f t="shared" si="149"/>
        <v>25.700000000000003</v>
      </c>
    </row>
    <row r="918" spans="1:22" ht="13.5" x14ac:dyDescent="0.25">
      <c r="A918" s="3">
        <f>RSI!A918</f>
        <v>44041</v>
      </c>
      <c r="B918" s="2">
        <f>RSI!B918</f>
        <v>1.66</v>
      </c>
      <c r="C918" s="2">
        <f>RSI!I918</f>
        <v>53.947341278366565</v>
      </c>
      <c r="D918" s="2">
        <f>MACD!E918</f>
        <v>-6.5749885779067263E-2</v>
      </c>
      <c r="E918" s="2">
        <f>MACD!F918</f>
        <v>-7.2199385293798768E-2</v>
      </c>
      <c r="F918" s="2">
        <f>'Moving Avg'!D918</f>
        <v>1.6599999999999997</v>
      </c>
      <c r="G918" s="2">
        <f>'Moving Avg'!F918</f>
        <v>1.6019999999999999</v>
      </c>
      <c r="H918" s="2">
        <f>'Moving Avg'!G918</f>
        <v>1.6989999999999992</v>
      </c>
      <c r="I918" s="2">
        <f>'Moving Avg'!H918</f>
        <v>1.9322500000000027</v>
      </c>
      <c r="J918" s="5" t="str">
        <f>OBV!F918</f>
        <v>NEUTRAL</v>
      </c>
      <c r="K918" s="5" t="str">
        <f>OBV!G918</f>
        <v>NEUTRAL</v>
      </c>
      <c r="L918" s="5" t="str">
        <f>OBV!H918</f>
        <v>NEUTRAL</v>
      </c>
      <c r="M918" s="7">
        <f t="shared" si="140"/>
        <v>25</v>
      </c>
      <c r="N918" s="7">
        <f t="shared" si="141"/>
        <v>0</v>
      </c>
      <c r="O918" s="7">
        <f t="shared" si="142"/>
        <v>0</v>
      </c>
      <c r="P918" s="7">
        <f t="shared" si="143"/>
        <v>33</v>
      </c>
      <c r="Q918" s="8">
        <f t="shared" si="144"/>
        <v>13.7</v>
      </c>
      <c r="R918" s="8">
        <f t="shared" si="145"/>
        <v>13.25</v>
      </c>
      <c r="S918" s="8">
        <f t="shared" si="146"/>
        <v>18.600000000000001</v>
      </c>
      <c r="T918" s="8">
        <f t="shared" si="147"/>
        <v>14.5</v>
      </c>
      <c r="U918" s="7">
        <f t="shared" si="148"/>
        <v>15.183333333333332</v>
      </c>
      <c r="V918" s="7">
        <f t="shared" si="149"/>
        <v>15.012499999999999</v>
      </c>
    </row>
    <row r="919" spans="1:22" ht="13.5" x14ac:dyDescent="0.25">
      <c r="A919" s="3">
        <f>RSI!A919</f>
        <v>44042</v>
      </c>
      <c r="B919" s="2">
        <f>RSI!B919</f>
        <v>1.66</v>
      </c>
      <c r="C919" s="2">
        <f>RSI!I919</f>
        <v>53.947341278366551</v>
      </c>
      <c r="D919" s="2">
        <f>MACD!E919</f>
        <v>-5.43003905060504E-2</v>
      </c>
      <c r="E919" s="2">
        <f>MACD!F919</f>
        <v>-6.8619586336249094E-2</v>
      </c>
      <c r="F919" s="2">
        <f>'Moving Avg'!D919</f>
        <v>1.6599999999999997</v>
      </c>
      <c r="G919" s="2">
        <f>'Moving Avg'!F919</f>
        <v>1.6160000000000001</v>
      </c>
      <c r="H919" s="2">
        <f>'Moving Avg'!G919</f>
        <v>1.6923999999999992</v>
      </c>
      <c r="I919" s="2">
        <f>'Moving Avg'!H919</f>
        <v>1.9305500000000029</v>
      </c>
      <c r="J919" s="5" t="str">
        <f>OBV!F919</f>
        <v>NEUTRAL</v>
      </c>
      <c r="K919" s="5" t="str">
        <f>OBV!G919</f>
        <v>NEUTRAL</v>
      </c>
      <c r="L919" s="5" t="str">
        <f>OBV!H919</f>
        <v>NEUTRAL</v>
      </c>
      <c r="M919" s="7">
        <f t="shared" si="140"/>
        <v>25</v>
      </c>
      <c r="N919" s="7">
        <f t="shared" si="141"/>
        <v>0</v>
      </c>
      <c r="O919" s="7">
        <f t="shared" si="142"/>
        <v>0</v>
      </c>
      <c r="P919" s="7">
        <f t="shared" si="143"/>
        <v>33</v>
      </c>
      <c r="Q919" s="8">
        <f t="shared" si="144"/>
        <v>13.7</v>
      </c>
      <c r="R919" s="8">
        <f t="shared" si="145"/>
        <v>13.25</v>
      </c>
      <c r="S919" s="8">
        <f t="shared" si="146"/>
        <v>18.600000000000001</v>
      </c>
      <c r="T919" s="8">
        <f t="shared" si="147"/>
        <v>14.5</v>
      </c>
      <c r="U919" s="7">
        <f t="shared" si="148"/>
        <v>15.183333333333332</v>
      </c>
      <c r="V919" s="7">
        <f t="shared" si="149"/>
        <v>15.012499999999999</v>
      </c>
    </row>
    <row r="920" spans="1:22" ht="13.5" x14ac:dyDescent="0.25">
      <c r="A920" s="3">
        <f>RSI!A920</f>
        <v>44046</v>
      </c>
      <c r="B920" s="2">
        <f>RSI!B920</f>
        <v>1.66</v>
      </c>
      <c r="C920" s="2">
        <f>RSI!I920</f>
        <v>53.947341278366551</v>
      </c>
      <c r="D920" s="2">
        <f>MACD!E920</f>
        <v>-4.471118035760635E-2</v>
      </c>
      <c r="E920" s="2">
        <f>MACD!F920</f>
        <v>-6.3837905140520554E-2</v>
      </c>
      <c r="F920" s="2">
        <f>'Moving Avg'!D920</f>
        <v>1.6599999999999997</v>
      </c>
      <c r="G920" s="2">
        <f>'Moving Avg'!F920</f>
        <v>1.6260000000000001</v>
      </c>
      <c r="H920" s="2">
        <f>'Moving Avg'!G920</f>
        <v>1.6867999999999992</v>
      </c>
      <c r="I920" s="2">
        <f>'Moving Avg'!H920</f>
        <v>1.9291500000000033</v>
      </c>
      <c r="J920" s="5" t="str">
        <f>OBV!F920</f>
        <v>NEUTRAL</v>
      </c>
      <c r="K920" s="5" t="str">
        <f>OBV!G920</f>
        <v>NEUTRAL</v>
      </c>
      <c r="L920" s="5" t="str">
        <f>OBV!H920</f>
        <v>NEUTRAL</v>
      </c>
      <c r="M920" s="7">
        <f t="shared" si="140"/>
        <v>25</v>
      </c>
      <c r="N920" s="7">
        <f t="shared" si="141"/>
        <v>0</v>
      </c>
      <c r="O920" s="7">
        <f t="shared" si="142"/>
        <v>0</v>
      </c>
      <c r="P920" s="7">
        <f t="shared" si="143"/>
        <v>33</v>
      </c>
      <c r="Q920" s="8">
        <f t="shared" si="144"/>
        <v>13.7</v>
      </c>
      <c r="R920" s="8">
        <f t="shared" si="145"/>
        <v>13.25</v>
      </c>
      <c r="S920" s="8">
        <f t="shared" si="146"/>
        <v>18.600000000000001</v>
      </c>
      <c r="T920" s="8">
        <f t="shared" si="147"/>
        <v>14.5</v>
      </c>
      <c r="U920" s="7">
        <f t="shared" si="148"/>
        <v>15.183333333333332</v>
      </c>
      <c r="V920" s="7">
        <f t="shared" si="149"/>
        <v>15.012499999999999</v>
      </c>
    </row>
    <row r="921" spans="1:22" ht="13.5" x14ac:dyDescent="0.25">
      <c r="A921" s="3">
        <f>RSI!A921</f>
        <v>44047</v>
      </c>
      <c r="B921" s="2">
        <f>RSI!B921</f>
        <v>1.66</v>
      </c>
      <c r="C921" s="2">
        <f>RSI!I921</f>
        <v>53.947341278366565</v>
      </c>
      <c r="D921" s="2">
        <f>MACD!E921</f>
        <v>-3.668873730275557E-2</v>
      </c>
      <c r="E921" s="2">
        <f>MACD!F921</f>
        <v>-5.8408071572967561E-2</v>
      </c>
      <c r="F921" s="2">
        <f>'Moving Avg'!D921</f>
        <v>1.6599999999999997</v>
      </c>
      <c r="G921" s="2">
        <f>'Moving Avg'!F921</f>
        <v>1.6339999999999999</v>
      </c>
      <c r="H921" s="2">
        <f>'Moving Avg'!G921</f>
        <v>1.6811999999999991</v>
      </c>
      <c r="I921" s="2">
        <f>'Moving Avg'!H921</f>
        <v>1.9277500000000038</v>
      </c>
      <c r="J921" s="5" t="str">
        <f>OBV!F921</f>
        <v>NEUTRAL</v>
      </c>
      <c r="K921" s="5" t="str">
        <f>OBV!G921</f>
        <v>NEUTRAL</v>
      </c>
      <c r="L921" s="5" t="str">
        <f>OBV!H921</f>
        <v>NEUTRAL</v>
      </c>
      <c r="M921" s="7">
        <f t="shared" si="140"/>
        <v>25</v>
      </c>
      <c r="N921" s="7">
        <f t="shared" si="141"/>
        <v>0</v>
      </c>
      <c r="O921" s="7">
        <f t="shared" si="142"/>
        <v>0</v>
      </c>
      <c r="P921" s="7">
        <f t="shared" si="143"/>
        <v>33</v>
      </c>
      <c r="Q921" s="8">
        <f t="shared" si="144"/>
        <v>13.7</v>
      </c>
      <c r="R921" s="8">
        <f t="shared" si="145"/>
        <v>13.25</v>
      </c>
      <c r="S921" s="8">
        <f t="shared" si="146"/>
        <v>18.600000000000001</v>
      </c>
      <c r="T921" s="8">
        <f t="shared" si="147"/>
        <v>14.5</v>
      </c>
      <c r="U921" s="7">
        <f t="shared" si="148"/>
        <v>15.183333333333332</v>
      </c>
      <c r="V921" s="7">
        <f t="shared" si="149"/>
        <v>15.012499999999999</v>
      </c>
    </row>
    <row r="922" spans="1:22" ht="13.5" x14ac:dyDescent="0.25">
      <c r="A922" s="3">
        <f>RSI!A922</f>
        <v>44048</v>
      </c>
      <c r="B922" s="2">
        <f>RSI!B922</f>
        <v>1.66</v>
      </c>
      <c r="C922" s="2">
        <f>RSI!I922</f>
        <v>53.947341278366551</v>
      </c>
      <c r="D922" s="2">
        <f>MACD!E922</f>
        <v>-2.9985242176559179E-2</v>
      </c>
      <c r="E922" s="2">
        <f>MACD!F922</f>
        <v>-5.272350569368589E-2</v>
      </c>
      <c r="F922" s="2">
        <f>'Moving Avg'!D922</f>
        <v>1.6599999999999997</v>
      </c>
      <c r="G922" s="2">
        <f>'Moving Avg'!F922</f>
        <v>1.64</v>
      </c>
      <c r="H922" s="2">
        <f>'Moving Avg'!G922</f>
        <v>1.6755999999999989</v>
      </c>
      <c r="I922" s="2">
        <f>'Moving Avg'!H922</f>
        <v>1.9261000000000041</v>
      </c>
      <c r="J922" s="5" t="str">
        <f>OBV!F922</f>
        <v>NEUTRAL</v>
      </c>
      <c r="K922" s="5" t="str">
        <f>OBV!G922</f>
        <v>NEUTRAL</v>
      </c>
      <c r="L922" s="5" t="str">
        <f>OBV!H922</f>
        <v>NEUTRAL</v>
      </c>
      <c r="M922" s="7">
        <f t="shared" si="140"/>
        <v>25</v>
      </c>
      <c r="N922" s="7">
        <f t="shared" si="141"/>
        <v>0</v>
      </c>
      <c r="O922" s="7">
        <f t="shared" si="142"/>
        <v>0</v>
      </c>
      <c r="P922" s="7">
        <f t="shared" si="143"/>
        <v>33</v>
      </c>
      <c r="Q922" s="8">
        <f t="shared" si="144"/>
        <v>13.7</v>
      </c>
      <c r="R922" s="8">
        <f t="shared" si="145"/>
        <v>13.25</v>
      </c>
      <c r="S922" s="8">
        <f t="shared" si="146"/>
        <v>18.600000000000001</v>
      </c>
      <c r="T922" s="8">
        <f t="shared" si="147"/>
        <v>14.5</v>
      </c>
      <c r="U922" s="7">
        <f t="shared" si="148"/>
        <v>15.183333333333332</v>
      </c>
      <c r="V922" s="7">
        <f t="shared" si="149"/>
        <v>15.012499999999999</v>
      </c>
    </row>
    <row r="923" spans="1:22" ht="13.5" x14ac:dyDescent="0.25">
      <c r="A923" s="3">
        <f>RSI!A923</f>
        <v>44049</v>
      </c>
      <c r="B923" s="2">
        <f>RSI!B923</f>
        <v>1.66</v>
      </c>
      <c r="C923" s="2">
        <f>RSI!I923</f>
        <v>53.947341278366551</v>
      </c>
      <c r="D923" s="2">
        <f>MACD!E923</f>
        <v>-2.4391503918980151E-2</v>
      </c>
      <c r="E923" s="2">
        <f>MACD!F923</f>
        <v>-4.7057105338744742E-2</v>
      </c>
      <c r="F923" s="2">
        <f>'Moving Avg'!D923</f>
        <v>1.6599999999999997</v>
      </c>
      <c r="G923" s="2">
        <f>'Moving Avg'!F923</f>
        <v>1.6460000000000001</v>
      </c>
      <c r="H923" s="2">
        <f>'Moving Avg'!G923</f>
        <v>1.6699999999999988</v>
      </c>
      <c r="I923" s="2">
        <f>'Moving Avg'!H923</f>
        <v>1.9244500000000042</v>
      </c>
      <c r="J923" s="5" t="str">
        <f>OBV!F923</f>
        <v>NEUTRAL</v>
      </c>
      <c r="K923" s="5" t="str">
        <f>OBV!G923</f>
        <v>NEUTRAL</v>
      </c>
      <c r="L923" s="5" t="str">
        <f>OBV!H923</f>
        <v>NEUTRAL</v>
      </c>
      <c r="M923" s="7">
        <f t="shared" si="140"/>
        <v>25</v>
      </c>
      <c r="N923" s="7">
        <f t="shared" si="141"/>
        <v>0</v>
      </c>
      <c r="O923" s="7">
        <f t="shared" si="142"/>
        <v>0</v>
      </c>
      <c r="P923" s="7">
        <f t="shared" si="143"/>
        <v>33</v>
      </c>
      <c r="Q923" s="8">
        <f t="shared" si="144"/>
        <v>13.7</v>
      </c>
      <c r="R923" s="8">
        <f t="shared" si="145"/>
        <v>13.25</v>
      </c>
      <c r="S923" s="8">
        <f t="shared" si="146"/>
        <v>18.600000000000001</v>
      </c>
      <c r="T923" s="8">
        <f t="shared" si="147"/>
        <v>14.5</v>
      </c>
      <c r="U923" s="7">
        <f t="shared" si="148"/>
        <v>15.183333333333332</v>
      </c>
      <c r="V923" s="7">
        <f t="shared" si="149"/>
        <v>15.012499999999999</v>
      </c>
    </row>
    <row r="924" spans="1:22" ht="13.5" x14ac:dyDescent="0.25">
      <c r="A924" s="3">
        <f>RSI!A924</f>
        <v>44050</v>
      </c>
      <c r="B924" s="2">
        <f>RSI!B924</f>
        <v>1.66</v>
      </c>
      <c r="C924" s="2">
        <f>RSI!I924</f>
        <v>53.947341278366565</v>
      </c>
      <c r="D924" s="2">
        <f>MACD!E924</f>
        <v>-1.9730979598438392E-2</v>
      </c>
      <c r="E924" s="2">
        <f>MACD!F924</f>
        <v>-4.1591880190683474E-2</v>
      </c>
      <c r="F924" s="2">
        <f>'Moving Avg'!D924</f>
        <v>1.6599999999999997</v>
      </c>
      <c r="G924" s="2">
        <f>'Moving Avg'!F924</f>
        <v>1.65</v>
      </c>
      <c r="H924" s="2">
        <f>'Moving Avg'!G924</f>
        <v>1.6643999999999988</v>
      </c>
      <c r="I924" s="2">
        <f>'Moving Avg'!H924</f>
        <v>1.9228000000000049</v>
      </c>
      <c r="J924" s="5" t="str">
        <f>OBV!F924</f>
        <v>NEUTRAL</v>
      </c>
      <c r="K924" s="5" t="str">
        <f>OBV!G924</f>
        <v>NEUTRAL</v>
      </c>
      <c r="L924" s="5" t="str">
        <f>OBV!H924</f>
        <v>NEUTRAL</v>
      </c>
      <c r="M924" s="7">
        <f t="shared" si="140"/>
        <v>25</v>
      </c>
      <c r="N924" s="7">
        <f t="shared" si="141"/>
        <v>0</v>
      </c>
      <c r="O924" s="7">
        <f t="shared" si="142"/>
        <v>0</v>
      </c>
      <c r="P924" s="7">
        <f t="shared" si="143"/>
        <v>33</v>
      </c>
      <c r="Q924" s="8">
        <f t="shared" si="144"/>
        <v>13.7</v>
      </c>
      <c r="R924" s="8">
        <f t="shared" si="145"/>
        <v>13.25</v>
      </c>
      <c r="S924" s="8">
        <f t="shared" si="146"/>
        <v>18.600000000000001</v>
      </c>
      <c r="T924" s="8">
        <f t="shared" si="147"/>
        <v>14.5</v>
      </c>
      <c r="U924" s="7">
        <f t="shared" si="148"/>
        <v>15.183333333333332</v>
      </c>
      <c r="V924" s="7">
        <f t="shared" si="149"/>
        <v>15.012499999999999</v>
      </c>
    </row>
    <row r="925" spans="1:22" ht="13.5" x14ac:dyDescent="0.25">
      <c r="A925" s="3">
        <f>RSI!A925</f>
        <v>44053</v>
      </c>
      <c r="B925" s="2">
        <f>RSI!B925</f>
        <v>1.66</v>
      </c>
      <c r="C925" s="2">
        <f>RSI!I925</f>
        <v>53.947341278366565</v>
      </c>
      <c r="D925" s="2">
        <f>MACD!E925</f>
        <v>-1.585471718663567E-2</v>
      </c>
      <c r="E925" s="2">
        <f>MACD!F925</f>
        <v>-3.6444447589873918E-2</v>
      </c>
      <c r="F925" s="2">
        <f>'Moving Avg'!D925</f>
        <v>1.6599999999999997</v>
      </c>
      <c r="G925" s="2">
        <f>'Moving Avg'!F925</f>
        <v>1.6539999999999999</v>
      </c>
      <c r="H925" s="2">
        <f>'Moving Avg'!G925</f>
        <v>1.6587999999999987</v>
      </c>
      <c r="I925" s="2">
        <f>'Moving Avg'!H925</f>
        <v>1.921150000000005</v>
      </c>
      <c r="J925" s="5" t="str">
        <f>OBV!F925</f>
        <v>NEUTRAL</v>
      </c>
      <c r="K925" s="5" t="str">
        <f>OBV!G925</f>
        <v>NEUTRAL</v>
      </c>
      <c r="L925" s="5" t="str">
        <f>OBV!H925</f>
        <v>NEUTRAL</v>
      </c>
      <c r="M925" s="7">
        <f t="shared" si="140"/>
        <v>25</v>
      </c>
      <c r="N925" s="7">
        <f t="shared" si="141"/>
        <v>0</v>
      </c>
      <c r="O925" s="7">
        <f t="shared" si="142"/>
        <v>0</v>
      </c>
      <c r="P925" s="7">
        <f t="shared" si="143"/>
        <v>33</v>
      </c>
      <c r="Q925" s="8">
        <f t="shared" si="144"/>
        <v>13.7</v>
      </c>
      <c r="R925" s="8">
        <f t="shared" si="145"/>
        <v>13.25</v>
      </c>
      <c r="S925" s="8">
        <f t="shared" si="146"/>
        <v>18.600000000000001</v>
      </c>
      <c r="T925" s="8">
        <f t="shared" si="147"/>
        <v>14.5</v>
      </c>
      <c r="U925" s="7">
        <f t="shared" si="148"/>
        <v>15.183333333333332</v>
      </c>
      <c r="V925" s="7">
        <f t="shared" si="149"/>
        <v>15.012499999999999</v>
      </c>
    </row>
    <row r="926" spans="1:22" ht="13.5" x14ac:dyDescent="0.25">
      <c r="A926" s="3">
        <f>RSI!A926</f>
        <v>44054</v>
      </c>
      <c r="B926" s="2">
        <f>RSI!B926</f>
        <v>1.66</v>
      </c>
      <c r="C926" s="2">
        <f>RSI!I926</f>
        <v>53.947341278366572</v>
      </c>
      <c r="D926" s="2">
        <f>MACD!E926</f>
        <v>-1.2637078918851463E-2</v>
      </c>
      <c r="E926" s="2">
        <f>MACD!F926</f>
        <v>-3.1682973855669427E-2</v>
      </c>
      <c r="F926" s="2">
        <f>'Moving Avg'!D926</f>
        <v>1.6599999999999997</v>
      </c>
      <c r="G926" s="2">
        <f>'Moving Avg'!F926</f>
        <v>1.6579999999999999</v>
      </c>
      <c r="H926" s="2">
        <f>'Moving Avg'!G926</f>
        <v>1.6541999999999988</v>
      </c>
      <c r="I926" s="2">
        <f>'Moving Avg'!H926</f>
        <v>1.9195000000000053</v>
      </c>
      <c r="J926" s="5" t="str">
        <f>OBV!F926</f>
        <v>NEUTRAL</v>
      </c>
      <c r="K926" s="5" t="str">
        <f>OBV!G926</f>
        <v>NEUTRAL</v>
      </c>
      <c r="L926" s="5" t="str">
        <f>OBV!H926</f>
        <v>NEUTRAL</v>
      </c>
      <c r="M926" s="7">
        <f t="shared" si="140"/>
        <v>25</v>
      </c>
      <c r="N926" s="7">
        <f t="shared" si="141"/>
        <v>0</v>
      </c>
      <c r="O926" s="7">
        <f t="shared" si="142"/>
        <v>0</v>
      </c>
      <c r="P926" s="7">
        <f t="shared" si="143"/>
        <v>33</v>
      </c>
      <c r="Q926" s="8">
        <f t="shared" si="144"/>
        <v>13.7</v>
      </c>
      <c r="R926" s="8">
        <f t="shared" si="145"/>
        <v>13.25</v>
      </c>
      <c r="S926" s="8">
        <f t="shared" si="146"/>
        <v>18.600000000000001</v>
      </c>
      <c r="T926" s="8">
        <f t="shared" si="147"/>
        <v>14.5</v>
      </c>
      <c r="U926" s="7">
        <f t="shared" si="148"/>
        <v>15.183333333333332</v>
      </c>
      <c r="V926" s="7">
        <f t="shared" si="149"/>
        <v>15.012499999999999</v>
      </c>
    </row>
    <row r="927" spans="1:22" ht="13.5" x14ac:dyDescent="0.25">
      <c r="A927" s="3">
        <f>RSI!A927</f>
        <v>44055</v>
      </c>
      <c r="B927" s="2">
        <f>RSI!B927</f>
        <v>1.66</v>
      </c>
      <c r="C927" s="2">
        <f>RSI!I927</f>
        <v>53.947341278366565</v>
      </c>
      <c r="D927" s="2">
        <f>MACD!E927</f>
        <v>-9.9721249606861129E-3</v>
      </c>
      <c r="E927" s="2">
        <f>MACD!F927</f>
        <v>-2.7340804076672765E-2</v>
      </c>
      <c r="F927" s="2">
        <f>'Moving Avg'!D927</f>
        <v>1.6599999999999997</v>
      </c>
      <c r="G927" s="2">
        <f>'Moving Avg'!F927</f>
        <v>1.6599999999999997</v>
      </c>
      <c r="H927" s="2">
        <f>'Moving Avg'!G927</f>
        <v>1.6505999999999985</v>
      </c>
      <c r="I927" s="2">
        <f>'Moving Avg'!H927</f>
        <v>1.9178000000000055</v>
      </c>
      <c r="J927" s="5" t="str">
        <f>OBV!F927</f>
        <v>NEUTRAL</v>
      </c>
      <c r="K927" s="5" t="str">
        <f>OBV!G927</f>
        <v>NEUTRAL</v>
      </c>
      <c r="L927" s="5" t="str">
        <f>OBV!H927</f>
        <v>NEUTRAL</v>
      </c>
      <c r="M927" s="7">
        <f t="shared" si="140"/>
        <v>25</v>
      </c>
      <c r="N927" s="7">
        <f t="shared" si="141"/>
        <v>0</v>
      </c>
      <c r="O927" s="7">
        <f t="shared" si="142"/>
        <v>0</v>
      </c>
      <c r="P927" s="7">
        <f t="shared" si="143"/>
        <v>33</v>
      </c>
      <c r="Q927" s="8">
        <f t="shared" si="144"/>
        <v>13.7</v>
      </c>
      <c r="R927" s="8">
        <f t="shared" si="145"/>
        <v>13.25</v>
      </c>
      <c r="S927" s="8">
        <f t="shared" si="146"/>
        <v>18.600000000000001</v>
      </c>
      <c r="T927" s="8">
        <f t="shared" si="147"/>
        <v>14.5</v>
      </c>
      <c r="U927" s="7">
        <f t="shared" si="148"/>
        <v>15.183333333333332</v>
      </c>
      <c r="V927" s="7">
        <f t="shared" si="149"/>
        <v>15.012499999999999</v>
      </c>
    </row>
    <row r="928" spans="1:22" ht="13.5" x14ac:dyDescent="0.25">
      <c r="A928" s="3">
        <f>RSI!A928</f>
        <v>44057</v>
      </c>
      <c r="B928" s="2">
        <f>RSI!B928</f>
        <v>1.66</v>
      </c>
      <c r="C928" s="2">
        <f>RSI!I928</f>
        <v>53.947341278366565</v>
      </c>
      <c r="D928" s="2">
        <f>MACD!E928</f>
        <v>-7.7705556206912885E-3</v>
      </c>
      <c r="E928" s="2">
        <f>MACD!F928</f>
        <v>-2.3426754385476471E-2</v>
      </c>
      <c r="F928" s="2">
        <f>'Moving Avg'!D928</f>
        <v>1.6599999999999997</v>
      </c>
      <c r="G928" s="2">
        <f>'Moving Avg'!F928</f>
        <v>1.6599999999999997</v>
      </c>
      <c r="H928" s="2">
        <f>'Moving Avg'!G928</f>
        <v>1.6479999999999984</v>
      </c>
      <c r="I928" s="2">
        <f>'Moving Avg'!H928</f>
        <v>1.9161000000000059</v>
      </c>
      <c r="J928" s="5" t="str">
        <f>OBV!F928</f>
        <v>NEUTRAL</v>
      </c>
      <c r="K928" s="5" t="str">
        <f>OBV!G928</f>
        <v>NEUTRAL</v>
      </c>
      <c r="L928" s="5" t="str">
        <f>OBV!H928</f>
        <v>NEUTRAL</v>
      </c>
      <c r="M928" s="7">
        <f t="shared" si="140"/>
        <v>25</v>
      </c>
      <c r="N928" s="7">
        <f t="shared" si="141"/>
        <v>0</v>
      </c>
      <c r="O928" s="7">
        <f t="shared" si="142"/>
        <v>0</v>
      </c>
      <c r="P928" s="7">
        <f t="shared" si="143"/>
        <v>33</v>
      </c>
      <c r="Q928" s="8">
        <f t="shared" si="144"/>
        <v>13.7</v>
      </c>
      <c r="R928" s="8">
        <f t="shared" si="145"/>
        <v>13.25</v>
      </c>
      <c r="S928" s="8">
        <f t="shared" si="146"/>
        <v>18.600000000000001</v>
      </c>
      <c r="T928" s="8">
        <f t="shared" si="147"/>
        <v>14.5</v>
      </c>
      <c r="U928" s="7">
        <f t="shared" si="148"/>
        <v>15.183333333333332</v>
      </c>
      <c r="V928" s="7">
        <f t="shared" si="149"/>
        <v>15.012499999999999</v>
      </c>
    </row>
    <row r="929" spans="1:22" ht="13.5" x14ac:dyDescent="0.25">
      <c r="A929" s="3">
        <f>RSI!A929</f>
        <v>44060</v>
      </c>
      <c r="B929" s="2">
        <f>RSI!B929</f>
        <v>1.66</v>
      </c>
      <c r="C929" s="2">
        <f>RSI!I929</f>
        <v>53.947341278366565</v>
      </c>
      <c r="D929" s="2">
        <f>MACD!E929</f>
        <v>-5.9571260167556872E-3</v>
      </c>
      <c r="E929" s="2">
        <f>MACD!F929</f>
        <v>-1.9932828711732315E-2</v>
      </c>
      <c r="F929" s="2">
        <f>'Moving Avg'!D929</f>
        <v>1.6599999999999997</v>
      </c>
      <c r="G929" s="2">
        <f>'Moving Avg'!F929</f>
        <v>1.6599999999999997</v>
      </c>
      <c r="H929" s="2">
        <f>'Moving Avg'!G929</f>
        <v>1.6463999999999985</v>
      </c>
      <c r="I929" s="2">
        <f>'Moving Avg'!H929</f>
        <v>1.9144000000000059</v>
      </c>
      <c r="J929" s="5" t="str">
        <f>OBV!F929</f>
        <v>NEUTRAL</v>
      </c>
      <c r="K929" s="5" t="str">
        <f>OBV!G929</f>
        <v>NEUTRAL</v>
      </c>
      <c r="L929" s="5" t="str">
        <f>OBV!H929</f>
        <v>NEUTRAL</v>
      </c>
      <c r="M929" s="7">
        <f t="shared" si="140"/>
        <v>25</v>
      </c>
      <c r="N929" s="7">
        <f t="shared" si="141"/>
        <v>0</v>
      </c>
      <c r="O929" s="7">
        <f t="shared" si="142"/>
        <v>0</v>
      </c>
      <c r="P929" s="7">
        <f t="shared" si="143"/>
        <v>33</v>
      </c>
      <c r="Q929" s="8">
        <f t="shared" si="144"/>
        <v>13.7</v>
      </c>
      <c r="R929" s="8">
        <f t="shared" si="145"/>
        <v>13.25</v>
      </c>
      <c r="S929" s="8">
        <f t="shared" si="146"/>
        <v>18.600000000000001</v>
      </c>
      <c r="T929" s="8">
        <f t="shared" si="147"/>
        <v>14.5</v>
      </c>
      <c r="U929" s="7">
        <f t="shared" si="148"/>
        <v>15.183333333333332</v>
      </c>
      <c r="V929" s="7">
        <f t="shared" si="149"/>
        <v>15.012499999999999</v>
      </c>
    </row>
    <row r="930" spans="1:22" ht="13.5" x14ac:dyDescent="0.25">
      <c r="A930" s="3">
        <f>RSI!A930</f>
        <v>44061</v>
      </c>
      <c r="B930" s="2">
        <f>RSI!B930</f>
        <v>1.66</v>
      </c>
      <c r="C930" s="2">
        <f>RSI!I930</f>
        <v>53.947341278366572</v>
      </c>
      <c r="D930" s="2">
        <f>MACD!E930</f>
        <v>-4.4684603610596341E-3</v>
      </c>
      <c r="E930" s="2">
        <f>MACD!F930</f>
        <v>-1.6839955041597778E-2</v>
      </c>
      <c r="F930" s="2">
        <f>'Moving Avg'!D930</f>
        <v>1.6599999999999997</v>
      </c>
      <c r="G930" s="2">
        <f>'Moving Avg'!F930</f>
        <v>1.6599999999999997</v>
      </c>
      <c r="H930" s="2">
        <f>'Moving Avg'!G930</f>
        <v>1.6437999999999982</v>
      </c>
      <c r="I930" s="2">
        <f>'Moving Avg'!H930</f>
        <v>1.9127000000000061</v>
      </c>
      <c r="J930" s="5" t="str">
        <f>OBV!F930</f>
        <v>NEUTRAL</v>
      </c>
      <c r="K930" s="5" t="str">
        <f>OBV!G930</f>
        <v>NEUTRAL</v>
      </c>
      <c r="L930" s="5" t="str">
        <f>OBV!H930</f>
        <v>NEUTRAL</v>
      </c>
      <c r="M930" s="7">
        <f t="shared" si="140"/>
        <v>25</v>
      </c>
      <c r="N930" s="7">
        <f t="shared" si="141"/>
        <v>0</v>
      </c>
      <c r="O930" s="7">
        <f t="shared" si="142"/>
        <v>0</v>
      </c>
      <c r="P930" s="7">
        <f t="shared" si="143"/>
        <v>33</v>
      </c>
      <c r="Q930" s="8">
        <f t="shared" si="144"/>
        <v>13.7</v>
      </c>
      <c r="R930" s="8">
        <f t="shared" si="145"/>
        <v>13.25</v>
      </c>
      <c r="S930" s="8">
        <f t="shared" si="146"/>
        <v>18.600000000000001</v>
      </c>
      <c r="T930" s="8">
        <f t="shared" si="147"/>
        <v>14.5</v>
      </c>
      <c r="U930" s="7">
        <f t="shared" si="148"/>
        <v>15.183333333333332</v>
      </c>
      <c r="V930" s="7">
        <f t="shared" si="149"/>
        <v>15.012499999999999</v>
      </c>
    </row>
    <row r="931" spans="1:22" ht="13.5" x14ac:dyDescent="0.25">
      <c r="A931" s="3">
        <f>RSI!A931</f>
        <v>44062</v>
      </c>
      <c r="B931" s="2">
        <f>RSI!B931</f>
        <v>1.66</v>
      </c>
      <c r="C931" s="2">
        <f>RSI!I931</f>
        <v>53.947341278366565</v>
      </c>
      <c r="D931" s="2">
        <f>MACD!E931</f>
        <v>-3.2512042449324152E-3</v>
      </c>
      <c r="E931" s="2">
        <f>MACD!F931</f>
        <v>-1.4122204882264707E-2</v>
      </c>
      <c r="F931" s="2">
        <f>'Moving Avg'!D931</f>
        <v>1.6599999999999997</v>
      </c>
      <c r="G931" s="2">
        <f>'Moving Avg'!F931</f>
        <v>1.6599999999999997</v>
      </c>
      <c r="H931" s="2">
        <f>'Moving Avg'!G931</f>
        <v>1.6401999999999983</v>
      </c>
      <c r="I931" s="2">
        <f>'Moving Avg'!H931</f>
        <v>1.9110000000000062</v>
      </c>
      <c r="J931" s="5" t="str">
        <f>OBV!F931</f>
        <v>NEUTRAL</v>
      </c>
      <c r="K931" s="5" t="str">
        <f>OBV!G931</f>
        <v>NEUTRAL</v>
      </c>
      <c r="L931" s="5" t="str">
        <f>OBV!H931</f>
        <v>NEUTRAL</v>
      </c>
      <c r="M931" s="7">
        <f t="shared" si="140"/>
        <v>25</v>
      </c>
      <c r="N931" s="7">
        <f t="shared" si="141"/>
        <v>0</v>
      </c>
      <c r="O931" s="7">
        <f t="shared" si="142"/>
        <v>0</v>
      </c>
      <c r="P931" s="7">
        <f t="shared" si="143"/>
        <v>33</v>
      </c>
      <c r="Q931" s="8">
        <f t="shared" si="144"/>
        <v>13.7</v>
      </c>
      <c r="R931" s="8">
        <f t="shared" si="145"/>
        <v>13.25</v>
      </c>
      <c r="S931" s="8">
        <f t="shared" si="146"/>
        <v>18.600000000000001</v>
      </c>
      <c r="T931" s="8">
        <f t="shared" si="147"/>
        <v>14.5</v>
      </c>
      <c r="U931" s="7">
        <f t="shared" si="148"/>
        <v>15.183333333333332</v>
      </c>
      <c r="V931" s="7">
        <f t="shared" si="149"/>
        <v>15.012499999999999</v>
      </c>
    </row>
    <row r="932" spans="1:22" ht="13.5" x14ac:dyDescent="0.25">
      <c r="A932" s="3">
        <f>RSI!A932</f>
        <v>44064</v>
      </c>
      <c r="B932" s="2">
        <f>RSI!B932</f>
        <v>1.66</v>
      </c>
      <c r="C932" s="2">
        <f>RSI!I932</f>
        <v>53.947341278366565</v>
      </c>
      <c r="D932" s="2">
        <f>MACD!E932</f>
        <v>-2.2604627950328915E-3</v>
      </c>
      <c r="E932" s="2">
        <f>MACD!F932</f>
        <v>-1.1749856464818345E-2</v>
      </c>
      <c r="F932" s="2">
        <f>'Moving Avg'!D932</f>
        <v>1.6599999999999997</v>
      </c>
      <c r="G932" s="2">
        <f>'Moving Avg'!F932</f>
        <v>1.6599999999999997</v>
      </c>
      <c r="H932" s="2">
        <f>'Moving Avg'!G932</f>
        <v>1.6357999999999981</v>
      </c>
      <c r="I932" s="2">
        <f>'Moving Avg'!H932</f>
        <v>1.9090000000000062</v>
      </c>
      <c r="J932" s="5" t="str">
        <f>OBV!F932</f>
        <v>NEUTRAL</v>
      </c>
      <c r="K932" s="5" t="str">
        <f>OBV!G932</f>
        <v>NEUTRAL</v>
      </c>
      <c r="L932" s="5" t="str">
        <f>OBV!H932</f>
        <v>NEUTRAL</v>
      </c>
      <c r="M932" s="7">
        <f t="shared" si="140"/>
        <v>25</v>
      </c>
      <c r="N932" s="7">
        <f t="shared" si="141"/>
        <v>0</v>
      </c>
      <c r="O932" s="7">
        <f t="shared" si="142"/>
        <v>0</v>
      </c>
      <c r="P932" s="7">
        <f t="shared" si="143"/>
        <v>33</v>
      </c>
      <c r="Q932" s="8">
        <f t="shared" si="144"/>
        <v>13.7</v>
      </c>
      <c r="R932" s="8">
        <f t="shared" si="145"/>
        <v>13.25</v>
      </c>
      <c r="S932" s="8">
        <f t="shared" si="146"/>
        <v>18.600000000000001</v>
      </c>
      <c r="T932" s="8">
        <f t="shared" si="147"/>
        <v>14.5</v>
      </c>
      <c r="U932" s="7">
        <f t="shared" si="148"/>
        <v>15.183333333333332</v>
      </c>
      <c r="V932" s="7">
        <f t="shared" si="149"/>
        <v>15.012499999999999</v>
      </c>
    </row>
    <row r="933" spans="1:22" ht="13.5" x14ac:dyDescent="0.25">
      <c r="A933" s="3">
        <f>RSI!A933</f>
        <v>44067</v>
      </c>
      <c r="B933" s="2">
        <f>RSI!B933</f>
        <v>1.66</v>
      </c>
      <c r="C933" s="2">
        <f>RSI!I933</f>
        <v>53.947341278366565</v>
      </c>
      <c r="D933" s="2">
        <f>MACD!E933</f>
        <v>-1.4584806015784935E-3</v>
      </c>
      <c r="E933" s="2">
        <f>MACD!F933</f>
        <v>-9.6915812921703759E-3</v>
      </c>
      <c r="F933" s="2">
        <f>'Moving Avg'!D933</f>
        <v>1.6599999999999997</v>
      </c>
      <c r="G933" s="2">
        <f>'Moving Avg'!F933</f>
        <v>1.6599999999999997</v>
      </c>
      <c r="H933" s="2">
        <f>'Moving Avg'!G933</f>
        <v>1.6313999999999982</v>
      </c>
      <c r="I933" s="2">
        <f>'Moving Avg'!H933</f>
        <v>1.9070000000000065</v>
      </c>
      <c r="J933" s="5" t="str">
        <f>OBV!F933</f>
        <v>NEUTRAL</v>
      </c>
      <c r="K933" s="5" t="str">
        <f>OBV!G933</f>
        <v>NEUTRAL</v>
      </c>
      <c r="L933" s="5" t="str">
        <f>OBV!H933</f>
        <v>NEUTRAL</v>
      </c>
      <c r="M933" s="7">
        <f t="shared" si="140"/>
        <v>25</v>
      </c>
      <c r="N933" s="7">
        <f t="shared" si="141"/>
        <v>0</v>
      </c>
      <c r="O933" s="7">
        <f t="shared" si="142"/>
        <v>0</v>
      </c>
      <c r="P933" s="7">
        <f t="shared" si="143"/>
        <v>33</v>
      </c>
      <c r="Q933" s="8">
        <f t="shared" si="144"/>
        <v>13.7</v>
      </c>
      <c r="R933" s="8">
        <f t="shared" si="145"/>
        <v>13.25</v>
      </c>
      <c r="S933" s="8">
        <f t="shared" si="146"/>
        <v>18.600000000000001</v>
      </c>
      <c r="T933" s="8">
        <f t="shared" si="147"/>
        <v>14.5</v>
      </c>
      <c r="U933" s="7">
        <f t="shared" si="148"/>
        <v>15.183333333333332</v>
      </c>
      <c r="V933" s="7">
        <f t="shared" si="149"/>
        <v>15.012499999999999</v>
      </c>
    </row>
    <row r="934" spans="1:22" ht="13.5" x14ac:dyDescent="0.25">
      <c r="A934" s="3">
        <f>RSI!A934</f>
        <v>44068</v>
      </c>
      <c r="B934" s="2">
        <f>RSI!B934</f>
        <v>1.66</v>
      </c>
      <c r="C934" s="2">
        <f>RSI!I934</f>
        <v>53.947341278366551</v>
      </c>
      <c r="D934" s="2">
        <f>MACD!E934</f>
        <v>-8.1352611267182517E-4</v>
      </c>
      <c r="E934" s="2">
        <f>MACD!F934</f>
        <v>-7.9159702562706658E-3</v>
      </c>
      <c r="F934" s="2">
        <f>'Moving Avg'!D934</f>
        <v>1.6599999999999997</v>
      </c>
      <c r="G934" s="2">
        <f>'Moving Avg'!F934</f>
        <v>1.6599999999999997</v>
      </c>
      <c r="H934" s="2">
        <f>'Moving Avg'!G934</f>
        <v>1.6279999999999981</v>
      </c>
      <c r="I934" s="2">
        <f>'Moving Avg'!H934</f>
        <v>1.9050000000000065</v>
      </c>
      <c r="J934" s="5" t="str">
        <f>OBV!F934</f>
        <v>NEUTRAL</v>
      </c>
      <c r="K934" s="5" t="str">
        <f>OBV!G934</f>
        <v>NEUTRAL</v>
      </c>
      <c r="L934" s="5" t="str">
        <f>OBV!H934</f>
        <v>NEUTRAL</v>
      </c>
      <c r="M934" s="7">
        <f t="shared" si="140"/>
        <v>25</v>
      </c>
      <c r="N934" s="7">
        <f t="shared" si="141"/>
        <v>0</v>
      </c>
      <c r="O934" s="7">
        <f t="shared" si="142"/>
        <v>0</v>
      </c>
      <c r="P934" s="7">
        <f t="shared" si="143"/>
        <v>33</v>
      </c>
      <c r="Q934" s="8">
        <f t="shared" si="144"/>
        <v>13.7</v>
      </c>
      <c r="R934" s="8">
        <f t="shared" si="145"/>
        <v>13.25</v>
      </c>
      <c r="S934" s="8">
        <f t="shared" si="146"/>
        <v>18.600000000000001</v>
      </c>
      <c r="T934" s="8">
        <f t="shared" si="147"/>
        <v>14.5</v>
      </c>
      <c r="U934" s="7">
        <f t="shared" si="148"/>
        <v>15.183333333333332</v>
      </c>
      <c r="V934" s="7">
        <f t="shared" si="149"/>
        <v>15.012499999999999</v>
      </c>
    </row>
    <row r="935" spans="1:22" ht="13.5" x14ac:dyDescent="0.25">
      <c r="A935" s="3">
        <f>RSI!A935</f>
        <v>44069</v>
      </c>
      <c r="B935" s="2">
        <f>RSI!B935</f>
        <v>1.66</v>
      </c>
      <c r="C935" s="2">
        <f>RSI!I935</f>
        <v>53.947341278366551</v>
      </c>
      <c r="D935" s="2">
        <f>MACD!E935</f>
        <v>-2.989489363185438E-4</v>
      </c>
      <c r="E935" s="2">
        <f>MACD!F935</f>
        <v>-6.3925659922802417E-3</v>
      </c>
      <c r="F935" s="2">
        <f>'Moving Avg'!D935</f>
        <v>1.6599999999999997</v>
      </c>
      <c r="G935" s="2">
        <f>'Moving Avg'!F935</f>
        <v>1.6599999999999997</v>
      </c>
      <c r="H935" s="2">
        <f>'Moving Avg'!G935</f>
        <v>1.624599999999998</v>
      </c>
      <c r="I935" s="2">
        <f>'Moving Avg'!H935</f>
        <v>1.9030000000000067</v>
      </c>
      <c r="J935" s="5" t="str">
        <f>OBV!F935</f>
        <v>NEUTRAL</v>
      </c>
      <c r="K935" s="5" t="str">
        <f>OBV!G935</f>
        <v>NEUTRAL</v>
      </c>
      <c r="L935" s="5" t="str">
        <f>OBV!H935</f>
        <v>NEUTRAL</v>
      </c>
      <c r="M935" s="7">
        <f t="shared" si="140"/>
        <v>25</v>
      </c>
      <c r="N935" s="7">
        <f t="shared" si="141"/>
        <v>0</v>
      </c>
      <c r="O935" s="7">
        <f t="shared" si="142"/>
        <v>0</v>
      </c>
      <c r="P935" s="7">
        <f t="shared" si="143"/>
        <v>33</v>
      </c>
      <c r="Q935" s="8">
        <f t="shared" si="144"/>
        <v>13.7</v>
      </c>
      <c r="R935" s="8">
        <f t="shared" si="145"/>
        <v>13.25</v>
      </c>
      <c r="S935" s="8">
        <f t="shared" si="146"/>
        <v>18.600000000000001</v>
      </c>
      <c r="T935" s="8">
        <f t="shared" si="147"/>
        <v>14.5</v>
      </c>
      <c r="U935" s="7">
        <f t="shared" si="148"/>
        <v>15.183333333333332</v>
      </c>
      <c r="V935" s="7">
        <f t="shared" si="149"/>
        <v>15.012499999999999</v>
      </c>
    </row>
    <row r="936" spans="1:22" ht="13.5" x14ac:dyDescent="0.25">
      <c r="A936" s="3">
        <f>RSI!A936</f>
        <v>44070</v>
      </c>
      <c r="B936" s="2">
        <f>RSI!B936</f>
        <v>1.66</v>
      </c>
      <c r="C936" s="2">
        <f>RSI!I936</f>
        <v>53.947341278366551</v>
      </c>
      <c r="D936" s="2">
        <f>MACD!E936</f>
        <v>1.0761664556890871E-4</v>
      </c>
      <c r="E936" s="2">
        <f>MACD!F936</f>
        <v>-5.0925294647104118E-3</v>
      </c>
      <c r="F936" s="2">
        <f>'Moving Avg'!D936</f>
        <v>1.6599999999999997</v>
      </c>
      <c r="G936" s="2">
        <f>'Moving Avg'!F936</f>
        <v>1.6599999999999997</v>
      </c>
      <c r="H936" s="2">
        <f>'Moving Avg'!G936</f>
        <v>1.621199999999998</v>
      </c>
      <c r="I936" s="2">
        <f>'Moving Avg'!H936</f>
        <v>1.9010000000000067</v>
      </c>
      <c r="J936" s="5" t="str">
        <f>OBV!F936</f>
        <v>NEUTRAL</v>
      </c>
      <c r="K936" s="5" t="str">
        <f>OBV!G936</f>
        <v>NEUTRAL</v>
      </c>
      <c r="L936" s="5" t="str">
        <f>OBV!H936</f>
        <v>NEUTRAL</v>
      </c>
      <c r="M936" s="7">
        <f t="shared" si="140"/>
        <v>25</v>
      </c>
      <c r="N936" s="7">
        <f t="shared" si="141"/>
        <v>0</v>
      </c>
      <c r="O936" s="7">
        <f t="shared" si="142"/>
        <v>0</v>
      </c>
      <c r="P936" s="7">
        <f t="shared" si="143"/>
        <v>33</v>
      </c>
      <c r="Q936" s="8">
        <f t="shared" si="144"/>
        <v>13.7</v>
      </c>
      <c r="R936" s="8">
        <f t="shared" si="145"/>
        <v>13.25</v>
      </c>
      <c r="S936" s="8">
        <f t="shared" si="146"/>
        <v>18.600000000000001</v>
      </c>
      <c r="T936" s="8">
        <f t="shared" si="147"/>
        <v>14.5</v>
      </c>
      <c r="U936" s="7">
        <f t="shared" si="148"/>
        <v>15.183333333333332</v>
      </c>
      <c r="V936" s="7">
        <f t="shared" si="149"/>
        <v>15.012499999999999</v>
      </c>
    </row>
    <row r="937" spans="1:22" ht="13.5" x14ac:dyDescent="0.25">
      <c r="A937" s="3">
        <f>RSI!A937</f>
        <v>44071</v>
      </c>
      <c r="B937" s="2">
        <f>RSI!B937</f>
        <v>1.66</v>
      </c>
      <c r="C937" s="2">
        <f>RSI!I937</f>
        <v>53.947341278366551</v>
      </c>
      <c r="D937" s="2">
        <f>MACD!E937</f>
        <v>4.2492453285292164E-4</v>
      </c>
      <c r="E937" s="2">
        <f>MACD!F937</f>
        <v>-3.9890386651977453E-3</v>
      </c>
      <c r="F937" s="2">
        <f>'Moving Avg'!D937</f>
        <v>1.6599999999999997</v>
      </c>
      <c r="G937" s="2">
        <f>'Moving Avg'!F937</f>
        <v>1.6599999999999997</v>
      </c>
      <c r="H937" s="2">
        <f>'Moving Avg'!G937</f>
        <v>1.6183999999999981</v>
      </c>
      <c r="I937" s="2">
        <f>'Moving Avg'!H937</f>
        <v>1.8988000000000067</v>
      </c>
      <c r="J937" s="5" t="str">
        <f>OBV!F937</f>
        <v>NEUTRAL</v>
      </c>
      <c r="K937" s="5" t="str">
        <f>OBV!G937</f>
        <v>NEUTRAL</v>
      </c>
      <c r="L937" s="5" t="str">
        <f>OBV!H937</f>
        <v>NEUTRAL</v>
      </c>
      <c r="M937" s="7">
        <f t="shared" si="140"/>
        <v>25</v>
      </c>
      <c r="N937" s="7">
        <f t="shared" si="141"/>
        <v>0</v>
      </c>
      <c r="O937" s="7">
        <f t="shared" si="142"/>
        <v>0</v>
      </c>
      <c r="P937" s="7">
        <f t="shared" si="143"/>
        <v>33</v>
      </c>
      <c r="Q937" s="8">
        <f t="shared" si="144"/>
        <v>13.7</v>
      </c>
      <c r="R937" s="8">
        <f t="shared" si="145"/>
        <v>13.25</v>
      </c>
      <c r="S937" s="8">
        <f t="shared" si="146"/>
        <v>18.600000000000001</v>
      </c>
      <c r="T937" s="8">
        <f t="shared" si="147"/>
        <v>14.5</v>
      </c>
      <c r="U937" s="7">
        <f t="shared" si="148"/>
        <v>15.183333333333332</v>
      </c>
      <c r="V937" s="7">
        <f t="shared" si="149"/>
        <v>15.012499999999999</v>
      </c>
    </row>
    <row r="938" spans="1:22" ht="13.5" x14ac:dyDescent="0.25">
      <c r="A938" s="3">
        <f>RSI!A938</f>
        <v>44074</v>
      </c>
      <c r="B938" s="2">
        <f>RSI!B938</f>
        <v>1.66</v>
      </c>
      <c r="C938" s="2">
        <f>RSI!I938</f>
        <v>53.947341278366551</v>
      </c>
      <c r="D938" s="2">
        <f>MACD!E938</f>
        <v>6.6868513362705606E-4</v>
      </c>
      <c r="E938" s="2">
        <f>MACD!F938</f>
        <v>-3.0574939054327853E-3</v>
      </c>
      <c r="F938" s="2">
        <f>'Moving Avg'!D938</f>
        <v>1.6599999999999997</v>
      </c>
      <c r="G938" s="2">
        <f>'Moving Avg'!F938</f>
        <v>1.6599999999999997</v>
      </c>
      <c r="H938" s="2">
        <f>'Moving Avg'!G938</f>
        <v>1.617199999999998</v>
      </c>
      <c r="I938" s="2">
        <f>'Moving Avg'!H938</f>
        <v>1.8966000000000067</v>
      </c>
      <c r="J938" s="5" t="str">
        <f>OBV!F938</f>
        <v>NEUTRAL</v>
      </c>
      <c r="K938" s="5" t="str">
        <f>OBV!G938</f>
        <v>NEUTRAL</v>
      </c>
      <c r="L938" s="5" t="str">
        <f>OBV!H938</f>
        <v>NEUTRAL</v>
      </c>
      <c r="M938" s="7">
        <f t="shared" si="140"/>
        <v>25</v>
      </c>
      <c r="N938" s="7">
        <f t="shared" si="141"/>
        <v>0</v>
      </c>
      <c r="O938" s="7">
        <f t="shared" si="142"/>
        <v>0</v>
      </c>
      <c r="P938" s="7">
        <f t="shared" si="143"/>
        <v>33</v>
      </c>
      <c r="Q938" s="8">
        <f t="shared" si="144"/>
        <v>13.7</v>
      </c>
      <c r="R938" s="8">
        <f t="shared" si="145"/>
        <v>13.25</v>
      </c>
      <c r="S938" s="8">
        <f t="shared" si="146"/>
        <v>18.600000000000001</v>
      </c>
      <c r="T938" s="8">
        <f t="shared" si="147"/>
        <v>14.5</v>
      </c>
      <c r="U938" s="7">
        <f t="shared" si="148"/>
        <v>15.183333333333332</v>
      </c>
      <c r="V938" s="7">
        <f t="shared" si="149"/>
        <v>15.012499999999999</v>
      </c>
    </row>
    <row r="939" spans="1:22" ht="13.5" x14ac:dyDescent="0.25">
      <c r="A939" s="3">
        <f>RSI!A939</f>
        <v>44075</v>
      </c>
      <c r="B939" s="2">
        <f>RSI!B939</f>
        <v>1.66</v>
      </c>
      <c r="C939" s="2">
        <f>RSI!I939</f>
        <v>53.947341278366551</v>
      </c>
      <c r="D939" s="2">
        <f>MACD!E939</f>
        <v>8.5204531789595528E-4</v>
      </c>
      <c r="E939" s="2">
        <f>MACD!F939</f>
        <v>-2.2755860607670373E-3</v>
      </c>
      <c r="F939" s="2">
        <f>'Moving Avg'!D939</f>
        <v>1.6599999999999997</v>
      </c>
      <c r="G939" s="2">
        <f>'Moving Avg'!F939</f>
        <v>1.6599999999999997</v>
      </c>
      <c r="H939" s="2">
        <f>'Moving Avg'!G939</f>
        <v>1.6159999999999979</v>
      </c>
      <c r="I939" s="2">
        <f>'Moving Avg'!H939</f>
        <v>1.8944000000000072</v>
      </c>
      <c r="J939" s="5" t="str">
        <f>OBV!F939</f>
        <v>NEUTRAL</v>
      </c>
      <c r="K939" s="5" t="str">
        <f>OBV!G939</f>
        <v>NEUTRAL</v>
      </c>
      <c r="L939" s="5" t="str">
        <f>OBV!H939</f>
        <v>NEUTRAL</v>
      </c>
      <c r="M939" s="7">
        <f t="shared" si="140"/>
        <v>25</v>
      </c>
      <c r="N939" s="7">
        <f t="shared" si="141"/>
        <v>0</v>
      </c>
      <c r="O939" s="7">
        <f t="shared" si="142"/>
        <v>0</v>
      </c>
      <c r="P939" s="7">
        <f t="shared" si="143"/>
        <v>33</v>
      </c>
      <c r="Q939" s="8">
        <f t="shared" si="144"/>
        <v>13.7</v>
      </c>
      <c r="R939" s="8">
        <f t="shared" si="145"/>
        <v>13.25</v>
      </c>
      <c r="S939" s="8">
        <f t="shared" si="146"/>
        <v>18.600000000000001</v>
      </c>
      <c r="T939" s="8">
        <f t="shared" si="147"/>
        <v>14.5</v>
      </c>
      <c r="U939" s="7">
        <f t="shared" si="148"/>
        <v>15.183333333333332</v>
      </c>
      <c r="V939" s="7">
        <f t="shared" si="149"/>
        <v>15.012499999999999</v>
      </c>
    </row>
    <row r="940" spans="1:22" ht="13.5" x14ac:dyDescent="0.25">
      <c r="A940" s="3">
        <f>RSI!A940</f>
        <v>44076</v>
      </c>
      <c r="B940" s="2">
        <f>RSI!B940</f>
        <v>1.66</v>
      </c>
      <c r="C940" s="2">
        <f>RSI!I940</f>
        <v>53.947341278366565</v>
      </c>
      <c r="D940" s="2">
        <f>MACD!E940</f>
        <v>9.8599366377172259E-4</v>
      </c>
      <c r="E940" s="2">
        <f>MACD!F940</f>
        <v>-1.6232701158592853E-3</v>
      </c>
      <c r="F940" s="2">
        <f>'Moving Avg'!D940</f>
        <v>1.6599999999999997</v>
      </c>
      <c r="G940" s="2">
        <f>'Moving Avg'!F940</f>
        <v>1.6599999999999997</v>
      </c>
      <c r="H940" s="2">
        <f>'Moving Avg'!G940</f>
        <v>1.6157999999999979</v>
      </c>
      <c r="I940" s="2">
        <f>'Moving Avg'!H940</f>
        <v>1.892200000000007</v>
      </c>
      <c r="J940" s="5" t="str">
        <f>OBV!F940</f>
        <v>NEUTRAL</v>
      </c>
      <c r="K940" s="5" t="str">
        <f>OBV!G940</f>
        <v>NEUTRAL</v>
      </c>
      <c r="L940" s="5" t="str">
        <f>OBV!H940</f>
        <v>NEUTRAL</v>
      </c>
      <c r="M940" s="7">
        <f t="shared" si="140"/>
        <v>25</v>
      </c>
      <c r="N940" s="7">
        <f t="shared" si="141"/>
        <v>0</v>
      </c>
      <c r="O940" s="7">
        <f t="shared" si="142"/>
        <v>0</v>
      </c>
      <c r="P940" s="7">
        <f t="shared" si="143"/>
        <v>33</v>
      </c>
      <c r="Q940" s="8">
        <f t="shared" si="144"/>
        <v>13.7</v>
      </c>
      <c r="R940" s="8">
        <f t="shared" si="145"/>
        <v>13.25</v>
      </c>
      <c r="S940" s="8">
        <f t="shared" si="146"/>
        <v>18.600000000000001</v>
      </c>
      <c r="T940" s="8">
        <f t="shared" si="147"/>
        <v>14.5</v>
      </c>
      <c r="U940" s="7">
        <f t="shared" si="148"/>
        <v>15.183333333333332</v>
      </c>
      <c r="V940" s="7">
        <f t="shared" si="149"/>
        <v>15.012499999999999</v>
      </c>
    </row>
    <row r="941" spans="1:22" ht="13.5" x14ac:dyDescent="0.25">
      <c r="A941" s="3">
        <f>RSI!A941</f>
        <v>44077</v>
      </c>
      <c r="B941" s="2">
        <f>RSI!B941</f>
        <v>1.66</v>
      </c>
      <c r="C941" s="2">
        <f>RSI!I941</f>
        <v>53.947341278366551</v>
      </c>
      <c r="D941" s="2">
        <f>MACD!E941</f>
        <v>1.0797025539730498E-3</v>
      </c>
      <c r="E941" s="2">
        <f>MACD!F941</f>
        <v>-1.0826755818928184E-3</v>
      </c>
      <c r="F941" s="2">
        <f>'Moving Avg'!D941</f>
        <v>1.6599999999999997</v>
      </c>
      <c r="G941" s="2">
        <f>'Moving Avg'!F941</f>
        <v>1.6599999999999997</v>
      </c>
      <c r="H941" s="2">
        <f>'Moving Avg'!G941</f>
        <v>1.616799999999998</v>
      </c>
      <c r="I941" s="2">
        <f>'Moving Avg'!H941</f>
        <v>1.890000000000007</v>
      </c>
      <c r="J941" s="5" t="str">
        <f>OBV!F941</f>
        <v>NEUTRAL</v>
      </c>
      <c r="K941" s="5" t="str">
        <f>OBV!G941</f>
        <v>NEUTRAL</v>
      </c>
      <c r="L941" s="5" t="str">
        <f>OBV!H941</f>
        <v>NEUTRAL</v>
      </c>
      <c r="M941" s="7">
        <f t="shared" si="140"/>
        <v>25</v>
      </c>
      <c r="N941" s="7">
        <f t="shared" si="141"/>
        <v>0</v>
      </c>
      <c r="O941" s="7">
        <f t="shared" si="142"/>
        <v>0</v>
      </c>
      <c r="P941" s="7">
        <f t="shared" si="143"/>
        <v>33</v>
      </c>
      <c r="Q941" s="8">
        <f t="shared" si="144"/>
        <v>13.7</v>
      </c>
      <c r="R941" s="8">
        <f t="shared" si="145"/>
        <v>13.25</v>
      </c>
      <c r="S941" s="8">
        <f t="shared" si="146"/>
        <v>18.600000000000001</v>
      </c>
      <c r="T941" s="8">
        <f t="shared" si="147"/>
        <v>14.5</v>
      </c>
      <c r="U941" s="7">
        <f t="shared" si="148"/>
        <v>15.183333333333332</v>
      </c>
      <c r="V941" s="7">
        <f t="shared" si="149"/>
        <v>15.012499999999999</v>
      </c>
    </row>
    <row r="942" spans="1:22" ht="13.5" x14ac:dyDescent="0.25">
      <c r="A942" s="3">
        <f>RSI!A942</f>
        <v>44078</v>
      </c>
      <c r="B942" s="2">
        <f>RSI!B942</f>
        <v>1.66</v>
      </c>
      <c r="C942" s="2">
        <f>RSI!I942</f>
        <v>53.947341278366565</v>
      </c>
      <c r="D942" s="2">
        <f>MACD!E942</f>
        <v>1.1408168975330923E-3</v>
      </c>
      <c r="E942" s="2">
        <f>MACD!F942</f>
        <v>-6.3797708600763631E-4</v>
      </c>
      <c r="F942" s="2">
        <f>'Moving Avg'!D942</f>
        <v>1.6599999999999997</v>
      </c>
      <c r="G942" s="2">
        <f>'Moving Avg'!F942</f>
        <v>1.6599999999999997</v>
      </c>
      <c r="H942" s="2">
        <f>'Moving Avg'!G942</f>
        <v>1.619399999999998</v>
      </c>
      <c r="I942" s="2">
        <f>'Moving Avg'!H942</f>
        <v>1.8878000000000075</v>
      </c>
      <c r="J942" s="5" t="str">
        <f>OBV!F942</f>
        <v>NEUTRAL</v>
      </c>
      <c r="K942" s="5" t="str">
        <f>OBV!G942</f>
        <v>NEUTRAL</v>
      </c>
      <c r="L942" s="5" t="str">
        <f>OBV!H942</f>
        <v>NEUTRAL</v>
      </c>
      <c r="M942" s="7">
        <f t="shared" si="140"/>
        <v>25</v>
      </c>
      <c r="N942" s="7">
        <f t="shared" si="141"/>
        <v>0</v>
      </c>
      <c r="O942" s="7">
        <f t="shared" si="142"/>
        <v>0</v>
      </c>
      <c r="P942" s="7">
        <f t="shared" si="143"/>
        <v>33</v>
      </c>
      <c r="Q942" s="8">
        <f t="shared" si="144"/>
        <v>13.7</v>
      </c>
      <c r="R942" s="8">
        <f t="shared" si="145"/>
        <v>13.25</v>
      </c>
      <c r="S942" s="8">
        <f t="shared" si="146"/>
        <v>18.600000000000001</v>
      </c>
      <c r="T942" s="8">
        <f t="shared" si="147"/>
        <v>14.5</v>
      </c>
      <c r="U942" s="7">
        <f t="shared" si="148"/>
        <v>15.183333333333332</v>
      </c>
      <c r="V942" s="7">
        <f t="shared" si="149"/>
        <v>15.012499999999999</v>
      </c>
    </row>
    <row r="943" spans="1:22" ht="13.5" x14ac:dyDescent="0.25">
      <c r="A943" s="3">
        <f>RSI!A943</f>
        <v>44081</v>
      </c>
      <c r="B943" s="2">
        <f>RSI!B943</f>
        <v>1.66</v>
      </c>
      <c r="C943" s="2">
        <f>RSI!I943</f>
        <v>53.947341278366572</v>
      </c>
      <c r="D943" s="2">
        <f>MACD!E943</f>
        <v>1.1756977433703408E-3</v>
      </c>
      <c r="E943" s="2">
        <f>MACD!F943</f>
        <v>-2.752421201320409E-4</v>
      </c>
      <c r="F943" s="2">
        <f>'Moving Avg'!D943</f>
        <v>1.6599999999999997</v>
      </c>
      <c r="G943" s="2">
        <f>'Moving Avg'!F943</f>
        <v>1.6599999999999997</v>
      </c>
      <c r="H943" s="2">
        <f>'Moving Avg'!G943</f>
        <v>1.621199999999998</v>
      </c>
      <c r="I943" s="2">
        <f>'Moving Avg'!H943</f>
        <v>1.8856000000000075</v>
      </c>
      <c r="J943" s="5" t="str">
        <f>OBV!F943</f>
        <v>NEUTRAL</v>
      </c>
      <c r="K943" s="5" t="str">
        <f>OBV!G943</f>
        <v>NEUTRAL</v>
      </c>
      <c r="L943" s="5" t="str">
        <f>OBV!H943</f>
        <v>NEUTRAL</v>
      </c>
      <c r="M943" s="7">
        <f t="shared" si="140"/>
        <v>25</v>
      </c>
      <c r="N943" s="7">
        <f t="shared" si="141"/>
        <v>0</v>
      </c>
      <c r="O943" s="7">
        <f t="shared" si="142"/>
        <v>0</v>
      </c>
      <c r="P943" s="7">
        <f t="shared" si="143"/>
        <v>33</v>
      </c>
      <c r="Q943" s="8">
        <f t="shared" si="144"/>
        <v>13.7</v>
      </c>
      <c r="R943" s="8">
        <f t="shared" si="145"/>
        <v>13.25</v>
      </c>
      <c r="S943" s="8">
        <f t="shared" si="146"/>
        <v>18.600000000000001</v>
      </c>
      <c r="T943" s="8">
        <f t="shared" si="147"/>
        <v>14.5</v>
      </c>
      <c r="U943" s="7">
        <f t="shared" si="148"/>
        <v>15.183333333333332</v>
      </c>
      <c r="V943" s="7">
        <f t="shared" si="149"/>
        <v>15.012499999999999</v>
      </c>
    </row>
    <row r="944" spans="1:22" ht="13.5" x14ac:dyDescent="0.25">
      <c r="A944" s="3">
        <f>RSI!A944</f>
        <v>44082</v>
      </c>
      <c r="B944" s="2">
        <f>RSI!B944</f>
        <v>1.66</v>
      </c>
      <c r="C944" s="2">
        <f>RSI!I944</f>
        <v>53.947341278366572</v>
      </c>
      <c r="D944" s="2">
        <f>MACD!E944</f>
        <v>1.1896277765091057E-3</v>
      </c>
      <c r="E944" s="2">
        <f>MACD!F944</f>
        <v>1.7731859196188423E-5</v>
      </c>
      <c r="F944" s="2">
        <f>'Moving Avg'!D944</f>
        <v>1.6599999999999997</v>
      </c>
      <c r="G944" s="2">
        <f>'Moving Avg'!F944</f>
        <v>1.6599999999999997</v>
      </c>
      <c r="H944" s="2">
        <f>'Moving Avg'!G944</f>
        <v>1.623199999999998</v>
      </c>
      <c r="I944" s="2">
        <f>'Moving Avg'!H944</f>
        <v>1.8834000000000077</v>
      </c>
      <c r="J944" s="5" t="str">
        <f>OBV!F944</f>
        <v>NEUTRAL</v>
      </c>
      <c r="K944" s="5" t="str">
        <f>OBV!G944</f>
        <v>NEUTRAL</v>
      </c>
      <c r="L944" s="5" t="str">
        <f>OBV!H944</f>
        <v>NEUTRAL</v>
      </c>
      <c r="M944" s="7">
        <f t="shared" si="140"/>
        <v>25</v>
      </c>
      <c r="N944" s="7">
        <f t="shared" si="141"/>
        <v>0</v>
      </c>
      <c r="O944" s="7">
        <f t="shared" si="142"/>
        <v>0</v>
      </c>
      <c r="P944" s="7">
        <f t="shared" si="143"/>
        <v>33</v>
      </c>
      <c r="Q944" s="8">
        <f t="shared" si="144"/>
        <v>13.7</v>
      </c>
      <c r="R944" s="8">
        <f t="shared" si="145"/>
        <v>13.25</v>
      </c>
      <c r="S944" s="8">
        <f t="shared" si="146"/>
        <v>18.600000000000001</v>
      </c>
      <c r="T944" s="8">
        <f t="shared" si="147"/>
        <v>14.5</v>
      </c>
      <c r="U944" s="7">
        <f t="shared" si="148"/>
        <v>15.183333333333332</v>
      </c>
      <c r="V944" s="7">
        <f t="shared" si="149"/>
        <v>15.012499999999999</v>
      </c>
    </row>
    <row r="945" spans="1:22" ht="13.5" x14ac:dyDescent="0.25">
      <c r="A945" s="3">
        <f>RSI!A945</f>
        <v>44083</v>
      </c>
      <c r="B945" s="2">
        <f>RSI!B945</f>
        <v>1.66</v>
      </c>
      <c r="C945" s="2">
        <f>RSI!I945</f>
        <v>53.947341278366572</v>
      </c>
      <c r="D945" s="2">
        <f>MACD!E945</f>
        <v>1.1869846084382463E-3</v>
      </c>
      <c r="E945" s="2">
        <f>MACD!F945</f>
        <v>2.5158240904459998E-4</v>
      </c>
      <c r="F945" s="2">
        <f>'Moving Avg'!D945</f>
        <v>1.6599999999999997</v>
      </c>
      <c r="G945" s="2">
        <f>'Moving Avg'!F945</f>
        <v>1.6599999999999997</v>
      </c>
      <c r="H945" s="2">
        <f>'Moving Avg'!G945</f>
        <v>1.6251999999999982</v>
      </c>
      <c r="I945" s="2">
        <f>'Moving Avg'!H945</f>
        <v>1.8812000000000078</v>
      </c>
      <c r="J945" s="5" t="str">
        <f>OBV!F945</f>
        <v>NEUTRAL</v>
      </c>
      <c r="K945" s="5" t="str">
        <f>OBV!G945</f>
        <v>NEUTRAL</v>
      </c>
      <c r="L945" s="5" t="str">
        <f>OBV!H945</f>
        <v>NEUTRAL</v>
      </c>
      <c r="M945" s="7">
        <f t="shared" si="140"/>
        <v>25</v>
      </c>
      <c r="N945" s="7">
        <f t="shared" si="141"/>
        <v>0</v>
      </c>
      <c r="O945" s="7">
        <f t="shared" si="142"/>
        <v>0</v>
      </c>
      <c r="P945" s="7">
        <f t="shared" si="143"/>
        <v>33</v>
      </c>
      <c r="Q945" s="8">
        <f t="shared" si="144"/>
        <v>13.7</v>
      </c>
      <c r="R945" s="8">
        <f t="shared" si="145"/>
        <v>13.25</v>
      </c>
      <c r="S945" s="8">
        <f t="shared" si="146"/>
        <v>18.600000000000001</v>
      </c>
      <c r="T945" s="8">
        <f t="shared" si="147"/>
        <v>14.5</v>
      </c>
      <c r="U945" s="7">
        <f t="shared" si="148"/>
        <v>15.183333333333332</v>
      </c>
      <c r="V945" s="7">
        <f t="shared" si="149"/>
        <v>15.012499999999999</v>
      </c>
    </row>
    <row r="946" spans="1:22" ht="13.5" x14ac:dyDescent="0.25">
      <c r="A946" s="3">
        <f>RSI!A946</f>
        <v>44084</v>
      </c>
      <c r="B946" s="2">
        <f>RSI!B946</f>
        <v>1.66</v>
      </c>
      <c r="C946" s="2">
        <f>RSI!I946</f>
        <v>53.947341278366572</v>
      </c>
      <c r="D946" s="2">
        <f>MACD!E946</f>
        <v>1.1713868601384014E-3</v>
      </c>
      <c r="E946" s="2">
        <f>MACD!F946</f>
        <v>4.3554329926336034E-4</v>
      </c>
      <c r="F946" s="2">
        <f>'Moving Avg'!D946</f>
        <v>1.6599999999999997</v>
      </c>
      <c r="G946" s="2">
        <f>'Moving Avg'!F946</f>
        <v>1.6599999999999997</v>
      </c>
      <c r="H946" s="2">
        <f>'Moving Avg'!G946</f>
        <v>1.6279999999999981</v>
      </c>
      <c r="I946" s="2">
        <f>'Moving Avg'!H946</f>
        <v>1.8790000000000078</v>
      </c>
      <c r="J946" s="5" t="str">
        <f>OBV!F946</f>
        <v>NEUTRAL</v>
      </c>
      <c r="K946" s="5" t="str">
        <f>OBV!G946</f>
        <v>NEUTRAL</v>
      </c>
      <c r="L946" s="5" t="str">
        <f>OBV!H946</f>
        <v>NEUTRAL</v>
      </c>
      <c r="M946" s="7">
        <f t="shared" si="140"/>
        <v>25</v>
      </c>
      <c r="N946" s="7">
        <f t="shared" si="141"/>
        <v>0</v>
      </c>
      <c r="O946" s="7">
        <f t="shared" si="142"/>
        <v>0</v>
      </c>
      <c r="P946" s="7">
        <f t="shared" si="143"/>
        <v>33</v>
      </c>
      <c r="Q946" s="8">
        <f t="shared" si="144"/>
        <v>13.7</v>
      </c>
      <c r="R946" s="8">
        <f t="shared" si="145"/>
        <v>13.25</v>
      </c>
      <c r="S946" s="8">
        <f t="shared" si="146"/>
        <v>18.600000000000001</v>
      </c>
      <c r="T946" s="8">
        <f t="shared" si="147"/>
        <v>14.5</v>
      </c>
      <c r="U946" s="7">
        <f t="shared" si="148"/>
        <v>15.183333333333332</v>
      </c>
      <c r="V946" s="7">
        <f t="shared" si="149"/>
        <v>15.012499999999999</v>
      </c>
    </row>
    <row r="947" spans="1:22" ht="13.5" x14ac:dyDescent="0.25">
      <c r="A947" s="3">
        <f>RSI!A947</f>
        <v>44085</v>
      </c>
      <c r="B947" s="2">
        <f>RSI!B947</f>
        <v>1.62</v>
      </c>
      <c r="C947" s="2">
        <f>RSI!I947</f>
        <v>20.218630388040197</v>
      </c>
      <c r="D947" s="2">
        <f>MACD!E947</f>
        <v>4.1087802270243223E-3</v>
      </c>
      <c r="E947" s="2">
        <f>MACD!F947</f>
        <v>1.1701906848155528E-3</v>
      </c>
      <c r="F947" s="2">
        <f>'Moving Avg'!D947</f>
        <v>1.6519999999999999</v>
      </c>
      <c r="G947" s="2">
        <f>'Moving Avg'!F947</f>
        <v>1.6579999999999999</v>
      </c>
      <c r="H947" s="2">
        <f>'Moving Avg'!G947</f>
        <v>1.6311999999999984</v>
      </c>
      <c r="I947" s="2">
        <f>'Moving Avg'!H947</f>
        <v>1.8766000000000076</v>
      </c>
      <c r="J947" s="5" t="str">
        <f>OBV!F947</f>
        <v>NEUTRAL</v>
      </c>
      <c r="K947" s="5" t="str">
        <f>OBV!G947</f>
        <v>NEUTRAL</v>
      </c>
      <c r="L947" s="5" t="str">
        <f>OBV!H947</f>
        <v>NEUTRAL</v>
      </c>
      <c r="M947" s="7">
        <f t="shared" si="140"/>
        <v>50</v>
      </c>
      <c r="N947" s="7">
        <f t="shared" si="141"/>
        <v>0</v>
      </c>
      <c r="O947" s="7">
        <f t="shared" si="142"/>
        <v>0</v>
      </c>
      <c r="P947" s="7">
        <f t="shared" si="143"/>
        <v>33</v>
      </c>
      <c r="Q947" s="8">
        <f t="shared" si="144"/>
        <v>22.45</v>
      </c>
      <c r="R947" s="8">
        <f t="shared" si="145"/>
        <v>18.25</v>
      </c>
      <c r="S947" s="8">
        <f t="shared" si="146"/>
        <v>22.35</v>
      </c>
      <c r="T947" s="8">
        <f t="shared" si="147"/>
        <v>20.75</v>
      </c>
      <c r="U947" s="7">
        <f t="shared" si="148"/>
        <v>21.016666666666669</v>
      </c>
      <c r="V947" s="7">
        <f t="shared" si="149"/>
        <v>20.950000000000003</v>
      </c>
    </row>
    <row r="948" spans="1:22" ht="13.5" x14ac:dyDescent="0.25">
      <c r="A948" s="3">
        <f>RSI!A948</f>
        <v>44088</v>
      </c>
      <c r="B948" s="2">
        <f>RSI!B948</f>
        <v>1.62</v>
      </c>
      <c r="C948" s="2">
        <f>RSI!I948</f>
        <v>20.218630388040197</v>
      </c>
      <c r="D948" s="2">
        <f>MACD!E948</f>
        <v>6.819173546071422E-3</v>
      </c>
      <c r="E948" s="2">
        <f>MACD!F948</f>
        <v>2.2999872570667267E-3</v>
      </c>
      <c r="F948" s="2">
        <f>'Moving Avg'!D948</f>
        <v>1.6439999999999997</v>
      </c>
      <c r="G948" s="2">
        <f>'Moving Avg'!F948</f>
        <v>1.6559999999999999</v>
      </c>
      <c r="H948" s="2">
        <f>'Moving Avg'!G948</f>
        <v>1.6351999999999984</v>
      </c>
      <c r="I948" s="2">
        <f>'Moving Avg'!H948</f>
        <v>1.8742000000000076</v>
      </c>
      <c r="J948" s="5" t="str">
        <f>OBV!F948</f>
        <v>NEUTRAL</v>
      </c>
      <c r="K948" s="5" t="str">
        <f>OBV!G948</f>
        <v>NEUTRAL</v>
      </c>
      <c r="L948" s="5" t="str">
        <f>OBV!H948</f>
        <v>NEUTRAL</v>
      </c>
      <c r="M948" s="7">
        <f t="shared" si="140"/>
        <v>50</v>
      </c>
      <c r="N948" s="7">
        <f t="shared" si="141"/>
        <v>0</v>
      </c>
      <c r="O948" s="7">
        <f t="shared" si="142"/>
        <v>0</v>
      </c>
      <c r="P948" s="7">
        <f t="shared" si="143"/>
        <v>33</v>
      </c>
      <c r="Q948" s="8">
        <f t="shared" si="144"/>
        <v>22.45</v>
      </c>
      <c r="R948" s="8">
        <f t="shared" si="145"/>
        <v>18.25</v>
      </c>
      <c r="S948" s="8">
        <f t="shared" si="146"/>
        <v>22.35</v>
      </c>
      <c r="T948" s="8">
        <f t="shared" si="147"/>
        <v>20.75</v>
      </c>
      <c r="U948" s="7">
        <f t="shared" si="148"/>
        <v>21.016666666666669</v>
      </c>
      <c r="V948" s="7">
        <f t="shared" si="149"/>
        <v>20.950000000000003</v>
      </c>
    </row>
    <row r="949" spans="1:22" ht="13.5" x14ac:dyDescent="0.25">
      <c r="A949" s="3">
        <f>RSI!A949</f>
        <v>44089</v>
      </c>
      <c r="B949" s="2">
        <f>RSI!B949</f>
        <v>1.62</v>
      </c>
      <c r="C949" s="2">
        <f>RSI!I949</f>
        <v>20.218630388040197</v>
      </c>
      <c r="D949" s="2">
        <f>MACD!E949</f>
        <v>9.320830151637427E-3</v>
      </c>
      <c r="E949" s="2">
        <f>MACD!F949</f>
        <v>3.7041558359808668E-3</v>
      </c>
      <c r="F949" s="2">
        <f>'Moving Avg'!D949</f>
        <v>1.6359999999999999</v>
      </c>
      <c r="G949" s="2">
        <f>'Moving Avg'!F949</f>
        <v>1.6539999999999999</v>
      </c>
      <c r="H949" s="2">
        <f>'Moving Avg'!G949</f>
        <v>1.6399999999999986</v>
      </c>
      <c r="I949" s="2">
        <f>'Moving Avg'!H949</f>
        <v>1.8718000000000075</v>
      </c>
      <c r="J949" s="5" t="str">
        <f>OBV!F949</f>
        <v>NEUTRAL</v>
      </c>
      <c r="K949" s="5" t="str">
        <f>OBV!G949</f>
        <v>NEUTRAL</v>
      </c>
      <c r="L949" s="5" t="str">
        <f>OBV!H949</f>
        <v>NEUTRAL</v>
      </c>
      <c r="M949" s="7">
        <f t="shared" si="140"/>
        <v>50</v>
      </c>
      <c r="N949" s="7">
        <f t="shared" si="141"/>
        <v>0</v>
      </c>
      <c r="O949" s="7">
        <f t="shared" si="142"/>
        <v>0</v>
      </c>
      <c r="P949" s="7">
        <f t="shared" si="143"/>
        <v>33</v>
      </c>
      <c r="Q949" s="8">
        <f t="shared" si="144"/>
        <v>22.45</v>
      </c>
      <c r="R949" s="8">
        <f t="shared" si="145"/>
        <v>18.25</v>
      </c>
      <c r="S949" s="8">
        <f t="shared" si="146"/>
        <v>22.35</v>
      </c>
      <c r="T949" s="8">
        <f t="shared" si="147"/>
        <v>20.75</v>
      </c>
      <c r="U949" s="7">
        <f t="shared" si="148"/>
        <v>21.016666666666669</v>
      </c>
      <c r="V949" s="7">
        <f t="shared" si="149"/>
        <v>20.950000000000003</v>
      </c>
    </row>
    <row r="950" spans="1:22" ht="13.5" x14ac:dyDescent="0.25">
      <c r="A950" s="3">
        <f>RSI!A950</f>
        <v>44090</v>
      </c>
      <c r="B950" s="2">
        <f>RSI!B950</f>
        <v>1.62</v>
      </c>
      <c r="C950" s="2">
        <f>RSI!I950</f>
        <v>20.218630388040197</v>
      </c>
      <c r="D950" s="2">
        <f>MACD!E950</f>
        <v>1.1630437689882811E-2</v>
      </c>
      <c r="E950" s="2">
        <f>MACD!F950</f>
        <v>5.289412206761256E-3</v>
      </c>
      <c r="F950" s="2">
        <f>'Moving Avg'!D950</f>
        <v>1.6280000000000001</v>
      </c>
      <c r="G950" s="2">
        <f>'Moving Avg'!F950</f>
        <v>1.6519999999999999</v>
      </c>
      <c r="H950" s="2">
        <f>'Moving Avg'!G950</f>
        <v>1.6431999999999989</v>
      </c>
      <c r="I950" s="2">
        <f>'Moving Avg'!H950</f>
        <v>1.8694000000000073</v>
      </c>
      <c r="J950" s="5" t="str">
        <f>OBV!F950</f>
        <v>NEUTRAL</v>
      </c>
      <c r="K950" s="5" t="str">
        <f>OBV!G950</f>
        <v>NEUTRAL</v>
      </c>
      <c r="L950" s="5" t="str">
        <f>OBV!H950</f>
        <v>NEUTRAL</v>
      </c>
      <c r="M950" s="7">
        <f t="shared" si="140"/>
        <v>50</v>
      </c>
      <c r="N950" s="7">
        <f t="shared" si="141"/>
        <v>0</v>
      </c>
      <c r="O950" s="7">
        <f t="shared" si="142"/>
        <v>0</v>
      </c>
      <c r="P950" s="7">
        <f t="shared" si="143"/>
        <v>33</v>
      </c>
      <c r="Q950" s="8">
        <f t="shared" si="144"/>
        <v>22.45</v>
      </c>
      <c r="R950" s="8">
        <f t="shared" si="145"/>
        <v>18.25</v>
      </c>
      <c r="S950" s="8">
        <f t="shared" si="146"/>
        <v>22.35</v>
      </c>
      <c r="T950" s="8">
        <f t="shared" si="147"/>
        <v>20.75</v>
      </c>
      <c r="U950" s="7">
        <f t="shared" si="148"/>
        <v>21.016666666666669</v>
      </c>
      <c r="V950" s="7">
        <f t="shared" si="149"/>
        <v>20.950000000000003</v>
      </c>
    </row>
    <row r="951" spans="1:22" ht="13.5" x14ac:dyDescent="0.25">
      <c r="A951" s="3">
        <f>RSI!A951</f>
        <v>44091</v>
      </c>
      <c r="B951" s="2">
        <f>RSI!B951</f>
        <v>1.66</v>
      </c>
      <c r="C951" s="2">
        <f>RSI!I951</f>
        <v>56.662855586201317</v>
      </c>
      <c r="D951" s="2">
        <f>MACD!E951</f>
        <v>1.0800296157854161E-2</v>
      </c>
      <c r="E951" s="2">
        <f>MACD!F951</f>
        <v>6.3915889969798374E-3</v>
      </c>
      <c r="F951" s="2">
        <f>'Moving Avg'!D951</f>
        <v>1.6280000000000001</v>
      </c>
      <c r="G951" s="2">
        <f>'Moving Avg'!F951</f>
        <v>1.6519999999999999</v>
      </c>
      <c r="H951" s="2">
        <f>'Moving Avg'!G951</f>
        <v>1.6463999999999988</v>
      </c>
      <c r="I951" s="2">
        <f>'Moving Avg'!H951</f>
        <v>1.8672000000000073</v>
      </c>
      <c r="J951" s="5" t="str">
        <f>OBV!F951</f>
        <v>BULLISH</v>
      </c>
      <c r="K951" s="5" t="str">
        <f>OBV!G951</f>
        <v>NEUTRAL</v>
      </c>
      <c r="L951" s="5" t="str">
        <f>OBV!H951</f>
        <v>NEUTRAL</v>
      </c>
      <c r="M951" s="7">
        <f t="shared" si="140"/>
        <v>25</v>
      </c>
      <c r="N951" s="7">
        <f t="shared" si="141"/>
        <v>0</v>
      </c>
      <c r="O951" s="7">
        <f t="shared" si="142"/>
        <v>0</v>
      </c>
      <c r="P951" s="7">
        <f t="shared" si="143"/>
        <v>49.5</v>
      </c>
      <c r="Q951" s="8">
        <f t="shared" si="144"/>
        <v>16.175000000000001</v>
      </c>
      <c r="R951" s="8">
        <f t="shared" si="145"/>
        <v>17.375</v>
      </c>
      <c r="S951" s="8">
        <f t="shared" si="146"/>
        <v>26.025000000000002</v>
      </c>
      <c r="T951" s="8">
        <f t="shared" si="147"/>
        <v>18.625</v>
      </c>
      <c r="U951" s="7">
        <f t="shared" si="148"/>
        <v>19.858333333333334</v>
      </c>
      <c r="V951" s="7">
        <f t="shared" si="149"/>
        <v>19.55</v>
      </c>
    </row>
    <row r="952" spans="1:22" ht="13.5" x14ac:dyDescent="0.25">
      <c r="A952" s="3">
        <f>RSI!A952</f>
        <v>44092</v>
      </c>
      <c r="B952" s="2">
        <f>RSI!B952</f>
        <v>1.66</v>
      </c>
      <c r="C952" s="2">
        <f>RSI!I952</f>
        <v>56.662855586201317</v>
      </c>
      <c r="D952" s="2">
        <f>MACD!E952</f>
        <v>1.0026820072557063E-2</v>
      </c>
      <c r="E952" s="2">
        <f>MACD!F952</f>
        <v>7.1186352120952831E-3</v>
      </c>
      <c r="F952" s="2">
        <f>'Moving Avg'!D952</f>
        <v>1.6359999999999999</v>
      </c>
      <c r="G952" s="2">
        <f>'Moving Avg'!F952</f>
        <v>1.6519999999999999</v>
      </c>
      <c r="H952" s="2">
        <f>'Moving Avg'!G952</f>
        <v>1.6487999999999985</v>
      </c>
      <c r="I952" s="2">
        <f>'Moving Avg'!H952</f>
        <v>1.8650000000000073</v>
      </c>
      <c r="J952" s="5" t="str">
        <f>OBV!F952</f>
        <v>BULLISH</v>
      </c>
      <c r="K952" s="5" t="str">
        <f>OBV!G952</f>
        <v>NEUTRAL</v>
      </c>
      <c r="L952" s="5" t="str">
        <f>OBV!H952</f>
        <v>CONFIRMED BULLISH</v>
      </c>
      <c r="M952" s="7">
        <f t="shared" si="140"/>
        <v>25</v>
      </c>
      <c r="N952" s="7">
        <f t="shared" si="141"/>
        <v>0</v>
      </c>
      <c r="O952" s="7">
        <f t="shared" si="142"/>
        <v>0</v>
      </c>
      <c r="P952" s="7">
        <f t="shared" si="143"/>
        <v>83.5</v>
      </c>
      <c r="Q952" s="8">
        <f t="shared" si="144"/>
        <v>21.274999999999999</v>
      </c>
      <c r="R952" s="8">
        <f t="shared" si="145"/>
        <v>25.875</v>
      </c>
      <c r="S952" s="8">
        <f t="shared" si="146"/>
        <v>41.325000000000003</v>
      </c>
      <c r="T952" s="8">
        <f t="shared" si="147"/>
        <v>27.125</v>
      </c>
      <c r="U952" s="7">
        <f t="shared" si="148"/>
        <v>29.491666666666664</v>
      </c>
      <c r="V952" s="7">
        <f t="shared" si="149"/>
        <v>28.9</v>
      </c>
    </row>
    <row r="953" spans="1:22" ht="13.5" x14ac:dyDescent="0.25">
      <c r="A953" s="3">
        <f>RSI!A953</f>
        <v>44095</v>
      </c>
      <c r="B953" s="2">
        <f>RSI!B953</f>
        <v>1.66</v>
      </c>
      <c r="C953" s="2">
        <f>RSI!I953</f>
        <v>56.662855586201317</v>
      </c>
      <c r="D953" s="2">
        <f>MACD!E953</f>
        <v>9.3065545348163248E-3</v>
      </c>
      <c r="E953" s="2">
        <f>MACD!F953</f>
        <v>7.5562190766394911E-3</v>
      </c>
      <c r="F953" s="2">
        <f>'Moving Avg'!D953</f>
        <v>1.6440000000000001</v>
      </c>
      <c r="G953" s="2">
        <f>'Moving Avg'!F953</f>
        <v>1.6519999999999999</v>
      </c>
      <c r="H953" s="2">
        <f>'Moving Avg'!G953</f>
        <v>1.6511999999999987</v>
      </c>
      <c r="I953" s="2">
        <f>'Moving Avg'!H953</f>
        <v>1.8628000000000078</v>
      </c>
      <c r="J953" s="5" t="str">
        <f>OBV!F953</f>
        <v>BULLISH</v>
      </c>
      <c r="K953" s="5" t="str">
        <f>OBV!G953</f>
        <v>NEUTRAL</v>
      </c>
      <c r="L953" s="5" t="str">
        <f>OBV!H953</f>
        <v>CONFIRMED BULLISH</v>
      </c>
      <c r="M953" s="7">
        <f t="shared" si="140"/>
        <v>25</v>
      </c>
      <c r="N953" s="7">
        <f t="shared" si="141"/>
        <v>0</v>
      </c>
      <c r="O953" s="7">
        <f t="shared" si="142"/>
        <v>0</v>
      </c>
      <c r="P953" s="7">
        <f t="shared" si="143"/>
        <v>83.5</v>
      </c>
      <c r="Q953" s="8">
        <f t="shared" si="144"/>
        <v>21.274999999999999</v>
      </c>
      <c r="R953" s="8">
        <f t="shared" si="145"/>
        <v>25.875</v>
      </c>
      <c r="S953" s="8">
        <f t="shared" si="146"/>
        <v>41.325000000000003</v>
      </c>
      <c r="T953" s="8">
        <f t="shared" si="147"/>
        <v>27.125</v>
      </c>
      <c r="U953" s="7">
        <f t="shared" si="148"/>
        <v>29.491666666666664</v>
      </c>
      <c r="V953" s="7">
        <f t="shared" si="149"/>
        <v>28.9</v>
      </c>
    </row>
    <row r="954" spans="1:22" ht="13.5" x14ac:dyDescent="0.25">
      <c r="A954" s="3">
        <f>RSI!A954</f>
        <v>44096</v>
      </c>
      <c r="B954" s="2">
        <f>RSI!B954</f>
        <v>1.66</v>
      </c>
      <c r="C954" s="2">
        <f>RSI!I954</f>
        <v>56.662855586201317</v>
      </c>
      <c r="D954" s="2">
        <f>MACD!E954</f>
        <v>8.6361863267880867E-3</v>
      </c>
      <c r="E954" s="2">
        <f>MACD!F954</f>
        <v>7.7722125266692105E-3</v>
      </c>
      <c r="F954" s="2">
        <f>'Moving Avg'!D954</f>
        <v>1.6519999999999999</v>
      </c>
      <c r="G954" s="2">
        <f>'Moving Avg'!F954</f>
        <v>1.6519999999999999</v>
      </c>
      <c r="H954" s="2">
        <f>'Moving Avg'!G954</f>
        <v>1.6527999999999985</v>
      </c>
      <c r="I954" s="2">
        <f>'Moving Avg'!H954</f>
        <v>1.8606000000000078</v>
      </c>
      <c r="J954" s="5" t="str">
        <f>OBV!F954</f>
        <v>BULLISH</v>
      </c>
      <c r="K954" s="5" t="str">
        <f>OBV!G954</f>
        <v>NEUTRAL</v>
      </c>
      <c r="L954" s="5" t="str">
        <f>OBV!H954</f>
        <v>CONFIRMED BULLISH</v>
      </c>
      <c r="M954" s="7">
        <f t="shared" si="140"/>
        <v>25</v>
      </c>
      <c r="N954" s="7">
        <f t="shared" si="141"/>
        <v>0</v>
      </c>
      <c r="O954" s="7">
        <f t="shared" si="142"/>
        <v>0</v>
      </c>
      <c r="P954" s="7">
        <f t="shared" si="143"/>
        <v>83.5</v>
      </c>
      <c r="Q954" s="8">
        <f t="shared" si="144"/>
        <v>21.274999999999999</v>
      </c>
      <c r="R954" s="8">
        <f t="shared" si="145"/>
        <v>25.875</v>
      </c>
      <c r="S954" s="8">
        <f t="shared" si="146"/>
        <v>41.325000000000003</v>
      </c>
      <c r="T954" s="8">
        <f t="shared" si="147"/>
        <v>27.125</v>
      </c>
      <c r="U954" s="7">
        <f t="shared" si="148"/>
        <v>29.491666666666664</v>
      </c>
      <c r="V954" s="7">
        <f t="shared" si="149"/>
        <v>28.9</v>
      </c>
    </row>
    <row r="955" spans="1:22" ht="13.5" x14ac:dyDescent="0.25">
      <c r="A955" s="3">
        <f>RSI!A955</f>
        <v>44097</v>
      </c>
      <c r="B955" s="2">
        <f>RSI!B955</f>
        <v>1.66</v>
      </c>
      <c r="C955" s="2">
        <f>RSI!I955</f>
        <v>56.662855586201317</v>
      </c>
      <c r="D955" s="2">
        <f>MACD!E955</f>
        <v>8.0125509919877214E-3</v>
      </c>
      <c r="E955" s="2">
        <f>MACD!F955</f>
        <v>7.8202802197329131E-3</v>
      </c>
      <c r="F955" s="2">
        <f>'Moving Avg'!D955</f>
        <v>1.6599999999999997</v>
      </c>
      <c r="G955" s="2">
        <f>'Moving Avg'!F955</f>
        <v>1.6519999999999999</v>
      </c>
      <c r="H955" s="2">
        <f>'Moving Avg'!G955</f>
        <v>1.6543999999999985</v>
      </c>
      <c r="I955" s="2">
        <f>'Moving Avg'!H955</f>
        <v>1.8586500000000077</v>
      </c>
      <c r="J955" s="5" t="str">
        <f>OBV!F955</f>
        <v>BULLISH</v>
      </c>
      <c r="K955" s="5" t="str">
        <f>OBV!G955</f>
        <v>NEUTRAL</v>
      </c>
      <c r="L955" s="5" t="str">
        <f>OBV!H955</f>
        <v>CONFIRMED BULLISH</v>
      </c>
      <c r="M955" s="7">
        <f t="shared" si="140"/>
        <v>25</v>
      </c>
      <c r="N955" s="7">
        <f t="shared" si="141"/>
        <v>0</v>
      </c>
      <c r="O955" s="7">
        <f t="shared" si="142"/>
        <v>0</v>
      </c>
      <c r="P955" s="7">
        <f t="shared" si="143"/>
        <v>83.5</v>
      </c>
      <c r="Q955" s="8">
        <f t="shared" si="144"/>
        <v>21.274999999999999</v>
      </c>
      <c r="R955" s="8">
        <f t="shared" si="145"/>
        <v>25.875</v>
      </c>
      <c r="S955" s="8">
        <f t="shared" si="146"/>
        <v>41.325000000000003</v>
      </c>
      <c r="T955" s="8">
        <f t="shared" si="147"/>
        <v>27.125</v>
      </c>
      <c r="U955" s="7">
        <f t="shared" si="148"/>
        <v>29.491666666666664</v>
      </c>
      <c r="V955" s="7">
        <f t="shared" si="149"/>
        <v>28.9</v>
      </c>
    </row>
    <row r="956" spans="1:22" ht="13.5" x14ac:dyDescent="0.25">
      <c r="A956" s="3">
        <f>RSI!A956</f>
        <v>44098</v>
      </c>
      <c r="B956" s="2">
        <f>RSI!B956</f>
        <v>1.66</v>
      </c>
      <c r="C956" s="2">
        <f>RSI!I956</f>
        <v>56.662855586201317</v>
      </c>
      <c r="D956" s="2">
        <f>MACD!E956</f>
        <v>7.4326366870358651E-3</v>
      </c>
      <c r="E956" s="2">
        <f>MACD!F956</f>
        <v>7.7427515131935042E-3</v>
      </c>
      <c r="F956" s="2">
        <f>'Moving Avg'!D956</f>
        <v>1.6599999999999997</v>
      </c>
      <c r="G956" s="2">
        <f>'Moving Avg'!F956</f>
        <v>1.6519999999999999</v>
      </c>
      <c r="H956" s="2">
        <f>'Moving Avg'!G956</f>
        <v>1.6559999999999986</v>
      </c>
      <c r="I956" s="2">
        <f>'Moving Avg'!H956</f>
        <v>1.856500000000008</v>
      </c>
      <c r="J956" s="5" t="str">
        <f>OBV!F956</f>
        <v>NEUTRAL</v>
      </c>
      <c r="K956" s="5" t="str">
        <f>OBV!G956</f>
        <v>NEUTRAL</v>
      </c>
      <c r="L956" s="5" t="str">
        <f>OBV!H956</f>
        <v>NEUTRAL</v>
      </c>
      <c r="M956" s="7">
        <f t="shared" si="140"/>
        <v>25</v>
      </c>
      <c r="N956" s="7">
        <f t="shared" si="141"/>
        <v>45</v>
      </c>
      <c r="O956" s="7">
        <f t="shared" si="142"/>
        <v>0</v>
      </c>
      <c r="P956" s="7">
        <f t="shared" si="143"/>
        <v>33</v>
      </c>
      <c r="Q956" s="8">
        <f t="shared" si="144"/>
        <v>29.45</v>
      </c>
      <c r="R956" s="8">
        <f t="shared" si="145"/>
        <v>22.25</v>
      </c>
      <c r="S956" s="8">
        <f t="shared" si="146"/>
        <v>25.35</v>
      </c>
      <c r="T956" s="8">
        <f t="shared" si="147"/>
        <v>25.75</v>
      </c>
      <c r="U956" s="7">
        <f t="shared" si="148"/>
        <v>25.683333333333337</v>
      </c>
      <c r="V956" s="7">
        <f t="shared" si="149"/>
        <v>25.700000000000003</v>
      </c>
    </row>
    <row r="957" spans="1:22" ht="13.5" x14ac:dyDescent="0.25">
      <c r="A957" s="3">
        <f>RSI!A957</f>
        <v>44099</v>
      </c>
      <c r="B957" s="2">
        <f>RSI!B957</f>
        <v>1.66</v>
      </c>
      <c r="C957" s="2">
        <f>RSI!I957</f>
        <v>56.662855586201317</v>
      </c>
      <c r="D957" s="2">
        <f>MACD!E957</f>
        <v>7.3973930638104868E-4</v>
      </c>
      <c r="E957" s="2">
        <f>MACD!F957</f>
        <v>6.3421490718310134E-3</v>
      </c>
      <c r="F957" s="2">
        <f>'Moving Avg'!D957</f>
        <v>1.6599999999999997</v>
      </c>
      <c r="G957" s="2">
        <f>'Moving Avg'!F957</f>
        <v>1.6519999999999999</v>
      </c>
      <c r="H957" s="2">
        <f>'Moving Avg'!G957</f>
        <v>1.6567999999999987</v>
      </c>
      <c r="I957" s="2">
        <f>'Moving Avg'!H957</f>
        <v>1.8543500000000079</v>
      </c>
      <c r="J957" s="5" t="str">
        <f>OBV!F957</f>
        <v>NEUTRAL</v>
      </c>
      <c r="K957" s="5" t="str">
        <f>OBV!G957</f>
        <v>NEUTRAL</v>
      </c>
      <c r="L957" s="5" t="str">
        <f>OBV!H957</f>
        <v>NEUTRAL</v>
      </c>
      <c r="M957" s="7">
        <f t="shared" si="140"/>
        <v>25</v>
      </c>
      <c r="N957" s="7">
        <f t="shared" si="141"/>
        <v>45</v>
      </c>
      <c r="O957" s="7">
        <f t="shared" si="142"/>
        <v>0</v>
      </c>
      <c r="P957" s="7">
        <f t="shared" si="143"/>
        <v>33</v>
      </c>
      <c r="Q957" s="8">
        <f t="shared" si="144"/>
        <v>29.45</v>
      </c>
      <c r="R957" s="8">
        <f t="shared" si="145"/>
        <v>22.25</v>
      </c>
      <c r="S957" s="8">
        <f t="shared" si="146"/>
        <v>25.35</v>
      </c>
      <c r="T957" s="8">
        <f t="shared" si="147"/>
        <v>25.75</v>
      </c>
      <c r="U957" s="7">
        <f t="shared" si="148"/>
        <v>25.683333333333337</v>
      </c>
      <c r="V957" s="7">
        <f t="shared" si="149"/>
        <v>25.700000000000003</v>
      </c>
    </row>
    <row r="958" spans="1:22" ht="13.5" x14ac:dyDescent="0.25">
      <c r="A958" s="3">
        <f>RSI!A958</f>
        <v>44102</v>
      </c>
      <c r="B958" s="2">
        <f>RSI!B958</f>
        <v>1.62</v>
      </c>
      <c r="C958" s="2">
        <f>RSI!I958</f>
        <v>32.060063522049688</v>
      </c>
      <c r="D958" s="2">
        <f>MACD!E958</f>
        <v>-2.0052912830936798E-3</v>
      </c>
      <c r="E958" s="2">
        <f>MACD!F958</f>
        <v>4.6726610008460748E-3</v>
      </c>
      <c r="F958" s="2">
        <f>'Moving Avg'!D958</f>
        <v>1.6519999999999999</v>
      </c>
      <c r="G958" s="2">
        <f>'Moving Avg'!F958</f>
        <v>1.65</v>
      </c>
      <c r="H958" s="2">
        <f>'Moving Avg'!G958</f>
        <v>1.6559999999999986</v>
      </c>
      <c r="I958" s="2">
        <f>'Moving Avg'!H958</f>
        <v>1.8520000000000081</v>
      </c>
      <c r="J958" s="5" t="str">
        <f>OBV!F958</f>
        <v>BEARISH</v>
      </c>
      <c r="K958" s="5" t="str">
        <f>OBV!G958</f>
        <v>NEUTRAL</v>
      </c>
      <c r="L958" s="5" t="str">
        <f>OBV!H958</f>
        <v>CONFIRMED BEARISH</v>
      </c>
      <c r="M958" s="7">
        <f t="shared" si="140"/>
        <v>25</v>
      </c>
      <c r="N958" s="7">
        <f t="shared" si="141"/>
        <v>45</v>
      </c>
      <c r="O958" s="7">
        <f t="shared" si="142"/>
        <v>0</v>
      </c>
      <c r="P958" s="7">
        <f t="shared" si="143"/>
        <v>16.5</v>
      </c>
      <c r="Q958" s="8">
        <f t="shared" si="144"/>
        <v>26.975000000000001</v>
      </c>
      <c r="R958" s="8">
        <f t="shared" si="145"/>
        <v>18.125</v>
      </c>
      <c r="S958" s="8">
        <f t="shared" si="146"/>
        <v>17.925000000000001</v>
      </c>
      <c r="T958" s="8">
        <f t="shared" si="147"/>
        <v>21.625</v>
      </c>
      <c r="U958" s="7">
        <f t="shared" si="148"/>
        <v>21.008333333333336</v>
      </c>
      <c r="V958" s="7">
        <f t="shared" si="149"/>
        <v>21.162500000000001</v>
      </c>
    </row>
    <row r="959" spans="1:22" ht="13.5" x14ac:dyDescent="0.25">
      <c r="A959" s="3">
        <f>RSI!A959</f>
        <v>44103</v>
      </c>
      <c r="B959" s="2">
        <f>RSI!B959</f>
        <v>1.62</v>
      </c>
      <c r="C959" s="2">
        <f>RSI!I959</f>
        <v>32.060063522049688</v>
      </c>
      <c r="D959" s="2">
        <f>MACD!E959</f>
        <v>-4.1331039525331903E-3</v>
      </c>
      <c r="E959" s="2">
        <f>MACD!F959</f>
        <v>2.911508010170222E-3</v>
      </c>
      <c r="F959" s="2">
        <f>'Moving Avg'!D959</f>
        <v>1.6439999999999997</v>
      </c>
      <c r="G959" s="2">
        <f>'Moving Avg'!F959</f>
        <v>1.6480000000000001</v>
      </c>
      <c r="H959" s="2">
        <f>'Moving Avg'!G959</f>
        <v>1.6551999999999987</v>
      </c>
      <c r="I959" s="2">
        <f>'Moving Avg'!H959</f>
        <v>1.8496000000000077</v>
      </c>
      <c r="J959" s="5" t="str">
        <f>OBV!F959</f>
        <v>BEARISH</v>
      </c>
      <c r="K959" s="5" t="str">
        <f>OBV!G959</f>
        <v>NEUTRAL</v>
      </c>
      <c r="L959" s="5" t="str">
        <f>OBV!H959</f>
        <v>CONFIRMED BEARISH</v>
      </c>
      <c r="M959" s="7">
        <f t="shared" si="140"/>
        <v>25</v>
      </c>
      <c r="N959" s="7">
        <f t="shared" si="141"/>
        <v>45</v>
      </c>
      <c r="O959" s="7">
        <f t="shared" si="142"/>
        <v>0</v>
      </c>
      <c r="P959" s="7">
        <f t="shared" si="143"/>
        <v>16.5</v>
      </c>
      <c r="Q959" s="8">
        <f t="shared" si="144"/>
        <v>26.975000000000001</v>
      </c>
      <c r="R959" s="8">
        <f t="shared" si="145"/>
        <v>18.125</v>
      </c>
      <c r="S959" s="8">
        <f t="shared" si="146"/>
        <v>17.925000000000001</v>
      </c>
      <c r="T959" s="8">
        <f t="shared" si="147"/>
        <v>21.625</v>
      </c>
      <c r="U959" s="7">
        <f t="shared" si="148"/>
        <v>21.008333333333336</v>
      </c>
      <c r="V959" s="7">
        <f t="shared" si="149"/>
        <v>21.162500000000001</v>
      </c>
    </row>
    <row r="960" spans="1:22" ht="13.5" x14ac:dyDescent="0.25">
      <c r="A960" s="3">
        <f>RSI!A960</f>
        <v>44104</v>
      </c>
      <c r="B960" s="2">
        <f>RSI!B960</f>
        <v>1.62</v>
      </c>
      <c r="C960" s="2">
        <f>RSI!I960</f>
        <v>32.060063522049688</v>
      </c>
      <c r="D960" s="2">
        <f>MACD!E960</f>
        <v>-5.7530927510676122E-3</v>
      </c>
      <c r="E960" s="2">
        <f>MACD!F960</f>
        <v>1.178587857922655E-3</v>
      </c>
      <c r="F960" s="2">
        <f>'Moving Avg'!D960</f>
        <v>1.6359999999999999</v>
      </c>
      <c r="G960" s="2">
        <f>'Moving Avg'!F960</f>
        <v>1.6460000000000001</v>
      </c>
      <c r="H960" s="2">
        <f>'Moving Avg'!G960</f>
        <v>1.6543999999999985</v>
      </c>
      <c r="I960" s="2">
        <f>'Moving Avg'!H960</f>
        <v>1.8475000000000077</v>
      </c>
      <c r="J960" s="5" t="str">
        <f>OBV!F960</f>
        <v>BEARISH</v>
      </c>
      <c r="K960" s="5" t="str">
        <f>OBV!G960</f>
        <v>NEUTRAL</v>
      </c>
      <c r="L960" s="5" t="str">
        <f>OBV!H960</f>
        <v>CONFIRMED BEARISH</v>
      </c>
      <c r="M960" s="7">
        <f t="shared" si="140"/>
        <v>25</v>
      </c>
      <c r="N960" s="7">
        <f t="shared" si="141"/>
        <v>45</v>
      </c>
      <c r="O960" s="7">
        <f t="shared" si="142"/>
        <v>0</v>
      </c>
      <c r="P960" s="7">
        <f t="shared" si="143"/>
        <v>16.5</v>
      </c>
      <c r="Q960" s="8">
        <f t="shared" si="144"/>
        <v>26.975000000000001</v>
      </c>
      <c r="R960" s="8">
        <f t="shared" si="145"/>
        <v>18.125</v>
      </c>
      <c r="S960" s="8">
        <f t="shared" si="146"/>
        <v>17.925000000000001</v>
      </c>
      <c r="T960" s="8">
        <f t="shared" si="147"/>
        <v>21.625</v>
      </c>
      <c r="U960" s="7">
        <f t="shared" si="148"/>
        <v>21.008333333333336</v>
      </c>
      <c r="V960" s="7">
        <f t="shared" si="149"/>
        <v>21.162500000000001</v>
      </c>
    </row>
    <row r="961" spans="1:22" ht="13.5" x14ac:dyDescent="0.25">
      <c r="A961" s="3">
        <f>RSI!A961</f>
        <v>44105</v>
      </c>
      <c r="B961" s="2">
        <f>RSI!B961</f>
        <v>1.62</v>
      </c>
      <c r="C961" s="2">
        <f>RSI!I961</f>
        <v>32.060063522049688</v>
      </c>
      <c r="D961" s="2">
        <f>MACD!E961</f>
        <v>-8.0290627982204654E-4</v>
      </c>
      <c r="E961" s="2">
        <f>MACD!F961</f>
        <v>7.8228903037371475E-4</v>
      </c>
      <c r="F961" s="2">
        <f>'Moving Avg'!D961</f>
        <v>1.6280000000000001</v>
      </c>
      <c r="G961" s="2">
        <f>'Moving Avg'!F961</f>
        <v>1.6440000000000001</v>
      </c>
      <c r="H961" s="2">
        <f>'Moving Avg'!G961</f>
        <v>1.6535999999999986</v>
      </c>
      <c r="I961" s="2">
        <f>'Moving Avg'!H961</f>
        <v>1.8457000000000077</v>
      </c>
      <c r="J961" s="5" t="str">
        <f>OBV!F961</f>
        <v>BEARISH</v>
      </c>
      <c r="K961" s="5" t="str">
        <f>OBV!G961</f>
        <v>NEUTRAL</v>
      </c>
      <c r="L961" s="5" t="str">
        <f>OBV!H961</f>
        <v>CONFIRMED BEARISH</v>
      </c>
      <c r="M961" s="7">
        <f t="shared" si="140"/>
        <v>25</v>
      </c>
      <c r="N961" s="7">
        <f t="shared" si="141"/>
        <v>45</v>
      </c>
      <c r="O961" s="7">
        <f t="shared" si="142"/>
        <v>0</v>
      </c>
      <c r="P961" s="7">
        <f t="shared" si="143"/>
        <v>16.5</v>
      </c>
      <c r="Q961" s="8">
        <f t="shared" si="144"/>
        <v>26.975000000000001</v>
      </c>
      <c r="R961" s="8">
        <f t="shared" si="145"/>
        <v>18.125</v>
      </c>
      <c r="S961" s="8">
        <f t="shared" si="146"/>
        <v>17.925000000000001</v>
      </c>
      <c r="T961" s="8">
        <f t="shared" si="147"/>
        <v>21.625</v>
      </c>
      <c r="U961" s="7">
        <f t="shared" si="148"/>
        <v>21.008333333333336</v>
      </c>
      <c r="V961" s="7">
        <f t="shared" si="149"/>
        <v>21.162500000000001</v>
      </c>
    </row>
    <row r="962" spans="1:22" ht="13.5" x14ac:dyDescent="0.25">
      <c r="A962" s="3">
        <f>RSI!A962</f>
        <v>44106</v>
      </c>
      <c r="B962" s="2">
        <f>RSI!B962</f>
        <v>1.58</v>
      </c>
      <c r="C962" s="2">
        <f>RSI!I962</f>
        <v>20.239735910327752</v>
      </c>
      <c r="D962" s="2">
        <f>MACD!E962</f>
        <v>6.5033982920064126E-3</v>
      </c>
      <c r="E962" s="2">
        <f>MACD!F962</f>
        <v>1.9265108827002545E-3</v>
      </c>
      <c r="F962" s="2">
        <f>'Moving Avg'!D962</f>
        <v>1.6120000000000001</v>
      </c>
      <c r="G962" s="2">
        <f>'Moving Avg'!F962</f>
        <v>1.6400000000000001</v>
      </c>
      <c r="H962" s="2">
        <f>'Moving Avg'!G962</f>
        <v>1.6519999999999988</v>
      </c>
      <c r="I962" s="2">
        <f>'Moving Avg'!H962</f>
        <v>1.8434500000000076</v>
      </c>
      <c r="J962" s="5" t="str">
        <f>OBV!F962</f>
        <v>BEARISH</v>
      </c>
      <c r="K962" s="5" t="str">
        <f>OBV!G962</f>
        <v>NEUTRAL</v>
      </c>
      <c r="L962" s="5" t="str">
        <f>OBV!H962</f>
        <v>CONFIRMED BEARISH</v>
      </c>
      <c r="M962" s="7">
        <f t="shared" ref="M962:M1025" si="150">IF(C962&lt;30,50, IF(C962&gt;70, 0, 25))</f>
        <v>50</v>
      </c>
      <c r="N962" s="7">
        <f t="shared" ref="N962:N1025" si="151">IF(E962-D962&gt;0.02, 100, IF(E962-D962&lt;0,0,45))</f>
        <v>0</v>
      </c>
      <c r="O962" s="7">
        <f t="shared" ref="O962:O1025" si="152">IF(F962-I962&gt;10,100,IF(F962-I962&gt;5,75, IF(F962-I962&gt;0,50,0)))</f>
        <v>0</v>
      </c>
      <c r="P962" s="7">
        <f t="shared" ref="P962:P1025" si="153">IF(L962="confirmed bullish", 34, IF(L962="bullish divergence",17, 0))+IF(J962="bullish",33,IF(J962="bearish",0,16.5))+IF(K962="strong",33,IF(K962="weak",0,16.5))</f>
        <v>16.5</v>
      </c>
      <c r="Q962" s="8">
        <f t="shared" si="144"/>
        <v>19.975000000000001</v>
      </c>
      <c r="R962" s="8">
        <f t="shared" si="145"/>
        <v>14.125</v>
      </c>
      <c r="S962" s="8">
        <f t="shared" si="146"/>
        <v>14.925000000000001</v>
      </c>
      <c r="T962" s="8">
        <f t="shared" si="147"/>
        <v>16.625</v>
      </c>
      <c r="U962" s="7">
        <f t="shared" si="148"/>
        <v>16.341666666666669</v>
      </c>
      <c r="V962" s="7">
        <f t="shared" si="149"/>
        <v>16.412500000000001</v>
      </c>
    </row>
    <row r="963" spans="1:22" ht="13.5" x14ac:dyDescent="0.25">
      <c r="A963" s="3">
        <f>RSI!A963</f>
        <v>44109</v>
      </c>
      <c r="B963" s="2">
        <f>RSI!B963</f>
        <v>1.51</v>
      </c>
      <c r="C963" s="2">
        <f>RSI!I963</f>
        <v>11.941939965014583</v>
      </c>
      <c r="D963" s="2">
        <f>MACD!E963</f>
        <v>1.8250464286550194E-2</v>
      </c>
      <c r="E963" s="2">
        <f>MACD!F963</f>
        <v>5.1913015634702433E-3</v>
      </c>
      <c r="F963" s="2">
        <f>'Moving Avg'!D963</f>
        <v>1.59</v>
      </c>
      <c r="G963" s="2">
        <f>'Moving Avg'!F963</f>
        <v>1.6325000000000003</v>
      </c>
      <c r="H963" s="2">
        <f>'Moving Avg'!G963</f>
        <v>1.6489999999999989</v>
      </c>
      <c r="I963" s="2">
        <f>'Moving Avg'!H963</f>
        <v>1.8408500000000074</v>
      </c>
      <c r="J963" s="5" t="str">
        <f>OBV!F963</f>
        <v>NEUTRAL</v>
      </c>
      <c r="K963" s="5" t="str">
        <f>OBV!G963</f>
        <v>NEUTRAL</v>
      </c>
      <c r="L963" s="5" t="str">
        <f>OBV!H963</f>
        <v>NEUTRAL</v>
      </c>
      <c r="M963" s="7">
        <f t="shared" si="150"/>
        <v>50</v>
      </c>
      <c r="N963" s="7">
        <f t="shared" si="151"/>
        <v>0</v>
      </c>
      <c r="O963" s="7">
        <f t="shared" si="152"/>
        <v>0</v>
      </c>
      <c r="P963" s="7">
        <f t="shared" si="153"/>
        <v>33</v>
      </c>
      <c r="Q963" s="8">
        <f t="shared" ref="Q963:Q1026" si="154">0.35*M963+N963*0.35+O963*0.15+P963*0.15</f>
        <v>22.45</v>
      </c>
      <c r="R963" s="8">
        <f t="shared" ref="R963:R1026" si="155">M963*0.2+N963*0.2+O963*0.35+P963*0.25</f>
        <v>18.25</v>
      </c>
      <c r="S963" s="8">
        <f t="shared" ref="S963:S1026" si="156">M963*0.15+N963*0.15+O963*0.25+P963*0.45</f>
        <v>22.35</v>
      </c>
      <c r="T963" s="8">
        <f t="shared" ref="T963:T1026" si="157">0.25*SUM(M963:P963)</f>
        <v>20.75</v>
      </c>
      <c r="U963" s="7">
        <f t="shared" ref="U963:U1026" si="158">SUM(Q963:S963)/3</f>
        <v>21.016666666666669</v>
      </c>
      <c r="V963" s="7">
        <f t="shared" ref="V963:V1026" si="159">SUM(Q963:T963)/4</f>
        <v>20.950000000000003</v>
      </c>
    </row>
    <row r="964" spans="1:22" ht="13.5" x14ac:dyDescent="0.25">
      <c r="A964" s="3">
        <f>RSI!A964</f>
        <v>44110</v>
      </c>
      <c r="B964" s="2">
        <f>RSI!B964</f>
        <v>1.45</v>
      </c>
      <c r="C964" s="2">
        <f>RSI!I964</f>
        <v>8.6633798040046202</v>
      </c>
      <c r="D964" s="2">
        <f>MACD!E964</f>
        <v>3.3399869675021288E-2</v>
      </c>
      <c r="E964" s="2">
        <f>MACD!F964</f>
        <v>1.0833015185780451E-2</v>
      </c>
      <c r="F964" s="2">
        <f>'Moving Avg'!D964</f>
        <v>1.556</v>
      </c>
      <c r="G964" s="2">
        <f>'Moving Avg'!F964</f>
        <v>1.6220000000000003</v>
      </c>
      <c r="H964" s="2">
        <f>'Moving Avg'!G964</f>
        <v>1.6447999999999992</v>
      </c>
      <c r="I964" s="2">
        <f>'Moving Avg'!H964</f>
        <v>1.8379500000000075</v>
      </c>
      <c r="J964" s="5" t="str">
        <f>OBV!F964</f>
        <v>NEUTRAL</v>
      </c>
      <c r="K964" s="5" t="str">
        <f>OBV!G964</f>
        <v>NEUTRAL</v>
      </c>
      <c r="L964" s="5" t="str">
        <f>OBV!H964</f>
        <v>NEUTRAL</v>
      </c>
      <c r="M964" s="7">
        <f t="shared" si="150"/>
        <v>50</v>
      </c>
      <c r="N964" s="7">
        <f t="shared" si="151"/>
        <v>0</v>
      </c>
      <c r="O964" s="7">
        <f t="shared" si="152"/>
        <v>0</v>
      </c>
      <c r="P964" s="7">
        <f t="shared" si="153"/>
        <v>33</v>
      </c>
      <c r="Q964" s="8">
        <f t="shared" si="154"/>
        <v>22.45</v>
      </c>
      <c r="R964" s="8">
        <f t="shared" si="155"/>
        <v>18.25</v>
      </c>
      <c r="S964" s="8">
        <f t="shared" si="156"/>
        <v>22.35</v>
      </c>
      <c r="T964" s="8">
        <f t="shared" si="157"/>
        <v>20.75</v>
      </c>
      <c r="U964" s="7">
        <f t="shared" si="158"/>
        <v>21.016666666666669</v>
      </c>
      <c r="V964" s="7">
        <f t="shared" si="159"/>
        <v>20.950000000000003</v>
      </c>
    </row>
    <row r="965" spans="1:22" ht="13.5" x14ac:dyDescent="0.25">
      <c r="A965" s="3">
        <f>RSI!A965</f>
        <v>44111</v>
      </c>
      <c r="B965" s="2">
        <f>RSI!B965</f>
        <v>1.39</v>
      </c>
      <c r="C965" s="2">
        <f>RSI!I965</f>
        <v>6.6864594519244775</v>
      </c>
      <c r="D965" s="2">
        <f>MACD!E965</f>
        <v>5.1726043473110828E-2</v>
      </c>
      <c r="E965" s="2">
        <f>MACD!F965</f>
        <v>1.9011620843246528E-2</v>
      </c>
      <c r="F965" s="2">
        <f>'Moving Avg'!D965</f>
        <v>1.51</v>
      </c>
      <c r="G965" s="2">
        <f>'Moving Avg'!F965</f>
        <v>1.6085000000000005</v>
      </c>
      <c r="H965" s="2">
        <f>'Moving Avg'!G965</f>
        <v>1.6393999999999991</v>
      </c>
      <c r="I965" s="2">
        <f>'Moving Avg'!H965</f>
        <v>1.8347500000000074</v>
      </c>
      <c r="J965" s="5" t="str">
        <f>OBV!F965</f>
        <v>BEARISH</v>
      </c>
      <c r="K965" s="5" t="str">
        <f>OBV!G965</f>
        <v>NEUTRAL</v>
      </c>
      <c r="L965" s="5" t="str">
        <f>OBV!H965</f>
        <v>CONFIRMED BEARISH</v>
      </c>
      <c r="M965" s="7">
        <f t="shared" si="150"/>
        <v>50</v>
      </c>
      <c r="N965" s="7">
        <f t="shared" si="151"/>
        <v>0</v>
      </c>
      <c r="O965" s="7">
        <f t="shared" si="152"/>
        <v>0</v>
      </c>
      <c r="P965" s="7">
        <f t="shared" si="153"/>
        <v>16.5</v>
      </c>
      <c r="Q965" s="8">
        <f t="shared" si="154"/>
        <v>19.975000000000001</v>
      </c>
      <c r="R965" s="8">
        <f t="shared" si="155"/>
        <v>14.125</v>
      </c>
      <c r="S965" s="8">
        <f t="shared" si="156"/>
        <v>14.925000000000001</v>
      </c>
      <c r="T965" s="8">
        <f t="shared" si="157"/>
        <v>16.625</v>
      </c>
      <c r="U965" s="7">
        <f t="shared" si="158"/>
        <v>16.341666666666669</v>
      </c>
      <c r="V965" s="7">
        <f t="shared" si="159"/>
        <v>16.412500000000001</v>
      </c>
    </row>
    <row r="966" spans="1:22" ht="13.5" x14ac:dyDescent="0.25">
      <c r="A966" s="3">
        <f>RSI!A966</f>
        <v>44112</v>
      </c>
      <c r="B966" s="2">
        <f>RSI!B966</f>
        <v>1.33</v>
      </c>
      <c r="C966" s="2">
        <f>RSI!I966</f>
        <v>5.3674339060059708</v>
      </c>
      <c r="D966" s="2">
        <f>MACD!E966</f>
        <v>7.3016053788159896E-2</v>
      </c>
      <c r="E966" s="2">
        <f>MACD!F966</f>
        <v>2.9812507432229202E-2</v>
      </c>
      <c r="F966" s="2">
        <f>'Moving Avg'!D966</f>
        <v>1.452</v>
      </c>
      <c r="G966" s="2">
        <f>'Moving Avg'!F966</f>
        <v>1.5920000000000001</v>
      </c>
      <c r="H966" s="2">
        <f>'Moving Avg'!G966</f>
        <v>1.6327999999999991</v>
      </c>
      <c r="I966" s="2">
        <f>'Moving Avg'!H966</f>
        <v>1.8312500000000071</v>
      </c>
      <c r="J966" s="5" t="str">
        <f>OBV!F966</f>
        <v>BEARISH</v>
      </c>
      <c r="K966" s="5" t="str">
        <f>OBV!G966</f>
        <v>NEUTRAL</v>
      </c>
      <c r="L966" s="5" t="str">
        <f>OBV!H966</f>
        <v>CONFIRMED BEARISH</v>
      </c>
      <c r="M966" s="7">
        <f t="shared" si="150"/>
        <v>50</v>
      </c>
      <c r="N966" s="7">
        <f t="shared" si="151"/>
        <v>0</v>
      </c>
      <c r="O966" s="7">
        <f t="shared" si="152"/>
        <v>0</v>
      </c>
      <c r="P966" s="7">
        <f t="shared" si="153"/>
        <v>16.5</v>
      </c>
      <c r="Q966" s="8">
        <f t="shared" si="154"/>
        <v>19.975000000000001</v>
      </c>
      <c r="R966" s="8">
        <f t="shared" si="155"/>
        <v>14.125</v>
      </c>
      <c r="S966" s="8">
        <f t="shared" si="156"/>
        <v>14.925000000000001</v>
      </c>
      <c r="T966" s="8">
        <f t="shared" si="157"/>
        <v>16.625</v>
      </c>
      <c r="U966" s="7">
        <f t="shared" si="158"/>
        <v>16.341666666666669</v>
      </c>
      <c r="V966" s="7">
        <f t="shared" si="159"/>
        <v>16.412500000000001</v>
      </c>
    </row>
    <row r="967" spans="1:22" ht="13.5" x14ac:dyDescent="0.25">
      <c r="A967" s="3">
        <f>RSI!A967</f>
        <v>44113</v>
      </c>
      <c r="B967" s="2">
        <f>RSI!B967</f>
        <v>1.33</v>
      </c>
      <c r="C967" s="2">
        <f>RSI!I967</f>
        <v>5.3674339060059708</v>
      </c>
      <c r="D967" s="2">
        <f>MACD!E967</f>
        <v>9.2624853279572594E-2</v>
      </c>
      <c r="E967" s="2">
        <f>MACD!F967</f>
        <v>4.2374976601697881E-2</v>
      </c>
      <c r="F967" s="2">
        <f>'Moving Avg'!D967</f>
        <v>1.4019999999999999</v>
      </c>
      <c r="G967" s="2">
        <f>'Moving Avg'!F967</f>
        <v>1.5775000000000001</v>
      </c>
      <c r="H967" s="2">
        <f>'Moving Avg'!G967</f>
        <v>1.6261999999999992</v>
      </c>
      <c r="I967" s="2">
        <f>'Moving Avg'!H967</f>
        <v>1.8282000000000069</v>
      </c>
      <c r="J967" s="5" t="str">
        <f>OBV!F967</f>
        <v>BEARISH</v>
      </c>
      <c r="K967" s="5" t="str">
        <f>OBV!G967</f>
        <v>NEUTRAL</v>
      </c>
      <c r="L967" s="5" t="str">
        <f>OBV!H967</f>
        <v>CONFIRMED BEARISH</v>
      </c>
      <c r="M967" s="7">
        <f t="shared" si="150"/>
        <v>50</v>
      </c>
      <c r="N967" s="7">
        <f t="shared" si="151"/>
        <v>0</v>
      </c>
      <c r="O967" s="7">
        <f t="shared" si="152"/>
        <v>0</v>
      </c>
      <c r="P967" s="7">
        <f t="shared" si="153"/>
        <v>16.5</v>
      </c>
      <c r="Q967" s="8">
        <f t="shared" si="154"/>
        <v>19.975000000000001</v>
      </c>
      <c r="R967" s="8">
        <f t="shared" si="155"/>
        <v>14.125</v>
      </c>
      <c r="S967" s="8">
        <f t="shared" si="156"/>
        <v>14.925000000000001</v>
      </c>
      <c r="T967" s="8">
        <f t="shared" si="157"/>
        <v>16.625</v>
      </c>
      <c r="U967" s="7">
        <f t="shared" si="158"/>
        <v>16.341666666666669</v>
      </c>
      <c r="V967" s="7">
        <f t="shared" si="159"/>
        <v>16.412500000000001</v>
      </c>
    </row>
    <row r="968" spans="1:22" ht="13.5" x14ac:dyDescent="0.25">
      <c r="A968" s="3">
        <f>RSI!A968</f>
        <v>44116</v>
      </c>
      <c r="B968" s="2">
        <f>RSI!B968</f>
        <v>1.36</v>
      </c>
      <c r="C968" s="2">
        <f>RSI!I968</f>
        <v>15.081452282809295</v>
      </c>
      <c r="D968" s="2">
        <f>MACD!E968</f>
        <v>0.10231693432521416</v>
      </c>
      <c r="E968" s="2">
        <f>MACD!F968</f>
        <v>5.4363368146401136E-2</v>
      </c>
      <c r="F968" s="2">
        <f>'Moving Avg'!D968</f>
        <v>1.3720000000000001</v>
      </c>
      <c r="G968" s="2">
        <f>'Moving Avg'!F968</f>
        <v>1.5645</v>
      </c>
      <c r="H968" s="2">
        <f>'Moving Avg'!G968</f>
        <v>1.6201999999999992</v>
      </c>
      <c r="I968" s="2">
        <f>'Moving Avg'!H968</f>
        <v>1.8255000000000072</v>
      </c>
      <c r="J968" s="5" t="str">
        <f>OBV!F968</f>
        <v>BEARISH</v>
      </c>
      <c r="K968" s="5" t="str">
        <f>OBV!G968</f>
        <v>NEUTRAL</v>
      </c>
      <c r="L968" s="5" t="str">
        <f>OBV!H968</f>
        <v>CONFIRMED BEARISH</v>
      </c>
      <c r="M968" s="7">
        <f t="shared" si="150"/>
        <v>50</v>
      </c>
      <c r="N968" s="7">
        <f t="shared" si="151"/>
        <v>0</v>
      </c>
      <c r="O968" s="7">
        <f t="shared" si="152"/>
        <v>0</v>
      </c>
      <c r="P968" s="7">
        <f t="shared" si="153"/>
        <v>16.5</v>
      </c>
      <c r="Q968" s="8">
        <f t="shared" si="154"/>
        <v>19.975000000000001</v>
      </c>
      <c r="R968" s="8">
        <f t="shared" si="155"/>
        <v>14.125</v>
      </c>
      <c r="S968" s="8">
        <f t="shared" si="156"/>
        <v>14.925000000000001</v>
      </c>
      <c r="T968" s="8">
        <f t="shared" si="157"/>
        <v>16.625</v>
      </c>
      <c r="U968" s="7">
        <f t="shared" si="158"/>
        <v>16.341666666666669</v>
      </c>
      <c r="V968" s="7">
        <f t="shared" si="159"/>
        <v>16.412500000000001</v>
      </c>
    </row>
    <row r="969" spans="1:22" ht="13.5" x14ac:dyDescent="0.25">
      <c r="A969" s="3">
        <f>RSI!A969</f>
        <v>44117</v>
      </c>
      <c r="B969" s="2">
        <f>RSI!B969</f>
        <v>1.3</v>
      </c>
      <c r="C969" s="2">
        <f>RSI!I969</f>
        <v>12.350791396385972</v>
      </c>
      <c r="D969" s="2">
        <f>MACD!E969</f>
        <v>0.11615184757379149</v>
      </c>
      <c r="E969" s="2">
        <f>MACD!F969</f>
        <v>6.6721064031879218E-2</v>
      </c>
      <c r="F969" s="2">
        <f>'Moving Avg'!D969</f>
        <v>1.3420000000000001</v>
      </c>
      <c r="G969" s="2">
        <f>'Moving Avg'!F969</f>
        <v>1.5485000000000002</v>
      </c>
      <c r="H969" s="2">
        <f>'Moving Avg'!G969</f>
        <v>1.6129999999999989</v>
      </c>
      <c r="I969" s="2">
        <f>'Moving Avg'!H969</f>
        <v>1.8225000000000071</v>
      </c>
      <c r="J969" s="5" t="str">
        <f>OBV!F969</f>
        <v>BEARISH</v>
      </c>
      <c r="K969" s="5" t="str">
        <f>OBV!G969</f>
        <v>NEUTRAL</v>
      </c>
      <c r="L969" s="5" t="str">
        <f>OBV!H969</f>
        <v>CONFIRMED BEARISH</v>
      </c>
      <c r="M969" s="7">
        <f t="shared" si="150"/>
        <v>50</v>
      </c>
      <c r="N969" s="7">
        <f t="shared" si="151"/>
        <v>0</v>
      </c>
      <c r="O969" s="7">
        <f t="shared" si="152"/>
        <v>0</v>
      </c>
      <c r="P969" s="7">
        <f t="shared" si="153"/>
        <v>16.5</v>
      </c>
      <c r="Q969" s="8">
        <f t="shared" si="154"/>
        <v>19.975000000000001</v>
      </c>
      <c r="R969" s="8">
        <f t="shared" si="155"/>
        <v>14.125</v>
      </c>
      <c r="S969" s="8">
        <f t="shared" si="156"/>
        <v>14.925000000000001</v>
      </c>
      <c r="T969" s="8">
        <f t="shared" si="157"/>
        <v>16.625</v>
      </c>
      <c r="U969" s="7">
        <f t="shared" si="158"/>
        <v>16.341666666666669</v>
      </c>
      <c r="V969" s="7">
        <f t="shared" si="159"/>
        <v>16.412500000000001</v>
      </c>
    </row>
    <row r="970" spans="1:22" ht="13.5" x14ac:dyDescent="0.25">
      <c r="A970" s="3">
        <f>RSI!A970</f>
        <v>44118</v>
      </c>
      <c r="B970" s="2">
        <f>RSI!B970</f>
        <v>1.3</v>
      </c>
      <c r="C970" s="2">
        <f>RSI!I970</f>
        <v>12.350791396385972</v>
      </c>
      <c r="D970" s="2">
        <f>MACD!E970</f>
        <v>0.12931422293864503</v>
      </c>
      <c r="E970" s="2">
        <f>MACD!F970</f>
        <v>7.9239695813232383E-2</v>
      </c>
      <c r="F970" s="2">
        <f>'Moving Avg'!D970</f>
        <v>1.3240000000000001</v>
      </c>
      <c r="G970" s="2">
        <f>'Moving Avg'!F970</f>
        <v>1.5325</v>
      </c>
      <c r="H970" s="2">
        <f>'Moving Avg'!G970</f>
        <v>1.605799999999999</v>
      </c>
      <c r="I970" s="2">
        <f>'Moving Avg'!H970</f>
        <v>1.819500000000007</v>
      </c>
      <c r="J970" s="5" t="str">
        <f>OBV!F970</f>
        <v>BEARISH</v>
      </c>
      <c r="K970" s="5" t="str">
        <f>OBV!G970</f>
        <v>NEUTRAL</v>
      </c>
      <c r="L970" s="5" t="str">
        <f>OBV!H970</f>
        <v>CONFIRMED BEARISH</v>
      </c>
      <c r="M970" s="7">
        <f t="shared" si="150"/>
        <v>50</v>
      </c>
      <c r="N970" s="7">
        <f t="shared" si="151"/>
        <v>0</v>
      </c>
      <c r="O970" s="7">
        <f t="shared" si="152"/>
        <v>0</v>
      </c>
      <c r="P970" s="7">
        <f t="shared" si="153"/>
        <v>16.5</v>
      </c>
      <c r="Q970" s="8">
        <f t="shared" si="154"/>
        <v>19.975000000000001</v>
      </c>
      <c r="R970" s="8">
        <f t="shared" si="155"/>
        <v>14.125</v>
      </c>
      <c r="S970" s="8">
        <f t="shared" si="156"/>
        <v>14.925000000000001</v>
      </c>
      <c r="T970" s="8">
        <f t="shared" si="157"/>
        <v>16.625</v>
      </c>
      <c r="U970" s="7">
        <f t="shared" si="158"/>
        <v>16.341666666666669</v>
      </c>
      <c r="V970" s="7">
        <f t="shared" si="159"/>
        <v>16.412500000000001</v>
      </c>
    </row>
    <row r="971" spans="1:22" ht="13.5" x14ac:dyDescent="0.25">
      <c r="A971" s="3">
        <f>RSI!A971</f>
        <v>44120</v>
      </c>
      <c r="B971" s="2">
        <f>RSI!B971</f>
        <v>1.36</v>
      </c>
      <c r="C971" s="2">
        <f>RSI!I971</f>
        <v>27.561904499687998</v>
      </c>
      <c r="D971" s="2">
        <f>MACD!E971</f>
        <v>0.13735523813402994</v>
      </c>
      <c r="E971" s="2">
        <f>MACD!F971</f>
        <v>9.0862804277391906E-2</v>
      </c>
      <c r="F971" s="2">
        <f>'Moving Avg'!D971</f>
        <v>1.33</v>
      </c>
      <c r="G971" s="2">
        <f>'Moving Avg'!F971</f>
        <v>1.5175000000000001</v>
      </c>
      <c r="H971" s="2">
        <f>'Moving Avg'!G971</f>
        <v>1.5997999999999988</v>
      </c>
      <c r="I971" s="2">
        <f>'Moving Avg'!H971</f>
        <v>1.8168000000000071</v>
      </c>
      <c r="J971" s="5" t="str">
        <f>OBV!F971</f>
        <v>BEARISH</v>
      </c>
      <c r="K971" s="5" t="str">
        <f>OBV!G971</f>
        <v>NEUTRAL</v>
      </c>
      <c r="L971" s="5" t="str">
        <f>OBV!H971</f>
        <v>BEARISH DIVERGENCE</v>
      </c>
      <c r="M971" s="7">
        <f t="shared" si="150"/>
        <v>50</v>
      </c>
      <c r="N971" s="7">
        <f t="shared" si="151"/>
        <v>0</v>
      </c>
      <c r="O971" s="7">
        <f t="shared" si="152"/>
        <v>0</v>
      </c>
      <c r="P971" s="7">
        <f t="shared" si="153"/>
        <v>16.5</v>
      </c>
      <c r="Q971" s="8">
        <f t="shared" si="154"/>
        <v>19.975000000000001</v>
      </c>
      <c r="R971" s="8">
        <f t="shared" si="155"/>
        <v>14.125</v>
      </c>
      <c r="S971" s="8">
        <f t="shared" si="156"/>
        <v>14.925000000000001</v>
      </c>
      <c r="T971" s="8">
        <f t="shared" si="157"/>
        <v>16.625</v>
      </c>
      <c r="U971" s="7">
        <f t="shared" si="158"/>
        <v>16.341666666666669</v>
      </c>
      <c r="V971" s="7">
        <f t="shared" si="159"/>
        <v>16.412500000000001</v>
      </c>
    </row>
    <row r="972" spans="1:22" ht="13.5" x14ac:dyDescent="0.25">
      <c r="A972" s="3">
        <f>RSI!A972</f>
        <v>44123</v>
      </c>
      <c r="B972" s="2">
        <f>RSI!B972</f>
        <v>1.37</v>
      </c>
      <c r="C972" s="2">
        <f>RSI!I972</f>
        <v>29.750129411552109</v>
      </c>
      <c r="D972" s="2">
        <f>MACD!E972</f>
        <v>0.13815825302347373</v>
      </c>
      <c r="E972" s="2">
        <f>MACD!F972</f>
        <v>0.10032189402660828</v>
      </c>
      <c r="F972" s="2">
        <f>'Moving Avg'!D972</f>
        <v>1.3380000000000001</v>
      </c>
      <c r="G972" s="2">
        <f>'Moving Avg'!F972</f>
        <v>1.5029999999999999</v>
      </c>
      <c r="H972" s="2">
        <f>'Moving Avg'!G972</f>
        <v>1.593999999999999</v>
      </c>
      <c r="I972" s="2">
        <f>'Moving Avg'!H972</f>
        <v>1.8143000000000071</v>
      </c>
      <c r="J972" s="5" t="str">
        <f>OBV!F972</f>
        <v>BEARISH</v>
      </c>
      <c r="K972" s="5" t="str">
        <f>OBV!G972</f>
        <v>NEUTRAL</v>
      </c>
      <c r="L972" s="5" t="str">
        <f>OBV!H972</f>
        <v>BEARISH DIVERGENCE</v>
      </c>
      <c r="M972" s="7">
        <f t="shared" si="150"/>
        <v>50</v>
      </c>
      <c r="N972" s="7">
        <f t="shared" si="151"/>
        <v>0</v>
      </c>
      <c r="O972" s="7">
        <f t="shared" si="152"/>
        <v>0</v>
      </c>
      <c r="P972" s="7">
        <f t="shared" si="153"/>
        <v>16.5</v>
      </c>
      <c r="Q972" s="8">
        <f t="shared" si="154"/>
        <v>19.975000000000001</v>
      </c>
      <c r="R972" s="8">
        <f t="shared" si="155"/>
        <v>14.125</v>
      </c>
      <c r="S972" s="8">
        <f t="shared" si="156"/>
        <v>14.925000000000001</v>
      </c>
      <c r="T972" s="8">
        <f t="shared" si="157"/>
        <v>16.625</v>
      </c>
      <c r="U972" s="7">
        <f t="shared" si="158"/>
        <v>16.341666666666669</v>
      </c>
      <c r="V972" s="7">
        <f t="shared" si="159"/>
        <v>16.412500000000001</v>
      </c>
    </row>
    <row r="973" spans="1:22" ht="13.5" x14ac:dyDescent="0.25">
      <c r="A973" s="3">
        <f>RSI!A973</f>
        <v>44124</v>
      </c>
      <c r="B973" s="2">
        <f>RSI!B973</f>
        <v>1.43</v>
      </c>
      <c r="C973" s="2">
        <f>RSI!I973</f>
        <v>41.222915766444174</v>
      </c>
      <c r="D973" s="2">
        <f>MACD!E973</f>
        <v>0.12439242989670185</v>
      </c>
      <c r="E973" s="2">
        <f>MACD!F973</f>
        <v>0.10513600120062699</v>
      </c>
      <c r="F973" s="2">
        <f>'Moving Avg'!D973</f>
        <v>1.3519999999999999</v>
      </c>
      <c r="G973" s="2">
        <f>'Moving Avg'!F973</f>
        <v>1.4915</v>
      </c>
      <c r="H973" s="2">
        <f>'Moving Avg'!G973</f>
        <v>1.589399999999999</v>
      </c>
      <c r="I973" s="2">
        <f>'Moving Avg'!H973</f>
        <v>1.8122000000000071</v>
      </c>
      <c r="J973" s="5" t="str">
        <f>OBV!F973</f>
        <v>BULLISH</v>
      </c>
      <c r="K973" s="5" t="str">
        <f>OBV!G973</f>
        <v>NEUTRAL</v>
      </c>
      <c r="L973" s="5" t="str">
        <f>OBV!H973</f>
        <v>CONFIRMED BULLISH</v>
      </c>
      <c r="M973" s="7">
        <f t="shared" si="150"/>
        <v>25</v>
      </c>
      <c r="N973" s="7">
        <f t="shared" si="151"/>
        <v>0</v>
      </c>
      <c r="O973" s="7">
        <f t="shared" si="152"/>
        <v>0</v>
      </c>
      <c r="P973" s="7">
        <f t="shared" si="153"/>
        <v>83.5</v>
      </c>
      <c r="Q973" s="8">
        <f t="shared" si="154"/>
        <v>21.274999999999999</v>
      </c>
      <c r="R973" s="8">
        <f t="shared" si="155"/>
        <v>25.875</v>
      </c>
      <c r="S973" s="8">
        <f t="shared" si="156"/>
        <v>41.325000000000003</v>
      </c>
      <c r="T973" s="8">
        <f t="shared" si="157"/>
        <v>27.125</v>
      </c>
      <c r="U973" s="7">
        <f t="shared" si="158"/>
        <v>29.491666666666664</v>
      </c>
      <c r="V973" s="7">
        <f t="shared" si="159"/>
        <v>28.9</v>
      </c>
    </row>
    <row r="974" spans="1:22" ht="13.5" x14ac:dyDescent="0.25">
      <c r="A974" s="3">
        <f>RSI!A974</f>
        <v>44125</v>
      </c>
      <c r="B974" s="2">
        <f>RSI!B974</f>
        <v>1.47</v>
      </c>
      <c r="C974" s="2">
        <f>RSI!I974</f>
        <v>47.391337550847091</v>
      </c>
      <c r="D974" s="2">
        <f>MACD!E974</f>
        <v>0.10090761200653375</v>
      </c>
      <c r="E974" s="2">
        <f>MACD!F974</f>
        <v>0.10429032336180835</v>
      </c>
      <c r="F974" s="2">
        <f>'Moving Avg'!D974</f>
        <v>1.3859999999999999</v>
      </c>
      <c r="G974" s="2">
        <f>'Moving Avg'!F974</f>
        <v>1.4819999999999998</v>
      </c>
      <c r="H974" s="2">
        <f>'Moving Avg'!G974</f>
        <v>1.5855999999999988</v>
      </c>
      <c r="I974" s="2">
        <f>'Moving Avg'!H974</f>
        <v>1.8103000000000071</v>
      </c>
      <c r="J974" s="5" t="str">
        <f>OBV!F974</f>
        <v>BULLISH</v>
      </c>
      <c r="K974" s="5" t="str">
        <f>OBV!G974</f>
        <v>NEUTRAL</v>
      </c>
      <c r="L974" s="5" t="str">
        <f>OBV!H974</f>
        <v>CONFIRMED BULLISH</v>
      </c>
      <c r="M974" s="7">
        <f t="shared" si="150"/>
        <v>25</v>
      </c>
      <c r="N974" s="7">
        <f t="shared" si="151"/>
        <v>45</v>
      </c>
      <c r="O974" s="7">
        <f t="shared" si="152"/>
        <v>0</v>
      </c>
      <c r="P974" s="7">
        <f t="shared" si="153"/>
        <v>83.5</v>
      </c>
      <c r="Q974" s="8">
        <f t="shared" si="154"/>
        <v>37.024999999999999</v>
      </c>
      <c r="R974" s="8">
        <f t="shared" si="155"/>
        <v>34.875</v>
      </c>
      <c r="S974" s="8">
        <f t="shared" si="156"/>
        <v>48.075000000000003</v>
      </c>
      <c r="T974" s="8">
        <f t="shared" si="157"/>
        <v>38.375</v>
      </c>
      <c r="U974" s="7">
        <f t="shared" si="158"/>
        <v>39.991666666666667</v>
      </c>
      <c r="V974" s="7">
        <f t="shared" si="159"/>
        <v>39.587500000000006</v>
      </c>
    </row>
    <row r="975" spans="1:22" ht="13.5" x14ac:dyDescent="0.25">
      <c r="A975" s="3">
        <f>RSI!A975</f>
        <v>44126</v>
      </c>
      <c r="B975" s="2">
        <f>RSI!B975</f>
        <v>1.51</v>
      </c>
      <c r="C975" s="2">
        <f>RSI!I975</f>
        <v>52.733357014313597</v>
      </c>
      <c r="D975" s="2">
        <f>MACD!E975</f>
        <v>6.8936229192224863E-2</v>
      </c>
      <c r="E975" s="2">
        <f>MACD!F975</f>
        <v>9.7219504527891659E-2</v>
      </c>
      <c r="F975" s="2">
        <f>'Moving Avg'!D975</f>
        <v>1.4279999999999999</v>
      </c>
      <c r="G975" s="2">
        <f>'Moving Avg'!F975</f>
        <v>1.4745000000000001</v>
      </c>
      <c r="H975" s="2">
        <f>'Moving Avg'!G975</f>
        <v>1.5825999999999991</v>
      </c>
      <c r="I975" s="2">
        <f>'Moving Avg'!H975</f>
        <v>1.808850000000007</v>
      </c>
      <c r="J975" s="5" t="str">
        <f>OBV!F975</f>
        <v>BULLISH</v>
      </c>
      <c r="K975" s="5" t="str">
        <f>OBV!G975</f>
        <v>NEUTRAL</v>
      </c>
      <c r="L975" s="5" t="str">
        <f>OBV!H975</f>
        <v>CONFIRMED BULLISH</v>
      </c>
      <c r="M975" s="7">
        <f t="shared" si="150"/>
        <v>25</v>
      </c>
      <c r="N975" s="7">
        <f t="shared" si="151"/>
        <v>100</v>
      </c>
      <c r="O975" s="7">
        <f t="shared" si="152"/>
        <v>0</v>
      </c>
      <c r="P975" s="7">
        <f t="shared" si="153"/>
        <v>83.5</v>
      </c>
      <c r="Q975" s="8">
        <f t="shared" si="154"/>
        <v>56.274999999999999</v>
      </c>
      <c r="R975" s="8">
        <f t="shared" si="155"/>
        <v>45.875</v>
      </c>
      <c r="S975" s="8">
        <f t="shared" si="156"/>
        <v>56.325000000000003</v>
      </c>
      <c r="T975" s="8">
        <f t="shared" si="157"/>
        <v>52.125</v>
      </c>
      <c r="U975" s="7">
        <f t="shared" si="158"/>
        <v>52.82500000000001</v>
      </c>
      <c r="V975" s="7">
        <f t="shared" si="159"/>
        <v>52.650000000000006</v>
      </c>
    </row>
    <row r="976" spans="1:22" ht="13.5" x14ac:dyDescent="0.25">
      <c r="A976" s="3">
        <f>RSI!A976</f>
        <v>44127</v>
      </c>
      <c r="B976" s="2">
        <f>RSI!B976</f>
        <v>1.59</v>
      </c>
      <c r="C976" s="2">
        <f>RSI!I976</f>
        <v>61.215748287969468</v>
      </c>
      <c r="D976" s="2">
        <f>MACD!E976</f>
        <v>2.6577610415291053E-2</v>
      </c>
      <c r="E976" s="2">
        <f>MACD!F976</f>
        <v>8.3091125705371555E-2</v>
      </c>
      <c r="F976" s="2">
        <f>'Moving Avg'!D976</f>
        <v>1.4739999999999998</v>
      </c>
      <c r="G976" s="2">
        <f>'Moving Avg'!F976</f>
        <v>1.4710000000000001</v>
      </c>
      <c r="H976" s="2">
        <f>'Moving Avg'!G976</f>
        <v>1.5811999999999993</v>
      </c>
      <c r="I976" s="2">
        <f>'Moving Avg'!H976</f>
        <v>1.8078000000000065</v>
      </c>
      <c r="J976" s="5" t="str">
        <f>OBV!F976</f>
        <v>BULLISH</v>
      </c>
      <c r="K976" s="5" t="str">
        <f>OBV!G976</f>
        <v>NEUTRAL</v>
      </c>
      <c r="L976" s="5" t="str">
        <f>OBV!H976</f>
        <v>CONFIRMED BULLISH</v>
      </c>
      <c r="M976" s="7">
        <f t="shared" si="150"/>
        <v>25</v>
      </c>
      <c r="N976" s="7">
        <f t="shared" si="151"/>
        <v>100</v>
      </c>
      <c r="O976" s="7">
        <f t="shared" si="152"/>
        <v>0</v>
      </c>
      <c r="P976" s="7">
        <f t="shared" si="153"/>
        <v>83.5</v>
      </c>
      <c r="Q976" s="8">
        <f t="shared" si="154"/>
        <v>56.274999999999999</v>
      </c>
      <c r="R976" s="8">
        <f t="shared" si="155"/>
        <v>45.875</v>
      </c>
      <c r="S976" s="8">
        <f t="shared" si="156"/>
        <v>56.325000000000003</v>
      </c>
      <c r="T976" s="8">
        <f t="shared" si="157"/>
        <v>52.125</v>
      </c>
      <c r="U976" s="7">
        <f t="shared" si="158"/>
        <v>52.82500000000001</v>
      </c>
      <c r="V976" s="7">
        <f t="shared" si="159"/>
        <v>52.650000000000006</v>
      </c>
    </row>
    <row r="977" spans="1:22" ht="13.5" x14ac:dyDescent="0.25">
      <c r="A977" s="3">
        <f>RSI!A977</f>
        <v>44130</v>
      </c>
      <c r="B977" s="2">
        <f>RSI!B977</f>
        <v>1.62</v>
      </c>
      <c r="C977" s="2">
        <f>RSI!I977</f>
        <v>63.836635450122863</v>
      </c>
      <c r="D977" s="2">
        <f>MACD!E977</f>
        <v>-1.2097405554275964E-2</v>
      </c>
      <c r="E977" s="2">
        <f>MACD!F977</f>
        <v>6.4053419453442062E-2</v>
      </c>
      <c r="F977" s="2">
        <f>'Moving Avg'!D977</f>
        <v>1.524</v>
      </c>
      <c r="G977" s="2">
        <f>'Moving Avg'!F977</f>
        <v>1.4690000000000001</v>
      </c>
      <c r="H977" s="2">
        <f>'Moving Avg'!G977</f>
        <v>1.5803999999999994</v>
      </c>
      <c r="I977" s="2">
        <f>'Moving Avg'!H977</f>
        <v>1.8069000000000066</v>
      </c>
      <c r="J977" s="5" t="str">
        <f>OBV!F977</f>
        <v>BULLISH</v>
      </c>
      <c r="K977" s="5" t="str">
        <f>OBV!G977</f>
        <v>NEUTRAL</v>
      </c>
      <c r="L977" s="5" t="str">
        <f>OBV!H977</f>
        <v>CONFIRMED BULLISH</v>
      </c>
      <c r="M977" s="7">
        <f t="shared" si="150"/>
        <v>25</v>
      </c>
      <c r="N977" s="7">
        <f t="shared" si="151"/>
        <v>100</v>
      </c>
      <c r="O977" s="7">
        <f t="shared" si="152"/>
        <v>0</v>
      </c>
      <c r="P977" s="7">
        <f t="shared" si="153"/>
        <v>83.5</v>
      </c>
      <c r="Q977" s="8">
        <f t="shared" si="154"/>
        <v>56.274999999999999</v>
      </c>
      <c r="R977" s="8">
        <f t="shared" si="155"/>
        <v>45.875</v>
      </c>
      <c r="S977" s="8">
        <f t="shared" si="156"/>
        <v>56.325000000000003</v>
      </c>
      <c r="T977" s="8">
        <f t="shared" si="157"/>
        <v>52.125</v>
      </c>
      <c r="U977" s="7">
        <f t="shared" si="158"/>
        <v>52.82500000000001</v>
      </c>
      <c r="V977" s="7">
        <f t="shared" si="159"/>
        <v>52.650000000000006</v>
      </c>
    </row>
    <row r="978" spans="1:22" ht="13.5" x14ac:dyDescent="0.25">
      <c r="A978" s="3">
        <f>RSI!A978</f>
        <v>44131</v>
      </c>
      <c r="B978" s="2">
        <f>RSI!B978</f>
        <v>1.62</v>
      </c>
      <c r="C978" s="2">
        <f>RSI!I978</f>
        <v>63.836635450122863</v>
      </c>
      <c r="D978" s="2">
        <f>MACD!E978</f>
        <v>-4.0949940509870997E-2</v>
      </c>
      <c r="E978" s="2">
        <f>MACD!F978</f>
        <v>4.3052747460779452E-2</v>
      </c>
      <c r="F978" s="2">
        <f>'Moving Avg'!D978</f>
        <v>1.5620000000000001</v>
      </c>
      <c r="G978" s="2">
        <f>'Moving Avg'!F978</f>
        <v>1.4690000000000001</v>
      </c>
      <c r="H978" s="2">
        <f>'Moving Avg'!G978</f>
        <v>1.5795999999999994</v>
      </c>
      <c r="I978" s="2">
        <f>'Moving Avg'!H978</f>
        <v>1.8057500000000062</v>
      </c>
      <c r="J978" s="5" t="str">
        <f>OBV!F978</f>
        <v>BULLISH</v>
      </c>
      <c r="K978" s="5" t="str">
        <f>OBV!G978</f>
        <v>NEUTRAL</v>
      </c>
      <c r="L978" s="5" t="str">
        <f>OBV!H978</f>
        <v>CONFIRMED BULLISH</v>
      </c>
      <c r="M978" s="7">
        <f t="shared" si="150"/>
        <v>25</v>
      </c>
      <c r="N978" s="7">
        <f t="shared" si="151"/>
        <v>100</v>
      </c>
      <c r="O978" s="7">
        <f t="shared" si="152"/>
        <v>0</v>
      </c>
      <c r="P978" s="7">
        <f t="shared" si="153"/>
        <v>83.5</v>
      </c>
      <c r="Q978" s="8">
        <f t="shared" si="154"/>
        <v>56.274999999999999</v>
      </c>
      <c r="R978" s="8">
        <f t="shared" si="155"/>
        <v>45.875</v>
      </c>
      <c r="S978" s="8">
        <f t="shared" si="156"/>
        <v>56.325000000000003</v>
      </c>
      <c r="T978" s="8">
        <f t="shared" si="157"/>
        <v>52.125</v>
      </c>
      <c r="U978" s="7">
        <f t="shared" si="158"/>
        <v>52.82500000000001</v>
      </c>
      <c r="V978" s="7">
        <f t="shared" si="159"/>
        <v>52.650000000000006</v>
      </c>
    </row>
    <row r="979" spans="1:22" ht="13.5" x14ac:dyDescent="0.25">
      <c r="A979" s="3">
        <f>RSI!A979</f>
        <v>44132</v>
      </c>
      <c r="B979" s="2">
        <f>RSI!B979</f>
        <v>1.62</v>
      </c>
      <c r="C979" s="2">
        <f>RSI!I979</f>
        <v>63.836635450122856</v>
      </c>
      <c r="D979" s="2">
        <f>MACD!E979</f>
        <v>-7.528226914448366E-2</v>
      </c>
      <c r="E979" s="2">
        <f>MACD!F979</f>
        <v>1.9385744139726831E-2</v>
      </c>
      <c r="F979" s="2">
        <f>'Moving Avg'!D979</f>
        <v>1.5920000000000001</v>
      </c>
      <c r="G979" s="2">
        <f>'Moving Avg'!F979</f>
        <v>1.4690000000000003</v>
      </c>
      <c r="H979" s="2">
        <f>'Moving Avg'!G979</f>
        <v>1.5787999999999998</v>
      </c>
      <c r="I979" s="2">
        <f>'Moving Avg'!H979</f>
        <v>1.8043500000000059</v>
      </c>
      <c r="J979" s="5" t="str">
        <f>OBV!F979</f>
        <v>BULLISH</v>
      </c>
      <c r="K979" s="5" t="str">
        <f>OBV!G979</f>
        <v>NEUTRAL</v>
      </c>
      <c r="L979" s="5" t="str">
        <f>OBV!H979</f>
        <v>CONFIRMED BULLISH</v>
      </c>
      <c r="M979" s="7">
        <f t="shared" si="150"/>
        <v>25</v>
      </c>
      <c r="N979" s="7">
        <f t="shared" si="151"/>
        <v>100</v>
      </c>
      <c r="O979" s="7">
        <f t="shared" si="152"/>
        <v>0</v>
      </c>
      <c r="P979" s="7">
        <f t="shared" si="153"/>
        <v>83.5</v>
      </c>
      <c r="Q979" s="8">
        <f t="shared" si="154"/>
        <v>56.274999999999999</v>
      </c>
      <c r="R979" s="8">
        <f t="shared" si="155"/>
        <v>45.875</v>
      </c>
      <c r="S979" s="8">
        <f t="shared" si="156"/>
        <v>56.325000000000003</v>
      </c>
      <c r="T979" s="8">
        <f t="shared" si="157"/>
        <v>52.125</v>
      </c>
      <c r="U979" s="7">
        <f t="shared" si="158"/>
        <v>52.82500000000001</v>
      </c>
      <c r="V979" s="7">
        <f t="shared" si="159"/>
        <v>52.650000000000006</v>
      </c>
    </row>
    <row r="980" spans="1:22" ht="13.5" x14ac:dyDescent="0.25">
      <c r="A980" s="3">
        <f>RSI!A980</f>
        <v>44134</v>
      </c>
      <c r="B980" s="2">
        <f>RSI!B980</f>
        <v>1.62</v>
      </c>
      <c r="C980" s="2">
        <f>RSI!I980</f>
        <v>63.836635450122863</v>
      </c>
      <c r="D980" s="2">
        <f>MACD!E980</f>
        <v>-0.10496962326967041</v>
      </c>
      <c r="E980" s="2">
        <f>MACD!F980</f>
        <v>-5.4853293421526193E-3</v>
      </c>
      <c r="F980" s="2">
        <f>'Moving Avg'!D980</f>
        <v>1.6140000000000001</v>
      </c>
      <c r="G980" s="2">
        <f>'Moving Avg'!F980</f>
        <v>1.4690000000000001</v>
      </c>
      <c r="H980" s="2">
        <f>'Moving Avg'!G980</f>
        <v>1.5779999999999998</v>
      </c>
      <c r="I980" s="2">
        <f>'Moving Avg'!H980</f>
        <v>1.8029500000000058</v>
      </c>
      <c r="J980" s="5" t="str">
        <f>OBV!F980</f>
        <v>BULLISH</v>
      </c>
      <c r="K980" s="5" t="str">
        <f>OBV!G980</f>
        <v>NEUTRAL</v>
      </c>
      <c r="L980" s="5" t="str">
        <f>OBV!H980</f>
        <v>CONFIRMED BULLISH</v>
      </c>
      <c r="M980" s="7">
        <f t="shared" si="150"/>
        <v>25</v>
      </c>
      <c r="N980" s="7">
        <f t="shared" si="151"/>
        <v>100</v>
      </c>
      <c r="O980" s="7">
        <f t="shared" si="152"/>
        <v>0</v>
      </c>
      <c r="P980" s="7">
        <f t="shared" si="153"/>
        <v>83.5</v>
      </c>
      <c r="Q980" s="8">
        <f t="shared" si="154"/>
        <v>56.274999999999999</v>
      </c>
      <c r="R980" s="8">
        <f t="shared" si="155"/>
        <v>45.875</v>
      </c>
      <c r="S980" s="8">
        <f t="shared" si="156"/>
        <v>56.325000000000003</v>
      </c>
      <c r="T980" s="8">
        <f t="shared" si="157"/>
        <v>52.125</v>
      </c>
      <c r="U980" s="7">
        <f t="shared" si="158"/>
        <v>52.82500000000001</v>
      </c>
      <c r="V980" s="7">
        <f t="shared" si="159"/>
        <v>52.650000000000006</v>
      </c>
    </row>
    <row r="981" spans="1:22" ht="13.5" x14ac:dyDescent="0.25">
      <c r="A981" s="3">
        <f>RSI!A981</f>
        <v>44137</v>
      </c>
      <c r="B981" s="2">
        <f>RSI!B981</f>
        <v>1.65</v>
      </c>
      <c r="C981" s="2">
        <f>RSI!I981</f>
        <v>66.849767843435274</v>
      </c>
      <c r="D981" s="2">
        <f>MACD!E981</f>
        <v>-0.12367088791738468</v>
      </c>
      <c r="E981" s="2">
        <f>MACD!F981</f>
        <v>-2.9122441057199033E-2</v>
      </c>
      <c r="F981" s="2">
        <f>'Moving Avg'!D981</f>
        <v>1.6260000000000001</v>
      </c>
      <c r="G981" s="2">
        <f>'Moving Avg'!F981</f>
        <v>1.4705000000000001</v>
      </c>
      <c r="H981" s="2">
        <f>'Moving Avg'!G981</f>
        <v>1.5778000000000001</v>
      </c>
      <c r="I981" s="2">
        <f>'Moving Avg'!H981</f>
        <v>1.8014500000000058</v>
      </c>
      <c r="J981" s="5" t="str">
        <f>OBV!F981</f>
        <v>BULLISH</v>
      </c>
      <c r="K981" s="5" t="str">
        <f>OBV!G981</f>
        <v>NEUTRAL</v>
      </c>
      <c r="L981" s="5" t="str">
        <f>OBV!H981</f>
        <v>CONFIRMED BULLISH</v>
      </c>
      <c r="M981" s="7">
        <f t="shared" si="150"/>
        <v>25</v>
      </c>
      <c r="N981" s="7">
        <f t="shared" si="151"/>
        <v>100</v>
      </c>
      <c r="O981" s="7">
        <f t="shared" si="152"/>
        <v>0</v>
      </c>
      <c r="P981" s="7">
        <f t="shared" si="153"/>
        <v>83.5</v>
      </c>
      <c r="Q981" s="8">
        <f t="shared" si="154"/>
        <v>56.274999999999999</v>
      </c>
      <c r="R981" s="8">
        <f t="shared" si="155"/>
        <v>45.875</v>
      </c>
      <c r="S981" s="8">
        <f t="shared" si="156"/>
        <v>56.325000000000003</v>
      </c>
      <c r="T981" s="8">
        <f t="shared" si="157"/>
        <v>52.125</v>
      </c>
      <c r="U981" s="7">
        <f t="shared" si="158"/>
        <v>52.82500000000001</v>
      </c>
      <c r="V981" s="7">
        <f t="shared" si="159"/>
        <v>52.650000000000006</v>
      </c>
    </row>
    <row r="982" spans="1:22" ht="13.5" x14ac:dyDescent="0.25">
      <c r="A982" s="3">
        <f>RSI!A982</f>
        <v>44138</v>
      </c>
      <c r="B982" s="2">
        <f>RSI!B982</f>
        <v>1.65</v>
      </c>
      <c r="C982" s="2">
        <f>RSI!I982</f>
        <v>66.849767843435274</v>
      </c>
      <c r="D982" s="2">
        <f>MACD!E982</f>
        <v>-0.13867990280756093</v>
      </c>
      <c r="E982" s="2">
        <f>MACD!F982</f>
        <v>-5.1033933407271415E-2</v>
      </c>
      <c r="F982" s="2">
        <f>'Moving Avg'!D982</f>
        <v>1.6320000000000001</v>
      </c>
      <c r="G982" s="2">
        <f>'Moving Avg'!F982</f>
        <v>1.474</v>
      </c>
      <c r="H982" s="2">
        <f>'Moving Avg'!G982</f>
        <v>1.5775999999999999</v>
      </c>
      <c r="I982" s="2">
        <f>'Moving Avg'!H982</f>
        <v>1.8002000000000056</v>
      </c>
      <c r="J982" s="5" t="str">
        <f>OBV!F982</f>
        <v>BULLISH</v>
      </c>
      <c r="K982" s="5" t="str">
        <f>OBV!G982</f>
        <v>NEUTRAL</v>
      </c>
      <c r="L982" s="5" t="str">
        <f>OBV!H982</f>
        <v>CONFIRMED BULLISH</v>
      </c>
      <c r="M982" s="7">
        <f t="shared" si="150"/>
        <v>25</v>
      </c>
      <c r="N982" s="7">
        <f t="shared" si="151"/>
        <v>100</v>
      </c>
      <c r="O982" s="7">
        <f t="shared" si="152"/>
        <v>0</v>
      </c>
      <c r="P982" s="7">
        <f t="shared" si="153"/>
        <v>83.5</v>
      </c>
      <c r="Q982" s="8">
        <f t="shared" si="154"/>
        <v>56.274999999999999</v>
      </c>
      <c r="R982" s="8">
        <f t="shared" si="155"/>
        <v>45.875</v>
      </c>
      <c r="S982" s="8">
        <f t="shared" si="156"/>
        <v>56.325000000000003</v>
      </c>
      <c r="T982" s="8">
        <f t="shared" si="157"/>
        <v>52.125</v>
      </c>
      <c r="U982" s="7">
        <f t="shared" si="158"/>
        <v>52.82500000000001</v>
      </c>
      <c r="V982" s="7">
        <f t="shared" si="159"/>
        <v>52.650000000000006</v>
      </c>
    </row>
    <row r="983" spans="1:22" ht="13.5" x14ac:dyDescent="0.25">
      <c r="A983" s="3">
        <f>RSI!A983</f>
        <v>44139</v>
      </c>
      <c r="B983" s="2">
        <f>RSI!B983</f>
        <v>1.65</v>
      </c>
      <c r="C983" s="2">
        <f>RSI!I983</f>
        <v>66.849767843435274</v>
      </c>
      <c r="D983" s="2">
        <f>MACD!E983</f>
        <v>-0.14281881871516289</v>
      </c>
      <c r="E983" s="2">
        <f>MACD!F983</f>
        <v>-6.9390910468849709E-2</v>
      </c>
      <c r="F983" s="2">
        <f>'Moving Avg'!D983</f>
        <v>1.6380000000000003</v>
      </c>
      <c r="G983" s="2">
        <f>'Moving Avg'!F983</f>
        <v>1.4810000000000001</v>
      </c>
      <c r="H983" s="2">
        <f>'Moving Avg'!G983</f>
        <v>1.5774000000000001</v>
      </c>
      <c r="I983" s="2">
        <f>'Moving Avg'!H983</f>
        <v>1.799200000000005</v>
      </c>
      <c r="J983" s="5" t="str">
        <f>OBV!F983</f>
        <v>BULLISH</v>
      </c>
      <c r="K983" s="5" t="str">
        <f>OBV!G983</f>
        <v>NEUTRAL</v>
      </c>
      <c r="L983" s="5" t="str">
        <f>OBV!H983</f>
        <v>CONFIRMED BULLISH</v>
      </c>
      <c r="M983" s="7">
        <f t="shared" si="150"/>
        <v>25</v>
      </c>
      <c r="N983" s="7">
        <f t="shared" si="151"/>
        <v>100</v>
      </c>
      <c r="O983" s="7">
        <f t="shared" si="152"/>
        <v>0</v>
      </c>
      <c r="P983" s="7">
        <f t="shared" si="153"/>
        <v>83.5</v>
      </c>
      <c r="Q983" s="8">
        <f t="shared" si="154"/>
        <v>56.274999999999999</v>
      </c>
      <c r="R983" s="8">
        <f t="shared" si="155"/>
        <v>45.875</v>
      </c>
      <c r="S983" s="8">
        <f t="shared" si="156"/>
        <v>56.325000000000003</v>
      </c>
      <c r="T983" s="8">
        <f t="shared" si="157"/>
        <v>52.125</v>
      </c>
      <c r="U983" s="7">
        <f t="shared" si="158"/>
        <v>52.82500000000001</v>
      </c>
      <c r="V983" s="7">
        <f t="shared" si="159"/>
        <v>52.650000000000006</v>
      </c>
    </row>
    <row r="984" spans="1:22" ht="13.5" x14ac:dyDescent="0.25">
      <c r="A984" s="3">
        <f>RSI!A984</f>
        <v>44140</v>
      </c>
      <c r="B984" s="2">
        <f>RSI!B984</f>
        <v>1.63</v>
      </c>
      <c r="C984" s="2">
        <f>RSI!I984</f>
        <v>62.512847384291206</v>
      </c>
      <c r="D984" s="2">
        <f>MACD!E984</f>
        <v>-0.13930578908476354</v>
      </c>
      <c r="E984" s="2">
        <f>MACD!F984</f>
        <v>-8.3373886192032481E-2</v>
      </c>
      <c r="F984" s="2">
        <f>'Moving Avg'!D984</f>
        <v>1.64</v>
      </c>
      <c r="G984" s="2">
        <f>'Moving Avg'!F984</f>
        <v>1.4899999999999998</v>
      </c>
      <c r="H984" s="2">
        <f>'Moving Avg'!G984</f>
        <v>1.5768</v>
      </c>
      <c r="I984" s="2">
        <f>'Moving Avg'!H984</f>
        <v>1.7976000000000047</v>
      </c>
      <c r="J984" s="5" t="str">
        <f>OBV!F984</f>
        <v>BEARISH</v>
      </c>
      <c r="K984" s="5" t="str">
        <f>OBV!G984</f>
        <v>NEUTRAL</v>
      </c>
      <c r="L984" s="5" t="str">
        <f>OBV!H984</f>
        <v>BEARISH DIVERGENCE</v>
      </c>
      <c r="M984" s="7">
        <f t="shared" si="150"/>
        <v>25</v>
      </c>
      <c r="N984" s="7">
        <f t="shared" si="151"/>
        <v>100</v>
      </c>
      <c r="O984" s="7">
        <f t="shared" si="152"/>
        <v>0</v>
      </c>
      <c r="P984" s="7">
        <f t="shared" si="153"/>
        <v>16.5</v>
      </c>
      <c r="Q984" s="8">
        <f t="shared" si="154"/>
        <v>46.225000000000001</v>
      </c>
      <c r="R984" s="8">
        <f t="shared" si="155"/>
        <v>29.125</v>
      </c>
      <c r="S984" s="8">
        <f t="shared" si="156"/>
        <v>26.175000000000001</v>
      </c>
      <c r="T984" s="8">
        <f t="shared" si="157"/>
        <v>35.375</v>
      </c>
      <c r="U984" s="7">
        <f t="shared" si="158"/>
        <v>33.841666666666661</v>
      </c>
      <c r="V984" s="7">
        <f t="shared" si="159"/>
        <v>34.224999999999994</v>
      </c>
    </row>
    <row r="985" spans="1:22" ht="13.5" x14ac:dyDescent="0.25">
      <c r="A985" s="3">
        <f>RSI!A985</f>
        <v>44141</v>
      </c>
      <c r="B985" s="2">
        <f>RSI!B985</f>
        <v>1.63</v>
      </c>
      <c r="C985" s="2">
        <f>RSI!I985</f>
        <v>62.512847384291206</v>
      </c>
      <c r="D985" s="2">
        <f>MACD!E985</f>
        <v>-0.1306354007522883</v>
      </c>
      <c r="E985" s="2">
        <f>MACD!F985</f>
        <v>-9.2826189104083648E-2</v>
      </c>
      <c r="F985" s="2">
        <f>'Moving Avg'!D985</f>
        <v>1.6419999999999999</v>
      </c>
      <c r="G985" s="2">
        <f>'Moving Avg'!F985</f>
        <v>1.502</v>
      </c>
      <c r="H985" s="2">
        <f>'Moving Avg'!G985</f>
        <v>1.5761999999999998</v>
      </c>
      <c r="I985" s="2">
        <f>'Moving Avg'!H985</f>
        <v>1.7964000000000044</v>
      </c>
      <c r="J985" s="5" t="str">
        <f>OBV!F985</f>
        <v>BEARISH</v>
      </c>
      <c r="K985" s="5" t="str">
        <f>OBV!G985</f>
        <v>NEUTRAL</v>
      </c>
      <c r="L985" s="5" t="str">
        <f>OBV!H985</f>
        <v>BEARISH DIVERGENCE</v>
      </c>
      <c r="M985" s="7">
        <f t="shared" si="150"/>
        <v>25</v>
      </c>
      <c r="N985" s="7">
        <f t="shared" si="151"/>
        <v>100</v>
      </c>
      <c r="O985" s="7">
        <f t="shared" si="152"/>
        <v>0</v>
      </c>
      <c r="P985" s="7">
        <f t="shared" si="153"/>
        <v>16.5</v>
      </c>
      <c r="Q985" s="8">
        <f t="shared" si="154"/>
        <v>46.225000000000001</v>
      </c>
      <c r="R985" s="8">
        <f t="shared" si="155"/>
        <v>29.125</v>
      </c>
      <c r="S985" s="8">
        <f t="shared" si="156"/>
        <v>26.175000000000001</v>
      </c>
      <c r="T985" s="8">
        <f t="shared" si="157"/>
        <v>35.375</v>
      </c>
      <c r="U985" s="7">
        <f t="shared" si="158"/>
        <v>33.841666666666661</v>
      </c>
      <c r="V985" s="7">
        <f t="shared" si="159"/>
        <v>34.224999999999994</v>
      </c>
    </row>
    <row r="986" spans="1:22" ht="13.5" x14ac:dyDescent="0.25">
      <c r="A986" s="3">
        <f>RSI!A986</f>
        <v>44144</v>
      </c>
      <c r="B986" s="2">
        <f>RSI!B986</f>
        <v>1.63</v>
      </c>
      <c r="C986" s="2">
        <f>RSI!I986</f>
        <v>62.512847384291206</v>
      </c>
      <c r="D986" s="2">
        <f>MACD!E986</f>
        <v>-0.11141346800459639</v>
      </c>
      <c r="E986" s="2">
        <f>MACD!F986</f>
        <v>-9.6543644884186194E-2</v>
      </c>
      <c r="F986" s="2">
        <f>'Moving Avg'!D986</f>
        <v>1.6379999999999999</v>
      </c>
      <c r="G986" s="2">
        <f>'Moving Avg'!F986</f>
        <v>1.5169999999999999</v>
      </c>
      <c r="H986" s="2">
        <f>'Moving Avg'!G986</f>
        <v>1.5755999999999997</v>
      </c>
      <c r="I986" s="2">
        <f>'Moving Avg'!H986</f>
        <v>1.7949500000000043</v>
      </c>
      <c r="J986" s="5" t="str">
        <f>OBV!F986</f>
        <v>BEARISH</v>
      </c>
      <c r="K986" s="5" t="str">
        <f>OBV!G986</f>
        <v>NEUTRAL</v>
      </c>
      <c r="L986" s="5" t="str">
        <f>OBV!H986</f>
        <v>CONFIRMED BEARISH</v>
      </c>
      <c r="M986" s="7">
        <f t="shared" si="150"/>
        <v>25</v>
      </c>
      <c r="N986" s="7">
        <f t="shared" si="151"/>
        <v>45</v>
      </c>
      <c r="O986" s="7">
        <f t="shared" si="152"/>
        <v>0</v>
      </c>
      <c r="P986" s="7">
        <f t="shared" si="153"/>
        <v>16.5</v>
      </c>
      <c r="Q986" s="8">
        <f t="shared" si="154"/>
        <v>26.975000000000001</v>
      </c>
      <c r="R986" s="8">
        <f t="shared" si="155"/>
        <v>18.125</v>
      </c>
      <c r="S986" s="8">
        <f t="shared" si="156"/>
        <v>17.925000000000001</v>
      </c>
      <c r="T986" s="8">
        <f t="shared" si="157"/>
        <v>21.625</v>
      </c>
      <c r="U986" s="7">
        <f t="shared" si="158"/>
        <v>21.008333333333336</v>
      </c>
      <c r="V986" s="7">
        <f t="shared" si="159"/>
        <v>21.162500000000001</v>
      </c>
    </row>
    <row r="987" spans="1:22" ht="13.5" x14ac:dyDescent="0.25">
      <c r="A987" s="3">
        <f>RSI!A987</f>
        <v>44145</v>
      </c>
      <c r="B987" s="2">
        <f>RSI!B987</f>
        <v>1.63</v>
      </c>
      <c r="C987" s="2">
        <f>RSI!I987</f>
        <v>62.512847384291206</v>
      </c>
      <c r="D987" s="2">
        <f>MACD!E987</f>
        <v>-9.0924335874586149E-2</v>
      </c>
      <c r="E987" s="2">
        <f>MACD!F987</f>
        <v>-9.5419783082266188E-2</v>
      </c>
      <c r="F987" s="2">
        <f>'Moving Avg'!D987</f>
        <v>1.6339999999999999</v>
      </c>
      <c r="G987" s="2">
        <f>'Moving Avg'!F987</f>
        <v>1.5319999999999998</v>
      </c>
      <c r="H987" s="2">
        <f>'Moving Avg'!G987</f>
        <v>1.5749999999999997</v>
      </c>
      <c r="I987" s="2">
        <f>'Moving Avg'!H987</f>
        <v>1.7935000000000039</v>
      </c>
      <c r="J987" s="5" t="str">
        <f>OBV!F987</f>
        <v>BEARISH</v>
      </c>
      <c r="K987" s="5" t="str">
        <f>OBV!G987</f>
        <v>NEUTRAL</v>
      </c>
      <c r="L987" s="5" t="str">
        <f>OBV!H987</f>
        <v>CONFIRMED BEARISH</v>
      </c>
      <c r="M987" s="7">
        <f t="shared" si="150"/>
        <v>25</v>
      </c>
      <c r="N987" s="7">
        <f t="shared" si="151"/>
        <v>0</v>
      </c>
      <c r="O987" s="7">
        <f t="shared" si="152"/>
        <v>0</v>
      </c>
      <c r="P987" s="7">
        <f t="shared" si="153"/>
        <v>16.5</v>
      </c>
      <c r="Q987" s="8">
        <f t="shared" si="154"/>
        <v>11.225</v>
      </c>
      <c r="R987" s="8">
        <f t="shared" si="155"/>
        <v>9.125</v>
      </c>
      <c r="S987" s="8">
        <f t="shared" si="156"/>
        <v>11.175000000000001</v>
      </c>
      <c r="T987" s="8">
        <f t="shared" si="157"/>
        <v>10.375</v>
      </c>
      <c r="U987" s="7">
        <f t="shared" si="158"/>
        <v>10.508333333333335</v>
      </c>
      <c r="V987" s="7">
        <f t="shared" si="159"/>
        <v>10.475000000000001</v>
      </c>
    </row>
    <row r="988" spans="1:22" ht="13.5" x14ac:dyDescent="0.25">
      <c r="A988" s="3">
        <f>RSI!A988</f>
        <v>44146</v>
      </c>
      <c r="B988" s="2">
        <f>RSI!B988</f>
        <v>1.63</v>
      </c>
      <c r="C988" s="2">
        <f>RSI!I988</f>
        <v>62.512847384291206</v>
      </c>
      <c r="D988" s="2">
        <f>MACD!E988</f>
        <v>-7.3949382372445749E-2</v>
      </c>
      <c r="E988" s="2">
        <f>MACD!F988</f>
        <v>-9.1125702940302103E-2</v>
      </c>
      <c r="F988" s="2">
        <f>'Moving Avg'!D988</f>
        <v>1.6299999999999997</v>
      </c>
      <c r="G988" s="2">
        <f>'Moving Avg'!F988</f>
        <v>1.5454999999999997</v>
      </c>
      <c r="H988" s="2">
        <f>'Moving Avg'!G988</f>
        <v>1.5743999999999994</v>
      </c>
      <c r="I988" s="2">
        <f>'Moving Avg'!H988</f>
        <v>1.7920500000000039</v>
      </c>
      <c r="J988" s="5" t="str">
        <f>OBV!F988</f>
        <v>BEARISH</v>
      </c>
      <c r="K988" s="5" t="str">
        <f>OBV!G988</f>
        <v>NEUTRAL</v>
      </c>
      <c r="L988" s="5" t="str">
        <f>OBV!H988</f>
        <v>CONFIRMED BEARISH</v>
      </c>
      <c r="M988" s="7">
        <f t="shared" si="150"/>
        <v>25</v>
      </c>
      <c r="N988" s="7">
        <f t="shared" si="151"/>
        <v>0</v>
      </c>
      <c r="O988" s="7">
        <f t="shared" si="152"/>
        <v>0</v>
      </c>
      <c r="P988" s="7">
        <f t="shared" si="153"/>
        <v>16.5</v>
      </c>
      <c r="Q988" s="8">
        <f t="shared" si="154"/>
        <v>11.225</v>
      </c>
      <c r="R988" s="8">
        <f t="shared" si="155"/>
        <v>9.125</v>
      </c>
      <c r="S988" s="8">
        <f t="shared" si="156"/>
        <v>11.175000000000001</v>
      </c>
      <c r="T988" s="8">
        <f t="shared" si="157"/>
        <v>10.375</v>
      </c>
      <c r="U988" s="7">
        <f t="shared" si="158"/>
        <v>10.508333333333335</v>
      </c>
      <c r="V988" s="7">
        <f t="shared" si="159"/>
        <v>10.475000000000001</v>
      </c>
    </row>
    <row r="989" spans="1:22" ht="13.5" x14ac:dyDescent="0.25">
      <c r="A989" s="3">
        <f>RSI!A989</f>
        <v>44147</v>
      </c>
      <c r="B989" s="2">
        <f>RSI!B989</f>
        <v>1.63</v>
      </c>
      <c r="C989" s="2">
        <f>RSI!I989</f>
        <v>62.512847384291213</v>
      </c>
      <c r="D989" s="2">
        <f>MACD!E989</f>
        <v>-5.9921149487607073E-2</v>
      </c>
      <c r="E989" s="2">
        <f>MACD!F989</f>
        <v>-8.48847922497631E-2</v>
      </c>
      <c r="F989" s="2">
        <f>'Moving Avg'!D989</f>
        <v>1.6299999999999997</v>
      </c>
      <c r="G989" s="2">
        <f>'Moving Avg'!F989</f>
        <v>1.5619999999999996</v>
      </c>
      <c r="H989" s="2">
        <f>'Moving Avg'!G989</f>
        <v>1.5737999999999992</v>
      </c>
      <c r="I989" s="2">
        <f>'Moving Avg'!H989</f>
        <v>1.7910500000000036</v>
      </c>
      <c r="J989" s="5" t="str">
        <f>OBV!F989</f>
        <v>NEUTRAL</v>
      </c>
      <c r="K989" s="5" t="str">
        <f>OBV!G989</f>
        <v>NEUTRAL</v>
      </c>
      <c r="L989" s="5" t="str">
        <f>OBV!H989</f>
        <v>NEUTRAL</v>
      </c>
      <c r="M989" s="7">
        <f t="shared" si="150"/>
        <v>25</v>
      </c>
      <c r="N989" s="7">
        <f t="shared" si="151"/>
        <v>0</v>
      </c>
      <c r="O989" s="7">
        <f t="shared" si="152"/>
        <v>0</v>
      </c>
      <c r="P989" s="7">
        <f t="shared" si="153"/>
        <v>33</v>
      </c>
      <c r="Q989" s="8">
        <f t="shared" si="154"/>
        <v>13.7</v>
      </c>
      <c r="R989" s="8">
        <f t="shared" si="155"/>
        <v>13.25</v>
      </c>
      <c r="S989" s="8">
        <f t="shared" si="156"/>
        <v>18.600000000000001</v>
      </c>
      <c r="T989" s="8">
        <f t="shared" si="157"/>
        <v>14.5</v>
      </c>
      <c r="U989" s="7">
        <f t="shared" si="158"/>
        <v>15.183333333333332</v>
      </c>
      <c r="V989" s="7">
        <f t="shared" si="159"/>
        <v>15.012499999999999</v>
      </c>
    </row>
    <row r="990" spans="1:22" ht="13.5" x14ac:dyDescent="0.25">
      <c r="A990" s="3">
        <f>RSI!A990</f>
        <v>44148</v>
      </c>
      <c r="B990" s="2">
        <f>RSI!B990</f>
        <v>1.63</v>
      </c>
      <c r="C990" s="2">
        <f>RSI!I990</f>
        <v>62.51284738429122</v>
      </c>
      <c r="D990" s="2">
        <f>MACD!E990</f>
        <v>-4.8361466748914728E-2</v>
      </c>
      <c r="E990" s="2">
        <f>MACD!F990</f>
        <v>-7.7580127149593434E-2</v>
      </c>
      <c r="F990" s="2">
        <f>'Moving Avg'!D990</f>
        <v>1.6299999999999997</v>
      </c>
      <c r="G990" s="2">
        <f>'Moving Avg'!F990</f>
        <v>1.5784999999999996</v>
      </c>
      <c r="H990" s="2">
        <f>'Moving Avg'!G990</f>
        <v>1.573199999999999</v>
      </c>
      <c r="I990" s="2">
        <f>'Moving Avg'!H990</f>
        <v>1.7898000000000034</v>
      </c>
      <c r="J990" s="5" t="str">
        <f>OBV!F990</f>
        <v>NEUTRAL</v>
      </c>
      <c r="K990" s="5" t="str">
        <f>OBV!G990</f>
        <v>NEUTRAL</v>
      </c>
      <c r="L990" s="5" t="str">
        <f>OBV!H990</f>
        <v>NEUTRAL</v>
      </c>
      <c r="M990" s="7">
        <f t="shared" si="150"/>
        <v>25</v>
      </c>
      <c r="N990" s="7">
        <f t="shared" si="151"/>
        <v>0</v>
      </c>
      <c r="O990" s="7">
        <f t="shared" si="152"/>
        <v>0</v>
      </c>
      <c r="P990" s="7">
        <f t="shared" si="153"/>
        <v>33</v>
      </c>
      <c r="Q990" s="8">
        <f t="shared" si="154"/>
        <v>13.7</v>
      </c>
      <c r="R990" s="8">
        <f t="shared" si="155"/>
        <v>13.25</v>
      </c>
      <c r="S990" s="8">
        <f t="shared" si="156"/>
        <v>18.600000000000001</v>
      </c>
      <c r="T990" s="8">
        <f t="shared" si="157"/>
        <v>14.5</v>
      </c>
      <c r="U990" s="7">
        <f t="shared" si="158"/>
        <v>15.183333333333332</v>
      </c>
      <c r="V990" s="7">
        <f t="shared" si="159"/>
        <v>15.012499999999999</v>
      </c>
    </row>
    <row r="991" spans="1:22" ht="13.5" x14ac:dyDescent="0.25">
      <c r="A991" s="3">
        <f>RSI!A991</f>
        <v>44151</v>
      </c>
      <c r="B991" s="2">
        <f>RSI!B991</f>
        <v>1.63</v>
      </c>
      <c r="C991" s="2">
        <f>RSI!I991</f>
        <v>62.51284738429122</v>
      </c>
      <c r="D991" s="2">
        <f>MACD!E991</f>
        <v>-3.4252182930863295E-2</v>
      </c>
      <c r="E991" s="2">
        <f>MACD!F991</f>
        <v>-6.89145383058474E-2</v>
      </c>
      <c r="F991" s="2">
        <f>'Moving Avg'!D991</f>
        <v>1.6299999999999997</v>
      </c>
      <c r="G991" s="2">
        <f>'Moving Avg'!F991</f>
        <v>1.5919999999999996</v>
      </c>
      <c r="H991" s="2">
        <f>'Moving Avg'!G991</f>
        <v>1.5725999999999987</v>
      </c>
      <c r="I991" s="2">
        <f>'Moving Avg'!H991</f>
        <v>1.7883000000000029</v>
      </c>
      <c r="J991" s="5" t="str">
        <f>OBV!F991</f>
        <v>NEUTRAL</v>
      </c>
      <c r="K991" s="5" t="str">
        <f>OBV!G991</f>
        <v>NEUTRAL</v>
      </c>
      <c r="L991" s="5" t="str">
        <f>OBV!H991</f>
        <v>NEUTRAL</v>
      </c>
      <c r="M991" s="7">
        <f t="shared" si="150"/>
        <v>25</v>
      </c>
      <c r="N991" s="7">
        <f t="shared" si="151"/>
        <v>0</v>
      </c>
      <c r="O991" s="7">
        <f t="shared" si="152"/>
        <v>0</v>
      </c>
      <c r="P991" s="7">
        <f t="shared" si="153"/>
        <v>33</v>
      </c>
      <c r="Q991" s="8">
        <f t="shared" si="154"/>
        <v>13.7</v>
      </c>
      <c r="R991" s="8">
        <f t="shared" si="155"/>
        <v>13.25</v>
      </c>
      <c r="S991" s="8">
        <f t="shared" si="156"/>
        <v>18.600000000000001</v>
      </c>
      <c r="T991" s="8">
        <f t="shared" si="157"/>
        <v>14.5</v>
      </c>
      <c r="U991" s="7">
        <f t="shared" si="158"/>
        <v>15.183333333333332</v>
      </c>
      <c r="V991" s="7">
        <f t="shared" si="159"/>
        <v>15.012499999999999</v>
      </c>
    </row>
    <row r="992" spans="1:22" ht="13.5" x14ac:dyDescent="0.25">
      <c r="A992" s="3">
        <f>RSI!A992</f>
        <v>44152</v>
      </c>
      <c r="B992" s="2">
        <f>RSI!B992</f>
        <v>1.63</v>
      </c>
      <c r="C992" s="2">
        <f>RSI!I992</f>
        <v>62.512847384291213</v>
      </c>
      <c r="D992" s="2">
        <f>MACD!E992</f>
        <v>-2.2579642242294806E-2</v>
      </c>
      <c r="E992" s="2">
        <f>MACD!F992</f>
        <v>-5.9647559093136883E-2</v>
      </c>
      <c r="F992" s="2">
        <f>'Moving Avg'!D992</f>
        <v>1.6299999999999997</v>
      </c>
      <c r="G992" s="2">
        <f>'Moving Avg'!F992</f>
        <v>1.6049999999999998</v>
      </c>
      <c r="H992" s="2">
        <f>'Moving Avg'!G992</f>
        <v>1.5719999999999987</v>
      </c>
      <c r="I992" s="2">
        <f>'Moving Avg'!H992</f>
        <v>1.7863000000000029</v>
      </c>
      <c r="J992" s="5" t="str">
        <f>OBV!F992</f>
        <v>NEUTRAL</v>
      </c>
      <c r="K992" s="5" t="str">
        <f>OBV!G992</f>
        <v>NEUTRAL</v>
      </c>
      <c r="L992" s="5" t="str">
        <f>OBV!H992</f>
        <v>NEUTRAL</v>
      </c>
      <c r="M992" s="7">
        <f t="shared" si="150"/>
        <v>25</v>
      </c>
      <c r="N992" s="7">
        <f t="shared" si="151"/>
        <v>0</v>
      </c>
      <c r="O992" s="7">
        <f t="shared" si="152"/>
        <v>0</v>
      </c>
      <c r="P992" s="7">
        <f t="shared" si="153"/>
        <v>33</v>
      </c>
      <c r="Q992" s="8">
        <f t="shared" si="154"/>
        <v>13.7</v>
      </c>
      <c r="R992" s="8">
        <f t="shared" si="155"/>
        <v>13.25</v>
      </c>
      <c r="S992" s="8">
        <f t="shared" si="156"/>
        <v>18.600000000000001</v>
      </c>
      <c r="T992" s="8">
        <f t="shared" si="157"/>
        <v>14.5</v>
      </c>
      <c r="U992" s="7">
        <f t="shared" si="158"/>
        <v>15.183333333333332</v>
      </c>
      <c r="V992" s="7">
        <f t="shared" si="159"/>
        <v>15.012499999999999</v>
      </c>
    </row>
    <row r="993" spans="1:22" ht="13.5" x14ac:dyDescent="0.25">
      <c r="A993" s="3">
        <f>RSI!A993</f>
        <v>44153</v>
      </c>
      <c r="B993" s="2">
        <f>RSI!B993</f>
        <v>1.63</v>
      </c>
      <c r="C993" s="2">
        <f>RSI!I993</f>
        <v>62.512847384291213</v>
      </c>
      <c r="D993" s="2">
        <f>MACD!E993</f>
        <v>-1.2949251192934108E-2</v>
      </c>
      <c r="E993" s="2">
        <f>MACD!F993</f>
        <v>-5.0307897513096334E-2</v>
      </c>
      <c r="F993" s="2">
        <f>'Moving Avg'!D993</f>
        <v>1.6299999999999997</v>
      </c>
      <c r="G993" s="2">
        <f>'Moving Avg'!F993</f>
        <v>1.6149999999999995</v>
      </c>
      <c r="H993" s="2">
        <f>'Moving Avg'!G993</f>
        <v>1.571399999999999</v>
      </c>
      <c r="I993" s="2">
        <f>'Moving Avg'!H993</f>
        <v>1.7843000000000027</v>
      </c>
      <c r="J993" s="5" t="str">
        <f>OBV!F993</f>
        <v>NEUTRAL</v>
      </c>
      <c r="K993" s="5" t="str">
        <f>OBV!G993</f>
        <v>NEUTRAL</v>
      </c>
      <c r="L993" s="5" t="str">
        <f>OBV!H993</f>
        <v>NEUTRAL</v>
      </c>
      <c r="M993" s="7">
        <f t="shared" si="150"/>
        <v>25</v>
      </c>
      <c r="N993" s="7">
        <f t="shared" si="151"/>
        <v>0</v>
      </c>
      <c r="O993" s="7">
        <f t="shared" si="152"/>
        <v>0</v>
      </c>
      <c r="P993" s="7">
        <f t="shared" si="153"/>
        <v>33</v>
      </c>
      <c r="Q993" s="8">
        <f t="shared" si="154"/>
        <v>13.7</v>
      </c>
      <c r="R993" s="8">
        <f t="shared" si="155"/>
        <v>13.25</v>
      </c>
      <c r="S993" s="8">
        <f t="shared" si="156"/>
        <v>18.600000000000001</v>
      </c>
      <c r="T993" s="8">
        <f t="shared" si="157"/>
        <v>14.5</v>
      </c>
      <c r="U993" s="7">
        <f t="shared" si="158"/>
        <v>15.183333333333332</v>
      </c>
      <c r="V993" s="7">
        <f t="shared" si="159"/>
        <v>15.012499999999999</v>
      </c>
    </row>
    <row r="994" spans="1:22" ht="13.5" x14ac:dyDescent="0.25">
      <c r="A994" s="3">
        <f>RSI!A994</f>
        <v>44154</v>
      </c>
      <c r="B994" s="2">
        <f>RSI!B994</f>
        <v>1.59</v>
      </c>
      <c r="C994" s="2">
        <f>RSI!I994</f>
        <v>49.135893234006225</v>
      </c>
      <c r="D994" s="2">
        <f>MACD!E994</f>
        <v>-5.1425430922336091E-3</v>
      </c>
      <c r="E994" s="2">
        <f>MACD!F994</f>
        <v>-4.1274826628923789E-2</v>
      </c>
      <c r="F994" s="2">
        <f>'Moving Avg'!D994</f>
        <v>1.6219999999999999</v>
      </c>
      <c r="G994" s="2">
        <f>'Moving Avg'!F994</f>
        <v>1.6209999999999998</v>
      </c>
      <c r="H994" s="2">
        <f>'Moving Avg'!G994</f>
        <v>1.5699999999999992</v>
      </c>
      <c r="I994" s="2">
        <f>'Moving Avg'!H994</f>
        <v>1.7821000000000025</v>
      </c>
      <c r="J994" s="5" t="str">
        <f>OBV!F994</f>
        <v>BEARISH</v>
      </c>
      <c r="K994" s="5" t="str">
        <f>OBV!G994</f>
        <v>NEUTRAL</v>
      </c>
      <c r="L994" s="5" t="str">
        <f>OBV!H994</f>
        <v>CONFIRMED BEARISH</v>
      </c>
      <c r="M994" s="7">
        <f t="shared" si="150"/>
        <v>25</v>
      </c>
      <c r="N994" s="7">
        <f t="shared" si="151"/>
        <v>0</v>
      </c>
      <c r="O994" s="7">
        <f t="shared" si="152"/>
        <v>0</v>
      </c>
      <c r="P994" s="7">
        <f t="shared" si="153"/>
        <v>16.5</v>
      </c>
      <c r="Q994" s="8">
        <f t="shared" si="154"/>
        <v>11.225</v>
      </c>
      <c r="R994" s="8">
        <f t="shared" si="155"/>
        <v>9.125</v>
      </c>
      <c r="S994" s="8">
        <f t="shared" si="156"/>
        <v>11.175000000000001</v>
      </c>
      <c r="T994" s="8">
        <f t="shared" si="157"/>
        <v>10.375</v>
      </c>
      <c r="U994" s="7">
        <f t="shared" si="158"/>
        <v>10.508333333333335</v>
      </c>
      <c r="V994" s="7">
        <f t="shared" si="159"/>
        <v>10.475000000000001</v>
      </c>
    </row>
    <row r="995" spans="1:22" ht="13.5" x14ac:dyDescent="0.25">
      <c r="A995" s="3">
        <f>RSI!A995</f>
        <v>44155</v>
      </c>
      <c r="B995" s="2">
        <f>RSI!B995</f>
        <v>1.63</v>
      </c>
      <c r="C995" s="2">
        <f>RSI!I995</f>
        <v>58.662118676326777</v>
      </c>
      <c r="D995" s="2">
        <f>MACD!E995</f>
        <v>-1.4746943741092977E-3</v>
      </c>
      <c r="E995" s="2">
        <f>MACD!F995</f>
        <v>-3.3314800177960895E-2</v>
      </c>
      <c r="F995" s="2">
        <f>'Moving Avg'!D995</f>
        <v>1.6219999999999999</v>
      </c>
      <c r="G995" s="2">
        <f>'Moving Avg'!F995</f>
        <v>1.6269999999999996</v>
      </c>
      <c r="H995" s="2">
        <f>'Moving Avg'!G995</f>
        <v>1.569399999999999</v>
      </c>
      <c r="I995" s="2">
        <f>'Moving Avg'!H995</f>
        <v>1.7801000000000018</v>
      </c>
      <c r="J995" s="5" t="str">
        <f>OBV!F995</f>
        <v>BEARISH</v>
      </c>
      <c r="K995" s="5" t="str">
        <f>OBV!G995</f>
        <v>NEUTRAL</v>
      </c>
      <c r="L995" s="5" t="str">
        <f>OBV!H995</f>
        <v>NEUTRAL</v>
      </c>
      <c r="M995" s="7">
        <f t="shared" si="150"/>
        <v>25</v>
      </c>
      <c r="N995" s="7">
        <f t="shared" si="151"/>
        <v>0</v>
      </c>
      <c r="O995" s="7">
        <f t="shared" si="152"/>
        <v>0</v>
      </c>
      <c r="P995" s="7">
        <f t="shared" si="153"/>
        <v>16.5</v>
      </c>
      <c r="Q995" s="8">
        <f t="shared" si="154"/>
        <v>11.225</v>
      </c>
      <c r="R995" s="8">
        <f t="shared" si="155"/>
        <v>9.125</v>
      </c>
      <c r="S995" s="8">
        <f t="shared" si="156"/>
        <v>11.175000000000001</v>
      </c>
      <c r="T995" s="8">
        <f t="shared" si="157"/>
        <v>10.375</v>
      </c>
      <c r="U995" s="7">
        <f t="shared" si="158"/>
        <v>10.508333333333335</v>
      </c>
      <c r="V995" s="7">
        <f t="shared" si="159"/>
        <v>10.475000000000001</v>
      </c>
    </row>
    <row r="996" spans="1:22" ht="13.5" x14ac:dyDescent="0.25">
      <c r="A996" s="3">
        <f>RSI!A996</f>
        <v>44158</v>
      </c>
      <c r="B996" s="2">
        <f>RSI!B996</f>
        <v>1.63</v>
      </c>
      <c r="C996" s="2">
        <f>RSI!I996</f>
        <v>58.662118676326777</v>
      </c>
      <c r="D996" s="2">
        <f>MACD!E996</f>
        <v>1.4157819078866041E-3</v>
      </c>
      <c r="E996" s="2">
        <f>MACD!F996</f>
        <v>-2.6368683760791396E-2</v>
      </c>
      <c r="F996" s="2">
        <f>'Moving Avg'!D996</f>
        <v>1.6219999999999999</v>
      </c>
      <c r="G996" s="2">
        <f>'Moving Avg'!F996</f>
        <v>1.6289999999999996</v>
      </c>
      <c r="H996" s="2">
        <f>'Moving Avg'!G996</f>
        <v>1.5687999999999991</v>
      </c>
      <c r="I996" s="2">
        <f>'Moving Avg'!H996</f>
        <v>1.7781000000000018</v>
      </c>
      <c r="J996" s="5" t="str">
        <f>OBV!F996</f>
        <v>BEARISH</v>
      </c>
      <c r="K996" s="5" t="str">
        <f>OBV!G996</f>
        <v>NEUTRAL</v>
      </c>
      <c r="L996" s="5" t="str">
        <f>OBV!H996</f>
        <v>NEUTRAL</v>
      </c>
      <c r="M996" s="7">
        <f t="shared" si="150"/>
        <v>25</v>
      </c>
      <c r="N996" s="7">
        <f t="shared" si="151"/>
        <v>0</v>
      </c>
      <c r="O996" s="7">
        <f t="shared" si="152"/>
        <v>0</v>
      </c>
      <c r="P996" s="7">
        <f t="shared" si="153"/>
        <v>16.5</v>
      </c>
      <c r="Q996" s="8">
        <f t="shared" si="154"/>
        <v>11.225</v>
      </c>
      <c r="R996" s="8">
        <f t="shared" si="155"/>
        <v>9.125</v>
      </c>
      <c r="S996" s="8">
        <f t="shared" si="156"/>
        <v>11.175000000000001</v>
      </c>
      <c r="T996" s="8">
        <f t="shared" si="157"/>
        <v>10.375</v>
      </c>
      <c r="U996" s="7">
        <f t="shared" si="158"/>
        <v>10.508333333333335</v>
      </c>
      <c r="V996" s="7">
        <f t="shared" si="159"/>
        <v>10.475000000000001</v>
      </c>
    </row>
    <row r="997" spans="1:22" ht="13.5" x14ac:dyDescent="0.25">
      <c r="A997" s="3">
        <f>RSI!A997</f>
        <v>44159</v>
      </c>
      <c r="B997" s="2">
        <f>RSI!B997</f>
        <v>1.63</v>
      </c>
      <c r="C997" s="2">
        <f>RSI!I997</f>
        <v>58.662118676326777</v>
      </c>
      <c r="D997" s="2">
        <f>MACD!E997</f>
        <v>3.664265810784606E-3</v>
      </c>
      <c r="E997" s="2">
        <f>MACD!F997</f>
        <v>-2.0362093846476196E-2</v>
      </c>
      <c r="F997" s="2">
        <f>'Moving Avg'!D997</f>
        <v>1.6219999999999999</v>
      </c>
      <c r="G997" s="2">
        <f>'Moving Avg'!F997</f>
        <v>1.6294999999999995</v>
      </c>
      <c r="H997" s="2">
        <f>'Moving Avg'!G997</f>
        <v>1.5689999999999993</v>
      </c>
      <c r="I997" s="2">
        <f>'Moving Avg'!H997</f>
        <v>1.7761000000000016</v>
      </c>
      <c r="J997" s="5" t="str">
        <f>OBV!F997</f>
        <v>BEARISH</v>
      </c>
      <c r="K997" s="5" t="str">
        <f>OBV!G997</f>
        <v>NEUTRAL</v>
      </c>
      <c r="L997" s="5" t="str">
        <f>OBV!H997</f>
        <v>NEUTRAL</v>
      </c>
      <c r="M997" s="7">
        <f t="shared" si="150"/>
        <v>25</v>
      </c>
      <c r="N997" s="7">
        <f t="shared" si="151"/>
        <v>0</v>
      </c>
      <c r="O997" s="7">
        <f t="shared" si="152"/>
        <v>0</v>
      </c>
      <c r="P997" s="7">
        <f t="shared" si="153"/>
        <v>16.5</v>
      </c>
      <c r="Q997" s="8">
        <f t="shared" si="154"/>
        <v>11.225</v>
      </c>
      <c r="R997" s="8">
        <f t="shared" si="155"/>
        <v>9.125</v>
      </c>
      <c r="S997" s="8">
        <f t="shared" si="156"/>
        <v>11.175000000000001</v>
      </c>
      <c r="T997" s="8">
        <f t="shared" si="157"/>
        <v>10.375</v>
      </c>
      <c r="U997" s="7">
        <f t="shared" si="158"/>
        <v>10.508333333333335</v>
      </c>
      <c r="V997" s="7">
        <f t="shared" si="159"/>
        <v>10.475000000000001</v>
      </c>
    </row>
    <row r="998" spans="1:22" ht="13.5" x14ac:dyDescent="0.25">
      <c r="A998" s="3">
        <f>RSI!A998</f>
        <v>44160</v>
      </c>
      <c r="B998" s="2">
        <f>RSI!B998</f>
        <v>1.63</v>
      </c>
      <c r="C998" s="2">
        <f>RSI!I998</f>
        <v>58.662118676326777</v>
      </c>
      <c r="D998" s="2">
        <f>MACD!E998</f>
        <v>5.3841404833028239E-3</v>
      </c>
      <c r="E998" s="2">
        <f>MACD!F998</f>
        <v>-1.5212846980520391E-2</v>
      </c>
      <c r="F998" s="2">
        <f>'Moving Avg'!D998</f>
        <v>1.6219999999999999</v>
      </c>
      <c r="G998" s="2">
        <f>'Moving Avg'!F998</f>
        <v>1.6299999999999994</v>
      </c>
      <c r="H998" s="2">
        <f>'Moving Avg'!G998</f>
        <v>1.5691999999999993</v>
      </c>
      <c r="I998" s="2">
        <f>'Moving Avg'!H998</f>
        <v>1.7741000000000011</v>
      </c>
      <c r="J998" s="5" t="str">
        <f>OBV!F998</f>
        <v>BEARISH</v>
      </c>
      <c r="K998" s="5" t="str">
        <f>OBV!G998</f>
        <v>NEUTRAL</v>
      </c>
      <c r="L998" s="5" t="str">
        <f>OBV!H998</f>
        <v>NEUTRAL</v>
      </c>
      <c r="M998" s="7">
        <f t="shared" si="150"/>
        <v>25</v>
      </c>
      <c r="N998" s="7">
        <f t="shared" si="151"/>
        <v>0</v>
      </c>
      <c r="O998" s="7">
        <f t="shared" si="152"/>
        <v>0</v>
      </c>
      <c r="P998" s="7">
        <f t="shared" si="153"/>
        <v>16.5</v>
      </c>
      <c r="Q998" s="8">
        <f t="shared" si="154"/>
        <v>11.225</v>
      </c>
      <c r="R998" s="8">
        <f t="shared" si="155"/>
        <v>9.125</v>
      </c>
      <c r="S998" s="8">
        <f t="shared" si="156"/>
        <v>11.175000000000001</v>
      </c>
      <c r="T998" s="8">
        <f t="shared" si="157"/>
        <v>10.375</v>
      </c>
      <c r="U998" s="7">
        <f t="shared" si="158"/>
        <v>10.508333333333335</v>
      </c>
      <c r="V998" s="7">
        <f t="shared" si="159"/>
        <v>10.475000000000001</v>
      </c>
    </row>
    <row r="999" spans="1:22" ht="13.5" x14ac:dyDescent="0.25">
      <c r="A999" s="3">
        <f>RSI!A999</f>
        <v>44161</v>
      </c>
      <c r="B999" s="2">
        <f>RSI!B999</f>
        <v>1.63</v>
      </c>
      <c r="C999" s="2">
        <f>RSI!I999</f>
        <v>58.662118676326777</v>
      </c>
      <c r="D999" s="2">
        <f>MACD!E999</f>
        <v>6.6702629135286795E-3</v>
      </c>
      <c r="E999" s="2">
        <f>MACD!F999</f>
        <v>-1.0836225001710578E-2</v>
      </c>
      <c r="F999" s="2">
        <f>'Moving Avg'!D999</f>
        <v>1.6299999999999997</v>
      </c>
      <c r="G999" s="2">
        <f>'Moving Avg'!F999</f>
        <v>1.6304999999999992</v>
      </c>
      <c r="H999" s="2">
        <f>'Moving Avg'!G999</f>
        <v>1.5693999999999995</v>
      </c>
      <c r="I999" s="2">
        <f>'Moving Avg'!H999</f>
        <v>1.7721000000000009</v>
      </c>
      <c r="J999" s="5" t="str">
        <f>OBV!F999</f>
        <v>NEUTRAL</v>
      </c>
      <c r="K999" s="5" t="str">
        <f>OBV!G999</f>
        <v>NEUTRAL</v>
      </c>
      <c r="L999" s="5" t="str">
        <f>OBV!H999</f>
        <v>NEUTRAL</v>
      </c>
      <c r="M999" s="7">
        <f t="shared" si="150"/>
        <v>25</v>
      </c>
      <c r="N999" s="7">
        <f t="shared" si="151"/>
        <v>0</v>
      </c>
      <c r="O999" s="7">
        <f t="shared" si="152"/>
        <v>0</v>
      </c>
      <c r="P999" s="7">
        <f t="shared" si="153"/>
        <v>33</v>
      </c>
      <c r="Q999" s="8">
        <f t="shared" si="154"/>
        <v>13.7</v>
      </c>
      <c r="R999" s="8">
        <f t="shared" si="155"/>
        <v>13.25</v>
      </c>
      <c r="S999" s="8">
        <f t="shared" si="156"/>
        <v>18.600000000000001</v>
      </c>
      <c r="T999" s="8">
        <f t="shared" si="157"/>
        <v>14.5</v>
      </c>
      <c r="U999" s="7">
        <f t="shared" si="158"/>
        <v>15.183333333333332</v>
      </c>
      <c r="V999" s="7">
        <f t="shared" si="159"/>
        <v>15.012499999999999</v>
      </c>
    </row>
    <row r="1000" spans="1:22" ht="13.5" x14ac:dyDescent="0.25">
      <c r="A1000" s="3">
        <f>RSI!A1000</f>
        <v>44162</v>
      </c>
      <c r="B1000" s="2">
        <f>RSI!B1000</f>
        <v>1.63</v>
      </c>
      <c r="C1000" s="2">
        <f>RSI!I1000</f>
        <v>58.66211867632677</v>
      </c>
      <c r="D1000" s="2">
        <f>MACD!E1000</f>
        <v>7.6018943000188965E-3</v>
      </c>
      <c r="E1000" s="2">
        <f>MACD!F1000</f>
        <v>-7.1486011413646831E-3</v>
      </c>
      <c r="F1000" s="2">
        <f>'Moving Avg'!D1000</f>
        <v>1.6299999999999997</v>
      </c>
      <c r="G1000" s="2">
        <f>'Moving Avg'!F1000</f>
        <v>1.6309999999999996</v>
      </c>
      <c r="H1000" s="2">
        <f>'Moving Avg'!G1000</f>
        <v>1.5695999999999994</v>
      </c>
      <c r="I1000" s="2">
        <f>'Moving Avg'!H1000</f>
        <v>1.7701000000000005</v>
      </c>
      <c r="J1000" s="5" t="str">
        <f>OBV!F1000</f>
        <v>NEUTRAL</v>
      </c>
      <c r="K1000" s="5" t="str">
        <f>OBV!G1000</f>
        <v>NEUTRAL</v>
      </c>
      <c r="L1000" s="5" t="str">
        <f>OBV!H1000</f>
        <v>NEUTRAL</v>
      </c>
      <c r="M1000" s="7">
        <f t="shared" si="150"/>
        <v>25</v>
      </c>
      <c r="N1000" s="7">
        <f t="shared" si="151"/>
        <v>0</v>
      </c>
      <c r="O1000" s="7">
        <f t="shared" si="152"/>
        <v>0</v>
      </c>
      <c r="P1000" s="7">
        <f t="shared" si="153"/>
        <v>33</v>
      </c>
      <c r="Q1000" s="8">
        <f t="shared" si="154"/>
        <v>13.7</v>
      </c>
      <c r="R1000" s="8">
        <f t="shared" si="155"/>
        <v>13.25</v>
      </c>
      <c r="S1000" s="8">
        <f t="shared" si="156"/>
        <v>18.600000000000001</v>
      </c>
      <c r="T1000" s="8">
        <f t="shared" si="157"/>
        <v>14.5</v>
      </c>
      <c r="U1000" s="7">
        <f t="shared" si="158"/>
        <v>15.183333333333332</v>
      </c>
      <c r="V1000" s="7">
        <f t="shared" si="159"/>
        <v>15.012499999999999</v>
      </c>
    </row>
    <row r="1001" spans="1:22" ht="13.5" x14ac:dyDescent="0.25">
      <c r="A1001" s="3">
        <f>RSI!A1001</f>
        <v>44165</v>
      </c>
      <c r="B1001" s="2">
        <f>RSI!B1001</f>
        <v>1.63</v>
      </c>
      <c r="C1001" s="2">
        <f>RSI!I1001</f>
        <v>58.66211867632677</v>
      </c>
      <c r="D1001" s="2">
        <f>MACD!E1001</f>
        <v>8.2451736563853295E-3</v>
      </c>
      <c r="E1001" s="2">
        <f>MACD!F1001</f>
        <v>-4.0698461818146816E-3</v>
      </c>
      <c r="F1001" s="2">
        <f>'Moving Avg'!D1001</f>
        <v>1.6299999999999997</v>
      </c>
      <c r="G1001" s="2">
        <f>'Moving Avg'!F1001</f>
        <v>1.6299999999999994</v>
      </c>
      <c r="H1001" s="2">
        <f>'Moving Avg'!G1001</f>
        <v>1.5689999999999997</v>
      </c>
      <c r="I1001" s="2">
        <f>'Moving Avg'!H1001</f>
        <v>1.7681000000000002</v>
      </c>
      <c r="J1001" s="5" t="str">
        <f>OBV!F1001</f>
        <v>NEUTRAL</v>
      </c>
      <c r="K1001" s="5" t="str">
        <f>OBV!G1001</f>
        <v>NEUTRAL</v>
      </c>
      <c r="L1001" s="5" t="str">
        <f>OBV!H1001</f>
        <v>NEUTRAL</v>
      </c>
      <c r="M1001" s="7">
        <f t="shared" si="150"/>
        <v>25</v>
      </c>
      <c r="N1001" s="7">
        <f t="shared" si="151"/>
        <v>0</v>
      </c>
      <c r="O1001" s="7">
        <f t="shared" si="152"/>
        <v>0</v>
      </c>
      <c r="P1001" s="7">
        <f t="shared" si="153"/>
        <v>33</v>
      </c>
      <c r="Q1001" s="8">
        <f t="shared" si="154"/>
        <v>13.7</v>
      </c>
      <c r="R1001" s="8">
        <f t="shared" si="155"/>
        <v>13.25</v>
      </c>
      <c r="S1001" s="8">
        <f t="shared" si="156"/>
        <v>18.600000000000001</v>
      </c>
      <c r="T1001" s="8">
        <f t="shared" si="157"/>
        <v>14.5</v>
      </c>
      <c r="U1001" s="7">
        <f t="shared" si="158"/>
        <v>15.183333333333332</v>
      </c>
      <c r="V1001" s="7">
        <f t="shared" si="159"/>
        <v>15.012499999999999</v>
      </c>
    </row>
    <row r="1002" spans="1:22" ht="13.5" x14ac:dyDescent="0.25">
      <c r="A1002" s="3">
        <f>RSI!A1002</f>
        <v>44166</v>
      </c>
      <c r="B1002" s="2">
        <f>RSI!B1002</f>
        <v>1.63</v>
      </c>
      <c r="C1002" s="2">
        <f>RSI!I1002</f>
        <v>58.66211867632677</v>
      </c>
      <c r="D1002" s="2">
        <f>MACD!E1002</f>
        <v>8.6552053611581581E-3</v>
      </c>
      <c r="E1002" s="2">
        <f>MACD!F1002</f>
        <v>-1.5248358732201138E-3</v>
      </c>
      <c r="F1002" s="2">
        <f>'Moving Avg'!D1002</f>
        <v>1.6299999999999997</v>
      </c>
      <c r="G1002" s="2">
        <f>'Moving Avg'!F1002</f>
        <v>1.6289999999999996</v>
      </c>
      <c r="H1002" s="2">
        <f>'Moving Avg'!G1002</f>
        <v>1.5683999999999996</v>
      </c>
      <c r="I1002" s="2">
        <f>'Moving Avg'!H1002</f>
        <v>1.7661000000000002</v>
      </c>
      <c r="J1002" s="5" t="str">
        <f>OBV!F1002</f>
        <v>NEUTRAL</v>
      </c>
      <c r="K1002" s="5" t="str">
        <f>OBV!G1002</f>
        <v>NEUTRAL</v>
      </c>
      <c r="L1002" s="5" t="str">
        <f>OBV!H1002</f>
        <v>NEUTRAL</v>
      </c>
      <c r="M1002" s="7">
        <f t="shared" si="150"/>
        <v>25</v>
      </c>
      <c r="N1002" s="7">
        <f t="shared" si="151"/>
        <v>0</v>
      </c>
      <c r="O1002" s="7">
        <f t="shared" si="152"/>
        <v>0</v>
      </c>
      <c r="P1002" s="7">
        <f t="shared" si="153"/>
        <v>33</v>
      </c>
      <c r="Q1002" s="8">
        <f t="shared" si="154"/>
        <v>13.7</v>
      </c>
      <c r="R1002" s="8">
        <f t="shared" si="155"/>
        <v>13.25</v>
      </c>
      <c r="S1002" s="8">
        <f t="shared" si="156"/>
        <v>18.600000000000001</v>
      </c>
      <c r="T1002" s="8">
        <f t="shared" si="157"/>
        <v>14.5</v>
      </c>
      <c r="U1002" s="7">
        <f t="shared" si="158"/>
        <v>15.183333333333332</v>
      </c>
      <c r="V1002" s="7">
        <f t="shared" si="159"/>
        <v>15.012499999999999</v>
      </c>
    </row>
    <row r="1003" spans="1:22" ht="13.5" x14ac:dyDescent="0.25">
      <c r="A1003" s="3">
        <f>RSI!A1003</f>
        <v>44167</v>
      </c>
      <c r="B1003" s="2">
        <f>RSI!B1003</f>
        <v>1.63</v>
      </c>
      <c r="C1003" s="2">
        <f>RSI!I1003</f>
        <v>58.662118676326763</v>
      </c>
      <c r="D1003" s="2">
        <f>MACD!E1003</f>
        <v>8.8778204533741523E-3</v>
      </c>
      <c r="E1003" s="2">
        <f>MACD!F1003</f>
        <v>5.5569539209873947E-4</v>
      </c>
      <c r="F1003" s="2">
        <f>'Moving Avg'!D1003</f>
        <v>1.6299999999999997</v>
      </c>
      <c r="G1003" s="2">
        <f>'Moving Avg'!F1003</f>
        <v>1.6279999999999994</v>
      </c>
      <c r="H1003" s="2">
        <f>'Moving Avg'!G1003</f>
        <v>1.5677999999999996</v>
      </c>
      <c r="I1003" s="2">
        <f>'Moving Avg'!H1003</f>
        <v>1.7640999999999998</v>
      </c>
      <c r="J1003" s="5" t="str">
        <f>OBV!F1003</f>
        <v>NEUTRAL</v>
      </c>
      <c r="K1003" s="5" t="str">
        <f>OBV!G1003</f>
        <v>NEUTRAL</v>
      </c>
      <c r="L1003" s="5" t="str">
        <f>OBV!H1003</f>
        <v>NEUTRAL</v>
      </c>
      <c r="M1003" s="7">
        <f t="shared" si="150"/>
        <v>25</v>
      </c>
      <c r="N1003" s="7">
        <f t="shared" si="151"/>
        <v>0</v>
      </c>
      <c r="O1003" s="7">
        <f t="shared" si="152"/>
        <v>0</v>
      </c>
      <c r="P1003" s="7">
        <f t="shared" si="153"/>
        <v>33</v>
      </c>
      <c r="Q1003" s="8">
        <f t="shared" si="154"/>
        <v>13.7</v>
      </c>
      <c r="R1003" s="8">
        <f t="shared" si="155"/>
        <v>13.25</v>
      </c>
      <c r="S1003" s="8">
        <f t="shared" si="156"/>
        <v>18.600000000000001</v>
      </c>
      <c r="T1003" s="8">
        <f t="shared" si="157"/>
        <v>14.5</v>
      </c>
      <c r="U1003" s="7">
        <f t="shared" si="158"/>
        <v>15.183333333333332</v>
      </c>
      <c r="V1003" s="7">
        <f t="shared" si="159"/>
        <v>15.012499999999999</v>
      </c>
    </row>
    <row r="1004" spans="1:22" ht="13.5" x14ac:dyDescent="0.25">
      <c r="A1004" s="3">
        <f>RSI!A1004</f>
        <v>44168</v>
      </c>
      <c r="B1004" s="2">
        <f>RSI!B1004</f>
        <v>1.63</v>
      </c>
      <c r="C1004" s="2">
        <f>RSI!I1004</f>
        <v>58.66211867632677</v>
      </c>
      <c r="D1004" s="2">
        <f>MACD!E1004</f>
        <v>2.7972160902574039E-3</v>
      </c>
      <c r="E1004" s="2">
        <f>MACD!F1004</f>
        <v>1.0039995317304724E-3</v>
      </c>
      <c r="F1004" s="2">
        <f>'Moving Avg'!D1004</f>
        <v>1.6299999999999997</v>
      </c>
      <c r="G1004" s="2">
        <f>'Moving Avg'!F1004</f>
        <v>1.6279999999999994</v>
      </c>
      <c r="H1004" s="2">
        <f>'Moving Avg'!G1004</f>
        <v>1.5671999999999997</v>
      </c>
      <c r="I1004" s="2">
        <f>'Moving Avg'!H1004</f>
        <v>1.7620999999999996</v>
      </c>
      <c r="J1004" s="5" t="str">
        <f>OBV!F1004</f>
        <v>NEUTRAL</v>
      </c>
      <c r="K1004" s="5" t="str">
        <f>OBV!G1004</f>
        <v>NEUTRAL</v>
      </c>
      <c r="L1004" s="5" t="str">
        <f>OBV!H1004</f>
        <v>NEUTRAL</v>
      </c>
      <c r="M1004" s="7">
        <f t="shared" si="150"/>
        <v>25</v>
      </c>
      <c r="N1004" s="7">
        <f t="shared" si="151"/>
        <v>0</v>
      </c>
      <c r="O1004" s="7">
        <f t="shared" si="152"/>
        <v>0</v>
      </c>
      <c r="P1004" s="7">
        <f t="shared" si="153"/>
        <v>33</v>
      </c>
      <c r="Q1004" s="8">
        <f t="shared" si="154"/>
        <v>13.7</v>
      </c>
      <c r="R1004" s="8">
        <f t="shared" si="155"/>
        <v>13.25</v>
      </c>
      <c r="S1004" s="8">
        <f t="shared" si="156"/>
        <v>18.600000000000001</v>
      </c>
      <c r="T1004" s="8">
        <f t="shared" si="157"/>
        <v>14.5</v>
      </c>
      <c r="U1004" s="7">
        <f t="shared" si="158"/>
        <v>15.183333333333332</v>
      </c>
      <c r="V1004" s="7">
        <f t="shared" si="159"/>
        <v>15.012499999999999</v>
      </c>
    </row>
    <row r="1005" spans="1:22" ht="13.5" x14ac:dyDescent="0.25">
      <c r="A1005" s="3">
        <f>RSI!A1005</f>
        <v>44169</v>
      </c>
      <c r="B1005" s="2">
        <f>RSI!B1005</f>
        <v>1.63</v>
      </c>
      <c r="C1005" s="2">
        <f>RSI!I1005</f>
        <v>58.66211867632677</v>
      </c>
      <c r="D1005" s="2">
        <f>MACD!E1005</f>
        <v>3.6993384144223818E-3</v>
      </c>
      <c r="E1005" s="2">
        <f>MACD!F1005</f>
        <v>1.5430673082688544E-3</v>
      </c>
      <c r="F1005" s="2">
        <f>'Moving Avg'!D1005</f>
        <v>1.6299999999999997</v>
      </c>
      <c r="G1005" s="2">
        <f>'Moving Avg'!F1005</f>
        <v>1.6279999999999994</v>
      </c>
      <c r="H1005" s="2">
        <f>'Moving Avg'!G1005</f>
        <v>1.5665999999999998</v>
      </c>
      <c r="I1005" s="2">
        <f>'Moving Avg'!H1005</f>
        <v>1.7600999999999991</v>
      </c>
      <c r="J1005" s="5" t="str">
        <f>OBV!F1005</f>
        <v>NEUTRAL</v>
      </c>
      <c r="K1005" s="5" t="str">
        <f>OBV!G1005</f>
        <v>NEUTRAL</v>
      </c>
      <c r="L1005" s="5" t="str">
        <f>OBV!H1005</f>
        <v>NEUTRAL</v>
      </c>
      <c r="M1005" s="7">
        <f t="shared" si="150"/>
        <v>25</v>
      </c>
      <c r="N1005" s="7">
        <f t="shared" si="151"/>
        <v>0</v>
      </c>
      <c r="O1005" s="7">
        <f t="shared" si="152"/>
        <v>0</v>
      </c>
      <c r="P1005" s="7">
        <f t="shared" si="153"/>
        <v>33</v>
      </c>
      <c r="Q1005" s="8">
        <f t="shared" si="154"/>
        <v>13.7</v>
      </c>
      <c r="R1005" s="8">
        <f t="shared" si="155"/>
        <v>13.25</v>
      </c>
      <c r="S1005" s="8">
        <f t="shared" si="156"/>
        <v>18.600000000000001</v>
      </c>
      <c r="T1005" s="8">
        <f t="shared" si="157"/>
        <v>14.5</v>
      </c>
      <c r="U1005" s="7">
        <f t="shared" si="158"/>
        <v>15.183333333333332</v>
      </c>
      <c r="V1005" s="7">
        <f t="shared" si="159"/>
        <v>15.012499999999999</v>
      </c>
    </row>
    <row r="1006" spans="1:22" ht="13.5" x14ac:dyDescent="0.25">
      <c r="A1006" s="3">
        <f>RSI!A1006</f>
        <v>44172</v>
      </c>
      <c r="B1006" s="2">
        <f>RSI!B1006</f>
        <v>1.63</v>
      </c>
      <c r="C1006" s="2">
        <f>RSI!I1006</f>
        <v>58.66211867632677</v>
      </c>
      <c r="D1006" s="2">
        <f>MACD!E1006</f>
        <v>4.3639717064098971E-3</v>
      </c>
      <c r="E1006" s="2">
        <f>MACD!F1006</f>
        <v>2.1072481878970629E-3</v>
      </c>
      <c r="F1006" s="2">
        <f>'Moving Avg'!D1006</f>
        <v>1.6299999999999997</v>
      </c>
      <c r="G1006" s="2">
        <f>'Moving Avg'!F1006</f>
        <v>1.6279999999999994</v>
      </c>
      <c r="H1006" s="2">
        <f>'Moving Avg'!G1006</f>
        <v>1.5659999999999998</v>
      </c>
      <c r="I1006" s="2">
        <f>'Moving Avg'!H1006</f>
        <v>1.7580999999999991</v>
      </c>
      <c r="J1006" s="5" t="str">
        <f>OBV!F1006</f>
        <v>NEUTRAL</v>
      </c>
      <c r="K1006" s="5" t="str">
        <f>OBV!G1006</f>
        <v>NEUTRAL</v>
      </c>
      <c r="L1006" s="5" t="str">
        <f>OBV!H1006</f>
        <v>NEUTRAL</v>
      </c>
      <c r="M1006" s="7">
        <f t="shared" si="150"/>
        <v>25</v>
      </c>
      <c r="N1006" s="7">
        <f t="shared" si="151"/>
        <v>0</v>
      </c>
      <c r="O1006" s="7">
        <f t="shared" si="152"/>
        <v>0</v>
      </c>
      <c r="P1006" s="7">
        <f t="shared" si="153"/>
        <v>33</v>
      </c>
      <c r="Q1006" s="8">
        <f t="shared" si="154"/>
        <v>13.7</v>
      </c>
      <c r="R1006" s="8">
        <f t="shared" si="155"/>
        <v>13.25</v>
      </c>
      <c r="S1006" s="8">
        <f t="shared" si="156"/>
        <v>18.600000000000001</v>
      </c>
      <c r="T1006" s="8">
        <f t="shared" si="157"/>
        <v>14.5</v>
      </c>
      <c r="U1006" s="7">
        <f t="shared" si="158"/>
        <v>15.183333333333332</v>
      </c>
      <c r="V1006" s="7">
        <f t="shared" si="159"/>
        <v>15.012499999999999</v>
      </c>
    </row>
    <row r="1007" spans="1:22" ht="13.5" x14ac:dyDescent="0.25">
      <c r="A1007" s="3">
        <f>RSI!A1007</f>
        <v>44173</v>
      </c>
      <c r="B1007" s="2">
        <f>RSI!B1007</f>
        <v>1.62</v>
      </c>
      <c r="C1007" s="2">
        <f>RSI!I1007</f>
        <v>52.661960926719821</v>
      </c>
      <c r="D1007" s="2">
        <f>MACD!E1007</f>
        <v>5.5757046650168895E-3</v>
      </c>
      <c r="E1007" s="2">
        <f>MACD!F1007</f>
        <v>2.8009394833210287E-3</v>
      </c>
      <c r="F1007" s="2">
        <f>'Moving Avg'!D1007</f>
        <v>1.6280000000000001</v>
      </c>
      <c r="G1007" s="2">
        <f>'Moving Avg'!F1007</f>
        <v>1.6274999999999991</v>
      </c>
      <c r="H1007" s="2">
        <f>'Moving Avg'!G1007</f>
        <v>1.5652000000000001</v>
      </c>
      <c r="I1007" s="2">
        <f>'Moving Avg'!H1007</f>
        <v>1.7560999999999991</v>
      </c>
      <c r="J1007" s="5" t="str">
        <f>OBV!F1007</f>
        <v>BEARISH</v>
      </c>
      <c r="K1007" s="5" t="str">
        <f>OBV!G1007</f>
        <v>NEUTRAL</v>
      </c>
      <c r="L1007" s="5" t="str">
        <f>OBV!H1007</f>
        <v>CONFIRMED BEARISH</v>
      </c>
      <c r="M1007" s="7">
        <f t="shared" si="150"/>
        <v>25</v>
      </c>
      <c r="N1007" s="7">
        <f t="shared" si="151"/>
        <v>0</v>
      </c>
      <c r="O1007" s="7">
        <f t="shared" si="152"/>
        <v>0</v>
      </c>
      <c r="P1007" s="7">
        <f t="shared" si="153"/>
        <v>16.5</v>
      </c>
      <c r="Q1007" s="8">
        <f t="shared" si="154"/>
        <v>11.225</v>
      </c>
      <c r="R1007" s="8">
        <f t="shared" si="155"/>
        <v>9.125</v>
      </c>
      <c r="S1007" s="8">
        <f t="shared" si="156"/>
        <v>11.175000000000001</v>
      </c>
      <c r="T1007" s="8">
        <f t="shared" si="157"/>
        <v>10.375</v>
      </c>
      <c r="U1007" s="7">
        <f t="shared" si="158"/>
        <v>10.508333333333335</v>
      </c>
      <c r="V1007" s="7">
        <f t="shared" si="159"/>
        <v>10.475000000000001</v>
      </c>
    </row>
    <row r="1008" spans="1:22" ht="13.5" x14ac:dyDescent="0.25">
      <c r="A1008" s="3">
        <f>RSI!A1008</f>
        <v>44174</v>
      </c>
      <c r="B1008" s="2">
        <f>RSI!B1008</f>
        <v>1.62</v>
      </c>
      <c r="C1008" s="2">
        <f>RSI!I1008</f>
        <v>52.661960926719821</v>
      </c>
      <c r="D1008" s="2">
        <f>MACD!E1008</f>
        <v>6.5754874141812358E-3</v>
      </c>
      <c r="E1008" s="2">
        <f>MACD!F1008</f>
        <v>3.55584906949307E-3</v>
      </c>
      <c r="F1008" s="2">
        <f>'Moving Avg'!D1008</f>
        <v>1.6259999999999999</v>
      </c>
      <c r="G1008" s="2">
        <f>'Moving Avg'!F1008</f>
        <v>1.6269999999999993</v>
      </c>
      <c r="H1008" s="2">
        <f>'Moving Avg'!G1008</f>
        <v>1.5652000000000004</v>
      </c>
      <c r="I1008" s="2">
        <f>'Moving Avg'!H1008</f>
        <v>1.7540999999999991</v>
      </c>
      <c r="J1008" s="5" t="str">
        <f>OBV!F1008</f>
        <v>BEARISH</v>
      </c>
      <c r="K1008" s="5" t="str">
        <f>OBV!G1008</f>
        <v>NEUTRAL</v>
      </c>
      <c r="L1008" s="5" t="str">
        <f>OBV!H1008</f>
        <v>CONFIRMED BEARISH</v>
      </c>
      <c r="M1008" s="7">
        <f t="shared" si="150"/>
        <v>25</v>
      </c>
      <c r="N1008" s="7">
        <f t="shared" si="151"/>
        <v>0</v>
      </c>
      <c r="O1008" s="7">
        <f t="shared" si="152"/>
        <v>0</v>
      </c>
      <c r="P1008" s="7">
        <f t="shared" si="153"/>
        <v>16.5</v>
      </c>
      <c r="Q1008" s="8">
        <f t="shared" si="154"/>
        <v>11.225</v>
      </c>
      <c r="R1008" s="8">
        <f t="shared" si="155"/>
        <v>9.125</v>
      </c>
      <c r="S1008" s="8">
        <f t="shared" si="156"/>
        <v>11.175000000000001</v>
      </c>
      <c r="T1008" s="8">
        <f t="shared" si="157"/>
        <v>10.375</v>
      </c>
      <c r="U1008" s="7">
        <f t="shared" si="158"/>
        <v>10.508333333333335</v>
      </c>
      <c r="V1008" s="7">
        <f t="shared" si="159"/>
        <v>10.475000000000001</v>
      </c>
    </row>
    <row r="1009" spans="1:22" ht="13.5" x14ac:dyDescent="0.25">
      <c r="A1009" s="3">
        <f>RSI!A1009</f>
        <v>44175</v>
      </c>
      <c r="B1009" s="2">
        <f>RSI!B1009</f>
        <v>1.63</v>
      </c>
      <c r="C1009" s="2">
        <f>RSI!I1009</f>
        <v>57.681920722291501</v>
      </c>
      <c r="D1009" s="2">
        <f>MACD!E1009</f>
        <v>6.6570780306014488E-3</v>
      </c>
      <c r="E1009" s="2">
        <f>MACD!F1009</f>
        <v>4.1760948617147464E-3</v>
      </c>
      <c r="F1009" s="2">
        <f>'Moving Avg'!D1009</f>
        <v>1.6259999999999999</v>
      </c>
      <c r="G1009" s="2">
        <f>'Moving Avg'!F1009</f>
        <v>1.6269999999999996</v>
      </c>
      <c r="H1009" s="2">
        <f>'Moving Avg'!G1009</f>
        <v>1.5654000000000006</v>
      </c>
      <c r="I1009" s="2">
        <f>'Moving Avg'!H1009</f>
        <v>1.752149999999999</v>
      </c>
      <c r="J1009" s="5" t="str">
        <f>OBV!F1009</f>
        <v>BULLISH</v>
      </c>
      <c r="K1009" s="5" t="str">
        <f>OBV!G1009</f>
        <v>WEAK</v>
      </c>
      <c r="L1009" s="5" t="str">
        <f>OBV!H1009</f>
        <v>NEUTRAL</v>
      </c>
      <c r="M1009" s="7">
        <f t="shared" si="150"/>
        <v>25</v>
      </c>
      <c r="N1009" s="7">
        <f t="shared" si="151"/>
        <v>0</v>
      </c>
      <c r="O1009" s="7">
        <f t="shared" si="152"/>
        <v>0</v>
      </c>
      <c r="P1009" s="7">
        <f t="shared" si="153"/>
        <v>33</v>
      </c>
      <c r="Q1009" s="8">
        <f t="shared" si="154"/>
        <v>13.7</v>
      </c>
      <c r="R1009" s="8">
        <f t="shared" si="155"/>
        <v>13.25</v>
      </c>
      <c r="S1009" s="8">
        <f t="shared" si="156"/>
        <v>18.600000000000001</v>
      </c>
      <c r="T1009" s="8">
        <f t="shared" si="157"/>
        <v>14.5</v>
      </c>
      <c r="U1009" s="7">
        <f t="shared" si="158"/>
        <v>15.183333333333332</v>
      </c>
      <c r="V1009" s="7">
        <f t="shared" si="159"/>
        <v>15.012499999999999</v>
      </c>
    </row>
    <row r="1010" spans="1:22" ht="13.5" x14ac:dyDescent="0.25">
      <c r="A1010" s="3">
        <f>RSI!A1010</f>
        <v>44176</v>
      </c>
      <c r="B1010" s="2">
        <f>RSI!B1010</f>
        <v>1.7</v>
      </c>
      <c r="C1010" s="2">
        <f>RSI!I1010</f>
        <v>76.482322464913523</v>
      </c>
      <c r="D1010" s="2">
        <f>MACD!E1010</f>
        <v>1.4599529804393274E-3</v>
      </c>
      <c r="E1010" s="2">
        <f>MACD!F1010</f>
        <v>3.6328664854596627E-3</v>
      </c>
      <c r="F1010" s="2">
        <f>'Moving Avg'!D1010</f>
        <v>1.64</v>
      </c>
      <c r="G1010" s="2">
        <f>'Moving Avg'!F1010</f>
        <v>1.6304999999999996</v>
      </c>
      <c r="H1010" s="2">
        <f>'Moving Avg'!G1010</f>
        <v>1.5670000000000008</v>
      </c>
      <c r="I1010" s="2">
        <f>'Moving Avg'!H1010</f>
        <v>1.7505499999999989</v>
      </c>
      <c r="J1010" s="5" t="str">
        <f>OBV!F1010</f>
        <v>BULLISH</v>
      </c>
      <c r="K1010" s="5" t="str">
        <f>OBV!G1010</f>
        <v>WEAK</v>
      </c>
      <c r="L1010" s="5" t="str">
        <f>OBV!H1010</f>
        <v>CONFIRMED BULLISH</v>
      </c>
      <c r="M1010" s="7">
        <f t="shared" si="150"/>
        <v>0</v>
      </c>
      <c r="N1010" s="7">
        <f t="shared" si="151"/>
        <v>45</v>
      </c>
      <c r="O1010" s="7">
        <f t="shared" si="152"/>
        <v>0</v>
      </c>
      <c r="P1010" s="7">
        <f t="shared" si="153"/>
        <v>67</v>
      </c>
      <c r="Q1010" s="8">
        <f t="shared" si="154"/>
        <v>25.799999999999997</v>
      </c>
      <c r="R1010" s="8">
        <f t="shared" si="155"/>
        <v>25.75</v>
      </c>
      <c r="S1010" s="8">
        <f t="shared" si="156"/>
        <v>36.900000000000006</v>
      </c>
      <c r="T1010" s="8">
        <f t="shared" si="157"/>
        <v>28</v>
      </c>
      <c r="U1010" s="7">
        <f t="shared" si="158"/>
        <v>29.483333333333334</v>
      </c>
      <c r="V1010" s="7">
        <f t="shared" si="159"/>
        <v>29.112500000000001</v>
      </c>
    </row>
    <row r="1011" spans="1:22" ht="13.5" x14ac:dyDescent="0.25">
      <c r="A1011" s="3">
        <f>RSI!A1011</f>
        <v>44179</v>
      </c>
      <c r="B1011" s="2">
        <f>RSI!B1011</f>
        <v>1.77</v>
      </c>
      <c r="C1011" s="2">
        <f>RSI!I1011</f>
        <v>84.092891249195205</v>
      </c>
      <c r="D1011" s="2">
        <f>MACD!E1011</f>
        <v>-8.6114122637668267E-3</v>
      </c>
      <c r="E1011" s="2">
        <f>MACD!F1011</f>
        <v>1.1840107356143647E-3</v>
      </c>
      <c r="F1011" s="2">
        <f>'Moving Avg'!D1011</f>
        <v>1.6679999999999999</v>
      </c>
      <c r="G1011" s="2">
        <f>'Moving Avg'!F1011</f>
        <v>1.6374999999999997</v>
      </c>
      <c r="H1011" s="2">
        <f>'Moving Avg'!G1011</f>
        <v>1.570000000000001</v>
      </c>
      <c r="I1011" s="2">
        <f>'Moving Avg'!H1011</f>
        <v>1.7492999999999987</v>
      </c>
      <c r="J1011" s="5" t="str">
        <f>OBV!F1011</f>
        <v>BULLISH</v>
      </c>
      <c r="K1011" s="5" t="str">
        <f>OBV!G1011</f>
        <v>WEAK</v>
      </c>
      <c r="L1011" s="5" t="str">
        <f>OBV!H1011</f>
        <v>CONFIRMED BULLISH</v>
      </c>
      <c r="M1011" s="7">
        <f t="shared" si="150"/>
        <v>0</v>
      </c>
      <c r="N1011" s="7">
        <f t="shared" si="151"/>
        <v>45</v>
      </c>
      <c r="O1011" s="7">
        <f t="shared" si="152"/>
        <v>0</v>
      </c>
      <c r="P1011" s="7">
        <f t="shared" si="153"/>
        <v>67</v>
      </c>
      <c r="Q1011" s="8">
        <f t="shared" si="154"/>
        <v>25.799999999999997</v>
      </c>
      <c r="R1011" s="8">
        <f t="shared" si="155"/>
        <v>25.75</v>
      </c>
      <c r="S1011" s="8">
        <f t="shared" si="156"/>
        <v>36.900000000000006</v>
      </c>
      <c r="T1011" s="8">
        <f t="shared" si="157"/>
        <v>28</v>
      </c>
      <c r="U1011" s="7">
        <f t="shared" si="158"/>
        <v>29.483333333333334</v>
      </c>
      <c r="V1011" s="7">
        <f t="shared" si="159"/>
        <v>29.112500000000001</v>
      </c>
    </row>
    <row r="1012" spans="1:22" ht="13.5" x14ac:dyDescent="0.25">
      <c r="A1012" s="3">
        <f>RSI!A1012</f>
        <v>44180</v>
      </c>
      <c r="B1012" s="2">
        <f>RSI!B1012</f>
        <v>1.87</v>
      </c>
      <c r="C1012" s="2">
        <f>RSI!I1012</f>
        <v>89.380126799590883</v>
      </c>
      <c r="D1012" s="2">
        <f>MACD!E1012</f>
        <v>-2.5406796289697109E-2</v>
      </c>
      <c r="E1012" s="2">
        <f>MACD!F1012</f>
        <v>-4.1341506694479307E-3</v>
      </c>
      <c r="F1012" s="2">
        <f>'Moving Avg'!D1012</f>
        <v>1.718</v>
      </c>
      <c r="G1012" s="2">
        <f>'Moving Avg'!F1012</f>
        <v>1.6494999999999993</v>
      </c>
      <c r="H1012" s="2">
        <f>'Moving Avg'!G1012</f>
        <v>1.575800000000001</v>
      </c>
      <c r="I1012" s="2">
        <f>'Moving Avg'!H1012</f>
        <v>1.7485499999999987</v>
      </c>
      <c r="J1012" s="5" t="str">
        <f>OBV!F1012</f>
        <v>BULLISH</v>
      </c>
      <c r="K1012" s="5" t="str">
        <f>OBV!G1012</f>
        <v>WEAK</v>
      </c>
      <c r="L1012" s="5" t="str">
        <f>OBV!H1012</f>
        <v>CONFIRMED BULLISH</v>
      </c>
      <c r="M1012" s="7">
        <f t="shared" si="150"/>
        <v>0</v>
      </c>
      <c r="N1012" s="7">
        <f t="shared" si="151"/>
        <v>100</v>
      </c>
      <c r="O1012" s="7">
        <f t="shared" si="152"/>
        <v>0</v>
      </c>
      <c r="P1012" s="7">
        <f t="shared" si="153"/>
        <v>67</v>
      </c>
      <c r="Q1012" s="8">
        <f t="shared" si="154"/>
        <v>45.05</v>
      </c>
      <c r="R1012" s="8">
        <f t="shared" si="155"/>
        <v>36.75</v>
      </c>
      <c r="S1012" s="8">
        <f t="shared" si="156"/>
        <v>45.150000000000006</v>
      </c>
      <c r="T1012" s="8">
        <f t="shared" si="157"/>
        <v>41.75</v>
      </c>
      <c r="U1012" s="7">
        <f t="shared" si="158"/>
        <v>42.31666666666667</v>
      </c>
      <c r="V1012" s="7">
        <f t="shared" si="159"/>
        <v>42.174999999999997</v>
      </c>
    </row>
    <row r="1013" spans="1:22" ht="13.5" x14ac:dyDescent="0.25">
      <c r="A1013" s="3">
        <f>RSI!A1013</f>
        <v>44181</v>
      </c>
      <c r="B1013" s="2">
        <f>RSI!B1013</f>
        <v>1.97</v>
      </c>
      <c r="C1013" s="2">
        <f>RSI!I1013</f>
        <v>92.179480120547709</v>
      </c>
      <c r="D1013" s="2">
        <f>MACD!E1013</f>
        <v>-4.841848695058637E-2</v>
      </c>
      <c r="E1013" s="2">
        <f>MACD!F1013</f>
        <v>-1.299101792567562E-2</v>
      </c>
      <c r="F1013" s="2">
        <f>'Moving Avg'!D1013</f>
        <v>1.7879999999999998</v>
      </c>
      <c r="G1013" s="2">
        <f>'Moving Avg'!F1013</f>
        <v>1.6664999999999996</v>
      </c>
      <c r="H1013" s="2">
        <f>'Moving Avg'!G1013</f>
        <v>1.5850000000000011</v>
      </c>
      <c r="I1013" s="2">
        <f>'Moving Avg'!H1013</f>
        <v>1.7482999999999984</v>
      </c>
      <c r="J1013" s="5" t="str">
        <f>OBV!F1013</f>
        <v>BULLISH</v>
      </c>
      <c r="K1013" s="5" t="str">
        <f>OBV!G1013</f>
        <v>WEAK</v>
      </c>
      <c r="L1013" s="5" t="str">
        <f>OBV!H1013</f>
        <v>CONFIRMED BULLISH</v>
      </c>
      <c r="M1013" s="7">
        <f t="shared" si="150"/>
        <v>0</v>
      </c>
      <c r="N1013" s="7">
        <f t="shared" si="151"/>
        <v>100</v>
      </c>
      <c r="O1013" s="7">
        <f t="shared" si="152"/>
        <v>50</v>
      </c>
      <c r="P1013" s="7">
        <f t="shared" si="153"/>
        <v>67</v>
      </c>
      <c r="Q1013" s="8">
        <f t="shared" si="154"/>
        <v>52.55</v>
      </c>
      <c r="R1013" s="8">
        <f t="shared" si="155"/>
        <v>54.25</v>
      </c>
      <c r="S1013" s="8">
        <f t="shared" si="156"/>
        <v>57.650000000000006</v>
      </c>
      <c r="T1013" s="8">
        <f t="shared" si="157"/>
        <v>54.25</v>
      </c>
      <c r="U1013" s="7">
        <f t="shared" si="158"/>
        <v>54.816666666666663</v>
      </c>
      <c r="V1013" s="7">
        <f t="shared" si="159"/>
        <v>54.674999999999997</v>
      </c>
    </row>
    <row r="1014" spans="1:22" ht="13.5" x14ac:dyDescent="0.25">
      <c r="A1014" s="3">
        <f>RSI!A1014</f>
        <v>44182</v>
      </c>
      <c r="B1014" s="2">
        <f>RSI!B1014</f>
        <v>1.94</v>
      </c>
      <c r="C1014" s="2">
        <f>RSI!I1014</f>
        <v>84.945386576471819</v>
      </c>
      <c r="D1014" s="2">
        <f>MACD!E1014</f>
        <v>-6.7548233343583952E-2</v>
      </c>
      <c r="E1014" s="2">
        <f>MACD!F1014</f>
        <v>-2.3902461009257289E-2</v>
      </c>
      <c r="F1014" s="2">
        <f>'Moving Avg'!D1014</f>
        <v>1.85</v>
      </c>
      <c r="G1014" s="2">
        <f>'Moving Avg'!F1014</f>
        <v>1.6839999999999997</v>
      </c>
      <c r="H1014" s="2">
        <f>'Moving Avg'!G1014</f>
        <v>1.5948000000000011</v>
      </c>
      <c r="I1014" s="2">
        <f>'Moving Avg'!H1014</f>
        <v>1.7478999999999985</v>
      </c>
      <c r="J1014" s="5" t="str">
        <f>OBV!F1014</f>
        <v>BULLISH</v>
      </c>
      <c r="K1014" s="5" t="str">
        <f>OBV!G1014</f>
        <v>NEUTRAL</v>
      </c>
      <c r="L1014" s="5" t="str">
        <f>OBV!H1014</f>
        <v>CONFIRMED BULLISH</v>
      </c>
      <c r="M1014" s="7">
        <f t="shared" si="150"/>
        <v>0</v>
      </c>
      <c r="N1014" s="7">
        <f t="shared" si="151"/>
        <v>100</v>
      </c>
      <c r="O1014" s="7">
        <f t="shared" si="152"/>
        <v>50</v>
      </c>
      <c r="P1014" s="7">
        <f t="shared" si="153"/>
        <v>83.5</v>
      </c>
      <c r="Q1014" s="8">
        <f t="shared" si="154"/>
        <v>55.024999999999999</v>
      </c>
      <c r="R1014" s="8">
        <f t="shared" si="155"/>
        <v>58.375</v>
      </c>
      <c r="S1014" s="8">
        <f t="shared" si="156"/>
        <v>65.075000000000003</v>
      </c>
      <c r="T1014" s="8">
        <f t="shared" si="157"/>
        <v>58.375</v>
      </c>
      <c r="U1014" s="7">
        <f t="shared" si="158"/>
        <v>59.491666666666674</v>
      </c>
      <c r="V1014" s="7">
        <f t="shared" si="159"/>
        <v>59.212500000000006</v>
      </c>
    </row>
    <row r="1015" spans="1:22" ht="13.5" x14ac:dyDescent="0.25">
      <c r="A1015" s="3">
        <f>RSI!A1015</f>
        <v>44183</v>
      </c>
      <c r="B1015" s="2">
        <f>RSI!B1015</f>
        <v>1.94</v>
      </c>
      <c r="C1015" s="2">
        <f>RSI!I1015</f>
        <v>84.945386576471819</v>
      </c>
      <c r="D1015" s="2">
        <f>MACD!E1015</f>
        <v>-8.5298909482330432E-2</v>
      </c>
      <c r="E1015" s="2">
        <f>MACD!F1015</f>
        <v>-3.6181750703871918E-2</v>
      </c>
      <c r="F1015" s="2">
        <f>'Moving Avg'!D1015</f>
        <v>1.8980000000000001</v>
      </c>
      <c r="G1015" s="2">
        <f>'Moving Avg'!F1015</f>
        <v>1.6994999999999993</v>
      </c>
      <c r="H1015" s="2">
        <f>'Moving Avg'!G1015</f>
        <v>1.605800000000001</v>
      </c>
      <c r="I1015" s="2">
        <f>'Moving Avg'!H1015</f>
        <v>1.7474999999999983</v>
      </c>
      <c r="J1015" s="5" t="str">
        <f>OBV!F1015</f>
        <v>BEARISH</v>
      </c>
      <c r="K1015" s="5" t="str">
        <f>OBV!G1015</f>
        <v>NEUTRAL</v>
      </c>
      <c r="L1015" s="5" t="str">
        <f>OBV!H1015</f>
        <v>BEARISH DIVERGENCE</v>
      </c>
      <c r="M1015" s="7">
        <f t="shared" si="150"/>
        <v>0</v>
      </c>
      <c r="N1015" s="7">
        <f t="shared" si="151"/>
        <v>100</v>
      </c>
      <c r="O1015" s="7">
        <f t="shared" si="152"/>
        <v>50</v>
      </c>
      <c r="P1015" s="7">
        <f t="shared" si="153"/>
        <v>16.5</v>
      </c>
      <c r="Q1015" s="8">
        <f t="shared" si="154"/>
        <v>44.975000000000001</v>
      </c>
      <c r="R1015" s="8">
        <f t="shared" si="155"/>
        <v>41.625</v>
      </c>
      <c r="S1015" s="8">
        <f t="shared" si="156"/>
        <v>34.924999999999997</v>
      </c>
      <c r="T1015" s="8">
        <f t="shared" si="157"/>
        <v>41.625</v>
      </c>
      <c r="U1015" s="7">
        <f t="shared" si="158"/>
        <v>40.508333333333333</v>
      </c>
      <c r="V1015" s="7">
        <f t="shared" si="159"/>
        <v>40.787499999999994</v>
      </c>
    </row>
    <row r="1016" spans="1:22" ht="13.5" x14ac:dyDescent="0.25">
      <c r="A1016" s="3">
        <f>RSI!A1016</f>
        <v>44186</v>
      </c>
      <c r="B1016" s="2">
        <f>RSI!B1016</f>
        <v>1.98</v>
      </c>
      <c r="C1016" s="2">
        <f>RSI!I1016</f>
        <v>86.574624166151025</v>
      </c>
      <c r="D1016" s="2">
        <f>MACD!E1016</f>
        <v>-0.10472979352855827</v>
      </c>
      <c r="E1016" s="2">
        <f>MACD!F1016</f>
        <v>-4.9891359268809193E-2</v>
      </c>
      <c r="F1016" s="2">
        <f>'Moving Avg'!D1016</f>
        <v>1.94</v>
      </c>
      <c r="G1016" s="2">
        <f>'Moving Avg'!F1016</f>
        <v>1.7169999999999994</v>
      </c>
      <c r="H1016" s="2">
        <f>'Moving Avg'!G1016</f>
        <v>1.6188000000000009</v>
      </c>
      <c r="I1016" s="2">
        <f>'Moving Avg'!H1016</f>
        <v>1.7472999999999985</v>
      </c>
      <c r="J1016" s="5" t="str">
        <f>OBV!F1016</f>
        <v>BULLISH</v>
      </c>
      <c r="K1016" s="5" t="str">
        <f>OBV!G1016</f>
        <v>NEUTRAL</v>
      </c>
      <c r="L1016" s="5" t="str">
        <f>OBV!H1016</f>
        <v>CONFIRMED BULLISH</v>
      </c>
      <c r="M1016" s="7">
        <f t="shared" si="150"/>
        <v>0</v>
      </c>
      <c r="N1016" s="7">
        <f t="shared" si="151"/>
        <v>100</v>
      </c>
      <c r="O1016" s="7">
        <f t="shared" si="152"/>
        <v>50</v>
      </c>
      <c r="P1016" s="7">
        <f t="shared" si="153"/>
        <v>83.5</v>
      </c>
      <c r="Q1016" s="8">
        <f t="shared" si="154"/>
        <v>55.024999999999999</v>
      </c>
      <c r="R1016" s="8">
        <f t="shared" si="155"/>
        <v>58.375</v>
      </c>
      <c r="S1016" s="8">
        <f t="shared" si="156"/>
        <v>65.075000000000003</v>
      </c>
      <c r="T1016" s="8">
        <f t="shared" si="157"/>
        <v>58.375</v>
      </c>
      <c r="U1016" s="7">
        <f t="shared" si="158"/>
        <v>59.491666666666674</v>
      </c>
      <c r="V1016" s="7">
        <f t="shared" si="159"/>
        <v>59.212500000000006</v>
      </c>
    </row>
    <row r="1017" spans="1:22" ht="13.5" x14ac:dyDescent="0.25">
      <c r="A1017" s="3">
        <f>RSI!A1017</f>
        <v>44187</v>
      </c>
      <c r="B1017" s="2">
        <f>RSI!B1017</f>
        <v>1.98</v>
      </c>
      <c r="C1017" s="2">
        <f>RSI!I1017</f>
        <v>86.574624166151025</v>
      </c>
      <c r="D1017" s="2">
        <f>MACD!E1017</f>
        <v>-0.12428698423681594</v>
      </c>
      <c r="E1017" s="2">
        <f>MACD!F1017</f>
        <v>-6.4770484262410555E-2</v>
      </c>
      <c r="F1017" s="2">
        <f>'Moving Avg'!D1017</f>
        <v>1.9620000000000002</v>
      </c>
      <c r="G1017" s="2">
        <f>'Moving Avg'!F1017</f>
        <v>1.7344999999999995</v>
      </c>
      <c r="H1017" s="2">
        <f>'Moving Avg'!G1017</f>
        <v>1.631800000000001</v>
      </c>
      <c r="I1017" s="2">
        <f>'Moving Avg'!H1017</f>
        <v>1.7470999999999988</v>
      </c>
      <c r="J1017" s="5" t="str">
        <f>OBV!F1017</f>
        <v>BEARISH</v>
      </c>
      <c r="K1017" s="5" t="str">
        <f>OBV!G1017</f>
        <v>NEUTRAL</v>
      </c>
      <c r="L1017" s="5" t="str">
        <f>OBV!H1017</f>
        <v>BEARISH DIVERGENCE</v>
      </c>
      <c r="M1017" s="7">
        <f t="shared" si="150"/>
        <v>0</v>
      </c>
      <c r="N1017" s="7">
        <f t="shared" si="151"/>
        <v>100</v>
      </c>
      <c r="O1017" s="7">
        <f t="shared" si="152"/>
        <v>50</v>
      </c>
      <c r="P1017" s="7">
        <f t="shared" si="153"/>
        <v>16.5</v>
      </c>
      <c r="Q1017" s="8">
        <f t="shared" si="154"/>
        <v>44.975000000000001</v>
      </c>
      <c r="R1017" s="8">
        <f t="shared" si="155"/>
        <v>41.625</v>
      </c>
      <c r="S1017" s="8">
        <f t="shared" si="156"/>
        <v>34.924999999999997</v>
      </c>
      <c r="T1017" s="8">
        <f t="shared" si="157"/>
        <v>41.625</v>
      </c>
      <c r="U1017" s="7">
        <f t="shared" si="158"/>
        <v>40.508333333333333</v>
      </c>
      <c r="V1017" s="7">
        <f t="shared" si="159"/>
        <v>40.787499999999994</v>
      </c>
    </row>
    <row r="1018" spans="1:22" ht="13.5" x14ac:dyDescent="0.25">
      <c r="A1018" s="3">
        <f>RSI!A1018</f>
        <v>44188</v>
      </c>
      <c r="B1018" s="2">
        <f>RSI!B1018</f>
        <v>1.98</v>
      </c>
      <c r="C1018" s="2">
        <f>RSI!I1018</f>
        <v>86.574624166151025</v>
      </c>
      <c r="D1018" s="2">
        <f>MACD!E1018</f>
        <v>-0.14229575776337899</v>
      </c>
      <c r="E1018" s="2">
        <f>MACD!F1018</f>
        <v>-8.027553896260424E-2</v>
      </c>
      <c r="F1018" s="2">
        <f>'Moving Avg'!D1018</f>
        <v>1.964</v>
      </c>
      <c r="G1018" s="2">
        <f>'Moving Avg'!F1018</f>
        <v>1.7519999999999996</v>
      </c>
      <c r="H1018" s="2">
        <f>'Moving Avg'!G1018</f>
        <v>1.6442000000000008</v>
      </c>
      <c r="I1018" s="2">
        <f>'Moving Avg'!H1018</f>
        <v>1.7468999999999986</v>
      </c>
      <c r="J1018" s="5" t="str">
        <f>OBV!F1018</f>
        <v>BEARISH</v>
      </c>
      <c r="K1018" s="5" t="str">
        <f>OBV!G1018</f>
        <v>NEUTRAL</v>
      </c>
      <c r="L1018" s="5" t="str">
        <f>OBV!H1018</f>
        <v>BEARISH DIVERGENCE</v>
      </c>
      <c r="M1018" s="7">
        <f t="shared" si="150"/>
        <v>0</v>
      </c>
      <c r="N1018" s="7">
        <f t="shared" si="151"/>
        <v>100</v>
      </c>
      <c r="O1018" s="7">
        <f t="shared" si="152"/>
        <v>50</v>
      </c>
      <c r="P1018" s="7">
        <f t="shared" si="153"/>
        <v>16.5</v>
      </c>
      <c r="Q1018" s="8">
        <f t="shared" si="154"/>
        <v>44.975000000000001</v>
      </c>
      <c r="R1018" s="8">
        <f t="shared" si="155"/>
        <v>41.625</v>
      </c>
      <c r="S1018" s="8">
        <f t="shared" si="156"/>
        <v>34.924999999999997</v>
      </c>
      <c r="T1018" s="8">
        <f t="shared" si="157"/>
        <v>41.625</v>
      </c>
      <c r="U1018" s="7">
        <f t="shared" si="158"/>
        <v>40.508333333333333</v>
      </c>
      <c r="V1018" s="7">
        <f t="shared" si="159"/>
        <v>40.787499999999994</v>
      </c>
    </row>
    <row r="1019" spans="1:22" ht="13.5" x14ac:dyDescent="0.25">
      <c r="A1019" s="3">
        <f>RSI!A1019</f>
        <v>44189</v>
      </c>
      <c r="B1019" s="2">
        <f>RSI!B1019</f>
        <v>1.98</v>
      </c>
      <c r="C1019" s="2">
        <f>RSI!I1019</f>
        <v>86.574624166151025</v>
      </c>
      <c r="D1019" s="2">
        <f>MACD!E1019</f>
        <v>-0.15734769419856764</v>
      </c>
      <c r="E1019" s="2">
        <f>MACD!F1019</f>
        <v>-9.5689970009796926E-2</v>
      </c>
      <c r="F1019" s="2">
        <f>'Moving Avg'!D1019</f>
        <v>1.9720000000000002</v>
      </c>
      <c r="G1019" s="2">
        <f>'Moving Avg'!F1019</f>
        <v>1.7694999999999996</v>
      </c>
      <c r="H1019" s="2">
        <f>'Moving Avg'!G1019</f>
        <v>1.6578000000000008</v>
      </c>
      <c r="I1019" s="2">
        <f>'Moving Avg'!H1019</f>
        <v>1.746699999999999</v>
      </c>
      <c r="J1019" s="5" t="str">
        <f>OBV!F1019</f>
        <v>BULLISH</v>
      </c>
      <c r="K1019" s="5" t="str">
        <f>OBV!G1019</f>
        <v>NEUTRAL</v>
      </c>
      <c r="L1019" s="5" t="str">
        <f>OBV!H1019</f>
        <v>CONFIRMED BULLISH</v>
      </c>
      <c r="M1019" s="7">
        <f t="shared" si="150"/>
        <v>0</v>
      </c>
      <c r="N1019" s="7">
        <f t="shared" si="151"/>
        <v>100</v>
      </c>
      <c r="O1019" s="7">
        <f t="shared" si="152"/>
        <v>50</v>
      </c>
      <c r="P1019" s="7">
        <f t="shared" si="153"/>
        <v>83.5</v>
      </c>
      <c r="Q1019" s="8">
        <f t="shared" si="154"/>
        <v>55.024999999999999</v>
      </c>
      <c r="R1019" s="8">
        <f t="shared" si="155"/>
        <v>58.375</v>
      </c>
      <c r="S1019" s="8">
        <f t="shared" si="156"/>
        <v>65.075000000000003</v>
      </c>
      <c r="T1019" s="8">
        <f t="shared" si="157"/>
        <v>58.375</v>
      </c>
      <c r="U1019" s="7">
        <f t="shared" si="158"/>
        <v>59.491666666666674</v>
      </c>
      <c r="V1019" s="7">
        <f t="shared" si="159"/>
        <v>59.212500000000006</v>
      </c>
    </row>
    <row r="1020" spans="1:22" ht="13.5" x14ac:dyDescent="0.25">
      <c r="A1020" s="3">
        <f>RSI!A1020</f>
        <v>44190</v>
      </c>
      <c r="B1020" s="2">
        <f>RSI!B1020</f>
        <v>2.04</v>
      </c>
      <c r="C1020" s="2">
        <f>RSI!I1020</f>
        <v>88.98065226177215</v>
      </c>
      <c r="D1020" s="2">
        <f>MACD!E1020</f>
        <v>-0.16501120343754971</v>
      </c>
      <c r="E1020" s="2">
        <f>MACD!F1020</f>
        <v>-0.10955421669534748</v>
      </c>
      <c r="F1020" s="2">
        <f>'Moving Avg'!D1020</f>
        <v>1.9920000000000002</v>
      </c>
      <c r="G1020" s="2">
        <f>'Moving Avg'!F1020</f>
        <v>1.7899999999999998</v>
      </c>
      <c r="H1020" s="2">
        <f>'Moving Avg'!G1020</f>
        <v>1.672600000000001</v>
      </c>
      <c r="I1020" s="2">
        <f>'Moving Avg'!H1020</f>
        <v>1.7467999999999992</v>
      </c>
      <c r="J1020" s="5" t="str">
        <f>OBV!F1020</f>
        <v>BULLISH</v>
      </c>
      <c r="K1020" s="5" t="str">
        <f>OBV!G1020</f>
        <v>NEUTRAL</v>
      </c>
      <c r="L1020" s="5" t="str">
        <f>OBV!H1020</f>
        <v>CONFIRMED BULLISH</v>
      </c>
      <c r="M1020" s="7">
        <f t="shared" si="150"/>
        <v>0</v>
      </c>
      <c r="N1020" s="7">
        <f t="shared" si="151"/>
        <v>100</v>
      </c>
      <c r="O1020" s="7">
        <f t="shared" si="152"/>
        <v>50</v>
      </c>
      <c r="P1020" s="7">
        <f t="shared" si="153"/>
        <v>83.5</v>
      </c>
      <c r="Q1020" s="8">
        <f t="shared" si="154"/>
        <v>55.024999999999999</v>
      </c>
      <c r="R1020" s="8">
        <f t="shared" si="155"/>
        <v>58.375</v>
      </c>
      <c r="S1020" s="8">
        <f t="shared" si="156"/>
        <v>65.075000000000003</v>
      </c>
      <c r="T1020" s="8">
        <f t="shared" si="157"/>
        <v>58.375</v>
      </c>
      <c r="U1020" s="7">
        <f t="shared" si="158"/>
        <v>59.491666666666674</v>
      </c>
      <c r="V1020" s="7">
        <f t="shared" si="159"/>
        <v>59.212500000000006</v>
      </c>
    </row>
    <row r="1021" spans="1:22" ht="13.5" x14ac:dyDescent="0.25">
      <c r="A1021" s="3">
        <f>RSI!A1021</f>
        <v>44193</v>
      </c>
      <c r="B1021" s="2">
        <f>RSI!B1021</f>
        <v>2.02</v>
      </c>
      <c r="C1021" s="2">
        <f>RSI!I1021</f>
        <v>83.602222590230454</v>
      </c>
      <c r="D1021" s="2">
        <f>MACD!E1021</f>
        <v>-0.16075883941182245</v>
      </c>
      <c r="E1021" s="2">
        <f>MACD!F1021</f>
        <v>-0.11979514123864249</v>
      </c>
      <c r="F1021" s="2">
        <f>'Moving Avg'!D1021</f>
        <v>2</v>
      </c>
      <c r="G1021" s="2">
        <f>'Moving Avg'!F1021</f>
        <v>1.8095000000000003</v>
      </c>
      <c r="H1021" s="2">
        <f>'Moving Avg'!G1021</f>
        <v>1.6858000000000011</v>
      </c>
      <c r="I1021" s="2">
        <f>'Moving Avg'!H1021</f>
        <v>1.746799999999999</v>
      </c>
      <c r="J1021" s="5" t="str">
        <f>OBV!F1021</f>
        <v>BULLISH</v>
      </c>
      <c r="K1021" s="5" t="str">
        <f>OBV!G1021</f>
        <v>NEUTRAL</v>
      </c>
      <c r="L1021" s="5" t="str">
        <f>OBV!H1021</f>
        <v>CONFIRMED BULLISH</v>
      </c>
      <c r="M1021" s="7">
        <f t="shared" si="150"/>
        <v>0</v>
      </c>
      <c r="N1021" s="7">
        <f t="shared" si="151"/>
        <v>100</v>
      </c>
      <c r="O1021" s="7">
        <f t="shared" si="152"/>
        <v>50</v>
      </c>
      <c r="P1021" s="7">
        <f t="shared" si="153"/>
        <v>83.5</v>
      </c>
      <c r="Q1021" s="8">
        <f t="shared" si="154"/>
        <v>55.024999999999999</v>
      </c>
      <c r="R1021" s="8">
        <f t="shared" si="155"/>
        <v>58.375</v>
      </c>
      <c r="S1021" s="8">
        <f t="shared" si="156"/>
        <v>65.075000000000003</v>
      </c>
      <c r="T1021" s="8">
        <f t="shared" si="157"/>
        <v>58.375</v>
      </c>
      <c r="U1021" s="7">
        <f t="shared" si="158"/>
        <v>59.491666666666674</v>
      </c>
      <c r="V1021" s="7">
        <f t="shared" si="159"/>
        <v>59.212500000000006</v>
      </c>
    </row>
    <row r="1022" spans="1:22" ht="13.5" x14ac:dyDescent="0.25">
      <c r="A1022" s="3">
        <f>RSI!A1022</f>
        <v>44194</v>
      </c>
      <c r="B1022" s="2">
        <f>RSI!B1022</f>
        <v>1.91</v>
      </c>
      <c r="C1022" s="2">
        <f>RSI!I1022</f>
        <v>61.561849533544269</v>
      </c>
      <c r="D1022" s="2">
        <f>MACD!E1022</f>
        <v>-0.1349114449254345</v>
      </c>
      <c r="E1022" s="2">
        <f>MACD!F1022</f>
        <v>-0.12281840197600088</v>
      </c>
      <c r="F1022" s="2">
        <f>'Moving Avg'!D1022</f>
        <v>1.986</v>
      </c>
      <c r="G1022" s="2">
        <f>'Moving Avg'!F1022</f>
        <v>1.8235000000000003</v>
      </c>
      <c r="H1022" s="2">
        <f>'Moving Avg'!G1022</f>
        <v>1.6966000000000008</v>
      </c>
      <c r="I1022" s="2">
        <f>'Moving Avg'!H1022</f>
        <v>1.7462499999999992</v>
      </c>
      <c r="J1022" s="5" t="str">
        <f>OBV!F1022</f>
        <v>BULLISH</v>
      </c>
      <c r="K1022" s="5" t="str">
        <f>OBV!G1022</f>
        <v>NEUTRAL</v>
      </c>
      <c r="L1022" s="5" t="str">
        <f>OBV!H1022</f>
        <v>BULLISH DIVERGENCE</v>
      </c>
      <c r="M1022" s="7">
        <f t="shared" si="150"/>
        <v>25</v>
      </c>
      <c r="N1022" s="7">
        <f t="shared" si="151"/>
        <v>45</v>
      </c>
      <c r="O1022" s="7">
        <f t="shared" si="152"/>
        <v>50</v>
      </c>
      <c r="P1022" s="7">
        <f t="shared" si="153"/>
        <v>66.5</v>
      </c>
      <c r="Q1022" s="8">
        <f t="shared" si="154"/>
        <v>41.975000000000001</v>
      </c>
      <c r="R1022" s="8">
        <f t="shared" si="155"/>
        <v>48.125</v>
      </c>
      <c r="S1022" s="8">
        <f t="shared" si="156"/>
        <v>52.924999999999997</v>
      </c>
      <c r="T1022" s="8">
        <f t="shared" si="157"/>
        <v>46.625</v>
      </c>
      <c r="U1022" s="7">
        <f t="shared" si="158"/>
        <v>47.67499999999999</v>
      </c>
      <c r="V1022" s="7">
        <f t="shared" si="159"/>
        <v>47.412499999999994</v>
      </c>
    </row>
    <row r="1023" spans="1:22" ht="13.5" x14ac:dyDescent="0.25">
      <c r="A1023" s="3">
        <f>RSI!A1023</f>
        <v>44195</v>
      </c>
      <c r="B1023" s="2">
        <f>RSI!B1023</f>
        <v>1.83</v>
      </c>
      <c r="C1023" s="2">
        <f>RSI!I1023</f>
        <v>51.025898094430126</v>
      </c>
      <c r="D1023" s="2">
        <f>MACD!E1023</f>
        <v>-9.2268484060880507E-2</v>
      </c>
      <c r="E1023" s="2">
        <f>MACD!F1023</f>
        <v>-0.11670841839297683</v>
      </c>
      <c r="F1023" s="2">
        <f>'Moving Avg'!D1023</f>
        <v>1.956</v>
      </c>
      <c r="G1023" s="2">
        <f>'Moving Avg'!F1023</f>
        <v>1.8334999999999997</v>
      </c>
      <c r="H1023" s="2">
        <f>'Moving Avg'!G1023</f>
        <v>1.7046000000000006</v>
      </c>
      <c r="I1023" s="2">
        <f>'Moving Avg'!H1023</f>
        <v>1.7452999999999992</v>
      </c>
      <c r="J1023" s="5" t="str">
        <f>OBV!F1023</f>
        <v>BULLISH</v>
      </c>
      <c r="K1023" s="5" t="str">
        <f>OBV!G1023</f>
        <v>NEUTRAL</v>
      </c>
      <c r="L1023" s="5" t="str">
        <f>OBV!H1023</f>
        <v>BULLISH DIVERGENCE</v>
      </c>
      <c r="M1023" s="7">
        <f t="shared" si="150"/>
        <v>25</v>
      </c>
      <c r="N1023" s="7">
        <f t="shared" si="151"/>
        <v>0</v>
      </c>
      <c r="O1023" s="7">
        <f t="shared" si="152"/>
        <v>50</v>
      </c>
      <c r="P1023" s="7">
        <f t="shared" si="153"/>
        <v>66.5</v>
      </c>
      <c r="Q1023" s="8">
        <f t="shared" si="154"/>
        <v>26.225000000000001</v>
      </c>
      <c r="R1023" s="8">
        <f t="shared" si="155"/>
        <v>39.125</v>
      </c>
      <c r="S1023" s="8">
        <f t="shared" si="156"/>
        <v>46.174999999999997</v>
      </c>
      <c r="T1023" s="8">
        <f t="shared" si="157"/>
        <v>35.375</v>
      </c>
      <c r="U1023" s="7">
        <f t="shared" si="158"/>
        <v>37.174999999999997</v>
      </c>
      <c r="V1023" s="7">
        <f t="shared" si="159"/>
        <v>36.724999999999994</v>
      </c>
    </row>
    <row r="1024" spans="1:22" ht="13.5" x14ac:dyDescent="0.25">
      <c r="A1024" s="3">
        <f>RSI!A1024</f>
        <v>44196</v>
      </c>
      <c r="B1024" s="2">
        <f>RSI!B1024</f>
        <v>1.91</v>
      </c>
      <c r="C1024" s="2">
        <f>RSI!I1024</f>
        <v>58.647533994360344</v>
      </c>
      <c r="D1024" s="2">
        <f>MACD!E1024</f>
        <v>-6.6753133137815279E-2</v>
      </c>
      <c r="E1024" s="2">
        <f>MACD!F1024</f>
        <v>-0.10671736134194452</v>
      </c>
      <c r="F1024" s="2">
        <f>'Moving Avg'!D1024</f>
        <v>1.9420000000000002</v>
      </c>
      <c r="G1024" s="2">
        <f>'Moving Avg'!F1024</f>
        <v>1.8474999999999997</v>
      </c>
      <c r="H1024" s="2">
        <f>'Moving Avg'!G1024</f>
        <v>1.7134000000000007</v>
      </c>
      <c r="I1024" s="2">
        <f>'Moving Avg'!H1024</f>
        <v>1.7447499999999994</v>
      </c>
      <c r="J1024" s="5" t="str">
        <f>OBV!F1024</f>
        <v>BULLISH</v>
      </c>
      <c r="K1024" s="5" t="str">
        <f>OBV!G1024</f>
        <v>NEUTRAL</v>
      </c>
      <c r="L1024" s="5" t="str">
        <f>OBV!H1024</f>
        <v>BULLISH DIVERGENCE</v>
      </c>
      <c r="M1024" s="7">
        <f t="shared" si="150"/>
        <v>25</v>
      </c>
      <c r="N1024" s="7">
        <f t="shared" si="151"/>
        <v>0</v>
      </c>
      <c r="O1024" s="7">
        <f t="shared" si="152"/>
        <v>50</v>
      </c>
      <c r="P1024" s="7">
        <f t="shared" si="153"/>
        <v>66.5</v>
      </c>
      <c r="Q1024" s="8">
        <f t="shared" si="154"/>
        <v>26.225000000000001</v>
      </c>
      <c r="R1024" s="8">
        <f t="shared" si="155"/>
        <v>39.125</v>
      </c>
      <c r="S1024" s="8">
        <f t="shared" si="156"/>
        <v>46.174999999999997</v>
      </c>
      <c r="T1024" s="8">
        <f t="shared" si="157"/>
        <v>35.375</v>
      </c>
      <c r="U1024" s="7">
        <f t="shared" si="158"/>
        <v>37.174999999999997</v>
      </c>
      <c r="V1024" s="7">
        <f t="shared" si="159"/>
        <v>36.724999999999994</v>
      </c>
    </row>
    <row r="1025" spans="1:22" ht="13.5" x14ac:dyDescent="0.25">
      <c r="A1025" s="3">
        <f>RSI!A1025</f>
        <v>44200</v>
      </c>
      <c r="B1025" s="2">
        <f>RSI!B1025</f>
        <v>1.96</v>
      </c>
      <c r="C1025" s="2">
        <f>RSI!I1025</f>
        <v>62.568422952129502</v>
      </c>
      <c r="D1025" s="2">
        <f>MACD!E1025</f>
        <v>-4.936357747857234E-2</v>
      </c>
      <c r="E1025" s="2">
        <f>MACD!F1025</f>
        <v>-9.5246604569270102E-2</v>
      </c>
      <c r="F1025" s="2">
        <f>'Moving Avg'!D1025</f>
        <v>1.9259999999999997</v>
      </c>
      <c r="G1025" s="2">
        <f>'Moving Avg'!F1025</f>
        <v>1.8640000000000001</v>
      </c>
      <c r="H1025" s="2">
        <f>'Moving Avg'!G1025</f>
        <v>1.7224000000000004</v>
      </c>
      <c r="I1025" s="2">
        <f>'Moving Avg'!H1025</f>
        <v>1.7444499999999994</v>
      </c>
      <c r="J1025" s="5" t="str">
        <f>OBV!F1025</f>
        <v>BULLISH</v>
      </c>
      <c r="K1025" s="5" t="str">
        <f>OBV!G1025</f>
        <v>NEUTRAL</v>
      </c>
      <c r="L1025" s="5" t="str">
        <f>OBV!H1025</f>
        <v>BULLISH DIVERGENCE</v>
      </c>
      <c r="M1025" s="7">
        <f t="shared" si="150"/>
        <v>25</v>
      </c>
      <c r="N1025" s="7">
        <f t="shared" si="151"/>
        <v>0</v>
      </c>
      <c r="O1025" s="7">
        <f t="shared" si="152"/>
        <v>50</v>
      </c>
      <c r="P1025" s="7">
        <f t="shared" si="153"/>
        <v>66.5</v>
      </c>
      <c r="Q1025" s="8">
        <f t="shared" si="154"/>
        <v>26.225000000000001</v>
      </c>
      <c r="R1025" s="8">
        <f t="shared" si="155"/>
        <v>39.125</v>
      </c>
      <c r="S1025" s="8">
        <f t="shared" si="156"/>
        <v>46.174999999999997</v>
      </c>
      <c r="T1025" s="8">
        <f t="shared" si="157"/>
        <v>35.375</v>
      </c>
      <c r="U1025" s="7">
        <f t="shared" si="158"/>
        <v>37.174999999999997</v>
      </c>
      <c r="V1025" s="7">
        <f t="shared" si="159"/>
        <v>36.724999999999994</v>
      </c>
    </row>
    <row r="1026" spans="1:22" ht="13.5" x14ac:dyDescent="0.25">
      <c r="A1026" s="3">
        <f>RSI!A1026</f>
        <v>44201</v>
      </c>
      <c r="B1026" s="2">
        <f>RSI!B1026</f>
        <v>1.91</v>
      </c>
      <c r="C1026" s="2">
        <f>RSI!I1026</f>
        <v>56.771492078265588</v>
      </c>
      <c r="D1026" s="2">
        <f>MACD!E1026</f>
        <v>-2.5547104213028193E-2</v>
      </c>
      <c r="E1026" s="2">
        <f>MACD!F1026</f>
        <v>-8.1306704498021728E-2</v>
      </c>
      <c r="F1026" s="2">
        <f>'Moving Avg'!D1026</f>
        <v>1.9039999999999999</v>
      </c>
      <c r="G1026" s="2">
        <f>'Moving Avg'!F1026</f>
        <v>1.8779999999999997</v>
      </c>
      <c r="H1026" s="2">
        <f>'Moving Avg'!G1026</f>
        <v>1.7288000000000003</v>
      </c>
      <c r="I1026" s="2">
        <f>'Moving Avg'!H1026</f>
        <v>1.7438999999999993</v>
      </c>
      <c r="J1026" s="5" t="str">
        <f>OBV!F1026</f>
        <v>BULLISH</v>
      </c>
      <c r="K1026" s="5" t="str">
        <f>OBV!G1026</f>
        <v>NEUTRAL</v>
      </c>
      <c r="L1026" s="5" t="str">
        <f>OBV!H1026</f>
        <v>BULLISH DIVERGENCE</v>
      </c>
      <c r="M1026" s="7">
        <f t="shared" ref="M1026:M1089" si="160">IF(C1026&lt;30,50, IF(C1026&gt;70, 0, 25))</f>
        <v>25</v>
      </c>
      <c r="N1026" s="7">
        <f t="shared" ref="N1026:N1089" si="161">IF(E1026-D1026&gt;0.02, 100, IF(E1026-D1026&lt;0,0,45))</f>
        <v>0</v>
      </c>
      <c r="O1026" s="7">
        <f t="shared" ref="O1026:O1089" si="162">IF(F1026-I1026&gt;10,100,IF(F1026-I1026&gt;5,75, IF(F1026-I1026&gt;0,50,0)))</f>
        <v>50</v>
      </c>
      <c r="P1026" s="7">
        <f t="shared" ref="P1026:P1089" si="163">IF(L1026="confirmed bullish", 34, IF(L1026="bullish divergence",17, 0))+IF(J1026="bullish",33,IF(J1026="bearish",0,16.5))+IF(K1026="strong",33,IF(K1026="weak",0,16.5))</f>
        <v>66.5</v>
      </c>
      <c r="Q1026" s="8">
        <f t="shared" si="154"/>
        <v>26.225000000000001</v>
      </c>
      <c r="R1026" s="8">
        <f t="shared" si="155"/>
        <v>39.125</v>
      </c>
      <c r="S1026" s="8">
        <f t="shared" si="156"/>
        <v>46.174999999999997</v>
      </c>
      <c r="T1026" s="8">
        <f t="shared" si="157"/>
        <v>35.375</v>
      </c>
      <c r="U1026" s="7">
        <f t="shared" si="158"/>
        <v>37.174999999999997</v>
      </c>
      <c r="V1026" s="7">
        <f t="shared" si="159"/>
        <v>36.724999999999994</v>
      </c>
    </row>
    <row r="1027" spans="1:22" ht="13.5" x14ac:dyDescent="0.25">
      <c r="A1027" s="3">
        <f>RSI!A1027</f>
        <v>44202</v>
      </c>
      <c r="B1027" s="2">
        <f>RSI!B1027</f>
        <v>1.91</v>
      </c>
      <c r="C1027" s="2">
        <f>RSI!I1027</f>
        <v>56.771492078265588</v>
      </c>
      <c r="D1027" s="2">
        <f>MACD!E1027</f>
        <v>-5.7986182732081559E-3</v>
      </c>
      <c r="E1027" s="2">
        <f>MACD!F1027</f>
        <v>-6.6205087253059014E-2</v>
      </c>
      <c r="F1027" s="2">
        <f>'Moving Avg'!D1027</f>
        <v>1.9039999999999999</v>
      </c>
      <c r="G1027" s="2">
        <f>'Moving Avg'!F1027</f>
        <v>1.8924999999999994</v>
      </c>
      <c r="H1027" s="2">
        <f>'Moving Avg'!G1027</f>
        <v>1.7346000000000001</v>
      </c>
      <c r="I1027" s="2">
        <f>'Moving Avg'!H1027</f>
        <v>1.7433499999999995</v>
      </c>
      <c r="J1027" s="5" t="str">
        <f>OBV!F1027</f>
        <v>BULLISH</v>
      </c>
      <c r="K1027" s="5" t="str">
        <f>OBV!G1027</f>
        <v>NEUTRAL</v>
      </c>
      <c r="L1027" s="5" t="str">
        <f>OBV!H1027</f>
        <v>NEUTRAL</v>
      </c>
      <c r="M1027" s="7">
        <f t="shared" si="160"/>
        <v>25</v>
      </c>
      <c r="N1027" s="7">
        <f t="shared" si="161"/>
        <v>0</v>
      </c>
      <c r="O1027" s="7">
        <f t="shared" si="162"/>
        <v>50</v>
      </c>
      <c r="P1027" s="7">
        <f t="shared" si="163"/>
        <v>49.5</v>
      </c>
      <c r="Q1027" s="8">
        <f t="shared" ref="Q1027:Q1090" si="164">0.35*M1027+N1027*0.35+O1027*0.15+P1027*0.15</f>
        <v>23.675000000000001</v>
      </c>
      <c r="R1027" s="8">
        <f t="shared" ref="R1027:R1090" si="165">M1027*0.2+N1027*0.2+O1027*0.35+P1027*0.25</f>
        <v>34.875</v>
      </c>
      <c r="S1027" s="8">
        <f t="shared" ref="S1027:S1090" si="166">M1027*0.15+N1027*0.15+O1027*0.25+P1027*0.45</f>
        <v>38.525000000000006</v>
      </c>
      <c r="T1027" s="8">
        <f t="shared" ref="T1027:T1090" si="167">0.25*SUM(M1027:P1027)</f>
        <v>31.125</v>
      </c>
      <c r="U1027" s="7">
        <f t="shared" ref="U1027:U1090" si="168">SUM(Q1027:S1027)/3</f>
        <v>32.358333333333334</v>
      </c>
      <c r="V1027" s="7">
        <f t="shared" ref="V1027:V1090" si="169">SUM(Q1027:T1027)/4</f>
        <v>32.049999999999997</v>
      </c>
    </row>
    <row r="1028" spans="1:22" ht="13.5" x14ac:dyDescent="0.25">
      <c r="A1028" s="3">
        <f>RSI!A1028</f>
        <v>44203</v>
      </c>
      <c r="B1028" s="2">
        <f>RSI!B1028</f>
        <v>1.91</v>
      </c>
      <c r="C1028" s="2">
        <f>RSI!I1028</f>
        <v>56.771492078265588</v>
      </c>
      <c r="D1028" s="2">
        <f>MACD!E1028</f>
        <v>1.0537644138596036E-2</v>
      </c>
      <c r="E1028" s="2">
        <f>MACD!F1028</f>
        <v>-5.0856540974728005E-2</v>
      </c>
      <c r="F1028" s="2">
        <f>'Moving Avg'!D1028</f>
        <v>1.92</v>
      </c>
      <c r="G1028" s="2">
        <f>'Moving Avg'!F1028</f>
        <v>1.9069999999999994</v>
      </c>
      <c r="H1028" s="2">
        <f>'Moving Avg'!G1028</f>
        <v>1.7403999999999997</v>
      </c>
      <c r="I1028" s="2">
        <f>'Moving Avg'!H1028</f>
        <v>1.7424999999999997</v>
      </c>
      <c r="J1028" s="5" t="str">
        <f>OBV!F1028</f>
        <v>BULLISH</v>
      </c>
      <c r="K1028" s="5" t="str">
        <f>OBV!G1028</f>
        <v>NEUTRAL</v>
      </c>
      <c r="L1028" s="5" t="str">
        <f>OBV!H1028</f>
        <v>CONFIRMED BULLISH</v>
      </c>
      <c r="M1028" s="7">
        <f t="shared" si="160"/>
        <v>25</v>
      </c>
      <c r="N1028" s="7">
        <f t="shared" si="161"/>
        <v>0</v>
      </c>
      <c r="O1028" s="7">
        <f t="shared" si="162"/>
        <v>50</v>
      </c>
      <c r="P1028" s="7">
        <f t="shared" si="163"/>
        <v>83.5</v>
      </c>
      <c r="Q1028" s="8">
        <f t="shared" si="164"/>
        <v>28.774999999999999</v>
      </c>
      <c r="R1028" s="8">
        <f t="shared" si="165"/>
        <v>43.375</v>
      </c>
      <c r="S1028" s="8">
        <f t="shared" si="166"/>
        <v>53.825000000000003</v>
      </c>
      <c r="T1028" s="8">
        <f t="shared" si="167"/>
        <v>39.625</v>
      </c>
      <c r="U1028" s="7">
        <f t="shared" si="168"/>
        <v>41.991666666666667</v>
      </c>
      <c r="V1028" s="7">
        <f t="shared" si="169"/>
        <v>41.400000000000006</v>
      </c>
    </row>
    <row r="1029" spans="1:22" ht="13.5" x14ac:dyDescent="0.25">
      <c r="A1029" s="3">
        <f>RSI!A1029</f>
        <v>44204</v>
      </c>
      <c r="B1029" s="2">
        <f>RSI!B1029</f>
        <v>1.96</v>
      </c>
      <c r="C1029" s="2">
        <f>RSI!I1029</f>
        <v>61.254950838253073</v>
      </c>
      <c r="D1029" s="2">
        <f>MACD!E1029</f>
        <v>2.031064011207695E-2</v>
      </c>
      <c r="E1029" s="2">
        <f>MACD!F1029</f>
        <v>-3.662310475736702E-2</v>
      </c>
      <c r="F1029" s="2">
        <f>'Moving Avg'!D1029</f>
        <v>1.9300000000000002</v>
      </c>
      <c r="G1029" s="2">
        <f>'Moving Avg'!F1029</f>
        <v>1.9234999999999995</v>
      </c>
      <c r="H1029" s="2">
        <f>'Moving Avg'!G1029</f>
        <v>1.7471999999999994</v>
      </c>
      <c r="I1029" s="2">
        <f>'Moving Avg'!H1029</f>
        <v>1.7418999999999993</v>
      </c>
      <c r="J1029" s="5" t="str">
        <f>OBV!F1029</f>
        <v>BULLISH</v>
      </c>
      <c r="K1029" s="5" t="str">
        <f>OBV!G1029</f>
        <v>NEUTRAL</v>
      </c>
      <c r="L1029" s="5" t="str">
        <f>OBV!H1029</f>
        <v>CONFIRMED BULLISH</v>
      </c>
      <c r="M1029" s="7">
        <f t="shared" si="160"/>
        <v>25</v>
      </c>
      <c r="N1029" s="7">
        <f t="shared" si="161"/>
        <v>0</v>
      </c>
      <c r="O1029" s="7">
        <f t="shared" si="162"/>
        <v>50</v>
      </c>
      <c r="P1029" s="7">
        <f t="shared" si="163"/>
        <v>83.5</v>
      </c>
      <c r="Q1029" s="8">
        <f t="shared" si="164"/>
        <v>28.774999999999999</v>
      </c>
      <c r="R1029" s="8">
        <f t="shared" si="165"/>
        <v>43.375</v>
      </c>
      <c r="S1029" s="8">
        <f t="shared" si="166"/>
        <v>53.825000000000003</v>
      </c>
      <c r="T1029" s="8">
        <f t="shared" si="167"/>
        <v>39.625</v>
      </c>
      <c r="U1029" s="7">
        <f t="shared" si="168"/>
        <v>41.991666666666667</v>
      </c>
      <c r="V1029" s="7">
        <f t="shared" si="169"/>
        <v>41.400000000000006</v>
      </c>
    </row>
    <row r="1030" spans="1:22" ht="13.5" x14ac:dyDescent="0.25">
      <c r="A1030" s="3">
        <f>RSI!A1030</f>
        <v>44207</v>
      </c>
      <c r="B1030" s="2">
        <f>RSI!B1030</f>
        <v>1.96</v>
      </c>
      <c r="C1030" s="2">
        <f>RSI!I1030</f>
        <v>61.254950838253073</v>
      </c>
      <c r="D1030" s="2">
        <f>MACD!E1030</f>
        <v>3.7194774961817556E-2</v>
      </c>
      <c r="E1030" s="2">
        <f>MACD!F1030</f>
        <v>-2.1859528813530104E-2</v>
      </c>
      <c r="F1030" s="2">
        <f>'Moving Avg'!D1030</f>
        <v>1.9299999999999997</v>
      </c>
      <c r="G1030" s="2">
        <f>'Moving Avg'!F1030</f>
        <v>1.9364999999999999</v>
      </c>
      <c r="H1030" s="2">
        <f>'Moving Avg'!G1030</f>
        <v>1.7539999999999991</v>
      </c>
      <c r="I1030" s="2">
        <f>'Moving Avg'!H1030</f>
        <v>1.7412999999999994</v>
      </c>
      <c r="J1030" s="5" t="str">
        <f>OBV!F1030</f>
        <v>BULLISH</v>
      </c>
      <c r="K1030" s="5" t="str">
        <f>OBV!G1030</f>
        <v>NEUTRAL</v>
      </c>
      <c r="L1030" s="5" t="str">
        <f>OBV!H1030</f>
        <v>NEUTRAL</v>
      </c>
      <c r="M1030" s="7">
        <f t="shared" si="160"/>
        <v>25</v>
      </c>
      <c r="N1030" s="7">
        <f t="shared" si="161"/>
        <v>0</v>
      </c>
      <c r="O1030" s="7">
        <f t="shared" si="162"/>
        <v>50</v>
      </c>
      <c r="P1030" s="7">
        <f t="shared" si="163"/>
        <v>49.5</v>
      </c>
      <c r="Q1030" s="8">
        <f t="shared" si="164"/>
        <v>23.675000000000001</v>
      </c>
      <c r="R1030" s="8">
        <f t="shared" si="165"/>
        <v>34.875</v>
      </c>
      <c r="S1030" s="8">
        <f t="shared" si="166"/>
        <v>38.525000000000006</v>
      </c>
      <c r="T1030" s="8">
        <f t="shared" si="167"/>
        <v>31.125</v>
      </c>
      <c r="U1030" s="7">
        <f t="shared" si="168"/>
        <v>32.358333333333334</v>
      </c>
      <c r="V1030" s="7">
        <f t="shared" si="169"/>
        <v>32.049999999999997</v>
      </c>
    </row>
    <row r="1031" spans="1:22" ht="13.5" x14ac:dyDescent="0.25">
      <c r="A1031" s="3">
        <f>RSI!A1031</f>
        <v>44208</v>
      </c>
      <c r="B1031" s="2">
        <f>RSI!B1031</f>
        <v>1.96</v>
      </c>
      <c r="C1031" s="2">
        <f>RSI!I1031</f>
        <v>61.254950838253066</v>
      </c>
      <c r="D1031" s="2">
        <f>MACD!E1031</f>
        <v>4.783397149694979E-2</v>
      </c>
      <c r="E1031" s="2">
        <f>MACD!F1031</f>
        <v>-7.9208287514341263E-3</v>
      </c>
      <c r="F1031" s="2">
        <f>'Moving Avg'!D1031</f>
        <v>1.94</v>
      </c>
      <c r="G1031" s="2">
        <f>'Moving Avg'!F1031</f>
        <v>1.9460000000000002</v>
      </c>
      <c r="H1031" s="2">
        <f>'Moving Avg'!G1031</f>
        <v>1.7601999999999989</v>
      </c>
      <c r="I1031" s="2">
        <f>'Moving Avg'!H1031</f>
        <v>1.7406999999999995</v>
      </c>
      <c r="J1031" s="5" t="str">
        <f>OBV!F1031</f>
        <v>BULLISH</v>
      </c>
      <c r="K1031" s="5" t="str">
        <f>OBV!G1031</f>
        <v>NEUTRAL</v>
      </c>
      <c r="L1031" s="5" t="str">
        <f>OBV!H1031</f>
        <v>CONFIRMED BULLISH</v>
      </c>
      <c r="M1031" s="7">
        <f t="shared" si="160"/>
        <v>25</v>
      </c>
      <c r="N1031" s="7">
        <f t="shared" si="161"/>
        <v>0</v>
      </c>
      <c r="O1031" s="7">
        <f t="shared" si="162"/>
        <v>50</v>
      </c>
      <c r="P1031" s="7">
        <f t="shared" si="163"/>
        <v>83.5</v>
      </c>
      <c r="Q1031" s="8">
        <f t="shared" si="164"/>
        <v>28.774999999999999</v>
      </c>
      <c r="R1031" s="8">
        <f t="shared" si="165"/>
        <v>43.375</v>
      </c>
      <c r="S1031" s="8">
        <f t="shared" si="166"/>
        <v>53.825000000000003</v>
      </c>
      <c r="T1031" s="8">
        <f t="shared" si="167"/>
        <v>39.625</v>
      </c>
      <c r="U1031" s="7">
        <f t="shared" si="168"/>
        <v>41.991666666666667</v>
      </c>
      <c r="V1031" s="7">
        <f t="shared" si="169"/>
        <v>41.400000000000006</v>
      </c>
    </row>
    <row r="1032" spans="1:22" ht="13.5" x14ac:dyDescent="0.25">
      <c r="A1032" s="3">
        <f>RSI!A1032</f>
        <v>44209</v>
      </c>
      <c r="B1032" s="2">
        <f>RSI!B1032</f>
        <v>1.96</v>
      </c>
      <c r="C1032" s="2">
        <f>RSI!I1032</f>
        <v>61.254950838253073</v>
      </c>
      <c r="D1032" s="2">
        <f>MACD!E1032</f>
        <v>3.938509161425352E-2</v>
      </c>
      <c r="E1032" s="2">
        <f>MACD!F1032</f>
        <v>1.5403553217034028E-3</v>
      </c>
      <c r="F1032" s="2">
        <f>'Moving Avg'!D1032</f>
        <v>1.95</v>
      </c>
      <c r="G1032" s="2">
        <f>'Moving Avg'!F1032</f>
        <v>1.9505000000000003</v>
      </c>
      <c r="H1032" s="2">
        <f>'Moving Avg'!G1032</f>
        <v>1.7663999999999986</v>
      </c>
      <c r="I1032" s="2">
        <f>'Moving Avg'!H1032</f>
        <v>1.7400999999999991</v>
      </c>
      <c r="J1032" s="5" t="str">
        <f>OBV!F1032</f>
        <v>BULLISH</v>
      </c>
      <c r="K1032" s="5" t="str">
        <f>OBV!G1032</f>
        <v>NEUTRAL</v>
      </c>
      <c r="L1032" s="5" t="str">
        <f>OBV!H1032</f>
        <v>CONFIRMED BULLISH</v>
      </c>
      <c r="M1032" s="7">
        <f t="shared" si="160"/>
        <v>25</v>
      </c>
      <c r="N1032" s="7">
        <f t="shared" si="161"/>
        <v>0</v>
      </c>
      <c r="O1032" s="7">
        <f t="shared" si="162"/>
        <v>50</v>
      </c>
      <c r="P1032" s="7">
        <f t="shared" si="163"/>
        <v>83.5</v>
      </c>
      <c r="Q1032" s="8">
        <f t="shared" si="164"/>
        <v>28.774999999999999</v>
      </c>
      <c r="R1032" s="8">
        <f t="shared" si="165"/>
        <v>43.375</v>
      </c>
      <c r="S1032" s="8">
        <f t="shared" si="166"/>
        <v>53.825000000000003</v>
      </c>
      <c r="T1032" s="8">
        <f t="shared" si="167"/>
        <v>39.625</v>
      </c>
      <c r="U1032" s="7">
        <f t="shared" si="168"/>
        <v>41.991666666666667</v>
      </c>
      <c r="V1032" s="7">
        <f t="shared" si="169"/>
        <v>41.400000000000006</v>
      </c>
    </row>
    <row r="1033" spans="1:22" ht="13.5" x14ac:dyDescent="0.25">
      <c r="A1033" s="3">
        <f>RSI!A1033</f>
        <v>44211</v>
      </c>
      <c r="B1033" s="2">
        <f>RSI!B1033</f>
        <v>1.96</v>
      </c>
      <c r="C1033" s="2">
        <f>RSI!I1033</f>
        <v>61.254950838253073</v>
      </c>
      <c r="D1033" s="2">
        <f>MACD!E1033</f>
        <v>1.9439272998303281E-2</v>
      </c>
      <c r="E1033" s="2">
        <f>MACD!F1033</f>
        <v>5.1201388570233791E-3</v>
      </c>
      <c r="F1033" s="2">
        <f>'Moving Avg'!D1033</f>
        <v>1.9600000000000002</v>
      </c>
      <c r="G1033" s="2">
        <f>'Moving Avg'!F1033</f>
        <v>1.9500000000000004</v>
      </c>
      <c r="H1033" s="2">
        <f>'Moving Avg'!G1033</f>
        <v>1.7725999999999984</v>
      </c>
      <c r="I1033" s="2">
        <f>'Moving Avg'!H1033</f>
        <v>1.7394999999999994</v>
      </c>
      <c r="J1033" s="5" t="str">
        <f>OBV!F1033</f>
        <v>BULLISH</v>
      </c>
      <c r="K1033" s="5" t="str">
        <f>OBV!G1033</f>
        <v>NEUTRAL</v>
      </c>
      <c r="L1033" s="5" t="str">
        <f>OBV!H1033</f>
        <v>CONFIRMED BULLISH</v>
      </c>
      <c r="M1033" s="7">
        <f t="shared" si="160"/>
        <v>25</v>
      </c>
      <c r="N1033" s="7">
        <f t="shared" si="161"/>
        <v>0</v>
      </c>
      <c r="O1033" s="7">
        <f t="shared" si="162"/>
        <v>50</v>
      </c>
      <c r="P1033" s="7">
        <f t="shared" si="163"/>
        <v>83.5</v>
      </c>
      <c r="Q1033" s="8">
        <f t="shared" si="164"/>
        <v>28.774999999999999</v>
      </c>
      <c r="R1033" s="8">
        <f t="shared" si="165"/>
        <v>43.375</v>
      </c>
      <c r="S1033" s="8">
        <f t="shared" si="166"/>
        <v>53.825000000000003</v>
      </c>
      <c r="T1033" s="8">
        <f t="shared" si="167"/>
        <v>39.625</v>
      </c>
      <c r="U1033" s="7">
        <f t="shared" si="168"/>
        <v>41.991666666666667</v>
      </c>
      <c r="V1033" s="7">
        <f t="shared" si="169"/>
        <v>41.400000000000006</v>
      </c>
    </row>
    <row r="1034" spans="1:22" ht="13.5" x14ac:dyDescent="0.25">
      <c r="A1034" s="3">
        <f>RSI!A1034</f>
        <v>44214</v>
      </c>
      <c r="B1034" s="2">
        <f>RSI!B1034</f>
        <v>1.96</v>
      </c>
      <c r="C1034" s="2">
        <f>RSI!I1034</f>
        <v>61.254950838253073</v>
      </c>
      <c r="D1034" s="2">
        <f>MACD!E1034</f>
        <v>1.4416887780697829E-2</v>
      </c>
      <c r="E1034" s="2">
        <f>MACD!F1034</f>
        <v>6.9794886417582696E-3</v>
      </c>
      <c r="F1034" s="2">
        <f>'Moving Avg'!D1034</f>
        <v>1.9600000000000002</v>
      </c>
      <c r="G1034" s="2">
        <f>'Moving Avg'!F1034</f>
        <v>1.9510000000000005</v>
      </c>
      <c r="H1034" s="2">
        <f>'Moving Avg'!G1034</f>
        <v>1.7791999999999986</v>
      </c>
      <c r="I1034" s="2">
        <f>'Moving Avg'!H1034</f>
        <v>1.7388999999999997</v>
      </c>
      <c r="J1034" s="5" t="str">
        <f>OBV!F1034</f>
        <v>NEUTRAL</v>
      </c>
      <c r="K1034" s="5" t="str">
        <f>OBV!G1034</f>
        <v>NEUTRAL</v>
      </c>
      <c r="L1034" s="5" t="str">
        <f>OBV!H1034</f>
        <v>NEUTRAL</v>
      </c>
      <c r="M1034" s="7">
        <f t="shared" si="160"/>
        <v>25</v>
      </c>
      <c r="N1034" s="7">
        <f t="shared" si="161"/>
        <v>0</v>
      </c>
      <c r="O1034" s="7">
        <f t="shared" si="162"/>
        <v>50</v>
      </c>
      <c r="P1034" s="7">
        <f t="shared" si="163"/>
        <v>33</v>
      </c>
      <c r="Q1034" s="8">
        <f t="shared" si="164"/>
        <v>21.2</v>
      </c>
      <c r="R1034" s="8">
        <f t="shared" si="165"/>
        <v>30.75</v>
      </c>
      <c r="S1034" s="8">
        <f t="shared" si="166"/>
        <v>31.1</v>
      </c>
      <c r="T1034" s="8">
        <f t="shared" si="167"/>
        <v>27</v>
      </c>
      <c r="U1034" s="7">
        <f t="shared" si="168"/>
        <v>27.683333333333337</v>
      </c>
      <c r="V1034" s="7">
        <f t="shared" si="169"/>
        <v>27.512500000000003</v>
      </c>
    </row>
    <row r="1035" spans="1:22" ht="13.5" x14ac:dyDescent="0.25">
      <c r="A1035" s="3">
        <f>RSI!A1035</f>
        <v>44215</v>
      </c>
      <c r="B1035" s="2">
        <f>RSI!B1035</f>
        <v>1.96</v>
      </c>
      <c r="C1035" s="2">
        <f>RSI!I1035</f>
        <v>61.254950838253073</v>
      </c>
      <c r="D1035" s="2">
        <f>MACD!E1035</f>
        <v>1.7440182692480599E-2</v>
      </c>
      <c r="E1035" s="2">
        <f>MACD!F1035</f>
        <v>9.0716274519027362E-3</v>
      </c>
      <c r="F1035" s="2">
        <f>'Moving Avg'!D1035</f>
        <v>1.9600000000000002</v>
      </c>
      <c r="G1035" s="2">
        <f>'Moving Avg'!F1035</f>
        <v>1.9520000000000004</v>
      </c>
      <c r="H1035" s="2">
        <f>'Moving Avg'!G1035</f>
        <v>1.7857999999999981</v>
      </c>
      <c r="I1035" s="2">
        <f>'Moving Avg'!H1035</f>
        <v>1.7382999999999995</v>
      </c>
      <c r="J1035" s="5" t="str">
        <f>OBV!F1035</f>
        <v>NEUTRAL</v>
      </c>
      <c r="K1035" s="5" t="str">
        <f>OBV!G1035</f>
        <v>NEUTRAL</v>
      </c>
      <c r="L1035" s="5" t="str">
        <f>OBV!H1035</f>
        <v>NEUTRAL</v>
      </c>
      <c r="M1035" s="7">
        <f t="shared" si="160"/>
        <v>25</v>
      </c>
      <c r="N1035" s="7">
        <f t="shared" si="161"/>
        <v>0</v>
      </c>
      <c r="O1035" s="7">
        <f t="shared" si="162"/>
        <v>50</v>
      </c>
      <c r="P1035" s="7">
        <f t="shared" si="163"/>
        <v>33</v>
      </c>
      <c r="Q1035" s="8">
        <f t="shared" si="164"/>
        <v>21.2</v>
      </c>
      <c r="R1035" s="8">
        <f t="shared" si="165"/>
        <v>30.75</v>
      </c>
      <c r="S1035" s="8">
        <f t="shared" si="166"/>
        <v>31.1</v>
      </c>
      <c r="T1035" s="8">
        <f t="shared" si="167"/>
        <v>27</v>
      </c>
      <c r="U1035" s="7">
        <f t="shared" si="168"/>
        <v>27.683333333333337</v>
      </c>
      <c r="V1035" s="7">
        <f t="shared" si="169"/>
        <v>27.512500000000003</v>
      </c>
    </row>
    <row r="1036" spans="1:22" ht="13.5" x14ac:dyDescent="0.25">
      <c r="A1036" s="3">
        <f>RSI!A1036</f>
        <v>44216</v>
      </c>
      <c r="B1036" s="2">
        <f>RSI!B1036</f>
        <v>1.96</v>
      </c>
      <c r="C1036" s="2">
        <f>RSI!I1036</f>
        <v>61.254950838253066</v>
      </c>
      <c r="D1036" s="2">
        <f>MACD!E1036</f>
        <v>1.1917804829148171E-2</v>
      </c>
      <c r="E1036" s="2">
        <f>MACD!F1036</f>
        <v>9.6408629273518238E-3</v>
      </c>
      <c r="F1036" s="2">
        <f>'Moving Avg'!D1036</f>
        <v>1.9600000000000002</v>
      </c>
      <c r="G1036" s="2">
        <f>'Moving Avg'!F1036</f>
        <v>1.9510000000000001</v>
      </c>
      <c r="H1036" s="2">
        <f>'Moving Avg'!G1036</f>
        <v>1.792399999999998</v>
      </c>
      <c r="I1036" s="2">
        <f>'Moving Avg'!H1036</f>
        <v>1.7376999999999994</v>
      </c>
      <c r="J1036" s="5" t="str">
        <f>OBV!F1036</f>
        <v>NEUTRAL</v>
      </c>
      <c r="K1036" s="5" t="str">
        <f>OBV!G1036</f>
        <v>NEUTRAL</v>
      </c>
      <c r="L1036" s="5" t="str">
        <f>OBV!H1036</f>
        <v>NEUTRAL</v>
      </c>
      <c r="M1036" s="7">
        <f t="shared" si="160"/>
        <v>25</v>
      </c>
      <c r="N1036" s="7">
        <f t="shared" si="161"/>
        <v>0</v>
      </c>
      <c r="O1036" s="7">
        <f t="shared" si="162"/>
        <v>50</v>
      </c>
      <c r="P1036" s="7">
        <f t="shared" si="163"/>
        <v>33</v>
      </c>
      <c r="Q1036" s="8">
        <f t="shared" si="164"/>
        <v>21.2</v>
      </c>
      <c r="R1036" s="8">
        <f t="shared" si="165"/>
        <v>30.75</v>
      </c>
      <c r="S1036" s="8">
        <f t="shared" si="166"/>
        <v>31.1</v>
      </c>
      <c r="T1036" s="8">
        <f t="shared" si="167"/>
        <v>27</v>
      </c>
      <c r="U1036" s="7">
        <f t="shared" si="168"/>
        <v>27.683333333333337</v>
      </c>
      <c r="V1036" s="7">
        <f t="shared" si="169"/>
        <v>27.512500000000003</v>
      </c>
    </row>
    <row r="1037" spans="1:22" ht="13.5" x14ac:dyDescent="0.25">
      <c r="A1037" s="3">
        <f>RSI!A1037</f>
        <v>44217</v>
      </c>
      <c r="B1037" s="2">
        <f>RSI!B1037</f>
        <v>1.96</v>
      </c>
      <c r="C1037" s="2">
        <f>RSI!I1037</f>
        <v>61.254950838253066</v>
      </c>
      <c r="D1037" s="2">
        <f>MACD!E1037</f>
        <v>6.8855394965754435E-3</v>
      </c>
      <c r="E1037" s="2">
        <f>MACD!F1037</f>
        <v>9.0897982411965485E-3</v>
      </c>
      <c r="F1037" s="2">
        <f>'Moving Avg'!D1037</f>
        <v>1.9600000000000002</v>
      </c>
      <c r="G1037" s="2">
        <f>'Moving Avg'!F1037</f>
        <v>1.9500000000000004</v>
      </c>
      <c r="H1037" s="2">
        <f>'Moving Avg'!G1037</f>
        <v>1.7989999999999977</v>
      </c>
      <c r="I1037" s="2">
        <f>'Moving Avg'!H1037</f>
        <v>1.7373999999999992</v>
      </c>
      <c r="J1037" s="5" t="str">
        <f>OBV!F1037</f>
        <v>NEUTRAL</v>
      </c>
      <c r="K1037" s="5" t="str">
        <f>OBV!G1037</f>
        <v>NEUTRAL</v>
      </c>
      <c r="L1037" s="5" t="str">
        <f>OBV!H1037</f>
        <v>NEUTRAL</v>
      </c>
      <c r="M1037" s="7">
        <f t="shared" si="160"/>
        <v>25</v>
      </c>
      <c r="N1037" s="7">
        <f t="shared" si="161"/>
        <v>45</v>
      </c>
      <c r="O1037" s="7">
        <f t="shared" si="162"/>
        <v>50</v>
      </c>
      <c r="P1037" s="7">
        <f t="shared" si="163"/>
        <v>33</v>
      </c>
      <c r="Q1037" s="8">
        <f t="shared" si="164"/>
        <v>36.950000000000003</v>
      </c>
      <c r="R1037" s="8">
        <f t="shared" si="165"/>
        <v>39.75</v>
      </c>
      <c r="S1037" s="8">
        <f t="shared" si="166"/>
        <v>37.85</v>
      </c>
      <c r="T1037" s="8">
        <f t="shared" si="167"/>
        <v>38.25</v>
      </c>
      <c r="U1037" s="7">
        <f t="shared" si="168"/>
        <v>38.183333333333337</v>
      </c>
      <c r="V1037" s="7">
        <f t="shared" si="169"/>
        <v>38.200000000000003</v>
      </c>
    </row>
    <row r="1038" spans="1:22" ht="13.5" x14ac:dyDescent="0.25">
      <c r="A1038" s="3">
        <f>RSI!A1038</f>
        <v>44218</v>
      </c>
      <c r="B1038" s="2">
        <f>RSI!B1038</f>
        <v>1.96</v>
      </c>
      <c r="C1038" s="2">
        <f>RSI!I1038</f>
        <v>61.254950838253066</v>
      </c>
      <c r="D1038" s="2">
        <f>MACD!E1038</f>
        <v>2.2946132161087984E-3</v>
      </c>
      <c r="E1038" s="2">
        <f>MACD!F1038</f>
        <v>7.7307612361789983E-3</v>
      </c>
      <c r="F1038" s="2">
        <f>'Moving Avg'!D1038</f>
        <v>1.9600000000000002</v>
      </c>
      <c r="G1038" s="2">
        <f>'Moving Avg'!F1038</f>
        <v>1.9490000000000003</v>
      </c>
      <c r="H1038" s="2">
        <f>'Moving Avg'!G1038</f>
        <v>1.8055999999999977</v>
      </c>
      <c r="I1038" s="2">
        <f>'Moving Avg'!H1038</f>
        <v>1.7370999999999992</v>
      </c>
      <c r="J1038" s="5" t="str">
        <f>OBV!F1038</f>
        <v>NEUTRAL</v>
      </c>
      <c r="K1038" s="5" t="str">
        <f>OBV!G1038</f>
        <v>NEUTRAL</v>
      </c>
      <c r="L1038" s="5" t="str">
        <f>OBV!H1038</f>
        <v>NEUTRAL</v>
      </c>
      <c r="M1038" s="7">
        <f t="shared" si="160"/>
        <v>25</v>
      </c>
      <c r="N1038" s="7">
        <f t="shared" si="161"/>
        <v>45</v>
      </c>
      <c r="O1038" s="7">
        <f t="shared" si="162"/>
        <v>50</v>
      </c>
      <c r="P1038" s="7">
        <f t="shared" si="163"/>
        <v>33</v>
      </c>
      <c r="Q1038" s="8">
        <f t="shared" si="164"/>
        <v>36.950000000000003</v>
      </c>
      <c r="R1038" s="8">
        <f t="shared" si="165"/>
        <v>39.75</v>
      </c>
      <c r="S1038" s="8">
        <f t="shared" si="166"/>
        <v>37.85</v>
      </c>
      <c r="T1038" s="8">
        <f t="shared" si="167"/>
        <v>38.25</v>
      </c>
      <c r="U1038" s="7">
        <f t="shared" si="168"/>
        <v>38.183333333333337</v>
      </c>
      <c r="V1038" s="7">
        <f t="shared" si="169"/>
        <v>38.200000000000003</v>
      </c>
    </row>
    <row r="1039" spans="1:22" ht="13.5" x14ac:dyDescent="0.25">
      <c r="A1039" s="3">
        <f>RSI!A1039</f>
        <v>44221</v>
      </c>
      <c r="B1039" s="2">
        <f>RSI!B1039</f>
        <v>1.96</v>
      </c>
      <c r="C1039" s="2">
        <f>RSI!I1039</f>
        <v>61.254950838253066</v>
      </c>
      <c r="D1039" s="2">
        <f>MACD!E1039</f>
        <v>5.7940913357876767E-3</v>
      </c>
      <c r="E1039" s="2">
        <f>MACD!F1039</f>
        <v>7.3434272561007348E-3</v>
      </c>
      <c r="F1039" s="2">
        <f>'Moving Avg'!D1039</f>
        <v>1.9600000000000002</v>
      </c>
      <c r="G1039" s="2">
        <f>'Moving Avg'!F1039</f>
        <v>1.9480000000000004</v>
      </c>
      <c r="H1039" s="2">
        <f>'Moving Avg'!G1039</f>
        <v>1.812199999999998</v>
      </c>
      <c r="I1039" s="2">
        <f>'Moving Avg'!H1039</f>
        <v>1.7367999999999992</v>
      </c>
      <c r="J1039" s="5" t="str">
        <f>OBV!F1039</f>
        <v>NEUTRAL</v>
      </c>
      <c r="K1039" s="5" t="str">
        <f>OBV!G1039</f>
        <v>NEUTRAL</v>
      </c>
      <c r="L1039" s="5" t="str">
        <f>OBV!H1039</f>
        <v>NEUTRAL</v>
      </c>
      <c r="M1039" s="7">
        <f t="shared" si="160"/>
        <v>25</v>
      </c>
      <c r="N1039" s="7">
        <f t="shared" si="161"/>
        <v>45</v>
      </c>
      <c r="O1039" s="7">
        <f t="shared" si="162"/>
        <v>50</v>
      </c>
      <c r="P1039" s="7">
        <f t="shared" si="163"/>
        <v>33</v>
      </c>
      <c r="Q1039" s="8">
        <f t="shared" si="164"/>
        <v>36.950000000000003</v>
      </c>
      <c r="R1039" s="8">
        <f t="shared" si="165"/>
        <v>39.75</v>
      </c>
      <c r="S1039" s="8">
        <f t="shared" si="166"/>
        <v>37.85</v>
      </c>
      <c r="T1039" s="8">
        <f t="shared" si="167"/>
        <v>38.25</v>
      </c>
      <c r="U1039" s="7">
        <f t="shared" si="168"/>
        <v>38.183333333333337</v>
      </c>
      <c r="V1039" s="7">
        <f t="shared" si="169"/>
        <v>38.200000000000003</v>
      </c>
    </row>
    <row r="1040" spans="1:22" ht="13.5" x14ac:dyDescent="0.25">
      <c r="A1040" s="3">
        <f>RSI!A1040</f>
        <v>44222</v>
      </c>
      <c r="B1040" s="2">
        <f>RSI!B1040</f>
        <v>1.96</v>
      </c>
      <c r="C1040" s="2">
        <f>RSI!I1040</f>
        <v>61.254950838253059</v>
      </c>
      <c r="D1040" s="2">
        <f>MACD!E1040</f>
        <v>8.4698181664670802E-3</v>
      </c>
      <c r="E1040" s="2">
        <f>MACD!F1040</f>
        <v>7.5687054381740042E-3</v>
      </c>
      <c r="F1040" s="2">
        <f>'Moving Avg'!D1040</f>
        <v>1.9600000000000002</v>
      </c>
      <c r="G1040" s="2">
        <f>'Moving Avg'!F1040</f>
        <v>1.9440000000000004</v>
      </c>
      <c r="H1040" s="2">
        <f>'Moving Avg'!G1040</f>
        <v>1.8187999999999978</v>
      </c>
      <c r="I1040" s="2">
        <f>'Moving Avg'!H1040</f>
        <v>1.7364999999999988</v>
      </c>
      <c r="J1040" s="5" t="str">
        <f>OBV!F1040</f>
        <v>NEUTRAL</v>
      </c>
      <c r="K1040" s="5" t="str">
        <f>OBV!G1040</f>
        <v>NEUTRAL</v>
      </c>
      <c r="L1040" s="5" t="str">
        <f>OBV!H1040</f>
        <v>NEUTRAL</v>
      </c>
      <c r="M1040" s="7">
        <f t="shared" si="160"/>
        <v>25</v>
      </c>
      <c r="N1040" s="7">
        <f t="shared" si="161"/>
        <v>0</v>
      </c>
      <c r="O1040" s="7">
        <f t="shared" si="162"/>
        <v>50</v>
      </c>
      <c r="P1040" s="7">
        <f t="shared" si="163"/>
        <v>33</v>
      </c>
      <c r="Q1040" s="8">
        <f t="shared" si="164"/>
        <v>21.2</v>
      </c>
      <c r="R1040" s="8">
        <f t="shared" si="165"/>
        <v>30.75</v>
      </c>
      <c r="S1040" s="8">
        <f t="shared" si="166"/>
        <v>31.1</v>
      </c>
      <c r="T1040" s="8">
        <f t="shared" si="167"/>
        <v>27</v>
      </c>
      <c r="U1040" s="7">
        <f t="shared" si="168"/>
        <v>27.683333333333337</v>
      </c>
      <c r="V1040" s="7">
        <f t="shared" si="169"/>
        <v>27.512500000000003</v>
      </c>
    </row>
    <row r="1041" spans="1:22" ht="13.5" x14ac:dyDescent="0.25">
      <c r="A1041" s="3">
        <f>RSI!A1041</f>
        <v>44223</v>
      </c>
      <c r="B1041" s="2">
        <f>RSI!B1041</f>
        <v>1.96</v>
      </c>
      <c r="C1041" s="2">
        <f>RSI!I1041</f>
        <v>61.254950838253059</v>
      </c>
      <c r="D1041" s="2">
        <f>MACD!E1041</f>
        <v>1.04696631971537E-2</v>
      </c>
      <c r="E1041" s="2">
        <f>MACD!F1041</f>
        <v>8.1488969899699438E-3</v>
      </c>
      <c r="F1041" s="2">
        <f>'Moving Avg'!D1041</f>
        <v>1.9600000000000002</v>
      </c>
      <c r="G1041" s="2">
        <f>'Moving Avg'!F1041</f>
        <v>1.9410000000000003</v>
      </c>
      <c r="H1041" s="2">
        <f>'Moving Avg'!G1041</f>
        <v>1.8253999999999977</v>
      </c>
      <c r="I1041" s="2">
        <f>'Moving Avg'!H1041</f>
        <v>1.7361999999999989</v>
      </c>
      <c r="J1041" s="5" t="str">
        <f>OBV!F1041</f>
        <v>NEUTRAL</v>
      </c>
      <c r="K1041" s="5" t="str">
        <f>OBV!G1041</f>
        <v>NEUTRAL</v>
      </c>
      <c r="L1041" s="5" t="str">
        <f>OBV!H1041</f>
        <v>NEUTRAL</v>
      </c>
      <c r="M1041" s="7">
        <f t="shared" si="160"/>
        <v>25</v>
      </c>
      <c r="N1041" s="7">
        <f t="shared" si="161"/>
        <v>0</v>
      </c>
      <c r="O1041" s="7">
        <f t="shared" si="162"/>
        <v>50</v>
      </c>
      <c r="P1041" s="7">
        <f t="shared" si="163"/>
        <v>33</v>
      </c>
      <c r="Q1041" s="8">
        <f t="shared" si="164"/>
        <v>21.2</v>
      </c>
      <c r="R1041" s="8">
        <f t="shared" si="165"/>
        <v>30.75</v>
      </c>
      <c r="S1041" s="8">
        <f t="shared" si="166"/>
        <v>31.1</v>
      </c>
      <c r="T1041" s="8">
        <f t="shared" si="167"/>
        <v>27</v>
      </c>
      <c r="U1041" s="7">
        <f t="shared" si="168"/>
        <v>27.683333333333337</v>
      </c>
      <c r="V1041" s="7">
        <f t="shared" si="169"/>
        <v>27.512500000000003</v>
      </c>
    </row>
    <row r="1042" spans="1:22" ht="13.5" x14ac:dyDescent="0.25">
      <c r="A1042" s="3">
        <f>RSI!A1042</f>
        <v>44224</v>
      </c>
      <c r="B1042" s="2">
        <f>RSI!B1042</f>
        <v>1.96</v>
      </c>
      <c r="C1042" s="2">
        <f>RSI!I1042</f>
        <v>61.254950838253059</v>
      </c>
      <c r="D1042" s="2">
        <f>MACD!E1042</f>
        <v>1.191718094829386E-2</v>
      </c>
      <c r="E1042" s="2">
        <f>MACD!F1042</f>
        <v>8.902553781634728E-3</v>
      </c>
      <c r="F1042" s="2">
        <f>'Moving Avg'!D1042</f>
        <v>1.9600000000000002</v>
      </c>
      <c r="G1042" s="2">
        <f>'Moving Avg'!F1042</f>
        <v>1.9435000000000007</v>
      </c>
      <c r="H1042" s="2">
        <f>'Moving Avg'!G1042</f>
        <v>1.8319999999999974</v>
      </c>
      <c r="I1042" s="2">
        <f>'Moving Avg'!H1042</f>
        <v>1.7358999999999987</v>
      </c>
      <c r="J1042" s="5" t="str">
        <f>OBV!F1042</f>
        <v>NEUTRAL</v>
      </c>
      <c r="K1042" s="5" t="str">
        <f>OBV!G1042</f>
        <v>NEUTRAL</v>
      </c>
      <c r="L1042" s="5" t="str">
        <f>OBV!H1042</f>
        <v>NEUTRAL</v>
      </c>
      <c r="M1042" s="7">
        <f t="shared" si="160"/>
        <v>25</v>
      </c>
      <c r="N1042" s="7">
        <f t="shared" si="161"/>
        <v>0</v>
      </c>
      <c r="O1042" s="7">
        <f t="shared" si="162"/>
        <v>50</v>
      </c>
      <c r="P1042" s="7">
        <f t="shared" si="163"/>
        <v>33</v>
      </c>
      <c r="Q1042" s="8">
        <f t="shared" si="164"/>
        <v>21.2</v>
      </c>
      <c r="R1042" s="8">
        <f t="shared" si="165"/>
        <v>30.75</v>
      </c>
      <c r="S1042" s="8">
        <f t="shared" si="166"/>
        <v>31.1</v>
      </c>
      <c r="T1042" s="8">
        <f t="shared" si="167"/>
        <v>27</v>
      </c>
      <c r="U1042" s="7">
        <f t="shared" si="168"/>
        <v>27.683333333333337</v>
      </c>
      <c r="V1042" s="7">
        <f t="shared" si="169"/>
        <v>27.512500000000003</v>
      </c>
    </row>
    <row r="1043" spans="1:22" ht="13.5" x14ac:dyDescent="0.25">
      <c r="A1043" s="3">
        <f>RSI!A1043</f>
        <v>44225</v>
      </c>
      <c r="B1043" s="2">
        <f>RSI!B1043</f>
        <v>1.96</v>
      </c>
      <c r="C1043" s="2">
        <f>RSI!I1043</f>
        <v>61.254950838253059</v>
      </c>
      <c r="D1043" s="2">
        <f>MACD!E1043</f>
        <v>1.2915467722568463E-2</v>
      </c>
      <c r="E1043" s="2">
        <f>MACD!F1043</f>
        <v>9.7051365698214744E-3</v>
      </c>
      <c r="F1043" s="2">
        <f>'Moving Avg'!D1043</f>
        <v>1.9600000000000002</v>
      </c>
      <c r="G1043" s="2">
        <f>'Moving Avg'!F1043</f>
        <v>1.9500000000000004</v>
      </c>
      <c r="H1043" s="2">
        <f>'Moving Avg'!G1043</f>
        <v>1.8385999999999973</v>
      </c>
      <c r="I1043" s="2">
        <f>'Moving Avg'!H1043</f>
        <v>1.7355999999999987</v>
      </c>
      <c r="J1043" s="5" t="str">
        <f>OBV!F1043</f>
        <v>NEUTRAL</v>
      </c>
      <c r="K1043" s="5" t="str">
        <f>OBV!G1043</f>
        <v>NEUTRAL</v>
      </c>
      <c r="L1043" s="5" t="str">
        <f>OBV!H1043</f>
        <v>NEUTRAL</v>
      </c>
      <c r="M1043" s="7">
        <f t="shared" si="160"/>
        <v>25</v>
      </c>
      <c r="N1043" s="7">
        <f t="shared" si="161"/>
        <v>0</v>
      </c>
      <c r="O1043" s="7">
        <f t="shared" si="162"/>
        <v>50</v>
      </c>
      <c r="P1043" s="7">
        <f t="shared" si="163"/>
        <v>33</v>
      </c>
      <c r="Q1043" s="8">
        <f t="shared" si="164"/>
        <v>21.2</v>
      </c>
      <c r="R1043" s="8">
        <f t="shared" si="165"/>
        <v>30.75</v>
      </c>
      <c r="S1043" s="8">
        <f t="shared" si="166"/>
        <v>31.1</v>
      </c>
      <c r="T1043" s="8">
        <f t="shared" si="167"/>
        <v>27</v>
      </c>
      <c r="U1043" s="7">
        <f t="shared" si="168"/>
        <v>27.683333333333337</v>
      </c>
      <c r="V1043" s="7">
        <f t="shared" si="169"/>
        <v>27.512500000000003</v>
      </c>
    </row>
    <row r="1044" spans="1:22" ht="13.5" x14ac:dyDescent="0.25">
      <c r="A1044" s="3">
        <f>RSI!A1044</f>
        <v>44228</v>
      </c>
      <c r="B1044" s="2">
        <f>RSI!B1044</f>
        <v>1.96</v>
      </c>
      <c r="C1044" s="2">
        <f>RSI!I1044</f>
        <v>61.254950838253059</v>
      </c>
      <c r="D1044" s="2">
        <f>MACD!E1044</f>
        <v>1.3550416417825506E-2</v>
      </c>
      <c r="E1044" s="2">
        <f>MACD!F1044</f>
        <v>1.0474192539422281E-2</v>
      </c>
      <c r="F1044" s="2">
        <f>'Moving Avg'!D1044</f>
        <v>1.9600000000000002</v>
      </c>
      <c r="G1044" s="2">
        <f>'Moving Avg'!F1044</f>
        <v>1.9525000000000006</v>
      </c>
      <c r="H1044" s="2">
        <f>'Moving Avg'!G1044</f>
        <v>1.8459999999999974</v>
      </c>
      <c r="I1044" s="2">
        <f>'Moving Avg'!H1044</f>
        <v>1.7352999999999985</v>
      </c>
      <c r="J1044" s="5" t="str">
        <f>OBV!F1044</f>
        <v>NEUTRAL</v>
      </c>
      <c r="K1044" s="5" t="str">
        <f>OBV!G1044</f>
        <v>NEUTRAL</v>
      </c>
      <c r="L1044" s="5" t="str">
        <f>OBV!H1044</f>
        <v>NEUTRAL</v>
      </c>
      <c r="M1044" s="7">
        <f t="shared" si="160"/>
        <v>25</v>
      </c>
      <c r="N1044" s="7">
        <f t="shared" si="161"/>
        <v>0</v>
      </c>
      <c r="O1044" s="7">
        <f t="shared" si="162"/>
        <v>50</v>
      </c>
      <c r="P1044" s="7">
        <f t="shared" si="163"/>
        <v>33</v>
      </c>
      <c r="Q1044" s="8">
        <f t="shared" si="164"/>
        <v>21.2</v>
      </c>
      <c r="R1044" s="8">
        <f t="shared" si="165"/>
        <v>30.75</v>
      </c>
      <c r="S1044" s="8">
        <f t="shared" si="166"/>
        <v>31.1</v>
      </c>
      <c r="T1044" s="8">
        <f t="shared" si="167"/>
        <v>27</v>
      </c>
      <c r="U1044" s="7">
        <f t="shared" si="168"/>
        <v>27.683333333333337</v>
      </c>
      <c r="V1044" s="7">
        <f t="shared" si="169"/>
        <v>27.512500000000003</v>
      </c>
    </row>
    <row r="1045" spans="1:22" ht="13.5" x14ac:dyDescent="0.25">
      <c r="A1045" s="3">
        <f>RSI!A1045</f>
        <v>44229</v>
      </c>
      <c r="B1045" s="2">
        <f>RSI!B1045</f>
        <v>1.96</v>
      </c>
      <c r="C1045" s="2">
        <f>RSI!I1045</f>
        <v>61.254950838253059</v>
      </c>
      <c r="D1045" s="2">
        <f>MACD!E1045</f>
        <v>1.3893462644390731E-2</v>
      </c>
      <c r="E1045" s="2">
        <f>MACD!F1045</f>
        <v>1.1158046560415972E-2</v>
      </c>
      <c r="F1045" s="2">
        <f>'Moving Avg'!D1045</f>
        <v>1.9600000000000002</v>
      </c>
      <c r="G1045" s="2">
        <f>'Moving Avg'!F1045</f>
        <v>1.9525000000000006</v>
      </c>
      <c r="H1045" s="2">
        <f>'Moving Avg'!G1045</f>
        <v>1.8525999999999974</v>
      </c>
      <c r="I1045" s="2">
        <f>'Moving Avg'!H1045</f>
        <v>1.7349999999999985</v>
      </c>
      <c r="J1045" s="5" t="str">
        <f>OBV!F1045</f>
        <v>NEUTRAL</v>
      </c>
      <c r="K1045" s="5" t="str">
        <f>OBV!G1045</f>
        <v>NEUTRAL</v>
      </c>
      <c r="L1045" s="5" t="str">
        <f>OBV!H1045</f>
        <v>NEUTRAL</v>
      </c>
      <c r="M1045" s="7">
        <f t="shared" si="160"/>
        <v>25</v>
      </c>
      <c r="N1045" s="7">
        <f t="shared" si="161"/>
        <v>0</v>
      </c>
      <c r="O1045" s="7">
        <f t="shared" si="162"/>
        <v>50</v>
      </c>
      <c r="P1045" s="7">
        <f t="shared" si="163"/>
        <v>33</v>
      </c>
      <c r="Q1045" s="8">
        <f t="shared" si="164"/>
        <v>21.2</v>
      </c>
      <c r="R1045" s="8">
        <f t="shared" si="165"/>
        <v>30.75</v>
      </c>
      <c r="S1045" s="8">
        <f t="shared" si="166"/>
        <v>31.1</v>
      </c>
      <c r="T1045" s="8">
        <f t="shared" si="167"/>
        <v>27</v>
      </c>
      <c r="U1045" s="7">
        <f t="shared" si="168"/>
        <v>27.683333333333337</v>
      </c>
      <c r="V1045" s="7">
        <f t="shared" si="169"/>
        <v>27.512500000000003</v>
      </c>
    </row>
    <row r="1046" spans="1:22" ht="13.5" x14ac:dyDescent="0.25">
      <c r="A1046" s="3">
        <f>RSI!A1046</f>
        <v>44230</v>
      </c>
      <c r="B1046" s="2">
        <f>RSI!B1046</f>
        <v>1.96</v>
      </c>
      <c r="C1046" s="2">
        <f>RSI!I1046</f>
        <v>61.254950838253059</v>
      </c>
      <c r="D1046" s="2">
        <f>MACD!E1046</f>
        <v>1.4003900996891971E-2</v>
      </c>
      <c r="E1046" s="2">
        <f>MACD!F1046</f>
        <v>1.1727217447711174E-2</v>
      </c>
      <c r="F1046" s="2">
        <f>'Moving Avg'!D1046</f>
        <v>1.9600000000000002</v>
      </c>
      <c r="G1046" s="2">
        <f>'Moving Avg'!F1046</f>
        <v>1.9550000000000005</v>
      </c>
      <c r="H1046" s="2">
        <f>'Moving Avg'!G1046</f>
        <v>1.8591999999999975</v>
      </c>
      <c r="I1046" s="2">
        <f>'Moving Avg'!H1046</f>
        <v>1.7346999999999984</v>
      </c>
      <c r="J1046" s="5" t="str">
        <f>OBV!F1046</f>
        <v>NEUTRAL</v>
      </c>
      <c r="K1046" s="5" t="str">
        <f>OBV!G1046</f>
        <v>NEUTRAL</v>
      </c>
      <c r="L1046" s="5" t="str">
        <f>OBV!H1046</f>
        <v>NEUTRAL</v>
      </c>
      <c r="M1046" s="7">
        <f t="shared" si="160"/>
        <v>25</v>
      </c>
      <c r="N1046" s="7">
        <f t="shared" si="161"/>
        <v>0</v>
      </c>
      <c r="O1046" s="7">
        <f t="shared" si="162"/>
        <v>50</v>
      </c>
      <c r="P1046" s="7">
        <f t="shared" si="163"/>
        <v>33</v>
      </c>
      <c r="Q1046" s="8">
        <f t="shared" si="164"/>
        <v>21.2</v>
      </c>
      <c r="R1046" s="8">
        <f t="shared" si="165"/>
        <v>30.75</v>
      </c>
      <c r="S1046" s="8">
        <f t="shared" si="166"/>
        <v>31.1</v>
      </c>
      <c r="T1046" s="8">
        <f t="shared" si="167"/>
        <v>27</v>
      </c>
      <c r="U1046" s="7">
        <f t="shared" si="168"/>
        <v>27.683333333333337</v>
      </c>
      <c r="V1046" s="7">
        <f t="shared" si="169"/>
        <v>27.512500000000003</v>
      </c>
    </row>
    <row r="1047" spans="1:22" ht="13.5" x14ac:dyDescent="0.25">
      <c r="A1047" s="3">
        <f>RSI!A1047</f>
        <v>44231</v>
      </c>
      <c r="B1047" s="2">
        <f>RSI!B1047</f>
        <v>1.96</v>
      </c>
      <c r="C1047" s="2">
        <f>RSI!I1047</f>
        <v>61.254950838253059</v>
      </c>
      <c r="D1047" s="2">
        <f>MACD!E1047</f>
        <v>1.3930838156294367E-2</v>
      </c>
      <c r="E1047" s="2">
        <f>MACD!F1047</f>
        <v>1.2167941589427814E-2</v>
      </c>
      <c r="F1047" s="2">
        <f>'Moving Avg'!D1047</f>
        <v>1.9600000000000002</v>
      </c>
      <c r="G1047" s="2">
        <f>'Moving Avg'!F1047</f>
        <v>1.9575000000000007</v>
      </c>
      <c r="H1047" s="2">
        <f>'Moving Avg'!G1047</f>
        <v>1.8657999999999975</v>
      </c>
      <c r="I1047" s="2">
        <f>'Moving Avg'!H1047</f>
        <v>1.7343999999999982</v>
      </c>
      <c r="J1047" s="5" t="str">
        <f>OBV!F1047</f>
        <v>NEUTRAL</v>
      </c>
      <c r="K1047" s="5" t="str">
        <f>OBV!G1047</f>
        <v>NEUTRAL</v>
      </c>
      <c r="L1047" s="5" t="str">
        <f>OBV!H1047</f>
        <v>NEUTRAL</v>
      </c>
      <c r="M1047" s="7">
        <f t="shared" si="160"/>
        <v>25</v>
      </c>
      <c r="N1047" s="7">
        <f t="shared" si="161"/>
        <v>0</v>
      </c>
      <c r="O1047" s="7">
        <f t="shared" si="162"/>
        <v>50</v>
      </c>
      <c r="P1047" s="7">
        <f t="shared" si="163"/>
        <v>33</v>
      </c>
      <c r="Q1047" s="8">
        <f t="shared" si="164"/>
        <v>21.2</v>
      </c>
      <c r="R1047" s="8">
        <f t="shared" si="165"/>
        <v>30.75</v>
      </c>
      <c r="S1047" s="8">
        <f t="shared" si="166"/>
        <v>31.1</v>
      </c>
      <c r="T1047" s="8">
        <f t="shared" si="167"/>
        <v>27</v>
      </c>
      <c r="U1047" s="7">
        <f t="shared" si="168"/>
        <v>27.683333333333337</v>
      </c>
      <c r="V1047" s="7">
        <f t="shared" si="169"/>
        <v>27.512500000000003</v>
      </c>
    </row>
    <row r="1048" spans="1:22" ht="13.5" x14ac:dyDescent="0.25">
      <c r="A1048" s="3">
        <f>RSI!A1048</f>
        <v>44232</v>
      </c>
      <c r="B1048" s="2">
        <f>RSI!B1048</f>
        <v>1.96</v>
      </c>
      <c r="C1048" s="2">
        <f>RSI!I1048</f>
        <v>61.254950838253059</v>
      </c>
      <c r="D1048" s="2">
        <f>MACD!E1048</f>
        <v>1.3714839199629125E-2</v>
      </c>
      <c r="E1048" s="2">
        <f>MACD!F1048</f>
        <v>1.2477321111468077E-2</v>
      </c>
      <c r="F1048" s="2">
        <f>'Moving Avg'!D1048</f>
        <v>1.9600000000000002</v>
      </c>
      <c r="G1048" s="2">
        <f>'Moving Avg'!F1048</f>
        <v>1.9600000000000004</v>
      </c>
      <c r="H1048" s="2">
        <f>'Moving Avg'!G1048</f>
        <v>1.8723999999999976</v>
      </c>
      <c r="I1048" s="2">
        <f>'Moving Avg'!H1048</f>
        <v>1.734099999999998</v>
      </c>
      <c r="J1048" s="5" t="str">
        <f>OBV!F1048</f>
        <v>NEUTRAL</v>
      </c>
      <c r="K1048" s="5" t="str">
        <f>OBV!G1048</f>
        <v>NEUTRAL</v>
      </c>
      <c r="L1048" s="5" t="str">
        <f>OBV!H1048</f>
        <v>NEUTRAL</v>
      </c>
      <c r="M1048" s="7">
        <f t="shared" si="160"/>
        <v>25</v>
      </c>
      <c r="N1048" s="7">
        <f t="shared" si="161"/>
        <v>0</v>
      </c>
      <c r="O1048" s="7">
        <f t="shared" si="162"/>
        <v>50</v>
      </c>
      <c r="P1048" s="7">
        <f t="shared" si="163"/>
        <v>33</v>
      </c>
      <c r="Q1048" s="8">
        <f t="shared" si="164"/>
        <v>21.2</v>
      </c>
      <c r="R1048" s="8">
        <f t="shared" si="165"/>
        <v>30.75</v>
      </c>
      <c r="S1048" s="8">
        <f t="shared" si="166"/>
        <v>31.1</v>
      </c>
      <c r="T1048" s="8">
        <f t="shared" si="167"/>
        <v>27</v>
      </c>
      <c r="U1048" s="7">
        <f t="shared" si="168"/>
        <v>27.683333333333337</v>
      </c>
      <c r="V1048" s="7">
        <f t="shared" si="169"/>
        <v>27.512500000000003</v>
      </c>
    </row>
    <row r="1049" spans="1:22" ht="13.5" x14ac:dyDescent="0.25">
      <c r="A1049" s="3">
        <f>RSI!A1049</f>
        <v>44235</v>
      </c>
      <c r="B1049" s="2">
        <f>RSI!B1049</f>
        <v>1.96</v>
      </c>
      <c r="C1049" s="2">
        <f>RSI!I1049</f>
        <v>61.254950838253059</v>
      </c>
      <c r="D1049" s="2">
        <f>MACD!E1049</f>
        <v>1.3389314784012507E-2</v>
      </c>
      <c r="E1049" s="2">
        <f>MACD!F1049</f>
        <v>1.2659719845976964E-2</v>
      </c>
      <c r="F1049" s="2">
        <f>'Moving Avg'!D1049</f>
        <v>1.9600000000000002</v>
      </c>
      <c r="G1049" s="2">
        <f>'Moving Avg'!F1049</f>
        <v>1.9600000000000004</v>
      </c>
      <c r="H1049" s="2">
        <f>'Moving Avg'!G1049</f>
        <v>1.8789999999999978</v>
      </c>
      <c r="I1049" s="2">
        <f>'Moving Avg'!H1049</f>
        <v>1.733799999999998</v>
      </c>
      <c r="J1049" s="5" t="str">
        <f>OBV!F1049</f>
        <v>NEUTRAL</v>
      </c>
      <c r="K1049" s="5" t="str">
        <f>OBV!G1049</f>
        <v>NEUTRAL</v>
      </c>
      <c r="L1049" s="5" t="str">
        <f>OBV!H1049</f>
        <v>NEUTRAL</v>
      </c>
      <c r="M1049" s="7">
        <f t="shared" si="160"/>
        <v>25</v>
      </c>
      <c r="N1049" s="7">
        <f t="shared" si="161"/>
        <v>0</v>
      </c>
      <c r="O1049" s="7">
        <f t="shared" si="162"/>
        <v>50</v>
      </c>
      <c r="P1049" s="7">
        <f t="shared" si="163"/>
        <v>33</v>
      </c>
      <c r="Q1049" s="8">
        <f t="shared" si="164"/>
        <v>21.2</v>
      </c>
      <c r="R1049" s="8">
        <f t="shared" si="165"/>
        <v>30.75</v>
      </c>
      <c r="S1049" s="8">
        <f t="shared" si="166"/>
        <v>31.1</v>
      </c>
      <c r="T1049" s="8">
        <f t="shared" si="167"/>
        <v>27</v>
      </c>
      <c r="U1049" s="7">
        <f t="shared" si="168"/>
        <v>27.683333333333337</v>
      </c>
      <c r="V1049" s="7">
        <f t="shared" si="169"/>
        <v>27.512500000000003</v>
      </c>
    </row>
    <row r="1050" spans="1:22" ht="13.5" x14ac:dyDescent="0.25">
      <c r="A1050" s="3">
        <f>RSI!A1050</f>
        <v>44236</v>
      </c>
      <c r="B1050" s="2">
        <f>RSI!B1050</f>
        <v>1.96</v>
      </c>
      <c r="C1050" s="2">
        <f>RSI!I1050</f>
        <v>61.254950838253059</v>
      </c>
      <c r="D1050" s="2">
        <f>MACD!E1050</f>
        <v>1.2981689503583249E-2</v>
      </c>
      <c r="E1050" s="2">
        <f>MACD!F1050</f>
        <v>1.2724113777498221E-2</v>
      </c>
      <c r="F1050" s="2">
        <f>'Moving Avg'!D1050</f>
        <v>1.9600000000000002</v>
      </c>
      <c r="G1050" s="2">
        <f>'Moving Avg'!F1050</f>
        <v>1.9600000000000004</v>
      </c>
      <c r="H1050" s="2">
        <f>'Moving Avg'!G1050</f>
        <v>1.8855999999999977</v>
      </c>
      <c r="I1050" s="2">
        <f>'Moving Avg'!H1050</f>
        <v>1.733499999999998</v>
      </c>
      <c r="J1050" s="5" t="str">
        <f>OBV!F1050</f>
        <v>NEUTRAL</v>
      </c>
      <c r="K1050" s="5" t="str">
        <f>OBV!G1050</f>
        <v>NEUTRAL</v>
      </c>
      <c r="L1050" s="5" t="str">
        <f>OBV!H1050</f>
        <v>NEUTRAL</v>
      </c>
      <c r="M1050" s="7">
        <f t="shared" si="160"/>
        <v>25</v>
      </c>
      <c r="N1050" s="7">
        <f t="shared" si="161"/>
        <v>0</v>
      </c>
      <c r="O1050" s="7">
        <f t="shared" si="162"/>
        <v>50</v>
      </c>
      <c r="P1050" s="7">
        <f t="shared" si="163"/>
        <v>33</v>
      </c>
      <c r="Q1050" s="8">
        <f t="shared" si="164"/>
        <v>21.2</v>
      </c>
      <c r="R1050" s="8">
        <f t="shared" si="165"/>
        <v>30.75</v>
      </c>
      <c r="S1050" s="8">
        <f t="shared" si="166"/>
        <v>31.1</v>
      </c>
      <c r="T1050" s="8">
        <f t="shared" si="167"/>
        <v>27</v>
      </c>
      <c r="U1050" s="7">
        <f t="shared" si="168"/>
        <v>27.683333333333337</v>
      </c>
      <c r="V1050" s="7">
        <f t="shared" si="169"/>
        <v>27.512500000000003</v>
      </c>
    </row>
    <row r="1051" spans="1:22" ht="13.5" x14ac:dyDescent="0.25">
      <c r="A1051" s="3">
        <f>RSI!A1051</f>
        <v>44237</v>
      </c>
      <c r="B1051" s="2">
        <f>RSI!B1051</f>
        <v>1.96</v>
      </c>
      <c r="C1051" s="2">
        <f>RSI!I1051</f>
        <v>61.254950838253059</v>
      </c>
      <c r="D1051" s="2">
        <f>MACD!E1051</f>
        <v>1.2514385486112278E-2</v>
      </c>
      <c r="E1051" s="2">
        <f>MACD!F1051</f>
        <v>1.2682168119221033E-2</v>
      </c>
      <c r="F1051" s="2">
        <f>'Moving Avg'!D1051</f>
        <v>1.9600000000000002</v>
      </c>
      <c r="G1051" s="2">
        <f>'Moving Avg'!F1051</f>
        <v>1.9600000000000004</v>
      </c>
      <c r="H1051" s="2">
        <f>'Moving Avg'!G1051</f>
        <v>1.8921999999999981</v>
      </c>
      <c r="I1051" s="2">
        <f>'Moving Avg'!H1051</f>
        <v>1.7331999999999979</v>
      </c>
      <c r="J1051" s="5" t="str">
        <f>OBV!F1051</f>
        <v>NEUTRAL</v>
      </c>
      <c r="K1051" s="5" t="str">
        <f>OBV!G1051</f>
        <v>NEUTRAL</v>
      </c>
      <c r="L1051" s="5" t="str">
        <f>OBV!H1051</f>
        <v>NEUTRAL</v>
      </c>
      <c r="M1051" s="7">
        <f t="shared" si="160"/>
        <v>25</v>
      </c>
      <c r="N1051" s="7">
        <f t="shared" si="161"/>
        <v>45</v>
      </c>
      <c r="O1051" s="7">
        <f t="shared" si="162"/>
        <v>50</v>
      </c>
      <c r="P1051" s="7">
        <f t="shared" si="163"/>
        <v>33</v>
      </c>
      <c r="Q1051" s="8">
        <f t="shared" si="164"/>
        <v>36.950000000000003</v>
      </c>
      <c r="R1051" s="8">
        <f t="shared" si="165"/>
        <v>39.75</v>
      </c>
      <c r="S1051" s="8">
        <f t="shared" si="166"/>
        <v>37.85</v>
      </c>
      <c r="T1051" s="8">
        <f t="shared" si="167"/>
        <v>38.25</v>
      </c>
      <c r="U1051" s="7">
        <f t="shared" si="168"/>
        <v>38.183333333333337</v>
      </c>
      <c r="V1051" s="7">
        <f t="shared" si="169"/>
        <v>38.200000000000003</v>
      </c>
    </row>
    <row r="1052" spans="1:22" ht="13.5" x14ac:dyDescent="0.25">
      <c r="A1052" s="3">
        <f>RSI!A1052</f>
        <v>44238</v>
      </c>
      <c r="B1052" s="2">
        <f>RSI!B1052</f>
        <v>1.96</v>
      </c>
      <c r="C1052" s="2">
        <f>RSI!I1052</f>
        <v>61.254950838253059</v>
      </c>
      <c r="D1052" s="2">
        <f>MACD!E1052</f>
        <v>1.200565002528875E-2</v>
      </c>
      <c r="E1052" s="2">
        <f>MACD!F1052</f>
        <v>1.2546864500434577E-2</v>
      </c>
      <c r="F1052" s="2">
        <f>'Moving Avg'!D1052</f>
        <v>1.9600000000000002</v>
      </c>
      <c r="G1052" s="2">
        <f>'Moving Avg'!F1052</f>
        <v>1.9600000000000004</v>
      </c>
      <c r="H1052" s="2">
        <f>'Moving Avg'!G1052</f>
        <v>1.898799999999998</v>
      </c>
      <c r="I1052" s="2">
        <f>'Moving Avg'!H1052</f>
        <v>1.7328999999999977</v>
      </c>
      <c r="J1052" s="5" t="str">
        <f>OBV!F1052</f>
        <v>NEUTRAL</v>
      </c>
      <c r="K1052" s="5" t="str">
        <f>OBV!G1052</f>
        <v>NEUTRAL</v>
      </c>
      <c r="L1052" s="5" t="str">
        <f>OBV!H1052</f>
        <v>NEUTRAL</v>
      </c>
      <c r="M1052" s="7">
        <f t="shared" si="160"/>
        <v>25</v>
      </c>
      <c r="N1052" s="7">
        <f t="shared" si="161"/>
        <v>45</v>
      </c>
      <c r="O1052" s="7">
        <f t="shared" si="162"/>
        <v>50</v>
      </c>
      <c r="P1052" s="7">
        <f t="shared" si="163"/>
        <v>33</v>
      </c>
      <c r="Q1052" s="8">
        <f t="shared" si="164"/>
        <v>36.950000000000003</v>
      </c>
      <c r="R1052" s="8">
        <f t="shared" si="165"/>
        <v>39.75</v>
      </c>
      <c r="S1052" s="8">
        <f t="shared" si="166"/>
        <v>37.85</v>
      </c>
      <c r="T1052" s="8">
        <f t="shared" si="167"/>
        <v>38.25</v>
      </c>
      <c r="U1052" s="7">
        <f t="shared" si="168"/>
        <v>38.183333333333337</v>
      </c>
      <c r="V1052" s="7">
        <f t="shared" si="169"/>
        <v>38.200000000000003</v>
      </c>
    </row>
    <row r="1053" spans="1:22" ht="13.5" x14ac:dyDescent="0.25">
      <c r="A1053" s="3">
        <f>RSI!A1053</f>
        <v>44239</v>
      </c>
      <c r="B1053" s="2">
        <f>RSI!B1053</f>
        <v>1.96</v>
      </c>
      <c r="C1053" s="2">
        <f>RSI!I1053</f>
        <v>61.254950838253059</v>
      </c>
      <c r="D1053" s="2">
        <f>MACD!E1053</f>
        <v>1.147025158703352E-2</v>
      </c>
      <c r="E1053" s="2">
        <f>MACD!F1053</f>
        <v>1.2331541917754367E-2</v>
      </c>
      <c r="F1053" s="2">
        <f>'Moving Avg'!D1053</f>
        <v>1.9600000000000002</v>
      </c>
      <c r="G1053" s="2">
        <f>'Moving Avg'!F1053</f>
        <v>1.9600000000000004</v>
      </c>
      <c r="H1053" s="2">
        <f>'Moving Avg'!G1053</f>
        <v>1.905399999999998</v>
      </c>
      <c r="I1053" s="2">
        <f>'Moving Avg'!H1053</f>
        <v>1.7325999999999977</v>
      </c>
      <c r="J1053" s="5" t="str">
        <f>OBV!F1053</f>
        <v>NEUTRAL</v>
      </c>
      <c r="K1053" s="5" t="str">
        <f>OBV!G1053</f>
        <v>NEUTRAL</v>
      </c>
      <c r="L1053" s="5" t="str">
        <f>OBV!H1053</f>
        <v>NEUTRAL</v>
      </c>
      <c r="M1053" s="7">
        <f t="shared" si="160"/>
        <v>25</v>
      </c>
      <c r="N1053" s="7">
        <f t="shared" si="161"/>
        <v>45</v>
      </c>
      <c r="O1053" s="7">
        <f t="shared" si="162"/>
        <v>50</v>
      </c>
      <c r="P1053" s="7">
        <f t="shared" si="163"/>
        <v>33</v>
      </c>
      <c r="Q1053" s="8">
        <f t="shared" si="164"/>
        <v>36.950000000000003</v>
      </c>
      <c r="R1053" s="8">
        <f t="shared" si="165"/>
        <v>39.75</v>
      </c>
      <c r="S1053" s="8">
        <f t="shared" si="166"/>
        <v>37.85</v>
      </c>
      <c r="T1053" s="8">
        <f t="shared" si="167"/>
        <v>38.25</v>
      </c>
      <c r="U1053" s="7">
        <f t="shared" si="168"/>
        <v>38.183333333333337</v>
      </c>
      <c r="V1053" s="7">
        <f t="shared" si="169"/>
        <v>38.200000000000003</v>
      </c>
    </row>
    <row r="1054" spans="1:22" ht="13.5" x14ac:dyDescent="0.25">
      <c r="A1054" s="3">
        <f>RSI!A1054</f>
        <v>44242</v>
      </c>
      <c r="B1054" s="2">
        <f>RSI!B1054</f>
        <v>1.96</v>
      </c>
      <c r="C1054" s="2">
        <f>RSI!I1054</f>
        <v>61.254950838253059</v>
      </c>
      <c r="D1054" s="2">
        <f>MACD!E1054</f>
        <v>1.0920064758348946E-2</v>
      </c>
      <c r="E1054" s="2">
        <f>MACD!F1054</f>
        <v>1.2049246485873284E-2</v>
      </c>
      <c r="F1054" s="2">
        <f>'Moving Avg'!D1054</f>
        <v>1.9600000000000002</v>
      </c>
      <c r="G1054" s="2">
        <f>'Moving Avg'!F1054</f>
        <v>1.9600000000000004</v>
      </c>
      <c r="H1054" s="2">
        <f>'Moving Avg'!G1054</f>
        <v>1.9119999999999979</v>
      </c>
      <c r="I1054" s="2">
        <f>'Moving Avg'!H1054</f>
        <v>1.7322999999999973</v>
      </c>
      <c r="J1054" s="5" t="str">
        <f>OBV!F1054</f>
        <v>NEUTRAL</v>
      </c>
      <c r="K1054" s="5" t="str">
        <f>OBV!G1054</f>
        <v>NEUTRAL</v>
      </c>
      <c r="L1054" s="5" t="str">
        <f>OBV!H1054</f>
        <v>NEUTRAL</v>
      </c>
      <c r="M1054" s="7">
        <f t="shared" si="160"/>
        <v>25</v>
      </c>
      <c r="N1054" s="7">
        <f t="shared" si="161"/>
        <v>45</v>
      </c>
      <c r="O1054" s="7">
        <f t="shared" si="162"/>
        <v>50</v>
      </c>
      <c r="P1054" s="7">
        <f t="shared" si="163"/>
        <v>33</v>
      </c>
      <c r="Q1054" s="8">
        <f t="shared" si="164"/>
        <v>36.950000000000003</v>
      </c>
      <c r="R1054" s="8">
        <f t="shared" si="165"/>
        <v>39.75</v>
      </c>
      <c r="S1054" s="8">
        <f t="shared" si="166"/>
        <v>37.85</v>
      </c>
      <c r="T1054" s="8">
        <f t="shared" si="167"/>
        <v>38.25</v>
      </c>
      <c r="U1054" s="7">
        <f t="shared" si="168"/>
        <v>38.183333333333337</v>
      </c>
      <c r="V1054" s="7">
        <f t="shared" si="169"/>
        <v>38.200000000000003</v>
      </c>
    </row>
    <row r="1055" spans="1:22" ht="13.5" x14ac:dyDescent="0.25">
      <c r="A1055" s="3">
        <f>RSI!A1055</f>
        <v>44243</v>
      </c>
      <c r="B1055" s="2">
        <f>RSI!B1055</f>
        <v>1.96</v>
      </c>
      <c r="C1055" s="2">
        <f>RSI!I1055</f>
        <v>61.254950838253059</v>
      </c>
      <c r="D1055" s="2">
        <f>MACD!E1055</f>
        <v>1.0364561519255799E-2</v>
      </c>
      <c r="E1055" s="2">
        <f>MACD!F1055</f>
        <v>1.1712309492549786E-2</v>
      </c>
      <c r="F1055" s="2">
        <f>'Moving Avg'!D1055</f>
        <v>1.9600000000000002</v>
      </c>
      <c r="G1055" s="2">
        <f>'Moving Avg'!F1055</f>
        <v>1.9600000000000004</v>
      </c>
      <c r="H1055" s="2">
        <f>'Moving Avg'!G1055</f>
        <v>1.9185999999999979</v>
      </c>
      <c r="I1055" s="2">
        <f>'Moving Avg'!H1055</f>
        <v>1.7319999999999975</v>
      </c>
      <c r="J1055" s="5" t="str">
        <f>OBV!F1055</f>
        <v>NEUTRAL</v>
      </c>
      <c r="K1055" s="5" t="str">
        <f>OBV!G1055</f>
        <v>NEUTRAL</v>
      </c>
      <c r="L1055" s="5" t="str">
        <f>OBV!H1055</f>
        <v>NEUTRAL</v>
      </c>
      <c r="M1055" s="7">
        <f t="shared" si="160"/>
        <v>25</v>
      </c>
      <c r="N1055" s="7">
        <f t="shared" si="161"/>
        <v>45</v>
      </c>
      <c r="O1055" s="7">
        <f t="shared" si="162"/>
        <v>50</v>
      </c>
      <c r="P1055" s="7">
        <f t="shared" si="163"/>
        <v>33</v>
      </c>
      <c r="Q1055" s="8">
        <f t="shared" si="164"/>
        <v>36.950000000000003</v>
      </c>
      <c r="R1055" s="8">
        <f t="shared" si="165"/>
        <v>39.75</v>
      </c>
      <c r="S1055" s="8">
        <f t="shared" si="166"/>
        <v>37.85</v>
      </c>
      <c r="T1055" s="8">
        <f t="shared" si="167"/>
        <v>38.25</v>
      </c>
      <c r="U1055" s="7">
        <f t="shared" si="168"/>
        <v>38.183333333333337</v>
      </c>
      <c r="V1055" s="7">
        <f t="shared" si="169"/>
        <v>38.200000000000003</v>
      </c>
    </row>
    <row r="1056" spans="1:22" ht="13.5" x14ac:dyDescent="0.25">
      <c r="A1056" s="3">
        <f>RSI!A1056</f>
        <v>44244</v>
      </c>
      <c r="B1056" s="2">
        <f>RSI!B1056</f>
        <v>1.96</v>
      </c>
      <c r="C1056" s="2">
        <f>RSI!I1056</f>
        <v>61.254950838253059</v>
      </c>
      <c r="D1056" s="2">
        <f>MACD!E1056</f>
        <v>9.81122352259578E-3</v>
      </c>
      <c r="E1056" s="2">
        <f>MACD!F1056</f>
        <v>1.1332092298558987E-2</v>
      </c>
      <c r="F1056" s="2">
        <f>'Moving Avg'!D1056</f>
        <v>1.9600000000000002</v>
      </c>
      <c r="G1056" s="2">
        <f>'Moving Avg'!F1056</f>
        <v>1.9600000000000004</v>
      </c>
      <c r="H1056" s="2">
        <f>'Moving Avg'!G1056</f>
        <v>1.9251999999999978</v>
      </c>
      <c r="I1056" s="2">
        <f>'Moving Avg'!H1056</f>
        <v>1.7316999999999974</v>
      </c>
      <c r="J1056" s="5" t="str">
        <f>OBV!F1056</f>
        <v>NEUTRAL</v>
      </c>
      <c r="K1056" s="5" t="str">
        <f>OBV!G1056</f>
        <v>NEUTRAL</v>
      </c>
      <c r="L1056" s="5" t="str">
        <f>OBV!H1056</f>
        <v>NEUTRAL</v>
      </c>
      <c r="M1056" s="7">
        <f t="shared" si="160"/>
        <v>25</v>
      </c>
      <c r="N1056" s="7">
        <f t="shared" si="161"/>
        <v>45</v>
      </c>
      <c r="O1056" s="7">
        <f t="shared" si="162"/>
        <v>50</v>
      </c>
      <c r="P1056" s="7">
        <f t="shared" si="163"/>
        <v>33</v>
      </c>
      <c r="Q1056" s="8">
        <f t="shared" si="164"/>
        <v>36.950000000000003</v>
      </c>
      <c r="R1056" s="8">
        <f t="shared" si="165"/>
        <v>39.75</v>
      </c>
      <c r="S1056" s="8">
        <f t="shared" si="166"/>
        <v>37.85</v>
      </c>
      <c r="T1056" s="8">
        <f t="shared" si="167"/>
        <v>38.25</v>
      </c>
      <c r="U1056" s="7">
        <f t="shared" si="168"/>
        <v>38.183333333333337</v>
      </c>
      <c r="V1056" s="7">
        <f t="shared" si="169"/>
        <v>38.200000000000003</v>
      </c>
    </row>
    <row r="1057" spans="1:22" ht="13.5" x14ac:dyDescent="0.25">
      <c r="A1057" s="3">
        <f>RSI!A1057</f>
        <v>44245</v>
      </c>
      <c r="B1057" s="2">
        <f>RSI!B1057</f>
        <v>1.96</v>
      </c>
      <c r="C1057" s="2">
        <f>RSI!I1057</f>
        <v>61.254950838253059</v>
      </c>
      <c r="D1057" s="2">
        <f>MACD!E1057</f>
        <v>9.2658877870634981E-3</v>
      </c>
      <c r="E1057" s="2">
        <f>MACD!F1057</f>
        <v>1.091885139625989E-2</v>
      </c>
      <c r="F1057" s="2">
        <f>'Moving Avg'!D1057</f>
        <v>1.9600000000000002</v>
      </c>
      <c r="G1057" s="2">
        <f>'Moving Avg'!F1057</f>
        <v>1.9600000000000004</v>
      </c>
      <c r="H1057" s="2">
        <f>'Moving Avg'!G1057</f>
        <v>1.9319999999999979</v>
      </c>
      <c r="I1057" s="2">
        <f>'Moving Avg'!H1057</f>
        <v>1.7313999999999974</v>
      </c>
      <c r="J1057" s="5" t="str">
        <f>OBV!F1057</f>
        <v>NEUTRAL</v>
      </c>
      <c r="K1057" s="5" t="str">
        <f>OBV!G1057</f>
        <v>NEUTRAL</v>
      </c>
      <c r="L1057" s="5" t="str">
        <f>OBV!H1057</f>
        <v>NEUTRAL</v>
      </c>
      <c r="M1057" s="7">
        <f t="shared" si="160"/>
        <v>25</v>
      </c>
      <c r="N1057" s="7">
        <f t="shared" si="161"/>
        <v>45</v>
      </c>
      <c r="O1057" s="7">
        <f t="shared" si="162"/>
        <v>50</v>
      </c>
      <c r="P1057" s="7">
        <f t="shared" si="163"/>
        <v>33</v>
      </c>
      <c r="Q1057" s="8">
        <f t="shared" si="164"/>
        <v>36.950000000000003</v>
      </c>
      <c r="R1057" s="8">
        <f t="shared" si="165"/>
        <v>39.75</v>
      </c>
      <c r="S1057" s="8">
        <f t="shared" si="166"/>
        <v>37.85</v>
      </c>
      <c r="T1057" s="8">
        <f t="shared" si="167"/>
        <v>38.25</v>
      </c>
      <c r="U1057" s="7">
        <f t="shared" si="168"/>
        <v>38.183333333333337</v>
      </c>
      <c r="V1057" s="7">
        <f t="shared" si="169"/>
        <v>38.200000000000003</v>
      </c>
    </row>
    <row r="1058" spans="1:22" ht="13.5" x14ac:dyDescent="0.25">
      <c r="A1058" s="3">
        <f>RSI!A1058</f>
        <v>44246</v>
      </c>
      <c r="B1058" s="2">
        <f>RSI!B1058</f>
        <v>1.96</v>
      </c>
      <c r="C1058" s="2">
        <f>RSI!I1058</f>
        <v>61.254950838253059</v>
      </c>
      <c r="D1058" s="2">
        <f>MACD!E1058</f>
        <v>8.7330362815944973E-3</v>
      </c>
      <c r="E1058" s="2">
        <f>MACD!F1058</f>
        <v>1.0481688373326812E-2</v>
      </c>
      <c r="F1058" s="2">
        <f>'Moving Avg'!D1058</f>
        <v>1.9600000000000002</v>
      </c>
      <c r="G1058" s="2">
        <f>'Moving Avg'!F1058</f>
        <v>1.9600000000000004</v>
      </c>
      <c r="H1058" s="2">
        <f>'Moving Avg'!G1058</f>
        <v>1.9387999999999979</v>
      </c>
      <c r="I1058" s="2">
        <f>'Moving Avg'!H1058</f>
        <v>1.7312499999999971</v>
      </c>
      <c r="J1058" s="5" t="str">
        <f>OBV!F1058</f>
        <v>NEUTRAL</v>
      </c>
      <c r="K1058" s="5" t="str">
        <f>OBV!G1058</f>
        <v>NEUTRAL</v>
      </c>
      <c r="L1058" s="5" t="str">
        <f>OBV!H1058</f>
        <v>NEUTRAL</v>
      </c>
      <c r="M1058" s="7">
        <f t="shared" si="160"/>
        <v>25</v>
      </c>
      <c r="N1058" s="7">
        <f t="shared" si="161"/>
        <v>45</v>
      </c>
      <c r="O1058" s="7">
        <f t="shared" si="162"/>
        <v>50</v>
      </c>
      <c r="P1058" s="7">
        <f t="shared" si="163"/>
        <v>33</v>
      </c>
      <c r="Q1058" s="8">
        <f t="shared" si="164"/>
        <v>36.950000000000003</v>
      </c>
      <c r="R1058" s="8">
        <f t="shared" si="165"/>
        <v>39.75</v>
      </c>
      <c r="S1058" s="8">
        <f t="shared" si="166"/>
        <v>37.85</v>
      </c>
      <c r="T1058" s="8">
        <f t="shared" si="167"/>
        <v>38.25</v>
      </c>
      <c r="U1058" s="7">
        <f t="shared" si="168"/>
        <v>38.183333333333337</v>
      </c>
      <c r="V1058" s="7">
        <f t="shared" si="169"/>
        <v>38.200000000000003</v>
      </c>
    </row>
    <row r="1059" spans="1:22" ht="13.5" x14ac:dyDescent="0.25">
      <c r="A1059" s="3">
        <f>RSI!A1059</f>
        <v>44249</v>
      </c>
      <c r="B1059" s="2">
        <f>RSI!B1059</f>
        <v>1.96</v>
      </c>
      <c r="C1059" s="2">
        <f>RSI!I1059</f>
        <v>61.254950838253059</v>
      </c>
      <c r="D1059" s="2">
        <f>MACD!E1059</f>
        <v>8.21603824988415E-3</v>
      </c>
      <c r="E1059" s="2">
        <f>MACD!F1059</f>
        <v>1.002855834863828E-2</v>
      </c>
      <c r="F1059" s="2">
        <f>'Moving Avg'!D1059</f>
        <v>1.9600000000000002</v>
      </c>
      <c r="G1059" s="2">
        <f>'Moving Avg'!F1059</f>
        <v>1.9600000000000004</v>
      </c>
      <c r="H1059" s="2">
        <f>'Moving Avg'!G1059</f>
        <v>1.945399999999998</v>
      </c>
      <c r="I1059" s="2">
        <f>'Moving Avg'!H1059</f>
        <v>1.7310999999999972</v>
      </c>
      <c r="J1059" s="5" t="str">
        <f>OBV!F1059</f>
        <v>NEUTRAL</v>
      </c>
      <c r="K1059" s="5" t="str">
        <f>OBV!G1059</f>
        <v>NEUTRAL</v>
      </c>
      <c r="L1059" s="5" t="str">
        <f>OBV!H1059</f>
        <v>NEUTRAL</v>
      </c>
      <c r="M1059" s="7">
        <f t="shared" si="160"/>
        <v>25</v>
      </c>
      <c r="N1059" s="7">
        <f t="shared" si="161"/>
        <v>45</v>
      </c>
      <c r="O1059" s="7">
        <f t="shared" si="162"/>
        <v>50</v>
      </c>
      <c r="P1059" s="7">
        <f t="shared" si="163"/>
        <v>33</v>
      </c>
      <c r="Q1059" s="8">
        <f t="shared" si="164"/>
        <v>36.950000000000003</v>
      </c>
      <c r="R1059" s="8">
        <f t="shared" si="165"/>
        <v>39.75</v>
      </c>
      <c r="S1059" s="8">
        <f t="shared" si="166"/>
        <v>37.85</v>
      </c>
      <c r="T1059" s="8">
        <f t="shared" si="167"/>
        <v>38.25</v>
      </c>
      <c r="U1059" s="7">
        <f t="shared" si="168"/>
        <v>38.183333333333337</v>
      </c>
      <c r="V1059" s="7">
        <f t="shared" si="169"/>
        <v>38.200000000000003</v>
      </c>
    </row>
    <row r="1060" spans="1:22" ht="13.5" x14ac:dyDescent="0.25">
      <c r="A1060" s="3">
        <f>RSI!A1060</f>
        <v>44250</v>
      </c>
      <c r="B1060" s="2">
        <f>RSI!B1060</f>
        <v>1.96</v>
      </c>
      <c r="C1060" s="2">
        <f>RSI!I1060</f>
        <v>61.254950838253059</v>
      </c>
      <c r="D1060" s="2">
        <f>MACD!E1060</f>
        <v>7.7173527464087233E-3</v>
      </c>
      <c r="E1060" s="2">
        <f>MACD!F1060</f>
        <v>9.566317228192369E-3</v>
      </c>
      <c r="F1060" s="2">
        <f>'Moving Avg'!D1060</f>
        <v>1.9600000000000002</v>
      </c>
      <c r="G1060" s="2">
        <f>'Moving Avg'!F1060</f>
        <v>1.9600000000000004</v>
      </c>
      <c r="H1060" s="2">
        <f>'Moving Avg'!G1060</f>
        <v>1.9505999999999981</v>
      </c>
      <c r="I1060" s="2">
        <f>'Moving Avg'!H1060</f>
        <v>1.7309499999999971</v>
      </c>
      <c r="J1060" s="5" t="str">
        <f>OBV!F1060</f>
        <v>NEUTRAL</v>
      </c>
      <c r="K1060" s="5" t="str">
        <f>OBV!G1060</f>
        <v>NEUTRAL</v>
      </c>
      <c r="L1060" s="5" t="str">
        <f>OBV!H1060</f>
        <v>NEUTRAL</v>
      </c>
      <c r="M1060" s="7">
        <f t="shared" si="160"/>
        <v>25</v>
      </c>
      <c r="N1060" s="7">
        <f t="shared" si="161"/>
        <v>45</v>
      </c>
      <c r="O1060" s="7">
        <f t="shared" si="162"/>
        <v>50</v>
      </c>
      <c r="P1060" s="7">
        <f t="shared" si="163"/>
        <v>33</v>
      </c>
      <c r="Q1060" s="8">
        <f t="shared" si="164"/>
        <v>36.950000000000003</v>
      </c>
      <c r="R1060" s="8">
        <f t="shared" si="165"/>
        <v>39.75</v>
      </c>
      <c r="S1060" s="8">
        <f t="shared" si="166"/>
        <v>37.85</v>
      </c>
      <c r="T1060" s="8">
        <f t="shared" si="167"/>
        <v>38.25</v>
      </c>
      <c r="U1060" s="7">
        <f t="shared" si="168"/>
        <v>38.183333333333337</v>
      </c>
      <c r="V1060" s="7">
        <f t="shared" si="169"/>
        <v>38.200000000000003</v>
      </c>
    </row>
    <row r="1061" spans="1:22" ht="13.5" x14ac:dyDescent="0.25">
      <c r="A1061" s="3">
        <f>RSI!A1061</f>
        <v>44251</v>
      </c>
      <c r="B1061" s="2">
        <f>RSI!B1061</f>
        <v>1.96</v>
      </c>
      <c r="C1061" s="2">
        <f>RSI!I1061</f>
        <v>61.254950838253059</v>
      </c>
      <c r="D1061" s="2">
        <f>MACD!E1061</f>
        <v>7.2386976910201462E-3</v>
      </c>
      <c r="E1061" s="2">
        <f>MACD!F1061</f>
        <v>9.1007933207579248E-3</v>
      </c>
      <c r="F1061" s="2">
        <f>'Moving Avg'!D1061</f>
        <v>1.9600000000000002</v>
      </c>
      <c r="G1061" s="2">
        <f>'Moving Avg'!F1061</f>
        <v>1.9600000000000004</v>
      </c>
      <c r="H1061" s="2">
        <f>'Moving Avg'!G1061</f>
        <v>1.9543999999999979</v>
      </c>
      <c r="I1061" s="2">
        <f>'Moving Avg'!H1061</f>
        <v>1.730799999999997</v>
      </c>
      <c r="J1061" s="5" t="str">
        <f>OBV!F1061</f>
        <v>NEUTRAL</v>
      </c>
      <c r="K1061" s="5" t="str">
        <f>OBV!G1061</f>
        <v>NEUTRAL</v>
      </c>
      <c r="L1061" s="5" t="str">
        <f>OBV!H1061</f>
        <v>NEUTRAL</v>
      </c>
      <c r="M1061" s="7">
        <f t="shared" si="160"/>
        <v>25</v>
      </c>
      <c r="N1061" s="7">
        <f t="shared" si="161"/>
        <v>45</v>
      </c>
      <c r="O1061" s="7">
        <f t="shared" si="162"/>
        <v>50</v>
      </c>
      <c r="P1061" s="7">
        <f t="shared" si="163"/>
        <v>33</v>
      </c>
      <c r="Q1061" s="8">
        <f t="shared" si="164"/>
        <v>36.950000000000003</v>
      </c>
      <c r="R1061" s="8">
        <f t="shared" si="165"/>
        <v>39.75</v>
      </c>
      <c r="S1061" s="8">
        <f t="shared" si="166"/>
        <v>37.85</v>
      </c>
      <c r="T1061" s="8">
        <f t="shared" si="167"/>
        <v>38.25</v>
      </c>
      <c r="U1061" s="7">
        <f t="shared" si="168"/>
        <v>38.183333333333337</v>
      </c>
      <c r="V1061" s="7">
        <f t="shared" si="169"/>
        <v>38.200000000000003</v>
      </c>
    </row>
    <row r="1062" spans="1:22" ht="13.5" x14ac:dyDescent="0.25">
      <c r="A1062" s="3">
        <f>RSI!A1062</f>
        <v>44252</v>
      </c>
      <c r="B1062" s="2">
        <f>RSI!B1062</f>
        <v>1.96</v>
      </c>
      <c r="C1062" s="2">
        <f>RSI!I1062</f>
        <v>61.254950838253059</v>
      </c>
      <c r="D1062" s="2">
        <f>MACD!E1062</f>
        <v>6.7811907651058601E-3</v>
      </c>
      <c r="E1062" s="2">
        <f>MACD!F1062</f>
        <v>8.6368728096275112E-3</v>
      </c>
      <c r="F1062" s="2">
        <f>'Moving Avg'!D1062</f>
        <v>1.9600000000000002</v>
      </c>
      <c r="G1062" s="2">
        <f>'Moving Avg'!F1062</f>
        <v>1.9600000000000004</v>
      </c>
      <c r="H1062" s="2">
        <f>'Moving Avg'!G1062</f>
        <v>1.9561999999999982</v>
      </c>
      <c r="I1062" s="2">
        <f>'Moving Avg'!H1062</f>
        <v>1.7306499999999969</v>
      </c>
      <c r="J1062" s="5" t="str">
        <f>OBV!F1062</f>
        <v>NEUTRAL</v>
      </c>
      <c r="K1062" s="5" t="str">
        <f>OBV!G1062</f>
        <v>NEUTRAL</v>
      </c>
      <c r="L1062" s="5" t="str">
        <f>OBV!H1062</f>
        <v>NEUTRAL</v>
      </c>
      <c r="M1062" s="7">
        <f t="shared" si="160"/>
        <v>25</v>
      </c>
      <c r="N1062" s="7">
        <f t="shared" si="161"/>
        <v>45</v>
      </c>
      <c r="O1062" s="7">
        <f t="shared" si="162"/>
        <v>50</v>
      </c>
      <c r="P1062" s="7">
        <f t="shared" si="163"/>
        <v>33</v>
      </c>
      <c r="Q1062" s="8">
        <f t="shared" si="164"/>
        <v>36.950000000000003</v>
      </c>
      <c r="R1062" s="8">
        <f t="shared" si="165"/>
        <v>39.75</v>
      </c>
      <c r="S1062" s="8">
        <f t="shared" si="166"/>
        <v>37.85</v>
      </c>
      <c r="T1062" s="8">
        <f t="shared" si="167"/>
        <v>38.25</v>
      </c>
      <c r="U1062" s="7">
        <f t="shared" si="168"/>
        <v>38.183333333333337</v>
      </c>
      <c r="V1062" s="7">
        <f t="shared" si="169"/>
        <v>38.200000000000003</v>
      </c>
    </row>
    <row r="1063" spans="1:22" ht="13.5" x14ac:dyDescent="0.25">
      <c r="A1063" s="3">
        <f>RSI!A1063</f>
        <v>44253</v>
      </c>
      <c r="B1063" s="2">
        <f>RSI!B1063</f>
        <v>1.96</v>
      </c>
      <c r="C1063" s="2">
        <f>RSI!I1063</f>
        <v>61.254950838253059</v>
      </c>
      <c r="D1063" s="2">
        <f>MACD!E1063</f>
        <v>6.3454666406419502E-3</v>
      </c>
      <c r="E1063" s="2">
        <f>MACD!F1063</f>
        <v>8.1785915758303997E-3</v>
      </c>
      <c r="F1063" s="2">
        <f>'Moving Avg'!D1063</f>
        <v>1.9600000000000002</v>
      </c>
      <c r="G1063" s="2">
        <f>'Moving Avg'!F1063</f>
        <v>1.9600000000000004</v>
      </c>
      <c r="H1063" s="2">
        <f>'Moving Avg'!G1063</f>
        <v>1.9559999999999982</v>
      </c>
      <c r="I1063" s="2">
        <f>'Moving Avg'!H1063</f>
        <v>1.7304999999999964</v>
      </c>
      <c r="J1063" s="5" t="str">
        <f>OBV!F1063</f>
        <v>NEUTRAL</v>
      </c>
      <c r="K1063" s="5" t="str">
        <f>OBV!G1063</f>
        <v>NEUTRAL</v>
      </c>
      <c r="L1063" s="5" t="str">
        <f>OBV!H1063</f>
        <v>NEUTRAL</v>
      </c>
      <c r="M1063" s="7">
        <f t="shared" si="160"/>
        <v>25</v>
      </c>
      <c r="N1063" s="7">
        <f t="shared" si="161"/>
        <v>45</v>
      </c>
      <c r="O1063" s="7">
        <f t="shared" si="162"/>
        <v>50</v>
      </c>
      <c r="P1063" s="7">
        <f t="shared" si="163"/>
        <v>33</v>
      </c>
      <c r="Q1063" s="8">
        <f t="shared" si="164"/>
        <v>36.950000000000003</v>
      </c>
      <c r="R1063" s="8">
        <f t="shared" si="165"/>
        <v>39.75</v>
      </c>
      <c r="S1063" s="8">
        <f t="shared" si="166"/>
        <v>37.85</v>
      </c>
      <c r="T1063" s="8">
        <f t="shared" si="167"/>
        <v>38.25</v>
      </c>
      <c r="U1063" s="7">
        <f t="shared" si="168"/>
        <v>38.183333333333337</v>
      </c>
      <c r="V1063" s="7">
        <f t="shared" si="169"/>
        <v>38.200000000000003</v>
      </c>
    </row>
    <row r="1064" spans="1:22" ht="13.5" x14ac:dyDescent="0.25">
      <c r="A1064" s="3">
        <f>RSI!A1064</f>
        <v>44256</v>
      </c>
      <c r="B1064" s="2">
        <f>RSI!B1064</f>
        <v>1.96</v>
      </c>
      <c r="C1064" s="2">
        <f>RSI!I1064</f>
        <v>61.254950838253059</v>
      </c>
      <c r="D1064" s="2">
        <f>MACD!E1064</f>
        <v>5.9317743306983584E-3</v>
      </c>
      <c r="E1064" s="2">
        <f>MACD!F1064</f>
        <v>7.7292281268039921E-3</v>
      </c>
      <c r="F1064" s="2">
        <f>'Moving Avg'!D1064</f>
        <v>1.9600000000000002</v>
      </c>
      <c r="G1064" s="2">
        <f>'Moving Avg'!F1064</f>
        <v>1.9600000000000004</v>
      </c>
      <c r="H1064" s="2">
        <f>'Moving Avg'!G1064</f>
        <v>1.9563999999999981</v>
      </c>
      <c r="I1064" s="2">
        <f>'Moving Avg'!H1064</f>
        <v>1.7303499999999963</v>
      </c>
      <c r="J1064" s="5" t="str">
        <f>OBV!F1064</f>
        <v>NEUTRAL</v>
      </c>
      <c r="K1064" s="5" t="str">
        <f>OBV!G1064</f>
        <v>NEUTRAL</v>
      </c>
      <c r="L1064" s="5" t="str">
        <f>OBV!H1064</f>
        <v>NEUTRAL</v>
      </c>
      <c r="M1064" s="7">
        <f t="shared" si="160"/>
        <v>25</v>
      </c>
      <c r="N1064" s="7">
        <f t="shared" si="161"/>
        <v>45</v>
      </c>
      <c r="O1064" s="7">
        <f t="shared" si="162"/>
        <v>50</v>
      </c>
      <c r="P1064" s="7">
        <f t="shared" si="163"/>
        <v>33</v>
      </c>
      <c r="Q1064" s="8">
        <f t="shared" si="164"/>
        <v>36.950000000000003</v>
      </c>
      <c r="R1064" s="8">
        <f t="shared" si="165"/>
        <v>39.75</v>
      </c>
      <c r="S1064" s="8">
        <f t="shared" si="166"/>
        <v>37.85</v>
      </c>
      <c r="T1064" s="8">
        <f t="shared" si="167"/>
        <v>38.25</v>
      </c>
      <c r="U1064" s="7">
        <f t="shared" si="168"/>
        <v>38.183333333333337</v>
      </c>
      <c r="V1064" s="7">
        <f t="shared" si="169"/>
        <v>38.200000000000003</v>
      </c>
    </row>
    <row r="1065" spans="1:22" ht="13.5" x14ac:dyDescent="0.25">
      <c r="A1065" s="3">
        <f>RSI!A1065</f>
        <v>44257</v>
      </c>
      <c r="B1065" s="2">
        <f>RSI!B1065</f>
        <v>1.96</v>
      </c>
      <c r="C1065" s="2">
        <f>RSI!I1065</f>
        <v>61.254950838253059</v>
      </c>
      <c r="D1065" s="2">
        <f>MACD!E1065</f>
        <v>5.5400578561761726E-3</v>
      </c>
      <c r="E1065" s="2">
        <f>MACD!F1065</f>
        <v>7.291394072678428E-3</v>
      </c>
      <c r="F1065" s="2">
        <f>'Moving Avg'!D1065</f>
        <v>1.9600000000000002</v>
      </c>
      <c r="G1065" s="2">
        <f>'Moving Avg'!F1065</f>
        <v>1.9600000000000004</v>
      </c>
      <c r="H1065" s="2">
        <f>'Moving Avg'!G1065</f>
        <v>1.9567999999999981</v>
      </c>
      <c r="I1065" s="2">
        <f>'Moving Avg'!H1065</f>
        <v>1.7301999999999962</v>
      </c>
      <c r="J1065" s="5" t="str">
        <f>OBV!F1065</f>
        <v>NEUTRAL</v>
      </c>
      <c r="K1065" s="5" t="str">
        <f>OBV!G1065</f>
        <v>NEUTRAL</v>
      </c>
      <c r="L1065" s="5" t="str">
        <f>OBV!H1065</f>
        <v>NEUTRAL</v>
      </c>
      <c r="M1065" s="7">
        <f t="shared" si="160"/>
        <v>25</v>
      </c>
      <c r="N1065" s="7">
        <f t="shared" si="161"/>
        <v>45</v>
      </c>
      <c r="O1065" s="7">
        <f t="shared" si="162"/>
        <v>50</v>
      </c>
      <c r="P1065" s="7">
        <f t="shared" si="163"/>
        <v>33</v>
      </c>
      <c r="Q1065" s="8">
        <f t="shared" si="164"/>
        <v>36.950000000000003</v>
      </c>
      <c r="R1065" s="8">
        <f t="shared" si="165"/>
        <v>39.75</v>
      </c>
      <c r="S1065" s="8">
        <f t="shared" si="166"/>
        <v>37.85</v>
      </c>
      <c r="T1065" s="8">
        <f t="shared" si="167"/>
        <v>38.25</v>
      </c>
      <c r="U1065" s="7">
        <f t="shared" si="168"/>
        <v>38.183333333333337</v>
      </c>
      <c r="V1065" s="7">
        <f t="shared" si="169"/>
        <v>38.200000000000003</v>
      </c>
    </row>
    <row r="1066" spans="1:22" ht="13.5" x14ac:dyDescent="0.25">
      <c r="A1066" s="3">
        <f>RSI!A1066</f>
        <v>44258</v>
      </c>
      <c r="B1066" s="2">
        <f>RSI!B1066</f>
        <v>1.96</v>
      </c>
      <c r="C1066" s="2">
        <f>RSI!I1066</f>
        <v>61.254950838253059</v>
      </c>
      <c r="D1066" s="2">
        <f>MACD!E1066</f>
        <v>5.1700229219360239E-3</v>
      </c>
      <c r="E1066" s="2">
        <f>MACD!F1066</f>
        <v>6.8671198425299482E-3</v>
      </c>
      <c r="F1066" s="2">
        <f>'Moving Avg'!D1066</f>
        <v>1.9600000000000002</v>
      </c>
      <c r="G1066" s="2">
        <f>'Moving Avg'!F1066</f>
        <v>1.9600000000000004</v>
      </c>
      <c r="H1066" s="2">
        <f>'Moving Avg'!G1066</f>
        <v>1.9563999999999981</v>
      </c>
      <c r="I1066" s="2">
        <f>'Moving Avg'!H1066</f>
        <v>1.7300499999999956</v>
      </c>
      <c r="J1066" s="5" t="str">
        <f>OBV!F1066</f>
        <v>NEUTRAL</v>
      </c>
      <c r="K1066" s="5" t="str">
        <f>OBV!G1066</f>
        <v>NEUTRAL</v>
      </c>
      <c r="L1066" s="5" t="str">
        <f>OBV!H1066</f>
        <v>NEUTRAL</v>
      </c>
      <c r="M1066" s="7">
        <f t="shared" si="160"/>
        <v>25</v>
      </c>
      <c r="N1066" s="7">
        <f t="shared" si="161"/>
        <v>45</v>
      </c>
      <c r="O1066" s="7">
        <f t="shared" si="162"/>
        <v>50</v>
      </c>
      <c r="P1066" s="7">
        <f t="shared" si="163"/>
        <v>33</v>
      </c>
      <c r="Q1066" s="8">
        <f t="shared" si="164"/>
        <v>36.950000000000003</v>
      </c>
      <c r="R1066" s="8">
        <f t="shared" si="165"/>
        <v>39.75</v>
      </c>
      <c r="S1066" s="8">
        <f t="shared" si="166"/>
        <v>37.85</v>
      </c>
      <c r="T1066" s="8">
        <f t="shared" si="167"/>
        <v>38.25</v>
      </c>
      <c r="U1066" s="7">
        <f t="shared" si="168"/>
        <v>38.183333333333337</v>
      </c>
      <c r="V1066" s="7">
        <f t="shared" si="169"/>
        <v>38.200000000000003</v>
      </c>
    </row>
    <row r="1067" spans="1:22" ht="13.5" x14ac:dyDescent="0.25">
      <c r="A1067" s="3">
        <f>RSI!A1067</f>
        <v>44259</v>
      </c>
      <c r="B1067" s="2">
        <f>RSI!B1067</f>
        <v>1.96</v>
      </c>
      <c r="C1067" s="2">
        <f>RSI!I1067</f>
        <v>61.254950838253059</v>
      </c>
      <c r="D1067" s="2">
        <f>MACD!E1067</f>
        <v>4.8211918717828706E-3</v>
      </c>
      <c r="E1067" s="2">
        <f>MACD!F1067</f>
        <v>6.4579342483805334E-3</v>
      </c>
      <c r="F1067" s="2">
        <f>'Moving Avg'!D1067</f>
        <v>1.9600000000000002</v>
      </c>
      <c r="G1067" s="2">
        <f>'Moving Avg'!F1067</f>
        <v>1.9600000000000004</v>
      </c>
      <c r="H1067" s="2">
        <f>'Moving Avg'!G1067</f>
        <v>1.9559999999999982</v>
      </c>
      <c r="I1067" s="2">
        <f>'Moving Avg'!H1067</f>
        <v>1.7298999999999956</v>
      </c>
      <c r="J1067" s="5" t="str">
        <f>OBV!F1067</f>
        <v>NEUTRAL</v>
      </c>
      <c r="K1067" s="5" t="str">
        <f>OBV!G1067</f>
        <v>NEUTRAL</v>
      </c>
      <c r="L1067" s="5" t="str">
        <f>OBV!H1067</f>
        <v>NEUTRAL</v>
      </c>
      <c r="M1067" s="7">
        <f t="shared" si="160"/>
        <v>25</v>
      </c>
      <c r="N1067" s="7">
        <f t="shared" si="161"/>
        <v>45</v>
      </c>
      <c r="O1067" s="7">
        <f t="shared" si="162"/>
        <v>50</v>
      </c>
      <c r="P1067" s="7">
        <f t="shared" si="163"/>
        <v>33</v>
      </c>
      <c r="Q1067" s="8">
        <f t="shared" si="164"/>
        <v>36.950000000000003</v>
      </c>
      <c r="R1067" s="8">
        <f t="shared" si="165"/>
        <v>39.75</v>
      </c>
      <c r="S1067" s="8">
        <f t="shared" si="166"/>
        <v>37.85</v>
      </c>
      <c r="T1067" s="8">
        <f t="shared" si="167"/>
        <v>38.25</v>
      </c>
      <c r="U1067" s="7">
        <f t="shared" si="168"/>
        <v>38.183333333333337</v>
      </c>
      <c r="V1067" s="7">
        <f t="shared" si="169"/>
        <v>38.200000000000003</v>
      </c>
    </row>
    <row r="1068" spans="1:22" ht="13.5" x14ac:dyDescent="0.25">
      <c r="A1068" s="3">
        <f>RSI!A1068</f>
        <v>44260</v>
      </c>
      <c r="B1068" s="2">
        <f>RSI!B1068</f>
        <v>1.96</v>
      </c>
      <c r="C1068" s="2">
        <f>RSI!I1068</f>
        <v>61.254950838253059</v>
      </c>
      <c r="D1068" s="2">
        <f>MACD!E1068</f>
        <v>4.4929488339502388E-3</v>
      </c>
      <c r="E1068" s="2">
        <f>MACD!F1068</f>
        <v>6.0649371654944752E-3</v>
      </c>
      <c r="F1068" s="2">
        <f>'Moving Avg'!D1068</f>
        <v>1.9600000000000002</v>
      </c>
      <c r="G1068" s="2">
        <f>'Moving Avg'!F1068</f>
        <v>1.9600000000000004</v>
      </c>
      <c r="H1068" s="2">
        <f>'Moving Avg'!G1068</f>
        <v>1.955599999999998</v>
      </c>
      <c r="I1068" s="2">
        <f>'Moving Avg'!H1068</f>
        <v>1.7297499999999955</v>
      </c>
      <c r="J1068" s="5" t="str">
        <f>OBV!F1068</f>
        <v>NEUTRAL</v>
      </c>
      <c r="K1068" s="5" t="str">
        <f>OBV!G1068</f>
        <v>NEUTRAL</v>
      </c>
      <c r="L1068" s="5" t="str">
        <f>OBV!H1068</f>
        <v>NEUTRAL</v>
      </c>
      <c r="M1068" s="7">
        <f t="shared" si="160"/>
        <v>25</v>
      </c>
      <c r="N1068" s="7">
        <f t="shared" si="161"/>
        <v>45</v>
      </c>
      <c r="O1068" s="7">
        <f t="shared" si="162"/>
        <v>50</v>
      </c>
      <c r="P1068" s="7">
        <f t="shared" si="163"/>
        <v>33</v>
      </c>
      <c r="Q1068" s="8">
        <f t="shared" si="164"/>
        <v>36.950000000000003</v>
      </c>
      <c r="R1068" s="8">
        <f t="shared" si="165"/>
        <v>39.75</v>
      </c>
      <c r="S1068" s="8">
        <f t="shared" si="166"/>
        <v>37.85</v>
      </c>
      <c r="T1068" s="8">
        <f t="shared" si="167"/>
        <v>38.25</v>
      </c>
      <c r="U1068" s="7">
        <f t="shared" si="168"/>
        <v>38.183333333333337</v>
      </c>
      <c r="V1068" s="7">
        <f t="shared" si="169"/>
        <v>38.200000000000003</v>
      </c>
    </row>
    <row r="1069" spans="1:22" ht="13.5" x14ac:dyDescent="0.25">
      <c r="A1069" s="3">
        <f>RSI!A1069</f>
        <v>44263</v>
      </c>
      <c r="B1069" s="2">
        <f>RSI!B1069</f>
        <v>1.96</v>
      </c>
      <c r="C1069" s="2">
        <f>RSI!I1069</f>
        <v>61.254950838253059</v>
      </c>
      <c r="D1069" s="2">
        <f>MACD!E1069</f>
        <v>4.1845766666004369E-3</v>
      </c>
      <c r="E1069" s="2">
        <f>MACD!F1069</f>
        <v>5.6888650657156677E-3</v>
      </c>
      <c r="F1069" s="2">
        <f>'Moving Avg'!D1069</f>
        <v>1.9600000000000002</v>
      </c>
      <c r="G1069" s="2">
        <f>'Moving Avg'!F1069</f>
        <v>1.9600000000000004</v>
      </c>
      <c r="H1069" s="2">
        <f>'Moving Avg'!G1069</f>
        <v>1.9551999999999981</v>
      </c>
      <c r="I1069" s="2">
        <f>'Moving Avg'!H1069</f>
        <v>1.7295999999999956</v>
      </c>
      <c r="J1069" s="5" t="str">
        <f>OBV!F1069</f>
        <v>NEUTRAL</v>
      </c>
      <c r="K1069" s="5" t="str">
        <f>OBV!G1069</f>
        <v>NEUTRAL</v>
      </c>
      <c r="L1069" s="5" t="str">
        <f>OBV!H1069</f>
        <v>NEUTRAL</v>
      </c>
      <c r="M1069" s="7">
        <f t="shared" si="160"/>
        <v>25</v>
      </c>
      <c r="N1069" s="7">
        <f t="shared" si="161"/>
        <v>45</v>
      </c>
      <c r="O1069" s="7">
        <f t="shared" si="162"/>
        <v>50</v>
      </c>
      <c r="P1069" s="7">
        <f t="shared" si="163"/>
        <v>33</v>
      </c>
      <c r="Q1069" s="8">
        <f t="shared" si="164"/>
        <v>36.950000000000003</v>
      </c>
      <c r="R1069" s="8">
        <f t="shared" si="165"/>
        <v>39.75</v>
      </c>
      <c r="S1069" s="8">
        <f t="shared" si="166"/>
        <v>37.85</v>
      </c>
      <c r="T1069" s="8">
        <f t="shared" si="167"/>
        <v>38.25</v>
      </c>
      <c r="U1069" s="7">
        <f t="shared" si="168"/>
        <v>38.183333333333337</v>
      </c>
      <c r="V1069" s="7">
        <f t="shared" si="169"/>
        <v>38.200000000000003</v>
      </c>
    </row>
    <row r="1070" spans="1:22" ht="13.5" x14ac:dyDescent="0.25">
      <c r="A1070" s="3">
        <f>RSI!A1070</f>
        <v>44264</v>
      </c>
      <c r="B1070" s="2">
        <f>RSI!B1070</f>
        <v>1.96</v>
      </c>
      <c r="C1070" s="2">
        <f>RSI!I1070</f>
        <v>61.254950838253059</v>
      </c>
      <c r="D1070" s="2">
        <f>MACD!E1070</f>
        <v>3.8952870578039533E-3</v>
      </c>
      <c r="E1070" s="2">
        <f>MACD!F1070</f>
        <v>5.3301494641333248E-3</v>
      </c>
      <c r="F1070" s="2">
        <f>'Moving Avg'!D1070</f>
        <v>1.9600000000000002</v>
      </c>
      <c r="G1070" s="2">
        <f>'Moving Avg'!F1070</f>
        <v>1.9600000000000004</v>
      </c>
      <c r="H1070" s="2">
        <f>'Moving Avg'!G1070</f>
        <v>1.9535999999999982</v>
      </c>
      <c r="I1070" s="2">
        <f>'Moving Avg'!H1070</f>
        <v>1.7296999999999951</v>
      </c>
      <c r="J1070" s="5" t="str">
        <f>OBV!F1070</f>
        <v>NEUTRAL</v>
      </c>
      <c r="K1070" s="5" t="str">
        <f>OBV!G1070</f>
        <v>NEUTRAL</v>
      </c>
      <c r="L1070" s="5" t="str">
        <f>OBV!H1070</f>
        <v>NEUTRAL</v>
      </c>
      <c r="M1070" s="7">
        <f t="shared" si="160"/>
        <v>25</v>
      </c>
      <c r="N1070" s="7">
        <f t="shared" si="161"/>
        <v>45</v>
      </c>
      <c r="O1070" s="7">
        <f t="shared" si="162"/>
        <v>50</v>
      </c>
      <c r="P1070" s="7">
        <f t="shared" si="163"/>
        <v>33</v>
      </c>
      <c r="Q1070" s="8">
        <f t="shared" si="164"/>
        <v>36.950000000000003</v>
      </c>
      <c r="R1070" s="8">
        <f t="shared" si="165"/>
        <v>39.75</v>
      </c>
      <c r="S1070" s="8">
        <f t="shared" si="166"/>
        <v>37.85</v>
      </c>
      <c r="T1070" s="8">
        <f t="shared" si="167"/>
        <v>38.25</v>
      </c>
      <c r="U1070" s="7">
        <f t="shared" si="168"/>
        <v>38.183333333333337</v>
      </c>
      <c r="V1070" s="7">
        <f t="shared" si="169"/>
        <v>38.200000000000003</v>
      </c>
    </row>
    <row r="1071" spans="1:22" ht="13.5" x14ac:dyDescent="0.25">
      <c r="A1071" s="3">
        <f>RSI!A1071</f>
        <v>44265</v>
      </c>
      <c r="B1071" s="2">
        <f>RSI!B1071</f>
        <v>1.96</v>
      </c>
      <c r="C1071" s="2">
        <f>RSI!I1071</f>
        <v>61.254950838253059</v>
      </c>
      <c r="D1071" s="2">
        <f>MACD!E1071</f>
        <v>3.6242449191992154E-3</v>
      </c>
      <c r="E1071" s="2">
        <f>MACD!F1071</f>
        <v>4.9889685551465033E-3</v>
      </c>
      <c r="F1071" s="2">
        <f>'Moving Avg'!D1071</f>
        <v>1.9600000000000002</v>
      </c>
      <c r="G1071" s="2">
        <f>'Moving Avg'!F1071</f>
        <v>1.9600000000000004</v>
      </c>
      <c r="H1071" s="2">
        <f>'Moving Avg'!G1071</f>
        <v>1.9523999999999981</v>
      </c>
      <c r="I1071" s="2">
        <f>'Moving Avg'!H1071</f>
        <v>1.7297999999999951</v>
      </c>
      <c r="J1071" s="5" t="str">
        <f>OBV!F1071</f>
        <v>NEUTRAL</v>
      </c>
      <c r="K1071" s="5" t="str">
        <f>OBV!G1071</f>
        <v>NEUTRAL</v>
      </c>
      <c r="L1071" s="5" t="str">
        <f>OBV!H1071</f>
        <v>NEUTRAL</v>
      </c>
      <c r="M1071" s="7">
        <f t="shared" si="160"/>
        <v>25</v>
      </c>
      <c r="N1071" s="7">
        <f t="shared" si="161"/>
        <v>45</v>
      </c>
      <c r="O1071" s="7">
        <f t="shared" si="162"/>
        <v>50</v>
      </c>
      <c r="P1071" s="7">
        <f t="shared" si="163"/>
        <v>33</v>
      </c>
      <c r="Q1071" s="8">
        <f t="shared" si="164"/>
        <v>36.950000000000003</v>
      </c>
      <c r="R1071" s="8">
        <f t="shared" si="165"/>
        <v>39.75</v>
      </c>
      <c r="S1071" s="8">
        <f t="shared" si="166"/>
        <v>37.85</v>
      </c>
      <c r="T1071" s="8">
        <f t="shared" si="167"/>
        <v>38.25</v>
      </c>
      <c r="U1071" s="7">
        <f t="shared" si="168"/>
        <v>38.183333333333337</v>
      </c>
      <c r="V1071" s="7">
        <f t="shared" si="169"/>
        <v>38.200000000000003</v>
      </c>
    </row>
    <row r="1072" spans="1:22" ht="13.5" x14ac:dyDescent="0.25">
      <c r="A1072" s="3">
        <f>RSI!A1072</f>
        <v>44266</v>
      </c>
      <c r="B1072" s="2">
        <f>RSI!B1072</f>
        <v>1.96</v>
      </c>
      <c r="C1072" s="2">
        <f>RSI!I1072</f>
        <v>61.254950838253059</v>
      </c>
      <c r="D1072" s="2">
        <f>MACD!E1072</f>
        <v>3.3705880308998459E-3</v>
      </c>
      <c r="E1072" s="2">
        <f>MACD!F1072</f>
        <v>4.6652924502971716E-3</v>
      </c>
      <c r="F1072" s="2">
        <f>'Moving Avg'!D1072</f>
        <v>1.9600000000000002</v>
      </c>
      <c r="G1072" s="2">
        <f>'Moving Avg'!F1072</f>
        <v>1.9600000000000004</v>
      </c>
      <c r="H1072" s="2">
        <f>'Moving Avg'!G1072</f>
        <v>1.9533999999999982</v>
      </c>
      <c r="I1072" s="2">
        <f>'Moving Avg'!H1072</f>
        <v>1.7298999999999949</v>
      </c>
      <c r="J1072" s="5" t="str">
        <f>OBV!F1072</f>
        <v>NEUTRAL</v>
      </c>
      <c r="K1072" s="5" t="str">
        <f>OBV!G1072</f>
        <v>NEUTRAL</v>
      </c>
      <c r="L1072" s="5" t="str">
        <f>OBV!H1072</f>
        <v>NEUTRAL</v>
      </c>
      <c r="M1072" s="7">
        <f t="shared" si="160"/>
        <v>25</v>
      </c>
      <c r="N1072" s="7">
        <f t="shared" si="161"/>
        <v>45</v>
      </c>
      <c r="O1072" s="7">
        <f t="shared" si="162"/>
        <v>50</v>
      </c>
      <c r="P1072" s="7">
        <f t="shared" si="163"/>
        <v>33</v>
      </c>
      <c r="Q1072" s="8">
        <f t="shared" si="164"/>
        <v>36.950000000000003</v>
      </c>
      <c r="R1072" s="8">
        <f t="shared" si="165"/>
        <v>39.75</v>
      </c>
      <c r="S1072" s="8">
        <f t="shared" si="166"/>
        <v>37.85</v>
      </c>
      <c r="T1072" s="8">
        <f t="shared" si="167"/>
        <v>38.25</v>
      </c>
      <c r="U1072" s="7">
        <f t="shared" si="168"/>
        <v>38.183333333333337</v>
      </c>
      <c r="V1072" s="7">
        <f t="shared" si="169"/>
        <v>38.200000000000003</v>
      </c>
    </row>
    <row r="1073" spans="1:22" ht="13.5" x14ac:dyDescent="0.25">
      <c r="A1073" s="3">
        <f>RSI!A1073</f>
        <v>44267</v>
      </c>
      <c r="B1073" s="2">
        <f>RSI!B1073</f>
        <v>1.96</v>
      </c>
      <c r="C1073" s="2">
        <f>RSI!I1073</f>
        <v>61.254950838253059</v>
      </c>
      <c r="D1073" s="2">
        <f>MACD!E1073</f>
        <v>3.1334427419940081E-3</v>
      </c>
      <c r="E1073" s="2">
        <f>MACD!F1073</f>
        <v>4.3589225086365395E-3</v>
      </c>
      <c r="F1073" s="2">
        <f>'Moving Avg'!D1073</f>
        <v>1.9600000000000002</v>
      </c>
      <c r="G1073" s="2">
        <f>'Moving Avg'!F1073</f>
        <v>1.9600000000000004</v>
      </c>
      <c r="H1073" s="2">
        <f>'Moving Avg'!G1073</f>
        <v>1.9559999999999982</v>
      </c>
      <c r="I1073" s="2">
        <f>'Moving Avg'!H1073</f>
        <v>1.7299999999999947</v>
      </c>
      <c r="J1073" s="5" t="str">
        <f>OBV!F1073</f>
        <v>NEUTRAL</v>
      </c>
      <c r="K1073" s="5" t="str">
        <f>OBV!G1073</f>
        <v>NEUTRAL</v>
      </c>
      <c r="L1073" s="5" t="str">
        <f>OBV!H1073</f>
        <v>NEUTRAL</v>
      </c>
      <c r="M1073" s="7">
        <f t="shared" si="160"/>
        <v>25</v>
      </c>
      <c r="N1073" s="7">
        <f t="shared" si="161"/>
        <v>45</v>
      </c>
      <c r="O1073" s="7">
        <f t="shared" si="162"/>
        <v>50</v>
      </c>
      <c r="P1073" s="7">
        <f t="shared" si="163"/>
        <v>33</v>
      </c>
      <c r="Q1073" s="8">
        <f t="shared" si="164"/>
        <v>36.950000000000003</v>
      </c>
      <c r="R1073" s="8">
        <f t="shared" si="165"/>
        <v>39.75</v>
      </c>
      <c r="S1073" s="8">
        <f t="shared" si="166"/>
        <v>37.85</v>
      </c>
      <c r="T1073" s="8">
        <f t="shared" si="167"/>
        <v>38.25</v>
      </c>
      <c r="U1073" s="7">
        <f t="shared" si="168"/>
        <v>38.183333333333337</v>
      </c>
      <c r="V1073" s="7">
        <f t="shared" si="169"/>
        <v>38.200000000000003</v>
      </c>
    </row>
    <row r="1074" spans="1:22" ht="13.5" x14ac:dyDescent="0.25">
      <c r="A1074" s="3">
        <f>RSI!A1074</f>
        <v>44270</v>
      </c>
      <c r="B1074" s="2">
        <f>RSI!B1074</f>
        <v>1.96</v>
      </c>
      <c r="C1074" s="2">
        <f>RSI!I1074</f>
        <v>61.254950838253066</v>
      </c>
      <c r="D1074" s="2">
        <f>MACD!E1074</f>
        <v>2.9119364017744509E-3</v>
      </c>
      <c r="E1074" s="2">
        <f>MACD!F1074</f>
        <v>4.0695252872641223E-3</v>
      </c>
      <c r="F1074" s="2">
        <f>'Moving Avg'!D1074</f>
        <v>1.9600000000000002</v>
      </c>
      <c r="G1074" s="2">
        <f>'Moving Avg'!F1074</f>
        <v>1.9600000000000004</v>
      </c>
      <c r="H1074" s="2">
        <f>'Moving Avg'!G1074</f>
        <v>1.9569999999999981</v>
      </c>
      <c r="I1074" s="2">
        <f>'Moving Avg'!H1074</f>
        <v>1.7300999999999944</v>
      </c>
      <c r="J1074" s="5" t="str">
        <f>OBV!F1074</f>
        <v>NEUTRAL</v>
      </c>
      <c r="K1074" s="5" t="str">
        <f>OBV!G1074</f>
        <v>NEUTRAL</v>
      </c>
      <c r="L1074" s="5" t="str">
        <f>OBV!H1074</f>
        <v>NEUTRAL</v>
      </c>
      <c r="M1074" s="7">
        <f t="shared" si="160"/>
        <v>25</v>
      </c>
      <c r="N1074" s="7">
        <f t="shared" si="161"/>
        <v>45</v>
      </c>
      <c r="O1074" s="7">
        <f t="shared" si="162"/>
        <v>50</v>
      </c>
      <c r="P1074" s="7">
        <f t="shared" si="163"/>
        <v>33</v>
      </c>
      <c r="Q1074" s="8">
        <f t="shared" si="164"/>
        <v>36.950000000000003</v>
      </c>
      <c r="R1074" s="8">
        <f t="shared" si="165"/>
        <v>39.75</v>
      </c>
      <c r="S1074" s="8">
        <f t="shared" si="166"/>
        <v>37.85</v>
      </c>
      <c r="T1074" s="8">
        <f t="shared" si="167"/>
        <v>38.25</v>
      </c>
      <c r="U1074" s="7">
        <f t="shared" si="168"/>
        <v>38.183333333333337</v>
      </c>
      <c r="V1074" s="7">
        <f t="shared" si="169"/>
        <v>38.200000000000003</v>
      </c>
    </row>
    <row r="1075" spans="1:22" ht="13.5" x14ac:dyDescent="0.25">
      <c r="A1075" s="3">
        <f>RSI!A1075</f>
        <v>44271</v>
      </c>
      <c r="B1075" s="2">
        <f>RSI!B1075</f>
        <v>1.96</v>
      </c>
      <c r="C1075" s="2">
        <f>RSI!I1075</f>
        <v>61.254950838253059</v>
      </c>
      <c r="D1075" s="2">
        <f>MACD!E1075</f>
        <v>2.7052070879072243E-3</v>
      </c>
      <c r="E1075" s="2">
        <f>MACD!F1075</f>
        <v>3.7966616473927429E-3</v>
      </c>
      <c r="F1075" s="2">
        <f>'Moving Avg'!D1075</f>
        <v>1.9600000000000002</v>
      </c>
      <c r="G1075" s="2">
        <f>'Moving Avg'!F1075</f>
        <v>1.9600000000000004</v>
      </c>
      <c r="H1075" s="2">
        <f>'Moving Avg'!G1075</f>
        <v>1.9569999999999981</v>
      </c>
      <c r="I1075" s="2">
        <f>'Moving Avg'!H1075</f>
        <v>1.7301999999999946</v>
      </c>
      <c r="J1075" s="5" t="str">
        <f>OBV!F1075</f>
        <v>NEUTRAL</v>
      </c>
      <c r="K1075" s="5" t="str">
        <f>OBV!G1075</f>
        <v>NEUTRAL</v>
      </c>
      <c r="L1075" s="5" t="str">
        <f>OBV!H1075</f>
        <v>NEUTRAL</v>
      </c>
      <c r="M1075" s="7">
        <f t="shared" si="160"/>
        <v>25</v>
      </c>
      <c r="N1075" s="7">
        <f t="shared" si="161"/>
        <v>45</v>
      </c>
      <c r="O1075" s="7">
        <f t="shared" si="162"/>
        <v>50</v>
      </c>
      <c r="P1075" s="7">
        <f t="shared" si="163"/>
        <v>33</v>
      </c>
      <c r="Q1075" s="8">
        <f t="shared" si="164"/>
        <v>36.950000000000003</v>
      </c>
      <c r="R1075" s="8">
        <f t="shared" si="165"/>
        <v>39.75</v>
      </c>
      <c r="S1075" s="8">
        <f t="shared" si="166"/>
        <v>37.85</v>
      </c>
      <c r="T1075" s="8">
        <f t="shared" si="167"/>
        <v>38.25</v>
      </c>
      <c r="U1075" s="7">
        <f t="shared" si="168"/>
        <v>38.183333333333337</v>
      </c>
      <c r="V1075" s="7">
        <f t="shared" si="169"/>
        <v>38.200000000000003</v>
      </c>
    </row>
    <row r="1076" spans="1:22" ht="13.5" x14ac:dyDescent="0.25">
      <c r="A1076" s="3">
        <f>RSI!A1076</f>
        <v>44272</v>
      </c>
      <c r="B1076" s="2">
        <f>RSI!B1076</f>
        <v>1.96</v>
      </c>
      <c r="C1076" s="2">
        <f>RSI!I1076</f>
        <v>61.254950838253059</v>
      </c>
      <c r="D1076" s="2">
        <f>MACD!E1076</f>
        <v>2.5124111059551257E-3</v>
      </c>
      <c r="E1076" s="2">
        <f>MACD!F1076</f>
        <v>3.53981153910522E-3</v>
      </c>
      <c r="F1076" s="2">
        <f>'Moving Avg'!D1076</f>
        <v>1.9600000000000002</v>
      </c>
      <c r="G1076" s="2">
        <f>'Moving Avg'!F1076</f>
        <v>1.9600000000000004</v>
      </c>
      <c r="H1076" s="2">
        <f>'Moving Avg'!G1076</f>
        <v>1.9579999999999982</v>
      </c>
      <c r="I1076" s="2">
        <f>'Moving Avg'!H1076</f>
        <v>1.7305499999999947</v>
      </c>
      <c r="J1076" s="5" t="str">
        <f>OBV!F1076</f>
        <v>NEUTRAL</v>
      </c>
      <c r="K1076" s="5" t="str">
        <f>OBV!G1076</f>
        <v>NEUTRAL</v>
      </c>
      <c r="L1076" s="5" t="str">
        <f>OBV!H1076</f>
        <v>NEUTRAL</v>
      </c>
      <c r="M1076" s="7">
        <f t="shared" si="160"/>
        <v>25</v>
      </c>
      <c r="N1076" s="7">
        <f t="shared" si="161"/>
        <v>45</v>
      </c>
      <c r="O1076" s="7">
        <f t="shared" si="162"/>
        <v>50</v>
      </c>
      <c r="P1076" s="7">
        <f t="shared" si="163"/>
        <v>33</v>
      </c>
      <c r="Q1076" s="8">
        <f t="shared" si="164"/>
        <v>36.950000000000003</v>
      </c>
      <c r="R1076" s="8">
        <f t="shared" si="165"/>
        <v>39.75</v>
      </c>
      <c r="S1076" s="8">
        <f t="shared" si="166"/>
        <v>37.85</v>
      </c>
      <c r="T1076" s="8">
        <f t="shared" si="167"/>
        <v>38.25</v>
      </c>
      <c r="U1076" s="7">
        <f t="shared" si="168"/>
        <v>38.183333333333337</v>
      </c>
      <c r="V1076" s="7">
        <f t="shared" si="169"/>
        <v>38.200000000000003</v>
      </c>
    </row>
    <row r="1077" spans="1:22" ht="13.5" x14ac:dyDescent="0.25">
      <c r="A1077" s="3">
        <f>RSI!A1077</f>
        <v>44273</v>
      </c>
      <c r="B1077" s="2">
        <f>RSI!B1077</f>
        <v>1.96</v>
      </c>
      <c r="C1077" s="2">
        <f>RSI!I1077</f>
        <v>61.254950838253059</v>
      </c>
      <c r="D1077" s="2">
        <f>MACD!E1077</f>
        <v>2.3327286573491257E-3</v>
      </c>
      <c r="E1077" s="2">
        <f>MACD!F1077</f>
        <v>3.2983949627540016E-3</v>
      </c>
      <c r="F1077" s="2">
        <f>'Moving Avg'!D1077</f>
        <v>1.9600000000000002</v>
      </c>
      <c r="G1077" s="2">
        <f>'Moving Avg'!F1077</f>
        <v>1.9600000000000004</v>
      </c>
      <c r="H1077" s="2">
        <f>'Moving Avg'!G1077</f>
        <v>1.9589999999999983</v>
      </c>
      <c r="I1077" s="2">
        <f>'Moving Avg'!H1077</f>
        <v>1.7311499999999946</v>
      </c>
      <c r="J1077" s="5" t="str">
        <f>OBV!F1077</f>
        <v>NEUTRAL</v>
      </c>
      <c r="K1077" s="5" t="str">
        <f>OBV!G1077</f>
        <v>NEUTRAL</v>
      </c>
      <c r="L1077" s="5" t="str">
        <f>OBV!H1077</f>
        <v>NEUTRAL</v>
      </c>
      <c r="M1077" s="7">
        <f t="shared" si="160"/>
        <v>25</v>
      </c>
      <c r="N1077" s="7">
        <f t="shared" si="161"/>
        <v>45</v>
      </c>
      <c r="O1077" s="7">
        <f t="shared" si="162"/>
        <v>50</v>
      </c>
      <c r="P1077" s="7">
        <f t="shared" si="163"/>
        <v>33</v>
      </c>
      <c r="Q1077" s="8">
        <f t="shared" si="164"/>
        <v>36.950000000000003</v>
      </c>
      <c r="R1077" s="8">
        <f t="shared" si="165"/>
        <v>39.75</v>
      </c>
      <c r="S1077" s="8">
        <f t="shared" si="166"/>
        <v>37.85</v>
      </c>
      <c r="T1077" s="8">
        <f t="shared" si="167"/>
        <v>38.25</v>
      </c>
      <c r="U1077" s="7">
        <f t="shared" si="168"/>
        <v>38.183333333333337</v>
      </c>
      <c r="V1077" s="7">
        <f t="shared" si="169"/>
        <v>38.200000000000003</v>
      </c>
    </row>
    <row r="1078" spans="1:22" ht="13.5" x14ac:dyDescent="0.25">
      <c r="A1078" s="3">
        <f>RSI!A1078</f>
        <v>44274</v>
      </c>
      <c r="B1078" s="2">
        <f>RSI!B1078</f>
        <v>1.96</v>
      </c>
      <c r="C1078" s="2">
        <f>RSI!I1078</f>
        <v>61.254950838253066</v>
      </c>
      <c r="D1078" s="2">
        <f>MACD!E1078</f>
        <v>2.1653680077879933E-3</v>
      </c>
      <c r="E1078" s="2">
        <f>MACD!F1078</f>
        <v>3.0717895717608003E-3</v>
      </c>
      <c r="F1078" s="2">
        <f>'Moving Avg'!D1078</f>
        <v>1.9600000000000002</v>
      </c>
      <c r="G1078" s="2">
        <f>'Moving Avg'!F1078</f>
        <v>1.9600000000000004</v>
      </c>
      <c r="H1078" s="2">
        <f>'Moving Avg'!G1078</f>
        <v>1.9599999999999982</v>
      </c>
      <c r="I1078" s="2">
        <f>'Moving Avg'!H1078</f>
        <v>1.7319999999999944</v>
      </c>
      <c r="J1078" s="5" t="str">
        <f>OBV!F1078</f>
        <v>NEUTRAL</v>
      </c>
      <c r="K1078" s="5" t="str">
        <f>OBV!G1078</f>
        <v>NEUTRAL</v>
      </c>
      <c r="L1078" s="5" t="str">
        <f>OBV!H1078</f>
        <v>NEUTRAL</v>
      </c>
      <c r="M1078" s="7">
        <f t="shared" si="160"/>
        <v>25</v>
      </c>
      <c r="N1078" s="7">
        <f t="shared" si="161"/>
        <v>45</v>
      </c>
      <c r="O1078" s="7">
        <f t="shared" si="162"/>
        <v>50</v>
      </c>
      <c r="P1078" s="7">
        <f t="shared" si="163"/>
        <v>33</v>
      </c>
      <c r="Q1078" s="8">
        <f t="shared" si="164"/>
        <v>36.950000000000003</v>
      </c>
      <c r="R1078" s="8">
        <f t="shared" si="165"/>
        <v>39.75</v>
      </c>
      <c r="S1078" s="8">
        <f t="shared" si="166"/>
        <v>37.85</v>
      </c>
      <c r="T1078" s="8">
        <f t="shared" si="167"/>
        <v>38.25</v>
      </c>
      <c r="U1078" s="7">
        <f t="shared" si="168"/>
        <v>38.183333333333337</v>
      </c>
      <c r="V1078" s="7">
        <f t="shared" si="169"/>
        <v>38.200000000000003</v>
      </c>
    </row>
    <row r="1079" spans="1:22" ht="13.5" x14ac:dyDescent="0.25">
      <c r="A1079" s="3">
        <f>RSI!A1079</f>
        <v>44277</v>
      </c>
      <c r="B1079" s="2">
        <f>RSI!B1079</f>
        <v>1.96</v>
      </c>
      <c r="C1079" s="2">
        <f>RSI!I1079</f>
        <v>61.254950838253066</v>
      </c>
      <c r="D1079" s="2">
        <f>MACD!E1079</f>
        <v>2.0095684332568364E-3</v>
      </c>
      <c r="E1079" s="2">
        <f>MACD!F1079</f>
        <v>2.859345344060008E-3</v>
      </c>
      <c r="F1079" s="2">
        <f>'Moving Avg'!D1079</f>
        <v>1.9600000000000002</v>
      </c>
      <c r="G1079" s="2">
        <f>'Moving Avg'!F1079</f>
        <v>1.9600000000000004</v>
      </c>
      <c r="H1079" s="2">
        <f>'Moving Avg'!G1079</f>
        <v>1.9599999999999982</v>
      </c>
      <c r="I1079" s="2">
        <f>'Moving Avg'!H1079</f>
        <v>1.7330999999999945</v>
      </c>
      <c r="J1079" s="5" t="str">
        <f>OBV!F1079</f>
        <v>NEUTRAL</v>
      </c>
      <c r="K1079" s="5" t="str">
        <f>OBV!G1079</f>
        <v>NEUTRAL</v>
      </c>
      <c r="L1079" s="5" t="str">
        <f>OBV!H1079</f>
        <v>NEUTRAL</v>
      </c>
      <c r="M1079" s="7">
        <f t="shared" si="160"/>
        <v>25</v>
      </c>
      <c r="N1079" s="7">
        <f t="shared" si="161"/>
        <v>45</v>
      </c>
      <c r="O1079" s="7">
        <f t="shared" si="162"/>
        <v>50</v>
      </c>
      <c r="P1079" s="7">
        <f t="shared" si="163"/>
        <v>33</v>
      </c>
      <c r="Q1079" s="8">
        <f t="shared" si="164"/>
        <v>36.950000000000003</v>
      </c>
      <c r="R1079" s="8">
        <f t="shared" si="165"/>
        <v>39.75</v>
      </c>
      <c r="S1079" s="8">
        <f t="shared" si="166"/>
        <v>37.85</v>
      </c>
      <c r="T1079" s="8">
        <f t="shared" si="167"/>
        <v>38.25</v>
      </c>
      <c r="U1079" s="7">
        <f t="shared" si="168"/>
        <v>38.183333333333337</v>
      </c>
      <c r="V1079" s="7">
        <f t="shared" si="169"/>
        <v>38.200000000000003</v>
      </c>
    </row>
    <row r="1080" spans="1:22" ht="13.5" x14ac:dyDescent="0.25">
      <c r="A1080" s="3">
        <f>RSI!A1080</f>
        <v>44278</v>
      </c>
      <c r="B1080" s="2">
        <f>RSI!B1080</f>
        <v>1.94</v>
      </c>
      <c r="C1080" s="2">
        <f>RSI!I1080</f>
        <v>21.745817090221664</v>
      </c>
      <c r="D1080" s="2">
        <f>MACD!E1080</f>
        <v>3.3460836562506646E-3</v>
      </c>
      <c r="E1080" s="2">
        <f>MACD!F1080</f>
        <v>2.9566930064981395E-3</v>
      </c>
      <c r="F1080" s="2">
        <f>'Moving Avg'!D1080</f>
        <v>1.956</v>
      </c>
      <c r="G1080" s="2">
        <f>'Moving Avg'!F1080</f>
        <v>1.9590000000000003</v>
      </c>
      <c r="H1080" s="2">
        <f>'Moving Avg'!G1080</f>
        <v>1.9595999999999985</v>
      </c>
      <c r="I1080" s="2">
        <f>'Moving Avg'!H1080</f>
        <v>1.7338499999999948</v>
      </c>
      <c r="J1080" s="5" t="str">
        <f>OBV!F1080</f>
        <v>BEARISH</v>
      </c>
      <c r="K1080" s="5" t="str">
        <f>OBV!G1080</f>
        <v>NEUTRAL</v>
      </c>
      <c r="L1080" s="5" t="str">
        <f>OBV!H1080</f>
        <v>CONFIRMED BEARISH</v>
      </c>
      <c r="M1080" s="7">
        <f t="shared" si="160"/>
        <v>50</v>
      </c>
      <c r="N1080" s="7">
        <f t="shared" si="161"/>
        <v>0</v>
      </c>
      <c r="O1080" s="7">
        <f t="shared" si="162"/>
        <v>50</v>
      </c>
      <c r="P1080" s="7">
        <f t="shared" si="163"/>
        <v>16.5</v>
      </c>
      <c r="Q1080" s="8">
        <f t="shared" si="164"/>
        <v>27.475000000000001</v>
      </c>
      <c r="R1080" s="8">
        <f t="shared" si="165"/>
        <v>31.625</v>
      </c>
      <c r="S1080" s="8">
        <f t="shared" si="166"/>
        <v>27.425000000000001</v>
      </c>
      <c r="T1080" s="8">
        <f t="shared" si="167"/>
        <v>29.125</v>
      </c>
      <c r="U1080" s="7">
        <f t="shared" si="168"/>
        <v>28.841666666666669</v>
      </c>
      <c r="V1080" s="7">
        <f t="shared" si="169"/>
        <v>28.912500000000001</v>
      </c>
    </row>
    <row r="1081" spans="1:22" ht="13.5" x14ac:dyDescent="0.25">
      <c r="A1081" s="3">
        <f>RSI!A1081</f>
        <v>44279</v>
      </c>
      <c r="B1081" s="2">
        <f>RSI!B1081</f>
        <v>1.94</v>
      </c>
      <c r="C1081" s="2">
        <f>RSI!I1081</f>
        <v>21.745817090221678</v>
      </c>
      <c r="D1081" s="2">
        <f>MACD!E1081</f>
        <v>4.582999188154524E-3</v>
      </c>
      <c r="E1081" s="2">
        <f>MACD!F1081</f>
        <v>3.2819542428294169E-3</v>
      </c>
      <c r="F1081" s="2">
        <f>'Moving Avg'!D1081</f>
        <v>1.952</v>
      </c>
      <c r="G1081" s="2">
        <f>'Moving Avg'!F1081</f>
        <v>1.9580000000000002</v>
      </c>
      <c r="H1081" s="2">
        <f>'Moving Avg'!G1081</f>
        <v>1.9591999999999985</v>
      </c>
      <c r="I1081" s="2">
        <f>'Moving Avg'!H1081</f>
        <v>1.734349999999995</v>
      </c>
      <c r="J1081" s="5" t="str">
        <f>OBV!F1081</f>
        <v>BEARISH</v>
      </c>
      <c r="K1081" s="5" t="str">
        <f>OBV!G1081</f>
        <v>NEUTRAL</v>
      </c>
      <c r="L1081" s="5" t="str">
        <f>OBV!H1081</f>
        <v>CONFIRMED BEARISH</v>
      </c>
      <c r="M1081" s="7">
        <f t="shared" si="160"/>
        <v>50</v>
      </c>
      <c r="N1081" s="7">
        <f t="shared" si="161"/>
        <v>0</v>
      </c>
      <c r="O1081" s="7">
        <f t="shared" si="162"/>
        <v>50</v>
      </c>
      <c r="P1081" s="7">
        <f t="shared" si="163"/>
        <v>16.5</v>
      </c>
      <c r="Q1081" s="8">
        <f t="shared" si="164"/>
        <v>27.475000000000001</v>
      </c>
      <c r="R1081" s="8">
        <f t="shared" si="165"/>
        <v>31.625</v>
      </c>
      <c r="S1081" s="8">
        <f t="shared" si="166"/>
        <v>27.425000000000001</v>
      </c>
      <c r="T1081" s="8">
        <f t="shared" si="167"/>
        <v>29.125</v>
      </c>
      <c r="U1081" s="7">
        <f t="shared" si="168"/>
        <v>28.841666666666669</v>
      </c>
      <c r="V1081" s="7">
        <f t="shared" si="169"/>
        <v>28.912500000000001</v>
      </c>
    </row>
    <row r="1082" spans="1:22" ht="13.5" x14ac:dyDescent="0.25">
      <c r="A1082" s="3">
        <f>RSI!A1082</f>
        <v>44280</v>
      </c>
      <c r="B1082" s="2">
        <f>RSI!B1082</f>
        <v>1.95</v>
      </c>
      <c r="C1082" s="2">
        <f>RSI!I1082</f>
        <v>43.047305816577115</v>
      </c>
      <c r="D1082" s="2">
        <f>MACD!E1082</f>
        <v>4.9870441298098811E-3</v>
      </c>
      <c r="E1082" s="2">
        <f>MACD!F1082</f>
        <v>3.62297222022551E-3</v>
      </c>
      <c r="F1082" s="2">
        <f>'Moving Avg'!D1082</f>
        <v>1.9499999999999997</v>
      </c>
      <c r="G1082" s="2">
        <f>'Moving Avg'!F1082</f>
        <v>1.9575000000000002</v>
      </c>
      <c r="H1082" s="2">
        <f>'Moving Avg'!G1082</f>
        <v>1.9589999999999987</v>
      </c>
      <c r="I1082" s="2">
        <f>'Moving Avg'!H1082</f>
        <v>1.7346999999999948</v>
      </c>
      <c r="J1082" s="5" t="str">
        <f>OBV!F1082</f>
        <v>BEARISH</v>
      </c>
      <c r="K1082" s="5" t="str">
        <f>OBV!G1082</f>
        <v>NEUTRAL</v>
      </c>
      <c r="L1082" s="5" t="str">
        <f>OBV!H1082</f>
        <v>CONFIRMED BEARISH</v>
      </c>
      <c r="M1082" s="7">
        <f t="shared" si="160"/>
        <v>25</v>
      </c>
      <c r="N1082" s="7">
        <f t="shared" si="161"/>
        <v>0</v>
      </c>
      <c r="O1082" s="7">
        <f t="shared" si="162"/>
        <v>50</v>
      </c>
      <c r="P1082" s="7">
        <f t="shared" si="163"/>
        <v>16.5</v>
      </c>
      <c r="Q1082" s="8">
        <f t="shared" si="164"/>
        <v>18.725000000000001</v>
      </c>
      <c r="R1082" s="8">
        <f t="shared" si="165"/>
        <v>26.625</v>
      </c>
      <c r="S1082" s="8">
        <f t="shared" si="166"/>
        <v>23.675000000000001</v>
      </c>
      <c r="T1082" s="8">
        <f t="shared" si="167"/>
        <v>22.875</v>
      </c>
      <c r="U1082" s="7">
        <f t="shared" si="168"/>
        <v>23.008333333333336</v>
      </c>
      <c r="V1082" s="7">
        <f t="shared" si="169"/>
        <v>22.975000000000001</v>
      </c>
    </row>
    <row r="1083" spans="1:22" ht="13.5" x14ac:dyDescent="0.25">
      <c r="A1083" s="3">
        <f>RSI!A1083</f>
        <v>44281</v>
      </c>
      <c r="B1083" s="2">
        <f>RSI!B1083</f>
        <v>1.95</v>
      </c>
      <c r="C1083" s="2">
        <f>RSI!I1083</f>
        <v>43.047305816577108</v>
      </c>
      <c r="D1083" s="2">
        <f>MACD!E1083</f>
        <v>5.3607312592569567E-3</v>
      </c>
      <c r="E1083" s="2">
        <f>MACD!F1083</f>
        <v>3.9705240280317996E-3</v>
      </c>
      <c r="F1083" s="2">
        <f>'Moving Avg'!D1083</f>
        <v>1.948</v>
      </c>
      <c r="G1083" s="2">
        <f>'Moving Avg'!F1083</f>
        <v>1.9570000000000007</v>
      </c>
      <c r="H1083" s="2">
        <f>'Moving Avg'!G1083</f>
        <v>1.9587999999999988</v>
      </c>
      <c r="I1083" s="2">
        <f>'Moving Avg'!H1083</f>
        <v>1.7350499999999951</v>
      </c>
      <c r="J1083" s="5" t="str">
        <f>OBV!F1083</f>
        <v>BEARISH</v>
      </c>
      <c r="K1083" s="5" t="str">
        <f>OBV!G1083</f>
        <v>NEUTRAL</v>
      </c>
      <c r="L1083" s="5" t="str">
        <f>OBV!H1083</f>
        <v>CONFIRMED BEARISH</v>
      </c>
      <c r="M1083" s="7">
        <f t="shared" si="160"/>
        <v>25</v>
      </c>
      <c r="N1083" s="7">
        <f t="shared" si="161"/>
        <v>0</v>
      </c>
      <c r="O1083" s="7">
        <f t="shared" si="162"/>
        <v>50</v>
      </c>
      <c r="P1083" s="7">
        <f t="shared" si="163"/>
        <v>16.5</v>
      </c>
      <c r="Q1083" s="8">
        <f t="shared" si="164"/>
        <v>18.725000000000001</v>
      </c>
      <c r="R1083" s="8">
        <f t="shared" si="165"/>
        <v>26.625</v>
      </c>
      <c r="S1083" s="8">
        <f t="shared" si="166"/>
        <v>23.675000000000001</v>
      </c>
      <c r="T1083" s="8">
        <f t="shared" si="167"/>
        <v>22.875</v>
      </c>
      <c r="U1083" s="7">
        <f t="shared" si="168"/>
        <v>23.008333333333336</v>
      </c>
      <c r="V1083" s="7">
        <f t="shared" si="169"/>
        <v>22.975000000000001</v>
      </c>
    </row>
    <row r="1084" spans="1:22" ht="13.5" x14ac:dyDescent="0.25">
      <c r="A1084" s="3">
        <f>RSI!A1084</f>
        <v>44284</v>
      </c>
      <c r="B1084" s="2">
        <f>RSI!B1084</f>
        <v>1.95</v>
      </c>
      <c r="C1084" s="2">
        <f>RSI!I1084</f>
        <v>43.047305816577115</v>
      </c>
      <c r="D1084" s="2">
        <f>MACD!E1084</f>
        <v>5.7063752352142227E-3</v>
      </c>
      <c r="E1084" s="2">
        <f>MACD!F1084</f>
        <v>4.3176942694682849E-3</v>
      </c>
      <c r="F1084" s="2">
        <f>'Moving Avg'!D1084</f>
        <v>1.9460000000000002</v>
      </c>
      <c r="G1084" s="2">
        <f>'Moving Avg'!F1084</f>
        <v>1.9565000000000008</v>
      </c>
      <c r="H1084" s="2">
        <f>'Moving Avg'!G1084</f>
        <v>1.958599999999999</v>
      </c>
      <c r="I1084" s="2">
        <f>'Moving Avg'!H1084</f>
        <v>1.7356499999999953</v>
      </c>
      <c r="J1084" s="5" t="str">
        <f>OBV!F1084</f>
        <v>BEARISH</v>
      </c>
      <c r="K1084" s="5" t="str">
        <f>OBV!G1084</f>
        <v>NEUTRAL</v>
      </c>
      <c r="L1084" s="5" t="str">
        <f>OBV!H1084</f>
        <v>CONFIRMED BEARISH</v>
      </c>
      <c r="M1084" s="7">
        <f t="shared" si="160"/>
        <v>25</v>
      </c>
      <c r="N1084" s="7">
        <f t="shared" si="161"/>
        <v>0</v>
      </c>
      <c r="O1084" s="7">
        <f t="shared" si="162"/>
        <v>50</v>
      </c>
      <c r="P1084" s="7">
        <f t="shared" si="163"/>
        <v>16.5</v>
      </c>
      <c r="Q1084" s="8">
        <f t="shared" si="164"/>
        <v>18.725000000000001</v>
      </c>
      <c r="R1084" s="8">
        <f t="shared" si="165"/>
        <v>26.625</v>
      </c>
      <c r="S1084" s="8">
        <f t="shared" si="166"/>
        <v>23.675000000000001</v>
      </c>
      <c r="T1084" s="8">
        <f t="shared" si="167"/>
        <v>22.875</v>
      </c>
      <c r="U1084" s="7">
        <f t="shared" si="168"/>
        <v>23.008333333333336</v>
      </c>
      <c r="V1084" s="7">
        <f t="shared" si="169"/>
        <v>22.975000000000001</v>
      </c>
    </row>
    <row r="1085" spans="1:22" ht="13.5" x14ac:dyDescent="0.25">
      <c r="A1085" s="3">
        <f>RSI!A1085</f>
        <v>44285</v>
      </c>
      <c r="B1085" s="2">
        <f>RSI!B1085</f>
        <v>1.95</v>
      </c>
      <c r="C1085" s="2">
        <f>RSI!I1085</f>
        <v>43.047305816577122</v>
      </c>
      <c r="D1085" s="2">
        <f>MACD!E1085</f>
        <v>6.026109116830547E-3</v>
      </c>
      <c r="E1085" s="2">
        <f>MACD!F1085</f>
        <v>4.659377238940738E-3</v>
      </c>
      <c r="F1085" s="2">
        <f>'Moving Avg'!D1085</f>
        <v>1.948</v>
      </c>
      <c r="G1085" s="2">
        <f>'Moving Avg'!F1085</f>
        <v>1.9560000000000008</v>
      </c>
      <c r="H1085" s="2">
        <f>'Moving Avg'!G1085</f>
        <v>1.9583999999999993</v>
      </c>
      <c r="I1085" s="2">
        <f>'Moving Avg'!H1085</f>
        <v>1.7362499999999952</v>
      </c>
      <c r="J1085" s="5" t="str">
        <f>OBV!F1085</f>
        <v>BULLISH</v>
      </c>
      <c r="K1085" s="5" t="str">
        <f>OBV!G1085</f>
        <v>NEUTRAL</v>
      </c>
      <c r="L1085" s="5" t="str">
        <f>OBV!H1085</f>
        <v>CONFIRMED BULLISH</v>
      </c>
      <c r="M1085" s="7">
        <f t="shared" si="160"/>
        <v>25</v>
      </c>
      <c r="N1085" s="7">
        <f t="shared" si="161"/>
        <v>0</v>
      </c>
      <c r="O1085" s="7">
        <f t="shared" si="162"/>
        <v>50</v>
      </c>
      <c r="P1085" s="7">
        <f t="shared" si="163"/>
        <v>83.5</v>
      </c>
      <c r="Q1085" s="8">
        <f t="shared" si="164"/>
        <v>28.774999999999999</v>
      </c>
      <c r="R1085" s="8">
        <f t="shared" si="165"/>
        <v>43.375</v>
      </c>
      <c r="S1085" s="8">
        <f t="shared" si="166"/>
        <v>53.825000000000003</v>
      </c>
      <c r="T1085" s="8">
        <f t="shared" si="167"/>
        <v>39.625</v>
      </c>
      <c r="U1085" s="7">
        <f t="shared" si="168"/>
        <v>41.991666666666667</v>
      </c>
      <c r="V1085" s="7">
        <f t="shared" si="169"/>
        <v>41.400000000000006</v>
      </c>
    </row>
    <row r="1086" spans="1:22" ht="13.5" x14ac:dyDescent="0.25">
      <c r="A1086" s="3">
        <f>RSI!A1086</f>
        <v>44286</v>
      </c>
      <c r="B1086" s="2">
        <f>RSI!B1086</f>
        <v>1.95</v>
      </c>
      <c r="C1086" s="2">
        <f>RSI!I1086</f>
        <v>43.047305816577122</v>
      </c>
      <c r="D1086" s="2">
        <f>MACD!E1086</f>
        <v>6.3218993760247866E-3</v>
      </c>
      <c r="E1086" s="2">
        <f>MACD!F1086</f>
        <v>4.9918816663575482E-3</v>
      </c>
      <c r="F1086" s="2">
        <f>'Moving Avg'!D1086</f>
        <v>1.95</v>
      </c>
      <c r="G1086" s="2">
        <f>'Moving Avg'!F1086</f>
        <v>1.9555000000000011</v>
      </c>
      <c r="H1086" s="2">
        <f>'Moving Avg'!G1086</f>
        <v>1.9581999999999993</v>
      </c>
      <c r="I1086" s="2">
        <f>'Moving Avg'!H1086</f>
        <v>1.7368499999999956</v>
      </c>
      <c r="J1086" s="5" t="str">
        <f>OBV!F1086</f>
        <v>BULLISH</v>
      </c>
      <c r="K1086" s="5" t="str">
        <f>OBV!G1086</f>
        <v>NEUTRAL</v>
      </c>
      <c r="L1086" s="5" t="str">
        <f>OBV!H1086</f>
        <v>CONFIRMED BULLISH</v>
      </c>
      <c r="M1086" s="7">
        <f t="shared" si="160"/>
        <v>25</v>
      </c>
      <c r="N1086" s="7">
        <f t="shared" si="161"/>
        <v>0</v>
      </c>
      <c r="O1086" s="7">
        <f t="shared" si="162"/>
        <v>50</v>
      </c>
      <c r="P1086" s="7">
        <f t="shared" si="163"/>
        <v>83.5</v>
      </c>
      <c r="Q1086" s="8">
        <f t="shared" si="164"/>
        <v>28.774999999999999</v>
      </c>
      <c r="R1086" s="8">
        <f t="shared" si="165"/>
        <v>43.375</v>
      </c>
      <c r="S1086" s="8">
        <f t="shared" si="166"/>
        <v>53.825000000000003</v>
      </c>
      <c r="T1086" s="8">
        <f t="shared" si="167"/>
        <v>39.625</v>
      </c>
      <c r="U1086" s="7">
        <f t="shared" si="168"/>
        <v>41.991666666666667</v>
      </c>
      <c r="V1086" s="7">
        <f t="shared" si="169"/>
        <v>41.400000000000006</v>
      </c>
    </row>
    <row r="1087" spans="1:22" ht="13.5" x14ac:dyDescent="0.25">
      <c r="A1087" s="3">
        <f>RSI!A1087</f>
        <v>44287</v>
      </c>
      <c r="B1087" s="2">
        <f>RSI!B1087</f>
        <v>1.95</v>
      </c>
      <c r="C1087" s="2">
        <f>RSI!I1087</f>
        <v>43.047305816577122</v>
      </c>
      <c r="D1087" s="2">
        <f>MACD!E1087</f>
        <v>6.595559557718067E-3</v>
      </c>
      <c r="E1087" s="2">
        <f>MACD!F1087</f>
        <v>5.312617244629652E-3</v>
      </c>
      <c r="F1087" s="2">
        <f>'Moving Avg'!D1087</f>
        <v>1.95</v>
      </c>
      <c r="G1087" s="2">
        <f>'Moving Avg'!F1087</f>
        <v>1.9550000000000007</v>
      </c>
      <c r="H1087" s="2">
        <f>'Moving Avg'!G1087</f>
        <v>1.9579999999999995</v>
      </c>
      <c r="I1087" s="2">
        <f>'Moving Avg'!H1087</f>
        <v>1.7375999999999954</v>
      </c>
      <c r="J1087" s="5" t="str">
        <f>OBV!F1087</f>
        <v>NEUTRAL</v>
      </c>
      <c r="K1087" s="5" t="str">
        <f>OBV!G1087</f>
        <v>NEUTRAL</v>
      </c>
      <c r="L1087" s="5" t="str">
        <f>OBV!H1087</f>
        <v>NEUTRAL</v>
      </c>
      <c r="M1087" s="7">
        <f t="shared" si="160"/>
        <v>25</v>
      </c>
      <c r="N1087" s="7">
        <f t="shared" si="161"/>
        <v>0</v>
      </c>
      <c r="O1087" s="7">
        <f t="shared" si="162"/>
        <v>50</v>
      </c>
      <c r="P1087" s="7">
        <f t="shared" si="163"/>
        <v>33</v>
      </c>
      <c r="Q1087" s="8">
        <f t="shared" si="164"/>
        <v>21.2</v>
      </c>
      <c r="R1087" s="8">
        <f t="shared" si="165"/>
        <v>30.75</v>
      </c>
      <c r="S1087" s="8">
        <f t="shared" si="166"/>
        <v>31.1</v>
      </c>
      <c r="T1087" s="8">
        <f t="shared" si="167"/>
        <v>27</v>
      </c>
      <c r="U1087" s="7">
        <f t="shared" si="168"/>
        <v>27.683333333333337</v>
      </c>
      <c r="V1087" s="7">
        <f t="shared" si="169"/>
        <v>27.512500000000003</v>
      </c>
    </row>
    <row r="1088" spans="1:22" ht="13.5" x14ac:dyDescent="0.25">
      <c r="A1088" s="3">
        <f>RSI!A1088</f>
        <v>44288</v>
      </c>
      <c r="B1088" s="2">
        <f>RSI!B1088</f>
        <v>1.95</v>
      </c>
      <c r="C1088" s="2">
        <f>RSI!I1088</f>
        <v>43.047305816577122</v>
      </c>
      <c r="D1088" s="2">
        <f>MACD!E1088</f>
        <v>6.8487627250535255E-3</v>
      </c>
      <c r="E1088" s="2">
        <f>MACD!F1088</f>
        <v>5.6198463407144267E-3</v>
      </c>
      <c r="F1088" s="2">
        <f>'Moving Avg'!D1088</f>
        <v>1.95</v>
      </c>
      <c r="G1088" s="2">
        <f>'Moving Avg'!F1088</f>
        <v>1.9545000000000008</v>
      </c>
      <c r="H1088" s="2">
        <f>'Moving Avg'!G1088</f>
        <v>1.9577999999999998</v>
      </c>
      <c r="I1088" s="2">
        <f>'Moving Avg'!H1088</f>
        <v>1.7387499999999954</v>
      </c>
      <c r="J1088" s="5" t="str">
        <f>OBV!F1088</f>
        <v>NEUTRAL</v>
      </c>
      <c r="K1088" s="5" t="str">
        <f>OBV!G1088</f>
        <v>NEUTRAL</v>
      </c>
      <c r="L1088" s="5" t="str">
        <f>OBV!H1088</f>
        <v>NEUTRAL</v>
      </c>
      <c r="M1088" s="7">
        <f t="shared" si="160"/>
        <v>25</v>
      </c>
      <c r="N1088" s="7">
        <f t="shared" si="161"/>
        <v>0</v>
      </c>
      <c r="O1088" s="7">
        <f t="shared" si="162"/>
        <v>50</v>
      </c>
      <c r="P1088" s="7">
        <f t="shared" si="163"/>
        <v>33</v>
      </c>
      <c r="Q1088" s="8">
        <f t="shared" si="164"/>
        <v>21.2</v>
      </c>
      <c r="R1088" s="8">
        <f t="shared" si="165"/>
        <v>30.75</v>
      </c>
      <c r="S1088" s="8">
        <f t="shared" si="166"/>
        <v>31.1</v>
      </c>
      <c r="T1088" s="8">
        <f t="shared" si="167"/>
        <v>27</v>
      </c>
      <c r="U1088" s="7">
        <f t="shared" si="168"/>
        <v>27.683333333333337</v>
      </c>
      <c r="V1088" s="7">
        <f t="shared" si="169"/>
        <v>27.512500000000003</v>
      </c>
    </row>
    <row r="1089" spans="1:22" ht="13.5" x14ac:dyDescent="0.25">
      <c r="A1089" s="3">
        <f>RSI!A1089</f>
        <v>44291</v>
      </c>
      <c r="B1089" s="2">
        <f>RSI!B1089</f>
        <v>1.95</v>
      </c>
      <c r="C1089" s="2">
        <f>RSI!I1089</f>
        <v>43.047305816577122</v>
      </c>
      <c r="D1089" s="2">
        <f>MACD!E1089</f>
        <v>7.0830528108569712E-3</v>
      </c>
      <c r="E1089" s="2">
        <f>MACD!F1089</f>
        <v>5.9124876347429354E-3</v>
      </c>
      <c r="F1089" s="2">
        <f>'Moving Avg'!D1089</f>
        <v>1.95</v>
      </c>
      <c r="G1089" s="2">
        <f>'Moving Avg'!F1089</f>
        <v>1.9540000000000006</v>
      </c>
      <c r="H1089" s="2">
        <f>'Moving Avg'!G1089</f>
        <v>1.9576</v>
      </c>
      <c r="I1089" s="2">
        <f>'Moving Avg'!H1089</f>
        <v>1.7398999999999956</v>
      </c>
      <c r="J1089" s="5" t="str">
        <f>OBV!F1089</f>
        <v>NEUTRAL</v>
      </c>
      <c r="K1089" s="5" t="str">
        <f>OBV!G1089</f>
        <v>NEUTRAL</v>
      </c>
      <c r="L1089" s="5" t="str">
        <f>OBV!H1089</f>
        <v>NEUTRAL</v>
      </c>
      <c r="M1089" s="7">
        <f t="shared" si="160"/>
        <v>25</v>
      </c>
      <c r="N1089" s="7">
        <f t="shared" si="161"/>
        <v>0</v>
      </c>
      <c r="O1089" s="7">
        <f t="shared" si="162"/>
        <v>50</v>
      </c>
      <c r="P1089" s="7">
        <f t="shared" si="163"/>
        <v>33</v>
      </c>
      <c r="Q1089" s="8">
        <f t="shared" si="164"/>
        <v>21.2</v>
      </c>
      <c r="R1089" s="8">
        <f t="shared" si="165"/>
        <v>30.75</v>
      </c>
      <c r="S1089" s="8">
        <f t="shared" si="166"/>
        <v>31.1</v>
      </c>
      <c r="T1089" s="8">
        <f t="shared" si="167"/>
        <v>27</v>
      </c>
      <c r="U1089" s="7">
        <f t="shared" si="168"/>
        <v>27.683333333333337</v>
      </c>
      <c r="V1089" s="7">
        <f t="shared" si="169"/>
        <v>27.512500000000003</v>
      </c>
    </row>
    <row r="1090" spans="1:22" ht="13.5" x14ac:dyDescent="0.25">
      <c r="A1090" s="3">
        <f>RSI!A1090</f>
        <v>44292</v>
      </c>
      <c r="B1090" s="2">
        <f>RSI!B1090</f>
        <v>1.95</v>
      </c>
      <c r="C1090" s="2">
        <f>RSI!I1090</f>
        <v>43.047305816577122</v>
      </c>
      <c r="D1090" s="2">
        <f>MACD!E1090</f>
        <v>4.2229319058784132E-3</v>
      </c>
      <c r="E1090" s="2">
        <f>MACD!F1090</f>
        <v>5.5745764889700315E-3</v>
      </c>
      <c r="F1090" s="2">
        <f>'Moving Avg'!D1090</f>
        <v>1.95</v>
      </c>
      <c r="G1090" s="2">
        <f>'Moving Avg'!F1090</f>
        <v>1.9535000000000007</v>
      </c>
      <c r="H1090" s="2">
        <f>'Moving Avg'!G1090</f>
        <v>1.9574</v>
      </c>
      <c r="I1090" s="2">
        <f>'Moving Avg'!H1090</f>
        <v>1.7412999999999954</v>
      </c>
      <c r="J1090" s="5" t="str">
        <f>OBV!F1090</f>
        <v>NEUTRAL</v>
      </c>
      <c r="K1090" s="5" t="str">
        <f>OBV!G1090</f>
        <v>NEUTRAL</v>
      </c>
      <c r="L1090" s="5" t="str">
        <f>OBV!H1090</f>
        <v>NEUTRAL</v>
      </c>
      <c r="M1090" s="7">
        <f t="shared" ref="M1090:M1153" si="170">IF(C1090&lt;30,50, IF(C1090&gt;70, 0, 25))</f>
        <v>25</v>
      </c>
      <c r="N1090" s="7">
        <f t="shared" ref="N1090:N1153" si="171">IF(E1090-D1090&gt;0.02, 100, IF(E1090-D1090&lt;0,0,45))</f>
        <v>45</v>
      </c>
      <c r="O1090" s="7">
        <f t="shared" ref="O1090:O1153" si="172">IF(F1090-I1090&gt;10,100,IF(F1090-I1090&gt;5,75, IF(F1090-I1090&gt;0,50,0)))</f>
        <v>50</v>
      </c>
      <c r="P1090" s="7">
        <f t="shared" ref="P1090:P1153" si="173">IF(L1090="confirmed bullish", 34, IF(L1090="bullish divergence",17, 0))+IF(J1090="bullish",33,IF(J1090="bearish",0,16.5))+IF(K1090="strong",33,IF(K1090="weak",0,16.5))</f>
        <v>33</v>
      </c>
      <c r="Q1090" s="8">
        <f t="shared" si="164"/>
        <v>36.950000000000003</v>
      </c>
      <c r="R1090" s="8">
        <f t="shared" si="165"/>
        <v>39.75</v>
      </c>
      <c r="S1090" s="8">
        <f t="shared" si="166"/>
        <v>37.85</v>
      </c>
      <c r="T1090" s="8">
        <f t="shared" si="167"/>
        <v>38.25</v>
      </c>
      <c r="U1090" s="7">
        <f t="shared" si="168"/>
        <v>38.183333333333337</v>
      </c>
      <c r="V1090" s="7">
        <f t="shared" si="169"/>
        <v>38.200000000000003</v>
      </c>
    </row>
    <row r="1091" spans="1:22" ht="13.5" x14ac:dyDescent="0.25">
      <c r="A1091" s="3">
        <f>RSI!A1091</f>
        <v>44293</v>
      </c>
      <c r="B1091" s="2">
        <f>RSI!B1091</f>
        <v>1.95</v>
      </c>
      <c r="C1091" s="2">
        <f>RSI!I1091</f>
        <v>43.047305816577122</v>
      </c>
      <c r="D1091" s="2">
        <f>MACD!E1091</f>
        <v>1.8200117449307385E-3</v>
      </c>
      <c r="E1091" s="2">
        <f>MACD!F1091</f>
        <v>4.8236635401621734E-3</v>
      </c>
      <c r="F1091" s="2">
        <f>'Moving Avg'!D1091</f>
        <v>1.95</v>
      </c>
      <c r="G1091" s="2">
        <f>'Moving Avg'!F1091</f>
        <v>1.9530000000000005</v>
      </c>
      <c r="H1091" s="2">
        <f>'Moving Avg'!G1091</f>
        <v>1.9572000000000003</v>
      </c>
      <c r="I1091" s="2">
        <f>'Moving Avg'!H1091</f>
        <v>1.7429999999999952</v>
      </c>
      <c r="J1091" s="5" t="str">
        <f>OBV!F1091</f>
        <v>NEUTRAL</v>
      </c>
      <c r="K1091" s="5" t="str">
        <f>OBV!G1091</f>
        <v>NEUTRAL</v>
      </c>
      <c r="L1091" s="5" t="str">
        <f>OBV!H1091</f>
        <v>NEUTRAL</v>
      </c>
      <c r="M1091" s="7">
        <f t="shared" si="170"/>
        <v>25</v>
      </c>
      <c r="N1091" s="7">
        <f t="shared" si="171"/>
        <v>45</v>
      </c>
      <c r="O1091" s="7">
        <f t="shared" si="172"/>
        <v>50</v>
      </c>
      <c r="P1091" s="7">
        <f t="shared" si="173"/>
        <v>33</v>
      </c>
      <c r="Q1091" s="8">
        <f t="shared" ref="Q1091:Q1154" si="174">0.35*M1091+N1091*0.35+O1091*0.15+P1091*0.15</f>
        <v>36.950000000000003</v>
      </c>
      <c r="R1091" s="8">
        <f t="shared" ref="R1091:R1154" si="175">M1091*0.2+N1091*0.2+O1091*0.35+P1091*0.25</f>
        <v>39.75</v>
      </c>
      <c r="S1091" s="8">
        <f t="shared" ref="S1091:S1154" si="176">M1091*0.15+N1091*0.15+O1091*0.25+P1091*0.45</f>
        <v>37.85</v>
      </c>
      <c r="T1091" s="8">
        <f t="shared" ref="T1091:T1154" si="177">0.25*SUM(M1091:P1091)</f>
        <v>38.25</v>
      </c>
      <c r="U1091" s="7">
        <f t="shared" ref="U1091:U1154" si="178">SUM(Q1091:S1091)/3</f>
        <v>38.183333333333337</v>
      </c>
      <c r="V1091" s="7">
        <f t="shared" ref="V1091:V1154" si="179">SUM(Q1091:T1091)/4</f>
        <v>38.200000000000003</v>
      </c>
    </row>
    <row r="1092" spans="1:22" ht="13.5" x14ac:dyDescent="0.25">
      <c r="A1092" s="3">
        <f>RSI!A1092</f>
        <v>44294</v>
      </c>
      <c r="B1092" s="2">
        <f>RSI!B1092</f>
        <v>1.95</v>
      </c>
      <c r="C1092" s="2">
        <f>RSI!I1092</f>
        <v>43.047305816577122</v>
      </c>
      <c r="D1092" s="2">
        <f>MACD!E1092</f>
        <v>1.3411425391181009E-3</v>
      </c>
      <c r="E1092" s="2">
        <f>MACD!F1092</f>
        <v>4.1271593399533589E-3</v>
      </c>
      <c r="F1092" s="2">
        <f>'Moving Avg'!D1092</f>
        <v>1.95</v>
      </c>
      <c r="G1092" s="2">
        <f>'Moving Avg'!F1092</f>
        <v>1.9525000000000001</v>
      </c>
      <c r="H1092" s="2">
        <f>'Moving Avg'!G1092</f>
        <v>1.9570000000000005</v>
      </c>
      <c r="I1092" s="2">
        <f>'Moving Avg'!H1092</f>
        <v>1.7450999999999954</v>
      </c>
      <c r="J1092" s="5" t="str">
        <f>OBV!F1092</f>
        <v>NEUTRAL</v>
      </c>
      <c r="K1092" s="5" t="str">
        <f>OBV!G1092</f>
        <v>NEUTRAL</v>
      </c>
      <c r="L1092" s="5" t="str">
        <f>OBV!H1092</f>
        <v>NEUTRAL</v>
      </c>
      <c r="M1092" s="7">
        <f t="shared" si="170"/>
        <v>25</v>
      </c>
      <c r="N1092" s="7">
        <f t="shared" si="171"/>
        <v>45</v>
      </c>
      <c r="O1092" s="7">
        <f t="shared" si="172"/>
        <v>50</v>
      </c>
      <c r="P1092" s="7">
        <f t="shared" si="173"/>
        <v>33</v>
      </c>
      <c r="Q1092" s="8">
        <f t="shared" si="174"/>
        <v>36.950000000000003</v>
      </c>
      <c r="R1092" s="8">
        <f t="shared" si="175"/>
        <v>39.75</v>
      </c>
      <c r="S1092" s="8">
        <f t="shared" si="176"/>
        <v>37.85</v>
      </c>
      <c r="T1092" s="8">
        <f t="shared" si="177"/>
        <v>38.25</v>
      </c>
      <c r="U1092" s="7">
        <f t="shared" si="178"/>
        <v>38.183333333333337</v>
      </c>
      <c r="V1092" s="7">
        <f t="shared" si="179"/>
        <v>38.200000000000003</v>
      </c>
    </row>
    <row r="1093" spans="1:22" ht="13.5" x14ac:dyDescent="0.25">
      <c r="A1093" s="3">
        <f>RSI!A1093</f>
        <v>44298</v>
      </c>
      <c r="B1093" s="2">
        <f>RSI!B1093</f>
        <v>1.95</v>
      </c>
      <c r="C1093" s="2">
        <f>RSI!I1093</f>
        <v>43.047305816577122</v>
      </c>
      <c r="D1093" s="2">
        <f>MACD!E1093</f>
        <v>9.5067643725199602E-4</v>
      </c>
      <c r="E1093" s="2">
        <f>MACD!F1093</f>
        <v>3.4918627594130863E-3</v>
      </c>
      <c r="F1093" s="2">
        <f>'Moving Avg'!D1093</f>
        <v>1.95</v>
      </c>
      <c r="G1093" s="2">
        <f>'Moving Avg'!F1093</f>
        <v>1.9520000000000004</v>
      </c>
      <c r="H1093" s="2">
        <f>'Moving Avg'!G1093</f>
        <v>1.9568000000000005</v>
      </c>
      <c r="I1093" s="2">
        <f>'Moving Avg'!H1093</f>
        <v>1.7469999999999957</v>
      </c>
      <c r="J1093" s="5" t="str">
        <f>OBV!F1093</f>
        <v>NEUTRAL</v>
      </c>
      <c r="K1093" s="5" t="str">
        <f>OBV!G1093</f>
        <v>NEUTRAL</v>
      </c>
      <c r="L1093" s="5" t="str">
        <f>OBV!H1093</f>
        <v>NEUTRAL</v>
      </c>
      <c r="M1093" s="7">
        <f t="shared" si="170"/>
        <v>25</v>
      </c>
      <c r="N1093" s="7">
        <f t="shared" si="171"/>
        <v>45</v>
      </c>
      <c r="O1093" s="7">
        <f t="shared" si="172"/>
        <v>50</v>
      </c>
      <c r="P1093" s="7">
        <f t="shared" si="173"/>
        <v>33</v>
      </c>
      <c r="Q1093" s="8">
        <f t="shared" si="174"/>
        <v>36.950000000000003</v>
      </c>
      <c r="R1093" s="8">
        <f t="shared" si="175"/>
        <v>39.75</v>
      </c>
      <c r="S1093" s="8">
        <f t="shared" si="176"/>
        <v>37.85</v>
      </c>
      <c r="T1093" s="8">
        <f t="shared" si="177"/>
        <v>38.25</v>
      </c>
      <c r="U1093" s="7">
        <f t="shared" si="178"/>
        <v>38.183333333333337</v>
      </c>
      <c r="V1093" s="7">
        <f t="shared" si="179"/>
        <v>38.200000000000003</v>
      </c>
    </row>
    <row r="1094" spans="1:22" ht="13.5" x14ac:dyDescent="0.25">
      <c r="A1094" s="3">
        <f>RSI!A1094</f>
        <v>44299</v>
      </c>
      <c r="B1094" s="2">
        <f>RSI!B1094</f>
        <v>1.95</v>
      </c>
      <c r="C1094" s="2">
        <f>RSI!I1094</f>
        <v>43.047305816577122</v>
      </c>
      <c r="D1094" s="2">
        <f>MACD!E1094</f>
        <v>6.3392178265919696E-4</v>
      </c>
      <c r="E1094" s="2">
        <f>MACD!F1094</f>
        <v>2.9202745640623086E-3</v>
      </c>
      <c r="F1094" s="2">
        <f>'Moving Avg'!D1094</f>
        <v>1.95</v>
      </c>
      <c r="G1094" s="2">
        <f>'Moving Avg'!F1094</f>
        <v>1.9515</v>
      </c>
      <c r="H1094" s="2">
        <f>'Moving Avg'!G1094</f>
        <v>1.9566000000000008</v>
      </c>
      <c r="I1094" s="2">
        <f>'Moving Avg'!H1094</f>
        <v>1.7489499999999958</v>
      </c>
      <c r="J1094" s="5" t="str">
        <f>OBV!F1094</f>
        <v>NEUTRAL</v>
      </c>
      <c r="K1094" s="5" t="str">
        <f>OBV!G1094</f>
        <v>NEUTRAL</v>
      </c>
      <c r="L1094" s="5" t="str">
        <f>OBV!H1094</f>
        <v>NEUTRAL</v>
      </c>
      <c r="M1094" s="7">
        <f t="shared" si="170"/>
        <v>25</v>
      </c>
      <c r="N1094" s="7">
        <f t="shared" si="171"/>
        <v>45</v>
      </c>
      <c r="O1094" s="7">
        <f t="shared" si="172"/>
        <v>50</v>
      </c>
      <c r="P1094" s="7">
        <f t="shared" si="173"/>
        <v>33</v>
      </c>
      <c r="Q1094" s="8">
        <f t="shared" si="174"/>
        <v>36.950000000000003</v>
      </c>
      <c r="R1094" s="8">
        <f t="shared" si="175"/>
        <v>39.75</v>
      </c>
      <c r="S1094" s="8">
        <f t="shared" si="176"/>
        <v>37.85</v>
      </c>
      <c r="T1094" s="8">
        <f t="shared" si="177"/>
        <v>38.25</v>
      </c>
      <c r="U1094" s="7">
        <f t="shared" si="178"/>
        <v>38.183333333333337</v>
      </c>
      <c r="V1094" s="7">
        <f t="shared" si="179"/>
        <v>38.200000000000003</v>
      </c>
    </row>
    <row r="1095" spans="1:22" ht="13.5" x14ac:dyDescent="0.25">
      <c r="A1095" s="3">
        <f>RSI!A1095</f>
        <v>44300</v>
      </c>
      <c r="B1095" s="2">
        <f>RSI!B1095</f>
        <v>1.95</v>
      </c>
      <c r="C1095" s="2">
        <f>RSI!I1095</f>
        <v>43.047305816577122</v>
      </c>
      <c r="D1095" s="2">
        <f>MACD!E1095</f>
        <v>3.785280016228576E-4</v>
      </c>
      <c r="E1095" s="2">
        <f>MACD!F1095</f>
        <v>2.4119252515744185E-3</v>
      </c>
      <c r="F1095" s="2">
        <f>'Moving Avg'!D1095</f>
        <v>1.95</v>
      </c>
      <c r="G1095" s="2">
        <f>'Moving Avg'!F1095</f>
        <v>1.9510000000000001</v>
      </c>
      <c r="H1095" s="2">
        <f>'Moving Avg'!G1095</f>
        <v>1.956400000000001</v>
      </c>
      <c r="I1095" s="2">
        <f>'Moving Avg'!H1095</f>
        <v>1.7508999999999957</v>
      </c>
      <c r="J1095" s="5" t="str">
        <f>OBV!F1095</f>
        <v>NEUTRAL</v>
      </c>
      <c r="K1095" s="5" t="str">
        <f>OBV!G1095</f>
        <v>NEUTRAL</v>
      </c>
      <c r="L1095" s="5" t="str">
        <f>OBV!H1095</f>
        <v>NEUTRAL</v>
      </c>
      <c r="M1095" s="7">
        <f t="shared" si="170"/>
        <v>25</v>
      </c>
      <c r="N1095" s="7">
        <f t="shared" si="171"/>
        <v>45</v>
      </c>
      <c r="O1095" s="7">
        <f t="shared" si="172"/>
        <v>50</v>
      </c>
      <c r="P1095" s="7">
        <f t="shared" si="173"/>
        <v>33</v>
      </c>
      <c r="Q1095" s="8">
        <f t="shared" si="174"/>
        <v>36.950000000000003</v>
      </c>
      <c r="R1095" s="8">
        <f t="shared" si="175"/>
        <v>39.75</v>
      </c>
      <c r="S1095" s="8">
        <f t="shared" si="176"/>
        <v>37.85</v>
      </c>
      <c r="T1095" s="8">
        <f t="shared" si="177"/>
        <v>38.25</v>
      </c>
      <c r="U1095" s="7">
        <f t="shared" si="178"/>
        <v>38.183333333333337</v>
      </c>
      <c r="V1095" s="7">
        <f t="shared" si="179"/>
        <v>38.200000000000003</v>
      </c>
    </row>
    <row r="1096" spans="1:22" ht="13.5" x14ac:dyDescent="0.25">
      <c r="A1096" s="3">
        <f>RSI!A1096</f>
        <v>44301</v>
      </c>
      <c r="B1096" s="2">
        <f>RSI!B1096</f>
        <v>1.95</v>
      </c>
      <c r="C1096" s="2">
        <f>RSI!I1096</f>
        <v>43.047305816577122</v>
      </c>
      <c r="D1096" s="2">
        <f>MACD!E1096</f>
        <v>1.7411944951040148E-4</v>
      </c>
      <c r="E1096" s="2">
        <f>MACD!F1096</f>
        <v>1.9643640911616153E-3</v>
      </c>
      <c r="F1096" s="2">
        <f>'Moving Avg'!D1096</f>
        <v>1.95</v>
      </c>
      <c r="G1096" s="2">
        <f>'Moving Avg'!F1096</f>
        <v>1.9505000000000003</v>
      </c>
      <c r="H1096" s="2">
        <f>'Moving Avg'!G1096</f>
        <v>1.9562000000000013</v>
      </c>
      <c r="I1096" s="2">
        <f>'Moving Avg'!H1096</f>
        <v>1.7530499999999958</v>
      </c>
      <c r="J1096" s="5" t="str">
        <f>OBV!F1096</f>
        <v>NEUTRAL</v>
      </c>
      <c r="K1096" s="5" t="str">
        <f>OBV!G1096</f>
        <v>NEUTRAL</v>
      </c>
      <c r="L1096" s="5" t="str">
        <f>OBV!H1096</f>
        <v>NEUTRAL</v>
      </c>
      <c r="M1096" s="7">
        <f t="shared" si="170"/>
        <v>25</v>
      </c>
      <c r="N1096" s="7">
        <f t="shared" si="171"/>
        <v>45</v>
      </c>
      <c r="O1096" s="7">
        <f t="shared" si="172"/>
        <v>50</v>
      </c>
      <c r="P1096" s="7">
        <f t="shared" si="173"/>
        <v>33</v>
      </c>
      <c r="Q1096" s="8">
        <f t="shared" si="174"/>
        <v>36.950000000000003</v>
      </c>
      <c r="R1096" s="8">
        <f t="shared" si="175"/>
        <v>39.75</v>
      </c>
      <c r="S1096" s="8">
        <f t="shared" si="176"/>
        <v>37.85</v>
      </c>
      <c r="T1096" s="8">
        <f t="shared" si="177"/>
        <v>38.25</v>
      </c>
      <c r="U1096" s="7">
        <f t="shared" si="178"/>
        <v>38.183333333333337</v>
      </c>
      <c r="V1096" s="7">
        <f t="shared" si="179"/>
        <v>38.200000000000003</v>
      </c>
    </row>
    <row r="1097" spans="1:22" ht="13.5" x14ac:dyDescent="0.25">
      <c r="A1097" s="3">
        <f>RSI!A1097</f>
        <v>44302</v>
      </c>
      <c r="B1097" s="2">
        <f>RSI!B1097</f>
        <v>1.95</v>
      </c>
      <c r="C1097" s="2">
        <f>RSI!I1097</f>
        <v>43.047305816577122</v>
      </c>
      <c r="D1097" s="2">
        <f>MACD!E1097</f>
        <v>1.1986031763999705E-5</v>
      </c>
      <c r="E1097" s="2">
        <f>MACD!F1097</f>
        <v>1.5738884792820924E-3</v>
      </c>
      <c r="F1097" s="2">
        <f>'Moving Avg'!D1097</f>
        <v>1.95</v>
      </c>
      <c r="G1097" s="2">
        <f>'Moving Avg'!F1097</f>
        <v>1.95</v>
      </c>
      <c r="H1097" s="2">
        <f>'Moving Avg'!G1097</f>
        <v>1.9560000000000013</v>
      </c>
      <c r="I1097" s="2">
        <f>'Moving Avg'!H1097</f>
        <v>1.7554999999999958</v>
      </c>
      <c r="J1097" s="5" t="str">
        <f>OBV!F1097</f>
        <v>NEUTRAL</v>
      </c>
      <c r="K1097" s="5" t="str">
        <f>OBV!G1097</f>
        <v>NEUTRAL</v>
      </c>
      <c r="L1097" s="5" t="str">
        <f>OBV!H1097</f>
        <v>NEUTRAL</v>
      </c>
      <c r="M1097" s="7">
        <f t="shared" si="170"/>
        <v>25</v>
      </c>
      <c r="N1097" s="7">
        <f t="shared" si="171"/>
        <v>45</v>
      </c>
      <c r="O1097" s="7">
        <f t="shared" si="172"/>
        <v>50</v>
      </c>
      <c r="P1097" s="7">
        <f t="shared" si="173"/>
        <v>33</v>
      </c>
      <c r="Q1097" s="8">
        <f t="shared" si="174"/>
        <v>36.950000000000003</v>
      </c>
      <c r="R1097" s="8">
        <f t="shared" si="175"/>
        <v>39.75</v>
      </c>
      <c r="S1097" s="8">
        <f t="shared" si="176"/>
        <v>37.85</v>
      </c>
      <c r="T1097" s="8">
        <f t="shared" si="177"/>
        <v>38.25</v>
      </c>
      <c r="U1097" s="7">
        <f t="shared" si="178"/>
        <v>38.183333333333337</v>
      </c>
      <c r="V1097" s="7">
        <f t="shared" si="179"/>
        <v>38.200000000000003</v>
      </c>
    </row>
    <row r="1098" spans="1:22" ht="13.5" x14ac:dyDescent="0.25">
      <c r="A1098" s="3">
        <f>RSI!A1098</f>
        <v>44305</v>
      </c>
      <c r="B1098" s="2">
        <f>RSI!B1098</f>
        <v>1.95</v>
      </c>
      <c r="C1098" s="2">
        <f>RSI!I1098</f>
        <v>43.047305816577122</v>
      </c>
      <c r="D1098" s="2">
        <f>MACD!E1098</f>
        <v>-1.1517816768691347E-4</v>
      </c>
      <c r="E1098" s="2">
        <f>MACD!F1098</f>
        <v>1.2360751498882913E-3</v>
      </c>
      <c r="F1098" s="2">
        <f>'Moving Avg'!D1098</f>
        <v>1.95</v>
      </c>
      <c r="G1098" s="2">
        <f>'Moving Avg'!F1098</f>
        <v>1.9495</v>
      </c>
      <c r="H1098" s="2">
        <f>'Moving Avg'!G1098</f>
        <v>1.9558000000000013</v>
      </c>
      <c r="I1098" s="2">
        <f>'Moving Avg'!H1098</f>
        <v>1.7581499999999961</v>
      </c>
      <c r="J1098" s="5" t="str">
        <f>OBV!F1098</f>
        <v>NEUTRAL</v>
      </c>
      <c r="K1098" s="5" t="str">
        <f>OBV!G1098</f>
        <v>NEUTRAL</v>
      </c>
      <c r="L1098" s="5" t="str">
        <f>OBV!H1098</f>
        <v>NEUTRAL</v>
      </c>
      <c r="M1098" s="7">
        <f t="shared" si="170"/>
        <v>25</v>
      </c>
      <c r="N1098" s="7">
        <f t="shared" si="171"/>
        <v>45</v>
      </c>
      <c r="O1098" s="7">
        <f t="shared" si="172"/>
        <v>50</v>
      </c>
      <c r="P1098" s="7">
        <f t="shared" si="173"/>
        <v>33</v>
      </c>
      <c r="Q1098" s="8">
        <f t="shared" si="174"/>
        <v>36.950000000000003</v>
      </c>
      <c r="R1098" s="8">
        <f t="shared" si="175"/>
        <v>39.75</v>
      </c>
      <c r="S1098" s="8">
        <f t="shared" si="176"/>
        <v>37.85</v>
      </c>
      <c r="T1098" s="8">
        <f t="shared" si="177"/>
        <v>38.25</v>
      </c>
      <c r="U1098" s="7">
        <f t="shared" si="178"/>
        <v>38.183333333333337</v>
      </c>
      <c r="V1098" s="7">
        <f t="shared" si="179"/>
        <v>38.200000000000003</v>
      </c>
    </row>
    <row r="1099" spans="1:22" ht="13.5" x14ac:dyDescent="0.25">
      <c r="A1099" s="3">
        <f>RSI!A1099</f>
        <v>44306</v>
      </c>
      <c r="B1099" s="2">
        <f>RSI!B1099</f>
        <v>1.95</v>
      </c>
      <c r="C1099" s="2">
        <f>RSI!I1099</f>
        <v>43.047305816577122</v>
      </c>
      <c r="D1099" s="2">
        <f>MACD!E1099</f>
        <v>-2.1349566677009157E-4</v>
      </c>
      <c r="E1099" s="2">
        <f>MACD!F1099</f>
        <v>9.4616098655661476E-4</v>
      </c>
      <c r="F1099" s="2">
        <f>'Moving Avg'!D1099</f>
        <v>1.95</v>
      </c>
      <c r="G1099" s="2">
        <f>'Moving Avg'!F1099</f>
        <v>1.9490000000000003</v>
      </c>
      <c r="H1099" s="2">
        <f>'Moving Avg'!G1099</f>
        <v>1.9556000000000011</v>
      </c>
      <c r="I1099" s="2">
        <f>'Moving Avg'!H1099</f>
        <v>1.7609999999999959</v>
      </c>
      <c r="J1099" s="5" t="str">
        <f>OBV!F1099</f>
        <v>NEUTRAL</v>
      </c>
      <c r="K1099" s="5" t="str">
        <f>OBV!G1099</f>
        <v>NEUTRAL</v>
      </c>
      <c r="L1099" s="5" t="str">
        <f>OBV!H1099</f>
        <v>NEUTRAL</v>
      </c>
      <c r="M1099" s="7">
        <f t="shared" si="170"/>
        <v>25</v>
      </c>
      <c r="N1099" s="7">
        <f t="shared" si="171"/>
        <v>45</v>
      </c>
      <c r="O1099" s="7">
        <f t="shared" si="172"/>
        <v>50</v>
      </c>
      <c r="P1099" s="7">
        <f t="shared" si="173"/>
        <v>33</v>
      </c>
      <c r="Q1099" s="8">
        <f t="shared" si="174"/>
        <v>36.950000000000003</v>
      </c>
      <c r="R1099" s="8">
        <f t="shared" si="175"/>
        <v>39.75</v>
      </c>
      <c r="S1099" s="8">
        <f t="shared" si="176"/>
        <v>37.85</v>
      </c>
      <c r="T1099" s="8">
        <f t="shared" si="177"/>
        <v>38.25</v>
      </c>
      <c r="U1099" s="7">
        <f t="shared" si="178"/>
        <v>38.183333333333337</v>
      </c>
      <c r="V1099" s="7">
        <f t="shared" si="179"/>
        <v>38.200000000000003</v>
      </c>
    </row>
    <row r="1100" spans="1:22" ht="13.5" x14ac:dyDescent="0.25">
      <c r="A1100" s="3">
        <f>RSI!A1100</f>
        <v>44307</v>
      </c>
      <c r="B1100" s="2">
        <f>RSI!B1100</f>
        <v>1.95</v>
      </c>
      <c r="C1100" s="2">
        <f>RSI!I1100</f>
        <v>43.047305816577122</v>
      </c>
      <c r="D1100" s="2">
        <f>MACD!E1100</f>
        <v>-2.8809204734248084E-4</v>
      </c>
      <c r="E1100" s="2">
        <f>MACD!F1100</f>
        <v>6.993103797767957E-4</v>
      </c>
      <c r="F1100" s="2">
        <f>'Moving Avg'!D1100</f>
        <v>1.95</v>
      </c>
      <c r="G1100" s="2">
        <f>'Moving Avg'!F1100</f>
        <v>1.9495</v>
      </c>
      <c r="H1100" s="2">
        <f>'Moving Avg'!G1100</f>
        <v>1.9554000000000014</v>
      </c>
      <c r="I1100" s="2">
        <f>'Moving Avg'!H1100</f>
        <v>1.763449999999996</v>
      </c>
      <c r="J1100" s="5" t="str">
        <f>OBV!F1100</f>
        <v>NEUTRAL</v>
      </c>
      <c r="K1100" s="5" t="str">
        <f>OBV!G1100</f>
        <v>NEUTRAL</v>
      </c>
      <c r="L1100" s="5" t="str">
        <f>OBV!H1100</f>
        <v>NEUTRAL</v>
      </c>
      <c r="M1100" s="7">
        <f t="shared" si="170"/>
        <v>25</v>
      </c>
      <c r="N1100" s="7">
        <f t="shared" si="171"/>
        <v>45</v>
      </c>
      <c r="O1100" s="7">
        <f t="shared" si="172"/>
        <v>50</v>
      </c>
      <c r="P1100" s="7">
        <f t="shared" si="173"/>
        <v>33</v>
      </c>
      <c r="Q1100" s="8">
        <f t="shared" si="174"/>
        <v>36.950000000000003</v>
      </c>
      <c r="R1100" s="8">
        <f t="shared" si="175"/>
        <v>39.75</v>
      </c>
      <c r="S1100" s="8">
        <f t="shared" si="176"/>
        <v>37.85</v>
      </c>
      <c r="T1100" s="8">
        <f t="shared" si="177"/>
        <v>38.25</v>
      </c>
      <c r="U1100" s="7">
        <f t="shared" si="178"/>
        <v>38.183333333333337</v>
      </c>
      <c r="V1100" s="7">
        <f t="shared" si="179"/>
        <v>38.200000000000003</v>
      </c>
    </row>
    <row r="1101" spans="1:22" ht="13.5" x14ac:dyDescent="0.25">
      <c r="A1101" s="3">
        <f>RSI!A1101</f>
        <v>44308</v>
      </c>
      <c r="B1101" s="2">
        <f>RSI!B1101</f>
        <v>1.95</v>
      </c>
      <c r="C1101" s="2">
        <f>RSI!I1101</f>
        <v>43.047305816577129</v>
      </c>
      <c r="D1101" s="2">
        <f>MACD!E1101</f>
        <v>-3.4325340480112487E-4</v>
      </c>
      <c r="E1101" s="2">
        <f>MACD!F1101</f>
        <v>4.9079762286121157E-4</v>
      </c>
      <c r="F1101" s="2">
        <f>'Moving Avg'!D1101</f>
        <v>1.95</v>
      </c>
      <c r="G1101" s="2">
        <f>'Moving Avg'!F1101</f>
        <v>1.95</v>
      </c>
      <c r="H1101" s="2">
        <f>'Moving Avg'!G1101</f>
        <v>1.9552000000000012</v>
      </c>
      <c r="I1101" s="2">
        <f>'Moving Avg'!H1101</f>
        <v>1.7656999999999963</v>
      </c>
      <c r="J1101" s="5" t="str">
        <f>OBV!F1101</f>
        <v>NEUTRAL</v>
      </c>
      <c r="K1101" s="5" t="str">
        <f>OBV!G1101</f>
        <v>NEUTRAL</v>
      </c>
      <c r="L1101" s="5" t="str">
        <f>OBV!H1101</f>
        <v>NEUTRAL</v>
      </c>
      <c r="M1101" s="7">
        <f t="shared" si="170"/>
        <v>25</v>
      </c>
      <c r="N1101" s="7">
        <f t="shared" si="171"/>
        <v>45</v>
      </c>
      <c r="O1101" s="7">
        <f t="shared" si="172"/>
        <v>50</v>
      </c>
      <c r="P1101" s="7">
        <f t="shared" si="173"/>
        <v>33</v>
      </c>
      <c r="Q1101" s="8">
        <f t="shared" si="174"/>
        <v>36.950000000000003</v>
      </c>
      <c r="R1101" s="8">
        <f t="shared" si="175"/>
        <v>39.75</v>
      </c>
      <c r="S1101" s="8">
        <f t="shared" si="176"/>
        <v>37.85</v>
      </c>
      <c r="T1101" s="8">
        <f t="shared" si="177"/>
        <v>38.25</v>
      </c>
      <c r="U1101" s="7">
        <f t="shared" si="178"/>
        <v>38.183333333333337</v>
      </c>
      <c r="V1101" s="7">
        <f t="shared" si="179"/>
        <v>38.200000000000003</v>
      </c>
    </row>
    <row r="1102" spans="1:22" ht="13.5" x14ac:dyDescent="0.25">
      <c r="A1102" s="3">
        <f>RSI!A1102</f>
        <v>44309</v>
      </c>
      <c r="B1102" s="2">
        <f>RSI!B1102</f>
        <v>1.95</v>
      </c>
      <c r="C1102" s="2">
        <f>RSI!I1102</f>
        <v>43.047305816577129</v>
      </c>
      <c r="D1102" s="2">
        <f>MACD!E1102</f>
        <v>-3.8255927284081004E-4</v>
      </c>
      <c r="E1102" s="2">
        <f>MACD!F1102</f>
        <v>3.1612624372080722E-4</v>
      </c>
      <c r="F1102" s="2">
        <f>'Moving Avg'!D1102</f>
        <v>1.95</v>
      </c>
      <c r="G1102" s="2">
        <f>'Moving Avg'!F1102</f>
        <v>1.95</v>
      </c>
      <c r="H1102" s="2">
        <f>'Moving Avg'!G1102</f>
        <v>1.9550000000000014</v>
      </c>
      <c r="I1102" s="2">
        <f>'Moving Avg'!H1102</f>
        <v>1.7677499999999964</v>
      </c>
      <c r="J1102" s="5" t="str">
        <f>OBV!F1102</f>
        <v>NEUTRAL</v>
      </c>
      <c r="K1102" s="5" t="str">
        <f>OBV!G1102</f>
        <v>NEUTRAL</v>
      </c>
      <c r="L1102" s="5" t="str">
        <f>OBV!H1102</f>
        <v>NEUTRAL</v>
      </c>
      <c r="M1102" s="7">
        <f t="shared" si="170"/>
        <v>25</v>
      </c>
      <c r="N1102" s="7">
        <f t="shared" si="171"/>
        <v>45</v>
      </c>
      <c r="O1102" s="7">
        <f t="shared" si="172"/>
        <v>50</v>
      </c>
      <c r="P1102" s="7">
        <f t="shared" si="173"/>
        <v>33</v>
      </c>
      <c r="Q1102" s="8">
        <f t="shared" si="174"/>
        <v>36.950000000000003</v>
      </c>
      <c r="R1102" s="8">
        <f t="shared" si="175"/>
        <v>39.75</v>
      </c>
      <c r="S1102" s="8">
        <f t="shared" si="176"/>
        <v>37.85</v>
      </c>
      <c r="T1102" s="8">
        <f t="shared" si="177"/>
        <v>38.25</v>
      </c>
      <c r="U1102" s="7">
        <f t="shared" si="178"/>
        <v>38.183333333333337</v>
      </c>
      <c r="V1102" s="7">
        <f t="shared" si="179"/>
        <v>38.200000000000003</v>
      </c>
    </row>
    <row r="1103" spans="1:22" ht="13.5" x14ac:dyDescent="0.25">
      <c r="A1103" s="3">
        <f>RSI!A1103</f>
        <v>44312</v>
      </c>
      <c r="B1103" s="2">
        <f>RSI!B1103</f>
        <v>1.87</v>
      </c>
      <c r="C1103" s="2">
        <f>RSI!I1103</f>
        <v>3.8012408290012445</v>
      </c>
      <c r="D1103" s="2">
        <f>MACD!E1103</f>
        <v>5.5169311071603389E-3</v>
      </c>
      <c r="E1103" s="2">
        <f>MACD!F1103</f>
        <v>1.3562872164087137E-3</v>
      </c>
      <c r="F1103" s="2">
        <f>'Moving Avg'!D1103</f>
        <v>1.9339999999999999</v>
      </c>
      <c r="G1103" s="2">
        <f>'Moving Avg'!F1103</f>
        <v>1.9459999999999997</v>
      </c>
      <c r="H1103" s="2">
        <f>'Moving Avg'!G1103</f>
        <v>1.9532000000000014</v>
      </c>
      <c r="I1103" s="2">
        <f>'Moving Avg'!H1103</f>
        <v>1.7693999999999963</v>
      </c>
      <c r="J1103" s="5" t="str">
        <f>OBV!F1103</f>
        <v>NEUTRAL</v>
      </c>
      <c r="K1103" s="5" t="str">
        <f>OBV!G1103</f>
        <v>NEUTRAL</v>
      </c>
      <c r="L1103" s="5" t="str">
        <f>OBV!H1103</f>
        <v>NEUTRAL</v>
      </c>
      <c r="M1103" s="7">
        <f t="shared" si="170"/>
        <v>50</v>
      </c>
      <c r="N1103" s="7">
        <f t="shared" si="171"/>
        <v>0</v>
      </c>
      <c r="O1103" s="7">
        <f t="shared" si="172"/>
        <v>50</v>
      </c>
      <c r="P1103" s="7">
        <f t="shared" si="173"/>
        <v>33</v>
      </c>
      <c r="Q1103" s="8">
        <f t="shared" si="174"/>
        <v>29.95</v>
      </c>
      <c r="R1103" s="8">
        <f t="shared" si="175"/>
        <v>35.75</v>
      </c>
      <c r="S1103" s="8">
        <f t="shared" si="176"/>
        <v>34.85</v>
      </c>
      <c r="T1103" s="8">
        <f t="shared" si="177"/>
        <v>33.25</v>
      </c>
      <c r="U1103" s="7">
        <f t="shared" si="178"/>
        <v>33.516666666666673</v>
      </c>
      <c r="V1103" s="7">
        <f t="shared" si="179"/>
        <v>33.450000000000003</v>
      </c>
    </row>
    <row r="1104" spans="1:22" ht="13.5" x14ac:dyDescent="0.25">
      <c r="A1104" s="3">
        <f>RSI!A1104</f>
        <v>44313</v>
      </c>
      <c r="B1104" s="2">
        <f>RSI!B1104</f>
        <v>1.95</v>
      </c>
      <c r="C1104" s="2">
        <f>RSI!I1104</f>
        <v>51.459549683120741</v>
      </c>
      <c r="D1104" s="2">
        <f>MACD!E1104</f>
        <v>5.0619229307264924E-3</v>
      </c>
      <c r="E1104" s="2">
        <f>MACD!F1104</f>
        <v>2.0974143592722696E-3</v>
      </c>
      <c r="F1104" s="2">
        <f>'Moving Avg'!D1104</f>
        <v>1.9339999999999999</v>
      </c>
      <c r="G1104" s="2">
        <f>'Moving Avg'!F1104</f>
        <v>1.9459999999999997</v>
      </c>
      <c r="H1104" s="2">
        <f>'Moving Avg'!G1104</f>
        <v>1.9530000000000016</v>
      </c>
      <c r="I1104" s="2">
        <f>'Moving Avg'!H1104</f>
        <v>1.7712499999999967</v>
      </c>
      <c r="J1104" s="5" t="str">
        <f>OBV!F1104</f>
        <v>NEUTRAL</v>
      </c>
      <c r="K1104" s="5" t="str">
        <f>OBV!G1104</f>
        <v>NEUTRAL</v>
      </c>
      <c r="L1104" s="5" t="str">
        <f>OBV!H1104</f>
        <v>NEUTRAL</v>
      </c>
      <c r="M1104" s="7">
        <f t="shared" si="170"/>
        <v>25</v>
      </c>
      <c r="N1104" s="7">
        <f t="shared" si="171"/>
        <v>0</v>
      </c>
      <c r="O1104" s="7">
        <f t="shared" si="172"/>
        <v>50</v>
      </c>
      <c r="P1104" s="7">
        <f t="shared" si="173"/>
        <v>33</v>
      </c>
      <c r="Q1104" s="8">
        <f t="shared" si="174"/>
        <v>21.2</v>
      </c>
      <c r="R1104" s="8">
        <f t="shared" si="175"/>
        <v>30.75</v>
      </c>
      <c r="S1104" s="8">
        <f t="shared" si="176"/>
        <v>31.1</v>
      </c>
      <c r="T1104" s="8">
        <f t="shared" si="177"/>
        <v>27</v>
      </c>
      <c r="U1104" s="7">
        <f t="shared" si="178"/>
        <v>27.683333333333337</v>
      </c>
      <c r="V1104" s="7">
        <f t="shared" si="179"/>
        <v>27.512500000000003</v>
      </c>
    </row>
    <row r="1105" spans="1:22" ht="13.5" x14ac:dyDescent="0.25">
      <c r="A1105" s="3">
        <f>RSI!A1105</f>
        <v>44314</v>
      </c>
      <c r="B1105" s="2">
        <f>RSI!B1105</f>
        <v>1.96</v>
      </c>
      <c r="C1105" s="2">
        <f>RSI!I1105</f>
        <v>54.494343809107079</v>
      </c>
      <c r="D1105" s="2">
        <f>MACD!E1105</f>
        <v>3.9070085710621871E-3</v>
      </c>
      <c r="E1105" s="2">
        <f>MACD!F1105</f>
        <v>2.4593332016302535E-3</v>
      </c>
      <c r="F1105" s="2">
        <f>'Moving Avg'!D1105</f>
        <v>1.9359999999999999</v>
      </c>
      <c r="G1105" s="2">
        <f>'Moving Avg'!F1105</f>
        <v>1.9464999999999997</v>
      </c>
      <c r="H1105" s="2">
        <f>'Moving Avg'!G1105</f>
        <v>1.9530000000000012</v>
      </c>
      <c r="I1105" s="2">
        <f>'Moving Avg'!H1105</f>
        <v>1.7731499999999967</v>
      </c>
      <c r="J1105" s="5" t="str">
        <f>OBV!F1105</f>
        <v>BULLISH</v>
      </c>
      <c r="K1105" s="5" t="str">
        <f>OBV!G1105</f>
        <v>NEUTRAL</v>
      </c>
      <c r="L1105" s="5" t="str">
        <f>OBV!H1105</f>
        <v>CONFIRMED BULLISH</v>
      </c>
      <c r="M1105" s="7">
        <f t="shared" si="170"/>
        <v>25</v>
      </c>
      <c r="N1105" s="7">
        <f t="shared" si="171"/>
        <v>0</v>
      </c>
      <c r="O1105" s="7">
        <f t="shared" si="172"/>
        <v>50</v>
      </c>
      <c r="P1105" s="7">
        <f t="shared" si="173"/>
        <v>83.5</v>
      </c>
      <c r="Q1105" s="8">
        <f t="shared" si="174"/>
        <v>28.774999999999999</v>
      </c>
      <c r="R1105" s="8">
        <f t="shared" si="175"/>
        <v>43.375</v>
      </c>
      <c r="S1105" s="8">
        <f t="shared" si="176"/>
        <v>53.825000000000003</v>
      </c>
      <c r="T1105" s="8">
        <f t="shared" si="177"/>
        <v>39.625</v>
      </c>
      <c r="U1105" s="7">
        <f t="shared" si="178"/>
        <v>41.991666666666667</v>
      </c>
      <c r="V1105" s="7">
        <f t="shared" si="179"/>
        <v>41.400000000000006</v>
      </c>
    </row>
    <row r="1106" spans="1:22" ht="13.5" x14ac:dyDescent="0.25">
      <c r="A1106" s="3">
        <f>RSI!A1106</f>
        <v>44315</v>
      </c>
      <c r="B1106" s="2">
        <f>RSI!B1106</f>
        <v>2.0499999999999998</v>
      </c>
      <c r="C1106" s="2">
        <f>RSI!I1106</f>
        <v>71.664727995446029</v>
      </c>
      <c r="D1106" s="2">
        <f>MACD!E1106</f>
        <v>-3.8229899565502823E-3</v>
      </c>
      <c r="E1106" s="2">
        <f>MACD!F1106</f>
        <v>1.2028685699941464E-3</v>
      </c>
      <c r="F1106" s="2">
        <f>'Moving Avg'!D1106</f>
        <v>1.9560000000000002</v>
      </c>
      <c r="G1106" s="2">
        <f>'Moving Avg'!F1106</f>
        <v>1.9514999999999998</v>
      </c>
      <c r="H1106" s="2">
        <f>'Moving Avg'!G1106</f>
        <v>1.9548000000000014</v>
      </c>
      <c r="I1106" s="2">
        <f>'Moving Avg'!H1106</f>
        <v>1.7754999999999967</v>
      </c>
      <c r="J1106" s="5" t="str">
        <f>OBV!F1106</f>
        <v>BULLISH</v>
      </c>
      <c r="K1106" s="5" t="str">
        <f>OBV!G1106</f>
        <v>NEUTRAL</v>
      </c>
      <c r="L1106" s="5" t="str">
        <f>OBV!H1106</f>
        <v>CONFIRMED BULLISH</v>
      </c>
      <c r="M1106" s="7">
        <f t="shared" si="170"/>
        <v>0</v>
      </c>
      <c r="N1106" s="7">
        <f t="shared" si="171"/>
        <v>45</v>
      </c>
      <c r="O1106" s="7">
        <f t="shared" si="172"/>
        <v>50</v>
      </c>
      <c r="P1106" s="7">
        <f t="shared" si="173"/>
        <v>83.5</v>
      </c>
      <c r="Q1106" s="8">
        <f t="shared" si="174"/>
        <v>35.774999999999999</v>
      </c>
      <c r="R1106" s="8">
        <f t="shared" si="175"/>
        <v>47.375</v>
      </c>
      <c r="S1106" s="8">
        <f t="shared" si="176"/>
        <v>56.825000000000003</v>
      </c>
      <c r="T1106" s="8">
        <f t="shared" si="177"/>
        <v>44.625</v>
      </c>
      <c r="U1106" s="7">
        <f t="shared" si="178"/>
        <v>46.658333333333339</v>
      </c>
      <c r="V1106" s="7">
        <f t="shared" si="179"/>
        <v>46.150000000000006</v>
      </c>
    </row>
    <row r="1107" spans="1:22" ht="13.5" x14ac:dyDescent="0.25">
      <c r="A1107" s="3">
        <f>RSI!A1107</f>
        <v>44316</v>
      </c>
      <c r="B1107" s="2">
        <f>RSI!B1107</f>
        <v>2.0499999999999998</v>
      </c>
      <c r="C1107" s="2">
        <f>RSI!I1107</f>
        <v>71.664727995446029</v>
      </c>
      <c r="D1107" s="2">
        <f>MACD!E1107</f>
        <v>-1.0975290911727553E-2</v>
      </c>
      <c r="E1107" s="2">
        <f>MACD!F1107</f>
        <v>-1.2327633263501936E-3</v>
      </c>
      <c r="F1107" s="2">
        <f>'Moving Avg'!D1107</f>
        <v>1.9759999999999998</v>
      </c>
      <c r="G1107" s="2">
        <f>'Moving Avg'!F1107</f>
        <v>1.9564999999999995</v>
      </c>
      <c r="H1107" s="2">
        <f>'Moving Avg'!G1107</f>
        <v>1.956600000000001</v>
      </c>
      <c r="I1107" s="2">
        <f>'Moving Avg'!H1107</f>
        <v>1.7776499999999971</v>
      </c>
      <c r="J1107" s="5" t="str">
        <f>OBV!F1107</f>
        <v>BULLISH</v>
      </c>
      <c r="K1107" s="5" t="str">
        <f>OBV!G1107</f>
        <v>NEUTRAL</v>
      </c>
      <c r="L1107" s="5" t="str">
        <f>OBV!H1107</f>
        <v>CONFIRMED BULLISH</v>
      </c>
      <c r="M1107" s="7">
        <f t="shared" si="170"/>
        <v>0</v>
      </c>
      <c r="N1107" s="7">
        <f t="shared" si="171"/>
        <v>45</v>
      </c>
      <c r="O1107" s="7">
        <f t="shared" si="172"/>
        <v>50</v>
      </c>
      <c r="P1107" s="7">
        <f t="shared" si="173"/>
        <v>83.5</v>
      </c>
      <c r="Q1107" s="8">
        <f t="shared" si="174"/>
        <v>35.774999999999999</v>
      </c>
      <c r="R1107" s="8">
        <f t="shared" si="175"/>
        <v>47.375</v>
      </c>
      <c r="S1107" s="8">
        <f t="shared" si="176"/>
        <v>56.825000000000003</v>
      </c>
      <c r="T1107" s="8">
        <f t="shared" si="177"/>
        <v>44.625</v>
      </c>
      <c r="U1107" s="7">
        <f t="shared" si="178"/>
        <v>46.658333333333339</v>
      </c>
      <c r="V1107" s="7">
        <f t="shared" si="179"/>
        <v>46.150000000000006</v>
      </c>
    </row>
    <row r="1108" spans="1:22" ht="13.5" x14ac:dyDescent="0.25">
      <c r="A1108" s="3">
        <f>RSI!A1108</f>
        <v>44319</v>
      </c>
      <c r="B1108" s="2">
        <f>RSI!B1108</f>
        <v>2.0499999999999998</v>
      </c>
      <c r="C1108" s="2">
        <f>RSI!I1108</f>
        <v>71.664727995446029</v>
      </c>
      <c r="D1108" s="2">
        <f>MACD!E1108</f>
        <v>-1.759347210553619E-2</v>
      </c>
      <c r="E1108" s="2">
        <f>MACD!F1108</f>
        <v>-4.5049050821873932E-3</v>
      </c>
      <c r="F1108" s="2">
        <f>'Moving Avg'!D1108</f>
        <v>2.0119999999999996</v>
      </c>
      <c r="G1108" s="2">
        <f>'Moving Avg'!F1108</f>
        <v>1.9614999999999991</v>
      </c>
      <c r="H1108" s="2">
        <f>'Moving Avg'!G1108</f>
        <v>1.9584000000000013</v>
      </c>
      <c r="I1108" s="2">
        <f>'Moving Avg'!H1108</f>
        <v>1.779599999999997</v>
      </c>
      <c r="J1108" s="5" t="str">
        <f>OBV!F1108</f>
        <v>BULLISH</v>
      </c>
      <c r="K1108" s="5" t="str">
        <f>OBV!G1108</f>
        <v>NEUTRAL</v>
      </c>
      <c r="L1108" s="5" t="str">
        <f>OBV!H1108</f>
        <v>CONFIRMED BULLISH</v>
      </c>
      <c r="M1108" s="7">
        <f t="shared" si="170"/>
        <v>0</v>
      </c>
      <c r="N1108" s="7">
        <f t="shared" si="171"/>
        <v>45</v>
      </c>
      <c r="O1108" s="7">
        <f t="shared" si="172"/>
        <v>50</v>
      </c>
      <c r="P1108" s="7">
        <f t="shared" si="173"/>
        <v>83.5</v>
      </c>
      <c r="Q1108" s="8">
        <f t="shared" si="174"/>
        <v>35.774999999999999</v>
      </c>
      <c r="R1108" s="8">
        <f t="shared" si="175"/>
        <v>47.375</v>
      </c>
      <c r="S1108" s="8">
        <f t="shared" si="176"/>
        <v>56.825000000000003</v>
      </c>
      <c r="T1108" s="8">
        <f t="shared" si="177"/>
        <v>44.625</v>
      </c>
      <c r="U1108" s="7">
        <f t="shared" si="178"/>
        <v>46.658333333333339</v>
      </c>
      <c r="V1108" s="7">
        <f t="shared" si="179"/>
        <v>46.150000000000006</v>
      </c>
    </row>
    <row r="1109" spans="1:22" ht="13.5" x14ac:dyDescent="0.25">
      <c r="A1109" s="3">
        <f>RSI!A1109</f>
        <v>44320</v>
      </c>
      <c r="B1109" s="2">
        <f>RSI!B1109</f>
        <v>2.08</v>
      </c>
      <c r="C1109" s="2">
        <f>RSI!I1109</f>
        <v>75.511600771628935</v>
      </c>
      <c r="D1109" s="2">
        <f>MACD!E1109</f>
        <v>-2.5939984754753453E-2</v>
      </c>
      <c r="E1109" s="2">
        <f>MACD!F1109</f>
        <v>-8.7919210167006056E-3</v>
      </c>
      <c r="F1109" s="2">
        <f>'Moving Avg'!D1109</f>
        <v>2.0379999999999998</v>
      </c>
      <c r="G1109" s="2">
        <f>'Moving Avg'!F1109</f>
        <v>1.9679999999999993</v>
      </c>
      <c r="H1109" s="2">
        <f>'Moving Avg'!G1109</f>
        <v>1.960800000000001</v>
      </c>
      <c r="I1109" s="2">
        <f>'Moving Avg'!H1109</f>
        <v>1.781699999999997</v>
      </c>
      <c r="J1109" s="5" t="str">
        <f>OBV!F1109</f>
        <v>BULLISH</v>
      </c>
      <c r="K1109" s="5" t="str">
        <f>OBV!G1109</f>
        <v>NEUTRAL</v>
      </c>
      <c r="L1109" s="5" t="str">
        <f>OBV!H1109</f>
        <v>CONFIRMED BULLISH</v>
      </c>
      <c r="M1109" s="7">
        <f t="shared" si="170"/>
        <v>0</v>
      </c>
      <c r="N1109" s="7">
        <f t="shared" si="171"/>
        <v>45</v>
      </c>
      <c r="O1109" s="7">
        <f t="shared" si="172"/>
        <v>50</v>
      </c>
      <c r="P1109" s="7">
        <f t="shared" si="173"/>
        <v>83.5</v>
      </c>
      <c r="Q1109" s="8">
        <f t="shared" si="174"/>
        <v>35.774999999999999</v>
      </c>
      <c r="R1109" s="8">
        <f t="shared" si="175"/>
        <v>47.375</v>
      </c>
      <c r="S1109" s="8">
        <f t="shared" si="176"/>
        <v>56.825000000000003</v>
      </c>
      <c r="T1109" s="8">
        <f t="shared" si="177"/>
        <v>44.625</v>
      </c>
      <c r="U1109" s="7">
        <f t="shared" si="178"/>
        <v>46.658333333333339</v>
      </c>
      <c r="V1109" s="7">
        <f t="shared" si="179"/>
        <v>46.150000000000006</v>
      </c>
    </row>
    <row r="1110" spans="1:22" ht="13.5" x14ac:dyDescent="0.25">
      <c r="A1110" s="3">
        <f>RSI!A1110</f>
        <v>44321</v>
      </c>
      <c r="B1110" s="2">
        <f>RSI!B1110</f>
        <v>2.08</v>
      </c>
      <c r="C1110" s="2">
        <f>RSI!I1110</f>
        <v>75.511600771628935</v>
      </c>
      <c r="D1110" s="2">
        <f>MACD!E1110</f>
        <v>-3.3665144411493264E-2</v>
      </c>
      <c r="E1110" s="2">
        <f>MACD!F1110</f>
        <v>-1.3766565695659138E-2</v>
      </c>
      <c r="F1110" s="2">
        <f>'Moving Avg'!D1110</f>
        <v>2.0620000000000003</v>
      </c>
      <c r="G1110" s="2">
        <f>'Moving Avg'!F1110</f>
        <v>1.9744999999999995</v>
      </c>
      <c r="H1110" s="2">
        <f>'Moving Avg'!G1110</f>
        <v>1.9632000000000012</v>
      </c>
      <c r="I1110" s="2">
        <f>'Moving Avg'!H1110</f>
        <v>1.7837999999999972</v>
      </c>
      <c r="J1110" s="5" t="str">
        <f>OBV!F1110</f>
        <v>BULLISH</v>
      </c>
      <c r="K1110" s="5" t="str">
        <f>OBV!G1110</f>
        <v>NEUTRAL</v>
      </c>
      <c r="L1110" s="5" t="str">
        <f>OBV!H1110</f>
        <v>CONFIRMED BULLISH</v>
      </c>
      <c r="M1110" s="7">
        <f t="shared" si="170"/>
        <v>0</v>
      </c>
      <c r="N1110" s="7">
        <f t="shared" si="171"/>
        <v>45</v>
      </c>
      <c r="O1110" s="7">
        <f t="shared" si="172"/>
        <v>50</v>
      </c>
      <c r="P1110" s="7">
        <f t="shared" si="173"/>
        <v>83.5</v>
      </c>
      <c r="Q1110" s="8">
        <f t="shared" si="174"/>
        <v>35.774999999999999</v>
      </c>
      <c r="R1110" s="8">
        <f t="shared" si="175"/>
        <v>47.375</v>
      </c>
      <c r="S1110" s="8">
        <f t="shared" si="176"/>
        <v>56.825000000000003</v>
      </c>
      <c r="T1110" s="8">
        <f t="shared" si="177"/>
        <v>44.625</v>
      </c>
      <c r="U1110" s="7">
        <f t="shared" si="178"/>
        <v>46.658333333333339</v>
      </c>
      <c r="V1110" s="7">
        <f t="shared" si="179"/>
        <v>46.150000000000006</v>
      </c>
    </row>
    <row r="1111" spans="1:22" ht="13.5" x14ac:dyDescent="0.25">
      <c r="A1111" s="3">
        <f>RSI!A1111</f>
        <v>44322</v>
      </c>
      <c r="B1111" s="2">
        <f>RSI!B1111</f>
        <v>2.08</v>
      </c>
      <c r="C1111" s="2">
        <f>RSI!I1111</f>
        <v>75.511600771628935</v>
      </c>
      <c r="D1111" s="2">
        <f>MACD!E1111</f>
        <v>-4.0815453038152816E-2</v>
      </c>
      <c r="E1111" s="2">
        <f>MACD!F1111</f>
        <v>-1.9176343164157873E-2</v>
      </c>
      <c r="F1111" s="2">
        <f>'Moving Avg'!D1111</f>
        <v>2.0680000000000001</v>
      </c>
      <c r="G1111" s="2">
        <f>'Moving Avg'!F1111</f>
        <v>1.9809999999999994</v>
      </c>
      <c r="H1111" s="2">
        <f>'Moving Avg'!G1111</f>
        <v>1.9656000000000009</v>
      </c>
      <c r="I1111" s="2">
        <f>'Moving Avg'!H1111</f>
        <v>1.7858999999999972</v>
      </c>
      <c r="J1111" s="5" t="str">
        <f>OBV!F1111</f>
        <v>BULLISH</v>
      </c>
      <c r="K1111" s="5" t="str">
        <f>OBV!G1111</f>
        <v>NEUTRAL</v>
      </c>
      <c r="L1111" s="5" t="str">
        <f>OBV!H1111</f>
        <v>CONFIRMED BULLISH</v>
      </c>
      <c r="M1111" s="7">
        <f t="shared" si="170"/>
        <v>0</v>
      </c>
      <c r="N1111" s="7">
        <f t="shared" si="171"/>
        <v>100</v>
      </c>
      <c r="O1111" s="7">
        <f t="shared" si="172"/>
        <v>50</v>
      </c>
      <c r="P1111" s="7">
        <f t="shared" si="173"/>
        <v>83.5</v>
      </c>
      <c r="Q1111" s="8">
        <f t="shared" si="174"/>
        <v>55.024999999999999</v>
      </c>
      <c r="R1111" s="8">
        <f t="shared" si="175"/>
        <v>58.375</v>
      </c>
      <c r="S1111" s="8">
        <f t="shared" si="176"/>
        <v>65.075000000000003</v>
      </c>
      <c r="T1111" s="8">
        <f t="shared" si="177"/>
        <v>58.375</v>
      </c>
      <c r="U1111" s="7">
        <f t="shared" si="178"/>
        <v>59.491666666666674</v>
      </c>
      <c r="V1111" s="7">
        <f t="shared" si="179"/>
        <v>59.212500000000006</v>
      </c>
    </row>
    <row r="1112" spans="1:22" ht="13.5" x14ac:dyDescent="0.25">
      <c r="A1112" s="3">
        <f>RSI!A1112</f>
        <v>44323</v>
      </c>
      <c r="B1112" s="2">
        <f>RSI!B1112</f>
        <v>2.08</v>
      </c>
      <c r="C1112" s="2">
        <f>RSI!I1112</f>
        <v>75.511600771628935</v>
      </c>
      <c r="D1112" s="2">
        <f>MACD!E1112</f>
        <v>-4.7433894805043897E-2</v>
      </c>
      <c r="E1112" s="2">
        <f>MACD!F1112</f>
        <v>-2.4827853492335079E-2</v>
      </c>
      <c r="F1112" s="2">
        <f>'Moving Avg'!D1112</f>
        <v>2.0739999999999998</v>
      </c>
      <c r="G1112" s="2">
        <f>'Moving Avg'!F1112</f>
        <v>1.9874999999999996</v>
      </c>
      <c r="H1112" s="2">
        <f>'Moving Avg'!G1112</f>
        <v>1.9680000000000009</v>
      </c>
      <c r="I1112" s="2">
        <f>'Moving Avg'!H1112</f>
        <v>1.7879999999999974</v>
      </c>
      <c r="J1112" s="5" t="str">
        <f>OBV!F1112</f>
        <v>BULLISH</v>
      </c>
      <c r="K1112" s="5" t="str">
        <f>OBV!G1112</f>
        <v>NEUTRAL</v>
      </c>
      <c r="L1112" s="5" t="str">
        <f>OBV!H1112</f>
        <v>CONFIRMED BULLISH</v>
      </c>
      <c r="M1112" s="7">
        <f t="shared" si="170"/>
        <v>0</v>
      </c>
      <c r="N1112" s="7">
        <f t="shared" si="171"/>
        <v>100</v>
      </c>
      <c r="O1112" s="7">
        <f t="shared" si="172"/>
        <v>50</v>
      </c>
      <c r="P1112" s="7">
        <f t="shared" si="173"/>
        <v>83.5</v>
      </c>
      <c r="Q1112" s="8">
        <f t="shared" si="174"/>
        <v>55.024999999999999</v>
      </c>
      <c r="R1112" s="8">
        <f t="shared" si="175"/>
        <v>58.375</v>
      </c>
      <c r="S1112" s="8">
        <f t="shared" si="176"/>
        <v>65.075000000000003</v>
      </c>
      <c r="T1112" s="8">
        <f t="shared" si="177"/>
        <v>58.375</v>
      </c>
      <c r="U1112" s="7">
        <f t="shared" si="178"/>
        <v>59.491666666666674</v>
      </c>
      <c r="V1112" s="7">
        <f t="shared" si="179"/>
        <v>59.212500000000006</v>
      </c>
    </row>
    <row r="1113" spans="1:22" ht="13.5" x14ac:dyDescent="0.25">
      <c r="A1113" s="3">
        <f>RSI!A1113</f>
        <v>44326</v>
      </c>
      <c r="B1113" s="2">
        <f>RSI!B1113</f>
        <v>2.08</v>
      </c>
      <c r="C1113" s="2">
        <f>RSI!I1113</f>
        <v>75.51160077162892</v>
      </c>
      <c r="D1113" s="2">
        <f>MACD!E1113</f>
        <v>-6.5867900237166266E-2</v>
      </c>
      <c r="E1113" s="2">
        <f>MACD!F1113</f>
        <v>-3.3035862841301319E-2</v>
      </c>
      <c r="F1113" s="2">
        <f>'Moving Avg'!D1113</f>
        <v>2.08</v>
      </c>
      <c r="G1113" s="2">
        <f>'Moving Avg'!F1113</f>
        <v>1.9939999999999998</v>
      </c>
      <c r="H1113" s="2">
        <f>'Moving Avg'!G1113</f>
        <v>1.970400000000001</v>
      </c>
      <c r="I1113" s="2">
        <f>'Moving Avg'!H1113</f>
        <v>1.7900999999999974</v>
      </c>
      <c r="J1113" s="5" t="str">
        <f>OBV!F1113</f>
        <v>BULLISH</v>
      </c>
      <c r="K1113" s="5" t="str">
        <f>OBV!G1113</f>
        <v>NEUTRAL</v>
      </c>
      <c r="L1113" s="5" t="str">
        <f>OBV!H1113</f>
        <v>CONFIRMED BULLISH</v>
      </c>
      <c r="M1113" s="7">
        <f t="shared" si="170"/>
        <v>0</v>
      </c>
      <c r="N1113" s="7">
        <f t="shared" si="171"/>
        <v>100</v>
      </c>
      <c r="O1113" s="7">
        <f t="shared" si="172"/>
        <v>50</v>
      </c>
      <c r="P1113" s="7">
        <f t="shared" si="173"/>
        <v>83.5</v>
      </c>
      <c r="Q1113" s="8">
        <f t="shared" si="174"/>
        <v>55.024999999999999</v>
      </c>
      <c r="R1113" s="8">
        <f t="shared" si="175"/>
        <v>58.375</v>
      </c>
      <c r="S1113" s="8">
        <f t="shared" si="176"/>
        <v>65.075000000000003</v>
      </c>
      <c r="T1113" s="8">
        <f t="shared" si="177"/>
        <v>58.375</v>
      </c>
      <c r="U1113" s="7">
        <f t="shared" si="178"/>
        <v>59.491666666666674</v>
      </c>
      <c r="V1113" s="7">
        <f t="shared" si="179"/>
        <v>59.212500000000006</v>
      </c>
    </row>
    <row r="1114" spans="1:22" ht="13.5" x14ac:dyDescent="0.25">
      <c r="A1114" s="3">
        <f>RSI!A1114</f>
        <v>44327</v>
      </c>
      <c r="B1114" s="2">
        <f>RSI!B1114</f>
        <v>2.08</v>
      </c>
      <c r="C1114" s="2">
        <f>RSI!I1114</f>
        <v>75.51160077162892</v>
      </c>
      <c r="D1114" s="2">
        <f>MACD!E1114</f>
        <v>-6.9645335829430888E-2</v>
      </c>
      <c r="E1114" s="2">
        <f>MACD!F1114</f>
        <v>-4.0357757438927236E-2</v>
      </c>
      <c r="F1114" s="2">
        <f>'Moving Avg'!D1114</f>
        <v>2.08</v>
      </c>
      <c r="G1114" s="2">
        <f>'Moving Avg'!F1114</f>
        <v>2.0004999999999997</v>
      </c>
      <c r="H1114" s="2">
        <f>'Moving Avg'!G1114</f>
        <v>1.9728000000000008</v>
      </c>
      <c r="I1114" s="2">
        <f>'Moving Avg'!H1114</f>
        <v>1.7921999999999974</v>
      </c>
      <c r="J1114" s="5" t="str">
        <f>OBV!F1114</f>
        <v>NEUTRAL</v>
      </c>
      <c r="K1114" s="5" t="str">
        <f>OBV!G1114</f>
        <v>NEUTRAL</v>
      </c>
      <c r="L1114" s="5" t="str">
        <f>OBV!H1114</f>
        <v>NEUTRAL</v>
      </c>
      <c r="M1114" s="7">
        <f t="shared" si="170"/>
        <v>0</v>
      </c>
      <c r="N1114" s="7">
        <f t="shared" si="171"/>
        <v>100</v>
      </c>
      <c r="O1114" s="7">
        <f t="shared" si="172"/>
        <v>50</v>
      </c>
      <c r="P1114" s="7">
        <f t="shared" si="173"/>
        <v>33</v>
      </c>
      <c r="Q1114" s="8">
        <f t="shared" si="174"/>
        <v>47.45</v>
      </c>
      <c r="R1114" s="8">
        <f t="shared" si="175"/>
        <v>45.75</v>
      </c>
      <c r="S1114" s="8">
        <f t="shared" si="176"/>
        <v>42.35</v>
      </c>
      <c r="T1114" s="8">
        <f t="shared" si="177"/>
        <v>45.75</v>
      </c>
      <c r="U1114" s="7">
        <f t="shared" si="178"/>
        <v>45.183333333333337</v>
      </c>
      <c r="V1114" s="7">
        <f t="shared" si="179"/>
        <v>45.325000000000003</v>
      </c>
    </row>
    <row r="1115" spans="1:22" ht="13.5" x14ac:dyDescent="0.25">
      <c r="A1115" s="3">
        <f>RSI!A1115</f>
        <v>44333</v>
      </c>
      <c r="B1115" s="2">
        <f>RSI!B1115</f>
        <v>2.08</v>
      </c>
      <c r="C1115" s="2">
        <f>RSI!I1115</f>
        <v>75.51160077162892</v>
      </c>
      <c r="D1115" s="2">
        <f>MACD!E1115</f>
        <v>-7.1754206041838575E-2</v>
      </c>
      <c r="E1115" s="2">
        <f>MACD!F1115</f>
        <v>-4.6637047159509504E-2</v>
      </c>
      <c r="F1115" s="2">
        <f>'Moving Avg'!D1115</f>
        <v>2.08</v>
      </c>
      <c r="G1115" s="2">
        <f>'Moving Avg'!F1115</f>
        <v>2.0069999999999997</v>
      </c>
      <c r="H1115" s="2">
        <f>'Moving Avg'!G1115</f>
        <v>1.975200000000001</v>
      </c>
      <c r="I1115" s="2">
        <f>'Moving Avg'!H1115</f>
        <v>1.7942999999999971</v>
      </c>
      <c r="J1115" s="5" t="str">
        <f>OBV!F1115</f>
        <v>NEUTRAL</v>
      </c>
      <c r="K1115" s="5" t="str">
        <f>OBV!G1115</f>
        <v>NEUTRAL</v>
      </c>
      <c r="L1115" s="5" t="str">
        <f>OBV!H1115</f>
        <v>NEUTRAL</v>
      </c>
      <c r="M1115" s="7">
        <f t="shared" si="170"/>
        <v>0</v>
      </c>
      <c r="N1115" s="7">
        <f t="shared" si="171"/>
        <v>100</v>
      </c>
      <c r="O1115" s="7">
        <f t="shared" si="172"/>
        <v>50</v>
      </c>
      <c r="P1115" s="7">
        <f t="shared" si="173"/>
        <v>33</v>
      </c>
      <c r="Q1115" s="8">
        <f t="shared" si="174"/>
        <v>47.45</v>
      </c>
      <c r="R1115" s="8">
        <f t="shared" si="175"/>
        <v>45.75</v>
      </c>
      <c r="S1115" s="8">
        <f t="shared" si="176"/>
        <v>42.35</v>
      </c>
      <c r="T1115" s="8">
        <f t="shared" si="177"/>
        <v>45.75</v>
      </c>
      <c r="U1115" s="7">
        <f t="shared" si="178"/>
        <v>45.183333333333337</v>
      </c>
      <c r="V1115" s="7">
        <f t="shared" si="179"/>
        <v>45.325000000000003</v>
      </c>
    </row>
    <row r="1116" spans="1:22" ht="13.5" x14ac:dyDescent="0.25">
      <c r="A1116" s="3">
        <f>RSI!A1116</f>
        <v>44334</v>
      </c>
      <c r="B1116" s="2">
        <f>RSI!B1116</f>
        <v>2.06</v>
      </c>
      <c r="C1116" s="2">
        <f>RSI!I1116</f>
        <v>65.545508592626476</v>
      </c>
      <c r="D1116" s="2">
        <f>MACD!E1116</f>
        <v>-5.8628629073874894E-2</v>
      </c>
      <c r="E1116" s="2">
        <f>MACD!F1116</f>
        <v>-4.9035363542382582E-2</v>
      </c>
      <c r="F1116" s="2">
        <f>'Moving Avg'!D1116</f>
        <v>2.0760000000000001</v>
      </c>
      <c r="G1116" s="2">
        <f>'Moving Avg'!F1116</f>
        <v>2.0124999999999997</v>
      </c>
      <c r="H1116" s="2">
        <f>'Moving Avg'!G1116</f>
        <v>1.9772000000000007</v>
      </c>
      <c r="I1116" s="2">
        <f>'Moving Avg'!H1116</f>
        <v>1.7962999999999973</v>
      </c>
      <c r="J1116" s="5" t="str">
        <f>OBV!F1116</f>
        <v>BEARISH</v>
      </c>
      <c r="K1116" s="5" t="str">
        <f>OBV!G1116</f>
        <v>NEUTRAL</v>
      </c>
      <c r="L1116" s="5" t="str">
        <f>OBV!H1116</f>
        <v>CONFIRMED BEARISH</v>
      </c>
      <c r="M1116" s="7">
        <f t="shared" si="170"/>
        <v>25</v>
      </c>
      <c r="N1116" s="7">
        <f t="shared" si="171"/>
        <v>45</v>
      </c>
      <c r="O1116" s="7">
        <f t="shared" si="172"/>
        <v>50</v>
      </c>
      <c r="P1116" s="7">
        <f t="shared" si="173"/>
        <v>16.5</v>
      </c>
      <c r="Q1116" s="8">
        <f t="shared" si="174"/>
        <v>34.475000000000001</v>
      </c>
      <c r="R1116" s="8">
        <f t="shared" si="175"/>
        <v>35.625</v>
      </c>
      <c r="S1116" s="8">
        <f t="shared" si="176"/>
        <v>30.425000000000001</v>
      </c>
      <c r="T1116" s="8">
        <f t="shared" si="177"/>
        <v>34.125</v>
      </c>
      <c r="U1116" s="7">
        <f t="shared" si="178"/>
        <v>33.508333333333333</v>
      </c>
      <c r="V1116" s="7">
        <f t="shared" si="179"/>
        <v>33.662499999999994</v>
      </c>
    </row>
    <row r="1117" spans="1:22" ht="13.5" x14ac:dyDescent="0.25">
      <c r="A1117" s="3">
        <f>RSI!A1117</f>
        <v>44335</v>
      </c>
      <c r="B1117" s="2">
        <f>RSI!B1117</f>
        <v>2</v>
      </c>
      <c r="C1117" s="2">
        <f>RSI!I1117</f>
        <v>45.95170371461942</v>
      </c>
      <c r="D1117" s="2">
        <f>MACD!E1117</f>
        <v>-4.3346440519785201E-2</v>
      </c>
      <c r="E1117" s="2">
        <f>MACD!F1117</f>
        <v>-4.789757893786311E-2</v>
      </c>
      <c r="F1117" s="2">
        <f>'Moving Avg'!D1117</f>
        <v>2.06</v>
      </c>
      <c r="G1117" s="2">
        <f>'Moving Avg'!F1117</f>
        <v>2.0149999999999997</v>
      </c>
      <c r="H1117" s="2">
        <f>'Moving Avg'!G1117</f>
        <v>1.9780000000000006</v>
      </c>
      <c r="I1117" s="2">
        <f>'Moving Avg'!H1117</f>
        <v>1.7979999999999976</v>
      </c>
      <c r="J1117" s="5" t="str">
        <f>OBV!F1117</f>
        <v>BEARISH</v>
      </c>
      <c r="K1117" s="5" t="str">
        <f>OBV!G1117</f>
        <v>NEUTRAL</v>
      </c>
      <c r="L1117" s="5" t="str">
        <f>OBV!H1117</f>
        <v>CONFIRMED BEARISH</v>
      </c>
      <c r="M1117" s="7">
        <f t="shared" si="170"/>
        <v>25</v>
      </c>
      <c r="N1117" s="7">
        <f t="shared" si="171"/>
        <v>0</v>
      </c>
      <c r="O1117" s="7">
        <f t="shared" si="172"/>
        <v>50</v>
      </c>
      <c r="P1117" s="7">
        <f t="shared" si="173"/>
        <v>16.5</v>
      </c>
      <c r="Q1117" s="8">
        <f t="shared" si="174"/>
        <v>18.725000000000001</v>
      </c>
      <c r="R1117" s="8">
        <f t="shared" si="175"/>
        <v>26.625</v>
      </c>
      <c r="S1117" s="8">
        <f t="shared" si="176"/>
        <v>23.675000000000001</v>
      </c>
      <c r="T1117" s="8">
        <f t="shared" si="177"/>
        <v>22.875</v>
      </c>
      <c r="U1117" s="7">
        <f t="shared" si="178"/>
        <v>23.008333333333336</v>
      </c>
      <c r="V1117" s="7">
        <f t="shared" si="179"/>
        <v>22.975000000000001</v>
      </c>
    </row>
    <row r="1118" spans="1:22" ht="13.5" x14ac:dyDescent="0.25">
      <c r="A1118" s="3">
        <f>RSI!A1118</f>
        <v>44336</v>
      </c>
      <c r="B1118" s="2">
        <f>RSI!B1118</f>
        <v>2</v>
      </c>
      <c r="C1118" s="2">
        <f>RSI!I1118</f>
        <v>45.95170371461942</v>
      </c>
      <c r="D1118" s="2">
        <f>MACD!E1118</f>
        <v>-3.0309438769204222E-2</v>
      </c>
      <c r="E1118" s="2">
        <f>MACD!F1118</f>
        <v>-4.4379950904131334E-2</v>
      </c>
      <c r="F1118" s="2">
        <f>'Moving Avg'!D1118</f>
        <v>2.044</v>
      </c>
      <c r="G1118" s="2">
        <f>'Moving Avg'!F1118</f>
        <v>2.0174999999999996</v>
      </c>
      <c r="H1118" s="2">
        <f>'Moving Avg'!G1118</f>
        <v>1.9788000000000008</v>
      </c>
      <c r="I1118" s="2">
        <f>'Moving Avg'!H1118</f>
        <v>1.7996999999999976</v>
      </c>
      <c r="J1118" s="5" t="str">
        <f>OBV!F1118</f>
        <v>BEARISH</v>
      </c>
      <c r="K1118" s="5" t="str">
        <f>OBV!G1118</f>
        <v>NEUTRAL</v>
      </c>
      <c r="L1118" s="5" t="str">
        <f>OBV!H1118</f>
        <v>CONFIRMED BEARISH</v>
      </c>
      <c r="M1118" s="7">
        <f t="shared" si="170"/>
        <v>25</v>
      </c>
      <c r="N1118" s="7">
        <f t="shared" si="171"/>
        <v>0</v>
      </c>
      <c r="O1118" s="7">
        <f t="shared" si="172"/>
        <v>50</v>
      </c>
      <c r="P1118" s="7">
        <f t="shared" si="173"/>
        <v>16.5</v>
      </c>
      <c r="Q1118" s="8">
        <f t="shared" si="174"/>
        <v>18.725000000000001</v>
      </c>
      <c r="R1118" s="8">
        <f t="shared" si="175"/>
        <v>26.625</v>
      </c>
      <c r="S1118" s="8">
        <f t="shared" si="176"/>
        <v>23.675000000000001</v>
      </c>
      <c r="T1118" s="8">
        <f t="shared" si="177"/>
        <v>22.875</v>
      </c>
      <c r="U1118" s="7">
        <f t="shared" si="178"/>
        <v>23.008333333333336</v>
      </c>
      <c r="V1118" s="7">
        <f t="shared" si="179"/>
        <v>22.975000000000001</v>
      </c>
    </row>
    <row r="1119" spans="1:22" ht="13.5" x14ac:dyDescent="0.25">
      <c r="A1119" s="3">
        <f>RSI!A1119</f>
        <v>44337</v>
      </c>
      <c r="B1119" s="2">
        <f>RSI!B1119</f>
        <v>2.06</v>
      </c>
      <c r="C1119" s="2">
        <f>RSI!I1119</f>
        <v>59.865914531485942</v>
      </c>
      <c r="D1119" s="2">
        <f>MACD!E1119</f>
        <v>-1.9009116158131167E-2</v>
      </c>
      <c r="E1119" s="2">
        <f>MACD!F1119</f>
        <v>-3.9305783954931305E-2</v>
      </c>
      <c r="F1119" s="2">
        <f>'Moving Avg'!D1119</f>
        <v>2.04</v>
      </c>
      <c r="G1119" s="2">
        <f>'Moving Avg'!F1119</f>
        <v>2.0229999999999997</v>
      </c>
      <c r="H1119" s="2">
        <f>'Moving Avg'!G1119</f>
        <v>1.9808000000000008</v>
      </c>
      <c r="I1119" s="2">
        <f>'Moving Avg'!H1119</f>
        <v>1.8016999999999979</v>
      </c>
      <c r="J1119" s="5" t="str">
        <f>OBV!F1119</f>
        <v>BEARISH</v>
      </c>
      <c r="K1119" s="5" t="str">
        <f>OBV!G1119</f>
        <v>NEUTRAL</v>
      </c>
      <c r="L1119" s="5" t="str">
        <f>OBV!H1119</f>
        <v>CONFIRMED BEARISH</v>
      </c>
      <c r="M1119" s="7">
        <f t="shared" si="170"/>
        <v>25</v>
      </c>
      <c r="N1119" s="7">
        <f t="shared" si="171"/>
        <v>0</v>
      </c>
      <c r="O1119" s="7">
        <f t="shared" si="172"/>
        <v>50</v>
      </c>
      <c r="P1119" s="7">
        <f t="shared" si="173"/>
        <v>16.5</v>
      </c>
      <c r="Q1119" s="8">
        <f t="shared" si="174"/>
        <v>18.725000000000001</v>
      </c>
      <c r="R1119" s="8">
        <f t="shared" si="175"/>
        <v>26.625</v>
      </c>
      <c r="S1119" s="8">
        <f t="shared" si="176"/>
        <v>23.675000000000001</v>
      </c>
      <c r="T1119" s="8">
        <f t="shared" si="177"/>
        <v>22.875</v>
      </c>
      <c r="U1119" s="7">
        <f t="shared" si="178"/>
        <v>23.008333333333336</v>
      </c>
      <c r="V1119" s="7">
        <f t="shared" si="179"/>
        <v>22.975000000000001</v>
      </c>
    </row>
    <row r="1120" spans="1:22" ht="13.5" x14ac:dyDescent="0.25">
      <c r="A1120" s="3">
        <f>RSI!A1120</f>
        <v>44340</v>
      </c>
      <c r="B1120" s="2">
        <f>RSI!B1120</f>
        <v>2.06</v>
      </c>
      <c r="C1120" s="2">
        <f>RSI!I1120</f>
        <v>59.865914531485949</v>
      </c>
      <c r="D1120" s="2">
        <f>MACD!E1120</f>
        <v>-9.7110387146051025E-3</v>
      </c>
      <c r="E1120" s="2">
        <f>MACD!F1120</f>
        <v>-3.3386834906866066E-2</v>
      </c>
      <c r="F1120" s="2">
        <f>'Moving Avg'!D1120</f>
        <v>2.0360000000000005</v>
      </c>
      <c r="G1120" s="2">
        <f>'Moving Avg'!F1120</f>
        <v>2.0285000000000002</v>
      </c>
      <c r="H1120" s="2">
        <f>'Moving Avg'!G1120</f>
        <v>1.9828000000000006</v>
      </c>
      <c r="I1120" s="2">
        <f>'Moving Avg'!H1120</f>
        <v>1.8036999999999981</v>
      </c>
      <c r="J1120" s="5" t="str">
        <f>OBV!F1120</f>
        <v>BEARISH</v>
      </c>
      <c r="K1120" s="5" t="str">
        <f>OBV!G1120</f>
        <v>NEUTRAL</v>
      </c>
      <c r="L1120" s="5" t="str">
        <f>OBV!H1120</f>
        <v>CONFIRMED BEARISH</v>
      </c>
      <c r="M1120" s="7">
        <f t="shared" si="170"/>
        <v>25</v>
      </c>
      <c r="N1120" s="7">
        <f t="shared" si="171"/>
        <v>0</v>
      </c>
      <c r="O1120" s="7">
        <f t="shared" si="172"/>
        <v>50</v>
      </c>
      <c r="P1120" s="7">
        <f t="shared" si="173"/>
        <v>16.5</v>
      </c>
      <c r="Q1120" s="8">
        <f t="shared" si="174"/>
        <v>18.725000000000001</v>
      </c>
      <c r="R1120" s="8">
        <f t="shared" si="175"/>
        <v>26.625</v>
      </c>
      <c r="S1120" s="8">
        <f t="shared" si="176"/>
        <v>23.675000000000001</v>
      </c>
      <c r="T1120" s="8">
        <f t="shared" si="177"/>
        <v>22.875</v>
      </c>
      <c r="U1120" s="7">
        <f t="shared" si="178"/>
        <v>23.008333333333336</v>
      </c>
      <c r="V1120" s="7">
        <f t="shared" si="179"/>
        <v>22.975000000000001</v>
      </c>
    </row>
    <row r="1121" spans="1:22" ht="13.5" x14ac:dyDescent="0.25">
      <c r="A1121" s="3">
        <f>RSI!A1121</f>
        <v>44341</v>
      </c>
      <c r="B1121" s="2">
        <f>RSI!B1121</f>
        <v>2.06</v>
      </c>
      <c r="C1121" s="2">
        <f>RSI!I1121</f>
        <v>59.865914531485949</v>
      </c>
      <c r="D1121" s="2">
        <f>MACD!E1121</f>
        <v>-2.0876328689412027E-3</v>
      </c>
      <c r="E1121" s="2">
        <f>MACD!F1121</f>
        <v>-2.7126994499281094E-2</v>
      </c>
      <c r="F1121" s="2">
        <f>'Moving Avg'!D1121</f>
        <v>2.0360000000000005</v>
      </c>
      <c r="G1121" s="2">
        <f>'Moving Avg'!F1121</f>
        <v>2.0340000000000003</v>
      </c>
      <c r="H1121" s="2">
        <f>'Moving Avg'!G1121</f>
        <v>1.9848000000000006</v>
      </c>
      <c r="I1121" s="2">
        <f>'Moving Avg'!H1121</f>
        <v>1.8056999999999979</v>
      </c>
      <c r="J1121" s="5" t="str">
        <f>OBV!F1121</f>
        <v>BULLISH</v>
      </c>
      <c r="K1121" s="5" t="str">
        <f>OBV!G1121</f>
        <v>NEUTRAL</v>
      </c>
      <c r="L1121" s="5" t="str">
        <f>OBV!H1121</f>
        <v>NEUTRAL</v>
      </c>
      <c r="M1121" s="7">
        <f t="shared" si="170"/>
        <v>25</v>
      </c>
      <c r="N1121" s="7">
        <f t="shared" si="171"/>
        <v>0</v>
      </c>
      <c r="O1121" s="7">
        <f t="shared" si="172"/>
        <v>50</v>
      </c>
      <c r="P1121" s="7">
        <f t="shared" si="173"/>
        <v>49.5</v>
      </c>
      <c r="Q1121" s="8">
        <f t="shared" si="174"/>
        <v>23.675000000000001</v>
      </c>
      <c r="R1121" s="8">
        <f t="shared" si="175"/>
        <v>34.875</v>
      </c>
      <c r="S1121" s="8">
        <f t="shared" si="176"/>
        <v>38.525000000000006</v>
      </c>
      <c r="T1121" s="8">
        <f t="shared" si="177"/>
        <v>31.125</v>
      </c>
      <c r="U1121" s="7">
        <f t="shared" si="178"/>
        <v>32.358333333333334</v>
      </c>
      <c r="V1121" s="7">
        <f t="shared" si="179"/>
        <v>32.049999999999997</v>
      </c>
    </row>
    <row r="1122" spans="1:22" ht="13.5" x14ac:dyDescent="0.25">
      <c r="A1122" s="3">
        <f>RSI!A1122</f>
        <v>44342</v>
      </c>
      <c r="B1122" s="2">
        <f>RSI!B1122</f>
        <v>2.06</v>
      </c>
      <c r="C1122" s="2">
        <f>RSI!I1122</f>
        <v>59.865914531485942</v>
      </c>
      <c r="D1122" s="2">
        <f>MACD!E1122</f>
        <v>4.1368319146295462E-3</v>
      </c>
      <c r="E1122" s="2">
        <f>MACD!F1122</f>
        <v>-2.0874229216498966E-2</v>
      </c>
      <c r="F1122" s="2">
        <f>'Moving Avg'!D1122</f>
        <v>2.0480000000000005</v>
      </c>
      <c r="G1122" s="2">
        <f>'Moving Avg'!F1122</f>
        <v>2.0395000000000003</v>
      </c>
      <c r="H1122" s="2">
        <f>'Moving Avg'!G1122</f>
        <v>1.9868000000000003</v>
      </c>
      <c r="I1122" s="2">
        <f>'Moving Avg'!H1122</f>
        <v>1.8076999999999981</v>
      </c>
      <c r="J1122" s="5" t="str">
        <f>OBV!F1122</f>
        <v>BULLISH</v>
      </c>
      <c r="K1122" s="5" t="str">
        <f>OBV!G1122</f>
        <v>NEUTRAL</v>
      </c>
      <c r="L1122" s="5" t="str">
        <f>OBV!H1122</f>
        <v>CONFIRMED BULLISH</v>
      </c>
      <c r="M1122" s="7">
        <f t="shared" si="170"/>
        <v>25</v>
      </c>
      <c r="N1122" s="7">
        <f t="shared" si="171"/>
        <v>0</v>
      </c>
      <c r="O1122" s="7">
        <f t="shared" si="172"/>
        <v>50</v>
      </c>
      <c r="P1122" s="7">
        <f t="shared" si="173"/>
        <v>83.5</v>
      </c>
      <c r="Q1122" s="8">
        <f t="shared" si="174"/>
        <v>28.774999999999999</v>
      </c>
      <c r="R1122" s="8">
        <f t="shared" si="175"/>
        <v>43.375</v>
      </c>
      <c r="S1122" s="8">
        <f t="shared" si="176"/>
        <v>53.825000000000003</v>
      </c>
      <c r="T1122" s="8">
        <f t="shared" si="177"/>
        <v>39.625</v>
      </c>
      <c r="U1122" s="7">
        <f t="shared" si="178"/>
        <v>41.991666666666667</v>
      </c>
      <c r="V1122" s="7">
        <f t="shared" si="179"/>
        <v>41.400000000000006</v>
      </c>
    </row>
    <row r="1123" spans="1:22" ht="13.5" x14ac:dyDescent="0.25">
      <c r="A1123" s="3">
        <f>RSI!A1123</f>
        <v>44343</v>
      </c>
      <c r="B1123" s="2">
        <f>RSI!B1123</f>
        <v>2.06</v>
      </c>
      <c r="C1123" s="2">
        <f>RSI!I1123</f>
        <v>59.865914531485942</v>
      </c>
      <c r="D1123" s="2">
        <f>MACD!E1123</f>
        <v>9.1943261819329436E-3</v>
      </c>
      <c r="E1123" s="2">
        <f>MACD!F1123</f>
        <v>-1.4860518136812585E-2</v>
      </c>
      <c r="F1123" s="2">
        <f>'Moving Avg'!D1123</f>
        <v>2.06</v>
      </c>
      <c r="G1123" s="2">
        <f>'Moving Avg'!F1123</f>
        <v>2.0489999999999999</v>
      </c>
      <c r="H1123" s="2">
        <f>'Moving Avg'!G1123</f>
        <v>1.9888000000000006</v>
      </c>
      <c r="I1123" s="2">
        <f>'Moving Avg'!H1123</f>
        <v>1.8096999999999983</v>
      </c>
      <c r="J1123" s="5" t="str">
        <f>OBV!F1123</f>
        <v>BULLISH</v>
      </c>
      <c r="K1123" s="5" t="str">
        <f>OBV!G1123</f>
        <v>NEUTRAL</v>
      </c>
      <c r="L1123" s="5" t="str">
        <f>OBV!H1123</f>
        <v>CONFIRMED BULLISH</v>
      </c>
      <c r="M1123" s="7">
        <f t="shared" si="170"/>
        <v>25</v>
      </c>
      <c r="N1123" s="7">
        <f t="shared" si="171"/>
        <v>0</v>
      </c>
      <c r="O1123" s="7">
        <f t="shared" si="172"/>
        <v>50</v>
      </c>
      <c r="P1123" s="7">
        <f t="shared" si="173"/>
        <v>83.5</v>
      </c>
      <c r="Q1123" s="8">
        <f t="shared" si="174"/>
        <v>28.774999999999999</v>
      </c>
      <c r="R1123" s="8">
        <f t="shared" si="175"/>
        <v>43.375</v>
      </c>
      <c r="S1123" s="8">
        <f t="shared" si="176"/>
        <v>53.825000000000003</v>
      </c>
      <c r="T1123" s="8">
        <f t="shared" si="177"/>
        <v>39.625</v>
      </c>
      <c r="U1123" s="7">
        <f t="shared" si="178"/>
        <v>41.991666666666667</v>
      </c>
      <c r="V1123" s="7">
        <f t="shared" si="179"/>
        <v>41.400000000000006</v>
      </c>
    </row>
    <row r="1124" spans="1:22" ht="13.5" x14ac:dyDescent="0.25">
      <c r="A1124" s="3">
        <f>RSI!A1124</f>
        <v>44344</v>
      </c>
      <c r="B1124" s="2">
        <f>RSI!B1124</f>
        <v>2.06</v>
      </c>
      <c r="C1124" s="2">
        <f>RSI!I1124</f>
        <v>59.865914531485942</v>
      </c>
      <c r="D1124" s="2">
        <f>MACD!E1124</f>
        <v>1.3279892047404651E-2</v>
      </c>
      <c r="E1124" s="2">
        <f>MACD!F1124</f>
        <v>-9.232436099969139E-3</v>
      </c>
      <c r="F1124" s="2">
        <f>'Moving Avg'!D1124</f>
        <v>2.06</v>
      </c>
      <c r="G1124" s="2">
        <f>'Moving Avg'!F1124</f>
        <v>2.0545</v>
      </c>
      <c r="H1124" s="2">
        <f>'Moving Avg'!G1124</f>
        <v>1.9908000000000003</v>
      </c>
      <c r="I1124" s="2">
        <f>'Moving Avg'!H1124</f>
        <v>1.8116999999999985</v>
      </c>
      <c r="J1124" s="5" t="str">
        <f>OBV!F1124</f>
        <v>NEUTRAL</v>
      </c>
      <c r="K1124" s="5" t="str">
        <f>OBV!G1124</f>
        <v>NEUTRAL</v>
      </c>
      <c r="L1124" s="5" t="str">
        <f>OBV!H1124</f>
        <v>NEUTRAL</v>
      </c>
      <c r="M1124" s="7">
        <f t="shared" si="170"/>
        <v>25</v>
      </c>
      <c r="N1124" s="7">
        <f t="shared" si="171"/>
        <v>0</v>
      </c>
      <c r="O1124" s="7">
        <f t="shared" si="172"/>
        <v>50</v>
      </c>
      <c r="P1124" s="7">
        <f t="shared" si="173"/>
        <v>33</v>
      </c>
      <c r="Q1124" s="8">
        <f t="shared" si="174"/>
        <v>21.2</v>
      </c>
      <c r="R1124" s="8">
        <f t="shared" si="175"/>
        <v>30.75</v>
      </c>
      <c r="S1124" s="8">
        <f t="shared" si="176"/>
        <v>31.1</v>
      </c>
      <c r="T1124" s="8">
        <f t="shared" si="177"/>
        <v>27</v>
      </c>
      <c r="U1124" s="7">
        <f t="shared" si="178"/>
        <v>27.683333333333337</v>
      </c>
      <c r="V1124" s="7">
        <f t="shared" si="179"/>
        <v>27.512500000000003</v>
      </c>
    </row>
    <row r="1125" spans="1:22" ht="13.5" x14ac:dyDescent="0.25">
      <c r="A1125" s="3">
        <f>RSI!A1125</f>
        <v>44347</v>
      </c>
      <c r="B1125" s="2">
        <f>RSI!B1125</f>
        <v>2.06</v>
      </c>
      <c r="C1125" s="2">
        <f>RSI!I1125</f>
        <v>59.865914531485942</v>
      </c>
      <c r="D1125" s="2">
        <f>MACD!E1125</f>
        <v>1.6557416391607127E-2</v>
      </c>
      <c r="E1125" s="2">
        <f>MACD!F1125</f>
        <v>-4.0744656016538858E-3</v>
      </c>
      <c r="F1125" s="2">
        <f>'Moving Avg'!D1125</f>
        <v>2.06</v>
      </c>
      <c r="G1125" s="2">
        <f>'Moving Avg'!F1125</f>
        <v>2.0595000000000003</v>
      </c>
      <c r="H1125" s="2">
        <f>'Moving Avg'!G1125</f>
        <v>1.9928000000000006</v>
      </c>
      <c r="I1125" s="2">
        <f>'Moving Avg'!H1125</f>
        <v>1.8136999999999985</v>
      </c>
      <c r="J1125" s="5" t="str">
        <f>OBV!F1125</f>
        <v>NEUTRAL</v>
      </c>
      <c r="K1125" s="5" t="str">
        <f>OBV!G1125</f>
        <v>NEUTRAL</v>
      </c>
      <c r="L1125" s="5" t="str">
        <f>OBV!H1125</f>
        <v>NEUTRAL</v>
      </c>
      <c r="M1125" s="7">
        <f t="shared" si="170"/>
        <v>25</v>
      </c>
      <c r="N1125" s="7">
        <f t="shared" si="171"/>
        <v>0</v>
      </c>
      <c r="O1125" s="7">
        <f t="shared" si="172"/>
        <v>50</v>
      </c>
      <c r="P1125" s="7">
        <f t="shared" si="173"/>
        <v>33</v>
      </c>
      <c r="Q1125" s="8">
        <f t="shared" si="174"/>
        <v>21.2</v>
      </c>
      <c r="R1125" s="8">
        <f t="shared" si="175"/>
        <v>30.75</v>
      </c>
      <c r="S1125" s="8">
        <f t="shared" si="176"/>
        <v>31.1</v>
      </c>
      <c r="T1125" s="8">
        <f t="shared" si="177"/>
        <v>27</v>
      </c>
      <c r="U1125" s="7">
        <f t="shared" si="178"/>
        <v>27.683333333333337</v>
      </c>
      <c r="V1125" s="7">
        <f t="shared" si="179"/>
        <v>27.512500000000003</v>
      </c>
    </row>
    <row r="1126" spans="1:22" ht="13.5" x14ac:dyDescent="0.25">
      <c r="A1126" s="3">
        <f>RSI!A1126</f>
        <v>44348</v>
      </c>
      <c r="B1126" s="2">
        <f>RSI!B1126</f>
        <v>2.06</v>
      </c>
      <c r="C1126" s="2">
        <f>RSI!I1126</f>
        <v>59.865914531485942</v>
      </c>
      <c r="D1126" s="2">
        <f>MACD!E1126</f>
        <v>1.6087585990152586E-2</v>
      </c>
      <c r="E1126" s="2">
        <f>MACD!F1126</f>
        <v>-4.2055283292591252E-5</v>
      </c>
      <c r="F1126" s="2">
        <f>'Moving Avg'!D1126</f>
        <v>2.06</v>
      </c>
      <c r="G1126" s="2">
        <f>'Moving Avg'!F1126</f>
        <v>2.06</v>
      </c>
      <c r="H1126" s="2">
        <f>'Moving Avg'!G1126</f>
        <v>1.9948000000000006</v>
      </c>
      <c r="I1126" s="2">
        <f>'Moving Avg'!H1126</f>
        <v>1.8156999999999988</v>
      </c>
      <c r="J1126" s="5" t="str">
        <f>OBV!F1126</f>
        <v>NEUTRAL</v>
      </c>
      <c r="K1126" s="5" t="str">
        <f>OBV!G1126</f>
        <v>NEUTRAL</v>
      </c>
      <c r="L1126" s="5" t="str">
        <f>OBV!H1126</f>
        <v>NEUTRAL</v>
      </c>
      <c r="M1126" s="7">
        <f t="shared" si="170"/>
        <v>25</v>
      </c>
      <c r="N1126" s="7">
        <f t="shared" si="171"/>
        <v>0</v>
      </c>
      <c r="O1126" s="7">
        <f t="shared" si="172"/>
        <v>50</v>
      </c>
      <c r="P1126" s="7">
        <f t="shared" si="173"/>
        <v>33</v>
      </c>
      <c r="Q1126" s="8">
        <f t="shared" si="174"/>
        <v>21.2</v>
      </c>
      <c r="R1126" s="8">
        <f t="shared" si="175"/>
        <v>30.75</v>
      </c>
      <c r="S1126" s="8">
        <f t="shared" si="176"/>
        <v>31.1</v>
      </c>
      <c r="T1126" s="8">
        <f t="shared" si="177"/>
        <v>27</v>
      </c>
      <c r="U1126" s="7">
        <f t="shared" si="178"/>
        <v>27.683333333333337</v>
      </c>
      <c r="V1126" s="7">
        <f t="shared" si="179"/>
        <v>27.512500000000003</v>
      </c>
    </row>
    <row r="1127" spans="1:22" ht="13.5" x14ac:dyDescent="0.25">
      <c r="A1127" s="3">
        <f>RSI!A1127</f>
        <v>44349</v>
      </c>
      <c r="B1127" s="2">
        <f>RSI!B1127</f>
        <v>2.06</v>
      </c>
      <c r="C1127" s="2">
        <f>RSI!I1127</f>
        <v>59.865914531485942</v>
      </c>
      <c r="D1127" s="2">
        <f>MACD!E1127</f>
        <v>6.3053817042244553E-3</v>
      </c>
      <c r="E1127" s="2">
        <f>MACD!F1127</f>
        <v>1.2274321142108182E-3</v>
      </c>
      <c r="F1127" s="2">
        <f>'Moving Avg'!D1127</f>
        <v>2.06</v>
      </c>
      <c r="G1127" s="2">
        <f>'Moving Avg'!F1127</f>
        <v>2.0605000000000002</v>
      </c>
      <c r="H1127" s="2">
        <f>'Moving Avg'!G1127</f>
        <v>1.9968000000000004</v>
      </c>
      <c r="I1127" s="2">
        <f>'Moving Avg'!H1127</f>
        <v>1.817699999999999</v>
      </c>
      <c r="J1127" s="5" t="str">
        <f>OBV!F1127</f>
        <v>NEUTRAL</v>
      </c>
      <c r="K1127" s="5" t="str">
        <f>OBV!G1127</f>
        <v>NEUTRAL</v>
      </c>
      <c r="L1127" s="5" t="str">
        <f>OBV!H1127</f>
        <v>NEUTRAL</v>
      </c>
      <c r="M1127" s="7">
        <f t="shared" si="170"/>
        <v>25</v>
      </c>
      <c r="N1127" s="7">
        <f t="shared" si="171"/>
        <v>0</v>
      </c>
      <c r="O1127" s="7">
        <f t="shared" si="172"/>
        <v>50</v>
      </c>
      <c r="P1127" s="7">
        <f t="shared" si="173"/>
        <v>33</v>
      </c>
      <c r="Q1127" s="8">
        <f t="shared" si="174"/>
        <v>21.2</v>
      </c>
      <c r="R1127" s="8">
        <f t="shared" si="175"/>
        <v>30.75</v>
      </c>
      <c r="S1127" s="8">
        <f t="shared" si="176"/>
        <v>31.1</v>
      </c>
      <c r="T1127" s="8">
        <f t="shared" si="177"/>
        <v>27</v>
      </c>
      <c r="U1127" s="7">
        <f t="shared" si="178"/>
        <v>27.683333333333337</v>
      </c>
      <c r="V1127" s="7">
        <f t="shared" si="179"/>
        <v>27.512500000000003</v>
      </c>
    </row>
    <row r="1128" spans="1:22" ht="13.5" x14ac:dyDescent="0.25">
      <c r="A1128" s="3">
        <f>RSI!A1128</f>
        <v>44350</v>
      </c>
      <c r="B1128" s="2">
        <f>RSI!B1128</f>
        <v>2.06</v>
      </c>
      <c r="C1128" s="2">
        <f>RSI!I1128</f>
        <v>59.865914531485942</v>
      </c>
      <c r="D1128" s="2">
        <f>MACD!E1128</f>
        <v>-2.1143553483309319E-3</v>
      </c>
      <c r="E1128" s="2">
        <f>MACD!F1128</f>
        <v>5.5907462170246805E-4</v>
      </c>
      <c r="F1128" s="2">
        <f>'Moving Avg'!D1128</f>
        <v>2.06</v>
      </c>
      <c r="G1128" s="2">
        <f>'Moving Avg'!F1128</f>
        <v>2.0610000000000004</v>
      </c>
      <c r="H1128" s="2">
        <f>'Moving Avg'!G1128</f>
        <v>1.9988000000000006</v>
      </c>
      <c r="I1128" s="2">
        <f>'Moving Avg'!H1128</f>
        <v>1.8196999999999992</v>
      </c>
      <c r="J1128" s="5" t="str">
        <f>OBV!F1128</f>
        <v>NEUTRAL</v>
      </c>
      <c r="K1128" s="5" t="str">
        <f>OBV!G1128</f>
        <v>NEUTRAL</v>
      </c>
      <c r="L1128" s="5" t="str">
        <f>OBV!H1128</f>
        <v>NEUTRAL</v>
      </c>
      <c r="M1128" s="7">
        <f t="shared" si="170"/>
        <v>25</v>
      </c>
      <c r="N1128" s="7">
        <f t="shared" si="171"/>
        <v>45</v>
      </c>
      <c r="O1128" s="7">
        <f t="shared" si="172"/>
        <v>50</v>
      </c>
      <c r="P1128" s="7">
        <f t="shared" si="173"/>
        <v>33</v>
      </c>
      <c r="Q1128" s="8">
        <f t="shared" si="174"/>
        <v>36.950000000000003</v>
      </c>
      <c r="R1128" s="8">
        <f t="shared" si="175"/>
        <v>39.75</v>
      </c>
      <c r="S1128" s="8">
        <f t="shared" si="176"/>
        <v>37.85</v>
      </c>
      <c r="T1128" s="8">
        <f t="shared" si="177"/>
        <v>38.25</v>
      </c>
      <c r="U1128" s="7">
        <f t="shared" si="178"/>
        <v>38.183333333333337</v>
      </c>
      <c r="V1128" s="7">
        <f t="shared" si="179"/>
        <v>38.200000000000003</v>
      </c>
    </row>
    <row r="1129" spans="1:22" ht="13.5" x14ac:dyDescent="0.25">
      <c r="A1129" s="3">
        <f>RSI!A1129</f>
        <v>44351</v>
      </c>
      <c r="B1129" s="2">
        <f>RSI!B1129</f>
        <v>2.06</v>
      </c>
      <c r="C1129" s="2">
        <f>RSI!I1129</f>
        <v>59.865914531485927</v>
      </c>
      <c r="D1129" s="2">
        <f>MACD!E1129</f>
        <v>-1.3991166758886564E-4</v>
      </c>
      <c r="E1129" s="2">
        <f>MACD!F1129</f>
        <v>4.1927736384420131E-4</v>
      </c>
      <c r="F1129" s="2">
        <f>'Moving Avg'!D1129</f>
        <v>2.06</v>
      </c>
      <c r="G1129" s="2">
        <f>'Moving Avg'!F1129</f>
        <v>2.06</v>
      </c>
      <c r="H1129" s="2">
        <f>'Moving Avg'!G1129</f>
        <v>2.0008000000000004</v>
      </c>
      <c r="I1129" s="2">
        <f>'Moving Avg'!H1129</f>
        <v>1.8216999999999992</v>
      </c>
      <c r="J1129" s="5" t="str">
        <f>OBV!F1129</f>
        <v>NEUTRAL</v>
      </c>
      <c r="K1129" s="5" t="str">
        <f>OBV!G1129</f>
        <v>NEUTRAL</v>
      </c>
      <c r="L1129" s="5" t="str">
        <f>OBV!H1129</f>
        <v>NEUTRAL</v>
      </c>
      <c r="M1129" s="7">
        <f t="shared" si="170"/>
        <v>25</v>
      </c>
      <c r="N1129" s="7">
        <f t="shared" si="171"/>
        <v>45</v>
      </c>
      <c r="O1129" s="7">
        <f t="shared" si="172"/>
        <v>50</v>
      </c>
      <c r="P1129" s="7">
        <f t="shared" si="173"/>
        <v>33</v>
      </c>
      <c r="Q1129" s="8">
        <f t="shared" si="174"/>
        <v>36.950000000000003</v>
      </c>
      <c r="R1129" s="8">
        <f t="shared" si="175"/>
        <v>39.75</v>
      </c>
      <c r="S1129" s="8">
        <f t="shared" si="176"/>
        <v>37.85</v>
      </c>
      <c r="T1129" s="8">
        <f t="shared" si="177"/>
        <v>38.25</v>
      </c>
      <c r="U1129" s="7">
        <f t="shared" si="178"/>
        <v>38.183333333333337</v>
      </c>
      <c r="V1129" s="7">
        <f t="shared" si="179"/>
        <v>38.200000000000003</v>
      </c>
    </row>
    <row r="1130" spans="1:22" ht="13.5" x14ac:dyDescent="0.25">
      <c r="A1130" s="3">
        <f>RSI!A1130</f>
        <v>44354</v>
      </c>
      <c r="B1130" s="2">
        <f>RSI!B1130</f>
        <v>2.06</v>
      </c>
      <c r="C1130" s="2">
        <f>RSI!I1130</f>
        <v>59.865914531485942</v>
      </c>
      <c r="D1130" s="2">
        <f>MACD!E1130</f>
        <v>1.408611577067731E-3</v>
      </c>
      <c r="E1130" s="2">
        <f>MACD!F1130</f>
        <v>6.1714420648890738E-4</v>
      </c>
      <c r="F1130" s="2">
        <f>'Moving Avg'!D1130</f>
        <v>2.06</v>
      </c>
      <c r="G1130" s="2">
        <f>'Moving Avg'!F1130</f>
        <v>2.0590000000000002</v>
      </c>
      <c r="H1130" s="2">
        <f>'Moving Avg'!G1130</f>
        <v>2.0032000000000005</v>
      </c>
      <c r="I1130" s="2">
        <f>'Moving Avg'!H1130</f>
        <v>1.8236999999999994</v>
      </c>
      <c r="J1130" s="5" t="str">
        <f>OBV!F1130</f>
        <v>NEUTRAL</v>
      </c>
      <c r="K1130" s="5" t="str">
        <f>OBV!G1130</f>
        <v>NEUTRAL</v>
      </c>
      <c r="L1130" s="5" t="str">
        <f>OBV!H1130</f>
        <v>NEUTRAL</v>
      </c>
      <c r="M1130" s="7">
        <f t="shared" si="170"/>
        <v>25</v>
      </c>
      <c r="N1130" s="7">
        <f t="shared" si="171"/>
        <v>0</v>
      </c>
      <c r="O1130" s="7">
        <f t="shared" si="172"/>
        <v>50</v>
      </c>
      <c r="P1130" s="7">
        <f t="shared" si="173"/>
        <v>33</v>
      </c>
      <c r="Q1130" s="8">
        <f t="shared" si="174"/>
        <v>21.2</v>
      </c>
      <c r="R1130" s="8">
        <f t="shared" si="175"/>
        <v>30.75</v>
      </c>
      <c r="S1130" s="8">
        <f t="shared" si="176"/>
        <v>31.1</v>
      </c>
      <c r="T1130" s="8">
        <f t="shared" si="177"/>
        <v>27</v>
      </c>
      <c r="U1130" s="7">
        <f t="shared" si="178"/>
        <v>27.683333333333337</v>
      </c>
      <c r="V1130" s="7">
        <f t="shared" si="179"/>
        <v>27.512500000000003</v>
      </c>
    </row>
    <row r="1131" spans="1:22" ht="13.5" x14ac:dyDescent="0.25">
      <c r="A1131" s="3">
        <f>RSI!A1131</f>
        <v>44355</v>
      </c>
      <c r="B1131" s="2">
        <f>RSI!B1131</f>
        <v>2.06</v>
      </c>
      <c r="C1131" s="2">
        <f>RSI!I1131</f>
        <v>59.865914531485942</v>
      </c>
      <c r="D1131" s="2">
        <f>MACD!E1131</f>
        <v>2.6057894858206865E-3</v>
      </c>
      <c r="E1131" s="2">
        <f>MACD!F1131</f>
        <v>1.0148732623552633E-3</v>
      </c>
      <c r="F1131" s="2">
        <f>'Moving Avg'!D1131</f>
        <v>2.06</v>
      </c>
      <c r="G1131" s="2">
        <f>'Moving Avg'!F1131</f>
        <v>2.0580000000000003</v>
      </c>
      <c r="H1131" s="2">
        <f>'Moving Avg'!G1131</f>
        <v>2.0056000000000003</v>
      </c>
      <c r="I1131" s="2">
        <f>'Moving Avg'!H1131</f>
        <v>1.8256999999999994</v>
      </c>
      <c r="J1131" s="5" t="str">
        <f>OBV!F1131</f>
        <v>NEUTRAL</v>
      </c>
      <c r="K1131" s="5" t="str">
        <f>OBV!G1131</f>
        <v>NEUTRAL</v>
      </c>
      <c r="L1131" s="5" t="str">
        <f>OBV!H1131</f>
        <v>NEUTRAL</v>
      </c>
      <c r="M1131" s="7">
        <f t="shared" si="170"/>
        <v>25</v>
      </c>
      <c r="N1131" s="7">
        <f t="shared" si="171"/>
        <v>0</v>
      </c>
      <c r="O1131" s="7">
        <f t="shared" si="172"/>
        <v>50</v>
      </c>
      <c r="P1131" s="7">
        <f t="shared" si="173"/>
        <v>33</v>
      </c>
      <c r="Q1131" s="8">
        <f t="shared" si="174"/>
        <v>21.2</v>
      </c>
      <c r="R1131" s="8">
        <f t="shared" si="175"/>
        <v>30.75</v>
      </c>
      <c r="S1131" s="8">
        <f t="shared" si="176"/>
        <v>31.1</v>
      </c>
      <c r="T1131" s="8">
        <f t="shared" si="177"/>
        <v>27</v>
      </c>
      <c r="U1131" s="7">
        <f t="shared" si="178"/>
        <v>27.683333333333337</v>
      </c>
      <c r="V1131" s="7">
        <f t="shared" si="179"/>
        <v>27.512500000000003</v>
      </c>
    </row>
    <row r="1132" spans="1:22" ht="13.5" x14ac:dyDescent="0.25">
      <c r="A1132" s="3">
        <f>RSI!A1132</f>
        <v>44356</v>
      </c>
      <c r="B1132" s="2">
        <f>RSI!B1132</f>
        <v>2.06</v>
      </c>
      <c r="C1132" s="2">
        <f>RSI!I1132</f>
        <v>59.865914531485942</v>
      </c>
      <c r="D1132" s="2">
        <f>MACD!E1132</f>
        <v>3.5140537791646942E-3</v>
      </c>
      <c r="E1132" s="2">
        <f>MACD!F1132</f>
        <v>1.5147093657171496E-3</v>
      </c>
      <c r="F1132" s="2">
        <f>'Moving Avg'!D1132</f>
        <v>2.06</v>
      </c>
      <c r="G1132" s="2">
        <f>'Moving Avg'!F1132</f>
        <v>2.0569999999999999</v>
      </c>
      <c r="H1132" s="2">
        <f>'Moving Avg'!G1132</f>
        <v>2.0078000000000005</v>
      </c>
      <c r="I1132" s="2">
        <f>'Moving Avg'!H1132</f>
        <v>1.8276999999999994</v>
      </c>
      <c r="J1132" s="5" t="str">
        <f>OBV!F1132</f>
        <v>NEUTRAL</v>
      </c>
      <c r="K1132" s="5" t="str">
        <f>OBV!G1132</f>
        <v>NEUTRAL</v>
      </c>
      <c r="L1132" s="5" t="str">
        <f>OBV!H1132</f>
        <v>NEUTRAL</v>
      </c>
      <c r="M1132" s="7">
        <f t="shared" si="170"/>
        <v>25</v>
      </c>
      <c r="N1132" s="7">
        <f t="shared" si="171"/>
        <v>0</v>
      </c>
      <c r="O1132" s="7">
        <f t="shared" si="172"/>
        <v>50</v>
      </c>
      <c r="P1132" s="7">
        <f t="shared" si="173"/>
        <v>33</v>
      </c>
      <c r="Q1132" s="8">
        <f t="shared" si="174"/>
        <v>21.2</v>
      </c>
      <c r="R1132" s="8">
        <f t="shared" si="175"/>
        <v>30.75</v>
      </c>
      <c r="S1132" s="8">
        <f t="shared" si="176"/>
        <v>31.1</v>
      </c>
      <c r="T1132" s="8">
        <f t="shared" si="177"/>
        <v>27</v>
      </c>
      <c r="U1132" s="7">
        <f t="shared" si="178"/>
        <v>27.683333333333337</v>
      </c>
      <c r="V1132" s="7">
        <f t="shared" si="179"/>
        <v>27.512500000000003</v>
      </c>
    </row>
    <row r="1133" spans="1:22" ht="13.5" x14ac:dyDescent="0.25">
      <c r="A1133" s="3">
        <f>RSI!A1133</f>
        <v>44357</v>
      </c>
      <c r="B1133" s="2">
        <f>RSI!B1133</f>
        <v>2.06</v>
      </c>
      <c r="C1133" s="2">
        <f>RSI!I1133</f>
        <v>59.865914531485927</v>
      </c>
      <c r="D1133" s="2">
        <f>MACD!E1133</f>
        <v>4.1856106610822508E-3</v>
      </c>
      <c r="E1133" s="2">
        <f>MACD!F1133</f>
        <v>2.04888962479017E-3</v>
      </c>
      <c r="F1133" s="2">
        <f>'Moving Avg'!D1133</f>
        <v>2.06</v>
      </c>
      <c r="G1133" s="2">
        <f>'Moving Avg'!F1133</f>
        <v>2.056</v>
      </c>
      <c r="H1133" s="2">
        <f>'Moving Avg'!G1133</f>
        <v>2.0100000000000002</v>
      </c>
      <c r="I1133" s="2">
        <f>'Moving Avg'!H1133</f>
        <v>1.8296999999999997</v>
      </c>
      <c r="J1133" s="5" t="str">
        <f>OBV!F1133</f>
        <v>NEUTRAL</v>
      </c>
      <c r="K1133" s="5" t="str">
        <f>OBV!G1133</f>
        <v>NEUTRAL</v>
      </c>
      <c r="L1133" s="5" t="str">
        <f>OBV!H1133</f>
        <v>NEUTRAL</v>
      </c>
      <c r="M1133" s="7">
        <f t="shared" si="170"/>
        <v>25</v>
      </c>
      <c r="N1133" s="7">
        <f t="shared" si="171"/>
        <v>0</v>
      </c>
      <c r="O1133" s="7">
        <f t="shared" si="172"/>
        <v>50</v>
      </c>
      <c r="P1133" s="7">
        <f t="shared" si="173"/>
        <v>33</v>
      </c>
      <c r="Q1133" s="8">
        <f t="shared" si="174"/>
        <v>21.2</v>
      </c>
      <c r="R1133" s="8">
        <f t="shared" si="175"/>
        <v>30.75</v>
      </c>
      <c r="S1133" s="8">
        <f t="shared" si="176"/>
        <v>31.1</v>
      </c>
      <c r="T1133" s="8">
        <f t="shared" si="177"/>
        <v>27</v>
      </c>
      <c r="U1133" s="7">
        <f t="shared" si="178"/>
        <v>27.683333333333337</v>
      </c>
      <c r="V1133" s="7">
        <f t="shared" si="179"/>
        <v>27.512500000000003</v>
      </c>
    </row>
    <row r="1134" spans="1:22" ht="13.5" x14ac:dyDescent="0.25">
      <c r="A1134" s="3">
        <f>RSI!A1134</f>
        <v>44358</v>
      </c>
      <c r="B1134" s="2">
        <f>RSI!B1134</f>
        <v>2.06</v>
      </c>
      <c r="C1134" s="2">
        <f>RSI!I1134</f>
        <v>59.865914531485927</v>
      </c>
      <c r="D1134" s="2">
        <f>MACD!E1134</f>
        <v>4.6640599484981671E-3</v>
      </c>
      <c r="E1134" s="2">
        <f>MACD!F1134</f>
        <v>2.5719236895317696E-3</v>
      </c>
      <c r="F1134" s="2">
        <f>'Moving Avg'!D1134</f>
        <v>2.06</v>
      </c>
      <c r="G1134" s="2">
        <f>'Moving Avg'!F1134</f>
        <v>2.0550000000000002</v>
      </c>
      <c r="H1134" s="2">
        <f>'Moving Avg'!G1134</f>
        <v>2.0122000000000004</v>
      </c>
      <c r="I1134" s="2">
        <f>'Moving Avg'!H1134</f>
        <v>1.8316999999999999</v>
      </c>
      <c r="J1134" s="5" t="str">
        <f>OBV!F1134</f>
        <v>NEUTRAL</v>
      </c>
      <c r="K1134" s="5" t="str">
        <f>OBV!G1134</f>
        <v>NEUTRAL</v>
      </c>
      <c r="L1134" s="5" t="str">
        <f>OBV!H1134</f>
        <v>NEUTRAL</v>
      </c>
      <c r="M1134" s="7">
        <f t="shared" si="170"/>
        <v>25</v>
      </c>
      <c r="N1134" s="7">
        <f t="shared" si="171"/>
        <v>0</v>
      </c>
      <c r="O1134" s="7">
        <f t="shared" si="172"/>
        <v>50</v>
      </c>
      <c r="P1134" s="7">
        <f t="shared" si="173"/>
        <v>33</v>
      </c>
      <c r="Q1134" s="8">
        <f t="shared" si="174"/>
        <v>21.2</v>
      </c>
      <c r="R1134" s="8">
        <f t="shared" si="175"/>
        <v>30.75</v>
      </c>
      <c r="S1134" s="8">
        <f t="shared" si="176"/>
        <v>31.1</v>
      </c>
      <c r="T1134" s="8">
        <f t="shared" si="177"/>
        <v>27</v>
      </c>
      <c r="U1134" s="7">
        <f t="shared" si="178"/>
        <v>27.683333333333337</v>
      </c>
      <c r="V1134" s="7">
        <f t="shared" si="179"/>
        <v>27.512500000000003</v>
      </c>
    </row>
    <row r="1135" spans="1:22" ht="13.5" x14ac:dyDescent="0.25">
      <c r="A1135" s="3">
        <f>RSI!A1135</f>
        <v>44361</v>
      </c>
      <c r="B1135" s="2">
        <f>RSI!B1135</f>
        <v>2.06</v>
      </c>
      <c r="C1135" s="2">
        <f>RSI!I1135</f>
        <v>59.865914531485927</v>
      </c>
      <c r="D1135" s="2">
        <f>MACD!E1135</f>
        <v>4.9857616984847475E-3</v>
      </c>
      <c r="E1135" s="2">
        <f>MACD!F1135</f>
        <v>3.0546912913223655E-3</v>
      </c>
      <c r="F1135" s="2">
        <f>'Moving Avg'!D1135</f>
        <v>2.06</v>
      </c>
      <c r="G1135" s="2">
        <f>'Moving Avg'!F1135</f>
        <v>2.0540000000000003</v>
      </c>
      <c r="H1135" s="2">
        <f>'Moving Avg'!G1135</f>
        <v>2.0144000000000002</v>
      </c>
      <c r="I1135" s="2">
        <f>'Moving Avg'!H1135</f>
        <v>1.8337000000000001</v>
      </c>
      <c r="J1135" s="5" t="str">
        <f>OBV!F1135</f>
        <v>NEUTRAL</v>
      </c>
      <c r="K1135" s="5" t="str">
        <f>OBV!G1135</f>
        <v>NEUTRAL</v>
      </c>
      <c r="L1135" s="5" t="str">
        <f>OBV!H1135</f>
        <v>NEUTRAL</v>
      </c>
      <c r="M1135" s="7">
        <f t="shared" si="170"/>
        <v>25</v>
      </c>
      <c r="N1135" s="7">
        <f t="shared" si="171"/>
        <v>0</v>
      </c>
      <c r="O1135" s="7">
        <f t="shared" si="172"/>
        <v>50</v>
      </c>
      <c r="P1135" s="7">
        <f t="shared" si="173"/>
        <v>33</v>
      </c>
      <c r="Q1135" s="8">
        <f t="shared" si="174"/>
        <v>21.2</v>
      </c>
      <c r="R1135" s="8">
        <f t="shared" si="175"/>
        <v>30.75</v>
      </c>
      <c r="S1135" s="8">
        <f t="shared" si="176"/>
        <v>31.1</v>
      </c>
      <c r="T1135" s="8">
        <f t="shared" si="177"/>
        <v>27</v>
      </c>
      <c r="U1135" s="7">
        <f t="shared" si="178"/>
        <v>27.683333333333337</v>
      </c>
      <c r="V1135" s="7">
        <f t="shared" si="179"/>
        <v>27.512500000000003</v>
      </c>
    </row>
    <row r="1136" spans="1:22" ht="13.5" x14ac:dyDescent="0.25">
      <c r="A1136" s="3">
        <f>RSI!A1136</f>
        <v>44362</v>
      </c>
      <c r="B1136" s="2">
        <f>RSI!B1136</f>
        <v>2.06</v>
      </c>
      <c r="C1136" s="2">
        <f>RSI!I1136</f>
        <v>59.865914531485942</v>
      </c>
      <c r="D1136" s="2">
        <f>MACD!E1136</f>
        <v>5.180989431967209E-3</v>
      </c>
      <c r="E1136" s="2">
        <f>MACD!F1136</f>
        <v>3.4799509194513344E-3</v>
      </c>
      <c r="F1136" s="2">
        <f>'Moving Avg'!D1136</f>
        <v>2.06</v>
      </c>
      <c r="G1136" s="2">
        <f>'Moving Avg'!F1136</f>
        <v>2.0540000000000003</v>
      </c>
      <c r="H1136" s="2">
        <f>'Moving Avg'!G1136</f>
        <v>2.0166000000000004</v>
      </c>
      <c r="I1136" s="2">
        <f>'Moving Avg'!H1136</f>
        <v>1.8356999999999999</v>
      </c>
      <c r="J1136" s="5" t="str">
        <f>OBV!F1136</f>
        <v>NEUTRAL</v>
      </c>
      <c r="K1136" s="5" t="str">
        <f>OBV!G1136</f>
        <v>NEUTRAL</v>
      </c>
      <c r="L1136" s="5" t="str">
        <f>OBV!H1136</f>
        <v>NEUTRAL</v>
      </c>
      <c r="M1136" s="7">
        <f t="shared" si="170"/>
        <v>25</v>
      </c>
      <c r="N1136" s="7">
        <f t="shared" si="171"/>
        <v>0</v>
      </c>
      <c r="O1136" s="7">
        <f t="shared" si="172"/>
        <v>50</v>
      </c>
      <c r="P1136" s="7">
        <f t="shared" si="173"/>
        <v>33</v>
      </c>
      <c r="Q1136" s="8">
        <f t="shared" si="174"/>
        <v>21.2</v>
      </c>
      <c r="R1136" s="8">
        <f t="shared" si="175"/>
        <v>30.75</v>
      </c>
      <c r="S1136" s="8">
        <f t="shared" si="176"/>
        <v>31.1</v>
      </c>
      <c r="T1136" s="8">
        <f t="shared" si="177"/>
        <v>27</v>
      </c>
      <c r="U1136" s="7">
        <f t="shared" si="178"/>
        <v>27.683333333333337</v>
      </c>
      <c r="V1136" s="7">
        <f t="shared" si="179"/>
        <v>27.512500000000003</v>
      </c>
    </row>
    <row r="1137" spans="1:22" ht="13.5" x14ac:dyDescent="0.25">
      <c r="A1137" s="3">
        <f>RSI!A1137</f>
        <v>44363</v>
      </c>
      <c r="B1137" s="2">
        <f>RSI!B1137</f>
        <v>2.06</v>
      </c>
      <c r="C1137" s="2">
        <f>RSI!I1137</f>
        <v>59.865914531485927</v>
      </c>
      <c r="D1137" s="2">
        <f>MACD!E1137</f>
        <v>5.274903018804622E-3</v>
      </c>
      <c r="E1137" s="2">
        <f>MACD!F1137</f>
        <v>3.8389413393219917E-3</v>
      </c>
      <c r="F1137" s="2">
        <f>'Moving Avg'!D1137</f>
        <v>2.06</v>
      </c>
      <c r="G1137" s="2">
        <f>'Moving Avg'!F1137</f>
        <v>2.0569999999999999</v>
      </c>
      <c r="H1137" s="2">
        <f>'Moving Avg'!G1137</f>
        <v>2.0188000000000001</v>
      </c>
      <c r="I1137" s="2">
        <f>'Moving Avg'!H1137</f>
        <v>1.8377000000000001</v>
      </c>
      <c r="J1137" s="5" t="str">
        <f>OBV!F1137</f>
        <v>NEUTRAL</v>
      </c>
      <c r="K1137" s="5" t="str">
        <f>OBV!G1137</f>
        <v>NEUTRAL</v>
      </c>
      <c r="L1137" s="5" t="str">
        <f>OBV!H1137</f>
        <v>NEUTRAL</v>
      </c>
      <c r="M1137" s="7">
        <f t="shared" si="170"/>
        <v>25</v>
      </c>
      <c r="N1137" s="7">
        <f t="shared" si="171"/>
        <v>0</v>
      </c>
      <c r="O1137" s="7">
        <f t="shared" si="172"/>
        <v>50</v>
      </c>
      <c r="P1137" s="7">
        <f t="shared" si="173"/>
        <v>33</v>
      </c>
      <c r="Q1137" s="8">
        <f t="shared" si="174"/>
        <v>21.2</v>
      </c>
      <c r="R1137" s="8">
        <f t="shared" si="175"/>
        <v>30.75</v>
      </c>
      <c r="S1137" s="8">
        <f t="shared" si="176"/>
        <v>31.1</v>
      </c>
      <c r="T1137" s="8">
        <f t="shared" si="177"/>
        <v>27</v>
      </c>
      <c r="U1137" s="7">
        <f t="shared" si="178"/>
        <v>27.683333333333337</v>
      </c>
      <c r="V1137" s="7">
        <f t="shared" si="179"/>
        <v>27.512500000000003</v>
      </c>
    </row>
    <row r="1138" spans="1:22" ht="13.5" x14ac:dyDescent="0.25">
      <c r="A1138" s="3">
        <f>RSI!A1138</f>
        <v>44364</v>
      </c>
      <c r="B1138" s="2">
        <f>RSI!B1138</f>
        <v>2.06</v>
      </c>
      <c r="C1138" s="2">
        <f>RSI!I1138</f>
        <v>59.865914531485927</v>
      </c>
      <c r="D1138" s="2">
        <f>MACD!E1138</f>
        <v>5.2883691849157088E-3</v>
      </c>
      <c r="E1138" s="2">
        <f>MACD!F1138</f>
        <v>4.1288269084407353E-3</v>
      </c>
      <c r="F1138" s="2">
        <f>'Moving Avg'!D1138</f>
        <v>2.06</v>
      </c>
      <c r="G1138" s="2">
        <f>'Moving Avg'!F1138</f>
        <v>2.06</v>
      </c>
      <c r="H1138" s="2">
        <f>'Moving Avg'!G1138</f>
        <v>2.0210000000000004</v>
      </c>
      <c r="I1138" s="2">
        <f>'Moving Avg'!H1138</f>
        <v>1.8396999999999999</v>
      </c>
      <c r="J1138" s="5" t="str">
        <f>OBV!F1138</f>
        <v>NEUTRAL</v>
      </c>
      <c r="K1138" s="5" t="str">
        <f>OBV!G1138</f>
        <v>NEUTRAL</v>
      </c>
      <c r="L1138" s="5" t="str">
        <f>OBV!H1138</f>
        <v>NEUTRAL</v>
      </c>
      <c r="M1138" s="7">
        <f t="shared" si="170"/>
        <v>25</v>
      </c>
      <c r="N1138" s="7">
        <f t="shared" si="171"/>
        <v>0</v>
      </c>
      <c r="O1138" s="7">
        <f t="shared" si="172"/>
        <v>50</v>
      </c>
      <c r="P1138" s="7">
        <f t="shared" si="173"/>
        <v>33</v>
      </c>
      <c r="Q1138" s="8">
        <f t="shared" si="174"/>
        <v>21.2</v>
      </c>
      <c r="R1138" s="8">
        <f t="shared" si="175"/>
        <v>30.75</v>
      </c>
      <c r="S1138" s="8">
        <f t="shared" si="176"/>
        <v>31.1</v>
      </c>
      <c r="T1138" s="8">
        <f t="shared" si="177"/>
        <v>27</v>
      </c>
      <c r="U1138" s="7">
        <f t="shared" si="178"/>
        <v>27.683333333333337</v>
      </c>
      <c r="V1138" s="7">
        <f t="shared" si="179"/>
        <v>27.512500000000003</v>
      </c>
    </row>
    <row r="1139" spans="1:22" ht="13.5" x14ac:dyDescent="0.25">
      <c r="A1139" s="3">
        <f>RSI!A1139</f>
        <v>44365</v>
      </c>
      <c r="B1139" s="2">
        <f>RSI!B1139</f>
        <v>2.02</v>
      </c>
      <c r="C1139" s="2">
        <f>RSI!I1139</f>
        <v>34.100412417050066</v>
      </c>
      <c r="D1139" s="2">
        <f>MACD!E1139</f>
        <v>8.2016162474256582E-3</v>
      </c>
      <c r="E1139" s="2">
        <f>MACD!F1139</f>
        <v>4.9433847762377203E-3</v>
      </c>
      <c r="F1139" s="2">
        <f>'Moving Avg'!D1139</f>
        <v>2.052</v>
      </c>
      <c r="G1139" s="2">
        <f>'Moving Avg'!F1139</f>
        <v>2.0580000000000003</v>
      </c>
      <c r="H1139" s="2">
        <f>'Moving Avg'!G1139</f>
        <v>2.0224000000000002</v>
      </c>
      <c r="I1139" s="2">
        <f>'Moving Avg'!H1139</f>
        <v>1.8415000000000001</v>
      </c>
      <c r="J1139" s="5" t="str">
        <f>OBV!F1139</f>
        <v>BEARISH</v>
      </c>
      <c r="K1139" s="5" t="str">
        <f>OBV!G1139</f>
        <v>NEUTRAL</v>
      </c>
      <c r="L1139" s="5" t="str">
        <f>OBV!H1139</f>
        <v>CONFIRMED BEARISH</v>
      </c>
      <c r="M1139" s="7">
        <f t="shared" si="170"/>
        <v>25</v>
      </c>
      <c r="N1139" s="7">
        <f t="shared" si="171"/>
        <v>0</v>
      </c>
      <c r="O1139" s="7">
        <f t="shared" si="172"/>
        <v>50</v>
      </c>
      <c r="P1139" s="7">
        <f t="shared" si="173"/>
        <v>16.5</v>
      </c>
      <c r="Q1139" s="8">
        <f t="shared" si="174"/>
        <v>18.725000000000001</v>
      </c>
      <c r="R1139" s="8">
        <f t="shared" si="175"/>
        <v>26.625</v>
      </c>
      <c r="S1139" s="8">
        <f t="shared" si="176"/>
        <v>23.675000000000001</v>
      </c>
      <c r="T1139" s="8">
        <f t="shared" si="177"/>
        <v>22.875</v>
      </c>
      <c r="U1139" s="7">
        <f t="shared" si="178"/>
        <v>23.008333333333336</v>
      </c>
      <c r="V1139" s="7">
        <f t="shared" si="179"/>
        <v>22.975000000000001</v>
      </c>
    </row>
    <row r="1140" spans="1:22" ht="13.5" x14ac:dyDescent="0.25">
      <c r="A1140" s="3">
        <f>RSI!A1140</f>
        <v>44368</v>
      </c>
      <c r="B1140" s="2">
        <f>RSI!B1140</f>
        <v>1.98</v>
      </c>
      <c r="C1140" s="2">
        <f>RSI!I1140</f>
        <v>23.300692357295603</v>
      </c>
      <c r="D1140" s="2">
        <f>MACD!E1140</f>
        <v>1.3809412478765992E-2</v>
      </c>
      <c r="E1140" s="2">
        <f>MACD!F1140</f>
        <v>6.7165903167433743E-3</v>
      </c>
      <c r="F1140" s="2">
        <f>'Moving Avg'!D1140</f>
        <v>2.036</v>
      </c>
      <c r="G1140" s="2">
        <f>'Moving Avg'!F1140</f>
        <v>2.0539999999999998</v>
      </c>
      <c r="H1140" s="2">
        <f>'Moving Avg'!G1140</f>
        <v>2.0230000000000006</v>
      </c>
      <c r="I1140" s="2">
        <f>'Moving Avg'!H1140</f>
        <v>1.8431</v>
      </c>
      <c r="J1140" s="5" t="str">
        <f>OBV!F1140</f>
        <v>BEARISH</v>
      </c>
      <c r="K1140" s="5" t="str">
        <f>OBV!G1140</f>
        <v>NEUTRAL</v>
      </c>
      <c r="L1140" s="5" t="str">
        <f>OBV!H1140</f>
        <v>CONFIRMED BEARISH</v>
      </c>
      <c r="M1140" s="7">
        <f t="shared" si="170"/>
        <v>50</v>
      </c>
      <c r="N1140" s="7">
        <f t="shared" si="171"/>
        <v>0</v>
      </c>
      <c r="O1140" s="7">
        <f t="shared" si="172"/>
        <v>50</v>
      </c>
      <c r="P1140" s="7">
        <f t="shared" si="173"/>
        <v>16.5</v>
      </c>
      <c r="Q1140" s="8">
        <f t="shared" si="174"/>
        <v>27.475000000000001</v>
      </c>
      <c r="R1140" s="8">
        <f t="shared" si="175"/>
        <v>31.625</v>
      </c>
      <c r="S1140" s="8">
        <f t="shared" si="176"/>
        <v>27.425000000000001</v>
      </c>
      <c r="T1140" s="8">
        <f t="shared" si="177"/>
        <v>29.125</v>
      </c>
      <c r="U1140" s="7">
        <f t="shared" si="178"/>
        <v>28.841666666666669</v>
      </c>
      <c r="V1140" s="7">
        <f t="shared" si="179"/>
        <v>28.912500000000001</v>
      </c>
    </row>
    <row r="1141" spans="1:22" ht="13.5" x14ac:dyDescent="0.25">
      <c r="A1141" s="3">
        <f>RSI!A1141</f>
        <v>44369</v>
      </c>
      <c r="B1141" s="2">
        <f>RSI!B1141</f>
        <v>1.98</v>
      </c>
      <c r="C1141" s="2">
        <f>RSI!I1141</f>
        <v>23.300692357295603</v>
      </c>
      <c r="D1141" s="2">
        <f>MACD!E1141</f>
        <v>1.8957293714388701E-2</v>
      </c>
      <c r="E1141" s="2">
        <f>MACD!F1141</f>
        <v>9.164730996272439E-3</v>
      </c>
      <c r="F1141" s="2">
        <f>'Moving Avg'!D1141</f>
        <v>2.0200000000000005</v>
      </c>
      <c r="G1141" s="2">
        <f>'Moving Avg'!F1141</f>
        <v>2.0499999999999998</v>
      </c>
      <c r="H1141" s="2">
        <f>'Moving Avg'!G1141</f>
        <v>2.0236000000000005</v>
      </c>
      <c r="I1141" s="2">
        <f>'Moving Avg'!H1141</f>
        <v>1.8447000000000002</v>
      </c>
      <c r="J1141" s="5" t="str">
        <f>OBV!F1141</f>
        <v>BEARISH</v>
      </c>
      <c r="K1141" s="5" t="str">
        <f>OBV!G1141</f>
        <v>NEUTRAL</v>
      </c>
      <c r="L1141" s="5" t="str">
        <f>OBV!H1141</f>
        <v>CONFIRMED BEARISH</v>
      </c>
      <c r="M1141" s="7">
        <f t="shared" si="170"/>
        <v>50</v>
      </c>
      <c r="N1141" s="7">
        <f t="shared" si="171"/>
        <v>0</v>
      </c>
      <c r="O1141" s="7">
        <f t="shared" si="172"/>
        <v>50</v>
      </c>
      <c r="P1141" s="7">
        <f t="shared" si="173"/>
        <v>16.5</v>
      </c>
      <c r="Q1141" s="8">
        <f t="shared" si="174"/>
        <v>27.475000000000001</v>
      </c>
      <c r="R1141" s="8">
        <f t="shared" si="175"/>
        <v>31.625</v>
      </c>
      <c r="S1141" s="8">
        <f t="shared" si="176"/>
        <v>27.425000000000001</v>
      </c>
      <c r="T1141" s="8">
        <f t="shared" si="177"/>
        <v>29.125</v>
      </c>
      <c r="U1141" s="7">
        <f t="shared" si="178"/>
        <v>28.841666666666669</v>
      </c>
      <c r="V1141" s="7">
        <f t="shared" si="179"/>
        <v>28.912500000000001</v>
      </c>
    </row>
    <row r="1142" spans="1:22" ht="13.5" x14ac:dyDescent="0.25">
      <c r="A1142" s="3">
        <f>RSI!A1142</f>
        <v>44370</v>
      </c>
      <c r="B1142" s="2">
        <f>RSI!B1142</f>
        <v>1.97</v>
      </c>
      <c r="C1142" s="2">
        <f>RSI!I1142</f>
        <v>21.341045009925907</v>
      </c>
      <c r="D1142" s="2">
        <f>MACD!E1142</f>
        <v>2.4426918115923346E-2</v>
      </c>
      <c r="E1142" s="2">
        <f>MACD!F1142</f>
        <v>1.2217168420202621E-2</v>
      </c>
      <c r="F1142" s="2">
        <f>'Moving Avg'!D1142</f>
        <v>2.0020000000000002</v>
      </c>
      <c r="G1142" s="2">
        <f>'Moving Avg'!F1142</f>
        <v>2.0454999999999997</v>
      </c>
      <c r="H1142" s="2">
        <f>'Moving Avg'!G1142</f>
        <v>2.0240000000000005</v>
      </c>
      <c r="I1142" s="2">
        <f>'Moving Avg'!H1142</f>
        <v>1.8462500000000004</v>
      </c>
      <c r="J1142" s="5" t="str">
        <f>OBV!F1142</f>
        <v>BEARISH</v>
      </c>
      <c r="K1142" s="5" t="str">
        <f>OBV!G1142</f>
        <v>STRONG</v>
      </c>
      <c r="L1142" s="5" t="str">
        <f>OBV!H1142</f>
        <v>CONFIRMED BEARISH</v>
      </c>
      <c r="M1142" s="7">
        <f t="shared" si="170"/>
        <v>50</v>
      </c>
      <c r="N1142" s="7">
        <f t="shared" si="171"/>
        <v>0</v>
      </c>
      <c r="O1142" s="7">
        <f t="shared" si="172"/>
        <v>50</v>
      </c>
      <c r="P1142" s="7">
        <f t="shared" si="173"/>
        <v>33</v>
      </c>
      <c r="Q1142" s="8">
        <f t="shared" si="174"/>
        <v>29.95</v>
      </c>
      <c r="R1142" s="8">
        <f t="shared" si="175"/>
        <v>35.75</v>
      </c>
      <c r="S1142" s="8">
        <f t="shared" si="176"/>
        <v>34.85</v>
      </c>
      <c r="T1142" s="8">
        <f t="shared" si="177"/>
        <v>33.25</v>
      </c>
      <c r="U1142" s="7">
        <f t="shared" si="178"/>
        <v>33.516666666666673</v>
      </c>
      <c r="V1142" s="7">
        <f t="shared" si="179"/>
        <v>33.450000000000003</v>
      </c>
    </row>
    <row r="1143" spans="1:22" ht="13.5" x14ac:dyDescent="0.25">
      <c r="A1143" s="3">
        <f>RSI!A1143</f>
        <v>44371</v>
      </c>
      <c r="B1143" s="2">
        <f>RSI!B1143</f>
        <v>2</v>
      </c>
      <c r="C1143" s="2">
        <f>RSI!I1143</f>
        <v>38.147383679798466</v>
      </c>
      <c r="D1143" s="2">
        <f>MACD!E1143</f>
        <v>2.7237285745434381E-2</v>
      </c>
      <c r="E1143" s="2">
        <f>MACD!F1143</f>
        <v>1.5221191885248973E-2</v>
      </c>
      <c r="F1143" s="2">
        <f>'Moving Avg'!D1143</f>
        <v>1.9899999999999998</v>
      </c>
      <c r="G1143" s="2">
        <f>'Moving Avg'!F1143</f>
        <v>2.0424999999999995</v>
      </c>
      <c r="H1143" s="2">
        <f>'Moving Avg'!G1143</f>
        <v>2.0250000000000008</v>
      </c>
      <c r="I1143" s="2">
        <f>'Moving Avg'!H1143</f>
        <v>1.8479500000000004</v>
      </c>
      <c r="J1143" s="5" t="str">
        <f>OBV!F1143</f>
        <v>BEARISH</v>
      </c>
      <c r="K1143" s="5" t="str">
        <f>OBV!G1143</f>
        <v>STRONG</v>
      </c>
      <c r="L1143" s="5" t="str">
        <f>OBV!H1143</f>
        <v>CONFIRMED BEARISH</v>
      </c>
      <c r="M1143" s="7">
        <f t="shared" si="170"/>
        <v>25</v>
      </c>
      <c r="N1143" s="7">
        <f t="shared" si="171"/>
        <v>0</v>
      </c>
      <c r="O1143" s="7">
        <f t="shared" si="172"/>
        <v>50</v>
      </c>
      <c r="P1143" s="7">
        <f t="shared" si="173"/>
        <v>33</v>
      </c>
      <c r="Q1143" s="8">
        <f t="shared" si="174"/>
        <v>21.2</v>
      </c>
      <c r="R1143" s="8">
        <f t="shared" si="175"/>
        <v>30.75</v>
      </c>
      <c r="S1143" s="8">
        <f t="shared" si="176"/>
        <v>31.1</v>
      </c>
      <c r="T1143" s="8">
        <f t="shared" si="177"/>
        <v>27</v>
      </c>
      <c r="U1143" s="7">
        <f t="shared" si="178"/>
        <v>27.683333333333337</v>
      </c>
      <c r="V1143" s="7">
        <f t="shared" si="179"/>
        <v>27.512500000000003</v>
      </c>
    </row>
    <row r="1144" spans="1:22" ht="13.5" x14ac:dyDescent="0.25">
      <c r="A1144" s="3">
        <f>RSI!A1144</f>
        <v>44372</v>
      </c>
      <c r="B1144" s="2">
        <f>RSI!B1144</f>
        <v>2.06</v>
      </c>
      <c r="C1144" s="2">
        <f>RSI!I1144</f>
        <v>57.640781828570304</v>
      </c>
      <c r="D1144" s="2">
        <f>MACD!E1144</f>
        <v>2.5368060546385074E-2</v>
      </c>
      <c r="E1144" s="2">
        <f>MACD!F1144</f>
        <v>1.7250565617476194E-2</v>
      </c>
      <c r="F1144" s="2">
        <f>'Moving Avg'!D1144</f>
        <v>1.998</v>
      </c>
      <c r="G1144" s="2">
        <f>'Moving Avg'!F1144</f>
        <v>2.0424999999999995</v>
      </c>
      <c r="H1144" s="2">
        <f>'Moving Avg'!G1144</f>
        <v>2.027200000000001</v>
      </c>
      <c r="I1144" s="2">
        <f>'Moving Avg'!H1144</f>
        <v>1.8499500000000006</v>
      </c>
      <c r="J1144" s="5" t="str">
        <f>OBV!F1144</f>
        <v>BEARISH</v>
      </c>
      <c r="K1144" s="5" t="str">
        <f>OBV!G1144</f>
        <v>STRONG</v>
      </c>
      <c r="L1144" s="5" t="str">
        <f>OBV!H1144</f>
        <v>BEARISH DIVERGENCE</v>
      </c>
      <c r="M1144" s="7">
        <f t="shared" si="170"/>
        <v>25</v>
      </c>
      <c r="N1144" s="7">
        <f t="shared" si="171"/>
        <v>0</v>
      </c>
      <c r="O1144" s="7">
        <f t="shared" si="172"/>
        <v>50</v>
      </c>
      <c r="P1144" s="7">
        <f t="shared" si="173"/>
        <v>33</v>
      </c>
      <c r="Q1144" s="8">
        <f t="shared" si="174"/>
        <v>21.2</v>
      </c>
      <c r="R1144" s="8">
        <f t="shared" si="175"/>
        <v>30.75</v>
      </c>
      <c r="S1144" s="8">
        <f t="shared" si="176"/>
        <v>31.1</v>
      </c>
      <c r="T1144" s="8">
        <f t="shared" si="177"/>
        <v>27</v>
      </c>
      <c r="U1144" s="7">
        <f t="shared" si="178"/>
        <v>27.683333333333337</v>
      </c>
      <c r="V1144" s="7">
        <f t="shared" si="179"/>
        <v>27.512500000000003</v>
      </c>
    </row>
    <row r="1145" spans="1:22" ht="13.5" x14ac:dyDescent="0.25">
      <c r="A1145" s="3">
        <f>RSI!A1145</f>
        <v>44375</v>
      </c>
      <c r="B1145" s="2">
        <f>RSI!B1145</f>
        <v>2.06</v>
      </c>
      <c r="C1145" s="2">
        <f>RSI!I1145</f>
        <v>57.640781828570304</v>
      </c>
      <c r="D1145" s="2">
        <f>MACD!E1145</f>
        <v>2.3614473161985838E-2</v>
      </c>
      <c r="E1145" s="2">
        <f>MACD!F1145</f>
        <v>1.8523347126378126E-2</v>
      </c>
      <c r="F1145" s="2">
        <f>'Moving Avg'!D1145</f>
        <v>2.0140000000000002</v>
      </c>
      <c r="G1145" s="2">
        <f>'Moving Avg'!F1145</f>
        <v>2.0424999999999995</v>
      </c>
      <c r="H1145" s="2">
        <f>'Moving Avg'!G1145</f>
        <v>2.0294000000000008</v>
      </c>
      <c r="I1145" s="2">
        <f>'Moving Avg'!H1145</f>
        <v>1.8519500000000004</v>
      </c>
      <c r="J1145" s="5" t="str">
        <f>OBV!F1145</f>
        <v>BEARISH</v>
      </c>
      <c r="K1145" s="5" t="str">
        <f>OBV!G1145</f>
        <v>NEUTRAL</v>
      </c>
      <c r="L1145" s="5" t="str">
        <f>OBV!H1145</f>
        <v>BEARISH DIVERGENCE</v>
      </c>
      <c r="M1145" s="7">
        <f t="shared" si="170"/>
        <v>25</v>
      </c>
      <c r="N1145" s="7">
        <f t="shared" si="171"/>
        <v>0</v>
      </c>
      <c r="O1145" s="7">
        <f t="shared" si="172"/>
        <v>50</v>
      </c>
      <c r="P1145" s="7">
        <f t="shared" si="173"/>
        <v>16.5</v>
      </c>
      <c r="Q1145" s="8">
        <f t="shared" si="174"/>
        <v>18.725000000000001</v>
      </c>
      <c r="R1145" s="8">
        <f t="shared" si="175"/>
        <v>26.625</v>
      </c>
      <c r="S1145" s="8">
        <f t="shared" si="176"/>
        <v>23.675000000000001</v>
      </c>
      <c r="T1145" s="8">
        <f t="shared" si="177"/>
        <v>22.875</v>
      </c>
      <c r="U1145" s="7">
        <f t="shared" si="178"/>
        <v>23.008333333333336</v>
      </c>
      <c r="V1145" s="7">
        <f t="shared" si="179"/>
        <v>22.975000000000001</v>
      </c>
    </row>
    <row r="1146" spans="1:22" ht="13.5" x14ac:dyDescent="0.25">
      <c r="A1146" s="3">
        <f>RSI!A1146</f>
        <v>44376</v>
      </c>
      <c r="B1146" s="2">
        <f>RSI!B1146</f>
        <v>2.06</v>
      </c>
      <c r="C1146" s="2">
        <f>RSI!I1146</f>
        <v>57.640781828570304</v>
      </c>
      <c r="D1146" s="2">
        <f>MACD!E1146</f>
        <v>2.1971469106836228E-2</v>
      </c>
      <c r="E1146" s="2">
        <f>MACD!F1146</f>
        <v>1.9212971522469747E-2</v>
      </c>
      <c r="F1146" s="2">
        <f>'Moving Avg'!D1146</f>
        <v>2.0300000000000002</v>
      </c>
      <c r="G1146" s="2">
        <f>'Moving Avg'!F1146</f>
        <v>2.0425</v>
      </c>
      <c r="H1146" s="2">
        <f>'Moving Avg'!G1146</f>
        <v>2.031600000000001</v>
      </c>
      <c r="I1146" s="2">
        <f>'Moving Avg'!H1146</f>
        <v>1.8539500000000004</v>
      </c>
      <c r="J1146" s="5" t="str">
        <f>OBV!F1146</f>
        <v>BEARISH</v>
      </c>
      <c r="K1146" s="5" t="str">
        <f>OBV!G1146</f>
        <v>NEUTRAL</v>
      </c>
      <c r="L1146" s="5" t="str">
        <f>OBV!H1146</f>
        <v>BEARISH DIVERGENCE</v>
      </c>
      <c r="M1146" s="7">
        <f t="shared" si="170"/>
        <v>25</v>
      </c>
      <c r="N1146" s="7">
        <f t="shared" si="171"/>
        <v>0</v>
      </c>
      <c r="O1146" s="7">
        <f t="shared" si="172"/>
        <v>50</v>
      </c>
      <c r="P1146" s="7">
        <f t="shared" si="173"/>
        <v>16.5</v>
      </c>
      <c r="Q1146" s="8">
        <f t="shared" si="174"/>
        <v>18.725000000000001</v>
      </c>
      <c r="R1146" s="8">
        <f t="shared" si="175"/>
        <v>26.625</v>
      </c>
      <c r="S1146" s="8">
        <f t="shared" si="176"/>
        <v>23.675000000000001</v>
      </c>
      <c r="T1146" s="8">
        <f t="shared" si="177"/>
        <v>22.875</v>
      </c>
      <c r="U1146" s="7">
        <f t="shared" si="178"/>
        <v>23.008333333333336</v>
      </c>
      <c r="V1146" s="7">
        <f t="shared" si="179"/>
        <v>22.975000000000001</v>
      </c>
    </row>
    <row r="1147" spans="1:22" ht="13.5" x14ac:dyDescent="0.25">
      <c r="A1147" s="3">
        <f>RSI!A1147</f>
        <v>44377</v>
      </c>
      <c r="B1147" s="2">
        <f>RSI!B1147</f>
        <v>2.06</v>
      </c>
      <c r="C1147" s="2">
        <f>RSI!I1147</f>
        <v>57.640781828570304</v>
      </c>
      <c r="D1147" s="2">
        <f>MACD!E1147</f>
        <v>2.0433828105145491E-2</v>
      </c>
      <c r="E1147" s="2">
        <f>MACD!F1147</f>
        <v>1.9457142839004897E-2</v>
      </c>
      <c r="F1147" s="2">
        <f>'Moving Avg'!D1147</f>
        <v>2.0480000000000005</v>
      </c>
      <c r="G1147" s="2">
        <f>'Moving Avg'!F1147</f>
        <v>2.0425000000000004</v>
      </c>
      <c r="H1147" s="2">
        <f>'Moving Avg'!G1147</f>
        <v>2.0338000000000012</v>
      </c>
      <c r="I1147" s="2">
        <f>'Moving Avg'!H1147</f>
        <v>1.8561500000000004</v>
      </c>
      <c r="J1147" s="5" t="str">
        <f>OBV!F1147</f>
        <v>BULLISH</v>
      </c>
      <c r="K1147" s="5" t="str">
        <f>OBV!G1147</f>
        <v>NEUTRAL</v>
      </c>
      <c r="L1147" s="5" t="str">
        <f>OBV!H1147</f>
        <v>CONFIRMED BULLISH</v>
      </c>
      <c r="M1147" s="7">
        <f t="shared" si="170"/>
        <v>25</v>
      </c>
      <c r="N1147" s="7">
        <f t="shared" si="171"/>
        <v>0</v>
      </c>
      <c r="O1147" s="7">
        <f t="shared" si="172"/>
        <v>50</v>
      </c>
      <c r="P1147" s="7">
        <f t="shared" si="173"/>
        <v>83.5</v>
      </c>
      <c r="Q1147" s="8">
        <f t="shared" si="174"/>
        <v>28.774999999999999</v>
      </c>
      <c r="R1147" s="8">
        <f t="shared" si="175"/>
        <v>43.375</v>
      </c>
      <c r="S1147" s="8">
        <f t="shared" si="176"/>
        <v>53.825000000000003</v>
      </c>
      <c r="T1147" s="8">
        <f t="shared" si="177"/>
        <v>39.625</v>
      </c>
      <c r="U1147" s="7">
        <f t="shared" si="178"/>
        <v>41.991666666666667</v>
      </c>
      <c r="V1147" s="7">
        <f t="shared" si="179"/>
        <v>41.400000000000006</v>
      </c>
    </row>
    <row r="1148" spans="1:22" ht="13.5" x14ac:dyDescent="0.25">
      <c r="A1148" s="3">
        <f>RSI!A1148</f>
        <v>44378</v>
      </c>
      <c r="B1148" s="2">
        <f>RSI!B1148</f>
        <v>2.06</v>
      </c>
      <c r="C1148" s="2">
        <f>RSI!I1148</f>
        <v>57.640781828570304</v>
      </c>
      <c r="D1148" s="2">
        <f>MACD!E1148</f>
        <v>1.8996259478690547E-2</v>
      </c>
      <c r="E1148" s="2">
        <f>MACD!F1148</f>
        <v>1.9364966166942027E-2</v>
      </c>
      <c r="F1148" s="2">
        <f>'Moving Avg'!D1148</f>
        <v>2.06</v>
      </c>
      <c r="G1148" s="2">
        <f>'Moving Avg'!F1148</f>
        <v>2.0425000000000004</v>
      </c>
      <c r="H1148" s="2">
        <f>'Moving Avg'!G1148</f>
        <v>2.0360000000000009</v>
      </c>
      <c r="I1148" s="2">
        <f>'Moving Avg'!H1148</f>
        <v>1.8583500000000006</v>
      </c>
      <c r="J1148" s="5" t="str">
        <f>OBV!F1148</f>
        <v>BULLISH</v>
      </c>
      <c r="K1148" s="5" t="str">
        <f>OBV!G1148</f>
        <v>NEUTRAL</v>
      </c>
      <c r="L1148" s="5" t="str">
        <f>OBV!H1148</f>
        <v>CONFIRMED BULLISH</v>
      </c>
      <c r="M1148" s="7">
        <f t="shared" si="170"/>
        <v>25</v>
      </c>
      <c r="N1148" s="7">
        <f t="shared" si="171"/>
        <v>45</v>
      </c>
      <c r="O1148" s="7">
        <f t="shared" si="172"/>
        <v>50</v>
      </c>
      <c r="P1148" s="7">
        <f t="shared" si="173"/>
        <v>83.5</v>
      </c>
      <c r="Q1148" s="8">
        <f t="shared" si="174"/>
        <v>44.524999999999999</v>
      </c>
      <c r="R1148" s="8">
        <f t="shared" si="175"/>
        <v>52.375</v>
      </c>
      <c r="S1148" s="8">
        <f t="shared" si="176"/>
        <v>60.575000000000003</v>
      </c>
      <c r="T1148" s="8">
        <f t="shared" si="177"/>
        <v>50.875</v>
      </c>
      <c r="U1148" s="7">
        <f t="shared" si="178"/>
        <v>52.491666666666674</v>
      </c>
      <c r="V1148" s="7">
        <f t="shared" si="179"/>
        <v>52.087500000000006</v>
      </c>
    </row>
    <row r="1149" spans="1:22" ht="13.5" x14ac:dyDescent="0.25">
      <c r="A1149" s="3">
        <f>RSI!A1149</f>
        <v>44379</v>
      </c>
      <c r="B1149" s="2">
        <f>RSI!B1149</f>
        <v>2.16</v>
      </c>
      <c r="C1149" s="2">
        <f>RSI!I1149</f>
        <v>75.943942645829765</v>
      </c>
      <c r="D1149" s="2">
        <f>MACD!E1149</f>
        <v>4.0922241220244793E-3</v>
      </c>
      <c r="E1149" s="2">
        <f>MACD!F1149</f>
        <v>1.631041775795852E-2</v>
      </c>
      <c r="F1149" s="2">
        <f>'Moving Avg'!D1149</f>
        <v>2.08</v>
      </c>
      <c r="G1149" s="2">
        <f>'Moving Avg'!F1149</f>
        <v>2.0475000000000003</v>
      </c>
      <c r="H1149" s="2">
        <f>'Moving Avg'!G1149</f>
        <v>2.0402000000000009</v>
      </c>
      <c r="I1149" s="2">
        <f>'Moving Avg'!H1149</f>
        <v>1.8610500000000008</v>
      </c>
      <c r="J1149" s="5" t="str">
        <f>OBV!F1149</f>
        <v>BULLISH</v>
      </c>
      <c r="K1149" s="5" t="str">
        <f>OBV!G1149</f>
        <v>NEUTRAL</v>
      </c>
      <c r="L1149" s="5" t="str">
        <f>OBV!H1149</f>
        <v>CONFIRMED BULLISH</v>
      </c>
      <c r="M1149" s="7">
        <f t="shared" si="170"/>
        <v>0</v>
      </c>
      <c r="N1149" s="7">
        <f t="shared" si="171"/>
        <v>45</v>
      </c>
      <c r="O1149" s="7">
        <f t="shared" si="172"/>
        <v>50</v>
      </c>
      <c r="P1149" s="7">
        <f t="shared" si="173"/>
        <v>83.5</v>
      </c>
      <c r="Q1149" s="8">
        <f t="shared" si="174"/>
        <v>35.774999999999999</v>
      </c>
      <c r="R1149" s="8">
        <f t="shared" si="175"/>
        <v>47.375</v>
      </c>
      <c r="S1149" s="8">
        <f t="shared" si="176"/>
        <v>56.825000000000003</v>
      </c>
      <c r="T1149" s="8">
        <f t="shared" si="177"/>
        <v>44.625</v>
      </c>
      <c r="U1149" s="7">
        <f t="shared" si="178"/>
        <v>46.658333333333339</v>
      </c>
      <c r="V1149" s="7">
        <f t="shared" si="179"/>
        <v>46.150000000000006</v>
      </c>
    </row>
    <row r="1150" spans="1:22" ht="13.5" x14ac:dyDescent="0.25">
      <c r="A1150" s="3">
        <f>RSI!A1150</f>
        <v>44382</v>
      </c>
      <c r="B1150" s="2">
        <f>RSI!B1150</f>
        <v>2.16</v>
      </c>
      <c r="C1150" s="2">
        <f>RSI!I1150</f>
        <v>75.943942645829765</v>
      </c>
      <c r="D1150" s="2">
        <f>MACD!E1150</f>
        <v>-1.5380649438008209E-2</v>
      </c>
      <c r="E1150" s="2">
        <f>MACD!F1150</f>
        <v>9.9722043187651741E-3</v>
      </c>
      <c r="F1150" s="2">
        <f>'Moving Avg'!D1150</f>
        <v>2.1</v>
      </c>
      <c r="G1150" s="2">
        <f>'Moving Avg'!F1150</f>
        <v>2.0524999999999998</v>
      </c>
      <c r="H1150" s="2">
        <f>'Moving Avg'!G1150</f>
        <v>2.0444000000000009</v>
      </c>
      <c r="I1150" s="2">
        <f>'Moving Avg'!H1150</f>
        <v>1.8637500000000009</v>
      </c>
      <c r="J1150" s="5" t="str">
        <f>OBV!F1150</f>
        <v>BULLISH</v>
      </c>
      <c r="K1150" s="5" t="str">
        <f>OBV!G1150</f>
        <v>NEUTRAL</v>
      </c>
      <c r="L1150" s="5" t="str">
        <f>OBV!H1150</f>
        <v>CONFIRMED BULLISH</v>
      </c>
      <c r="M1150" s="7">
        <f t="shared" si="170"/>
        <v>0</v>
      </c>
      <c r="N1150" s="7">
        <f t="shared" si="171"/>
        <v>100</v>
      </c>
      <c r="O1150" s="7">
        <f t="shared" si="172"/>
        <v>50</v>
      </c>
      <c r="P1150" s="7">
        <f t="shared" si="173"/>
        <v>83.5</v>
      </c>
      <c r="Q1150" s="8">
        <f t="shared" si="174"/>
        <v>55.024999999999999</v>
      </c>
      <c r="R1150" s="8">
        <f t="shared" si="175"/>
        <v>58.375</v>
      </c>
      <c r="S1150" s="8">
        <f t="shared" si="176"/>
        <v>65.075000000000003</v>
      </c>
      <c r="T1150" s="8">
        <f t="shared" si="177"/>
        <v>58.375</v>
      </c>
      <c r="U1150" s="7">
        <f t="shared" si="178"/>
        <v>59.491666666666674</v>
      </c>
      <c r="V1150" s="7">
        <f t="shared" si="179"/>
        <v>59.212500000000006</v>
      </c>
    </row>
    <row r="1151" spans="1:22" ht="13.5" x14ac:dyDescent="0.25">
      <c r="A1151" s="3">
        <f>RSI!A1151</f>
        <v>44383</v>
      </c>
      <c r="B1151" s="2">
        <f>RSI!B1151</f>
        <v>2.16</v>
      </c>
      <c r="C1151" s="2">
        <f>RSI!I1151</f>
        <v>75.943942645829765</v>
      </c>
      <c r="D1151" s="2">
        <f>MACD!E1151</f>
        <v>-3.2513178301988077E-2</v>
      </c>
      <c r="E1151" s="2">
        <f>MACD!F1151</f>
        <v>1.475127794614524E-3</v>
      </c>
      <c r="F1151" s="2">
        <f>'Moving Avg'!D1151</f>
        <v>2.12</v>
      </c>
      <c r="G1151" s="2">
        <f>'Moving Avg'!F1151</f>
        <v>2.0574999999999997</v>
      </c>
      <c r="H1151" s="2">
        <f>'Moving Avg'!G1151</f>
        <v>2.0486000000000009</v>
      </c>
      <c r="I1151" s="2">
        <f>'Moving Avg'!H1151</f>
        <v>1.8662500000000011</v>
      </c>
      <c r="J1151" s="5" t="str">
        <f>OBV!F1151</f>
        <v>BULLISH</v>
      </c>
      <c r="K1151" s="5" t="str">
        <f>OBV!G1151</f>
        <v>NEUTRAL</v>
      </c>
      <c r="L1151" s="5" t="str">
        <f>OBV!H1151</f>
        <v>CONFIRMED BULLISH</v>
      </c>
      <c r="M1151" s="7">
        <f t="shared" si="170"/>
        <v>0</v>
      </c>
      <c r="N1151" s="7">
        <f t="shared" si="171"/>
        <v>100</v>
      </c>
      <c r="O1151" s="7">
        <f t="shared" si="172"/>
        <v>50</v>
      </c>
      <c r="P1151" s="7">
        <f t="shared" si="173"/>
        <v>83.5</v>
      </c>
      <c r="Q1151" s="8">
        <f t="shared" si="174"/>
        <v>55.024999999999999</v>
      </c>
      <c r="R1151" s="8">
        <f t="shared" si="175"/>
        <v>58.375</v>
      </c>
      <c r="S1151" s="8">
        <f t="shared" si="176"/>
        <v>65.075000000000003</v>
      </c>
      <c r="T1151" s="8">
        <f t="shared" si="177"/>
        <v>58.375</v>
      </c>
      <c r="U1151" s="7">
        <f t="shared" si="178"/>
        <v>59.491666666666674</v>
      </c>
      <c r="V1151" s="7">
        <f t="shared" si="179"/>
        <v>59.212500000000006</v>
      </c>
    </row>
    <row r="1152" spans="1:22" ht="13.5" x14ac:dyDescent="0.25">
      <c r="A1152" s="3">
        <f>RSI!A1152</f>
        <v>44384</v>
      </c>
      <c r="B1152" s="2">
        <f>RSI!B1152</f>
        <v>2.17</v>
      </c>
      <c r="C1152" s="2">
        <f>RSI!I1152</f>
        <v>77.17571214482966</v>
      </c>
      <c r="D1152" s="2">
        <f>MACD!E1152</f>
        <v>-4.9896063556650105E-2</v>
      </c>
      <c r="E1152" s="2">
        <f>MACD!F1152</f>
        <v>-8.7991104756384025E-3</v>
      </c>
      <c r="F1152" s="2">
        <f>'Moving Avg'!D1152</f>
        <v>2.1420000000000003</v>
      </c>
      <c r="G1152" s="2">
        <f>'Moving Avg'!F1152</f>
        <v>2.0629999999999997</v>
      </c>
      <c r="H1152" s="2">
        <f>'Moving Avg'!G1152</f>
        <v>2.0530000000000008</v>
      </c>
      <c r="I1152" s="2">
        <f>'Moving Avg'!H1152</f>
        <v>1.8688000000000011</v>
      </c>
      <c r="J1152" s="5" t="str">
        <f>OBV!F1152</f>
        <v>BULLISH</v>
      </c>
      <c r="K1152" s="5" t="str">
        <f>OBV!G1152</f>
        <v>NEUTRAL</v>
      </c>
      <c r="L1152" s="5" t="str">
        <f>OBV!H1152</f>
        <v>CONFIRMED BULLISH</v>
      </c>
      <c r="M1152" s="7">
        <f t="shared" si="170"/>
        <v>0</v>
      </c>
      <c r="N1152" s="7">
        <f t="shared" si="171"/>
        <v>100</v>
      </c>
      <c r="O1152" s="7">
        <f t="shared" si="172"/>
        <v>50</v>
      </c>
      <c r="P1152" s="7">
        <f t="shared" si="173"/>
        <v>83.5</v>
      </c>
      <c r="Q1152" s="8">
        <f t="shared" si="174"/>
        <v>55.024999999999999</v>
      </c>
      <c r="R1152" s="8">
        <f t="shared" si="175"/>
        <v>58.375</v>
      </c>
      <c r="S1152" s="8">
        <f t="shared" si="176"/>
        <v>65.075000000000003</v>
      </c>
      <c r="T1152" s="8">
        <f t="shared" si="177"/>
        <v>58.375</v>
      </c>
      <c r="U1152" s="7">
        <f t="shared" si="178"/>
        <v>59.491666666666674</v>
      </c>
      <c r="V1152" s="7">
        <f t="shared" si="179"/>
        <v>59.212500000000006</v>
      </c>
    </row>
    <row r="1153" spans="1:22" ht="13.5" x14ac:dyDescent="0.25">
      <c r="A1153" s="3">
        <f>RSI!A1153</f>
        <v>44385</v>
      </c>
      <c r="B1153" s="2">
        <f>RSI!B1153</f>
        <v>2.17</v>
      </c>
      <c r="C1153" s="2">
        <f>RSI!I1153</f>
        <v>77.17571214482966</v>
      </c>
      <c r="D1153" s="2">
        <f>MACD!E1153</f>
        <v>-6.0610334755526463E-2</v>
      </c>
      <c r="E1153" s="2">
        <f>MACD!F1153</f>
        <v>-1.9161355331616014E-2</v>
      </c>
      <c r="F1153" s="2">
        <f>'Moving Avg'!D1153</f>
        <v>2.1640000000000001</v>
      </c>
      <c r="G1153" s="2">
        <f>'Moving Avg'!F1153</f>
        <v>2.0684999999999993</v>
      </c>
      <c r="H1153" s="2">
        <f>'Moving Avg'!G1153</f>
        <v>2.0590000000000006</v>
      </c>
      <c r="I1153" s="2">
        <f>'Moving Avg'!H1153</f>
        <v>1.871350000000001</v>
      </c>
      <c r="J1153" s="5" t="str">
        <f>OBV!F1153</f>
        <v>BULLISH</v>
      </c>
      <c r="K1153" s="5" t="str">
        <f>OBV!G1153</f>
        <v>NEUTRAL</v>
      </c>
      <c r="L1153" s="5" t="str">
        <f>OBV!H1153</f>
        <v>CONFIRMED BULLISH</v>
      </c>
      <c r="M1153" s="7">
        <f t="shared" si="170"/>
        <v>0</v>
      </c>
      <c r="N1153" s="7">
        <f t="shared" si="171"/>
        <v>100</v>
      </c>
      <c r="O1153" s="7">
        <f t="shared" si="172"/>
        <v>50</v>
      </c>
      <c r="P1153" s="7">
        <f t="shared" si="173"/>
        <v>83.5</v>
      </c>
      <c r="Q1153" s="8">
        <f t="shared" si="174"/>
        <v>55.024999999999999</v>
      </c>
      <c r="R1153" s="8">
        <f t="shared" si="175"/>
        <v>58.375</v>
      </c>
      <c r="S1153" s="8">
        <f t="shared" si="176"/>
        <v>65.075000000000003</v>
      </c>
      <c r="T1153" s="8">
        <f t="shared" si="177"/>
        <v>58.375</v>
      </c>
      <c r="U1153" s="7">
        <f t="shared" si="178"/>
        <v>59.491666666666674</v>
      </c>
      <c r="V1153" s="7">
        <f t="shared" si="179"/>
        <v>59.212500000000006</v>
      </c>
    </row>
    <row r="1154" spans="1:22" ht="13.5" x14ac:dyDescent="0.25">
      <c r="A1154" s="3">
        <f>RSI!A1154</f>
        <v>44386</v>
      </c>
      <c r="B1154" s="2">
        <f>RSI!B1154</f>
        <v>2.11</v>
      </c>
      <c r="C1154" s="2">
        <f>RSI!I1154</f>
        <v>56.901316162359585</v>
      </c>
      <c r="D1154" s="2">
        <f>MACD!E1154</f>
        <v>-5.657609897395588E-2</v>
      </c>
      <c r="E1154" s="2">
        <f>MACD!F1154</f>
        <v>-2.6644304060083987E-2</v>
      </c>
      <c r="F1154" s="2">
        <f>'Moving Avg'!D1154</f>
        <v>2.1539999999999999</v>
      </c>
      <c r="G1154" s="2">
        <f>'Moving Avg'!F1154</f>
        <v>2.0710000000000002</v>
      </c>
      <c r="H1154" s="2">
        <f>'Moving Avg'!G1154</f>
        <v>2.0622000000000007</v>
      </c>
      <c r="I1154" s="2">
        <f>'Moving Avg'!H1154</f>
        <v>1.8736000000000013</v>
      </c>
      <c r="J1154" s="5" t="str">
        <f>OBV!F1154</f>
        <v>BEARISH</v>
      </c>
      <c r="K1154" s="5" t="str">
        <f>OBV!G1154</f>
        <v>NEUTRAL</v>
      </c>
      <c r="L1154" s="5" t="str">
        <f>OBV!H1154</f>
        <v>CONFIRMED BEARISH</v>
      </c>
      <c r="M1154" s="7">
        <f t="shared" ref="M1154:M1217" si="180">IF(C1154&lt;30,50, IF(C1154&gt;70, 0, 25))</f>
        <v>25</v>
      </c>
      <c r="N1154" s="7">
        <f t="shared" ref="N1154:N1217" si="181">IF(E1154-D1154&gt;0.02, 100, IF(E1154-D1154&lt;0,0,45))</f>
        <v>100</v>
      </c>
      <c r="O1154" s="7">
        <f t="shared" ref="O1154:O1217" si="182">IF(F1154-I1154&gt;10,100,IF(F1154-I1154&gt;5,75, IF(F1154-I1154&gt;0,50,0)))</f>
        <v>50</v>
      </c>
      <c r="P1154" s="7">
        <f t="shared" ref="P1154:P1217" si="183">IF(L1154="confirmed bullish", 34, IF(L1154="bullish divergence",17, 0))+IF(J1154="bullish",33,IF(J1154="bearish",0,16.5))+IF(K1154="strong",33,IF(K1154="weak",0,16.5))</f>
        <v>16.5</v>
      </c>
      <c r="Q1154" s="8">
        <f t="shared" si="174"/>
        <v>53.725000000000001</v>
      </c>
      <c r="R1154" s="8">
        <f t="shared" si="175"/>
        <v>46.625</v>
      </c>
      <c r="S1154" s="8">
        <f t="shared" si="176"/>
        <v>38.674999999999997</v>
      </c>
      <c r="T1154" s="8">
        <f t="shared" si="177"/>
        <v>47.875</v>
      </c>
      <c r="U1154" s="7">
        <f t="shared" si="178"/>
        <v>46.341666666666661</v>
      </c>
      <c r="V1154" s="7">
        <f t="shared" si="179"/>
        <v>46.724999999999994</v>
      </c>
    </row>
    <row r="1155" spans="1:22" ht="13.5" x14ac:dyDescent="0.25">
      <c r="A1155" s="3">
        <f>RSI!A1155</f>
        <v>44389</v>
      </c>
      <c r="B1155" s="2">
        <f>RSI!B1155</f>
        <v>2.0499999999999998</v>
      </c>
      <c r="C1155" s="2">
        <f>RSI!I1155</f>
        <v>44.353236246126194</v>
      </c>
      <c r="D1155" s="2">
        <f>MACD!E1155</f>
        <v>-4.8895987190971102E-2</v>
      </c>
      <c r="E1155" s="2">
        <f>MACD!F1155</f>
        <v>-3.1094640686261412E-2</v>
      </c>
      <c r="F1155" s="2">
        <f>'Moving Avg'!D1155</f>
        <v>2.1320000000000001</v>
      </c>
      <c r="G1155" s="2">
        <f>'Moving Avg'!F1155</f>
        <v>2.0705</v>
      </c>
      <c r="H1155" s="2">
        <f>'Moving Avg'!G1155</f>
        <v>2.0640000000000005</v>
      </c>
      <c r="I1155" s="2">
        <f>'Moving Avg'!H1155</f>
        <v>1.8755500000000012</v>
      </c>
      <c r="J1155" s="5" t="str">
        <f>OBV!F1155</f>
        <v>BEARISH</v>
      </c>
      <c r="K1155" s="5" t="str">
        <f>OBV!G1155</f>
        <v>STRONG</v>
      </c>
      <c r="L1155" s="5" t="str">
        <f>OBV!H1155</f>
        <v>CONFIRMED BEARISH</v>
      </c>
      <c r="M1155" s="7">
        <f t="shared" si="180"/>
        <v>25</v>
      </c>
      <c r="N1155" s="7">
        <f t="shared" si="181"/>
        <v>45</v>
      </c>
      <c r="O1155" s="7">
        <f t="shared" si="182"/>
        <v>50</v>
      </c>
      <c r="P1155" s="7">
        <f t="shared" si="183"/>
        <v>33</v>
      </c>
      <c r="Q1155" s="8">
        <f t="shared" ref="Q1155:Q1218" si="184">0.35*M1155+N1155*0.35+O1155*0.15+P1155*0.15</f>
        <v>36.950000000000003</v>
      </c>
      <c r="R1155" s="8">
        <f t="shared" ref="R1155:R1218" si="185">M1155*0.2+N1155*0.2+O1155*0.35+P1155*0.25</f>
        <v>39.75</v>
      </c>
      <c r="S1155" s="8">
        <f t="shared" ref="S1155:S1218" si="186">M1155*0.15+N1155*0.15+O1155*0.25+P1155*0.45</f>
        <v>37.85</v>
      </c>
      <c r="T1155" s="8">
        <f t="shared" ref="T1155:T1218" si="187">0.25*SUM(M1155:P1155)</f>
        <v>38.25</v>
      </c>
      <c r="U1155" s="7">
        <f t="shared" ref="U1155:U1218" si="188">SUM(Q1155:S1155)/3</f>
        <v>38.183333333333337</v>
      </c>
      <c r="V1155" s="7">
        <f t="shared" ref="V1155:V1218" si="189">SUM(Q1155:T1155)/4</f>
        <v>38.200000000000003</v>
      </c>
    </row>
    <row r="1156" spans="1:22" ht="13.5" x14ac:dyDescent="0.25">
      <c r="A1156" s="3">
        <f>RSI!A1156</f>
        <v>44390</v>
      </c>
      <c r="B1156" s="2">
        <f>RSI!B1156</f>
        <v>1.95</v>
      </c>
      <c r="C1156" s="2">
        <f>RSI!I1156</f>
        <v>31.775950098162866</v>
      </c>
      <c r="D1156" s="2">
        <f>MACD!E1156</f>
        <v>-3.4800218846000597E-2</v>
      </c>
      <c r="E1156" s="2">
        <f>MACD!F1156</f>
        <v>-3.183575631820925E-2</v>
      </c>
      <c r="F1156" s="2">
        <f>'Moving Avg'!D1156</f>
        <v>2.09</v>
      </c>
      <c r="G1156" s="2">
        <f>'Moving Avg'!F1156</f>
        <v>2.0649999999999999</v>
      </c>
      <c r="H1156" s="2">
        <f>'Moving Avg'!G1156</f>
        <v>2.0620000000000007</v>
      </c>
      <c r="I1156" s="2">
        <f>'Moving Avg'!H1156</f>
        <v>1.8770000000000011</v>
      </c>
      <c r="J1156" s="5" t="str">
        <f>OBV!F1156</f>
        <v>BEARISH</v>
      </c>
      <c r="K1156" s="5" t="str">
        <f>OBV!G1156</f>
        <v>STRONG</v>
      </c>
      <c r="L1156" s="5" t="str">
        <f>OBV!H1156</f>
        <v>CONFIRMED BEARISH</v>
      </c>
      <c r="M1156" s="7">
        <f t="shared" si="180"/>
        <v>25</v>
      </c>
      <c r="N1156" s="7">
        <f t="shared" si="181"/>
        <v>45</v>
      </c>
      <c r="O1156" s="7">
        <f t="shared" si="182"/>
        <v>50</v>
      </c>
      <c r="P1156" s="7">
        <f t="shared" si="183"/>
        <v>33</v>
      </c>
      <c r="Q1156" s="8">
        <f t="shared" si="184"/>
        <v>36.950000000000003</v>
      </c>
      <c r="R1156" s="8">
        <f t="shared" si="185"/>
        <v>39.75</v>
      </c>
      <c r="S1156" s="8">
        <f t="shared" si="186"/>
        <v>37.85</v>
      </c>
      <c r="T1156" s="8">
        <f t="shared" si="187"/>
        <v>38.25</v>
      </c>
      <c r="U1156" s="7">
        <f t="shared" si="188"/>
        <v>38.183333333333337</v>
      </c>
      <c r="V1156" s="7">
        <f t="shared" si="189"/>
        <v>38.200000000000003</v>
      </c>
    </row>
    <row r="1157" spans="1:22" ht="13.5" x14ac:dyDescent="0.25">
      <c r="A1157" s="3">
        <f>RSI!A1157</f>
        <v>44391</v>
      </c>
      <c r="B1157" s="2">
        <f>RSI!B1157</f>
        <v>2.06</v>
      </c>
      <c r="C1157" s="2">
        <f>RSI!I1157</f>
        <v>48.931129057152994</v>
      </c>
      <c r="D1157" s="2">
        <f>MACD!E1157</f>
        <v>-3.0254528902265321E-2</v>
      </c>
      <c r="E1157" s="2">
        <f>MACD!F1157</f>
        <v>-3.1519510835020463E-2</v>
      </c>
      <c r="F1157" s="2">
        <f>'Moving Avg'!D1157</f>
        <v>2.0680000000000001</v>
      </c>
      <c r="G1157" s="2">
        <f>'Moving Avg'!F1157</f>
        <v>2.0650000000000004</v>
      </c>
      <c r="H1157" s="2">
        <f>'Moving Avg'!G1157</f>
        <v>2.0622000000000007</v>
      </c>
      <c r="I1157" s="2">
        <f>'Moving Avg'!H1157</f>
        <v>1.8790000000000011</v>
      </c>
      <c r="J1157" s="5" t="str">
        <f>OBV!F1157</f>
        <v>BEARISH</v>
      </c>
      <c r="K1157" s="5" t="str">
        <f>OBV!G1157</f>
        <v>STRONG</v>
      </c>
      <c r="L1157" s="5" t="str">
        <f>OBV!H1157</f>
        <v>CONFIRMED BEARISH</v>
      </c>
      <c r="M1157" s="7">
        <f t="shared" si="180"/>
        <v>25</v>
      </c>
      <c r="N1157" s="7">
        <f t="shared" si="181"/>
        <v>0</v>
      </c>
      <c r="O1157" s="7">
        <f t="shared" si="182"/>
        <v>50</v>
      </c>
      <c r="P1157" s="7">
        <f t="shared" si="183"/>
        <v>33</v>
      </c>
      <c r="Q1157" s="8">
        <f t="shared" si="184"/>
        <v>21.2</v>
      </c>
      <c r="R1157" s="8">
        <f t="shared" si="185"/>
        <v>30.75</v>
      </c>
      <c r="S1157" s="8">
        <f t="shared" si="186"/>
        <v>31.1</v>
      </c>
      <c r="T1157" s="8">
        <f t="shared" si="187"/>
        <v>27</v>
      </c>
      <c r="U1157" s="7">
        <f t="shared" si="188"/>
        <v>27.683333333333337</v>
      </c>
      <c r="V1157" s="7">
        <f t="shared" si="189"/>
        <v>27.512500000000003</v>
      </c>
    </row>
    <row r="1158" spans="1:22" ht="13.5" x14ac:dyDescent="0.25">
      <c r="A1158" s="3">
        <f>RSI!A1158</f>
        <v>44392</v>
      </c>
      <c r="B1158" s="2">
        <f>RSI!B1158</f>
        <v>2.06</v>
      </c>
      <c r="C1158" s="2">
        <f>RSI!I1158</f>
        <v>48.931129057152987</v>
      </c>
      <c r="D1158" s="2">
        <f>MACD!E1158</f>
        <v>-2.6348309956008453E-2</v>
      </c>
      <c r="E1158" s="2">
        <f>MACD!F1158</f>
        <v>-3.0485270659218064E-2</v>
      </c>
      <c r="F1158" s="2">
        <f>'Moving Avg'!D1158</f>
        <v>2.0460000000000003</v>
      </c>
      <c r="G1158" s="2">
        <f>'Moving Avg'!F1158</f>
        <v>2.0650000000000004</v>
      </c>
      <c r="H1158" s="2">
        <f>'Moving Avg'!G1158</f>
        <v>2.0624000000000011</v>
      </c>
      <c r="I1158" s="2">
        <f>'Moving Avg'!H1158</f>
        <v>1.8812000000000011</v>
      </c>
      <c r="J1158" s="5" t="str">
        <f>OBV!F1158</f>
        <v>BEARISH</v>
      </c>
      <c r="K1158" s="5" t="str">
        <f>OBV!G1158</f>
        <v>STRONG</v>
      </c>
      <c r="L1158" s="5" t="str">
        <f>OBV!H1158</f>
        <v>CONFIRMED BEARISH</v>
      </c>
      <c r="M1158" s="7">
        <f t="shared" si="180"/>
        <v>25</v>
      </c>
      <c r="N1158" s="7">
        <f t="shared" si="181"/>
        <v>0</v>
      </c>
      <c r="O1158" s="7">
        <f t="shared" si="182"/>
        <v>50</v>
      </c>
      <c r="P1158" s="7">
        <f t="shared" si="183"/>
        <v>33</v>
      </c>
      <c r="Q1158" s="8">
        <f t="shared" si="184"/>
        <v>21.2</v>
      </c>
      <c r="R1158" s="8">
        <f t="shared" si="185"/>
        <v>30.75</v>
      </c>
      <c r="S1158" s="8">
        <f t="shared" si="186"/>
        <v>31.1</v>
      </c>
      <c r="T1158" s="8">
        <f t="shared" si="187"/>
        <v>27</v>
      </c>
      <c r="U1158" s="7">
        <f t="shared" si="188"/>
        <v>27.683333333333337</v>
      </c>
      <c r="V1158" s="7">
        <f t="shared" si="189"/>
        <v>27.512500000000003</v>
      </c>
    </row>
    <row r="1159" spans="1:22" ht="13.5" x14ac:dyDescent="0.25">
      <c r="A1159" s="3">
        <f>RSI!A1159</f>
        <v>44393</v>
      </c>
      <c r="B1159" s="2">
        <f>RSI!B1159</f>
        <v>2.06</v>
      </c>
      <c r="C1159" s="2">
        <f>RSI!I1159</f>
        <v>48.931129057152994</v>
      </c>
      <c r="D1159" s="2">
        <f>MACD!E1159</f>
        <v>-7.6030009815220012E-3</v>
      </c>
      <c r="E1159" s="2">
        <f>MACD!F1159</f>
        <v>-2.5908816723678854E-2</v>
      </c>
      <c r="F1159" s="2">
        <f>'Moving Avg'!D1159</f>
        <v>2.0360000000000005</v>
      </c>
      <c r="G1159" s="2">
        <f>'Moving Avg'!F1159</f>
        <v>2.0670000000000006</v>
      </c>
      <c r="H1159" s="2">
        <f>'Moving Avg'!G1159</f>
        <v>2.0620000000000007</v>
      </c>
      <c r="I1159" s="2">
        <f>'Moving Avg'!H1159</f>
        <v>1.8834000000000011</v>
      </c>
      <c r="J1159" s="5" t="str">
        <f>OBV!F1159</f>
        <v>BEARISH</v>
      </c>
      <c r="K1159" s="5" t="str">
        <f>OBV!G1159</f>
        <v>STRONG</v>
      </c>
      <c r="L1159" s="5" t="str">
        <f>OBV!H1159</f>
        <v>CONFIRMED BEARISH</v>
      </c>
      <c r="M1159" s="7">
        <f t="shared" si="180"/>
        <v>25</v>
      </c>
      <c r="N1159" s="7">
        <f t="shared" si="181"/>
        <v>0</v>
      </c>
      <c r="O1159" s="7">
        <f t="shared" si="182"/>
        <v>50</v>
      </c>
      <c r="P1159" s="7">
        <f t="shared" si="183"/>
        <v>33</v>
      </c>
      <c r="Q1159" s="8">
        <f t="shared" si="184"/>
        <v>21.2</v>
      </c>
      <c r="R1159" s="8">
        <f t="shared" si="185"/>
        <v>30.75</v>
      </c>
      <c r="S1159" s="8">
        <f t="shared" si="186"/>
        <v>31.1</v>
      </c>
      <c r="T1159" s="8">
        <f t="shared" si="187"/>
        <v>27</v>
      </c>
      <c r="U1159" s="7">
        <f t="shared" si="188"/>
        <v>27.683333333333337</v>
      </c>
      <c r="V1159" s="7">
        <f t="shared" si="189"/>
        <v>27.512500000000003</v>
      </c>
    </row>
    <row r="1160" spans="1:22" ht="13.5" x14ac:dyDescent="0.25">
      <c r="A1160" s="3">
        <f>RSI!A1160</f>
        <v>44396</v>
      </c>
      <c r="B1160" s="2">
        <f>RSI!B1160</f>
        <v>2.06</v>
      </c>
      <c r="C1160" s="2">
        <f>RSI!I1160</f>
        <v>48.931129057152994</v>
      </c>
      <c r="D1160" s="2">
        <f>MACD!E1160</f>
        <v>8.3097396791895761E-3</v>
      </c>
      <c r="E1160" s="2">
        <f>MACD!F1160</f>
        <v>-1.9065105443105169E-2</v>
      </c>
      <c r="F1160" s="2">
        <f>'Moving Avg'!D1160</f>
        <v>2.0380000000000003</v>
      </c>
      <c r="G1160" s="2">
        <f>'Moving Avg'!F1160</f>
        <v>2.0710000000000006</v>
      </c>
      <c r="H1160" s="2">
        <f>'Moving Avg'!G1160</f>
        <v>2.0616000000000003</v>
      </c>
      <c r="I1160" s="2">
        <f>'Moving Avg'!H1160</f>
        <v>1.8856000000000011</v>
      </c>
      <c r="J1160" s="5" t="str">
        <f>OBV!F1160</f>
        <v>BEARISH</v>
      </c>
      <c r="K1160" s="5" t="str">
        <f>OBV!G1160</f>
        <v>STRONG</v>
      </c>
      <c r="L1160" s="5" t="str">
        <f>OBV!H1160</f>
        <v>BEARISH DIVERGENCE</v>
      </c>
      <c r="M1160" s="7">
        <f t="shared" si="180"/>
        <v>25</v>
      </c>
      <c r="N1160" s="7">
        <f t="shared" si="181"/>
        <v>0</v>
      </c>
      <c r="O1160" s="7">
        <f t="shared" si="182"/>
        <v>50</v>
      </c>
      <c r="P1160" s="7">
        <f t="shared" si="183"/>
        <v>33</v>
      </c>
      <c r="Q1160" s="8">
        <f t="shared" si="184"/>
        <v>21.2</v>
      </c>
      <c r="R1160" s="8">
        <f t="shared" si="185"/>
        <v>30.75</v>
      </c>
      <c r="S1160" s="8">
        <f t="shared" si="186"/>
        <v>31.1</v>
      </c>
      <c r="T1160" s="8">
        <f t="shared" si="187"/>
        <v>27</v>
      </c>
      <c r="U1160" s="7">
        <f t="shared" si="188"/>
        <v>27.683333333333337</v>
      </c>
      <c r="V1160" s="7">
        <f t="shared" si="189"/>
        <v>27.512500000000003</v>
      </c>
    </row>
    <row r="1161" spans="1:22" ht="13.5" x14ac:dyDescent="0.25">
      <c r="A1161" s="3">
        <f>RSI!A1161</f>
        <v>44399</v>
      </c>
      <c r="B1161" s="2">
        <f>RSI!B1161</f>
        <v>2.06</v>
      </c>
      <c r="C1161" s="2">
        <f>RSI!I1161</f>
        <v>48.931129057152994</v>
      </c>
      <c r="D1161" s="2">
        <f>MACD!E1161</f>
        <v>2.1821889887107204E-2</v>
      </c>
      <c r="E1161" s="2">
        <f>MACD!F1161</f>
        <v>-1.0887706377062694E-2</v>
      </c>
      <c r="F1161" s="2">
        <f>'Moving Avg'!D1161</f>
        <v>2.06</v>
      </c>
      <c r="G1161" s="2">
        <f>'Moving Avg'!F1161</f>
        <v>2.0750000000000006</v>
      </c>
      <c r="H1161" s="2">
        <f>'Moving Avg'!G1161</f>
        <v>2.0612000000000008</v>
      </c>
      <c r="I1161" s="2">
        <f>'Moving Avg'!H1161</f>
        <v>1.8878000000000013</v>
      </c>
      <c r="J1161" s="5" t="str">
        <f>OBV!F1161</f>
        <v>BULLISH</v>
      </c>
      <c r="K1161" s="5" t="str">
        <f>OBV!G1161</f>
        <v>NEUTRAL</v>
      </c>
      <c r="L1161" s="5" t="str">
        <f>OBV!H1161</f>
        <v>CONFIRMED BULLISH</v>
      </c>
      <c r="M1161" s="7">
        <f t="shared" si="180"/>
        <v>25</v>
      </c>
      <c r="N1161" s="7">
        <f t="shared" si="181"/>
        <v>0</v>
      </c>
      <c r="O1161" s="7">
        <f t="shared" si="182"/>
        <v>50</v>
      </c>
      <c r="P1161" s="7">
        <f t="shared" si="183"/>
        <v>83.5</v>
      </c>
      <c r="Q1161" s="8">
        <f t="shared" si="184"/>
        <v>28.774999999999999</v>
      </c>
      <c r="R1161" s="8">
        <f t="shared" si="185"/>
        <v>43.375</v>
      </c>
      <c r="S1161" s="8">
        <f t="shared" si="186"/>
        <v>53.825000000000003</v>
      </c>
      <c r="T1161" s="8">
        <f t="shared" si="187"/>
        <v>39.625</v>
      </c>
      <c r="U1161" s="7">
        <f t="shared" si="188"/>
        <v>41.991666666666667</v>
      </c>
      <c r="V1161" s="7">
        <f t="shared" si="189"/>
        <v>41.400000000000006</v>
      </c>
    </row>
    <row r="1162" spans="1:22" ht="13.5" x14ac:dyDescent="0.25">
      <c r="A1162" s="3">
        <f>RSI!A1162</f>
        <v>44400</v>
      </c>
      <c r="B1162" s="2">
        <f>RSI!B1162</f>
        <v>2.06</v>
      </c>
      <c r="C1162" s="2">
        <f>RSI!I1162</f>
        <v>48.931129057152994</v>
      </c>
      <c r="D1162" s="2">
        <f>MACD!E1162</f>
        <v>3.4837712529924403E-2</v>
      </c>
      <c r="E1162" s="2">
        <f>MACD!F1162</f>
        <v>-1.742622595665275E-3</v>
      </c>
      <c r="F1162" s="2">
        <f>'Moving Avg'!D1162</f>
        <v>2.06</v>
      </c>
      <c r="G1162" s="2">
        <f>'Moving Avg'!F1162</f>
        <v>2.0795000000000003</v>
      </c>
      <c r="H1162" s="2">
        <f>'Moving Avg'!G1162</f>
        <v>2.0608000000000004</v>
      </c>
      <c r="I1162" s="2">
        <f>'Moving Avg'!H1162</f>
        <v>1.890200000000001</v>
      </c>
      <c r="J1162" s="5" t="str">
        <f>OBV!F1162</f>
        <v>NEUTRAL</v>
      </c>
      <c r="K1162" s="5" t="str">
        <f>OBV!G1162</f>
        <v>NEUTRAL</v>
      </c>
      <c r="L1162" s="5" t="str">
        <f>OBV!H1162</f>
        <v>NEUTRAL</v>
      </c>
      <c r="M1162" s="7">
        <f t="shared" si="180"/>
        <v>25</v>
      </c>
      <c r="N1162" s="7">
        <f t="shared" si="181"/>
        <v>0</v>
      </c>
      <c r="O1162" s="7">
        <f t="shared" si="182"/>
        <v>50</v>
      </c>
      <c r="P1162" s="7">
        <f t="shared" si="183"/>
        <v>33</v>
      </c>
      <c r="Q1162" s="8">
        <f t="shared" si="184"/>
        <v>21.2</v>
      </c>
      <c r="R1162" s="8">
        <f t="shared" si="185"/>
        <v>30.75</v>
      </c>
      <c r="S1162" s="8">
        <f t="shared" si="186"/>
        <v>31.1</v>
      </c>
      <c r="T1162" s="8">
        <f t="shared" si="187"/>
        <v>27</v>
      </c>
      <c r="U1162" s="7">
        <f t="shared" si="188"/>
        <v>27.683333333333337</v>
      </c>
      <c r="V1162" s="7">
        <f t="shared" si="189"/>
        <v>27.512500000000003</v>
      </c>
    </row>
    <row r="1163" spans="1:22" ht="13.5" x14ac:dyDescent="0.25">
      <c r="A1163" s="3">
        <f>RSI!A1163</f>
        <v>44403</v>
      </c>
      <c r="B1163" s="2">
        <f>RSI!B1163</f>
        <v>2.02</v>
      </c>
      <c r="C1163" s="2">
        <f>RSI!I1163</f>
        <v>42.822974800938418</v>
      </c>
      <c r="D1163" s="2">
        <f>MACD!E1163</f>
        <v>4.8854807620109408E-2</v>
      </c>
      <c r="E1163" s="2">
        <f>MACD!F1163</f>
        <v>8.3768634474896634E-3</v>
      </c>
      <c r="F1163" s="2">
        <f>'Moving Avg'!D1163</f>
        <v>2.052</v>
      </c>
      <c r="G1163" s="2">
        <f>'Moving Avg'!F1163</f>
        <v>2.0805000000000007</v>
      </c>
      <c r="H1163" s="2">
        <f>'Moving Avg'!G1163</f>
        <v>2.0596000000000005</v>
      </c>
      <c r="I1163" s="2">
        <f>'Moving Avg'!H1163</f>
        <v>1.8927500000000008</v>
      </c>
      <c r="J1163" s="5" t="str">
        <f>OBV!F1163</f>
        <v>BEARISH</v>
      </c>
      <c r="K1163" s="5" t="str">
        <f>OBV!G1163</f>
        <v>NEUTRAL</v>
      </c>
      <c r="L1163" s="5" t="str">
        <f>OBV!H1163</f>
        <v>CONFIRMED BEARISH</v>
      </c>
      <c r="M1163" s="7">
        <f t="shared" si="180"/>
        <v>25</v>
      </c>
      <c r="N1163" s="7">
        <f t="shared" si="181"/>
        <v>0</v>
      </c>
      <c r="O1163" s="7">
        <f t="shared" si="182"/>
        <v>50</v>
      </c>
      <c r="P1163" s="7">
        <f t="shared" si="183"/>
        <v>16.5</v>
      </c>
      <c r="Q1163" s="8">
        <f t="shared" si="184"/>
        <v>18.725000000000001</v>
      </c>
      <c r="R1163" s="8">
        <f t="shared" si="185"/>
        <v>26.625</v>
      </c>
      <c r="S1163" s="8">
        <f t="shared" si="186"/>
        <v>23.675000000000001</v>
      </c>
      <c r="T1163" s="8">
        <f t="shared" si="187"/>
        <v>22.875</v>
      </c>
      <c r="U1163" s="7">
        <f t="shared" si="188"/>
        <v>23.008333333333336</v>
      </c>
      <c r="V1163" s="7">
        <f t="shared" si="189"/>
        <v>22.975000000000001</v>
      </c>
    </row>
    <row r="1164" spans="1:22" ht="13.5" x14ac:dyDescent="0.25">
      <c r="A1164" s="3">
        <f>RSI!A1164</f>
        <v>44404</v>
      </c>
      <c r="B1164" s="2">
        <f>RSI!B1164</f>
        <v>2.02</v>
      </c>
      <c r="C1164" s="2">
        <f>RSI!I1164</f>
        <v>42.822974800938418</v>
      </c>
      <c r="D1164" s="2">
        <f>MACD!E1164</f>
        <v>5.1758744712190552E-2</v>
      </c>
      <c r="E1164" s="2">
        <f>MACD!F1164</f>
        <v>1.7053239700429844E-2</v>
      </c>
      <c r="F1164" s="2">
        <f>'Moving Avg'!D1164</f>
        <v>2.0439999999999996</v>
      </c>
      <c r="G1164" s="2">
        <f>'Moving Avg'!F1164</f>
        <v>2.0785000000000005</v>
      </c>
      <c r="H1164" s="2">
        <f>'Moving Avg'!G1164</f>
        <v>2.0584000000000002</v>
      </c>
      <c r="I1164" s="2">
        <f>'Moving Avg'!H1164</f>
        <v>1.8956000000000008</v>
      </c>
      <c r="J1164" s="5" t="str">
        <f>OBV!F1164</f>
        <v>BEARISH</v>
      </c>
      <c r="K1164" s="5" t="str">
        <f>OBV!G1164</f>
        <v>NEUTRAL</v>
      </c>
      <c r="L1164" s="5" t="str">
        <f>OBV!H1164</f>
        <v>CONFIRMED BEARISH</v>
      </c>
      <c r="M1164" s="7">
        <f t="shared" si="180"/>
        <v>25</v>
      </c>
      <c r="N1164" s="7">
        <f t="shared" si="181"/>
        <v>0</v>
      </c>
      <c r="O1164" s="7">
        <f t="shared" si="182"/>
        <v>50</v>
      </c>
      <c r="P1164" s="7">
        <f t="shared" si="183"/>
        <v>16.5</v>
      </c>
      <c r="Q1164" s="8">
        <f t="shared" si="184"/>
        <v>18.725000000000001</v>
      </c>
      <c r="R1164" s="8">
        <f t="shared" si="185"/>
        <v>26.625</v>
      </c>
      <c r="S1164" s="8">
        <f t="shared" si="186"/>
        <v>23.675000000000001</v>
      </c>
      <c r="T1164" s="8">
        <f t="shared" si="187"/>
        <v>22.875</v>
      </c>
      <c r="U1164" s="7">
        <f t="shared" si="188"/>
        <v>23.008333333333336</v>
      </c>
      <c r="V1164" s="7">
        <f t="shared" si="189"/>
        <v>22.975000000000001</v>
      </c>
    </row>
    <row r="1165" spans="1:22" ht="13.5" x14ac:dyDescent="0.25">
      <c r="A1165" s="3">
        <f>RSI!A1165</f>
        <v>44405</v>
      </c>
      <c r="B1165" s="2">
        <f>RSI!B1165</f>
        <v>2.06</v>
      </c>
      <c r="C1165" s="2">
        <f>RSI!I1165</f>
        <v>50.053926753137212</v>
      </c>
      <c r="D1165" s="2">
        <f>MACD!E1165</f>
        <v>4.2275974687898898E-2</v>
      </c>
      <c r="E1165" s="2">
        <f>MACD!F1165</f>
        <v>2.2097786697923658E-2</v>
      </c>
      <c r="F1165" s="2">
        <f>'Moving Avg'!D1165</f>
        <v>2.044</v>
      </c>
      <c r="G1165" s="2">
        <f>'Moving Avg'!F1165</f>
        <v>2.0785000000000005</v>
      </c>
      <c r="H1165" s="2">
        <f>'Moving Avg'!G1165</f>
        <v>2.0580000000000003</v>
      </c>
      <c r="I1165" s="2">
        <f>'Moving Avg'!H1165</f>
        <v>1.8989500000000006</v>
      </c>
      <c r="J1165" s="5" t="str">
        <f>OBV!F1165</f>
        <v>BEARISH</v>
      </c>
      <c r="K1165" s="5" t="str">
        <f>OBV!G1165</f>
        <v>NEUTRAL</v>
      </c>
      <c r="L1165" s="5" t="str">
        <f>OBV!H1165</f>
        <v>NEUTRAL</v>
      </c>
      <c r="M1165" s="7">
        <f t="shared" si="180"/>
        <v>25</v>
      </c>
      <c r="N1165" s="7">
        <f t="shared" si="181"/>
        <v>0</v>
      </c>
      <c r="O1165" s="7">
        <f t="shared" si="182"/>
        <v>50</v>
      </c>
      <c r="P1165" s="7">
        <f t="shared" si="183"/>
        <v>16.5</v>
      </c>
      <c r="Q1165" s="8">
        <f t="shared" si="184"/>
        <v>18.725000000000001</v>
      </c>
      <c r="R1165" s="8">
        <f t="shared" si="185"/>
        <v>26.625</v>
      </c>
      <c r="S1165" s="8">
        <f t="shared" si="186"/>
        <v>23.675000000000001</v>
      </c>
      <c r="T1165" s="8">
        <f t="shared" si="187"/>
        <v>22.875</v>
      </c>
      <c r="U1165" s="7">
        <f t="shared" si="188"/>
        <v>23.008333333333336</v>
      </c>
      <c r="V1165" s="7">
        <f t="shared" si="189"/>
        <v>22.975000000000001</v>
      </c>
    </row>
    <row r="1166" spans="1:22" ht="13.5" x14ac:dyDescent="0.25">
      <c r="A1166" s="3">
        <f>RSI!A1166</f>
        <v>44406</v>
      </c>
      <c r="B1166" s="2">
        <f>RSI!B1166</f>
        <v>2.11</v>
      </c>
      <c r="C1166" s="2">
        <f>RSI!I1166</f>
        <v>57.319903571509649</v>
      </c>
      <c r="D1166" s="2">
        <f>MACD!E1166</f>
        <v>1.5162397321996313E-2</v>
      </c>
      <c r="E1166" s="2">
        <f>MACD!F1166</f>
        <v>2.0710708822738191E-2</v>
      </c>
      <c r="F1166" s="2">
        <f>'Moving Avg'!D1166</f>
        <v>2.0539999999999998</v>
      </c>
      <c r="G1166" s="2">
        <f>'Moving Avg'!F1166</f>
        <v>2.0810000000000004</v>
      </c>
      <c r="H1166" s="2">
        <f>'Moving Avg'!G1166</f>
        <v>2.0590000000000002</v>
      </c>
      <c r="I1166" s="2">
        <f>'Moving Avg'!H1166</f>
        <v>1.9028500000000008</v>
      </c>
      <c r="J1166" s="5" t="str">
        <f>OBV!F1166</f>
        <v>BULLISH</v>
      </c>
      <c r="K1166" s="5" t="str">
        <f>OBV!G1166</f>
        <v>NEUTRAL</v>
      </c>
      <c r="L1166" s="5" t="str">
        <f>OBV!H1166</f>
        <v>CONFIRMED BULLISH</v>
      </c>
      <c r="M1166" s="7">
        <f t="shared" si="180"/>
        <v>25</v>
      </c>
      <c r="N1166" s="7">
        <f t="shared" si="181"/>
        <v>45</v>
      </c>
      <c r="O1166" s="7">
        <f t="shared" si="182"/>
        <v>50</v>
      </c>
      <c r="P1166" s="7">
        <f t="shared" si="183"/>
        <v>83.5</v>
      </c>
      <c r="Q1166" s="8">
        <f t="shared" si="184"/>
        <v>44.524999999999999</v>
      </c>
      <c r="R1166" s="8">
        <f t="shared" si="185"/>
        <v>52.375</v>
      </c>
      <c r="S1166" s="8">
        <f t="shared" si="186"/>
        <v>60.575000000000003</v>
      </c>
      <c r="T1166" s="8">
        <f t="shared" si="187"/>
        <v>50.875</v>
      </c>
      <c r="U1166" s="7">
        <f t="shared" si="188"/>
        <v>52.491666666666674</v>
      </c>
      <c r="V1166" s="7">
        <f t="shared" si="189"/>
        <v>52.087500000000006</v>
      </c>
    </row>
    <row r="1167" spans="1:22" ht="13.5" x14ac:dyDescent="0.25">
      <c r="A1167" s="3">
        <f>RSI!A1167</f>
        <v>44407</v>
      </c>
      <c r="B1167" s="2">
        <f>RSI!B1167</f>
        <v>2.11</v>
      </c>
      <c r="C1167" s="2">
        <f>RSI!I1167</f>
        <v>57.319903571509634</v>
      </c>
      <c r="D1167" s="2">
        <f>MACD!E1167</f>
        <v>8.84649029945761E-3</v>
      </c>
      <c r="E1167" s="2">
        <f>MACD!F1167</f>
        <v>1.8337865118082074E-2</v>
      </c>
      <c r="F1167" s="2">
        <f>'Moving Avg'!D1167</f>
        <v>2.0639999999999996</v>
      </c>
      <c r="G1167" s="2">
        <f>'Moving Avg'!F1167</f>
        <v>2.0834999999999999</v>
      </c>
      <c r="H1167" s="2">
        <f>'Moving Avg'!G1167</f>
        <v>2.0612000000000004</v>
      </c>
      <c r="I1167" s="2">
        <f>'Moving Avg'!H1167</f>
        <v>1.9067500000000006</v>
      </c>
      <c r="J1167" s="5" t="str">
        <f>OBV!F1167</f>
        <v>BULLISH</v>
      </c>
      <c r="K1167" s="5" t="str">
        <f>OBV!G1167</f>
        <v>NEUTRAL</v>
      </c>
      <c r="L1167" s="5" t="str">
        <f>OBV!H1167</f>
        <v>CONFIRMED BULLISH</v>
      </c>
      <c r="M1167" s="7">
        <f t="shared" si="180"/>
        <v>25</v>
      </c>
      <c r="N1167" s="7">
        <f t="shared" si="181"/>
        <v>45</v>
      </c>
      <c r="O1167" s="7">
        <f t="shared" si="182"/>
        <v>50</v>
      </c>
      <c r="P1167" s="7">
        <f t="shared" si="183"/>
        <v>83.5</v>
      </c>
      <c r="Q1167" s="8">
        <f t="shared" si="184"/>
        <v>44.524999999999999</v>
      </c>
      <c r="R1167" s="8">
        <f t="shared" si="185"/>
        <v>52.375</v>
      </c>
      <c r="S1167" s="8">
        <f t="shared" si="186"/>
        <v>60.575000000000003</v>
      </c>
      <c r="T1167" s="8">
        <f t="shared" si="187"/>
        <v>50.875</v>
      </c>
      <c r="U1167" s="7">
        <f t="shared" si="188"/>
        <v>52.491666666666674</v>
      </c>
      <c r="V1167" s="7">
        <f t="shared" si="189"/>
        <v>52.087500000000006</v>
      </c>
    </row>
    <row r="1168" spans="1:22" ht="13.5" x14ac:dyDescent="0.25">
      <c r="A1168" s="3">
        <f>RSI!A1168</f>
        <v>44410</v>
      </c>
      <c r="B1168" s="2">
        <f>RSI!B1168</f>
        <v>2.11</v>
      </c>
      <c r="C1168" s="2">
        <f>RSI!I1168</f>
        <v>57.319903571509634</v>
      </c>
      <c r="D1168" s="2">
        <f>MACD!E1168</f>
        <v>3.2275148225457961E-3</v>
      </c>
      <c r="E1168" s="2">
        <f>MACD!F1168</f>
        <v>1.5315795058974818E-2</v>
      </c>
      <c r="F1168" s="2">
        <f>'Moving Avg'!D1168</f>
        <v>2.0819999999999999</v>
      </c>
      <c r="G1168" s="2">
        <f>'Moving Avg'!F1168</f>
        <v>2.0859999999999994</v>
      </c>
      <c r="H1168" s="2">
        <f>'Moving Avg'!G1168</f>
        <v>2.0634000000000001</v>
      </c>
      <c r="I1168" s="2">
        <f>'Moving Avg'!H1168</f>
        <v>1.9105000000000008</v>
      </c>
      <c r="J1168" s="5" t="str">
        <f>OBV!F1168</f>
        <v>BULLISH</v>
      </c>
      <c r="K1168" s="5" t="str">
        <f>OBV!G1168</f>
        <v>NEUTRAL</v>
      </c>
      <c r="L1168" s="5" t="str">
        <f>OBV!H1168</f>
        <v>CONFIRMED BULLISH</v>
      </c>
      <c r="M1168" s="7">
        <f t="shared" si="180"/>
        <v>25</v>
      </c>
      <c r="N1168" s="7">
        <f t="shared" si="181"/>
        <v>45</v>
      </c>
      <c r="O1168" s="7">
        <f t="shared" si="182"/>
        <v>50</v>
      </c>
      <c r="P1168" s="7">
        <f t="shared" si="183"/>
        <v>83.5</v>
      </c>
      <c r="Q1168" s="8">
        <f t="shared" si="184"/>
        <v>44.524999999999999</v>
      </c>
      <c r="R1168" s="8">
        <f t="shared" si="185"/>
        <v>52.375</v>
      </c>
      <c r="S1168" s="8">
        <f t="shared" si="186"/>
        <v>60.575000000000003</v>
      </c>
      <c r="T1168" s="8">
        <f t="shared" si="187"/>
        <v>50.875</v>
      </c>
      <c r="U1168" s="7">
        <f t="shared" si="188"/>
        <v>52.491666666666674</v>
      </c>
      <c r="V1168" s="7">
        <f t="shared" si="189"/>
        <v>52.087500000000006</v>
      </c>
    </row>
    <row r="1169" spans="1:22" ht="13.5" x14ac:dyDescent="0.25">
      <c r="A1169" s="3">
        <f>RSI!A1169</f>
        <v>44411</v>
      </c>
      <c r="B1169" s="2">
        <f>RSI!B1169</f>
        <v>2.11</v>
      </c>
      <c r="C1169" s="2">
        <f>RSI!I1169</f>
        <v>57.319903571509627</v>
      </c>
      <c r="D1169" s="2">
        <f>MACD!E1169</f>
        <v>-1.7813977570577677E-3</v>
      </c>
      <c r="E1169" s="2">
        <f>MACD!F1169</f>
        <v>1.1896356495768302E-2</v>
      </c>
      <c r="F1169" s="2">
        <f>'Moving Avg'!D1169</f>
        <v>2.0999999999999996</v>
      </c>
      <c r="G1169" s="2">
        <f>'Moving Avg'!F1169</f>
        <v>2.0834999999999995</v>
      </c>
      <c r="H1169" s="2">
        <f>'Moving Avg'!G1169</f>
        <v>2.0644000000000005</v>
      </c>
      <c r="I1169" s="2">
        <f>'Moving Avg'!H1169</f>
        <v>1.9145500000000006</v>
      </c>
      <c r="J1169" s="5" t="str">
        <f>OBV!F1169</f>
        <v>BULLISH</v>
      </c>
      <c r="K1169" s="5" t="str">
        <f>OBV!G1169</f>
        <v>NEUTRAL</v>
      </c>
      <c r="L1169" s="5" t="str">
        <f>OBV!H1169</f>
        <v>CONFIRMED BULLISH</v>
      </c>
      <c r="M1169" s="7">
        <f t="shared" si="180"/>
        <v>25</v>
      </c>
      <c r="N1169" s="7">
        <f t="shared" si="181"/>
        <v>45</v>
      </c>
      <c r="O1169" s="7">
        <f t="shared" si="182"/>
        <v>50</v>
      </c>
      <c r="P1169" s="7">
        <f t="shared" si="183"/>
        <v>83.5</v>
      </c>
      <c r="Q1169" s="8">
        <f t="shared" si="184"/>
        <v>44.524999999999999</v>
      </c>
      <c r="R1169" s="8">
        <f t="shared" si="185"/>
        <v>52.375</v>
      </c>
      <c r="S1169" s="8">
        <f t="shared" si="186"/>
        <v>60.575000000000003</v>
      </c>
      <c r="T1169" s="8">
        <f t="shared" si="187"/>
        <v>50.875</v>
      </c>
      <c r="U1169" s="7">
        <f t="shared" si="188"/>
        <v>52.491666666666674</v>
      </c>
      <c r="V1169" s="7">
        <f t="shared" si="189"/>
        <v>52.087500000000006</v>
      </c>
    </row>
    <row r="1170" spans="1:22" ht="13.5" x14ac:dyDescent="0.25">
      <c r="A1170" s="3">
        <f>RSI!A1170</f>
        <v>44412</v>
      </c>
      <c r="B1170" s="2">
        <f>RSI!B1170</f>
        <v>2.11</v>
      </c>
      <c r="C1170" s="2">
        <f>RSI!I1170</f>
        <v>57.319903571509634</v>
      </c>
      <c r="D1170" s="2">
        <f>MACD!E1170</f>
        <v>-6.2552592053850553E-3</v>
      </c>
      <c r="E1170" s="2">
        <f>MACD!F1170</f>
        <v>8.2660333555376313E-3</v>
      </c>
      <c r="F1170" s="2">
        <f>'Moving Avg'!D1170</f>
        <v>2.11</v>
      </c>
      <c r="G1170" s="2">
        <f>'Moving Avg'!F1170</f>
        <v>2.0809999999999995</v>
      </c>
      <c r="H1170" s="2">
        <f>'Moving Avg'!G1170</f>
        <v>2.0654000000000003</v>
      </c>
      <c r="I1170" s="2">
        <f>'Moving Avg'!H1170</f>
        <v>1.918600000000001</v>
      </c>
      <c r="J1170" s="5" t="str">
        <f>OBV!F1170</f>
        <v>BULLISH</v>
      </c>
      <c r="K1170" s="5" t="str">
        <f>OBV!G1170</f>
        <v>NEUTRAL</v>
      </c>
      <c r="L1170" s="5" t="str">
        <f>OBV!H1170</f>
        <v>CONFIRMED BULLISH</v>
      </c>
      <c r="M1170" s="7">
        <f t="shared" si="180"/>
        <v>25</v>
      </c>
      <c r="N1170" s="7">
        <f t="shared" si="181"/>
        <v>45</v>
      </c>
      <c r="O1170" s="7">
        <f t="shared" si="182"/>
        <v>50</v>
      </c>
      <c r="P1170" s="7">
        <f t="shared" si="183"/>
        <v>83.5</v>
      </c>
      <c r="Q1170" s="8">
        <f t="shared" si="184"/>
        <v>44.524999999999999</v>
      </c>
      <c r="R1170" s="8">
        <f t="shared" si="185"/>
        <v>52.375</v>
      </c>
      <c r="S1170" s="8">
        <f t="shared" si="186"/>
        <v>60.575000000000003</v>
      </c>
      <c r="T1170" s="8">
        <f t="shared" si="187"/>
        <v>50.875</v>
      </c>
      <c r="U1170" s="7">
        <f t="shared" si="188"/>
        <v>52.491666666666674</v>
      </c>
      <c r="V1170" s="7">
        <f t="shared" si="189"/>
        <v>52.087500000000006</v>
      </c>
    </row>
    <row r="1171" spans="1:22" ht="13.5" x14ac:dyDescent="0.25">
      <c r="A1171" s="3">
        <f>RSI!A1171</f>
        <v>44413</v>
      </c>
      <c r="B1171" s="2">
        <f>RSI!B1171</f>
        <v>2.11</v>
      </c>
      <c r="C1171" s="2">
        <f>RSI!I1171</f>
        <v>57.319903571509634</v>
      </c>
      <c r="D1171" s="2">
        <f>MACD!E1171</f>
        <v>-1.0258936873386304E-2</v>
      </c>
      <c r="E1171" s="2">
        <f>MACD!F1171</f>
        <v>4.5610393097528443E-3</v>
      </c>
      <c r="F1171" s="2">
        <f>'Moving Avg'!D1171</f>
        <v>2.11</v>
      </c>
      <c r="G1171" s="2">
        <f>'Moving Avg'!F1171</f>
        <v>2.0784999999999996</v>
      </c>
      <c r="H1171" s="2">
        <f>'Moving Avg'!G1171</f>
        <v>2.0664000000000002</v>
      </c>
      <c r="I1171" s="2">
        <f>'Moving Avg'!H1171</f>
        <v>1.9223500000000009</v>
      </c>
      <c r="J1171" s="5" t="str">
        <f>OBV!F1171</f>
        <v>NEUTRAL</v>
      </c>
      <c r="K1171" s="5" t="str">
        <f>OBV!G1171</f>
        <v>NEUTRAL</v>
      </c>
      <c r="L1171" s="5" t="str">
        <f>OBV!H1171</f>
        <v>NEUTRAL</v>
      </c>
      <c r="M1171" s="7">
        <f t="shared" si="180"/>
        <v>25</v>
      </c>
      <c r="N1171" s="7">
        <f t="shared" si="181"/>
        <v>45</v>
      </c>
      <c r="O1171" s="7">
        <f t="shared" si="182"/>
        <v>50</v>
      </c>
      <c r="P1171" s="7">
        <f t="shared" si="183"/>
        <v>33</v>
      </c>
      <c r="Q1171" s="8">
        <f t="shared" si="184"/>
        <v>36.950000000000003</v>
      </c>
      <c r="R1171" s="8">
        <f t="shared" si="185"/>
        <v>39.75</v>
      </c>
      <c r="S1171" s="8">
        <f t="shared" si="186"/>
        <v>37.85</v>
      </c>
      <c r="T1171" s="8">
        <f t="shared" si="187"/>
        <v>38.25</v>
      </c>
      <c r="U1171" s="7">
        <f t="shared" si="188"/>
        <v>38.183333333333337</v>
      </c>
      <c r="V1171" s="7">
        <f t="shared" si="189"/>
        <v>38.200000000000003</v>
      </c>
    </row>
    <row r="1172" spans="1:22" ht="13.5" x14ac:dyDescent="0.25">
      <c r="A1172" s="3">
        <f>RSI!A1172</f>
        <v>44414</v>
      </c>
      <c r="B1172" s="2">
        <f>RSI!B1172</f>
        <v>2.11</v>
      </c>
      <c r="C1172" s="2">
        <f>RSI!I1172</f>
        <v>57.319903571509627</v>
      </c>
      <c r="D1172" s="2">
        <f>MACD!E1172</f>
        <v>-1.384861097938872E-2</v>
      </c>
      <c r="E1172" s="2">
        <f>MACD!F1172</f>
        <v>8.7910925192453146E-4</v>
      </c>
      <c r="F1172" s="2">
        <f>'Moving Avg'!D1172</f>
        <v>2.11</v>
      </c>
      <c r="G1172" s="2">
        <f>'Moving Avg'!F1172</f>
        <v>2.0754999999999995</v>
      </c>
      <c r="H1172" s="2">
        <f>'Moving Avg'!G1172</f>
        <v>2.0674000000000001</v>
      </c>
      <c r="I1172" s="2">
        <f>'Moving Avg'!H1172</f>
        <v>1.9260500000000009</v>
      </c>
      <c r="J1172" s="5" t="str">
        <f>OBV!F1172</f>
        <v>NEUTRAL</v>
      </c>
      <c r="K1172" s="5" t="str">
        <f>OBV!G1172</f>
        <v>NEUTRAL</v>
      </c>
      <c r="L1172" s="5" t="str">
        <f>OBV!H1172</f>
        <v>NEUTRAL</v>
      </c>
      <c r="M1172" s="7">
        <f t="shared" si="180"/>
        <v>25</v>
      </c>
      <c r="N1172" s="7">
        <f t="shared" si="181"/>
        <v>45</v>
      </c>
      <c r="O1172" s="7">
        <f t="shared" si="182"/>
        <v>50</v>
      </c>
      <c r="P1172" s="7">
        <f t="shared" si="183"/>
        <v>33</v>
      </c>
      <c r="Q1172" s="8">
        <f t="shared" si="184"/>
        <v>36.950000000000003</v>
      </c>
      <c r="R1172" s="8">
        <f t="shared" si="185"/>
        <v>39.75</v>
      </c>
      <c r="S1172" s="8">
        <f t="shared" si="186"/>
        <v>37.85</v>
      </c>
      <c r="T1172" s="8">
        <f t="shared" si="187"/>
        <v>38.25</v>
      </c>
      <c r="U1172" s="7">
        <f t="shared" si="188"/>
        <v>38.183333333333337</v>
      </c>
      <c r="V1172" s="7">
        <f t="shared" si="189"/>
        <v>38.200000000000003</v>
      </c>
    </row>
    <row r="1173" spans="1:22" ht="13.5" x14ac:dyDescent="0.25">
      <c r="A1173" s="3">
        <f>RSI!A1173</f>
        <v>44417</v>
      </c>
      <c r="B1173" s="2">
        <f>RSI!B1173</f>
        <v>2.11</v>
      </c>
      <c r="C1173" s="2">
        <f>RSI!I1173</f>
        <v>57.319903571509627</v>
      </c>
      <c r="D1173" s="2">
        <f>MACD!E1173</f>
        <v>-2.3226861507118279E-2</v>
      </c>
      <c r="E1173" s="2">
        <f>MACD!F1173</f>
        <v>-3.9420848998840304E-3</v>
      </c>
      <c r="F1173" s="2">
        <f>'Moving Avg'!D1173</f>
        <v>2.11</v>
      </c>
      <c r="G1173" s="2">
        <f>'Moving Avg'!F1173</f>
        <v>2.0724999999999998</v>
      </c>
      <c r="H1173" s="2">
        <f>'Moving Avg'!G1173</f>
        <v>2.0684</v>
      </c>
      <c r="I1173" s="2">
        <f>'Moving Avg'!H1173</f>
        <v>1.9294500000000014</v>
      </c>
      <c r="J1173" s="5" t="str">
        <f>OBV!F1173</f>
        <v>NEUTRAL</v>
      </c>
      <c r="K1173" s="5" t="str">
        <f>OBV!G1173</f>
        <v>NEUTRAL</v>
      </c>
      <c r="L1173" s="5" t="str">
        <f>OBV!H1173</f>
        <v>NEUTRAL</v>
      </c>
      <c r="M1173" s="7">
        <f t="shared" si="180"/>
        <v>25</v>
      </c>
      <c r="N1173" s="7">
        <f t="shared" si="181"/>
        <v>45</v>
      </c>
      <c r="O1173" s="7">
        <f t="shared" si="182"/>
        <v>50</v>
      </c>
      <c r="P1173" s="7">
        <f t="shared" si="183"/>
        <v>33</v>
      </c>
      <c r="Q1173" s="8">
        <f t="shared" si="184"/>
        <v>36.950000000000003</v>
      </c>
      <c r="R1173" s="8">
        <f t="shared" si="185"/>
        <v>39.75</v>
      </c>
      <c r="S1173" s="8">
        <f t="shared" si="186"/>
        <v>37.85</v>
      </c>
      <c r="T1173" s="8">
        <f t="shared" si="187"/>
        <v>38.25</v>
      </c>
      <c r="U1173" s="7">
        <f t="shared" si="188"/>
        <v>38.183333333333337</v>
      </c>
      <c r="V1173" s="7">
        <f t="shared" si="189"/>
        <v>38.200000000000003</v>
      </c>
    </row>
    <row r="1174" spans="1:22" ht="13.5" x14ac:dyDescent="0.25">
      <c r="A1174" s="3">
        <f>RSI!A1174</f>
        <v>44419</v>
      </c>
      <c r="B1174" s="2">
        <f>RSI!B1174</f>
        <v>2.15</v>
      </c>
      <c r="C1174" s="2">
        <f>RSI!I1174</f>
        <v>64.743287557322759</v>
      </c>
      <c r="D1174" s="2">
        <f>MACD!E1174</f>
        <v>-3.4298404097139024E-2</v>
      </c>
      <c r="E1174" s="2">
        <f>MACD!F1174</f>
        <v>-1.0013348739335029E-2</v>
      </c>
      <c r="F1174" s="2">
        <f>'Moving Avg'!D1174</f>
        <v>2.1179999999999999</v>
      </c>
      <c r="G1174" s="2">
        <f>'Moving Avg'!F1174</f>
        <v>2.0744999999999996</v>
      </c>
      <c r="H1174" s="2">
        <f>'Moving Avg'!G1174</f>
        <v>2.0702000000000003</v>
      </c>
      <c r="I1174" s="2">
        <f>'Moving Avg'!H1174</f>
        <v>1.9328500000000011</v>
      </c>
      <c r="J1174" s="5" t="str">
        <f>OBV!F1174</f>
        <v>BULLISH</v>
      </c>
      <c r="K1174" s="5" t="str">
        <f>OBV!G1174</f>
        <v>NEUTRAL</v>
      </c>
      <c r="L1174" s="5" t="str">
        <f>OBV!H1174</f>
        <v>CONFIRMED BULLISH</v>
      </c>
      <c r="M1174" s="7">
        <f t="shared" si="180"/>
        <v>25</v>
      </c>
      <c r="N1174" s="7">
        <f t="shared" si="181"/>
        <v>100</v>
      </c>
      <c r="O1174" s="7">
        <f t="shared" si="182"/>
        <v>50</v>
      </c>
      <c r="P1174" s="7">
        <f t="shared" si="183"/>
        <v>83.5</v>
      </c>
      <c r="Q1174" s="8">
        <f t="shared" si="184"/>
        <v>63.774999999999999</v>
      </c>
      <c r="R1174" s="8">
        <f t="shared" si="185"/>
        <v>63.375</v>
      </c>
      <c r="S1174" s="8">
        <f t="shared" si="186"/>
        <v>68.825000000000003</v>
      </c>
      <c r="T1174" s="8">
        <f t="shared" si="187"/>
        <v>64.625</v>
      </c>
      <c r="U1174" s="7">
        <f t="shared" si="188"/>
        <v>65.325000000000003</v>
      </c>
      <c r="V1174" s="7">
        <f t="shared" si="189"/>
        <v>65.150000000000006</v>
      </c>
    </row>
    <row r="1175" spans="1:22" ht="13.5" x14ac:dyDescent="0.25">
      <c r="A1175" s="3">
        <f>RSI!A1175</f>
        <v>44420</v>
      </c>
      <c r="B1175" s="2">
        <f>RSI!B1175</f>
        <v>2.15</v>
      </c>
      <c r="C1175" s="2">
        <f>RSI!I1175</f>
        <v>64.743287557322759</v>
      </c>
      <c r="D1175" s="2">
        <f>MACD!E1175</f>
        <v>-3.7909459925820066E-2</v>
      </c>
      <c r="E1175" s="2">
        <f>MACD!F1175</f>
        <v>-1.5592570976632037E-2</v>
      </c>
      <c r="F1175" s="2">
        <f>'Moving Avg'!D1175</f>
        <v>2.1260000000000003</v>
      </c>
      <c r="G1175" s="2">
        <f>'Moving Avg'!F1175</f>
        <v>2.0794999999999999</v>
      </c>
      <c r="H1175" s="2">
        <f>'Moving Avg'!G1175</f>
        <v>2.0720000000000001</v>
      </c>
      <c r="I1175" s="2">
        <f>'Moving Avg'!H1175</f>
        <v>1.9360500000000009</v>
      </c>
      <c r="J1175" s="5" t="str">
        <f>OBV!F1175</f>
        <v>BULLISH</v>
      </c>
      <c r="K1175" s="5" t="str">
        <f>OBV!G1175</f>
        <v>NEUTRAL</v>
      </c>
      <c r="L1175" s="5" t="str">
        <f>OBV!H1175</f>
        <v>CONFIRMED BULLISH</v>
      </c>
      <c r="M1175" s="7">
        <f t="shared" si="180"/>
        <v>25</v>
      </c>
      <c r="N1175" s="7">
        <f t="shared" si="181"/>
        <v>100</v>
      </c>
      <c r="O1175" s="7">
        <f t="shared" si="182"/>
        <v>50</v>
      </c>
      <c r="P1175" s="7">
        <f t="shared" si="183"/>
        <v>83.5</v>
      </c>
      <c r="Q1175" s="8">
        <f t="shared" si="184"/>
        <v>63.774999999999999</v>
      </c>
      <c r="R1175" s="8">
        <f t="shared" si="185"/>
        <v>63.375</v>
      </c>
      <c r="S1175" s="8">
        <f t="shared" si="186"/>
        <v>68.825000000000003</v>
      </c>
      <c r="T1175" s="8">
        <f t="shared" si="187"/>
        <v>64.625</v>
      </c>
      <c r="U1175" s="7">
        <f t="shared" si="188"/>
        <v>65.325000000000003</v>
      </c>
      <c r="V1175" s="7">
        <f t="shared" si="189"/>
        <v>65.150000000000006</v>
      </c>
    </row>
    <row r="1176" spans="1:22" ht="13.5" x14ac:dyDescent="0.25">
      <c r="A1176" s="3">
        <f>RSI!A1176</f>
        <v>44424</v>
      </c>
      <c r="B1176" s="2">
        <f>RSI!B1176</f>
        <v>2.15</v>
      </c>
      <c r="C1176" s="2">
        <f>RSI!I1176</f>
        <v>64.743287557322759</v>
      </c>
      <c r="D1176" s="2">
        <f>MACD!E1176</f>
        <v>-3.3639951416372771E-2</v>
      </c>
      <c r="E1176" s="2">
        <f>MACD!F1176</f>
        <v>-1.9202047064580185E-2</v>
      </c>
      <c r="F1176" s="2">
        <f>'Moving Avg'!D1176</f>
        <v>2.1339999999999999</v>
      </c>
      <c r="G1176" s="2">
        <f>'Moving Avg'!F1176</f>
        <v>2.0894999999999997</v>
      </c>
      <c r="H1176" s="2">
        <f>'Moving Avg'!G1176</f>
        <v>2.0738000000000003</v>
      </c>
      <c r="I1176" s="2">
        <f>'Moving Avg'!H1176</f>
        <v>1.9388500000000011</v>
      </c>
      <c r="J1176" s="5" t="str">
        <f>OBV!F1176</f>
        <v>BULLISH</v>
      </c>
      <c r="K1176" s="5" t="str">
        <f>OBV!G1176</f>
        <v>NEUTRAL</v>
      </c>
      <c r="L1176" s="5" t="str">
        <f>OBV!H1176</f>
        <v>CONFIRMED BULLISH</v>
      </c>
      <c r="M1176" s="7">
        <f t="shared" si="180"/>
        <v>25</v>
      </c>
      <c r="N1176" s="7">
        <f t="shared" si="181"/>
        <v>45</v>
      </c>
      <c r="O1176" s="7">
        <f t="shared" si="182"/>
        <v>50</v>
      </c>
      <c r="P1176" s="7">
        <f t="shared" si="183"/>
        <v>83.5</v>
      </c>
      <c r="Q1176" s="8">
        <f t="shared" si="184"/>
        <v>44.524999999999999</v>
      </c>
      <c r="R1176" s="8">
        <f t="shared" si="185"/>
        <v>52.375</v>
      </c>
      <c r="S1176" s="8">
        <f t="shared" si="186"/>
        <v>60.575000000000003</v>
      </c>
      <c r="T1176" s="8">
        <f t="shared" si="187"/>
        <v>50.875</v>
      </c>
      <c r="U1176" s="7">
        <f t="shared" si="188"/>
        <v>52.491666666666674</v>
      </c>
      <c r="V1176" s="7">
        <f t="shared" si="189"/>
        <v>52.087500000000006</v>
      </c>
    </row>
    <row r="1177" spans="1:22" ht="13.5" x14ac:dyDescent="0.25">
      <c r="A1177" s="3">
        <f>RSI!A1177</f>
        <v>44425</v>
      </c>
      <c r="B1177" s="2">
        <f>RSI!B1177</f>
        <v>2.15</v>
      </c>
      <c r="C1177" s="2">
        <f>RSI!I1177</f>
        <v>64.743287557322759</v>
      </c>
      <c r="D1177" s="2">
        <f>MACD!E1177</f>
        <v>-3.0367374078015263E-2</v>
      </c>
      <c r="E1177" s="2">
        <f>MACD!F1177</f>
        <v>-2.1435112467267203E-2</v>
      </c>
      <c r="F1177" s="2">
        <f>'Moving Avg'!D1177</f>
        <v>2.1420000000000003</v>
      </c>
      <c r="G1177" s="2">
        <f>'Moving Avg'!F1177</f>
        <v>2.0939999999999994</v>
      </c>
      <c r="H1177" s="2">
        <f>'Moving Avg'!G1177</f>
        <v>2.0756000000000006</v>
      </c>
      <c r="I1177" s="2">
        <f>'Moving Avg'!H1177</f>
        <v>1.9415000000000009</v>
      </c>
      <c r="J1177" s="5" t="str">
        <f>OBV!F1177</f>
        <v>BULLISH</v>
      </c>
      <c r="K1177" s="5" t="str">
        <f>OBV!G1177</f>
        <v>NEUTRAL</v>
      </c>
      <c r="L1177" s="5" t="str">
        <f>OBV!H1177</f>
        <v>CONFIRMED BULLISH</v>
      </c>
      <c r="M1177" s="7">
        <f t="shared" si="180"/>
        <v>25</v>
      </c>
      <c r="N1177" s="7">
        <f t="shared" si="181"/>
        <v>45</v>
      </c>
      <c r="O1177" s="7">
        <f t="shared" si="182"/>
        <v>50</v>
      </c>
      <c r="P1177" s="7">
        <f t="shared" si="183"/>
        <v>83.5</v>
      </c>
      <c r="Q1177" s="8">
        <f t="shared" si="184"/>
        <v>44.524999999999999</v>
      </c>
      <c r="R1177" s="8">
        <f t="shared" si="185"/>
        <v>52.375</v>
      </c>
      <c r="S1177" s="8">
        <f t="shared" si="186"/>
        <v>60.575000000000003</v>
      </c>
      <c r="T1177" s="8">
        <f t="shared" si="187"/>
        <v>50.875</v>
      </c>
      <c r="U1177" s="7">
        <f t="shared" si="188"/>
        <v>52.491666666666674</v>
      </c>
      <c r="V1177" s="7">
        <f t="shared" si="189"/>
        <v>52.087500000000006</v>
      </c>
    </row>
    <row r="1178" spans="1:22" ht="13.5" x14ac:dyDescent="0.25">
      <c r="A1178" s="3">
        <f>RSI!A1178</f>
        <v>44426</v>
      </c>
      <c r="B1178" s="2">
        <f>RSI!B1178</f>
        <v>2.15</v>
      </c>
      <c r="C1178" s="2">
        <f>RSI!I1178</f>
        <v>64.743287557322759</v>
      </c>
      <c r="D1178" s="2">
        <f>MACD!E1178</f>
        <v>-2.7913162498641064E-2</v>
      </c>
      <c r="E1178" s="2">
        <f>MACD!F1178</f>
        <v>-2.2730722473541978E-2</v>
      </c>
      <c r="F1178" s="2">
        <f>'Moving Avg'!D1178</f>
        <v>2.15</v>
      </c>
      <c r="G1178" s="2">
        <f>'Moving Avg'!F1178</f>
        <v>2.0984999999999996</v>
      </c>
      <c r="H1178" s="2">
        <f>'Moving Avg'!G1178</f>
        <v>2.0774000000000008</v>
      </c>
      <c r="I1178" s="2">
        <f>'Moving Avg'!H1178</f>
        <v>1.9441500000000007</v>
      </c>
      <c r="J1178" s="5" t="str">
        <f>OBV!F1178</f>
        <v>BULLISH</v>
      </c>
      <c r="K1178" s="5" t="str">
        <f>OBV!G1178</f>
        <v>NEUTRAL</v>
      </c>
      <c r="L1178" s="5" t="str">
        <f>OBV!H1178</f>
        <v>CONFIRMED BULLISH</v>
      </c>
      <c r="M1178" s="7">
        <f t="shared" si="180"/>
        <v>25</v>
      </c>
      <c r="N1178" s="7">
        <f t="shared" si="181"/>
        <v>45</v>
      </c>
      <c r="O1178" s="7">
        <f t="shared" si="182"/>
        <v>50</v>
      </c>
      <c r="P1178" s="7">
        <f t="shared" si="183"/>
        <v>83.5</v>
      </c>
      <c r="Q1178" s="8">
        <f t="shared" si="184"/>
        <v>44.524999999999999</v>
      </c>
      <c r="R1178" s="8">
        <f t="shared" si="185"/>
        <v>52.375</v>
      </c>
      <c r="S1178" s="8">
        <f t="shared" si="186"/>
        <v>60.575000000000003</v>
      </c>
      <c r="T1178" s="8">
        <f t="shared" si="187"/>
        <v>50.875</v>
      </c>
      <c r="U1178" s="7">
        <f t="shared" si="188"/>
        <v>52.491666666666674</v>
      </c>
      <c r="V1178" s="7">
        <f t="shared" si="189"/>
        <v>52.087500000000006</v>
      </c>
    </row>
    <row r="1179" spans="1:22" ht="13.5" x14ac:dyDescent="0.25">
      <c r="A1179" s="3">
        <f>RSI!A1179</f>
        <v>44427</v>
      </c>
      <c r="B1179" s="2">
        <f>RSI!B1179</f>
        <v>2.15</v>
      </c>
      <c r="C1179" s="2">
        <f>RSI!I1179</f>
        <v>64.743287557322759</v>
      </c>
      <c r="D1179" s="2">
        <f>MACD!E1179</f>
        <v>-2.6128088896582913E-2</v>
      </c>
      <c r="E1179" s="2">
        <f>MACD!F1179</f>
        <v>-2.3410195758150166E-2</v>
      </c>
      <c r="F1179" s="2">
        <f>'Moving Avg'!D1179</f>
        <v>2.15</v>
      </c>
      <c r="G1179" s="2">
        <f>'Moving Avg'!F1179</f>
        <v>2.1029999999999993</v>
      </c>
      <c r="H1179" s="2">
        <f>'Moving Avg'!G1179</f>
        <v>2.0792000000000006</v>
      </c>
      <c r="I1179" s="2">
        <f>'Moving Avg'!H1179</f>
        <v>1.9468000000000005</v>
      </c>
      <c r="J1179" s="5" t="str">
        <f>OBV!F1179</f>
        <v>NEUTRAL</v>
      </c>
      <c r="K1179" s="5" t="str">
        <f>OBV!G1179</f>
        <v>NEUTRAL</v>
      </c>
      <c r="L1179" s="5" t="str">
        <f>OBV!H1179</f>
        <v>NEUTRAL</v>
      </c>
      <c r="M1179" s="7">
        <f t="shared" si="180"/>
        <v>25</v>
      </c>
      <c r="N1179" s="7">
        <f t="shared" si="181"/>
        <v>45</v>
      </c>
      <c r="O1179" s="7">
        <f t="shared" si="182"/>
        <v>50</v>
      </c>
      <c r="P1179" s="7">
        <f t="shared" si="183"/>
        <v>33</v>
      </c>
      <c r="Q1179" s="8">
        <f t="shared" si="184"/>
        <v>36.950000000000003</v>
      </c>
      <c r="R1179" s="8">
        <f t="shared" si="185"/>
        <v>39.75</v>
      </c>
      <c r="S1179" s="8">
        <f t="shared" si="186"/>
        <v>37.85</v>
      </c>
      <c r="T1179" s="8">
        <f t="shared" si="187"/>
        <v>38.25</v>
      </c>
      <c r="U1179" s="7">
        <f t="shared" si="188"/>
        <v>38.183333333333337</v>
      </c>
      <c r="V1179" s="7">
        <f t="shared" si="189"/>
        <v>38.200000000000003</v>
      </c>
    </row>
    <row r="1180" spans="1:22" ht="13.5" x14ac:dyDescent="0.25">
      <c r="A1180" s="3">
        <f>RSI!A1180</f>
        <v>44428</v>
      </c>
      <c r="B1180" s="2">
        <f>RSI!B1180</f>
        <v>2.15</v>
      </c>
      <c r="C1180" s="2">
        <f>RSI!I1180</f>
        <v>64.743287557322745</v>
      </c>
      <c r="D1180" s="2">
        <f>MACD!E1180</f>
        <v>-2.4887611414667443E-2</v>
      </c>
      <c r="E1180" s="2">
        <f>MACD!F1180</f>
        <v>-2.3705678889453623E-2</v>
      </c>
      <c r="F1180" s="2">
        <f>'Moving Avg'!D1180</f>
        <v>2.15</v>
      </c>
      <c r="G1180" s="2">
        <f>'Moving Avg'!F1180</f>
        <v>2.1074999999999995</v>
      </c>
      <c r="H1180" s="2">
        <f>'Moving Avg'!G1180</f>
        <v>2.0810000000000008</v>
      </c>
      <c r="I1180" s="2">
        <f>'Moving Avg'!H1180</f>
        <v>1.9494500000000006</v>
      </c>
      <c r="J1180" s="5" t="str">
        <f>OBV!F1180</f>
        <v>NEUTRAL</v>
      </c>
      <c r="K1180" s="5" t="str">
        <f>OBV!G1180</f>
        <v>NEUTRAL</v>
      </c>
      <c r="L1180" s="5" t="str">
        <f>OBV!H1180</f>
        <v>NEUTRAL</v>
      </c>
      <c r="M1180" s="7">
        <f t="shared" si="180"/>
        <v>25</v>
      </c>
      <c r="N1180" s="7">
        <f t="shared" si="181"/>
        <v>45</v>
      </c>
      <c r="O1180" s="7">
        <f t="shared" si="182"/>
        <v>50</v>
      </c>
      <c r="P1180" s="7">
        <f t="shared" si="183"/>
        <v>33</v>
      </c>
      <c r="Q1180" s="8">
        <f t="shared" si="184"/>
        <v>36.950000000000003</v>
      </c>
      <c r="R1180" s="8">
        <f t="shared" si="185"/>
        <v>39.75</v>
      </c>
      <c r="S1180" s="8">
        <f t="shared" si="186"/>
        <v>37.85</v>
      </c>
      <c r="T1180" s="8">
        <f t="shared" si="187"/>
        <v>38.25</v>
      </c>
      <c r="U1180" s="7">
        <f t="shared" si="188"/>
        <v>38.183333333333337</v>
      </c>
      <c r="V1180" s="7">
        <f t="shared" si="189"/>
        <v>38.200000000000003</v>
      </c>
    </row>
    <row r="1181" spans="1:22" ht="13.5" x14ac:dyDescent="0.25">
      <c r="A1181" s="3">
        <f>RSI!A1181</f>
        <v>44431</v>
      </c>
      <c r="B1181" s="2">
        <f>RSI!B1181</f>
        <v>2.15</v>
      </c>
      <c r="C1181" s="2">
        <f>RSI!I1181</f>
        <v>64.743287557322745</v>
      </c>
      <c r="D1181" s="2">
        <f>MACD!E1181</f>
        <v>-2.4087948300179018E-2</v>
      </c>
      <c r="E1181" s="2">
        <f>MACD!F1181</f>
        <v>-2.3782132771598703E-2</v>
      </c>
      <c r="F1181" s="2">
        <f>'Moving Avg'!D1181</f>
        <v>2.15</v>
      </c>
      <c r="G1181" s="2">
        <f>'Moving Avg'!F1181</f>
        <v>2.1119999999999992</v>
      </c>
      <c r="H1181" s="2">
        <f>'Moving Avg'!G1181</f>
        <v>2.0828000000000007</v>
      </c>
      <c r="I1181" s="2">
        <f>'Moving Avg'!H1181</f>
        <v>1.9519500000000003</v>
      </c>
      <c r="J1181" s="5" t="str">
        <f>OBV!F1181</f>
        <v>NEUTRAL</v>
      </c>
      <c r="K1181" s="5" t="str">
        <f>OBV!G1181</f>
        <v>NEUTRAL</v>
      </c>
      <c r="L1181" s="5" t="str">
        <f>OBV!H1181</f>
        <v>NEUTRAL</v>
      </c>
      <c r="M1181" s="7">
        <f t="shared" si="180"/>
        <v>25</v>
      </c>
      <c r="N1181" s="7">
        <f t="shared" si="181"/>
        <v>45</v>
      </c>
      <c r="O1181" s="7">
        <f t="shared" si="182"/>
        <v>50</v>
      </c>
      <c r="P1181" s="7">
        <f t="shared" si="183"/>
        <v>33</v>
      </c>
      <c r="Q1181" s="8">
        <f t="shared" si="184"/>
        <v>36.950000000000003</v>
      </c>
      <c r="R1181" s="8">
        <f t="shared" si="185"/>
        <v>39.75</v>
      </c>
      <c r="S1181" s="8">
        <f t="shared" si="186"/>
        <v>37.85</v>
      </c>
      <c r="T1181" s="8">
        <f t="shared" si="187"/>
        <v>38.25</v>
      </c>
      <c r="U1181" s="7">
        <f t="shared" si="188"/>
        <v>38.183333333333337</v>
      </c>
      <c r="V1181" s="7">
        <f t="shared" si="189"/>
        <v>38.200000000000003</v>
      </c>
    </row>
    <row r="1182" spans="1:22" ht="13.5" x14ac:dyDescent="0.25">
      <c r="A1182" s="3">
        <f>RSI!A1182</f>
        <v>44432</v>
      </c>
      <c r="B1182" s="2">
        <f>RSI!B1182</f>
        <v>2.15</v>
      </c>
      <c r="C1182" s="2">
        <f>RSI!I1182</f>
        <v>64.743287557322745</v>
      </c>
      <c r="D1182" s="2">
        <f>MACD!E1182</f>
        <v>-2.3642765537543298E-2</v>
      </c>
      <c r="E1182" s="2">
        <f>MACD!F1182</f>
        <v>-2.375425932478762E-2</v>
      </c>
      <c r="F1182" s="2">
        <f>'Moving Avg'!D1182</f>
        <v>2.15</v>
      </c>
      <c r="G1182" s="2">
        <f>'Moving Avg'!F1182</f>
        <v>2.1164999999999994</v>
      </c>
      <c r="H1182" s="2">
        <f>'Moving Avg'!G1182</f>
        <v>2.0846000000000013</v>
      </c>
      <c r="I1182" s="2">
        <f>'Moving Avg'!H1182</f>
        <v>1.9544500000000002</v>
      </c>
      <c r="J1182" s="5" t="str">
        <f>OBV!F1182</f>
        <v>NEUTRAL</v>
      </c>
      <c r="K1182" s="5" t="str">
        <f>OBV!G1182</f>
        <v>NEUTRAL</v>
      </c>
      <c r="L1182" s="5" t="str">
        <f>OBV!H1182</f>
        <v>NEUTRAL</v>
      </c>
      <c r="M1182" s="7">
        <f t="shared" si="180"/>
        <v>25</v>
      </c>
      <c r="N1182" s="7">
        <f t="shared" si="181"/>
        <v>0</v>
      </c>
      <c r="O1182" s="7">
        <f t="shared" si="182"/>
        <v>50</v>
      </c>
      <c r="P1182" s="7">
        <f t="shared" si="183"/>
        <v>33</v>
      </c>
      <c r="Q1182" s="8">
        <f t="shared" si="184"/>
        <v>21.2</v>
      </c>
      <c r="R1182" s="8">
        <f t="shared" si="185"/>
        <v>30.75</v>
      </c>
      <c r="S1182" s="8">
        <f t="shared" si="186"/>
        <v>31.1</v>
      </c>
      <c r="T1182" s="8">
        <f t="shared" si="187"/>
        <v>27</v>
      </c>
      <c r="U1182" s="7">
        <f t="shared" si="188"/>
        <v>27.683333333333337</v>
      </c>
      <c r="V1182" s="7">
        <f t="shared" si="189"/>
        <v>27.512500000000003</v>
      </c>
    </row>
    <row r="1183" spans="1:22" ht="13.5" x14ac:dyDescent="0.25">
      <c r="A1183" s="3">
        <f>RSI!A1183</f>
        <v>44433</v>
      </c>
      <c r="B1183" s="2">
        <f>RSI!B1183</f>
        <v>2.15</v>
      </c>
      <c r="C1183" s="2">
        <f>RSI!I1183</f>
        <v>64.743287557322745</v>
      </c>
      <c r="D1183" s="2">
        <f>MACD!E1183</f>
        <v>-2.3480382854138782E-2</v>
      </c>
      <c r="E1183" s="2">
        <f>MACD!F1183</f>
        <v>-2.3699484030657855E-2</v>
      </c>
      <c r="F1183" s="2">
        <f>'Moving Avg'!D1183</f>
        <v>2.15</v>
      </c>
      <c r="G1183" s="2">
        <f>'Moving Avg'!F1183</f>
        <v>2.1229999999999993</v>
      </c>
      <c r="H1183" s="2">
        <f>'Moving Avg'!G1183</f>
        <v>2.0864000000000011</v>
      </c>
      <c r="I1183" s="2">
        <f>'Moving Avg'!H1183</f>
        <v>1.9569499999999997</v>
      </c>
      <c r="J1183" s="5" t="str">
        <f>OBV!F1183</f>
        <v>NEUTRAL</v>
      </c>
      <c r="K1183" s="5" t="str">
        <f>OBV!G1183</f>
        <v>NEUTRAL</v>
      </c>
      <c r="L1183" s="5" t="str">
        <f>OBV!H1183</f>
        <v>NEUTRAL</v>
      </c>
      <c r="M1183" s="7">
        <f t="shared" si="180"/>
        <v>25</v>
      </c>
      <c r="N1183" s="7">
        <f t="shared" si="181"/>
        <v>0</v>
      </c>
      <c r="O1183" s="7">
        <f t="shared" si="182"/>
        <v>50</v>
      </c>
      <c r="P1183" s="7">
        <f t="shared" si="183"/>
        <v>33</v>
      </c>
      <c r="Q1183" s="8">
        <f t="shared" si="184"/>
        <v>21.2</v>
      </c>
      <c r="R1183" s="8">
        <f t="shared" si="185"/>
        <v>30.75</v>
      </c>
      <c r="S1183" s="8">
        <f t="shared" si="186"/>
        <v>31.1</v>
      </c>
      <c r="T1183" s="8">
        <f t="shared" si="187"/>
        <v>27</v>
      </c>
      <c r="U1183" s="7">
        <f t="shared" si="188"/>
        <v>27.683333333333337</v>
      </c>
      <c r="V1183" s="7">
        <f t="shared" si="189"/>
        <v>27.512500000000003</v>
      </c>
    </row>
    <row r="1184" spans="1:22" ht="13.5" x14ac:dyDescent="0.25">
      <c r="A1184" s="3">
        <f>RSI!A1184</f>
        <v>44434</v>
      </c>
      <c r="B1184" s="2">
        <f>RSI!B1184</f>
        <v>2.15</v>
      </c>
      <c r="C1184" s="2">
        <f>RSI!I1184</f>
        <v>64.743287557322745</v>
      </c>
      <c r="D1184" s="2">
        <f>MACD!E1184</f>
        <v>-1.738757154544146E-2</v>
      </c>
      <c r="E1184" s="2">
        <f>MACD!F1184</f>
        <v>-2.2437101533614577E-2</v>
      </c>
      <c r="F1184" s="2">
        <f>'Moving Avg'!D1184</f>
        <v>2.15</v>
      </c>
      <c r="G1184" s="2">
        <f>'Moving Avg'!F1184</f>
        <v>2.1294999999999993</v>
      </c>
      <c r="H1184" s="2">
        <f>'Moving Avg'!G1184</f>
        <v>2.0882000000000018</v>
      </c>
      <c r="I1184" s="2">
        <f>'Moving Avg'!H1184</f>
        <v>1.9595499999999995</v>
      </c>
      <c r="J1184" s="5" t="str">
        <f>OBV!F1184</f>
        <v>NEUTRAL</v>
      </c>
      <c r="K1184" s="5" t="str">
        <f>OBV!G1184</f>
        <v>NEUTRAL</v>
      </c>
      <c r="L1184" s="5" t="str">
        <f>OBV!H1184</f>
        <v>NEUTRAL</v>
      </c>
      <c r="M1184" s="7">
        <f t="shared" si="180"/>
        <v>25</v>
      </c>
      <c r="N1184" s="7">
        <f t="shared" si="181"/>
        <v>0</v>
      </c>
      <c r="O1184" s="7">
        <f t="shared" si="182"/>
        <v>50</v>
      </c>
      <c r="P1184" s="7">
        <f t="shared" si="183"/>
        <v>33</v>
      </c>
      <c r="Q1184" s="8">
        <f t="shared" si="184"/>
        <v>21.2</v>
      </c>
      <c r="R1184" s="8">
        <f t="shared" si="185"/>
        <v>30.75</v>
      </c>
      <c r="S1184" s="8">
        <f t="shared" si="186"/>
        <v>31.1</v>
      </c>
      <c r="T1184" s="8">
        <f t="shared" si="187"/>
        <v>27</v>
      </c>
      <c r="U1184" s="7">
        <f t="shared" si="188"/>
        <v>27.683333333333337</v>
      </c>
      <c r="V1184" s="7">
        <f t="shared" si="189"/>
        <v>27.512500000000003</v>
      </c>
    </row>
    <row r="1185" spans="1:22" ht="13.5" x14ac:dyDescent="0.25">
      <c r="A1185" s="3">
        <f>RSI!A1185</f>
        <v>44435</v>
      </c>
      <c r="B1185" s="2">
        <f>RSI!B1185</f>
        <v>2.15</v>
      </c>
      <c r="C1185" s="2">
        <f>RSI!I1185</f>
        <v>64.743287557322745</v>
      </c>
      <c r="D1185" s="2">
        <f>MACD!E1185</f>
        <v>-1.2415852468309119E-2</v>
      </c>
      <c r="E1185" s="2">
        <f>MACD!F1185</f>
        <v>-2.0432851720553487E-2</v>
      </c>
      <c r="F1185" s="2">
        <f>'Moving Avg'!D1185</f>
        <v>2.15</v>
      </c>
      <c r="G1185" s="2">
        <f>'Moving Avg'!F1185</f>
        <v>2.1339999999999995</v>
      </c>
      <c r="H1185" s="2">
        <f>'Moving Avg'!G1185</f>
        <v>2.0900000000000016</v>
      </c>
      <c r="I1185" s="2">
        <f>'Moving Avg'!H1185</f>
        <v>1.9621499999999994</v>
      </c>
      <c r="J1185" s="5" t="str">
        <f>OBV!F1185</f>
        <v>NEUTRAL</v>
      </c>
      <c r="K1185" s="5" t="str">
        <f>OBV!G1185</f>
        <v>NEUTRAL</v>
      </c>
      <c r="L1185" s="5" t="str">
        <f>OBV!H1185</f>
        <v>NEUTRAL</v>
      </c>
      <c r="M1185" s="7">
        <f t="shared" si="180"/>
        <v>25</v>
      </c>
      <c r="N1185" s="7">
        <f t="shared" si="181"/>
        <v>0</v>
      </c>
      <c r="O1185" s="7">
        <f t="shared" si="182"/>
        <v>50</v>
      </c>
      <c r="P1185" s="7">
        <f t="shared" si="183"/>
        <v>33</v>
      </c>
      <c r="Q1185" s="8">
        <f t="shared" si="184"/>
        <v>21.2</v>
      </c>
      <c r="R1185" s="8">
        <f t="shared" si="185"/>
        <v>30.75</v>
      </c>
      <c r="S1185" s="8">
        <f t="shared" si="186"/>
        <v>31.1</v>
      </c>
      <c r="T1185" s="8">
        <f t="shared" si="187"/>
        <v>27</v>
      </c>
      <c r="U1185" s="7">
        <f t="shared" si="188"/>
        <v>27.683333333333337</v>
      </c>
      <c r="V1185" s="7">
        <f t="shared" si="189"/>
        <v>27.512500000000003</v>
      </c>
    </row>
    <row r="1186" spans="1:22" ht="13.5" x14ac:dyDescent="0.25">
      <c r="A1186" s="3">
        <f>RSI!A1186</f>
        <v>44438</v>
      </c>
      <c r="B1186" s="2">
        <f>RSI!B1186</f>
        <v>2.15</v>
      </c>
      <c r="C1186" s="2">
        <f>RSI!I1186</f>
        <v>64.743287557322759</v>
      </c>
      <c r="D1186" s="2">
        <f>MACD!E1186</f>
        <v>-8.3791397729111594E-3</v>
      </c>
      <c r="E1186" s="2">
        <f>MACD!F1186</f>
        <v>-1.8022109331025021E-2</v>
      </c>
      <c r="F1186" s="2">
        <f>'Moving Avg'!D1186</f>
        <v>2.15</v>
      </c>
      <c r="G1186" s="2">
        <f>'Moving Avg'!F1186</f>
        <v>2.1359999999999992</v>
      </c>
      <c r="H1186" s="2">
        <f>'Moving Avg'!G1186</f>
        <v>2.0918000000000019</v>
      </c>
      <c r="I1186" s="2">
        <f>'Moving Avg'!H1186</f>
        <v>1.9647499999999993</v>
      </c>
      <c r="J1186" s="5" t="str">
        <f>OBV!F1186</f>
        <v>NEUTRAL</v>
      </c>
      <c r="K1186" s="5" t="str">
        <f>OBV!G1186</f>
        <v>NEUTRAL</v>
      </c>
      <c r="L1186" s="5" t="str">
        <f>OBV!H1186</f>
        <v>NEUTRAL</v>
      </c>
      <c r="M1186" s="7">
        <f t="shared" si="180"/>
        <v>25</v>
      </c>
      <c r="N1186" s="7">
        <f t="shared" si="181"/>
        <v>0</v>
      </c>
      <c r="O1186" s="7">
        <f t="shared" si="182"/>
        <v>50</v>
      </c>
      <c r="P1186" s="7">
        <f t="shared" si="183"/>
        <v>33</v>
      </c>
      <c r="Q1186" s="8">
        <f t="shared" si="184"/>
        <v>21.2</v>
      </c>
      <c r="R1186" s="8">
        <f t="shared" si="185"/>
        <v>30.75</v>
      </c>
      <c r="S1186" s="8">
        <f t="shared" si="186"/>
        <v>31.1</v>
      </c>
      <c r="T1186" s="8">
        <f t="shared" si="187"/>
        <v>27</v>
      </c>
      <c r="U1186" s="7">
        <f t="shared" si="188"/>
        <v>27.683333333333337</v>
      </c>
      <c r="V1186" s="7">
        <f t="shared" si="189"/>
        <v>27.512500000000003</v>
      </c>
    </row>
    <row r="1187" spans="1:22" ht="13.5" x14ac:dyDescent="0.25">
      <c r="A1187" s="3">
        <f>RSI!A1187</f>
        <v>44439</v>
      </c>
      <c r="B1187" s="2">
        <f>RSI!B1187</f>
        <v>2.15</v>
      </c>
      <c r="C1187" s="2">
        <f>RSI!I1187</f>
        <v>64.743287557322759</v>
      </c>
      <c r="D1187" s="2">
        <f>MACD!E1187</f>
        <v>-5.1209843588768678E-3</v>
      </c>
      <c r="E1187" s="2">
        <f>MACD!F1187</f>
        <v>-1.5441884336595392E-2</v>
      </c>
      <c r="F1187" s="2">
        <f>'Moving Avg'!D1187</f>
        <v>2.15</v>
      </c>
      <c r="G1187" s="2">
        <f>'Moving Avg'!F1187</f>
        <v>2.137999999999999</v>
      </c>
      <c r="H1187" s="2">
        <f>'Moving Avg'!G1187</f>
        <v>2.0936000000000021</v>
      </c>
      <c r="I1187" s="2">
        <f>'Moving Avg'!H1187</f>
        <v>1.967349999999999</v>
      </c>
      <c r="J1187" s="5" t="str">
        <f>OBV!F1187</f>
        <v>NEUTRAL</v>
      </c>
      <c r="K1187" s="5" t="str">
        <f>OBV!G1187</f>
        <v>NEUTRAL</v>
      </c>
      <c r="L1187" s="5" t="str">
        <f>OBV!H1187</f>
        <v>NEUTRAL</v>
      </c>
      <c r="M1187" s="7">
        <f t="shared" si="180"/>
        <v>25</v>
      </c>
      <c r="N1187" s="7">
        <f t="shared" si="181"/>
        <v>0</v>
      </c>
      <c r="O1187" s="7">
        <f t="shared" si="182"/>
        <v>50</v>
      </c>
      <c r="P1187" s="7">
        <f t="shared" si="183"/>
        <v>33</v>
      </c>
      <c r="Q1187" s="8">
        <f t="shared" si="184"/>
        <v>21.2</v>
      </c>
      <c r="R1187" s="8">
        <f t="shared" si="185"/>
        <v>30.75</v>
      </c>
      <c r="S1187" s="8">
        <f t="shared" si="186"/>
        <v>31.1</v>
      </c>
      <c r="T1187" s="8">
        <f t="shared" si="187"/>
        <v>27</v>
      </c>
      <c r="U1187" s="7">
        <f t="shared" si="188"/>
        <v>27.683333333333337</v>
      </c>
      <c r="V1187" s="7">
        <f t="shared" si="189"/>
        <v>27.512500000000003</v>
      </c>
    </row>
    <row r="1188" spans="1:22" ht="13.5" x14ac:dyDescent="0.25">
      <c r="A1188" s="3">
        <f>RSI!A1188</f>
        <v>44440</v>
      </c>
      <c r="B1188" s="2">
        <f>RSI!B1188</f>
        <v>2.15</v>
      </c>
      <c r="C1188" s="2">
        <f>RSI!I1188</f>
        <v>64.743287557322759</v>
      </c>
      <c r="D1188" s="2">
        <f>MACD!E1188</f>
        <v>-2.509939697068031E-3</v>
      </c>
      <c r="E1188" s="2">
        <f>MACD!F1188</f>
        <v>-1.285549540868992E-2</v>
      </c>
      <c r="F1188" s="2">
        <f>'Moving Avg'!D1188</f>
        <v>2.15</v>
      </c>
      <c r="G1188" s="2">
        <f>'Moving Avg'!F1188</f>
        <v>2.1399999999999992</v>
      </c>
      <c r="H1188" s="2">
        <f>'Moving Avg'!G1188</f>
        <v>2.0954000000000024</v>
      </c>
      <c r="I1188" s="2">
        <f>'Moving Avg'!H1188</f>
        <v>1.969949999999999</v>
      </c>
      <c r="J1188" s="5" t="str">
        <f>OBV!F1188</f>
        <v>NEUTRAL</v>
      </c>
      <c r="K1188" s="5" t="str">
        <f>OBV!G1188</f>
        <v>NEUTRAL</v>
      </c>
      <c r="L1188" s="5" t="str">
        <f>OBV!H1188</f>
        <v>NEUTRAL</v>
      </c>
      <c r="M1188" s="7">
        <f t="shared" si="180"/>
        <v>25</v>
      </c>
      <c r="N1188" s="7">
        <f t="shared" si="181"/>
        <v>0</v>
      </c>
      <c r="O1188" s="7">
        <f t="shared" si="182"/>
        <v>50</v>
      </c>
      <c r="P1188" s="7">
        <f t="shared" si="183"/>
        <v>33</v>
      </c>
      <c r="Q1188" s="8">
        <f t="shared" si="184"/>
        <v>21.2</v>
      </c>
      <c r="R1188" s="8">
        <f t="shared" si="185"/>
        <v>30.75</v>
      </c>
      <c r="S1188" s="8">
        <f t="shared" si="186"/>
        <v>31.1</v>
      </c>
      <c r="T1188" s="8">
        <f t="shared" si="187"/>
        <v>27</v>
      </c>
      <c r="U1188" s="7">
        <f t="shared" si="188"/>
        <v>27.683333333333337</v>
      </c>
      <c r="V1188" s="7">
        <f t="shared" si="189"/>
        <v>27.512500000000003</v>
      </c>
    </row>
    <row r="1189" spans="1:22" ht="13.5" x14ac:dyDescent="0.25">
      <c r="A1189" s="3">
        <f>RSI!A1189</f>
        <v>44441</v>
      </c>
      <c r="B1189" s="2">
        <f>RSI!B1189</f>
        <v>2.15</v>
      </c>
      <c r="C1189" s="2">
        <f>RSI!I1189</f>
        <v>64.743287557322759</v>
      </c>
      <c r="D1189" s="2">
        <f>MACD!E1189</f>
        <v>-4.3564613357593984E-4</v>
      </c>
      <c r="E1189" s="2">
        <f>MACD!F1189</f>
        <v>-1.0371525553667126E-2</v>
      </c>
      <c r="F1189" s="2">
        <f>'Moving Avg'!D1189</f>
        <v>2.15</v>
      </c>
      <c r="G1189" s="2">
        <f>'Moving Avg'!F1189</f>
        <v>2.141999999999999</v>
      </c>
      <c r="H1189" s="2">
        <f>'Moving Avg'!G1189</f>
        <v>2.0980000000000025</v>
      </c>
      <c r="I1189" s="2">
        <f>'Moving Avg'!H1189</f>
        <v>1.9725499999999989</v>
      </c>
      <c r="J1189" s="5" t="str">
        <f>OBV!F1189</f>
        <v>NEUTRAL</v>
      </c>
      <c r="K1189" s="5" t="str">
        <f>OBV!G1189</f>
        <v>NEUTRAL</v>
      </c>
      <c r="L1189" s="5" t="str">
        <f>OBV!H1189</f>
        <v>NEUTRAL</v>
      </c>
      <c r="M1189" s="7">
        <f t="shared" si="180"/>
        <v>25</v>
      </c>
      <c r="N1189" s="7">
        <f t="shared" si="181"/>
        <v>0</v>
      </c>
      <c r="O1189" s="7">
        <f t="shared" si="182"/>
        <v>50</v>
      </c>
      <c r="P1189" s="7">
        <f t="shared" si="183"/>
        <v>33</v>
      </c>
      <c r="Q1189" s="8">
        <f t="shared" si="184"/>
        <v>21.2</v>
      </c>
      <c r="R1189" s="8">
        <f t="shared" si="185"/>
        <v>30.75</v>
      </c>
      <c r="S1189" s="8">
        <f t="shared" si="186"/>
        <v>31.1</v>
      </c>
      <c r="T1189" s="8">
        <f t="shared" si="187"/>
        <v>27</v>
      </c>
      <c r="U1189" s="7">
        <f t="shared" si="188"/>
        <v>27.683333333333337</v>
      </c>
      <c r="V1189" s="7">
        <f t="shared" si="189"/>
        <v>27.512500000000003</v>
      </c>
    </row>
    <row r="1190" spans="1:22" ht="13.5" x14ac:dyDescent="0.25">
      <c r="A1190" s="3">
        <f>RSI!A1190</f>
        <v>44442</v>
      </c>
      <c r="B1190" s="2">
        <f>RSI!B1190</f>
        <v>2.15</v>
      </c>
      <c r="C1190" s="2">
        <f>RSI!I1190</f>
        <v>64.743287557322759</v>
      </c>
      <c r="D1190" s="2">
        <f>MACD!E1190</f>
        <v>1.1944772695429151E-3</v>
      </c>
      <c r="E1190" s="2">
        <f>MACD!F1190</f>
        <v>-8.0583249890251174E-3</v>
      </c>
      <c r="F1190" s="2">
        <f>'Moving Avg'!D1190</f>
        <v>2.15</v>
      </c>
      <c r="G1190" s="2">
        <f>'Moving Avg'!F1190</f>
        <v>2.1439999999999992</v>
      </c>
      <c r="H1190" s="2">
        <f>'Moving Avg'!G1190</f>
        <v>2.1014000000000026</v>
      </c>
      <c r="I1190" s="2">
        <f>'Moving Avg'!H1190</f>
        <v>1.9751499999999986</v>
      </c>
      <c r="J1190" s="5" t="str">
        <f>OBV!F1190</f>
        <v>NEUTRAL</v>
      </c>
      <c r="K1190" s="5" t="str">
        <f>OBV!G1190</f>
        <v>NEUTRAL</v>
      </c>
      <c r="L1190" s="5" t="str">
        <f>OBV!H1190</f>
        <v>NEUTRAL</v>
      </c>
      <c r="M1190" s="7">
        <f t="shared" si="180"/>
        <v>25</v>
      </c>
      <c r="N1190" s="7">
        <f t="shared" si="181"/>
        <v>0</v>
      </c>
      <c r="O1190" s="7">
        <f t="shared" si="182"/>
        <v>50</v>
      </c>
      <c r="P1190" s="7">
        <f t="shared" si="183"/>
        <v>33</v>
      </c>
      <c r="Q1190" s="8">
        <f t="shared" si="184"/>
        <v>21.2</v>
      </c>
      <c r="R1190" s="8">
        <f t="shared" si="185"/>
        <v>30.75</v>
      </c>
      <c r="S1190" s="8">
        <f t="shared" si="186"/>
        <v>31.1</v>
      </c>
      <c r="T1190" s="8">
        <f t="shared" si="187"/>
        <v>27</v>
      </c>
      <c r="U1190" s="7">
        <f t="shared" si="188"/>
        <v>27.683333333333337</v>
      </c>
      <c r="V1190" s="7">
        <f t="shared" si="189"/>
        <v>27.512500000000003</v>
      </c>
    </row>
    <row r="1191" spans="1:22" ht="13.5" x14ac:dyDescent="0.25">
      <c r="A1191" s="3">
        <f>RSI!A1191</f>
        <v>44445</v>
      </c>
      <c r="B1191" s="2">
        <f>RSI!B1191</f>
        <v>2.15</v>
      </c>
      <c r="C1191" s="2">
        <f>RSI!I1191</f>
        <v>64.743287557322745</v>
      </c>
      <c r="D1191" s="2">
        <f>MACD!E1191</f>
        <v>2.4580272033873918E-3</v>
      </c>
      <c r="E1191" s="2">
        <f>MACD!F1191</f>
        <v>-5.9550545505426163E-3</v>
      </c>
      <c r="F1191" s="2">
        <f>'Moving Avg'!D1191</f>
        <v>2.15</v>
      </c>
      <c r="G1191" s="2">
        <f>'Moving Avg'!F1191</f>
        <v>2.1459999999999995</v>
      </c>
      <c r="H1191" s="2">
        <f>'Moving Avg'!G1191</f>
        <v>2.1048000000000027</v>
      </c>
      <c r="I1191" s="2">
        <f>'Moving Avg'!H1191</f>
        <v>1.9777499999999983</v>
      </c>
      <c r="J1191" s="5" t="str">
        <f>OBV!F1191</f>
        <v>NEUTRAL</v>
      </c>
      <c r="K1191" s="5" t="str">
        <f>OBV!G1191</f>
        <v>NEUTRAL</v>
      </c>
      <c r="L1191" s="5" t="str">
        <f>OBV!H1191</f>
        <v>NEUTRAL</v>
      </c>
      <c r="M1191" s="7">
        <f t="shared" si="180"/>
        <v>25</v>
      </c>
      <c r="N1191" s="7">
        <f t="shared" si="181"/>
        <v>0</v>
      </c>
      <c r="O1191" s="7">
        <f t="shared" si="182"/>
        <v>50</v>
      </c>
      <c r="P1191" s="7">
        <f t="shared" si="183"/>
        <v>33</v>
      </c>
      <c r="Q1191" s="8">
        <f t="shared" si="184"/>
        <v>21.2</v>
      </c>
      <c r="R1191" s="8">
        <f t="shared" si="185"/>
        <v>30.75</v>
      </c>
      <c r="S1191" s="8">
        <f t="shared" si="186"/>
        <v>31.1</v>
      </c>
      <c r="T1191" s="8">
        <f t="shared" si="187"/>
        <v>27</v>
      </c>
      <c r="U1191" s="7">
        <f t="shared" si="188"/>
        <v>27.683333333333337</v>
      </c>
      <c r="V1191" s="7">
        <f t="shared" si="189"/>
        <v>27.512500000000003</v>
      </c>
    </row>
    <row r="1192" spans="1:22" ht="13.5" x14ac:dyDescent="0.25">
      <c r="A1192" s="3">
        <f>RSI!A1192</f>
        <v>44446</v>
      </c>
      <c r="B1192" s="2">
        <f>RSI!B1192</f>
        <v>2.2000000000000002</v>
      </c>
      <c r="C1192" s="2">
        <f>RSI!I1192</f>
        <v>80.684408555072167</v>
      </c>
      <c r="D1192" s="2">
        <f>MACD!E1192</f>
        <v>-2.8372743195825834E-4</v>
      </c>
      <c r="E1192" s="2">
        <f>MACD!F1192</f>
        <v>-4.820789126825745E-3</v>
      </c>
      <c r="F1192" s="2">
        <f>'Moving Avg'!D1192</f>
        <v>2.16</v>
      </c>
      <c r="G1192" s="2">
        <f>'Moving Avg'!F1192</f>
        <v>2.1504999999999996</v>
      </c>
      <c r="H1192" s="2">
        <f>'Moving Avg'!G1192</f>
        <v>2.1094000000000026</v>
      </c>
      <c r="I1192" s="2">
        <f>'Moving Avg'!H1192</f>
        <v>1.9805999999999984</v>
      </c>
      <c r="J1192" s="5" t="str">
        <f>OBV!F1192</f>
        <v>BULLISH</v>
      </c>
      <c r="K1192" s="5" t="str">
        <f>OBV!G1192</f>
        <v>NEUTRAL</v>
      </c>
      <c r="L1192" s="5" t="str">
        <f>OBV!H1192</f>
        <v>CONFIRMED BULLISH</v>
      </c>
      <c r="M1192" s="7">
        <f t="shared" si="180"/>
        <v>0</v>
      </c>
      <c r="N1192" s="7">
        <f t="shared" si="181"/>
        <v>0</v>
      </c>
      <c r="O1192" s="7">
        <f t="shared" si="182"/>
        <v>50</v>
      </c>
      <c r="P1192" s="7">
        <f t="shared" si="183"/>
        <v>83.5</v>
      </c>
      <c r="Q1192" s="8">
        <f t="shared" si="184"/>
        <v>20.024999999999999</v>
      </c>
      <c r="R1192" s="8">
        <f t="shared" si="185"/>
        <v>38.375</v>
      </c>
      <c r="S1192" s="8">
        <f t="shared" si="186"/>
        <v>50.075000000000003</v>
      </c>
      <c r="T1192" s="8">
        <f t="shared" si="187"/>
        <v>33.375</v>
      </c>
      <c r="U1192" s="7">
        <f t="shared" si="188"/>
        <v>36.158333333333331</v>
      </c>
      <c r="V1192" s="7">
        <f t="shared" si="189"/>
        <v>35.462499999999999</v>
      </c>
    </row>
    <row r="1193" spans="1:22" ht="13.5" x14ac:dyDescent="0.25">
      <c r="A1193" s="3">
        <f>RSI!A1193</f>
        <v>44447</v>
      </c>
      <c r="B1193" s="2">
        <f>RSI!B1193</f>
        <v>2.2000000000000002</v>
      </c>
      <c r="C1193" s="2">
        <f>RSI!I1193</f>
        <v>80.684408555072167</v>
      </c>
      <c r="D1193" s="2">
        <f>MACD!E1193</f>
        <v>-2.9983930017367655E-3</v>
      </c>
      <c r="E1193" s="2">
        <f>MACD!F1193</f>
        <v>-4.4563099018079498E-3</v>
      </c>
      <c r="F1193" s="2">
        <f>'Moving Avg'!D1193</f>
        <v>2.1699999999999995</v>
      </c>
      <c r="G1193" s="2">
        <f>'Moving Avg'!F1193</f>
        <v>2.1549999999999998</v>
      </c>
      <c r="H1193" s="2">
        <f>'Moving Avg'!G1193</f>
        <v>2.1134000000000022</v>
      </c>
      <c r="I1193" s="2">
        <f>'Moving Avg'!H1193</f>
        <v>1.9834499999999984</v>
      </c>
      <c r="J1193" s="5" t="str">
        <f>OBV!F1193</f>
        <v>BULLISH</v>
      </c>
      <c r="K1193" s="5" t="str">
        <f>OBV!G1193</f>
        <v>NEUTRAL</v>
      </c>
      <c r="L1193" s="5" t="str">
        <f>OBV!H1193</f>
        <v>CONFIRMED BULLISH</v>
      </c>
      <c r="M1193" s="7">
        <f t="shared" si="180"/>
        <v>0</v>
      </c>
      <c r="N1193" s="7">
        <f t="shared" si="181"/>
        <v>0</v>
      </c>
      <c r="O1193" s="7">
        <f t="shared" si="182"/>
        <v>50</v>
      </c>
      <c r="P1193" s="7">
        <f t="shared" si="183"/>
        <v>83.5</v>
      </c>
      <c r="Q1193" s="8">
        <f t="shared" si="184"/>
        <v>20.024999999999999</v>
      </c>
      <c r="R1193" s="8">
        <f t="shared" si="185"/>
        <v>38.375</v>
      </c>
      <c r="S1193" s="8">
        <f t="shared" si="186"/>
        <v>50.075000000000003</v>
      </c>
      <c r="T1193" s="8">
        <f t="shared" si="187"/>
        <v>33.375</v>
      </c>
      <c r="U1193" s="7">
        <f t="shared" si="188"/>
        <v>36.158333333333331</v>
      </c>
      <c r="V1193" s="7">
        <f t="shared" si="189"/>
        <v>35.462499999999999</v>
      </c>
    </row>
    <row r="1194" spans="1:22" ht="13.5" x14ac:dyDescent="0.25">
      <c r="A1194" s="3">
        <f>RSI!A1194</f>
        <v>44448</v>
      </c>
      <c r="B1194" s="2">
        <f>RSI!B1194</f>
        <v>2.2000000000000002</v>
      </c>
      <c r="C1194" s="2">
        <f>RSI!I1194</f>
        <v>80.684408555072167</v>
      </c>
      <c r="D1194" s="2">
        <f>MACD!E1194</f>
        <v>-5.66089858487695E-3</v>
      </c>
      <c r="E1194" s="2">
        <f>MACD!F1194</f>
        <v>-4.6972276384217504E-3</v>
      </c>
      <c r="F1194" s="2">
        <f>'Moving Avg'!D1194</f>
        <v>2.1799999999999997</v>
      </c>
      <c r="G1194" s="2">
        <f>'Moving Avg'!F1194</f>
        <v>2.1574999999999998</v>
      </c>
      <c r="H1194" s="2">
        <f>'Moving Avg'!G1194</f>
        <v>2.1162000000000019</v>
      </c>
      <c r="I1194" s="2">
        <f>'Moving Avg'!H1194</f>
        <v>1.9864999999999982</v>
      </c>
      <c r="J1194" s="5" t="str">
        <f>OBV!F1194</f>
        <v>BULLISH</v>
      </c>
      <c r="K1194" s="5" t="str">
        <f>OBV!G1194</f>
        <v>NEUTRAL</v>
      </c>
      <c r="L1194" s="5" t="str">
        <f>OBV!H1194</f>
        <v>CONFIRMED BULLISH</v>
      </c>
      <c r="M1194" s="7">
        <f t="shared" si="180"/>
        <v>0</v>
      </c>
      <c r="N1194" s="7">
        <f t="shared" si="181"/>
        <v>45</v>
      </c>
      <c r="O1194" s="7">
        <f t="shared" si="182"/>
        <v>50</v>
      </c>
      <c r="P1194" s="7">
        <f t="shared" si="183"/>
        <v>83.5</v>
      </c>
      <c r="Q1194" s="8">
        <f t="shared" si="184"/>
        <v>35.774999999999999</v>
      </c>
      <c r="R1194" s="8">
        <f t="shared" si="185"/>
        <v>47.375</v>
      </c>
      <c r="S1194" s="8">
        <f t="shared" si="186"/>
        <v>56.825000000000003</v>
      </c>
      <c r="T1194" s="8">
        <f t="shared" si="187"/>
        <v>44.625</v>
      </c>
      <c r="U1194" s="7">
        <f t="shared" si="188"/>
        <v>46.658333333333339</v>
      </c>
      <c r="V1194" s="7">
        <f t="shared" si="189"/>
        <v>46.150000000000006</v>
      </c>
    </row>
    <row r="1195" spans="1:22" ht="13.5" x14ac:dyDescent="0.25">
      <c r="A1195" s="3">
        <f>RSI!A1195</f>
        <v>44449</v>
      </c>
      <c r="B1195" s="2">
        <f>RSI!B1195</f>
        <v>2.2000000000000002</v>
      </c>
      <c r="C1195" s="2">
        <f>RSI!I1195</f>
        <v>80.684408555072167</v>
      </c>
      <c r="D1195" s="2">
        <f>MACD!E1195</f>
        <v>-8.2521961376516018E-3</v>
      </c>
      <c r="E1195" s="2">
        <f>MACD!F1195</f>
        <v>-5.4082213382677206E-3</v>
      </c>
      <c r="F1195" s="2">
        <f>'Moving Avg'!D1195</f>
        <v>2.19</v>
      </c>
      <c r="G1195" s="2">
        <f>'Moving Avg'!F1195</f>
        <v>2.16</v>
      </c>
      <c r="H1195" s="2">
        <f>'Moving Avg'!G1195</f>
        <v>2.119000000000002</v>
      </c>
      <c r="I1195" s="2">
        <f>'Moving Avg'!H1195</f>
        <v>1.989349999999998</v>
      </c>
      <c r="J1195" s="5" t="str">
        <f>OBV!F1195</f>
        <v>BULLISH</v>
      </c>
      <c r="K1195" s="5" t="str">
        <f>OBV!G1195</f>
        <v>NEUTRAL</v>
      </c>
      <c r="L1195" s="5" t="str">
        <f>OBV!H1195</f>
        <v>CONFIRMED BULLISH</v>
      </c>
      <c r="M1195" s="7">
        <f t="shared" si="180"/>
        <v>0</v>
      </c>
      <c r="N1195" s="7">
        <f t="shared" si="181"/>
        <v>45</v>
      </c>
      <c r="O1195" s="7">
        <f t="shared" si="182"/>
        <v>50</v>
      </c>
      <c r="P1195" s="7">
        <f t="shared" si="183"/>
        <v>83.5</v>
      </c>
      <c r="Q1195" s="8">
        <f t="shared" si="184"/>
        <v>35.774999999999999</v>
      </c>
      <c r="R1195" s="8">
        <f t="shared" si="185"/>
        <v>47.375</v>
      </c>
      <c r="S1195" s="8">
        <f t="shared" si="186"/>
        <v>56.825000000000003</v>
      </c>
      <c r="T1195" s="8">
        <f t="shared" si="187"/>
        <v>44.625</v>
      </c>
      <c r="U1195" s="7">
        <f t="shared" si="188"/>
        <v>46.658333333333339</v>
      </c>
      <c r="V1195" s="7">
        <f t="shared" si="189"/>
        <v>46.150000000000006</v>
      </c>
    </row>
    <row r="1196" spans="1:22" ht="13.5" x14ac:dyDescent="0.25">
      <c r="A1196" s="3">
        <f>RSI!A1196</f>
        <v>44452</v>
      </c>
      <c r="B1196" s="2">
        <f>RSI!B1196</f>
        <v>2.2000000000000002</v>
      </c>
      <c r="C1196" s="2">
        <f>RSI!I1196</f>
        <v>80.684408555072167</v>
      </c>
      <c r="D1196" s="2">
        <f>MACD!E1196</f>
        <v>-1.0758173466604237E-2</v>
      </c>
      <c r="E1196" s="2">
        <f>MACD!F1196</f>
        <v>-6.478211763935024E-3</v>
      </c>
      <c r="F1196" s="2">
        <f>'Moving Avg'!D1196</f>
        <v>2.2000000000000002</v>
      </c>
      <c r="G1196" s="2">
        <f>'Moving Avg'!F1196</f>
        <v>2.1625000000000005</v>
      </c>
      <c r="H1196" s="2">
        <f>'Moving Avg'!G1196</f>
        <v>2.1218000000000017</v>
      </c>
      <c r="I1196" s="2">
        <f>'Moving Avg'!H1196</f>
        <v>1.992199999999998</v>
      </c>
      <c r="J1196" s="5" t="str">
        <f>OBV!F1196</f>
        <v>BULLISH</v>
      </c>
      <c r="K1196" s="5" t="str">
        <f>OBV!G1196</f>
        <v>NEUTRAL</v>
      </c>
      <c r="L1196" s="5" t="str">
        <f>OBV!H1196</f>
        <v>CONFIRMED BULLISH</v>
      </c>
      <c r="M1196" s="7">
        <f t="shared" si="180"/>
        <v>0</v>
      </c>
      <c r="N1196" s="7">
        <f t="shared" si="181"/>
        <v>45</v>
      </c>
      <c r="O1196" s="7">
        <f t="shared" si="182"/>
        <v>50</v>
      </c>
      <c r="P1196" s="7">
        <f t="shared" si="183"/>
        <v>83.5</v>
      </c>
      <c r="Q1196" s="8">
        <f t="shared" si="184"/>
        <v>35.774999999999999</v>
      </c>
      <c r="R1196" s="8">
        <f t="shared" si="185"/>
        <v>47.375</v>
      </c>
      <c r="S1196" s="8">
        <f t="shared" si="186"/>
        <v>56.825000000000003</v>
      </c>
      <c r="T1196" s="8">
        <f t="shared" si="187"/>
        <v>44.625</v>
      </c>
      <c r="U1196" s="7">
        <f t="shared" si="188"/>
        <v>46.658333333333339</v>
      </c>
      <c r="V1196" s="7">
        <f t="shared" si="189"/>
        <v>46.150000000000006</v>
      </c>
    </row>
    <row r="1197" spans="1:22" ht="13.5" x14ac:dyDescent="0.25">
      <c r="A1197" s="3">
        <f>RSI!A1197</f>
        <v>44453</v>
      </c>
      <c r="B1197" s="2">
        <f>RSI!B1197</f>
        <v>2.2000000000000002</v>
      </c>
      <c r="C1197" s="2">
        <f>RSI!I1197</f>
        <v>80.684408555072167</v>
      </c>
      <c r="D1197" s="2">
        <f>MACD!E1197</f>
        <v>-1.3168746320153524E-2</v>
      </c>
      <c r="E1197" s="2">
        <f>MACD!F1197</f>
        <v>-7.8163186751787246E-3</v>
      </c>
      <c r="F1197" s="2">
        <f>'Moving Avg'!D1197</f>
        <v>2.2000000000000002</v>
      </c>
      <c r="G1197" s="2">
        <f>'Moving Avg'!F1197</f>
        <v>2.165</v>
      </c>
      <c r="H1197" s="2">
        <f>'Moving Avg'!G1197</f>
        <v>2.1246000000000014</v>
      </c>
      <c r="I1197" s="2">
        <f>'Moving Avg'!H1197</f>
        <v>1.995049999999998</v>
      </c>
      <c r="J1197" s="5" t="str">
        <f>OBV!F1197</f>
        <v>NEUTRAL</v>
      </c>
      <c r="K1197" s="5" t="str">
        <f>OBV!G1197</f>
        <v>NEUTRAL</v>
      </c>
      <c r="L1197" s="5" t="str">
        <f>OBV!H1197</f>
        <v>NEUTRAL</v>
      </c>
      <c r="M1197" s="7">
        <f t="shared" si="180"/>
        <v>0</v>
      </c>
      <c r="N1197" s="7">
        <f t="shared" si="181"/>
        <v>45</v>
      </c>
      <c r="O1197" s="7">
        <f t="shared" si="182"/>
        <v>50</v>
      </c>
      <c r="P1197" s="7">
        <f t="shared" si="183"/>
        <v>33</v>
      </c>
      <c r="Q1197" s="8">
        <f t="shared" si="184"/>
        <v>28.2</v>
      </c>
      <c r="R1197" s="8">
        <f t="shared" si="185"/>
        <v>34.75</v>
      </c>
      <c r="S1197" s="8">
        <f t="shared" si="186"/>
        <v>34.1</v>
      </c>
      <c r="T1197" s="8">
        <f t="shared" si="187"/>
        <v>32</v>
      </c>
      <c r="U1197" s="7">
        <f t="shared" si="188"/>
        <v>32.35</v>
      </c>
      <c r="V1197" s="7">
        <f t="shared" si="189"/>
        <v>32.262500000000003</v>
      </c>
    </row>
    <row r="1198" spans="1:22" ht="13.5" x14ac:dyDescent="0.25">
      <c r="A1198" s="3">
        <f>RSI!A1198</f>
        <v>44454</v>
      </c>
      <c r="B1198" s="2">
        <f>RSI!B1198</f>
        <v>2.2000000000000002</v>
      </c>
      <c r="C1198" s="2">
        <f>RSI!I1198</f>
        <v>80.684408555072167</v>
      </c>
      <c r="D1198" s="2">
        <f>MACD!E1198</f>
        <v>-1.5477101161877727E-2</v>
      </c>
      <c r="E1198" s="2">
        <f>MACD!F1198</f>
        <v>-9.3484751725185257E-3</v>
      </c>
      <c r="F1198" s="2">
        <f>'Moving Avg'!D1198</f>
        <v>2.2000000000000002</v>
      </c>
      <c r="G1198" s="2">
        <f>'Moving Avg'!F1198</f>
        <v>2.1675000000000004</v>
      </c>
      <c r="H1198" s="2">
        <f>'Moving Avg'!G1198</f>
        <v>2.1274000000000015</v>
      </c>
      <c r="I1198" s="2">
        <f>'Moving Avg'!H1198</f>
        <v>1.997899999999998</v>
      </c>
      <c r="J1198" s="5" t="str">
        <f>OBV!F1198</f>
        <v>NEUTRAL</v>
      </c>
      <c r="K1198" s="5" t="str">
        <f>OBV!G1198</f>
        <v>NEUTRAL</v>
      </c>
      <c r="L1198" s="5" t="str">
        <f>OBV!H1198</f>
        <v>NEUTRAL</v>
      </c>
      <c r="M1198" s="7">
        <f t="shared" si="180"/>
        <v>0</v>
      </c>
      <c r="N1198" s="7">
        <f t="shared" si="181"/>
        <v>45</v>
      </c>
      <c r="O1198" s="7">
        <f t="shared" si="182"/>
        <v>50</v>
      </c>
      <c r="P1198" s="7">
        <f t="shared" si="183"/>
        <v>33</v>
      </c>
      <c r="Q1198" s="8">
        <f t="shared" si="184"/>
        <v>28.2</v>
      </c>
      <c r="R1198" s="8">
        <f t="shared" si="185"/>
        <v>34.75</v>
      </c>
      <c r="S1198" s="8">
        <f t="shared" si="186"/>
        <v>34.1</v>
      </c>
      <c r="T1198" s="8">
        <f t="shared" si="187"/>
        <v>32</v>
      </c>
      <c r="U1198" s="7">
        <f t="shared" si="188"/>
        <v>32.35</v>
      </c>
      <c r="V1198" s="7">
        <f t="shared" si="189"/>
        <v>32.262500000000003</v>
      </c>
    </row>
    <row r="1199" spans="1:22" ht="13.5" x14ac:dyDescent="0.25">
      <c r="A1199" s="3">
        <f>RSI!A1199</f>
        <v>44455</v>
      </c>
      <c r="B1199" s="2">
        <f>RSI!B1199</f>
        <v>2.2000000000000002</v>
      </c>
      <c r="C1199" s="2">
        <f>RSI!I1199</f>
        <v>80.684408555072167</v>
      </c>
      <c r="D1199" s="2">
        <f>MACD!E1199</f>
        <v>-1.7679064628620456E-2</v>
      </c>
      <c r="E1199" s="2">
        <f>MACD!F1199</f>
        <v>-1.1014593063738913E-2</v>
      </c>
      <c r="F1199" s="2">
        <f>'Moving Avg'!D1199</f>
        <v>2.2000000000000002</v>
      </c>
      <c r="G1199" s="2">
        <f>'Moving Avg'!F1199</f>
        <v>2.1700000000000004</v>
      </c>
      <c r="H1199" s="2">
        <f>'Moving Avg'!G1199</f>
        <v>2.1282000000000014</v>
      </c>
      <c r="I1199" s="2">
        <f>'Moving Avg'!H1199</f>
        <v>2.0007499999999978</v>
      </c>
      <c r="J1199" s="5" t="str">
        <f>OBV!F1199</f>
        <v>NEUTRAL</v>
      </c>
      <c r="K1199" s="5" t="str">
        <f>OBV!G1199</f>
        <v>NEUTRAL</v>
      </c>
      <c r="L1199" s="5" t="str">
        <f>OBV!H1199</f>
        <v>NEUTRAL</v>
      </c>
      <c r="M1199" s="7">
        <f t="shared" si="180"/>
        <v>0</v>
      </c>
      <c r="N1199" s="7">
        <f t="shared" si="181"/>
        <v>45</v>
      </c>
      <c r="O1199" s="7">
        <f t="shared" si="182"/>
        <v>50</v>
      </c>
      <c r="P1199" s="7">
        <f t="shared" si="183"/>
        <v>33</v>
      </c>
      <c r="Q1199" s="8">
        <f t="shared" si="184"/>
        <v>28.2</v>
      </c>
      <c r="R1199" s="8">
        <f t="shared" si="185"/>
        <v>34.75</v>
      </c>
      <c r="S1199" s="8">
        <f t="shared" si="186"/>
        <v>34.1</v>
      </c>
      <c r="T1199" s="8">
        <f t="shared" si="187"/>
        <v>32</v>
      </c>
      <c r="U1199" s="7">
        <f t="shared" si="188"/>
        <v>32.35</v>
      </c>
      <c r="V1199" s="7">
        <f t="shared" si="189"/>
        <v>32.262500000000003</v>
      </c>
    </row>
    <row r="1200" spans="1:22" ht="13.5" x14ac:dyDescent="0.25">
      <c r="A1200" s="3">
        <f>RSI!A1200</f>
        <v>44456</v>
      </c>
      <c r="B1200" s="2">
        <f>RSI!B1200</f>
        <v>2.2000000000000002</v>
      </c>
      <c r="C1200" s="2">
        <f>RSI!I1200</f>
        <v>80.684408555072167</v>
      </c>
      <c r="D1200" s="2">
        <f>MACD!E1200</f>
        <v>-1.9772579428734005E-2</v>
      </c>
      <c r="E1200" s="2">
        <f>MACD!F1200</f>
        <v>-1.2766190336737931E-2</v>
      </c>
      <c r="F1200" s="2">
        <f>'Moving Avg'!D1200</f>
        <v>2.2000000000000002</v>
      </c>
      <c r="G1200" s="2">
        <f>'Moving Avg'!F1200</f>
        <v>2.1725000000000003</v>
      </c>
      <c r="H1200" s="2">
        <f>'Moving Avg'!G1200</f>
        <v>2.1290000000000013</v>
      </c>
      <c r="I1200" s="2">
        <f>'Moving Avg'!H1200</f>
        <v>2.0035999999999974</v>
      </c>
      <c r="J1200" s="5" t="str">
        <f>OBV!F1200</f>
        <v>NEUTRAL</v>
      </c>
      <c r="K1200" s="5" t="str">
        <f>OBV!G1200</f>
        <v>NEUTRAL</v>
      </c>
      <c r="L1200" s="5" t="str">
        <f>OBV!H1200</f>
        <v>NEUTRAL</v>
      </c>
      <c r="M1200" s="7">
        <f t="shared" si="180"/>
        <v>0</v>
      </c>
      <c r="N1200" s="7">
        <f t="shared" si="181"/>
        <v>45</v>
      </c>
      <c r="O1200" s="7">
        <f t="shared" si="182"/>
        <v>50</v>
      </c>
      <c r="P1200" s="7">
        <f t="shared" si="183"/>
        <v>33</v>
      </c>
      <c r="Q1200" s="8">
        <f t="shared" si="184"/>
        <v>28.2</v>
      </c>
      <c r="R1200" s="8">
        <f t="shared" si="185"/>
        <v>34.75</v>
      </c>
      <c r="S1200" s="8">
        <f t="shared" si="186"/>
        <v>34.1</v>
      </c>
      <c r="T1200" s="8">
        <f t="shared" si="187"/>
        <v>32</v>
      </c>
      <c r="U1200" s="7">
        <f t="shared" si="188"/>
        <v>32.35</v>
      </c>
      <c r="V1200" s="7">
        <f t="shared" si="189"/>
        <v>32.262500000000003</v>
      </c>
    </row>
    <row r="1201" spans="1:22" ht="13.5" x14ac:dyDescent="0.25">
      <c r="A1201" s="3">
        <f>RSI!A1201</f>
        <v>44459</v>
      </c>
      <c r="B1201" s="2">
        <f>RSI!B1201</f>
        <v>2.2000000000000002</v>
      </c>
      <c r="C1201" s="2">
        <f>RSI!I1201</f>
        <v>80.684408555072167</v>
      </c>
      <c r="D1201" s="2">
        <f>MACD!E1201</f>
        <v>-2.1757269606272889E-2</v>
      </c>
      <c r="E1201" s="2">
        <f>MACD!F1201</f>
        <v>-1.4564406190644924E-2</v>
      </c>
      <c r="F1201" s="2">
        <f>'Moving Avg'!D1201</f>
        <v>2.2000000000000002</v>
      </c>
      <c r="G1201" s="2">
        <f>'Moving Avg'!F1201</f>
        <v>2.1750000000000003</v>
      </c>
      <c r="H1201" s="2">
        <f>'Moving Avg'!G1201</f>
        <v>2.1298000000000012</v>
      </c>
      <c r="I1201" s="2">
        <f>'Moving Avg'!H1201</f>
        <v>2.0064499999999974</v>
      </c>
      <c r="J1201" s="5" t="str">
        <f>OBV!F1201</f>
        <v>NEUTRAL</v>
      </c>
      <c r="K1201" s="5" t="str">
        <f>OBV!G1201</f>
        <v>NEUTRAL</v>
      </c>
      <c r="L1201" s="5" t="str">
        <f>OBV!H1201</f>
        <v>NEUTRAL</v>
      </c>
      <c r="M1201" s="7">
        <f t="shared" si="180"/>
        <v>0</v>
      </c>
      <c r="N1201" s="7">
        <f t="shared" si="181"/>
        <v>45</v>
      </c>
      <c r="O1201" s="7">
        <f t="shared" si="182"/>
        <v>50</v>
      </c>
      <c r="P1201" s="7">
        <f t="shared" si="183"/>
        <v>33</v>
      </c>
      <c r="Q1201" s="8">
        <f t="shared" si="184"/>
        <v>28.2</v>
      </c>
      <c r="R1201" s="8">
        <f t="shared" si="185"/>
        <v>34.75</v>
      </c>
      <c r="S1201" s="8">
        <f t="shared" si="186"/>
        <v>34.1</v>
      </c>
      <c r="T1201" s="8">
        <f t="shared" si="187"/>
        <v>32</v>
      </c>
      <c r="U1201" s="7">
        <f t="shared" si="188"/>
        <v>32.35</v>
      </c>
      <c r="V1201" s="7">
        <f t="shared" si="189"/>
        <v>32.262500000000003</v>
      </c>
    </row>
    <row r="1202" spans="1:22" ht="13.5" x14ac:dyDescent="0.25">
      <c r="A1202" s="3">
        <f>RSI!A1202</f>
        <v>44460</v>
      </c>
      <c r="B1202" s="2">
        <f>RSI!B1202</f>
        <v>2.2000000000000002</v>
      </c>
      <c r="C1202" s="2">
        <f>RSI!I1202</f>
        <v>80.684408555072167</v>
      </c>
      <c r="D1202" s="2">
        <f>MACD!E1202</f>
        <v>-1.5941773083191002E-2</v>
      </c>
      <c r="E1202" s="2">
        <f>MACD!F1202</f>
        <v>-1.4839879569154141E-2</v>
      </c>
      <c r="F1202" s="2">
        <f>'Moving Avg'!D1202</f>
        <v>2.2000000000000002</v>
      </c>
      <c r="G1202" s="2">
        <f>'Moving Avg'!F1202</f>
        <v>2.1775000000000007</v>
      </c>
      <c r="H1202" s="2">
        <f>'Moving Avg'!G1202</f>
        <v>2.1304000000000012</v>
      </c>
      <c r="I1202" s="2">
        <f>'Moving Avg'!H1202</f>
        <v>2.0092999999999974</v>
      </c>
      <c r="J1202" s="5" t="str">
        <f>OBV!F1202</f>
        <v>NEUTRAL</v>
      </c>
      <c r="K1202" s="5" t="str">
        <f>OBV!G1202</f>
        <v>NEUTRAL</v>
      </c>
      <c r="L1202" s="5" t="str">
        <f>OBV!H1202</f>
        <v>NEUTRAL</v>
      </c>
      <c r="M1202" s="7">
        <f t="shared" si="180"/>
        <v>0</v>
      </c>
      <c r="N1202" s="7">
        <f t="shared" si="181"/>
        <v>45</v>
      </c>
      <c r="O1202" s="7">
        <f t="shared" si="182"/>
        <v>50</v>
      </c>
      <c r="P1202" s="7">
        <f t="shared" si="183"/>
        <v>33</v>
      </c>
      <c r="Q1202" s="8">
        <f t="shared" si="184"/>
        <v>28.2</v>
      </c>
      <c r="R1202" s="8">
        <f t="shared" si="185"/>
        <v>34.75</v>
      </c>
      <c r="S1202" s="8">
        <f t="shared" si="186"/>
        <v>34.1</v>
      </c>
      <c r="T1202" s="8">
        <f t="shared" si="187"/>
        <v>32</v>
      </c>
      <c r="U1202" s="7">
        <f t="shared" si="188"/>
        <v>32.35</v>
      </c>
      <c r="V1202" s="7">
        <f t="shared" si="189"/>
        <v>32.262500000000003</v>
      </c>
    </row>
    <row r="1203" spans="1:22" ht="13.5" x14ac:dyDescent="0.25">
      <c r="A1203" s="3">
        <f>RSI!A1203</f>
        <v>44461</v>
      </c>
      <c r="B1203" s="2">
        <f>RSI!B1203</f>
        <v>2.2000000000000002</v>
      </c>
      <c r="C1203" s="2">
        <f>RSI!I1203</f>
        <v>80.684408555072167</v>
      </c>
      <c r="D1203" s="2">
        <f>MACD!E1203</f>
        <v>-1.120379976073993E-2</v>
      </c>
      <c r="E1203" s="2">
        <f>MACD!F1203</f>
        <v>-1.4112663607471298E-2</v>
      </c>
      <c r="F1203" s="2">
        <f>'Moving Avg'!D1203</f>
        <v>2.2000000000000002</v>
      </c>
      <c r="G1203" s="2">
        <f>'Moving Avg'!F1203</f>
        <v>2.1800000000000006</v>
      </c>
      <c r="H1203" s="2">
        <f>'Moving Avg'!G1203</f>
        <v>2.1310000000000011</v>
      </c>
      <c r="I1203" s="2">
        <f>'Moving Avg'!H1203</f>
        <v>2.0121499999999974</v>
      </c>
      <c r="J1203" s="5" t="str">
        <f>OBV!F1203</f>
        <v>NEUTRAL</v>
      </c>
      <c r="K1203" s="5" t="str">
        <f>OBV!G1203</f>
        <v>NEUTRAL</v>
      </c>
      <c r="L1203" s="5" t="str">
        <f>OBV!H1203</f>
        <v>NEUTRAL</v>
      </c>
      <c r="M1203" s="7">
        <f t="shared" si="180"/>
        <v>0</v>
      </c>
      <c r="N1203" s="7">
        <f t="shared" si="181"/>
        <v>0</v>
      </c>
      <c r="O1203" s="7">
        <f t="shared" si="182"/>
        <v>50</v>
      </c>
      <c r="P1203" s="7">
        <f t="shared" si="183"/>
        <v>33</v>
      </c>
      <c r="Q1203" s="8">
        <f t="shared" si="184"/>
        <v>12.45</v>
      </c>
      <c r="R1203" s="8">
        <f t="shared" si="185"/>
        <v>25.75</v>
      </c>
      <c r="S1203" s="8">
        <f t="shared" si="186"/>
        <v>27.35</v>
      </c>
      <c r="T1203" s="8">
        <f t="shared" si="187"/>
        <v>20.75</v>
      </c>
      <c r="U1203" s="7">
        <f t="shared" si="188"/>
        <v>21.850000000000005</v>
      </c>
      <c r="V1203" s="7">
        <f t="shared" si="189"/>
        <v>21.575000000000003</v>
      </c>
    </row>
    <row r="1204" spans="1:22" ht="13.5" x14ac:dyDescent="0.25">
      <c r="A1204" s="3">
        <f>RSI!A1204</f>
        <v>44462</v>
      </c>
      <c r="B1204" s="2">
        <f>RSI!B1204</f>
        <v>2.2000000000000002</v>
      </c>
      <c r="C1204" s="2">
        <f>RSI!I1204</f>
        <v>80.684408555072167</v>
      </c>
      <c r="D1204" s="2">
        <f>MACD!E1204</f>
        <v>-7.3640337700928704E-3</v>
      </c>
      <c r="E1204" s="2">
        <f>MACD!F1204</f>
        <v>-1.2762937639995614E-2</v>
      </c>
      <c r="F1204" s="2">
        <f>'Moving Avg'!D1204</f>
        <v>2.2000000000000002</v>
      </c>
      <c r="G1204" s="2">
        <f>'Moving Avg'!F1204</f>
        <v>2.1825000000000006</v>
      </c>
      <c r="H1204" s="2">
        <f>'Moving Avg'!G1204</f>
        <v>2.1328000000000014</v>
      </c>
      <c r="I1204" s="2">
        <f>'Moving Avg'!H1204</f>
        <v>2.0149999999999975</v>
      </c>
      <c r="J1204" s="5" t="str">
        <f>OBV!F1204</f>
        <v>NEUTRAL</v>
      </c>
      <c r="K1204" s="5" t="str">
        <f>OBV!G1204</f>
        <v>NEUTRAL</v>
      </c>
      <c r="L1204" s="5" t="str">
        <f>OBV!H1204</f>
        <v>NEUTRAL</v>
      </c>
      <c r="M1204" s="7">
        <f t="shared" si="180"/>
        <v>0</v>
      </c>
      <c r="N1204" s="7">
        <f t="shared" si="181"/>
        <v>0</v>
      </c>
      <c r="O1204" s="7">
        <f t="shared" si="182"/>
        <v>50</v>
      </c>
      <c r="P1204" s="7">
        <f t="shared" si="183"/>
        <v>33</v>
      </c>
      <c r="Q1204" s="8">
        <f t="shared" si="184"/>
        <v>12.45</v>
      </c>
      <c r="R1204" s="8">
        <f t="shared" si="185"/>
        <v>25.75</v>
      </c>
      <c r="S1204" s="8">
        <f t="shared" si="186"/>
        <v>27.35</v>
      </c>
      <c r="T1204" s="8">
        <f t="shared" si="187"/>
        <v>20.75</v>
      </c>
      <c r="U1204" s="7">
        <f t="shared" si="188"/>
        <v>21.850000000000005</v>
      </c>
      <c r="V1204" s="7">
        <f t="shared" si="189"/>
        <v>21.575000000000003</v>
      </c>
    </row>
    <row r="1205" spans="1:22" ht="13.5" x14ac:dyDescent="0.25">
      <c r="A1205" s="3">
        <f>RSI!A1205</f>
        <v>44463</v>
      </c>
      <c r="B1205" s="2">
        <f>RSI!B1205</f>
        <v>2.2000000000000002</v>
      </c>
      <c r="C1205" s="2">
        <f>RSI!I1205</f>
        <v>80.684408555072167</v>
      </c>
      <c r="D1205" s="2">
        <f>MACD!E1205</f>
        <v>-4.2717494894426444E-3</v>
      </c>
      <c r="E1205" s="2">
        <f>MACD!F1205</f>
        <v>-1.106470000988502E-2</v>
      </c>
      <c r="F1205" s="2">
        <f>'Moving Avg'!D1205</f>
        <v>2.2000000000000002</v>
      </c>
      <c r="G1205" s="2">
        <f>'Moving Avg'!F1205</f>
        <v>2.1850000000000005</v>
      </c>
      <c r="H1205" s="2">
        <f>'Moving Avg'!G1205</f>
        <v>2.135800000000001</v>
      </c>
      <c r="I1205" s="2">
        <f>'Moving Avg'!H1205</f>
        <v>2.0178499999999975</v>
      </c>
      <c r="J1205" s="5" t="str">
        <f>OBV!F1205</f>
        <v>NEUTRAL</v>
      </c>
      <c r="K1205" s="5" t="str">
        <f>OBV!G1205</f>
        <v>NEUTRAL</v>
      </c>
      <c r="L1205" s="5" t="str">
        <f>OBV!H1205</f>
        <v>NEUTRAL</v>
      </c>
      <c r="M1205" s="7">
        <f t="shared" si="180"/>
        <v>0</v>
      </c>
      <c r="N1205" s="7">
        <f t="shared" si="181"/>
        <v>0</v>
      </c>
      <c r="O1205" s="7">
        <f t="shared" si="182"/>
        <v>50</v>
      </c>
      <c r="P1205" s="7">
        <f t="shared" si="183"/>
        <v>33</v>
      </c>
      <c r="Q1205" s="8">
        <f t="shared" si="184"/>
        <v>12.45</v>
      </c>
      <c r="R1205" s="8">
        <f t="shared" si="185"/>
        <v>25.75</v>
      </c>
      <c r="S1205" s="8">
        <f t="shared" si="186"/>
        <v>27.35</v>
      </c>
      <c r="T1205" s="8">
        <f t="shared" si="187"/>
        <v>20.75</v>
      </c>
      <c r="U1205" s="7">
        <f t="shared" si="188"/>
        <v>21.850000000000005</v>
      </c>
      <c r="V1205" s="7">
        <f t="shared" si="189"/>
        <v>21.575000000000003</v>
      </c>
    </row>
    <row r="1206" spans="1:22" ht="13.5" x14ac:dyDescent="0.25">
      <c r="A1206" s="3">
        <f>RSI!A1206</f>
        <v>44466</v>
      </c>
      <c r="B1206" s="2">
        <f>RSI!B1206</f>
        <v>2.2000000000000002</v>
      </c>
      <c r="C1206" s="2">
        <f>RSI!I1206</f>
        <v>80.684408555072167</v>
      </c>
      <c r="D1206" s="2">
        <f>MACD!E1206</f>
        <v>-1.8003387340677079E-3</v>
      </c>
      <c r="E1206" s="2">
        <f>MACD!F1206</f>
        <v>-9.2118277547215584E-3</v>
      </c>
      <c r="F1206" s="2">
        <f>'Moving Avg'!D1206</f>
        <v>2.2000000000000002</v>
      </c>
      <c r="G1206" s="2">
        <f>'Moving Avg'!F1206</f>
        <v>2.1875000000000004</v>
      </c>
      <c r="H1206" s="2">
        <f>'Moving Avg'!G1206</f>
        <v>2.1408000000000009</v>
      </c>
      <c r="I1206" s="2">
        <f>'Moving Avg'!H1206</f>
        <v>2.0206999999999971</v>
      </c>
      <c r="J1206" s="5" t="str">
        <f>OBV!F1206</f>
        <v>NEUTRAL</v>
      </c>
      <c r="K1206" s="5" t="str">
        <f>OBV!G1206</f>
        <v>NEUTRAL</v>
      </c>
      <c r="L1206" s="5" t="str">
        <f>OBV!H1206</f>
        <v>NEUTRAL</v>
      </c>
      <c r="M1206" s="7">
        <f t="shared" si="180"/>
        <v>0</v>
      </c>
      <c r="N1206" s="7">
        <f t="shared" si="181"/>
        <v>0</v>
      </c>
      <c r="O1206" s="7">
        <f t="shared" si="182"/>
        <v>50</v>
      </c>
      <c r="P1206" s="7">
        <f t="shared" si="183"/>
        <v>33</v>
      </c>
      <c r="Q1206" s="8">
        <f t="shared" si="184"/>
        <v>12.45</v>
      </c>
      <c r="R1206" s="8">
        <f t="shared" si="185"/>
        <v>25.75</v>
      </c>
      <c r="S1206" s="8">
        <f t="shared" si="186"/>
        <v>27.35</v>
      </c>
      <c r="T1206" s="8">
        <f t="shared" si="187"/>
        <v>20.75</v>
      </c>
      <c r="U1206" s="7">
        <f t="shared" si="188"/>
        <v>21.850000000000005</v>
      </c>
      <c r="V1206" s="7">
        <f t="shared" si="189"/>
        <v>21.575000000000003</v>
      </c>
    </row>
    <row r="1207" spans="1:22" ht="13.5" x14ac:dyDescent="0.25">
      <c r="A1207" s="3">
        <f>RSI!A1207</f>
        <v>44467</v>
      </c>
      <c r="B1207" s="2">
        <f>RSI!B1207</f>
        <v>2.2000000000000002</v>
      </c>
      <c r="C1207" s="2">
        <f>RSI!I1207</f>
        <v>80.684408555072167</v>
      </c>
      <c r="D1207" s="2">
        <f>MACD!E1207</f>
        <v>1.5646842452010645E-4</v>
      </c>
      <c r="E1207" s="2">
        <f>MACD!F1207</f>
        <v>-7.3381685188732256E-3</v>
      </c>
      <c r="F1207" s="2">
        <f>'Moving Avg'!D1207</f>
        <v>2.2000000000000002</v>
      </c>
      <c r="G1207" s="2">
        <f>'Moving Avg'!F1207</f>
        <v>2.1900000000000004</v>
      </c>
      <c r="H1207" s="2">
        <f>'Moving Avg'!G1207</f>
        <v>2.1436000000000006</v>
      </c>
      <c r="I1207" s="2">
        <f>'Moving Avg'!H1207</f>
        <v>2.023599999999997</v>
      </c>
      <c r="J1207" s="5" t="str">
        <f>OBV!F1207</f>
        <v>NEUTRAL</v>
      </c>
      <c r="K1207" s="5" t="str">
        <f>OBV!G1207</f>
        <v>NEUTRAL</v>
      </c>
      <c r="L1207" s="5" t="str">
        <f>OBV!H1207</f>
        <v>NEUTRAL</v>
      </c>
      <c r="M1207" s="7">
        <f t="shared" si="180"/>
        <v>0</v>
      </c>
      <c r="N1207" s="7">
        <f t="shared" si="181"/>
        <v>0</v>
      </c>
      <c r="O1207" s="7">
        <f t="shared" si="182"/>
        <v>50</v>
      </c>
      <c r="P1207" s="7">
        <f t="shared" si="183"/>
        <v>33</v>
      </c>
      <c r="Q1207" s="8">
        <f t="shared" si="184"/>
        <v>12.45</v>
      </c>
      <c r="R1207" s="8">
        <f t="shared" si="185"/>
        <v>25.75</v>
      </c>
      <c r="S1207" s="8">
        <f t="shared" si="186"/>
        <v>27.35</v>
      </c>
      <c r="T1207" s="8">
        <f t="shared" si="187"/>
        <v>20.75</v>
      </c>
      <c r="U1207" s="7">
        <f t="shared" si="188"/>
        <v>21.850000000000005</v>
      </c>
      <c r="V1207" s="7">
        <f t="shared" si="189"/>
        <v>21.575000000000003</v>
      </c>
    </row>
    <row r="1208" spans="1:22" ht="13.5" x14ac:dyDescent="0.25">
      <c r="A1208" s="3">
        <f>RSI!A1208</f>
        <v>44468</v>
      </c>
      <c r="B1208" s="2">
        <f>RSI!B1208</f>
        <v>2.2000000000000002</v>
      </c>
      <c r="C1208" s="2">
        <f>RSI!I1208</f>
        <v>80.684408555072167</v>
      </c>
      <c r="D1208" s="2">
        <f>MACD!E1208</f>
        <v>1.6877963302568411E-3</v>
      </c>
      <c r="E1208" s="2">
        <f>MACD!F1208</f>
        <v>-5.5329755490472129E-3</v>
      </c>
      <c r="F1208" s="2">
        <f>'Moving Avg'!D1208</f>
        <v>2.2000000000000002</v>
      </c>
      <c r="G1208" s="2">
        <f>'Moving Avg'!F1208</f>
        <v>2.1925000000000003</v>
      </c>
      <c r="H1208" s="2">
        <f>'Moving Avg'!G1208</f>
        <v>2.1464000000000008</v>
      </c>
      <c r="I1208" s="2">
        <f>'Moving Avg'!H1208</f>
        <v>2.0264999999999973</v>
      </c>
      <c r="J1208" s="5" t="str">
        <f>OBV!F1208</f>
        <v>NEUTRAL</v>
      </c>
      <c r="K1208" s="5" t="str">
        <f>OBV!G1208</f>
        <v>NEUTRAL</v>
      </c>
      <c r="L1208" s="5" t="str">
        <f>OBV!H1208</f>
        <v>NEUTRAL</v>
      </c>
      <c r="M1208" s="7">
        <f t="shared" si="180"/>
        <v>0</v>
      </c>
      <c r="N1208" s="7">
        <f t="shared" si="181"/>
        <v>0</v>
      </c>
      <c r="O1208" s="7">
        <f t="shared" si="182"/>
        <v>50</v>
      </c>
      <c r="P1208" s="7">
        <f t="shared" si="183"/>
        <v>33</v>
      </c>
      <c r="Q1208" s="8">
        <f t="shared" si="184"/>
        <v>12.45</v>
      </c>
      <c r="R1208" s="8">
        <f t="shared" si="185"/>
        <v>25.75</v>
      </c>
      <c r="S1208" s="8">
        <f t="shared" si="186"/>
        <v>27.35</v>
      </c>
      <c r="T1208" s="8">
        <f t="shared" si="187"/>
        <v>20.75</v>
      </c>
      <c r="U1208" s="7">
        <f t="shared" si="188"/>
        <v>21.850000000000005</v>
      </c>
      <c r="V1208" s="7">
        <f t="shared" si="189"/>
        <v>21.575000000000003</v>
      </c>
    </row>
    <row r="1209" spans="1:22" ht="13.5" x14ac:dyDescent="0.25">
      <c r="A1209" s="3">
        <f>RSI!A1209</f>
        <v>44469</v>
      </c>
      <c r="B1209" s="2">
        <f>RSI!B1209</f>
        <v>2.2000000000000002</v>
      </c>
      <c r="C1209" s="2">
        <f>RSI!I1209</f>
        <v>80.684408555072167</v>
      </c>
      <c r="D1209" s="2">
        <f>MACD!E1209</f>
        <v>2.8683205147483903E-3</v>
      </c>
      <c r="E1209" s="2">
        <f>MACD!F1209</f>
        <v>-3.8527163362880928E-3</v>
      </c>
      <c r="F1209" s="2">
        <f>'Moving Avg'!D1209</f>
        <v>2.2000000000000002</v>
      </c>
      <c r="G1209" s="2">
        <f>'Moving Avg'!F1209</f>
        <v>2.1950000000000003</v>
      </c>
      <c r="H1209" s="2">
        <f>'Moving Avg'!G1209</f>
        <v>2.1492000000000009</v>
      </c>
      <c r="I1209" s="2">
        <f>'Moving Avg'!H1209</f>
        <v>2.0293499999999973</v>
      </c>
      <c r="J1209" s="5" t="str">
        <f>OBV!F1209</f>
        <v>NEUTRAL</v>
      </c>
      <c r="K1209" s="5" t="str">
        <f>OBV!G1209</f>
        <v>NEUTRAL</v>
      </c>
      <c r="L1209" s="5" t="str">
        <f>OBV!H1209</f>
        <v>NEUTRAL</v>
      </c>
      <c r="M1209" s="7">
        <f t="shared" si="180"/>
        <v>0</v>
      </c>
      <c r="N1209" s="7">
        <f t="shared" si="181"/>
        <v>0</v>
      </c>
      <c r="O1209" s="7">
        <f t="shared" si="182"/>
        <v>50</v>
      </c>
      <c r="P1209" s="7">
        <f t="shared" si="183"/>
        <v>33</v>
      </c>
      <c r="Q1209" s="8">
        <f t="shared" si="184"/>
        <v>12.45</v>
      </c>
      <c r="R1209" s="8">
        <f t="shared" si="185"/>
        <v>25.75</v>
      </c>
      <c r="S1209" s="8">
        <f t="shared" si="186"/>
        <v>27.35</v>
      </c>
      <c r="T1209" s="8">
        <f t="shared" si="187"/>
        <v>20.75</v>
      </c>
      <c r="U1209" s="7">
        <f t="shared" si="188"/>
        <v>21.850000000000005</v>
      </c>
      <c r="V1209" s="7">
        <f t="shared" si="189"/>
        <v>21.575000000000003</v>
      </c>
    </row>
    <row r="1210" spans="1:22" ht="13.5" x14ac:dyDescent="0.25">
      <c r="A1210" s="3">
        <f>RSI!A1210</f>
        <v>44470</v>
      </c>
      <c r="B1210" s="2">
        <f>RSI!B1210</f>
        <v>2.2000000000000002</v>
      </c>
      <c r="C1210" s="2">
        <f>RSI!I1210</f>
        <v>80.684408555072167</v>
      </c>
      <c r="D1210" s="2">
        <f>MACD!E1210</f>
        <v>3.7605452118314453E-3</v>
      </c>
      <c r="E1210" s="2">
        <f>MACD!F1210</f>
        <v>-2.3300640266641854E-3</v>
      </c>
      <c r="F1210" s="2">
        <f>'Moving Avg'!D1210</f>
        <v>2.2000000000000002</v>
      </c>
      <c r="G1210" s="2">
        <f>'Moving Avg'!F1210</f>
        <v>2.1975000000000007</v>
      </c>
      <c r="H1210" s="2">
        <f>'Moving Avg'!G1210</f>
        <v>2.1520000000000006</v>
      </c>
      <c r="I1210" s="2">
        <f>'Moving Avg'!H1210</f>
        <v>2.0318499999999973</v>
      </c>
      <c r="J1210" s="5" t="str">
        <f>OBV!F1210</f>
        <v>NEUTRAL</v>
      </c>
      <c r="K1210" s="5" t="str">
        <f>OBV!G1210</f>
        <v>NEUTRAL</v>
      </c>
      <c r="L1210" s="5" t="str">
        <f>OBV!H1210</f>
        <v>NEUTRAL</v>
      </c>
      <c r="M1210" s="7">
        <f t="shared" si="180"/>
        <v>0</v>
      </c>
      <c r="N1210" s="7">
        <f t="shared" si="181"/>
        <v>0</v>
      </c>
      <c r="O1210" s="7">
        <f t="shared" si="182"/>
        <v>50</v>
      </c>
      <c r="P1210" s="7">
        <f t="shared" si="183"/>
        <v>33</v>
      </c>
      <c r="Q1210" s="8">
        <f t="shared" si="184"/>
        <v>12.45</v>
      </c>
      <c r="R1210" s="8">
        <f t="shared" si="185"/>
        <v>25.75</v>
      </c>
      <c r="S1210" s="8">
        <f t="shared" si="186"/>
        <v>27.35</v>
      </c>
      <c r="T1210" s="8">
        <f t="shared" si="187"/>
        <v>20.75</v>
      </c>
      <c r="U1210" s="7">
        <f t="shared" si="188"/>
        <v>21.850000000000005</v>
      </c>
      <c r="V1210" s="7">
        <f t="shared" si="189"/>
        <v>21.575000000000003</v>
      </c>
    </row>
    <row r="1211" spans="1:22" ht="13.5" x14ac:dyDescent="0.25">
      <c r="A1211" s="3">
        <f>RSI!A1211</f>
        <v>44473</v>
      </c>
      <c r="B1211" s="2">
        <f>RSI!B1211</f>
        <v>2.2000000000000002</v>
      </c>
      <c r="C1211" s="2">
        <f>RSI!I1211</f>
        <v>80.684408555072167</v>
      </c>
      <c r="D1211" s="2">
        <f>MACD!E1211</f>
        <v>4.416726439326002E-3</v>
      </c>
      <c r="E1211" s="2">
        <f>MACD!F1211</f>
        <v>-9.8070593346614803E-4</v>
      </c>
      <c r="F1211" s="2">
        <f>'Moving Avg'!D1211</f>
        <v>2.2000000000000002</v>
      </c>
      <c r="G1211" s="2">
        <f>'Moving Avg'!F1211</f>
        <v>2.2000000000000002</v>
      </c>
      <c r="H1211" s="2">
        <f>'Moving Avg'!G1211</f>
        <v>2.1548000000000003</v>
      </c>
      <c r="I1211" s="2">
        <f>'Moving Avg'!H1211</f>
        <v>2.0339999999999971</v>
      </c>
      <c r="J1211" s="5" t="str">
        <f>OBV!F1211</f>
        <v>NEUTRAL</v>
      </c>
      <c r="K1211" s="5" t="str">
        <f>OBV!G1211</f>
        <v>NEUTRAL</v>
      </c>
      <c r="L1211" s="5" t="str">
        <f>OBV!H1211</f>
        <v>NEUTRAL</v>
      </c>
      <c r="M1211" s="7">
        <f t="shared" si="180"/>
        <v>0</v>
      </c>
      <c r="N1211" s="7">
        <f t="shared" si="181"/>
        <v>0</v>
      </c>
      <c r="O1211" s="7">
        <f t="shared" si="182"/>
        <v>50</v>
      </c>
      <c r="P1211" s="7">
        <f t="shared" si="183"/>
        <v>33</v>
      </c>
      <c r="Q1211" s="8">
        <f t="shared" si="184"/>
        <v>12.45</v>
      </c>
      <c r="R1211" s="8">
        <f t="shared" si="185"/>
        <v>25.75</v>
      </c>
      <c r="S1211" s="8">
        <f t="shared" si="186"/>
        <v>27.35</v>
      </c>
      <c r="T1211" s="8">
        <f t="shared" si="187"/>
        <v>20.75</v>
      </c>
      <c r="U1211" s="7">
        <f t="shared" si="188"/>
        <v>21.850000000000005</v>
      </c>
      <c r="V1211" s="7">
        <f t="shared" si="189"/>
        <v>21.575000000000003</v>
      </c>
    </row>
    <row r="1212" spans="1:22" ht="13.5" x14ac:dyDescent="0.25">
      <c r="A1212" s="3">
        <f>RSI!A1212</f>
        <v>44474</v>
      </c>
      <c r="B1212" s="2">
        <f>RSI!B1212</f>
        <v>2.11</v>
      </c>
      <c r="C1212" s="2">
        <f>RSI!I1212</f>
        <v>17.605265136696445</v>
      </c>
      <c r="D1212" s="2">
        <f>MACD!E1212</f>
        <v>1.1547162142470313E-2</v>
      </c>
      <c r="E1212" s="2">
        <f>MACD!F1212</f>
        <v>1.5248676817211444E-3</v>
      </c>
      <c r="F1212" s="2">
        <f>'Moving Avg'!D1212</f>
        <v>2.1819999999999999</v>
      </c>
      <c r="G1212" s="2">
        <f>'Moving Avg'!F1212</f>
        <v>2.1955</v>
      </c>
      <c r="H1212" s="2">
        <f>'Moving Avg'!G1212</f>
        <v>2.1558000000000006</v>
      </c>
      <c r="I1212" s="2">
        <f>'Moving Avg'!H1212</f>
        <v>2.0351999999999966</v>
      </c>
      <c r="J1212" s="5" t="str">
        <f>OBV!F1212</f>
        <v>NEUTRAL</v>
      </c>
      <c r="K1212" s="5" t="str">
        <f>OBV!G1212</f>
        <v>NEUTRAL</v>
      </c>
      <c r="L1212" s="5" t="str">
        <f>OBV!H1212</f>
        <v>NEUTRAL</v>
      </c>
      <c r="M1212" s="7">
        <f t="shared" si="180"/>
        <v>50</v>
      </c>
      <c r="N1212" s="7">
        <f t="shared" si="181"/>
        <v>0</v>
      </c>
      <c r="O1212" s="7">
        <f t="shared" si="182"/>
        <v>50</v>
      </c>
      <c r="P1212" s="7">
        <f t="shared" si="183"/>
        <v>33</v>
      </c>
      <c r="Q1212" s="8">
        <f t="shared" si="184"/>
        <v>29.95</v>
      </c>
      <c r="R1212" s="8">
        <f t="shared" si="185"/>
        <v>35.75</v>
      </c>
      <c r="S1212" s="8">
        <f t="shared" si="186"/>
        <v>34.85</v>
      </c>
      <c r="T1212" s="8">
        <f t="shared" si="187"/>
        <v>33.25</v>
      </c>
      <c r="U1212" s="7">
        <f t="shared" si="188"/>
        <v>33.516666666666673</v>
      </c>
      <c r="V1212" s="7">
        <f t="shared" si="189"/>
        <v>33.450000000000003</v>
      </c>
    </row>
    <row r="1213" spans="1:22" ht="13.5" x14ac:dyDescent="0.25">
      <c r="A1213" s="3">
        <f>RSI!A1213</f>
        <v>44475</v>
      </c>
      <c r="B1213" s="2">
        <f>RSI!B1213</f>
        <v>2.02</v>
      </c>
      <c r="C1213" s="2">
        <f>RSI!I1213</f>
        <v>9.5580043609730012</v>
      </c>
      <c r="D1213" s="2">
        <f>MACD!E1213</f>
        <v>2.4694401942455091E-2</v>
      </c>
      <c r="E1213" s="2">
        <f>MACD!F1213</f>
        <v>6.1587745338679339E-3</v>
      </c>
      <c r="F1213" s="2">
        <f>'Moving Avg'!D1213</f>
        <v>2.1459999999999999</v>
      </c>
      <c r="G1213" s="2">
        <f>'Moving Avg'!F1213</f>
        <v>2.1865000000000001</v>
      </c>
      <c r="H1213" s="2">
        <f>'Moving Avg'!G1213</f>
        <v>2.1558000000000006</v>
      </c>
      <c r="I1213" s="2">
        <f>'Moving Avg'!H1213</f>
        <v>2.0354499999999964</v>
      </c>
      <c r="J1213" s="5" t="str">
        <f>OBV!F1213</f>
        <v>BEARISH</v>
      </c>
      <c r="K1213" s="5" t="str">
        <f>OBV!G1213</f>
        <v>NEUTRAL</v>
      </c>
      <c r="L1213" s="5" t="str">
        <f>OBV!H1213</f>
        <v>CONFIRMED BEARISH</v>
      </c>
      <c r="M1213" s="7">
        <f t="shared" si="180"/>
        <v>50</v>
      </c>
      <c r="N1213" s="7">
        <f t="shared" si="181"/>
        <v>0</v>
      </c>
      <c r="O1213" s="7">
        <f t="shared" si="182"/>
        <v>50</v>
      </c>
      <c r="P1213" s="7">
        <f t="shared" si="183"/>
        <v>16.5</v>
      </c>
      <c r="Q1213" s="8">
        <f t="shared" si="184"/>
        <v>27.475000000000001</v>
      </c>
      <c r="R1213" s="8">
        <f t="shared" si="185"/>
        <v>31.625</v>
      </c>
      <c r="S1213" s="8">
        <f t="shared" si="186"/>
        <v>27.425000000000001</v>
      </c>
      <c r="T1213" s="8">
        <f t="shared" si="187"/>
        <v>29.125</v>
      </c>
      <c r="U1213" s="7">
        <f t="shared" si="188"/>
        <v>28.841666666666669</v>
      </c>
      <c r="V1213" s="7">
        <f t="shared" si="189"/>
        <v>28.912500000000001</v>
      </c>
    </row>
    <row r="1214" spans="1:22" ht="13.5" x14ac:dyDescent="0.25">
      <c r="A1214" s="3">
        <f>RSI!A1214</f>
        <v>44476</v>
      </c>
      <c r="B1214" s="2">
        <f>RSI!B1214</f>
        <v>2.02</v>
      </c>
      <c r="C1214" s="2">
        <f>RSI!I1214</f>
        <v>9.5580043609730012</v>
      </c>
      <c r="D1214" s="2">
        <f>MACD!E1214</f>
        <v>3.6764810310620621E-2</v>
      </c>
      <c r="E1214" s="2">
        <f>MACD!F1214</f>
        <v>1.2279981689218473E-2</v>
      </c>
      <c r="F1214" s="2">
        <f>'Moving Avg'!D1214</f>
        <v>2.11</v>
      </c>
      <c r="G1214" s="2">
        <f>'Moving Avg'!F1214</f>
        <v>2.1775000000000002</v>
      </c>
      <c r="H1214" s="2">
        <f>'Moving Avg'!G1214</f>
        <v>2.1558000000000006</v>
      </c>
      <c r="I1214" s="2">
        <f>'Moving Avg'!H1214</f>
        <v>2.0358499999999964</v>
      </c>
      <c r="J1214" s="5" t="str">
        <f>OBV!F1214</f>
        <v>BEARISH</v>
      </c>
      <c r="K1214" s="5" t="str">
        <f>OBV!G1214</f>
        <v>NEUTRAL</v>
      </c>
      <c r="L1214" s="5" t="str">
        <f>OBV!H1214</f>
        <v>CONFIRMED BEARISH</v>
      </c>
      <c r="M1214" s="7">
        <f t="shared" si="180"/>
        <v>50</v>
      </c>
      <c r="N1214" s="7">
        <f t="shared" si="181"/>
        <v>0</v>
      </c>
      <c r="O1214" s="7">
        <f t="shared" si="182"/>
        <v>50</v>
      </c>
      <c r="P1214" s="7">
        <f t="shared" si="183"/>
        <v>16.5</v>
      </c>
      <c r="Q1214" s="8">
        <f t="shared" si="184"/>
        <v>27.475000000000001</v>
      </c>
      <c r="R1214" s="8">
        <f t="shared" si="185"/>
        <v>31.625</v>
      </c>
      <c r="S1214" s="8">
        <f t="shared" si="186"/>
        <v>27.425000000000001</v>
      </c>
      <c r="T1214" s="8">
        <f t="shared" si="187"/>
        <v>29.125</v>
      </c>
      <c r="U1214" s="7">
        <f t="shared" si="188"/>
        <v>28.841666666666669</v>
      </c>
      <c r="V1214" s="7">
        <f t="shared" si="189"/>
        <v>28.912500000000001</v>
      </c>
    </row>
    <row r="1215" spans="1:22" ht="13.5" x14ac:dyDescent="0.25">
      <c r="A1215" s="3">
        <f>RSI!A1215</f>
        <v>44477</v>
      </c>
      <c r="B1215" s="2">
        <f>RSI!B1215</f>
        <v>2</v>
      </c>
      <c r="C1215" s="2">
        <f>RSI!I1215</f>
        <v>8.5506931246287365</v>
      </c>
      <c r="D1215" s="2">
        <f>MACD!E1215</f>
        <v>4.9335474299233351E-2</v>
      </c>
      <c r="E1215" s="2">
        <f>MACD!F1215</f>
        <v>1.969108021122145E-2</v>
      </c>
      <c r="F1215" s="2">
        <f>'Moving Avg'!D1215</f>
        <v>2.0699999999999998</v>
      </c>
      <c r="G1215" s="2">
        <f>'Moving Avg'!F1215</f>
        <v>2.1675</v>
      </c>
      <c r="H1215" s="2">
        <f>'Moving Avg'!G1215</f>
        <v>2.1546000000000003</v>
      </c>
      <c r="I1215" s="2">
        <f>'Moving Avg'!H1215</f>
        <v>2.0361499999999966</v>
      </c>
      <c r="J1215" s="5" t="str">
        <f>OBV!F1215</f>
        <v>BEARISH</v>
      </c>
      <c r="K1215" s="5" t="str">
        <f>OBV!G1215</f>
        <v>NEUTRAL</v>
      </c>
      <c r="L1215" s="5" t="str">
        <f>OBV!H1215</f>
        <v>CONFIRMED BEARISH</v>
      </c>
      <c r="M1215" s="7">
        <f t="shared" si="180"/>
        <v>50</v>
      </c>
      <c r="N1215" s="7">
        <f t="shared" si="181"/>
        <v>0</v>
      </c>
      <c r="O1215" s="7">
        <f t="shared" si="182"/>
        <v>50</v>
      </c>
      <c r="P1215" s="7">
        <f t="shared" si="183"/>
        <v>16.5</v>
      </c>
      <c r="Q1215" s="8">
        <f t="shared" si="184"/>
        <v>27.475000000000001</v>
      </c>
      <c r="R1215" s="8">
        <f t="shared" si="185"/>
        <v>31.625</v>
      </c>
      <c r="S1215" s="8">
        <f t="shared" si="186"/>
        <v>27.425000000000001</v>
      </c>
      <c r="T1215" s="8">
        <f t="shared" si="187"/>
        <v>29.125</v>
      </c>
      <c r="U1215" s="7">
        <f t="shared" si="188"/>
        <v>28.841666666666669</v>
      </c>
      <c r="V1215" s="7">
        <f t="shared" si="189"/>
        <v>28.912500000000001</v>
      </c>
    </row>
    <row r="1216" spans="1:22" ht="13.5" x14ac:dyDescent="0.25">
      <c r="A1216" s="3">
        <f>RSI!A1216</f>
        <v>44480</v>
      </c>
      <c r="B1216" s="2">
        <f>RSI!B1216</f>
        <v>2</v>
      </c>
      <c r="C1216" s="2">
        <f>RSI!I1216</f>
        <v>8.5506931246287365</v>
      </c>
      <c r="D1216" s="2">
        <f>MACD!E1216</f>
        <v>6.090125976838312E-2</v>
      </c>
      <c r="E1216" s="2">
        <f>MACD!F1216</f>
        <v>2.7933116122653784E-2</v>
      </c>
      <c r="F1216" s="2">
        <f>'Moving Avg'!D1216</f>
        <v>2.0300000000000002</v>
      </c>
      <c r="G1216" s="2">
        <f>'Moving Avg'!F1216</f>
        <v>2.1574999999999998</v>
      </c>
      <c r="H1216" s="2">
        <f>'Moving Avg'!G1216</f>
        <v>2.1524000000000005</v>
      </c>
      <c r="I1216" s="2">
        <f>'Moving Avg'!H1216</f>
        <v>2.0362499999999968</v>
      </c>
      <c r="J1216" s="5" t="str">
        <f>OBV!F1216</f>
        <v>BEARISH</v>
      </c>
      <c r="K1216" s="5" t="str">
        <f>OBV!G1216</f>
        <v>NEUTRAL</v>
      </c>
      <c r="L1216" s="5" t="str">
        <f>OBV!H1216</f>
        <v>CONFIRMED BEARISH</v>
      </c>
      <c r="M1216" s="7">
        <f t="shared" si="180"/>
        <v>50</v>
      </c>
      <c r="N1216" s="7">
        <f t="shared" si="181"/>
        <v>0</v>
      </c>
      <c r="O1216" s="7">
        <f t="shared" si="182"/>
        <v>0</v>
      </c>
      <c r="P1216" s="7">
        <f t="shared" si="183"/>
        <v>16.5</v>
      </c>
      <c r="Q1216" s="8">
        <f t="shared" si="184"/>
        <v>19.975000000000001</v>
      </c>
      <c r="R1216" s="8">
        <f t="shared" si="185"/>
        <v>14.125</v>
      </c>
      <c r="S1216" s="8">
        <f t="shared" si="186"/>
        <v>14.925000000000001</v>
      </c>
      <c r="T1216" s="8">
        <f t="shared" si="187"/>
        <v>16.625</v>
      </c>
      <c r="U1216" s="7">
        <f t="shared" si="188"/>
        <v>16.341666666666669</v>
      </c>
      <c r="V1216" s="7">
        <f t="shared" si="189"/>
        <v>16.412500000000001</v>
      </c>
    </row>
    <row r="1217" spans="1:22" ht="13.5" x14ac:dyDescent="0.25">
      <c r="A1217" s="3">
        <f>RSI!A1217</f>
        <v>44481</v>
      </c>
      <c r="B1217" s="2">
        <f>RSI!B1217</f>
        <v>2</v>
      </c>
      <c r="C1217" s="2">
        <f>RSI!I1217</f>
        <v>8.5506931246287365</v>
      </c>
      <c r="D1217" s="2">
        <f>MACD!E1217</f>
        <v>7.154794342918791E-2</v>
      </c>
      <c r="E1217" s="2">
        <f>MACD!F1217</f>
        <v>3.6656081583960609E-2</v>
      </c>
      <c r="F1217" s="2">
        <f>'Moving Avg'!D1217</f>
        <v>2.008</v>
      </c>
      <c r="G1217" s="2">
        <f>'Moving Avg'!F1217</f>
        <v>2.1475</v>
      </c>
      <c r="H1217" s="2">
        <f>'Moving Avg'!G1217</f>
        <v>2.1502000000000003</v>
      </c>
      <c r="I1217" s="2">
        <f>'Moving Avg'!H1217</f>
        <v>2.0363499999999966</v>
      </c>
      <c r="J1217" s="5" t="str">
        <f>OBV!F1217</f>
        <v>BEARISH</v>
      </c>
      <c r="K1217" s="5" t="str">
        <f>OBV!G1217</f>
        <v>NEUTRAL</v>
      </c>
      <c r="L1217" s="5" t="str">
        <f>OBV!H1217</f>
        <v>CONFIRMED BEARISH</v>
      </c>
      <c r="M1217" s="7">
        <f t="shared" si="180"/>
        <v>50</v>
      </c>
      <c r="N1217" s="7">
        <f t="shared" si="181"/>
        <v>0</v>
      </c>
      <c r="O1217" s="7">
        <f t="shared" si="182"/>
        <v>0</v>
      </c>
      <c r="P1217" s="7">
        <f t="shared" si="183"/>
        <v>16.5</v>
      </c>
      <c r="Q1217" s="8">
        <f t="shared" si="184"/>
        <v>19.975000000000001</v>
      </c>
      <c r="R1217" s="8">
        <f t="shared" si="185"/>
        <v>14.125</v>
      </c>
      <c r="S1217" s="8">
        <f t="shared" si="186"/>
        <v>14.925000000000001</v>
      </c>
      <c r="T1217" s="8">
        <f t="shared" si="187"/>
        <v>16.625</v>
      </c>
      <c r="U1217" s="7">
        <f t="shared" si="188"/>
        <v>16.341666666666669</v>
      </c>
      <c r="V1217" s="7">
        <f t="shared" si="189"/>
        <v>16.412500000000001</v>
      </c>
    </row>
    <row r="1218" spans="1:22" ht="13.5" x14ac:dyDescent="0.25">
      <c r="A1218" s="3">
        <f>RSI!A1218</f>
        <v>44482</v>
      </c>
      <c r="B1218" s="2">
        <f>RSI!B1218</f>
        <v>2.06</v>
      </c>
      <c r="C1218" s="2">
        <f>RSI!I1218</f>
        <v>34.439584626476531</v>
      </c>
      <c r="D1218" s="2">
        <f>MACD!E1218</f>
        <v>7.6908758907834329E-2</v>
      </c>
      <c r="E1218" s="2">
        <f>MACD!F1218</f>
        <v>4.4706617048735353E-2</v>
      </c>
      <c r="F1218" s="2">
        <f>'Moving Avg'!D1218</f>
        <v>2.016</v>
      </c>
      <c r="G1218" s="2">
        <f>'Moving Avg'!F1218</f>
        <v>2.1405000000000003</v>
      </c>
      <c r="H1218" s="2">
        <f>'Moving Avg'!G1218</f>
        <v>2.1492000000000004</v>
      </c>
      <c r="I1218" s="2">
        <f>'Moving Avg'!H1218</f>
        <v>2.0367499999999965</v>
      </c>
      <c r="J1218" s="5" t="str">
        <f>OBV!F1218</f>
        <v>BEARISH</v>
      </c>
      <c r="K1218" s="5" t="str">
        <f>OBV!G1218</f>
        <v>NEUTRAL</v>
      </c>
      <c r="L1218" s="5" t="str">
        <f>OBV!H1218</f>
        <v>BEARISH DIVERGENCE</v>
      </c>
      <c r="M1218" s="7">
        <f t="shared" ref="M1218:M1281" si="190">IF(C1218&lt;30,50, IF(C1218&gt;70, 0, 25))</f>
        <v>25</v>
      </c>
      <c r="N1218" s="7">
        <f t="shared" ref="N1218:N1281" si="191">IF(E1218-D1218&gt;0.02, 100, IF(E1218-D1218&lt;0,0,45))</f>
        <v>0</v>
      </c>
      <c r="O1218" s="7">
        <f t="shared" ref="O1218:O1281" si="192">IF(F1218-I1218&gt;10,100,IF(F1218-I1218&gt;5,75, IF(F1218-I1218&gt;0,50,0)))</f>
        <v>0</v>
      </c>
      <c r="P1218" s="7">
        <f t="shared" ref="P1218:P1281" si="193">IF(L1218="confirmed bullish", 34, IF(L1218="bullish divergence",17, 0))+IF(J1218="bullish",33,IF(J1218="bearish",0,16.5))+IF(K1218="strong",33,IF(K1218="weak",0,16.5))</f>
        <v>16.5</v>
      </c>
      <c r="Q1218" s="8">
        <f t="shared" si="184"/>
        <v>11.225</v>
      </c>
      <c r="R1218" s="8">
        <f t="shared" si="185"/>
        <v>9.125</v>
      </c>
      <c r="S1218" s="8">
        <f t="shared" si="186"/>
        <v>11.175000000000001</v>
      </c>
      <c r="T1218" s="8">
        <f t="shared" si="187"/>
        <v>10.375</v>
      </c>
      <c r="U1218" s="7">
        <f t="shared" si="188"/>
        <v>10.508333333333335</v>
      </c>
      <c r="V1218" s="7">
        <f t="shared" si="189"/>
        <v>10.475000000000001</v>
      </c>
    </row>
    <row r="1219" spans="1:22" ht="13.5" x14ac:dyDescent="0.25">
      <c r="A1219" s="3">
        <f>RSI!A1219</f>
        <v>44483</v>
      </c>
      <c r="B1219" s="2">
        <f>RSI!B1219</f>
        <v>2.06</v>
      </c>
      <c r="C1219" s="2">
        <f>RSI!I1219</f>
        <v>34.439584626476531</v>
      </c>
      <c r="D1219" s="2">
        <f>MACD!E1219</f>
        <v>8.1827816517510588E-2</v>
      </c>
      <c r="E1219" s="2">
        <f>MACD!F1219</f>
        <v>5.2130856942490401E-2</v>
      </c>
      <c r="F1219" s="2">
        <f>'Moving Avg'!D1219</f>
        <v>2.024</v>
      </c>
      <c r="G1219" s="2">
        <f>'Moving Avg'!F1219</f>
        <v>2.1335000000000002</v>
      </c>
      <c r="H1219" s="2">
        <f>'Moving Avg'!G1219</f>
        <v>2.1482000000000006</v>
      </c>
      <c r="I1219" s="2">
        <f>'Moving Avg'!H1219</f>
        <v>2.0371499999999969</v>
      </c>
      <c r="J1219" s="5" t="str">
        <f>OBV!F1219</f>
        <v>BEARISH</v>
      </c>
      <c r="K1219" s="5" t="str">
        <f>OBV!G1219</f>
        <v>NEUTRAL</v>
      </c>
      <c r="L1219" s="5" t="str">
        <f>OBV!H1219</f>
        <v>BEARISH DIVERGENCE</v>
      </c>
      <c r="M1219" s="7">
        <f t="shared" si="190"/>
        <v>25</v>
      </c>
      <c r="N1219" s="7">
        <f t="shared" si="191"/>
        <v>0</v>
      </c>
      <c r="O1219" s="7">
        <f t="shared" si="192"/>
        <v>0</v>
      </c>
      <c r="P1219" s="7">
        <f t="shared" si="193"/>
        <v>16.5</v>
      </c>
      <c r="Q1219" s="8">
        <f t="shared" ref="Q1219:Q1282" si="194">0.35*M1219+N1219*0.35+O1219*0.15+P1219*0.15</f>
        <v>11.225</v>
      </c>
      <c r="R1219" s="8">
        <f t="shared" ref="R1219:R1282" si="195">M1219*0.2+N1219*0.2+O1219*0.35+P1219*0.25</f>
        <v>9.125</v>
      </c>
      <c r="S1219" s="8">
        <f t="shared" ref="S1219:S1282" si="196">M1219*0.15+N1219*0.15+O1219*0.25+P1219*0.45</f>
        <v>11.175000000000001</v>
      </c>
      <c r="T1219" s="8">
        <f t="shared" ref="T1219:T1282" si="197">0.25*SUM(M1219:P1219)</f>
        <v>10.375</v>
      </c>
      <c r="U1219" s="7">
        <f t="shared" ref="U1219:U1282" si="198">SUM(Q1219:S1219)/3</f>
        <v>10.508333333333335</v>
      </c>
      <c r="V1219" s="7">
        <f t="shared" ref="V1219:V1282" si="199">SUM(Q1219:T1219)/4</f>
        <v>10.475000000000001</v>
      </c>
    </row>
    <row r="1220" spans="1:22" ht="13.5" x14ac:dyDescent="0.25">
      <c r="A1220" s="3">
        <f>RSI!A1220</f>
        <v>44488</v>
      </c>
      <c r="B1220" s="2">
        <f>RSI!B1220</f>
        <v>2.06</v>
      </c>
      <c r="C1220" s="2">
        <f>RSI!I1220</f>
        <v>34.439584626476531</v>
      </c>
      <c r="D1220" s="2">
        <f>MACD!E1220</f>
        <v>8.6344709898111383E-2</v>
      </c>
      <c r="E1220" s="2">
        <f>MACD!F1220</f>
        <v>5.8973627533614598E-2</v>
      </c>
      <c r="F1220" s="2">
        <f>'Moving Avg'!D1220</f>
        <v>2.0360000000000005</v>
      </c>
      <c r="G1220" s="2">
        <f>'Moving Avg'!F1220</f>
        <v>2.1265000000000001</v>
      </c>
      <c r="H1220" s="2">
        <f>'Moving Avg'!G1220</f>
        <v>2.1472000000000007</v>
      </c>
      <c r="I1220" s="2">
        <f>'Moving Avg'!H1220</f>
        <v>2.0372499999999967</v>
      </c>
      <c r="J1220" s="5" t="str">
        <f>OBV!F1220</f>
        <v>BULLISH</v>
      </c>
      <c r="K1220" s="5" t="str">
        <f>OBV!G1220</f>
        <v>NEUTRAL</v>
      </c>
      <c r="L1220" s="5" t="str">
        <f>OBV!H1220</f>
        <v>CONFIRMED BULLISH</v>
      </c>
      <c r="M1220" s="7">
        <f t="shared" si="190"/>
        <v>25</v>
      </c>
      <c r="N1220" s="7">
        <f t="shared" si="191"/>
        <v>0</v>
      </c>
      <c r="O1220" s="7">
        <f t="shared" si="192"/>
        <v>0</v>
      </c>
      <c r="P1220" s="7">
        <f t="shared" si="193"/>
        <v>83.5</v>
      </c>
      <c r="Q1220" s="8">
        <f t="shared" si="194"/>
        <v>21.274999999999999</v>
      </c>
      <c r="R1220" s="8">
        <f t="shared" si="195"/>
        <v>25.875</v>
      </c>
      <c r="S1220" s="8">
        <f t="shared" si="196"/>
        <v>41.325000000000003</v>
      </c>
      <c r="T1220" s="8">
        <f t="shared" si="197"/>
        <v>27.125</v>
      </c>
      <c r="U1220" s="7">
        <f t="shared" si="198"/>
        <v>29.491666666666664</v>
      </c>
      <c r="V1220" s="7">
        <f t="shared" si="199"/>
        <v>28.9</v>
      </c>
    </row>
    <row r="1221" spans="1:22" ht="13.5" x14ac:dyDescent="0.25">
      <c r="A1221" s="3">
        <f>RSI!A1221</f>
        <v>44489</v>
      </c>
      <c r="B1221" s="2">
        <f>RSI!B1221</f>
        <v>2.15</v>
      </c>
      <c r="C1221" s="2">
        <f>RSI!I1221</f>
        <v>57.160394559222411</v>
      </c>
      <c r="D1221" s="2">
        <f>MACD!E1221</f>
        <v>8.3828376109144731E-2</v>
      </c>
      <c r="E1221" s="2">
        <f>MACD!F1221</f>
        <v>6.394457724872063E-2</v>
      </c>
      <c r="F1221" s="2">
        <f>'Moving Avg'!D1221</f>
        <v>2.0660000000000003</v>
      </c>
      <c r="G1221" s="2">
        <f>'Moving Avg'!F1221</f>
        <v>2.1239999999999997</v>
      </c>
      <c r="H1221" s="2">
        <f>'Moving Avg'!G1221</f>
        <v>2.148000000000001</v>
      </c>
      <c r="I1221" s="2">
        <f>'Moving Avg'!H1221</f>
        <v>2.0378999999999969</v>
      </c>
      <c r="J1221" s="5" t="str">
        <f>OBV!F1221</f>
        <v>BULLISH</v>
      </c>
      <c r="K1221" s="5" t="str">
        <f>OBV!G1221</f>
        <v>NEUTRAL</v>
      </c>
      <c r="L1221" s="5" t="str">
        <f>OBV!H1221</f>
        <v>CONFIRMED BULLISH</v>
      </c>
      <c r="M1221" s="7">
        <f t="shared" si="190"/>
        <v>25</v>
      </c>
      <c r="N1221" s="7">
        <f t="shared" si="191"/>
        <v>0</v>
      </c>
      <c r="O1221" s="7">
        <f t="shared" si="192"/>
        <v>50</v>
      </c>
      <c r="P1221" s="7">
        <f t="shared" si="193"/>
        <v>83.5</v>
      </c>
      <c r="Q1221" s="8">
        <f t="shared" si="194"/>
        <v>28.774999999999999</v>
      </c>
      <c r="R1221" s="8">
        <f t="shared" si="195"/>
        <v>43.375</v>
      </c>
      <c r="S1221" s="8">
        <f t="shared" si="196"/>
        <v>53.825000000000003</v>
      </c>
      <c r="T1221" s="8">
        <f t="shared" si="197"/>
        <v>39.625</v>
      </c>
      <c r="U1221" s="7">
        <f t="shared" si="198"/>
        <v>41.991666666666667</v>
      </c>
      <c r="V1221" s="7">
        <f t="shared" si="199"/>
        <v>41.400000000000006</v>
      </c>
    </row>
    <row r="1222" spans="1:22" ht="13.5" x14ac:dyDescent="0.25">
      <c r="A1222" s="3">
        <f>RSI!A1222</f>
        <v>44490</v>
      </c>
      <c r="B1222" s="2">
        <f>RSI!B1222</f>
        <v>2.15</v>
      </c>
      <c r="C1222" s="2">
        <f>RSI!I1222</f>
        <v>57.160394559222411</v>
      </c>
      <c r="D1222" s="2">
        <f>MACD!E1222</f>
        <v>6.7625227116545172E-2</v>
      </c>
      <c r="E1222" s="2">
        <f>MACD!F1222</f>
        <v>6.4680707222285541E-2</v>
      </c>
      <c r="F1222" s="2">
        <f>'Moving Avg'!D1222</f>
        <v>2.0960000000000001</v>
      </c>
      <c r="G1222" s="2">
        <f>'Moving Avg'!F1222</f>
        <v>2.1215000000000002</v>
      </c>
      <c r="H1222" s="2">
        <f>'Moving Avg'!G1222</f>
        <v>2.1488000000000009</v>
      </c>
      <c r="I1222" s="2">
        <f>'Moving Avg'!H1222</f>
        <v>2.0390999999999964</v>
      </c>
      <c r="J1222" s="5" t="str">
        <f>OBV!F1222</f>
        <v>BULLISH</v>
      </c>
      <c r="K1222" s="5" t="str">
        <f>OBV!G1222</f>
        <v>NEUTRAL</v>
      </c>
      <c r="L1222" s="5" t="str">
        <f>OBV!H1222</f>
        <v>CONFIRMED BULLISH</v>
      </c>
      <c r="M1222" s="7">
        <f t="shared" si="190"/>
        <v>25</v>
      </c>
      <c r="N1222" s="7">
        <f t="shared" si="191"/>
        <v>0</v>
      </c>
      <c r="O1222" s="7">
        <f t="shared" si="192"/>
        <v>50</v>
      </c>
      <c r="P1222" s="7">
        <f t="shared" si="193"/>
        <v>83.5</v>
      </c>
      <c r="Q1222" s="8">
        <f t="shared" si="194"/>
        <v>28.774999999999999</v>
      </c>
      <c r="R1222" s="8">
        <f t="shared" si="195"/>
        <v>43.375</v>
      </c>
      <c r="S1222" s="8">
        <f t="shared" si="196"/>
        <v>53.825000000000003</v>
      </c>
      <c r="T1222" s="8">
        <f t="shared" si="197"/>
        <v>39.625</v>
      </c>
      <c r="U1222" s="7">
        <f t="shared" si="198"/>
        <v>41.991666666666667</v>
      </c>
      <c r="V1222" s="7">
        <f t="shared" si="199"/>
        <v>41.400000000000006</v>
      </c>
    </row>
    <row r="1223" spans="1:22" ht="13.5" x14ac:dyDescent="0.25">
      <c r="A1223" s="3">
        <f>RSI!A1223</f>
        <v>44491</v>
      </c>
      <c r="B1223" s="2">
        <f>RSI!B1223</f>
        <v>2.15</v>
      </c>
      <c r="C1223" s="2">
        <f>RSI!I1223</f>
        <v>57.160394559222411</v>
      </c>
      <c r="D1223" s="2">
        <f>MACD!E1223</f>
        <v>3.985780010392137E-2</v>
      </c>
      <c r="E1223" s="2">
        <f>MACD!F1223</f>
        <v>5.9716125798612706E-2</v>
      </c>
      <c r="F1223" s="2">
        <f>'Moving Avg'!D1223</f>
        <v>2.1139999999999999</v>
      </c>
      <c r="G1223" s="2">
        <f>'Moving Avg'!F1223</f>
        <v>2.1189999999999998</v>
      </c>
      <c r="H1223" s="2">
        <f>'Moving Avg'!G1223</f>
        <v>2.1496000000000013</v>
      </c>
      <c r="I1223" s="2">
        <f>'Moving Avg'!H1223</f>
        <v>2.0406999999999966</v>
      </c>
      <c r="J1223" s="5" t="str">
        <f>OBV!F1223</f>
        <v>BULLISH</v>
      </c>
      <c r="K1223" s="5" t="str">
        <f>OBV!G1223</f>
        <v>NEUTRAL</v>
      </c>
      <c r="L1223" s="5" t="str">
        <f>OBV!H1223</f>
        <v>CONFIRMED BULLISH</v>
      </c>
      <c r="M1223" s="7">
        <f t="shared" si="190"/>
        <v>25</v>
      </c>
      <c r="N1223" s="7">
        <f t="shared" si="191"/>
        <v>45</v>
      </c>
      <c r="O1223" s="7">
        <f t="shared" si="192"/>
        <v>50</v>
      </c>
      <c r="P1223" s="7">
        <f t="shared" si="193"/>
        <v>83.5</v>
      </c>
      <c r="Q1223" s="8">
        <f t="shared" si="194"/>
        <v>44.524999999999999</v>
      </c>
      <c r="R1223" s="8">
        <f t="shared" si="195"/>
        <v>52.375</v>
      </c>
      <c r="S1223" s="8">
        <f t="shared" si="196"/>
        <v>60.575000000000003</v>
      </c>
      <c r="T1223" s="8">
        <f t="shared" si="197"/>
        <v>50.875</v>
      </c>
      <c r="U1223" s="7">
        <f t="shared" si="198"/>
        <v>52.491666666666674</v>
      </c>
      <c r="V1223" s="7">
        <f t="shared" si="199"/>
        <v>52.087500000000006</v>
      </c>
    </row>
    <row r="1224" spans="1:22" ht="13.5" x14ac:dyDescent="0.25">
      <c r="A1224" s="3">
        <f>RSI!A1224</f>
        <v>44494</v>
      </c>
      <c r="B1224" s="2">
        <f>RSI!B1224</f>
        <v>2.15</v>
      </c>
      <c r="C1224" s="2">
        <f>RSI!I1224</f>
        <v>57.160394559222411</v>
      </c>
      <c r="D1224" s="2">
        <f>MACD!E1224</f>
        <v>1.6166992044413409E-2</v>
      </c>
      <c r="E1224" s="2">
        <f>MACD!F1224</f>
        <v>5.1006299047772853E-2</v>
      </c>
      <c r="F1224" s="2">
        <f>'Moving Avg'!D1224</f>
        <v>2.1320000000000001</v>
      </c>
      <c r="G1224" s="2">
        <f>'Moving Avg'!F1224</f>
        <v>2.1164999999999994</v>
      </c>
      <c r="H1224" s="2">
        <f>'Moving Avg'!G1224</f>
        <v>2.1496000000000013</v>
      </c>
      <c r="I1224" s="2">
        <f>'Moving Avg'!H1224</f>
        <v>2.0418999999999965</v>
      </c>
      <c r="J1224" s="5" t="str">
        <f>OBV!F1224</f>
        <v>BULLISH</v>
      </c>
      <c r="K1224" s="5" t="str">
        <f>OBV!G1224</f>
        <v>NEUTRAL</v>
      </c>
      <c r="L1224" s="5" t="str">
        <f>OBV!H1224</f>
        <v>CONFIRMED BULLISH</v>
      </c>
      <c r="M1224" s="7">
        <f t="shared" si="190"/>
        <v>25</v>
      </c>
      <c r="N1224" s="7">
        <f t="shared" si="191"/>
        <v>100</v>
      </c>
      <c r="O1224" s="7">
        <f t="shared" si="192"/>
        <v>50</v>
      </c>
      <c r="P1224" s="7">
        <f t="shared" si="193"/>
        <v>83.5</v>
      </c>
      <c r="Q1224" s="8">
        <f t="shared" si="194"/>
        <v>63.774999999999999</v>
      </c>
      <c r="R1224" s="8">
        <f t="shared" si="195"/>
        <v>63.375</v>
      </c>
      <c r="S1224" s="8">
        <f t="shared" si="196"/>
        <v>68.825000000000003</v>
      </c>
      <c r="T1224" s="8">
        <f t="shared" si="197"/>
        <v>64.625</v>
      </c>
      <c r="U1224" s="7">
        <f t="shared" si="198"/>
        <v>65.325000000000003</v>
      </c>
      <c r="V1224" s="7">
        <f t="shared" si="199"/>
        <v>65.150000000000006</v>
      </c>
    </row>
    <row r="1225" spans="1:22" ht="13.5" x14ac:dyDescent="0.25">
      <c r="A1225" s="3">
        <f>RSI!A1225</f>
        <v>44495</v>
      </c>
      <c r="B1225" s="2">
        <f>RSI!B1225</f>
        <v>2.15</v>
      </c>
      <c r="C1225" s="2">
        <f>RSI!I1225</f>
        <v>57.160394559222418</v>
      </c>
      <c r="D1225" s="2">
        <f>MACD!E1225</f>
        <v>-7.1368261451660864E-3</v>
      </c>
      <c r="E1225" s="2">
        <f>MACD!F1225</f>
        <v>3.9377674009185071E-2</v>
      </c>
      <c r="F1225" s="2">
        <f>'Moving Avg'!D1225</f>
        <v>2.15</v>
      </c>
      <c r="G1225" s="2">
        <f>'Moving Avg'!F1225</f>
        <v>2.1139999999999994</v>
      </c>
      <c r="H1225" s="2">
        <f>'Moving Avg'!G1225</f>
        <v>2.1496000000000013</v>
      </c>
      <c r="I1225" s="2">
        <f>'Moving Avg'!H1225</f>
        <v>2.0428499999999961</v>
      </c>
      <c r="J1225" s="5" t="str">
        <f>OBV!F1225</f>
        <v>BULLISH</v>
      </c>
      <c r="K1225" s="5" t="str">
        <f>OBV!G1225</f>
        <v>NEUTRAL</v>
      </c>
      <c r="L1225" s="5" t="str">
        <f>OBV!H1225</f>
        <v>CONFIRMED BULLISH</v>
      </c>
      <c r="M1225" s="7">
        <f t="shared" si="190"/>
        <v>25</v>
      </c>
      <c r="N1225" s="7">
        <f t="shared" si="191"/>
        <v>100</v>
      </c>
      <c r="O1225" s="7">
        <f t="shared" si="192"/>
        <v>50</v>
      </c>
      <c r="P1225" s="7">
        <f t="shared" si="193"/>
        <v>83.5</v>
      </c>
      <c r="Q1225" s="8">
        <f t="shared" si="194"/>
        <v>63.774999999999999</v>
      </c>
      <c r="R1225" s="8">
        <f t="shared" si="195"/>
        <v>63.375</v>
      </c>
      <c r="S1225" s="8">
        <f t="shared" si="196"/>
        <v>68.825000000000003</v>
      </c>
      <c r="T1225" s="8">
        <f t="shared" si="197"/>
        <v>64.625</v>
      </c>
      <c r="U1225" s="7">
        <f t="shared" si="198"/>
        <v>65.325000000000003</v>
      </c>
      <c r="V1225" s="7">
        <f t="shared" si="199"/>
        <v>65.150000000000006</v>
      </c>
    </row>
    <row r="1226" spans="1:22" ht="13.5" x14ac:dyDescent="0.25">
      <c r="A1226" s="3">
        <f>RSI!A1226</f>
        <v>44496</v>
      </c>
      <c r="B1226" s="2">
        <f>RSI!B1226</f>
        <v>2.15</v>
      </c>
      <c r="C1226" s="2">
        <f>RSI!I1226</f>
        <v>57.160394559222425</v>
      </c>
      <c r="D1226" s="2">
        <f>MACD!E1226</f>
        <v>-2.7022873716544105E-2</v>
      </c>
      <c r="E1226" s="2">
        <f>MACD!F1226</f>
        <v>2.6097564464039241E-2</v>
      </c>
      <c r="F1226" s="2">
        <f>'Moving Avg'!D1226</f>
        <v>2.15</v>
      </c>
      <c r="G1226" s="2">
        <f>'Moving Avg'!F1226</f>
        <v>2.1114999999999995</v>
      </c>
      <c r="H1226" s="2">
        <f>'Moving Avg'!G1226</f>
        <v>2.1496000000000013</v>
      </c>
      <c r="I1226" s="2">
        <f>'Moving Avg'!H1226</f>
        <v>2.0440499999999959</v>
      </c>
      <c r="J1226" s="5" t="str">
        <f>OBV!F1226</f>
        <v>NEUTRAL</v>
      </c>
      <c r="K1226" s="5" t="str">
        <f>OBV!G1226</f>
        <v>NEUTRAL</v>
      </c>
      <c r="L1226" s="5" t="str">
        <f>OBV!H1226</f>
        <v>NEUTRAL</v>
      </c>
      <c r="M1226" s="7">
        <f t="shared" si="190"/>
        <v>25</v>
      </c>
      <c r="N1226" s="7">
        <f t="shared" si="191"/>
        <v>100</v>
      </c>
      <c r="O1226" s="7">
        <f t="shared" si="192"/>
        <v>50</v>
      </c>
      <c r="P1226" s="7">
        <f t="shared" si="193"/>
        <v>33</v>
      </c>
      <c r="Q1226" s="8">
        <f t="shared" si="194"/>
        <v>56.2</v>
      </c>
      <c r="R1226" s="8">
        <f t="shared" si="195"/>
        <v>50.75</v>
      </c>
      <c r="S1226" s="8">
        <f t="shared" si="196"/>
        <v>46.1</v>
      </c>
      <c r="T1226" s="8">
        <f t="shared" si="197"/>
        <v>52</v>
      </c>
      <c r="U1226" s="7">
        <f t="shared" si="198"/>
        <v>51.016666666666673</v>
      </c>
      <c r="V1226" s="7">
        <f t="shared" si="199"/>
        <v>51.262500000000003</v>
      </c>
    </row>
    <row r="1227" spans="1:22" ht="13.5" x14ac:dyDescent="0.25">
      <c r="A1227" s="3">
        <f>RSI!A1227</f>
        <v>44497</v>
      </c>
      <c r="B1227" s="2">
        <f>RSI!B1227</f>
        <v>2.15</v>
      </c>
      <c r="C1227" s="2">
        <f>RSI!I1227</f>
        <v>57.160394559222418</v>
      </c>
      <c r="D1227" s="2">
        <f>MACD!E1227</f>
        <v>-4.4004559150341294E-2</v>
      </c>
      <c r="E1227" s="2">
        <f>MACD!F1227</f>
        <v>1.2077139741163135E-2</v>
      </c>
      <c r="F1227" s="2">
        <f>'Moving Avg'!D1227</f>
        <v>2.15</v>
      </c>
      <c r="G1227" s="2">
        <f>'Moving Avg'!F1227</f>
        <v>2.1089999999999991</v>
      </c>
      <c r="H1227" s="2">
        <f>'Moving Avg'!G1227</f>
        <v>2.1496000000000013</v>
      </c>
      <c r="I1227" s="2">
        <f>'Moving Avg'!H1227</f>
        <v>2.0452499999999962</v>
      </c>
      <c r="J1227" s="5" t="str">
        <f>OBV!F1227</f>
        <v>NEUTRAL</v>
      </c>
      <c r="K1227" s="5" t="str">
        <f>OBV!G1227</f>
        <v>NEUTRAL</v>
      </c>
      <c r="L1227" s="5" t="str">
        <f>OBV!H1227</f>
        <v>NEUTRAL</v>
      </c>
      <c r="M1227" s="7">
        <f t="shared" si="190"/>
        <v>25</v>
      </c>
      <c r="N1227" s="7">
        <f t="shared" si="191"/>
        <v>100</v>
      </c>
      <c r="O1227" s="7">
        <f t="shared" si="192"/>
        <v>50</v>
      </c>
      <c r="P1227" s="7">
        <f t="shared" si="193"/>
        <v>33</v>
      </c>
      <c r="Q1227" s="8">
        <f t="shared" si="194"/>
        <v>56.2</v>
      </c>
      <c r="R1227" s="8">
        <f t="shared" si="195"/>
        <v>50.75</v>
      </c>
      <c r="S1227" s="8">
        <f t="shared" si="196"/>
        <v>46.1</v>
      </c>
      <c r="T1227" s="8">
        <f t="shared" si="197"/>
        <v>52</v>
      </c>
      <c r="U1227" s="7">
        <f t="shared" si="198"/>
        <v>51.016666666666673</v>
      </c>
      <c r="V1227" s="7">
        <f t="shared" si="199"/>
        <v>51.262500000000003</v>
      </c>
    </row>
    <row r="1228" spans="1:22" ht="13.5" x14ac:dyDescent="0.25">
      <c r="A1228" s="3">
        <f>RSI!A1228</f>
        <v>44498</v>
      </c>
      <c r="B1228" s="2">
        <f>RSI!B1228</f>
        <v>2.15</v>
      </c>
      <c r="C1228" s="2">
        <f>RSI!I1228</f>
        <v>57.160394559222425</v>
      </c>
      <c r="D1228" s="2">
        <f>MACD!E1228</f>
        <v>-4.9286454471403118E-2</v>
      </c>
      <c r="E1228" s="2">
        <f>MACD!F1228</f>
        <v>-1.9557910135011534E-4</v>
      </c>
      <c r="F1228" s="2">
        <f>'Moving Avg'!D1228</f>
        <v>2.15</v>
      </c>
      <c r="G1228" s="2">
        <f>'Moving Avg'!F1228</f>
        <v>2.1064999999999996</v>
      </c>
      <c r="H1228" s="2">
        <f>'Moving Avg'!G1228</f>
        <v>2.1496000000000017</v>
      </c>
      <c r="I1228" s="2">
        <f>'Moving Avg'!H1228</f>
        <v>2.0464499999999961</v>
      </c>
      <c r="J1228" s="5" t="str">
        <f>OBV!F1228</f>
        <v>NEUTRAL</v>
      </c>
      <c r="K1228" s="5" t="str">
        <f>OBV!G1228</f>
        <v>NEUTRAL</v>
      </c>
      <c r="L1228" s="5" t="str">
        <f>OBV!H1228</f>
        <v>NEUTRAL</v>
      </c>
      <c r="M1228" s="7">
        <f t="shared" si="190"/>
        <v>25</v>
      </c>
      <c r="N1228" s="7">
        <f t="shared" si="191"/>
        <v>100</v>
      </c>
      <c r="O1228" s="7">
        <f t="shared" si="192"/>
        <v>50</v>
      </c>
      <c r="P1228" s="7">
        <f t="shared" si="193"/>
        <v>33</v>
      </c>
      <c r="Q1228" s="8">
        <f t="shared" si="194"/>
        <v>56.2</v>
      </c>
      <c r="R1228" s="8">
        <f t="shared" si="195"/>
        <v>50.75</v>
      </c>
      <c r="S1228" s="8">
        <f t="shared" si="196"/>
        <v>46.1</v>
      </c>
      <c r="T1228" s="8">
        <f t="shared" si="197"/>
        <v>52</v>
      </c>
      <c r="U1228" s="7">
        <f t="shared" si="198"/>
        <v>51.016666666666673</v>
      </c>
      <c r="V1228" s="7">
        <f t="shared" si="199"/>
        <v>51.262500000000003</v>
      </c>
    </row>
    <row r="1229" spans="1:22" ht="13.5" x14ac:dyDescent="0.25">
      <c r="A1229" s="3">
        <f>RSI!A1229</f>
        <v>44501</v>
      </c>
      <c r="B1229" s="2">
        <f>RSI!B1229</f>
        <v>2.15</v>
      </c>
      <c r="C1229" s="2">
        <f>RSI!I1229</f>
        <v>57.160394559222425</v>
      </c>
      <c r="D1229" s="2">
        <f>MACD!E1229</f>
        <v>-5.3888663575125673E-2</v>
      </c>
      <c r="E1229" s="2">
        <f>MACD!F1229</f>
        <v>-1.0934195996105227E-2</v>
      </c>
      <c r="F1229" s="2">
        <f>'Moving Avg'!D1229</f>
        <v>2.15</v>
      </c>
      <c r="G1229" s="2">
        <f>'Moving Avg'!F1229</f>
        <v>2.1039999999999992</v>
      </c>
      <c r="H1229" s="2">
        <f>'Moving Avg'!G1229</f>
        <v>2.1496000000000017</v>
      </c>
      <c r="I1229" s="2">
        <f>'Moving Avg'!H1229</f>
        <v>2.0473999999999961</v>
      </c>
      <c r="J1229" s="5" t="str">
        <f>OBV!F1229</f>
        <v>NEUTRAL</v>
      </c>
      <c r="K1229" s="5" t="str">
        <f>OBV!G1229</f>
        <v>NEUTRAL</v>
      </c>
      <c r="L1229" s="5" t="str">
        <f>OBV!H1229</f>
        <v>NEUTRAL</v>
      </c>
      <c r="M1229" s="7">
        <f t="shared" si="190"/>
        <v>25</v>
      </c>
      <c r="N1229" s="7">
        <f t="shared" si="191"/>
        <v>100</v>
      </c>
      <c r="O1229" s="7">
        <f t="shared" si="192"/>
        <v>50</v>
      </c>
      <c r="P1229" s="7">
        <f t="shared" si="193"/>
        <v>33</v>
      </c>
      <c r="Q1229" s="8">
        <f t="shared" si="194"/>
        <v>56.2</v>
      </c>
      <c r="R1229" s="8">
        <f t="shared" si="195"/>
        <v>50.75</v>
      </c>
      <c r="S1229" s="8">
        <f t="shared" si="196"/>
        <v>46.1</v>
      </c>
      <c r="T1229" s="8">
        <f t="shared" si="197"/>
        <v>52</v>
      </c>
      <c r="U1229" s="7">
        <f t="shared" si="198"/>
        <v>51.016666666666673</v>
      </c>
      <c r="V1229" s="7">
        <f t="shared" si="199"/>
        <v>51.262500000000003</v>
      </c>
    </row>
    <row r="1230" spans="1:22" ht="13.5" x14ac:dyDescent="0.25">
      <c r="A1230" s="3">
        <f>RSI!A1230</f>
        <v>44502</v>
      </c>
      <c r="B1230" s="2">
        <f>RSI!B1230</f>
        <v>2.15</v>
      </c>
      <c r="C1230" s="2">
        <f>RSI!I1230</f>
        <v>57.160394559222425</v>
      </c>
      <c r="D1230" s="2">
        <f>MACD!E1230</f>
        <v>-5.7905908159806785E-2</v>
      </c>
      <c r="E1230" s="2">
        <f>MACD!F1230</f>
        <v>-2.0328538428845539E-2</v>
      </c>
      <c r="F1230" s="2">
        <f>'Moving Avg'!D1230</f>
        <v>2.15</v>
      </c>
      <c r="G1230" s="2">
        <f>'Moving Avg'!F1230</f>
        <v>2.1014999999999993</v>
      </c>
      <c r="H1230" s="2">
        <f>'Moving Avg'!G1230</f>
        <v>2.1496000000000017</v>
      </c>
      <c r="I1230" s="2">
        <f>'Moving Avg'!H1230</f>
        <v>2.0483499999999961</v>
      </c>
      <c r="J1230" s="5" t="str">
        <f>OBV!F1230</f>
        <v>NEUTRAL</v>
      </c>
      <c r="K1230" s="5" t="str">
        <f>OBV!G1230</f>
        <v>NEUTRAL</v>
      </c>
      <c r="L1230" s="5" t="str">
        <f>OBV!H1230</f>
        <v>NEUTRAL</v>
      </c>
      <c r="M1230" s="7">
        <f t="shared" si="190"/>
        <v>25</v>
      </c>
      <c r="N1230" s="7">
        <f t="shared" si="191"/>
        <v>100</v>
      </c>
      <c r="O1230" s="7">
        <f t="shared" si="192"/>
        <v>50</v>
      </c>
      <c r="P1230" s="7">
        <f t="shared" si="193"/>
        <v>33</v>
      </c>
      <c r="Q1230" s="8">
        <f t="shared" si="194"/>
        <v>56.2</v>
      </c>
      <c r="R1230" s="8">
        <f t="shared" si="195"/>
        <v>50.75</v>
      </c>
      <c r="S1230" s="8">
        <f t="shared" si="196"/>
        <v>46.1</v>
      </c>
      <c r="T1230" s="8">
        <f t="shared" si="197"/>
        <v>52</v>
      </c>
      <c r="U1230" s="7">
        <f t="shared" si="198"/>
        <v>51.016666666666673</v>
      </c>
      <c r="V1230" s="7">
        <f t="shared" si="199"/>
        <v>51.262500000000003</v>
      </c>
    </row>
    <row r="1231" spans="1:22" ht="13.5" x14ac:dyDescent="0.25">
      <c r="A1231" s="3">
        <f>RSI!A1231</f>
        <v>44503</v>
      </c>
      <c r="B1231" s="2">
        <f>RSI!B1231</f>
        <v>2.15</v>
      </c>
      <c r="C1231" s="2">
        <f>RSI!I1231</f>
        <v>57.160394559222425</v>
      </c>
      <c r="D1231" s="2">
        <f>MACD!E1231</f>
        <v>-4.7572912798405032E-2</v>
      </c>
      <c r="E1231" s="2">
        <f>MACD!F1231</f>
        <v>-2.577741330275744E-2</v>
      </c>
      <c r="F1231" s="2">
        <f>'Moving Avg'!D1231</f>
        <v>2.15</v>
      </c>
      <c r="G1231" s="2">
        <f>'Moving Avg'!F1231</f>
        <v>2.0989999999999993</v>
      </c>
      <c r="H1231" s="2">
        <f>'Moving Avg'!G1231</f>
        <v>2.1496000000000017</v>
      </c>
      <c r="I1231" s="2">
        <f>'Moving Avg'!H1231</f>
        <v>2.0492999999999961</v>
      </c>
      <c r="J1231" s="5" t="str">
        <f>OBV!F1231</f>
        <v>NEUTRAL</v>
      </c>
      <c r="K1231" s="5" t="str">
        <f>OBV!G1231</f>
        <v>NEUTRAL</v>
      </c>
      <c r="L1231" s="5" t="str">
        <f>OBV!H1231</f>
        <v>NEUTRAL</v>
      </c>
      <c r="M1231" s="7">
        <f t="shared" si="190"/>
        <v>25</v>
      </c>
      <c r="N1231" s="7">
        <f t="shared" si="191"/>
        <v>100</v>
      </c>
      <c r="O1231" s="7">
        <f t="shared" si="192"/>
        <v>50</v>
      </c>
      <c r="P1231" s="7">
        <f t="shared" si="193"/>
        <v>33</v>
      </c>
      <c r="Q1231" s="8">
        <f t="shared" si="194"/>
        <v>56.2</v>
      </c>
      <c r="R1231" s="8">
        <f t="shared" si="195"/>
        <v>50.75</v>
      </c>
      <c r="S1231" s="8">
        <f t="shared" si="196"/>
        <v>46.1</v>
      </c>
      <c r="T1231" s="8">
        <f t="shared" si="197"/>
        <v>52</v>
      </c>
      <c r="U1231" s="7">
        <f t="shared" si="198"/>
        <v>51.016666666666673</v>
      </c>
      <c r="V1231" s="7">
        <f t="shared" si="199"/>
        <v>51.262500000000003</v>
      </c>
    </row>
    <row r="1232" spans="1:22" ht="13.5" x14ac:dyDescent="0.25">
      <c r="A1232" s="3">
        <f>RSI!A1232</f>
        <v>44504</v>
      </c>
      <c r="B1232" s="2">
        <f>RSI!B1232</f>
        <v>2.15</v>
      </c>
      <c r="C1232" s="2">
        <f>RSI!I1232</f>
        <v>57.160394559222425</v>
      </c>
      <c r="D1232" s="2">
        <f>MACD!E1232</f>
        <v>-3.8935119705587162E-2</v>
      </c>
      <c r="E1232" s="2">
        <f>MACD!F1232</f>
        <v>-2.8408954583323383E-2</v>
      </c>
      <c r="F1232" s="2">
        <f>'Moving Avg'!D1232</f>
        <v>2.15</v>
      </c>
      <c r="G1232" s="2">
        <f>'Moving Avg'!F1232</f>
        <v>2.1009999999999991</v>
      </c>
      <c r="H1232" s="2">
        <f>'Moving Avg'!G1232</f>
        <v>2.1496000000000022</v>
      </c>
      <c r="I1232" s="2">
        <f>'Moving Avg'!H1232</f>
        <v>2.0502499999999961</v>
      </c>
      <c r="J1232" s="5" t="str">
        <f>OBV!F1232</f>
        <v>NEUTRAL</v>
      </c>
      <c r="K1232" s="5" t="str">
        <f>OBV!G1232</f>
        <v>NEUTRAL</v>
      </c>
      <c r="L1232" s="5" t="str">
        <f>OBV!H1232</f>
        <v>NEUTRAL</v>
      </c>
      <c r="M1232" s="7">
        <f t="shared" si="190"/>
        <v>25</v>
      </c>
      <c r="N1232" s="7">
        <f t="shared" si="191"/>
        <v>45</v>
      </c>
      <c r="O1232" s="7">
        <f t="shared" si="192"/>
        <v>50</v>
      </c>
      <c r="P1232" s="7">
        <f t="shared" si="193"/>
        <v>33</v>
      </c>
      <c r="Q1232" s="8">
        <f t="shared" si="194"/>
        <v>36.950000000000003</v>
      </c>
      <c r="R1232" s="8">
        <f t="shared" si="195"/>
        <v>39.75</v>
      </c>
      <c r="S1232" s="8">
        <f t="shared" si="196"/>
        <v>37.85</v>
      </c>
      <c r="T1232" s="8">
        <f t="shared" si="197"/>
        <v>38.25</v>
      </c>
      <c r="U1232" s="7">
        <f t="shared" si="198"/>
        <v>38.183333333333337</v>
      </c>
      <c r="V1232" s="7">
        <f t="shared" si="199"/>
        <v>38.200000000000003</v>
      </c>
    </row>
    <row r="1233" spans="1:22" ht="13.5" x14ac:dyDescent="0.25">
      <c r="A1233" s="3">
        <f>RSI!A1233</f>
        <v>44505</v>
      </c>
      <c r="B1233" s="2">
        <f>RSI!B1233</f>
        <v>2.15</v>
      </c>
      <c r="C1233" s="2">
        <f>RSI!I1233</f>
        <v>57.160394559222418</v>
      </c>
      <c r="D1233" s="2">
        <f>MACD!E1233</f>
        <v>-3.1723912926820308E-2</v>
      </c>
      <c r="E1233" s="2">
        <f>MACD!F1233</f>
        <v>-2.9071946252022772E-2</v>
      </c>
      <c r="F1233" s="2">
        <f>'Moving Avg'!D1233</f>
        <v>2.15</v>
      </c>
      <c r="G1233" s="2">
        <f>'Moving Avg'!F1233</f>
        <v>2.107499999999999</v>
      </c>
      <c r="H1233" s="2">
        <f>'Moving Avg'!G1233</f>
        <v>2.1496000000000022</v>
      </c>
      <c r="I1233" s="2">
        <f>'Moving Avg'!H1233</f>
        <v>2.0511999999999961</v>
      </c>
      <c r="J1233" s="5" t="str">
        <f>OBV!F1233</f>
        <v>NEUTRAL</v>
      </c>
      <c r="K1233" s="5" t="str">
        <f>OBV!G1233</f>
        <v>NEUTRAL</v>
      </c>
      <c r="L1233" s="5" t="str">
        <f>OBV!H1233</f>
        <v>NEUTRAL</v>
      </c>
      <c r="M1233" s="7">
        <f t="shared" si="190"/>
        <v>25</v>
      </c>
      <c r="N1233" s="7">
        <f t="shared" si="191"/>
        <v>45</v>
      </c>
      <c r="O1233" s="7">
        <f t="shared" si="192"/>
        <v>50</v>
      </c>
      <c r="P1233" s="7">
        <f t="shared" si="193"/>
        <v>33</v>
      </c>
      <c r="Q1233" s="8">
        <f t="shared" si="194"/>
        <v>36.950000000000003</v>
      </c>
      <c r="R1233" s="8">
        <f t="shared" si="195"/>
        <v>39.75</v>
      </c>
      <c r="S1233" s="8">
        <f t="shared" si="196"/>
        <v>37.85</v>
      </c>
      <c r="T1233" s="8">
        <f t="shared" si="197"/>
        <v>38.25</v>
      </c>
      <c r="U1233" s="7">
        <f t="shared" si="198"/>
        <v>38.183333333333337</v>
      </c>
      <c r="V1233" s="7">
        <f t="shared" si="199"/>
        <v>38.200000000000003</v>
      </c>
    </row>
    <row r="1234" spans="1:22" ht="13.5" x14ac:dyDescent="0.25">
      <c r="A1234" s="3">
        <f>RSI!A1234</f>
        <v>44508</v>
      </c>
      <c r="B1234" s="2">
        <f>RSI!B1234</f>
        <v>2.15</v>
      </c>
      <c r="C1234" s="2">
        <f>RSI!I1234</f>
        <v>57.160394559222425</v>
      </c>
      <c r="D1234" s="2">
        <f>MACD!E1234</f>
        <v>-2.5712580972780064E-2</v>
      </c>
      <c r="E1234" s="2">
        <f>MACD!F1234</f>
        <v>-2.8400073196174231E-2</v>
      </c>
      <c r="F1234" s="2">
        <f>'Moving Avg'!D1234</f>
        <v>2.15</v>
      </c>
      <c r="G1234" s="2">
        <f>'Moving Avg'!F1234</f>
        <v>2.1139999999999994</v>
      </c>
      <c r="H1234" s="2">
        <f>'Moving Avg'!G1234</f>
        <v>2.1496000000000022</v>
      </c>
      <c r="I1234" s="2">
        <f>'Moving Avg'!H1234</f>
        <v>2.0521499999999961</v>
      </c>
      <c r="J1234" s="5" t="str">
        <f>OBV!F1234</f>
        <v>NEUTRAL</v>
      </c>
      <c r="K1234" s="5" t="str">
        <f>OBV!G1234</f>
        <v>NEUTRAL</v>
      </c>
      <c r="L1234" s="5" t="str">
        <f>OBV!H1234</f>
        <v>NEUTRAL</v>
      </c>
      <c r="M1234" s="7">
        <f t="shared" si="190"/>
        <v>25</v>
      </c>
      <c r="N1234" s="7">
        <f t="shared" si="191"/>
        <v>0</v>
      </c>
      <c r="O1234" s="7">
        <f t="shared" si="192"/>
        <v>50</v>
      </c>
      <c r="P1234" s="7">
        <f t="shared" si="193"/>
        <v>33</v>
      </c>
      <c r="Q1234" s="8">
        <f t="shared" si="194"/>
        <v>21.2</v>
      </c>
      <c r="R1234" s="8">
        <f t="shared" si="195"/>
        <v>30.75</v>
      </c>
      <c r="S1234" s="8">
        <f t="shared" si="196"/>
        <v>31.1</v>
      </c>
      <c r="T1234" s="8">
        <f t="shared" si="197"/>
        <v>27</v>
      </c>
      <c r="U1234" s="7">
        <f t="shared" si="198"/>
        <v>27.683333333333337</v>
      </c>
      <c r="V1234" s="7">
        <f t="shared" si="199"/>
        <v>27.512500000000003</v>
      </c>
    </row>
    <row r="1235" spans="1:22" ht="13.5" x14ac:dyDescent="0.25">
      <c r="A1235" s="3">
        <f>RSI!A1235</f>
        <v>44509</v>
      </c>
      <c r="B1235" s="2">
        <f>RSI!B1235</f>
        <v>2.15</v>
      </c>
      <c r="C1235" s="2">
        <f>RSI!I1235</f>
        <v>57.160394559222425</v>
      </c>
      <c r="D1235" s="2">
        <f>MACD!E1235</f>
        <v>-2.0709827094568478E-2</v>
      </c>
      <c r="E1235" s="2">
        <f>MACD!F1235</f>
        <v>-2.6862023975853081E-2</v>
      </c>
      <c r="F1235" s="2">
        <f>'Moving Avg'!D1235</f>
        <v>2.15</v>
      </c>
      <c r="G1235" s="2">
        <f>'Moving Avg'!F1235</f>
        <v>2.1214999999999993</v>
      </c>
      <c r="H1235" s="2">
        <f>'Moving Avg'!G1235</f>
        <v>2.1496000000000026</v>
      </c>
      <c r="I1235" s="2">
        <f>'Moving Avg'!H1235</f>
        <v>2.0530999999999962</v>
      </c>
      <c r="J1235" s="5" t="str">
        <f>OBV!F1235</f>
        <v>NEUTRAL</v>
      </c>
      <c r="K1235" s="5" t="str">
        <f>OBV!G1235</f>
        <v>NEUTRAL</v>
      </c>
      <c r="L1235" s="5" t="str">
        <f>OBV!H1235</f>
        <v>NEUTRAL</v>
      </c>
      <c r="M1235" s="7">
        <f t="shared" si="190"/>
        <v>25</v>
      </c>
      <c r="N1235" s="7">
        <f t="shared" si="191"/>
        <v>0</v>
      </c>
      <c r="O1235" s="7">
        <f t="shared" si="192"/>
        <v>50</v>
      </c>
      <c r="P1235" s="7">
        <f t="shared" si="193"/>
        <v>33</v>
      </c>
      <c r="Q1235" s="8">
        <f t="shared" si="194"/>
        <v>21.2</v>
      </c>
      <c r="R1235" s="8">
        <f t="shared" si="195"/>
        <v>30.75</v>
      </c>
      <c r="S1235" s="8">
        <f t="shared" si="196"/>
        <v>31.1</v>
      </c>
      <c r="T1235" s="8">
        <f t="shared" si="197"/>
        <v>27</v>
      </c>
      <c r="U1235" s="7">
        <f t="shared" si="198"/>
        <v>27.683333333333337</v>
      </c>
      <c r="V1235" s="7">
        <f t="shared" si="199"/>
        <v>27.512500000000003</v>
      </c>
    </row>
    <row r="1236" spans="1:22" ht="13.5" x14ac:dyDescent="0.25">
      <c r="A1236" s="3">
        <f>RSI!A1236</f>
        <v>44510</v>
      </c>
      <c r="B1236" s="2">
        <f>RSI!B1236</f>
        <v>2.15</v>
      </c>
      <c r="C1236" s="2">
        <f>RSI!I1236</f>
        <v>57.160394559222418</v>
      </c>
      <c r="D1236" s="2">
        <f>MACD!E1236</f>
        <v>-1.6554281154721018E-2</v>
      </c>
      <c r="E1236" s="2">
        <f>MACD!F1236</f>
        <v>-2.4800475411626673E-2</v>
      </c>
      <c r="F1236" s="2">
        <f>'Moving Avg'!D1236</f>
        <v>2.15</v>
      </c>
      <c r="G1236" s="2">
        <f>'Moving Avg'!F1236</f>
        <v>2.1289999999999991</v>
      </c>
      <c r="H1236" s="2">
        <f>'Moving Avg'!G1236</f>
        <v>2.1496000000000026</v>
      </c>
      <c r="I1236" s="2">
        <f>'Moving Avg'!H1236</f>
        <v>2.0540499999999962</v>
      </c>
      <c r="J1236" s="5" t="str">
        <f>OBV!F1236</f>
        <v>NEUTRAL</v>
      </c>
      <c r="K1236" s="5" t="str">
        <f>OBV!G1236</f>
        <v>NEUTRAL</v>
      </c>
      <c r="L1236" s="5" t="str">
        <f>OBV!H1236</f>
        <v>NEUTRAL</v>
      </c>
      <c r="M1236" s="7">
        <f t="shared" si="190"/>
        <v>25</v>
      </c>
      <c r="N1236" s="7">
        <f t="shared" si="191"/>
        <v>0</v>
      </c>
      <c r="O1236" s="7">
        <f t="shared" si="192"/>
        <v>50</v>
      </c>
      <c r="P1236" s="7">
        <f t="shared" si="193"/>
        <v>33</v>
      </c>
      <c r="Q1236" s="8">
        <f t="shared" si="194"/>
        <v>21.2</v>
      </c>
      <c r="R1236" s="8">
        <f t="shared" si="195"/>
        <v>30.75</v>
      </c>
      <c r="S1236" s="8">
        <f t="shared" si="196"/>
        <v>31.1</v>
      </c>
      <c r="T1236" s="8">
        <f t="shared" si="197"/>
        <v>27</v>
      </c>
      <c r="U1236" s="7">
        <f t="shared" si="198"/>
        <v>27.683333333333337</v>
      </c>
      <c r="V1236" s="7">
        <f t="shared" si="199"/>
        <v>27.512500000000003</v>
      </c>
    </row>
    <row r="1237" spans="1:22" ht="13.5" x14ac:dyDescent="0.25">
      <c r="A1237" s="3">
        <f>RSI!A1237</f>
        <v>44511</v>
      </c>
      <c r="B1237" s="2">
        <f>RSI!B1237</f>
        <v>2.15</v>
      </c>
      <c r="C1237" s="2">
        <f>RSI!I1237</f>
        <v>57.160394559222425</v>
      </c>
      <c r="D1237" s="2">
        <f>MACD!E1237</f>
        <v>-1.3109858767037519E-2</v>
      </c>
      <c r="E1237" s="2">
        <f>MACD!F1237</f>
        <v>-2.2462352082708845E-2</v>
      </c>
      <c r="F1237" s="2">
        <f>'Moving Avg'!D1237</f>
        <v>2.15</v>
      </c>
      <c r="G1237" s="2">
        <f>'Moving Avg'!F1237</f>
        <v>2.136499999999999</v>
      </c>
      <c r="H1237" s="2">
        <f>'Moving Avg'!G1237</f>
        <v>2.1496000000000026</v>
      </c>
      <c r="I1237" s="2">
        <f>'Moving Avg'!H1237</f>
        <v>2.0549999999999962</v>
      </c>
      <c r="J1237" s="5" t="str">
        <f>OBV!F1237</f>
        <v>NEUTRAL</v>
      </c>
      <c r="K1237" s="5" t="str">
        <f>OBV!G1237</f>
        <v>NEUTRAL</v>
      </c>
      <c r="L1237" s="5" t="str">
        <f>OBV!H1237</f>
        <v>NEUTRAL</v>
      </c>
      <c r="M1237" s="7">
        <f t="shared" si="190"/>
        <v>25</v>
      </c>
      <c r="N1237" s="7">
        <f t="shared" si="191"/>
        <v>0</v>
      </c>
      <c r="O1237" s="7">
        <f t="shared" si="192"/>
        <v>50</v>
      </c>
      <c r="P1237" s="7">
        <f t="shared" si="193"/>
        <v>33</v>
      </c>
      <c r="Q1237" s="8">
        <f t="shared" si="194"/>
        <v>21.2</v>
      </c>
      <c r="R1237" s="8">
        <f t="shared" si="195"/>
        <v>30.75</v>
      </c>
      <c r="S1237" s="8">
        <f t="shared" si="196"/>
        <v>31.1</v>
      </c>
      <c r="T1237" s="8">
        <f t="shared" si="197"/>
        <v>27</v>
      </c>
      <c r="U1237" s="7">
        <f t="shared" si="198"/>
        <v>27.683333333333337</v>
      </c>
      <c r="V1237" s="7">
        <f t="shared" si="199"/>
        <v>27.512500000000003</v>
      </c>
    </row>
    <row r="1238" spans="1:22" ht="13.5" x14ac:dyDescent="0.25">
      <c r="A1238" s="3">
        <f>RSI!A1238</f>
        <v>44512</v>
      </c>
      <c r="B1238" s="2">
        <f>RSI!B1238</f>
        <v>2.15</v>
      </c>
      <c r="C1238" s="2">
        <f>RSI!I1238</f>
        <v>57.160394559222425</v>
      </c>
      <c r="D1238" s="2">
        <f>MACD!E1238</f>
        <v>-1.0261837138316743E-2</v>
      </c>
      <c r="E1238" s="2">
        <f>MACD!F1238</f>
        <v>-2.0022249093830425E-2</v>
      </c>
      <c r="F1238" s="2">
        <f>'Moving Avg'!D1238</f>
        <v>2.15</v>
      </c>
      <c r="G1238" s="2">
        <f>'Moving Avg'!F1238</f>
        <v>2.1409999999999991</v>
      </c>
      <c r="H1238" s="2">
        <f>'Moving Avg'!G1238</f>
        <v>2.1496000000000026</v>
      </c>
      <c r="I1238" s="2">
        <f>'Moving Avg'!H1238</f>
        <v>2.0559499999999962</v>
      </c>
      <c r="J1238" s="5" t="str">
        <f>OBV!F1238</f>
        <v>NEUTRAL</v>
      </c>
      <c r="K1238" s="5" t="str">
        <f>OBV!G1238</f>
        <v>NEUTRAL</v>
      </c>
      <c r="L1238" s="5" t="str">
        <f>OBV!H1238</f>
        <v>NEUTRAL</v>
      </c>
      <c r="M1238" s="7">
        <f t="shared" si="190"/>
        <v>25</v>
      </c>
      <c r="N1238" s="7">
        <f t="shared" si="191"/>
        <v>0</v>
      </c>
      <c r="O1238" s="7">
        <f t="shared" si="192"/>
        <v>50</v>
      </c>
      <c r="P1238" s="7">
        <f t="shared" si="193"/>
        <v>33</v>
      </c>
      <c r="Q1238" s="8">
        <f t="shared" si="194"/>
        <v>21.2</v>
      </c>
      <c r="R1238" s="8">
        <f t="shared" si="195"/>
        <v>30.75</v>
      </c>
      <c r="S1238" s="8">
        <f t="shared" si="196"/>
        <v>31.1</v>
      </c>
      <c r="T1238" s="8">
        <f t="shared" si="197"/>
        <v>27</v>
      </c>
      <c r="U1238" s="7">
        <f t="shared" si="198"/>
        <v>27.683333333333337</v>
      </c>
      <c r="V1238" s="7">
        <f t="shared" si="199"/>
        <v>27.512500000000003</v>
      </c>
    </row>
    <row r="1239" spans="1:22" ht="13.5" x14ac:dyDescent="0.25">
      <c r="A1239" s="3">
        <f>RSI!A1239</f>
        <v>44515</v>
      </c>
      <c r="B1239" s="2">
        <f>RSI!B1239</f>
        <v>2.15</v>
      </c>
      <c r="C1239" s="2">
        <f>RSI!I1239</f>
        <v>57.160394559222425</v>
      </c>
      <c r="D1239" s="2">
        <f>MACD!E1239</f>
        <v>-7.9135371484260197E-3</v>
      </c>
      <c r="E1239" s="2">
        <f>MACD!F1239</f>
        <v>-1.7600506704749545E-2</v>
      </c>
      <c r="F1239" s="2">
        <f>'Moving Avg'!D1239</f>
        <v>2.15</v>
      </c>
      <c r="G1239" s="2">
        <f>'Moving Avg'!F1239</f>
        <v>2.1454999999999993</v>
      </c>
      <c r="H1239" s="2">
        <f>'Moving Avg'!G1239</f>
        <v>2.1496000000000026</v>
      </c>
      <c r="I1239" s="2">
        <f>'Moving Avg'!H1239</f>
        <v>2.0568999999999962</v>
      </c>
      <c r="J1239" s="5" t="str">
        <f>OBV!F1239</f>
        <v>NEUTRAL</v>
      </c>
      <c r="K1239" s="5" t="str">
        <f>OBV!G1239</f>
        <v>NEUTRAL</v>
      </c>
      <c r="L1239" s="5" t="str">
        <f>OBV!H1239</f>
        <v>NEUTRAL</v>
      </c>
      <c r="M1239" s="7">
        <f t="shared" si="190"/>
        <v>25</v>
      </c>
      <c r="N1239" s="7">
        <f t="shared" si="191"/>
        <v>0</v>
      </c>
      <c r="O1239" s="7">
        <f t="shared" si="192"/>
        <v>50</v>
      </c>
      <c r="P1239" s="7">
        <f t="shared" si="193"/>
        <v>33</v>
      </c>
      <c r="Q1239" s="8">
        <f t="shared" si="194"/>
        <v>21.2</v>
      </c>
      <c r="R1239" s="8">
        <f t="shared" si="195"/>
        <v>30.75</v>
      </c>
      <c r="S1239" s="8">
        <f t="shared" si="196"/>
        <v>31.1</v>
      </c>
      <c r="T1239" s="8">
        <f t="shared" si="197"/>
        <v>27</v>
      </c>
      <c r="U1239" s="7">
        <f t="shared" si="198"/>
        <v>27.683333333333337</v>
      </c>
      <c r="V1239" s="7">
        <f t="shared" si="199"/>
        <v>27.512500000000003</v>
      </c>
    </row>
    <row r="1240" spans="1:22" ht="13.5" x14ac:dyDescent="0.25">
      <c r="A1240" s="3">
        <f>RSI!A1240</f>
        <v>44516</v>
      </c>
      <c r="B1240" s="2">
        <f>RSI!B1240</f>
        <v>2.15</v>
      </c>
      <c r="C1240" s="2">
        <f>RSI!I1240</f>
        <v>57.160394559222418</v>
      </c>
      <c r="D1240" s="2">
        <f>MACD!E1240</f>
        <v>-5.9835182144838406E-3</v>
      </c>
      <c r="E1240" s="2">
        <f>MACD!F1240</f>
        <v>-1.5277109006696404E-2</v>
      </c>
      <c r="F1240" s="2">
        <f>'Moving Avg'!D1240</f>
        <v>2.15</v>
      </c>
      <c r="G1240" s="2">
        <f>'Moving Avg'!F1240</f>
        <v>2.1499999999999995</v>
      </c>
      <c r="H1240" s="2">
        <f>'Moving Avg'!G1240</f>
        <v>2.1496000000000026</v>
      </c>
      <c r="I1240" s="2">
        <f>'Moving Avg'!H1240</f>
        <v>2.0578499999999962</v>
      </c>
      <c r="J1240" s="5" t="str">
        <f>OBV!F1240</f>
        <v>NEUTRAL</v>
      </c>
      <c r="K1240" s="5" t="str">
        <f>OBV!G1240</f>
        <v>NEUTRAL</v>
      </c>
      <c r="L1240" s="5" t="str">
        <f>OBV!H1240</f>
        <v>NEUTRAL</v>
      </c>
      <c r="M1240" s="7">
        <f t="shared" si="190"/>
        <v>25</v>
      </c>
      <c r="N1240" s="7">
        <f t="shared" si="191"/>
        <v>0</v>
      </c>
      <c r="O1240" s="7">
        <f t="shared" si="192"/>
        <v>50</v>
      </c>
      <c r="P1240" s="7">
        <f t="shared" si="193"/>
        <v>33</v>
      </c>
      <c r="Q1240" s="8">
        <f t="shared" si="194"/>
        <v>21.2</v>
      </c>
      <c r="R1240" s="8">
        <f t="shared" si="195"/>
        <v>30.75</v>
      </c>
      <c r="S1240" s="8">
        <f t="shared" si="196"/>
        <v>31.1</v>
      </c>
      <c r="T1240" s="8">
        <f t="shared" si="197"/>
        <v>27</v>
      </c>
      <c r="U1240" s="7">
        <f t="shared" si="198"/>
        <v>27.683333333333337</v>
      </c>
      <c r="V1240" s="7">
        <f t="shared" si="199"/>
        <v>27.512500000000003</v>
      </c>
    </row>
    <row r="1241" spans="1:22" ht="13.5" x14ac:dyDescent="0.25">
      <c r="A1241" s="3">
        <f>RSI!A1241</f>
        <v>44517</v>
      </c>
      <c r="B1241" s="2">
        <f>RSI!B1241</f>
        <v>2.15</v>
      </c>
      <c r="C1241" s="2">
        <f>RSI!I1241</f>
        <v>57.160394559222418</v>
      </c>
      <c r="D1241" s="2">
        <f>MACD!E1241</f>
        <v>-4.4032068763302235E-3</v>
      </c>
      <c r="E1241" s="2">
        <f>MACD!F1241</f>
        <v>-1.3102328580623169E-2</v>
      </c>
      <c r="F1241" s="2">
        <f>'Moving Avg'!D1241</f>
        <v>2.15</v>
      </c>
      <c r="G1241" s="2">
        <f>'Moving Avg'!F1241</f>
        <v>2.1499999999999995</v>
      </c>
      <c r="H1241" s="2">
        <f>'Moving Avg'!G1241</f>
        <v>2.1496000000000026</v>
      </c>
      <c r="I1241" s="2">
        <f>'Moving Avg'!H1241</f>
        <v>2.0587999999999962</v>
      </c>
      <c r="J1241" s="5" t="str">
        <f>OBV!F1241</f>
        <v>NEUTRAL</v>
      </c>
      <c r="K1241" s="5" t="str">
        <f>OBV!G1241</f>
        <v>NEUTRAL</v>
      </c>
      <c r="L1241" s="5" t="str">
        <f>OBV!H1241</f>
        <v>NEUTRAL</v>
      </c>
      <c r="M1241" s="7">
        <f t="shared" si="190"/>
        <v>25</v>
      </c>
      <c r="N1241" s="7">
        <f t="shared" si="191"/>
        <v>0</v>
      </c>
      <c r="O1241" s="7">
        <f t="shared" si="192"/>
        <v>50</v>
      </c>
      <c r="P1241" s="7">
        <f t="shared" si="193"/>
        <v>33</v>
      </c>
      <c r="Q1241" s="8">
        <f t="shared" si="194"/>
        <v>21.2</v>
      </c>
      <c r="R1241" s="8">
        <f t="shared" si="195"/>
        <v>30.75</v>
      </c>
      <c r="S1241" s="8">
        <f t="shared" si="196"/>
        <v>31.1</v>
      </c>
      <c r="T1241" s="8">
        <f t="shared" si="197"/>
        <v>27</v>
      </c>
      <c r="U1241" s="7">
        <f t="shared" si="198"/>
        <v>27.683333333333337</v>
      </c>
      <c r="V1241" s="7">
        <f t="shared" si="199"/>
        <v>27.512500000000003</v>
      </c>
    </row>
    <row r="1242" spans="1:22" ht="13.5" x14ac:dyDescent="0.25">
      <c r="A1242" s="3">
        <f>RSI!A1242</f>
        <v>44518</v>
      </c>
      <c r="B1242" s="2">
        <f>RSI!B1242</f>
        <v>2.15</v>
      </c>
      <c r="C1242" s="2">
        <f>RSI!I1242</f>
        <v>57.160394559222425</v>
      </c>
      <c r="D1242" s="2">
        <f>MACD!E1242</f>
        <v>-3.1148922167929527E-3</v>
      </c>
      <c r="E1242" s="2">
        <f>MACD!F1242</f>
        <v>-1.1104841307857128E-2</v>
      </c>
      <c r="F1242" s="2">
        <f>'Moving Avg'!D1242</f>
        <v>2.15</v>
      </c>
      <c r="G1242" s="2">
        <f>'Moving Avg'!F1242</f>
        <v>2.1499999999999995</v>
      </c>
      <c r="H1242" s="2">
        <f>'Moving Avg'!G1242</f>
        <v>2.1486000000000027</v>
      </c>
      <c r="I1242" s="2">
        <f>'Moving Avg'!H1242</f>
        <v>2.0597499999999958</v>
      </c>
      <c r="J1242" s="5" t="str">
        <f>OBV!F1242</f>
        <v>NEUTRAL</v>
      </c>
      <c r="K1242" s="5" t="str">
        <f>OBV!G1242</f>
        <v>NEUTRAL</v>
      </c>
      <c r="L1242" s="5" t="str">
        <f>OBV!H1242</f>
        <v>NEUTRAL</v>
      </c>
      <c r="M1242" s="7">
        <f t="shared" si="190"/>
        <v>25</v>
      </c>
      <c r="N1242" s="7">
        <f t="shared" si="191"/>
        <v>0</v>
      </c>
      <c r="O1242" s="7">
        <f t="shared" si="192"/>
        <v>50</v>
      </c>
      <c r="P1242" s="7">
        <f t="shared" si="193"/>
        <v>33</v>
      </c>
      <c r="Q1242" s="8">
        <f t="shared" si="194"/>
        <v>21.2</v>
      </c>
      <c r="R1242" s="8">
        <f t="shared" si="195"/>
        <v>30.75</v>
      </c>
      <c r="S1242" s="8">
        <f t="shared" si="196"/>
        <v>31.1</v>
      </c>
      <c r="T1242" s="8">
        <f t="shared" si="197"/>
        <v>27</v>
      </c>
      <c r="U1242" s="7">
        <f t="shared" si="198"/>
        <v>27.683333333333337</v>
      </c>
      <c r="V1242" s="7">
        <f t="shared" si="199"/>
        <v>27.512500000000003</v>
      </c>
    </row>
    <row r="1243" spans="1:22" ht="13.5" x14ac:dyDescent="0.25">
      <c r="A1243" s="3">
        <f>RSI!A1243</f>
        <v>44519</v>
      </c>
      <c r="B1243" s="2">
        <f>RSI!B1243</f>
        <v>2.19</v>
      </c>
      <c r="C1243" s="2">
        <f>RSI!I1243</f>
        <v>76.01949449745625</v>
      </c>
      <c r="D1243" s="2">
        <f>MACD!E1243</f>
        <v>-5.0329944953118044E-3</v>
      </c>
      <c r="E1243" s="2">
        <f>MACD!F1243</f>
        <v>-9.8904719453480634E-3</v>
      </c>
      <c r="F1243" s="2">
        <f>'Moving Avg'!D1243</f>
        <v>2.1579999999999999</v>
      </c>
      <c r="G1243" s="2">
        <f>'Moving Avg'!F1243</f>
        <v>2.1519999999999992</v>
      </c>
      <c r="H1243" s="2">
        <f>'Moving Avg'!G1243</f>
        <v>2.1484000000000023</v>
      </c>
      <c r="I1243" s="2">
        <f>'Moving Avg'!H1243</f>
        <v>2.0608999999999957</v>
      </c>
      <c r="J1243" s="5" t="str">
        <f>OBV!F1243</f>
        <v>BULLISH</v>
      </c>
      <c r="K1243" s="5" t="str">
        <f>OBV!G1243</f>
        <v>NEUTRAL</v>
      </c>
      <c r="L1243" s="5" t="str">
        <f>OBV!H1243</f>
        <v>CONFIRMED BULLISH</v>
      </c>
      <c r="M1243" s="7">
        <f t="shared" si="190"/>
        <v>0</v>
      </c>
      <c r="N1243" s="7">
        <f t="shared" si="191"/>
        <v>0</v>
      </c>
      <c r="O1243" s="7">
        <f t="shared" si="192"/>
        <v>50</v>
      </c>
      <c r="P1243" s="7">
        <f t="shared" si="193"/>
        <v>83.5</v>
      </c>
      <c r="Q1243" s="8">
        <f t="shared" si="194"/>
        <v>20.024999999999999</v>
      </c>
      <c r="R1243" s="8">
        <f t="shared" si="195"/>
        <v>38.375</v>
      </c>
      <c r="S1243" s="8">
        <f t="shared" si="196"/>
        <v>50.075000000000003</v>
      </c>
      <c r="T1243" s="8">
        <f t="shared" si="197"/>
        <v>33.375</v>
      </c>
      <c r="U1243" s="7">
        <f t="shared" si="198"/>
        <v>36.158333333333331</v>
      </c>
      <c r="V1243" s="7">
        <f t="shared" si="199"/>
        <v>35.462499999999999</v>
      </c>
    </row>
    <row r="1244" spans="1:22" ht="13.5" x14ac:dyDescent="0.25">
      <c r="A1244" s="3">
        <f>RSI!A1244</f>
        <v>44522</v>
      </c>
      <c r="B1244" s="2">
        <f>RSI!B1244</f>
        <v>2.19</v>
      </c>
      <c r="C1244" s="2">
        <f>RSI!I1244</f>
        <v>76.01949449745625</v>
      </c>
      <c r="D1244" s="2">
        <f>MACD!E1244</f>
        <v>-6.9342655739768055E-3</v>
      </c>
      <c r="E1244" s="2">
        <f>MACD!F1244</f>
        <v>-9.2992306710738114E-3</v>
      </c>
      <c r="F1244" s="2">
        <f>'Moving Avg'!D1244</f>
        <v>2.1659999999999995</v>
      </c>
      <c r="G1244" s="2">
        <f>'Moving Avg'!F1244</f>
        <v>2.153999999999999</v>
      </c>
      <c r="H1244" s="2">
        <f>'Moving Avg'!G1244</f>
        <v>2.1482000000000023</v>
      </c>
      <c r="I1244" s="2">
        <f>'Moving Avg'!H1244</f>
        <v>2.0620499999999957</v>
      </c>
      <c r="J1244" s="5" t="str">
        <f>OBV!F1244</f>
        <v>BULLISH</v>
      </c>
      <c r="K1244" s="5" t="str">
        <f>OBV!G1244</f>
        <v>NEUTRAL</v>
      </c>
      <c r="L1244" s="5" t="str">
        <f>OBV!H1244</f>
        <v>CONFIRMED BULLISH</v>
      </c>
      <c r="M1244" s="7">
        <f t="shared" si="190"/>
        <v>0</v>
      </c>
      <c r="N1244" s="7">
        <f t="shared" si="191"/>
        <v>0</v>
      </c>
      <c r="O1244" s="7">
        <f t="shared" si="192"/>
        <v>50</v>
      </c>
      <c r="P1244" s="7">
        <f t="shared" si="193"/>
        <v>83.5</v>
      </c>
      <c r="Q1244" s="8">
        <f t="shared" si="194"/>
        <v>20.024999999999999</v>
      </c>
      <c r="R1244" s="8">
        <f t="shared" si="195"/>
        <v>38.375</v>
      </c>
      <c r="S1244" s="8">
        <f t="shared" si="196"/>
        <v>50.075000000000003</v>
      </c>
      <c r="T1244" s="8">
        <f t="shared" si="197"/>
        <v>33.375</v>
      </c>
      <c r="U1244" s="7">
        <f t="shared" si="198"/>
        <v>36.158333333333331</v>
      </c>
      <c r="V1244" s="7">
        <f t="shared" si="199"/>
        <v>35.462499999999999</v>
      </c>
    </row>
    <row r="1245" spans="1:22" ht="13.5" x14ac:dyDescent="0.25">
      <c r="A1245" s="3">
        <f>RSI!A1245</f>
        <v>44523</v>
      </c>
      <c r="B1245" s="2">
        <f>RSI!B1245</f>
        <v>2.19</v>
      </c>
      <c r="C1245" s="2">
        <f>RSI!I1245</f>
        <v>76.01949449745625</v>
      </c>
      <c r="D1245" s="2">
        <f>MACD!E1245</f>
        <v>-8.8006829082702964E-3</v>
      </c>
      <c r="E1245" s="2">
        <f>MACD!F1245</f>
        <v>-9.1995211185131095E-3</v>
      </c>
      <c r="F1245" s="2">
        <f>'Moving Avg'!D1245</f>
        <v>2.1739999999999999</v>
      </c>
      <c r="G1245" s="2">
        <f>'Moving Avg'!F1245</f>
        <v>2.1559999999999993</v>
      </c>
      <c r="H1245" s="2">
        <f>'Moving Avg'!G1245</f>
        <v>2.1480000000000019</v>
      </c>
      <c r="I1245" s="2">
        <f>'Moving Avg'!H1245</f>
        <v>2.0631999999999957</v>
      </c>
      <c r="J1245" s="5" t="str">
        <f>OBV!F1245</f>
        <v>BULLISH</v>
      </c>
      <c r="K1245" s="5" t="str">
        <f>OBV!G1245</f>
        <v>NEUTRAL</v>
      </c>
      <c r="L1245" s="5" t="str">
        <f>OBV!H1245</f>
        <v>CONFIRMED BULLISH</v>
      </c>
      <c r="M1245" s="7">
        <f t="shared" si="190"/>
        <v>0</v>
      </c>
      <c r="N1245" s="7">
        <f t="shared" si="191"/>
        <v>0</v>
      </c>
      <c r="O1245" s="7">
        <f t="shared" si="192"/>
        <v>50</v>
      </c>
      <c r="P1245" s="7">
        <f t="shared" si="193"/>
        <v>83.5</v>
      </c>
      <c r="Q1245" s="8">
        <f t="shared" si="194"/>
        <v>20.024999999999999</v>
      </c>
      <c r="R1245" s="8">
        <f t="shared" si="195"/>
        <v>38.375</v>
      </c>
      <c r="S1245" s="8">
        <f t="shared" si="196"/>
        <v>50.075000000000003</v>
      </c>
      <c r="T1245" s="8">
        <f t="shared" si="197"/>
        <v>33.375</v>
      </c>
      <c r="U1245" s="7">
        <f t="shared" si="198"/>
        <v>36.158333333333331</v>
      </c>
      <c r="V1245" s="7">
        <f t="shared" si="199"/>
        <v>35.462499999999999</v>
      </c>
    </row>
    <row r="1246" spans="1:22" ht="13.5" x14ac:dyDescent="0.25">
      <c r="A1246" s="3">
        <f>RSI!A1246</f>
        <v>44524</v>
      </c>
      <c r="B1246" s="2">
        <f>RSI!B1246</f>
        <v>2.19</v>
      </c>
      <c r="C1246" s="2">
        <f>RSI!I1246</f>
        <v>76.01949449745625</v>
      </c>
      <c r="D1246" s="2">
        <f>MACD!E1246</f>
        <v>-1.0618523464673846E-2</v>
      </c>
      <c r="E1246" s="2">
        <f>MACD!F1246</f>
        <v>-9.4833215877452581E-3</v>
      </c>
      <c r="F1246" s="2">
        <f>'Moving Avg'!D1246</f>
        <v>2.1819999999999995</v>
      </c>
      <c r="G1246" s="2">
        <f>'Moving Avg'!F1246</f>
        <v>2.157999999999999</v>
      </c>
      <c r="H1246" s="2">
        <f>'Moving Avg'!G1246</f>
        <v>2.1478000000000019</v>
      </c>
      <c r="I1246" s="2">
        <f>'Moving Avg'!H1246</f>
        <v>2.0643499999999957</v>
      </c>
      <c r="J1246" s="5" t="str">
        <f>OBV!F1246</f>
        <v>BULLISH</v>
      </c>
      <c r="K1246" s="5" t="str">
        <f>OBV!G1246</f>
        <v>NEUTRAL</v>
      </c>
      <c r="L1246" s="5" t="str">
        <f>OBV!H1246</f>
        <v>CONFIRMED BULLISH</v>
      </c>
      <c r="M1246" s="7">
        <f t="shared" si="190"/>
        <v>0</v>
      </c>
      <c r="N1246" s="7">
        <f t="shared" si="191"/>
        <v>45</v>
      </c>
      <c r="O1246" s="7">
        <f t="shared" si="192"/>
        <v>50</v>
      </c>
      <c r="P1246" s="7">
        <f t="shared" si="193"/>
        <v>83.5</v>
      </c>
      <c r="Q1246" s="8">
        <f t="shared" si="194"/>
        <v>35.774999999999999</v>
      </c>
      <c r="R1246" s="8">
        <f t="shared" si="195"/>
        <v>47.375</v>
      </c>
      <c r="S1246" s="8">
        <f t="shared" si="196"/>
        <v>56.825000000000003</v>
      </c>
      <c r="T1246" s="8">
        <f t="shared" si="197"/>
        <v>44.625</v>
      </c>
      <c r="U1246" s="7">
        <f t="shared" si="198"/>
        <v>46.658333333333339</v>
      </c>
      <c r="V1246" s="7">
        <f t="shared" si="199"/>
        <v>46.150000000000006</v>
      </c>
    </row>
    <row r="1247" spans="1:22" ht="13.5" x14ac:dyDescent="0.25">
      <c r="A1247" s="3">
        <f>RSI!A1247</f>
        <v>44525</v>
      </c>
      <c r="B1247" s="2">
        <f>RSI!B1247</f>
        <v>2.19</v>
      </c>
      <c r="C1247" s="2">
        <f>RSI!I1247</f>
        <v>76.019494497456265</v>
      </c>
      <c r="D1247" s="2">
        <f>MACD!E1247</f>
        <v>-1.2377589160264435E-2</v>
      </c>
      <c r="E1247" s="2">
        <f>MACD!F1247</f>
        <v>-1.0062175102249094E-2</v>
      </c>
      <c r="F1247" s="2">
        <f>'Moving Avg'!D1247</f>
        <v>2.19</v>
      </c>
      <c r="G1247" s="2">
        <f>'Moving Avg'!F1247</f>
        <v>2.1599999999999993</v>
      </c>
      <c r="H1247" s="2">
        <f>'Moving Avg'!G1247</f>
        <v>2.1476000000000015</v>
      </c>
      <c r="I1247" s="2">
        <f>'Moving Avg'!H1247</f>
        <v>2.0654999999999957</v>
      </c>
      <c r="J1247" s="5" t="str">
        <f>OBV!F1247</f>
        <v>BULLISH</v>
      </c>
      <c r="K1247" s="5" t="str">
        <f>OBV!G1247</f>
        <v>NEUTRAL</v>
      </c>
      <c r="L1247" s="5" t="str">
        <f>OBV!H1247</f>
        <v>CONFIRMED BULLISH</v>
      </c>
      <c r="M1247" s="7">
        <f t="shared" si="190"/>
        <v>0</v>
      </c>
      <c r="N1247" s="7">
        <f t="shared" si="191"/>
        <v>45</v>
      </c>
      <c r="O1247" s="7">
        <f t="shared" si="192"/>
        <v>50</v>
      </c>
      <c r="P1247" s="7">
        <f t="shared" si="193"/>
        <v>83.5</v>
      </c>
      <c r="Q1247" s="8">
        <f t="shared" si="194"/>
        <v>35.774999999999999</v>
      </c>
      <c r="R1247" s="8">
        <f t="shared" si="195"/>
        <v>47.375</v>
      </c>
      <c r="S1247" s="8">
        <f t="shared" si="196"/>
        <v>56.825000000000003</v>
      </c>
      <c r="T1247" s="8">
        <f t="shared" si="197"/>
        <v>44.625</v>
      </c>
      <c r="U1247" s="7">
        <f t="shared" si="198"/>
        <v>46.658333333333339</v>
      </c>
      <c r="V1247" s="7">
        <f t="shared" si="199"/>
        <v>46.150000000000006</v>
      </c>
    </row>
    <row r="1248" spans="1:22" ht="13.5" x14ac:dyDescent="0.25">
      <c r="A1248" s="3">
        <f>RSI!A1248</f>
        <v>44526</v>
      </c>
      <c r="B1248" s="2">
        <f>RSI!B1248</f>
        <v>2.19</v>
      </c>
      <c r="C1248" s="2">
        <f>RSI!I1248</f>
        <v>76.01949449745625</v>
      </c>
      <c r="D1248" s="2">
        <f>MACD!E1248</f>
        <v>-1.4070559843017527E-2</v>
      </c>
      <c r="E1248" s="2">
        <f>MACD!F1248</f>
        <v>-1.0863852050402781E-2</v>
      </c>
      <c r="F1248" s="2">
        <f>'Moving Avg'!D1248</f>
        <v>2.19</v>
      </c>
      <c r="G1248" s="2">
        <f>'Moving Avg'!F1248</f>
        <v>2.161999999999999</v>
      </c>
      <c r="H1248" s="2">
        <f>'Moving Avg'!G1248</f>
        <v>2.1474000000000011</v>
      </c>
      <c r="I1248" s="2">
        <f>'Moving Avg'!H1248</f>
        <v>2.0666499999999957</v>
      </c>
      <c r="J1248" s="5" t="str">
        <f>OBV!F1248</f>
        <v>NEUTRAL</v>
      </c>
      <c r="K1248" s="5" t="str">
        <f>OBV!G1248</f>
        <v>NEUTRAL</v>
      </c>
      <c r="L1248" s="5" t="str">
        <f>OBV!H1248</f>
        <v>NEUTRAL</v>
      </c>
      <c r="M1248" s="7">
        <f t="shared" si="190"/>
        <v>0</v>
      </c>
      <c r="N1248" s="7">
        <f t="shared" si="191"/>
        <v>45</v>
      </c>
      <c r="O1248" s="7">
        <f t="shared" si="192"/>
        <v>50</v>
      </c>
      <c r="P1248" s="7">
        <f t="shared" si="193"/>
        <v>33</v>
      </c>
      <c r="Q1248" s="8">
        <f t="shared" si="194"/>
        <v>28.2</v>
      </c>
      <c r="R1248" s="8">
        <f t="shared" si="195"/>
        <v>34.75</v>
      </c>
      <c r="S1248" s="8">
        <f t="shared" si="196"/>
        <v>34.1</v>
      </c>
      <c r="T1248" s="8">
        <f t="shared" si="197"/>
        <v>32</v>
      </c>
      <c r="U1248" s="7">
        <f t="shared" si="198"/>
        <v>32.35</v>
      </c>
      <c r="V1248" s="7">
        <f t="shared" si="199"/>
        <v>32.262500000000003</v>
      </c>
    </row>
    <row r="1249" spans="1:22" ht="13.5" x14ac:dyDescent="0.25">
      <c r="A1249" s="3">
        <f>RSI!A1249</f>
        <v>44529</v>
      </c>
      <c r="B1249" s="2">
        <f>RSI!B1249</f>
        <v>2.19</v>
      </c>
      <c r="C1249" s="2">
        <f>RSI!I1249</f>
        <v>76.01949449745625</v>
      </c>
      <c r="D1249" s="2">
        <f>MACD!E1249</f>
        <v>-1.5692453570609999E-2</v>
      </c>
      <c r="E1249" s="2">
        <f>MACD!F1249</f>
        <v>-1.1829572354444226E-2</v>
      </c>
      <c r="F1249" s="2">
        <f>'Moving Avg'!D1249</f>
        <v>2.19</v>
      </c>
      <c r="G1249" s="2">
        <f>'Moving Avg'!F1249</f>
        <v>2.1639999999999988</v>
      </c>
      <c r="H1249" s="2">
        <f>'Moving Avg'!G1249</f>
        <v>2.1472000000000011</v>
      </c>
      <c r="I1249" s="2">
        <f>'Moving Avg'!H1249</f>
        <v>2.0677999999999956</v>
      </c>
      <c r="J1249" s="5" t="str">
        <f>OBV!F1249</f>
        <v>NEUTRAL</v>
      </c>
      <c r="K1249" s="5" t="str">
        <f>OBV!G1249</f>
        <v>NEUTRAL</v>
      </c>
      <c r="L1249" s="5" t="str">
        <f>OBV!H1249</f>
        <v>NEUTRAL</v>
      </c>
      <c r="M1249" s="7">
        <f t="shared" si="190"/>
        <v>0</v>
      </c>
      <c r="N1249" s="7">
        <f t="shared" si="191"/>
        <v>45</v>
      </c>
      <c r="O1249" s="7">
        <f t="shared" si="192"/>
        <v>50</v>
      </c>
      <c r="P1249" s="7">
        <f t="shared" si="193"/>
        <v>33</v>
      </c>
      <c r="Q1249" s="8">
        <f t="shared" si="194"/>
        <v>28.2</v>
      </c>
      <c r="R1249" s="8">
        <f t="shared" si="195"/>
        <v>34.75</v>
      </c>
      <c r="S1249" s="8">
        <f t="shared" si="196"/>
        <v>34.1</v>
      </c>
      <c r="T1249" s="8">
        <f t="shared" si="197"/>
        <v>32</v>
      </c>
      <c r="U1249" s="7">
        <f t="shared" si="198"/>
        <v>32.35</v>
      </c>
      <c r="V1249" s="7">
        <f t="shared" si="199"/>
        <v>32.262500000000003</v>
      </c>
    </row>
    <row r="1250" spans="1:22" ht="13.5" x14ac:dyDescent="0.25">
      <c r="A1250" s="3">
        <f>RSI!A1250</f>
        <v>44530</v>
      </c>
      <c r="B1250" s="2">
        <f>RSI!B1250</f>
        <v>2.19</v>
      </c>
      <c r="C1250" s="2">
        <f>RSI!I1250</f>
        <v>76.01949449745625</v>
      </c>
      <c r="D1250" s="2">
        <f>MACD!E1250</f>
        <v>-1.7240177105668497E-2</v>
      </c>
      <c r="E1250" s="2">
        <f>MACD!F1250</f>
        <v>-1.2911693304689081E-2</v>
      </c>
      <c r="F1250" s="2">
        <f>'Moving Avg'!D1250</f>
        <v>2.19</v>
      </c>
      <c r="G1250" s="2">
        <f>'Moving Avg'!F1250</f>
        <v>2.1659999999999995</v>
      </c>
      <c r="H1250" s="2">
        <f>'Moving Avg'!G1250</f>
        <v>2.1470000000000007</v>
      </c>
      <c r="I1250" s="2">
        <f>'Moving Avg'!H1250</f>
        <v>2.0689499999999956</v>
      </c>
      <c r="J1250" s="5" t="str">
        <f>OBV!F1250</f>
        <v>NEUTRAL</v>
      </c>
      <c r="K1250" s="5" t="str">
        <f>OBV!G1250</f>
        <v>NEUTRAL</v>
      </c>
      <c r="L1250" s="5" t="str">
        <f>OBV!H1250</f>
        <v>NEUTRAL</v>
      </c>
      <c r="M1250" s="7">
        <f t="shared" si="190"/>
        <v>0</v>
      </c>
      <c r="N1250" s="7">
        <f t="shared" si="191"/>
        <v>45</v>
      </c>
      <c r="O1250" s="7">
        <f t="shared" si="192"/>
        <v>50</v>
      </c>
      <c r="P1250" s="7">
        <f t="shared" si="193"/>
        <v>33</v>
      </c>
      <c r="Q1250" s="8">
        <f t="shared" si="194"/>
        <v>28.2</v>
      </c>
      <c r="R1250" s="8">
        <f t="shared" si="195"/>
        <v>34.75</v>
      </c>
      <c r="S1250" s="8">
        <f t="shared" si="196"/>
        <v>34.1</v>
      </c>
      <c r="T1250" s="8">
        <f t="shared" si="197"/>
        <v>32</v>
      </c>
      <c r="U1250" s="7">
        <f t="shared" si="198"/>
        <v>32.35</v>
      </c>
      <c r="V1250" s="7">
        <f t="shared" si="199"/>
        <v>32.262500000000003</v>
      </c>
    </row>
    <row r="1251" spans="1:22" ht="13.5" x14ac:dyDescent="0.25">
      <c r="A1251" s="3">
        <f>RSI!A1251</f>
        <v>44531</v>
      </c>
      <c r="B1251" s="2">
        <f>RSI!B1251</f>
        <v>2.2400000000000002</v>
      </c>
      <c r="C1251" s="2">
        <f>RSI!I1251</f>
        <v>87.983008105102073</v>
      </c>
      <c r="D1251" s="2">
        <f>MACD!E1251</f>
        <v>-2.2415855919680983E-2</v>
      </c>
      <c r="E1251" s="2">
        <f>MACD!F1251</f>
        <v>-1.4812525827687464E-2</v>
      </c>
      <c r="F1251" s="2">
        <f>'Moving Avg'!D1251</f>
        <v>2.2000000000000002</v>
      </c>
      <c r="G1251" s="2">
        <f>'Moving Avg'!F1251</f>
        <v>2.1704999999999997</v>
      </c>
      <c r="H1251" s="2">
        <f>'Moving Avg'!G1251</f>
        <v>2.1478000000000002</v>
      </c>
      <c r="I1251" s="2">
        <f>'Moving Avg'!H1251</f>
        <v>2.0703499999999959</v>
      </c>
      <c r="J1251" s="5" t="str">
        <f>OBV!F1251</f>
        <v>BULLISH</v>
      </c>
      <c r="K1251" s="5" t="str">
        <f>OBV!G1251</f>
        <v>NEUTRAL</v>
      </c>
      <c r="L1251" s="5" t="str">
        <f>OBV!H1251</f>
        <v>CONFIRMED BULLISH</v>
      </c>
      <c r="M1251" s="7">
        <f t="shared" si="190"/>
        <v>0</v>
      </c>
      <c r="N1251" s="7">
        <f t="shared" si="191"/>
        <v>45</v>
      </c>
      <c r="O1251" s="7">
        <f t="shared" si="192"/>
        <v>50</v>
      </c>
      <c r="P1251" s="7">
        <f t="shared" si="193"/>
        <v>83.5</v>
      </c>
      <c r="Q1251" s="8">
        <f t="shared" si="194"/>
        <v>35.774999999999999</v>
      </c>
      <c r="R1251" s="8">
        <f t="shared" si="195"/>
        <v>47.375</v>
      </c>
      <c r="S1251" s="8">
        <f t="shared" si="196"/>
        <v>56.825000000000003</v>
      </c>
      <c r="T1251" s="8">
        <f t="shared" si="197"/>
        <v>44.625</v>
      </c>
      <c r="U1251" s="7">
        <f t="shared" si="198"/>
        <v>46.658333333333339</v>
      </c>
      <c r="V1251" s="7">
        <f t="shared" si="199"/>
        <v>46.150000000000006</v>
      </c>
    </row>
    <row r="1252" spans="1:22" ht="13.5" x14ac:dyDescent="0.25">
      <c r="A1252" s="3">
        <f>RSI!A1252</f>
        <v>44532</v>
      </c>
      <c r="B1252" s="2">
        <f>RSI!B1252</f>
        <v>2.2400000000000002</v>
      </c>
      <c r="C1252" s="2">
        <f>RSI!I1252</f>
        <v>87.983008105102073</v>
      </c>
      <c r="D1252" s="2">
        <f>MACD!E1252</f>
        <v>-2.7241064609637711E-2</v>
      </c>
      <c r="E1252" s="2">
        <f>MACD!F1252</f>
        <v>-1.7298233584077512E-2</v>
      </c>
      <c r="F1252" s="2">
        <f>'Moving Avg'!D1252</f>
        <v>2.21</v>
      </c>
      <c r="G1252" s="2">
        <f>'Moving Avg'!F1252</f>
        <v>2.1749999999999998</v>
      </c>
      <c r="H1252" s="2">
        <f>'Moving Avg'!G1252</f>
        <v>2.1486000000000001</v>
      </c>
      <c r="I1252" s="2">
        <f>'Moving Avg'!H1252</f>
        <v>2.0717499999999962</v>
      </c>
      <c r="J1252" s="5" t="str">
        <f>OBV!F1252</f>
        <v>BULLISH</v>
      </c>
      <c r="K1252" s="5" t="str">
        <f>OBV!G1252</f>
        <v>NEUTRAL</v>
      </c>
      <c r="L1252" s="5" t="str">
        <f>OBV!H1252</f>
        <v>CONFIRMED BULLISH</v>
      </c>
      <c r="M1252" s="7">
        <f t="shared" si="190"/>
        <v>0</v>
      </c>
      <c r="N1252" s="7">
        <f t="shared" si="191"/>
        <v>45</v>
      </c>
      <c r="O1252" s="7">
        <f t="shared" si="192"/>
        <v>50</v>
      </c>
      <c r="P1252" s="7">
        <f t="shared" si="193"/>
        <v>83.5</v>
      </c>
      <c r="Q1252" s="8">
        <f t="shared" si="194"/>
        <v>35.774999999999999</v>
      </c>
      <c r="R1252" s="8">
        <f t="shared" si="195"/>
        <v>47.375</v>
      </c>
      <c r="S1252" s="8">
        <f t="shared" si="196"/>
        <v>56.825000000000003</v>
      </c>
      <c r="T1252" s="8">
        <f t="shared" si="197"/>
        <v>44.625</v>
      </c>
      <c r="U1252" s="7">
        <f t="shared" si="198"/>
        <v>46.658333333333339</v>
      </c>
      <c r="V1252" s="7">
        <f t="shared" si="199"/>
        <v>46.150000000000006</v>
      </c>
    </row>
    <row r="1253" spans="1:22" ht="13.5" x14ac:dyDescent="0.25">
      <c r="A1253" s="3">
        <f>RSI!A1253</f>
        <v>44533</v>
      </c>
      <c r="B1253" s="2">
        <f>RSI!B1253</f>
        <v>2.2400000000000002</v>
      </c>
      <c r="C1253" s="2">
        <f>RSI!I1253</f>
        <v>87.983008105102073</v>
      </c>
      <c r="D1253" s="2">
        <f>MACD!E1253</f>
        <v>-2.5582854157499391E-2</v>
      </c>
      <c r="E1253" s="2">
        <f>MACD!F1253</f>
        <v>-1.8955157698761889E-2</v>
      </c>
      <c r="F1253" s="2">
        <f>'Moving Avg'!D1253</f>
        <v>2.2199999999999998</v>
      </c>
      <c r="G1253" s="2">
        <f>'Moving Avg'!F1253</f>
        <v>2.1795</v>
      </c>
      <c r="H1253" s="2">
        <f>'Moving Avg'!G1253</f>
        <v>2.1494</v>
      </c>
      <c r="I1253" s="2">
        <f>'Moving Avg'!H1253</f>
        <v>2.0731499999999965</v>
      </c>
      <c r="J1253" s="5" t="str">
        <f>OBV!F1253</f>
        <v>BULLISH</v>
      </c>
      <c r="K1253" s="5" t="str">
        <f>OBV!G1253</f>
        <v>NEUTRAL</v>
      </c>
      <c r="L1253" s="5" t="str">
        <f>OBV!H1253</f>
        <v>CONFIRMED BULLISH</v>
      </c>
      <c r="M1253" s="7">
        <f t="shared" si="190"/>
        <v>0</v>
      </c>
      <c r="N1253" s="7">
        <f t="shared" si="191"/>
        <v>45</v>
      </c>
      <c r="O1253" s="7">
        <f t="shared" si="192"/>
        <v>50</v>
      </c>
      <c r="P1253" s="7">
        <f t="shared" si="193"/>
        <v>83.5</v>
      </c>
      <c r="Q1253" s="8">
        <f t="shared" si="194"/>
        <v>35.774999999999999</v>
      </c>
      <c r="R1253" s="8">
        <f t="shared" si="195"/>
        <v>47.375</v>
      </c>
      <c r="S1253" s="8">
        <f t="shared" si="196"/>
        <v>56.825000000000003</v>
      </c>
      <c r="T1253" s="8">
        <f t="shared" si="197"/>
        <v>44.625</v>
      </c>
      <c r="U1253" s="7">
        <f t="shared" si="198"/>
        <v>46.658333333333339</v>
      </c>
      <c r="V1253" s="7">
        <f t="shared" si="199"/>
        <v>46.150000000000006</v>
      </c>
    </row>
    <row r="1254" spans="1:22" ht="13.5" x14ac:dyDescent="0.25">
      <c r="A1254" s="3">
        <f>RSI!A1254</f>
        <v>44536</v>
      </c>
      <c r="B1254" s="2">
        <f>RSI!B1254</f>
        <v>2.2400000000000002</v>
      </c>
      <c r="C1254" s="2">
        <f>RSI!I1254</f>
        <v>87.983008105102073</v>
      </c>
      <c r="D1254" s="2">
        <f>MACD!E1254</f>
        <v>-2.4561944496621635E-2</v>
      </c>
      <c r="E1254" s="2">
        <f>MACD!F1254</f>
        <v>-2.0076515058333841E-2</v>
      </c>
      <c r="F1254" s="2">
        <f>'Moving Avg'!D1254</f>
        <v>2.23</v>
      </c>
      <c r="G1254" s="2">
        <f>'Moving Avg'!F1254</f>
        <v>2.1840000000000006</v>
      </c>
      <c r="H1254" s="2">
        <f>'Moving Avg'!G1254</f>
        <v>2.1501999999999994</v>
      </c>
      <c r="I1254" s="2">
        <f>'Moving Avg'!H1254</f>
        <v>2.0745499999999963</v>
      </c>
      <c r="J1254" s="5" t="str">
        <f>OBV!F1254</f>
        <v>BULLISH</v>
      </c>
      <c r="K1254" s="5" t="str">
        <f>OBV!G1254</f>
        <v>NEUTRAL</v>
      </c>
      <c r="L1254" s="5" t="str">
        <f>OBV!H1254</f>
        <v>CONFIRMED BULLISH</v>
      </c>
      <c r="M1254" s="7">
        <f t="shared" si="190"/>
        <v>0</v>
      </c>
      <c r="N1254" s="7">
        <f t="shared" si="191"/>
        <v>45</v>
      </c>
      <c r="O1254" s="7">
        <f t="shared" si="192"/>
        <v>50</v>
      </c>
      <c r="P1254" s="7">
        <f t="shared" si="193"/>
        <v>83.5</v>
      </c>
      <c r="Q1254" s="8">
        <f t="shared" si="194"/>
        <v>35.774999999999999</v>
      </c>
      <c r="R1254" s="8">
        <f t="shared" si="195"/>
        <v>47.375</v>
      </c>
      <c r="S1254" s="8">
        <f t="shared" si="196"/>
        <v>56.825000000000003</v>
      </c>
      <c r="T1254" s="8">
        <f t="shared" si="197"/>
        <v>44.625</v>
      </c>
      <c r="U1254" s="7">
        <f t="shared" si="198"/>
        <v>46.658333333333339</v>
      </c>
      <c r="V1254" s="7">
        <f t="shared" si="199"/>
        <v>46.150000000000006</v>
      </c>
    </row>
    <row r="1255" spans="1:22" ht="13.5" x14ac:dyDescent="0.25">
      <c r="A1255" s="3">
        <f>RSI!A1255</f>
        <v>44537</v>
      </c>
      <c r="B1255" s="2">
        <f>RSI!B1255</f>
        <v>2.2400000000000002</v>
      </c>
      <c r="C1255" s="2">
        <f>RSI!I1255</f>
        <v>87.983008105102073</v>
      </c>
      <c r="D1255" s="2">
        <f>MACD!E1255</f>
        <v>-2.4051978870616164E-2</v>
      </c>
      <c r="E1255" s="2">
        <f>MACD!F1255</f>
        <v>-2.0871607820790308E-2</v>
      </c>
      <c r="F1255" s="2">
        <f>'Moving Avg'!D1255</f>
        <v>2.2400000000000002</v>
      </c>
      <c r="G1255" s="2">
        <f>'Moving Avg'!F1255</f>
        <v>2.1885000000000008</v>
      </c>
      <c r="H1255" s="2">
        <f>'Moving Avg'!G1255</f>
        <v>2.1509999999999994</v>
      </c>
      <c r="I1255" s="2">
        <f>'Moving Avg'!H1255</f>
        <v>2.0759499999999966</v>
      </c>
      <c r="J1255" s="5" t="str">
        <f>OBV!F1255</f>
        <v>BULLISH</v>
      </c>
      <c r="K1255" s="5" t="str">
        <f>OBV!G1255</f>
        <v>NEUTRAL</v>
      </c>
      <c r="L1255" s="5" t="str">
        <f>OBV!H1255</f>
        <v>CONFIRMED BULLISH</v>
      </c>
      <c r="M1255" s="7">
        <f t="shared" si="190"/>
        <v>0</v>
      </c>
      <c r="N1255" s="7">
        <f t="shared" si="191"/>
        <v>45</v>
      </c>
      <c r="O1255" s="7">
        <f t="shared" si="192"/>
        <v>50</v>
      </c>
      <c r="P1255" s="7">
        <f t="shared" si="193"/>
        <v>83.5</v>
      </c>
      <c r="Q1255" s="8">
        <f t="shared" si="194"/>
        <v>35.774999999999999</v>
      </c>
      <c r="R1255" s="8">
        <f t="shared" si="195"/>
        <v>47.375</v>
      </c>
      <c r="S1255" s="8">
        <f t="shared" si="196"/>
        <v>56.825000000000003</v>
      </c>
      <c r="T1255" s="8">
        <f t="shared" si="197"/>
        <v>44.625</v>
      </c>
      <c r="U1255" s="7">
        <f t="shared" si="198"/>
        <v>46.658333333333339</v>
      </c>
      <c r="V1255" s="7">
        <f t="shared" si="199"/>
        <v>46.150000000000006</v>
      </c>
    </row>
    <row r="1256" spans="1:22" ht="13.5" x14ac:dyDescent="0.25">
      <c r="A1256" s="3">
        <f>RSI!A1256</f>
        <v>44538</v>
      </c>
      <c r="B1256" s="2">
        <f>RSI!B1256</f>
        <v>2.2400000000000002</v>
      </c>
      <c r="C1256" s="2">
        <f>RSI!I1256</f>
        <v>87.983008105102073</v>
      </c>
      <c r="D1256" s="2">
        <f>MACD!E1256</f>
        <v>-2.3948137096730715E-2</v>
      </c>
      <c r="E1256" s="2">
        <f>MACD!F1256</f>
        <v>-2.1486913675978388E-2</v>
      </c>
      <c r="F1256" s="2">
        <f>'Moving Avg'!D1256</f>
        <v>2.2400000000000002</v>
      </c>
      <c r="G1256" s="2">
        <f>'Moving Avg'!F1256</f>
        <v>2.1930000000000009</v>
      </c>
      <c r="H1256" s="2">
        <f>'Moving Avg'!G1256</f>
        <v>2.1517999999999993</v>
      </c>
      <c r="I1256" s="2">
        <f>'Moving Avg'!H1256</f>
        <v>2.0773499999999969</v>
      </c>
      <c r="J1256" s="5" t="str">
        <f>OBV!F1256</f>
        <v>NEUTRAL</v>
      </c>
      <c r="K1256" s="5" t="str">
        <f>OBV!G1256</f>
        <v>NEUTRAL</v>
      </c>
      <c r="L1256" s="5" t="str">
        <f>OBV!H1256</f>
        <v>NEUTRAL</v>
      </c>
      <c r="M1256" s="7">
        <f t="shared" si="190"/>
        <v>0</v>
      </c>
      <c r="N1256" s="7">
        <f t="shared" si="191"/>
        <v>45</v>
      </c>
      <c r="O1256" s="7">
        <f t="shared" si="192"/>
        <v>50</v>
      </c>
      <c r="P1256" s="7">
        <f t="shared" si="193"/>
        <v>33</v>
      </c>
      <c r="Q1256" s="8">
        <f t="shared" si="194"/>
        <v>28.2</v>
      </c>
      <c r="R1256" s="8">
        <f t="shared" si="195"/>
        <v>34.75</v>
      </c>
      <c r="S1256" s="8">
        <f t="shared" si="196"/>
        <v>34.1</v>
      </c>
      <c r="T1256" s="8">
        <f t="shared" si="197"/>
        <v>32</v>
      </c>
      <c r="U1256" s="7">
        <f t="shared" si="198"/>
        <v>32.35</v>
      </c>
      <c r="V1256" s="7">
        <f t="shared" si="199"/>
        <v>32.262500000000003</v>
      </c>
    </row>
    <row r="1257" spans="1:22" ht="13.5" x14ac:dyDescent="0.25">
      <c r="A1257" s="3">
        <f>RSI!A1257</f>
        <v>44539</v>
      </c>
      <c r="B1257" s="2">
        <f>RSI!B1257</f>
        <v>2.2400000000000002</v>
      </c>
      <c r="C1257" s="2">
        <f>RSI!I1257</f>
        <v>87.983008105102073</v>
      </c>
      <c r="D1257" s="2">
        <f>MACD!E1257</f>
        <v>-2.416366690811067E-2</v>
      </c>
      <c r="E1257" s="2">
        <f>MACD!F1257</f>
        <v>-2.2022264322404846E-2</v>
      </c>
      <c r="F1257" s="2">
        <f>'Moving Avg'!D1257</f>
        <v>2.2400000000000002</v>
      </c>
      <c r="G1257" s="2">
        <f>'Moving Avg'!F1257</f>
        <v>2.1975000000000007</v>
      </c>
      <c r="H1257" s="2">
        <f>'Moving Avg'!G1257</f>
        <v>2.1525999999999987</v>
      </c>
      <c r="I1257" s="2">
        <f>'Moving Avg'!H1257</f>
        <v>2.0787499999999968</v>
      </c>
      <c r="J1257" s="5" t="str">
        <f>OBV!F1257</f>
        <v>NEUTRAL</v>
      </c>
      <c r="K1257" s="5" t="str">
        <f>OBV!G1257</f>
        <v>NEUTRAL</v>
      </c>
      <c r="L1257" s="5" t="str">
        <f>OBV!H1257</f>
        <v>NEUTRAL</v>
      </c>
      <c r="M1257" s="7">
        <f t="shared" si="190"/>
        <v>0</v>
      </c>
      <c r="N1257" s="7">
        <f t="shared" si="191"/>
        <v>45</v>
      </c>
      <c r="O1257" s="7">
        <f t="shared" si="192"/>
        <v>50</v>
      </c>
      <c r="P1257" s="7">
        <f t="shared" si="193"/>
        <v>33</v>
      </c>
      <c r="Q1257" s="8">
        <f t="shared" si="194"/>
        <v>28.2</v>
      </c>
      <c r="R1257" s="8">
        <f t="shared" si="195"/>
        <v>34.75</v>
      </c>
      <c r="S1257" s="8">
        <f t="shared" si="196"/>
        <v>34.1</v>
      </c>
      <c r="T1257" s="8">
        <f t="shared" si="197"/>
        <v>32</v>
      </c>
      <c r="U1257" s="7">
        <f t="shared" si="198"/>
        <v>32.35</v>
      </c>
      <c r="V1257" s="7">
        <f t="shared" si="199"/>
        <v>32.262500000000003</v>
      </c>
    </row>
    <row r="1258" spans="1:22" ht="13.5" x14ac:dyDescent="0.25">
      <c r="A1258" s="3">
        <f>RSI!A1258</f>
        <v>44540</v>
      </c>
      <c r="B1258" s="2">
        <f>RSI!B1258</f>
        <v>2.14</v>
      </c>
      <c r="C1258" s="2">
        <f>RSI!I1258</f>
        <v>32.876221301961252</v>
      </c>
      <c r="D1258" s="2">
        <f>MACD!E1258</f>
        <v>-1.7219553034883539E-2</v>
      </c>
      <c r="E1258" s="2">
        <f>MACD!F1258</f>
        <v>-2.1061722064900583E-2</v>
      </c>
      <c r="F1258" s="2">
        <f>'Moving Avg'!D1258</f>
        <v>2.2200000000000002</v>
      </c>
      <c r="G1258" s="2">
        <f>'Moving Avg'!F1258</f>
        <v>2.197000000000001</v>
      </c>
      <c r="H1258" s="2">
        <f>'Moving Avg'!G1258</f>
        <v>2.1513999999999989</v>
      </c>
      <c r="I1258" s="2">
        <f>'Moving Avg'!H1258</f>
        <v>2.0796499999999973</v>
      </c>
      <c r="J1258" s="5" t="str">
        <f>OBV!F1258</f>
        <v>BEARISH</v>
      </c>
      <c r="K1258" s="5" t="str">
        <f>OBV!G1258</f>
        <v>NEUTRAL</v>
      </c>
      <c r="L1258" s="5" t="str">
        <f>OBV!H1258</f>
        <v>CONFIRMED BEARISH</v>
      </c>
      <c r="M1258" s="7">
        <f t="shared" si="190"/>
        <v>25</v>
      </c>
      <c r="N1258" s="7">
        <f t="shared" si="191"/>
        <v>0</v>
      </c>
      <c r="O1258" s="7">
        <f t="shared" si="192"/>
        <v>50</v>
      </c>
      <c r="P1258" s="7">
        <f t="shared" si="193"/>
        <v>16.5</v>
      </c>
      <c r="Q1258" s="8">
        <f t="shared" si="194"/>
        <v>18.725000000000001</v>
      </c>
      <c r="R1258" s="8">
        <f t="shared" si="195"/>
        <v>26.625</v>
      </c>
      <c r="S1258" s="8">
        <f t="shared" si="196"/>
        <v>23.675000000000001</v>
      </c>
      <c r="T1258" s="8">
        <f t="shared" si="197"/>
        <v>22.875</v>
      </c>
      <c r="U1258" s="7">
        <f t="shared" si="198"/>
        <v>23.008333333333336</v>
      </c>
      <c r="V1258" s="7">
        <f t="shared" si="199"/>
        <v>22.975000000000001</v>
      </c>
    </row>
    <row r="1259" spans="1:22" ht="13.5" x14ac:dyDescent="0.25">
      <c r="A1259" s="3">
        <f>RSI!A1259</f>
        <v>44543</v>
      </c>
      <c r="B1259" s="2">
        <f>RSI!B1259</f>
        <v>2.14</v>
      </c>
      <c r="C1259" s="2">
        <f>RSI!I1259</f>
        <v>32.876221301961252</v>
      </c>
      <c r="D1259" s="2">
        <f>MACD!E1259</f>
        <v>-1.1012973185091646E-2</v>
      </c>
      <c r="E1259" s="2">
        <f>MACD!F1259</f>
        <v>-1.9051972288938797E-2</v>
      </c>
      <c r="F1259" s="2">
        <f>'Moving Avg'!D1259</f>
        <v>2.2000000000000002</v>
      </c>
      <c r="G1259" s="2">
        <f>'Moving Avg'!F1259</f>
        <v>2.1965000000000008</v>
      </c>
      <c r="H1259" s="2">
        <f>'Moving Avg'!G1259</f>
        <v>2.1501999999999986</v>
      </c>
      <c r="I1259" s="2">
        <f>'Moving Avg'!H1259</f>
        <v>2.080549999999997</v>
      </c>
      <c r="J1259" s="5" t="str">
        <f>OBV!F1259</f>
        <v>BEARISH</v>
      </c>
      <c r="K1259" s="5" t="str">
        <f>OBV!G1259</f>
        <v>NEUTRAL</v>
      </c>
      <c r="L1259" s="5" t="str">
        <f>OBV!H1259</f>
        <v>CONFIRMED BEARISH</v>
      </c>
      <c r="M1259" s="7">
        <f t="shared" si="190"/>
        <v>25</v>
      </c>
      <c r="N1259" s="7">
        <f t="shared" si="191"/>
        <v>0</v>
      </c>
      <c r="O1259" s="7">
        <f t="shared" si="192"/>
        <v>50</v>
      </c>
      <c r="P1259" s="7">
        <f t="shared" si="193"/>
        <v>16.5</v>
      </c>
      <c r="Q1259" s="8">
        <f t="shared" si="194"/>
        <v>18.725000000000001</v>
      </c>
      <c r="R1259" s="8">
        <f t="shared" si="195"/>
        <v>26.625</v>
      </c>
      <c r="S1259" s="8">
        <f t="shared" si="196"/>
        <v>23.675000000000001</v>
      </c>
      <c r="T1259" s="8">
        <f t="shared" si="197"/>
        <v>22.875</v>
      </c>
      <c r="U1259" s="7">
        <f t="shared" si="198"/>
        <v>23.008333333333336</v>
      </c>
      <c r="V1259" s="7">
        <f t="shared" si="199"/>
        <v>22.975000000000001</v>
      </c>
    </row>
    <row r="1260" spans="1:22" ht="13.5" x14ac:dyDescent="0.25">
      <c r="A1260" s="3">
        <f>RSI!A1260</f>
        <v>44544</v>
      </c>
      <c r="B1260" s="2">
        <f>RSI!B1260</f>
        <v>2.14</v>
      </c>
      <c r="C1260" s="2">
        <f>RSI!I1260</f>
        <v>32.876221301961252</v>
      </c>
      <c r="D1260" s="2">
        <f>MACD!E1260</f>
        <v>-5.4549636368488308E-3</v>
      </c>
      <c r="E1260" s="2">
        <f>MACD!F1260</f>
        <v>-1.6332570558520804E-2</v>
      </c>
      <c r="F1260" s="2">
        <f>'Moving Avg'!D1260</f>
        <v>2.1800000000000006</v>
      </c>
      <c r="G1260" s="2">
        <f>'Moving Avg'!F1260</f>
        <v>2.1960000000000006</v>
      </c>
      <c r="H1260" s="2">
        <f>'Moving Avg'!G1260</f>
        <v>2.1489999999999987</v>
      </c>
      <c r="I1260" s="2">
        <f>'Moving Avg'!H1260</f>
        <v>2.0814499999999971</v>
      </c>
      <c r="J1260" s="5" t="str">
        <f>OBV!F1260</f>
        <v>BEARISH</v>
      </c>
      <c r="K1260" s="5" t="str">
        <f>OBV!G1260</f>
        <v>NEUTRAL</v>
      </c>
      <c r="L1260" s="5" t="str">
        <f>OBV!H1260</f>
        <v>CONFIRMED BEARISH</v>
      </c>
      <c r="M1260" s="7">
        <f t="shared" si="190"/>
        <v>25</v>
      </c>
      <c r="N1260" s="7">
        <f t="shared" si="191"/>
        <v>0</v>
      </c>
      <c r="O1260" s="7">
        <f t="shared" si="192"/>
        <v>50</v>
      </c>
      <c r="P1260" s="7">
        <f t="shared" si="193"/>
        <v>16.5</v>
      </c>
      <c r="Q1260" s="8">
        <f t="shared" si="194"/>
        <v>18.725000000000001</v>
      </c>
      <c r="R1260" s="8">
        <f t="shared" si="195"/>
        <v>26.625</v>
      </c>
      <c r="S1260" s="8">
        <f t="shared" si="196"/>
        <v>23.675000000000001</v>
      </c>
      <c r="T1260" s="8">
        <f t="shared" si="197"/>
        <v>22.875</v>
      </c>
      <c r="U1260" s="7">
        <f t="shared" si="198"/>
        <v>23.008333333333336</v>
      </c>
      <c r="V1260" s="7">
        <f t="shared" si="199"/>
        <v>22.975000000000001</v>
      </c>
    </row>
    <row r="1261" spans="1:22" ht="13.5" x14ac:dyDescent="0.25">
      <c r="A1261" s="3">
        <f>RSI!A1261</f>
        <v>44545</v>
      </c>
      <c r="B1261" s="2">
        <f>RSI!B1261</f>
        <v>2.14</v>
      </c>
      <c r="C1261" s="2">
        <f>RSI!I1261</f>
        <v>32.876221301961252</v>
      </c>
      <c r="D1261" s="2">
        <f>MACD!E1261</f>
        <v>7.2238753384050725E-3</v>
      </c>
      <c r="E1261" s="2">
        <f>MACD!F1261</f>
        <v>-1.162128137913563E-2</v>
      </c>
      <c r="F1261" s="2">
        <f>'Moving Avg'!D1261</f>
        <v>2.1600000000000006</v>
      </c>
      <c r="G1261" s="2">
        <f>'Moving Avg'!F1261</f>
        <v>2.1955000000000005</v>
      </c>
      <c r="H1261" s="2">
        <f>'Moving Avg'!G1261</f>
        <v>2.1477999999999984</v>
      </c>
      <c r="I1261" s="2">
        <f>'Moving Avg'!H1261</f>
        <v>2.0823499999999968</v>
      </c>
      <c r="J1261" s="5" t="str">
        <f>OBV!F1261</f>
        <v>BEARISH</v>
      </c>
      <c r="K1261" s="5" t="str">
        <f>OBV!G1261</f>
        <v>NEUTRAL</v>
      </c>
      <c r="L1261" s="5" t="str">
        <f>OBV!H1261</f>
        <v>CONFIRMED BEARISH</v>
      </c>
      <c r="M1261" s="7">
        <f t="shared" si="190"/>
        <v>25</v>
      </c>
      <c r="N1261" s="7">
        <f t="shared" si="191"/>
        <v>0</v>
      </c>
      <c r="O1261" s="7">
        <f t="shared" si="192"/>
        <v>50</v>
      </c>
      <c r="P1261" s="7">
        <f t="shared" si="193"/>
        <v>16.5</v>
      </c>
      <c r="Q1261" s="8">
        <f t="shared" si="194"/>
        <v>18.725000000000001</v>
      </c>
      <c r="R1261" s="8">
        <f t="shared" si="195"/>
        <v>26.625</v>
      </c>
      <c r="S1261" s="8">
        <f t="shared" si="196"/>
        <v>23.675000000000001</v>
      </c>
      <c r="T1261" s="8">
        <f t="shared" si="197"/>
        <v>22.875</v>
      </c>
      <c r="U1261" s="7">
        <f t="shared" si="198"/>
        <v>23.008333333333336</v>
      </c>
      <c r="V1261" s="7">
        <f t="shared" si="199"/>
        <v>22.975000000000001</v>
      </c>
    </row>
    <row r="1262" spans="1:22" ht="13.5" x14ac:dyDescent="0.25">
      <c r="A1262" s="3">
        <f>RSI!A1262</f>
        <v>44546</v>
      </c>
      <c r="B1262" s="2">
        <f>RSI!B1262</f>
        <v>2.14</v>
      </c>
      <c r="C1262" s="2">
        <f>RSI!I1262</f>
        <v>32.876221301961252</v>
      </c>
      <c r="D1262" s="2">
        <f>MACD!E1262</f>
        <v>1.8214716412026988E-2</v>
      </c>
      <c r="E1262" s="2">
        <f>MACD!F1262</f>
        <v>-5.6540818209031068E-3</v>
      </c>
      <c r="F1262" s="2">
        <f>'Moving Avg'!D1262</f>
        <v>2.14</v>
      </c>
      <c r="G1262" s="2">
        <f>'Moving Avg'!F1262</f>
        <v>2.1950000000000007</v>
      </c>
      <c r="H1262" s="2">
        <f>'Moving Avg'!G1262</f>
        <v>2.1483999999999983</v>
      </c>
      <c r="I1262" s="2">
        <f>'Moving Avg'!H1262</f>
        <v>2.0832499999999974</v>
      </c>
      <c r="J1262" s="5" t="str">
        <f>OBV!F1262</f>
        <v>BEARISH</v>
      </c>
      <c r="K1262" s="5" t="str">
        <f>OBV!G1262</f>
        <v>NEUTRAL</v>
      </c>
      <c r="L1262" s="5" t="str">
        <f>OBV!H1262</f>
        <v>CONFIRMED BEARISH</v>
      </c>
      <c r="M1262" s="7">
        <f t="shared" si="190"/>
        <v>25</v>
      </c>
      <c r="N1262" s="7">
        <f t="shared" si="191"/>
        <v>0</v>
      </c>
      <c r="O1262" s="7">
        <f t="shared" si="192"/>
        <v>50</v>
      </c>
      <c r="P1262" s="7">
        <f t="shared" si="193"/>
        <v>16.5</v>
      </c>
      <c r="Q1262" s="8">
        <f t="shared" si="194"/>
        <v>18.725000000000001</v>
      </c>
      <c r="R1262" s="8">
        <f t="shared" si="195"/>
        <v>26.625</v>
      </c>
      <c r="S1262" s="8">
        <f t="shared" si="196"/>
        <v>23.675000000000001</v>
      </c>
      <c r="T1262" s="8">
        <f t="shared" si="197"/>
        <v>22.875</v>
      </c>
      <c r="U1262" s="7">
        <f t="shared" si="198"/>
        <v>23.008333333333336</v>
      </c>
      <c r="V1262" s="7">
        <f t="shared" si="199"/>
        <v>22.975000000000001</v>
      </c>
    </row>
    <row r="1263" spans="1:22" ht="13.5" x14ac:dyDescent="0.25">
      <c r="A1263" s="3">
        <f>RSI!A1263</f>
        <v>44550</v>
      </c>
      <c r="B1263" s="2">
        <f>RSI!B1263</f>
        <v>2.14</v>
      </c>
      <c r="C1263" s="2">
        <f>RSI!I1263</f>
        <v>32.876221301961252</v>
      </c>
      <c r="D1263" s="2">
        <f>MACD!E1263</f>
        <v>2.7757800257035115E-2</v>
      </c>
      <c r="E1263" s="2">
        <f>MACD!F1263</f>
        <v>1.0282945946845376E-3</v>
      </c>
      <c r="F1263" s="2">
        <f>'Moving Avg'!D1263</f>
        <v>2.14</v>
      </c>
      <c r="G1263" s="2">
        <f>'Moving Avg'!F1263</f>
        <v>2.1925000000000008</v>
      </c>
      <c r="H1263" s="2">
        <f>'Moving Avg'!G1263</f>
        <v>2.1507999999999985</v>
      </c>
      <c r="I1263" s="2">
        <f>'Moving Avg'!H1263</f>
        <v>2.0841499999999975</v>
      </c>
      <c r="J1263" s="5" t="str">
        <f>OBV!F1263</f>
        <v>NEUTRAL</v>
      </c>
      <c r="K1263" s="5" t="str">
        <f>OBV!G1263</f>
        <v>NEUTRAL</v>
      </c>
      <c r="L1263" s="5" t="str">
        <f>OBV!H1263</f>
        <v>NEUTRAL</v>
      </c>
      <c r="M1263" s="7">
        <f t="shared" si="190"/>
        <v>25</v>
      </c>
      <c r="N1263" s="7">
        <f t="shared" si="191"/>
        <v>0</v>
      </c>
      <c r="O1263" s="7">
        <f t="shared" si="192"/>
        <v>50</v>
      </c>
      <c r="P1263" s="7">
        <f t="shared" si="193"/>
        <v>33</v>
      </c>
      <c r="Q1263" s="8">
        <f t="shared" si="194"/>
        <v>21.2</v>
      </c>
      <c r="R1263" s="8">
        <f t="shared" si="195"/>
        <v>30.75</v>
      </c>
      <c r="S1263" s="8">
        <f t="shared" si="196"/>
        <v>31.1</v>
      </c>
      <c r="T1263" s="8">
        <f t="shared" si="197"/>
        <v>27</v>
      </c>
      <c r="U1263" s="7">
        <f t="shared" si="198"/>
        <v>27.683333333333337</v>
      </c>
      <c r="V1263" s="7">
        <f t="shared" si="199"/>
        <v>27.512500000000003</v>
      </c>
    </row>
    <row r="1264" spans="1:22" ht="13.5" x14ac:dyDescent="0.25">
      <c r="A1264" s="3">
        <f>RSI!A1264</f>
        <v>44551</v>
      </c>
      <c r="B1264" s="2">
        <f>RSI!B1264</f>
        <v>2.14</v>
      </c>
      <c r="C1264" s="2">
        <f>RSI!I1264</f>
        <v>32.876221301961252</v>
      </c>
      <c r="D1264" s="2">
        <f>MACD!E1264</f>
        <v>3.6057848280821592E-2</v>
      </c>
      <c r="E1264" s="2">
        <f>MACD!F1264</f>
        <v>8.0342053319119484E-3</v>
      </c>
      <c r="F1264" s="2">
        <f>'Moving Avg'!D1264</f>
        <v>2.14</v>
      </c>
      <c r="G1264" s="2">
        <f>'Moving Avg'!F1264</f>
        <v>2.1900000000000004</v>
      </c>
      <c r="H1264" s="2">
        <f>'Moving Avg'!G1264</f>
        <v>2.1531999999999987</v>
      </c>
      <c r="I1264" s="2">
        <f>'Moving Avg'!H1264</f>
        <v>2.0850499999999972</v>
      </c>
      <c r="J1264" s="5" t="str">
        <f>OBV!F1264</f>
        <v>NEUTRAL</v>
      </c>
      <c r="K1264" s="5" t="str">
        <f>OBV!G1264</f>
        <v>NEUTRAL</v>
      </c>
      <c r="L1264" s="5" t="str">
        <f>OBV!H1264</f>
        <v>NEUTRAL</v>
      </c>
      <c r="M1264" s="7">
        <f t="shared" si="190"/>
        <v>25</v>
      </c>
      <c r="N1264" s="7">
        <f t="shared" si="191"/>
        <v>0</v>
      </c>
      <c r="O1264" s="7">
        <f t="shared" si="192"/>
        <v>50</v>
      </c>
      <c r="P1264" s="7">
        <f t="shared" si="193"/>
        <v>33</v>
      </c>
      <c r="Q1264" s="8">
        <f t="shared" si="194"/>
        <v>21.2</v>
      </c>
      <c r="R1264" s="8">
        <f t="shared" si="195"/>
        <v>30.75</v>
      </c>
      <c r="S1264" s="8">
        <f t="shared" si="196"/>
        <v>31.1</v>
      </c>
      <c r="T1264" s="8">
        <f t="shared" si="197"/>
        <v>27</v>
      </c>
      <c r="U1264" s="7">
        <f t="shared" si="198"/>
        <v>27.683333333333337</v>
      </c>
      <c r="V1264" s="7">
        <f t="shared" si="199"/>
        <v>27.512500000000003</v>
      </c>
    </row>
    <row r="1265" spans="1:22" ht="13.5" x14ac:dyDescent="0.25">
      <c r="A1265" s="3">
        <f>RSI!A1265</f>
        <v>44552</v>
      </c>
      <c r="B1265" s="2">
        <f>RSI!B1265</f>
        <v>2.14</v>
      </c>
      <c r="C1265" s="2">
        <f>RSI!I1265</f>
        <v>32.876221301961252</v>
      </c>
      <c r="D1265" s="2">
        <f>MACD!E1265</f>
        <v>4.3289420398821665E-2</v>
      </c>
      <c r="E1265" s="2">
        <f>MACD!F1265</f>
        <v>1.5085248345293893E-2</v>
      </c>
      <c r="F1265" s="2">
        <f>'Moving Avg'!D1265</f>
        <v>2.14</v>
      </c>
      <c r="G1265" s="2">
        <f>'Moving Avg'!F1265</f>
        <v>2.1875000000000009</v>
      </c>
      <c r="H1265" s="2">
        <f>'Moving Avg'!G1265</f>
        <v>2.1559999999999984</v>
      </c>
      <c r="I1265" s="2">
        <f>'Moving Avg'!H1265</f>
        <v>2.0859499999999973</v>
      </c>
      <c r="J1265" s="5" t="str">
        <f>OBV!F1265</f>
        <v>NEUTRAL</v>
      </c>
      <c r="K1265" s="5" t="str">
        <f>OBV!G1265</f>
        <v>NEUTRAL</v>
      </c>
      <c r="L1265" s="5" t="str">
        <f>OBV!H1265</f>
        <v>NEUTRAL</v>
      </c>
      <c r="M1265" s="7">
        <f t="shared" si="190"/>
        <v>25</v>
      </c>
      <c r="N1265" s="7">
        <f t="shared" si="191"/>
        <v>0</v>
      </c>
      <c r="O1265" s="7">
        <f t="shared" si="192"/>
        <v>50</v>
      </c>
      <c r="P1265" s="7">
        <f t="shared" si="193"/>
        <v>33</v>
      </c>
      <c r="Q1265" s="8">
        <f t="shared" si="194"/>
        <v>21.2</v>
      </c>
      <c r="R1265" s="8">
        <f t="shared" si="195"/>
        <v>30.75</v>
      </c>
      <c r="S1265" s="8">
        <f t="shared" si="196"/>
        <v>31.1</v>
      </c>
      <c r="T1265" s="8">
        <f t="shared" si="197"/>
        <v>27</v>
      </c>
      <c r="U1265" s="7">
        <f t="shared" si="198"/>
        <v>27.683333333333337</v>
      </c>
      <c r="V1265" s="7">
        <f t="shared" si="199"/>
        <v>27.512500000000003</v>
      </c>
    </row>
    <row r="1266" spans="1:22" ht="13.5" x14ac:dyDescent="0.25">
      <c r="A1266" s="3">
        <f>RSI!A1266</f>
        <v>44553</v>
      </c>
      <c r="B1266" s="2">
        <f>RSI!B1266</f>
        <v>2.14</v>
      </c>
      <c r="C1266" s="2">
        <f>RSI!I1266</f>
        <v>32.876221301961252</v>
      </c>
      <c r="D1266" s="2">
        <f>MACD!E1266</f>
        <v>4.9601456441142666E-2</v>
      </c>
      <c r="E1266" s="2">
        <f>MACD!F1266</f>
        <v>2.1988489964463648E-2</v>
      </c>
      <c r="F1266" s="2">
        <f>'Moving Avg'!D1266</f>
        <v>2.14</v>
      </c>
      <c r="G1266" s="2">
        <f>'Moving Avg'!F1266</f>
        <v>2.1850000000000005</v>
      </c>
      <c r="H1266" s="2">
        <f>'Moving Avg'!G1266</f>
        <v>2.1587999999999985</v>
      </c>
      <c r="I1266" s="2">
        <f>'Moving Avg'!H1266</f>
        <v>2.0868499999999974</v>
      </c>
      <c r="J1266" s="5" t="str">
        <f>OBV!F1266</f>
        <v>NEUTRAL</v>
      </c>
      <c r="K1266" s="5" t="str">
        <f>OBV!G1266</f>
        <v>NEUTRAL</v>
      </c>
      <c r="L1266" s="5" t="str">
        <f>OBV!H1266</f>
        <v>NEUTRAL</v>
      </c>
      <c r="M1266" s="7">
        <f t="shared" si="190"/>
        <v>25</v>
      </c>
      <c r="N1266" s="7">
        <f t="shared" si="191"/>
        <v>0</v>
      </c>
      <c r="O1266" s="7">
        <f t="shared" si="192"/>
        <v>50</v>
      </c>
      <c r="P1266" s="7">
        <f t="shared" si="193"/>
        <v>33</v>
      </c>
      <c r="Q1266" s="8">
        <f t="shared" si="194"/>
        <v>21.2</v>
      </c>
      <c r="R1266" s="8">
        <f t="shared" si="195"/>
        <v>30.75</v>
      </c>
      <c r="S1266" s="8">
        <f t="shared" si="196"/>
        <v>31.1</v>
      </c>
      <c r="T1266" s="8">
        <f t="shared" si="197"/>
        <v>27</v>
      </c>
      <c r="U1266" s="7">
        <f t="shared" si="198"/>
        <v>27.683333333333337</v>
      </c>
      <c r="V1266" s="7">
        <f t="shared" si="199"/>
        <v>27.512500000000003</v>
      </c>
    </row>
    <row r="1267" spans="1:22" ht="13.5" x14ac:dyDescent="0.25">
      <c r="A1267" s="3">
        <f>RSI!A1267</f>
        <v>44554</v>
      </c>
      <c r="B1267" s="2">
        <f>RSI!B1267</f>
        <v>2.23</v>
      </c>
      <c r="C1267" s="2">
        <f>RSI!I1267</f>
        <v>68.01001237121676</v>
      </c>
      <c r="D1267" s="2">
        <f>MACD!E1267</f>
        <v>4.8454459534799987E-2</v>
      </c>
      <c r="E1267" s="2">
        <f>MACD!F1267</f>
        <v>2.7281683878530916E-2</v>
      </c>
      <c r="F1267" s="2">
        <f>'Moving Avg'!D1267</f>
        <v>2.1580000000000004</v>
      </c>
      <c r="G1267" s="2">
        <f>'Moving Avg'!F1267</f>
        <v>2.1870000000000003</v>
      </c>
      <c r="H1267" s="2">
        <f>'Moving Avg'!G1267</f>
        <v>2.1633999999999984</v>
      </c>
      <c r="I1267" s="2">
        <f>'Moving Avg'!H1267</f>
        <v>2.0881999999999978</v>
      </c>
      <c r="J1267" s="5" t="str">
        <f>OBV!F1267</f>
        <v>BULLISH</v>
      </c>
      <c r="K1267" s="5" t="str">
        <f>OBV!G1267</f>
        <v>NEUTRAL</v>
      </c>
      <c r="L1267" s="5" t="str">
        <f>OBV!H1267</f>
        <v>CONFIRMED BULLISH</v>
      </c>
      <c r="M1267" s="7">
        <f t="shared" si="190"/>
        <v>25</v>
      </c>
      <c r="N1267" s="7">
        <f t="shared" si="191"/>
        <v>0</v>
      </c>
      <c r="O1267" s="7">
        <f t="shared" si="192"/>
        <v>50</v>
      </c>
      <c r="P1267" s="7">
        <f t="shared" si="193"/>
        <v>83.5</v>
      </c>
      <c r="Q1267" s="8">
        <f t="shared" si="194"/>
        <v>28.774999999999999</v>
      </c>
      <c r="R1267" s="8">
        <f t="shared" si="195"/>
        <v>43.375</v>
      </c>
      <c r="S1267" s="8">
        <f t="shared" si="196"/>
        <v>53.825000000000003</v>
      </c>
      <c r="T1267" s="8">
        <f t="shared" si="197"/>
        <v>39.625</v>
      </c>
      <c r="U1267" s="7">
        <f t="shared" si="198"/>
        <v>41.991666666666667</v>
      </c>
      <c r="V1267" s="7">
        <f t="shared" si="199"/>
        <v>41.400000000000006</v>
      </c>
    </row>
    <row r="1268" spans="1:22" ht="13.5" x14ac:dyDescent="0.25">
      <c r="A1268" s="3">
        <f>RSI!A1268</f>
        <v>44557</v>
      </c>
      <c r="B1268" s="2">
        <f>RSI!B1268</f>
        <v>2.23</v>
      </c>
      <c r="C1268" s="2">
        <f>RSI!I1268</f>
        <v>68.01001237121676</v>
      </c>
      <c r="D1268" s="2">
        <f>MACD!E1268</f>
        <v>3.1732972391257608E-2</v>
      </c>
      <c r="E1268" s="2">
        <f>MACD!F1268</f>
        <v>2.8171941581076256E-2</v>
      </c>
      <c r="F1268" s="2">
        <f>'Moving Avg'!D1268</f>
        <v>2.1760000000000002</v>
      </c>
      <c r="G1268" s="2">
        <f>'Moving Avg'!F1268</f>
        <v>2.1890000000000001</v>
      </c>
      <c r="H1268" s="2">
        <f>'Moving Avg'!G1268</f>
        <v>2.1667999999999989</v>
      </c>
      <c r="I1268" s="2">
        <f>'Moving Avg'!H1268</f>
        <v>2.0895499999999974</v>
      </c>
      <c r="J1268" s="5" t="str">
        <f>OBV!F1268</f>
        <v>BULLISH</v>
      </c>
      <c r="K1268" s="5" t="str">
        <f>OBV!G1268</f>
        <v>NEUTRAL</v>
      </c>
      <c r="L1268" s="5" t="str">
        <f>OBV!H1268</f>
        <v>CONFIRMED BULLISH</v>
      </c>
      <c r="M1268" s="7">
        <f t="shared" si="190"/>
        <v>25</v>
      </c>
      <c r="N1268" s="7">
        <f t="shared" si="191"/>
        <v>0</v>
      </c>
      <c r="O1268" s="7">
        <f t="shared" si="192"/>
        <v>50</v>
      </c>
      <c r="P1268" s="7">
        <f t="shared" si="193"/>
        <v>83.5</v>
      </c>
      <c r="Q1268" s="8">
        <f t="shared" si="194"/>
        <v>28.774999999999999</v>
      </c>
      <c r="R1268" s="8">
        <f t="shared" si="195"/>
        <v>43.375</v>
      </c>
      <c r="S1268" s="8">
        <f t="shared" si="196"/>
        <v>53.825000000000003</v>
      </c>
      <c r="T1268" s="8">
        <f t="shared" si="197"/>
        <v>39.625</v>
      </c>
      <c r="U1268" s="7">
        <f t="shared" si="198"/>
        <v>41.991666666666667</v>
      </c>
      <c r="V1268" s="7">
        <f t="shared" si="199"/>
        <v>41.400000000000006</v>
      </c>
    </row>
    <row r="1269" spans="1:22" ht="13.5" x14ac:dyDescent="0.25">
      <c r="A1269" s="3">
        <f>RSI!A1269</f>
        <v>44558</v>
      </c>
      <c r="B1269" s="2">
        <f>RSI!B1269</f>
        <v>2.23</v>
      </c>
      <c r="C1269" s="2">
        <f>RSI!I1269</f>
        <v>68.01001237121676</v>
      </c>
      <c r="D1269" s="2">
        <f>MACD!E1269</f>
        <v>1.724482180994924E-2</v>
      </c>
      <c r="E1269" s="2">
        <f>MACD!F1269</f>
        <v>2.5986517626850857E-2</v>
      </c>
      <c r="F1269" s="2">
        <f>'Moving Avg'!D1269</f>
        <v>2.194</v>
      </c>
      <c r="G1269" s="2">
        <f>'Moving Avg'!F1269</f>
        <v>2.1909999999999998</v>
      </c>
      <c r="H1269" s="2">
        <f>'Moving Avg'!G1269</f>
        <v>2.170199999999999</v>
      </c>
      <c r="I1269" s="2">
        <f>'Moving Avg'!H1269</f>
        <v>2.0908999999999978</v>
      </c>
      <c r="J1269" s="5" t="str">
        <f>OBV!F1269</f>
        <v>BULLISH</v>
      </c>
      <c r="K1269" s="5" t="str">
        <f>OBV!G1269</f>
        <v>NEUTRAL</v>
      </c>
      <c r="L1269" s="5" t="str">
        <f>OBV!H1269</f>
        <v>CONFIRMED BULLISH</v>
      </c>
      <c r="M1269" s="7">
        <f t="shared" si="190"/>
        <v>25</v>
      </c>
      <c r="N1269" s="7">
        <f t="shared" si="191"/>
        <v>45</v>
      </c>
      <c r="O1269" s="7">
        <f t="shared" si="192"/>
        <v>50</v>
      </c>
      <c r="P1269" s="7">
        <f t="shared" si="193"/>
        <v>83.5</v>
      </c>
      <c r="Q1269" s="8">
        <f t="shared" si="194"/>
        <v>44.524999999999999</v>
      </c>
      <c r="R1269" s="8">
        <f t="shared" si="195"/>
        <v>52.375</v>
      </c>
      <c r="S1269" s="8">
        <f t="shared" si="196"/>
        <v>60.575000000000003</v>
      </c>
      <c r="T1269" s="8">
        <f t="shared" si="197"/>
        <v>50.875</v>
      </c>
      <c r="U1269" s="7">
        <f t="shared" si="198"/>
        <v>52.491666666666674</v>
      </c>
      <c r="V1269" s="7">
        <f t="shared" si="199"/>
        <v>52.087500000000006</v>
      </c>
    </row>
    <row r="1270" spans="1:22" ht="13.5" x14ac:dyDescent="0.25">
      <c r="A1270" s="3">
        <f>RSI!A1270</f>
        <v>44559</v>
      </c>
      <c r="B1270" s="2">
        <f>RSI!B1270</f>
        <v>2.2400000000000002</v>
      </c>
      <c r="C1270" s="2">
        <f>RSI!I1270</f>
        <v>70.17632585872569</v>
      </c>
      <c r="D1270" s="2">
        <f>MACD!E1270</f>
        <v>3.9308027298936565E-3</v>
      </c>
      <c r="E1270" s="2">
        <f>MACD!F1270</f>
        <v>2.1575374647459417E-2</v>
      </c>
      <c r="F1270" s="2">
        <f>'Moving Avg'!D1270</f>
        <v>2.214</v>
      </c>
      <c r="G1270" s="2">
        <f>'Moving Avg'!F1270</f>
        <v>2.1934999999999998</v>
      </c>
      <c r="H1270" s="2">
        <f>'Moving Avg'!G1270</f>
        <v>2.1737999999999986</v>
      </c>
      <c r="I1270" s="2">
        <f>'Moving Avg'!H1270</f>
        <v>2.0922999999999976</v>
      </c>
      <c r="J1270" s="5" t="str">
        <f>OBV!F1270</f>
        <v>BULLISH</v>
      </c>
      <c r="K1270" s="5" t="str">
        <f>OBV!G1270</f>
        <v>NEUTRAL</v>
      </c>
      <c r="L1270" s="5" t="str">
        <f>OBV!H1270</f>
        <v>CONFIRMED BULLISH</v>
      </c>
      <c r="M1270" s="7">
        <f t="shared" si="190"/>
        <v>0</v>
      </c>
      <c r="N1270" s="7">
        <f t="shared" si="191"/>
        <v>45</v>
      </c>
      <c r="O1270" s="7">
        <f t="shared" si="192"/>
        <v>50</v>
      </c>
      <c r="P1270" s="7">
        <f t="shared" si="193"/>
        <v>83.5</v>
      </c>
      <c r="Q1270" s="8">
        <f t="shared" si="194"/>
        <v>35.774999999999999</v>
      </c>
      <c r="R1270" s="8">
        <f t="shared" si="195"/>
        <v>47.375</v>
      </c>
      <c r="S1270" s="8">
        <f t="shared" si="196"/>
        <v>56.825000000000003</v>
      </c>
      <c r="T1270" s="8">
        <f t="shared" si="197"/>
        <v>44.625</v>
      </c>
      <c r="U1270" s="7">
        <f t="shared" si="198"/>
        <v>46.658333333333339</v>
      </c>
      <c r="V1270" s="7">
        <f t="shared" si="199"/>
        <v>46.150000000000006</v>
      </c>
    </row>
    <row r="1271" spans="1:22" ht="13.5" x14ac:dyDescent="0.25">
      <c r="A1271" s="3">
        <f>RSI!A1271</f>
        <v>44560</v>
      </c>
      <c r="B1271" s="2">
        <f>RSI!B1271</f>
        <v>2.23</v>
      </c>
      <c r="C1271" s="2">
        <f>RSI!I1271</f>
        <v>65.406394551500938</v>
      </c>
      <c r="D1271" s="2">
        <f>MACD!E1271</f>
        <v>-6.9440646716301124E-3</v>
      </c>
      <c r="E1271" s="2">
        <f>MACD!F1271</f>
        <v>1.5871486783641513E-2</v>
      </c>
      <c r="F1271" s="2">
        <f>'Moving Avg'!D1271</f>
        <v>2.2320000000000002</v>
      </c>
      <c r="G1271" s="2">
        <f>'Moving Avg'!F1271</f>
        <v>2.1929999999999996</v>
      </c>
      <c r="H1271" s="2">
        <f>'Moving Avg'!G1271</f>
        <v>2.1753999999999989</v>
      </c>
      <c r="I1271" s="2">
        <f>'Moving Avg'!H1271</f>
        <v>2.093649999999998</v>
      </c>
      <c r="J1271" s="5" t="str">
        <f>OBV!F1271</f>
        <v>BEARISH</v>
      </c>
      <c r="K1271" s="5" t="str">
        <f>OBV!G1271</f>
        <v>STRONG</v>
      </c>
      <c r="L1271" s="5" t="str">
        <f>OBV!H1271</f>
        <v>BEARISH DIVERGENCE</v>
      </c>
      <c r="M1271" s="7">
        <f t="shared" si="190"/>
        <v>25</v>
      </c>
      <c r="N1271" s="7">
        <f t="shared" si="191"/>
        <v>100</v>
      </c>
      <c r="O1271" s="7">
        <f t="shared" si="192"/>
        <v>50</v>
      </c>
      <c r="P1271" s="7">
        <f t="shared" si="193"/>
        <v>33</v>
      </c>
      <c r="Q1271" s="8">
        <f t="shared" si="194"/>
        <v>56.2</v>
      </c>
      <c r="R1271" s="8">
        <f t="shared" si="195"/>
        <v>50.75</v>
      </c>
      <c r="S1271" s="8">
        <f t="shared" si="196"/>
        <v>46.1</v>
      </c>
      <c r="T1271" s="8">
        <f t="shared" si="197"/>
        <v>52</v>
      </c>
      <c r="U1271" s="7">
        <f t="shared" si="198"/>
        <v>51.016666666666673</v>
      </c>
      <c r="V1271" s="7">
        <f t="shared" si="199"/>
        <v>51.262500000000003</v>
      </c>
    </row>
    <row r="1272" spans="1:22" ht="13.5" x14ac:dyDescent="0.25">
      <c r="A1272" s="3">
        <f>RSI!A1272</f>
        <v>44561</v>
      </c>
      <c r="B1272" s="2">
        <f>RSI!B1272</f>
        <v>2.23</v>
      </c>
      <c r="C1272" s="2">
        <f>RSI!I1272</f>
        <v>65.406394551500924</v>
      </c>
      <c r="D1272" s="2">
        <f>MACD!E1272</f>
        <v>-1.6410766314742808E-2</v>
      </c>
      <c r="E1272" s="2">
        <f>MACD!F1272</f>
        <v>9.415036163964649E-3</v>
      </c>
      <c r="F1272" s="2">
        <f>'Moving Avg'!D1272</f>
        <v>2.2320000000000002</v>
      </c>
      <c r="G1272" s="2">
        <f>'Moving Avg'!F1272</f>
        <v>2.1924999999999999</v>
      </c>
      <c r="H1272" s="2">
        <f>'Moving Avg'!G1272</f>
        <v>2.1769999999999992</v>
      </c>
      <c r="I1272" s="2">
        <f>'Moving Avg'!H1272</f>
        <v>2.0949999999999975</v>
      </c>
      <c r="J1272" s="5" t="str">
        <f>OBV!F1272</f>
        <v>BEARISH</v>
      </c>
      <c r="K1272" s="5" t="str">
        <f>OBV!G1272</f>
        <v>STRONG</v>
      </c>
      <c r="L1272" s="5" t="str">
        <f>OBV!H1272</f>
        <v>NEUTRAL</v>
      </c>
      <c r="M1272" s="7">
        <f t="shared" si="190"/>
        <v>25</v>
      </c>
      <c r="N1272" s="7">
        <f t="shared" si="191"/>
        <v>100</v>
      </c>
      <c r="O1272" s="7">
        <f t="shared" si="192"/>
        <v>50</v>
      </c>
      <c r="P1272" s="7">
        <f t="shared" si="193"/>
        <v>33</v>
      </c>
      <c r="Q1272" s="8">
        <f t="shared" si="194"/>
        <v>56.2</v>
      </c>
      <c r="R1272" s="8">
        <f t="shared" si="195"/>
        <v>50.75</v>
      </c>
      <c r="S1272" s="8">
        <f t="shared" si="196"/>
        <v>46.1</v>
      </c>
      <c r="T1272" s="8">
        <f t="shared" si="197"/>
        <v>52</v>
      </c>
      <c r="U1272" s="7">
        <f t="shared" si="198"/>
        <v>51.016666666666673</v>
      </c>
      <c r="V1272" s="7">
        <f t="shared" si="199"/>
        <v>51.262500000000003</v>
      </c>
    </row>
    <row r="1273" spans="1:22" ht="13.5" x14ac:dyDescent="0.25">
      <c r="A1273" s="3">
        <f>RSI!A1273</f>
        <v>44564</v>
      </c>
      <c r="B1273" s="2">
        <f>RSI!B1273</f>
        <v>2.23</v>
      </c>
      <c r="C1273" s="2">
        <f>RSI!I1273</f>
        <v>65.406394551500924</v>
      </c>
      <c r="D1273" s="2">
        <f>MACD!E1273</f>
        <v>-2.4666321547212711E-2</v>
      </c>
      <c r="E1273" s="2">
        <f>MACD!F1273</f>
        <v>2.5987646217291768E-3</v>
      </c>
      <c r="F1273" s="2">
        <f>'Moving Avg'!D1273</f>
        <v>2.2320000000000002</v>
      </c>
      <c r="G1273" s="2">
        <f>'Moving Avg'!F1273</f>
        <v>2.1919999999999997</v>
      </c>
      <c r="H1273" s="2">
        <f>'Moving Avg'!G1273</f>
        <v>2.1785999999999994</v>
      </c>
      <c r="I1273" s="2">
        <f>'Moving Avg'!H1273</f>
        <v>2.0963499999999979</v>
      </c>
      <c r="J1273" s="5" t="str">
        <f>OBV!F1273</f>
        <v>BEARISH</v>
      </c>
      <c r="K1273" s="5" t="str">
        <f>OBV!G1273</f>
        <v>STRONG</v>
      </c>
      <c r="L1273" s="5" t="str">
        <f>OBV!H1273</f>
        <v>NEUTRAL</v>
      </c>
      <c r="M1273" s="7">
        <f t="shared" si="190"/>
        <v>25</v>
      </c>
      <c r="N1273" s="7">
        <f t="shared" si="191"/>
        <v>100</v>
      </c>
      <c r="O1273" s="7">
        <f t="shared" si="192"/>
        <v>50</v>
      </c>
      <c r="P1273" s="7">
        <f t="shared" si="193"/>
        <v>33</v>
      </c>
      <c r="Q1273" s="8">
        <f t="shared" si="194"/>
        <v>56.2</v>
      </c>
      <c r="R1273" s="8">
        <f t="shared" si="195"/>
        <v>50.75</v>
      </c>
      <c r="S1273" s="8">
        <f t="shared" si="196"/>
        <v>46.1</v>
      </c>
      <c r="T1273" s="8">
        <f t="shared" si="197"/>
        <v>52</v>
      </c>
      <c r="U1273" s="7">
        <f t="shared" si="198"/>
        <v>51.016666666666673</v>
      </c>
      <c r="V1273" s="7">
        <f t="shared" si="199"/>
        <v>51.262500000000003</v>
      </c>
    </row>
    <row r="1274" spans="1:22" ht="13.5" x14ac:dyDescent="0.25">
      <c r="A1274" s="3">
        <f>RSI!A1274</f>
        <v>44565</v>
      </c>
      <c r="B1274" s="2">
        <f>RSI!B1274</f>
        <v>2.23</v>
      </c>
      <c r="C1274" s="2">
        <f>RSI!I1274</f>
        <v>65.406394551500924</v>
      </c>
      <c r="D1274" s="2">
        <f>MACD!E1274</f>
        <v>-3.1878892495190936E-2</v>
      </c>
      <c r="E1274" s="2">
        <f>MACD!F1274</f>
        <v>-4.2967668016548463E-3</v>
      </c>
      <c r="F1274" s="2">
        <f>'Moving Avg'!D1274</f>
        <v>2.2320000000000002</v>
      </c>
      <c r="G1274" s="2">
        <f>'Moving Avg'!F1274</f>
        <v>2.1914999999999996</v>
      </c>
      <c r="H1274" s="2">
        <f>'Moving Avg'!G1274</f>
        <v>2.1801999999999997</v>
      </c>
      <c r="I1274" s="2">
        <f>'Moving Avg'!H1274</f>
        <v>2.0976999999999979</v>
      </c>
      <c r="J1274" s="5" t="str">
        <f>OBV!F1274</f>
        <v>BEARISH</v>
      </c>
      <c r="K1274" s="5" t="str">
        <f>OBV!G1274</f>
        <v>STRONG</v>
      </c>
      <c r="L1274" s="5" t="str">
        <f>OBV!H1274</f>
        <v>NEUTRAL</v>
      </c>
      <c r="M1274" s="7">
        <f t="shared" si="190"/>
        <v>25</v>
      </c>
      <c r="N1274" s="7">
        <f t="shared" si="191"/>
        <v>100</v>
      </c>
      <c r="O1274" s="7">
        <f t="shared" si="192"/>
        <v>50</v>
      </c>
      <c r="P1274" s="7">
        <f t="shared" si="193"/>
        <v>33</v>
      </c>
      <c r="Q1274" s="8">
        <f t="shared" si="194"/>
        <v>56.2</v>
      </c>
      <c r="R1274" s="8">
        <f t="shared" si="195"/>
        <v>50.75</v>
      </c>
      <c r="S1274" s="8">
        <f t="shared" si="196"/>
        <v>46.1</v>
      </c>
      <c r="T1274" s="8">
        <f t="shared" si="197"/>
        <v>52</v>
      </c>
      <c r="U1274" s="7">
        <f t="shared" si="198"/>
        <v>51.016666666666673</v>
      </c>
      <c r="V1274" s="7">
        <f t="shared" si="199"/>
        <v>51.262500000000003</v>
      </c>
    </row>
    <row r="1275" spans="1:22" ht="13.5" x14ac:dyDescent="0.25">
      <c r="A1275" s="3">
        <f>RSI!A1275</f>
        <v>44566</v>
      </c>
      <c r="B1275" s="2">
        <f>RSI!B1275</f>
        <v>2.23</v>
      </c>
      <c r="C1275" s="2">
        <f>RSI!I1275</f>
        <v>65.406394551500924</v>
      </c>
      <c r="D1275" s="2">
        <f>MACD!E1275</f>
        <v>-3.8192115973006757E-2</v>
      </c>
      <c r="E1275" s="2">
        <f>MACD!F1275</f>
        <v>-1.1075836635925228E-2</v>
      </c>
      <c r="F1275" s="2">
        <f>'Moving Avg'!D1275</f>
        <v>2.23</v>
      </c>
      <c r="G1275" s="2">
        <f>'Moving Avg'!F1275</f>
        <v>2.1909999999999998</v>
      </c>
      <c r="H1275" s="2">
        <f>'Moving Avg'!G1275</f>
        <v>2.1818</v>
      </c>
      <c r="I1275" s="2">
        <f>'Moving Avg'!H1275</f>
        <v>2.0990499999999979</v>
      </c>
      <c r="J1275" s="5" t="str">
        <f>OBV!F1275</f>
        <v>BEARISH</v>
      </c>
      <c r="K1275" s="5" t="str">
        <f>OBV!G1275</f>
        <v>STRONG</v>
      </c>
      <c r="L1275" s="5" t="str">
        <f>OBV!H1275</f>
        <v>CONFIRMED BEARISH</v>
      </c>
      <c r="M1275" s="7">
        <f t="shared" si="190"/>
        <v>25</v>
      </c>
      <c r="N1275" s="7">
        <f t="shared" si="191"/>
        <v>100</v>
      </c>
      <c r="O1275" s="7">
        <f t="shared" si="192"/>
        <v>50</v>
      </c>
      <c r="P1275" s="7">
        <f t="shared" si="193"/>
        <v>33</v>
      </c>
      <c r="Q1275" s="8">
        <f t="shared" si="194"/>
        <v>56.2</v>
      </c>
      <c r="R1275" s="8">
        <f t="shared" si="195"/>
        <v>50.75</v>
      </c>
      <c r="S1275" s="8">
        <f t="shared" si="196"/>
        <v>46.1</v>
      </c>
      <c r="T1275" s="8">
        <f t="shared" si="197"/>
        <v>52</v>
      </c>
      <c r="U1275" s="7">
        <f t="shared" si="198"/>
        <v>51.016666666666673</v>
      </c>
      <c r="V1275" s="7">
        <f t="shared" si="199"/>
        <v>51.262500000000003</v>
      </c>
    </row>
    <row r="1276" spans="1:22" ht="13.5" x14ac:dyDescent="0.25">
      <c r="A1276" s="3">
        <f>RSI!A1276</f>
        <v>44567</v>
      </c>
      <c r="B1276" s="2">
        <f>RSI!B1276</f>
        <v>2.23</v>
      </c>
      <c r="C1276" s="2">
        <f>RSI!I1276</f>
        <v>65.406394551500924</v>
      </c>
      <c r="D1276" s="2">
        <f>MACD!E1276</f>
        <v>-4.3728776920320733E-2</v>
      </c>
      <c r="E1276" s="2">
        <f>MACD!F1276</f>
        <v>-1.760642469280433E-2</v>
      </c>
      <c r="F1276" s="2">
        <f>'Moving Avg'!D1276</f>
        <v>2.23</v>
      </c>
      <c r="G1276" s="2">
        <f>'Moving Avg'!F1276</f>
        <v>2.1904999999999992</v>
      </c>
      <c r="H1276" s="2">
        <f>'Moving Avg'!G1276</f>
        <v>2.1834000000000002</v>
      </c>
      <c r="I1276" s="2">
        <f>'Moving Avg'!H1276</f>
        <v>2.1003999999999983</v>
      </c>
      <c r="J1276" s="5" t="str">
        <f>OBV!F1276</f>
        <v>NEUTRAL</v>
      </c>
      <c r="K1276" s="5" t="str">
        <f>OBV!G1276</f>
        <v>NEUTRAL</v>
      </c>
      <c r="L1276" s="5" t="str">
        <f>OBV!H1276</f>
        <v>NEUTRAL</v>
      </c>
      <c r="M1276" s="7">
        <f t="shared" si="190"/>
        <v>25</v>
      </c>
      <c r="N1276" s="7">
        <f t="shared" si="191"/>
        <v>100</v>
      </c>
      <c r="O1276" s="7">
        <f t="shared" si="192"/>
        <v>50</v>
      </c>
      <c r="P1276" s="7">
        <f t="shared" si="193"/>
        <v>33</v>
      </c>
      <c r="Q1276" s="8">
        <f t="shared" si="194"/>
        <v>56.2</v>
      </c>
      <c r="R1276" s="8">
        <f t="shared" si="195"/>
        <v>50.75</v>
      </c>
      <c r="S1276" s="8">
        <f t="shared" si="196"/>
        <v>46.1</v>
      </c>
      <c r="T1276" s="8">
        <f t="shared" si="197"/>
        <v>52</v>
      </c>
      <c r="U1276" s="7">
        <f t="shared" si="198"/>
        <v>51.016666666666673</v>
      </c>
      <c r="V1276" s="7">
        <f t="shared" si="199"/>
        <v>51.262500000000003</v>
      </c>
    </row>
    <row r="1277" spans="1:22" ht="13.5" x14ac:dyDescent="0.25">
      <c r="A1277" s="3">
        <f>RSI!A1277</f>
        <v>44568</v>
      </c>
      <c r="B1277" s="2">
        <f>RSI!B1277</f>
        <v>2.31</v>
      </c>
      <c r="C1277" s="2">
        <f>RSI!I1277</f>
        <v>81.282963872124043</v>
      </c>
      <c r="D1277" s="2">
        <f>MACD!E1277</f>
        <v>-4.067369615915295E-2</v>
      </c>
      <c r="E1277" s="2">
        <f>MACD!F1277</f>
        <v>-2.2219878986074054E-2</v>
      </c>
      <c r="F1277" s="2">
        <f>'Moving Avg'!D1277</f>
        <v>2.246</v>
      </c>
      <c r="G1277" s="2">
        <f>'Moving Avg'!F1277</f>
        <v>2.194</v>
      </c>
      <c r="H1277" s="2">
        <f>'Moving Avg'!G1277</f>
        <v>2.1866000000000003</v>
      </c>
      <c r="I1277" s="2">
        <f>'Moving Avg'!H1277</f>
        <v>2.1021499999999982</v>
      </c>
      <c r="J1277" s="5" t="str">
        <f>OBV!F1277</f>
        <v>BULLISH</v>
      </c>
      <c r="K1277" s="5" t="str">
        <f>OBV!G1277</f>
        <v>NEUTRAL</v>
      </c>
      <c r="L1277" s="5" t="str">
        <f>OBV!H1277</f>
        <v>CONFIRMED BULLISH</v>
      </c>
      <c r="M1277" s="7">
        <f t="shared" si="190"/>
        <v>0</v>
      </c>
      <c r="N1277" s="7">
        <f t="shared" si="191"/>
        <v>45</v>
      </c>
      <c r="O1277" s="7">
        <f t="shared" si="192"/>
        <v>50</v>
      </c>
      <c r="P1277" s="7">
        <f t="shared" si="193"/>
        <v>83.5</v>
      </c>
      <c r="Q1277" s="8">
        <f t="shared" si="194"/>
        <v>35.774999999999999</v>
      </c>
      <c r="R1277" s="8">
        <f t="shared" si="195"/>
        <v>47.375</v>
      </c>
      <c r="S1277" s="8">
        <f t="shared" si="196"/>
        <v>56.825000000000003</v>
      </c>
      <c r="T1277" s="8">
        <f t="shared" si="197"/>
        <v>44.625</v>
      </c>
      <c r="U1277" s="7">
        <f t="shared" si="198"/>
        <v>46.658333333333339</v>
      </c>
      <c r="V1277" s="7">
        <f t="shared" si="199"/>
        <v>46.150000000000006</v>
      </c>
    </row>
    <row r="1278" spans="1:22" ht="13.5" x14ac:dyDescent="0.25">
      <c r="A1278" s="3">
        <f>RSI!A1278</f>
        <v>44571</v>
      </c>
      <c r="B1278" s="2">
        <f>RSI!B1278</f>
        <v>2.31</v>
      </c>
      <c r="C1278" s="2">
        <f>RSI!I1278</f>
        <v>81.282963872124057</v>
      </c>
      <c r="D1278" s="2">
        <f>MACD!E1278</f>
        <v>-3.8728277372948927E-2</v>
      </c>
      <c r="E1278" s="2">
        <f>MACD!F1278</f>
        <v>-2.5521558663449028E-2</v>
      </c>
      <c r="F1278" s="2">
        <f>'Moving Avg'!D1278</f>
        <v>2.262</v>
      </c>
      <c r="G1278" s="2">
        <f>'Moving Avg'!F1278</f>
        <v>2.2024999999999997</v>
      </c>
      <c r="H1278" s="2">
        <f>'Moving Avg'!G1278</f>
        <v>2.1898000000000004</v>
      </c>
      <c r="I1278" s="2">
        <f>'Moving Avg'!H1278</f>
        <v>2.1038999999999985</v>
      </c>
      <c r="J1278" s="5" t="str">
        <f>OBV!F1278</f>
        <v>BULLISH</v>
      </c>
      <c r="K1278" s="5" t="str">
        <f>OBV!G1278</f>
        <v>NEUTRAL</v>
      </c>
      <c r="L1278" s="5" t="str">
        <f>OBV!H1278</f>
        <v>CONFIRMED BULLISH</v>
      </c>
      <c r="M1278" s="7">
        <f t="shared" si="190"/>
        <v>0</v>
      </c>
      <c r="N1278" s="7">
        <f t="shared" si="191"/>
        <v>45</v>
      </c>
      <c r="O1278" s="7">
        <f t="shared" si="192"/>
        <v>50</v>
      </c>
      <c r="P1278" s="7">
        <f t="shared" si="193"/>
        <v>83.5</v>
      </c>
      <c r="Q1278" s="8">
        <f t="shared" si="194"/>
        <v>35.774999999999999</v>
      </c>
      <c r="R1278" s="8">
        <f t="shared" si="195"/>
        <v>47.375</v>
      </c>
      <c r="S1278" s="8">
        <f t="shared" si="196"/>
        <v>56.825000000000003</v>
      </c>
      <c r="T1278" s="8">
        <f t="shared" si="197"/>
        <v>44.625</v>
      </c>
      <c r="U1278" s="7">
        <f t="shared" si="198"/>
        <v>46.658333333333339</v>
      </c>
      <c r="V1278" s="7">
        <f t="shared" si="199"/>
        <v>46.150000000000006</v>
      </c>
    </row>
    <row r="1279" spans="1:22" ht="13.5" x14ac:dyDescent="0.25">
      <c r="A1279" s="3">
        <f>RSI!A1279</f>
        <v>44572</v>
      </c>
      <c r="B1279" s="2">
        <f>RSI!B1279</f>
        <v>2.31</v>
      </c>
      <c r="C1279" s="2">
        <f>RSI!I1279</f>
        <v>81.282963872124057</v>
      </c>
      <c r="D1279" s="2">
        <f>MACD!E1279</f>
        <v>-3.7674421886630061E-2</v>
      </c>
      <c r="E1279" s="2">
        <f>MACD!F1279</f>
        <v>-2.7952131308085236E-2</v>
      </c>
      <c r="F1279" s="2">
        <f>'Moving Avg'!D1279</f>
        <v>2.278</v>
      </c>
      <c r="G1279" s="2">
        <f>'Moving Avg'!F1279</f>
        <v>2.2110000000000003</v>
      </c>
      <c r="H1279" s="2">
        <f>'Moving Avg'!G1279</f>
        <v>2.1930000000000005</v>
      </c>
      <c r="I1279" s="2">
        <f>'Moving Avg'!H1279</f>
        <v>2.1056499999999985</v>
      </c>
      <c r="J1279" s="5" t="str">
        <f>OBV!F1279</f>
        <v>BULLISH</v>
      </c>
      <c r="K1279" s="5" t="str">
        <f>OBV!G1279</f>
        <v>NEUTRAL</v>
      </c>
      <c r="L1279" s="5" t="str">
        <f>OBV!H1279</f>
        <v>CONFIRMED BULLISH</v>
      </c>
      <c r="M1279" s="7">
        <f t="shared" si="190"/>
        <v>0</v>
      </c>
      <c r="N1279" s="7">
        <f t="shared" si="191"/>
        <v>45</v>
      </c>
      <c r="O1279" s="7">
        <f t="shared" si="192"/>
        <v>50</v>
      </c>
      <c r="P1279" s="7">
        <f t="shared" si="193"/>
        <v>83.5</v>
      </c>
      <c r="Q1279" s="8">
        <f t="shared" si="194"/>
        <v>35.774999999999999</v>
      </c>
      <c r="R1279" s="8">
        <f t="shared" si="195"/>
        <v>47.375</v>
      </c>
      <c r="S1279" s="8">
        <f t="shared" si="196"/>
        <v>56.825000000000003</v>
      </c>
      <c r="T1279" s="8">
        <f t="shared" si="197"/>
        <v>44.625</v>
      </c>
      <c r="U1279" s="7">
        <f t="shared" si="198"/>
        <v>46.658333333333339</v>
      </c>
      <c r="V1279" s="7">
        <f t="shared" si="199"/>
        <v>46.150000000000006</v>
      </c>
    </row>
    <row r="1280" spans="1:22" ht="13.5" x14ac:dyDescent="0.25">
      <c r="A1280" s="3">
        <f>RSI!A1280</f>
        <v>44573</v>
      </c>
      <c r="B1280" s="2">
        <f>RSI!B1280</f>
        <v>2.31</v>
      </c>
      <c r="C1280" s="2">
        <f>RSI!I1280</f>
        <v>81.282963872124057</v>
      </c>
      <c r="D1280" s="2">
        <f>MACD!E1280</f>
        <v>-3.5792632865877305E-2</v>
      </c>
      <c r="E1280" s="2">
        <f>MACD!F1280</f>
        <v>-2.952023161964365E-2</v>
      </c>
      <c r="F1280" s="2">
        <f>'Moving Avg'!D1280</f>
        <v>2.294</v>
      </c>
      <c r="G1280" s="2">
        <f>'Moving Avg'!F1280</f>
        <v>2.2195000000000005</v>
      </c>
      <c r="H1280" s="2">
        <f>'Moving Avg'!G1280</f>
        <v>2.196200000000001</v>
      </c>
      <c r="I1280" s="2">
        <f>'Moving Avg'!H1280</f>
        <v>2.1074999999999982</v>
      </c>
      <c r="J1280" s="5" t="str">
        <f>OBV!F1280</f>
        <v>BULLISH</v>
      </c>
      <c r="K1280" s="5" t="str">
        <f>OBV!G1280</f>
        <v>NEUTRAL</v>
      </c>
      <c r="L1280" s="5" t="str">
        <f>OBV!H1280</f>
        <v>CONFIRMED BULLISH</v>
      </c>
      <c r="M1280" s="7">
        <f t="shared" si="190"/>
        <v>0</v>
      </c>
      <c r="N1280" s="7">
        <f t="shared" si="191"/>
        <v>45</v>
      </c>
      <c r="O1280" s="7">
        <f t="shared" si="192"/>
        <v>50</v>
      </c>
      <c r="P1280" s="7">
        <f t="shared" si="193"/>
        <v>83.5</v>
      </c>
      <c r="Q1280" s="8">
        <f t="shared" si="194"/>
        <v>35.774999999999999</v>
      </c>
      <c r="R1280" s="8">
        <f t="shared" si="195"/>
        <v>47.375</v>
      </c>
      <c r="S1280" s="8">
        <f t="shared" si="196"/>
        <v>56.825000000000003</v>
      </c>
      <c r="T1280" s="8">
        <f t="shared" si="197"/>
        <v>44.625</v>
      </c>
      <c r="U1280" s="7">
        <f t="shared" si="198"/>
        <v>46.658333333333339</v>
      </c>
      <c r="V1280" s="7">
        <f t="shared" si="199"/>
        <v>46.150000000000006</v>
      </c>
    </row>
    <row r="1281" spans="1:22" ht="13.5" x14ac:dyDescent="0.25">
      <c r="A1281" s="3">
        <f>RSI!A1281</f>
        <v>44574</v>
      </c>
      <c r="B1281" s="2">
        <f>RSI!B1281</f>
        <v>2.31</v>
      </c>
      <c r="C1281" s="2">
        <f>RSI!I1281</f>
        <v>81.282963872124057</v>
      </c>
      <c r="D1281" s="2">
        <f>MACD!E1281</f>
        <v>-3.6246585822656385E-2</v>
      </c>
      <c r="E1281" s="2">
        <f>MACD!F1281</f>
        <v>-3.0865502460246198E-2</v>
      </c>
      <c r="F1281" s="2">
        <f>'Moving Avg'!D1281</f>
        <v>2.31</v>
      </c>
      <c r="G1281" s="2">
        <f>'Moving Avg'!F1281</f>
        <v>2.2280000000000006</v>
      </c>
      <c r="H1281" s="2">
        <f>'Moving Avg'!G1281</f>
        <v>2.1994000000000007</v>
      </c>
      <c r="I1281" s="2">
        <f>'Moving Avg'!H1281</f>
        <v>2.1093499999999983</v>
      </c>
      <c r="J1281" s="5" t="str">
        <f>OBV!F1281</f>
        <v>BULLISH</v>
      </c>
      <c r="K1281" s="5" t="str">
        <f>OBV!G1281</f>
        <v>NEUTRAL</v>
      </c>
      <c r="L1281" s="5" t="str">
        <f>OBV!H1281</f>
        <v>CONFIRMED BULLISH</v>
      </c>
      <c r="M1281" s="7">
        <f t="shared" si="190"/>
        <v>0</v>
      </c>
      <c r="N1281" s="7">
        <f t="shared" si="191"/>
        <v>45</v>
      </c>
      <c r="O1281" s="7">
        <f t="shared" si="192"/>
        <v>50</v>
      </c>
      <c r="P1281" s="7">
        <f t="shared" si="193"/>
        <v>83.5</v>
      </c>
      <c r="Q1281" s="8">
        <f t="shared" si="194"/>
        <v>35.774999999999999</v>
      </c>
      <c r="R1281" s="8">
        <f t="shared" si="195"/>
        <v>47.375</v>
      </c>
      <c r="S1281" s="8">
        <f t="shared" si="196"/>
        <v>56.825000000000003</v>
      </c>
      <c r="T1281" s="8">
        <f t="shared" si="197"/>
        <v>44.625</v>
      </c>
      <c r="U1281" s="7">
        <f t="shared" si="198"/>
        <v>46.658333333333339</v>
      </c>
      <c r="V1281" s="7">
        <f t="shared" si="199"/>
        <v>46.150000000000006</v>
      </c>
    </row>
    <row r="1282" spans="1:22" ht="13.5" x14ac:dyDescent="0.25">
      <c r="A1282" s="3">
        <f>RSI!A1282</f>
        <v>44575</v>
      </c>
      <c r="B1282" s="2">
        <f>RSI!B1282</f>
        <v>2.31</v>
      </c>
      <c r="C1282" s="2">
        <f>RSI!I1282</f>
        <v>81.282963872124057</v>
      </c>
      <c r="D1282" s="2">
        <f>MACD!E1282</f>
        <v>-3.7100861377709737E-2</v>
      </c>
      <c r="E1282" s="2">
        <f>MACD!F1282</f>
        <v>-3.2112574243738909E-2</v>
      </c>
      <c r="F1282" s="2">
        <f>'Moving Avg'!D1282</f>
        <v>2.31</v>
      </c>
      <c r="G1282" s="2">
        <f>'Moving Avg'!F1282</f>
        <v>2.2365000000000008</v>
      </c>
      <c r="H1282" s="2">
        <f>'Moving Avg'!G1282</f>
        <v>2.2026000000000012</v>
      </c>
      <c r="I1282" s="2">
        <f>'Moving Avg'!H1282</f>
        <v>2.1111499999999981</v>
      </c>
      <c r="J1282" s="5" t="str">
        <f>OBV!F1282</f>
        <v>NEUTRAL</v>
      </c>
      <c r="K1282" s="5" t="str">
        <f>OBV!G1282</f>
        <v>NEUTRAL</v>
      </c>
      <c r="L1282" s="5" t="str">
        <f>OBV!H1282</f>
        <v>NEUTRAL</v>
      </c>
      <c r="M1282" s="7">
        <f t="shared" ref="M1282:M1345" si="200">IF(C1282&lt;30,50, IF(C1282&gt;70, 0, 25))</f>
        <v>0</v>
      </c>
      <c r="N1282" s="7">
        <f t="shared" ref="N1282:N1345" si="201">IF(E1282-D1282&gt;0.02, 100, IF(E1282-D1282&lt;0,0,45))</f>
        <v>45</v>
      </c>
      <c r="O1282" s="7">
        <f t="shared" ref="O1282:O1345" si="202">IF(F1282-I1282&gt;10,100,IF(F1282-I1282&gt;5,75, IF(F1282-I1282&gt;0,50,0)))</f>
        <v>50</v>
      </c>
      <c r="P1282" s="7">
        <f t="shared" ref="P1282:P1345" si="203">IF(L1282="confirmed bullish", 34, IF(L1282="bullish divergence",17, 0))+IF(J1282="bullish",33,IF(J1282="bearish",0,16.5))+IF(K1282="strong",33,IF(K1282="weak",0,16.5))</f>
        <v>33</v>
      </c>
      <c r="Q1282" s="8">
        <f t="shared" si="194"/>
        <v>28.2</v>
      </c>
      <c r="R1282" s="8">
        <f t="shared" si="195"/>
        <v>34.75</v>
      </c>
      <c r="S1282" s="8">
        <f t="shared" si="196"/>
        <v>34.1</v>
      </c>
      <c r="T1282" s="8">
        <f t="shared" si="197"/>
        <v>32</v>
      </c>
      <c r="U1282" s="7">
        <f t="shared" si="198"/>
        <v>32.35</v>
      </c>
      <c r="V1282" s="7">
        <f t="shared" si="199"/>
        <v>32.262500000000003</v>
      </c>
    </row>
    <row r="1283" spans="1:22" ht="13.5" x14ac:dyDescent="0.25">
      <c r="A1283" s="3">
        <f>RSI!A1283</f>
        <v>44578</v>
      </c>
      <c r="B1283" s="2">
        <f>RSI!B1283</f>
        <v>2.31</v>
      </c>
      <c r="C1283" s="2">
        <f>RSI!I1283</f>
        <v>81.282963872124057</v>
      </c>
      <c r="D1283" s="2">
        <f>MACD!E1283</f>
        <v>-3.8259044660128083E-2</v>
      </c>
      <c r="E1283" s="2">
        <f>MACD!F1283</f>
        <v>-3.3341868327016744E-2</v>
      </c>
      <c r="F1283" s="2">
        <f>'Moving Avg'!D1283</f>
        <v>2.31</v>
      </c>
      <c r="G1283" s="2">
        <f>'Moving Avg'!F1283</f>
        <v>2.2450000000000006</v>
      </c>
      <c r="H1283" s="2">
        <f>'Moving Avg'!G1283</f>
        <v>2.2058000000000013</v>
      </c>
      <c r="I1283" s="2">
        <f>'Moving Avg'!H1283</f>
        <v>2.1129499999999983</v>
      </c>
      <c r="J1283" s="5" t="str">
        <f>OBV!F1283</f>
        <v>NEUTRAL</v>
      </c>
      <c r="K1283" s="5" t="str">
        <f>OBV!G1283</f>
        <v>NEUTRAL</v>
      </c>
      <c r="L1283" s="5" t="str">
        <f>OBV!H1283</f>
        <v>NEUTRAL</v>
      </c>
      <c r="M1283" s="7">
        <f t="shared" si="200"/>
        <v>0</v>
      </c>
      <c r="N1283" s="7">
        <f t="shared" si="201"/>
        <v>45</v>
      </c>
      <c r="O1283" s="7">
        <f t="shared" si="202"/>
        <v>50</v>
      </c>
      <c r="P1283" s="7">
        <f t="shared" si="203"/>
        <v>33</v>
      </c>
      <c r="Q1283" s="8">
        <f t="shared" ref="Q1283:Q1346" si="204">0.35*M1283+N1283*0.35+O1283*0.15+P1283*0.15</f>
        <v>28.2</v>
      </c>
      <c r="R1283" s="8">
        <f t="shared" ref="R1283:R1346" si="205">M1283*0.2+N1283*0.2+O1283*0.35+P1283*0.25</f>
        <v>34.75</v>
      </c>
      <c r="S1283" s="8">
        <f t="shared" ref="S1283:S1346" si="206">M1283*0.15+N1283*0.15+O1283*0.25+P1283*0.45</f>
        <v>34.1</v>
      </c>
      <c r="T1283" s="8">
        <f t="shared" ref="T1283:T1346" si="207">0.25*SUM(M1283:P1283)</f>
        <v>32</v>
      </c>
      <c r="U1283" s="7">
        <f t="shared" ref="U1283:U1346" si="208">SUM(Q1283:S1283)/3</f>
        <v>32.35</v>
      </c>
      <c r="V1283" s="7">
        <f t="shared" ref="V1283:V1346" si="209">SUM(Q1283:T1283)/4</f>
        <v>32.262500000000003</v>
      </c>
    </row>
    <row r="1284" spans="1:22" ht="13.5" x14ac:dyDescent="0.25">
      <c r="A1284" s="3">
        <f>RSI!A1284</f>
        <v>44579</v>
      </c>
      <c r="B1284" s="2">
        <f>RSI!B1284</f>
        <v>2.31</v>
      </c>
      <c r="C1284" s="2">
        <f>RSI!I1284</f>
        <v>81.282963872124057</v>
      </c>
      <c r="D1284" s="2">
        <f>MACD!E1284</f>
        <v>-3.9642133617462605E-2</v>
      </c>
      <c r="E1284" s="2">
        <f>MACD!F1284</f>
        <v>-3.4601921385105913E-2</v>
      </c>
      <c r="F1284" s="2">
        <f>'Moving Avg'!D1284</f>
        <v>2.31</v>
      </c>
      <c r="G1284" s="2">
        <f>'Moving Avg'!F1284</f>
        <v>2.2535000000000007</v>
      </c>
      <c r="H1284" s="2">
        <f>'Moving Avg'!G1284</f>
        <v>2.2090000000000014</v>
      </c>
      <c r="I1284" s="2">
        <f>'Moving Avg'!H1284</f>
        <v>2.1147499999999981</v>
      </c>
      <c r="J1284" s="5" t="str">
        <f>OBV!F1284</f>
        <v>NEUTRAL</v>
      </c>
      <c r="K1284" s="5" t="str">
        <f>OBV!G1284</f>
        <v>NEUTRAL</v>
      </c>
      <c r="L1284" s="5" t="str">
        <f>OBV!H1284</f>
        <v>NEUTRAL</v>
      </c>
      <c r="M1284" s="7">
        <f t="shared" si="200"/>
        <v>0</v>
      </c>
      <c r="N1284" s="7">
        <f t="shared" si="201"/>
        <v>45</v>
      </c>
      <c r="O1284" s="7">
        <f t="shared" si="202"/>
        <v>50</v>
      </c>
      <c r="P1284" s="7">
        <f t="shared" si="203"/>
        <v>33</v>
      </c>
      <c r="Q1284" s="8">
        <f t="shared" si="204"/>
        <v>28.2</v>
      </c>
      <c r="R1284" s="8">
        <f t="shared" si="205"/>
        <v>34.75</v>
      </c>
      <c r="S1284" s="8">
        <f t="shared" si="206"/>
        <v>34.1</v>
      </c>
      <c r="T1284" s="8">
        <f t="shared" si="207"/>
        <v>32</v>
      </c>
      <c r="U1284" s="7">
        <f t="shared" si="208"/>
        <v>32.35</v>
      </c>
      <c r="V1284" s="7">
        <f t="shared" si="209"/>
        <v>32.262500000000003</v>
      </c>
    </row>
    <row r="1285" spans="1:22" ht="13.5" x14ac:dyDescent="0.25">
      <c r="A1285" s="3">
        <f>RSI!A1285</f>
        <v>44580</v>
      </c>
      <c r="B1285" s="2">
        <f>RSI!B1285</f>
        <v>2.31</v>
      </c>
      <c r="C1285" s="2">
        <f>RSI!I1285</f>
        <v>81.282963872124057</v>
      </c>
      <c r="D1285" s="2">
        <f>MACD!E1285</f>
        <v>-4.118566902714127E-2</v>
      </c>
      <c r="E1285" s="2">
        <f>MACD!F1285</f>
        <v>-3.5918670913512987E-2</v>
      </c>
      <c r="F1285" s="2">
        <f>'Moving Avg'!D1285</f>
        <v>2.31</v>
      </c>
      <c r="G1285" s="2">
        <f>'Moving Avg'!F1285</f>
        <v>2.2620000000000005</v>
      </c>
      <c r="H1285" s="2">
        <f>'Moving Avg'!G1285</f>
        <v>2.2122000000000015</v>
      </c>
      <c r="I1285" s="2">
        <f>'Moving Avg'!H1285</f>
        <v>2.1165499999999984</v>
      </c>
      <c r="J1285" s="5" t="str">
        <f>OBV!F1285</f>
        <v>NEUTRAL</v>
      </c>
      <c r="K1285" s="5" t="str">
        <f>OBV!G1285</f>
        <v>NEUTRAL</v>
      </c>
      <c r="L1285" s="5" t="str">
        <f>OBV!H1285</f>
        <v>NEUTRAL</v>
      </c>
      <c r="M1285" s="7">
        <f t="shared" si="200"/>
        <v>0</v>
      </c>
      <c r="N1285" s="7">
        <f t="shared" si="201"/>
        <v>45</v>
      </c>
      <c r="O1285" s="7">
        <f t="shared" si="202"/>
        <v>50</v>
      </c>
      <c r="P1285" s="7">
        <f t="shared" si="203"/>
        <v>33</v>
      </c>
      <c r="Q1285" s="8">
        <f t="shared" si="204"/>
        <v>28.2</v>
      </c>
      <c r="R1285" s="8">
        <f t="shared" si="205"/>
        <v>34.75</v>
      </c>
      <c r="S1285" s="8">
        <f t="shared" si="206"/>
        <v>34.1</v>
      </c>
      <c r="T1285" s="8">
        <f t="shared" si="207"/>
        <v>32</v>
      </c>
      <c r="U1285" s="7">
        <f t="shared" si="208"/>
        <v>32.35</v>
      </c>
      <c r="V1285" s="7">
        <f t="shared" si="209"/>
        <v>32.262500000000003</v>
      </c>
    </row>
    <row r="1286" spans="1:22" ht="13.5" x14ac:dyDescent="0.25">
      <c r="A1286" s="3">
        <f>RSI!A1286</f>
        <v>44581</v>
      </c>
      <c r="B1286" s="2">
        <f>RSI!B1286</f>
        <v>2.31</v>
      </c>
      <c r="C1286" s="2">
        <f>RSI!I1286</f>
        <v>81.282963872124057</v>
      </c>
      <c r="D1286" s="2">
        <f>MACD!E1286</f>
        <v>-4.2837320199657025E-2</v>
      </c>
      <c r="E1286" s="2">
        <f>MACD!F1286</f>
        <v>-3.7302400770741796E-2</v>
      </c>
      <c r="F1286" s="2">
        <f>'Moving Avg'!D1286</f>
        <v>2.31</v>
      </c>
      <c r="G1286" s="2">
        <f>'Moving Avg'!F1286</f>
        <v>2.2705000000000006</v>
      </c>
      <c r="H1286" s="2">
        <f>'Moving Avg'!G1286</f>
        <v>2.2154000000000016</v>
      </c>
      <c r="I1286" s="2">
        <f>'Moving Avg'!H1286</f>
        <v>2.1183499999999982</v>
      </c>
      <c r="J1286" s="5" t="str">
        <f>OBV!F1286</f>
        <v>NEUTRAL</v>
      </c>
      <c r="K1286" s="5" t="str">
        <f>OBV!G1286</f>
        <v>NEUTRAL</v>
      </c>
      <c r="L1286" s="5" t="str">
        <f>OBV!H1286</f>
        <v>NEUTRAL</v>
      </c>
      <c r="M1286" s="7">
        <f t="shared" si="200"/>
        <v>0</v>
      </c>
      <c r="N1286" s="7">
        <f t="shared" si="201"/>
        <v>45</v>
      </c>
      <c r="O1286" s="7">
        <f t="shared" si="202"/>
        <v>50</v>
      </c>
      <c r="P1286" s="7">
        <f t="shared" si="203"/>
        <v>33</v>
      </c>
      <c r="Q1286" s="8">
        <f t="shared" si="204"/>
        <v>28.2</v>
      </c>
      <c r="R1286" s="8">
        <f t="shared" si="205"/>
        <v>34.75</v>
      </c>
      <c r="S1286" s="8">
        <f t="shared" si="206"/>
        <v>34.1</v>
      </c>
      <c r="T1286" s="8">
        <f t="shared" si="207"/>
        <v>32</v>
      </c>
      <c r="U1286" s="7">
        <f t="shared" si="208"/>
        <v>32.35</v>
      </c>
      <c r="V1286" s="7">
        <f t="shared" si="209"/>
        <v>32.262500000000003</v>
      </c>
    </row>
    <row r="1287" spans="1:22" ht="13.5" x14ac:dyDescent="0.25">
      <c r="A1287" s="3">
        <f>RSI!A1287</f>
        <v>44582</v>
      </c>
      <c r="B1287" s="2">
        <f>RSI!B1287</f>
        <v>2.31</v>
      </c>
      <c r="C1287" s="2">
        <f>RSI!I1287</f>
        <v>81.282963872124057</v>
      </c>
      <c r="D1287" s="2">
        <f>MACD!E1287</f>
        <v>-3.2247162910891802E-2</v>
      </c>
      <c r="E1287" s="2">
        <f>MACD!F1287</f>
        <v>-3.6291353198771796E-2</v>
      </c>
      <c r="F1287" s="2">
        <f>'Moving Avg'!D1287</f>
        <v>2.31</v>
      </c>
      <c r="G1287" s="2">
        <f>'Moving Avg'!F1287</f>
        <v>2.2745000000000006</v>
      </c>
      <c r="H1287" s="2">
        <f>'Moving Avg'!G1287</f>
        <v>2.2186000000000017</v>
      </c>
      <c r="I1287" s="2">
        <f>'Moving Avg'!H1287</f>
        <v>2.120149999999998</v>
      </c>
      <c r="J1287" s="5" t="str">
        <f>OBV!F1287</f>
        <v>NEUTRAL</v>
      </c>
      <c r="K1287" s="5" t="str">
        <f>OBV!G1287</f>
        <v>NEUTRAL</v>
      </c>
      <c r="L1287" s="5" t="str">
        <f>OBV!H1287</f>
        <v>NEUTRAL</v>
      </c>
      <c r="M1287" s="7">
        <f t="shared" si="200"/>
        <v>0</v>
      </c>
      <c r="N1287" s="7">
        <f t="shared" si="201"/>
        <v>0</v>
      </c>
      <c r="O1287" s="7">
        <f t="shared" si="202"/>
        <v>50</v>
      </c>
      <c r="P1287" s="7">
        <f t="shared" si="203"/>
        <v>33</v>
      </c>
      <c r="Q1287" s="8">
        <f t="shared" si="204"/>
        <v>12.45</v>
      </c>
      <c r="R1287" s="8">
        <f t="shared" si="205"/>
        <v>25.75</v>
      </c>
      <c r="S1287" s="8">
        <f t="shared" si="206"/>
        <v>27.35</v>
      </c>
      <c r="T1287" s="8">
        <f t="shared" si="207"/>
        <v>20.75</v>
      </c>
      <c r="U1287" s="7">
        <f t="shared" si="208"/>
        <v>21.850000000000005</v>
      </c>
      <c r="V1287" s="7">
        <f t="shared" si="209"/>
        <v>21.575000000000003</v>
      </c>
    </row>
    <row r="1288" spans="1:22" ht="13.5" x14ac:dyDescent="0.25">
      <c r="A1288" s="3">
        <f>RSI!A1288</f>
        <v>44585</v>
      </c>
      <c r="B1288" s="2">
        <f>RSI!B1288</f>
        <v>2.31</v>
      </c>
      <c r="C1288" s="2">
        <f>RSI!I1288</f>
        <v>81.282963872124057</v>
      </c>
      <c r="D1288" s="2">
        <f>MACD!E1288</f>
        <v>-2.3582542095923031E-2</v>
      </c>
      <c r="E1288" s="2">
        <f>MACD!F1288</f>
        <v>-3.3749590978202043E-2</v>
      </c>
      <c r="F1288" s="2">
        <f>'Moving Avg'!D1288</f>
        <v>2.31</v>
      </c>
      <c r="G1288" s="2">
        <f>'Moving Avg'!F1288</f>
        <v>2.2785000000000002</v>
      </c>
      <c r="H1288" s="2">
        <f>'Moving Avg'!G1288</f>
        <v>2.2218000000000013</v>
      </c>
      <c r="I1288" s="2">
        <f>'Moving Avg'!H1288</f>
        <v>2.1219499999999982</v>
      </c>
      <c r="J1288" s="5" t="str">
        <f>OBV!F1288</f>
        <v>NEUTRAL</v>
      </c>
      <c r="K1288" s="5" t="str">
        <f>OBV!G1288</f>
        <v>NEUTRAL</v>
      </c>
      <c r="L1288" s="5" t="str">
        <f>OBV!H1288</f>
        <v>NEUTRAL</v>
      </c>
      <c r="M1288" s="7">
        <f t="shared" si="200"/>
        <v>0</v>
      </c>
      <c r="N1288" s="7">
        <f t="shared" si="201"/>
        <v>0</v>
      </c>
      <c r="O1288" s="7">
        <f t="shared" si="202"/>
        <v>50</v>
      </c>
      <c r="P1288" s="7">
        <f t="shared" si="203"/>
        <v>33</v>
      </c>
      <c r="Q1288" s="8">
        <f t="shared" si="204"/>
        <v>12.45</v>
      </c>
      <c r="R1288" s="8">
        <f t="shared" si="205"/>
        <v>25.75</v>
      </c>
      <c r="S1288" s="8">
        <f t="shared" si="206"/>
        <v>27.35</v>
      </c>
      <c r="T1288" s="8">
        <f t="shared" si="207"/>
        <v>20.75</v>
      </c>
      <c r="U1288" s="7">
        <f t="shared" si="208"/>
        <v>21.850000000000005</v>
      </c>
      <c r="V1288" s="7">
        <f t="shared" si="209"/>
        <v>21.575000000000003</v>
      </c>
    </row>
    <row r="1289" spans="1:22" ht="13.5" x14ac:dyDescent="0.25">
      <c r="A1289" s="3">
        <f>RSI!A1289</f>
        <v>44586</v>
      </c>
      <c r="B1289" s="2">
        <f>RSI!B1289</f>
        <v>2.31</v>
      </c>
      <c r="C1289" s="2">
        <f>RSI!I1289</f>
        <v>81.282963872124057</v>
      </c>
      <c r="D1289" s="2">
        <f>MACD!E1289</f>
        <v>-1.6525274595922568E-2</v>
      </c>
      <c r="E1289" s="2">
        <f>MACD!F1289</f>
        <v>-3.0304727701746151E-2</v>
      </c>
      <c r="F1289" s="2">
        <f>'Moving Avg'!D1289</f>
        <v>2.31</v>
      </c>
      <c r="G1289" s="2">
        <f>'Moving Avg'!F1289</f>
        <v>2.2825000000000002</v>
      </c>
      <c r="H1289" s="2">
        <f>'Moving Avg'!G1289</f>
        <v>2.225000000000001</v>
      </c>
      <c r="I1289" s="2">
        <f>'Moving Avg'!H1289</f>
        <v>2.1237499999999985</v>
      </c>
      <c r="J1289" s="5" t="str">
        <f>OBV!F1289</f>
        <v>NEUTRAL</v>
      </c>
      <c r="K1289" s="5" t="str">
        <f>OBV!G1289</f>
        <v>NEUTRAL</v>
      </c>
      <c r="L1289" s="5" t="str">
        <f>OBV!H1289</f>
        <v>NEUTRAL</v>
      </c>
      <c r="M1289" s="7">
        <f t="shared" si="200"/>
        <v>0</v>
      </c>
      <c r="N1289" s="7">
        <f t="shared" si="201"/>
        <v>0</v>
      </c>
      <c r="O1289" s="7">
        <f t="shared" si="202"/>
        <v>50</v>
      </c>
      <c r="P1289" s="7">
        <f t="shared" si="203"/>
        <v>33</v>
      </c>
      <c r="Q1289" s="8">
        <f t="shared" si="204"/>
        <v>12.45</v>
      </c>
      <c r="R1289" s="8">
        <f t="shared" si="205"/>
        <v>25.75</v>
      </c>
      <c r="S1289" s="8">
        <f t="shared" si="206"/>
        <v>27.35</v>
      </c>
      <c r="T1289" s="8">
        <f t="shared" si="207"/>
        <v>20.75</v>
      </c>
      <c r="U1289" s="7">
        <f t="shared" si="208"/>
        <v>21.850000000000005</v>
      </c>
      <c r="V1289" s="7">
        <f t="shared" si="209"/>
        <v>21.575000000000003</v>
      </c>
    </row>
    <row r="1290" spans="1:22" ht="13.5" x14ac:dyDescent="0.25">
      <c r="A1290" s="3">
        <f>RSI!A1290</f>
        <v>44587</v>
      </c>
      <c r="B1290" s="2">
        <f>RSI!B1290</f>
        <v>2.31</v>
      </c>
      <c r="C1290" s="2">
        <f>RSI!I1290</f>
        <v>81.282963872124057</v>
      </c>
      <c r="D1290" s="2">
        <f>MACD!E1290</f>
        <v>-1.0807754194544383E-2</v>
      </c>
      <c r="E1290" s="2">
        <f>MACD!F1290</f>
        <v>-2.64053330003058E-2</v>
      </c>
      <c r="F1290" s="2">
        <f>'Moving Avg'!D1290</f>
        <v>2.31</v>
      </c>
      <c r="G1290" s="2">
        <f>'Moving Avg'!F1290</f>
        <v>2.2860000000000005</v>
      </c>
      <c r="H1290" s="2">
        <f>'Moving Avg'!G1290</f>
        <v>2.2282000000000015</v>
      </c>
      <c r="I1290" s="2">
        <f>'Moving Avg'!H1290</f>
        <v>2.1255499999999983</v>
      </c>
      <c r="J1290" s="5" t="str">
        <f>OBV!F1290</f>
        <v>NEUTRAL</v>
      </c>
      <c r="K1290" s="5" t="str">
        <f>OBV!G1290</f>
        <v>NEUTRAL</v>
      </c>
      <c r="L1290" s="5" t="str">
        <f>OBV!H1290</f>
        <v>NEUTRAL</v>
      </c>
      <c r="M1290" s="7">
        <f t="shared" si="200"/>
        <v>0</v>
      </c>
      <c r="N1290" s="7">
        <f t="shared" si="201"/>
        <v>0</v>
      </c>
      <c r="O1290" s="7">
        <f t="shared" si="202"/>
        <v>50</v>
      </c>
      <c r="P1290" s="7">
        <f t="shared" si="203"/>
        <v>33</v>
      </c>
      <c r="Q1290" s="8">
        <f t="shared" si="204"/>
        <v>12.45</v>
      </c>
      <c r="R1290" s="8">
        <f t="shared" si="205"/>
        <v>25.75</v>
      </c>
      <c r="S1290" s="8">
        <f t="shared" si="206"/>
        <v>27.35</v>
      </c>
      <c r="T1290" s="8">
        <f t="shared" si="207"/>
        <v>20.75</v>
      </c>
      <c r="U1290" s="7">
        <f t="shared" si="208"/>
        <v>21.850000000000005</v>
      </c>
      <c r="V1290" s="7">
        <f t="shared" si="209"/>
        <v>21.575000000000003</v>
      </c>
    </row>
    <row r="1291" spans="1:22" ht="13.5" x14ac:dyDescent="0.25">
      <c r="A1291" s="3">
        <f>RSI!A1291</f>
        <v>44588</v>
      </c>
      <c r="B1291" s="2">
        <f>RSI!B1291</f>
        <v>2.31</v>
      </c>
      <c r="C1291" s="2">
        <f>RSI!I1291</f>
        <v>81.282963872124057</v>
      </c>
      <c r="D1291" s="2">
        <f>MACD!E1291</f>
        <v>-6.2050501285693116E-3</v>
      </c>
      <c r="E1291" s="2">
        <f>MACD!F1291</f>
        <v>-2.2365276425958504E-2</v>
      </c>
      <c r="F1291" s="2">
        <f>'Moving Avg'!D1291</f>
        <v>2.31</v>
      </c>
      <c r="G1291" s="2">
        <f>'Moving Avg'!F1291</f>
        <v>2.29</v>
      </c>
      <c r="H1291" s="2">
        <f>'Moving Avg'!G1291</f>
        <v>2.2314000000000012</v>
      </c>
      <c r="I1291" s="2">
        <f>'Moving Avg'!H1291</f>
        <v>2.1273499999999985</v>
      </c>
      <c r="J1291" s="5" t="str">
        <f>OBV!F1291</f>
        <v>NEUTRAL</v>
      </c>
      <c r="K1291" s="5" t="str">
        <f>OBV!G1291</f>
        <v>NEUTRAL</v>
      </c>
      <c r="L1291" s="5" t="str">
        <f>OBV!H1291</f>
        <v>NEUTRAL</v>
      </c>
      <c r="M1291" s="7">
        <f t="shared" si="200"/>
        <v>0</v>
      </c>
      <c r="N1291" s="7">
        <f t="shared" si="201"/>
        <v>0</v>
      </c>
      <c r="O1291" s="7">
        <f t="shared" si="202"/>
        <v>50</v>
      </c>
      <c r="P1291" s="7">
        <f t="shared" si="203"/>
        <v>33</v>
      </c>
      <c r="Q1291" s="8">
        <f t="shared" si="204"/>
        <v>12.45</v>
      </c>
      <c r="R1291" s="8">
        <f t="shared" si="205"/>
        <v>25.75</v>
      </c>
      <c r="S1291" s="8">
        <f t="shared" si="206"/>
        <v>27.35</v>
      </c>
      <c r="T1291" s="8">
        <f t="shared" si="207"/>
        <v>20.75</v>
      </c>
      <c r="U1291" s="7">
        <f t="shared" si="208"/>
        <v>21.850000000000005</v>
      </c>
      <c r="V1291" s="7">
        <f t="shared" si="209"/>
        <v>21.575000000000003</v>
      </c>
    </row>
    <row r="1292" spans="1:22" ht="13.5" x14ac:dyDescent="0.25">
      <c r="A1292" s="3">
        <f>RSI!A1292</f>
        <v>44589</v>
      </c>
      <c r="B1292" s="2">
        <f>RSI!B1292</f>
        <v>2.31</v>
      </c>
      <c r="C1292" s="2">
        <f>RSI!I1292</f>
        <v>81.282963872124057</v>
      </c>
      <c r="D1292" s="2">
        <f>MACD!E1292</f>
        <v>-2.5282301323943379E-3</v>
      </c>
      <c r="E1292" s="2">
        <f>MACD!F1292</f>
        <v>-1.839786716724567E-2</v>
      </c>
      <c r="F1292" s="2">
        <f>'Moving Avg'!D1292</f>
        <v>2.31</v>
      </c>
      <c r="G1292" s="2">
        <f>'Moving Avg'!F1292</f>
        <v>2.2940000000000005</v>
      </c>
      <c r="H1292" s="2">
        <f>'Moving Avg'!G1292</f>
        <v>2.2346000000000013</v>
      </c>
      <c r="I1292" s="2">
        <f>'Moving Avg'!H1292</f>
        <v>2.1291499999999988</v>
      </c>
      <c r="J1292" s="5" t="str">
        <f>OBV!F1292</f>
        <v>NEUTRAL</v>
      </c>
      <c r="K1292" s="5" t="str">
        <f>OBV!G1292</f>
        <v>NEUTRAL</v>
      </c>
      <c r="L1292" s="5" t="str">
        <f>OBV!H1292</f>
        <v>NEUTRAL</v>
      </c>
      <c r="M1292" s="7">
        <f t="shared" si="200"/>
        <v>0</v>
      </c>
      <c r="N1292" s="7">
        <f t="shared" si="201"/>
        <v>0</v>
      </c>
      <c r="O1292" s="7">
        <f t="shared" si="202"/>
        <v>50</v>
      </c>
      <c r="P1292" s="7">
        <f t="shared" si="203"/>
        <v>33</v>
      </c>
      <c r="Q1292" s="8">
        <f t="shared" si="204"/>
        <v>12.45</v>
      </c>
      <c r="R1292" s="8">
        <f t="shared" si="205"/>
        <v>25.75</v>
      </c>
      <c r="S1292" s="8">
        <f t="shared" si="206"/>
        <v>27.35</v>
      </c>
      <c r="T1292" s="8">
        <f t="shared" si="207"/>
        <v>20.75</v>
      </c>
      <c r="U1292" s="7">
        <f t="shared" si="208"/>
        <v>21.850000000000005</v>
      </c>
      <c r="V1292" s="7">
        <f t="shared" si="209"/>
        <v>21.575000000000003</v>
      </c>
    </row>
    <row r="1293" spans="1:22" ht="13.5" x14ac:dyDescent="0.25">
      <c r="A1293" s="3">
        <f>RSI!A1293</f>
        <v>44592</v>
      </c>
      <c r="B1293" s="2">
        <f>RSI!B1293</f>
        <v>2.31</v>
      </c>
      <c r="C1293" s="2">
        <f>RSI!I1293</f>
        <v>81.282963872124057</v>
      </c>
      <c r="D1293" s="2">
        <f>MACD!E1293</f>
        <v>3.8128103420875803E-4</v>
      </c>
      <c r="E1293" s="2">
        <f>MACD!F1293</f>
        <v>-1.4642037526954785E-2</v>
      </c>
      <c r="F1293" s="2">
        <f>'Moving Avg'!D1293</f>
        <v>2.31</v>
      </c>
      <c r="G1293" s="2">
        <f>'Moving Avg'!F1293</f>
        <v>2.2980000000000005</v>
      </c>
      <c r="H1293" s="2">
        <f>'Moving Avg'!G1293</f>
        <v>2.237000000000001</v>
      </c>
      <c r="I1293" s="2">
        <f>'Moving Avg'!H1293</f>
        <v>2.1309499999999986</v>
      </c>
      <c r="J1293" s="5" t="str">
        <f>OBV!F1293</f>
        <v>NEUTRAL</v>
      </c>
      <c r="K1293" s="5" t="str">
        <f>OBV!G1293</f>
        <v>NEUTRAL</v>
      </c>
      <c r="L1293" s="5" t="str">
        <f>OBV!H1293</f>
        <v>NEUTRAL</v>
      </c>
      <c r="M1293" s="7">
        <f t="shared" si="200"/>
        <v>0</v>
      </c>
      <c r="N1293" s="7">
        <f t="shared" si="201"/>
        <v>0</v>
      </c>
      <c r="O1293" s="7">
        <f t="shared" si="202"/>
        <v>50</v>
      </c>
      <c r="P1293" s="7">
        <f t="shared" si="203"/>
        <v>33</v>
      </c>
      <c r="Q1293" s="8">
        <f t="shared" si="204"/>
        <v>12.45</v>
      </c>
      <c r="R1293" s="8">
        <f t="shared" si="205"/>
        <v>25.75</v>
      </c>
      <c r="S1293" s="8">
        <f t="shared" si="206"/>
        <v>27.35</v>
      </c>
      <c r="T1293" s="8">
        <f t="shared" si="207"/>
        <v>20.75</v>
      </c>
      <c r="U1293" s="7">
        <f t="shared" si="208"/>
        <v>21.850000000000005</v>
      </c>
      <c r="V1293" s="7">
        <f t="shared" si="209"/>
        <v>21.575000000000003</v>
      </c>
    </row>
    <row r="1294" spans="1:22" ht="13.5" x14ac:dyDescent="0.25">
      <c r="A1294" s="3">
        <f>RSI!A1294</f>
        <v>44593</v>
      </c>
      <c r="B1294" s="2">
        <f>RSI!B1294</f>
        <v>2.31</v>
      </c>
      <c r="C1294" s="2">
        <f>RSI!I1294</f>
        <v>81.282963872124057</v>
      </c>
      <c r="D1294" s="2">
        <f>MACD!E1294</f>
        <v>2.6564674919842268E-3</v>
      </c>
      <c r="E1294" s="2">
        <f>MACD!F1294</f>
        <v>-1.1182336523166985E-2</v>
      </c>
      <c r="F1294" s="2">
        <f>'Moving Avg'!D1294</f>
        <v>2.31</v>
      </c>
      <c r="G1294" s="2">
        <f>'Moving Avg'!F1294</f>
        <v>2.3020000000000005</v>
      </c>
      <c r="H1294" s="2">
        <f>'Moving Avg'!G1294</f>
        <v>2.2394000000000007</v>
      </c>
      <c r="I1294" s="2">
        <f>'Moving Avg'!H1294</f>
        <v>2.1327499999999988</v>
      </c>
      <c r="J1294" s="5" t="str">
        <f>OBV!F1294</f>
        <v>NEUTRAL</v>
      </c>
      <c r="K1294" s="5" t="str">
        <f>OBV!G1294</f>
        <v>NEUTRAL</v>
      </c>
      <c r="L1294" s="5" t="str">
        <f>OBV!H1294</f>
        <v>NEUTRAL</v>
      </c>
      <c r="M1294" s="7">
        <f t="shared" si="200"/>
        <v>0</v>
      </c>
      <c r="N1294" s="7">
        <f t="shared" si="201"/>
        <v>0</v>
      </c>
      <c r="O1294" s="7">
        <f t="shared" si="202"/>
        <v>50</v>
      </c>
      <c r="P1294" s="7">
        <f t="shared" si="203"/>
        <v>33</v>
      </c>
      <c r="Q1294" s="8">
        <f t="shared" si="204"/>
        <v>12.45</v>
      </c>
      <c r="R1294" s="8">
        <f t="shared" si="205"/>
        <v>25.75</v>
      </c>
      <c r="S1294" s="8">
        <f t="shared" si="206"/>
        <v>27.35</v>
      </c>
      <c r="T1294" s="8">
        <f t="shared" si="207"/>
        <v>20.75</v>
      </c>
      <c r="U1294" s="7">
        <f t="shared" si="208"/>
        <v>21.850000000000005</v>
      </c>
      <c r="V1294" s="7">
        <f t="shared" si="209"/>
        <v>21.575000000000003</v>
      </c>
    </row>
    <row r="1295" spans="1:22" ht="13.5" x14ac:dyDescent="0.25">
      <c r="A1295" s="3">
        <f>RSI!A1295</f>
        <v>44594</v>
      </c>
      <c r="B1295" s="2">
        <f>RSI!B1295</f>
        <v>2.31</v>
      </c>
      <c r="C1295" s="2">
        <f>RSI!I1295</f>
        <v>81.282963872124057</v>
      </c>
      <c r="D1295" s="2">
        <f>MACD!E1295</f>
        <v>4.4087478507308653E-3</v>
      </c>
      <c r="E1295" s="2">
        <f>MACD!F1295</f>
        <v>-8.0641196483874147E-3</v>
      </c>
      <c r="F1295" s="2">
        <f>'Moving Avg'!D1295</f>
        <v>2.31</v>
      </c>
      <c r="G1295" s="2">
        <f>'Moving Avg'!F1295</f>
        <v>2.306</v>
      </c>
      <c r="H1295" s="2">
        <f>'Moving Avg'!G1295</f>
        <v>2.2418000000000009</v>
      </c>
      <c r="I1295" s="2">
        <f>'Moving Avg'!H1295</f>
        <v>2.1345499999999986</v>
      </c>
      <c r="J1295" s="5" t="str">
        <f>OBV!F1295</f>
        <v>NEUTRAL</v>
      </c>
      <c r="K1295" s="5" t="str">
        <f>OBV!G1295</f>
        <v>NEUTRAL</v>
      </c>
      <c r="L1295" s="5" t="str">
        <f>OBV!H1295</f>
        <v>NEUTRAL</v>
      </c>
      <c r="M1295" s="7">
        <f t="shared" si="200"/>
        <v>0</v>
      </c>
      <c r="N1295" s="7">
        <f t="shared" si="201"/>
        <v>0</v>
      </c>
      <c r="O1295" s="7">
        <f t="shared" si="202"/>
        <v>50</v>
      </c>
      <c r="P1295" s="7">
        <f t="shared" si="203"/>
        <v>33</v>
      </c>
      <c r="Q1295" s="8">
        <f t="shared" si="204"/>
        <v>12.45</v>
      </c>
      <c r="R1295" s="8">
        <f t="shared" si="205"/>
        <v>25.75</v>
      </c>
      <c r="S1295" s="8">
        <f t="shared" si="206"/>
        <v>27.35</v>
      </c>
      <c r="T1295" s="8">
        <f t="shared" si="207"/>
        <v>20.75</v>
      </c>
      <c r="U1295" s="7">
        <f t="shared" si="208"/>
        <v>21.850000000000005</v>
      </c>
      <c r="V1295" s="7">
        <f t="shared" si="209"/>
        <v>21.575000000000003</v>
      </c>
    </row>
    <row r="1296" spans="1:22" ht="13.5" x14ac:dyDescent="0.25">
      <c r="A1296" s="3">
        <f>RSI!A1296</f>
        <v>44595</v>
      </c>
      <c r="B1296" s="2">
        <f>RSI!B1296</f>
        <v>2.31</v>
      </c>
      <c r="C1296" s="2">
        <f>RSI!I1296</f>
        <v>81.282963872124057</v>
      </c>
      <c r="D1296" s="2">
        <f>MACD!E1296</f>
        <v>5.7313749369205524E-3</v>
      </c>
      <c r="E1296" s="2">
        <f>MACD!F1296</f>
        <v>-5.3050207313258217E-3</v>
      </c>
      <c r="F1296" s="2">
        <f>'Moving Avg'!D1296</f>
        <v>2.31</v>
      </c>
      <c r="G1296" s="2">
        <f>'Moving Avg'!F1296</f>
        <v>2.3100000000000005</v>
      </c>
      <c r="H1296" s="2">
        <f>'Moving Avg'!G1296</f>
        <v>2.2442000000000006</v>
      </c>
      <c r="I1296" s="2">
        <f>'Moving Avg'!H1296</f>
        <v>2.1363499999999984</v>
      </c>
      <c r="J1296" s="5" t="str">
        <f>OBV!F1296</f>
        <v>NEUTRAL</v>
      </c>
      <c r="K1296" s="5" t="str">
        <f>OBV!G1296</f>
        <v>NEUTRAL</v>
      </c>
      <c r="L1296" s="5" t="str">
        <f>OBV!H1296</f>
        <v>NEUTRAL</v>
      </c>
      <c r="M1296" s="7">
        <f t="shared" si="200"/>
        <v>0</v>
      </c>
      <c r="N1296" s="7">
        <f t="shared" si="201"/>
        <v>0</v>
      </c>
      <c r="O1296" s="7">
        <f t="shared" si="202"/>
        <v>50</v>
      </c>
      <c r="P1296" s="7">
        <f t="shared" si="203"/>
        <v>33</v>
      </c>
      <c r="Q1296" s="8">
        <f t="shared" si="204"/>
        <v>12.45</v>
      </c>
      <c r="R1296" s="8">
        <f t="shared" si="205"/>
        <v>25.75</v>
      </c>
      <c r="S1296" s="8">
        <f t="shared" si="206"/>
        <v>27.35</v>
      </c>
      <c r="T1296" s="8">
        <f t="shared" si="207"/>
        <v>20.75</v>
      </c>
      <c r="U1296" s="7">
        <f t="shared" si="208"/>
        <v>21.850000000000005</v>
      </c>
      <c r="V1296" s="7">
        <f t="shared" si="209"/>
        <v>21.575000000000003</v>
      </c>
    </row>
    <row r="1297" spans="1:22" ht="13.5" x14ac:dyDescent="0.25">
      <c r="A1297" s="3">
        <f>RSI!A1297</f>
        <v>44596</v>
      </c>
      <c r="B1297" s="2">
        <f>RSI!B1297</f>
        <v>2.39</v>
      </c>
      <c r="C1297" s="2">
        <f>RSI!I1297</f>
        <v>93.803290325875281</v>
      </c>
      <c r="D1297" s="2">
        <f>MACD!E1297</f>
        <v>7.763804894973525E-4</v>
      </c>
      <c r="E1297" s="2">
        <f>MACD!F1297</f>
        <v>-4.0887404871611868E-3</v>
      </c>
      <c r="F1297" s="2">
        <f>'Moving Avg'!D1297</f>
        <v>2.3260000000000001</v>
      </c>
      <c r="G1297" s="2">
        <f>'Moving Avg'!F1297</f>
        <v>2.3140000000000005</v>
      </c>
      <c r="H1297" s="2">
        <f>'Moving Avg'!G1297</f>
        <v>2.2482000000000006</v>
      </c>
      <c r="I1297" s="2">
        <f>'Moving Avg'!H1297</f>
        <v>2.1385499999999986</v>
      </c>
      <c r="J1297" s="5" t="str">
        <f>OBV!F1297</f>
        <v>BULLISH</v>
      </c>
      <c r="K1297" s="5" t="str">
        <f>OBV!G1297</f>
        <v>NEUTRAL</v>
      </c>
      <c r="L1297" s="5" t="str">
        <f>OBV!H1297</f>
        <v>CONFIRMED BULLISH</v>
      </c>
      <c r="M1297" s="7">
        <f t="shared" si="200"/>
        <v>0</v>
      </c>
      <c r="N1297" s="7">
        <f t="shared" si="201"/>
        <v>0</v>
      </c>
      <c r="O1297" s="7">
        <f t="shared" si="202"/>
        <v>50</v>
      </c>
      <c r="P1297" s="7">
        <f t="shared" si="203"/>
        <v>83.5</v>
      </c>
      <c r="Q1297" s="8">
        <f t="shared" si="204"/>
        <v>20.024999999999999</v>
      </c>
      <c r="R1297" s="8">
        <f t="shared" si="205"/>
        <v>38.375</v>
      </c>
      <c r="S1297" s="8">
        <f t="shared" si="206"/>
        <v>50.075000000000003</v>
      </c>
      <c r="T1297" s="8">
        <f t="shared" si="207"/>
        <v>33.375</v>
      </c>
      <c r="U1297" s="7">
        <f t="shared" si="208"/>
        <v>36.158333333333331</v>
      </c>
      <c r="V1297" s="7">
        <f t="shared" si="209"/>
        <v>35.462499999999999</v>
      </c>
    </row>
    <row r="1298" spans="1:22" ht="13.5" x14ac:dyDescent="0.25">
      <c r="A1298" s="3">
        <f>RSI!A1298</f>
        <v>44599</v>
      </c>
      <c r="B1298" s="2">
        <f>RSI!B1298</f>
        <v>2.42</v>
      </c>
      <c r="C1298" s="2">
        <f>RSI!I1298</f>
        <v>95.121252311055187</v>
      </c>
      <c r="D1298" s="2">
        <f>MACD!E1298</f>
        <v>-6.2484884421247777E-3</v>
      </c>
      <c r="E1298" s="2">
        <f>MACD!F1298</f>
        <v>-4.5206900781539052E-3</v>
      </c>
      <c r="F1298" s="2">
        <f>'Moving Avg'!D1298</f>
        <v>2.3479999999999999</v>
      </c>
      <c r="G1298" s="2">
        <f>'Moving Avg'!F1298</f>
        <v>2.3195000000000006</v>
      </c>
      <c r="H1298" s="2">
        <f>'Moving Avg'!G1298</f>
        <v>2.2528000000000006</v>
      </c>
      <c r="I1298" s="2">
        <f>'Moving Avg'!H1298</f>
        <v>2.1408999999999989</v>
      </c>
      <c r="J1298" s="5" t="str">
        <f>OBV!F1298</f>
        <v>BULLISH</v>
      </c>
      <c r="K1298" s="5" t="str">
        <f>OBV!G1298</f>
        <v>NEUTRAL</v>
      </c>
      <c r="L1298" s="5" t="str">
        <f>OBV!H1298</f>
        <v>CONFIRMED BULLISH</v>
      </c>
      <c r="M1298" s="7">
        <f t="shared" si="200"/>
        <v>0</v>
      </c>
      <c r="N1298" s="7">
        <f t="shared" si="201"/>
        <v>45</v>
      </c>
      <c r="O1298" s="7">
        <f t="shared" si="202"/>
        <v>50</v>
      </c>
      <c r="P1298" s="7">
        <f t="shared" si="203"/>
        <v>83.5</v>
      </c>
      <c r="Q1298" s="8">
        <f t="shared" si="204"/>
        <v>35.774999999999999</v>
      </c>
      <c r="R1298" s="8">
        <f t="shared" si="205"/>
        <v>47.375</v>
      </c>
      <c r="S1298" s="8">
        <f t="shared" si="206"/>
        <v>56.825000000000003</v>
      </c>
      <c r="T1298" s="8">
        <f t="shared" si="207"/>
        <v>44.625</v>
      </c>
      <c r="U1298" s="7">
        <f t="shared" si="208"/>
        <v>46.658333333333339</v>
      </c>
      <c r="V1298" s="7">
        <f t="shared" si="209"/>
        <v>46.150000000000006</v>
      </c>
    </row>
    <row r="1299" spans="1:22" ht="13.5" x14ac:dyDescent="0.25">
      <c r="A1299" s="3">
        <f>RSI!A1299</f>
        <v>44600</v>
      </c>
      <c r="B1299" s="2">
        <f>RSI!B1299</f>
        <v>2.3199999999999998</v>
      </c>
      <c r="C1299" s="2">
        <f>RSI!I1299</f>
        <v>53.93910975954757</v>
      </c>
      <c r="D1299" s="2">
        <f>MACD!E1299</f>
        <v>-5.5272491328017814E-3</v>
      </c>
      <c r="E1299" s="2">
        <f>MACD!F1299</f>
        <v>-4.7220018890834804E-3</v>
      </c>
      <c r="F1299" s="2">
        <f>'Moving Avg'!D1299</f>
        <v>2.35</v>
      </c>
      <c r="G1299" s="2">
        <f>'Moving Avg'!F1299</f>
        <v>2.3200000000000003</v>
      </c>
      <c r="H1299" s="2">
        <f>'Moving Avg'!G1299</f>
        <v>2.2554000000000003</v>
      </c>
      <c r="I1299" s="2">
        <f>'Moving Avg'!H1299</f>
        <v>2.142749999999999</v>
      </c>
      <c r="J1299" s="5" t="str">
        <f>OBV!F1299</f>
        <v>BULLISH</v>
      </c>
      <c r="K1299" s="5" t="str">
        <f>OBV!G1299</f>
        <v>NEUTRAL</v>
      </c>
      <c r="L1299" s="5" t="str">
        <f>OBV!H1299</f>
        <v>CONFIRMED BULLISH</v>
      </c>
      <c r="M1299" s="7">
        <f t="shared" si="200"/>
        <v>25</v>
      </c>
      <c r="N1299" s="7">
        <f t="shared" si="201"/>
        <v>45</v>
      </c>
      <c r="O1299" s="7">
        <f t="shared" si="202"/>
        <v>50</v>
      </c>
      <c r="P1299" s="7">
        <f t="shared" si="203"/>
        <v>83.5</v>
      </c>
      <c r="Q1299" s="8">
        <f t="shared" si="204"/>
        <v>44.524999999999999</v>
      </c>
      <c r="R1299" s="8">
        <f t="shared" si="205"/>
        <v>52.375</v>
      </c>
      <c r="S1299" s="8">
        <f t="shared" si="206"/>
        <v>60.575000000000003</v>
      </c>
      <c r="T1299" s="8">
        <f t="shared" si="207"/>
        <v>50.875</v>
      </c>
      <c r="U1299" s="7">
        <f t="shared" si="208"/>
        <v>52.491666666666674</v>
      </c>
      <c r="V1299" s="7">
        <f t="shared" si="209"/>
        <v>52.087500000000006</v>
      </c>
    </row>
    <row r="1300" spans="1:22" ht="13.5" x14ac:dyDescent="0.25">
      <c r="A1300" s="3">
        <f>RSI!A1300</f>
        <v>44601</v>
      </c>
      <c r="B1300" s="2">
        <f>RSI!B1300</f>
        <v>2.2599999999999998</v>
      </c>
      <c r="C1300" s="2">
        <f>RSI!I1300</f>
        <v>42.148220607185927</v>
      </c>
      <c r="D1300" s="2">
        <f>MACD!E1300</f>
        <v>-5.6870267526587526E-4</v>
      </c>
      <c r="E1300" s="2">
        <f>MACD!F1300</f>
        <v>-3.8913420463199595E-3</v>
      </c>
      <c r="F1300" s="2">
        <f>'Moving Avg'!D1300</f>
        <v>2.34</v>
      </c>
      <c r="G1300" s="2">
        <f>'Moving Avg'!F1300</f>
        <v>2.3174999999999999</v>
      </c>
      <c r="H1300" s="2">
        <f>'Moving Avg'!G1300</f>
        <v>2.2568000000000001</v>
      </c>
      <c r="I1300" s="2">
        <f>'Moving Avg'!H1300</f>
        <v>2.144299999999999</v>
      </c>
      <c r="J1300" s="5" t="str">
        <f>OBV!F1300</f>
        <v>BEARISH</v>
      </c>
      <c r="K1300" s="5" t="str">
        <f>OBV!G1300</f>
        <v>NEUTRAL</v>
      </c>
      <c r="L1300" s="5" t="str">
        <f>OBV!H1300</f>
        <v>CONFIRMED BEARISH</v>
      </c>
      <c r="M1300" s="7">
        <f t="shared" si="200"/>
        <v>25</v>
      </c>
      <c r="N1300" s="7">
        <f t="shared" si="201"/>
        <v>0</v>
      </c>
      <c r="O1300" s="7">
        <f t="shared" si="202"/>
        <v>50</v>
      </c>
      <c r="P1300" s="7">
        <f t="shared" si="203"/>
        <v>16.5</v>
      </c>
      <c r="Q1300" s="8">
        <f t="shared" si="204"/>
        <v>18.725000000000001</v>
      </c>
      <c r="R1300" s="8">
        <f t="shared" si="205"/>
        <v>26.625</v>
      </c>
      <c r="S1300" s="8">
        <f t="shared" si="206"/>
        <v>23.675000000000001</v>
      </c>
      <c r="T1300" s="8">
        <f t="shared" si="207"/>
        <v>22.875</v>
      </c>
      <c r="U1300" s="7">
        <f t="shared" si="208"/>
        <v>23.008333333333336</v>
      </c>
      <c r="V1300" s="7">
        <f t="shared" si="209"/>
        <v>22.975000000000001</v>
      </c>
    </row>
    <row r="1301" spans="1:22" ht="13.5" x14ac:dyDescent="0.25">
      <c r="A1301" s="3">
        <f>RSI!A1301</f>
        <v>44602</v>
      </c>
      <c r="B1301" s="2">
        <f>RSI!B1301</f>
        <v>2.2599999999999998</v>
      </c>
      <c r="C1301" s="2">
        <f>RSI!I1301</f>
        <v>42.14822060718592</v>
      </c>
      <c r="D1301" s="2">
        <f>MACD!E1301</f>
        <v>3.8924799074218086E-3</v>
      </c>
      <c r="E1301" s="2">
        <f>MACD!F1301</f>
        <v>-2.3345776555716061E-3</v>
      </c>
      <c r="F1301" s="2">
        <f>'Moving Avg'!D1301</f>
        <v>2.33</v>
      </c>
      <c r="G1301" s="2">
        <f>'Moving Avg'!F1301</f>
        <v>2.3149999999999999</v>
      </c>
      <c r="H1301" s="2">
        <f>'Moving Avg'!G1301</f>
        <v>2.2572000000000005</v>
      </c>
      <c r="I1301" s="2">
        <f>'Moving Avg'!H1301</f>
        <v>2.1458499999999989</v>
      </c>
      <c r="J1301" s="5" t="str">
        <f>OBV!F1301</f>
        <v>BEARISH</v>
      </c>
      <c r="K1301" s="5" t="str">
        <f>OBV!G1301</f>
        <v>NEUTRAL</v>
      </c>
      <c r="L1301" s="5" t="str">
        <f>OBV!H1301</f>
        <v>CONFIRMED BEARISH</v>
      </c>
      <c r="M1301" s="7">
        <f t="shared" si="200"/>
        <v>25</v>
      </c>
      <c r="N1301" s="7">
        <f t="shared" si="201"/>
        <v>0</v>
      </c>
      <c r="O1301" s="7">
        <f t="shared" si="202"/>
        <v>50</v>
      </c>
      <c r="P1301" s="7">
        <f t="shared" si="203"/>
        <v>16.5</v>
      </c>
      <c r="Q1301" s="8">
        <f t="shared" si="204"/>
        <v>18.725000000000001</v>
      </c>
      <c r="R1301" s="8">
        <f t="shared" si="205"/>
        <v>26.625</v>
      </c>
      <c r="S1301" s="8">
        <f t="shared" si="206"/>
        <v>23.675000000000001</v>
      </c>
      <c r="T1301" s="8">
        <f t="shared" si="207"/>
        <v>22.875</v>
      </c>
      <c r="U1301" s="7">
        <f t="shared" si="208"/>
        <v>23.008333333333336</v>
      </c>
      <c r="V1301" s="7">
        <f t="shared" si="209"/>
        <v>22.975000000000001</v>
      </c>
    </row>
    <row r="1302" spans="1:22" ht="13.5" x14ac:dyDescent="0.25">
      <c r="A1302" s="3">
        <f>RSI!A1302</f>
        <v>44603</v>
      </c>
      <c r="B1302" s="2">
        <f>RSI!B1302</f>
        <v>2.17</v>
      </c>
      <c r="C1302" s="2">
        <f>RSI!I1302</f>
        <v>30.535994633561046</v>
      </c>
      <c r="D1302" s="2">
        <f>MACD!E1302</f>
        <v>1.4579816917704935E-2</v>
      </c>
      <c r="E1302" s="2">
        <f>MACD!F1302</f>
        <v>1.0483012590837024E-3</v>
      </c>
      <c r="F1302" s="2">
        <f>'Moving Avg'!D1302</f>
        <v>2.286</v>
      </c>
      <c r="G1302" s="2">
        <f>'Moving Avg'!F1302</f>
        <v>2.3079999999999998</v>
      </c>
      <c r="H1302" s="2">
        <f>'Moving Avg'!G1302</f>
        <v>2.2558000000000007</v>
      </c>
      <c r="I1302" s="2">
        <f>'Moving Avg'!H1302</f>
        <v>2.146949999999999</v>
      </c>
      <c r="J1302" s="5" t="str">
        <f>OBV!F1302</f>
        <v>BEARISH</v>
      </c>
      <c r="K1302" s="5" t="str">
        <f>OBV!G1302</f>
        <v>STRONG</v>
      </c>
      <c r="L1302" s="5" t="str">
        <f>OBV!H1302</f>
        <v>CONFIRMED BEARISH</v>
      </c>
      <c r="M1302" s="7">
        <f t="shared" si="200"/>
        <v>25</v>
      </c>
      <c r="N1302" s="7">
        <f t="shared" si="201"/>
        <v>0</v>
      </c>
      <c r="O1302" s="7">
        <f t="shared" si="202"/>
        <v>50</v>
      </c>
      <c r="P1302" s="7">
        <f t="shared" si="203"/>
        <v>33</v>
      </c>
      <c r="Q1302" s="8">
        <f t="shared" si="204"/>
        <v>21.2</v>
      </c>
      <c r="R1302" s="8">
        <f t="shared" si="205"/>
        <v>30.75</v>
      </c>
      <c r="S1302" s="8">
        <f t="shared" si="206"/>
        <v>31.1</v>
      </c>
      <c r="T1302" s="8">
        <f t="shared" si="207"/>
        <v>27</v>
      </c>
      <c r="U1302" s="7">
        <f t="shared" si="208"/>
        <v>27.683333333333337</v>
      </c>
      <c r="V1302" s="7">
        <f t="shared" si="209"/>
        <v>27.512500000000003</v>
      </c>
    </row>
    <row r="1303" spans="1:22" ht="13.5" x14ac:dyDescent="0.25">
      <c r="A1303" s="3">
        <f>RSI!A1303</f>
        <v>44606</v>
      </c>
      <c r="B1303" s="2">
        <f>RSI!B1303</f>
        <v>2.17</v>
      </c>
      <c r="C1303" s="2">
        <f>RSI!I1303</f>
        <v>30.535994633561046</v>
      </c>
      <c r="D1303" s="2">
        <f>MACD!E1303</f>
        <v>2.4382376490802216E-2</v>
      </c>
      <c r="E1303" s="2">
        <f>MACD!F1303</f>
        <v>5.7151163054274048E-3</v>
      </c>
      <c r="F1303" s="2">
        <f>'Moving Avg'!D1303</f>
        <v>2.2359999999999998</v>
      </c>
      <c r="G1303" s="2">
        <f>'Moving Avg'!F1303</f>
        <v>2.3009999999999997</v>
      </c>
      <c r="H1303" s="2">
        <f>'Moving Avg'!G1303</f>
        <v>2.2544000000000008</v>
      </c>
      <c r="I1303" s="2">
        <f>'Moving Avg'!H1303</f>
        <v>2.1484499999999991</v>
      </c>
      <c r="J1303" s="5" t="str">
        <f>OBV!F1303</f>
        <v>BEARISH</v>
      </c>
      <c r="K1303" s="5" t="str">
        <f>OBV!G1303</f>
        <v>STRONG</v>
      </c>
      <c r="L1303" s="5" t="str">
        <f>OBV!H1303</f>
        <v>CONFIRMED BEARISH</v>
      </c>
      <c r="M1303" s="7">
        <f t="shared" si="200"/>
        <v>25</v>
      </c>
      <c r="N1303" s="7">
        <f t="shared" si="201"/>
        <v>0</v>
      </c>
      <c r="O1303" s="7">
        <f t="shared" si="202"/>
        <v>50</v>
      </c>
      <c r="P1303" s="7">
        <f t="shared" si="203"/>
        <v>33</v>
      </c>
      <c r="Q1303" s="8">
        <f t="shared" si="204"/>
        <v>21.2</v>
      </c>
      <c r="R1303" s="8">
        <f t="shared" si="205"/>
        <v>30.75</v>
      </c>
      <c r="S1303" s="8">
        <f t="shared" si="206"/>
        <v>31.1</v>
      </c>
      <c r="T1303" s="8">
        <f t="shared" si="207"/>
        <v>27</v>
      </c>
      <c r="U1303" s="7">
        <f t="shared" si="208"/>
        <v>27.683333333333337</v>
      </c>
      <c r="V1303" s="7">
        <f t="shared" si="209"/>
        <v>27.512500000000003</v>
      </c>
    </row>
    <row r="1304" spans="1:22" ht="13.5" x14ac:dyDescent="0.25">
      <c r="A1304" s="3">
        <f>RSI!A1304</f>
        <v>44607</v>
      </c>
      <c r="B1304" s="2">
        <f>RSI!B1304</f>
        <v>2.17</v>
      </c>
      <c r="C1304" s="2">
        <f>RSI!I1304</f>
        <v>30.535994633561046</v>
      </c>
      <c r="D1304" s="2">
        <f>MACD!E1304</f>
        <v>3.3380024287492649E-2</v>
      </c>
      <c r="E1304" s="2">
        <f>MACD!F1304</f>
        <v>1.1248097901840455E-2</v>
      </c>
      <c r="F1304" s="2">
        <f>'Moving Avg'!D1304</f>
        <v>2.206</v>
      </c>
      <c r="G1304" s="2">
        <f>'Moving Avg'!F1304</f>
        <v>2.2939999999999996</v>
      </c>
      <c r="H1304" s="2">
        <f>'Moving Avg'!G1304</f>
        <v>2.2530000000000006</v>
      </c>
      <c r="I1304" s="2">
        <f>'Moving Avg'!H1304</f>
        <v>2.1495499999999992</v>
      </c>
      <c r="J1304" s="5" t="str">
        <f>OBV!F1304</f>
        <v>BEARISH</v>
      </c>
      <c r="K1304" s="5" t="str">
        <f>OBV!G1304</f>
        <v>STRONG</v>
      </c>
      <c r="L1304" s="5" t="str">
        <f>OBV!H1304</f>
        <v>CONFIRMED BEARISH</v>
      </c>
      <c r="M1304" s="7">
        <f t="shared" si="200"/>
        <v>25</v>
      </c>
      <c r="N1304" s="7">
        <f t="shared" si="201"/>
        <v>0</v>
      </c>
      <c r="O1304" s="7">
        <f t="shared" si="202"/>
        <v>50</v>
      </c>
      <c r="P1304" s="7">
        <f t="shared" si="203"/>
        <v>33</v>
      </c>
      <c r="Q1304" s="8">
        <f t="shared" si="204"/>
        <v>21.2</v>
      </c>
      <c r="R1304" s="8">
        <f t="shared" si="205"/>
        <v>30.75</v>
      </c>
      <c r="S1304" s="8">
        <f t="shared" si="206"/>
        <v>31.1</v>
      </c>
      <c r="T1304" s="8">
        <f t="shared" si="207"/>
        <v>27</v>
      </c>
      <c r="U1304" s="7">
        <f t="shared" si="208"/>
        <v>27.683333333333337</v>
      </c>
      <c r="V1304" s="7">
        <f t="shared" si="209"/>
        <v>27.512500000000003</v>
      </c>
    </row>
    <row r="1305" spans="1:22" ht="13.5" x14ac:dyDescent="0.25">
      <c r="A1305" s="3">
        <f>RSI!A1305</f>
        <v>44608</v>
      </c>
      <c r="B1305" s="2">
        <f>RSI!B1305</f>
        <v>2.16</v>
      </c>
      <c r="C1305" s="2">
        <f>RSI!I1305</f>
        <v>29.411481141359886</v>
      </c>
      <c r="D1305" s="2">
        <f>MACD!E1305</f>
        <v>4.2385246643446894E-2</v>
      </c>
      <c r="E1305" s="2">
        <f>MACD!F1305</f>
        <v>1.7475527650161745E-2</v>
      </c>
      <c r="F1305" s="2">
        <f>'Moving Avg'!D1305</f>
        <v>2.1859999999999999</v>
      </c>
      <c r="G1305" s="2">
        <f>'Moving Avg'!F1305</f>
        <v>2.2865000000000002</v>
      </c>
      <c r="H1305" s="2">
        <f>'Moving Avg'!G1305</f>
        <v>2.2514000000000007</v>
      </c>
      <c r="I1305" s="2">
        <f>'Moving Avg'!H1305</f>
        <v>2.1505499999999995</v>
      </c>
      <c r="J1305" s="5" t="str">
        <f>OBV!F1305</f>
        <v>BEARISH</v>
      </c>
      <c r="K1305" s="5" t="str">
        <f>OBV!G1305</f>
        <v>STRONG</v>
      </c>
      <c r="L1305" s="5" t="str">
        <f>OBV!H1305</f>
        <v>CONFIRMED BEARISH</v>
      </c>
      <c r="M1305" s="7">
        <f t="shared" si="200"/>
        <v>50</v>
      </c>
      <c r="N1305" s="7">
        <f t="shared" si="201"/>
        <v>0</v>
      </c>
      <c r="O1305" s="7">
        <f t="shared" si="202"/>
        <v>50</v>
      </c>
      <c r="P1305" s="7">
        <f t="shared" si="203"/>
        <v>33</v>
      </c>
      <c r="Q1305" s="8">
        <f t="shared" si="204"/>
        <v>29.95</v>
      </c>
      <c r="R1305" s="8">
        <f t="shared" si="205"/>
        <v>35.75</v>
      </c>
      <c r="S1305" s="8">
        <f t="shared" si="206"/>
        <v>34.85</v>
      </c>
      <c r="T1305" s="8">
        <f t="shared" si="207"/>
        <v>33.25</v>
      </c>
      <c r="U1305" s="7">
        <f t="shared" si="208"/>
        <v>33.516666666666673</v>
      </c>
      <c r="V1305" s="7">
        <f t="shared" si="209"/>
        <v>33.450000000000003</v>
      </c>
    </row>
    <row r="1306" spans="1:22" ht="13.5" x14ac:dyDescent="0.25">
      <c r="A1306" s="3">
        <f>RSI!A1306</f>
        <v>44609</v>
      </c>
      <c r="B1306" s="2">
        <f>RSI!B1306</f>
        <v>2.16</v>
      </c>
      <c r="C1306" s="2">
        <f>RSI!I1306</f>
        <v>29.411481141359886</v>
      </c>
      <c r="D1306" s="2">
        <f>MACD!E1306</f>
        <v>5.0666999239782129E-2</v>
      </c>
      <c r="E1306" s="2">
        <f>MACD!F1306</f>
        <v>2.4113821968085824E-2</v>
      </c>
      <c r="F1306" s="2">
        <f>'Moving Avg'!D1306</f>
        <v>2.1659999999999999</v>
      </c>
      <c r="G1306" s="2">
        <f>'Moving Avg'!F1306</f>
        <v>2.2789999999999999</v>
      </c>
      <c r="H1306" s="2">
        <f>'Moving Avg'!G1306</f>
        <v>2.2498000000000009</v>
      </c>
      <c r="I1306" s="2">
        <f>'Moving Avg'!H1306</f>
        <v>2.1511</v>
      </c>
      <c r="J1306" s="5" t="str">
        <f>OBV!F1306</f>
        <v>BEARISH</v>
      </c>
      <c r="K1306" s="5" t="str">
        <f>OBV!G1306</f>
        <v>STRONG</v>
      </c>
      <c r="L1306" s="5" t="str">
        <f>OBV!H1306</f>
        <v>CONFIRMED BEARISH</v>
      </c>
      <c r="M1306" s="7">
        <f t="shared" si="200"/>
        <v>50</v>
      </c>
      <c r="N1306" s="7">
        <f t="shared" si="201"/>
        <v>0</v>
      </c>
      <c r="O1306" s="7">
        <f t="shared" si="202"/>
        <v>50</v>
      </c>
      <c r="P1306" s="7">
        <f t="shared" si="203"/>
        <v>33</v>
      </c>
      <c r="Q1306" s="8">
        <f t="shared" si="204"/>
        <v>29.95</v>
      </c>
      <c r="R1306" s="8">
        <f t="shared" si="205"/>
        <v>35.75</v>
      </c>
      <c r="S1306" s="8">
        <f t="shared" si="206"/>
        <v>34.85</v>
      </c>
      <c r="T1306" s="8">
        <f t="shared" si="207"/>
        <v>33.25</v>
      </c>
      <c r="U1306" s="7">
        <f t="shared" si="208"/>
        <v>33.516666666666673</v>
      </c>
      <c r="V1306" s="7">
        <f t="shared" si="209"/>
        <v>33.450000000000003</v>
      </c>
    </row>
    <row r="1307" spans="1:22" ht="13.5" x14ac:dyDescent="0.25">
      <c r="A1307" s="3">
        <f>RSI!A1307</f>
        <v>44610</v>
      </c>
      <c r="B1307" s="2">
        <f>RSI!B1307</f>
        <v>2.16</v>
      </c>
      <c r="C1307" s="2">
        <f>RSI!I1307</f>
        <v>29.411481141359886</v>
      </c>
      <c r="D1307" s="2">
        <f>MACD!E1307</f>
        <v>7.0595244160104098E-2</v>
      </c>
      <c r="E1307" s="2">
        <f>MACD!F1307</f>
        <v>3.3410106406489483E-2</v>
      </c>
      <c r="F1307" s="2">
        <f>'Moving Avg'!D1307</f>
        <v>2.1640000000000001</v>
      </c>
      <c r="G1307" s="2">
        <f>'Moving Avg'!F1307</f>
        <v>2.2714999999999996</v>
      </c>
      <c r="H1307" s="2">
        <f>'Moving Avg'!G1307</f>
        <v>2.2482000000000006</v>
      </c>
      <c r="I1307" s="2">
        <f>'Moving Avg'!H1307</f>
        <v>2.1516500000000001</v>
      </c>
      <c r="J1307" s="5" t="str">
        <f>OBV!F1307</f>
        <v>BEARISH</v>
      </c>
      <c r="K1307" s="5" t="str">
        <f>OBV!G1307</f>
        <v>NEUTRAL</v>
      </c>
      <c r="L1307" s="5" t="str">
        <f>OBV!H1307</f>
        <v>CONFIRMED BEARISH</v>
      </c>
      <c r="M1307" s="7">
        <f t="shared" si="200"/>
        <v>50</v>
      </c>
      <c r="N1307" s="7">
        <f t="shared" si="201"/>
        <v>0</v>
      </c>
      <c r="O1307" s="7">
        <f t="shared" si="202"/>
        <v>50</v>
      </c>
      <c r="P1307" s="7">
        <f t="shared" si="203"/>
        <v>16.5</v>
      </c>
      <c r="Q1307" s="8">
        <f t="shared" si="204"/>
        <v>27.475000000000001</v>
      </c>
      <c r="R1307" s="8">
        <f t="shared" si="205"/>
        <v>31.625</v>
      </c>
      <c r="S1307" s="8">
        <f t="shared" si="206"/>
        <v>27.425000000000001</v>
      </c>
      <c r="T1307" s="8">
        <f t="shared" si="207"/>
        <v>29.125</v>
      </c>
      <c r="U1307" s="7">
        <f t="shared" si="208"/>
        <v>28.841666666666669</v>
      </c>
      <c r="V1307" s="7">
        <f t="shared" si="209"/>
        <v>28.912500000000001</v>
      </c>
    </row>
    <row r="1308" spans="1:22" ht="13.5" x14ac:dyDescent="0.25">
      <c r="A1308" s="3">
        <f>RSI!A1308</f>
        <v>44613</v>
      </c>
      <c r="B1308" s="2">
        <f>RSI!B1308</f>
        <v>2.16</v>
      </c>
      <c r="C1308" s="2">
        <f>RSI!I1308</f>
        <v>29.411481141359886</v>
      </c>
      <c r="D1308" s="2">
        <f>MACD!E1308</f>
        <v>9.264050449186545E-2</v>
      </c>
      <c r="E1308" s="2">
        <f>MACD!F1308</f>
        <v>4.5256186023564682E-2</v>
      </c>
      <c r="F1308" s="2">
        <f>'Moving Avg'!D1308</f>
        <v>2.1619999999999999</v>
      </c>
      <c r="G1308" s="2">
        <f>'Moving Avg'!F1308</f>
        <v>2.2639999999999993</v>
      </c>
      <c r="H1308" s="2">
        <f>'Moving Avg'!G1308</f>
        <v>2.2486000000000006</v>
      </c>
      <c r="I1308" s="2">
        <f>'Moving Avg'!H1308</f>
        <v>2.1522000000000001</v>
      </c>
      <c r="J1308" s="5" t="str">
        <f>OBV!F1308</f>
        <v>BEARISH</v>
      </c>
      <c r="K1308" s="5" t="str">
        <f>OBV!G1308</f>
        <v>NEUTRAL</v>
      </c>
      <c r="L1308" s="5" t="str">
        <f>OBV!H1308</f>
        <v>CONFIRMED BEARISH</v>
      </c>
      <c r="M1308" s="7">
        <f t="shared" si="200"/>
        <v>50</v>
      </c>
      <c r="N1308" s="7">
        <f t="shared" si="201"/>
        <v>0</v>
      </c>
      <c r="O1308" s="7">
        <f t="shared" si="202"/>
        <v>50</v>
      </c>
      <c r="P1308" s="7">
        <f t="shared" si="203"/>
        <v>16.5</v>
      </c>
      <c r="Q1308" s="8">
        <f t="shared" si="204"/>
        <v>27.475000000000001</v>
      </c>
      <c r="R1308" s="8">
        <f t="shared" si="205"/>
        <v>31.625</v>
      </c>
      <c r="S1308" s="8">
        <f t="shared" si="206"/>
        <v>27.425000000000001</v>
      </c>
      <c r="T1308" s="8">
        <f t="shared" si="207"/>
        <v>29.125</v>
      </c>
      <c r="U1308" s="7">
        <f t="shared" si="208"/>
        <v>28.841666666666669</v>
      </c>
      <c r="V1308" s="7">
        <f t="shared" si="209"/>
        <v>28.912500000000001</v>
      </c>
    </row>
    <row r="1309" spans="1:22" ht="13.5" x14ac:dyDescent="0.25">
      <c r="A1309" s="3">
        <f>RSI!A1309</f>
        <v>44614</v>
      </c>
      <c r="B1309" s="2">
        <f>RSI!B1309</f>
        <v>2.16</v>
      </c>
      <c r="C1309" s="2">
        <f>RSI!I1309</f>
        <v>29.411481141359886</v>
      </c>
      <c r="D1309" s="2">
        <f>MACD!E1309</f>
        <v>9.6435047435645682E-2</v>
      </c>
      <c r="E1309" s="2">
        <f>MACD!F1309</f>
        <v>5.549195830598088E-2</v>
      </c>
      <c r="F1309" s="2">
        <f>'Moving Avg'!D1309</f>
        <v>2.16</v>
      </c>
      <c r="G1309" s="2">
        <f>'Moving Avg'!F1309</f>
        <v>2.2565</v>
      </c>
      <c r="H1309" s="2">
        <f>'Moving Avg'!G1309</f>
        <v>2.2490000000000006</v>
      </c>
      <c r="I1309" s="2">
        <f>'Moving Avg'!H1309</f>
        <v>2.1526000000000005</v>
      </c>
      <c r="J1309" s="5" t="str">
        <f>OBV!F1309</f>
        <v>BEARISH</v>
      </c>
      <c r="K1309" s="5" t="str">
        <f>OBV!G1309</f>
        <v>NEUTRAL</v>
      </c>
      <c r="L1309" s="5" t="str">
        <f>OBV!H1309</f>
        <v>CONFIRMED BEARISH</v>
      </c>
      <c r="M1309" s="7">
        <f t="shared" si="200"/>
        <v>50</v>
      </c>
      <c r="N1309" s="7">
        <f t="shared" si="201"/>
        <v>0</v>
      </c>
      <c r="O1309" s="7">
        <f t="shared" si="202"/>
        <v>50</v>
      </c>
      <c r="P1309" s="7">
        <f t="shared" si="203"/>
        <v>16.5</v>
      </c>
      <c r="Q1309" s="8">
        <f t="shared" si="204"/>
        <v>27.475000000000001</v>
      </c>
      <c r="R1309" s="8">
        <f t="shared" si="205"/>
        <v>31.625</v>
      </c>
      <c r="S1309" s="8">
        <f t="shared" si="206"/>
        <v>27.425000000000001</v>
      </c>
      <c r="T1309" s="8">
        <f t="shared" si="207"/>
        <v>29.125</v>
      </c>
      <c r="U1309" s="7">
        <f t="shared" si="208"/>
        <v>28.841666666666669</v>
      </c>
      <c r="V1309" s="7">
        <f t="shared" si="209"/>
        <v>28.912500000000001</v>
      </c>
    </row>
    <row r="1310" spans="1:22" ht="13.5" x14ac:dyDescent="0.25">
      <c r="A1310" s="3">
        <f>RSI!A1310</f>
        <v>44615</v>
      </c>
      <c r="B1310" s="2">
        <f>RSI!B1310</f>
        <v>2.25</v>
      </c>
      <c r="C1310" s="2">
        <f>RSI!I1310</f>
        <v>52.307807774271467</v>
      </c>
      <c r="D1310" s="2">
        <f>MACD!E1310</f>
        <v>8.423493096783119E-2</v>
      </c>
      <c r="E1310" s="2">
        <f>MACD!F1310</f>
        <v>6.1240552838350948E-2</v>
      </c>
      <c r="F1310" s="2">
        <f>'Moving Avg'!D1310</f>
        <v>2.1779999999999999</v>
      </c>
      <c r="G1310" s="2">
        <f>'Moving Avg'!F1310</f>
        <v>2.2534999999999998</v>
      </c>
      <c r="H1310" s="2">
        <f>'Moving Avg'!G1310</f>
        <v>2.2512000000000008</v>
      </c>
      <c r="I1310" s="2">
        <f>'Moving Avg'!H1310</f>
        <v>2.1534500000000003</v>
      </c>
      <c r="J1310" s="5" t="str">
        <f>OBV!F1310</f>
        <v>NEUTRAL</v>
      </c>
      <c r="K1310" s="5" t="str">
        <f>OBV!G1310</f>
        <v>NEUTRAL</v>
      </c>
      <c r="L1310" s="5" t="str">
        <f>OBV!H1310</f>
        <v>NEUTRAL</v>
      </c>
      <c r="M1310" s="7">
        <f t="shared" si="200"/>
        <v>25</v>
      </c>
      <c r="N1310" s="7">
        <f t="shared" si="201"/>
        <v>0</v>
      </c>
      <c r="O1310" s="7">
        <f t="shared" si="202"/>
        <v>50</v>
      </c>
      <c r="P1310" s="7">
        <f t="shared" si="203"/>
        <v>33</v>
      </c>
      <c r="Q1310" s="8">
        <f t="shared" si="204"/>
        <v>21.2</v>
      </c>
      <c r="R1310" s="8">
        <f t="shared" si="205"/>
        <v>30.75</v>
      </c>
      <c r="S1310" s="8">
        <f t="shared" si="206"/>
        <v>31.1</v>
      </c>
      <c r="T1310" s="8">
        <f t="shared" si="207"/>
        <v>27</v>
      </c>
      <c r="U1310" s="7">
        <f t="shared" si="208"/>
        <v>27.683333333333337</v>
      </c>
      <c r="V1310" s="7">
        <f t="shared" si="209"/>
        <v>27.512500000000003</v>
      </c>
    </row>
    <row r="1311" spans="1:22" ht="13.5" x14ac:dyDescent="0.25">
      <c r="A1311" s="3">
        <f>RSI!A1311</f>
        <v>44616</v>
      </c>
      <c r="B1311" s="2">
        <f>RSI!B1311</f>
        <v>2.35</v>
      </c>
      <c r="C1311" s="2">
        <f>RSI!I1311</f>
        <v>65.642775951595524</v>
      </c>
      <c r="D1311" s="2">
        <f>MACD!E1311</f>
        <v>6.6423045633015487E-2</v>
      </c>
      <c r="E1311" s="2">
        <f>MACD!F1311</f>
        <v>6.2277051397283859E-2</v>
      </c>
      <c r="F1311" s="2">
        <f>'Moving Avg'!D1311</f>
        <v>2.2160000000000002</v>
      </c>
      <c r="G1311" s="2">
        <f>'Moving Avg'!F1311</f>
        <v>2.2554999999999996</v>
      </c>
      <c r="H1311" s="2">
        <f>'Moving Avg'!G1311</f>
        <v>2.2554000000000007</v>
      </c>
      <c r="I1311" s="2">
        <f>'Moving Avg'!H1311</f>
        <v>2.1548000000000003</v>
      </c>
      <c r="J1311" s="5" t="str">
        <f>OBV!F1311</f>
        <v>BULLISH</v>
      </c>
      <c r="K1311" s="5" t="str">
        <f>OBV!G1311</f>
        <v>NEUTRAL</v>
      </c>
      <c r="L1311" s="5" t="str">
        <f>OBV!H1311</f>
        <v>CONFIRMED BULLISH</v>
      </c>
      <c r="M1311" s="7">
        <f t="shared" si="200"/>
        <v>25</v>
      </c>
      <c r="N1311" s="7">
        <f t="shared" si="201"/>
        <v>0</v>
      </c>
      <c r="O1311" s="7">
        <f t="shared" si="202"/>
        <v>50</v>
      </c>
      <c r="P1311" s="7">
        <f t="shared" si="203"/>
        <v>83.5</v>
      </c>
      <c r="Q1311" s="8">
        <f t="shared" si="204"/>
        <v>28.774999999999999</v>
      </c>
      <c r="R1311" s="8">
        <f t="shared" si="205"/>
        <v>43.375</v>
      </c>
      <c r="S1311" s="8">
        <f t="shared" si="206"/>
        <v>53.825000000000003</v>
      </c>
      <c r="T1311" s="8">
        <f t="shared" si="207"/>
        <v>39.625</v>
      </c>
      <c r="U1311" s="7">
        <f t="shared" si="208"/>
        <v>41.991666666666667</v>
      </c>
      <c r="V1311" s="7">
        <f t="shared" si="209"/>
        <v>41.400000000000006</v>
      </c>
    </row>
    <row r="1312" spans="1:22" ht="13.5" x14ac:dyDescent="0.25">
      <c r="A1312" s="3">
        <f>RSI!A1312</f>
        <v>44617</v>
      </c>
      <c r="B1312" s="2">
        <f>RSI!B1312</f>
        <v>2.35</v>
      </c>
      <c r="C1312" s="2">
        <f>RSI!I1312</f>
        <v>65.642775951595524</v>
      </c>
      <c r="D1312" s="2">
        <f>MACD!E1312</f>
        <v>3.6839112158352894E-2</v>
      </c>
      <c r="E1312" s="2">
        <f>MACD!F1312</f>
        <v>5.7189463549497666E-2</v>
      </c>
      <c r="F1312" s="2">
        <f>'Moving Avg'!D1312</f>
        <v>2.254</v>
      </c>
      <c r="G1312" s="2">
        <f>'Moving Avg'!F1312</f>
        <v>2.2575000000000003</v>
      </c>
      <c r="H1312" s="2">
        <f>'Moving Avg'!G1312</f>
        <v>2.2596000000000007</v>
      </c>
      <c r="I1312" s="2">
        <f>'Moving Avg'!H1312</f>
        <v>2.1561500000000007</v>
      </c>
      <c r="J1312" s="5" t="str">
        <f>OBV!F1312</f>
        <v>BULLISH</v>
      </c>
      <c r="K1312" s="5" t="str">
        <f>OBV!G1312</f>
        <v>NEUTRAL</v>
      </c>
      <c r="L1312" s="5" t="str">
        <f>OBV!H1312</f>
        <v>CONFIRMED BULLISH</v>
      </c>
      <c r="M1312" s="7">
        <f t="shared" si="200"/>
        <v>25</v>
      </c>
      <c r="N1312" s="7">
        <f t="shared" si="201"/>
        <v>100</v>
      </c>
      <c r="O1312" s="7">
        <f t="shared" si="202"/>
        <v>50</v>
      </c>
      <c r="P1312" s="7">
        <f t="shared" si="203"/>
        <v>83.5</v>
      </c>
      <c r="Q1312" s="8">
        <f t="shared" si="204"/>
        <v>63.774999999999999</v>
      </c>
      <c r="R1312" s="8">
        <f t="shared" si="205"/>
        <v>63.375</v>
      </c>
      <c r="S1312" s="8">
        <f t="shared" si="206"/>
        <v>68.825000000000003</v>
      </c>
      <c r="T1312" s="8">
        <f t="shared" si="207"/>
        <v>64.625</v>
      </c>
      <c r="U1312" s="7">
        <f t="shared" si="208"/>
        <v>65.325000000000003</v>
      </c>
      <c r="V1312" s="7">
        <f t="shared" si="209"/>
        <v>65.150000000000006</v>
      </c>
    </row>
    <row r="1313" spans="1:22" ht="13.5" x14ac:dyDescent="0.25">
      <c r="A1313" s="3">
        <f>RSI!A1313</f>
        <v>44620</v>
      </c>
      <c r="B1313" s="2">
        <f>RSI!B1313</f>
        <v>2.35</v>
      </c>
      <c r="C1313" s="2">
        <f>RSI!I1313</f>
        <v>65.642775951595524</v>
      </c>
      <c r="D1313" s="2">
        <f>MACD!E1313</f>
        <v>1.1189715707738745E-2</v>
      </c>
      <c r="E1313" s="2">
        <f>MACD!F1313</f>
        <v>4.7989513981145884E-2</v>
      </c>
      <c r="F1313" s="2">
        <f>'Moving Avg'!D1313</f>
        <v>2.2919999999999998</v>
      </c>
      <c r="G1313" s="2">
        <f>'Moving Avg'!F1313</f>
        <v>2.2595000000000001</v>
      </c>
      <c r="H1313" s="2">
        <f>'Moving Avg'!G1313</f>
        <v>2.2638000000000003</v>
      </c>
      <c r="I1313" s="2">
        <f>'Moving Avg'!H1313</f>
        <v>2.1575000000000006</v>
      </c>
      <c r="J1313" s="5" t="str">
        <f>OBV!F1313</f>
        <v>BULLISH</v>
      </c>
      <c r="K1313" s="5" t="str">
        <f>OBV!G1313</f>
        <v>NEUTRAL</v>
      </c>
      <c r="L1313" s="5" t="str">
        <f>OBV!H1313</f>
        <v>CONFIRMED BULLISH</v>
      </c>
      <c r="M1313" s="7">
        <f t="shared" si="200"/>
        <v>25</v>
      </c>
      <c r="N1313" s="7">
        <f t="shared" si="201"/>
        <v>100</v>
      </c>
      <c r="O1313" s="7">
        <f t="shared" si="202"/>
        <v>50</v>
      </c>
      <c r="P1313" s="7">
        <f t="shared" si="203"/>
        <v>83.5</v>
      </c>
      <c r="Q1313" s="8">
        <f t="shared" si="204"/>
        <v>63.774999999999999</v>
      </c>
      <c r="R1313" s="8">
        <f t="shared" si="205"/>
        <v>63.375</v>
      </c>
      <c r="S1313" s="8">
        <f t="shared" si="206"/>
        <v>68.825000000000003</v>
      </c>
      <c r="T1313" s="8">
        <f t="shared" si="207"/>
        <v>64.625</v>
      </c>
      <c r="U1313" s="7">
        <f t="shared" si="208"/>
        <v>65.325000000000003</v>
      </c>
      <c r="V1313" s="7">
        <f t="shared" si="209"/>
        <v>65.150000000000006</v>
      </c>
    </row>
    <row r="1314" spans="1:22" ht="13.5" x14ac:dyDescent="0.25">
      <c r="A1314" s="3">
        <f>RSI!A1314</f>
        <v>44621</v>
      </c>
      <c r="B1314" s="2">
        <f>RSI!B1314</f>
        <v>2.35</v>
      </c>
      <c r="C1314" s="2">
        <f>RSI!I1314</f>
        <v>65.642775951595524</v>
      </c>
      <c r="D1314" s="2">
        <f>MACD!E1314</f>
        <v>-1.1084765451092604E-2</v>
      </c>
      <c r="E1314" s="2">
        <f>MACD!F1314</f>
        <v>3.6174658094698192E-2</v>
      </c>
      <c r="F1314" s="2">
        <f>'Moving Avg'!D1314</f>
        <v>2.3299999999999996</v>
      </c>
      <c r="G1314" s="2">
        <f>'Moving Avg'!F1314</f>
        <v>2.2615000000000003</v>
      </c>
      <c r="H1314" s="2">
        <f>'Moving Avg'!G1314</f>
        <v>2.2680000000000002</v>
      </c>
      <c r="I1314" s="2">
        <f>'Moving Avg'!H1314</f>
        <v>2.1588500000000015</v>
      </c>
      <c r="J1314" s="5" t="str">
        <f>OBV!F1314</f>
        <v>BULLISH</v>
      </c>
      <c r="K1314" s="5" t="str">
        <f>OBV!G1314</f>
        <v>NEUTRAL</v>
      </c>
      <c r="L1314" s="5" t="str">
        <f>OBV!H1314</f>
        <v>CONFIRMED BULLISH</v>
      </c>
      <c r="M1314" s="7">
        <f t="shared" si="200"/>
        <v>25</v>
      </c>
      <c r="N1314" s="7">
        <f t="shared" si="201"/>
        <v>100</v>
      </c>
      <c r="O1314" s="7">
        <f t="shared" si="202"/>
        <v>50</v>
      </c>
      <c r="P1314" s="7">
        <f t="shared" si="203"/>
        <v>83.5</v>
      </c>
      <c r="Q1314" s="8">
        <f t="shared" si="204"/>
        <v>63.774999999999999</v>
      </c>
      <c r="R1314" s="8">
        <f t="shared" si="205"/>
        <v>63.375</v>
      </c>
      <c r="S1314" s="8">
        <f t="shared" si="206"/>
        <v>68.825000000000003</v>
      </c>
      <c r="T1314" s="8">
        <f t="shared" si="207"/>
        <v>64.625</v>
      </c>
      <c r="U1314" s="7">
        <f t="shared" si="208"/>
        <v>65.325000000000003</v>
      </c>
      <c r="V1314" s="7">
        <f t="shared" si="209"/>
        <v>65.150000000000006</v>
      </c>
    </row>
    <row r="1315" spans="1:22" ht="13.5" x14ac:dyDescent="0.25">
      <c r="A1315" s="3">
        <f>RSI!A1315</f>
        <v>44622</v>
      </c>
      <c r="B1315" s="2">
        <f>RSI!B1315</f>
        <v>2.35</v>
      </c>
      <c r="C1315" s="2">
        <f>RSI!I1315</f>
        <v>65.642775951595524</v>
      </c>
      <c r="D1315" s="2">
        <f>MACD!E1315</f>
        <v>-3.1999703504865806E-2</v>
      </c>
      <c r="E1315" s="2">
        <f>MACD!F1315</f>
        <v>2.2539785774785395E-2</v>
      </c>
      <c r="F1315" s="2">
        <f>'Moving Avg'!D1315</f>
        <v>2.35</v>
      </c>
      <c r="G1315" s="2">
        <f>'Moving Avg'!F1315</f>
        <v>2.2635000000000001</v>
      </c>
      <c r="H1315" s="2">
        <f>'Moving Avg'!G1315</f>
        <v>2.2721999999999998</v>
      </c>
      <c r="I1315" s="2">
        <f>'Moving Avg'!H1315</f>
        <v>2.1602000000000015</v>
      </c>
      <c r="J1315" s="5" t="str">
        <f>OBV!F1315</f>
        <v>BULLISH</v>
      </c>
      <c r="K1315" s="5" t="str">
        <f>OBV!G1315</f>
        <v>NEUTRAL</v>
      </c>
      <c r="L1315" s="5" t="str">
        <f>OBV!H1315</f>
        <v>CONFIRMED BULLISH</v>
      </c>
      <c r="M1315" s="7">
        <f t="shared" si="200"/>
        <v>25</v>
      </c>
      <c r="N1315" s="7">
        <f t="shared" si="201"/>
        <v>100</v>
      </c>
      <c r="O1315" s="7">
        <f t="shared" si="202"/>
        <v>50</v>
      </c>
      <c r="P1315" s="7">
        <f t="shared" si="203"/>
        <v>83.5</v>
      </c>
      <c r="Q1315" s="8">
        <f t="shared" si="204"/>
        <v>63.774999999999999</v>
      </c>
      <c r="R1315" s="8">
        <f t="shared" si="205"/>
        <v>63.375</v>
      </c>
      <c r="S1315" s="8">
        <f t="shared" si="206"/>
        <v>68.825000000000003</v>
      </c>
      <c r="T1315" s="8">
        <f t="shared" si="207"/>
        <v>64.625</v>
      </c>
      <c r="U1315" s="7">
        <f t="shared" si="208"/>
        <v>65.325000000000003</v>
      </c>
      <c r="V1315" s="7">
        <f t="shared" si="209"/>
        <v>65.150000000000006</v>
      </c>
    </row>
    <row r="1316" spans="1:22" ht="13.5" x14ac:dyDescent="0.25">
      <c r="A1316" s="3">
        <f>RSI!A1316</f>
        <v>44623</v>
      </c>
      <c r="B1316" s="2">
        <f>RSI!B1316</f>
        <v>2.35</v>
      </c>
      <c r="C1316" s="2">
        <f>RSI!I1316</f>
        <v>65.642775951595524</v>
      </c>
      <c r="D1316" s="2">
        <f>MACD!E1316</f>
        <v>-5.0186624162324556E-2</v>
      </c>
      <c r="E1316" s="2">
        <f>MACD!F1316</f>
        <v>7.9945037873634054E-3</v>
      </c>
      <c r="F1316" s="2">
        <f>'Moving Avg'!D1316</f>
        <v>2.35</v>
      </c>
      <c r="G1316" s="2">
        <f>'Moving Avg'!F1316</f>
        <v>2.2655000000000003</v>
      </c>
      <c r="H1316" s="2">
        <f>'Moving Avg'!G1316</f>
        <v>2.2763999999999998</v>
      </c>
      <c r="I1316" s="2">
        <f>'Moving Avg'!H1316</f>
        <v>2.1616500000000016</v>
      </c>
      <c r="J1316" s="5" t="str">
        <f>OBV!F1316</f>
        <v>NEUTRAL</v>
      </c>
      <c r="K1316" s="5" t="str">
        <f>OBV!G1316</f>
        <v>NEUTRAL</v>
      </c>
      <c r="L1316" s="5" t="str">
        <f>OBV!H1316</f>
        <v>NEUTRAL</v>
      </c>
      <c r="M1316" s="7">
        <f t="shared" si="200"/>
        <v>25</v>
      </c>
      <c r="N1316" s="7">
        <f t="shared" si="201"/>
        <v>100</v>
      </c>
      <c r="O1316" s="7">
        <f t="shared" si="202"/>
        <v>50</v>
      </c>
      <c r="P1316" s="7">
        <f t="shared" si="203"/>
        <v>33</v>
      </c>
      <c r="Q1316" s="8">
        <f t="shared" si="204"/>
        <v>56.2</v>
      </c>
      <c r="R1316" s="8">
        <f t="shared" si="205"/>
        <v>50.75</v>
      </c>
      <c r="S1316" s="8">
        <f t="shared" si="206"/>
        <v>46.1</v>
      </c>
      <c r="T1316" s="8">
        <f t="shared" si="207"/>
        <v>52</v>
      </c>
      <c r="U1316" s="7">
        <f t="shared" si="208"/>
        <v>51.016666666666673</v>
      </c>
      <c r="V1316" s="7">
        <f t="shared" si="209"/>
        <v>51.262500000000003</v>
      </c>
    </row>
    <row r="1317" spans="1:22" ht="13.5" x14ac:dyDescent="0.25">
      <c r="A1317" s="3">
        <f>RSI!A1317</f>
        <v>44624</v>
      </c>
      <c r="B1317" s="2">
        <f>RSI!B1317</f>
        <v>2.35</v>
      </c>
      <c r="C1317" s="2">
        <f>RSI!I1317</f>
        <v>65.642775951595524</v>
      </c>
      <c r="D1317" s="2">
        <f>MACD!E1317</f>
        <v>-6.602895089779981E-2</v>
      </c>
      <c r="E1317" s="2">
        <f>MACD!F1317</f>
        <v>-6.8101871496692376E-3</v>
      </c>
      <c r="F1317" s="2">
        <f>'Moving Avg'!D1317</f>
        <v>2.35</v>
      </c>
      <c r="G1317" s="2">
        <f>'Moving Avg'!F1317</f>
        <v>2.2635000000000005</v>
      </c>
      <c r="H1317" s="2">
        <f>'Moving Avg'!G1317</f>
        <v>2.2787999999999995</v>
      </c>
      <c r="I1317" s="2">
        <f>'Moving Avg'!H1317</f>
        <v>2.163400000000002</v>
      </c>
      <c r="J1317" s="5" t="str">
        <f>OBV!F1317</f>
        <v>NEUTRAL</v>
      </c>
      <c r="K1317" s="5" t="str">
        <f>OBV!G1317</f>
        <v>NEUTRAL</v>
      </c>
      <c r="L1317" s="5" t="str">
        <f>OBV!H1317</f>
        <v>NEUTRAL</v>
      </c>
      <c r="M1317" s="7">
        <f t="shared" si="200"/>
        <v>25</v>
      </c>
      <c r="N1317" s="7">
        <f t="shared" si="201"/>
        <v>100</v>
      </c>
      <c r="O1317" s="7">
        <f t="shared" si="202"/>
        <v>50</v>
      </c>
      <c r="P1317" s="7">
        <f t="shared" si="203"/>
        <v>33</v>
      </c>
      <c r="Q1317" s="8">
        <f t="shared" si="204"/>
        <v>56.2</v>
      </c>
      <c r="R1317" s="8">
        <f t="shared" si="205"/>
        <v>50.75</v>
      </c>
      <c r="S1317" s="8">
        <f t="shared" si="206"/>
        <v>46.1</v>
      </c>
      <c r="T1317" s="8">
        <f t="shared" si="207"/>
        <v>52</v>
      </c>
      <c r="U1317" s="7">
        <f t="shared" si="208"/>
        <v>51.016666666666673</v>
      </c>
      <c r="V1317" s="7">
        <f t="shared" si="209"/>
        <v>51.262500000000003</v>
      </c>
    </row>
    <row r="1318" spans="1:22" ht="13.5" x14ac:dyDescent="0.25">
      <c r="A1318" s="3">
        <f>RSI!A1318</f>
        <v>44627</v>
      </c>
      <c r="B1318" s="2">
        <f>RSI!B1318</f>
        <v>2.34</v>
      </c>
      <c r="C1318" s="2">
        <f>RSI!I1318</f>
        <v>62.697747984597804</v>
      </c>
      <c r="D1318" s="2">
        <f>MACD!E1318</f>
        <v>-7.9113064996559235E-2</v>
      </c>
      <c r="E1318" s="2">
        <f>MACD!F1318</f>
        <v>-2.1270762719047237E-2</v>
      </c>
      <c r="F1318" s="2">
        <f>'Moving Avg'!D1318</f>
        <v>2.3479999999999999</v>
      </c>
      <c r="G1318" s="2">
        <f>'Moving Avg'!F1318</f>
        <v>2.2595000000000005</v>
      </c>
      <c r="H1318" s="2">
        <f>'Moving Avg'!G1318</f>
        <v>2.2809999999999997</v>
      </c>
      <c r="I1318" s="2">
        <f>'Moving Avg'!H1318</f>
        <v>2.165100000000002</v>
      </c>
      <c r="J1318" s="5" t="str">
        <f>OBV!F1318</f>
        <v>BEARISH</v>
      </c>
      <c r="K1318" s="5" t="str">
        <f>OBV!G1318</f>
        <v>NEUTRAL</v>
      </c>
      <c r="L1318" s="5" t="str">
        <f>OBV!H1318</f>
        <v>CONFIRMED BEARISH</v>
      </c>
      <c r="M1318" s="7">
        <f t="shared" si="200"/>
        <v>25</v>
      </c>
      <c r="N1318" s="7">
        <f t="shared" si="201"/>
        <v>100</v>
      </c>
      <c r="O1318" s="7">
        <f t="shared" si="202"/>
        <v>50</v>
      </c>
      <c r="P1318" s="7">
        <f t="shared" si="203"/>
        <v>16.5</v>
      </c>
      <c r="Q1318" s="8">
        <f t="shared" si="204"/>
        <v>53.725000000000001</v>
      </c>
      <c r="R1318" s="8">
        <f t="shared" si="205"/>
        <v>46.625</v>
      </c>
      <c r="S1318" s="8">
        <f t="shared" si="206"/>
        <v>38.674999999999997</v>
      </c>
      <c r="T1318" s="8">
        <f t="shared" si="207"/>
        <v>47.875</v>
      </c>
      <c r="U1318" s="7">
        <f t="shared" si="208"/>
        <v>46.341666666666661</v>
      </c>
      <c r="V1318" s="7">
        <f t="shared" si="209"/>
        <v>46.724999999999994</v>
      </c>
    </row>
    <row r="1319" spans="1:22" ht="13.5" x14ac:dyDescent="0.25">
      <c r="A1319" s="3">
        <f>RSI!A1319</f>
        <v>44628</v>
      </c>
      <c r="B1319" s="2">
        <f>RSI!B1319</f>
        <v>2.38</v>
      </c>
      <c r="C1319" s="2">
        <f>RSI!I1319</f>
        <v>68.739268980457751</v>
      </c>
      <c r="D1319" s="2">
        <f>MACD!E1319</f>
        <v>-9.3476823165142164E-2</v>
      </c>
      <c r="E1319" s="2">
        <f>MACD!F1319</f>
        <v>-3.5711974808266225E-2</v>
      </c>
      <c r="F1319" s="2">
        <f>'Moving Avg'!D1319</f>
        <v>2.3540000000000001</v>
      </c>
      <c r="G1319" s="2">
        <f>'Moving Avg'!F1319</f>
        <v>2.2625000000000002</v>
      </c>
      <c r="H1319" s="2">
        <f>'Moving Avg'!G1319</f>
        <v>2.2839999999999994</v>
      </c>
      <c r="I1319" s="2">
        <f>'Moving Avg'!H1319</f>
        <v>2.1667000000000023</v>
      </c>
      <c r="J1319" s="5" t="str">
        <f>OBV!F1319</f>
        <v>NEUTRAL</v>
      </c>
      <c r="K1319" s="5" t="str">
        <f>OBV!G1319</f>
        <v>NEUTRAL</v>
      </c>
      <c r="L1319" s="5" t="str">
        <f>OBV!H1319</f>
        <v>NEUTRAL</v>
      </c>
      <c r="M1319" s="7">
        <f t="shared" si="200"/>
        <v>25</v>
      </c>
      <c r="N1319" s="7">
        <f t="shared" si="201"/>
        <v>100</v>
      </c>
      <c r="O1319" s="7">
        <f t="shared" si="202"/>
        <v>50</v>
      </c>
      <c r="P1319" s="7">
        <f t="shared" si="203"/>
        <v>33</v>
      </c>
      <c r="Q1319" s="8">
        <f t="shared" si="204"/>
        <v>56.2</v>
      </c>
      <c r="R1319" s="8">
        <f t="shared" si="205"/>
        <v>50.75</v>
      </c>
      <c r="S1319" s="8">
        <f t="shared" si="206"/>
        <v>46.1</v>
      </c>
      <c r="T1319" s="8">
        <f t="shared" si="207"/>
        <v>52</v>
      </c>
      <c r="U1319" s="7">
        <f t="shared" si="208"/>
        <v>51.016666666666673</v>
      </c>
      <c r="V1319" s="7">
        <f t="shared" si="209"/>
        <v>51.262500000000003</v>
      </c>
    </row>
    <row r="1320" spans="1:22" ht="13.5" x14ac:dyDescent="0.25">
      <c r="A1320" s="3">
        <f>RSI!A1320</f>
        <v>44629</v>
      </c>
      <c r="B1320" s="2">
        <f>RSI!B1320</f>
        <v>2.38</v>
      </c>
      <c r="C1320" s="2">
        <f>RSI!I1320</f>
        <v>68.739268980457751</v>
      </c>
      <c r="D1320" s="2">
        <f>MACD!E1320</f>
        <v>-9.2326185568845087E-2</v>
      </c>
      <c r="E1320" s="2">
        <f>MACD!F1320</f>
        <v>-4.7034816960382003E-2</v>
      </c>
      <c r="F1320" s="2">
        <f>'Moving Avg'!D1320</f>
        <v>2.3600000000000003</v>
      </c>
      <c r="G1320" s="2">
        <f>'Moving Avg'!F1320</f>
        <v>2.2685000000000008</v>
      </c>
      <c r="H1320" s="2">
        <f>'Moving Avg'!G1320</f>
        <v>2.2867999999999991</v>
      </c>
      <c r="I1320" s="2">
        <f>'Moving Avg'!H1320</f>
        <v>2.1683000000000021</v>
      </c>
      <c r="J1320" s="5" t="str">
        <f>OBV!F1320</f>
        <v>NEUTRAL</v>
      </c>
      <c r="K1320" s="5" t="str">
        <f>OBV!G1320</f>
        <v>NEUTRAL</v>
      </c>
      <c r="L1320" s="5" t="str">
        <f>OBV!H1320</f>
        <v>NEUTRAL</v>
      </c>
      <c r="M1320" s="7">
        <f t="shared" si="200"/>
        <v>25</v>
      </c>
      <c r="N1320" s="7">
        <f t="shared" si="201"/>
        <v>100</v>
      </c>
      <c r="O1320" s="7">
        <f t="shared" si="202"/>
        <v>50</v>
      </c>
      <c r="P1320" s="7">
        <f t="shared" si="203"/>
        <v>33</v>
      </c>
      <c r="Q1320" s="8">
        <f t="shared" si="204"/>
        <v>56.2</v>
      </c>
      <c r="R1320" s="8">
        <f t="shared" si="205"/>
        <v>50.75</v>
      </c>
      <c r="S1320" s="8">
        <f t="shared" si="206"/>
        <v>46.1</v>
      </c>
      <c r="T1320" s="8">
        <f t="shared" si="207"/>
        <v>52</v>
      </c>
      <c r="U1320" s="7">
        <f t="shared" si="208"/>
        <v>51.016666666666673</v>
      </c>
      <c r="V1320" s="7">
        <f t="shared" si="209"/>
        <v>51.262500000000003</v>
      </c>
    </row>
    <row r="1321" spans="1:22" ht="13.5" x14ac:dyDescent="0.25">
      <c r="A1321" s="3">
        <f>RSI!A1321</f>
        <v>44630</v>
      </c>
      <c r="B1321" s="2">
        <f>RSI!B1321</f>
        <v>2.38</v>
      </c>
      <c r="C1321" s="2">
        <f>RSI!I1321</f>
        <v>68.739268980457751</v>
      </c>
      <c r="D1321" s="2">
        <f>MACD!E1321</f>
        <v>-7.6469404710562738E-2</v>
      </c>
      <c r="E1321" s="2">
        <f>MACD!F1321</f>
        <v>-5.2921734510418157E-2</v>
      </c>
      <c r="F1321" s="2">
        <f>'Moving Avg'!D1321</f>
        <v>2.3659999999999997</v>
      </c>
      <c r="G1321" s="2">
        <f>'Moving Avg'!F1321</f>
        <v>2.2745000000000006</v>
      </c>
      <c r="H1321" s="2">
        <f>'Moving Avg'!G1321</f>
        <v>2.2897999999999992</v>
      </c>
      <c r="I1321" s="2">
        <f>'Moving Avg'!H1321</f>
        <v>2.1699000000000024</v>
      </c>
      <c r="J1321" s="5" t="str">
        <f>OBV!F1321</f>
        <v>NEUTRAL</v>
      </c>
      <c r="K1321" s="5" t="str">
        <f>OBV!G1321</f>
        <v>NEUTRAL</v>
      </c>
      <c r="L1321" s="5" t="str">
        <f>OBV!H1321</f>
        <v>NEUTRAL</v>
      </c>
      <c r="M1321" s="7">
        <f t="shared" si="200"/>
        <v>25</v>
      </c>
      <c r="N1321" s="7">
        <f t="shared" si="201"/>
        <v>100</v>
      </c>
      <c r="O1321" s="7">
        <f t="shared" si="202"/>
        <v>50</v>
      </c>
      <c r="P1321" s="7">
        <f t="shared" si="203"/>
        <v>33</v>
      </c>
      <c r="Q1321" s="8">
        <f t="shared" si="204"/>
        <v>56.2</v>
      </c>
      <c r="R1321" s="8">
        <f t="shared" si="205"/>
        <v>50.75</v>
      </c>
      <c r="S1321" s="8">
        <f t="shared" si="206"/>
        <v>46.1</v>
      </c>
      <c r="T1321" s="8">
        <f t="shared" si="207"/>
        <v>52</v>
      </c>
      <c r="U1321" s="7">
        <f t="shared" si="208"/>
        <v>51.016666666666673</v>
      </c>
      <c r="V1321" s="7">
        <f t="shared" si="209"/>
        <v>51.262500000000003</v>
      </c>
    </row>
    <row r="1322" spans="1:22" ht="13.5" x14ac:dyDescent="0.25">
      <c r="A1322" s="3">
        <f>RSI!A1322</f>
        <v>44631</v>
      </c>
      <c r="B1322" s="2">
        <f>RSI!B1322</f>
        <v>2.38</v>
      </c>
      <c r="C1322" s="2">
        <f>RSI!I1322</f>
        <v>68.739268980457751</v>
      </c>
      <c r="D1322" s="2">
        <f>MACD!E1322</f>
        <v>-6.351643503856863E-2</v>
      </c>
      <c r="E1322" s="2">
        <f>MACD!F1322</f>
        <v>-5.5040674616048252E-2</v>
      </c>
      <c r="F1322" s="2">
        <f>'Moving Avg'!D1322</f>
        <v>2.3719999999999999</v>
      </c>
      <c r="G1322" s="2">
        <f>'Moving Avg'!F1322</f>
        <v>2.285000000000001</v>
      </c>
      <c r="H1322" s="2">
        <f>'Moving Avg'!G1322</f>
        <v>2.2927999999999993</v>
      </c>
      <c r="I1322" s="2">
        <f>'Moving Avg'!H1322</f>
        <v>2.1715000000000022</v>
      </c>
      <c r="J1322" s="5" t="str">
        <f>OBV!F1322</f>
        <v>NEUTRAL</v>
      </c>
      <c r="K1322" s="5" t="str">
        <f>OBV!G1322</f>
        <v>NEUTRAL</v>
      </c>
      <c r="L1322" s="5" t="str">
        <f>OBV!H1322</f>
        <v>NEUTRAL</v>
      </c>
      <c r="M1322" s="7">
        <f t="shared" si="200"/>
        <v>25</v>
      </c>
      <c r="N1322" s="7">
        <f t="shared" si="201"/>
        <v>45</v>
      </c>
      <c r="O1322" s="7">
        <f t="shared" si="202"/>
        <v>50</v>
      </c>
      <c r="P1322" s="7">
        <f t="shared" si="203"/>
        <v>33</v>
      </c>
      <c r="Q1322" s="8">
        <f t="shared" si="204"/>
        <v>36.950000000000003</v>
      </c>
      <c r="R1322" s="8">
        <f t="shared" si="205"/>
        <v>39.75</v>
      </c>
      <c r="S1322" s="8">
        <f t="shared" si="206"/>
        <v>37.85</v>
      </c>
      <c r="T1322" s="8">
        <f t="shared" si="207"/>
        <v>38.25</v>
      </c>
      <c r="U1322" s="7">
        <f t="shared" si="208"/>
        <v>38.183333333333337</v>
      </c>
      <c r="V1322" s="7">
        <f t="shared" si="209"/>
        <v>38.200000000000003</v>
      </c>
    </row>
    <row r="1323" spans="1:22" ht="13.5" x14ac:dyDescent="0.25">
      <c r="A1323" s="3">
        <f>RSI!A1323</f>
        <v>44634</v>
      </c>
      <c r="B1323" s="2">
        <f>RSI!B1323</f>
        <v>2.38</v>
      </c>
      <c r="C1323" s="2">
        <f>RSI!I1323</f>
        <v>68.739268980457751</v>
      </c>
      <c r="D1323" s="2">
        <f>MACD!E1323</f>
        <v>-5.2986143300811861E-2</v>
      </c>
      <c r="E1323" s="2">
        <f>MACD!F1323</f>
        <v>-5.4629768353000971E-2</v>
      </c>
      <c r="F1323" s="2">
        <f>'Moving Avg'!D1323</f>
        <v>2.38</v>
      </c>
      <c r="G1323" s="2">
        <f>'Moving Avg'!F1323</f>
        <v>2.295500000000001</v>
      </c>
      <c r="H1323" s="2">
        <f>'Moving Avg'!G1323</f>
        <v>2.295799999999999</v>
      </c>
      <c r="I1323" s="2">
        <f>'Moving Avg'!H1323</f>
        <v>2.1731000000000025</v>
      </c>
      <c r="J1323" s="5" t="str">
        <f>OBV!F1323</f>
        <v>BULLISH</v>
      </c>
      <c r="K1323" s="5" t="str">
        <f>OBV!G1323</f>
        <v>NEUTRAL</v>
      </c>
      <c r="L1323" s="5" t="str">
        <f>OBV!H1323</f>
        <v>CONFIRMED BULLISH</v>
      </c>
      <c r="M1323" s="7">
        <f t="shared" si="200"/>
        <v>25</v>
      </c>
      <c r="N1323" s="7">
        <f t="shared" si="201"/>
        <v>0</v>
      </c>
      <c r="O1323" s="7">
        <f t="shared" si="202"/>
        <v>50</v>
      </c>
      <c r="P1323" s="7">
        <f t="shared" si="203"/>
        <v>83.5</v>
      </c>
      <c r="Q1323" s="8">
        <f t="shared" si="204"/>
        <v>28.774999999999999</v>
      </c>
      <c r="R1323" s="8">
        <f t="shared" si="205"/>
        <v>43.375</v>
      </c>
      <c r="S1323" s="8">
        <f t="shared" si="206"/>
        <v>53.825000000000003</v>
      </c>
      <c r="T1323" s="8">
        <f t="shared" si="207"/>
        <v>39.625</v>
      </c>
      <c r="U1323" s="7">
        <f t="shared" si="208"/>
        <v>41.991666666666667</v>
      </c>
      <c r="V1323" s="7">
        <f t="shared" si="209"/>
        <v>41.400000000000006</v>
      </c>
    </row>
    <row r="1324" spans="1:22" ht="13.5" x14ac:dyDescent="0.25">
      <c r="A1324" s="3">
        <f>RSI!A1324</f>
        <v>44635</v>
      </c>
      <c r="B1324" s="2">
        <f>RSI!B1324</f>
        <v>2.38</v>
      </c>
      <c r="C1324" s="2">
        <f>RSI!I1324</f>
        <v>68.739268980457751</v>
      </c>
      <c r="D1324" s="2">
        <f>MACD!E1324</f>
        <v>-4.4473964380337794E-2</v>
      </c>
      <c r="E1324" s="2">
        <f>MACD!F1324</f>
        <v>-5.259860755846834E-2</v>
      </c>
      <c r="F1324" s="2">
        <f>'Moving Avg'!D1324</f>
        <v>2.38</v>
      </c>
      <c r="G1324" s="2">
        <f>'Moving Avg'!F1324</f>
        <v>2.3060000000000009</v>
      </c>
      <c r="H1324" s="2">
        <f>'Moving Avg'!G1324</f>
        <v>2.2987999999999986</v>
      </c>
      <c r="I1324" s="2">
        <f>'Moving Avg'!H1324</f>
        <v>2.1747000000000023</v>
      </c>
      <c r="J1324" s="5" t="str">
        <f>OBV!F1324</f>
        <v>NEUTRAL</v>
      </c>
      <c r="K1324" s="5" t="str">
        <f>OBV!G1324</f>
        <v>NEUTRAL</v>
      </c>
      <c r="L1324" s="5" t="str">
        <f>OBV!H1324</f>
        <v>NEUTRAL</v>
      </c>
      <c r="M1324" s="7">
        <f t="shared" si="200"/>
        <v>25</v>
      </c>
      <c r="N1324" s="7">
        <f t="shared" si="201"/>
        <v>0</v>
      </c>
      <c r="O1324" s="7">
        <f t="shared" si="202"/>
        <v>50</v>
      </c>
      <c r="P1324" s="7">
        <f t="shared" si="203"/>
        <v>33</v>
      </c>
      <c r="Q1324" s="8">
        <f t="shared" si="204"/>
        <v>21.2</v>
      </c>
      <c r="R1324" s="8">
        <f t="shared" si="205"/>
        <v>30.75</v>
      </c>
      <c r="S1324" s="8">
        <f t="shared" si="206"/>
        <v>31.1</v>
      </c>
      <c r="T1324" s="8">
        <f t="shared" si="207"/>
        <v>27</v>
      </c>
      <c r="U1324" s="7">
        <f t="shared" si="208"/>
        <v>27.683333333333337</v>
      </c>
      <c r="V1324" s="7">
        <f t="shared" si="209"/>
        <v>27.512500000000003</v>
      </c>
    </row>
    <row r="1325" spans="1:22" ht="13.5" x14ac:dyDescent="0.25">
      <c r="A1325" s="3">
        <f>RSI!A1325</f>
        <v>44636</v>
      </c>
      <c r="B1325" s="2">
        <f>RSI!B1325</f>
        <v>2.38</v>
      </c>
      <c r="C1325" s="2">
        <f>RSI!I1325</f>
        <v>68.739268980457751</v>
      </c>
      <c r="D1325" s="2">
        <f>MACD!E1325</f>
        <v>-3.7639932868509529E-2</v>
      </c>
      <c r="E1325" s="2">
        <f>MACD!F1325</f>
        <v>-4.9606872620476583E-2</v>
      </c>
      <c r="F1325" s="2">
        <f>'Moving Avg'!D1325</f>
        <v>2.38</v>
      </c>
      <c r="G1325" s="2">
        <f>'Moving Avg'!F1325</f>
        <v>2.3170000000000011</v>
      </c>
      <c r="H1325" s="2">
        <f>'Moving Avg'!G1325</f>
        <v>2.3017999999999983</v>
      </c>
      <c r="I1325" s="2">
        <f>'Moving Avg'!H1325</f>
        <v>2.1763000000000021</v>
      </c>
      <c r="J1325" s="5" t="str">
        <f>OBV!F1325</f>
        <v>NEUTRAL</v>
      </c>
      <c r="K1325" s="5" t="str">
        <f>OBV!G1325</f>
        <v>NEUTRAL</v>
      </c>
      <c r="L1325" s="5" t="str">
        <f>OBV!H1325</f>
        <v>NEUTRAL</v>
      </c>
      <c r="M1325" s="7">
        <f t="shared" si="200"/>
        <v>25</v>
      </c>
      <c r="N1325" s="7">
        <f t="shared" si="201"/>
        <v>0</v>
      </c>
      <c r="O1325" s="7">
        <f t="shared" si="202"/>
        <v>50</v>
      </c>
      <c r="P1325" s="7">
        <f t="shared" si="203"/>
        <v>33</v>
      </c>
      <c r="Q1325" s="8">
        <f t="shared" si="204"/>
        <v>21.2</v>
      </c>
      <c r="R1325" s="8">
        <f t="shared" si="205"/>
        <v>30.75</v>
      </c>
      <c r="S1325" s="8">
        <f t="shared" si="206"/>
        <v>31.1</v>
      </c>
      <c r="T1325" s="8">
        <f t="shared" si="207"/>
        <v>27</v>
      </c>
      <c r="U1325" s="7">
        <f t="shared" si="208"/>
        <v>27.683333333333337</v>
      </c>
      <c r="V1325" s="7">
        <f t="shared" si="209"/>
        <v>27.512500000000003</v>
      </c>
    </row>
    <row r="1326" spans="1:22" ht="13.5" x14ac:dyDescent="0.25">
      <c r="A1326" s="3">
        <f>RSI!A1326</f>
        <v>44637</v>
      </c>
      <c r="B1326" s="2">
        <f>RSI!B1326</f>
        <v>2.38</v>
      </c>
      <c r="C1326" s="2">
        <f>RSI!I1326</f>
        <v>68.739268980457751</v>
      </c>
      <c r="D1326" s="2">
        <f>MACD!E1326</f>
        <v>-3.2198569913447272E-2</v>
      </c>
      <c r="E1326" s="2">
        <f>MACD!F1326</f>
        <v>-4.6125212079070728E-2</v>
      </c>
      <c r="F1326" s="2">
        <f>'Moving Avg'!D1326</f>
        <v>2.38</v>
      </c>
      <c r="G1326" s="2">
        <f>'Moving Avg'!F1326</f>
        <v>2.3280000000000007</v>
      </c>
      <c r="H1326" s="2">
        <f>'Moving Avg'!G1326</f>
        <v>2.3047999999999984</v>
      </c>
      <c r="I1326" s="2">
        <f>'Moving Avg'!H1326</f>
        <v>2.1779000000000024</v>
      </c>
      <c r="J1326" s="5" t="str">
        <f>OBV!F1326</f>
        <v>NEUTRAL</v>
      </c>
      <c r="K1326" s="5" t="str">
        <f>OBV!G1326</f>
        <v>NEUTRAL</v>
      </c>
      <c r="L1326" s="5" t="str">
        <f>OBV!H1326</f>
        <v>NEUTRAL</v>
      </c>
      <c r="M1326" s="7">
        <f t="shared" si="200"/>
        <v>25</v>
      </c>
      <c r="N1326" s="7">
        <f t="shared" si="201"/>
        <v>0</v>
      </c>
      <c r="O1326" s="7">
        <f t="shared" si="202"/>
        <v>50</v>
      </c>
      <c r="P1326" s="7">
        <f t="shared" si="203"/>
        <v>33</v>
      </c>
      <c r="Q1326" s="8">
        <f t="shared" si="204"/>
        <v>21.2</v>
      </c>
      <c r="R1326" s="8">
        <f t="shared" si="205"/>
        <v>30.75</v>
      </c>
      <c r="S1326" s="8">
        <f t="shared" si="206"/>
        <v>31.1</v>
      </c>
      <c r="T1326" s="8">
        <f t="shared" si="207"/>
        <v>27</v>
      </c>
      <c r="U1326" s="7">
        <f t="shared" si="208"/>
        <v>27.683333333333337</v>
      </c>
      <c r="V1326" s="7">
        <f t="shared" si="209"/>
        <v>27.512500000000003</v>
      </c>
    </row>
    <row r="1327" spans="1:22" ht="13.5" x14ac:dyDescent="0.25">
      <c r="A1327" s="3">
        <f>RSI!A1327</f>
        <v>44638</v>
      </c>
      <c r="B1327" s="2">
        <f>RSI!B1327</f>
        <v>2.38</v>
      </c>
      <c r="C1327" s="2">
        <f>RSI!I1327</f>
        <v>68.739268980457751</v>
      </c>
      <c r="D1327" s="2">
        <f>MACD!E1327</f>
        <v>-2.7910338881265151E-2</v>
      </c>
      <c r="E1327" s="2">
        <f>MACD!F1327</f>
        <v>-4.2482237439509615E-2</v>
      </c>
      <c r="F1327" s="2">
        <f>'Moving Avg'!D1327</f>
        <v>2.38</v>
      </c>
      <c r="G1327" s="2">
        <f>'Moving Avg'!F1327</f>
        <v>2.3390000000000009</v>
      </c>
      <c r="H1327" s="2">
        <f>'Moving Avg'!G1327</f>
        <v>2.3061999999999983</v>
      </c>
      <c r="I1327" s="2">
        <f>'Moving Avg'!H1327</f>
        <v>2.1795000000000022</v>
      </c>
      <c r="J1327" s="5" t="str">
        <f>OBV!F1327</f>
        <v>NEUTRAL</v>
      </c>
      <c r="K1327" s="5" t="str">
        <f>OBV!G1327</f>
        <v>NEUTRAL</v>
      </c>
      <c r="L1327" s="5" t="str">
        <f>OBV!H1327</f>
        <v>NEUTRAL</v>
      </c>
      <c r="M1327" s="7">
        <f t="shared" si="200"/>
        <v>25</v>
      </c>
      <c r="N1327" s="7">
        <f t="shared" si="201"/>
        <v>0</v>
      </c>
      <c r="O1327" s="7">
        <f t="shared" si="202"/>
        <v>50</v>
      </c>
      <c r="P1327" s="7">
        <f t="shared" si="203"/>
        <v>33</v>
      </c>
      <c r="Q1327" s="8">
        <f t="shared" si="204"/>
        <v>21.2</v>
      </c>
      <c r="R1327" s="8">
        <f t="shared" si="205"/>
        <v>30.75</v>
      </c>
      <c r="S1327" s="8">
        <f t="shared" si="206"/>
        <v>31.1</v>
      </c>
      <c r="T1327" s="8">
        <f t="shared" si="207"/>
        <v>27</v>
      </c>
      <c r="U1327" s="7">
        <f t="shared" si="208"/>
        <v>27.683333333333337</v>
      </c>
      <c r="V1327" s="7">
        <f t="shared" si="209"/>
        <v>27.512500000000003</v>
      </c>
    </row>
    <row r="1328" spans="1:22" ht="13.5" x14ac:dyDescent="0.25">
      <c r="A1328" s="3">
        <f>RSI!A1328</f>
        <v>44641</v>
      </c>
      <c r="B1328" s="2">
        <f>RSI!B1328</f>
        <v>2.38</v>
      </c>
      <c r="C1328" s="2">
        <f>RSI!I1328</f>
        <v>68.739268980457751</v>
      </c>
      <c r="D1328" s="2">
        <f>MACD!E1328</f>
        <v>-2.6112889053985899E-2</v>
      </c>
      <c r="E1328" s="2">
        <f>MACD!F1328</f>
        <v>-3.9208367762404869E-2</v>
      </c>
      <c r="F1328" s="2">
        <f>'Moving Avg'!D1328</f>
        <v>2.38</v>
      </c>
      <c r="G1328" s="2">
        <f>'Moving Avg'!F1328</f>
        <v>2.3500000000000005</v>
      </c>
      <c r="H1328" s="2">
        <f>'Moving Avg'!G1328</f>
        <v>2.3075999999999981</v>
      </c>
      <c r="I1328" s="2">
        <f>'Moving Avg'!H1328</f>
        <v>2.181100000000002</v>
      </c>
      <c r="J1328" s="5" t="str">
        <f>OBV!F1328</f>
        <v>NEUTRAL</v>
      </c>
      <c r="K1328" s="5" t="str">
        <f>OBV!G1328</f>
        <v>NEUTRAL</v>
      </c>
      <c r="L1328" s="5" t="str">
        <f>OBV!H1328</f>
        <v>NEUTRAL</v>
      </c>
      <c r="M1328" s="7">
        <f t="shared" si="200"/>
        <v>25</v>
      </c>
      <c r="N1328" s="7">
        <f t="shared" si="201"/>
        <v>0</v>
      </c>
      <c r="O1328" s="7">
        <f t="shared" si="202"/>
        <v>50</v>
      </c>
      <c r="P1328" s="7">
        <f t="shared" si="203"/>
        <v>33</v>
      </c>
      <c r="Q1328" s="8">
        <f t="shared" si="204"/>
        <v>21.2</v>
      </c>
      <c r="R1328" s="8">
        <f t="shared" si="205"/>
        <v>30.75</v>
      </c>
      <c r="S1328" s="8">
        <f t="shared" si="206"/>
        <v>31.1</v>
      </c>
      <c r="T1328" s="8">
        <f t="shared" si="207"/>
        <v>27</v>
      </c>
      <c r="U1328" s="7">
        <f t="shared" si="208"/>
        <v>27.683333333333337</v>
      </c>
      <c r="V1328" s="7">
        <f t="shared" si="209"/>
        <v>27.512500000000003</v>
      </c>
    </row>
    <row r="1329" spans="1:22" ht="13.5" x14ac:dyDescent="0.25">
      <c r="A1329" s="3">
        <f>RSI!A1329</f>
        <v>44642</v>
      </c>
      <c r="B1329" s="2">
        <f>RSI!B1329</f>
        <v>2.38</v>
      </c>
      <c r="C1329" s="2">
        <f>RSI!I1329</f>
        <v>68.739268980457751</v>
      </c>
      <c r="D1329" s="2">
        <f>MACD!E1329</f>
        <v>-1.8709042163052025E-2</v>
      </c>
      <c r="E1329" s="2">
        <f>MACD!F1329</f>
        <v>-3.5108502642534303E-2</v>
      </c>
      <c r="F1329" s="2">
        <f>'Moving Avg'!D1329</f>
        <v>2.38</v>
      </c>
      <c r="G1329" s="2">
        <f>'Moving Avg'!F1329</f>
        <v>2.3610000000000007</v>
      </c>
      <c r="H1329" s="2">
        <f>'Moving Avg'!G1329</f>
        <v>2.3089999999999979</v>
      </c>
      <c r="I1329" s="2">
        <f>'Moving Avg'!H1329</f>
        <v>2.1827000000000023</v>
      </c>
      <c r="J1329" s="5" t="str">
        <f>OBV!F1329</f>
        <v>NEUTRAL</v>
      </c>
      <c r="K1329" s="5" t="str">
        <f>OBV!G1329</f>
        <v>NEUTRAL</v>
      </c>
      <c r="L1329" s="5" t="str">
        <f>OBV!H1329</f>
        <v>NEUTRAL</v>
      </c>
      <c r="M1329" s="7">
        <f t="shared" si="200"/>
        <v>25</v>
      </c>
      <c r="N1329" s="7">
        <f t="shared" si="201"/>
        <v>0</v>
      </c>
      <c r="O1329" s="7">
        <f t="shared" si="202"/>
        <v>50</v>
      </c>
      <c r="P1329" s="7">
        <f t="shared" si="203"/>
        <v>33</v>
      </c>
      <c r="Q1329" s="8">
        <f t="shared" si="204"/>
        <v>21.2</v>
      </c>
      <c r="R1329" s="8">
        <f t="shared" si="205"/>
        <v>30.75</v>
      </c>
      <c r="S1329" s="8">
        <f t="shared" si="206"/>
        <v>31.1</v>
      </c>
      <c r="T1329" s="8">
        <f t="shared" si="207"/>
        <v>27</v>
      </c>
      <c r="U1329" s="7">
        <f t="shared" si="208"/>
        <v>27.683333333333337</v>
      </c>
      <c r="V1329" s="7">
        <f t="shared" si="209"/>
        <v>27.512500000000003</v>
      </c>
    </row>
    <row r="1330" spans="1:22" ht="13.5" x14ac:dyDescent="0.25">
      <c r="A1330" s="3">
        <f>RSI!A1330</f>
        <v>44643</v>
      </c>
      <c r="B1330" s="2">
        <f>RSI!B1330</f>
        <v>2.38</v>
      </c>
      <c r="C1330" s="2">
        <f>RSI!I1330</f>
        <v>68.739268980457751</v>
      </c>
      <c r="D1330" s="2">
        <f>MACD!E1330</f>
        <v>-1.2695098961744034E-2</v>
      </c>
      <c r="E1330" s="2">
        <f>MACD!F1330</f>
        <v>-3.0625821906376253E-2</v>
      </c>
      <c r="F1330" s="2">
        <f>'Moving Avg'!D1330</f>
        <v>2.38</v>
      </c>
      <c r="G1330" s="2">
        <f>'Moving Avg'!F1330</f>
        <v>2.3675000000000006</v>
      </c>
      <c r="H1330" s="2">
        <f>'Moving Avg'!G1330</f>
        <v>2.3103999999999978</v>
      </c>
      <c r="I1330" s="2">
        <f>'Moving Avg'!H1330</f>
        <v>2.1843000000000021</v>
      </c>
      <c r="J1330" s="5" t="str">
        <f>OBV!F1330</f>
        <v>NEUTRAL</v>
      </c>
      <c r="K1330" s="5" t="str">
        <f>OBV!G1330</f>
        <v>NEUTRAL</v>
      </c>
      <c r="L1330" s="5" t="str">
        <f>OBV!H1330</f>
        <v>NEUTRAL</v>
      </c>
      <c r="M1330" s="7">
        <f t="shared" si="200"/>
        <v>25</v>
      </c>
      <c r="N1330" s="7">
        <f t="shared" si="201"/>
        <v>0</v>
      </c>
      <c r="O1330" s="7">
        <f t="shared" si="202"/>
        <v>50</v>
      </c>
      <c r="P1330" s="7">
        <f t="shared" si="203"/>
        <v>33</v>
      </c>
      <c r="Q1330" s="8">
        <f t="shared" si="204"/>
        <v>21.2</v>
      </c>
      <c r="R1330" s="8">
        <f t="shared" si="205"/>
        <v>30.75</v>
      </c>
      <c r="S1330" s="8">
        <f t="shared" si="206"/>
        <v>31.1</v>
      </c>
      <c r="T1330" s="8">
        <f t="shared" si="207"/>
        <v>27</v>
      </c>
      <c r="U1330" s="7">
        <f t="shared" si="208"/>
        <v>27.683333333333337</v>
      </c>
      <c r="V1330" s="7">
        <f t="shared" si="209"/>
        <v>27.512500000000003</v>
      </c>
    </row>
    <row r="1331" spans="1:22" ht="13.5" x14ac:dyDescent="0.25">
      <c r="A1331" s="3">
        <f>RSI!A1331</f>
        <v>44644</v>
      </c>
      <c r="B1331" s="2">
        <f>RSI!B1331</f>
        <v>2.2799999999999998</v>
      </c>
      <c r="C1331" s="2">
        <f>RSI!I1331</f>
        <v>34.624162793824581</v>
      </c>
      <c r="D1331" s="2">
        <f>MACD!E1331</f>
        <v>-4.3123920047127839E-4</v>
      </c>
      <c r="E1331" s="2">
        <f>MACD!F1331</f>
        <v>-2.4586905365195259E-2</v>
      </c>
      <c r="F1331" s="2">
        <f>'Moving Avg'!D1331</f>
        <v>2.36</v>
      </c>
      <c r="G1331" s="2">
        <f>'Moving Avg'!F1331</f>
        <v>2.3640000000000003</v>
      </c>
      <c r="H1331" s="2">
        <f>'Moving Avg'!G1331</f>
        <v>2.3097999999999979</v>
      </c>
      <c r="I1331" s="2">
        <f>'Moving Avg'!H1331</f>
        <v>2.1854000000000018</v>
      </c>
      <c r="J1331" s="5" t="str">
        <f>OBV!F1331</f>
        <v>BEARISH</v>
      </c>
      <c r="K1331" s="5" t="str">
        <f>OBV!G1331</f>
        <v>NEUTRAL</v>
      </c>
      <c r="L1331" s="5" t="str">
        <f>OBV!H1331</f>
        <v>CONFIRMED BEARISH</v>
      </c>
      <c r="M1331" s="7">
        <f t="shared" si="200"/>
        <v>25</v>
      </c>
      <c r="N1331" s="7">
        <f t="shared" si="201"/>
        <v>0</v>
      </c>
      <c r="O1331" s="7">
        <f t="shared" si="202"/>
        <v>50</v>
      </c>
      <c r="P1331" s="7">
        <f t="shared" si="203"/>
        <v>16.5</v>
      </c>
      <c r="Q1331" s="8">
        <f t="shared" si="204"/>
        <v>18.725000000000001</v>
      </c>
      <c r="R1331" s="8">
        <f t="shared" si="205"/>
        <v>26.625</v>
      </c>
      <c r="S1331" s="8">
        <f t="shared" si="206"/>
        <v>23.675000000000001</v>
      </c>
      <c r="T1331" s="8">
        <f t="shared" si="207"/>
        <v>22.875</v>
      </c>
      <c r="U1331" s="7">
        <f t="shared" si="208"/>
        <v>23.008333333333336</v>
      </c>
      <c r="V1331" s="7">
        <f t="shared" si="209"/>
        <v>22.975000000000001</v>
      </c>
    </row>
    <row r="1332" spans="1:22" ht="13.5" x14ac:dyDescent="0.25">
      <c r="A1332" s="3">
        <f>RSI!A1332</f>
        <v>44645</v>
      </c>
      <c r="B1332" s="2">
        <f>RSI!B1332</f>
        <v>2.2799999999999998</v>
      </c>
      <c r="C1332" s="2">
        <f>RSI!I1332</f>
        <v>34.624162793824595</v>
      </c>
      <c r="D1332" s="2">
        <f>MACD!E1332</f>
        <v>1.0321713480872852E-2</v>
      </c>
      <c r="E1332" s="2">
        <f>MACD!F1332</f>
        <v>-1.760518159598164E-2</v>
      </c>
      <c r="F1332" s="2">
        <f>'Moving Avg'!D1332</f>
        <v>2.34</v>
      </c>
      <c r="G1332" s="2">
        <f>'Moving Avg'!F1332</f>
        <v>2.3605000000000005</v>
      </c>
      <c r="H1332" s="2">
        <f>'Moving Avg'!G1332</f>
        <v>2.3091999999999979</v>
      </c>
      <c r="I1332" s="2">
        <f>'Moving Avg'!H1332</f>
        <v>2.1865000000000019</v>
      </c>
      <c r="J1332" s="5" t="str">
        <f>OBV!F1332</f>
        <v>BEARISH</v>
      </c>
      <c r="K1332" s="5" t="str">
        <f>OBV!G1332</f>
        <v>NEUTRAL</v>
      </c>
      <c r="L1332" s="5" t="str">
        <f>OBV!H1332</f>
        <v>CONFIRMED BEARISH</v>
      </c>
      <c r="M1332" s="7">
        <f t="shared" si="200"/>
        <v>25</v>
      </c>
      <c r="N1332" s="7">
        <f t="shared" si="201"/>
        <v>0</v>
      </c>
      <c r="O1332" s="7">
        <f t="shared" si="202"/>
        <v>50</v>
      </c>
      <c r="P1332" s="7">
        <f t="shared" si="203"/>
        <v>16.5</v>
      </c>
      <c r="Q1332" s="8">
        <f t="shared" si="204"/>
        <v>18.725000000000001</v>
      </c>
      <c r="R1332" s="8">
        <f t="shared" si="205"/>
        <v>26.625</v>
      </c>
      <c r="S1332" s="8">
        <f t="shared" si="206"/>
        <v>23.675000000000001</v>
      </c>
      <c r="T1332" s="8">
        <f t="shared" si="207"/>
        <v>22.875</v>
      </c>
      <c r="U1332" s="7">
        <f t="shared" si="208"/>
        <v>23.008333333333336</v>
      </c>
      <c r="V1332" s="7">
        <f t="shared" si="209"/>
        <v>22.975000000000001</v>
      </c>
    </row>
    <row r="1333" spans="1:22" ht="13.5" x14ac:dyDescent="0.25">
      <c r="A1333" s="3">
        <f>RSI!A1333</f>
        <v>44648</v>
      </c>
      <c r="B1333" s="2">
        <f>RSI!B1333</f>
        <v>2.2799999999999998</v>
      </c>
      <c r="C1333" s="2">
        <f>RSI!I1333</f>
        <v>34.624162793824581</v>
      </c>
      <c r="D1333" s="2">
        <f>MACD!E1333</f>
        <v>1.9768366282713501E-2</v>
      </c>
      <c r="E1333" s="2">
        <f>MACD!F1333</f>
        <v>-1.0130472020242611E-2</v>
      </c>
      <c r="F1333" s="2">
        <f>'Moving Avg'!D1333</f>
        <v>2.3199999999999994</v>
      </c>
      <c r="G1333" s="2">
        <f>'Moving Avg'!F1333</f>
        <v>2.3570000000000002</v>
      </c>
      <c r="H1333" s="2">
        <f>'Moving Avg'!G1333</f>
        <v>2.308599999999998</v>
      </c>
      <c r="I1333" s="2">
        <f>'Moving Avg'!H1333</f>
        <v>2.187600000000002</v>
      </c>
      <c r="J1333" s="5" t="str">
        <f>OBV!F1333</f>
        <v>BEARISH</v>
      </c>
      <c r="K1333" s="5" t="str">
        <f>OBV!G1333</f>
        <v>NEUTRAL</v>
      </c>
      <c r="L1333" s="5" t="str">
        <f>OBV!H1333</f>
        <v>CONFIRMED BEARISH</v>
      </c>
      <c r="M1333" s="7">
        <f t="shared" si="200"/>
        <v>25</v>
      </c>
      <c r="N1333" s="7">
        <f t="shared" si="201"/>
        <v>0</v>
      </c>
      <c r="O1333" s="7">
        <f t="shared" si="202"/>
        <v>50</v>
      </c>
      <c r="P1333" s="7">
        <f t="shared" si="203"/>
        <v>16.5</v>
      </c>
      <c r="Q1333" s="8">
        <f t="shared" si="204"/>
        <v>18.725000000000001</v>
      </c>
      <c r="R1333" s="8">
        <f t="shared" si="205"/>
        <v>26.625</v>
      </c>
      <c r="S1333" s="8">
        <f t="shared" si="206"/>
        <v>23.675000000000001</v>
      </c>
      <c r="T1333" s="8">
        <f t="shared" si="207"/>
        <v>22.875</v>
      </c>
      <c r="U1333" s="7">
        <f t="shared" si="208"/>
        <v>23.008333333333336</v>
      </c>
      <c r="V1333" s="7">
        <f t="shared" si="209"/>
        <v>22.975000000000001</v>
      </c>
    </row>
    <row r="1334" spans="1:22" ht="13.5" x14ac:dyDescent="0.25">
      <c r="A1334" s="3">
        <f>RSI!A1334</f>
        <v>44649</v>
      </c>
      <c r="B1334" s="2">
        <f>RSI!B1334</f>
        <v>2.1800000000000002</v>
      </c>
      <c r="C1334" s="2">
        <f>RSI!I1334</f>
        <v>21.374744704936418</v>
      </c>
      <c r="D1334" s="2">
        <f>MACD!E1334</f>
        <v>3.5491318007429662E-2</v>
      </c>
      <c r="E1334" s="2">
        <f>MACD!F1334</f>
        <v>-1.0061140147081572E-3</v>
      </c>
      <c r="F1334" s="2">
        <f>'Moving Avg'!D1334</f>
        <v>2.2799999999999998</v>
      </c>
      <c r="G1334" s="2">
        <f>'Moving Avg'!F1334</f>
        <v>2.3485</v>
      </c>
      <c r="H1334" s="2">
        <f>'Moving Avg'!G1334</f>
        <v>2.3059999999999983</v>
      </c>
      <c r="I1334" s="2">
        <f>'Moving Avg'!H1334</f>
        <v>2.1882000000000019</v>
      </c>
      <c r="J1334" s="5" t="str">
        <f>OBV!F1334</f>
        <v>BEARISH</v>
      </c>
      <c r="K1334" s="5" t="str">
        <f>OBV!G1334</f>
        <v>NEUTRAL</v>
      </c>
      <c r="L1334" s="5" t="str">
        <f>OBV!H1334</f>
        <v>CONFIRMED BEARISH</v>
      </c>
      <c r="M1334" s="7">
        <f t="shared" si="200"/>
        <v>50</v>
      </c>
      <c r="N1334" s="7">
        <f t="shared" si="201"/>
        <v>0</v>
      </c>
      <c r="O1334" s="7">
        <f t="shared" si="202"/>
        <v>50</v>
      </c>
      <c r="P1334" s="7">
        <f t="shared" si="203"/>
        <v>16.5</v>
      </c>
      <c r="Q1334" s="8">
        <f t="shared" si="204"/>
        <v>27.475000000000001</v>
      </c>
      <c r="R1334" s="8">
        <f t="shared" si="205"/>
        <v>31.625</v>
      </c>
      <c r="S1334" s="8">
        <f t="shared" si="206"/>
        <v>27.425000000000001</v>
      </c>
      <c r="T1334" s="8">
        <f t="shared" si="207"/>
        <v>29.125</v>
      </c>
      <c r="U1334" s="7">
        <f t="shared" si="208"/>
        <v>28.841666666666669</v>
      </c>
      <c r="V1334" s="7">
        <f t="shared" si="209"/>
        <v>28.912500000000001</v>
      </c>
    </row>
    <row r="1335" spans="1:22" ht="13.5" x14ac:dyDescent="0.25">
      <c r="A1335" s="3">
        <f>RSI!A1335</f>
        <v>44650</v>
      </c>
      <c r="B1335" s="2">
        <f>RSI!B1335</f>
        <v>2.1800000000000002</v>
      </c>
      <c r="C1335" s="2">
        <f>RSI!I1335</f>
        <v>21.374744704936418</v>
      </c>
      <c r="D1335" s="2">
        <f>MACD!E1335</f>
        <v>4.9684612743233547E-2</v>
      </c>
      <c r="E1335" s="2">
        <f>MACD!F1335</f>
        <v>9.132031336880184E-3</v>
      </c>
      <c r="F1335" s="2">
        <f>'Moving Avg'!D1335</f>
        <v>2.2399999999999998</v>
      </c>
      <c r="G1335" s="2">
        <f>'Moving Avg'!F1335</f>
        <v>2.34</v>
      </c>
      <c r="H1335" s="2">
        <f>'Moving Avg'!G1335</f>
        <v>2.303399999999999</v>
      </c>
      <c r="I1335" s="2">
        <f>'Moving Avg'!H1335</f>
        <v>2.1888000000000019</v>
      </c>
      <c r="J1335" s="5" t="str">
        <f>OBV!F1335</f>
        <v>BEARISH</v>
      </c>
      <c r="K1335" s="5" t="str">
        <f>OBV!G1335</f>
        <v>NEUTRAL</v>
      </c>
      <c r="L1335" s="5" t="str">
        <f>OBV!H1335</f>
        <v>CONFIRMED BEARISH</v>
      </c>
      <c r="M1335" s="7">
        <f t="shared" si="200"/>
        <v>50</v>
      </c>
      <c r="N1335" s="7">
        <f t="shared" si="201"/>
        <v>0</v>
      </c>
      <c r="O1335" s="7">
        <f t="shared" si="202"/>
        <v>50</v>
      </c>
      <c r="P1335" s="7">
        <f t="shared" si="203"/>
        <v>16.5</v>
      </c>
      <c r="Q1335" s="8">
        <f t="shared" si="204"/>
        <v>27.475000000000001</v>
      </c>
      <c r="R1335" s="8">
        <f t="shared" si="205"/>
        <v>31.625</v>
      </c>
      <c r="S1335" s="8">
        <f t="shared" si="206"/>
        <v>27.425000000000001</v>
      </c>
      <c r="T1335" s="8">
        <f t="shared" si="207"/>
        <v>29.125</v>
      </c>
      <c r="U1335" s="7">
        <f t="shared" si="208"/>
        <v>28.841666666666669</v>
      </c>
      <c r="V1335" s="7">
        <f t="shared" si="209"/>
        <v>28.912500000000001</v>
      </c>
    </row>
    <row r="1336" spans="1:22" ht="13.5" x14ac:dyDescent="0.25">
      <c r="A1336" s="3">
        <f>RSI!A1336</f>
        <v>44651</v>
      </c>
      <c r="B1336" s="2">
        <f>RSI!B1336</f>
        <v>2.27</v>
      </c>
      <c r="C1336" s="2">
        <f>RSI!I1336</f>
        <v>43.815812010097012</v>
      </c>
      <c r="D1336" s="2">
        <f>MACD!E1336</f>
        <v>5.5851044655977677E-2</v>
      </c>
      <c r="E1336" s="2">
        <f>MACD!F1336</f>
        <v>1.8475834000699683E-2</v>
      </c>
      <c r="F1336" s="2">
        <f>'Moving Avg'!D1336</f>
        <v>2.238</v>
      </c>
      <c r="G1336" s="2">
        <f>'Moving Avg'!F1336</f>
        <v>2.3359999999999999</v>
      </c>
      <c r="H1336" s="2">
        <f>'Moving Avg'!G1336</f>
        <v>2.3025999999999986</v>
      </c>
      <c r="I1336" s="2">
        <f>'Moving Avg'!H1336</f>
        <v>2.1898500000000021</v>
      </c>
      <c r="J1336" s="5" t="str">
        <f>OBV!F1336</f>
        <v>BEARISH</v>
      </c>
      <c r="K1336" s="5" t="str">
        <f>OBV!G1336</f>
        <v>NEUTRAL</v>
      </c>
      <c r="L1336" s="5" t="str">
        <f>OBV!H1336</f>
        <v>CONFIRMED BEARISH</v>
      </c>
      <c r="M1336" s="7">
        <f t="shared" si="200"/>
        <v>25</v>
      </c>
      <c r="N1336" s="7">
        <f t="shared" si="201"/>
        <v>0</v>
      </c>
      <c r="O1336" s="7">
        <f t="shared" si="202"/>
        <v>50</v>
      </c>
      <c r="P1336" s="7">
        <f t="shared" si="203"/>
        <v>16.5</v>
      </c>
      <c r="Q1336" s="8">
        <f t="shared" si="204"/>
        <v>18.725000000000001</v>
      </c>
      <c r="R1336" s="8">
        <f t="shared" si="205"/>
        <v>26.625</v>
      </c>
      <c r="S1336" s="8">
        <f t="shared" si="206"/>
        <v>23.675000000000001</v>
      </c>
      <c r="T1336" s="8">
        <f t="shared" si="207"/>
        <v>22.875</v>
      </c>
      <c r="U1336" s="7">
        <f t="shared" si="208"/>
        <v>23.008333333333336</v>
      </c>
      <c r="V1336" s="7">
        <f t="shared" si="209"/>
        <v>22.975000000000001</v>
      </c>
    </row>
    <row r="1337" spans="1:22" ht="13.5" x14ac:dyDescent="0.25">
      <c r="A1337" s="3">
        <f>RSI!A1337</f>
        <v>44652</v>
      </c>
      <c r="B1337" s="2">
        <f>RSI!B1337</f>
        <v>2.37</v>
      </c>
      <c r="C1337" s="2">
        <f>RSI!I1337</f>
        <v>58.119191730360569</v>
      </c>
      <c r="D1337" s="2">
        <f>MACD!E1337</f>
        <v>5.3891969434840092E-2</v>
      </c>
      <c r="E1337" s="2">
        <f>MACD!F1337</f>
        <v>2.5559061087527764E-2</v>
      </c>
      <c r="F1337" s="2">
        <f>'Moving Avg'!D1337</f>
        <v>2.2560000000000002</v>
      </c>
      <c r="G1337" s="2">
        <f>'Moving Avg'!F1337</f>
        <v>2.3369999999999997</v>
      </c>
      <c r="H1337" s="2">
        <f>'Moving Avg'!G1337</f>
        <v>2.303799999999999</v>
      </c>
      <c r="I1337" s="2">
        <f>'Moving Avg'!H1337</f>
        <v>2.191400000000002</v>
      </c>
      <c r="J1337" s="5" t="str">
        <f>OBV!F1337</f>
        <v>BEARISH</v>
      </c>
      <c r="K1337" s="5" t="str">
        <f>OBV!G1337</f>
        <v>NEUTRAL</v>
      </c>
      <c r="L1337" s="5" t="str">
        <f>OBV!H1337</f>
        <v>BEARISH DIVERGENCE</v>
      </c>
      <c r="M1337" s="7">
        <f t="shared" si="200"/>
        <v>25</v>
      </c>
      <c r="N1337" s="7">
        <f t="shared" si="201"/>
        <v>0</v>
      </c>
      <c r="O1337" s="7">
        <f t="shared" si="202"/>
        <v>50</v>
      </c>
      <c r="P1337" s="7">
        <f t="shared" si="203"/>
        <v>16.5</v>
      </c>
      <c r="Q1337" s="8">
        <f t="shared" si="204"/>
        <v>18.725000000000001</v>
      </c>
      <c r="R1337" s="8">
        <f t="shared" si="205"/>
        <v>26.625</v>
      </c>
      <c r="S1337" s="8">
        <f t="shared" si="206"/>
        <v>23.675000000000001</v>
      </c>
      <c r="T1337" s="8">
        <f t="shared" si="207"/>
        <v>22.875</v>
      </c>
      <c r="U1337" s="7">
        <f t="shared" si="208"/>
        <v>23.008333333333336</v>
      </c>
      <c r="V1337" s="7">
        <f t="shared" si="209"/>
        <v>22.975000000000001</v>
      </c>
    </row>
    <row r="1338" spans="1:22" ht="13.5" x14ac:dyDescent="0.25">
      <c r="A1338" s="3">
        <f>RSI!A1338</f>
        <v>44655</v>
      </c>
      <c r="B1338" s="2">
        <f>RSI!B1338</f>
        <v>2.37</v>
      </c>
      <c r="C1338" s="2">
        <f>RSI!I1338</f>
        <v>58.119191730360569</v>
      </c>
      <c r="D1338" s="2">
        <f>MACD!E1338</f>
        <v>5.1856888057198791E-2</v>
      </c>
      <c r="E1338" s="2">
        <f>MACD!F1338</f>
        <v>3.0818626481461969E-2</v>
      </c>
      <c r="F1338" s="2">
        <f>'Moving Avg'!D1338</f>
        <v>2.274</v>
      </c>
      <c r="G1338" s="2">
        <f>'Moving Avg'!F1338</f>
        <v>2.3384999999999994</v>
      </c>
      <c r="H1338" s="2">
        <f>'Moving Avg'!G1338</f>
        <v>2.3049999999999993</v>
      </c>
      <c r="I1338" s="2">
        <f>'Moving Avg'!H1338</f>
        <v>2.1929500000000024</v>
      </c>
      <c r="J1338" s="5" t="str">
        <f>OBV!F1338</f>
        <v>BEARISH</v>
      </c>
      <c r="K1338" s="5" t="str">
        <f>OBV!G1338</f>
        <v>NEUTRAL</v>
      </c>
      <c r="L1338" s="5" t="str">
        <f>OBV!H1338</f>
        <v>BEARISH DIVERGENCE</v>
      </c>
      <c r="M1338" s="7">
        <f t="shared" si="200"/>
        <v>25</v>
      </c>
      <c r="N1338" s="7">
        <f t="shared" si="201"/>
        <v>0</v>
      </c>
      <c r="O1338" s="7">
        <f t="shared" si="202"/>
        <v>50</v>
      </c>
      <c r="P1338" s="7">
        <f t="shared" si="203"/>
        <v>16.5</v>
      </c>
      <c r="Q1338" s="8">
        <f t="shared" si="204"/>
        <v>18.725000000000001</v>
      </c>
      <c r="R1338" s="8">
        <f t="shared" si="205"/>
        <v>26.625</v>
      </c>
      <c r="S1338" s="8">
        <f t="shared" si="206"/>
        <v>23.675000000000001</v>
      </c>
      <c r="T1338" s="8">
        <f t="shared" si="207"/>
        <v>22.875</v>
      </c>
      <c r="U1338" s="7">
        <f t="shared" si="208"/>
        <v>23.008333333333336</v>
      </c>
      <c r="V1338" s="7">
        <f t="shared" si="209"/>
        <v>22.975000000000001</v>
      </c>
    </row>
    <row r="1339" spans="1:22" ht="13.5" x14ac:dyDescent="0.25">
      <c r="A1339" s="3">
        <f>RSI!A1339</f>
        <v>44656</v>
      </c>
      <c r="B1339" s="2">
        <f>RSI!B1339</f>
        <v>2.37</v>
      </c>
      <c r="C1339" s="2">
        <f>RSI!I1339</f>
        <v>58.119191730360569</v>
      </c>
      <c r="D1339" s="2">
        <f>MACD!E1339</f>
        <v>4.9785449507112833E-2</v>
      </c>
      <c r="E1339" s="2">
        <f>MACD!F1339</f>
        <v>3.4611991086592145E-2</v>
      </c>
      <c r="F1339" s="2">
        <f>'Moving Avg'!D1339</f>
        <v>2.3120000000000003</v>
      </c>
      <c r="G1339" s="2">
        <f>'Moving Avg'!F1339</f>
        <v>2.3379999999999996</v>
      </c>
      <c r="H1339" s="2">
        <f>'Moving Avg'!G1339</f>
        <v>2.3061999999999996</v>
      </c>
      <c r="I1339" s="2">
        <f>'Moving Avg'!H1339</f>
        <v>2.1947000000000028</v>
      </c>
      <c r="J1339" s="5" t="str">
        <f>OBV!F1339</f>
        <v>BULLISH</v>
      </c>
      <c r="K1339" s="5" t="str">
        <f>OBV!G1339</f>
        <v>NEUTRAL</v>
      </c>
      <c r="L1339" s="5" t="str">
        <f>OBV!H1339</f>
        <v>CONFIRMED BULLISH</v>
      </c>
      <c r="M1339" s="7">
        <f t="shared" si="200"/>
        <v>25</v>
      </c>
      <c r="N1339" s="7">
        <f t="shared" si="201"/>
        <v>0</v>
      </c>
      <c r="O1339" s="7">
        <f t="shared" si="202"/>
        <v>50</v>
      </c>
      <c r="P1339" s="7">
        <f t="shared" si="203"/>
        <v>83.5</v>
      </c>
      <c r="Q1339" s="8">
        <f t="shared" si="204"/>
        <v>28.774999999999999</v>
      </c>
      <c r="R1339" s="8">
        <f t="shared" si="205"/>
        <v>43.375</v>
      </c>
      <c r="S1339" s="8">
        <f t="shared" si="206"/>
        <v>53.825000000000003</v>
      </c>
      <c r="T1339" s="8">
        <f t="shared" si="207"/>
        <v>39.625</v>
      </c>
      <c r="U1339" s="7">
        <f t="shared" si="208"/>
        <v>41.991666666666667</v>
      </c>
      <c r="V1339" s="7">
        <f t="shared" si="209"/>
        <v>41.400000000000006</v>
      </c>
    </row>
    <row r="1340" spans="1:22" ht="13.5" x14ac:dyDescent="0.25">
      <c r="A1340" s="3">
        <f>RSI!A1340</f>
        <v>44657</v>
      </c>
      <c r="B1340" s="2">
        <f>RSI!B1340</f>
        <v>2.37</v>
      </c>
      <c r="C1340" s="2">
        <f>RSI!I1340</f>
        <v>58.119191730360569</v>
      </c>
      <c r="D1340" s="2">
        <f>MACD!E1340</f>
        <v>4.7709132130183463E-2</v>
      </c>
      <c r="E1340" s="2">
        <f>MACD!F1340</f>
        <v>3.723141929531041E-2</v>
      </c>
      <c r="F1340" s="2">
        <f>'Moving Avg'!D1340</f>
        <v>2.35</v>
      </c>
      <c r="G1340" s="2">
        <f>'Moving Avg'!F1340</f>
        <v>2.3374999999999995</v>
      </c>
      <c r="H1340" s="2">
        <f>'Moving Avg'!G1340</f>
        <v>2.3073999999999995</v>
      </c>
      <c r="I1340" s="2">
        <f>'Moving Avg'!H1340</f>
        <v>2.1966500000000027</v>
      </c>
      <c r="J1340" s="5" t="str">
        <f>OBV!F1340</f>
        <v>BULLISH</v>
      </c>
      <c r="K1340" s="5" t="str">
        <f>OBV!G1340</f>
        <v>NEUTRAL</v>
      </c>
      <c r="L1340" s="5" t="str">
        <f>OBV!H1340</f>
        <v>CONFIRMED BULLISH</v>
      </c>
      <c r="M1340" s="7">
        <f t="shared" si="200"/>
        <v>25</v>
      </c>
      <c r="N1340" s="7">
        <f t="shared" si="201"/>
        <v>0</v>
      </c>
      <c r="O1340" s="7">
        <f t="shared" si="202"/>
        <v>50</v>
      </c>
      <c r="P1340" s="7">
        <f t="shared" si="203"/>
        <v>83.5</v>
      </c>
      <c r="Q1340" s="8">
        <f t="shared" si="204"/>
        <v>28.774999999999999</v>
      </c>
      <c r="R1340" s="8">
        <f t="shared" si="205"/>
        <v>43.375</v>
      </c>
      <c r="S1340" s="8">
        <f t="shared" si="206"/>
        <v>53.825000000000003</v>
      </c>
      <c r="T1340" s="8">
        <f t="shared" si="207"/>
        <v>39.625</v>
      </c>
      <c r="U1340" s="7">
        <f t="shared" si="208"/>
        <v>41.991666666666667</v>
      </c>
      <c r="V1340" s="7">
        <f t="shared" si="209"/>
        <v>41.400000000000006</v>
      </c>
    </row>
    <row r="1341" spans="1:22" ht="13.5" x14ac:dyDescent="0.25">
      <c r="A1341" s="3">
        <f>RSI!A1341</f>
        <v>44658</v>
      </c>
      <c r="B1341" s="2">
        <f>RSI!B1341</f>
        <v>2.37</v>
      </c>
      <c r="C1341" s="2">
        <f>RSI!I1341</f>
        <v>58.119191730360569</v>
      </c>
      <c r="D1341" s="2">
        <f>MACD!E1341</f>
        <v>3.0268038662444763E-2</v>
      </c>
      <c r="E1341" s="2">
        <f>MACD!F1341</f>
        <v>3.583874316873728E-2</v>
      </c>
      <c r="F1341" s="2">
        <f>'Moving Avg'!D1341</f>
        <v>2.37</v>
      </c>
      <c r="G1341" s="2">
        <f>'Moving Avg'!F1341</f>
        <v>2.3369999999999993</v>
      </c>
      <c r="H1341" s="2">
        <f>'Moving Avg'!G1341</f>
        <v>2.3085999999999998</v>
      </c>
      <c r="I1341" s="2">
        <f>'Moving Avg'!H1341</f>
        <v>2.1986000000000026</v>
      </c>
      <c r="J1341" s="5" t="str">
        <f>OBV!F1341</f>
        <v>BULLISH</v>
      </c>
      <c r="K1341" s="5" t="str">
        <f>OBV!G1341</f>
        <v>NEUTRAL</v>
      </c>
      <c r="L1341" s="5" t="str">
        <f>OBV!H1341</f>
        <v>CONFIRMED BULLISH</v>
      </c>
      <c r="M1341" s="7">
        <f t="shared" si="200"/>
        <v>25</v>
      </c>
      <c r="N1341" s="7">
        <f t="shared" si="201"/>
        <v>45</v>
      </c>
      <c r="O1341" s="7">
        <f t="shared" si="202"/>
        <v>50</v>
      </c>
      <c r="P1341" s="7">
        <f t="shared" si="203"/>
        <v>83.5</v>
      </c>
      <c r="Q1341" s="8">
        <f t="shared" si="204"/>
        <v>44.524999999999999</v>
      </c>
      <c r="R1341" s="8">
        <f t="shared" si="205"/>
        <v>52.375</v>
      </c>
      <c r="S1341" s="8">
        <f t="shared" si="206"/>
        <v>60.575000000000003</v>
      </c>
      <c r="T1341" s="8">
        <f t="shared" si="207"/>
        <v>50.875</v>
      </c>
      <c r="U1341" s="7">
        <f t="shared" si="208"/>
        <v>52.491666666666674</v>
      </c>
      <c r="V1341" s="7">
        <f t="shared" si="209"/>
        <v>52.087500000000006</v>
      </c>
    </row>
    <row r="1342" spans="1:22" ht="13.5" x14ac:dyDescent="0.25">
      <c r="A1342" s="3">
        <f>RSI!A1342</f>
        <v>44659</v>
      </c>
      <c r="B1342" s="2">
        <f>RSI!B1342</f>
        <v>2.37</v>
      </c>
      <c r="C1342" s="2">
        <f>RSI!I1342</f>
        <v>58.119191730360569</v>
      </c>
      <c r="D1342" s="2">
        <f>MACD!E1342</f>
        <v>1.5232788353960913E-2</v>
      </c>
      <c r="E1342" s="2">
        <f>MACD!F1342</f>
        <v>3.1717552205782006E-2</v>
      </c>
      <c r="F1342" s="2">
        <f>'Moving Avg'!D1342</f>
        <v>2.37</v>
      </c>
      <c r="G1342" s="2">
        <f>'Moving Avg'!F1342</f>
        <v>2.3364999999999991</v>
      </c>
      <c r="H1342" s="2">
        <f>'Moving Avg'!G1342</f>
        <v>2.3098000000000001</v>
      </c>
      <c r="I1342" s="2">
        <f>'Moving Avg'!H1342</f>
        <v>2.2006000000000028</v>
      </c>
      <c r="J1342" s="5" t="str">
        <f>OBV!F1342</f>
        <v>NEUTRAL</v>
      </c>
      <c r="K1342" s="5" t="str">
        <f>OBV!G1342</f>
        <v>NEUTRAL</v>
      </c>
      <c r="L1342" s="5" t="str">
        <f>OBV!H1342</f>
        <v>NEUTRAL</v>
      </c>
      <c r="M1342" s="7">
        <f t="shared" si="200"/>
        <v>25</v>
      </c>
      <c r="N1342" s="7">
        <f t="shared" si="201"/>
        <v>45</v>
      </c>
      <c r="O1342" s="7">
        <f t="shared" si="202"/>
        <v>50</v>
      </c>
      <c r="P1342" s="7">
        <f t="shared" si="203"/>
        <v>33</v>
      </c>
      <c r="Q1342" s="8">
        <f t="shared" si="204"/>
        <v>36.950000000000003</v>
      </c>
      <c r="R1342" s="8">
        <f t="shared" si="205"/>
        <v>39.75</v>
      </c>
      <c r="S1342" s="8">
        <f t="shared" si="206"/>
        <v>37.85</v>
      </c>
      <c r="T1342" s="8">
        <f t="shared" si="207"/>
        <v>38.25</v>
      </c>
      <c r="U1342" s="7">
        <f t="shared" si="208"/>
        <v>38.183333333333337</v>
      </c>
      <c r="V1342" s="7">
        <f t="shared" si="209"/>
        <v>38.200000000000003</v>
      </c>
    </row>
    <row r="1343" spans="1:22" ht="13.5" x14ac:dyDescent="0.25">
      <c r="A1343" s="3">
        <f>RSI!A1343</f>
        <v>44662</v>
      </c>
      <c r="B1343" s="2">
        <f>RSI!B1343</f>
        <v>2.37</v>
      </c>
      <c r="C1343" s="2">
        <f>RSI!I1343</f>
        <v>58.119191730360569</v>
      </c>
      <c r="D1343" s="2">
        <f>MACD!E1343</f>
        <v>2.2537997834510826E-3</v>
      </c>
      <c r="E1343" s="2">
        <f>MACD!F1343</f>
        <v>2.5824801721315821E-2</v>
      </c>
      <c r="F1343" s="2">
        <f>'Moving Avg'!D1343</f>
        <v>2.37</v>
      </c>
      <c r="G1343" s="2">
        <f>'Moving Avg'!F1343</f>
        <v>2.3359999999999994</v>
      </c>
      <c r="H1343" s="2">
        <f>'Moving Avg'!G1343</f>
        <v>2.3110000000000004</v>
      </c>
      <c r="I1343" s="2">
        <f>'Moving Avg'!H1343</f>
        <v>2.2024500000000029</v>
      </c>
      <c r="J1343" s="5" t="str">
        <f>OBV!F1343</f>
        <v>NEUTRAL</v>
      </c>
      <c r="K1343" s="5" t="str">
        <f>OBV!G1343</f>
        <v>NEUTRAL</v>
      </c>
      <c r="L1343" s="5" t="str">
        <f>OBV!H1343</f>
        <v>NEUTRAL</v>
      </c>
      <c r="M1343" s="7">
        <f t="shared" si="200"/>
        <v>25</v>
      </c>
      <c r="N1343" s="7">
        <f t="shared" si="201"/>
        <v>100</v>
      </c>
      <c r="O1343" s="7">
        <f t="shared" si="202"/>
        <v>50</v>
      </c>
      <c r="P1343" s="7">
        <f t="shared" si="203"/>
        <v>33</v>
      </c>
      <c r="Q1343" s="8">
        <f t="shared" si="204"/>
        <v>56.2</v>
      </c>
      <c r="R1343" s="8">
        <f t="shared" si="205"/>
        <v>50.75</v>
      </c>
      <c r="S1343" s="8">
        <f t="shared" si="206"/>
        <v>46.1</v>
      </c>
      <c r="T1343" s="8">
        <f t="shared" si="207"/>
        <v>52</v>
      </c>
      <c r="U1343" s="7">
        <f t="shared" si="208"/>
        <v>51.016666666666673</v>
      </c>
      <c r="V1343" s="7">
        <f t="shared" si="209"/>
        <v>51.262500000000003</v>
      </c>
    </row>
    <row r="1344" spans="1:22" ht="13.5" x14ac:dyDescent="0.25">
      <c r="A1344" s="3">
        <f>RSI!A1344</f>
        <v>44663</v>
      </c>
      <c r="B1344" s="2">
        <f>RSI!B1344</f>
        <v>2.37</v>
      </c>
      <c r="C1344" s="2">
        <f>RSI!I1344</f>
        <v>58.119191730360569</v>
      </c>
      <c r="D1344" s="2">
        <f>MACD!E1344</f>
        <v>-2.4350864193825039E-2</v>
      </c>
      <c r="E1344" s="2">
        <f>MACD!F1344</f>
        <v>1.578966853828765E-2</v>
      </c>
      <c r="F1344" s="2">
        <f>'Moving Avg'!D1344</f>
        <v>2.37</v>
      </c>
      <c r="G1344" s="2">
        <f>'Moving Avg'!F1344</f>
        <v>2.3354999999999992</v>
      </c>
      <c r="H1344" s="2">
        <f>'Moving Avg'!G1344</f>
        <v>2.3122000000000007</v>
      </c>
      <c r="I1344" s="2">
        <f>'Moving Avg'!H1344</f>
        <v>2.2040000000000028</v>
      </c>
      <c r="J1344" s="5" t="str">
        <f>OBV!F1344</f>
        <v>NEUTRAL</v>
      </c>
      <c r="K1344" s="5" t="str">
        <f>OBV!G1344</f>
        <v>NEUTRAL</v>
      </c>
      <c r="L1344" s="5" t="str">
        <f>OBV!H1344</f>
        <v>NEUTRAL</v>
      </c>
      <c r="M1344" s="7">
        <f t="shared" si="200"/>
        <v>25</v>
      </c>
      <c r="N1344" s="7">
        <f t="shared" si="201"/>
        <v>100</v>
      </c>
      <c r="O1344" s="7">
        <f t="shared" si="202"/>
        <v>50</v>
      </c>
      <c r="P1344" s="7">
        <f t="shared" si="203"/>
        <v>33</v>
      </c>
      <c r="Q1344" s="8">
        <f t="shared" si="204"/>
        <v>56.2</v>
      </c>
      <c r="R1344" s="8">
        <f t="shared" si="205"/>
        <v>50.75</v>
      </c>
      <c r="S1344" s="8">
        <f t="shared" si="206"/>
        <v>46.1</v>
      </c>
      <c r="T1344" s="8">
        <f t="shared" si="207"/>
        <v>52</v>
      </c>
      <c r="U1344" s="7">
        <f t="shared" si="208"/>
        <v>51.016666666666673</v>
      </c>
      <c r="V1344" s="7">
        <f t="shared" si="209"/>
        <v>51.262500000000003</v>
      </c>
    </row>
    <row r="1345" spans="1:22" ht="13.5" x14ac:dyDescent="0.25">
      <c r="A1345" s="3">
        <f>RSI!A1345</f>
        <v>44664</v>
      </c>
      <c r="B1345" s="2">
        <f>RSI!B1345</f>
        <v>2.37</v>
      </c>
      <c r="C1345" s="2">
        <f>RSI!I1345</f>
        <v>58.119191730360569</v>
      </c>
      <c r="D1345" s="2">
        <f>MACD!E1345</f>
        <v>-4.7082713586918068E-2</v>
      </c>
      <c r="E1345" s="2">
        <f>MACD!F1345</f>
        <v>3.2151921132465063E-3</v>
      </c>
      <c r="F1345" s="2">
        <f>'Moving Avg'!D1345</f>
        <v>2.37</v>
      </c>
      <c r="G1345" s="2">
        <f>'Moving Avg'!F1345</f>
        <v>2.3349999999999991</v>
      </c>
      <c r="H1345" s="2">
        <f>'Moving Avg'!G1345</f>
        <v>2.3134000000000006</v>
      </c>
      <c r="I1345" s="2">
        <f>'Moving Avg'!H1345</f>
        <v>2.2055500000000028</v>
      </c>
      <c r="J1345" s="5" t="str">
        <f>OBV!F1345</f>
        <v>NEUTRAL</v>
      </c>
      <c r="K1345" s="5" t="str">
        <f>OBV!G1345</f>
        <v>NEUTRAL</v>
      </c>
      <c r="L1345" s="5" t="str">
        <f>OBV!H1345</f>
        <v>NEUTRAL</v>
      </c>
      <c r="M1345" s="7">
        <f t="shared" si="200"/>
        <v>25</v>
      </c>
      <c r="N1345" s="7">
        <f t="shared" si="201"/>
        <v>100</v>
      </c>
      <c r="O1345" s="7">
        <f t="shared" si="202"/>
        <v>50</v>
      </c>
      <c r="P1345" s="7">
        <f t="shared" si="203"/>
        <v>33</v>
      </c>
      <c r="Q1345" s="8">
        <f t="shared" si="204"/>
        <v>56.2</v>
      </c>
      <c r="R1345" s="8">
        <f t="shared" si="205"/>
        <v>50.75</v>
      </c>
      <c r="S1345" s="8">
        <f t="shared" si="206"/>
        <v>46.1</v>
      </c>
      <c r="T1345" s="8">
        <f t="shared" si="207"/>
        <v>52</v>
      </c>
      <c r="U1345" s="7">
        <f t="shared" si="208"/>
        <v>51.016666666666673</v>
      </c>
      <c r="V1345" s="7">
        <f t="shared" si="209"/>
        <v>51.262500000000003</v>
      </c>
    </row>
    <row r="1346" spans="1:22" ht="13.5" x14ac:dyDescent="0.25">
      <c r="A1346" s="3">
        <f>RSI!A1346</f>
        <v>44665</v>
      </c>
      <c r="B1346" s="2">
        <f>RSI!B1346</f>
        <v>2.37</v>
      </c>
      <c r="C1346" s="2">
        <f>RSI!I1346</f>
        <v>58.119191730360569</v>
      </c>
      <c r="D1346" s="2">
        <f>MACD!E1346</f>
        <v>-5.267510027852218E-2</v>
      </c>
      <c r="E1346" s="2">
        <f>MACD!F1346</f>
        <v>-7.9628663651072316E-3</v>
      </c>
      <c r="F1346" s="2">
        <f>'Moving Avg'!D1346</f>
        <v>2.37</v>
      </c>
      <c r="G1346" s="2">
        <f>'Moving Avg'!F1346</f>
        <v>2.3344999999999994</v>
      </c>
      <c r="H1346" s="2">
        <f>'Moving Avg'!G1346</f>
        <v>2.3146000000000013</v>
      </c>
      <c r="I1346" s="2">
        <f>'Moving Avg'!H1346</f>
        <v>2.2071000000000027</v>
      </c>
      <c r="J1346" s="5" t="str">
        <f>OBV!F1346</f>
        <v>NEUTRAL</v>
      </c>
      <c r="K1346" s="5" t="str">
        <f>OBV!G1346</f>
        <v>NEUTRAL</v>
      </c>
      <c r="L1346" s="5" t="str">
        <f>OBV!H1346</f>
        <v>NEUTRAL</v>
      </c>
      <c r="M1346" s="7">
        <f t="shared" ref="M1346:M1409" si="210">IF(C1346&lt;30,50, IF(C1346&gt;70, 0, 25))</f>
        <v>25</v>
      </c>
      <c r="N1346" s="7">
        <f t="shared" ref="N1346:N1409" si="211">IF(E1346-D1346&gt;0.02, 100, IF(E1346-D1346&lt;0,0,45))</f>
        <v>100</v>
      </c>
      <c r="O1346" s="7">
        <f t="shared" ref="O1346:O1409" si="212">IF(F1346-I1346&gt;10,100,IF(F1346-I1346&gt;5,75, IF(F1346-I1346&gt;0,50,0)))</f>
        <v>50</v>
      </c>
      <c r="P1346" s="7">
        <f t="shared" ref="P1346:P1409" si="213">IF(L1346="confirmed bullish", 34, IF(L1346="bullish divergence",17, 0))+IF(J1346="bullish",33,IF(J1346="bearish",0,16.5))+IF(K1346="strong",33,IF(K1346="weak",0,16.5))</f>
        <v>33</v>
      </c>
      <c r="Q1346" s="8">
        <f t="shared" si="204"/>
        <v>56.2</v>
      </c>
      <c r="R1346" s="8">
        <f t="shared" si="205"/>
        <v>50.75</v>
      </c>
      <c r="S1346" s="8">
        <f t="shared" si="206"/>
        <v>46.1</v>
      </c>
      <c r="T1346" s="8">
        <f t="shared" si="207"/>
        <v>52</v>
      </c>
      <c r="U1346" s="7">
        <f t="shared" si="208"/>
        <v>51.016666666666673</v>
      </c>
      <c r="V1346" s="7">
        <f t="shared" si="209"/>
        <v>51.262500000000003</v>
      </c>
    </row>
    <row r="1347" spans="1:22" ht="13.5" x14ac:dyDescent="0.25">
      <c r="A1347" s="3">
        <f>RSI!A1347</f>
        <v>44666</v>
      </c>
      <c r="B1347" s="2">
        <f>RSI!B1347</f>
        <v>2.37</v>
      </c>
      <c r="C1347" s="2">
        <f>RSI!I1347</f>
        <v>58.119191730360569</v>
      </c>
      <c r="D1347" s="2">
        <f>MACD!E1347</f>
        <v>-4.2211299535151348E-2</v>
      </c>
      <c r="E1347" s="2">
        <f>MACD!F1347</f>
        <v>-1.4812552999116055E-2</v>
      </c>
      <c r="F1347" s="2">
        <f>'Moving Avg'!D1347</f>
        <v>2.37</v>
      </c>
      <c r="G1347" s="2">
        <f>'Moving Avg'!F1347</f>
        <v>2.3339999999999992</v>
      </c>
      <c r="H1347" s="2">
        <f>'Moving Avg'!G1347</f>
        <v>2.3142000000000014</v>
      </c>
      <c r="I1347" s="2">
        <f>'Moving Avg'!H1347</f>
        <v>2.2086500000000027</v>
      </c>
      <c r="J1347" s="5" t="str">
        <f>OBV!F1347</f>
        <v>NEUTRAL</v>
      </c>
      <c r="K1347" s="5" t="str">
        <f>OBV!G1347</f>
        <v>NEUTRAL</v>
      </c>
      <c r="L1347" s="5" t="str">
        <f>OBV!H1347</f>
        <v>NEUTRAL</v>
      </c>
      <c r="M1347" s="7">
        <f t="shared" si="210"/>
        <v>25</v>
      </c>
      <c r="N1347" s="7">
        <f t="shared" si="211"/>
        <v>100</v>
      </c>
      <c r="O1347" s="7">
        <f t="shared" si="212"/>
        <v>50</v>
      </c>
      <c r="P1347" s="7">
        <f t="shared" si="213"/>
        <v>33</v>
      </c>
      <c r="Q1347" s="8">
        <f t="shared" ref="Q1347:Q1410" si="214">0.35*M1347+N1347*0.35+O1347*0.15+P1347*0.15</f>
        <v>56.2</v>
      </c>
      <c r="R1347" s="8">
        <f t="shared" ref="R1347:R1410" si="215">M1347*0.2+N1347*0.2+O1347*0.35+P1347*0.25</f>
        <v>50.75</v>
      </c>
      <c r="S1347" s="8">
        <f t="shared" ref="S1347:S1410" si="216">M1347*0.15+N1347*0.15+O1347*0.25+P1347*0.45</f>
        <v>46.1</v>
      </c>
      <c r="T1347" s="8">
        <f t="shared" ref="T1347:T1410" si="217">0.25*SUM(M1347:P1347)</f>
        <v>52</v>
      </c>
      <c r="U1347" s="7">
        <f t="shared" ref="U1347:U1410" si="218">SUM(Q1347:S1347)/3</f>
        <v>51.016666666666673</v>
      </c>
      <c r="V1347" s="7">
        <f t="shared" ref="V1347:V1410" si="219">SUM(Q1347:T1347)/4</f>
        <v>51.262500000000003</v>
      </c>
    </row>
    <row r="1348" spans="1:22" ht="13.5" x14ac:dyDescent="0.25">
      <c r="A1348" s="3">
        <f>RSI!A1348</f>
        <v>44669</v>
      </c>
      <c r="B1348" s="2">
        <f>RSI!B1348</f>
        <v>2.37</v>
      </c>
      <c r="C1348" s="2">
        <f>RSI!I1348</f>
        <v>58.119191730360569</v>
      </c>
      <c r="D1348" s="2">
        <f>MACD!E1348</f>
        <v>-3.3532124599061408E-2</v>
      </c>
      <c r="E1348" s="2">
        <f>MACD!F1348</f>
        <v>-1.8556467319105128E-2</v>
      </c>
      <c r="F1348" s="2">
        <f>'Moving Avg'!D1348</f>
        <v>2.37</v>
      </c>
      <c r="G1348" s="2">
        <f>'Moving Avg'!F1348</f>
        <v>2.3334999999999995</v>
      </c>
      <c r="H1348" s="2">
        <f>'Moving Avg'!G1348</f>
        <v>2.3132000000000015</v>
      </c>
      <c r="I1348" s="2">
        <f>'Moving Avg'!H1348</f>
        <v>2.2102000000000026</v>
      </c>
      <c r="J1348" s="5" t="str">
        <f>OBV!F1348</f>
        <v>NEUTRAL</v>
      </c>
      <c r="K1348" s="5" t="str">
        <f>OBV!G1348</f>
        <v>NEUTRAL</v>
      </c>
      <c r="L1348" s="5" t="str">
        <f>OBV!H1348</f>
        <v>NEUTRAL</v>
      </c>
      <c r="M1348" s="7">
        <f t="shared" si="210"/>
        <v>25</v>
      </c>
      <c r="N1348" s="7">
        <f t="shared" si="211"/>
        <v>45</v>
      </c>
      <c r="O1348" s="7">
        <f t="shared" si="212"/>
        <v>50</v>
      </c>
      <c r="P1348" s="7">
        <f t="shared" si="213"/>
        <v>33</v>
      </c>
      <c r="Q1348" s="8">
        <f t="shared" si="214"/>
        <v>36.950000000000003</v>
      </c>
      <c r="R1348" s="8">
        <f t="shared" si="215"/>
        <v>39.75</v>
      </c>
      <c r="S1348" s="8">
        <f t="shared" si="216"/>
        <v>37.85</v>
      </c>
      <c r="T1348" s="8">
        <f t="shared" si="217"/>
        <v>38.25</v>
      </c>
      <c r="U1348" s="7">
        <f t="shared" si="218"/>
        <v>38.183333333333337</v>
      </c>
      <c r="V1348" s="7">
        <f t="shared" si="219"/>
        <v>38.200000000000003</v>
      </c>
    </row>
    <row r="1349" spans="1:22" ht="13.5" x14ac:dyDescent="0.25">
      <c r="A1349" s="3">
        <f>RSI!A1349</f>
        <v>44670</v>
      </c>
      <c r="B1349" s="2">
        <f>RSI!B1349</f>
        <v>2.37</v>
      </c>
      <c r="C1349" s="2">
        <f>RSI!I1349</f>
        <v>58.119191730360569</v>
      </c>
      <c r="D1349" s="2">
        <f>MACD!E1349</f>
        <v>-2.6350068742021726E-2</v>
      </c>
      <c r="E1349" s="2">
        <f>MACD!F1349</f>
        <v>-2.011518760368845E-2</v>
      </c>
      <c r="F1349" s="2">
        <f>'Moving Avg'!D1349</f>
        <v>2.37</v>
      </c>
      <c r="G1349" s="2">
        <f>'Moving Avg'!F1349</f>
        <v>2.3329999999999993</v>
      </c>
      <c r="H1349" s="2">
        <f>'Moving Avg'!G1349</f>
        <v>2.3142000000000014</v>
      </c>
      <c r="I1349" s="2">
        <f>'Moving Avg'!H1349</f>
        <v>2.2112500000000024</v>
      </c>
      <c r="J1349" s="5" t="str">
        <f>OBV!F1349</f>
        <v>NEUTRAL</v>
      </c>
      <c r="K1349" s="5" t="str">
        <f>OBV!G1349</f>
        <v>NEUTRAL</v>
      </c>
      <c r="L1349" s="5" t="str">
        <f>OBV!H1349</f>
        <v>NEUTRAL</v>
      </c>
      <c r="M1349" s="7">
        <f t="shared" si="210"/>
        <v>25</v>
      </c>
      <c r="N1349" s="7">
        <f t="shared" si="211"/>
        <v>45</v>
      </c>
      <c r="O1349" s="7">
        <f t="shared" si="212"/>
        <v>50</v>
      </c>
      <c r="P1349" s="7">
        <f t="shared" si="213"/>
        <v>33</v>
      </c>
      <c r="Q1349" s="8">
        <f t="shared" si="214"/>
        <v>36.950000000000003</v>
      </c>
      <c r="R1349" s="8">
        <f t="shared" si="215"/>
        <v>39.75</v>
      </c>
      <c r="S1349" s="8">
        <f t="shared" si="216"/>
        <v>37.85</v>
      </c>
      <c r="T1349" s="8">
        <f t="shared" si="217"/>
        <v>38.25</v>
      </c>
      <c r="U1349" s="7">
        <f t="shared" si="218"/>
        <v>38.183333333333337</v>
      </c>
      <c r="V1349" s="7">
        <f t="shared" si="219"/>
        <v>38.200000000000003</v>
      </c>
    </row>
    <row r="1350" spans="1:22" ht="13.5" x14ac:dyDescent="0.25">
      <c r="A1350" s="3">
        <f>RSI!A1350</f>
        <v>44671</v>
      </c>
      <c r="B1350" s="2">
        <f>RSI!B1350</f>
        <v>2.37</v>
      </c>
      <c r="C1350" s="2">
        <f>RSI!I1350</f>
        <v>58.119191730360569</v>
      </c>
      <c r="D1350" s="2">
        <f>MACD!E1350</f>
        <v>-2.0422816218790718E-2</v>
      </c>
      <c r="E1350" s="2">
        <f>MACD!F1350</f>
        <v>-2.0176713326708905E-2</v>
      </c>
      <c r="F1350" s="2">
        <f>'Moving Avg'!D1350</f>
        <v>2.37</v>
      </c>
      <c r="G1350" s="2">
        <f>'Moving Avg'!F1350</f>
        <v>2.3324999999999996</v>
      </c>
      <c r="H1350" s="2">
        <f>'Moving Avg'!G1350</f>
        <v>2.316400000000002</v>
      </c>
      <c r="I1350" s="2">
        <f>'Moving Avg'!H1350</f>
        <v>2.2123000000000026</v>
      </c>
      <c r="J1350" s="5" t="str">
        <f>OBV!F1350</f>
        <v>NEUTRAL</v>
      </c>
      <c r="K1350" s="5" t="str">
        <f>OBV!G1350</f>
        <v>NEUTRAL</v>
      </c>
      <c r="L1350" s="5" t="str">
        <f>OBV!H1350</f>
        <v>NEUTRAL</v>
      </c>
      <c r="M1350" s="7">
        <f t="shared" si="210"/>
        <v>25</v>
      </c>
      <c r="N1350" s="7">
        <f t="shared" si="211"/>
        <v>45</v>
      </c>
      <c r="O1350" s="7">
        <f t="shared" si="212"/>
        <v>50</v>
      </c>
      <c r="P1350" s="7">
        <f t="shared" si="213"/>
        <v>33</v>
      </c>
      <c r="Q1350" s="8">
        <f t="shared" si="214"/>
        <v>36.950000000000003</v>
      </c>
      <c r="R1350" s="8">
        <f t="shared" si="215"/>
        <v>39.75</v>
      </c>
      <c r="S1350" s="8">
        <f t="shared" si="216"/>
        <v>37.85</v>
      </c>
      <c r="T1350" s="8">
        <f t="shared" si="217"/>
        <v>38.25</v>
      </c>
      <c r="U1350" s="7">
        <f t="shared" si="218"/>
        <v>38.183333333333337</v>
      </c>
      <c r="V1350" s="7">
        <f t="shared" si="219"/>
        <v>38.200000000000003</v>
      </c>
    </row>
    <row r="1351" spans="1:22" ht="13.5" x14ac:dyDescent="0.25">
      <c r="A1351" s="3">
        <f>RSI!A1351</f>
        <v>44672</v>
      </c>
      <c r="B1351" s="2">
        <f>RSI!B1351</f>
        <v>2.37</v>
      </c>
      <c r="C1351" s="2">
        <f>RSI!I1351</f>
        <v>58.119191730360569</v>
      </c>
      <c r="D1351" s="2">
        <f>MACD!E1351</f>
        <v>-1.5546218757925612E-2</v>
      </c>
      <c r="E1351" s="2">
        <f>MACD!F1351</f>
        <v>-1.9250614412952248E-2</v>
      </c>
      <c r="F1351" s="2">
        <f>'Moving Avg'!D1351</f>
        <v>2.37</v>
      </c>
      <c r="G1351" s="2">
        <f>'Moving Avg'!F1351</f>
        <v>2.3369999999999993</v>
      </c>
      <c r="H1351" s="2">
        <f>'Moving Avg'!G1351</f>
        <v>2.3186000000000022</v>
      </c>
      <c r="I1351" s="2">
        <f>'Moving Avg'!H1351</f>
        <v>2.2133500000000028</v>
      </c>
      <c r="J1351" s="5" t="str">
        <f>OBV!F1351</f>
        <v>NEUTRAL</v>
      </c>
      <c r="K1351" s="5" t="str">
        <f>OBV!G1351</f>
        <v>NEUTRAL</v>
      </c>
      <c r="L1351" s="5" t="str">
        <f>OBV!H1351</f>
        <v>NEUTRAL</v>
      </c>
      <c r="M1351" s="7">
        <f t="shared" si="210"/>
        <v>25</v>
      </c>
      <c r="N1351" s="7">
        <f t="shared" si="211"/>
        <v>0</v>
      </c>
      <c r="O1351" s="7">
        <f t="shared" si="212"/>
        <v>50</v>
      </c>
      <c r="P1351" s="7">
        <f t="shared" si="213"/>
        <v>33</v>
      </c>
      <c r="Q1351" s="8">
        <f t="shared" si="214"/>
        <v>21.2</v>
      </c>
      <c r="R1351" s="8">
        <f t="shared" si="215"/>
        <v>30.75</v>
      </c>
      <c r="S1351" s="8">
        <f t="shared" si="216"/>
        <v>31.1</v>
      </c>
      <c r="T1351" s="8">
        <f t="shared" si="217"/>
        <v>27</v>
      </c>
      <c r="U1351" s="7">
        <f t="shared" si="218"/>
        <v>27.683333333333337</v>
      </c>
      <c r="V1351" s="7">
        <f t="shared" si="219"/>
        <v>27.512500000000003</v>
      </c>
    </row>
    <row r="1352" spans="1:22" ht="13.5" x14ac:dyDescent="0.25">
      <c r="A1352" s="3">
        <f>RSI!A1352</f>
        <v>44673</v>
      </c>
      <c r="B1352" s="2">
        <f>RSI!B1352</f>
        <v>2.37</v>
      </c>
      <c r="C1352" s="2">
        <f>RSI!I1352</f>
        <v>58.119191730360569</v>
      </c>
      <c r="D1352" s="2">
        <f>MACD!E1352</f>
        <v>-1.1548357855448277E-2</v>
      </c>
      <c r="E1352" s="2">
        <f>MACD!F1352</f>
        <v>-1.7710163101451452E-2</v>
      </c>
      <c r="F1352" s="2">
        <f>'Moving Avg'!D1352</f>
        <v>2.37</v>
      </c>
      <c r="G1352" s="2">
        <f>'Moving Avg'!F1352</f>
        <v>2.3414999999999995</v>
      </c>
      <c r="H1352" s="2">
        <f>'Moving Avg'!G1352</f>
        <v>2.3226000000000027</v>
      </c>
      <c r="I1352" s="2">
        <f>'Moving Avg'!H1352</f>
        <v>2.2143500000000023</v>
      </c>
      <c r="J1352" s="5" t="str">
        <f>OBV!F1352</f>
        <v>NEUTRAL</v>
      </c>
      <c r="K1352" s="5" t="str">
        <f>OBV!G1352</f>
        <v>NEUTRAL</v>
      </c>
      <c r="L1352" s="5" t="str">
        <f>OBV!H1352</f>
        <v>NEUTRAL</v>
      </c>
      <c r="M1352" s="7">
        <f t="shared" si="210"/>
        <v>25</v>
      </c>
      <c r="N1352" s="7">
        <f t="shared" si="211"/>
        <v>0</v>
      </c>
      <c r="O1352" s="7">
        <f t="shared" si="212"/>
        <v>50</v>
      </c>
      <c r="P1352" s="7">
        <f t="shared" si="213"/>
        <v>33</v>
      </c>
      <c r="Q1352" s="8">
        <f t="shared" si="214"/>
        <v>21.2</v>
      </c>
      <c r="R1352" s="8">
        <f t="shared" si="215"/>
        <v>30.75</v>
      </c>
      <c r="S1352" s="8">
        <f t="shared" si="216"/>
        <v>31.1</v>
      </c>
      <c r="T1352" s="8">
        <f t="shared" si="217"/>
        <v>27</v>
      </c>
      <c r="U1352" s="7">
        <f t="shared" si="218"/>
        <v>27.683333333333337</v>
      </c>
      <c r="V1352" s="7">
        <f t="shared" si="219"/>
        <v>27.512500000000003</v>
      </c>
    </row>
    <row r="1353" spans="1:22" ht="13.5" x14ac:dyDescent="0.25">
      <c r="A1353" s="3">
        <f>RSI!A1353</f>
        <v>44676</v>
      </c>
      <c r="B1353" s="2">
        <f>RSI!B1353</f>
        <v>2.37</v>
      </c>
      <c r="C1353" s="2">
        <f>RSI!I1353</f>
        <v>58.119191730360562</v>
      </c>
      <c r="D1353" s="2">
        <f>MACD!E1353</f>
        <v>-8.2845254349264152E-3</v>
      </c>
      <c r="E1353" s="2">
        <f>MACD!F1353</f>
        <v>-1.5825035568146444E-2</v>
      </c>
      <c r="F1353" s="2">
        <f>'Moving Avg'!D1353</f>
        <v>2.37</v>
      </c>
      <c r="G1353" s="2">
        <f>'Moving Avg'!F1353</f>
        <v>2.3459999999999996</v>
      </c>
      <c r="H1353" s="2">
        <f>'Moving Avg'!G1353</f>
        <v>2.3266000000000027</v>
      </c>
      <c r="I1353" s="2">
        <f>'Moving Avg'!H1353</f>
        <v>2.2153500000000022</v>
      </c>
      <c r="J1353" s="5" t="str">
        <f>OBV!F1353</f>
        <v>NEUTRAL</v>
      </c>
      <c r="K1353" s="5" t="str">
        <f>OBV!G1353</f>
        <v>NEUTRAL</v>
      </c>
      <c r="L1353" s="5" t="str">
        <f>OBV!H1353</f>
        <v>NEUTRAL</v>
      </c>
      <c r="M1353" s="7">
        <f t="shared" si="210"/>
        <v>25</v>
      </c>
      <c r="N1353" s="7">
        <f t="shared" si="211"/>
        <v>0</v>
      </c>
      <c r="O1353" s="7">
        <f t="shared" si="212"/>
        <v>50</v>
      </c>
      <c r="P1353" s="7">
        <f t="shared" si="213"/>
        <v>33</v>
      </c>
      <c r="Q1353" s="8">
        <f t="shared" si="214"/>
        <v>21.2</v>
      </c>
      <c r="R1353" s="8">
        <f t="shared" si="215"/>
        <v>30.75</v>
      </c>
      <c r="S1353" s="8">
        <f t="shared" si="216"/>
        <v>31.1</v>
      </c>
      <c r="T1353" s="8">
        <f t="shared" si="217"/>
        <v>27</v>
      </c>
      <c r="U1353" s="7">
        <f t="shared" si="218"/>
        <v>27.683333333333337</v>
      </c>
      <c r="V1353" s="7">
        <f t="shared" si="219"/>
        <v>27.512500000000003</v>
      </c>
    </row>
    <row r="1354" spans="1:22" ht="13.5" x14ac:dyDescent="0.25">
      <c r="A1354" s="3">
        <f>RSI!A1354</f>
        <v>44677</v>
      </c>
      <c r="B1354" s="2">
        <f>RSI!B1354</f>
        <v>2.39</v>
      </c>
      <c r="C1354" s="2">
        <f>RSI!I1354</f>
        <v>64.4918697590725</v>
      </c>
      <c r="D1354" s="2">
        <f>MACD!E1354</f>
        <v>-7.1144627073391753E-3</v>
      </c>
      <c r="E1354" s="2">
        <f>MACD!F1354</f>
        <v>-1.4082920995984991E-2</v>
      </c>
      <c r="F1354" s="2">
        <f>'Moving Avg'!D1354</f>
        <v>2.3740000000000001</v>
      </c>
      <c r="G1354" s="2">
        <f>'Moving Avg'!F1354</f>
        <v>2.3564999999999996</v>
      </c>
      <c r="H1354" s="2">
        <f>'Moving Avg'!G1354</f>
        <v>2.3310000000000026</v>
      </c>
      <c r="I1354" s="2">
        <f>'Moving Avg'!H1354</f>
        <v>2.216750000000002</v>
      </c>
      <c r="J1354" s="5" t="str">
        <f>OBV!F1354</f>
        <v>BULLISH</v>
      </c>
      <c r="K1354" s="5" t="str">
        <f>OBV!G1354</f>
        <v>NEUTRAL</v>
      </c>
      <c r="L1354" s="5" t="str">
        <f>OBV!H1354</f>
        <v>CONFIRMED BULLISH</v>
      </c>
      <c r="M1354" s="7">
        <f t="shared" si="210"/>
        <v>25</v>
      </c>
      <c r="N1354" s="7">
        <f t="shared" si="211"/>
        <v>0</v>
      </c>
      <c r="O1354" s="7">
        <f t="shared" si="212"/>
        <v>50</v>
      </c>
      <c r="P1354" s="7">
        <f t="shared" si="213"/>
        <v>83.5</v>
      </c>
      <c r="Q1354" s="8">
        <f t="shared" si="214"/>
        <v>28.774999999999999</v>
      </c>
      <c r="R1354" s="8">
        <f t="shared" si="215"/>
        <v>43.375</v>
      </c>
      <c r="S1354" s="8">
        <f t="shared" si="216"/>
        <v>53.825000000000003</v>
      </c>
      <c r="T1354" s="8">
        <f t="shared" si="217"/>
        <v>39.625</v>
      </c>
      <c r="U1354" s="7">
        <f t="shared" si="218"/>
        <v>41.991666666666667</v>
      </c>
      <c r="V1354" s="7">
        <f t="shared" si="219"/>
        <v>41.400000000000006</v>
      </c>
    </row>
    <row r="1355" spans="1:22" ht="13.5" x14ac:dyDescent="0.25">
      <c r="A1355" s="3">
        <f>RSI!A1355</f>
        <v>44678</v>
      </c>
      <c r="B1355" s="2">
        <f>RSI!B1355</f>
        <v>2.39</v>
      </c>
      <c r="C1355" s="2">
        <f>RSI!I1355</f>
        <v>64.4918697590725</v>
      </c>
      <c r="D1355" s="2">
        <f>MACD!E1355</f>
        <v>-6.3445906249577355E-3</v>
      </c>
      <c r="E1355" s="2">
        <f>MACD!F1355</f>
        <v>-1.2535254921779541E-2</v>
      </c>
      <c r="F1355" s="2">
        <f>'Moving Avg'!D1355</f>
        <v>2.3780000000000001</v>
      </c>
      <c r="G1355" s="2">
        <f>'Moving Avg'!F1355</f>
        <v>2.367</v>
      </c>
      <c r="H1355" s="2">
        <f>'Moving Avg'!G1355</f>
        <v>2.3356000000000026</v>
      </c>
      <c r="I1355" s="2">
        <f>'Moving Avg'!H1355</f>
        <v>2.2184500000000016</v>
      </c>
      <c r="J1355" s="5" t="str">
        <f>OBV!F1355</f>
        <v>BULLISH</v>
      </c>
      <c r="K1355" s="5" t="str">
        <f>OBV!G1355</f>
        <v>NEUTRAL</v>
      </c>
      <c r="L1355" s="5" t="str">
        <f>OBV!H1355</f>
        <v>CONFIRMED BULLISH</v>
      </c>
      <c r="M1355" s="7">
        <f t="shared" si="210"/>
        <v>25</v>
      </c>
      <c r="N1355" s="7">
        <f t="shared" si="211"/>
        <v>0</v>
      </c>
      <c r="O1355" s="7">
        <f t="shared" si="212"/>
        <v>50</v>
      </c>
      <c r="P1355" s="7">
        <f t="shared" si="213"/>
        <v>83.5</v>
      </c>
      <c r="Q1355" s="8">
        <f t="shared" si="214"/>
        <v>28.774999999999999</v>
      </c>
      <c r="R1355" s="8">
        <f t="shared" si="215"/>
        <v>43.375</v>
      </c>
      <c r="S1355" s="8">
        <f t="shared" si="216"/>
        <v>53.825000000000003</v>
      </c>
      <c r="T1355" s="8">
        <f t="shared" si="217"/>
        <v>39.625</v>
      </c>
      <c r="U1355" s="7">
        <f t="shared" si="218"/>
        <v>41.991666666666667</v>
      </c>
      <c r="V1355" s="7">
        <f t="shared" si="219"/>
        <v>41.400000000000006</v>
      </c>
    </row>
    <row r="1356" spans="1:22" ht="13.5" x14ac:dyDescent="0.25">
      <c r="A1356" s="3">
        <f>RSI!A1356</f>
        <v>44679</v>
      </c>
      <c r="B1356" s="2">
        <f>RSI!B1356</f>
        <v>2.39</v>
      </c>
      <c r="C1356" s="2">
        <f>RSI!I1356</f>
        <v>64.4918697590725</v>
      </c>
      <c r="D1356" s="2">
        <f>MACD!E1356</f>
        <v>-5.8970316928927957E-3</v>
      </c>
      <c r="E1356" s="2">
        <f>MACD!F1356</f>
        <v>-1.1207610276002193E-2</v>
      </c>
      <c r="F1356" s="2">
        <f>'Moving Avg'!D1356</f>
        <v>2.3820000000000006</v>
      </c>
      <c r="G1356" s="2">
        <f>'Moving Avg'!F1356</f>
        <v>2.3730000000000002</v>
      </c>
      <c r="H1356" s="2">
        <f>'Moving Avg'!G1356</f>
        <v>2.3402000000000025</v>
      </c>
      <c r="I1356" s="2">
        <f>'Moving Avg'!H1356</f>
        <v>2.2206500000000013</v>
      </c>
      <c r="J1356" s="5" t="str">
        <f>OBV!F1356</f>
        <v>BULLISH</v>
      </c>
      <c r="K1356" s="5" t="str">
        <f>OBV!G1356</f>
        <v>NEUTRAL</v>
      </c>
      <c r="L1356" s="5" t="str">
        <f>OBV!H1356</f>
        <v>CONFIRMED BULLISH</v>
      </c>
      <c r="M1356" s="7">
        <f t="shared" si="210"/>
        <v>25</v>
      </c>
      <c r="N1356" s="7">
        <f t="shared" si="211"/>
        <v>0</v>
      </c>
      <c r="O1356" s="7">
        <f t="shared" si="212"/>
        <v>50</v>
      </c>
      <c r="P1356" s="7">
        <f t="shared" si="213"/>
        <v>83.5</v>
      </c>
      <c r="Q1356" s="8">
        <f t="shared" si="214"/>
        <v>28.774999999999999</v>
      </c>
      <c r="R1356" s="8">
        <f t="shared" si="215"/>
        <v>43.375</v>
      </c>
      <c r="S1356" s="8">
        <f t="shared" si="216"/>
        <v>53.825000000000003</v>
      </c>
      <c r="T1356" s="8">
        <f t="shared" si="217"/>
        <v>39.625</v>
      </c>
      <c r="U1356" s="7">
        <f t="shared" si="218"/>
        <v>41.991666666666667</v>
      </c>
      <c r="V1356" s="7">
        <f t="shared" si="219"/>
        <v>41.400000000000006</v>
      </c>
    </row>
    <row r="1357" spans="1:22" ht="13.5" x14ac:dyDescent="0.25">
      <c r="A1357" s="3">
        <f>RSI!A1357</f>
        <v>44680</v>
      </c>
      <c r="B1357" s="2">
        <f>RSI!B1357</f>
        <v>2.39</v>
      </c>
      <c r="C1357" s="2">
        <f>RSI!I1357</f>
        <v>64.4918697590725</v>
      </c>
      <c r="D1357" s="2">
        <f>MACD!E1357</f>
        <v>-5.7070976954873842E-3</v>
      </c>
      <c r="E1357" s="2">
        <f>MACD!F1357</f>
        <v>-1.010750775989923E-2</v>
      </c>
      <c r="F1357" s="2">
        <f>'Moving Avg'!D1357</f>
        <v>2.3860000000000001</v>
      </c>
      <c r="G1357" s="2">
        <f>'Moving Avg'!F1357</f>
        <v>2.3740000000000001</v>
      </c>
      <c r="H1357" s="2">
        <f>'Moving Avg'!G1357</f>
        <v>2.344800000000002</v>
      </c>
      <c r="I1357" s="2">
        <f>'Moving Avg'!H1357</f>
        <v>2.2223000000000015</v>
      </c>
      <c r="J1357" s="5" t="str">
        <f>OBV!F1357</f>
        <v>BULLISH</v>
      </c>
      <c r="K1357" s="5" t="str">
        <f>OBV!G1357</f>
        <v>NEUTRAL</v>
      </c>
      <c r="L1357" s="5" t="str">
        <f>OBV!H1357</f>
        <v>CONFIRMED BULLISH</v>
      </c>
      <c r="M1357" s="7">
        <f t="shared" si="210"/>
        <v>25</v>
      </c>
      <c r="N1357" s="7">
        <f t="shared" si="211"/>
        <v>0</v>
      </c>
      <c r="O1357" s="7">
        <f t="shared" si="212"/>
        <v>50</v>
      </c>
      <c r="P1357" s="7">
        <f t="shared" si="213"/>
        <v>83.5</v>
      </c>
      <c r="Q1357" s="8">
        <f t="shared" si="214"/>
        <v>28.774999999999999</v>
      </c>
      <c r="R1357" s="8">
        <f t="shared" si="215"/>
        <v>43.375</v>
      </c>
      <c r="S1357" s="8">
        <f t="shared" si="216"/>
        <v>53.825000000000003</v>
      </c>
      <c r="T1357" s="8">
        <f t="shared" si="217"/>
        <v>39.625</v>
      </c>
      <c r="U1357" s="7">
        <f t="shared" si="218"/>
        <v>41.991666666666667</v>
      </c>
      <c r="V1357" s="7">
        <f t="shared" si="219"/>
        <v>41.400000000000006</v>
      </c>
    </row>
    <row r="1358" spans="1:22" ht="13.5" x14ac:dyDescent="0.25">
      <c r="A1358" s="3">
        <f>RSI!A1358</f>
        <v>44685</v>
      </c>
      <c r="B1358" s="2">
        <f>RSI!B1358</f>
        <v>2.29</v>
      </c>
      <c r="C1358" s="2">
        <f>RSI!I1358</f>
        <v>31.874124942693456</v>
      </c>
      <c r="D1358" s="2">
        <f>MACD!E1358</f>
        <v>1.6862363218015375E-3</v>
      </c>
      <c r="E1358" s="2">
        <f>MACD!F1358</f>
        <v>-7.7487589435590769E-3</v>
      </c>
      <c r="F1358" s="2">
        <f>'Moving Avg'!D1358</f>
        <v>2.37</v>
      </c>
      <c r="G1358" s="2">
        <f>'Moving Avg'!F1358</f>
        <v>2.37</v>
      </c>
      <c r="H1358" s="2">
        <f>'Moving Avg'!G1358</f>
        <v>2.3474000000000022</v>
      </c>
      <c r="I1358" s="2">
        <f>'Moving Avg'!H1358</f>
        <v>2.223450000000001</v>
      </c>
      <c r="J1358" s="5" t="str">
        <f>OBV!F1358</f>
        <v>BULLISH</v>
      </c>
      <c r="K1358" s="5" t="str">
        <f>OBV!G1358</f>
        <v>NEUTRAL</v>
      </c>
      <c r="L1358" s="5" t="str">
        <f>OBV!H1358</f>
        <v>BULLISH DIVERGENCE</v>
      </c>
      <c r="M1358" s="7">
        <f t="shared" si="210"/>
        <v>25</v>
      </c>
      <c r="N1358" s="7">
        <f t="shared" si="211"/>
        <v>0</v>
      </c>
      <c r="O1358" s="7">
        <f t="shared" si="212"/>
        <v>50</v>
      </c>
      <c r="P1358" s="7">
        <f t="shared" si="213"/>
        <v>66.5</v>
      </c>
      <c r="Q1358" s="8">
        <f t="shared" si="214"/>
        <v>26.225000000000001</v>
      </c>
      <c r="R1358" s="8">
        <f t="shared" si="215"/>
        <v>39.125</v>
      </c>
      <c r="S1358" s="8">
        <f t="shared" si="216"/>
        <v>46.174999999999997</v>
      </c>
      <c r="T1358" s="8">
        <f t="shared" si="217"/>
        <v>35.375</v>
      </c>
      <c r="U1358" s="7">
        <f t="shared" si="218"/>
        <v>37.174999999999997</v>
      </c>
      <c r="V1358" s="7">
        <f t="shared" si="219"/>
        <v>36.724999999999994</v>
      </c>
    </row>
    <row r="1359" spans="1:22" ht="13.5" x14ac:dyDescent="0.25">
      <c r="A1359" s="3">
        <f>RSI!A1359</f>
        <v>44686</v>
      </c>
      <c r="B1359" s="2">
        <f>RSI!B1359</f>
        <v>2.2200000000000002</v>
      </c>
      <c r="C1359" s="2">
        <f>RSI!I1359</f>
        <v>23.075969332119485</v>
      </c>
      <c r="D1359" s="2">
        <f>MACD!E1359</f>
        <v>1.3556384212021655E-2</v>
      </c>
      <c r="E1359" s="2">
        <f>MACD!F1359</f>
        <v>-3.487730312442931E-3</v>
      </c>
      <c r="F1359" s="2">
        <f>'Moving Avg'!D1359</f>
        <v>2.3360000000000003</v>
      </c>
      <c r="G1359" s="2">
        <f>'Moving Avg'!F1359</f>
        <v>2.3625000000000003</v>
      </c>
      <c r="H1359" s="2">
        <f>'Moving Avg'!G1359</f>
        <v>2.348600000000002</v>
      </c>
      <c r="I1359" s="2">
        <f>'Moving Avg'!H1359</f>
        <v>2.2242500000000014</v>
      </c>
      <c r="J1359" s="5" t="str">
        <f>OBV!F1359</f>
        <v>BEARISH</v>
      </c>
      <c r="K1359" s="5" t="str">
        <f>OBV!G1359</f>
        <v>NEUTRAL</v>
      </c>
      <c r="L1359" s="5" t="str">
        <f>OBV!H1359</f>
        <v>CONFIRMED BEARISH</v>
      </c>
      <c r="M1359" s="7">
        <f t="shared" si="210"/>
        <v>50</v>
      </c>
      <c r="N1359" s="7">
        <f t="shared" si="211"/>
        <v>0</v>
      </c>
      <c r="O1359" s="7">
        <f t="shared" si="212"/>
        <v>50</v>
      </c>
      <c r="P1359" s="7">
        <f t="shared" si="213"/>
        <v>16.5</v>
      </c>
      <c r="Q1359" s="8">
        <f t="shared" si="214"/>
        <v>27.475000000000001</v>
      </c>
      <c r="R1359" s="8">
        <f t="shared" si="215"/>
        <v>31.625</v>
      </c>
      <c r="S1359" s="8">
        <f t="shared" si="216"/>
        <v>27.425000000000001</v>
      </c>
      <c r="T1359" s="8">
        <f t="shared" si="217"/>
        <v>29.125</v>
      </c>
      <c r="U1359" s="7">
        <f t="shared" si="218"/>
        <v>28.841666666666669</v>
      </c>
      <c r="V1359" s="7">
        <f t="shared" si="219"/>
        <v>28.912500000000001</v>
      </c>
    </row>
    <row r="1360" spans="1:22" ht="13.5" x14ac:dyDescent="0.25">
      <c r="A1360" s="3">
        <f>RSI!A1360</f>
        <v>44687</v>
      </c>
      <c r="B1360" s="2">
        <f>RSI!B1360</f>
        <v>2.2200000000000002</v>
      </c>
      <c r="C1360" s="2">
        <f>RSI!I1360</f>
        <v>23.075969332119485</v>
      </c>
      <c r="D1360" s="2">
        <f>MACD!E1360</f>
        <v>2.4411270630718462E-2</v>
      </c>
      <c r="E1360" s="2">
        <f>MACD!F1360</f>
        <v>2.0920698761893479E-3</v>
      </c>
      <c r="F1360" s="2">
        <f>'Moving Avg'!D1360</f>
        <v>2.3020000000000005</v>
      </c>
      <c r="G1360" s="2">
        <f>'Moving Avg'!F1360</f>
        <v>2.3550000000000004</v>
      </c>
      <c r="H1360" s="2">
        <f>'Moving Avg'!G1360</f>
        <v>2.3480000000000016</v>
      </c>
      <c r="I1360" s="2">
        <f>'Moving Avg'!H1360</f>
        <v>2.2250500000000013</v>
      </c>
      <c r="J1360" s="5" t="str">
        <f>OBV!F1360</f>
        <v>BEARISH</v>
      </c>
      <c r="K1360" s="5" t="str">
        <f>OBV!G1360</f>
        <v>NEUTRAL</v>
      </c>
      <c r="L1360" s="5" t="str">
        <f>OBV!H1360</f>
        <v>CONFIRMED BEARISH</v>
      </c>
      <c r="M1360" s="7">
        <f t="shared" si="210"/>
        <v>50</v>
      </c>
      <c r="N1360" s="7">
        <f t="shared" si="211"/>
        <v>0</v>
      </c>
      <c r="O1360" s="7">
        <f t="shared" si="212"/>
        <v>50</v>
      </c>
      <c r="P1360" s="7">
        <f t="shared" si="213"/>
        <v>16.5</v>
      </c>
      <c r="Q1360" s="8">
        <f t="shared" si="214"/>
        <v>27.475000000000001</v>
      </c>
      <c r="R1360" s="8">
        <f t="shared" si="215"/>
        <v>31.625</v>
      </c>
      <c r="S1360" s="8">
        <f t="shared" si="216"/>
        <v>27.425000000000001</v>
      </c>
      <c r="T1360" s="8">
        <f t="shared" si="217"/>
        <v>29.125</v>
      </c>
      <c r="U1360" s="7">
        <f t="shared" si="218"/>
        <v>28.841666666666669</v>
      </c>
      <c r="V1360" s="7">
        <f t="shared" si="219"/>
        <v>28.912500000000001</v>
      </c>
    </row>
    <row r="1361" spans="1:22" ht="13.5" x14ac:dyDescent="0.25">
      <c r="A1361" s="3">
        <f>RSI!A1361</f>
        <v>44690</v>
      </c>
      <c r="B1361" s="2">
        <f>RSI!B1361</f>
        <v>2.2200000000000002</v>
      </c>
      <c r="C1361" s="2">
        <f>RSI!I1361</f>
        <v>23.075969332119485</v>
      </c>
      <c r="D1361" s="2">
        <f>MACD!E1361</f>
        <v>3.4347021863250671E-2</v>
      </c>
      <c r="E1361" s="2">
        <f>MACD!F1361</f>
        <v>8.5430602736016135E-3</v>
      </c>
      <c r="F1361" s="2">
        <f>'Moving Avg'!D1361</f>
        <v>2.2680000000000002</v>
      </c>
      <c r="G1361" s="2">
        <f>'Moving Avg'!F1361</f>
        <v>2.3475000000000001</v>
      </c>
      <c r="H1361" s="2">
        <f>'Moving Avg'!G1361</f>
        <v>2.3454000000000015</v>
      </c>
      <c r="I1361" s="2">
        <f>'Moving Avg'!H1361</f>
        <v>2.2258500000000017</v>
      </c>
      <c r="J1361" s="5" t="str">
        <f>OBV!F1361</f>
        <v>BEARISH</v>
      </c>
      <c r="K1361" s="5" t="str">
        <f>OBV!G1361</f>
        <v>NEUTRAL</v>
      </c>
      <c r="L1361" s="5" t="str">
        <f>OBV!H1361</f>
        <v>CONFIRMED BEARISH</v>
      </c>
      <c r="M1361" s="7">
        <f t="shared" si="210"/>
        <v>50</v>
      </c>
      <c r="N1361" s="7">
        <f t="shared" si="211"/>
        <v>0</v>
      </c>
      <c r="O1361" s="7">
        <f t="shared" si="212"/>
        <v>50</v>
      </c>
      <c r="P1361" s="7">
        <f t="shared" si="213"/>
        <v>16.5</v>
      </c>
      <c r="Q1361" s="8">
        <f t="shared" si="214"/>
        <v>27.475000000000001</v>
      </c>
      <c r="R1361" s="8">
        <f t="shared" si="215"/>
        <v>31.625</v>
      </c>
      <c r="S1361" s="8">
        <f t="shared" si="216"/>
        <v>27.425000000000001</v>
      </c>
      <c r="T1361" s="8">
        <f t="shared" si="217"/>
        <v>29.125</v>
      </c>
      <c r="U1361" s="7">
        <f t="shared" si="218"/>
        <v>28.841666666666669</v>
      </c>
      <c r="V1361" s="7">
        <f t="shared" si="219"/>
        <v>28.912500000000001</v>
      </c>
    </row>
    <row r="1362" spans="1:22" ht="13.5" x14ac:dyDescent="0.25">
      <c r="A1362" s="3">
        <f>RSI!A1362</f>
        <v>44691</v>
      </c>
      <c r="B1362" s="2">
        <f>RSI!B1362</f>
        <v>2.2200000000000002</v>
      </c>
      <c r="C1362" s="2">
        <f>RSI!I1362</f>
        <v>23.075969332119499</v>
      </c>
      <c r="D1362" s="2">
        <f>MACD!E1362</f>
        <v>4.3449425001408137E-2</v>
      </c>
      <c r="E1362" s="2">
        <f>MACD!F1362</f>
        <v>1.552433321916292E-2</v>
      </c>
      <c r="F1362" s="2">
        <f>'Moving Avg'!D1362</f>
        <v>2.2340000000000004</v>
      </c>
      <c r="G1362" s="2">
        <f>'Moving Avg'!F1362</f>
        <v>2.3400000000000003</v>
      </c>
      <c r="H1362" s="2">
        <f>'Moving Avg'!G1362</f>
        <v>2.3428000000000013</v>
      </c>
      <c r="I1362" s="2">
        <f>'Moving Avg'!H1362</f>
        <v>2.2266500000000016</v>
      </c>
      <c r="J1362" s="5" t="str">
        <f>OBV!F1362</f>
        <v>BEARISH</v>
      </c>
      <c r="K1362" s="5" t="str">
        <f>OBV!G1362</f>
        <v>NEUTRAL</v>
      </c>
      <c r="L1362" s="5" t="str">
        <f>OBV!H1362</f>
        <v>CONFIRMED BEARISH</v>
      </c>
      <c r="M1362" s="7">
        <f t="shared" si="210"/>
        <v>50</v>
      </c>
      <c r="N1362" s="7">
        <f t="shared" si="211"/>
        <v>0</v>
      </c>
      <c r="O1362" s="7">
        <f t="shared" si="212"/>
        <v>50</v>
      </c>
      <c r="P1362" s="7">
        <f t="shared" si="213"/>
        <v>16.5</v>
      </c>
      <c r="Q1362" s="8">
        <f t="shared" si="214"/>
        <v>27.475000000000001</v>
      </c>
      <c r="R1362" s="8">
        <f t="shared" si="215"/>
        <v>31.625</v>
      </c>
      <c r="S1362" s="8">
        <f t="shared" si="216"/>
        <v>27.425000000000001</v>
      </c>
      <c r="T1362" s="8">
        <f t="shared" si="217"/>
        <v>29.125</v>
      </c>
      <c r="U1362" s="7">
        <f t="shared" si="218"/>
        <v>28.841666666666669</v>
      </c>
      <c r="V1362" s="7">
        <f t="shared" si="219"/>
        <v>28.912500000000001</v>
      </c>
    </row>
    <row r="1363" spans="1:22" ht="13.5" x14ac:dyDescent="0.25">
      <c r="A1363" s="3">
        <f>RSI!A1363</f>
        <v>44692</v>
      </c>
      <c r="B1363" s="2">
        <f>RSI!B1363</f>
        <v>2.2200000000000002</v>
      </c>
      <c r="C1363" s="2">
        <f>RSI!I1363</f>
        <v>23.075969332119499</v>
      </c>
      <c r="D1363" s="2">
        <f>MACD!E1363</f>
        <v>5.1795188998523756E-2</v>
      </c>
      <c r="E1363" s="2">
        <f>MACD!F1363</f>
        <v>2.2778504375035088E-2</v>
      </c>
      <c r="F1363" s="2">
        <f>'Moving Avg'!D1363</f>
        <v>2.2200000000000002</v>
      </c>
      <c r="G1363" s="2">
        <f>'Moving Avg'!F1363</f>
        <v>2.3325</v>
      </c>
      <c r="H1363" s="2">
        <f>'Moving Avg'!G1363</f>
        <v>2.3402000000000012</v>
      </c>
      <c r="I1363" s="2">
        <f>'Moving Avg'!H1363</f>
        <v>2.2276500000000015</v>
      </c>
      <c r="J1363" s="5" t="str">
        <f>OBV!F1363</f>
        <v>BEARISH</v>
      </c>
      <c r="K1363" s="5" t="str">
        <f>OBV!G1363</f>
        <v>NEUTRAL</v>
      </c>
      <c r="L1363" s="5" t="str">
        <f>OBV!H1363</f>
        <v>CONFIRMED BEARISH</v>
      </c>
      <c r="M1363" s="7">
        <f t="shared" si="210"/>
        <v>50</v>
      </c>
      <c r="N1363" s="7">
        <f t="shared" si="211"/>
        <v>0</v>
      </c>
      <c r="O1363" s="7">
        <f t="shared" si="212"/>
        <v>0</v>
      </c>
      <c r="P1363" s="7">
        <f t="shared" si="213"/>
        <v>16.5</v>
      </c>
      <c r="Q1363" s="8">
        <f t="shared" si="214"/>
        <v>19.975000000000001</v>
      </c>
      <c r="R1363" s="8">
        <f t="shared" si="215"/>
        <v>14.125</v>
      </c>
      <c r="S1363" s="8">
        <f t="shared" si="216"/>
        <v>14.925000000000001</v>
      </c>
      <c r="T1363" s="8">
        <f t="shared" si="217"/>
        <v>16.625</v>
      </c>
      <c r="U1363" s="7">
        <f t="shared" si="218"/>
        <v>16.341666666666669</v>
      </c>
      <c r="V1363" s="7">
        <f t="shared" si="219"/>
        <v>16.412500000000001</v>
      </c>
    </row>
    <row r="1364" spans="1:22" ht="13.5" x14ac:dyDescent="0.25">
      <c r="A1364" s="3">
        <f>RSI!A1364</f>
        <v>44693</v>
      </c>
      <c r="B1364" s="2">
        <f>RSI!B1364</f>
        <v>2.2200000000000002</v>
      </c>
      <c r="C1364" s="2">
        <f>RSI!I1364</f>
        <v>23.075969332119499</v>
      </c>
      <c r="D1364" s="2">
        <f>MACD!E1364</f>
        <v>6.2529959207106689E-2</v>
      </c>
      <c r="E1364" s="2">
        <f>MACD!F1364</f>
        <v>3.0728795341449407E-2</v>
      </c>
      <c r="F1364" s="2">
        <f>'Moving Avg'!D1364</f>
        <v>2.2200000000000002</v>
      </c>
      <c r="G1364" s="2">
        <f>'Moving Avg'!F1364</f>
        <v>2.3250000000000002</v>
      </c>
      <c r="H1364" s="2">
        <f>'Moving Avg'!G1364</f>
        <v>2.3376000000000006</v>
      </c>
      <c r="I1364" s="2">
        <f>'Moving Avg'!H1364</f>
        <v>2.2286500000000018</v>
      </c>
      <c r="J1364" s="5" t="str">
        <f>OBV!F1364</f>
        <v>NEUTRAL</v>
      </c>
      <c r="K1364" s="5" t="str">
        <f>OBV!G1364</f>
        <v>NEUTRAL</v>
      </c>
      <c r="L1364" s="5" t="str">
        <f>OBV!H1364</f>
        <v>NEUTRAL</v>
      </c>
      <c r="M1364" s="7">
        <f t="shared" si="210"/>
        <v>50</v>
      </c>
      <c r="N1364" s="7">
        <f t="shared" si="211"/>
        <v>0</v>
      </c>
      <c r="O1364" s="7">
        <f t="shared" si="212"/>
        <v>0</v>
      </c>
      <c r="P1364" s="7">
        <f t="shared" si="213"/>
        <v>33</v>
      </c>
      <c r="Q1364" s="8">
        <f t="shared" si="214"/>
        <v>22.45</v>
      </c>
      <c r="R1364" s="8">
        <f t="shared" si="215"/>
        <v>18.25</v>
      </c>
      <c r="S1364" s="8">
        <f t="shared" si="216"/>
        <v>22.35</v>
      </c>
      <c r="T1364" s="8">
        <f t="shared" si="217"/>
        <v>20.75</v>
      </c>
      <c r="U1364" s="7">
        <f t="shared" si="218"/>
        <v>21.016666666666669</v>
      </c>
      <c r="V1364" s="7">
        <f t="shared" si="219"/>
        <v>20.950000000000003</v>
      </c>
    </row>
    <row r="1365" spans="1:22" ht="13.5" x14ac:dyDescent="0.25">
      <c r="A1365" s="3">
        <f>RSI!A1365</f>
        <v>44694</v>
      </c>
      <c r="B1365" s="2">
        <f>RSI!B1365</f>
        <v>2.31</v>
      </c>
      <c r="C1365" s="2">
        <f>RSI!I1365</f>
        <v>50.486992422964931</v>
      </c>
      <c r="D1365" s="2">
        <f>MACD!E1365</f>
        <v>6.5498454849647558E-2</v>
      </c>
      <c r="E1365" s="2">
        <f>MACD!F1365</f>
        <v>3.7682727243089034E-2</v>
      </c>
      <c r="F1365" s="2">
        <f>'Moving Avg'!D1365</f>
        <v>2.2380000000000004</v>
      </c>
      <c r="G1365" s="2">
        <f>'Moving Avg'!F1365</f>
        <v>2.3220000000000001</v>
      </c>
      <c r="H1365" s="2">
        <f>'Moving Avg'!G1365</f>
        <v>2.3368000000000007</v>
      </c>
      <c r="I1365" s="2">
        <f>'Moving Avg'!H1365</f>
        <v>2.229900000000002</v>
      </c>
      <c r="J1365" s="5" t="str">
        <f>OBV!F1365</f>
        <v>BULLISH</v>
      </c>
      <c r="K1365" s="5" t="str">
        <f>OBV!G1365</f>
        <v>NEUTRAL</v>
      </c>
      <c r="L1365" s="5" t="str">
        <f>OBV!H1365</f>
        <v>CONFIRMED BULLISH</v>
      </c>
      <c r="M1365" s="7">
        <f t="shared" si="210"/>
        <v>25</v>
      </c>
      <c r="N1365" s="7">
        <f t="shared" si="211"/>
        <v>0</v>
      </c>
      <c r="O1365" s="7">
        <f t="shared" si="212"/>
        <v>50</v>
      </c>
      <c r="P1365" s="7">
        <f t="shared" si="213"/>
        <v>83.5</v>
      </c>
      <c r="Q1365" s="8">
        <f t="shared" si="214"/>
        <v>28.774999999999999</v>
      </c>
      <c r="R1365" s="8">
        <f t="shared" si="215"/>
        <v>43.375</v>
      </c>
      <c r="S1365" s="8">
        <f t="shared" si="216"/>
        <v>53.825000000000003</v>
      </c>
      <c r="T1365" s="8">
        <f t="shared" si="217"/>
        <v>39.625</v>
      </c>
      <c r="U1365" s="7">
        <f t="shared" si="218"/>
        <v>41.991666666666667</v>
      </c>
      <c r="V1365" s="7">
        <f t="shared" si="219"/>
        <v>41.400000000000006</v>
      </c>
    </row>
    <row r="1366" spans="1:22" ht="13.5" x14ac:dyDescent="0.25">
      <c r="A1366" s="3">
        <f>RSI!A1366</f>
        <v>44697</v>
      </c>
      <c r="B1366" s="2">
        <f>RSI!B1366</f>
        <v>2.31</v>
      </c>
      <c r="C1366" s="2">
        <f>RSI!I1366</f>
        <v>50.486992422964931</v>
      </c>
      <c r="D1366" s="2">
        <f>MACD!E1366</f>
        <v>6.7989459072725023E-2</v>
      </c>
      <c r="E1366" s="2">
        <f>MACD!F1366</f>
        <v>4.3744073609016235E-2</v>
      </c>
      <c r="F1366" s="2">
        <f>'Moving Avg'!D1366</f>
        <v>2.2560000000000002</v>
      </c>
      <c r="G1366" s="2">
        <f>'Moving Avg'!F1366</f>
        <v>2.319</v>
      </c>
      <c r="H1366" s="2">
        <f>'Moving Avg'!G1366</f>
        <v>2.3360000000000003</v>
      </c>
      <c r="I1366" s="2">
        <f>'Moving Avg'!H1366</f>
        <v>2.2309000000000019</v>
      </c>
      <c r="J1366" s="5" t="str">
        <f>OBV!F1366</f>
        <v>BULLISH</v>
      </c>
      <c r="K1366" s="5" t="str">
        <f>OBV!G1366</f>
        <v>NEUTRAL</v>
      </c>
      <c r="L1366" s="5" t="str">
        <f>OBV!H1366</f>
        <v>CONFIRMED BULLISH</v>
      </c>
      <c r="M1366" s="7">
        <f t="shared" si="210"/>
        <v>25</v>
      </c>
      <c r="N1366" s="7">
        <f t="shared" si="211"/>
        <v>0</v>
      </c>
      <c r="O1366" s="7">
        <f t="shared" si="212"/>
        <v>50</v>
      </c>
      <c r="P1366" s="7">
        <f t="shared" si="213"/>
        <v>83.5</v>
      </c>
      <c r="Q1366" s="8">
        <f t="shared" si="214"/>
        <v>28.774999999999999</v>
      </c>
      <c r="R1366" s="8">
        <f t="shared" si="215"/>
        <v>43.375</v>
      </c>
      <c r="S1366" s="8">
        <f t="shared" si="216"/>
        <v>53.825000000000003</v>
      </c>
      <c r="T1366" s="8">
        <f t="shared" si="217"/>
        <v>39.625</v>
      </c>
      <c r="U1366" s="7">
        <f t="shared" si="218"/>
        <v>41.991666666666667</v>
      </c>
      <c r="V1366" s="7">
        <f t="shared" si="219"/>
        <v>41.400000000000006</v>
      </c>
    </row>
    <row r="1367" spans="1:22" ht="13.5" x14ac:dyDescent="0.25">
      <c r="A1367" s="3">
        <f>RSI!A1367</f>
        <v>44698</v>
      </c>
      <c r="B1367" s="2">
        <f>RSI!B1367</f>
        <v>2.31</v>
      </c>
      <c r="C1367" s="2">
        <f>RSI!I1367</f>
        <v>50.486992422964931</v>
      </c>
      <c r="D1367" s="2">
        <f>MACD!E1367</f>
        <v>7.0077972819321488E-2</v>
      </c>
      <c r="E1367" s="2">
        <f>MACD!F1367</f>
        <v>4.9010853451077294E-2</v>
      </c>
      <c r="F1367" s="2">
        <f>'Moving Avg'!D1367</f>
        <v>2.274</v>
      </c>
      <c r="G1367" s="2">
        <f>'Moving Avg'!F1367</f>
        <v>2.3160000000000003</v>
      </c>
      <c r="H1367" s="2">
        <f>'Moving Avg'!G1367</f>
        <v>2.3352000000000004</v>
      </c>
      <c r="I1367" s="2">
        <f>'Moving Avg'!H1367</f>
        <v>2.2319000000000018</v>
      </c>
      <c r="J1367" s="5" t="str">
        <f>OBV!F1367</f>
        <v>BULLISH</v>
      </c>
      <c r="K1367" s="5" t="str">
        <f>OBV!G1367</f>
        <v>NEUTRAL</v>
      </c>
      <c r="L1367" s="5" t="str">
        <f>OBV!H1367</f>
        <v>CONFIRMED BULLISH</v>
      </c>
      <c r="M1367" s="7">
        <f t="shared" si="210"/>
        <v>25</v>
      </c>
      <c r="N1367" s="7">
        <f t="shared" si="211"/>
        <v>0</v>
      </c>
      <c r="O1367" s="7">
        <f t="shared" si="212"/>
        <v>50</v>
      </c>
      <c r="P1367" s="7">
        <f t="shared" si="213"/>
        <v>83.5</v>
      </c>
      <c r="Q1367" s="8">
        <f t="shared" si="214"/>
        <v>28.774999999999999</v>
      </c>
      <c r="R1367" s="8">
        <f t="shared" si="215"/>
        <v>43.375</v>
      </c>
      <c r="S1367" s="8">
        <f t="shared" si="216"/>
        <v>53.825000000000003</v>
      </c>
      <c r="T1367" s="8">
        <f t="shared" si="217"/>
        <v>39.625</v>
      </c>
      <c r="U1367" s="7">
        <f t="shared" si="218"/>
        <v>41.991666666666667</v>
      </c>
      <c r="V1367" s="7">
        <f t="shared" si="219"/>
        <v>41.400000000000006</v>
      </c>
    </row>
    <row r="1368" spans="1:22" ht="13.5" x14ac:dyDescent="0.25">
      <c r="A1368" s="3">
        <f>RSI!A1368</f>
        <v>44699</v>
      </c>
      <c r="B1368" s="2">
        <f>RSI!B1368</f>
        <v>2.31</v>
      </c>
      <c r="C1368" s="2">
        <f>RSI!I1368</f>
        <v>50.486992422964931</v>
      </c>
      <c r="D1368" s="2">
        <f>MACD!E1368</f>
        <v>5.6442728913443485E-2</v>
      </c>
      <c r="E1368" s="2">
        <f>MACD!F1368</f>
        <v>5.0497228543550536E-2</v>
      </c>
      <c r="F1368" s="2">
        <f>'Moving Avg'!D1368</f>
        <v>2.2920000000000003</v>
      </c>
      <c r="G1368" s="2">
        <f>'Moving Avg'!F1368</f>
        <v>2.3130000000000002</v>
      </c>
      <c r="H1368" s="2">
        <f>'Moving Avg'!G1368</f>
        <v>2.3346000000000005</v>
      </c>
      <c r="I1368" s="2">
        <f>'Moving Avg'!H1368</f>
        <v>2.2329000000000021</v>
      </c>
      <c r="J1368" s="5" t="str">
        <f>OBV!F1368</f>
        <v>BULLISH</v>
      </c>
      <c r="K1368" s="5" t="str">
        <f>OBV!G1368</f>
        <v>NEUTRAL</v>
      </c>
      <c r="L1368" s="5" t="str">
        <f>OBV!H1368</f>
        <v>CONFIRMED BULLISH</v>
      </c>
      <c r="M1368" s="7">
        <f t="shared" si="210"/>
        <v>25</v>
      </c>
      <c r="N1368" s="7">
        <f t="shared" si="211"/>
        <v>0</v>
      </c>
      <c r="O1368" s="7">
        <f t="shared" si="212"/>
        <v>50</v>
      </c>
      <c r="P1368" s="7">
        <f t="shared" si="213"/>
        <v>83.5</v>
      </c>
      <c r="Q1368" s="8">
        <f t="shared" si="214"/>
        <v>28.774999999999999</v>
      </c>
      <c r="R1368" s="8">
        <f t="shared" si="215"/>
        <v>43.375</v>
      </c>
      <c r="S1368" s="8">
        <f t="shared" si="216"/>
        <v>53.825000000000003</v>
      </c>
      <c r="T1368" s="8">
        <f t="shared" si="217"/>
        <v>39.625</v>
      </c>
      <c r="U1368" s="7">
        <f t="shared" si="218"/>
        <v>41.991666666666667</v>
      </c>
      <c r="V1368" s="7">
        <f t="shared" si="219"/>
        <v>41.400000000000006</v>
      </c>
    </row>
    <row r="1369" spans="1:22" ht="13.5" x14ac:dyDescent="0.25">
      <c r="A1369" s="3">
        <f>RSI!A1369</f>
        <v>44700</v>
      </c>
      <c r="B1369" s="2">
        <f>RSI!B1369</f>
        <v>2.31</v>
      </c>
      <c r="C1369" s="2">
        <f>RSI!I1369</f>
        <v>50.486992422964931</v>
      </c>
      <c r="D1369" s="2">
        <f>MACD!E1369</f>
        <v>3.411947253233194E-2</v>
      </c>
      <c r="E1369" s="2">
        <f>MACD!F1369</f>
        <v>4.722167734130682E-2</v>
      </c>
      <c r="F1369" s="2">
        <f>'Moving Avg'!D1369</f>
        <v>2.31</v>
      </c>
      <c r="G1369" s="2">
        <f>'Moving Avg'!F1369</f>
        <v>2.3100000000000005</v>
      </c>
      <c r="H1369" s="2">
        <f>'Moving Avg'!G1369</f>
        <v>2.3332000000000002</v>
      </c>
      <c r="I1369" s="2">
        <f>'Moving Avg'!H1369</f>
        <v>2.233900000000002</v>
      </c>
      <c r="J1369" s="5" t="str">
        <f>OBV!F1369</f>
        <v>BULLISH</v>
      </c>
      <c r="K1369" s="5" t="str">
        <f>OBV!G1369</f>
        <v>NEUTRAL</v>
      </c>
      <c r="L1369" s="5" t="str">
        <f>OBV!H1369</f>
        <v>CONFIRMED BULLISH</v>
      </c>
      <c r="M1369" s="7">
        <f t="shared" si="210"/>
        <v>25</v>
      </c>
      <c r="N1369" s="7">
        <f t="shared" si="211"/>
        <v>45</v>
      </c>
      <c r="O1369" s="7">
        <f t="shared" si="212"/>
        <v>50</v>
      </c>
      <c r="P1369" s="7">
        <f t="shared" si="213"/>
        <v>83.5</v>
      </c>
      <c r="Q1369" s="8">
        <f t="shared" si="214"/>
        <v>44.524999999999999</v>
      </c>
      <c r="R1369" s="8">
        <f t="shared" si="215"/>
        <v>52.375</v>
      </c>
      <c r="S1369" s="8">
        <f t="shared" si="216"/>
        <v>60.575000000000003</v>
      </c>
      <c r="T1369" s="8">
        <f t="shared" si="217"/>
        <v>50.875</v>
      </c>
      <c r="U1369" s="7">
        <f t="shared" si="218"/>
        <v>52.491666666666674</v>
      </c>
      <c r="V1369" s="7">
        <f t="shared" si="219"/>
        <v>52.087500000000006</v>
      </c>
    </row>
    <row r="1370" spans="1:22" ht="13.5" x14ac:dyDescent="0.25">
      <c r="A1370" s="3">
        <f>RSI!A1370</f>
        <v>44701</v>
      </c>
      <c r="B1370" s="2">
        <f>RSI!B1370</f>
        <v>2.21</v>
      </c>
      <c r="C1370" s="2">
        <f>RSI!I1370</f>
        <v>32.085503101438448</v>
      </c>
      <c r="D1370" s="2">
        <f>MACD!E1370</f>
        <v>2.2622682233371716E-2</v>
      </c>
      <c r="E1370" s="2">
        <f>MACD!F1370</f>
        <v>4.2301878319719807E-2</v>
      </c>
      <c r="F1370" s="2">
        <f>'Moving Avg'!D1370</f>
        <v>2.29</v>
      </c>
      <c r="G1370" s="2">
        <f>'Moving Avg'!F1370</f>
        <v>2.3020000000000005</v>
      </c>
      <c r="H1370" s="2">
        <f>'Moving Avg'!G1370</f>
        <v>2.3298000000000001</v>
      </c>
      <c r="I1370" s="2">
        <f>'Moving Avg'!H1370</f>
        <v>2.2344000000000022</v>
      </c>
      <c r="J1370" s="5" t="str">
        <f>OBV!F1370</f>
        <v>BEARISH</v>
      </c>
      <c r="K1370" s="5" t="str">
        <f>OBV!G1370</f>
        <v>NEUTRAL</v>
      </c>
      <c r="L1370" s="5" t="str">
        <f>OBV!H1370</f>
        <v>CONFIRMED BEARISH</v>
      </c>
      <c r="M1370" s="7">
        <f t="shared" si="210"/>
        <v>25</v>
      </c>
      <c r="N1370" s="7">
        <f t="shared" si="211"/>
        <v>45</v>
      </c>
      <c r="O1370" s="7">
        <f t="shared" si="212"/>
        <v>50</v>
      </c>
      <c r="P1370" s="7">
        <f t="shared" si="213"/>
        <v>16.5</v>
      </c>
      <c r="Q1370" s="8">
        <f t="shared" si="214"/>
        <v>34.475000000000001</v>
      </c>
      <c r="R1370" s="8">
        <f t="shared" si="215"/>
        <v>35.625</v>
      </c>
      <c r="S1370" s="8">
        <f t="shared" si="216"/>
        <v>30.425000000000001</v>
      </c>
      <c r="T1370" s="8">
        <f t="shared" si="217"/>
        <v>34.125</v>
      </c>
      <c r="U1370" s="7">
        <f t="shared" si="218"/>
        <v>33.508333333333333</v>
      </c>
      <c r="V1370" s="7">
        <f t="shared" si="219"/>
        <v>33.662499999999994</v>
      </c>
    </row>
    <row r="1371" spans="1:22" ht="13.5" x14ac:dyDescent="0.25">
      <c r="A1371" s="3">
        <f>RSI!A1371</f>
        <v>44704</v>
      </c>
      <c r="B1371" s="2">
        <f>RSI!B1371</f>
        <v>2.21</v>
      </c>
      <c r="C1371" s="2">
        <f>RSI!I1371</f>
        <v>32.085503101438434</v>
      </c>
      <c r="D1371" s="2">
        <f>MACD!E1371</f>
        <v>1.3471377215857672E-2</v>
      </c>
      <c r="E1371" s="2">
        <f>MACD!F1371</f>
        <v>3.6535778098947383E-2</v>
      </c>
      <c r="F1371" s="2">
        <f>'Moving Avg'!D1371</f>
        <v>2.2700000000000005</v>
      </c>
      <c r="G1371" s="2">
        <f>'Moving Avg'!F1371</f>
        <v>2.2940000000000005</v>
      </c>
      <c r="H1371" s="2">
        <f>'Moving Avg'!G1371</f>
        <v>2.3264</v>
      </c>
      <c r="I1371" s="2">
        <f>'Moving Avg'!H1371</f>
        <v>2.2349000000000019</v>
      </c>
      <c r="J1371" s="5" t="str">
        <f>OBV!F1371</f>
        <v>BEARISH</v>
      </c>
      <c r="K1371" s="5" t="str">
        <f>OBV!G1371</f>
        <v>NEUTRAL</v>
      </c>
      <c r="L1371" s="5" t="str">
        <f>OBV!H1371</f>
        <v>CONFIRMED BEARISH</v>
      </c>
      <c r="M1371" s="7">
        <f t="shared" si="210"/>
        <v>25</v>
      </c>
      <c r="N1371" s="7">
        <f t="shared" si="211"/>
        <v>100</v>
      </c>
      <c r="O1371" s="7">
        <f t="shared" si="212"/>
        <v>50</v>
      </c>
      <c r="P1371" s="7">
        <f t="shared" si="213"/>
        <v>16.5</v>
      </c>
      <c r="Q1371" s="8">
        <f t="shared" si="214"/>
        <v>53.725000000000001</v>
      </c>
      <c r="R1371" s="8">
        <f t="shared" si="215"/>
        <v>46.625</v>
      </c>
      <c r="S1371" s="8">
        <f t="shared" si="216"/>
        <v>38.674999999999997</v>
      </c>
      <c r="T1371" s="8">
        <f t="shared" si="217"/>
        <v>47.875</v>
      </c>
      <c r="U1371" s="7">
        <f t="shared" si="218"/>
        <v>46.341666666666661</v>
      </c>
      <c r="V1371" s="7">
        <f t="shared" si="219"/>
        <v>46.724999999999994</v>
      </c>
    </row>
    <row r="1372" spans="1:22" ht="13.5" x14ac:dyDescent="0.25">
      <c r="A1372" s="3">
        <f>RSI!A1372</f>
        <v>44705</v>
      </c>
      <c r="B1372" s="2">
        <f>RSI!B1372</f>
        <v>2.21</v>
      </c>
      <c r="C1372" s="2">
        <f>RSI!I1372</f>
        <v>32.085503101438434</v>
      </c>
      <c r="D1372" s="2">
        <f>MACD!E1372</f>
        <v>6.2619914931230092E-3</v>
      </c>
      <c r="E1372" s="2">
        <f>MACD!F1372</f>
        <v>3.048102077778251E-2</v>
      </c>
      <c r="F1372" s="2">
        <f>'Moving Avg'!D1372</f>
        <v>2.25</v>
      </c>
      <c r="G1372" s="2">
        <f>'Moving Avg'!F1372</f>
        <v>2.2860000000000005</v>
      </c>
      <c r="H1372" s="2">
        <f>'Moving Avg'!G1372</f>
        <v>2.3229999999999995</v>
      </c>
      <c r="I1372" s="2">
        <f>'Moving Avg'!H1372</f>
        <v>2.2354000000000016</v>
      </c>
      <c r="J1372" s="5" t="str">
        <f>OBV!F1372</f>
        <v>BEARISH</v>
      </c>
      <c r="K1372" s="5" t="str">
        <f>OBV!G1372</f>
        <v>NEUTRAL</v>
      </c>
      <c r="L1372" s="5" t="str">
        <f>OBV!H1372</f>
        <v>CONFIRMED BEARISH</v>
      </c>
      <c r="M1372" s="7">
        <f t="shared" si="210"/>
        <v>25</v>
      </c>
      <c r="N1372" s="7">
        <f t="shared" si="211"/>
        <v>100</v>
      </c>
      <c r="O1372" s="7">
        <f t="shared" si="212"/>
        <v>50</v>
      </c>
      <c r="P1372" s="7">
        <f t="shared" si="213"/>
        <v>16.5</v>
      </c>
      <c r="Q1372" s="8">
        <f t="shared" si="214"/>
        <v>53.725000000000001</v>
      </c>
      <c r="R1372" s="8">
        <f t="shared" si="215"/>
        <v>46.625</v>
      </c>
      <c r="S1372" s="8">
        <f t="shared" si="216"/>
        <v>38.674999999999997</v>
      </c>
      <c r="T1372" s="8">
        <f t="shared" si="217"/>
        <v>47.875</v>
      </c>
      <c r="U1372" s="7">
        <f t="shared" si="218"/>
        <v>46.341666666666661</v>
      </c>
      <c r="V1372" s="7">
        <f t="shared" si="219"/>
        <v>46.724999999999994</v>
      </c>
    </row>
    <row r="1373" spans="1:22" ht="13.5" x14ac:dyDescent="0.25">
      <c r="A1373" s="3">
        <f>RSI!A1373</f>
        <v>44706</v>
      </c>
      <c r="B1373" s="2">
        <f>RSI!B1373</f>
        <v>2.21</v>
      </c>
      <c r="C1373" s="2">
        <f>RSI!I1373</f>
        <v>32.085503101438434</v>
      </c>
      <c r="D1373" s="2">
        <f>MACD!E1373</f>
        <v>6.5621075316713018E-4</v>
      </c>
      <c r="E1373" s="2">
        <f>MACD!F1373</f>
        <v>2.4516058772859436E-2</v>
      </c>
      <c r="F1373" s="2">
        <f>'Moving Avg'!D1373</f>
        <v>2.2299999999999995</v>
      </c>
      <c r="G1373" s="2">
        <f>'Moving Avg'!F1373</f>
        <v>2.278</v>
      </c>
      <c r="H1373" s="2">
        <f>'Moving Avg'!G1373</f>
        <v>2.3195999999999994</v>
      </c>
      <c r="I1373" s="2">
        <f>'Moving Avg'!H1373</f>
        <v>2.2359000000000013</v>
      </c>
      <c r="J1373" s="5" t="str">
        <f>OBV!F1373</f>
        <v>BEARISH</v>
      </c>
      <c r="K1373" s="5" t="str">
        <f>OBV!G1373</f>
        <v>NEUTRAL</v>
      </c>
      <c r="L1373" s="5" t="str">
        <f>OBV!H1373</f>
        <v>CONFIRMED BEARISH</v>
      </c>
      <c r="M1373" s="7">
        <f t="shared" si="210"/>
        <v>25</v>
      </c>
      <c r="N1373" s="7">
        <f t="shared" si="211"/>
        <v>100</v>
      </c>
      <c r="O1373" s="7">
        <f t="shared" si="212"/>
        <v>0</v>
      </c>
      <c r="P1373" s="7">
        <f t="shared" si="213"/>
        <v>16.5</v>
      </c>
      <c r="Q1373" s="8">
        <f t="shared" si="214"/>
        <v>46.225000000000001</v>
      </c>
      <c r="R1373" s="8">
        <f t="shared" si="215"/>
        <v>29.125</v>
      </c>
      <c r="S1373" s="8">
        <f t="shared" si="216"/>
        <v>26.175000000000001</v>
      </c>
      <c r="T1373" s="8">
        <f t="shared" si="217"/>
        <v>35.375</v>
      </c>
      <c r="U1373" s="7">
        <f t="shared" si="218"/>
        <v>33.841666666666661</v>
      </c>
      <c r="V1373" s="7">
        <f t="shared" si="219"/>
        <v>34.224999999999994</v>
      </c>
    </row>
    <row r="1374" spans="1:22" ht="13.5" x14ac:dyDescent="0.25">
      <c r="A1374" s="3">
        <f>RSI!A1374</f>
        <v>44707</v>
      </c>
      <c r="B1374" s="2">
        <f>RSI!B1374</f>
        <v>2.21</v>
      </c>
      <c r="C1374" s="2">
        <f>RSI!I1374</f>
        <v>32.085503101438434</v>
      </c>
      <c r="D1374" s="2">
        <f>MACD!E1374</f>
        <v>-3.6293007753247508E-3</v>
      </c>
      <c r="E1374" s="2">
        <f>MACD!F1374</f>
        <v>1.8886986863222602E-2</v>
      </c>
      <c r="F1374" s="2">
        <f>'Moving Avg'!D1374</f>
        <v>2.21</v>
      </c>
      <c r="G1374" s="2">
        <f>'Moving Avg'!F1374</f>
        <v>2.2690000000000001</v>
      </c>
      <c r="H1374" s="2">
        <f>'Moving Avg'!G1374</f>
        <v>2.3161999999999994</v>
      </c>
      <c r="I1374" s="2">
        <f>'Moving Avg'!H1374</f>
        <v>2.2362000000000015</v>
      </c>
      <c r="J1374" s="5" t="str">
        <f>OBV!F1374</f>
        <v>BEARISH</v>
      </c>
      <c r="K1374" s="5" t="str">
        <f>OBV!G1374</f>
        <v>NEUTRAL</v>
      </c>
      <c r="L1374" s="5" t="str">
        <f>OBV!H1374</f>
        <v>CONFIRMED BEARISH</v>
      </c>
      <c r="M1374" s="7">
        <f t="shared" si="210"/>
        <v>25</v>
      </c>
      <c r="N1374" s="7">
        <f t="shared" si="211"/>
        <v>100</v>
      </c>
      <c r="O1374" s="7">
        <f t="shared" si="212"/>
        <v>0</v>
      </c>
      <c r="P1374" s="7">
        <f t="shared" si="213"/>
        <v>16.5</v>
      </c>
      <c r="Q1374" s="8">
        <f t="shared" si="214"/>
        <v>46.225000000000001</v>
      </c>
      <c r="R1374" s="8">
        <f t="shared" si="215"/>
        <v>29.125</v>
      </c>
      <c r="S1374" s="8">
        <f t="shared" si="216"/>
        <v>26.175000000000001</v>
      </c>
      <c r="T1374" s="8">
        <f t="shared" si="217"/>
        <v>35.375</v>
      </c>
      <c r="U1374" s="7">
        <f t="shared" si="218"/>
        <v>33.841666666666661</v>
      </c>
      <c r="V1374" s="7">
        <f t="shared" si="219"/>
        <v>34.224999999999994</v>
      </c>
    </row>
    <row r="1375" spans="1:22" ht="13.5" x14ac:dyDescent="0.25">
      <c r="A1375" s="3">
        <f>RSI!A1375</f>
        <v>44708</v>
      </c>
      <c r="B1375" s="2">
        <f>RSI!B1375</f>
        <v>2.21</v>
      </c>
      <c r="C1375" s="2">
        <f>RSI!I1375</f>
        <v>32.085503101438434</v>
      </c>
      <c r="D1375" s="2">
        <f>MACD!E1375</f>
        <v>7.0145782354051889E-3</v>
      </c>
      <c r="E1375" s="2">
        <f>MACD!F1375</f>
        <v>1.651250513765912E-2</v>
      </c>
      <c r="F1375" s="2">
        <f>'Moving Avg'!D1375</f>
        <v>2.21</v>
      </c>
      <c r="G1375" s="2">
        <f>'Moving Avg'!F1375</f>
        <v>2.2599999999999998</v>
      </c>
      <c r="H1375" s="2">
        <f>'Moving Avg'!G1375</f>
        <v>2.3127999999999989</v>
      </c>
      <c r="I1375" s="2">
        <f>'Moving Avg'!H1375</f>
        <v>2.2365000000000013</v>
      </c>
      <c r="J1375" s="5" t="str">
        <f>OBV!F1375</f>
        <v>NEUTRAL</v>
      </c>
      <c r="K1375" s="5" t="str">
        <f>OBV!G1375</f>
        <v>NEUTRAL</v>
      </c>
      <c r="L1375" s="5" t="str">
        <f>OBV!H1375</f>
        <v>NEUTRAL</v>
      </c>
      <c r="M1375" s="7">
        <f t="shared" si="210"/>
        <v>25</v>
      </c>
      <c r="N1375" s="7">
        <f t="shared" si="211"/>
        <v>45</v>
      </c>
      <c r="O1375" s="7">
        <f t="shared" si="212"/>
        <v>0</v>
      </c>
      <c r="P1375" s="7">
        <f t="shared" si="213"/>
        <v>33</v>
      </c>
      <c r="Q1375" s="8">
        <f t="shared" si="214"/>
        <v>29.45</v>
      </c>
      <c r="R1375" s="8">
        <f t="shared" si="215"/>
        <v>22.25</v>
      </c>
      <c r="S1375" s="8">
        <f t="shared" si="216"/>
        <v>25.35</v>
      </c>
      <c r="T1375" s="8">
        <f t="shared" si="217"/>
        <v>25.75</v>
      </c>
      <c r="U1375" s="7">
        <f t="shared" si="218"/>
        <v>25.683333333333337</v>
      </c>
      <c r="V1375" s="7">
        <f t="shared" si="219"/>
        <v>25.700000000000003</v>
      </c>
    </row>
    <row r="1376" spans="1:22" ht="13.5" x14ac:dyDescent="0.25">
      <c r="A1376" s="3">
        <f>RSI!A1376</f>
        <v>44711</v>
      </c>
      <c r="B1376" s="2">
        <f>RSI!B1376</f>
        <v>2.21</v>
      </c>
      <c r="C1376" s="2">
        <f>RSI!I1376</f>
        <v>32.085503101438434</v>
      </c>
      <c r="D1376" s="2">
        <f>MACD!E1376</f>
        <v>1.6413462608650509E-2</v>
      </c>
      <c r="E1376" s="2">
        <f>MACD!F1376</f>
        <v>1.6492696631857401E-2</v>
      </c>
      <c r="F1376" s="2">
        <f>'Moving Avg'!D1376</f>
        <v>2.21</v>
      </c>
      <c r="G1376" s="2">
        <f>'Moving Avg'!F1376</f>
        <v>2.2510000000000003</v>
      </c>
      <c r="H1376" s="2">
        <f>'Moving Avg'!G1376</f>
        <v>2.3093999999999983</v>
      </c>
      <c r="I1376" s="2">
        <f>'Moving Avg'!H1376</f>
        <v>2.236800000000001</v>
      </c>
      <c r="J1376" s="5" t="str">
        <f>OBV!F1376</f>
        <v>NEUTRAL</v>
      </c>
      <c r="K1376" s="5" t="str">
        <f>OBV!G1376</f>
        <v>NEUTRAL</v>
      </c>
      <c r="L1376" s="5" t="str">
        <f>OBV!H1376</f>
        <v>NEUTRAL</v>
      </c>
      <c r="M1376" s="7">
        <f t="shared" si="210"/>
        <v>25</v>
      </c>
      <c r="N1376" s="7">
        <f t="shared" si="211"/>
        <v>45</v>
      </c>
      <c r="O1376" s="7">
        <f t="shared" si="212"/>
        <v>0</v>
      </c>
      <c r="P1376" s="7">
        <f t="shared" si="213"/>
        <v>33</v>
      </c>
      <c r="Q1376" s="8">
        <f t="shared" si="214"/>
        <v>29.45</v>
      </c>
      <c r="R1376" s="8">
        <f t="shared" si="215"/>
        <v>22.25</v>
      </c>
      <c r="S1376" s="8">
        <f t="shared" si="216"/>
        <v>25.35</v>
      </c>
      <c r="T1376" s="8">
        <f t="shared" si="217"/>
        <v>25.75</v>
      </c>
      <c r="U1376" s="7">
        <f t="shared" si="218"/>
        <v>25.683333333333337</v>
      </c>
      <c r="V1376" s="7">
        <f t="shared" si="219"/>
        <v>25.700000000000003</v>
      </c>
    </row>
    <row r="1377" spans="1:22" ht="13.5" x14ac:dyDescent="0.25">
      <c r="A1377" s="3">
        <f>RSI!A1377</f>
        <v>44712</v>
      </c>
      <c r="B1377" s="2">
        <f>RSI!B1377</f>
        <v>2.21</v>
      </c>
      <c r="C1377" s="2">
        <f>RSI!I1377</f>
        <v>32.085503101438434</v>
      </c>
      <c r="D1377" s="2">
        <f>MACD!E1377</f>
        <v>2.4729814039442299E-2</v>
      </c>
      <c r="E1377" s="2">
        <f>MACD!F1377</f>
        <v>1.8140120113374382E-2</v>
      </c>
      <c r="F1377" s="2">
        <f>'Moving Avg'!D1377</f>
        <v>2.21</v>
      </c>
      <c r="G1377" s="2">
        <f>'Moving Avg'!F1377</f>
        <v>2.242</v>
      </c>
      <c r="H1377" s="2">
        <f>'Moving Avg'!G1377</f>
        <v>2.3059999999999987</v>
      </c>
      <c r="I1377" s="2">
        <f>'Moving Avg'!H1377</f>
        <v>2.2371000000000012</v>
      </c>
      <c r="J1377" s="5" t="str">
        <f>OBV!F1377</f>
        <v>NEUTRAL</v>
      </c>
      <c r="K1377" s="5" t="str">
        <f>OBV!G1377</f>
        <v>NEUTRAL</v>
      </c>
      <c r="L1377" s="5" t="str">
        <f>OBV!H1377</f>
        <v>NEUTRAL</v>
      </c>
      <c r="M1377" s="7">
        <f t="shared" si="210"/>
        <v>25</v>
      </c>
      <c r="N1377" s="7">
        <f t="shared" si="211"/>
        <v>0</v>
      </c>
      <c r="O1377" s="7">
        <f t="shared" si="212"/>
        <v>0</v>
      </c>
      <c r="P1377" s="7">
        <f t="shared" si="213"/>
        <v>33</v>
      </c>
      <c r="Q1377" s="8">
        <f t="shared" si="214"/>
        <v>13.7</v>
      </c>
      <c r="R1377" s="8">
        <f t="shared" si="215"/>
        <v>13.25</v>
      </c>
      <c r="S1377" s="8">
        <f t="shared" si="216"/>
        <v>18.600000000000001</v>
      </c>
      <c r="T1377" s="8">
        <f t="shared" si="217"/>
        <v>14.5</v>
      </c>
      <c r="U1377" s="7">
        <f t="shared" si="218"/>
        <v>15.183333333333332</v>
      </c>
      <c r="V1377" s="7">
        <f t="shared" si="219"/>
        <v>15.012499999999999</v>
      </c>
    </row>
    <row r="1378" spans="1:22" ht="13.5" x14ac:dyDescent="0.25">
      <c r="A1378" s="3">
        <f>RSI!A1378</f>
        <v>44713</v>
      </c>
      <c r="B1378" s="2">
        <f>RSI!B1378</f>
        <v>2.21</v>
      </c>
      <c r="C1378" s="2">
        <f>RSI!I1378</f>
        <v>32.085503101438448</v>
      </c>
      <c r="D1378" s="2">
        <f>MACD!E1378</f>
        <v>3.2103253889327554E-2</v>
      </c>
      <c r="E1378" s="2">
        <f>MACD!F1378</f>
        <v>2.0932746868565017E-2</v>
      </c>
      <c r="F1378" s="2">
        <f>'Moving Avg'!D1378</f>
        <v>2.21</v>
      </c>
      <c r="G1378" s="2">
        <f>'Moving Avg'!F1378</f>
        <v>2.2380000000000004</v>
      </c>
      <c r="H1378" s="2">
        <f>'Moving Avg'!G1378</f>
        <v>2.3025999999999986</v>
      </c>
      <c r="I1378" s="2">
        <f>'Moving Avg'!H1378</f>
        <v>2.2374000000000009</v>
      </c>
      <c r="J1378" s="5" t="str">
        <f>OBV!F1378</f>
        <v>NEUTRAL</v>
      </c>
      <c r="K1378" s="5" t="str">
        <f>OBV!G1378</f>
        <v>NEUTRAL</v>
      </c>
      <c r="L1378" s="5" t="str">
        <f>OBV!H1378</f>
        <v>NEUTRAL</v>
      </c>
      <c r="M1378" s="7">
        <f t="shared" si="210"/>
        <v>25</v>
      </c>
      <c r="N1378" s="7">
        <f t="shared" si="211"/>
        <v>0</v>
      </c>
      <c r="O1378" s="7">
        <f t="shared" si="212"/>
        <v>0</v>
      </c>
      <c r="P1378" s="7">
        <f t="shared" si="213"/>
        <v>33</v>
      </c>
      <c r="Q1378" s="8">
        <f t="shared" si="214"/>
        <v>13.7</v>
      </c>
      <c r="R1378" s="8">
        <f t="shared" si="215"/>
        <v>13.25</v>
      </c>
      <c r="S1378" s="8">
        <f t="shared" si="216"/>
        <v>18.600000000000001</v>
      </c>
      <c r="T1378" s="8">
        <f t="shared" si="217"/>
        <v>14.5</v>
      </c>
      <c r="U1378" s="7">
        <f t="shared" si="218"/>
        <v>15.183333333333332</v>
      </c>
      <c r="V1378" s="7">
        <f t="shared" si="219"/>
        <v>15.012499999999999</v>
      </c>
    </row>
    <row r="1379" spans="1:22" ht="13.5" x14ac:dyDescent="0.25">
      <c r="A1379" s="3">
        <f>RSI!A1379</f>
        <v>44714</v>
      </c>
      <c r="B1379" s="2">
        <f>RSI!B1379</f>
        <v>2.21</v>
      </c>
      <c r="C1379" s="2">
        <f>RSI!I1379</f>
        <v>32.085503101438448</v>
      </c>
      <c r="D1379" s="2">
        <f>MACD!E1379</f>
        <v>3.8653917545057315E-2</v>
      </c>
      <c r="E1379" s="2">
        <f>MACD!F1379</f>
        <v>2.4476981003863477E-2</v>
      </c>
      <c r="F1379" s="2">
        <f>'Moving Avg'!D1379</f>
        <v>2.21</v>
      </c>
      <c r="G1379" s="2">
        <f>'Moving Avg'!F1379</f>
        <v>2.2375000000000003</v>
      </c>
      <c r="H1379" s="2">
        <f>'Moving Avg'!G1379</f>
        <v>2.2991999999999986</v>
      </c>
      <c r="I1379" s="2">
        <f>'Moving Avg'!H1379</f>
        <v>2.2377000000000011</v>
      </c>
      <c r="J1379" s="5" t="str">
        <f>OBV!F1379</f>
        <v>NEUTRAL</v>
      </c>
      <c r="K1379" s="5" t="str">
        <f>OBV!G1379</f>
        <v>NEUTRAL</v>
      </c>
      <c r="L1379" s="5" t="str">
        <f>OBV!H1379</f>
        <v>NEUTRAL</v>
      </c>
      <c r="M1379" s="7">
        <f t="shared" si="210"/>
        <v>25</v>
      </c>
      <c r="N1379" s="7">
        <f t="shared" si="211"/>
        <v>0</v>
      </c>
      <c r="O1379" s="7">
        <f t="shared" si="212"/>
        <v>0</v>
      </c>
      <c r="P1379" s="7">
        <f t="shared" si="213"/>
        <v>33</v>
      </c>
      <c r="Q1379" s="8">
        <f t="shared" si="214"/>
        <v>13.7</v>
      </c>
      <c r="R1379" s="8">
        <f t="shared" si="215"/>
        <v>13.25</v>
      </c>
      <c r="S1379" s="8">
        <f t="shared" si="216"/>
        <v>18.600000000000001</v>
      </c>
      <c r="T1379" s="8">
        <f t="shared" si="217"/>
        <v>14.5</v>
      </c>
      <c r="U1379" s="7">
        <f t="shared" si="218"/>
        <v>15.183333333333332</v>
      </c>
      <c r="V1379" s="7">
        <f t="shared" si="219"/>
        <v>15.012499999999999</v>
      </c>
    </row>
    <row r="1380" spans="1:22" ht="13.5" x14ac:dyDescent="0.25">
      <c r="A1380" s="3">
        <f>RSI!A1380</f>
        <v>44715</v>
      </c>
      <c r="B1380" s="2">
        <f>RSI!B1380</f>
        <v>2.21</v>
      </c>
      <c r="C1380" s="2">
        <f>RSI!I1380</f>
        <v>32.085503101438448</v>
      </c>
      <c r="D1380" s="2">
        <f>MACD!E1380</f>
        <v>2.9100689155158399E-2</v>
      </c>
      <c r="E1380" s="2">
        <f>MACD!F1380</f>
        <v>2.5401722634122464E-2</v>
      </c>
      <c r="F1380" s="2">
        <f>'Moving Avg'!D1380</f>
        <v>2.21</v>
      </c>
      <c r="G1380" s="2">
        <f>'Moving Avg'!F1380</f>
        <v>2.2370000000000005</v>
      </c>
      <c r="H1380" s="2">
        <f>'Moving Avg'!G1380</f>
        <v>2.2957999999999985</v>
      </c>
      <c r="I1380" s="2">
        <f>'Moving Avg'!H1380</f>
        <v>2.2380000000000009</v>
      </c>
      <c r="J1380" s="5" t="str">
        <f>OBV!F1380</f>
        <v>NEUTRAL</v>
      </c>
      <c r="K1380" s="5" t="str">
        <f>OBV!G1380</f>
        <v>NEUTRAL</v>
      </c>
      <c r="L1380" s="5" t="str">
        <f>OBV!H1380</f>
        <v>NEUTRAL</v>
      </c>
      <c r="M1380" s="7">
        <f t="shared" si="210"/>
        <v>25</v>
      </c>
      <c r="N1380" s="7">
        <f t="shared" si="211"/>
        <v>0</v>
      </c>
      <c r="O1380" s="7">
        <f t="shared" si="212"/>
        <v>0</v>
      </c>
      <c r="P1380" s="7">
        <f t="shared" si="213"/>
        <v>33</v>
      </c>
      <c r="Q1380" s="8">
        <f t="shared" si="214"/>
        <v>13.7</v>
      </c>
      <c r="R1380" s="8">
        <f t="shared" si="215"/>
        <v>13.25</v>
      </c>
      <c r="S1380" s="8">
        <f t="shared" si="216"/>
        <v>18.600000000000001</v>
      </c>
      <c r="T1380" s="8">
        <f t="shared" si="217"/>
        <v>14.5</v>
      </c>
      <c r="U1380" s="7">
        <f t="shared" si="218"/>
        <v>15.183333333333332</v>
      </c>
      <c r="V1380" s="7">
        <f t="shared" si="219"/>
        <v>15.012499999999999</v>
      </c>
    </row>
    <row r="1381" spans="1:22" ht="13.5" x14ac:dyDescent="0.25">
      <c r="A1381" s="3">
        <f>RSI!A1381</f>
        <v>44718</v>
      </c>
      <c r="B1381" s="2">
        <f>RSI!B1381</f>
        <v>2.21</v>
      </c>
      <c r="C1381" s="2">
        <f>RSI!I1381</f>
        <v>32.085503101438448</v>
      </c>
      <c r="D1381" s="2">
        <f>MACD!E1381</f>
        <v>2.1284334272415606E-2</v>
      </c>
      <c r="E1381" s="2">
        <f>MACD!F1381</f>
        <v>2.4578244961781095E-2</v>
      </c>
      <c r="F1381" s="2">
        <f>'Moving Avg'!D1381</f>
        <v>2.21</v>
      </c>
      <c r="G1381" s="2">
        <f>'Moving Avg'!F1381</f>
        <v>2.2365000000000004</v>
      </c>
      <c r="H1381" s="2">
        <f>'Moving Avg'!G1381</f>
        <v>2.2943999999999982</v>
      </c>
      <c r="I1381" s="2">
        <f>'Moving Avg'!H1381</f>
        <v>2.2383000000000006</v>
      </c>
      <c r="J1381" s="5" t="str">
        <f>OBV!F1381</f>
        <v>NEUTRAL</v>
      </c>
      <c r="K1381" s="5" t="str">
        <f>OBV!G1381</f>
        <v>NEUTRAL</v>
      </c>
      <c r="L1381" s="5" t="str">
        <f>OBV!H1381</f>
        <v>NEUTRAL</v>
      </c>
      <c r="M1381" s="7">
        <f t="shared" si="210"/>
        <v>25</v>
      </c>
      <c r="N1381" s="7">
        <f t="shared" si="211"/>
        <v>45</v>
      </c>
      <c r="O1381" s="7">
        <f t="shared" si="212"/>
        <v>0</v>
      </c>
      <c r="P1381" s="7">
        <f t="shared" si="213"/>
        <v>33</v>
      </c>
      <c r="Q1381" s="8">
        <f t="shared" si="214"/>
        <v>29.45</v>
      </c>
      <c r="R1381" s="8">
        <f t="shared" si="215"/>
        <v>22.25</v>
      </c>
      <c r="S1381" s="8">
        <f t="shared" si="216"/>
        <v>25.35</v>
      </c>
      <c r="T1381" s="8">
        <f t="shared" si="217"/>
        <v>25.75</v>
      </c>
      <c r="U1381" s="7">
        <f t="shared" si="218"/>
        <v>25.683333333333337</v>
      </c>
      <c r="V1381" s="7">
        <f t="shared" si="219"/>
        <v>25.700000000000003</v>
      </c>
    </row>
    <row r="1382" spans="1:22" ht="13.5" x14ac:dyDescent="0.25">
      <c r="A1382" s="3">
        <f>RSI!A1382</f>
        <v>44719</v>
      </c>
      <c r="B1382" s="2">
        <f>RSI!B1382</f>
        <v>2.21</v>
      </c>
      <c r="C1382" s="2">
        <f>RSI!I1382</f>
        <v>32.085503101438434</v>
      </c>
      <c r="D1382" s="2">
        <f>MACD!E1382</f>
        <v>1.4917852990808722E-2</v>
      </c>
      <c r="E1382" s="2">
        <f>MACD!F1382</f>
        <v>2.2646166567586622E-2</v>
      </c>
      <c r="F1382" s="2">
        <f>'Moving Avg'!D1382</f>
        <v>2.21</v>
      </c>
      <c r="G1382" s="2">
        <f>'Moving Avg'!F1382</f>
        <v>2.2360000000000007</v>
      </c>
      <c r="H1382" s="2">
        <f>'Moving Avg'!G1382</f>
        <v>2.2929999999999984</v>
      </c>
      <c r="I1382" s="2">
        <f>'Moving Avg'!H1382</f>
        <v>2.2386000000000008</v>
      </c>
      <c r="J1382" s="5" t="str">
        <f>OBV!F1382</f>
        <v>NEUTRAL</v>
      </c>
      <c r="K1382" s="5" t="str">
        <f>OBV!G1382</f>
        <v>NEUTRAL</v>
      </c>
      <c r="L1382" s="5" t="str">
        <f>OBV!H1382</f>
        <v>NEUTRAL</v>
      </c>
      <c r="M1382" s="7">
        <f t="shared" si="210"/>
        <v>25</v>
      </c>
      <c r="N1382" s="7">
        <f t="shared" si="211"/>
        <v>45</v>
      </c>
      <c r="O1382" s="7">
        <f t="shared" si="212"/>
        <v>0</v>
      </c>
      <c r="P1382" s="7">
        <f t="shared" si="213"/>
        <v>33</v>
      </c>
      <c r="Q1382" s="8">
        <f t="shared" si="214"/>
        <v>29.45</v>
      </c>
      <c r="R1382" s="8">
        <f t="shared" si="215"/>
        <v>22.25</v>
      </c>
      <c r="S1382" s="8">
        <f t="shared" si="216"/>
        <v>25.35</v>
      </c>
      <c r="T1382" s="8">
        <f t="shared" si="217"/>
        <v>25.75</v>
      </c>
      <c r="U1382" s="7">
        <f t="shared" si="218"/>
        <v>25.683333333333337</v>
      </c>
      <c r="V1382" s="7">
        <f t="shared" si="219"/>
        <v>25.700000000000003</v>
      </c>
    </row>
    <row r="1383" spans="1:22" ht="13.5" x14ac:dyDescent="0.25">
      <c r="A1383" s="3">
        <f>RSI!A1383</f>
        <v>44720</v>
      </c>
      <c r="B1383" s="2">
        <f>RSI!B1383</f>
        <v>2.21</v>
      </c>
      <c r="C1383" s="2">
        <f>RSI!I1383</f>
        <v>32.085503101438434</v>
      </c>
      <c r="D1383" s="2">
        <f>MACD!E1383</f>
        <v>9.7598650580303925E-3</v>
      </c>
      <c r="E1383" s="2">
        <f>MACD!F1383</f>
        <v>2.0068906265675378E-2</v>
      </c>
      <c r="F1383" s="2">
        <f>'Moving Avg'!D1383</f>
        <v>2.21</v>
      </c>
      <c r="G1383" s="2">
        <f>'Moving Avg'!F1383</f>
        <v>2.2355000000000005</v>
      </c>
      <c r="H1383" s="2">
        <f>'Moving Avg'!G1383</f>
        <v>2.2915999999999981</v>
      </c>
      <c r="I1383" s="2">
        <f>'Moving Avg'!H1383</f>
        <v>2.2389000000000006</v>
      </c>
      <c r="J1383" s="5" t="str">
        <f>OBV!F1383</f>
        <v>NEUTRAL</v>
      </c>
      <c r="K1383" s="5" t="str">
        <f>OBV!G1383</f>
        <v>NEUTRAL</v>
      </c>
      <c r="L1383" s="5" t="str">
        <f>OBV!H1383</f>
        <v>NEUTRAL</v>
      </c>
      <c r="M1383" s="7">
        <f t="shared" si="210"/>
        <v>25</v>
      </c>
      <c r="N1383" s="7">
        <f t="shared" si="211"/>
        <v>45</v>
      </c>
      <c r="O1383" s="7">
        <f t="shared" si="212"/>
        <v>0</v>
      </c>
      <c r="P1383" s="7">
        <f t="shared" si="213"/>
        <v>33</v>
      </c>
      <c r="Q1383" s="8">
        <f t="shared" si="214"/>
        <v>29.45</v>
      </c>
      <c r="R1383" s="8">
        <f t="shared" si="215"/>
        <v>22.25</v>
      </c>
      <c r="S1383" s="8">
        <f t="shared" si="216"/>
        <v>25.35</v>
      </c>
      <c r="T1383" s="8">
        <f t="shared" si="217"/>
        <v>25.75</v>
      </c>
      <c r="U1383" s="7">
        <f t="shared" si="218"/>
        <v>25.683333333333337</v>
      </c>
      <c r="V1383" s="7">
        <f t="shared" si="219"/>
        <v>25.700000000000003</v>
      </c>
    </row>
    <row r="1384" spans="1:22" ht="13.5" x14ac:dyDescent="0.25">
      <c r="A1384" s="3">
        <f>RSI!A1384</f>
        <v>44721</v>
      </c>
      <c r="B1384" s="2">
        <f>RSI!B1384</f>
        <v>2.19</v>
      </c>
      <c r="C1384" s="2">
        <f>RSI!I1384</f>
        <v>26.610942229998983</v>
      </c>
      <c r="D1384" s="2">
        <f>MACD!E1384</f>
        <v>7.0889643692950699E-3</v>
      </c>
      <c r="E1384" s="2">
        <f>MACD!F1384</f>
        <v>1.7472917886399316E-2</v>
      </c>
      <c r="F1384" s="2">
        <f>'Moving Avg'!D1384</f>
        <v>2.206</v>
      </c>
      <c r="G1384" s="2">
        <f>'Moving Avg'!F1384</f>
        <v>2.2340000000000004</v>
      </c>
      <c r="H1384" s="2">
        <f>'Moving Avg'!G1384</f>
        <v>2.2917999999999985</v>
      </c>
      <c r="I1384" s="2">
        <f>'Moving Avg'!H1384</f>
        <v>2.2391000000000005</v>
      </c>
      <c r="J1384" s="5" t="str">
        <f>OBV!F1384</f>
        <v>BEARISH</v>
      </c>
      <c r="K1384" s="5" t="str">
        <f>OBV!G1384</f>
        <v>NEUTRAL</v>
      </c>
      <c r="L1384" s="5" t="str">
        <f>OBV!H1384</f>
        <v>CONFIRMED BEARISH</v>
      </c>
      <c r="M1384" s="7">
        <f t="shared" si="210"/>
        <v>50</v>
      </c>
      <c r="N1384" s="7">
        <f t="shared" si="211"/>
        <v>45</v>
      </c>
      <c r="O1384" s="7">
        <f t="shared" si="212"/>
        <v>0</v>
      </c>
      <c r="P1384" s="7">
        <f t="shared" si="213"/>
        <v>16.5</v>
      </c>
      <c r="Q1384" s="8">
        <f t="shared" si="214"/>
        <v>35.725000000000001</v>
      </c>
      <c r="R1384" s="8">
        <f t="shared" si="215"/>
        <v>23.125</v>
      </c>
      <c r="S1384" s="8">
        <f t="shared" si="216"/>
        <v>21.675000000000001</v>
      </c>
      <c r="T1384" s="8">
        <f t="shared" si="217"/>
        <v>27.875</v>
      </c>
      <c r="U1384" s="7">
        <f t="shared" si="218"/>
        <v>26.841666666666669</v>
      </c>
      <c r="V1384" s="7">
        <f t="shared" si="219"/>
        <v>27.1</v>
      </c>
    </row>
    <row r="1385" spans="1:22" ht="13.5" x14ac:dyDescent="0.25">
      <c r="A1385" s="3">
        <f>RSI!A1385</f>
        <v>44722</v>
      </c>
      <c r="B1385" s="2">
        <f>RSI!B1385</f>
        <v>2.19</v>
      </c>
      <c r="C1385" s="2">
        <f>RSI!I1385</f>
        <v>26.610942229998983</v>
      </c>
      <c r="D1385" s="2">
        <f>MACD!E1385</f>
        <v>5.1435126687842114E-3</v>
      </c>
      <c r="E1385" s="2">
        <f>MACD!F1385</f>
        <v>1.5007036842876296E-2</v>
      </c>
      <c r="F1385" s="2">
        <f>'Moving Avg'!D1385</f>
        <v>2.202</v>
      </c>
      <c r="G1385" s="2">
        <f>'Moving Avg'!F1385</f>
        <v>2.2280000000000002</v>
      </c>
      <c r="H1385" s="2">
        <f>'Moving Avg'!G1385</f>
        <v>2.291999999999998</v>
      </c>
      <c r="I1385" s="2">
        <f>'Moving Avg'!H1385</f>
        <v>2.2393000000000005</v>
      </c>
      <c r="J1385" s="5" t="str">
        <f>OBV!F1385</f>
        <v>BEARISH</v>
      </c>
      <c r="K1385" s="5" t="str">
        <f>OBV!G1385</f>
        <v>NEUTRAL</v>
      </c>
      <c r="L1385" s="5" t="str">
        <f>OBV!H1385</f>
        <v>CONFIRMED BEARISH</v>
      </c>
      <c r="M1385" s="7">
        <f t="shared" si="210"/>
        <v>50</v>
      </c>
      <c r="N1385" s="7">
        <f t="shared" si="211"/>
        <v>45</v>
      </c>
      <c r="O1385" s="7">
        <f t="shared" si="212"/>
        <v>0</v>
      </c>
      <c r="P1385" s="7">
        <f t="shared" si="213"/>
        <v>16.5</v>
      </c>
      <c r="Q1385" s="8">
        <f t="shared" si="214"/>
        <v>35.725000000000001</v>
      </c>
      <c r="R1385" s="8">
        <f t="shared" si="215"/>
        <v>23.125</v>
      </c>
      <c r="S1385" s="8">
        <f t="shared" si="216"/>
        <v>21.675000000000001</v>
      </c>
      <c r="T1385" s="8">
        <f t="shared" si="217"/>
        <v>27.875</v>
      </c>
      <c r="U1385" s="7">
        <f t="shared" si="218"/>
        <v>26.841666666666669</v>
      </c>
      <c r="V1385" s="7">
        <f t="shared" si="219"/>
        <v>27.1</v>
      </c>
    </row>
    <row r="1386" spans="1:22" ht="13.5" x14ac:dyDescent="0.25">
      <c r="A1386" s="3">
        <f>RSI!A1386</f>
        <v>44725</v>
      </c>
      <c r="B1386" s="2">
        <f>RSI!B1386</f>
        <v>2.19</v>
      </c>
      <c r="C1386" s="2">
        <f>RSI!I1386</f>
        <v>26.610942229998983</v>
      </c>
      <c r="D1386" s="2">
        <f>MACD!E1386</f>
        <v>3.7886030724432196E-3</v>
      </c>
      <c r="E1386" s="2">
        <f>MACD!F1386</f>
        <v>1.2763350088789682E-2</v>
      </c>
      <c r="F1386" s="2">
        <f>'Moving Avg'!D1386</f>
        <v>2.1979999999999995</v>
      </c>
      <c r="G1386" s="2">
        <f>'Moving Avg'!F1386</f>
        <v>2.2220000000000004</v>
      </c>
      <c r="H1386" s="2">
        <f>'Moving Avg'!G1386</f>
        <v>2.2903999999999982</v>
      </c>
      <c r="I1386" s="2">
        <f>'Moving Avg'!H1386</f>
        <v>2.2395</v>
      </c>
      <c r="J1386" s="5" t="str">
        <f>OBV!F1386</f>
        <v>BEARISH</v>
      </c>
      <c r="K1386" s="5" t="str">
        <f>OBV!G1386</f>
        <v>NEUTRAL</v>
      </c>
      <c r="L1386" s="5" t="str">
        <f>OBV!H1386</f>
        <v>CONFIRMED BEARISH</v>
      </c>
      <c r="M1386" s="7">
        <f t="shared" si="210"/>
        <v>50</v>
      </c>
      <c r="N1386" s="7">
        <f t="shared" si="211"/>
        <v>45</v>
      </c>
      <c r="O1386" s="7">
        <f t="shared" si="212"/>
        <v>0</v>
      </c>
      <c r="P1386" s="7">
        <f t="shared" si="213"/>
        <v>16.5</v>
      </c>
      <c r="Q1386" s="8">
        <f t="shared" si="214"/>
        <v>35.725000000000001</v>
      </c>
      <c r="R1386" s="8">
        <f t="shared" si="215"/>
        <v>23.125</v>
      </c>
      <c r="S1386" s="8">
        <f t="shared" si="216"/>
        <v>21.675000000000001</v>
      </c>
      <c r="T1386" s="8">
        <f t="shared" si="217"/>
        <v>27.875</v>
      </c>
      <c r="U1386" s="7">
        <f t="shared" si="218"/>
        <v>26.841666666666669</v>
      </c>
      <c r="V1386" s="7">
        <f t="shared" si="219"/>
        <v>27.1</v>
      </c>
    </row>
    <row r="1387" spans="1:22" ht="13.5" x14ac:dyDescent="0.25">
      <c r="A1387" s="3">
        <f>RSI!A1387</f>
        <v>44726</v>
      </c>
      <c r="B1387" s="2">
        <f>RSI!B1387</f>
        <v>2.19</v>
      </c>
      <c r="C1387" s="2">
        <f>RSI!I1387</f>
        <v>26.610942229998983</v>
      </c>
      <c r="D1387" s="2">
        <f>MACD!E1387</f>
        <v>2.9118094790425708E-3</v>
      </c>
      <c r="E1387" s="2">
        <f>MACD!F1387</f>
        <v>1.079304196684026E-2</v>
      </c>
      <c r="F1387" s="2">
        <f>'Moving Avg'!D1387</f>
        <v>2.194</v>
      </c>
      <c r="G1387" s="2">
        <f>'Moving Avg'!F1387</f>
        <v>2.2160000000000002</v>
      </c>
      <c r="H1387" s="2">
        <f>'Moving Avg'!G1387</f>
        <v>2.2867999999999982</v>
      </c>
      <c r="I1387" s="2">
        <f>'Moving Avg'!H1387</f>
        <v>2.2397</v>
      </c>
      <c r="J1387" s="5" t="str">
        <f>OBV!F1387</f>
        <v>BEARISH</v>
      </c>
      <c r="K1387" s="5" t="str">
        <f>OBV!G1387</f>
        <v>NEUTRAL</v>
      </c>
      <c r="L1387" s="5" t="str">
        <f>OBV!H1387</f>
        <v>CONFIRMED BEARISH</v>
      </c>
      <c r="M1387" s="7">
        <f t="shared" si="210"/>
        <v>50</v>
      </c>
      <c r="N1387" s="7">
        <f t="shared" si="211"/>
        <v>45</v>
      </c>
      <c r="O1387" s="7">
        <f t="shared" si="212"/>
        <v>0</v>
      </c>
      <c r="P1387" s="7">
        <f t="shared" si="213"/>
        <v>16.5</v>
      </c>
      <c r="Q1387" s="8">
        <f t="shared" si="214"/>
        <v>35.725000000000001</v>
      </c>
      <c r="R1387" s="8">
        <f t="shared" si="215"/>
        <v>23.125</v>
      </c>
      <c r="S1387" s="8">
        <f t="shared" si="216"/>
        <v>21.675000000000001</v>
      </c>
      <c r="T1387" s="8">
        <f t="shared" si="217"/>
        <v>27.875</v>
      </c>
      <c r="U1387" s="7">
        <f t="shared" si="218"/>
        <v>26.841666666666669</v>
      </c>
      <c r="V1387" s="7">
        <f t="shared" si="219"/>
        <v>27.1</v>
      </c>
    </row>
    <row r="1388" spans="1:22" ht="13.5" x14ac:dyDescent="0.25">
      <c r="A1388" s="3">
        <f>RSI!A1388</f>
        <v>44727</v>
      </c>
      <c r="B1388" s="2">
        <f>RSI!B1388</f>
        <v>2.19</v>
      </c>
      <c r="C1388" s="2">
        <f>RSI!I1388</f>
        <v>26.610942229998983</v>
      </c>
      <c r="D1388" s="2">
        <f>MACD!E1388</f>
        <v>2.4196001454206417E-3</v>
      </c>
      <c r="E1388" s="2">
        <f>MACD!F1388</f>
        <v>9.1183536025563373E-3</v>
      </c>
      <c r="F1388" s="2">
        <f>'Moving Avg'!D1388</f>
        <v>2.19</v>
      </c>
      <c r="G1388" s="2">
        <f>'Moving Avg'!F1388</f>
        <v>2.21</v>
      </c>
      <c r="H1388" s="2">
        <f>'Moving Avg'!G1388</f>
        <v>2.2831999999999981</v>
      </c>
      <c r="I1388" s="2">
        <f>'Moving Avg'!H1388</f>
        <v>2.2399</v>
      </c>
      <c r="J1388" s="5" t="str">
        <f>OBV!F1388</f>
        <v>BEARISH</v>
      </c>
      <c r="K1388" s="5" t="str">
        <f>OBV!G1388</f>
        <v>NEUTRAL</v>
      </c>
      <c r="L1388" s="5" t="str">
        <f>OBV!H1388</f>
        <v>CONFIRMED BEARISH</v>
      </c>
      <c r="M1388" s="7">
        <f t="shared" si="210"/>
        <v>50</v>
      </c>
      <c r="N1388" s="7">
        <f t="shared" si="211"/>
        <v>45</v>
      </c>
      <c r="O1388" s="7">
        <f t="shared" si="212"/>
        <v>0</v>
      </c>
      <c r="P1388" s="7">
        <f t="shared" si="213"/>
        <v>16.5</v>
      </c>
      <c r="Q1388" s="8">
        <f t="shared" si="214"/>
        <v>35.725000000000001</v>
      </c>
      <c r="R1388" s="8">
        <f t="shared" si="215"/>
        <v>23.125</v>
      </c>
      <c r="S1388" s="8">
        <f t="shared" si="216"/>
        <v>21.675000000000001</v>
      </c>
      <c r="T1388" s="8">
        <f t="shared" si="217"/>
        <v>27.875</v>
      </c>
      <c r="U1388" s="7">
        <f t="shared" si="218"/>
        <v>26.841666666666669</v>
      </c>
      <c r="V1388" s="7">
        <f t="shared" si="219"/>
        <v>27.1</v>
      </c>
    </row>
    <row r="1389" spans="1:22" ht="13.5" x14ac:dyDescent="0.25">
      <c r="A1389" s="3">
        <f>RSI!A1389</f>
        <v>44728</v>
      </c>
      <c r="B1389" s="2">
        <f>RSI!B1389</f>
        <v>2.19</v>
      </c>
      <c r="C1389" s="2">
        <f>RSI!I1389</f>
        <v>26.610942229998983</v>
      </c>
      <c r="D1389" s="2">
        <f>MACD!E1389</f>
        <v>2.2343124892159061E-3</v>
      </c>
      <c r="E1389" s="2">
        <f>MACD!F1389</f>
        <v>7.7415453798882509E-3</v>
      </c>
      <c r="F1389" s="2">
        <f>'Moving Avg'!D1389</f>
        <v>2.19</v>
      </c>
      <c r="G1389" s="2">
        <f>'Moving Avg'!F1389</f>
        <v>2.2039999999999997</v>
      </c>
      <c r="H1389" s="2">
        <f>'Moving Avg'!G1389</f>
        <v>2.2795999999999981</v>
      </c>
      <c r="I1389" s="2">
        <f>'Moving Avg'!H1389</f>
        <v>2.2400999999999995</v>
      </c>
      <c r="J1389" s="5" t="str">
        <f>OBV!F1389</f>
        <v>NEUTRAL</v>
      </c>
      <c r="K1389" s="5" t="str">
        <f>OBV!G1389</f>
        <v>NEUTRAL</v>
      </c>
      <c r="L1389" s="5" t="str">
        <f>OBV!H1389</f>
        <v>NEUTRAL</v>
      </c>
      <c r="M1389" s="7">
        <f t="shared" si="210"/>
        <v>50</v>
      </c>
      <c r="N1389" s="7">
        <f t="shared" si="211"/>
        <v>45</v>
      </c>
      <c r="O1389" s="7">
        <f t="shared" si="212"/>
        <v>0</v>
      </c>
      <c r="P1389" s="7">
        <f t="shared" si="213"/>
        <v>33</v>
      </c>
      <c r="Q1389" s="8">
        <f t="shared" si="214"/>
        <v>38.200000000000003</v>
      </c>
      <c r="R1389" s="8">
        <f t="shared" si="215"/>
        <v>27.25</v>
      </c>
      <c r="S1389" s="8">
        <f t="shared" si="216"/>
        <v>29.1</v>
      </c>
      <c r="T1389" s="8">
        <f t="shared" si="217"/>
        <v>32</v>
      </c>
      <c r="U1389" s="7">
        <f t="shared" si="218"/>
        <v>31.516666666666669</v>
      </c>
      <c r="V1389" s="7">
        <f t="shared" si="219"/>
        <v>31.637500000000003</v>
      </c>
    </row>
    <row r="1390" spans="1:22" ht="13.5" x14ac:dyDescent="0.25">
      <c r="A1390" s="3">
        <f>RSI!A1390</f>
        <v>44729</v>
      </c>
      <c r="B1390" s="2">
        <f>RSI!B1390</f>
        <v>2.2000000000000002</v>
      </c>
      <c r="C1390" s="2">
        <f>RSI!I1390</f>
        <v>35.230571814681412</v>
      </c>
      <c r="D1390" s="2">
        <f>MACD!E1390</f>
        <v>1.550861334192799E-3</v>
      </c>
      <c r="E1390" s="2">
        <f>MACD!F1390</f>
        <v>6.5034085707491611E-3</v>
      </c>
      <c r="F1390" s="2">
        <f>'Moving Avg'!D1390</f>
        <v>2.1920000000000002</v>
      </c>
      <c r="G1390" s="2">
        <f>'Moving Avg'!F1390</f>
        <v>2.2035</v>
      </c>
      <c r="H1390" s="2">
        <f>'Moving Avg'!G1390</f>
        <v>2.2761999999999984</v>
      </c>
      <c r="I1390" s="2">
        <f>'Moving Avg'!H1390</f>
        <v>2.2403499999999994</v>
      </c>
      <c r="J1390" s="5" t="str">
        <f>OBV!F1390</f>
        <v>BULLISH</v>
      </c>
      <c r="K1390" s="5" t="str">
        <f>OBV!G1390</f>
        <v>NEUTRAL</v>
      </c>
      <c r="L1390" s="5" t="str">
        <f>OBV!H1390</f>
        <v>CONFIRMED BULLISH</v>
      </c>
      <c r="M1390" s="7">
        <f t="shared" si="210"/>
        <v>25</v>
      </c>
      <c r="N1390" s="7">
        <f t="shared" si="211"/>
        <v>45</v>
      </c>
      <c r="O1390" s="7">
        <f t="shared" si="212"/>
        <v>0</v>
      </c>
      <c r="P1390" s="7">
        <f t="shared" si="213"/>
        <v>83.5</v>
      </c>
      <c r="Q1390" s="8">
        <f t="shared" si="214"/>
        <v>37.024999999999999</v>
      </c>
      <c r="R1390" s="8">
        <f t="shared" si="215"/>
        <v>34.875</v>
      </c>
      <c r="S1390" s="8">
        <f t="shared" si="216"/>
        <v>48.075000000000003</v>
      </c>
      <c r="T1390" s="8">
        <f t="shared" si="217"/>
        <v>38.375</v>
      </c>
      <c r="U1390" s="7">
        <f t="shared" si="218"/>
        <v>39.991666666666667</v>
      </c>
      <c r="V1390" s="7">
        <f t="shared" si="219"/>
        <v>39.587500000000006</v>
      </c>
    </row>
    <row r="1391" spans="1:22" ht="13.5" x14ac:dyDescent="0.25">
      <c r="A1391" s="3">
        <f>RSI!A1391</f>
        <v>44732</v>
      </c>
      <c r="B1391" s="2">
        <f>RSI!B1391</f>
        <v>2.2000000000000002</v>
      </c>
      <c r="C1391" s="2">
        <f>RSI!I1391</f>
        <v>35.230571814681426</v>
      </c>
      <c r="D1391" s="2">
        <f>MACD!E1391</f>
        <v>1.1116803855659718E-3</v>
      </c>
      <c r="E1391" s="2">
        <f>MACD!F1391</f>
        <v>5.4250629337125236E-3</v>
      </c>
      <c r="F1391" s="2">
        <f>'Moving Avg'!D1391</f>
        <v>2.194</v>
      </c>
      <c r="G1391" s="2">
        <f>'Moving Avg'!F1391</f>
        <v>2.2030000000000003</v>
      </c>
      <c r="H1391" s="2">
        <f>'Moving Avg'!G1391</f>
        <v>2.2727999999999984</v>
      </c>
      <c r="I1391" s="2">
        <f>'Moving Avg'!H1391</f>
        <v>2.2405999999999993</v>
      </c>
      <c r="J1391" s="5" t="str">
        <f>OBV!F1391</f>
        <v>BULLISH</v>
      </c>
      <c r="K1391" s="5" t="str">
        <f>OBV!G1391</f>
        <v>NEUTRAL</v>
      </c>
      <c r="L1391" s="5" t="str">
        <f>OBV!H1391</f>
        <v>CONFIRMED BULLISH</v>
      </c>
      <c r="M1391" s="7">
        <f t="shared" si="210"/>
        <v>25</v>
      </c>
      <c r="N1391" s="7">
        <f t="shared" si="211"/>
        <v>45</v>
      </c>
      <c r="O1391" s="7">
        <f t="shared" si="212"/>
        <v>0</v>
      </c>
      <c r="P1391" s="7">
        <f t="shared" si="213"/>
        <v>83.5</v>
      </c>
      <c r="Q1391" s="8">
        <f t="shared" si="214"/>
        <v>37.024999999999999</v>
      </c>
      <c r="R1391" s="8">
        <f t="shared" si="215"/>
        <v>34.875</v>
      </c>
      <c r="S1391" s="8">
        <f t="shared" si="216"/>
        <v>48.075000000000003</v>
      </c>
      <c r="T1391" s="8">
        <f t="shared" si="217"/>
        <v>38.375</v>
      </c>
      <c r="U1391" s="7">
        <f t="shared" si="218"/>
        <v>39.991666666666667</v>
      </c>
      <c r="V1391" s="7">
        <f t="shared" si="219"/>
        <v>39.587500000000006</v>
      </c>
    </row>
    <row r="1392" spans="1:22" ht="13.5" x14ac:dyDescent="0.25">
      <c r="A1392" s="3">
        <f>RSI!A1392</f>
        <v>44733</v>
      </c>
      <c r="B1392" s="2">
        <f>RSI!B1392</f>
        <v>2.1800000000000002</v>
      </c>
      <c r="C1392" s="2">
        <f>RSI!I1392</f>
        <v>27.687607086965713</v>
      </c>
      <c r="D1392" s="2">
        <f>MACD!E1392</f>
        <v>2.3503656208516688E-3</v>
      </c>
      <c r="E1392" s="2">
        <f>MACD!F1392</f>
        <v>4.8101234711403528E-3</v>
      </c>
      <c r="F1392" s="2">
        <f>'Moving Avg'!D1392</f>
        <v>2.1920000000000002</v>
      </c>
      <c r="G1392" s="2">
        <f>'Moving Avg'!F1392</f>
        <v>2.2015000000000002</v>
      </c>
      <c r="H1392" s="2">
        <f>'Moving Avg'!G1392</f>
        <v>2.2689999999999988</v>
      </c>
      <c r="I1392" s="2">
        <f>'Moving Avg'!H1392</f>
        <v>2.240499999999999</v>
      </c>
      <c r="J1392" s="5" t="str">
        <f>OBV!F1392</f>
        <v>BULLISH</v>
      </c>
      <c r="K1392" s="5" t="str">
        <f>OBV!G1392</f>
        <v>NEUTRAL</v>
      </c>
      <c r="L1392" s="5" t="str">
        <f>OBV!H1392</f>
        <v>BULLISH DIVERGENCE</v>
      </c>
      <c r="M1392" s="7">
        <f t="shared" si="210"/>
        <v>50</v>
      </c>
      <c r="N1392" s="7">
        <f t="shared" si="211"/>
        <v>45</v>
      </c>
      <c r="O1392" s="7">
        <f t="shared" si="212"/>
        <v>0</v>
      </c>
      <c r="P1392" s="7">
        <f t="shared" si="213"/>
        <v>66.5</v>
      </c>
      <c r="Q1392" s="8">
        <f t="shared" si="214"/>
        <v>43.225000000000001</v>
      </c>
      <c r="R1392" s="8">
        <f t="shared" si="215"/>
        <v>35.625</v>
      </c>
      <c r="S1392" s="8">
        <f t="shared" si="216"/>
        <v>44.174999999999997</v>
      </c>
      <c r="T1392" s="8">
        <f t="shared" si="217"/>
        <v>40.375</v>
      </c>
      <c r="U1392" s="7">
        <f t="shared" si="218"/>
        <v>41.008333333333333</v>
      </c>
      <c r="V1392" s="7">
        <f t="shared" si="219"/>
        <v>40.849999999999994</v>
      </c>
    </row>
    <row r="1393" spans="1:22" ht="13.5" x14ac:dyDescent="0.25">
      <c r="A1393" s="3">
        <f>RSI!A1393</f>
        <v>44734</v>
      </c>
      <c r="B1393" s="2">
        <f>RSI!B1393</f>
        <v>2.1800000000000002</v>
      </c>
      <c r="C1393" s="2">
        <f>RSI!I1393</f>
        <v>27.687607086965713</v>
      </c>
      <c r="D1393" s="2">
        <f>MACD!E1393</f>
        <v>3.6359410545272475E-3</v>
      </c>
      <c r="E1393" s="2">
        <f>MACD!F1393</f>
        <v>4.5752869878177317E-3</v>
      </c>
      <c r="F1393" s="2">
        <f>'Moving Avg'!D1393</f>
        <v>2.1900000000000004</v>
      </c>
      <c r="G1393" s="2">
        <f>'Moving Avg'!F1393</f>
        <v>2.2000000000000006</v>
      </c>
      <c r="H1393" s="2">
        <f>'Moving Avg'!G1393</f>
        <v>2.2651999999999988</v>
      </c>
      <c r="I1393" s="2">
        <f>'Moving Avg'!H1393</f>
        <v>2.2403999999999988</v>
      </c>
      <c r="J1393" s="5" t="str">
        <f>OBV!F1393</f>
        <v>BULLISH</v>
      </c>
      <c r="K1393" s="5" t="str">
        <f>OBV!G1393</f>
        <v>NEUTRAL</v>
      </c>
      <c r="L1393" s="5" t="str">
        <f>OBV!H1393</f>
        <v>BULLISH DIVERGENCE</v>
      </c>
      <c r="M1393" s="7">
        <f t="shared" si="210"/>
        <v>50</v>
      </c>
      <c r="N1393" s="7">
        <f t="shared" si="211"/>
        <v>45</v>
      </c>
      <c r="O1393" s="7">
        <f t="shared" si="212"/>
        <v>0</v>
      </c>
      <c r="P1393" s="7">
        <f t="shared" si="213"/>
        <v>66.5</v>
      </c>
      <c r="Q1393" s="8">
        <f t="shared" si="214"/>
        <v>43.225000000000001</v>
      </c>
      <c r="R1393" s="8">
        <f t="shared" si="215"/>
        <v>35.625</v>
      </c>
      <c r="S1393" s="8">
        <f t="shared" si="216"/>
        <v>44.174999999999997</v>
      </c>
      <c r="T1393" s="8">
        <f t="shared" si="217"/>
        <v>40.375</v>
      </c>
      <c r="U1393" s="7">
        <f t="shared" si="218"/>
        <v>41.008333333333333</v>
      </c>
      <c r="V1393" s="7">
        <f t="shared" si="219"/>
        <v>40.849999999999994</v>
      </c>
    </row>
    <row r="1394" spans="1:22" ht="13.5" x14ac:dyDescent="0.25">
      <c r="A1394" s="3">
        <f>RSI!A1394</f>
        <v>44735</v>
      </c>
      <c r="B1394" s="2">
        <f>RSI!B1394</f>
        <v>2.1800000000000002</v>
      </c>
      <c r="C1394" s="2">
        <f>RSI!I1394</f>
        <v>27.687607086965713</v>
      </c>
      <c r="D1394" s="2">
        <f>MACD!E1394</f>
        <v>1.8666803139080201E-3</v>
      </c>
      <c r="E1394" s="2">
        <f>MACD!F1394</f>
        <v>4.0335656530357897E-3</v>
      </c>
      <c r="F1394" s="2">
        <f>'Moving Avg'!D1394</f>
        <v>2.1879999999999997</v>
      </c>
      <c r="G1394" s="2">
        <f>'Moving Avg'!F1394</f>
        <v>2.1985000000000006</v>
      </c>
      <c r="H1394" s="2">
        <f>'Moving Avg'!G1394</f>
        <v>2.2613999999999992</v>
      </c>
      <c r="I1394" s="2">
        <f>'Moving Avg'!H1394</f>
        <v>2.2402999999999986</v>
      </c>
      <c r="J1394" s="5" t="str">
        <f>OBV!F1394</f>
        <v>BULLISH</v>
      </c>
      <c r="K1394" s="5" t="str">
        <f>OBV!G1394</f>
        <v>NEUTRAL</v>
      </c>
      <c r="L1394" s="5" t="str">
        <f>OBV!H1394</f>
        <v>BULLISH DIVERGENCE</v>
      </c>
      <c r="M1394" s="7">
        <f t="shared" si="210"/>
        <v>50</v>
      </c>
      <c r="N1394" s="7">
        <f t="shared" si="211"/>
        <v>45</v>
      </c>
      <c r="O1394" s="7">
        <f t="shared" si="212"/>
        <v>0</v>
      </c>
      <c r="P1394" s="7">
        <f t="shared" si="213"/>
        <v>66.5</v>
      </c>
      <c r="Q1394" s="8">
        <f t="shared" si="214"/>
        <v>43.225000000000001</v>
      </c>
      <c r="R1394" s="8">
        <f t="shared" si="215"/>
        <v>35.625</v>
      </c>
      <c r="S1394" s="8">
        <f t="shared" si="216"/>
        <v>44.174999999999997</v>
      </c>
      <c r="T1394" s="8">
        <f t="shared" si="217"/>
        <v>40.375</v>
      </c>
      <c r="U1394" s="7">
        <f t="shared" si="218"/>
        <v>41.008333333333333</v>
      </c>
      <c r="V1394" s="7">
        <f t="shared" si="219"/>
        <v>40.849999999999994</v>
      </c>
    </row>
    <row r="1395" spans="1:22" ht="13.5" x14ac:dyDescent="0.25">
      <c r="A1395" s="3">
        <f>RSI!A1395</f>
        <v>44736</v>
      </c>
      <c r="B1395" s="2">
        <f>RSI!B1395</f>
        <v>2.1800000000000002</v>
      </c>
      <c r="C1395" s="2">
        <f>RSI!I1395</f>
        <v>27.687607086965713</v>
      </c>
      <c r="D1395" s="2">
        <f>MACD!E1395</f>
        <v>5.7319477280870501E-4</v>
      </c>
      <c r="E1395" s="2">
        <f>MACD!F1395</f>
        <v>3.3414914769903732E-3</v>
      </c>
      <c r="F1395" s="2">
        <f>'Moving Avg'!D1395</f>
        <v>2.1840000000000002</v>
      </c>
      <c r="G1395" s="2">
        <f>'Moving Avg'!F1395</f>
        <v>2.1970000000000005</v>
      </c>
      <c r="H1395" s="2">
        <f>'Moving Avg'!G1395</f>
        <v>2.2575999999999992</v>
      </c>
      <c r="I1395" s="2">
        <f>'Moving Avg'!H1395</f>
        <v>2.2401999999999984</v>
      </c>
      <c r="J1395" s="5" t="str">
        <f>OBV!F1395</f>
        <v>BEARISH</v>
      </c>
      <c r="K1395" s="5" t="str">
        <f>OBV!G1395</f>
        <v>NEUTRAL</v>
      </c>
      <c r="L1395" s="5" t="str">
        <f>OBV!H1395</f>
        <v>CONFIRMED BEARISH</v>
      </c>
      <c r="M1395" s="7">
        <f t="shared" si="210"/>
        <v>50</v>
      </c>
      <c r="N1395" s="7">
        <f t="shared" si="211"/>
        <v>45</v>
      </c>
      <c r="O1395" s="7">
        <f t="shared" si="212"/>
        <v>0</v>
      </c>
      <c r="P1395" s="7">
        <f t="shared" si="213"/>
        <v>16.5</v>
      </c>
      <c r="Q1395" s="8">
        <f t="shared" si="214"/>
        <v>35.725000000000001</v>
      </c>
      <c r="R1395" s="8">
        <f t="shared" si="215"/>
        <v>23.125</v>
      </c>
      <c r="S1395" s="8">
        <f t="shared" si="216"/>
        <v>21.675000000000001</v>
      </c>
      <c r="T1395" s="8">
        <f t="shared" si="217"/>
        <v>27.875</v>
      </c>
      <c r="U1395" s="7">
        <f t="shared" si="218"/>
        <v>26.841666666666669</v>
      </c>
      <c r="V1395" s="7">
        <f t="shared" si="219"/>
        <v>27.1</v>
      </c>
    </row>
    <row r="1396" spans="1:22" ht="13.5" x14ac:dyDescent="0.25">
      <c r="A1396" s="3">
        <f>RSI!A1396</f>
        <v>44739</v>
      </c>
      <c r="B1396" s="2">
        <f>RSI!B1396</f>
        <v>2.1800000000000002</v>
      </c>
      <c r="C1396" s="2">
        <f>RSI!I1396</f>
        <v>27.687607086965713</v>
      </c>
      <c r="D1396" s="2">
        <f>MACD!E1396</f>
        <v>-3.327918451216938E-4</v>
      </c>
      <c r="E1396" s="2">
        <f>MACD!F1396</f>
        <v>2.60663481256796E-3</v>
      </c>
      <c r="F1396" s="2">
        <f>'Moving Avg'!D1396</f>
        <v>2.1800000000000002</v>
      </c>
      <c r="G1396" s="2">
        <f>'Moving Avg'!F1396</f>
        <v>2.1955000000000005</v>
      </c>
      <c r="H1396" s="2">
        <f>'Moving Avg'!G1396</f>
        <v>2.2537999999999996</v>
      </c>
      <c r="I1396" s="2">
        <f>'Moving Avg'!H1396</f>
        <v>2.2400999999999982</v>
      </c>
      <c r="J1396" s="5" t="str">
        <f>OBV!F1396</f>
        <v>BEARISH</v>
      </c>
      <c r="K1396" s="5" t="str">
        <f>OBV!G1396</f>
        <v>NEUTRAL</v>
      </c>
      <c r="L1396" s="5" t="str">
        <f>OBV!H1396</f>
        <v>CONFIRMED BEARISH</v>
      </c>
      <c r="M1396" s="7">
        <f t="shared" si="210"/>
        <v>50</v>
      </c>
      <c r="N1396" s="7">
        <f t="shared" si="211"/>
        <v>45</v>
      </c>
      <c r="O1396" s="7">
        <f t="shared" si="212"/>
        <v>0</v>
      </c>
      <c r="P1396" s="7">
        <f t="shared" si="213"/>
        <v>16.5</v>
      </c>
      <c r="Q1396" s="8">
        <f t="shared" si="214"/>
        <v>35.725000000000001</v>
      </c>
      <c r="R1396" s="8">
        <f t="shared" si="215"/>
        <v>23.125</v>
      </c>
      <c r="S1396" s="8">
        <f t="shared" si="216"/>
        <v>21.675000000000001</v>
      </c>
      <c r="T1396" s="8">
        <f t="shared" si="217"/>
        <v>27.875</v>
      </c>
      <c r="U1396" s="7">
        <f t="shared" si="218"/>
        <v>26.841666666666669</v>
      </c>
      <c r="V1396" s="7">
        <f t="shared" si="219"/>
        <v>27.1</v>
      </c>
    </row>
    <row r="1397" spans="1:22" ht="13.5" x14ac:dyDescent="0.25">
      <c r="A1397" s="3">
        <f>RSI!A1397</f>
        <v>44740</v>
      </c>
      <c r="B1397" s="2">
        <f>RSI!B1397</f>
        <v>2.1800000000000002</v>
      </c>
      <c r="C1397" s="2">
        <f>RSI!I1397</f>
        <v>27.687607086965713</v>
      </c>
      <c r="D1397" s="2">
        <f>MACD!E1397</f>
        <v>-9.2485780680329199E-4</v>
      </c>
      <c r="E1397" s="2">
        <f>MACD!F1397</f>
        <v>1.9003362886937099E-3</v>
      </c>
      <c r="F1397" s="2">
        <f>'Moving Avg'!D1397</f>
        <v>2.1800000000000002</v>
      </c>
      <c r="G1397" s="2">
        <f>'Moving Avg'!F1397</f>
        <v>2.194</v>
      </c>
      <c r="H1397" s="2">
        <f>'Moving Avg'!G1397</f>
        <v>2.25</v>
      </c>
      <c r="I1397" s="2">
        <f>'Moving Avg'!H1397</f>
        <v>2.239999999999998</v>
      </c>
      <c r="J1397" s="5" t="str">
        <f>OBV!F1397</f>
        <v>NEUTRAL</v>
      </c>
      <c r="K1397" s="5" t="str">
        <f>OBV!G1397</f>
        <v>NEUTRAL</v>
      </c>
      <c r="L1397" s="5" t="str">
        <f>OBV!H1397</f>
        <v>NEUTRAL</v>
      </c>
      <c r="M1397" s="7">
        <f t="shared" si="210"/>
        <v>50</v>
      </c>
      <c r="N1397" s="7">
        <f t="shared" si="211"/>
        <v>45</v>
      </c>
      <c r="O1397" s="7">
        <f t="shared" si="212"/>
        <v>0</v>
      </c>
      <c r="P1397" s="7">
        <f t="shared" si="213"/>
        <v>33</v>
      </c>
      <c r="Q1397" s="8">
        <f t="shared" si="214"/>
        <v>38.200000000000003</v>
      </c>
      <c r="R1397" s="8">
        <f t="shared" si="215"/>
        <v>27.25</v>
      </c>
      <c r="S1397" s="8">
        <f t="shared" si="216"/>
        <v>29.1</v>
      </c>
      <c r="T1397" s="8">
        <f t="shared" si="217"/>
        <v>32</v>
      </c>
      <c r="U1397" s="7">
        <f t="shared" si="218"/>
        <v>31.516666666666669</v>
      </c>
      <c r="V1397" s="7">
        <f t="shared" si="219"/>
        <v>31.637500000000003</v>
      </c>
    </row>
    <row r="1398" spans="1:22" ht="13.5" x14ac:dyDescent="0.25">
      <c r="A1398" s="3">
        <f>RSI!A1398</f>
        <v>44741</v>
      </c>
      <c r="B1398" s="2">
        <f>RSI!B1398</f>
        <v>2.1800000000000002</v>
      </c>
      <c r="C1398" s="2">
        <f>RSI!I1398</f>
        <v>27.687607086965713</v>
      </c>
      <c r="D1398" s="2">
        <f>MACD!E1398</f>
        <v>-1.2642273459353426E-3</v>
      </c>
      <c r="E1398" s="2">
        <f>MACD!F1398</f>
        <v>1.2674235617678995E-3</v>
      </c>
      <c r="F1398" s="2">
        <f>'Moving Avg'!D1398</f>
        <v>2.1800000000000002</v>
      </c>
      <c r="G1398" s="2">
        <f>'Moving Avg'!F1398</f>
        <v>2.1924999999999999</v>
      </c>
      <c r="H1398" s="2">
        <f>'Moving Avg'!G1398</f>
        <v>2.2462</v>
      </c>
      <c r="I1398" s="2">
        <f>'Moving Avg'!H1398</f>
        <v>2.2398999999999978</v>
      </c>
      <c r="J1398" s="5" t="str">
        <f>OBV!F1398</f>
        <v>NEUTRAL</v>
      </c>
      <c r="K1398" s="5" t="str">
        <f>OBV!G1398</f>
        <v>NEUTRAL</v>
      </c>
      <c r="L1398" s="5" t="str">
        <f>OBV!H1398</f>
        <v>NEUTRAL</v>
      </c>
      <c r="M1398" s="7">
        <f t="shared" si="210"/>
        <v>50</v>
      </c>
      <c r="N1398" s="7">
        <f t="shared" si="211"/>
        <v>45</v>
      </c>
      <c r="O1398" s="7">
        <f t="shared" si="212"/>
        <v>0</v>
      </c>
      <c r="P1398" s="7">
        <f t="shared" si="213"/>
        <v>33</v>
      </c>
      <c r="Q1398" s="8">
        <f t="shared" si="214"/>
        <v>38.200000000000003</v>
      </c>
      <c r="R1398" s="8">
        <f t="shared" si="215"/>
        <v>27.25</v>
      </c>
      <c r="S1398" s="8">
        <f t="shared" si="216"/>
        <v>29.1</v>
      </c>
      <c r="T1398" s="8">
        <f t="shared" si="217"/>
        <v>32</v>
      </c>
      <c r="U1398" s="7">
        <f t="shared" si="218"/>
        <v>31.516666666666669</v>
      </c>
      <c r="V1398" s="7">
        <f t="shared" si="219"/>
        <v>31.637500000000003</v>
      </c>
    </row>
    <row r="1399" spans="1:22" ht="13.5" x14ac:dyDescent="0.25">
      <c r="A1399" s="3">
        <f>RSI!A1399</f>
        <v>44742</v>
      </c>
      <c r="B1399" s="2">
        <f>RSI!B1399</f>
        <v>2.1800000000000002</v>
      </c>
      <c r="C1399" s="2">
        <f>RSI!I1399</f>
        <v>27.687607086965713</v>
      </c>
      <c r="D1399" s="2">
        <f>MACD!E1399</f>
        <v>-1.4017478982930598E-3</v>
      </c>
      <c r="E1399" s="2">
        <f>MACD!F1399</f>
        <v>7.3358926975570777E-4</v>
      </c>
      <c r="F1399" s="2">
        <f>'Moving Avg'!D1399</f>
        <v>2.1800000000000002</v>
      </c>
      <c r="G1399" s="2">
        <f>'Moving Avg'!F1399</f>
        <v>2.1909999999999998</v>
      </c>
      <c r="H1399" s="2">
        <f>'Moving Avg'!G1399</f>
        <v>2.2424000000000008</v>
      </c>
      <c r="I1399" s="2">
        <f>'Moving Avg'!H1399</f>
        <v>2.239799999999998</v>
      </c>
      <c r="J1399" s="5" t="str">
        <f>OBV!F1399</f>
        <v>NEUTRAL</v>
      </c>
      <c r="K1399" s="5" t="str">
        <f>OBV!G1399</f>
        <v>NEUTRAL</v>
      </c>
      <c r="L1399" s="5" t="str">
        <f>OBV!H1399</f>
        <v>NEUTRAL</v>
      </c>
      <c r="M1399" s="7">
        <f t="shared" si="210"/>
        <v>50</v>
      </c>
      <c r="N1399" s="7">
        <f t="shared" si="211"/>
        <v>45</v>
      </c>
      <c r="O1399" s="7">
        <f t="shared" si="212"/>
        <v>0</v>
      </c>
      <c r="P1399" s="7">
        <f t="shared" si="213"/>
        <v>33</v>
      </c>
      <c r="Q1399" s="8">
        <f t="shared" si="214"/>
        <v>38.200000000000003</v>
      </c>
      <c r="R1399" s="8">
        <f t="shared" si="215"/>
        <v>27.25</v>
      </c>
      <c r="S1399" s="8">
        <f t="shared" si="216"/>
        <v>29.1</v>
      </c>
      <c r="T1399" s="8">
        <f t="shared" si="217"/>
        <v>32</v>
      </c>
      <c r="U1399" s="7">
        <f t="shared" si="218"/>
        <v>31.516666666666669</v>
      </c>
      <c r="V1399" s="7">
        <f t="shared" si="219"/>
        <v>31.637500000000003</v>
      </c>
    </row>
    <row r="1400" spans="1:22" ht="13.5" x14ac:dyDescent="0.25">
      <c r="A1400" s="3">
        <f>RSI!A1400</f>
        <v>44743</v>
      </c>
      <c r="B1400" s="2">
        <f>RSI!B1400</f>
        <v>2.1800000000000002</v>
      </c>
      <c r="C1400" s="2">
        <f>RSI!I1400</f>
        <v>27.687607086965713</v>
      </c>
      <c r="D1400" s="2">
        <f>MACD!E1400</f>
        <v>1.5890406664942347E-4</v>
      </c>
      <c r="E1400" s="2">
        <f>MACD!F1400</f>
        <v>6.1865222913445091E-4</v>
      </c>
      <c r="F1400" s="2">
        <f>'Moving Avg'!D1400</f>
        <v>2.1800000000000002</v>
      </c>
      <c r="G1400" s="2">
        <f>'Moving Avg'!F1400</f>
        <v>2.1894999999999998</v>
      </c>
      <c r="H1400" s="2">
        <f>'Moving Avg'!G1400</f>
        <v>2.2386000000000008</v>
      </c>
      <c r="I1400" s="2">
        <f>'Moving Avg'!H1400</f>
        <v>2.2396999999999978</v>
      </c>
      <c r="J1400" s="5" t="str">
        <f>OBV!F1400</f>
        <v>NEUTRAL</v>
      </c>
      <c r="K1400" s="5" t="str">
        <f>OBV!G1400</f>
        <v>NEUTRAL</v>
      </c>
      <c r="L1400" s="5" t="str">
        <f>OBV!H1400</f>
        <v>NEUTRAL</v>
      </c>
      <c r="M1400" s="7">
        <f t="shared" si="210"/>
        <v>50</v>
      </c>
      <c r="N1400" s="7">
        <f t="shared" si="211"/>
        <v>45</v>
      </c>
      <c r="O1400" s="7">
        <f t="shared" si="212"/>
        <v>0</v>
      </c>
      <c r="P1400" s="7">
        <f t="shared" si="213"/>
        <v>33</v>
      </c>
      <c r="Q1400" s="8">
        <f t="shared" si="214"/>
        <v>38.200000000000003</v>
      </c>
      <c r="R1400" s="8">
        <f t="shared" si="215"/>
        <v>27.25</v>
      </c>
      <c r="S1400" s="8">
        <f t="shared" si="216"/>
        <v>29.1</v>
      </c>
      <c r="T1400" s="8">
        <f t="shared" si="217"/>
        <v>32</v>
      </c>
      <c r="U1400" s="7">
        <f t="shared" si="218"/>
        <v>31.516666666666669</v>
      </c>
      <c r="V1400" s="7">
        <f t="shared" si="219"/>
        <v>31.637500000000003</v>
      </c>
    </row>
    <row r="1401" spans="1:22" ht="13.5" x14ac:dyDescent="0.25">
      <c r="A1401" s="3">
        <f>RSI!A1401</f>
        <v>44746</v>
      </c>
      <c r="B1401" s="2">
        <f>RSI!B1401</f>
        <v>2.1800000000000002</v>
      </c>
      <c r="C1401" s="2">
        <f>RSI!I1401</f>
        <v>27.687607086965713</v>
      </c>
      <c r="D1401" s="2">
        <f>MACD!E1401</f>
        <v>1.6077464429815613E-3</v>
      </c>
      <c r="E1401" s="2">
        <f>MACD!F1401</f>
        <v>8.1647107190387308E-4</v>
      </c>
      <c r="F1401" s="2">
        <f>'Moving Avg'!D1401</f>
        <v>2.1800000000000002</v>
      </c>
      <c r="G1401" s="2">
        <f>'Moving Avg'!F1401</f>
        <v>2.1879999999999997</v>
      </c>
      <c r="H1401" s="2">
        <f>'Moving Avg'!G1401</f>
        <v>2.2348000000000012</v>
      </c>
      <c r="I1401" s="2">
        <f>'Moving Avg'!H1401</f>
        <v>2.2395999999999976</v>
      </c>
      <c r="J1401" s="5" t="str">
        <f>OBV!F1401</f>
        <v>NEUTRAL</v>
      </c>
      <c r="K1401" s="5" t="str">
        <f>OBV!G1401</f>
        <v>NEUTRAL</v>
      </c>
      <c r="L1401" s="5" t="str">
        <f>OBV!H1401</f>
        <v>NEUTRAL</v>
      </c>
      <c r="M1401" s="7">
        <f t="shared" si="210"/>
        <v>50</v>
      </c>
      <c r="N1401" s="7">
        <f t="shared" si="211"/>
        <v>0</v>
      </c>
      <c r="O1401" s="7">
        <f t="shared" si="212"/>
        <v>0</v>
      </c>
      <c r="P1401" s="7">
        <f t="shared" si="213"/>
        <v>33</v>
      </c>
      <c r="Q1401" s="8">
        <f t="shared" si="214"/>
        <v>22.45</v>
      </c>
      <c r="R1401" s="8">
        <f t="shared" si="215"/>
        <v>18.25</v>
      </c>
      <c r="S1401" s="8">
        <f t="shared" si="216"/>
        <v>22.35</v>
      </c>
      <c r="T1401" s="8">
        <f t="shared" si="217"/>
        <v>20.75</v>
      </c>
      <c r="U1401" s="7">
        <f t="shared" si="218"/>
        <v>21.016666666666669</v>
      </c>
      <c r="V1401" s="7">
        <f t="shared" si="219"/>
        <v>20.950000000000003</v>
      </c>
    </row>
    <row r="1402" spans="1:22" ht="13.5" x14ac:dyDescent="0.25">
      <c r="A1402" s="3">
        <f>RSI!A1402</f>
        <v>44747</v>
      </c>
      <c r="B1402" s="2">
        <f>RSI!B1402</f>
        <v>2.1800000000000002</v>
      </c>
      <c r="C1402" s="2">
        <f>RSI!I1402</f>
        <v>27.687607086965713</v>
      </c>
      <c r="D1402" s="2">
        <f>MACD!E1402</f>
        <v>-1.2444538687761408E-4</v>
      </c>
      <c r="E1402" s="2">
        <f>MACD!F1402</f>
        <v>6.2828778014757572E-4</v>
      </c>
      <c r="F1402" s="2">
        <f>'Moving Avg'!D1402</f>
        <v>2.1800000000000002</v>
      </c>
      <c r="G1402" s="2">
        <f>'Moving Avg'!F1402</f>
        <v>2.1864999999999997</v>
      </c>
      <c r="H1402" s="2">
        <f>'Moving Avg'!G1402</f>
        <v>2.2310000000000012</v>
      </c>
      <c r="I1402" s="2">
        <f>'Moving Avg'!H1402</f>
        <v>2.2394999999999978</v>
      </c>
      <c r="J1402" s="5" t="str">
        <f>OBV!F1402</f>
        <v>NEUTRAL</v>
      </c>
      <c r="K1402" s="5" t="str">
        <f>OBV!G1402</f>
        <v>NEUTRAL</v>
      </c>
      <c r="L1402" s="5" t="str">
        <f>OBV!H1402</f>
        <v>NEUTRAL</v>
      </c>
      <c r="M1402" s="7">
        <f t="shared" si="210"/>
        <v>50</v>
      </c>
      <c r="N1402" s="7">
        <f t="shared" si="211"/>
        <v>45</v>
      </c>
      <c r="O1402" s="7">
        <f t="shared" si="212"/>
        <v>0</v>
      </c>
      <c r="P1402" s="7">
        <f t="shared" si="213"/>
        <v>33</v>
      </c>
      <c r="Q1402" s="8">
        <f t="shared" si="214"/>
        <v>38.200000000000003</v>
      </c>
      <c r="R1402" s="8">
        <f t="shared" si="215"/>
        <v>27.25</v>
      </c>
      <c r="S1402" s="8">
        <f t="shared" si="216"/>
        <v>29.1</v>
      </c>
      <c r="T1402" s="8">
        <f t="shared" si="217"/>
        <v>32</v>
      </c>
      <c r="U1402" s="7">
        <f t="shared" si="218"/>
        <v>31.516666666666669</v>
      </c>
      <c r="V1402" s="7">
        <f t="shared" si="219"/>
        <v>31.637500000000003</v>
      </c>
    </row>
    <row r="1403" spans="1:22" ht="13.5" x14ac:dyDescent="0.25">
      <c r="A1403" s="3">
        <f>RSI!A1403</f>
        <v>44748</v>
      </c>
      <c r="B1403" s="2">
        <f>RSI!B1403</f>
        <v>2.1800000000000002</v>
      </c>
      <c r="C1403" s="2">
        <f>RSI!I1403</f>
        <v>27.687607086965713</v>
      </c>
      <c r="D1403" s="2">
        <f>MACD!E1403</f>
        <v>-1.480157556859929E-3</v>
      </c>
      <c r="E1403" s="2">
        <f>MACD!F1403</f>
        <v>2.0659871274607478E-4</v>
      </c>
      <c r="F1403" s="2">
        <f>'Moving Avg'!D1403</f>
        <v>2.1800000000000002</v>
      </c>
      <c r="G1403" s="2">
        <f>'Moving Avg'!F1403</f>
        <v>2.1849999999999996</v>
      </c>
      <c r="H1403" s="2">
        <f>'Moving Avg'!G1403</f>
        <v>2.2272000000000016</v>
      </c>
      <c r="I1403" s="2">
        <f>'Moving Avg'!H1403</f>
        <v>2.2393999999999981</v>
      </c>
      <c r="J1403" s="5" t="str">
        <f>OBV!F1403</f>
        <v>NEUTRAL</v>
      </c>
      <c r="K1403" s="5" t="str">
        <f>OBV!G1403</f>
        <v>NEUTRAL</v>
      </c>
      <c r="L1403" s="5" t="str">
        <f>OBV!H1403</f>
        <v>NEUTRAL</v>
      </c>
      <c r="M1403" s="7">
        <f t="shared" si="210"/>
        <v>50</v>
      </c>
      <c r="N1403" s="7">
        <f t="shared" si="211"/>
        <v>45</v>
      </c>
      <c r="O1403" s="7">
        <f t="shared" si="212"/>
        <v>0</v>
      </c>
      <c r="P1403" s="7">
        <f t="shared" si="213"/>
        <v>33</v>
      </c>
      <c r="Q1403" s="8">
        <f t="shared" si="214"/>
        <v>38.200000000000003</v>
      </c>
      <c r="R1403" s="8">
        <f t="shared" si="215"/>
        <v>27.25</v>
      </c>
      <c r="S1403" s="8">
        <f t="shared" si="216"/>
        <v>29.1</v>
      </c>
      <c r="T1403" s="8">
        <f t="shared" si="217"/>
        <v>32</v>
      </c>
      <c r="U1403" s="7">
        <f t="shared" si="218"/>
        <v>31.516666666666669</v>
      </c>
      <c r="V1403" s="7">
        <f t="shared" si="219"/>
        <v>31.637500000000003</v>
      </c>
    </row>
    <row r="1404" spans="1:22" ht="13.5" x14ac:dyDescent="0.25">
      <c r="A1404" s="3">
        <f>RSI!A1404</f>
        <v>44749</v>
      </c>
      <c r="B1404" s="2">
        <f>RSI!B1404</f>
        <v>2.1800000000000002</v>
      </c>
      <c r="C1404" s="2">
        <f>RSI!I1404</f>
        <v>27.687607086965713</v>
      </c>
      <c r="D1404" s="2">
        <f>MACD!E1404</f>
        <v>-2.5254573190185425E-3</v>
      </c>
      <c r="E1404" s="2">
        <f>MACD!F1404</f>
        <v>-3.3981249360684864E-4</v>
      </c>
      <c r="F1404" s="2">
        <f>'Moving Avg'!D1404</f>
        <v>2.1800000000000002</v>
      </c>
      <c r="G1404" s="2">
        <f>'Moving Avg'!F1404</f>
        <v>2.1844999999999999</v>
      </c>
      <c r="H1404" s="2">
        <f>'Moving Avg'!G1404</f>
        <v>2.2230000000000016</v>
      </c>
      <c r="I1404" s="2">
        <f>'Moving Avg'!H1404</f>
        <v>2.2392999999999983</v>
      </c>
      <c r="J1404" s="5" t="str">
        <f>OBV!F1404</f>
        <v>NEUTRAL</v>
      </c>
      <c r="K1404" s="5" t="str">
        <f>OBV!G1404</f>
        <v>NEUTRAL</v>
      </c>
      <c r="L1404" s="5" t="str">
        <f>OBV!H1404</f>
        <v>NEUTRAL</v>
      </c>
      <c r="M1404" s="7">
        <f t="shared" si="210"/>
        <v>50</v>
      </c>
      <c r="N1404" s="7">
        <f t="shared" si="211"/>
        <v>45</v>
      </c>
      <c r="O1404" s="7">
        <f t="shared" si="212"/>
        <v>0</v>
      </c>
      <c r="P1404" s="7">
        <f t="shared" si="213"/>
        <v>33</v>
      </c>
      <c r="Q1404" s="8">
        <f t="shared" si="214"/>
        <v>38.200000000000003</v>
      </c>
      <c r="R1404" s="8">
        <f t="shared" si="215"/>
        <v>27.25</v>
      </c>
      <c r="S1404" s="8">
        <f t="shared" si="216"/>
        <v>29.1</v>
      </c>
      <c r="T1404" s="8">
        <f t="shared" si="217"/>
        <v>32</v>
      </c>
      <c r="U1404" s="7">
        <f t="shared" si="218"/>
        <v>31.516666666666669</v>
      </c>
      <c r="V1404" s="7">
        <f t="shared" si="219"/>
        <v>31.637500000000003</v>
      </c>
    </row>
    <row r="1405" spans="1:22" ht="13.5" x14ac:dyDescent="0.25">
      <c r="A1405" s="3">
        <f>RSI!A1405</f>
        <v>44750</v>
      </c>
      <c r="B1405" s="2">
        <f>RSI!B1405</f>
        <v>2.1800000000000002</v>
      </c>
      <c r="C1405" s="2">
        <f>RSI!I1405</f>
        <v>27.687607086965713</v>
      </c>
      <c r="D1405" s="2">
        <f>MACD!E1405</f>
        <v>-3.31564422875541E-3</v>
      </c>
      <c r="E1405" s="2">
        <f>MACD!F1405</f>
        <v>-9.3497884063656095E-4</v>
      </c>
      <c r="F1405" s="2">
        <f>'Moving Avg'!D1405</f>
        <v>2.1800000000000002</v>
      </c>
      <c r="G1405" s="2">
        <f>'Moving Avg'!F1405</f>
        <v>2.1840000000000002</v>
      </c>
      <c r="H1405" s="2">
        <f>'Moving Avg'!G1405</f>
        <v>2.2188000000000021</v>
      </c>
      <c r="I1405" s="2">
        <f>'Moving Avg'!H1405</f>
        <v>2.2391999999999981</v>
      </c>
      <c r="J1405" s="5" t="str">
        <f>OBV!F1405</f>
        <v>NEUTRAL</v>
      </c>
      <c r="K1405" s="5" t="str">
        <f>OBV!G1405</f>
        <v>NEUTRAL</v>
      </c>
      <c r="L1405" s="5" t="str">
        <f>OBV!H1405</f>
        <v>NEUTRAL</v>
      </c>
      <c r="M1405" s="7">
        <f t="shared" si="210"/>
        <v>50</v>
      </c>
      <c r="N1405" s="7">
        <f t="shared" si="211"/>
        <v>45</v>
      </c>
      <c r="O1405" s="7">
        <f t="shared" si="212"/>
        <v>0</v>
      </c>
      <c r="P1405" s="7">
        <f t="shared" si="213"/>
        <v>33</v>
      </c>
      <c r="Q1405" s="8">
        <f t="shared" si="214"/>
        <v>38.200000000000003</v>
      </c>
      <c r="R1405" s="8">
        <f t="shared" si="215"/>
        <v>27.25</v>
      </c>
      <c r="S1405" s="8">
        <f t="shared" si="216"/>
        <v>29.1</v>
      </c>
      <c r="T1405" s="8">
        <f t="shared" si="217"/>
        <v>32</v>
      </c>
      <c r="U1405" s="7">
        <f t="shared" si="218"/>
        <v>31.516666666666669</v>
      </c>
      <c r="V1405" s="7">
        <f t="shared" si="219"/>
        <v>31.637500000000003</v>
      </c>
    </row>
    <row r="1406" spans="1:22" ht="13.5" x14ac:dyDescent="0.25">
      <c r="A1406" s="3">
        <f>RSI!A1406</f>
        <v>44753</v>
      </c>
      <c r="B1406" s="2">
        <f>RSI!B1406</f>
        <v>2.1800000000000002</v>
      </c>
      <c r="C1406" s="2">
        <f>RSI!I1406</f>
        <v>27.687607086965713</v>
      </c>
      <c r="D1406" s="2">
        <f>MACD!E1406</f>
        <v>-3.896951417537764E-3</v>
      </c>
      <c r="E1406" s="2">
        <f>MACD!F1406</f>
        <v>-1.5273733560168018E-3</v>
      </c>
      <c r="F1406" s="2">
        <f>'Moving Avg'!D1406</f>
        <v>2.1800000000000002</v>
      </c>
      <c r="G1406" s="2">
        <f>'Moving Avg'!F1406</f>
        <v>2.1834999999999996</v>
      </c>
      <c r="H1406" s="2">
        <f>'Moving Avg'!G1406</f>
        <v>2.2146000000000021</v>
      </c>
      <c r="I1406" s="2">
        <f>'Moving Avg'!H1406</f>
        <v>2.2390999999999983</v>
      </c>
      <c r="J1406" s="5" t="str">
        <f>OBV!F1406</f>
        <v>NEUTRAL</v>
      </c>
      <c r="K1406" s="5" t="str">
        <f>OBV!G1406</f>
        <v>NEUTRAL</v>
      </c>
      <c r="L1406" s="5" t="str">
        <f>OBV!H1406</f>
        <v>NEUTRAL</v>
      </c>
      <c r="M1406" s="7">
        <f t="shared" si="210"/>
        <v>50</v>
      </c>
      <c r="N1406" s="7">
        <f t="shared" si="211"/>
        <v>45</v>
      </c>
      <c r="O1406" s="7">
        <f t="shared" si="212"/>
        <v>0</v>
      </c>
      <c r="P1406" s="7">
        <f t="shared" si="213"/>
        <v>33</v>
      </c>
      <c r="Q1406" s="8">
        <f t="shared" si="214"/>
        <v>38.200000000000003</v>
      </c>
      <c r="R1406" s="8">
        <f t="shared" si="215"/>
        <v>27.25</v>
      </c>
      <c r="S1406" s="8">
        <f t="shared" si="216"/>
        <v>29.1</v>
      </c>
      <c r="T1406" s="8">
        <f t="shared" si="217"/>
        <v>32</v>
      </c>
      <c r="U1406" s="7">
        <f t="shared" si="218"/>
        <v>31.516666666666669</v>
      </c>
      <c r="V1406" s="7">
        <f t="shared" si="219"/>
        <v>31.637500000000003</v>
      </c>
    </row>
    <row r="1407" spans="1:22" ht="13.5" x14ac:dyDescent="0.25">
      <c r="A1407" s="3">
        <f>RSI!A1407</f>
        <v>44754</v>
      </c>
      <c r="B1407" s="2">
        <f>RSI!B1407</f>
        <v>2.1800000000000002</v>
      </c>
      <c r="C1407" s="2">
        <f>RSI!I1407</f>
        <v>27.687607086965713</v>
      </c>
      <c r="D1407" s="2">
        <f>MACD!E1407</f>
        <v>-4.3079818199451836E-3</v>
      </c>
      <c r="E1407" s="2">
        <f>MACD!F1407</f>
        <v>-2.0834950488024784E-3</v>
      </c>
      <c r="F1407" s="2">
        <f>'Moving Avg'!D1407</f>
        <v>2.1800000000000002</v>
      </c>
      <c r="G1407" s="2">
        <f>'Moving Avg'!F1407</f>
        <v>2.1829999999999998</v>
      </c>
      <c r="H1407" s="2">
        <f>'Moving Avg'!G1407</f>
        <v>2.2104000000000021</v>
      </c>
      <c r="I1407" s="2">
        <f>'Moving Avg'!H1407</f>
        <v>2.2389999999999985</v>
      </c>
      <c r="J1407" s="5" t="str">
        <f>OBV!F1407</f>
        <v>NEUTRAL</v>
      </c>
      <c r="K1407" s="5" t="str">
        <f>OBV!G1407</f>
        <v>NEUTRAL</v>
      </c>
      <c r="L1407" s="5" t="str">
        <f>OBV!H1407</f>
        <v>NEUTRAL</v>
      </c>
      <c r="M1407" s="7">
        <f t="shared" si="210"/>
        <v>50</v>
      </c>
      <c r="N1407" s="7">
        <f t="shared" si="211"/>
        <v>45</v>
      </c>
      <c r="O1407" s="7">
        <f t="shared" si="212"/>
        <v>0</v>
      </c>
      <c r="P1407" s="7">
        <f t="shared" si="213"/>
        <v>33</v>
      </c>
      <c r="Q1407" s="8">
        <f t="shared" si="214"/>
        <v>38.200000000000003</v>
      </c>
      <c r="R1407" s="8">
        <f t="shared" si="215"/>
        <v>27.25</v>
      </c>
      <c r="S1407" s="8">
        <f t="shared" si="216"/>
        <v>29.1</v>
      </c>
      <c r="T1407" s="8">
        <f t="shared" si="217"/>
        <v>32</v>
      </c>
      <c r="U1407" s="7">
        <f t="shared" si="218"/>
        <v>31.516666666666669</v>
      </c>
      <c r="V1407" s="7">
        <f t="shared" si="219"/>
        <v>31.637500000000003</v>
      </c>
    </row>
    <row r="1408" spans="1:22" ht="13.5" x14ac:dyDescent="0.25">
      <c r="A1408" s="3">
        <f>RSI!A1408</f>
        <v>44755</v>
      </c>
      <c r="B1408" s="2">
        <f>RSI!B1408</f>
        <v>2.1800000000000002</v>
      </c>
      <c r="C1408" s="2">
        <f>RSI!I1408</f>
        <v>27.687607086965713</v>
      </c>
      <c r="D1408" s="2">
        <f>MACD!E1408</f>
        <v>-4.5809203765894146E-3</v>
      </c>
      <c r="E1408" s="2">
        <f>MACD!F1408</f>
        <v>-2.5829801143598657E-3</v>
      </c>
      <c r="F1408" s="2">
        <f>'Moving Avg'!D1408</f>
        <v>2.1800000000000002</v>
      </c>
      <c r="G1408" s="2">
        <f>'Moving Avg'!F1408</f>
        <v>2.1825000000000001</v>
      </c>
      <c r="H1408" s="2">
        <f>'Moving Avg'!G1408</f>
        <v>2.2082000000000024</v>
      </c>
      <c r="I1408" s="2">
        <f>'Moving Avg'!H1408</f>
        <v>2.2388999999999983</v>
      </c>
      <c r="J1408" s="5" t="str">
        <f>OBV!F1408</f>
        <v>NEUTRAL</v>
      </c>
      <c r="K1408" s="5" t="str">
        <f>OBV!G1408</f>
        <v>NEUTRAL</v>
      </c>
      <c r="L1408" s="5" t="str">
        <f>OBV!H1408</f>
        <v>NEUTRAL</v>
      </c>
      <c r="M1408" s="7">
        <f t="shared" si="210"/>
        <v>50</v>
      </c>
      <c r="N1408" s="7">
        <f t="shared" si="211"/>
        <v>45</v>
      </c>
      <c r="O1408" s="7">
        <f t="shared" si="212"/>
        <v>0</v>
      </c>
      <c r="P1408" s="7">
        <f t="shared" si="213"/>
        <v>33</v>
      </c>
      <c r="Q1408" s="8">
        <f t="shared" si="214"/>
        <v>38.200000000000003</v>
      </c>
      <c r="R1408" s="8">
        <f t="shared" si="215"/>
        <v>27.25</v>
      </c>
      <c r="S1408" s="8">
        <f t="shared" si="216"/>
        <v>29.1</v>
      </c>
      <c r="T1408" s="8">
        <f t="shared" si="217"/>
        <v>32</v>
      </c>
      <c r="U1408" s="7">
        <f t="shared" si="218"/>
        <v>31.516666666666669</v>
      </c>
      <c r="V1408" s="7">
        <f t="shared" si="219"/>
        <v>31.637500000000003</v>
      </c>
    </row>
    <row r="1409" spans="1:22" ht="13.5" x14ac:dyDescent="0.25">
      <c r="A1409" s="3">
        <f>RSI!A1409</f>
        <v>44756</v>
      </c>
      <c r="B1409" s="2">
        <f>RSI!B1409</f>
        <v>2.1800000000000002</v>
      </c>
      <c r="C1409" s="2">
        <f>RSI!I1409</f>
        <v>27.687607086965713</v>
      </c>
      <c r="D1409" s="2">
        <f>MACD!E1409</f>
        <v>-4.7425569052816918E-3</v>
      </c>
      <c r="E1409" s="2">
        <f>MACD!F1409</f>
        <v>-3.0148954725442308E-3</v>
      </c>
      <c r="F1409" s="2">
        <f>'Moving Avg'!D1409</f>
        <v>2.1800000000000002</v>
      </c>
      <c r="G1409" s="2">
        <f>'Moving Avg'!F1409</f>
        <v>2.1819999999999999</v>
      </c>
      <c r="H1409" s="2">
        <f>'Moving Avg'!G1409</f>
        <v>2.2074000000000025</v>
      </c>
      <c r="I1409" s="2">
        <f>'Moving Avg'!H1409</f>
        <v>2.2387999999999986</v>
      </c>
      <c r="J1409" s="5" t="str">
        <f>OBV!F1409</f>
        <v>NEUTRAL</v>
      </c>
      <c r="K1409" s="5" t="str">
        <f>OBV!G1409</f>
        <v>NEUTRAL</v>
      </c>
      <c r="L1409" s="5" t="str">
        <f>OBV!H1409</f>
        <v>NEUTRAL</v>
      </c>
      <c r="M1409" s="7">
        <f t="shared" si="210"/>
        <v>50</v>
      </c>
      <c r="N1409" s="7">
        <f t="shared" si="211"/>
        <v>45</v>
      </c>
      <c r="O1409" s="7">
        <f t="shared" si="212"/>
        <v>0</v>
      </c>
      <c r="P1409" s="7">
        <f t="shared" si="213"/>
        <v>33</v>
      </c>
      <c r="Q1409" s="8">
        <f t="shared" si="214"/>
        <v>38.200000000000003</v>
      </c>
      <c r="R1409" s="8">
        <f t="shared" si="215"/>
        <v>27.25</v>
      </c>
      <c r="S1409" s="8">
        <f t="shared" si="216"/>
        <v>29.1</v>
      </c>
      <c r="T1409" s="8">
        <f t="shared" si="217"/>
        <v>32</v>
      </c>
      <c r="U1409" s="7">
        <f t="shared" si="218"/>
        <v>31.516666666666669</v>
      </c>
      <c r="V1409" s="7">
        <f t="shared" si="219"/>
        <v>31.637500000000003</v>
      </c>
    </row>
    <row r="1410" spans="1:22" ht="13.5" x14ac:dyDescent="0.25">
      <c r="A1410" s="3">
        <f>RSI!A1410</f>
        <v>44757</v>
      </c>
      <c r="B1410" s="2">
        <f>RSI!B1410</f>
        <v>2.1800000000000002</v>
      </c>
      <c r="C1410" s="2">
        <f>RSI!I1410</f>
        <v>27.687607086965713</v>
      </c>
      <c r="D1410" s="2">
        <f>MACD!E1410</f>
        <v>-4.8151489786980584E-3</v>
      </c>
      <c r="E1410" s="2">
        <f>MACD!F1410</f>
        <v>-3.3749461737749963E-3</v>
      </c>
      <c r="F1410" s="2">
        <f>'Moving Avg'!D1410</f>
        <v>2.1800000000000002</v>
      </c>
      <c r="G1410" s="2">
        <f>'Moving Avg'!F1410</f>
        <v>2.181</v>
      </c>
      <c r="H1410" s="2">
        <f>'Moving Avg'!G1410</f>
        <v>2.206600000000003</v>
      </c>
      <c r="I1410" s="2">
        <f>'Moving Avg'!H1410</f>
        <v>2.2386999999999984</v>
      </c>
      <c r="J1410" s="5" t="str">
        <f>OBV!F1410</f>
        <v>NEUTRAL</v>
      </c>
      <c r="K1410" s="5" t="str">
        <f>OBV!G1410</f>
        <v>NEUTRAL</v>
      </c>
      <c r="L1410" s="5" t="str">
        <f>OBV!H1410</f>
        <v>NEUTRAL</v>
      </c>
      <c r="M1410" s="7">
        <f t="shared" ref="M1410:M1473" si="220">IF(C1410&lt;30,50, IF(C1410&gt;70, 0, 25))</f>
        <v>50</v>
      </c>
      <c r="N1410" s="7">
        <f t="shared" ref="N1410:N1473" si="221">IF(E1410-D1410&gt;0.02, 100, IF(E1410-D1410&lt;0,0,45))</f>
        <v>45</v>
      </c>
      <c r="O1410" s="7">
        <f t="shared" ref="O1410:O1473" si="222">IF(F1410-I1410&gt;10,100,IF(F1410-I1410&gt;5,75, IF(F1410-I1410&gt;0,50,0)))</f>
        <v>0</v>
      </c>
      <c r="P1410" s="7">
        <f t="shared" ref="P1410:P1473" si="223">IF(L1410="confirmed bullish", 34, IF(L1410="bullish divergence",17, 0))+IF(J1410="bullish",33,IF(J1410="bearish",0,16.5))+IF(K1410="strong",33,IF(K1410="weak",0,16.5))</f>
        <v>33</v>
      </c>
      <c r="Q1410" s="8">
        <f t="shared" si="214"/>
        <v>38.200000000000003</v>
      </c>
      <c r="R1410" s="8">
        <f t="shared" si="215"/>
        <v>27.25</v>
      </c>
      <c r="S1410" s="8">
        <f t="shared" si="216"/>
        <v>29.1</v>
      </c>
      <c r="T1410" s="8">
        <f t="shared" si="217"/>
        <v>32</v>
      </c>
      <c r="U1410" s="7">
        <f t="shared" si="218"/>
        <v>31.516666666666669</v>
      </c>
      <c r="V1410" s="7">
        <f t="shared" si="219"/>
        <v>31.637500000000003</v>
      </c>
    </row>
    <row r="1411" spans="1:22" ht="13.5" x14ac:dyDescent="0.25">
      <c r="A1411" s="3">
        <f>RSI!A1411</f>
        <v>44760</v>
      </c>
      <c r="B1411" s="2">
        <f>RSI!B1411</f>
        <v>2.1800000000000002</v>
      </c>
      <c r="C1411" s="2">
        <f>RSI!I1411</f>
        <v>27.687607086965713</v>
      </c>
      <c r="D1411" s="2">
        <f>MACD!E1411</f>
        <v>-4.8171496176574458E-3</v>
      </c>
      <c r="E1411" s="2">
        <f>MACD!F1411</f>
        <v>-3.6633868625514862E-3</v>
      </c>
      <c r="F1411" s="2">
        <f>'Moving Avg'!D1411</f>
        <v>2.1800000000000002</v>
      </c>
      <c r="G1411" s="2">
        <f>'Moving Avg'!F1411</f>
        <v>2.1800000000000002</v>
      </c>
      <c r="H1411" s="2">
        <f>'Moving Avg'!G1411</f>
        <v>2.2058000000000026</v>
      </c>
      <c r="I1411" s="2">
        <f>'Moving Avg'!H1411</f>
        <v>2.2385999999999986</v>
      </c>
      <c r="J1411" s="5" t="str">
        <f>OBV!F1411</f>
        <v>NEUTRAL</v>
      </c>
      <c r="K1411" s="5" t="str">
        <f>OBV!G1411</f>
        <v>NEUTRAL</v>
      </c>
      <c r="L1411" s="5" t="str">
        <f>OBV!H1411</f>
        <v>NEUTRAL</v>
      </c>
      <c r="M1411" s="7">
        <f t="shared" si="220"/>
        <v>50</v>
      </c>
      <c r="N1411" s="7">
        <f t="shared" si="221"/>
        <v>45</v>
      </c>
      <c r="O1411" s="7">
        <f t="shared" si="222"/>
        <v>0</v>
      </c>
      <c r="P1411" s="7">
        <f t="shared" si="223"/>
        <v>33</v>
      </c>
      <c r="Q1411" s="8">
        <f t="shared" ref="Q1411:Q1474" si="224">0.35*M1411+N1411*0.35+O1411*0.15+P1411*0.15</f>
        <v>38.200000000000003</v>
      </c>
      <c r="R1411" s="8">
        <f t="shared" ref="R1411:R1474" si="225">M1411*0.2+N1411*0.2+O1411*0.35+P1411*0.25</f>
        <v>27.25</v>
      </c>
      <c r="S1411" s="8">
        <f t="shared" ref="S1411:S1474" si="226">M1411*0.15+N1411*0.15+O1411*0.25+P1411*0.45</f>
        <v>29.1</v>
      </c>
      <c r="T1411" s="8">
        <f t="shared" ref="T1411:T1474" si="227">0.25*SUM(M1411:P1411)</f>
        <v>32</v>
      </c>
      <c r="U1411" s="7">
        <f t="shared" ref="U1411:U1474" si="228">SUM(Q1411:S1411)/3</f>
        <v>31.516666666666669</v>
      </c>
      <c r="V1411" s="7">
        <f t="shared" ref="V1411:V1474" si="229">SUM(Q1411:T1411)/4</f>
        <v>31.637500000000003</v>
      </c>
    </row>
    <row r="1412" spans="1:22" ht="13.5" x14ac:dyDescent="0.25">
      <c r="A1412" s="3">
        <f>RSI!A1412</f>
        <v>44761</v>
      </c>
      <c r="B1412" s="2">
        <f>RSI!B1412</f>
        <v>2.1800000000000002</v>
      </c>
      <c r="C1412" s="2">
        <f>RSI!I1412</f>
        <v>27.687607086965713</v>
      </c>
      <c r="D1412" s="2">
        <f>MACD!E1412</f>
        <v>-4.7638207778946118E-3</v>
      </c>
      <c r="E1412" s="2">
        <f>MACD!F1412</f>
        <v>-3.8834736456201113E-3</v>
      </c>
      <c r="F1412" s="2">
        <f>'Moving Avg'!D1412</f>
        <v>2.1800000000000002</v>
      </c>
      <c r="G1412" s="2">
        <f>'Moving Avg'!F1412</f>
        <v>2.1800000000000002</v>
      </c>
      <c r="H1412" s="2">
        <f>'Moving Avg'!G1412</f>
        <v>2.2050000000000027</v>
      </c>
      <c r="I1412" s="2">
        <f>'Moving Avg'!H1412</f>
        <v>2.2389499999999982</v>
      </c>
      <c r="J1412" s="5" t="str">
        <f>OBV!F1412</f>
        <v>NEUTRAL</v>
      </c>
      <c r="K1412" s="5" t="str">
        <f>OBV!G1412</f>
        <v>NEUTRAL</v>
      </c>
      <c r="L1412" s="5" t="str">
        <f>OBV!H1412</f>
        <v>NEUTRAL</v>
      </c>
      <c r="M1412" s="7">
        <f t="shared" si="220"/>
        <v>50</v>
      </c>
      <c r="N1412" s="7">
        <f t="shared" si="221"/>
        <v>45</v>
      </c>
      <c r="O1412" s="7">
        <f t="shared" si="222"/>
        <v>0</v>
      </c>
      <c r="P1412" s="7">
        <f t="shared" si="223"/>
        <v>33</v>
      </c>
      <c r="Q1412" s="8">
        <f t="shared" si="224"/>
        <v>38.200000000000003</v>
      </c>
      <c r="R1412" s="8">
        <f t="shared" si="225"/>
        <v>27.25</v>
      </c>
      <c r="S1412" s="8">
        <f t="shared" si="226"/>
        <v>29.1</v>
      </c>
      <c r="T1412" s="8">
        <f t="shared" si="227"/>
        <v>32</v>
      </c>
      <c r="U1412" s="7">
        <f t="shared" si="228"/>
        <v>31.516666666666669</v>
      </c>
      <c r="V1412" s="7">
        <f t="shared" si="229"/>
        <v>31.637500000000003</v>
      </c>
    </row>
    <row r="1413" spans="1:22" ht="13.5" x14ac:dyDescent="0.25">
      <c r="A1413" s="3">
        <f>RSI!A1413</f>
        <v>44762</v>
      </c>
      <c r="B1413" s="2">
        <f>RSI!B1413</f>
        <v>2.1800000000000002</v>
      </c>
      <c r="C1413" s="2">
        <f>RSI!I1413</f>
        <v>27.687607086965713</v>
      </c>
      <c r="D1413" s="2">
        <f>MACD!E1413</f>
        <v>-4.6677503675058851E-3</v>
      </c>
      <c r="E1413" s="2">
        <f>MACD!F1413</f>
        <v>-4.0403289899972666E-3</v>
      </c>
      <c r="F1413" s="2">
        <f>'Moving Avg'!D1413</f>
        <v>2.1800000000000002</v>
      </c>
      <c r="G1413" s="2">
        <f>'Moving Avg'!F1413</f>
        <v>2.1800000000000002</v>
      </c>
      <c r="H1413" s="2">
        <f>'Moving Avg'!G1413</f>
        <v>2.2042000000000028</v>
      </c>
      <c r="I1413" s="2">
        <f>'Moving Avg'!H1413</f>
        <v>2.2397499999999986</v>
      </c>
      <c r="J1413" s="5" t="str">
        <f>OBV!F1413</f>
        <v>NEUTRAL</v>
      </c>
      <c r="K1413" s="5" t="str">
        <f>OBV!G1413</f>
        <v>NEUTRAL</v>
      </c>
      <c r="L1413" s="5" t="str">
        <f>OBV!H1413</f>
        <v>NEUTRAL</v>
      </c>
      <c r="M1413" s="7">
        <f t="shared" si="220"/>
        <v>50</v>
      </c>
      <c r="N1413" s="7">
        <f t="shared" si="221"/>
        <v>45</v>
      </c>
      <c r="O1413" s="7">
        <f t="shared" si="222"/>
        <v>0</v>
      </c>
      <c r="P1413" s="7">
        <f t="shared" si="223"/>
        <v>33</v>
      </c>
      <c r="Q1413" s="8">
        <f t="shared" si="224"/>
        <v>38.200000000000003</v>
      </c>
      <c r="R1413" s="8">
        <f t="shared" si="225"/>
        <v>27.25</v>
      </c>
      <c r="S1413" s="8">
        <f t="shared" si="226"/>
        <v>29.1</v>
      </c>
      <c r="T1413" s="8">
        <f t="shared" si="227"/>
        <v>32</v>
      </c>
      <c r="U1413" s="7">
        <f t="shared" si="228"/>
        <v>31.516666666666669</v>
      </c>
      <c r="V1413" s="7">
        <f t="shared" si="229"/>
        <v>31.637500000000003</v>
      </c>
    </row>
    <row r="1414" spans="1:22" ht="13.5" x14ac:dyDescent="0.25">
      <c r="A1414" s="3">
        <f>RSI!A1414</f>
        <v>44763</v>
      </c>
      <c r="B1414" s="2">
        <f>RSI!B1414</f>
        <v>2.1800000000000002</v>
      </c>
      <c r="C1414" s="2">
        <f>RSI!I1414</f>
        <v>27.687607086965713</v>
      </c>
      <c r="D1414" s="2">
        <f>MACD!E1414</f>
        <v>-4.5392877910757079E-3</v>
      </c>
      <c r="E1414" s="2">
        <f>MACD!F1414</f>
        <v>-4.1401207502129549E-3</v>
      </c>
      <c r="F1414" s="2">
        <f>'Moving Avg'!D1414</f>
        <v>2.1800000000000002</v>
      </c>
      <c r="G1414" s="2">
        <f>'Moving Avg'!F1414</f>
        <v>2.1800000000000002</v>
      </c>
      <c r="H1414" s="2">
        <f>'Moving Avg'!G1414</f>
        <v>2.2034000000000029</v>
      </c>
      <c r="I1414" s="2">
        <f>'Moving Avg'!H1414</f>
        <v>2.2405499999999985</v>
      </c>
      <c r="J1414" s="5" t="str">
        <f>OBV!F1414</f>
        <v>NEUTRAL</v>
      </c>
      <c r="K1414" s="5" t="str">
        <f>OBV!G1414</f>
        <v>NEUTRAL</v>
      </c>
      <c r="L1414" s="5" t="str">
        <f>OBV!H1414</f>
        <v>NEUTRAL</v>
      </c>
      <c r="M1414" s="7">
        <f t="shared" si="220"/>
        <v>50</v>
      </c>
      <c r="N1414" s="7">
        <f t="shared" si="221"/>
        <v>45</v>
      </c>
      <c r="O1414" s="7">
        <f t="shared" si="222"/>
        <v>0</v>
      </c>
      <c r="P1414" s="7">
        <f t="shared" si="223"/>
        <v>33</v>
      </c>
      <c r="Q1414" s="8">
        <f t="shared" si="224"/>
        <v>38.200000000000003</v>
      </c>
      <c r="R1414" s="8">
        <f t="shared" si="225"/>
        <v>27.25</v>
      </c>
      <c r="S1414" s="8">
        <f t="shared" si="226"/>
        <v>29.1</v>
      </c>
      <c r="T1414" s="8">
        <f t="shared" si="227"/>
        <v>32</v>
      </c>
      <c r="U1414" s="7">
        <f t="shared" si="228"/>
        <v>31.516666666666669</v>
      </c>
      <c r="V1414" s="7">
        <f t="shared" si="229"/>
        <v>31.637500000000003</v>
      </c>
    </row>
    <row r="1415" spans="1:22" ht="13.5" x14ac:dyDescent="0.25">
      <c r="A1415" s="3">
        <f>RSI!A1415</f>
        <v>44764</v>
      </c>
      <c r="B1415" s="2">
        <f>RSI!B1415</f>
        <v>2.1800000000000002</v>
      </c>
      <c r="C1415" s="2">
        <f>RSI!I1415</f>
        <v>27.687607086965713</v>
      </c>
      <c r="D1415" s="2">
        <f>MACD!E1415</f>
        <v>-4.3869106979630423E-3</v>
      </c>
      <c r="E1415" s="2">
        <f>MACD!F1415</f>
        <v>-4.1894787397629722E-3</v>
      </c>
      <c r="F1415" s="2">
        <f>'Moving Avg'!D1415</f>
        <v>2.1800000000000002</v>
      </c>
      <c r="G1415" s="2">
        <f>'Moving Avg'!F1415</f>
        <v>2.1800000000000002</v>
      </c>
      <c r="H1415" s="2">
        <f>'Moving Avg'!G1415</f>
        <v>2.2008000000000028</v>
      </c>
      <c r="I1415" s="2">
        <f>'Moving Avg'!H1415</f>
        <v>2.2414499999999991</v>
      </c>
      <c r="J1415" s="5" t="str">
        <f>OBV!F1415</f>
        <v>NEUTRAL</v>
      </c>
      <c r="K1415" s="5" t="str">
        <f>OBV!G1415</f>
        <v>NEUTRAL</v>
      </c>
      <c r="L1415" s="5" t="str">
        <f>OBV!H1415</f>
        <v>NEUTRAL</v>
      </c>
      <c r="M1415" s="7">
        <f t="shared" si="220"/>
        <v>50</v>
      </c>
      <c r="N1415" s="7">
        <f t="shared" si="221"/>
        <v>45</v>
      </c>
      <c r="O1415" s="7">
        <f t="shared" si="222"/>
        <v>0</v>
      </c>
      <c r="P1415" s="7">
        <f t="shared" si="223"/>
        <v>33</v>
      </c>
      <c r="Q1415" s="8">
        <f t="shared" si="224"/>
        <v>38.200000000000003</v>
      </c>
      <c r="R1415" s="8">
        <f t="shared" si="225"/>
        <v>27.25</v>
      </c>
      <c r="S1415" s="8">
        <f t="shared" si="226"/>
        <v>29.1</v>
      </c>
      <c r="T1415" s="8">
        <f t="shared" si="227"/>
        <v>32</v>
      </c>
      <c r="U1415" s="7">
        <f t="shared" si="228"/>
        <v>31.516666666666669</v>
      </c>
      <c r="V1415" s="7">
        <f t="shared" si="229"/>
        <v>31.637500000000003</v>
      </c>
    </row>
    <row r="1416" spans="1:22" ht="13.5" x14ac:dyDescent="0.25">
      <c r="A1416" s="3">
        <f>RSI!A1416</f>
        <v>44768</v>
      </c>
      <c r="B1416" s="2">
        <f>RSI!B1416</f>
        <v>2.1800000000000002</v>
      </c>
      <c r="C1416" s="2">
        <f>RSI!I1416</f>
        <v>27.687607086965713</v>
      </c>
      <c r="D1416" s="2">
        <f>MACD!E1416</f>
        <v>-4.217533651245553E-3</v>
      </c>
      <c r="E1416" s="2">
        <f>MACD!F1416</f>
        <v>-4.1950897220594885E-3</v>
      </c>
      <c r="F1416" s="2">
        <f>'Moving Avg'!D1416</f>
        <v>2.1800000000000002</v>
      </c>
      <c r="G1416" s="2">
        <f>'Moving Avg'!F1416</f>
        <v>2.1800000000000002</v>
      </c>
      <c r="H1416" s="2">
        <f>'Moving Avg'!G1416</f>
        <v>2.198200000000003</v>
      </c>
      <c r="I1416" s="2">
        <f>'Moving Avg'!H1416</f>
        <v>2.2423499999999992</v>
      </c>
      <c r="J1416" s="5" t="str">
        <f>OBV!F1416</f>
        <v>NEUTRAL</v>
      </c>
      <c r="K1416" s="5" t="str">
        <f>OBV!G1416</f>
        <v>NEUTRAL</v>
      </c>
      <c r="L1416" s="5" t="str">
        <f>OBV!H1416</f>
        <v>NEUTRAL</v>
      </c>
      <c r="M1416" s="7">
        <f t="shared" si="220"/>
        <v>50</v>
      </c>
      <c r="N1416" s="7">
        <f t="shared" si="221"/>
        <v>45</v>
      </c>
      <c r="O1416" s="7">
        <f t="shared" si="222"/>
        <v>0</v>
      </c>
      <c r="P1416" s="7">
        <f t="shared" si="223"/>
        <v>33</v>
      </c>
      <c r="Q1416" s="8">
        <f t="shared" si="224"/>
        <v>38.200000000000003</v>
      </c>
      <c r="R1416" s="8">
        <f t="shared" si="225"/>
        <v>27.25</v>
      </c>
      <c r="S1416" s="8">
        <f t="shared" si="226"/>
        <v>29.1</v>
      </c>
      <c r="T1416" s="8">
        <f t="shared" si="227"/>
        <v>32</v>
      </c>
      <c r="U1416" s="7">
        <f t="shared" si="228"/>
        <v>31.516666666666669</v>
      </c>
      <c r="V1416" s="7">
        <f t="shared" si="229"/>
        <v>31.637500000000003</v>
      </c>
    </row>
    <row r="1417" spans="1:22" ht="13.5" x14ac:dyDescent="0.25">
      <c r="A1417" s="3">
        <f>RSI!A1417</f>
        <v>44769</v>
      </c>
      <c r="B1417" s="2">
        <f>RSI!B1417</f>
        <v>2.09</v>
      </c>
      <c r="C1417" s="2">
        <f>RSI!I1417</f>
        <v>3.8756389348405378</v>
      </c>
      <c r="D1417" s="2">
        <f>MACD!E1417</f>
        <v>2.6298988913535659E-3</v>
      </c>
      <c r="E1417" s="2">
        <f>MACD!F1417</f>
        <v>-2.8300919993768776E-3</v>
      </c>
      <c r="F1417" s="2">
        <f>'Moving Avg'!D1417</f>
        <v>2.1619999999999999</v>
      </c>
      <c r="G1417" s="2">
        <f>'Moving Avg'!F1417</f>
        <v>2.1755000000000004</v>
      </c>
      <c r="H1417" s="2">
        <f>'Moving Avg'!G1417</f>
        <v>2.1938000000000026</v>
      </c>
      <c r="I1417" s="2">
        <f>'Moving Avg'!H1417</f>
        <v>2.242799999999999</v>
      </c>
      <c r="J1417" s="5" t="str">
        <f>OBV!F1417</f>
        <v>NEUTRAL</v>
      </c>
      <c r="K1417" s="5" t="str">
        <f>OBV!G1417</f>
        <v>NEUTRAL</v>
      </c>
      <c r="L1417" s="5" t="str">
        <f>OBV!H1417</f>
        <v>NEUTRAL</v>
      </c>
      <c r="M1417" s="7">
        <f t="shared" si="220"/>
        <v>50</v>
      </c>
      <c r="N1417" s="7">
        <f t="shared" si="221"/>
        <v>0</v>
      </c>
      <c r="O1417" s="7">
        <f t="shared" si="222"/>
        <v>0</v>
      </c>
      <c r="P1417" s="7">
        <f t="shared" si="223"/>
        <v>33</v>
      </c>
      <c r="Q1417" s="8">
        <f t="shared" si="224"/>
        <v>22.45</v>
      </c>
      <c r="R1417" s="8">
        <f t="shared" si="225"/>
        <v>18.25</v>
      </c>
      <c r="S1417" s="8">
        <f t="shared" si="226"/>
        <v>22.35</v>
      </c>
      <c r="T1417" s="8">
        <f t="shared" si="227"/>
        <v>20.75</v>
      </c>
      <c r="U1417" s="7">
        <f t="shared" si="228"/>
        <v>21.016666666666669</v>
      </c>
      <c r="V1417" s="7">
        <f t="shared" si="229"/>
        <v>20.950000000000003</v>
      </c>
    </row>
    <row r="1418" spans="1:22" ht="13.5" x14ac:dyDescent="0.25">
      <c r="A1418" s="3">
        <f>RSI!A1418</f>
        <v>44770</v>
      </c>
      <c r="B1418" s="2">
        <f>RSI!B1418</f>
        <v>2.08</v>
      </c>
      <c r="C1418" s="2">
        <f>RSI!I1418</f>
        <v>3.5140161421082325</v>
      </c>
      <c r="D1418" s="2">
        <f>MACD!E1418</f>
        <v>9.7311078761093128E-3</v>
      </c>
      <c r="E1418" s="2">
        <f>MACD!F1418</f>
        <v>-3.1785202427963926E-4</v>
      </c>
      <c r="F1418" s="2">
        <f>'Moving Avg'!D1418</f>
        <v>2.1420000000000003</v>
      </c>
      <c r="G1418" s="2">
        <f>'Moving Avg'!F1418</f>
        <v>2.1704999999999997</v>
      </c>
      <c r="H1418" s="2">
        <f>'Moving Avg'!G1418</f>
        <v>2.1892000000000023</v>
      </c>
      <c r="I1418" s="2">
        <f>'Moving Avg'!H1418</f>
        <v>2.2428999999999992</v>
      </c>
      <c r="J1418" s="5" t="str">
        <f>OBV!F1418</f>
        <v>BEARISH</v>
      </c>
      <c r="K1418" s="5" t="str">
        <f>OBV!G1418</f>
        <v>NEUTRAL</v>
      </c>
      <c r="L1418" s="5" t="str">
        <f>OBV!H1418</f>
        <v>CONFIRMED BEARISH</v>
      </c>
      <c r="M1418" s="7">
        <f t="shared" si="220"/>
        <v>50</v>
      </c>
      <c r="N1418" s="7">
        <f t="shared" si="221"/>
        <v>0</v>
      </c>
      <c r="O1418" s="7">
        <f t="shared" si="222"/>
        <v>0</v>
      </c>
      <c r="P1418" s="7">
        <f t="shared" si="223"/>
        <v>16.5</v>
      </c>
      <c r="Q1418" s="8">
        <f t="shared" si="224"/>
        <v>19.975000000000001</v>
      </c>
      <c r="R1418" s="8">
        <f t="shared" si="225"/>
        <v>14.125</v>
      </c>
      <c r="S1418" s="8">
        <f t="shared" si="226"/>
        <v>14.925000000000001</v>
      </c>
      <c r="T1418" s="8">
        <f t="shared" si="227"/>
        <v>16.625</v>
      </c>
      <c r="U1418" s="7">
        <f t="shared" si="228"/>
        <v>16.341666666666669</v>
      </c>
      <c r="V1418" s="7">
        <f t="shared" si="229"/>
        <v>16.412500000000001</v>
      </c>
    </row>
    <row r="1419" spans="1:22" ht="13.5" x14ac:dyDescent="0.25">
      <c r="A1419" s="3">
        <f>RSI!A1419</f>
        <v>44771</v>
      </c>
      <c r="B1419" s="2">
        <f>RSI!B1419</f>
        <v>2.08</v>
      </c>
      <c r="C1419" s="2">
        <f>RSI!I1419</f>
        <v>3.5140161421082325</v>
      </c>
      <c r="D1419" s="2">
        <f>MACD!E1419</f>
        <v>1.6323438472415575E-2</v>
      </c>
      <c r="E1419" s="2">
        <f>MACD!F1419</f>
        <v>3.0104060750594038E-3</v>
      </c>
      <c r="F1419" s="2">
        <f>'Moving Avg'!D1419</f>
        <v>2.1220000000000003</v>
      </c>
      <c r="G1419" s="2">
        <f>'Moving Avg'!F1419</f>
        <v>2.1655000000000002</v>
      </c>
      <c r="H1419" s="2">
        <f>'Moving Avg'!G1419</f>
        <v>2.1846000000000023</v>
      </c>
      <c r="I1419" s="2">
        <f>'Moving Avg'!H1419</f>
        <v>2.242999999999999</v>
      </c>
      <c r="J1419" s="5" t="str">
        <f>OBV!F1419</f>
        <v>BEARISH</v>
      </c>
      <c r="K1419" s="5" t="str">
        <f>OBV!G1419</f>
        <v>NEUTRAL</v>
      </c>
      <c r="L1419" s="5" t="str">
        <f>OBV!H1419</f>
        <v>CONFIRMED BEARISH</v>
      </c>
      <c r="M1419" s="7">
        <f t="shared" si="220"/>
        <v>50</v>
      </c>
      <c r="N1419" s="7">
        <f t="shared" si="221"/>
        <v>0</v>
      </c>
      <c r="O1419" s="7">
        <f t="shared" si="222"/>
        <v>0</v>
      </c>
      <c r="P1419" s="7">
        <f t="shared" si="223"/>
        <v>16.5</v>
      </c>
      <c r="Q1419" s="8">
        <f t="shared" si="224"/>
        <v>19.975000000000001</v>
      </c>
      <c r="R1419" s="8">
        <f t="shared" si="225"/>
        <v>14.125</v>
      </c>
      <c r="S1419" s="8">
        <f t="shared" si="226"/>
        <v>14.925000000000001</v>
      </c>
      <c r="T1419" s="8">
        <f t="shared" si="227"/>
        <v>16.625</v>
      </c>
      <c r="U1419" s="7">
        <f t="shared" si="228"/>
        <v>16.341666666666669</v>
      </c>
      <c r="V1419" s="7">
        <f t="shared" si="229"/>
        <v>16.412500000000001</v>
      </c>
    </row>
    <row r="1420" spans="1:22" ht="13.5" x14ac:dyDescent="0.25">
      <c r="A1420" s="3">
        <f>RSI!A1420</f>
        <v>44774</v>
      </c>
      <c r="B1420" s="2">
        <f>RSI!B1420</f>
        <v>2.08</v>
      </c>
      <c r="C1420" s="2">
        <f>RSI!I1420</f>
        <v>3.5140161421082325</v>
      </c>
      <c r="D1420" s="2">
        <f>MACD!E1420</f>
        <v>2.2441948900035591E-2</v>
      </c>
      <c r="E1420" s="2">
        <f>MACD!F1420</f>
        <v>6.8967146400546412E-3</v>
      </c>
      <c r="F1420" s="2">
        <f>'Moving Avg'!D1420</f>
        <v>2.1019999999999999</v>
      </c>
      <c r="G1420" s="2">
        <f>'Moving Avg'!F1420</f>
        <v>2.1604999999999999</v>
      </c>
      <c r="H1420" s="2">
        <f>'Moving Avg'!G1420</f>
        <v>2.1820000000000022</v>
      </c>
      <c r="I1420" s="2">
        <f>'Moving Avg'!H1420</f>
        <v>2.2430999999999988</v>
      </c>
      <c r="J1420" s="5" t="str">
        <f>OBV!F1420</f>
        <v>BEARISH</v>
      </c>
      <c r="K1420" s="5" t="str">
        <f>OBV!G1420</f>
        <v>NEUTRAL</v>
      </c>
      <c r="L1420" s="5" t="str">
        <f>OBV!H1420</f>
        <v>CONFIRMED BEARISH</v>
      </c>
      <c r="M1420" s="7">
        <f t="shared" si="220"/>
        <v>50</v>
      </c>
      <c r="N1420" s="7">
        <f t="shared" si="221"/>
        <v>0</v>
      </c>
      <c r="O1420" s="7">
        <f t="shared" si="222"/>
        <v>0</v>
      </c>
      <c r="P1420" s="7">
        <f t="shared" si="223"/>
        <v>16.5</v>
      </c>
      <c r="Q1420" s="8">
        <f t="shared" si="224"/>
        <v>19.975000000000001</v>
      </c>
      <c r="R1420" s="8">
        <f t="shared" si="225"/>
        <v>14.125</v>
      </c>
      <c r="S1420" s="8">
        <f t="shared" si="226"/>
        <v>14.925000000000001</v>
      </c>
      <c r="T1420" s="8">
        <f t="shared" si="227"/>
        <v>16.625</v>
      </c>
      <c r="U1420" s="7">
        <f t="shared" si="228"/>
        <v>16.341666666666669</v>
      </c>
      <c r="V1420" s="7">
        <f t="shared" si="229"/>
        <v>16.412500000000001</v>
      </c>
    </row>
    <row r="1421" spans="1:22" ht="13.5" x14ac:dyDescent="0.25">
      <c r="A1421" s="3">
        <f>RSI!A1421</f>
        <v>44775</v>
      </c>
      <c r="B1421" s="2">
        <f>RSI!B1421</f>
        <v>2.08</v>
      </c>
      <c r="C1421" s="2">
        <f>RSI!I1421</f>
        <v>3.5140161421082325</v>
      </c>
      <c r="D1421" s="2">
        <f>MACD!E1421</f>
        <v>2.8119506085207302E-2</v>
      </c>
      <c r="E1421" s="2">
        <f>MACD!F1421</f>
        <v>1.1141272929085174E-2</v>
      </c>
      <c r="F1421" s="2">
        <f>'Moving Avg'!D1421</f>
        <v>2.0819999999999999</v>
      </c>
      <c r="G1421" s="2">
        <f>'Moving Avg'!F1421</f>
        <v>2.1555</v>
      </c>
      <c r="H1421" s="2">
        <f>'Moving Avg'!G1421</f>
        <v>2.1794000000000024</v>
      </c>
      <c r="I1421" s="2">
        <f>'Moving Avg'!H1421</f>
        <v>2.2427499999999991</v>
      </c>
      <c r="J1421" s="5" t="str">
        <f>OBV!F1421</f>
        <v>BEARISH</v>
      </c>
      <c r="K1421" s="5" t="str">
        <f>OBV!G1421</f>
        <v>NEUTRAL</v>
      </c>
      <c r="L1421" s="5" t="str">
        <f>OBV!H1421</f>
        <v>CONFIRMED BEARISH</v>
      </c>
      <c r="M1421" s="7">
        <f t="shared" si="220"/>
        <v>50</v>
      </c>
      <c r="N1421" s="7">
        <f t="shared" si="221"/>
        <v>0</v>
      </c>
      <c r="O1421" s="7">
        <f t="shared" si="222"/>
        <v>0</v>
      </c>
      <c r="P1421" s="7">
        <f t="shared" si="223"/>
        <v>16.5</v>
      </c>
      <c r="Q1421" s="8">
        <f t="shared" si="224"/>
        <v>19.975000000000001</v>
      </c>
      <c r="R1421" s="8">
        <f t="shared" si="225"/>
        <v>14.125</v>
      </c>
      <c r="S1421" s="8">
        <f t="shared" si="226"/>
        <v>14.925000000000001</v>
      </c>
      <c r="T1421" s="8">
        <f t="shared" si="227"/>
        <v>16.625</v>
      </c>
      <c r="U1421" s="7">
        <f t="shared" si="228"/>
        <v>16.341666666666669</v>
      </c>
      <c r="V1421" s="7">
        <f t="shared" si="229"/>
        <v>16.412500000000001</v>
      </c>
    </row>
    <row r="1422" spans="1:22" ht="13.5" x14ac:dyDescent="0.25">
      <c r="A1422" s="3">
        <f>RSI!A1422</f>
        <v>44776</v>
      </c>
      <c r="B1422" s="2">
        <f>RSI!B1422</f>
        <v>2.08</v>
      </c>
      <c r="C1422" s="2">
        <f>RSI!I1422</f>
        <v>3.5140161421082325</v>
      </c>
      <c r="D1422" s="2">
        <f>MACD!E1422</f>
        <v>3.3386885576891956E-2</v>
      </c>
      <c r="E1422" s="2">
        <f>MACD!F1422</f>
        <v>1.559039545864653E-2</v>
      </c>
      <c r="F1422" s="2">
        <f>'Moving Avg'!D1422</f>
        <v>2.08</v>
      </c>
      <c r="G1422" s="2">
        <f>'Moving Avg'!F1422</f>
        <v>2.1504999999999996</v>
      </c>
      <c r="H1422" s="2">
        <f>'Moving Avg'!G1422</f>
        <v>2.1768000000000018</v>
      </c>
      <c r="I1422" s="2">
        <f>'Moving Avg'!H1422</f>
        <v>2.2423999999999991</v>
      </c>
      <c r="J1422" s="5" t="str">
        <f>OBV!F1422</f>
        <v>BEARISH</v>
      </c>
      <c r="K1422" s="5" t="str">
        <f>OBV!G1422</f>
        <v>NEUTRAL</v>
      </c>
      <c r="L1422" s="5" t="str">
        <f>OBV!H1422</f>
        <v>CONFIRMED BEARISH</v>
      </c>
      <c r="M1422" s="7">
        <f t="shared" si="220"/>
        <v>50</v>
      </c>
      <c r="N1422" s="7">
        <f t="shared" si="221"/>
        <v>0</v>
      </c>
      <c r="O1422" s="7">
        <f t="shared" si="222"/>
        <v>0</v>
      </c>
      <c r="P1422" s="7">
        <f t="shared" si="223"/>
        <v>16.5</v>
      </c>
      <c r="Q1422" s="8">
        <f t="shared" si="224"/>
        <v>19.975000000000001</v>
      </c>
      <c r="R1422" s="8">
        <f t="shared" si="225"/>
        <v>14.125</v>
      </c>
      <c r="S1422" s="8">
        <f t="shared" si="226"/>
        <v>14.925000000000001</v>
      </c>
      <c r="T1422" s="8">
        <f t="shared" si="227"/>
        <v>16.625</v>
      </c>
      <c r="U1422" s="7">
        <f t="shared" si="228"/>
        <v>16.341666666666669</v>
      </c>
      <c r="V1422" s="7">
        <f t="shared" si="229"/>
        <v>16.412500000000001</v>
      </c>
    </row>
    <row r="1423" spans="1:22" ht="13.5" x14ac:dyDescent="0.25">
      <c r="A1423" s="3">
        <f>RSI!A1423</f>
        <v>44777</v>
      </c>
      <c r="B1423" s="2">
        <f>RSI!B1423</f>
        <v>2.08</v>
      </c>
      <c r="C1423" s="2">
        <f>RSI!I1423</f>
        <v>3.5140161421082325</v>
      </c>
      <c r="D1423" s="2">
        <f>MACD!E1423</f>
        <v>3.8272873662093421E-2</v>
      </c>
      <c r="E1423" s="2">
        <f>MACD!F1423</f>
        <v>2.0126891099335908E-2</v>
      </c>
      <c r="F1423" s="2">
        <f>'Moving Avg'!D1423</f>
        <v>2.08</v>
      </c>
      <c r="G1423" s="2">
        <f>'Moving Avg'!F1423</f>
        <v>2.1454999999999993</v>
      </c>
      <c r="H1423" s="2">
        <f>'Moving Avg'!G1423</f>
        <v>2.1742000000000017</v>
      </c>
      <c r="I1423" s="2">
        <f>'Moving Avg'!H1423</f>
        <v>2.242049999999999</v>
      </c>
      <c r="J1423" s="5" t="str">
        <f>OBV!F1423</f>
        <v>NEUTRAL</v>
      </c>
      <c r="K1423" s="5" t="str">
        <f>OBV!G1423</f>
        <v>NEUTRAL</v>
      </c>
      <c r="L1423" s="5" t="str">
        <f>OBV!H1423</f>
        <v>NEUTRAL</v>
      </c>
      <c r="M1423" s="7">
        <f t="shared" si="220"/>
        <v>50</v>
      </c>
      <c r="N1423" s="7">
        <f t="shared" si="221"/>
        <v>0</v>
      </c>
      <c r="O1423" s="7">
        <f t="shared" si="222"/>
        <v>0</v>
      </c>
      <c r="P1423" s="7">
        <f t="shared" si="223"/>
        <v>33</v>
      </c>
      <c r="Q1423" s="8">
        <f t="shared" si="224"/>
        <v>22.45</v>
      </c>
      <c r="R1423" s="8">
        <f t="shared" si="225"/>
        <v>18.25</v>
      </c>
      <c r="S1423" s="8">
        <f t="shared" si="226"/>
        <v>22.35</v>
      </c>
      <c r="T1423" s="8">
        <f t="shared" si="227"/>
        <v>20.75</v>
      </c>
      <c r="U1423" s="7">
        <f t="shared" si="228"/>
        <v>21.016666666666669</v>
      </c>
      <c r="V1423" s="7">
        <f t="shared" si="229"/>
        <v>20.950000000000003</v>
      </c>
    </row>
    <row r="1424" spans="1:22" ht="13.5" x14ac:dyDescent="0.25">
      <c r="A1424" s="3">
        <f>RSI!A1424</f>
        <v>44778</v>
      </c>
      <c r="B1424" s="2">
        <f>RSI!B1424</f>
        <v>2.08</v>
      </c>
      <c r="C1424" s="2">
        <f>RSI!I1424</f>
        <v>3.5140161421082325</v>
      </c>
      <c r="D1424" s="2">
        <f>MACD!E1424</f>
        <v>4.2804370040390172E-2</v>
      </c>
      <c r="E1424" s="2">
        <f>MACD!F1424</f>
        <v>2.4662386887546763E-2</v>
      </c>
      <c r="F1424" s="2">
        <f>'Moving Avg'!D1424</f>
        <v>2.08</v>
      </c>
      <c r="G1424" s="2">
        <f>'Moving Avg'!F1424</f>
        <v>2.1404999999999994</v>
      </c>
      <c r="H1424" s="2">
        <f>'Moving Avg'!G1424</f>
        <v>2.1716000000000015</v>
      </c>
      <c r="I1424" s="2">
        <f>'Moving Avg'!H1424</f>
        <v>2.2416999999999989</v>
      </c>
      <c r="J1424" s="5" t="str">
        <f>OBV!F1424</f>
        <v>NEUTRAL</v>
      </c>
      <c r="K1424" s="5" t="str">
        <f>OBV!G1424</f>
        <v>NEUTRAL</v>
      </c>
      <c r="L1424" s="5" t="str">
        <f>OBV!H1424</f>
        <v>NEUTRAL</v>
      </c>
      <c r="M1424" s="7">
        <f t="shared" si="220"/>
        <v>50</v>
      </c>
      <c r="N1424" s="7">
        <f t="shared" si="221"/>
        <v>0</v>
      </c>
      <c r="O1424" s="7">
        <f t="shared" si="222"/>
        <v>0</v>
      </c>
      <c r="P1424" s="7">
        <f t="shared" si="223"/>
        <v>33</v>
      </c>
      <c r="Q1424" s="8">
        <f t="shared" si="224"/>
        <v>22.45</v>
      </c>
      <c r="R1424" s="8">
        <f t="shared" si="225"/>
        <v>18.25</v>
      </c>
      <c r="S1424" s="8">
        <f t="shared" si="226"/>
        <v>22.35</v>
      </c>
      <c r="T1424" s="8">
        <f t="shared" si="227"/>
        <v>20.75</v>
      </c>
      <c r="U1424" s="7">
        <f t="shared" si="228"/>
        <v>21.016666666666669</v>
      </c>
      <c r="V1424" s="7">
        <f t="shared" si="229"/>
        <v>20.950000000000003</v>
      </c>
    </row>
    <row r="1425" spans="1:22" ht="13.5" x14ac:dyDescent="0.25">
      <c r="A1425" s="3">
        <f>RSI!A1425</f>
        <v>44781</v>
      </c>
      <c r="B1425" s="2">
        <f>RSI!B1425</f>
        <v>2.08</v>
      </c>
      <c r="C1425" s="2">
        <f>RSI!I1425</f>
        <v>3.5140161421082325</v>
      </c>
      <c r="D1425" s="2">
        <f>MACD!E1425</f>
        <v>4.7006489766515447E-2</v>
      </c>
      <c r="E1425" s="2">
        <f>MACD!F1425</f>
        <v>2.9131207463340504E-2</v>
      </c>
      <c r="F1425" s="2">
        <f>'Moving Avg'!D1425</f>
        <v>2.08</v>
      </c>
      <c r="G1425" s="2">
        <f>'Moving Avg'!F1425</f>
        <v>2.1354999999999995</v>
      </c>
      <c r="H1425" s="2">
        <f>'Moving Avg'!G1425</f>
        <v>2.1690000000000014</v>
      </c>
      <c r="I1425" s="2">
        <f>'Moving Avg'!H1425</f>
        <v>2.2413499999999988</v>
      </c>
      <c r="J1425" s="5" t="str">
        <f>OBV!F1425</f>
        <v>NEUTRAL</v>
      </c>
      <c r="K1425" s="5" t="str">
        <f>OBV!G1425</f>
        <v>NEUTRAL</v>
      </c>
      <c r="L1425" s="5" t="str">
        <f>OBV!H1425</f>
        <v>NEUTRAL</v>
      </c>
      <c r="M1425" s="7">
        <f t="shared" si="220"/>
        <v>50</v>
      </c>
      <c r="N1425" s="7">
        <f t="shared" si="221"/>
        <v>0</v>
      </c>
      <c r="O1425" s="7">
        <f t="shared" si="222"/>
        <v>0</v>
      </c>
      <c r="P1425" s="7">
        <f t="shared" si="223"/>
        <v>33</v>
      </c>
      <c r="Q1425" s="8">
        <f t="shared" si="224"/>
        <v>22.45</v>
      </c>
      <c r="R1425" s="8">
        <f t="shared" si="225"/>
        <v>18.25</v>
      </c>
      <c r="S1425" s="8">
        <f t="shared" si="226"/>
        <v>22.35</v>
      </c>
      <c r="T1425" s="8">
        <f t="shared" si="227"/>
        <v>20.75</v>
      </c>
      <c r="U1425" s="7">
        <f t="shared" si="228"/>
        <v>21.016666666666669</v>
      </c>
      <c r="V1425" s="7">
        <f t="shared" si="229"/>
        <v>20.950000000000003</v>
      </c>
    </row>
    <row r="1426" spans="1:22" ht="13.5" x14ac:dyDescent="0.25">
      <c r="A1426" s="3">
        <f>RSI!A1426</f>
        <v>44782</v>
      </c>
      <c r="B1426" s="2">
        <f>RSI!B1426</f>
        <v>1.99</v>
      </c>
      <c r="C1426" s="2">
        <f>RSI!I1426</f>
        <v>1.3948597577080761</v>
      </c>
      <c r="D1426" s="2">
        <f>MACD!E1426</f>
        <v>5.7569330124402907E-2</v>
      </c>
      <c r="E1426" s="2">
        <f>MACD!F1426</f>
        <v>3.4818831995552982E-2</v>
      </c>
      <c r="F1426" s="2">
        <f>'Moving Avg'!D1426</f>
        <v>2.0620000000000003</v>
      </c>
      <c r="G1426" s="2">
        <f>'Moving Avg'!F1426</f>
        <v>2.1259999999999994</v>
      </c>
      <c r="H1426" s="2">
        <f>'Moving Avg'!G1426</f>
        <v>2.1646000000000014</v>
      </c>
      <c r="I1426" s="2">
        <f>'Moving Avg'!H1426</f>
        <v>2.2405499999999989</v>
      </c>
      <c r="J1426" s="5" t="str">
        <f>OBV!F1426</f>
        <v>NEUTRAL</v>
      </c>
      <c r="K1426" s="5" t="str">
        <f>OBV!G1426</f>
        <v>NEUTRAL</v>
      </c>
      <c r="L1426" s="5" t="str">
        <f>OBV!H1426</f>
        <v>NEUTRAL</v>
      </c>
      <c r="M1426" s="7">
        <f t="shared" si="220"/>
        <v>50</v>
      </c>
      <c r="N1426" s="7">
        <f t="shared" si="221"/>
        <v>0</v>
      </c>
      <c r="O1426" s="7">
        <f t="shared" si="222"/>
        <v>0</v>
      </c>
      <c r="P1426" s="7">
        <f t="shared" si="223"/>
        <v>33</v>
      </c>
      <c r="Q1426" s="8">
        <f t="shared" si="224"/>
        <v>22.45</v>
      </c>
      <c r="R1426" s="8">
        <f t="shared" si="225"/>
        <v>18.25</v>
      </c>
      <c r="S1426" s="8">
        <f t="shared" si="226"/>
        <v>22.35</v>
      </c>
      <c r="T1426" s="8">
        <f t="shared" si="227"/>
        <v>20.75</v>
      </c>
      <c r="U1426" s="7">
        <f t="shared" si="228"/>
        <v>21.016666666666669</v>
      </c>
      <c r="V1426" s="7">
        <f t="shared" si="229"/>
        <v>20.950000000000003</v>
      </c>
    </row>
    <row r="1427" spans="1:22" ht="13.5" x14ac:dyDescent="0.25">
      <c r="A1427" s="3">
        <f>RSI!A1427</f>
        <v>44783</v>
      </c>
      <c r="B1427" s="2">
        <f>RSI!B1427</f>
        <v>1.91</v>
      </c>
      <c r="C1427" s="2">
        <f>RSI!I1427</f>
        <v>0.88434139331430117</v>
      </c>
      <c r="D1427" s="2">
        <f>MACD!E1427</f>
        <v>5.9434013252384066E-2</v>
      </c>
      <c r="E1427" s="2">
        <f>MACD!F1427</f>
        <v>3.97418682469192E-2</v>
      </c>
      <c r="F1427" s="2">
        <f>'Moving Avg'!D1427</f>
        <v>2.028</v>
      </c>
      <c r="G1427" s="2">
        <f>'Moving Avg'!F1427</f>
        <v>2.1124999999999994</v>
      </c>
      <c r="H1427" s="2">
        <f>'Moving Avg'!G1427</f>
        <v>2.1586000000000012</v>
      </c>
      <c r="I1427" s="2">
        <f>'Moving Avg'!H1427</f>
        <v>2.2393499999999991</v>
      </c>
      <c r="J1427" s="5" t="str">
        <f>OBV!F1427</f>
        <v>NEUTRAL</v>
      </c>
      <c r="K1427" s="5" t="str">
        <f>OBV!G1427</f>
        <v>NEUTRAL</v>
      </c>
      <c r="L1427" s="5" t="str">
        <f>OBV!H1427</f>
        <v>NEUTRAL</v>
      </c>
      <c r="M1427" s="7">
        <f t="shared" si="220"/>
        <v>50</v>
      </c>
      <c r="N1427" s="7">
        <f t="shared" si="221"/>
        <v>0</v>
      </c>
      <c r="O1427" s="7">
        <f t="shared" si="222"/>
        <v>0</v>
      </c>
      <c r="P1427" s="7">
        <f t="shared" si="223"/>
        <v>33</v>
      </c>
      <c r="Q1427" s="8">
        <f t="shared" si="224"/>
        <v>22.45</v>
      </c>
      <c r="R1427" s="8">
        <f t="shared" si="225"/>
        <v>18.25</v>
      </c>
      <c r="S1427" s="8">
        <f t="shared" si="226"/>
        <v>22.35</v>
      </c>
      <c r="T1427" s="8">
        <f t="shared" si="227"/>
        <v>20.75</v>
      </c>
      <c r="U1427" s="7">
        <f t="shared" si="228"/>
        <v>21.016666666666669</v>
      </c>
      <c r="V1427" s="7">
        <f t="shared" si="229"/>
        <v>20.950000000000003</v>
      </c>
    </row>
    <row r="1428" spans="1:22" ht="13.5" x14ac:dyDescent="0.25">
      <c r="A1428" s="3">
        <f>RSI!A1428</f>
        <v>44784</v>
      </c>
      <c r="B1428" s="2">
        <f>RSI!B1428</f>
        <v>1.83</v>
      </c>
      <c r="C1428" s="2">
        <f>RSI!I1428</f>
        <v>0.63432134557308473</v>
      </c>
      <c r="D1428" s="2">
        <f>MACD!E1428</f>
        <v>6.6656383073424585E-2</v>
      </c>
      <c r="E1428" s="2">
        <f>MACD!F1428</f>
        <v>4.5124771212220277E-2</v>
      </c>
      <c r="F1428" s="2">
        <f>'Moving Avg'!D1428</f>
        <v>1.9780000000000002</v>
      </c>
      <c r="G1428" s="2">
        <f>'Moving Avg'!F1428</f>
        <v>2.0949999999999993</v>
      </c>
      <c r="H1428" s="2">
        <f>'Moving Avg'!G1428</f>
        <v>2.1510000000000007</v>
      </c>
      <c r="I1428" s="2">
        <f>'Moving Avg'!H1428</f>
        <v>2.2377499999999988</v>
      </c>
      <c r="J1428" s="5" t="str">
        <f>OBV!F1428</f>
        <v>BEARISH</v>
      </c>
      <c r="K1428" s="5" t="str">
        <f>OBV!G1428</f>
        <v>NEUTRAL</v>
      </c>
      <c r="L1428" s="5" t="str">
        <f>OBV!H1428</f>
        <v>CONFIRMED BEARISH</v>
      </c>
      <c r="M1428" s="7">
        <f t="shared" si="220"/>
        <v>50</v>
      </c>
      <c r="N1428" s="7">
        <f t="shared" si="221"/>
        <v>0</v>
      </c>
      <c r="O1428" s="7">
        <f t="shared" si="222"/>
        <v>0</v>
      </c>
      <c r="P1428" s="7">
        <f t="shared" si="223"/>
        <v>16.5</v>
      </c>
      <c r="Q1428" s="8">
        <f t="shared" si="224"/>
        <v>19.975000000000001</v>
      </c>
      <c r="R1428" s="8">
        <f t="shared" si="225"/>
        <v>14.125</v>
      </c>
      <c r="S1428" s="8">
        <f t="shared" si="226"/>
        <v>14.925000000000001</v>
      </c>
      <c r="T1428" s="8">
        <f t="shared" si="227"/>
        <v>16.625</v>
      </c>
      <c r="U1428" s="7">
        <f t="shared" si="228"/>
        <v>16.341666666666669</v>
      </c>
      <c r="V1428" s="7">
        <f t="shared" si="229"/>
        <v>16.412500000000001</v>
      </c>
    </row>
    <row r="1429" spans="1:22" ht="13.5" x14ac:dyDescent="0.25">
      <c r="A1429" s="3">
        <f>RSI!A1429</f>
        <v>44785</v>
      </c>
      <c r="B1429" s="2">
        <f>RSI!B1429</f>
        <v>1.83</v>
      </c>
      <c r="C1429" s="2">
        <f>RSI!I1429</f>
        <v>0.63432134557308473</v>
      </c>
      <c r="D1429" s="2">
        <f>MACD!E1429</f>
        <v>7.4404320875397278E-2</v>
      </c>
      <c r="E1429" s="2">
        <f>MACD!F1429</f>
        <v>5.0980681144855683E-2</v>
      </c>
      <c r="F1429" s="2">
        <f>'Moving Avg'!D1429</f>
        <v>1.9280000000000002</v>
      </c>
      <c r="G1429" s="2">
        <f>'Moving Avg'!F1429</f>
        <v>2.0774999999999992</v>
      </c>
      <c r="H1429" s="2">
        <f>'Moving Avg'!G1429</f>
        <v>2.1434000000000006</v>
      </c>
      <c r="I1429" s="2">
        <f>'Moving Avg'!H1429</f>
        <v>2.236149999999999</v>
      </c>
      <c r="J1429" s="5" t="str">
        <f>OBV!F1429</f>
        <v>BEARISH</v>
      </c>
      <c r="K1429" s="5" t="str">
        <f>OBV!G1429</f>
        <v>NEUTRAL</v>
      </c>
      <c r="L1429" s="5" t="str">
        <f>OBV!H1429</f>
        <v>CONFIRMED BEARISH</v>
      </c>
      <c r="M1429" s="7">
        <f t="shared" si="220"/>
        <v>50</v>
      </c>
      <c r="N1429" s="7">
        <f t="shared" si="221"/>
        <v>0</v>
      </c>
      <c r="O1429" s="7">
        <f t="shared" si="222"/>
        <v>0</v>
      </c>
      <c r="P1429" s="7">
        <f t="shared" si="223"/>
        <v>16.5</v>
      </c>
      <c r="Q1429" s="8">
        <f t="shared" si="224"/>
        <v>19.975000000000001</v>
      </c>
      <c r="R1429" s="8">
        <f t="shared" si="225"/>
        <v>14.125</v>
      </c>
      <c r="S1429" s="8">
        <f t="shared" si="226"/>
        <v>14.925000000000001</v>
      </c>
      <c r="T1429" s="8">
        <f t="shared" si="227"/>
        <v>16.625</v>
      </c>
      <c r="U1429" s="7">
        <f t="shared" si="228"/>
        <v>16.341666666666669</v>
      </c>
      <c r="V1429" s="7">
        <f t="shared" si="229"/>
        <v>16.412500000000001</v>
      </c>
    </row>
    <row r="1430" spans="1:22" ht="13.5" x14ac:dyDescent="0.25">
      <c r="A1430" s="3">
        <f>RSI!A1430</f>
        <v>44788</v>
      </c>
      <c r="B1430" s="2">
        <f>RSI!B1430</f>
        <v>1.9</v>
      </c>
      <c r="C1430" s="2">
        <f>RSI!I1430</f>
        <v>22.786860440972887</v>
      </c>
      <c r="D1430" s="2">
        <f>MACD!E1430</f>
        <v>7.7290547690328726E-2</v>
      </c>
      <c r="E1430" s="2">
        <f>MACD!F1430</f>
        <v>5.6242654453950297E-2</v>
      </c>
      <c r="F1430" s="2">
        <f>'Moving Avg'!D1430</f>
        <v>1.8920000000000001</v>
      </c>
      <c r="G1430" s="2">
        <f>'Moving Avg'!F1430</f>
        <v>2.063499999999999</v>
      </c>
      <c r="H1430" s="2">
        <f>'Moving Avg'!G1430</f>
        <v>2.1372000000000004</v>
      </c>
      <c r="I1430" s="2">
        <f>'Moving Avg'!H1430</f>
        <v>2.2348999999999988</v>
      </c>
      <c r="J1430" s="5" t="str">
        <f>OBV!F1430</f>
        <v>BULLISH</v>
      </c>
      <c r="K1430" s="5" t="str">
        <f>OBV!G1430</f>
        <v>NEUTRAL</v>
      </c>
      <c r="L1430" s="5" t="str">
        <f>OBV!H1430</f>
        <v>BULLISH DIVERGENCE</v>
      </c>
      <c r="M1430" s="7">
        <f t="shared" si="220"/>
        <v>50</v>
      </c>
      <c r="N1430" s="7">
        <f t="shared" si="221"/>
        <v>0</v>
      </c>
      <c r="O1430" s="7">
        <f t="shared" si="222"/>
        <v>0</v>
      </c>
      <c r="P1430" s="7">
        <f t="shared" si="223"/>
        <v>66.5</v>
      </c>
      <c r="Q1430" s="8">
        <f t="shared" si="224"/>
        <v>27.475000000000001</v>
      </c>
      <c r="R1430" s="8">
        <f t="shared" si="225"/>
        <v>26.625</v>
      </c>
      <c r="S1430" s="8">
        <f t="shared" si="226"/>
        <v>37.424999999999997</v>
      </c>
      <c r="T1430" s="8">
        <f t="shared" si="227"/>
        <v>29.125</v>
      </c>
      <c r="U1430" s="7">
        <f t="shared" si="228"/>
        <v>30.508333333333336</v>
      </c>
      <c r="V1430" s="7">
        <f t="shared" si="229"/>
        <v>30.162500000000001</v>
      </c>
    </row>
    <row r="1431" spans="1:22" ht="13.5" x14ac:dyDescent="0.25">
      <c r="A1431" s="3">
        <f>RSI!A1431</f>
        <v>44789</v>
      </c>
      <c r="B1431" s="2">
        <f>RSI!B1431</f>
        <v>1.98</v>
      </c>
      <c r="C1431" s="2">
        <f>RSI!I1431</f>
        <v>39.411551112748406</v>
      </c>
      <c r="D1431" s="2">
        <f>MACD!E1431</f>
        <v>7.4796388668519231E-2</v>
      </c>
      <c r="E1431" s="2">
        <f>MACD!F1431</f>
        <v>5.9953401296864085E-2</v>
      </c>
      <c r="F1431" s="2">
        <f>'Moving Avg'!D1431</f>
        <v>1.8900000000000001</v>
      </c>
      <c r="G1431" s="2">
        <f>'Moving Avg'!F1431</f>
        <v>2.0534999999999988</v>
      </c>
      <c r="H1431" s="2">
        <f>'Moving Avg'!G1431</f>
        <v>2.1326000000000005</v>
      </c>
      <c r="I1431" s="2">
        <f>'Moving Avg'!H1431</f>
        <v>2.234049999999999</v>
      </c>
      <c r="J1431" s="5" t="str">
        <f>OBV!F1431</f>
        <v>BULLISH</v>
      </c>
      <c r="K1431" s="5" t="str">
        <f>OBV!G1431</f>
        <v>NEUTRAL</v>
      </c>
      <c r="L1431" s="5" t="str">
        <f>OBV!H1431</f>
        <v>BULLISH DIVERGENCE</v>
      </c>
      <c r="M1431" s="7">
        <f t="shared" si="220"/>
        <v>25</v>
      </c>
      <c r="N1431" s="7">
        <f t="shared" si="221"/>
        <v>0</v>
      </c>
      <c r="O1431" s="7">
        <f t="shared" si="222"/>
        <v>0</v>
      </c>
      <c r="P1431" s="7">
        <f t="shared" si="223"/>
        <v>66.5</v>
      </c>
      <c r="Q1431" s="8">
        <f t="shared" si="224"/>
        <v>18.725000000000001</v>
      </c>
      <c r="R1431" s="8">
        <f t="shared" si="225"/>
        <v>21.625</v>
      </c>
      <c r="S1431" s="8">
        <f t="shared" si="226"/>
        <v>33.674999999999997</v>
      </c>
      <c r="T1431" s="8">
        <f t="shared" si="227"/>
        <v>22.875</v>
      </c>
      <c r="U1431" s="7">
        <f t="shared" si="228"/>
        <v>24.675000000000001</v>
      </c>
      <c r="V1431" s="7">
        <f t="shared" si="229"/>
        <v>24.225000000000001</v>
      </c>
    </row>
    <row r="1432" spans="1:22" ht="13.5" x14ac:dyDescent="0.25">
      <c r="A1432" s="3">
        <f>RSI!A1432</f>
        <v>44790</v>
      </c>
      <c r="B1432" s="2">
        <f>RSI!B1432</f>
        <v>1.98</v>
      </c>
      <c r="C1432" s="2">
        <f>RSI!I1432</f>
        <v>39.411551112748406</v>
      </c>
      <c r="D1432" s="2">
        <f>MACD!E1432</f>
        <v>7.3129496116747905E-2</v>
      </c>
      <c r="E1432" s="2">
        <f>MACD!F1432</f>
        <v>6.258862026084086E-2</v>
      </c>
      <c r="F1432" s="2">
        <f>'Moving Avg'!D1432</f>
        <v>1.9040000000000004</v>
      </c>
      <c r="G1432" s="2">
        <f>'Moving Avg'!F1432</f>
        <v>2.043499999999999</v>
      </c>
      <c r="H1432" s="2">
        <f>'Moving Avg'!G1432</f>
        <v>2.1280000000000006</v>
      </c>
      <c r="I1432" s="2">
        <f>'Moving Avg'!H1432</f>
        <v>2.2331999999999992</v>
      </c>
      <c r="J1432" s="5" t="str">
        <f>OBV!F1432</f>
        <v>BULLISH</v>
      </c>
      <c r="K1432" s="5" t="str">
        <f>OBV!G1432</f>
        <v>NEUTRAL</v>
      </c>
      <c r="L1432" s="5" t="str">
        <f>OBV!H1432</f>
        <v>CONFIRMED BULLISH</v>
      </c>
      <c r="M1432" s="7">
        <f t="shared" si="220"/>
        <v>25</v>
      </c>
      <c r="N1432" s="7">
        <f t="shared" si="221"/>
        <v>0</v>
      </c>
      <c r="O1432" s="7">
        <f t="shared" si="222"/>
        <v>0</v>
      </c>
      <c r="P1432" s="7">
        <f t="shared" si="223"/>
        <v>83.5</v>
      </c>
      <c r="Q1432" s="8">
        <f t="shared" si="224"/>
        <v>21.274999999999999</v>
      </c>
      <c r="R1432" s="8">
        <f t="shared" si="225"/>
        <v>25.875</v>
      </c>
      <c r="S1432" s="8">
        <f t="shared" si="226"/>
        <v>41.325000000000003</v>
      </c>
      <c r="T1432" s="8">
        <f t="shared" si="227"/>
        <v>27.125</v>
      </c>
      <c r="U1432" s="7">
        <f t="shared" si="228"/>
        <v>29.491666666666664</v>
      </c>
      <c r="V1432" s="7">
        <f t="shared" si="229"/>
        <v>28.9</v>
      </c>
    </row>
    <row r="1433" spans="1:22" ht="13.5" x14ac:dyDescent="0.25">
      <c r="A1433" s="3">
        <f>RSI!A1433</f>
        <v>44791</v>
      </c>
      <c r="B1433" s="2">
        <f>RSI!B1433</f>
        <v>1.98</v>
      </c>
      <c r="C1433" s="2">
        <f>RSI!I1433</f>
        <v>39.411551112748413</v>
      </c>
      <c r="D1433" s="2">
        <f>MACD!E1433</f>
        <v>7.2129742737248925E-2</v>
      </c>
      <c r="E1433" s="2">
        <f>MACD!F1433</f>
        <v>6.4496844756122482E-2</v>
      </c>
      <c r="F1433" s="2">
        <f>'Moving Avg'!D1433</f>
        <v>1.9339999999999999</v>
      </c>
      <c r="G1433" s="2">
        <f>'Moving Avg'!F1433</f>
        <v>2.0334999999999992</v>
      </c>
      <c r="H1433" s="2">
        <f>'Moving Avg'!G1433</f>
        <v>2.1234000000000002</v>
      </c>
      <c r="I1433" s="2">
        <f>'Moving Avg'!H1433</f>
        <v>2.2323499999999994</v>
      </c>
      <c r="J1433" s="5" t="str">
        <f>OBV!F1433</f>
        <v>BULLISH</v>
      </c>
      <c r="K1433" s="5" t="str">
        <f>OBV!G1433</f>
        <v>NEUTRAL</v>
      </c>
      <c r="L1433" s="5" t="str">
        <f>OBV!H1433</f>
        <v>CONFIRMED BULLISH</v>
      </c>
      <c r="M1433" s="7">
        <f t="shared" si="220"/>
        <v>25</v>
      </c>
      <c r="N1433" s="7">
        <f t="shared" si="221"/>
        <v>0</v>
      </c>
      <c r="O1433" s="7">
        <f t="shared" si="222"/>
        <v>0</v>
      </c>
      <c r="P1433" s="7">
        <f t="shared" si="223"/>
        <v>83.5</v>
      </c>
      <c r="Q1433" s="8">
        <f t="shared" si="224"/>
        <v>21.274999999999999</v>
      </c>
      <c r="R1433" s="8">
        <f t="shared" si="225"/>
        <v>25.875</v>
      </c>
      <c r="S1433" s="8">
        <f t="shared" si="226"/>
        <v>41.325000000000003</v>
      </c>
      <c r="T1433" s="8">
        <f t="shared" si="227"/>
        <v>27.125</v>
      </c>
      <c r="U1433" s="7">
        <f t="shared" si="228"/>
        <v>29.491666666666664</v>
      </c>
      <c r="V1433" s="7">
        <f t="shared" si="229"/>
        <v>28.9</v>
      </c>
    </row>
    <row r="1434" spans="1:22" ht="13.5" x14ac:dyDescent="0.25">
      <c r="A1434" s="3">
        <f>RSI!A1434</f>
        <v>44792</v>
      </c>
      <c r="B1434" s="2">
        <f>RSI!B1434</f>
        <v>1.98</v>
      </c>
      <c r="C1434" s="2">
        <f>RSI!I1434</f>
        <v>39.411551112748413</v>
      </c>
      <c r="D1434" s="2">
        <f>MACD!E1434</f>
        <v>7.1664069944339825E-2</v>
      </c>
      <c r="E1434" s="2">
        <f>MACD!F1434</f>
        <v>6.5930289793765945E-2</v>
      </c>
      <c r="F1434" s="2">
        <f>'Moving Avg'!D1434</f>
        <v>1.964</v>
      </c>
      <c r="G1434" s="2">
        <f>'Moving Avg'!F1434</f>
        <v>2.023499999999999</v>
      </c>
      <c r="H1434" s="2">
        <f>'Moving Avg'!G1434</f>
        <v>2.1192000000000002</v>
      </c>
      <c r="I1434" s="2">
        <f>'Moving Avg'!H1434</f>
        <v>2.2314999999999996</v>
      </c>
      <c r="J1434" s="5" t="str">
        <f>OBV!F1434</f>
        <v>BULLISH</v>
      </c>
      <c r="K1434" s="5" t="str">
        <f>OBV!G1434</f>
        <v>NEUTRAL</v>
      </c>
      <c r="L1434" s="5" t="str">
        <f>OBV!H1434</f>
        <v>CONFIRMED BULLISH</v>
      </c>
      <c r="M1434" s="7">
        <f t="shared" si="220"/>
        <v>25</v>
      </c>
      <c r="N1434" s="7">
        <f t="shared" si="221"/>
        <v>0</v>
      </c>
      <c r="O1434" s="7">
        <f t="shared" si="222"/>
        <v>0</v>
      </c>
      <c r="P1434" s="7">
        <f t="shared" si="223"/>
        <v>83.5</v>
      </c>
      <c r="Q1434" s="8">
        <f t="shared" si="224"/>
        <v>21.274999999999999</v>
      </c>
      <c r="R1434" s="8">
        <f t="shared" si="225"/>
        <v>25.875</v>
      </c>
      <c r="S1434" s="8">
        <f t="shared" si="226"/>
        <v>41.325000000000003</v>
      </c>
      <c r="T1434" s="8">
        <f t="shared" si="227"/>
        <v>27.125</v>
      </c>
      <c r="U1434" s="7">
        <f t="shared" si="228"/>
        <v>29.491666666666664</v>
      </c>
      <c r="V1434" s="7">
        <f t="shared" si="229"/>
        <v>28.9</v>
      </c>
    </row>
    <row r="1435" spans="1:22" ht="13.5" x14ac:dyDescent="0.25">
      <c r="A1435" s="3">
        <f>RSI!A1435</f>
        <v>44795</v>
      </c>
      <c r="B1435" s="2">
        <f>RSI!B1435</f>
        <v>1.98</v>
      </c>
      <c r="C1435" s="2">
        <f>RSI!I1435</f>
        <v>39.411551112748413</v>
      </c>
      <c r="D1435" s="2">
        <f>MACD!E1435</f>
        <v>7.1622143169902674E-2</v>
      </c>
      <c r="E1435" s="2">
        <f>MACD!F1435</f>
        <v>6.7068660468993291E-2</v>
      </c>
      <c r="F1435" s="2">
        <f>'Moving Avg'!D1435</f>
        <v>1.98</v>
      </c>
      <c r="G1435" s="2">
        <f>'Moving Avg'!F1435</f>
        <v>2.0134999999999987</v>
      </c>
      <c r="H1435" s="2">
        <f>'Moving Avg'!G1435</f>
        <v>2.1150000000000002</v>
      </c>
      <c r="I1435" s="2">
        <f>'Moving Avg'!H1435</f>
        <v>2.2306499999999994</v>
      </c>
      <c r="J1435" s="5" t="str">
        <f>OBV!F1435</f>
        <v>BULLISH</v>
      </c>
      <c r="K1435" s="5" t="str">
        <f>OBV!G1435</f>
        <v>NEUTRAL</v>
      </c>
      <c r="L1435" s="5" t="str">
        <f>OBV!H1435</f>
        <v>CONFIRMED BULLISH</v>
      </c>
      <c r="M1435" s="7">
        <f t="shared" si="220"/>
        <v>25</v>
      </c>
      <c r="N1435" s="7">
        <f t="shared" si="221"/>
        <v>0</v>
      </c>
      <c r="O1435" s="7">
        <f t="shared" si="222"/>
        <v>0</v>
      </c>
      <c r="P1435" s="7">
        <f t="shared" si="223"/>
        <v>83.5</v>
      </c>
      <c r="Q1435" s="8">
        <f t="shared" si="224"/>
        <v>21.274999999999999</v>
      </c>
      <c r="R1435" s="8">
        <f t="shared" si="225"/>
        <v>25.875</v>
      </c>
      <c r="S1435" s="8">
        <f t="shared" si="226"/>
        <v>41.325000000000003</v>
      </c>
      <c r="T1435" s="8">
        <f t="shared" si="227"/>
        <v>27.125</v>
      </c>
      <c r="U1435" s="7">
        <f t="shared" si="228"/>
        <v>29.491666666666664</v>
      </c>
      <c r="V1435" s="7">
        <f t="shared" si="229"/>
        <v>28.9</v>
      </c>
    </row>
    <row r="1436" spans="1:22" ht="13.5" x14ac:dyDescent="0.25">
      <c r="A1436" s="3">
        <f>RSI!A1436</f>
        <v>44796</v>
      </c>
      <c r="B1436" s="2">
        <f>RSI!B1436</f>
        <v>1.98</v>
      </c>
      <c r="C1436" s="2">
        <f>RSI!I1436</f>
        <v>39.411551112748427</v>
      </c>
      <c r="D1436" s="2">
        <f>MACD!E1436</f>
        <v>5.8066535091128468E-2</v>
      </c>
      <c r="E1436" s="2">
        <f>MACD!F1436</f>
        <v>6.5268235393420332E-2</v>
      </c>
      <c r="F1436" s="2">
        <f>'Moving Avg'!D1436</f>
        <v>1.98</v>
      </c>
      <c r="G1436" s="2">
        <f>'Moving Avg'!F1436</f>
        <v>2.0034999999999989</v>
      </c>
      <c r="H1436" s="2">
        <f>'Moving Avg'!G1436</f>
        <v>2.1108000000000002</v>
      </c>
      <c r="I1436" s="2">
        <f>'Moving Avg'!H1436</f>
        <v>2.2297999999999996</v>
      </c>
      <c r="J1436" s="5" t="str">
        <f>OBV!F1436</f>
        <v>NEUTRAL</v>
      </c>
      <c r="K1436" s="5" t="str">
        <f>OBV!G1436</f>
        <v>NEUTRAL</v>
      </c>
      <c r="L1436" s="5" t="str">
        <f>OBV!H1436</f>
        <v>NEUTRAL</v>
      </c>
      <c r="M1436" s="7">
        <f t="shared" si="220"/>
        <v>25</v>
      </c>
      <c r="N1436" s="7">
        <f t="shared" si="221"/>
        <v>45</v>
      </c>
      <c r="O1436" s="7">
        <f t="shared" si="222"/>
        <v>0</v>
      </c>
      <c r="P1436" s="7">
        <f t="shared" si="223"/>
        <v>33</v>
      </c>
      <c r="Q1436" s="8">
        <f t="shared" si="224"/>
        <v>29.45</v>
      </c>
      <c r="R1436" s="8">
        <f t="shared" si="225"/>
        <v>22.25</v>
      </c>
      <c r="S1436" s="8">
        <f t="shared" si="226"/>
        <v>25.35</v>
      </c>
      <c r="T1436" s="8">
        <f t="shared" si="227"/>
        <v>25.75</v>
      </c>
      <c r="U1436" s="7">
        <f t="shared" si="228"/>
        <v>25.683333333333337</v>
      </c>
      <c r="V1436" s="7">
        <f t="shared" si="229"/>
        <v>25.700000000000003</v>
      </c>
    </row>
    <row r="1437" spans="1:22" ht="13.5" x14ac:dyDescent="0.25">
      <c r="A1437" s="3">
        <f>RSI!A1437</f>
        <v>44797</v>
      </c>
      <c r="B1437" s="2">
        <f>RSI!B1437</f>
        <v>1.98</v>
      </c>
      <c r="C1437" s="2">
        <f>RSI!I1437</f>
        <v>39.411551112748427</v>
      </c>
      <c r="D1437" s="2">
        <f>MACD!E1437</f>
        <v>3.4590585341762292E-2</v>
      </c>
      <c r="E1437" s="2">
        <f>MACD!F1437</f>
        <v>5.9132705383088728E-2</v>
      </c>
      <c r="F1437" s="2">
        <f>'Moving Avg'!D1437</f>
        <v>1.98</v>
      </c>
      <c r="G1437" s="2">
        <f>'Moving Avg'!F1437</f>
        <v>1.9979999999999989</v>
      </c>
      <c r="H1437" s="2">
        <f>'Moving Avg'!G1437</f>
        <v>2.1065999999999998</v>
      </c>
      <c r="I1437" s="2">
        <f>'Moving Avg'!H1437</f>
        <v>2.2289499999999993</v>
      </c>
      <c r="J1437" s="5" t="str">
        <f>OBV!F1437</f>
        <v>NEUTRAL</v>
      </c>
      <c r="K1437" s="5" t="str">
        <f>OBV!G1437</f>
        <v>NEUTRAL</v>
      </c>
      <c r="L1437" s="5" t="str">
        <f>OBV!H1437</f>
        <v>NEUTRAL</v>
      </c>
      <c r="M1437" s="7">
        <f t="shared" si="220"/>
        <v>25</v>
      </c>
      <c r="N1437" s="7">
        <f t="shared" si="221"/>
        <v>100</v>
      </c>
      <c r="O1437" s="7">
        <f t="shared" si="222"/>
        <v>0</v>
      </c>
      <c r="P1437" s="7">
        <f t="shared" si="223"/>
        <v>33</v>
      </c>
      <c r="Q1437" s="8">
        <f t="shared" si="224"/>
        <v>48.7</v>
      </c>
      <c r="R1437" s="8">
        <f t="shared" si="225"/>
        <v>33.25</v>
      </c>
      <c r="S1437" s="8">
        <f t="shared" si="226"/>
        <v>33.6</v>
      </c>
      <c r="T1437" s="8">
        <f t="shared" si="227"/>
        <v>39.5</v>
      </c>
      <c r="U1437" s="7">
        <f t="shared" si="228"/>
        <v>38.516666666666673</v>
      </c>
      <c r="V1437" s="7">
        <f t="shared" si="229"/>
        <v>38.762500000000003</v>
      </c>
    </row>
    <row r="1438" spans="1:22" ht="13.5" x14ac:dyDescent="0.25">
      <c r="A1438" s="3">
        <f>RSI!A1438</f>
        <v>44798</v>
      </c>
      <c r="B1438" s="2">
        <f>RSI!B1438</f>
        <v>1.98</v>
      </c>
      <c r="C1438" s="2">
        <f>RSI!I1438</f>
        <v>39.411551112748427</v>
      </c>
      <c r="D1438" s="2">
        <f>MACD!E1438</f>
        <v>2.6981394088769761E-3</v>
      </c>
      <c r="E1438" s="2">
        <f>MACD!F1438</f>
        <v>4.7845792188246382E-2</v>
      </c>
      <c r="F1438" s="2">
        <f>'Moving Avg'!D1438</f>
        <v>1.98</v>
      </c>
      <c r="G1438" s="2">
        <f>'Moving Avg'!F1438</f>
        <v>1.9929999999999992</v>
      </c>
      <c r="H1438" s="2">
        <f>'Moving Avg'!G1438</f>
        <v>2.1024000000000003</v>
      </c>
      <c r="I1438" s="2">
        <f>'Moving Avg'!H1438</f>
        <v>2.2280999999999995</v>
      </c>
      <c r="J1438" s="5" t="str">
        <f>OBV!F1438</f>
        <v>NEUTRAL</v>
      </c>
      <c r="K1438" s="5" t="str">
        <f>OBV!G1438</f>
        <v>NEUTRAL</v>
      </c>
      <c r="L1438" s="5" t="str">
        <f>OBV!H1438</f>
        <v>NEUTRAL</v>
      </c>
      <c r="M1438" s="7">
        <f t="shared" si="220"/>
        <v>25</v>
      </c>
      <c r="N1438" s="7">
        <f t="shared" si="221"/>
        <v>100</v>
      </c>
      <c r="O1438" s="7">
        <f t="shared" si="222"/>
        <v>0</v>
      </c>
      <c r="P1438" s="7">
        <f t="shared" si="223"/>
        <v>33</v>
      </c>
      <c r="Q1438" s="8">
        <f t="shared" si="224"/>
        <v>48.7</v>
      </c>
      <c r="R1438" s="8">
        <f t="shared" si="225"/>
        <v>33.25</v>
      </c>
      <c r="S1438" s="8">
        <f t="shared" si="226"/>
        <v>33.6</v>
      </c>
      <c r="T1438" s="8">
        <f t="shared" si="227"/>
        <v>39.5</v>
      </c>
      <c r="U1438" s="7">
        <f t="shared" si="228"/>
        <v>38.516666666666673</v>
      </c>
      <c r="V1438" s="7">
        <f t="shared" si="229"/>
        <v>38.762500000000003</v>
      </c>
    </row>
    <row r="1439" spans="1:22" ht="13.5" x14ac:dyDescent="0.25">
      <c r="A1439" s="3">
        <f>RSI!A1439</f>
        <v>44799</v>
      </c>
      <c r="B1439" s="2">
        <f>RSI!B1439</f>
        <v>1.98</v>
      </c>
      <c r="C1439" s="2">
        <f>RSI!I1439</f>
        <v>39.411551112748413</v>
      </c>
      <c r="D1439" s="2">
        <f>MACD!E1439</f>
        <v>-2.402896939220267E-2</v>
      </c>
      <c r="E1439" s="2">
        <f>MACD!F1439</f>
        <v>3.3470839872156571E-2</v>
      </c>
      <c r="F1439" s="2">
        <f>'Moving Avg'!D1439</f>
        <v>1.98</v>
      </c>
      <c r="G1439" s="2">
        <f>'Moving Avg'!F1439</f>
        <v>1.9879999999999995</v>
      </c>
      <c r="H1439" s="2">
        <f>'Moving Avg'!G1439</f>
        <v>2.0982000000000003</v>
      </c>
      <c r="I1439" s="2">
        <f>'Moving Avg'!H1439</f>
        <v>2.2272499999999997</v>
      </c>
      <c r="J1439" s="5" t="str">
        <f>OBV!F1439</f>
        <v>NEUTRAL</v>
      </c>
      <c r="K1439" s="5" t="str">
        <f>OBV!G1439</f>
        <v>NEUTRAL</v>
      </c>
      <c r="L1439" s="5" t="str">
        <f>OBV!H1439</f>
        <v>NEUTRAL</v>
      </c>
      <c r="M1439" s="7">
        <f t="shared" si="220"/>
        <v>25</v>
      </c>
      <c r="N1439" s="7">
        <f t="shared" si="221"/>
        <v>100</v>
      </c>
      <c r="O1439" s="7">
        <f t="shared" si="222"/>
        <v>0</v>
      </c>
      <c r="P1439" s="7">
        <f t="shared" si="223"/>
        <v>33</v>
      </c>
      <c r="Q1439" s="8">
        <f t="shared" si="224"/>
        <v>48.7</v>
      </c>
      <c r="R1439" s="8">
        <f t="shared" si="225"/>
        <v>33.25</v>
      </c>
      <c r="S1439" s="8">
        <f t="shared" si="226"/>
        <v>33.6</v>
      </c>
      <c r="T1439" s="8">
        <f t="shared" si="227"/>
        <v>39.5</v>
      </c>
      <c r="U1439" s="7">
        <f t="shared" si="228"/>
        <v>38.516666666666673</v>
      </c>
      <c r="V1439" s="7">
        <f t="shared" si="229"/>
        <v>38.762500000000003</v>
      </c>
    </row>
    <row r="1440" spans="1:22" ht="13.5" x14ac:dyDescent="0.25">
      <c r="A1440" s="3">
        <f>RSI!A1440</f>
        <v>44802</v>
      </c>
      <c r="B1440" s="2">
        <f>RSI!B1440</f>
        <v>1.98</v>
      </c>
      <c r="C1440" s="2">
        <f>RSI!I1440</f>
        <v>39.411551112748406</v>
      </c>
      <c r="D1440" s="2">
        <f>MACD!E1440</f>
        <v>-3.5635348431313663E-2</v>
      </c>
      <c r="E1440" s="2">
        <f>MACD!F1440</f>
        <v>1.9649602211462523E-2</v>
      </c>
      <c r="F1440" s="2">
        <f>'Moving Avg'!D1440</f>
        <v>1.98</v>
      </c>
      <c r="G1440" s="2">
        <f>'Moving Avg'!F1440</f>
        <v>1.9829999999999994</v>
      </c>
      <c r="H1440" s="2">
        <f>'Moving Avg'!G1440</f>
        <v>2.0938000000000003</v>
      </c>
      <c r="I1440" s="2">
        <f>'Moving Avg'!H1440</f>
        <v>2.2263999999999999</v>
      </c>
      <c r="J1440" s="5" t="str">
        <f>OBV!F1440</f>
        <v>NEUTRAL</v>
      </c>
      <c r="K1440" s="5" t="str">
        <f>OBV!G1440</f>
        <v>NEUTRAL</v>
      </c>
      <c r="L1440" s="5" t="str">
        <f>OBV!H1440</f>
        <v>NEUTRAL</v>
      </c>
      <c r="M1440" s="7">
        <f t="shared" si="220"/>
        <v>25</v>
      </c>
      <c r="N1440" s="7">
        <f t="shared" si="221"/>
        <v>100</v>
      </c>
      <c r="O1440" s="7">
        <f t="shared" si="222"/>
        <v>0</v>
      </c>
      <c r="P1440" s="7">
        <f t="shared" si="223"/>
        <v>33</v>
      </c>
      <c r="Q1440" s="8">
        <f t="shared" si="224"/>
        <v>48.7</v>
      </c>
      <c r="R1440" s="8">
        <f t="shared" si="225"/>
        <v>33.25</v>
      </c>
      <c r="S1440" s="8">
        <f t="shared" si="226"/>
        <v>33.6</v>
      </c>
      <c r="T1440" s="8">
        <f t="shared" si="227"/>
        <v>39.5</v>
      </c>
      <c r="U1440" s="7">
        <f t="shared" si="228"/>
        <v>38.516666666666673</v>
      </c>
      <c r="V1440" s="7">
        <f t="shared" si="229"/>
        <v>38.762500000000003</v>
      </c>
    </row>
    <row r="1441" spans="1:22" ht="13.5" x14ac:dyDescent="0.25">
      <c r="A1441" s="3">
        <f>RSI!A1441</f>
        <v>44803</v>
      </c>
      <c r="B1441" s="2">
        <f>RSI!B1441</f>
        <v>1.98</v>
      </c>
      <c r="C1441" s="2">
        <f>RSI!I1441</f>
        <v>39.411551112748413</v>
      </c>
      <c r="D1441" s="2">
        <f>MACD!E1441</f>
        <v>-3.2926553109462908E-2</v>
      </c>
      <c r="E1441" s="2">
        <f>MACD!F1441</f>
        <v>9.1343711472774355E-3</v>
      </c>
      <c r="F1441" s="2">
        <f>'Moving Avg'!D1441</f>
        <v>1.98</v>
      </c>
      <c r="G1441" s="2">
        <f>'Moving Avg'!F1441</f>
        <v>1.9779999999999998</v>
      </c>
      <c r="H1441" s="2">
        <f>'Moving Avg'!G1441</f>
        <v>2.0894000000000004</v>
      </c>
      <c r="I1441" s="2">
        <f>'Moving Avg'!H1441</f>
        <v>2.2255500000000001</v>
      </c>
      <c r="J1441" s="5" t="str">
        <f>OBV!F1441</f>
        <v>NEUTRAL</v>
      </c>
      <c r="K1441" s="5" t="str">
        <f>OBV!G1441</f>
        <v>NEUTRAL</v>
      </c>
      <c r="L1441" s="5" t="str">
        <f>OBV!H1441</f>
        <v>NEUTRAL</v>
      </c>
      <c r="M1441" s="7">
        <f t="shared" si="220"/>
        <v>25</v>
      </c>
      <c r="N1441" s="7">
        <f t="shared" si="221"/>
        <v>100</v>
      </c>
      <c r="O1441" s="7">
        <f t="shared" si="222"/>
        <v>0</v>
      </c>
      <c r="P1441" s="7">
        <f t="shared" si="223"/>
        <v>33</v>
      </c>
      <c r="Q1441" s="8">
        <f t="shared" si="224"/>
        <v>48.7</v>
      </c>
      <c r="R1441" s="8">
        <f t="shared" si="225"/>
        <v>33.25</v>
      </c>
      <c r="S1441" s="8">
        <f t="shared" si="226"/>
        <v>33.6</v>
      </c>
      <c r="T1441" s="8">
        <f t="shared" si="227"/>
        <v>39.5</v>
      </c>
      <c r="U1441" s="7">
        <f t="shared" si="228"/>
        <v>38.516666666666673</v>
      </c>
      <c r="V1441" s="7">
        <f t="shared" si="229"/>
        <v>38.762500000000003</v>
      </c>
    </row>
    <row r="1442" spans="1:22" ht="13.5" x14ac:dyDescent="0.25">
      <c r="A1442" s="3">
        <f>RSI!A1442</f>
        <v>44804</v>
      </c>
      <c r="B1442" s="2">
        <f>RSI!B1442</f>
        <v>1.98</v>
      </c>
      <c r="C1442" s="2">
        <f>RSI!I1442</f>
        <v>39.411551112748406</v>
      </c>
      <c r="D1442" s="2">
        <f>MACD!E1442</f>
        <v>-3.0429046197933296E-2</v>
      </c>
      <c r="E1442" s="2">
        <f>MACD!F1442</f>
        <v>1.2216876782352891E-3</v>
      </c>
      <c r="F1442" s="2">
        <f>'Moving Avg'!D1442</f>
        <v>1.98</v>
      </c>
      <c r="G1442" s="2">
        <f>'Moving Avg'!F1442</f>
        <v>1.9729999999999996</v>
      </c>
      <c r="H1442" s="2">
        <f>'Moving Avg'!G1442</f>
        <v>2.0854000000000004</v>
      </c>
      <c r="I1442" s="2">
        <f>'Moving Avg'!H1442</f>
        <v>2.2247000000000003</v>
      </c>
      <c r="J1442" s="5" t="str">
        <f>OBV!F1442</f>
        <v>NEUTRAL</v>
      </c>
      <c r="K1442" s="5" t="str">
        <f>OBV!G1442</f>
        <v>NEUTRAL</v>
      </c>
      <c r="L1442" s="5" t="str">
        <f>OBV!H1442</f>
        <v>NEUTRAL</v>
      </c>
      <c r="M1442" s="7">
        <f t="shared" si="220"/>
        <v>25</v>
      </c>
      <c r="N1442" s="7">
        <f t="shared" si="221"/>
        <v>100</v>
      </c>
      <c r="O1442" s="7">
        <f t="shared" si="222"/>
        <v>0</v>
      </c>
      <c r="P1442" s="7">
        <f t="shared" si="223"/>
        <v>33</v>
      </c>
      <c r="Q1442" s="8">
        <f t="shared" si="224"/>
        <v>48.7</v>
      </c>
      <c r="R1442" s="8">
        <f t="shared" si="225"/>
        <v>33.25</v>
      </c>
      <c r="S1442" s="8">
        <f t="shared" si="226"/>
        <v>33.6</v>
      </c>
      <c r="T1442" s="8">
        <f t="shared" si="227"/>
        <v>39.5</v>
      </c>
      <c r="U1442" s="7">
        <f t="shared" si="228"/>
        <v>38.516666666666673</v>
      </c>
      <c r="V1442" s="7">
        <f t="shared" si="229"/>
        <v>38.762500000000003</v>
      </c>
    </row>
    <row r="1443" spans="1:22" ht="13.5" x14ac:dyDescent="0.25">
      <c r="A1443" s="3">
        <f>RSI!A1443</f>
        <v>44805</v>
      </c>
      <c r="B1443" s="2">
        <f>RSI!B1443</f>
        <v>1.98</v>
      </c>
      <c r="C1443" s="2">
        <f>RSI!I1443</f>
        <v>39.411551112748406</v>
      </c>
      <c r="D1443" s="2">
        <f>MACD!E1443</f>
        <v>-2.8125540256445092E-2</v>
      </c>
      <c r="E1443" s="2">
        <f>MACD!F1443</f>
        <v>-4.6477579087007871E-3</v>
      </c>
      <c r="F1443" s="2">
        <f>'Moving Avg'!D1443</f>
        <v>1.98</v>
      </c>
      <c r="G1443" s="2">
        <f>'Moving Avg'!F1443</f>
        <v>1.9679999999999995</v>
      </c>
      <c r="H1443" s="2">
        <f>'Moving Avg'!G1443</f>
        <v>2.0814000000000008</v>
      </c>
      <c r="I1443" s="2">
        <f>'Moving Avg'!H1443</f>
        <v>2.2236500000000006</v>
      </c>
      <c r="J1443" s="5" t="str">
        <f>OBV!F1443</f>
        <v>NEUTRAL</v>
      </c>
      <c r="K1443" s="5" t="str">
        <f>OBV!G1443</f>
        <v>NEUTRAL</v>
      </c>
      <c r="L1443" s="5" t="str">
        <f>OBV!H1443</f>
        <v>NEUTRAL</v>
      </c>
      <c r="M1443" s="7">
        <f t="shared" si="220"/>
        <v>25</v>
      </c>
      <c r="N1443" s="7">
        <f t="shared" si="221"/>
        <v>100</v>
      </c>
      <c r="O1443" s="7">
        <f t="shared" si="222"/>
        <v>0</v>
      </c>
      <c r="P1443" s="7">
        <f t="shared" si="223"/>
        <v>33</v>
      </c>
      <c r="Q1443" s="8">
        <f t="shared" si="224"/>
        <v>48.7</v>
      </c>
      <c r="R1443" s="8">
        <f t="shared" si="225"/>
        <v>33.25</v>
      </c>
      <c r="S1443" s="8">
        <f t="shared" si="226"/>
        <v>33.6</v>
      </c>
      <c r="T1443" s="8">
        <f t="shared" si="227"/>
        <v>39.5</v>
      </c>
      <c r="U1443" s="7">
        <f t="shared" si="228"/>
        <v>38.516666666666673</v>
      </c>
      <c r="V1443" s="7">
        <f t="shared" si="229"/>
        <v>38.762500000000003</v>
      </c>
    </row>
    <row r="1444" spans="1:22" ht="13.5" x14ac:dyDescent="0.25">
      <c r="A1444" s="3">
        <f>RSI!A1444</f>
        <v>44806</v>
      </c>
      <c r="B1444" s="2">
        <f>RSI!B1444</f>
        <v>1.98</v>
      </c>
      <c r="C1444" s="2">
        <f>RSI!I1444</f>
        <v>39.411551112748406</v>
      </c>
      <c r="D1444" s="2">
        <f>MACD!E1444</f>
        <v>-2.6000280156915245E-2</v>
      </c>
      <c r="E1444" s="2">
        <f>MACD!F1444</f>
        <v>-8.9182623583436791E-3</v>
      </c>
      <c r="F1444" s="2">
        <f>'Moving Avg'!D1444</f>
        <v>1.98</v>
      </c>
      <c r="G1444" s="2">
        <f>'Moving Avg'!F1444</f>
        <v>1.9629999999999996</v>
      </c>
      <c r="H1444" s="2">
        <f>'Moving Avg'!G1444</f>
        <v>2.0774000000000008</v>
      </c>
      <c r="I1444" s="2">
        <f>'Moving Avg'!H1444</f>
        <v>2.2226000000000004</v>
      </c>
      <c r="J1444" s="5" t="str">
        <f>OBV!F1444</f>
        <v>NEUTRAL</v>
      </c>
      <c r="K1444" s="5" t="str">
        <f>OBV!G1444</f>
        <v>NEUTRAL</v>
      </c>
      <c r="L1444" s="5" t="str">
        <f>OBV!H1444</f>
        <v>NEUTRAL</v>
      </c>
      <c r="M1444" s="7">
        <f t="shared" si="220"/>
        <v>25</v>
      </c>
      <c r="N1444" s="7">
        <f t="shared" si="221"/>
        <v>45</v>
      </c>
      <c r="O1444" s="7">
        <f t="shared" si="222"/>
        <v>0</v>
      </c>
      <c r="P1444" s="7">
        <f t="shared" si="223"/>
        <v>33</v>
      </c>
      <c r="Q1444" s="8">
        <f t="shared" si="224"/>
        <v>29.45</v>
      </c>
      <c r="R1444" s="8">
        <f t="shared" si="225"/>
        <v>22.25</v>
      </c>
      <c r="S1444" s="8">
        <f t="shared" si="226"/>
        <v>25.35</v>
      </c>
      <c r="T1444" s="8">
        <f t="shared" si="227"/>
        <v>25.75</v>
      </c>
      <c r="U1444" s="7">
        <f t="shared" si="228"/>
        <v>25.683333333333337</v>
      </c>
      <c r="V1444" s="7">
        <f t="shared" si="229"/>
        <v>25.700000000000003</v>
      </c>
    </row>
    <row r="1445" spans="1:22" ht="13.5" x14ac:dyDescent="0.25">
      <c r="A1445" s="3">
        <f>RSI!A1445</f>
        <v>44809</v>
      </c>
      <c r="B1445" s="2">
        <f>RSI!B1445</f>
        <v>1.98</v>
      </c>
      <c r="C1445" s="2">
        <f>RSI!I1445</f>
        <v>39.411551112748406</v>
      </c>
      <c r="D1445" s="2">
        <f>MACD!E1445</f>
        <v>-2.4038890846378447E-2</v>
      </c>
      <c r="E1445" s="2">
        <f>MACD!F1445</f>
        <v>-1.1942388055950633E-2</v>
      </c>
      <c r="F1445" s="2">
        <f>'Moving Avg'!D1445</f>
        <v>1.98</v>
      </c>
      <c r="G1445" s="2">
        <f>'Moving Avg'!F1445</f>
        <v>1.9579999999999997</v>
      </c>
      <c r="H1445" s="2">
        <f>'Moving Avg'!G1445</f>
        <v>2.0734000000000008</v>
      </c>
      <c r="I1445" s="2">
        <f>'Moving Avg'!H1445</f>
        <v>2.2215500000000006</v>
      </c>
      <c r="J1445" s="5" t="str">
        <f>OBV!F1445</f>
        <v>NEUTRAL</v>
      </c>
      <c r="K1445" s="5" t="str">
        <f>OBV!G1445</f>
        <v>NEUTRAL</v>
      </c>
      <c r="L1445" s="5" t="str">
        <f>OBV!H1445</f>
        <v>NEUTRAL</v>
      </c>
      <c r="M1445" s="7">
        <f t="shared" si="220"/>
        <v>25</v>
      </c>
      <c r="N1445" s="7">
        <f t="shared" si="221"/>
        <v>45</v>
      </c>
      <c r="O1445" s="7">
        <f t="shared" si="222"/>
        <v>0</v>
      </c>
      <c r="P1445" s="7">
        <f t="shared" si="223"/>
        <v>33</v>
      </c>
      <c r="Q1445" s="8">
        <f t="shared" si="224"/>
        <v>29.45</v>
      </c>
      <c r="R1445" s="8">
        <f t="shared" si="225"/>
        <v>22.25</v>
      </c>
      <c r="S1445" s="8">
        <f t="shared" si="226"/>
        <v>25.35</v>
      </c>
      <c r="T1445" s="8">
        <f t="shared" si="227"/>
        <v>25.75</v>
      </c>
      <c r="U1445" s="7">
        <f t="shared" si="228"/>
        <v>25.683333333333337</v>
      </c>
      <c r="V1445" s="7">
        <f t="shared" si="229"/>
        <v>25.700000000000003</v>
      </c>
    </row>
    <row r="1446" spans="1:22" ht="13.5" x14ac:dyDescent="0.25">
      <c r="A1446" s="3">
        <f>RSI!A1446</f>
        <v>44810</v>
      </c>
      <c r="B1446" s="2">
        <f>RSI!B1446</f>
        <v>1.98</v>
      </c>
      <c r="C1446" s="2">
        <f>RSI!I1446</f>
        <v>39.411551112748406</v>
      </c>
      <c r="D1446" s="2">
        <f>MACD!E1446</f>
        <v>-2.2228242345571747E-2</v>
      </c>
      <c r="E1446" s="2">
        <f>MACD!F1446</f>
        <v>-1.3999558913874856E-2</v>
      </c>
      <c r="F1446" s="2">
        <f>'Moving Avg'!D1446</f>
        <v>1.98</v>
      </c>
      <c r="G1446" s="2">
        <f>'Moving Avg'!F1446</f>
        <v>1.9574999999999996</v>
      </c>
      <c r="H1446" s="2">
        <f>'Moving Avg'!G1446</f>
        <v>2.0694000000000008</v>
      </c>
      <c r="I1446" s="2">
        <f>'Moving Avg'!H1446</f>
        <v>2.2205000000000008</v>
      </c>
      <c r="J1446" s="5" t="str">
        <f>OBV!F1446</f>
        <v>NEUTRAL</v>
      </c>
      <c r="K1446" s="5" t="str">
        <f>OBV!G1446</f>
        <v>NEUTRAL</v>
      </c>
      <c r="L1446" s="5" t="str">
        <f>OBV!H1446</f>
        <v>NEUTRAL</v>
      </c>
      <c r="M1446" s="7">
        <f t="shared" si="220"/>
        <v>25</v>
      </c>
      <c r="N1446" s="7">
        <f t="shared" si="221"/>
        <v>45</v>
      </c>
      <c r="O1446" s="7">
        <f t="shared" si="222"/>
        <v>0</v>
      </c>
      <c r="P1446" s="7">
        <f t="shared" si="223"/>
        <v>33</v>
      </c>
      <c r="Q1446" s="8">
        <f t="shared" si="224"/>
        <v>29.45</v>
      </c>
      <c r="R1446" s="8">
        <f t="shared" si="225"/>
        <v>22.25</v>
      </c>
      <c r="S1446" s="8">
        <f t="shared" si="226"/>
        <v>25.35</v>
      </c>
      <c r="T1446" s="8">
        <f t="shared" si="227"/>
        <v>25.75</v>
      </c>
      <c r="U1446" s="7">
        <f t="shared" si="228"/>
        <v>25.683333333333337</v>
      </c>
      <c r="V1446" s="7">
        <f t="shared" si="229"/>
        <v>25.700000000000003</v>
      </c>
    </row>
    <row r="1447" spans="1:22" ht="13.5" x14ac:dyDescent="0.25">
      <c r="A1447" s="3">
        <f>RSI!A1447</f>
        <v>44811</v>
      </c>
      <c r="B1447" s="2">
        <f>RSI!B1447</f>
        <v>1.98</v>
      </c>
      <c r="C1447" s="2">
        <f>RSI!I1447</f>
        <v>39.411551112748398</v>
      </c>
      <c r="D1447" s="2">
        <f>MACD!E1447</f>
        <v>-2.0556329789719552E-2</v>
      </c>
      <c r="E1447" s="2">
        <f>MACD!F1447</f>
        <v>-1.5310913089043796E-2</v>
      </c>
      <c r="F1447" s="2">
        <f>'Moving Avg'!D1447</f>
        <v>1.98</v>
      </c>
      <c r="G1447" s="2">
        <f>'Moving Avg'!F1447</f>
        <v>1.9609999999999996</v>
      </c>
      <c r="H1447" s="2">
        <f>'Moving Avg'!G1447</f>
        <v>2.0654000000000012</v>
      </c>
      <c r="I1447" s="2">
        <f>'Moving Avg'!H1447</f>
        <v>2.2194500000000006</v>
      </c>
      <c r="J1447" s="5" t="str">
        <f>OBV!F1447</f>
        <v>NEUTRAL</v>
      </c>
      <c r="K1447" s="5" t="str">
        <f>OBV!G1447</f>
        <v>NEUTRAL</v>
      </c>
      <c r="L1447" s="5" t="str">
        <f>OBV!H1447</f>
        <v>NEUTRAL</v>
      </c>
      <c r="M1447" s="7">
        <f t="shared" si="220"/>
        <v>25</v>
      </c>
      <c r="N1447" s="7">
        <f t="shared" si="221"/>
        <v>45</v>
      </c>
      <c r="O1447" s="7">
        <f t="shared" si="222"/>
        <v>0</v>
      </c>
      <c r="P1447" s="7">
        <f t="shared" si="223"/>
        <v>33</v>
      </c>
      <c r="Q1447" s="8">
        <f t="shared" si="224"/>
        <v>29.45</v>
      </c>
      <c r="R1447" s="8">
        <f t="shared" si="225"/>
        <v>22.25</v>
      </c>
      <c r="S1447" s="8">
        <f t="shared" si="226"/>
        <v>25.35</v>
      </c>
      <c r="T1447" s="8">
        <f t="shared" si="227"/>
        <v>25.75</v>
      </c>
      <c r="U1447" s="7">
        <f t="shared" si="228"/>
        <v>25.683333333333337</v>
      </c>
      <c r="V1447" s="7">
        <f t="shared" si="229"/>
        <v>25.700000000000003</v>
      </c>
    </row>
    <row r="1448" spans="1:22" ht="13.5" x14ac:dyDescent="0.25">
      <c r="A1448" s="3">
        <f>RSI!A1448</f>
        <v>44812</v>
      </c>
      <c r="B1448" s="2">
        <f>RSI!B1448</f>
        <v>1.98</v>
      </c>
      <c r="C1448" s="2">
        <f>RSI!I1448</f>
        <v>39.411551112748398</v>
      </c>
      <c r="D1448" s="2">
        <f>MACD!E1448</f>
        <v>-1.9012166621576565E-2</v>
      </c>
      <c r="E1448" s="2">
        <f>MACD!F1448</f>
        <v>-1.6051163795550348E-2</v>
      </c>
      <c r="F1448" s="2">
        <f>'Moving Avg'!D1448</f>
        <v>1.98</v>
      </c>
      <c r="G1448" s="2">
        <f>'Moving Avg'!F1448</f>
        <v>1.9684999999999995</v>
      </c>
      <c r="H1448" s="2">
        <f>'Moving Avg'!G1448</f>
        <v>2.0614000000000012</v>
      </c>
      <c r="I1448" s="2">
        <f>'Moving Avg'!H1448</f>
        <v>2.2184000000000008</v>
      </c>
      <c r="J1448" s="5" t="str">
        <f>OBV!F1448</f>
        <v>NEUTRAL</v>
      </c>
      <c r="K1448" s="5" t="str">
        <f>OBV!G1448</f>
        <v>NEUTRAL</v>
      </c>
      <c r="L1448" s="5" t="str">
        <f>OBV!H1448</f>
        <v>NEUTRAL</v>
      </c>
      <c r="M1448" s="7">
        <f t="shared" si="220"/>
        <v>25</v>
      </c>
      <c r="N1448" s="7">
        <f t="shared" si="221"/>
        <v>45</v>
      </c>
      <c r="O1448" s="7">
        <f t="shared" si="222"/>
        <v>0</v>
      </c>
      <c r="P1448" s="7">
        <f t="shared" si="223"/>
        <v>33</v>
      </c>
      <c r="Q1448" s="8">
        <f t="shared" si="224"/>
        <v>29.45</v>
      </c>
      <c r="R1448" s="8">
        <f t="shared" si="225"/>
        <v>22.25</v>
      </c>
      <c r="S1448" s="8">
        <f t="shared" si="226"/>
        <v>25.35</v>
      </c>
      <c r="T1448" s="8">
        <f t="shared" si="227"/>
        <v>25.75</v>
      </c>
      <c r="U1448" s="7">
        <f t="shared" si="228"/>
        <v>25.683333333333337</v>
      </c>
      <c r="V1448" s="7">
        <f t="shared" si="229"/>
        <v>25.700000000000003</v>
      </c>
    </row>
    <row r="1449" spans="1:22" ht="13.5" x14ac:dyDescent="0.25">
      <c r="A1449" s="3">
        <f>RSI!A1449</f>
        <v>44813</v>
      </c>
      <c r="B1449" s="2">
        <f>RSI!B1449</f>
        <v>1.98</v>
      </c>
      <c r="C1449" s="2">
        <f>RSI!I1449</f>
        <v>39.411551112748398</v>
      </c>
      <c r="D1449" s="2">
        <f>MACD!E1449</f>
        <v>-1.7585689306119034E-2</v>
      </c>
      <c r="E1449" s="2">
        <f>MACD!F1449</f>
        <v>-1.6358068897664085E-2</v>
      </c>
      <c r="F1449" s="2">
        <f>'Moving Avg'!D1449</f>
        <v>1.98</v>
      </c>
      <c r="G1449" s="2">
        <f>'Moving Avg'!F1449</f>
        <v>1.9759999999999998</v>
      </c>
      <c r="H1449" s="2">
        <f>'Moving Avg'!G1449</f>
        <v>2.0574000000000012</v>
      </c>
      <c r="I1449" s="2">
        <f>'Moving Avg'!H1449</f>
        <v>2.2173500000000006</v>
      </c>
      <c r="J1449" s="5" t="str">
        <f>OBV!F1449</f>
        <v>NEUTRAL</v>
      </c>
      <c r="K1449" s="5" t="str">
        <f>OBV!G1449</f>
        <v>NEUTRAL</v>
      </c>
      <c r="L1449" s="5" t="str">
        <f>OBV!H1449</f>
        <v>NEUTRAL</v>
      </c>
      <c r="M1449" s="7">
        <f t="shared" si="220"/>
        <v>25</v>
      </c>
      <c r="N1449" s="7">
        <f t="shared" si="221"/>
        <v>45</v>
      </c>
      <c r="O1449" s="7">
        <f t="shared" si="222"/>
        <v>0</v>
      </c>
      <c r="P1449" s="7">
        <f t="shared" si="223"/>
        <v>33</v>
      </c>
      <c r="Q1449" s="8">
        <f t="shared" si="224"/>
        <v>29.45</v>
      </c>
      <c r="R1449" s="8">
        <f t="shared" si="225"/>
        <v>22.25</v>
      </c>
      <c r="S1449" s="8">
        <f t="shared" si="226"/>
        <v>25.35</v>
      </c>
      <c r="T1449" s="8">
        <f t="shared" si="227"/>
        <v>25.75</v>
      </c>
      <c r="U1449" s="7">
        <f t="shared" si="228"/>
        <v>25.683333333333337</v>
      </c>
      <c r="V1449" s="7">
        <f t="shared" si="229"/>
        <v>25.700000000000003</v>
      </c>
    </row>
    <row r="1450" spans="1:22" ht="13.5" x14ac:dyDescent="0.25">
      <c r="A1450" s="3">
        <f>RSI!A1450</f>
        <v>44816</v>
      </c>
      <c r="B1450" s="2">
        <f>RSI!B1450</f>
        <v>1.9</v>
      </c>
      <c r="C1450" s="2">
        <f>RSI!I1450</f>
        <v>20.96158745286499</v>
      </c>
      <c r="D1450" s="2">
        <f>MACD!E1450</f>
        <v>-1.0341746232115145E-2</v>
      </c>
      <c r="E1450" s="2">
        <f>MACD!F1450</f>
        <v>-1.5154804364554297E-2</v>
      </c>
      <c r="F1450" s="2">
        <f>'Moving Avg'!D1450</f>
        <v>1.964</v>
      </c>
      <c r="G1450" s="2">
        <f>'Moving Avg'!F1450</f>
        <v>1.9759999999999998</v>
      </c>
      <c r="H1450" s="2">
        <f>'Moving Avg'!G1450</f>
        <v>2.0518000000000014</v>
      </c>
      <c r="I1450" s="2">
        <f>'Moving Avg'!H1450</f>
        <v>2.2159000000000004</v>
      </c>
      <c r="J1450" s="5" t="str">
        <f>OBV!F1450</f>
        <v>BEARISH</v>
      </c>
      <c r="K1450" s="5" t="str">
        <f>OBV!G1450</f>
        <v>NEUTRAL</v>
      </c>
      <c r="L1450" s="5" t="str">
        <f>OBV!H1450</f>
        <v>CONFIRMED BEARISH</v>
      </c>
      <c r="M1450" s="7">
        <f t="shared" si="220"/>
        <v>50</v>
      </c>
      <c r="N1450" s="7">
        <f t="shared" si="221"/>
        <v>0</v>
      </c>
      <c r="O1450" s="7">
        <f t="shared" si="222"/>
        <v>0</v>
      </c>
      <c r="P1450" s="7">
        <f t="shared" si="223"/>
        <v>16.5</v>
      </c>
      <c r="Q1450" s="8">
        <f t="shared" si="224"/>
        <v>19.975000000000001</v>
      </c>
      <c r="R1450" s="8">
        <f t="shared" si="225"/>
        <v>14.125</v>
      </c>
      <c r="S1450" s="8">
        <f t="shared" si="226"/>
        <v>14.925000000000001</v>
      </c>
      <c r="T1450" s="8">
        <f t="shared" si="227"/>
        <v>16.625</v>
      </c>
      <c r="U1450" s="7">
        <f t="shared" si="228"/>
        <v>16.341666666666669</v>
      </c>
      <c r="V1450" s="7">
        <f t="shared" si="229"/>
        <v>16.412500000000001</v>
      </c>
    </row>
    <row r="1451" spans="1:22" ht="13.5" x14ac:dyDescent="0.25">
      <c r="A1451" s="3">
        <f>RSI!A1451</f>
        <v>44817</v>
      </c>
      <c r="B1451" s="2">
        <f>RSI!B1451</f>
        <v>1.82</v>
      </c>
      <c r="C1451" s="2">
        <f>RSI!I1451</f>
        <v>13.935869171479681</v>
      </c>
      <c r="D1451" s="2">
        <f>MACD!E1451</f>
        <v>2.289169238766986E-3</v>
      </c>
      <c r="E1451" s="2">
        <f>MACD!F1451</f>
        <v>-1.1666009643890042E-2</v>
      </c>
      <c r="F1451" s="2">
        <f>'Moving Avg'!D1451</f>
        <v>1.9319999999999999</v>
      </c>
      <c r="G1451" s="2">
        <f>'Moving Avg'!F1451</f>
        <v>1.968</v>
      </c>
      <c r="H1451" s="2">
        <f>'Moving Avg'!G1451</f>
        <v>2.0446000000000009</v>
      </c>
      <c r="I1451" s="2">
        <f>'Moving Avg'!H1451</f>
        <v>2.2138</v>
      </c>
      <c r="J1451" s="5" t="str">
        <f>OBV!F1451</f>
        <v>BEARISH</v>
      </c>
      <c r="K1451" s="5" t="str">
        <f>OBV!G1451</f>
        <v>NEUTRAL</v>
      </c>
      <c r="L1451" s="5" t="str">
        <f>OBV!H1451</f>
        <v>CONFIRMED BEARISH</v>
      </c>
      <c r="M1451" s="7">
        <f t="shared" si="220"/>
        <v>50</v>
      </c>
      <c r="N1451" s="7">
        <f t="shared" si="221"/>
        <v>0</v>
      </c>
      <c r="O1451" s="7">
        <f t="shared" si="222"/>
        <v>0</v>
      </c>
      <c r="P1451" s="7">
        <f t="shared" si="223"/>
        <v>16.5</v>
      </c>
      <c r="Q1451" s="8">
        <f t="shared" si="224"/>
        <v>19.975000000000001</v>
      </c>
      <c r="R1451" s="8">
        <f t="shared" si="225"/>
        <v>14.125</v>
      </c>
      <c r="S1451" s="8">
        <f t="shared" si="226"/>
        <v>14.925000000000001</v>
      </c>
      <c r="T1451" s="8">
        <f t="shared" si="227"/>
        <v>16.625</v>
      </c>
      <c r="U1451" s="7">
        <f t="shared" si="228"/>
        <v>16.341666666666669</v>
      </c>
      <c r="V1451" s="7">
        <f t="shared" si="229"/>
        <v>16.412500000000001</v>
      </c>
    </row>
    <row r="1452" spans="1:22" ht="13.5" x14ac:dyDescent="0.25">
      <c r="A1452" s="3">
        <f>RSI!A1452</f>
        <v>44818</v>
      </c>
      <c r="B1452" s="2">
        <f>RSI!B1452</f>
        <v>1.79</v>
      </c>
      <c r="C1452" s="2">
        <f>RSI!I1452</f>
        <v>12.274432018010671</v>
      </c>
      <c r="D1452" s="2">
        <f>MACD!E1452</f>
        <v>1.6204682280184235E-2</v>
      </c>
      <c r="E1452" s="2">
        <f>MACD!F1452</f>
        <v>-6.0918712590751871E-3</v>
      </c>
      <c r="F1452" s="2">
        <f>'Moving Avg'!D1452</f>
        <v>1.8939999999999997</v>
      </c>
      <c r="G1452" s="2">
        <f>'Moving Avg'!F1452</f>
        <v>1.9585000000000001</v>
      </c>
      <c r="H1452" s="2">
        <f>'Moving Avg'!G1452</f>
        <v>2.0368000000000008</v>
      </c>
      <c r="I1452" s="2">
        <f>'Moving Avg'!H1452</f>
        <v>2.2115499999999999</v>
      </c>
      <c r="J1452" s="5" t="str">
        <f>OBV!F1452</f>
        <v>BEARISH</v>
      </c>
      <c r="K1452" s="5" t="str">
        <f>OBV!G1452</f>
        <v>NEUTRAL</v>
      </c>
      <c r="L1452" s="5" t="str">
        <f>OBV!H1452</f>
        <v>CONFIRMED BEARISH</v>
      </c>
      <c r="M1452" s="7">
        <f t="shared" si="220"/>
        <v>50</v>
      </c>
      <c r="N1452" s="7">
        <f t="shared" si="221"/>
        <v>0</v>
      </c>
      <c r="O1452" s="7">
        <f t="shared" si="222"/>
        <v>0</v>
      </c>
      <c r="P1452" s="7">
        <f t="shared" si="223"/>
        <v>16.5</v>
      </c>
      <c r="Q1452" s="8">
        <f t="shared" si="224"/>
        <v>19.975000000000001</v>
      </c>
      <c r="R1452" s="8">
        <f t="shared" si="225"/>
        <v>14.125</v>
      </c>
      <c r="S1452" s="8">
        <f t="shared" si="226"/>
        <v>14.925000000000001</v>
      </c>
      <c r="T1452" s="8">
        <f t="shared" si="227"/>
        <v>16.625</v>
      </c>
      <c r="U1452" s="7">
        <f t="shared" si="228"/>
        <v>16.341666666666669</v>
      </c>
      <c r="V1452" s="7">
        <f t="shared" si="229"/>
        <v>16.412500000000001</v>
      </c>
    </row>
    <row r="1453" spans="1:22" ht="13.5" x14ac:dyDescent="0.25">
      <c r="A1453" s="3">
        <f>RSI!A1453</f>
        <v>44819</v>
      </c>
      <c r="B1453" s="2">
        <f>RSI!B1453</f>
        <v>1.79</v>
      </c>
      <c r="C1453" s="2">
        <f>RSI!I1453</f>
        <v>12.274432018010685</v>
      </c>
      <c r="D1453" s="2">
        <f>MACD!E1453</f>
        <v>2.908772318408448E-2</v>
      </c>
      <c r="E1453" s="2">
        <f>MACD!F1453</f>
        <v>9.4404762955674609E-4</v>
      </c>
      <c r="F1453" s="2">
        <f>'Moving Avg'!D1453</f>
        <v>1.8560000000000003</v>
      </c>
      <c r="G1453" s="2">
        <f>'Moving Avg'!F1453</f>
        <v>1.9490000000000003</v>
      </c>
      <c r="H1453" s="2">
        <f>'Moving Avg'!G1453</f>
        <v>2.0290000000000008</v>
      </c>
      <c r="I1453" s="2">
        <f>'Moving Avg'!H1453</f>
        <v>2.2093000000000003</v>
      </c>
      <c r="J1453" s="5" t="str">
        <f>OBV!F1453</f>
        <v>BEARISH</v>
      </c>
      <c r="K1453" s="5" t="str">
        <f>OBV!G1453</f>
        <v>NEUTRAL</v>
      </c>
      <c r="L1453" s="5" t="str">
        <f>OBV!H1453</f>
        <v>CONFIRMED BEARISH</v>
      </c>
      <c r="M1453" s="7">
        <f t="shared" si="220"/>
        <v>50</v>
      </c>
      <c r="N1453" s="7">
        <f t="shared" si="221"/>
        <v>0</v>
      </c>
      <c r="O1453" s="7">
        <f t="shared" si="222"/>
        <v>0</v>
      </c>
      <c r="P1453" s="7">
        <f t="shared" si="223"/>
        <v>16.5</v>
      </c>
      <c r="Q1453" s="8">
        <f t="shared" si="224"/>
        <v>19.975000000000001</v>
      </c>
      <c r="R1453" s="8">
        <f t="shared" si="225"/>
        <v>14.125</v>
      </c>
      <c r="S1453" s="8">
        <f t="shared" si="226"/>
        <v>14.925000000000001</v>
      </c>
      <c r="T1453" s="8">
        <f t="shared" si="227"/>
        <v>16.625</v>
      </c>
      <c r="U1453" s="7">
        <f t="shared" si="228"/>
        <v>16.341666666666669</v>
      </c>
      <c r="V1453" s="7">
        <f t="shared" si="229"/>
        <v>16.412500000000001</v>
      </c>
    </row>
    <row r="1454" spans="1:22" ht="13.5" x14ac:dyDescent="0.25">
      <c r="A1454" s="3">
        <f>RSI!A1454</f>
        <v>44820</v>
      </c>
      <c r="B1454" s="2">
        <f>RSI!B1454</f>
        <v>1.79</v>
      </c>
      <c r="C1454" s="2">
        <f>RSI!I1454</f>
        <v>12.274432018010685</v>
      </c>
      <c r="D1454" s="2">
        <f>MACD!E1454</f>
        <v>4.1015031890170306E-2</v>
      </c>
      <c r="E1454" s="2">
        <f>MACD!F1454</f>
        <v>8.9582444816794574E-3</v>
      </c>
      <c r="F1454" s="2">
        <f>'Moving Avg'!D1454</f>
        <v>1.8180000000000001</v>
      </c>
      <c r="G1454" s="2">
        <f>'Moving Avg'!F1454</f>
        <v>1.9395</v>
      </c>
      <c r="H1454" s="2">
        <f>'Moving Avg'!G1454</f>
        <v>2.0212000000000008</v>
      </c>
      <c r="I1454" s="2">
        <f>'Moving Avg'!H1454</f>
        <v>2.2070500000000002</v>
      </c>
      <c r="J1454" s="5" t="str">
        <f>OBV!F1454</f>
        <v>BEARISH</v>
      </c>
      <c r="K1454" s="5" t="str">
        <f>OBV!G1454</f>
        <v>NEUTRAL</v>
      </c>
      <c r="L1454" s="5" t="str">
        <f>OBV!H1454</f>
        <v>CONFIRMED BEARISH</v>
      </c>
      <c r="M1454" s="7">
        <f t="shared" si="220"/>
        <v>50</v>
      </c>
      <c r="N1454" s="7">
        <f t="shared" si="221"/>
        <v>0</v>
      </c>
      <c r="O1454" s="7">
        <f t="shared" si="222"/>
        <v>0</v>
      </c>
      <c r="P1454" s="7">
        <f t="shared" si="223"/>
        <v>16.5</v>
      </c>
      <c r="Q1454" s="8">
        <f t="shared" si="224"/>
        <v>19.975000000000001</v>
      </c>
      <c r="R1454" s="8">
        <f t="shared" si="225"/>
        <v>14.125</v>
      </c>
      <c r="S1454" s="8">
        <f t="shared" si="226"/>
        <v>14.925000000000001</v>
      </c>
      <c r="T1454" s="8">
        <f t="shared" si="227"/>
        <v>16.625</v>
      </c>
      <c r="U1454" s="7">
        <f t="shared" si="228"/>
        <v>16.341666666666669</v>
      </c>
      <c r="V1454" s="7">
        <f t="shared" si="229"/>
        <v>16.412500000000001</v>
      </c>
    </row>
    <row r="1455" spans="1:22" ht="13.5" x14ac:dyDescent="0.25">
      <c r="A1455" s="3">
        <f>RSI!A1455</f>
        <v>44823</v>
      </c>
      <c r="B1455" s="2">
        <f>RSI!B1455</f>
        <v>1.79</v>
      </c>
      <c r="C1455" s="2">
        <f>RSI!I1455</f>
        <v>12.274432018010685</v>
      </c>
      <c r="D1455" s="2">
        <f>MACD!E1455</f>
        <v>5.2057623817842735E-2</v>
      </c>
      <c r="E1455" s="2">
        <f>MACD!F1455</f>
        <v>1.7578120348912114E-2</v>
      </c>
      <c r="F1455" s="2">
        <f>'Moving Avg'!D1455</f>
        <v>1.796</v>
      </c>
      <c r="G1455" s="2">
        <f>'Moving Avg'!F1455</f>
        <v>1.9300000000000002</v>
      </c>
      <c r="H1455" s="2">
        <f>'Moving Avg'!G1455</f>
        <v>2.0134000000000007</v>
      </c>
      <c r="I1455" s="2">
        <f>'Moving Avg'!H1455</f>
        <v>2.2048000000000001</v>
      </c>
      <c r="J1455" s="5" t="str">
        <f>OBV!F1455</f>
        <v>BEARISH</v>
      </c>
      <c r="K1455" s="5" t="str">
        <f>OBV!G1455</f>
        <v>NEUTRAL</v>
      </c>
      <c r="L1455" s="5" t="str">
        <f>OBV!H1455</f>
        <v>CONFIRMED BEARISH</v>
      </c>
      <c r="M1455" s="7">
        <f t="shared" si="220"/>
        <v>50</v>
      </c>
      <c r="N1455" s="7">
        <f t="shared" si="221"/>
        <v>0</v>
      </c>
      <c r="O1455" s="7">
        <f t="shared" si="222"/>
        <v>0</v>
      </c>
      <c r="P1455" s="7">
        <f t="shared" si="223"/>
        <v>16.5</v>
      </c>
      <c r="Q1455" s="8">
        <f t="shared" si="224"/>
        <v>19.975000000000001</v>
      </c>
      <c r="R1455" s="8">
        <f t="shared" si="225"/>
        <v>14.125</v>
      </c>
      <c r="S1455" s="8">
        <f t="shared" si="226"/>
        <v>14.925000000000001</v>
      </c>
      <c r="T1455" s="8">
        <f t="shared" si="227"/>
        <v>16.625</v>
      </c>
      <c r="U1455" s="7">
        <f t="shared" si="228"/>
        <v>16.341666666666669</v>
      </c>
      <c r="V1455" s="7">
        <f t="shared" si="229"/>
        <v>16.412500000000001</v>
      </c>
    </row>
    <row r="1456" spans="1:22" ht="13.5" x14ac:dyDescent="0.25">
      <c r="A1456" s="3">
        <f>RSI!A1456</f>
        <v>44824</v>
      </c>
      <c r="B1456" s="2">
        <f>RSI!B1456</f>
        <v>1.79</v>
      </c>
      <c r="C1456" s="2">
        <f>RSI!I1456</f>
        <v>12.274432018010685</v>
      </c>
      <c r="D1456" s="2">
        <f>MACD!E1456</f>
        <v>6.2281220070943721E-2</v>
      </c>
      <c r="E1456" s="2">
        <f>MACD!F1456</f>
        <v>2.6518740293318438E-2</v>
      </c>
      <c r="F1456" s="2">
        <f>'Moving Avg'!D1456</f>
        <v>1.7899999999999998</v>
      </c>
      <c r="G1456" s="2">
        <f>'Moving Avg'!F1456</f>
        <v>1.9204999999999999</v>
      </c>
      <c r="H1456" s="2">
        <f>'Moving Avg'!G1456</f>
        <v>2.0056000000000007</v>
      </c>
      <c r="I1456" s="2">
        <f>'Moving Avg'!H1456</f>
        <v>2.2025500000000005</v>
      </c>
      <c r="J1456" s="5" t="str">
        <f>OBV!F1456</f>
        <v>BEARISH</v>
      </c>
      <c r="K1456" s="5" t="str">
        <f>OBV!G1456</f>
        <v>NEUTRAL</v>
      </c>
      <c r="L1456" s="5" t="str">
        <f>OBV!H1456</f>
        <v>CONFIRMED BEARISH</v>
      </c>
      <c r="M1456" s="7">
        <f t="shared" si="220"/>
        <v>50</v>
      </c>
      <c r="N1456" s="7">
        <f t="shared" si="221"/>
        <v>0</v>
      </c>
      <c r="O1456" s="7">
        <f t="shared" si="222"/>
        <v>0</v>
      </c>
      <c r="P1456" s="7">
        <f t="shared" si="223"/>
        <v>16.5</v>
      </c>
      <c r="Q1456" s="8">
        <f t="shared" si="224"/>
        <v>19.975000000000001</v>
      </c>
      <c r="R1456" s="8">
        <f t="shared" si="225"/>
        <v>14.125</v>
      </c>
      <c r="S1456" s="8">
        <f t="shared" si="226"/>
        <v>14.925000000000001</v>
      </c>
      <c r="T1456" s="8">
        <f t="shared" si="227"/>
        <v>16.625</v>
      </c>
      <c r="U1456" s="7">
        <f t="shared" si="228"/>
        <v>16.341666666666669</v>
      </c>
      <c r="V1456" s="7">
        <f t="shared" si="229"/>
        <v>16.412500000000001</v>
      </c>
    </row>
    <row r="1457" spans="1:22" ht="13.5" x14ac:dyDescent="0.25">
      <c r="A1457" s="3">
        <f>RSI!A1457</f>
        <v>44825</v>
      </c>
      <c r="B1457" s="2">
        <f>RSI!B1457</f>
        <v>1.87</v>
      </c>
      <c r="C1457" s="2">
        <f>RSI!I1457</f>
        <v>39.935104413964815</v>
      </c>
      <c r="D1457" s="2">
        <f>MACD!E1457</f>
        <v>6.5820718900912567E-2</v>
      </c>
      <c r="E1457" s="2">
        <f>MACD!F1457</f>
        <v>3.4379136014837268E-2</v>
      </c>
      <c r="F1457" s="2">
        <f>'Moving Avg'!D1457</f>
        <v>1.8060000000000003</v>
      </c>
      <c r="G1457" s="2">
        <f>'Moving Avg'!F1457</f>
        <v>1.9149999999999998</v>
      </c>
      <c r="H1457" s="2">
        <f>'Moving Avg'!G1457</f>
        <v>1.9994000000000005</v>
      </c>
      <c r="I1457" s="2">
        <f>'Moving Avg'!H1457</f>
        <v>2.2007000000000003</v>
      </c>
      <c r="J1457" s="5" t="str">
        <f>OBV!F1457</f>
        <v>BULLISH</v>
      </c>
      <c r="K1457" s="5" t="str">
        <f>OBV!G1457</f>
        <v>NEUTRAL</v>
      </c>
      <c r="L1457" s="5" t="str">
        <f>OBV!H1457</f>
        <v>CONFIRMED BULLISH</v>
      </c>
      <c r="M1457" s="7">
        <f t="shared" si="220"/>
        <v>25</v>
      </c>
      <c r="N1457" s="7">
        <f t="shared" si="221"/>
        <v>0</v>
      </c>
      <c r="O1457" s="7">
        <f t="shared" si="222"/>
        <v>0</v>
      </c>
      <c r="P1457" s="7">
        <f t="shared" si="223"/>
        <v>83.5</v>
      </c>
      <c r="Q1457" s="8">
        <f t="shared" si="224"/>
        <v>21.274999999999999</v>
      </c>
      <c r="R1457" s="8">
        <f t="shared" si="225"/>
        <v>25.875</v>
      </c>
      <c r="S1457" s="8">
        <f t="shared" si="226"/>
        <v>41.325000000000003</v>
      </c>
      <c r="T1457" s="8">
        <f t="shared" si="227"/>
        <v>27.125</v>
      </c>
      <c r="U1457" s="7">
        <f t="shared" si="228"/>
        <v>29.491666666666664</v>
      </c>
      <c r="V1457" s="7">
        <f t="shared" si="229"/>
        <v>28.9</v>
      </c>
    </row>
    <row r="1458" spans="1:22" ht="13.5" x14ac:dyDescent="0.25">
      <c r="A1458" s="3">
        <f>RSI!A1458</f>
        <v>44826</v>
      </c>
      <c r="B1458" s="2">
        <f>RSI!B1458</f>
        <v>1.87</v>
      </c>
      <c r="C1458" s="2">
        <f>RSI!I1458</f>
        <v>39.935104413964815</v>
      </c>
      <c r="D1458" s="2">
        <f>MACD!E1458</f>
        <v>6.9097298110706751E-2</v>
      </c>
      <c r="E1458" s="2">
        <f>MACD!F1458</f>
        <v>4.132276843401117E-2</v>
      </c>
      <c r="F1458" s="2">
        <f>'Moving Avg'!D1458</f>
        <v>1.8219999999999998</v>
      </c>
      <c r="G1458" s="2">
        <f>'Moving Avg'!F1458</f>
        <v>1.9094999999999995</v>
      </c>
      <c r="H1458" s="2">
        <f>'Moving Avg'!G1458</f>
        <v>1.9932000000000005</v>
      </c>
      <c r="I1458" s="2">
        <f>'Moving Avg'!H1458</f>
        <v>2.1993500000000008</v>
      </c>
      <c r="J1458" s="5" t="str">
        <f>OBV!F1458</f>
        <v>BULLISH</v>
      </c>
      <c r="K1458" s="5" t="str">
        <f>OBV!G1458</f>
        <v>NEUTRAL</v>
      </c>
      <c r="L1458" s="5" t="str">
        <f>OBV!H1458</f>
        <v>CONFIRMED BULLISH</v>
      </c>
      <c r="M1458" s="7">
        <f t="shared" si="220"/>
        <v>25</v>
      </c>
      <c r="N1458" s="7">
        <f t="shared" si="221"/>
        <v>0</v>
      </c>
      <c r="O1458" s="7">
        <f t="shared" si="222"/>
        <v>0</v>
      </c>
      <c r="P1458" s="7">
        <f t="shared" si="223"/>
        <v>83.5</v>
      </c>
      <c r="Q1458" s="8">
        <f t="shared" si="224"/>
        <v>21.274999999999999</v>
      </c>
      <c r="R1458" s="8">
        <f t="shared" si="225"/>
        <v>25.875</v>
      </c>
      <c r="S1458" s="8">
        <f t="shared" si="226"/>
        <v>41.325000000000003</v>
      </c>
      <c r="T1458" s="8">
        <f t="shared" si="227"/>
        <v>27.125</v>
      </c>
      <c r="U1458" s="7">
        <f t="shared" si="228"/>
        <v>29.491666666666664</v>
      </c>
      <c r="V1458" s="7">
        <f t="shared" si="229"/>
        <v>28.9</v>
      </c>
    </row>
    <row r="1459" spans="1:22" ht="13.5" x14ac:dyDescent="0.25">
      <c r="A1459" s="3">
        <f>RSI!A1459</f>
        <v>44827</v>
      </c>
      <c r="B1459" s="2">
        <f>RSI!B1459</f>
        <v>1.87</v>
      </c>
      <c r="C1459" s="2">
        <f>RSI!I1459</f>
        <v>39.935104413964815</v>
      </c>
      <c r="D1459" s="2">
        <f>MACD!E1459</f>
        <v>7.2130546231079062E-2</v>
      </c>
      <c r="E1459" s="2">
        <f>MACD!F1459</f>
        <v>4.7484323993424747E-2</v>
      </c>
      <c r="F1459" s="2">
        <f>'Moving Avg'!D1459</f>
        <v>1.8380000000000003</v>
      </c>
      <c r="G1459" s="2">
        <f>'Moving Avg'!F1459</f>
        <v>1.9039999999999995</v>
      </c>
      <c r="H1459" s="2">
        <f>'Moving Avg'!G1459</f>
        <v>1.9870000000000005</v>
      </c>
      <c r="I1459" s="2">
        <f>'Moving Avg'!H1459</f>
        <v>2.1980000000000008</v>
      </c>
      <c r="J1459" s="5" t="str">
        <f>OBV!F1459</f>
        <v>BULLISH</v>
      </c>
      <c r="K1459" s="5" t="str">
        <f>OBV!G1459</f>
        <v>NEUTRAL</v>
      </c>
      <c r="L1459" s="5" t="str">
        <f>OBV!H1459</f>
        <v>CONFIRMED BULLISH</v>
      </c>
      <c r="M1459" s="7">
        <f t="shared" si="220"/>
        <v>25</v>
      </c>
      <c r="N1459" s="7">
        <f t="shared" si="221"/>
        <v>0</v>
      </c>
      <c r="O1459" s="7">
        <f t="shared" si="222"/>
        <v>0</v>
      </c>
      <c r="P1459" s="7">
        <f t="shared" si="223"/>
        <v>83.5</v>
      </c>
      <c r="Q1459" s="8">
        <f t="shared" si="224"/>
        <v>21.274999999999999</v>
      </c>
      <c r="R1459" s="8">
        <f t="shared" si="225"/>
        <v>25.875</v>
      </c>
      <c r="S1459" s="8">
        <f t="shared" si="226"/>
        <v>41.325000000000003</v>
      </c>
      <c r="T1459" s="8">
        <f t="shared" si="227"/>
        <v>27.125</v>
      </c>
      <c r="U1459" s="7">
        <f t="shared" si="228"/>
        <v>29.491666666666664</v>
      </c>
      <c r="V1459" s="7">
        <f t="shared" si="229"/>
        <v>28.9</v>
      </c>
    </row>
    <row r="1460" spans="1:22" ht="13.5" x14ac:dyDescent="0.25">
      <c r="A1460" s="3">
        <f>RSI!A1460</f>
        <v>44830</v>
      </c>
      <c r="B1460" s="2">
        <f>RSI!B1460</f>
        <v>1.87</v>
      </c>
      <c r="C1460" s="2">
        <f>RSI!I1460</f>
        <v>39.935104413964815</v>
      </c>
      <c r="D1460" s="2">
        <f>MACD!E1460</f>
        <v>6.2630891097683161E-2</v>
      </c>
      <c r="E1460" s="2">
        <f>MACD!F1460</f>
        <v>5.0513637414276433E-2</v>
      </c>
      <c r="F1460" s="2">
        <f>'Moving Avg'!D1460</f>
        <v>1.8539999999999999</v>
      </c>
      <c r="G1460" s="2">
        <f>'Moving Avg'!F1460</f>
        <v>1.8984999999999992</v>
      </c>
      <c r="H1460" s="2">
        <f>'Moving Avg'!G1460</f>
        <v>1.9808000000000003</v>
      </c>
      <c r="I1460" s="2">
        <f>'Moving Avg'!H1460</f>
        <v>2.1966500000000009</v>
      </c>
      <c r="J1460" s="5" t="str">
        <f>OBV!F1460</f>
        <v>BULLISH</v>
      </c>
      <c r="K1460" s="5" t="str">
        <f>OBV!G1460</f>
        <v>NEUTRAL</v>
      </c>
      <c r="L1460" s="5" t="str">
        <f>OBV!H1460</f>
        <v>CONFIRMED BULLISH</v>
      </c>
      <c r="M1460" s="7">
        <f t="shared" si="220"/>
        <v>25</v>
      </c>
      <c r="N1460" s="7">
        <f t="shared" si="221"/>
        <v>0</v>
      </c>
      <c r="O1460" s="7">
        <f t="shared" si="222"/>
        <v>0</v>
      </c>
      <c r="P1460" s="7">
        <f t="shared" si="223"/>
        <v>83.5</v>
      </c>
      <c r="Q1460" s="8">
        <f t="shared" si="224"/>
        <v>21.274999999999999</v>
      </c>
      <c r="R1460" s="8">
        <f t="shared" si="225"/>
        <v>25.875</v>
      </c>
      <c r="S1460" s="8">
        <f t="shared" si="226"/>
        <v>41.325000000000003</v>
      </c>
      <c r="T1460" s="8">
        <f t="shared" si="227"/>
        <v>27.125</v>
      </c>
      <c r="U1460" s="7">
        <f t="shared" si="228"/>
        <v>29.491666666666664</v>
      </c>
      <c r="V1460" s="7">
        <f t="shared" si="229"/>
        <v>28.9</v>
      </c>
    </row>
    <row r="1461" spans="1:22" ht="13.5" x14ac:dyDescent="0.25">
      <c r="A1461" s="3">
        <f>RSI!A1461</f>
        <v>44831</v>
      </c>
      <c r="B1461" s="2">
        <f>RSI!B1461</f>
        <v>1.87</v>
      </c>
      <c r="C1461" s="2">
        <f>RSI!I1461</f>
        <v>39.935104413964815</v>
      </c>
      <c r="D1461" s="2">
        <f>MACD!E1461</f>
        <v>4.2508587034792322E-2</v>
      </c>
      <c r="E1461" s="2">
        <f>MACD!F1461</f>
        <v>4.8912627338379616E-2</v>
      </c>
      <c r="F1461" s="2">
        <f>'Moving Avg'!D1461</f>
        <v>1.8700000000000003</v>
      </c>
      <c r="G1461" s="2">
        <f>'Moving Avg'!F1461</f>
        <v>1.8929999999999996</v>
      </c>
      <c r="H1461" s="2">
        <f>'Moving Avg'!G1461</f>
        <v>1.9746000000000004</v>
      </c>
      <c r="I1461" s="2">
        <f>'Moving Avg'!H1461</f>
        <v>2.1953000000000014</v>
      </c>
      <c r="J1461" s="5" t="str">
        <f>OBV!F1461</f>
        <v>BULLISH</v>
      </c>
      <c r="K1461" s="5" t="str">
        <f>OBV!G1461</f>
        <v>NEUTRAL</v>
      </c>
      <c r="L1461" s="5" t="str">
        <f>OBV!H1461</f>
        <v>CONFIRMED BULLISH</v>
      </c>
      <c r="M1461" s="7">
        <f t="shared" si="220"/>
        <v>25</v>
      </c>
      <c r="N1461" s="7">
        <f t="shared" si="221"/>
        <v>45</v>
      </c>
      <c r="O1461" s="7">
        <f t="shared" si="222"/>
        <v>0</v>
      </c>
      <c r="P1461" s="7">
        <f t="shared" si="223"/>
        <v>83.5</v>
      </c>
      <c r="Q1461" s="8">
        <f t="shared" si="224"/>
        <v>37.024999999999999</v>
      </c>
      <c r="R1461" s="8">
        <f t="shared" si="225"/>
        <v>34.875</v>
      </c>
      <c r="S1461" s="8">
        <f t="shared" si="226"/>
        <v>48.075000000000003</v>
      </c>
      <c r="T1461" s="8">
        <f t="shared" si="227"/>
        <v>38.375</v>
      </c>
      <c r="U1461" s="7">
        <f t="shared" si="228"/>
        <v>39.991666666666667</v>
      </c>
      <c r="V1461" s="7">
        <f t="shared" si="229"/>
        <v>39.587500000000006</v>
      </c>
    </row>
    <row r="1462" spans="1:22" ht="13.5" x14ac:dyDescent="0.25">
      <c r="A1462" s="3">
        <f>RSI!A1462</f>
        <v>44832</v>
      </c>
      <c r="B1462" s="2">
        <f>RSI!B1462</f>
        <v>1.87</v>
      </c>
      <c r="C1462" s="2">
        <f>RSI!I1462</f>
        <v>39.935104413964815</v>
      </c>
      <c r="D1462" s="2">
        <f>MACD!E1462</f>
        <v>2.1073635566319027E-2</v>
      </c>
      <c r="E1462" s="2">
        <f>MACD!F1462</f>
        <v>4.33448289839675E-2</v>
      </c>
      <c r="F1462" s="2">
        <f>'Moving Avg'!D1462</f>
        <v>1.8700000000000003</v>
      </c>
      <c r="G1462" s="2">
        <f>'Moving Avg'!F1462</f>
        <v>1.8874999999999997</v>
      </c>
      <c r="H1462" s="2">
        <f>'Moving Avg'!G1462</f>
        <v>1.9684000000000006</v>
      </c>
      <c r="I1462" s="2">
        <f>'Moving Avg'!H1462</f>
        <v>2.1939500000000014</v>
      </c>
      <c r="J1462" s="5" t="str">
        <f>OBV!F1462</f>
        <v>NEUTRAL</v>
      </c>
      <c r="K1462" s="5" t="str">
        <f>OBV!G1462</f>
        <v>NEUTRAL</v>
      </c>
      <c r="L1462" s="5" t="str">
        <f>OBV!H1462</f>
        <v>NEUTRAL</v>
      </c>
      <c r="M1462" s="7">
        <f t="shared" si="220"/>
        <v>25</v>
      </c>
      <c r="N1462" s="7">
        <f t="shared" si="221"/>
        <v>100</v>
      </c>
      <c r="O1462" s="7">
        <f t="shared" si="222"/>
        <v>0</v>
      </c>
      <c r="P1462" s="7">
        <f t="shared" si="223"/>
        <v>33</v>
      </c>
      <c r="Q1462" s="8">
        <f t="shared" si="224"/>
        <v>48.7</v>
      </c>
      <c r="R1462" s="8">
        <f t="shared" si="225"/>
        <v>33.25</v>
      </c>
      <c r="S1462" s="8">
        <f t="shared" si="226"/>
        <v>33.6</v>
      </c>
      <c r="T1462" s="8">
        <f t="shared" si="227"/>
        <v>39.5</v>
      </c>
      <c r="U1462" s="7">
        <f t="shared" si="228"/>
        <v>38.516666666666673</v>
      </c>
      <c r="V1462" s="7">
        <f t="shared" si="229"/>
        <v>38.762500000000003</v>
      </c>
    </row>
    <row r="1463" spans="1:22" ht="13.5" x14ac:dyDescent="0.25">
      <c r="A1463" s="3">
        <f>RSI!A1463</f>
        <v>44833</v>
      </c>
      <c r="B1463" s="2">
        <f>RSI!B1463</f>
        <v>1.87</v>
      </c>
      <c r="C1463" s="2">
        <f>RSI!I1463</f>
        <v>39.935104413964815</v>
      </c>
      <c r="D1463" s="2">
        <f>MACD!E1463</f>
        <v>3.1280338680415021E-3</v>
      </c>
      <c r="E1463" s="2">
        <f>MACD!F1463</f>
        <v>3.5301469960782303E-2</v>
      </c>
      <c r="F1463" s="2">
        <f>'Moving Avg'!D1463</f>
        <v>1.8700000000000003</v>
      </c>
      <c r="G1463" s="2">
        <f>'Moving Avg'!F1463</f>
        <v>1.8819999999999997</v>
      </c>
      <c r="H1463" s="2">
        <f>'Moving Avg'!G1463</f>
        <v>1.9622000000000006</v>
      </c>
      <c r="I1463" s="2">
        <f>'Moving Avg'!H1463</f>
        <v>2.1926000000000014</v>
      </c>
      <c r="J1463" s="5" t="str">
        <f>OBV!F1463</f>
        <v>NEUTRAL</v>
      </c>
      <c r="K1463" s="5" t="str">
        <f>OBV!G1463</f>
        <v>NEUTRAL</v>
      </c>
      <c r="L1463" s="5" t="str">
        <f>OBV!H1463</f>
        <v>NEUTRAL</v>
      </c>
      <c r="M1463" s="7">
        <f t="shared" si="220"/>
        <v>25</v>
      </c>
      <c r="N1463" s="7">
        <f t="shared" si="221"/>
        <v>100</v>
      </c>
      <c r="O1463" s="7">
        <f t="shared" si="222"/>
        <v>0</v>
      </c>
      <c r="P1463" s="7">
        <f t="shared" si="223"/>
        <v>33</v>
      </c>
      <c r="Q1463" s="8">
        <f t="shared" si="224"/>
        <v>48.7</v>
      </c>
      <c r="R1463" s="8">
        <f t="shared" si="225"/>
        <v>33.25</v>
      </c>
      <c r="S1463" s="8">
        <f t="shared" si="226"/>
        <v>33.6</v>
      </c>
      <c r="T1463" s="8">
        <f t="shared" si="227"/>
        <v>39.5</v>
      </c>
      <c r="U1463" s="7">
        <f t="shared" si="228"/>
        <v>38.516666666666673</v>
      </c>
      <c r="V1463" s="7">
        <f t="shared" si="229"/>
        <v>38.762500000000003</v>
      </c>
    </row>
    <row r="1464" spans="1:22" ht="13.5" x14ac:dyDescent="0.25">
      <c r="A1464" s="3">
        <f>RSI!A1464</f>
        <v>44834</v>
      </c>
      <c r="B1464" s="2">
        <f>RSI!B1464</f>
        <v>1.87</v>
      </c>
      <c r="C1464" s="2">
        <f>RSI!I1464</f>
        <v>39.935104413964815</v>
      </c>
      <c r="D1464" s="2">
        <f>MACD!E1464</f>
        <v>-1.1879238503749168E-2</v>
      </c>
      <c r="E1464" s="2">
        <f>MACD!F1464</f>
        <v>2.5865328267876009E-2</v>
      </c>
      <c r="F1464" s="2">
        <f>'Moving Avg'!D1464</f>
        <v>1.8700000000000003</v>
      </c>
      <c r="G1464" s="2">
        <f>'Moving Avg'!F1464</f>
        <v>1.8764999999999996</v>
      </c>
      <c r="H1464" s="2">
        <f>'Moving Avg'!G1464</f>
        <v>1.9560000000000004</v>
      </c>
      <c r="I1464" s="2">
        <f>'Moving Avg'!H1464</f>
        <v>2.1912500000000015</v>
      </c>
      <c r="J1464" s="5" t="str">
        <f>OBV!F1464</f>
        <v>NEUTRAL</v>
      </c>
      <c r="K1464" s="5" t="str">
        <f>OBV!G1464</f>
        <v>NEUTRAL</v>
      </c>
      <c r="L1464" s="5" t="str">
        <f>OBV!H1464</f>
        <v>NEUTRAL</v>
      </c>
      <c r="M1464" s="7">
        <f t="shared" si="220"/>
        <v>25</v>
      </c>
      <c r="N1464" s="7">
        <f t="shared" si="221"/>
        <v>100</v>
      </c>
      <c r="O1464" s="7">
        <f t="shared" si="222"/>
        <v>0</v>
      </c>
      <c r="P1464" s="7">
        <f t="shared" si="223"/>
        <v>33</v>
      </c>
      <c r="Q1464" s="8">
        <f t="shared" si="224"/>
        <v>48.7</v>
      </c>
      <c r="R1464" s="8">
        <f t="shared" si="225"/>
        <v>33.25</v>
      </c>
      <c r="S1464" s="8">
        <f t="shared" si="226"/>
        <v>33.6</v>
      </c>
      <c r="T1464" s="8">
        <f t="shared" si="227"/>
        <v>39.5</v>
      </c>
      <c r="U1464" s="7">
        <f t="shared" si="228"/>
        <v>38.516666666666673</v>
      </c>
      <c r="V1464" s="7">
        <f t="shared" si="229"/>
        <v>38.762500000000003</v>
      </c>
    </row>
    <row r="1465" spans="1:22" ht="13.5" x14ac:dyDescent="0.25">
      <c r="A1465" s="3">
        <f>RSI!A1465</f>
        <v>44837</v>
      </c>
      <c r="B1465" s="2">
        <f>RSI!B1465</f>
        <v>1.86</v>
      </c>
      <c r="C1465" s="2">
        <f>RSI!I1465</f>
        <v>37.277040326708196</v>
      </c>
      <c r="D1465" s="2">
        <f>MACD!E1465</f>
        <v>-2.3672637216647807E-2</v>
      </c>
      <c r="E1465" s="2">
        <f>MACD!F1465</f>
        <v>1.5957735170971245E-2</v>
      </c>
      <c r="F1465" s="2">
        <f>'Moving Avg'!D1465</f>
        <v>1.8679999999999999</v>
      </c>
      <c r="G1465" s="2">
        <f>'Moving Avg'!F1465</f>
        <v>1.8704999999999998</v>
      </c>
      <c r="H1465" s="2">
        <f>'Moving Avg'!G1465</f>
        <v>1.9496000000000004</v>
      </c>
      <c r="I1465" s="2">
        <f>'Moving Avg'!H1465</f>
        <v>2.1898500000000016</v>
      </c>
      <c r="J1465" s="5" t="str">
        <f>OBV!F1465</f>
        <v>BEARISH</v>
      </c>
      <c r="K1465" s="5" t="str">
        <f>OBV!G1465</f>
        <v>NEUTRAL</v>
      </c>
      <c r="L1465" s="5" t="str">
        <f>OBV!H1465</f>
        <v>CONFIRMED BEARISH</v>
      </c>
      <c r="M1465" s="7">
        <f t="shared" si="220"/>
        <v>25</v>
      </c>
      <c r="N1465" s="7">
        <f t="shared" si="221"/>
        <v>100</v>
      </c>
      <c r="O1465" s="7">
        <f t="shared" si="222"/>
        <v>0</v>
      </c>
      <c r="P1465" s="7">
        <f t="shared" si="223"/>
        <v>16.5</v>
      </c>
      <c r="Q1465" s="8">
        <f t="shared" si="224"/>
        <v>46.225000000000001</v>
      </c>
      <c r="R1465" s="8">
        <f t="shared" si="225"/>
        <v>29.125</v>
      </c>
      <c r="S1465" s="8">
        <f t="shared" si="226"/>
        <v>26.175000000000001</v>
      </c>
      <c r="T1465" s="8">
        <f t="shared" si="227"/>
        <v>35.375</v>
      </c>
      <c r="U1465" s="7">
        <f t="shared" si="228"/>
        <v>33.841666666666661</v>
      </c>
      <c r="V1465" s="7">
        <f t="shared" si="229"/>
        <v>34.224999999999994</v>
      </c>
    </row>
    <row r="1466" spans="1:22" ht="13.5" x14ac:dyDescent="0.25">
      <c r="A1466" s="3">
        <f>RSI!A1466</f>
        <v>44838</v>
      </c>
      <c r="B1466" s="2">
        <f>RSI!B1466</f>
        <v>1.86</v>
      </c>
      <c r="C1466" s="2">
        <f>RSI!I1466</f>
        <v>37.277040326708196</v>
      </c>
      <c r="D1466" s="2">
        <f>MACD!E1466</f>
        <v>-3.3440426667304735E-2</v>
      </c>
      <c r="E1466" s="2">
        <f>MACD!F1466</f>
        <v>6.0781028033160501E-3</v>
      </c>
      <c r="F1466" s="2">
        <f>'Moving Avg'!D1466</f>
        <v>1.8660000000000001</v>
      </c>
      <c r="G1466" s="2">
        <f>'Moving Avg'!F1466</f>
        <v>1.8645</v>
      </c>
      <c r="H1466" s="2">
        <f>'Moving Avg'!G1466</f>
        <v>1.9432000000000003</v>
      </c>
      <c r="I1466" s="2">
        <f>'Moving Avg'!H1466</f>
        <v>2.1884500000000018</v>
      </c>
      <c r="J1466" s="5" t="str">
        <f>OBV!F1466</f>
        <v>BEARISH</v>
      </c>
      <c r="K1466" s="5" t="str">
        <f>OBV!G1466</f>
        <v>NEUTRAL</v>
      </c>
      <c r="L1466" s="5" t="str">
        <f>OBV!H1466</f>
        <v>CONFIRMED BEARISH</v>
      </c>
      <c r="M1466" s="7">
        <f t="shared" si="220"/>
        <v>25</v>
      </c>
      <c r="N1466" s="7">
        <f t="shared" si="221"/>
        <v>100</v>
      </c>
      <c r="O1466" s="7">
        <f t="shared" si="222"/>
        <v>0</v>
      </c>
      <c r="P1466" s="7">
        <f t="shared" si="223"/>
        <v>16.5</v>
      </c>
      <c r="Q1466" s="8">
        <f t="shared" si="224"/>
        <v>46.225000000000001</v>
      </c>
      <c r="R1466" s="8">
        <f t="shared" si="225"/>
        <v>29.125</v>
      </c>
      <c r="S1466" s="8">
        <f t="shared" si="226"/>
        <v>26.175000000000001</v>
      </c>
      <c r="T1466" s="8">
        <f t="shared" si="227"/>
        <v>35.375</v>
      </c>
      <c r="U1466" s="7">
        <f t="shared" si="228"/>
        <v>33.841666666666661</v>
      </c>
      <c r="V1466" s="7">
        <f t="shared" si="229"/>
        <v>34.224999999999994</v>
      </c>
    </row>
    <row r="1467" spans="1:22" ht="13.5" x14ac:dyDescent="0.25">
      <c r="A1467" s="3">
        <f>RSI!A1467</f>
        <v>44839</v>
      </c>
      <c r="B1467" s="2">
        <f>RSI!B1467</f>
        <v>1.94</v>
      </c>
      <c r="C1467" s="2">
        <f>RSI!I1467</f>
        <v>61.223406908401117</v>
      </c>
      <c r="D1467" s="2">
        <f>MACD!E1467</f>
        <v>-3.5128120092550841E-2</v>
      </c>
      <c r="E1467" s="2">
        <f>MACD!F1467</f>
        <v>-2.1631417758573284E-3</v>
      </c>
      <c r="F1467" s="2">
        <f>'Moving Avg'!D1467</f>
        <v>1.8800000000000001</v>
      </c>
      <c r="G1467" s="2">
        <f>'Moving Avg'!F1467</f>
        <v>1.8625</v>
      </c>
      <c r="H1467" s="2">
        <f>'Moving Avg'!G1467</f>
        <v>1.9402000000000001</v>
      </c>
      <c r="I1467" s="2">
        <f>'Moving Avg'!H1467</f>
        <v>2.1870000000000021</v>
      </c>
      <c r="J1467" s="5" t="str">
        <f>OBV!F1467</f>
        <v>BEARISH</v>
      </c>
      <c r="K1467" s="5" t="str">
        <f>OBV!G1467</f>
        <v>NEUTRAL</v>
      </c>
      <c r="L1467" s="5" t="str">
        <f>OBV!H1467</f>
        <v>BEARISH DIVERGENCE</v>
      </c>
      <c r="M1467" s="7">
        <f t="shared" si="220"/>
        <v>25</v>
      </c>
      <c r="N1467" s="7">
        <f t="shared" si="221"/>
        <v>100</v>
      </c>
      <c r="O1467" s="7">
        <f t="shared" si="222"/>
        <v>0</v>
      </c>
      <c r="P1467" s="7">
        <f t="shared" si="223"/>
        <v>16.5</v>
      </c>
      <c r="Q1467" s="8">
        <f t="shared" si="224"/>
        <v>46.225000000000001</v>
      </c>
      <c r="R1467" s="8">
        <f t="shared" si="225"/>
        <v>29.125</v>
      </c>
      <c r="S1467" s="8">
        <f t="shared" si="226"/>
        <v>26.175000000000001</v>
      </c>
      <c r="T1467" s="8">
        <f t="shared" si="227"/>
        <v>35.375</v>
      </c>
      <c r="U1467" s="7">
        <f t="shared" si="228"/>
        <v>33.841666666666661</v>
      </c>
      <c r="V1467" s="7">
        <f t="shared" si="229"/>
        <v>34.224999999999994</v>
      </c>
    </row>
    <row r="1468" spans="1:22" ht="13.5" x14ac:dyDescent="0.25">
      <c r="A1468" s="3">
        <f>RSI!A1468</f>
        <v>44840</v>
      </c>
      <c r="B1468" s="2">
        <f>RSI!B1468</f>
        <v>1.99</v>
      </c>
      <c r="C1468" s="2">
        <f>RSI!I1468</f>
        <v>69.150673611752524</v>
      </c>
      <c r="D1468" s="2">
        <f>MACD!E1468</f>
        <v>-4.0551491065691891E-2</v>
      </c>
      <c r="E1468" s="2">
        <f>MACD!F1468</f>
        <v>-9.840811633824241E-3</v>
      </c>
      <c r="F1468" s="2">
        <f>'Moving Avg'!D1468</f>
        <v>1.9040000000000004</v>
      </c>
      <c r="G1468" s="2">
        <f>'Moving Avg'!F1468</f>
        <v>1.8630000000000002</v>
      </c>
      <c r="H1468" s="2">
        <f>'Moving Avg'!G1468</f>
        <v>1.9384000000000001</v>
      </c>
      <c r="I1468" s="2">
        <f>'Moving Avg'!H1468</f>
        <v>2.1858000000000022</v>
      </c>
      <c r="J1468" s="5" t="str">
        <f>OBV!F1468</f>
        <v>BEARISH</v>
      </c>
      <c r="K1468" s="5" t="str">
        <f>OBV!G1468</f>
        <v>NEUTRAL</v>
      </c>
      <c r="L1468" s="5" t="str">
        <f>OBV!H1468</f>
        <v>BEARISH DIVERGENCE</v>
      </c>
      <c r="M1468" s="7">
        <f t="shared" si="220"/>
        <v>25</v>
      </c>
      <c r="N1468" s="7">
        <f t="shared" si="221"/>
        <v>100</v>
      </c>
      <c r="O1468" s="7">
        <f t="shared" si="222"/>
        <v>0</v>
      </c>
      <c r="P1468" s="7">
        <f t="shared" si="223"/>
        <v>16.5</v>
      </c>
      <c r="Q1468" s="8">
        <f t="shared" si="224"/>
        <v>46.225000000000001</v>
      </c>
      <c r="R1468" s="8">
        <f t="shared" si="225"/>
        <v>29.125</v>
      </c>
      <c r="S1468" s="8">
        <f t="shared" si="226"/>
        <v>26.175000000000001</v>
      </c>
      <c r="T1468" s="8">
        <f t="shared" si="227"/>
        <v>35.375</v>
      </c>
      <c r="U1468" s="7">
        <f t="shared" si="228"/>
        <v>33.841666666666661</v>
      </c>
      <c r="V1468" s="7">
        <f t="shared" si="229"/>
        <v>34.224999999999994</v>
      </c>
    </row>
    <row r="1469" spans="1:22" ht="13.5" x14ac:dyDescent="0.25">
      <c r="A1469" s="3">
        <f>RSI!A1469</f>
        <v>44841</v>
      </c>
      <c r="B1469" s="2">
        <f>RSI!B1469</f>
        <v>1.99</v>
      </c>
      <c r="C1469" s="2">
        <f>RSI!I1469</f>
        <v>69.150673611752524</v>
      </c>
      <c r="D1469" s="2">
        <f>MACD!E1469</f>
        <v>-4.5705967001164804E-2</v>
      </c>
      <c r="E1469" s="2">
        <f>MACD!F1469</f>
        <v>-1.7013842707292354E-2</v>
      </c>
      <c r="F1469" s="2">
        <f>'Moving Avg'!D1469</f>
        <v>1.9280000000000002</v>
      </c>
      <c r="G1469" s="2">
        <f>'Moving Avg'!F1469</f>
        <v>1.8635000000000006</v>
      </c>
      <c r="H1469" s="2">
        <f>'Moving Avg'!G1469</f>
        <v>1.9366000000000003</v>
      </c>
      <c r="I1469" s="2">
        <f>'Moving Avg'!H1469</f>
        <v>2.1846000000000023</v>
      </c>
      <c r="J1469" s="5" t="str">
        <f>OBV!F1469</f>
        <v>BEARISH</v>
      </c>
      <c r="K1469" s="5" t="str">
        <f>OBV!G1469</f>
        <v>NEUTRAL</v>
      </c>
      <c r="L1469" s="5" t="str">
        <f>OBV!H1469</f>
        <v>BEARISH DIVERGENCE</v>
      </c>
      <c r="M1469" s="7">
        <f t="shared" si="220"/>
        <v>25</v>
      </c>
      <c r="N1469" s="7">
        <f t="shared" si="221"/>
        <v>100</v>
      </c>
      <c r="O1469" s="7">
        <f t="shared" si="222"/>
        <v>0</v>
      </c>
      <c r="P1469" s="7">
        <f t="shared" si="223"/>
        <v>16.5</v>
      </c>
      <c r="Q1469" s="8">
        <f t="shared" si="224"/>
        <v>46.225000000000001</v>
      </c>
      <c r="R1469" s="8">
        <f t="shared" si="225"/>
        <v>29.125</v>
      </c>
      <c r="S1469" s="8">
        <f t="shared" si="226"/>
        <v>26.175000000000001</v>
      </c>
      <c r="T1469" s="8">
        <f t="shared" si="227"/>
        <v>35.375</v>
      </c>
      <c r="U1469" s="7">
        <f t="shared" si="228"/>
        <v>33.841666666666661</v>
      </c>
      <c r="V1469" s="7">
        <f t="shared" si="229"/>
        <v>34.224999999999994</v>
      </c>
    </row>
    <row r="1470" spans="1:22" ht="13.5" x14ac:dyDescent="0.25">
      <c r="A1470" s="3">
        <f>RSI!A1470</f>
        <v>44844</v>
      </c>
      <c r="B1470" s="2">
        <f>RSI!B1470</f>
        <v>1.99</v>
      </c>
      <c r="C1470" s="2">
        <f>RSI!I1470</f>
        <v>69.150673611752524</v>
      </c>
      <c r="D1470" s="2">
        <f>MACD!E1470</f>
        <v>-5.0591029719826874E-2</v>
      </c>
      <c r="E1470" s="2">
        <f>MACD!F1470</f>
        <v>-2.3729280109799258E-2</v>
      </c>
      <c r="F1470" s="2">
        <f>'Moving Avg'!D1470</f>
        <v>1.954</v>
      </c>
      <c r="G1470" s="2">
        <f>'Moving Avg'!F1470</f>
        <v>1.8680000000000008</v>
      </c>
      <c r="H1470" s="2">
        <f>'Moving Avg'!G1470</f>
        <v>1.9347999999999999</v>
      </c>
      <c r="I1470" s="2">
        <f>'Moving Avg'!H1470</f>
        <v>2.1833500000000026</v>
      </c>
      <c r="J1470" s="5" t="str">
        <f>OBV!F1470</f>
        <v>BULLISH</v>
      </c>
      <c r="K1470" s="5" t="str">
        <f>OBV!G1470</f>
        <v>NEUTRAL</v>
      </c>
      <c r="L1470" s="5" t="str">
        <f>OBV!H1470</f>
        <v>CONFIRMED BULLISH</v>
      </c>
      <c r="M1470" s="7">
        <f t="shared" si="220"/>
        <v>25</v>
      </c>
      <c r="N1470" s="7">
        <f t="shared" si="221"/>
        <v>100</v>
      </c>
      <c r="O1470" s="7">
        <f t="shared" si="222"/>
        <v>0</v>
      </c>
      <c r="P1470" s="7">
        <f t="shared" si="223"/>
        <v>83.5</v>
      </c>
      <c r="Q1470" s="8">
        <f t="shared" si="224"/>
        <v>56.274999999999999</v>
      </c>
      <c r="R1470" s="8">
        <f t="shared" si="225"/>
        <v>45.875</v>
      </c>
      <c r="S1470" s="8">
        <f t="shared" si="226"/>
        <v>56.325000000000003</v>
      </c>
      <c r="T1470" s="8">
        <f t="shared" si="227"/>
        <v>52.125</v>
      </c>
      <c r="U1470" s="7">
        <f t="shared" si="228"/>
        <v>52.82500000000001</v>
      </c>
      <c r="V1470" s="7">
        <f t="shared" si="229"/>
        <v>52.650000000000006</v>
      </c>
    </row>
    <row r="1471" spans="1:22" ht="13.5" x14ac:dyDescent="0.25">
      <c r="A1471" s="3">
        <f>RSI!A1471</f>
        <v>44845</v>
      </c>
      <c r="B1471" s="2">
        <f>RSI!B1471</f>
        <v>1.99</v>
      </c>
      <c r="C1471" s="2">
        <f>RSI!I1471</f>
        <v>69.150673611752524</v>
      </c>
      <c r="D1471" s="2">
        <f>MACD!E1471</f>
        <v>-5.5209343476957384E-2</v>
      </c>
      <c r="E1471" s="2">
        <f>MACD!F1471</f>
        <v>-3.0025292783230885E-2</v>
      </c>
      <c r="F1471" s="2">
        <f>'Moving Avg'!D1471</f>
        <v>1.98</v>
      </c>
      <c r="G1471" s="2">
        <f>'Moving Avg'!F1471</f>
        <v>1.8765000000000005</v>
      </c>
      <c r="H1471" s="2">
        <f>'Moving Avg'!G1471</f>
        <v>1.9329999999999998</v>
      </c>
      <c r="I1471" s="2">
        <f>'Moving Avg'!H1471</f>
        <v>2.1821500000000027</v>
      </c>
      <c r="J1471" s="5" t="str">
        <f>OBV!F1471</f>
        <v>BULLISH</v>
      </c>
      <c r="K1471" s="5" t="str">
        <f>OBV!G1471</f>
        <v>NEUTRAL</v>
      </c>
      <c r="L1471" s="5" t="str">
        <f>OBV!H1471</f>
        <v>CONFIRMED BULLISH</v>
      </c>
      <c r="M1471" s="7">
        <f t="shared" si="220"/>
        <v>25</v>
      </c>
      <c r="N1471" s="7">
        <f t="shared" si="221"/>
        <v>100</v>
      </c>
      <c r="O1471" s="7">
        <f t="shared" si="222"/>
        <v>0</v>
      </c>
      <c r="P1471" s="7">
        <f t="shared" si="223"/>
        <v>83.5</v>
      </c>
      <c r="Q1471" s="8">
        <f t="shared" si="224"/>
        <v>56.274999999999999</v>
      </c>
      <c r="R1471" s="8">
        <f t="shared" si="225"/>
        <v>45.875</v>
      </c>
      <c r="S1471" s="8">
        <f t="shared" si="226"/>
        <v>56.325000000000003</v>
      </c>
      <c r="T1471" s="8">
        <f t="shared" si="227"/>
        <v>52.125</v>
      </c>
      <c r="U1471" s="7">
        <f t="shared" si="228"/>
        <v>52.82500000000001</v>
      </c>
      <c r="V1471" s="7">
        <f t="shared" si="229"/>
        <v>52.650000000000006</v>
      </c>
    </row>
    <row r="1472" spans="1:22" ht="13.5" x14ac:dyDescent="0.25">
      <c r="A1472" s="3">
        <f>RSI!A1472</f>
        <v>44846</v>
      </c>
      <c r="B1472" s="2">
        <f>RSI!B1472</f>
        <v>1.99</v>
      </c>
      <c r="C1472" s="2">
        <f>RSI!I1472</f>
        <v>69.150673611752524</v>
      </c>
      <c r="D1472" s="2">
        <f>MACD!E1472</f>
        <v>-5.9566035526253724E-2</v>
      </c>
      <c r="E1472" s="2">
        <f>MACD!F1472</f>
        <v>-3.5933441331835458E-2</v>
      </c>
      <c r="F1472" s="2">
        <f>'Moving Avg'!D1472</f>
        <v>1.9899999999999998</v>
      </c>
      <c r="G1472" s="2">
        <f>'Moving Avg'!F1472</f>
        <v>1.8865000000000005</v>
      </c>
      <c r="H1472" s="2">
        <f>'Moving Avg'!G1472</f>
        <v>1.9311999999999998</v>
      </c>
      <c r="I1472" s="2">
        <f>'Moving Avg'!H1472</f>
        <v>2.1809500000000028</v>
      </c>
      <c r="J1472" s="5" t="str">
        <f>OBV!F1472</f>
        <v>BULLISH</v>
      </c>
      <c r="K1472" s="5" t="str">
        <f>OBV!G1472</f>
        <v>NEUTRAL</v>
      </c>
      <c r="L1472" s="5" t="str">
        <f>OBV!H1472</f>
        <v>CONFIRMED BULLISH</v>
      </c>
      <c r="M1472" s="7">
        <f t="shared" si="220"/>
        <v>25</v>
      </c>
      <c r="N1472" s="7">
        <f t="shared" si="221"/>
        <v>100</v>
      </c>
      <c r="O1472" s="7">
        <f t="shared" si="222"/>
        <v>0</v>
      </c>
      <c r="P1472" s="7">
        <f t="shared" si="223"/>
        <v>83.5</v>
      </c>
      <c r="Q1472" s="8">
        <f t="shared" si="224"/>
        <v>56.274999999999999</v>
      </c>
      <c r="R1472" s="8">
        <f t="shared" si="225"/>
        <v>45.875</v>
      </c>
      <c r="S1472" s="8">
        <f t="shared" si="226"/>
        <v>56.325000000000003</v>
      </c>
      <c r="T1472" s="8">
        <f t="shared" si="227"/>
        <v>52.125</v>
      </c>
      <c r="U1472" s="7">
        <f t="shared" si="228"/>
        <v>52.82500000000001</v>
      </c>
      <c r="V1472" s="7">
        <f t="shared" si="229"/>
        <v>52.650000000000006</v>
      </c>
    </row>
    <row r="1473" spans="1:22" ht="13.5" x14ac:dyDescent="0.25">
      <c r="A1473" s="3">
        <f>RSI!A1473</f>
        <v>44847</v>
      </c>
      <c r="B1473" s="2">
        <f>RSI!B1473</f>
        <v>1.99</v>
      </c>
      <c r="C1473" s="2">
        <f>RSI!I1473</f>
        <v>69.150673611752538</v>
      </c>
      <c r="D1473" s="2">
        <f>MACD!E1473</f>
        <v>-6.366810439078785E-2</v>
      </c>
      <c r="E1473" s="2">
        <f>MACD!F1473</f>
        <v>-4.1480373943625935E-2</v>
      </c>
      <c r="F1473" s="2">
        <f>'Moving Avg'!D1473</f>
        <v>1.9899999999999998</v>
      </c>
      <c r="G1473" s="2">
        <f>'Moving Avg'!F1473</f>
        <v>1.8965000000000003</v>
      </c>
      <c r="H1473" s="2">
        <f>'Moving Avg'!G1473</f>
        <v>1.9293999999999993</v>
      </c>
      <c r="I1473" s="2">
        <f>'Moving Avg'!H1473</f>
        <v>2.179750000000003</v>
      </c>
      <c r="J1473" s="5" t="str">
        <f>OBV!F1473</f>
        <v>NEUTRAL</v>
      </c>
      <c r="K1473" s="5" t="str">
        <f>OBV!G1473</f>
        <v>NEUTRAL</v>
      </c>
      <c r="L1473" s="5" t="str">
        <f>OBV!H1473</f>
        <v>NEUTRAL</v>
      </c>
      <c r="M1473" s="7">
        <f t="shared" si="220"/>
        <v>25</v>
      </c>
      <c r="N1473" s="7">
        <f t="shared" si="221"/>
        <v>100</v>
      </c>
      <c r="O1473" s="7">
        <f t="shared" si="222"/>
        <v>0</v>
      </c>
      <c r="P1473" s="7">
        <f t="shared" si="223"/>
        <v>33</v>
      </c>
      <c r="Q1473" s="8">
        <f t="shared" si="224"/>
        <v>48.7</v>
      </c>
      <c r="R1473" s="8">
        <f t="shared" si="225"/>
        <v>33.25</v>
      </c>
      <c r="S1473" s="8">
        <f t="shared" si="226"/>
        <v>33.6</v>
      </c>
      <c r="T1473" s="8">
        <f t="shared" si="227"/>
        <v>39.5</v>
      </c>
      <c r="U1473" s="7">
        <f t="shared" si="228"/>
        <v>38.516666666666673</v>
      </c>
      <c r="V1473" s="7">
        <f t="shared" si="229"/>
        <v>38.762500000000003</v>
      </c>
    </row>
    <row r="1474" spans="1:22" ht="13.5" x14ac:dyDescent="0.25">
      <c r="A1474" s="3">
        <f>RSI!A1474</f>
        <v>44848</v>
      </c>
      <c r="B1474" s="2">
        <f>RSI!B1474</f>
        <v>1.99</v>
      </c>
      <c r="C1474" s="2">
        <f>RSI!I1474</f>
        <v>69.150673611752524</v>
      </c>
      <c r="D1474" s="2">
        <f>MACD!E1474</f>
        <v>-6.7523934932621987E-2</v>
      </c>
      <c r="E1474" s="2">
        <f>MACD!F1474</f>
        <v>-4.6689086141425154E-2</v>
      </c>
      <c r="F1474" s="2">
        <f>'Moving Avg'!D1474</f>
        <v>1.9899999999999998</v>
      </c>
      <c r="G1474" s="2">
        <f>'Moving Avg'!F1474</f>
        <v>1.9065000000000005</v>
      </c>
      <c r="H1474" s="2">
        <f>'Moving Avg'!G1474</f>
        <v>1.9275999999999991</v>
      </c>
      <c r="I1474" s="2">
        <f>'Moving Avg'!H1474</f>
        <v>2.1785500000000031</v>
      </c>
      <c r="J1474" s="5" t="str">
        <f>OBV!F1474</f>
        <v>NEUTRAL</v>
      </c>
      <c r="K1474" s="5" t="str">
        <f>OBV!G1474</f>
        <v>NEUTRAL</v>
      </c>
      <c r="L1474" s="5" t="str">
        <f>OBV!H1474</f>
        <v>NEUTRAL</v>
      </c>
      <c r="M1474" s="7">
        <f t="shared" ref="M1474:M1537" si="230">IF(C1474&lt;30,50, IF(C1474&gt;70, 0, 25))</f>
        <v>25</v>
      </c>
      <c r="N1474" s="7">
        <f t="shared" ref="N1474:N1537" si="231">IF(E1474-D1474&gt;0.02, 100, IF(E1474-D1474&lt;0,0,45))</f>
        <v>100</v>
      </c>
      <c r="O1474" s="7">
        <f t="shared" ref="O1474:O1537" si="232">IF(F1474-I1474&gt;10,100,IF(F1474-I1474&gt;5,75, IF(F1474-I1474&gt;0,50,0)))</f>
        <v>0</v>
      </c>
      <c r="P1474" s="7">
        <f t="shared" ref="P1474:P1537" si="233">IF(L1474="confirmed bullish", 34, IF(L1474="bullish divergence",17, 0))+IF(J1474="bullish",33,IF(J1474="bearish",0,16.5))+IF(K1474="strong",33,IF(K1474="weak",0,16.5))</f>
        <v>33</v>
      </c>
      <c r="Q1474" s="8">
        <f t="shared" si="224"/>
        <v>48.7</v>
      </c>
      <c r="R1474" s="8">
        <f t="shared" si="225"/>
        <v>33.25</v>
      </c>
      <c r="S1474" s="8">
        <f t="shared" si="226"/>
        <v>33.6</v>
      </c>
      <c r="T1474" s="8">
        <f t="shared" si="227"/>
        <v>39.5</v>
      </c>
      <c r="U1474" s="7">
        <f t="shared" si="228"/>
        <v>38.516666666666673</v>
      </c>
      <c r="V1474" s="7">
        <f t="shared" si="229"/>
        <v>38.762500000000003</v>
      </c>
    </row>
    <row r="1475" spans="1:22" ht="13.5" x14ac:dyDescent="0.25">
      <c r="A1475" s="3">
        <f>RSI!A1475</f>
        <v>44851</v>
      </c>
      <c r="B1475" s="2">
        <f>RSI!B1475</f>
        <v>1.99</v>
      </c>
      <c r="C1475" s="2">
        <f>RSI!I1475</f>
        <v>69.150673611752524</v>
      </c>
      <c r="D1475" s="2">
        <f>MACD!E1475</f>
        <v>-7.2681364161322426E-2</v>
      </c>
      <c r="E1475" s="2">
        <f>MACD!F1475</f>
        <v>-5.1887541745404608E-2</v>
      </c>
      <c r="F1475" s="2">
        <f>'Moving Avg'!D1475</f>
        <v>1.9899999999999998</v>
      </c>
      <c r="G1475" s="2">
        <f>'Moving Avg'!F1475</f>
        <v>1.9165000000000003</v>
      </c>
      <c r="H1475" s="2">
        <f>'Moving Avg'!G1475</f>
        <v>1.9257999999999991</v>
      </c>
      <c r="I1475" s="2">
        <f>'Moving Avg'!H1475</f>
        <v>2.1773500000000028</v>
      </c>
      <c r="J1475" s="5" t="str">
        <f>OBV!F1475</f>
        <v>NEUTRAL</v>
      </c>
      <c r="K1475" s="5" t="str">
        <f>OBV!G1475</f>
        <v>NEUTRAL</v>
      </c>
      <c r="L1475" s="5" t="str">
        <f>OBV!H1475</f>
        <v>NEUTRAL</v>
      </c>
      <c r="M1475" s="7">
        <f t="shared" si="230"/>
        <v>25</v>
      </c>
      <c r="N1475" s="7">
        <f t="shared" si="231"/>
        <v>100</v>
      </c>
      <c r="O1475" s="7">
        <f t="shared" si="232"/>
        <v>0</v>
      </c>
      <c r="P1475" s="7">
        <f t="shared" si="233"/>
        <v>33</v>
      </c>
      <c r="Q1475" s="8">
        <f t="shared" ref="Q1475:Q1538" si="234">0.35*M1475+N1475*0.35+O1475*0.15+P1475*0.15</f>
        <v>48.7</v>
      </c>
      <c r="R1475" s="8">
        <f t="shared" ref="R1475:R1538" si="235">M1475*0.2+N1475*0.2+O1475*0.35+P1475*0.25</f>
        <v>33.25</v>
      </c>
      <c r="S1475" s="8">
        <f t="shared" ref="S1475:S1538" si="236">M1475*0.15+N1475*0.15+O1475*0.25+P1475*0.45</f>
        <v>33.6</v>
      </c>
      <c r="T1475" s="8">
        <f t="shared" ref="T1475:T1538" si="237">0.25*SUM(M1475:P1475)</f>
        <v>39.5</v>
      </c>
      <c r="U1475" s="7">
        <f t="shared" ref="U1475:U1538" si="238">SUM(Q1475:S1475)/3</f>
        <v>38.516666666666673</v>
      </c>
      <c r="V1475" s="7">
        <f t="shared" ref="V1475:V1538" si="239">SUM(Q1475:T1475)/4</f>
        <v>38.762500000000003</v>
      </c>
    </row>
    <row r="1476" spans="1:22" ht="13.5" x14ac:dyDescent="0.25">
      <c r="A1476" s="3">
        <f>RSI!A1476</f>
        <v>44852</v>
      </c>
      <c r="B1476" s="2">
        <f>RSI!B1476</f>
        <v>1.99</v>
      </c>
      <c r="C1476" s="2">
        <f>RSI!I1476</f>
        <v>69.150673611752524</v>
      </c>
      <c r="D1476" s="2">
        <f>MACD!E1476</f>
        <v>-7.737528889422074E-2</v>
      </c>
      <c r="E1476" s="2">
        <f>MACD!F1476</f>
        <v>-5.698509117516784E-2</v>
      </c>
      <c r="F1476" s="2">
        <f>'Moving Avg'!D1476</f>
        <v>1.9899999999999998</v>
      </c>
      <c r="G1476" s="2">
        <f>'Moving Avg'!F1476</f>
        <v>1.9265000000000001</v>
      </c>
      <c r="H1476" s="2">
        <f>'Moving Avg'!G1476</f>
        <v>1.9257999999999986</v>
      </c>
      <c r="I1476" s="2">
        <f>'Moving Avg'!H1476</f>
        <v>2.1761500000000029</v>
      </c>
      <c r="J1476" s="5" t="str">
        <f>OBV!F1476</f>
        <v>NEUTRAL</v>
      </c>
      <c r="K1476" s="5" t="str">
        <f>OBV!G1476</f>
        <v>NEUTRAL</v>
      </c>
      <c r="L1476" s="5" t="str">
        <f>OBV!H1476</f>
        <v>NEUTRAL</v>
      </c>
      <c r="M1476" s="7">
        <f t="shared" si="230"/>
        <v>25</v>
      </c>
      <c r="N1476" s="7">
        <f t="shared" si="231"/>
        <v>100</v>
      </c>
      <c r="O1476" s="7">
        <f t="shared" si="232"/>
        <v>0</v>
      </c>
      <c r="P1476" s="7">
        <f t="shared" si="233"/>
        <v>33</v>
      </c>
      <c r="Q1476" s="8">
        <f t="shared" si="234"/>
        <v>48.7</v>
      </c>
      <c r="R1476" s="8">
        <f t="shared" si="235"/>
        <v>33.25</v>
      </c>
      <c r="S1476" s="8">
        <f t="shared" si="236"/>
        <v>33.6</v>
      </c>
      <c r="T1476" s="8">
        <f t="shared" si="237"/>
        <v>39.5</v>
      </c>
      <c r="U1476" s="7">
        <f t="shared" si="238"/>
        <v>38.516666666666673</v>
      </c>
      <c r="V1476" s="7">
        <f t="shared" si="239"/>
        <v>38.762500000000003</v>
      </c>
    </row>
    <row r="1477" spans="1:22" ht="13.5" x14ac:dyDescent="0.25">
      <c r="A1477" s="3">
        <f>RSI!A1477</f>
        <v>44853</v>
      </c>
      <c r="B1477" s="2">
        <f>RSI!B1477</f>
        <v>1.99</v>
      </c>
      <c r="C1477" s="2">
        <f>RSI!I1477</f>
        <v>69.150673611752524</v>
      </c>
      <c r="D1477" s="2">
        <f>MACD!E1477</f>
        <v>-6.9344884751685543E-2</v>
      </c>
      <c r="E1477" s="2">
        <f>MACD!F1477</f>
        <v>-5.9457049890471389E-2</v>
      </c>
      <c r="F1477" s="2">
        <f>'Moving Avg'!D1477</f>
        <v>1.9899999999999998</v>
      </c>
      <c r="G1477" s="2">
        <f>'Moving Avg'!F1477</f>
        <v>1.9324999999999999</v>
      </c>
      <c r="H1477" s="2">
        <f>'Moving Avg'!G1477</f>
        <v>1.9273999999999987</v>
      </c>
      <c r="I1477" s="2">
        <f>'Moving Avg'!H1477</f>
        <v>2.1745500000000031</v>
      </c>
      <c r="J1477" s="5" t="str">
        <f>OBV!F1477</f>
        <v>NEUTRAL</v>
      </c>
      <c r="K1477" s="5" t="str">
        <f>OBV!G1477</f>
        <v>NEUTRAL</v>
      </c>
      <c r="L1477" s="5" t="str">
        <f>OBV!H1477</f>
        <v>NEUTRAL</v>
      </c>
      <c r="M1477" s="7">
        <f t="shared" si="230"/>
        <v>25</v>
      </c>
      <c r="N1477" s="7">
        <f t="shared" si="231"/>
        <v>45</v>
      </c>
      <c r="O1477" s="7">
        <f t="shared" si="232"/>
        <v>0</v>
      </c>
      <c r="P1477" s="7">
        <f t="shared" si="233"/>
        <v>33</v>
      </c>
      <c r="Q1477" s="8">
        <f t="shared" si="234"/>
        <v>29.45</v>
      </c>
      <c r="R1477" s="8">
        <f t="shared" si="235"/>
        <v>22.25</v>
      </c>
      <c r="S1477" s="8">
        <f t="shared" si="236"/>
        <v>25.35</v>
      </c>
      <c r="T1477" s="8">
        <f t="shared" si="237"/>
        <v>25.75</v>
      </c>
      <c r="U1477" s="7">
        <f t="shared" si="238"/>
        <v>25.683333333333337</v>
      </c>
      <c r="V1477" s="7">
        <f t="shared" si="239"/>
        <v>25.700000000000003</v>
      </c>
    </row>
    <row r="1478" spans="1:22" ht="13.5" x14ac:dyDescent="0.25">
      <c r="A1478" s="3">
        <f>RSI!A1478</f>
        <v>44854</v>
      </c>
      <c r="B1478" s="2">
        <f>RSI!B1478</f>
        <v>1.99</v>
      </c>
      <c r="C1478" s="2">
        <f>RSI!I1478</f>
        <v>69.150673611752524</v>
      </c>
      <c r="D1478" s="2">
        <f>MACD!E1478</f>
        <v>-5.5140495355093133E-2</v>
      </c>
      <c r="E1478" s="2">
        <f>MACD!F1478</f>
        <v>-5.8593738983395739E-2</v>
      </c>
      <c r="F1478" s="2">
        <f>'Moving Avg'!D1478</f>
        <v>1.9899999999999998</v>
      </c>
      <c r="G1478" s="2">
        <f>'Moving Avg'!F1478</f>
        <v>1.9384999999999999</v>
      </c>
      <c r="H1478" s="2">
        <f>'Moving Avg'!G1478</f>
        <v>1.9305999999999983</v>
      </c>
      <c r="I1478" s="2">
        <f>'Moving Avg'!H1478</f>
        <v>2.1729500000000028</v>
      </c>
      <c r="J1478" s="5" t="str">
        <f>OBV!F1478</f>
        <v>NEUTRAL</v>
      </c>
      <c r="K1478" s="5" t="str">
        <f>OBV!G1478</f>
        <v>NEUTRAL</v>
      </c>
      <c r="L1478" s="5" t="str">
        <f>OBV!H1478</f>
        <v>NEUTRAL</v>
      </c>
      <c r="M1478" s="7">
        <f t="shared" si="230"/>
        <v>25</v>
      </c>
      <c r="N1478" s="7">
        <f t="shared" si="231"/>
        <v>0</v>
      </c>
      <c r="O1478" s="7">
        <f t="shared" si="232"/>
        <v>0</v>
      </c>
      <c r="P1478" s="7">
        <f t="shared" si="233"/>
        <v>33</v>
      </c>
      <c r="Q1478" s="8">
        <f t="shared" si="234"/>
        <v>13.7</v>
      </c>
      <c r="R1478" s="8">
        <f t="shared" si="235"/>
        <v>13.25</v>
      </c>
      <c r="S1478" s="8">
        <f t="shared" si="236"/>
        <v>18.600000000000001</v>
      </c>
      <c r="T1478" s="8">
        <f t="shared" si="237"/>
        <v>14.5</v>
      </c>
      <c r="U1478" s="7">
        <f t="shared" si="238"/>
        <v>15.183333333333332</v>
      </c>
      <c r="V1478" s="7">
        <f t="shared" si="239"/>
        <v>15.012499999999999</v>
      </c>
    </row>
    <row r="1479" spans="1:22" ht="13.5" x14ac:dyDescent="0.25">
      <c r="A1479" s="3">
        <f>RSI!A1479</f>
        <v>44855</v>
      </c>
      <c r="B1479" s="2">
        <f>RSI!B1479</f>
        <v>1.99</v>
      </c>
      <c r="C1479" s="2">
        <f>RSI!I1479</f>
        <v>69.150673611752524</v>
      </c>
      <c r="D1479" s="2">
        <f>MACD!E1479</f>
        <v>-4.3383318530354709E-2</v>
      </c>
      <c r="E1479" s="2">
        <f>MACD!F1479</f>
        <v>-5.555165489278753E-2</v>
      </c>
      <c r="F1479" s="2">
        <f>'Moving Avg'!D1479</f>
        <v>1.9899999999999998</v>
      </c>
      <c r="G1479" s="2">
        <f>'Moving Avg'!F1479</f>
        <v>1.9444999999999997</v>
      </c>
      <c r="H1479" s="2">
        <f>'Moving Avg'!G1479</f>
        <v>1.9337999999999982</v>
      </c>
      <c r="I1479" s="2">
        <f>'Moving Avg'!H1479</f>
        <v>2.171350000000003</v>
      </c>
      <c r="J1479" s="5" t="str">
        <f>OBV!F1479</f>
        <v>NEUTRAL</v>
      </c>
      <c r="K1479" s="5" t="str">
        <f>OBV!G1479</f>
        <v>NEUTRAL</v>
      </c>
      <c r="L1479" s="5" t="str">
        <f>OBV!H1479</f>
        <v>NEUTRAL</v>
      </c>
      <c r="M1479" s="7">
        <f t="shared" si="230"/>
        <v>25</v>
      </c>
      <c r="N1479" s="7">
        <f t="shared" si="231"/>
        <v>0</v>
      </c>
      <c r="O1479" s="7">
        <f t="shared" si="232"/>
        <v>0</v>
      </c>
      <c r="P1479" s="7">
        <f t="shared" si="233"/>
        <v>33</v>
      </c>
      <c r="Q1479" s="8">
        <f t="shared" si="234"/>
        <v>13.7</v>
      </c>
      <c r="R1479" s="8">
        <f t="shared" si="235"/>
        <v>13.25</v>
      </c>
      <c r="S1479" s="8">
        <f t="shared" si="236"/>
        <v>18.600000000000001</v>
      </c>
      <c r="T1479" s="8">
        <f t="shared" si="237"/>
        <v>14.5</v>
      </c>
      <c r="U1479" s="7">
        <f t="shared" si="238"/>
        <v>15.183333333333332</v>
      </c>
      <c r="V1479" s="7">
        <f t="shared" si="239"/>
        <v>15.012499999999999</v>
      </c>
    </row>
    <row r="1480" spans="1:22" ht="13.5" x14ac:dyDescent="0.25">
      <c r="A1480" s="3">
        <f>RSI!A1480</f>
        <v>44858</v>
      </c>
      <c r="B1480" s="2">
        <f>RSI!B1480</f>
        <v>1.99</v>
      </c>
      <c r="C1480" s="2">
        <f>RSI!I1480</f>
        <v>69.150673611752524</v>
      </c>
      <c r="D1480" s="2">
        <f>MACD!E1480</f>
        <v>-3.3677458413760686E-2</v>
      </c>
      <c r="E1480" s="2">
        <f>MACD!F1480</f>
        <v>-5.1176815596982166E-2</v>
      </c>
      <c r="F1480" s="2">
        <f>'Moving Avg'!D1480</f>
        <v>1.9899999999999998</v>
      </c>
      <c r="G1480" s="2">
        <f>'Moving Avg'!F1480</f>
        <v>1.9504999999999995</v>
      </c>
      <c r="H1480" s="2">
        <f>'Moving Avg'!G1480</f>
        <v>1.935599999999998</v>
      </c>
      <c r="I1480" s="2">
        <f>'Moving Avg'!H1480</f>
        <v>2.1697500000000032</v>
      </c>
      <c r="J1480" s="5" t="str">
        <f>OBV!F1480</f>
        <v>NEUTRAL</v>
      </c>
      <c r="K1480" s="5" t="str">
        <f>OBV!G1480</f>
        <v>NEUTRAL</v>
      </c>
      <c r="L1480" s="5" t="str">
        <f>OBV!H1480</f>
        <v>NEUTRAL</v>
      </c>
      <c r="M1480" s="7">
        <f t="shared" si="230"/>
        <v>25</v>
      </c>
      <c r="N1480" s="7">
        <f t="shared" si="231"/>
        <v>0</v>
      </c>
      <c r="O1480" s="7">
        <f t="shared" si="232"/>
        <v>0</v>
      </c>
      <c r="P1480" s="7">
        <f t="shared" si="233"/>
        <v>33</v>
      </c>
      <c r="Q1480" s="8">
        <f t="shared" si="234"/>
        <v>13.7</v>
      </c>
      <c r="R1480" s="8">
        <f t="shared" si="235"/>
        <v>13.25</v>
      </c>
      <c r="S1480" s="8">
        <f t="shared" si="236"/>
        <v>18.600000000000001</v>
      </c>
      <c r="T1480" s="8">
        <f t="shared" si="237"/>
        <v>14.5</v>
      </c>
      <c r="U1480" s="7">
        <f t="shared" si="238"/>
        <v>15.183333333333332</v>
      </c>
      <c r="V1480" s="7">
        <f t="shared" si="239"/>
        <v>15.012499999999999</v>
      </c>
    </row>
    <row r="1481" spans="1:22" ht="13.5" x14ac:dyDescent="0.25">
      <c r="A1481" s="3">
        <f>RSI!A1481</f>
        <v>44859</v>
      </c>
      <c r="B1481" s="2">
        <f>RSI!B1481</f>
        <v>1.99</v>
      </c>
      <c r="C1481" s="2">
        <f>RSI!I1481</f>
        <v>69.150673611752524</v>
      </c>
      <c r="D1481" s="2">
        <f>MACD!E1481</f>
        <v>-2.5689363354733707E-2</v>
      </c>
      <c r="E1481" s="2">
        <f>MACD!F1481</f>
        <v>-4.6079325148532482E-2</v>
      </c>
      <c r="F1481" s="2">
        <f>'Moving Avg'!D1481</f>
        <v>1.9899999999999998</v>
      </c>
      <c r="G1481" s="2">
        <f>'Moving Avg'!F1481</f>
        <v>1.9564999999999997</v>
      </c>
      <c r="H1481" s="2">
        <f>'Moving Avg'!G1481</f>
        <v>1.9357999999999982</v>
      </c>
      <c r="I1481" s="2">
        <f>'Moving Avg'!H1481</f>
        <v>2.1681500000000029</v>
      </c>
      <c r="J1481" s="5" t="str">
        <f>OBV!F1481</f>
        <v>NEUTRAL</v>
      </c>
      <c r="K1481" s="5" t="str">
        <f>OBV!G1481</f>
        <v>NEUTRAL</v>
      </c>
      <c r="L1481" s="5" t="str">
        <f>OBV!H1481</f>
        <v>NEUTRAL</v>
      </c>
      <c r="M1481" s="7">
        <f t="shared" si="230"/>
        <v>25</v>
      </c>
      <c r="N1481" s="7">
        <f t="shared" si="231"/>
        <v>0</v>
      </c>
      <c r="O1481" s="7">
        <f t="shared" si="232"/>
        <v>0</v>
      </c>
      <c r="P1481" s="7">
        <f t="shared" si="233"/>
        <v>33</v>
      </c>
      <c r="Q1481" s="8">
        <f t="shared" si="234"/>
        <v>13.7</v>
      </c>
      <c r="R1481" s="8">
        <f t="shared" si="235"/>
        <v>13.25</v>
      </c>
      <c r="S1481" s="8">
        <f t="shared" si="236"/>
        <v>18.600000000000001</v>
      </c>
      <c r="T1481" s="8">
        <f t="shared" si="237"/>
        <v>14.5</v>
      </c>
      <c r="U1481" s="7">
        <f t="shared" si="238"/>
        <v>15.183333333333332</v>
      </c>
      <c r="V1481" s="7">
        <f t="shared" si="239"/>
        <v>15.012499999999999</v>
      </c>
    </row>
    <row r="1482" spans="1:22" ht="13.5" x14ac:dyDescent="0.25">
      <c r="A1482" s="3">
        <f>RSI!A1482</f>
        <v>44860</v>
      </c>
      <c r="B1482" s="2">
        <f>RSI!B1482</f>
        <v>1.99</v>
      </c>
      <c r="C1482" s="2">
        <f>RSI!I1482</f>
        <v>69.150673611752524</v>
      </c>
      <c r="D1482" s="2">
        <f>MACD!E1482</f>
        <v>-1.9138128042336833E-2</v>
      </c>
      <c r="E1482" s="2">
        <f>MACD!F1482</f>
        <v>-4.0691085727293352E-2</v>
      </c>
      <c r="F1482" s="2">
        <f>'Moving Avg'!D1482</f>
        <v>1.9899999999999998</v>
      </c>
      <c r="G1482" s="2">
        <f>'Moving Avg'!F1482</f>
        <v>1.9624999999999997</v>
      </c>
      <c r="H1482" s="2">
        <f>'Moving Avg'!G1482</f>
        <v>1.9359999999999979</v>
      </c>
      <c r="I1482" s="2">
        <f>'Moving Avg'!H1482</f>
        <v>2.1665500000000026</v>
      </c>
      <c r="J1482" s="5" t="str">
        <f>OBV!F1482</f>
        <v>NEUTRAL</v>
      </c>
      <c r="K1482" s="5" t="str">
        <f>OBV!G1482</f>
        <v>NEUTRAL</v>
      </c>
      <c r="L1482" s="5" t="str">
        <f>OBV!H1482</f>
        <v>NEUTRAL</v>
      </c>
      <c r="M1482" s="7">
        <f t="shared" si="230"/>
        <v>25</v>
      </c>
      <c r="N1482" s="7">
        <f t="shared" si="231"/>
        <v>0</v>
      </c>
      <c r="O1482" s="7">
        <f t="shared" si="232"/>
        <v>0</v>
      </c>
      <c r="P1482" s="7">
        <f t="shared" si="233"/>
        <v>33</v>
      </c>
      <c r="Q1482" s="8">
        <f t="shared" si="234"/>
        <v>13.7</v>
      </c>
      <c r="R1482" s="8">
        <f t="shared" si="235"/>
        <v>13.25</v>
      </c>
      <c r="S1482" s="8">
        <f t="shared" si="236"/>
        <v>18.600000000000001</v>
      </c>
      <c r="T1482" s="8">
        <f t="shared" si="237"/>
        <v>14.5</v>
      </c>
      <c r="U1482" s="7">
        <f t="shared" si="238"/>
        <v>15.183333333333332</v>
      </c>
      <c r="V1482" s="7">
        <f t="shared" si="239"/>
        <v>15.012499999999999</v>
      </c>
    </row>
    <row r="1483" spans="1:22" ht="13.5" x14ac:dyDescent="0.25">
      <c r="A1483" s="3">
        <f>RSI!A1483</f>
        <v>44861</v>
      </c>
      <c r="B1483" s="2">
        <f>RSI!B1483</f>
        <v>1.99</v>
      </c>
      <c r="C1483" s="2">
        <f>RSI!I1483</f>
        <v>69.150673611752524</v>
      </c>
      <c r="D1483" s="2">
        <f>MACD!E1483</f>
        <v>-1.3787295497953655E-2</v>
      </c>
      <c r="E1483" s="2">
        <f>MACD!F1483</f>
        <v>-3.5310327681425412E-2</v>
      </c>
      <c r="F1483" s="2">
        <f>'Moving Avg'!D1483</f>
        <v>1.9899999999999998</v>
      </c>
      <c r="G1483" s="2">
        <f>'Moving Avg'!F1483</f>
        <v>1.9684999999999999</v>
      </c>
      <c r="H1483" s="2">
        <f>'Moving Avg'!G1483</f>
        <v>1.9361999999999981</v>
      </c>
      <c r="I1483" s="2">
        <f>'Moving Avg'!H1483</f>
        <v>2.1649500000000033</v>
      </c>
      <c r="J1483" s="5" t="str">
        <f>OBV!F1483</f>
        <v>NEUTRAL</v>
      </c>
      <c r="K1483" s="5" t="str">
        <f>OBV!G1483</f>
        <v>NEUTRAL</v>
      </c>
      <c r="L1483" s="5" t="str">
        <f>OBV!H1483</f>
        <v>NEUTRAL</v>
      </c>
      <c r="M1483" s="7">
        <f t="shared" si="230"/>
        <v>25</v>
      </c>
      <c r="N1483" s="7">
        <f t="shared" si="231"/>
        <v>0</v>
      </c>
      <c r="O1483" s="7">
        <f t="shared" si="232"/>
        <v>0</v>
      </c>
      <c r="P1483" s="7">
        <f t="shared" si="233"/>
        <v>33</v>
      </c>
      <c r="Q1483" s="8">
        <f t="shared" si="234"/>
        <v>13.7</v>
      </c>
      <c r="R1483" s="8">
        <f t="shared" si="235"/>
        <v>13.25</v>
      </c>
      <c r="S1483" s="8">
        <f t="shared" si="236"/>
        <v>18.600000000000001</v>
      </c>
      <c r="T1483" s="8">
        <f t="shared" si="237"/>
        <v>14.5</v>
      </c>
      <c r="U1483" s="7">
        <f t="shared" si="238"/>
        <v>15.183333333333332</v>
      </c>
      <c r="V1483" s="7">
        <f t="shared" si="239"/>
        <v>15.012499999999999</v>
      </c>
    </row>
    <row r="1484" spans="1:22" ht="13.5" x14ac:dyDescent="0.25">
      <c r="A1484" s="3">
        <f>RSI!A1484</f>
        <v>44862</v>
      </c>
      <c r="B1484" s="2">
        <f>RSI!B1484</f>
        <v>1.99</v>
      </c>
      <c r="C1484" s="2">
        <f>RSI!I1484</f>
        <v>69.150673611752524</v>
      </c>
      <c r="D1484" s="2">
        <f>MACD!E1484</f>
        <v>-9.4379276013805136E-3</v>
      </c>
      <c r="E1484" s="2">
        <f>MACD!F1484</f>
        <v>-3.0135847665416434E-2</v>
      </c>
      <c r="F1484" s="2">
        <f>'Moving Avg'!D1484</f>
        <v>1.9899999999999998</v>
      </c>
      <c r="G1484" s="2">
        <f>'Moving Avg'!F1484</f>
        <v>1.9744999999999997</v>
      </c>
      <c r="H1484" s="2">
        <f>'Moving Avg'!G1484</f>
        <v>1.9363999999999979</v>
      </c>
      <c r="I1484" s="2">
        <f>'Moving Avg'!H1484</f>
        <v>2.163350000000003</v>
      </c>
      <c r="J1484" s="5" t="str">
        <f>OBV!F1484</f>
        <v>NEUTRAL</v>
      </c>
      <c r="K1484" s="5" t="str">
        <f>OBV!G1484</f>
        <v>NEUTRAL</v>
      </c>
      <c r="L1484" s="5" t="str">
        <f>OBV!H1484</f>
        <v>NEUTRAL</v>
      </c>
      <c r="M1484" s="7">
        <f t="shared" si="230"/>
        <v>25</v>
      </c>
      <c r="N1484" s="7">
        <f t="shared" si="231"/>
        <v>0</v>
      </c>
      <c r="O1484" s="7">
        <f t="shared" si="232"/>
        <v>0</v>
      </c>
      <c r="P1484" s="7">
        <f t="shared" si="233"/>
        <v>33</v>
      </c>
      <c r="Q1484" s="8">
        <f t="shared" si="234"/>
        <v>13.7</v>
      </c>
      <c r="R1484" s="8">
        <f t="shared" si="235"/>
        <v>13.25</v>
      </c>
      <c r="S1484" s="8">
        <f t="shared" si="236"/>
        <v>18.600000000000001</v>
      </c>
      <c r="T1484" s="8">
        <f t="shared" si="237"/>
        <v>14.5</v>
      </c>
      <c r="U1484" s="7">
        <f t="shared" si="238"/>
        <v>15.183333333333332</v>
      </c>
      <c r="V1484" s="7">
        <f t="shared" si="239"/>
        <v>15.012499999999999</v>
      </c>
    </row>
    <row r="1485" spans="1:22" ht="13.5" x14ac:dyDescent="0.25">
      <c r="A1485" s="3">
        <f>RSI!A1485</f>
        <v>44865</v>
      </c>
      <c r="B1485" s="2">
        <f>RSI!B1485</f>
        <v>1.99</v>
      </c>
      <c r="C1485" s="2">
        <f>RSI!I1485</f>
        <v>69.150673611752524</v>
      </c>
      <c r="D1485" s="2">
        <f>MACD!E1485</f>
        <v>-5.9227484504882355E-3</v>
      </c>
      <c r="E1485" s="2">
        <f>MACD!F1485</f>
        <v>-2.5293227822430795E-2</v>
      </c>
      <c r="F1485" s="2">
        <f>'Moving Avg'!D1485</f>
        <v>1.9899999999999998</v>
      </c>
      <c r="G1485" s="2">
        <f>'Moving Avg'!F1485</f>
        <v>1.9809999999999999</v>
      </c>
      <c r="H1485" s="2">
        <f>'Moving Avg'!G1485</f>
        <v>1.9365999999999979</v>
      </c>
      <c r="I1485" s="2">
        <f>'Moving Avg'!H1485</f>
        <v>2.1617500000000032</v>
      </c>
      <c r="J1485" s="5" t="str">
        <f>OBV!F1485</f>
        <v>NEUTRAL</v>
      </c>
      <c r="K1485" s="5" t="str">
        <f>OBV!G1485</f>
        <v>NEUTRAL</v>
      </c>
      <c r="L1485" s="5" t="str">
        <f>OBV!H1485</f>
        <v>NEUTRAL</v>
      </c>
      <c r="M1485" s="7">
        <f t="shared" si="230"/>
        <v>25</v>
      </c>
      <c r="N1485" s="7">
        <f t="shared" si="231"/>
        <v>0</v>
      </c>
      <c r="O1485" s="7">
        <f t="shared" si="232"/>
        <v>0</v>
      </c>
      <c r="P1485" s="7">
        <f t="shared" si="233"/>
        <v>33</v>
      </c>
      <c r="Q1485" s="8">
        <f t="shared" si="234"/>
        <v>13.7</v>
      </c>
      <c r="R1485" s="8">
        <f t="shared" si="235"/>
        <v>13.25</v>
      </c>
      <c r="S1485" s="8">
        <f t="shared" si="236"/>
        <v>18.600000000000001</v>
      </c>
      <c r="T1485" s="8">
        <f t="shared" si="237"/>
        <v>14.5</v>
      </c>
      <c r="U1485" s="7">
        <f t="shared" si="238"/>
        <v>15.183333333333332</v>
      </c>
      <c r="V1485" s="7">
        <f t="shared" si="239"/>
        <v>15.012499999999999</v>
      </c>
    </row>
    <row r="1486" spans="1:22" ht="13.5" x14ac:dyDescent="0.25">
      <c r="A1486" s="3">
        <f>RSI!A1486</f>
        <v>44866</v>
      </c>
      <c r="B1486" s="2">
        <f>RSI!B1486</f>
        <v>1.99</v>
      </c>
      <c r="C1486" s="2">
        <f>RSI!I1486</f>
        <v>69.150673611752524</v>
      </c>
      <c r="D1486" s="2">
        <f>MACD!E1486</f>
        <v>-3.1011950023478452E-3</v>
      </c>
      <c r="E1486" s="2">
        <f>MACD!F1486</f>
        <v>-2.0854821258414209E-2</v>
      </c>
      <c r="F1486" s="2">
        <f>'Moving Avg'!D1486</f>
        <v>1.9899999999999998</v>
      </c>
      <c r="G1486" s="2">
        <f>'Moving Avg'!F1486</f>
        <v>1.9874999999999996</v>
      </c>
      <c r="H1486" s="2">
        <f>'Moving Avg'!G1486</f>
        <v>1.9367999999999979</v>
      </c>
      <c r="I1486" s="2">
        <f>'Moving Avg'!H1486</f>
        <v>2.1601500000000033</v>
      </c>
      <c r="J1486" s="5" t="str">
        <f>OBV!F1486</f>
        <v>NEUTRAL</v>
      </c>
      <c r="K1486" s="5" t="str">
        <f>OBV!G1486</f>
        <v>NEUTRAL</v>
      </c>
      <c r="L1486" s="5" t="str">
        <f>OBV!H1486</f>
        <v>NEUTRAL</v>
      </c>
      <c r="M1486" s="7">
        <f t="shared" si="230"/>
        <v>25</v>
      </c>
      <c r="N1486" s="7">
        <f t="shared" si="231"/>
        <v>0</v>
      </c>
      <c r="O1486" s="7">
        <f t="shared" si="232"/>
        <v>0</v>
      </c>
      <c r="P1486" s="7">
        <f t="shared" si="233"/>
        <v>33</v>
      </c>
      <c r="Q1486" s="8">
        <f t="shared" si="234"/>
        <v>13.7</v>
      </c>
      <c r="R1486" s="8">
        <f t="shared" si="235"/>
        <v>13.25</v>
      </c>
      <c r="S1486" s="8">
        <f t="shared" si="236"/>
        <v>18.600000000000001</v>
      </c>
      <c r="T1486" s="8">
        <f t="shared" si="237"/>
        <v>14.5</v>
      </c>
      <c r="U1486" s="7">
        <f t="shared" si="238"/>
        <v>15.183333333333332</v>
      </c>
      <c r="V1486" s="7">
        <f t="shared" si="239"/>
        <v>15.012499999999999</v>
      </c>
    </row>
    <row r="1487" spans="1:22" ht="13.5" x14ac:dyDescent="0.25">
      <c r="A1487" s="3">
        <f>RSI!A1487</f>
        <v>44867</v>
      </c>
      <c r="B1487" s="2">
        <f>RSI!B1487</f>
        <v>1.99</v>
      </c>
      <c r="C1487" s="2">
        <f>RSI!I1487</f>
        <v>69.150673611752524</v>
      </c>
      <c r="D1487" s="2">
        <f>MACD!E1487</f>
        <v>-8.5523495035921826E-4</v>
      </c>
      <c r="E1487" s="2">
        <f>MACD!F1487</f>
        <v>-1.6854903996803214E-2</v>
      </c>
      <c r="F1487" s="2">
        <f>'Moving Avg'!D1487</f>
        <v>1.9899999999999998</v>
      </c>
      <c r="G1487" s="2">
        <f>'Moving Avg'!F1487</f>
        <v>1.9899999999999998</v>
      </c>
      <c r="H1487" s="2">
        <f>'Moving Avg'!G1487</f>
        <v>1.9369999999999978</v>
      </c>
      <c r="I1487" s="2">
        <f>'Moving Avg'!H1487</f>
        <v>2.1585500000000035</v>
      </c>
      <c r="J1487" s="5" t="str">
        <f>OBV!F1487</f>
        <v>NEUTRAL</v>
      </c>
      <c r="K1487" s="5" t="str">
        <f>OBV!G1487</f>
        <v>NEUTRAL</v>
      </c>
      <c r="L1487" s="5" t="str">
        <f>OBV!H1487</f>
        <v>NEUTRAL</v>
      </c>
      <c r="M1487" s="7">
        <f t="shared" si="230"/>
        <v>25</v>
      </c>
      <c r="N1487" s="7">
        <f t="shared" si="231"/>
        <v>0</v>
      </c>
      <c r="O1487" s="7">
        <f t="shared" si="232"/>
        <v>0</v>
      </c>
      <c r="P1487" s="7">
        <f t="shared" si="233"/>
        <v>33</v>
      </c>
      <c r="Q1487" s="8">
        <f t="shared" si="234"/>
        <v>13.7</v>
      </c>
      <c r="R1487" s="8">
        <f t="shared" si="235"/>
        <v>13.25</v>
      </c>
      <c r="S1487" s="8">
        <f t="shared" si="236"/>
        <v>18.600000000000001</v>
      </c>
      <c r="T1487" s="8">
        <f t="shared" si="237"/>
        <v>14.5</v>
      </c>
      <c r="U1487" s="7">
        <f t="shared" si="238"/>
        <v>15.183333333333332</v>
      </c>
      <c r="V1487" s="7">
        <f t="shared" si="239"/>
        <v>15.012499999999999</v>
      </c>
    </row>
    <row r="1488" spans="1:22" ht="13.5" x14ac:dyDescent="0.25">
      <c r="A1488" s="3">
        <f>RSI!A1488</f>
        <v>44868</v>
      </c>
      <c r="B1488" s="2">
        <f>RSI!B1488</f>
        <v>1.99</v>
      </c>
      <c r="C1488" s="2">
        <f>RSI!I1488</f>
        <v>69.150673611752524</v>
      </c>
      <c r="D1488" s="2">
        <f>MACD!E1488</f>
        <v>9.1416662826859785E-4</v>
      </c>
      <c r="E1488" s="2">
        <f>MACD!F1488</f>
        <v>-1.3301089871788851E-2</v>
      </c>
      <c r="F1488" s="2">
        <f>'Moving Avg'!D1488</f>
        <v>1.9899999999999998</v>
      </c>
      <c r="G1488" s="2">
        <f>'Moving Avg'!F1488</f>
        <v>1.9899999999999998</v>
      </c>
      <c r="H1488" s="2">
        <f>'Moving Avg'!G1488</f>
        <v>1.937199999999998</v>
      </c>
      <c r="I1488" s="2">
        <f>'Moving Avg'!H1488</f>
        <v>2.1569500000000033</v>
      </c>
      <c r="J1488" s="5" t="str">
        <f>OBV!F1488</f>
        <v>NEUTRAL</v>
      </c>
      <c r="K1488" s="5" t="str">
        <f>OBV!G1488</f>
        <v>NEUTRAL</v>
      </c>
      <c r="L1488" s="5" t="str">
        <f>OBV!H1488</f>
        <v>NEUTRAL</v>
      </c>
      <c r="M1488" s="7">
        <f t="shared" si="230"/>
        <v>25</v>
      </c>
      <c r="N1488" s="7">
        <f t="shared" si="231"/>
        <v>0</v>
      </c>
      <c r="O1488" s="7">
        <f t="shared" si="232"/>
        <v>0</v>
      </c>
      <c r="P1488" s="7">
        <f t="shared" si="233"/>
        <v>33</v>
      </c>
      <c r="Q1488" s="8">
        <f t="shared" si="234"/>
        <v>13.7</v>
      </c>
      <c r="R1488" s="8">
        <f t="shared" si="235"/>
        <v>13.25</v>
      </c>
      <c r="S1488" s="8">
        <f t="shared" si="236"/>
        <v>18.600000000000001</v>
      </c>
      <c r="T1488" s="8">
        <f t="shared" si="237"/>
        <v>14.5</v>
      </c>
      <c r="U1488" s="7">
        <f t="shared" si="238"/>
        <v>15.183333333333332</v>
      </c>
      <c r="V1488" s="7">
        <f t="shared" si="239"/>
        <v>15.012499999999999</v>
      </c>
    </row>
    <row r="1489" spans="1:22" ht="13.5" x14ac:dyDescent="0.25">
      <c r="A1489" s="3">
        <f>RSI!A1489</f>
        <v>44869</v>
      </c>
      <c r="B1489" s="2">
        <f>RSI!B1489</f>
        <v>1.99</v>
      </c>
      <c r="C1489" s="2">
        <f>RSI!I1489</f>
        <v>69.150673611752524</v>
      </c>
      <c r="D1489" s="2">
        <f>MACD!E1489</f>
        <v>2.2900320630536708E-3</v>
      </c>
      <c r="E1489" s="2">
        <f>MACD!F1489</f>
        <v>-1.0182865484820348E-2</v>
      </c>
      <c r="F1489" s="2">
        <f>'Moving Avg'!D1489</f>
        <v>1.9899999999999998</v>
      </c>
      <c r="G1489" s="2">
        <f>'Moving Avg'!F1489</f>
        <v>1.9899999999999998</v>
      </c>
      <c r="H1489" s="2">
        <f>'Moving Avg'!G1489</f>
        <v>1.937399999999998</v>
      </c>
      <c r="I1489" s="2">
        <f>'Moving Avg'!H1489</f>
        <v>2.1553500000000039</v>
      </c>
      <c r="J1489" s="5" t="str">
        <f>OBV!F1489</f>
        <v>NEUTRAL</v>
      </c>
      <c r="K1489" s="5" t="str">
        <f>OBV!G1489</f>
        <v>NEUTRAL</v>
      </c>
      <c r="L1489" s="5" t="str">
        <f>OBV!H1489</f>
        <v>NEUTRAL</v>
      </c>
      <c r="M1489" s="7">
        <f t="shared" si="230"/>
        <v>25</v>
      </c>
      <c r="N1489" s="7">
        <f t="shared" si="231"/>
        <v>0</v>
      </c>
      <c r="O1489" s="7">
        <f t="shared" si="232"/>
        <v>0</v>
      </c>
      <c r="P1489" s="7">
        <f t="shared" si="233"/>
        <v>33</v>
      </c>
      <c r="Q1489" s="8">
        <f t="shared" si="234"/>
        <v>13.7</v>
      </c>
      <c r="R1489" s="8">
        <f t="shared" si="235"/>
        <v>13.25</v>
      </c>
      <c r="S1489" s="8">
        <f t="shared" si="236"/>
        <v>18.600000000000001</v>
      </c>
      <c r="T1489" s="8">
        <f t="shared" si="237"/>
        <v>14.5</v>
      </c>
      <c r="U1489" s="7">
        <f t="shared" si="238"/>
        <v>15.183333333333332</v>
      </c>
      <c r="V1489" s="7">
        <f t="shared" si="239"/>
        <v>15.012499999999999</v>
      </c>
    </row>
    <row r="1490" spans="1:22" ht="13.5" x14ac:dyDescent="0.25">
      <c r="A1490" s="3">
        <f>RSI!A1490</f>
        <v>44872</v>
      </c>
      <c r="B1490" s="2">
        <f>RSI!B1490</f>
        <v>1.99</v>
      </c>
      <c r="C1490" s="2">
        <f>RSI!I1490</f>
        <v>69.150673611752538</v>
      </c>
      <c r="D1490" s="2">
        <f>MACD!E1490</f>
        <v>3.3418920810412978E-3</v>
      </c>
      <c r="E1490" s="2">
        <f>MACD!F1490</f>
        <v>-7.47791397164802E-3</v>
      </c>
      <c r="F1490" s="2">
        <f>'Moving Avg'!D1490</f>
        <v>1.9899999999999998</v>
      </c>
      <c r="G1490" s="2">
        <f>'Moving Avg'!F1490</f>
        <v>1.9899999999999998</v>
      </c>
      <c r="H1490" s="2">
        <f>'Moving Avg'!G1490</f>
        <v>1.937599999999998</v>
      </c>
      <c r="I1490" s="2">
        <f>'Moving Avg'!H1490</f>
        <v>2.1537500000000036</v>
      </c>
      <c r="J1490" s="5" t="str">
        <f>OBV!F1490</f>
        <v>NEUTRAL</v>
      </c>
      <c r="K1490" s="5" t="str">
        <f>OBV!G1490</f>
        <v>NEUTRAL</v>
      </c>
      <c r="L1490" s="5" t="str">
        <f>OBV!H1490</f>
        <v>NEUTRAL</v>
      </c>
      <c r="M1490" s="7">
        <f t="shared" si="230"/>
        <v>25</v>
      </c>
      <c r="N1490" s="7">
        <f t="shared" si="231"/>
        <v>0</v>
      </c>
      <c r="O1490" s="7">
        <f t="shared" si="232"/>
        <v>0</v>
      </c>
      <c r="P1490" s="7">
        <f t="shared" si="233"/>
        <v>33</v>
      </c>
      <c r="Q1490" s="8">
        <f t="shared" si="234"/>
        <v>13.7</v>
      </c>
      <c r="R1490" s="8">
        <f t="shared" si="235"/>
        <v>13.25</v>
      </c>
      <c r="S1490" s="8">
        <f t="shared" si="236"/>
        <v>18.600000000000001</v>
      </c>
      <c r="T1490" s="8">
        <f t="shared" si="237"/>
        <v>14.5</v>
      </c>
      <c r="U1490" s="7">
        <f t="shared" si="238"/>
        <v>15.183333333333332</v>
      </c>
      <c r="V1490" s="7">
        <f t="shared" si="239"/>
        <v>15.012499999999999</v>
      </c>
    </row>
    <row r="1491" spans="1:22" ht="13.5" x14ac:dyDescent="0.25">
      <c r="A1491" s="3">
        <f>RSI!A1491</f>
        <v>44873</v>
      </c>
      <c r="B1491" s="2">
        <f>RSI!B1491</f>
        <v>1.99</v>
      </c>
      <c r="C1491" s="2">
        <f>RSI!I1491</f>
        <v>69.150673611752524</v>
      </c>
      <c r="D1491" s="2">
        <f>MACD!E1491</f>
        <v>4.1279146925012888E-3</v>
      </c>
      <c r="E1491" s="2">
        <f>MACD!F1491</f>
        <v>-5.1567482388181589E-3</v>
      </c>
      <c r="F1491" s="2">
        <f>'Moving Avg'!D1491</f>
        <v>1.9899999999999998</v>
      </c>
      <c r="G1491" s="2">
        <f>'Moving Avg'!F1491</f>
        <v>1.9899999999999998</v>
      </c>
      <c r="H1491" s="2">
        <f>'Moving Avg'!G1491</f>
        <v>1.9377999999999984</v>
      </c>
      <c r="I1491" s="2">
        <f>'Moving Avg'!H1491</f>
        <v>2.1521500000000038</v>
      </c>
      <c r="J1491" s="5" t="str">
        <f>OBV!F1491</f>
        <v>NEUTRAL</v>
      </c>
      <c r="K1491" s="5" t="str">
        <f>OBV!G1491</f>
        <v>NEUTRAL</v>
      </c>
      <c r="L1491" s="5" t="str">
        <f>OBV!H1491</f>
        <v>NEUTRAL</v>
      </c>
      <c r="M1491" s="7">
        <f t="shared" si="230"/>
        <v>25</v>
      </c>
      <c r="N1491" s="7">
        <f t="shared" si="231"/>
        <v>0</v>
      </c>
      <c r="O1491" s="7">
        <f t="shared" si="232"/>
        <v>0</v>
      </c>
      <c r="P1491" s="7">
        <f t="shared" si="233"/>
        <v>33</v>
      </c>
      <c r="Q1491" s="8">
        <f t="shared" si="234"/>
        <v>13.7</v>
      </c>
      <c r="R1491" s="8">
        <f t="shared" si="235"/>
        <v>13.25</v>
      </c>
      <c r="S1491" s="8">
        <f t="shared" si="236"/>
        <v>18.600000000000001</v>
      </c>
      <c r="T1491" s="8">
        <f t="shared" si="237"/>
        <v>14.5</v>
      </c>
      <c r="U1491" s="7">
        <f t="shared" si="238"/>
        <v>15.183333333333332</v>
      </c>
      <c r="V1491" s="7">
        <f t="shared" si="239"/>
        <v>15.012499999999999</v>
      </c>
    </row>
    <row r="1492" spans="1:22" ht="13.5" x14ac:dyDescent="0.25">
      <c r="A1492" s="3">
        <f>RSI!A1492</f>
        <v>44874</v>
      </c>
      <c r="B1492" s="2">
        <f>RSI!B1492</f>
        <v>1.99</v>
      </c>
      <c r="C1492" s="2">
        <f>RSI!I1492</f>
        <v>69.150673611752524</v>
      </c>
      <c r="D1492" s="2">
        <f>MACD!E1492</f>
        <v>4.6967026109669963E-3</v>
      </c>
      <c r="E1492" s="2">
        <f>MACD!F1492</f>
        <v>-3.186058068861128E-3</v>
      </c>
      <c r="F1492" s="2">
        <f>'Moving Avg'!D1492</f>
        <v>1.9899999999999998</v>
      </c>
      <c r="G1492" s="2">
        <f>'Moving Avg'!F1492</f>
        <v>1.9899999999999998</v>
      </c>
      <c r="H1492" s="2">
        <f>'Moving Avg'!G1492</f>
        <v>1.9379999999999984</v>
      </c>
      <c r="I1492" s="2">
        <f>'Moving Avg'!H1492</f>
        <v>2.150550000000004</v>
      </c>
      <c r="J1492" s="5" t="str">
        <f>OBV!F1492</f>
        <v>NEUTRAL</v>
      </c>
      <c r="K1492" s="5" t="str">
        <f>OBV!G1492</f>
        <v>NEUTRAL</v>
      </c>
      <c r="L1492" s="5" t="str">
        <f>OBV!H1492</f>
        <v>NEUTRAL</v>
      </c>
      <c r="M1492" s="7">
        <f t="shared" si="230"/>
        <v>25</v>
      </c>
      <c r="N1492" s="7">
        <f t="shared" si="231"/>
        <v>0</v>
      </c>
      <c r="O1492" s="7">
        <f t="shared" si="232"/>
        <v>0</v>
      </c>
      <c r="P1492" s="7">
        <f t="shared" si="233"/>
        <v>33</v>
      </c>
      <c r="Q1492" s="8">
        <f t="shared" si="234"/>
        <v>13.7</v>
      </c>
      <c r="R1492" s="8">
        <f t="shared" si="235"/>
        <v>13.25</v>
      </c>
      <c r="S1492" s="8">
        <f t="shared" si="236"/>
        <v>18.600000000000001</v>
      </c>
      <c r="T1492" s="8">
        <f t="shared" si="237"/>
        <v>14.5</v>
      </c>
      <c r="U1492" s="7">
        <f t="shared" si="238"/>
        <v>15.183333333333332</v>
      </c>
      <c r="V1492" s="7">
        <f t="shared" si="239"/>
        <v>15.012499999999999</v>
      </c>
    </row>
    <row r="1493" spans="1:22" ht="13.5" x14ac:dyDescent="0.25">
      <c r="A1493" s="3">
        <f>RSI!A1493</f>
        <v>44875</v>
      </c>
      <c r="B1493" s="2">
        <f>RSI!B1493</f>
        <v>1.99</v>
      </c>
      <c r="C1493" s="2">
        <f>RSI!I1493</f>
        <v>69.150673611752524</v>
      </c>
      <c r="D1493" s="2">
        <f>MACD!E1493</f>
        <v>5.0888104945403523E-3</v>
      </c>
      <c r="E1493" s="2">
        <f>MACD!F1493</f>
        <v>-1.5310843561808323E-3</v>
      </c>
      <c r="F1493" s="2">
        <f>'Moving Avg'!D1493</f>
        <v>1.9899999999999998</v>
      </c>
      <c r="G1493" s="2">
        <f>'Moving Avg'!F1493</f>
        <v>1.9899999999999998</v>
      </c>
      <c r="H1493" s="2">
        <f>'Moving Avg'!G1493</f>
        <v>1.9381999999999986</v>
      </c>
      <c r="I1493" s="2">
        <f>'Moving Avg'!H1493</f>
        <v>2.1489500000000037</v>
      </c>
      <c r="J1493" s="5" t="str">
        <f>OBV!F1493</f>
        <v>NEUTRAL</v>
      </c>
      <c r="K1493" s="5" t="str">
        <f>OBV!G1493</f>
        <v>NEUTRAL</v>
      </c>
      <c r="L1493" s="5" t="str">
        <f>OBV!H1493</f>
        <v>NEUTRAL</v>
      </c>
      <c r="M1493" s="7">
        <f t="shared" si="230"/>
        <v>25</v>
      </c>
      <c r="N1493" s="7">
        <f t="shared" si="231"/>
        <v>0</v>
      </c>
      <c r="O1493" s="7">
        <f t="shared" si="232"/>
        <v>0</v>
      </c>
      <c r="P1493" s="7">
        <f t="shared" si="233"/>
        <v>33</v>
      </c>
      <c r="Q1493" s="8">
        <f t="shared" si="234"/>
        <v>13.7</v>
      </c>
      <c r="R1493" s="8">
        <f t="shared" si="235"/>
        <v>13.25</v>
      </c>
      <c r="S1493" s="8">
        <f t="shared" si="236"/>
        <v>18.600000000000001</v>
      </c>
      <c r="T1493" s="8">
        <f t="shared" si="237"/>
        <v>14.5</v>
      </c>
      <c r="U1493" s="7">
        <f t="shared" si="238"/>
        <v>15.183333333333332</v>
      </c>
      <c r="V1493" s="7">
        <f t="shared" si="239"/>
        <v>15.012499999999999</v>
      </c>
    </row>
    <row r="1494" spans="1:22" ht="13.5" x14ac:dyDescent="0.25">
      <c r="A1494" s="3">
        <f>RSI!A1494</f>
        <v>44876</v>
      </c>
      <c r="B1494" s="2">
        <f>RSI!B1494</f>
        <v>1.99</v>
      </c>
      <c r="C1494" s="2">
        <f>RSI!I1494</f>
        <v>69.150673611752524</v>
      </c>
      <c r="D1494" s="2">
        <f>MACD!E1494</f>
        <v>5.3380253834420799E-3</v>
      </c>
      <c r="E1494" s="2">
        <f>MACD!F1494</f>
        <v>-1.5726240825625001E-4</v>
      </c>
      <c r="F1494" s="2">
        <f>'Moving Avg'!D1494</f>
        <v>1.9899999999999998</v>
      </c>
      <c r="G1494" s="2">
        <f>'Moving Avg'!F1494</f>
        <v>1.9899999999999998</v>
      </c>
      <c r="H1494" s="2">
        <f>'Moving Avg'!G1494</f>
        <v>1.9383999999999986</v>
      </c>
      <c r="I1494" s="2">
        <f>'Moving Avg'!H1494</f>
        <v>2.1473500000000039</v>
      </c>
      <c r="J1494" s="5" t="str">
        <f>OBV!F1494</f>
        <v>NEUTRAL</v>
      </c>
      <c r="K1494" s="5" t="str">
        <f>OBV!G1494</f>
        <v>NEUTRAL</v>
      </c>
      <c r="L1494" s="5" t="str">
        <f>OBV!H1494</f>
        <v>NEUTRAL</v>
      </c>
      <c r="M1494" s="7">
        <f t="shared" si="230"/>
        <v>25</v>
      </c>
      <c r="N1494" s="7">
        <f t="shared" si="231"/>
        <v>0</v>
      </c>
      <c r="O1494" s="7">
        <f t="shared" si="232"/>
        <v>0</v>
      </c>
      <c r="P1494" s="7">
        <f t="shared" si="233"/>
        <v>33</v>
      </c>
      <c r="Q1494" s="8">
        <f t="shared" si="234"/>
        <v>13.7</v>
      </c>
      <c r="R1494" s="8">
        <f t="shared" si="235"/>
        <v>13.25</v>
      </c>
      <c r="S1494" s="8">
        <f t="shared" si="236"/>
        <v>18.600000000000001</v>
      </c>
      <c r="T1494" s="8">
        <f t="shared" si="237"/>
        <v>14.5</v>
      </c>
      <c r="U1494" s="7">
        <f t="shared" si="238"/>
        <v>15.183333333333332</v>
      </c>
      <c r="V1494" s="7">
        <f t="shared" si="239"/>
        <v>15.012499999999999</v>
      </c>
    </row>
    <row r="1495" spans="1:22" ht="13.5" x14ac:dyDescent="0.25">
      <c r="A1495" s="3">
        <f>RSI!A1495</f>
        <v>44879</v>
      </c>
      <c r="B1495" s="2">
        <f>RSI!B1495</f>
        <v>1.99</v>
      </c>
      <c r="C1495" s="2">
        <f>RSI!I1495</f>
        <v>69.150673611752524</v>
      </c>
      <c r="D1495" s="2">
        <f>MACD!E1495</f>
        <v>5.472447015676174E-3</v>
      </c>
      <c r="E1495" s="2">
        <f>MACD!F1495</f>
        <v>9.6867947653023472E-4</v>
      </c>
      <c r="F1495" s="2">
        <f>'Moving Avg'!D1495</f>
        <v>1.9899999999999998</v>
      </c>
      <c r="G1495" s="2">
        <f>'Moving Avg'!F1495</f>
        <v>1.9899999999999998</v>
      </c>
      <c r="H1495" s="2">
        <f>'Moving Avg'!G1495</f>
        <v>1.9385999999999988</v>
      </c>
      <c r="I1495" s="2">
        <f>'Moving Avg'!H1495</f>
        <v>2.145750000000004</v>
      </c>
      <c r="J1495" s="5" t="str">
        <f>OBV!F1495</f>
        <v>NEUTRAL</v>
      </c>
      <c r="K1495" s="5" t="str">
        <f>OBV!G1495</f>
        <v>NEUTRAL</v>
      </c>
      <c r="L1495" s="5" t="str">
        <f>OBV!H1495</f>
        <v>NEUTRAL</v>
      </c>
      <c r="M1495" s="7">
        <f t="shared" si="230"/>
        <v>25</v>
      </c>
      <c r="N1495" s="7">
        <f t="shared" si="231"/>
        <v>0</v>
      </c>
      <c r="O1495" s="7">
        <f t="shared" si="232"/>
        <v>0</v>
      </c>
      <c r="P1495" s="7">
        <f t="shared" si="233"/>
        <v>33</v>
      </c>
      <c r="Q1495" s="8">
        <f t="shared" si="234"/>
        <v>13.7</v>
      </c>
      <c r="R1495" s="8">
        <f t="shared" si="235"/>
        <v>13.25</v>
      </c>
      <c r="S1495" s="8">
        <f t="shared" si="236"/>
        <v>18.600000000000001</v>
      </c>
      <c r="T1495" s="8">
        <f t="shared" si="237"/>
        <v>14.5</v>
      </c>
      <c r="U1495" s="7">
        <f t="shared" si="238"/>
        <v>15.183333333333332</v>
      </c>
      <c r="V1495" s="7">
        <f t="shared" si="239"/>
        <v>15.012499999999999</v>
      </c>
    </row>
    <row r="1496" spans="1:22" ht="13.5" x14ac:dyDescent="0.25">
      <c r="A1496" s="3">
        <f>RSI!A1496</f>
        <v>44880</v>
      </c>
      <c r="B1496" s="2">
        <f>RSI!B1496</f>
        <v>1.99</v>
      </c>
      <c r="C1496" s="2">
        <f>RSI!I1496</f>
        <v>69.150673611752524</v>
      </c>
      <c r="D1496" s="2">
        <f>MACD!E1496</f>
        <v>5.5153990407521558E-3</v>
      </c>
      <c r="E1496" s="2">
        <f>MACD!F1496</f>
        <v>1.8780233893746191E-3</v>
      </c>
      <c r="F1496" s="2">
        <f>'Moving Avg'!D1496</f>
        <v>1.9899999999999998</v>
      </c>
      <c r="G1496" s="2">
        <f>'Moving Avg'!F1496</f>
        <v>1.9899999999999998</v>
      </c>
      <c r="H1496" s="2">
        <f>'Moving Avg'!G1496</f>
        <v>1.9387999999999987</v>
      </c>
      <c r="I1496" s="2">
        <f>'Moving Avg'!H1496</f>
        <v>2.1441500000000042</v>
      </c>
      <c r="J1496" s="5" t="str">
        <f>OBV!F1496</f>
        <v>NEUTRAL</v>
      </c>
      <c r="K1496" s="5" t="str">
        <f>OBV!G1496</f>
        <v>NEUTRAL</v>
      </c>
      <c r="L1496" s="5" t="str">
        <f>OBV!H1496</f>
        <v>NEUTRAL</v>
      </c>
      <c r="M1496" s="7">
        <f t="shared" si="230"/>
        <v>25</v>
      </c>
      <c r="N1496" s="7">
        <f t="shared" si="231"/>
        <v>0</v>
      </c>
      <c r="O1496" s="7">
        <f t="shared" si="232"/>
        <v>0</v>
      </c>
      <c r="P1496" s="7">
        <f t="shared" si="233"/>
        <v>33</v>
      </c>
      <c r="Q1496" s="8">
        <f t="shared" si="234"/>
        <v>13.7</v>
      </c>
      <c r="R1496" s="8">
        <f t="shared" si="235"/>
        <v>13.25</v>
      </c>
      <c r="S1496" s="8">
        <f t="shared" si="236"/>
        <v>18.600000000000001</v>
      </c>
      <c r="T1496" s="8">
        <f t="shared" si="237"/>
        <v>14.5</v>
      </c>
      <c r="U1496" s="7">
        <f t="shared" si="238"/>
        <v>15.183333333333332</v>
      </c>
      <c r="V1496" s="7">
        <f t="shared" si="239"/>
        <v>15.012499999999999</v>
      </c>
    </row>
    <row r="1497" spans="1:22" ht="13.5" x14ac:dyDescent="0.25">
      <c r="A1497" s="3">
        <f>RSI!A1497</f>
        <v>44881</v>
      </c>
      <c r="B1497" s="2">
        <f>RSI!B1497</f>
        <v>1.99</v>
      </c>
      <c r="C1497" s="2">
        <f>RSI!I1497</f>
        <v>69.150673611752538</v>
      </c>
      <c r="D1497" s="2">
        <f>MACD!E1497</f>
        <v>5.4861973619284576E-3</v>
      </c>
      <c r="E1497" s="2">
        <f>MACD!F1497</f>
        <v>2.5996581838853869E-3</v>
      </c>
      <c r="F1497" s="2">
        <f>'Moving Avg'!D1497</f>
        <v>1.9899999999999998</v>
      </c>
      <c r="G1497" s="2">
        <f>'Moving Avg'!F1497</f>
        <v>1.9899999999999998</v>
      </c>
      <c r="H1497" s="2">
        <f>'Moving Avg'!G1497</f>
        <v>1.9389999999999989</v>
      </c>
      <c r="I1497" s="2">
        <f>'Moving Avg'!H1497</f>
        <v>2.1421500000000044</v>
      </c>
      <c r="J1497" s="5" t="str">
        <f>OBV!F1497</f>
        <v>NEUTRAL</v>
      </c>
      <c r="K1497" s="5" t="str">
        <f>OBV!G1497</f>
        <v>NEUTRAL</v>
      </c>
      <c r="L1497" s="5" t="str">
        <f>OBV!H1497</f>
        <v>NEUTRAL</v>
      </c>
      <c r="M1497" s="7">
        <f t="shared" si="230"/>
        <v>25</v>
      </c>
      <c r="N1497" s="7">
        <f t="shared" si="231"/>
        <v>0</v>
      </c>
      <c r="O1497" s="7">
        <f t="shared" si="232"/>
        <v>0</v>
      </c>
      <c r="P1497" s="7">
        <f t="shared" si="233"/>
        <v>33</v>
      </c>
      <c r="Q1497" s="8">
        <f t="shared" si="234"/>
        <v>13.7</v>
      </c>
      <c r="R1497" s="8">
        <f t="shared" si="235"/>
        <v>13.25</v>
      </c>
      <c r="S1497" s="8">
        <f t="shared" si="236"/>
        <v>18.600000000000001</v>
      </c>
      <c r="T1497" s="8">
        <f t="shared" si="237"/>
        <v>14.5</v>
      </c>
      <c r="U1497" s="7">
        <f t="shared" si="238"/>
        <v>15.183333333333332</v>
      </c>
      <c r="V1497" s="7">
        <f t="shared" si="239"/>
        <v>15.012499999999999</v>
      </c>
    </row>
    <row r="1498" spans="1:22" ht="13.5" x14ac:dyDescent="0.25">
      <c r="A1498" s="3">
        <f>RSI!A1498</f>
        <v>44882</v>
      </c>
      <c r="B1498" s="2">
        <f>RSI!B1498</f>
        <v>1.99</v>
      </c>
      <c r="C1498" s="2">
        <f>RSI!I1498</f>
        <v>69.150673611752538</v>
      </c>
      <c r="D1498" s="2">
        <f>MACD!E1498</f>
        <v>5.4007977860759393E-3</v>
      </c>
      <c r="E1498" s="2">
        <f>MACD!F1498</f>
        <v>3.1598861043234975E-3</v>
      </c>
      <c r="F1498" s="2">
        <f>'Moving Avg'!D1498</f>
        <v>1.9899999999999998</v>
      </c>
      <c r="G1498" s="2">
        <f>'Moving Avg'!F1498</f>
        <v>1.9899999999999998</v>
      </c>
      <c r="H1498" s="2">
        <f>'Moving Avg'!G1498</f>
        <v>1.9391999999999989</v>
      </c>
      <c r="I1498" s="2">
        <f>'Moving Avg'!H1498</f>
        <v>2.1400000000000041</v>
      </c>
      <c r="J1498" s="5" t="str">
        <f>OBV!F1498</f>
        <v>NEUTRAL</v>
      </c>
      <c r="K1498" s="5" t="str">
        <f>OBV!G1498</f>
        <v>NEUTRAL</v>
      </c>
      <c r="L1498" s="5" t="str">
        <f>OBV!H1498</f>
        <v>NEUTRAL</v>
      </c>
      <c r="M1498" s="7">
        <f t="shared" si="230"/>
        <v>25</v>
      </c>
      <c r="N1498" s="7">
        <f t="shared" si="231"/>
        <v>0</v>
      </c>
      <c r="O1498" s="7">
        <f t="shared" si="232"/>
        <v>0</v>
      </c>
      <c r="P1498" s="7">
        <f t="shared" si="233"/>
        <v>33</v>
      </c>
      <c r="Q1498" s="8">
        <f t="shared" si="234"/>
        <v>13.7</v>
      </c>
      <c r="R1498" s="8">
        <f t="shared" si="235"/>
        <v>13.25</v>
      </c>
      <c r="S1498" s="8">
        <f t="shared" si="236"/>
        <v>18.600000000000001</v>
      </c>
      <c r="T1498" s="8">
        <f t="shared" si="237"/>
        <v>14.5</v>
      </c>
      <c r="U1498" s="7">
        <f t="shared" si="238"/>
        <v>15.183333333333332</v>
      </c>
      <c r="V1498" s="7">
        <f t="shared" si="239"/>
        <v>15.012499999999999</v>
      </c>
    </row>
    <row r="1499" spans="1:22" ht="13.5" x14ac:dyDescent="0.25">
      <c r="A1499" s="3">
        <f>RSI!A1499</f>
        <v>44883</v>
      </c>
      <c r="B1499" s="2">
        <f>RSI!B1499</f>
        <v>1.99</v>
      </c>
      <c r="C1499" s="2">
        <f>RSI!I1499</f>
        <v>69.150673611752538</v>
      </c>
      <c r="D1499" s="2">
        <f>MACD!E1499</f>
        <v>5.2723417333586653E-3</v>
      </c>
      <c r="E1499" s="2">
        <f>MACD!F1499</f>
        <v>3.5823772301305313E-3</v>
      </c>
      <c r="F1499" s="2">
        <f>'Moving Avg'!D1499</f>
        <v>1.9899999999999998</v>
      </c>
      <c r="G1499" s="2">
        <f>'Moving Avg'!F1499</f>
        <v>1.9899999999999998</v>
      </c>
      <c r="H1499" s="2">
        <f>'Moving Avg'!G1499</f>
        <v>1.9393999999999991</v>
      </c>
      <c r="I1499" s="2">
        <f>'Moving Avg'!H1499</f>
        <v>2.1383500000000044</v>
      </c>
      <c r="J1499" s="5" t="str">
        <f>OBV!F1499</f>
        <v>NEUTRAL</v>
      </c>
      <c r="K1499" s="5" t="str">
        <f>OBV!G1499</f>
        <v>NEUTRAL</v>
      </c>
      <c r="L1499" s="5" t="str">
        <f>OBV!H1499</f>
        <v>NEUTRAL</v>
      </c>
      <c r="M1499" s="7">
        <f t="shared" si="230"/>
        <v>25</v>
      </c>
      <c r="N1499" s="7">
        <f t="shared" si="231"/>
        <v>0</v>
      </c>
      <c r="O1499" s="7">
        <f t="shared" si="232"/>
        <v>0</v>
      </c>
      <c r="P1499" s="7">
        <f t="shared" si="233"/>
        <v>33</v>
      </c>
      <c r="Q1499" s="8">
        <f t="shared" si="234"/>
        <v>13.7</v>
      </c>
      <c r="R1499" s="8">
        <f t="shared" si="235"/>
        <v>13.25</v>
      </c>
      <c r="S1499" s="8">
        <f t="shared" si="236"/>
        <v>18.600000000000001</v>
      </c>
      <c r="T1499" s="8">
        <f t="shared" si="237"/>
        <v>14.5</v>
      </c>
      <c r="U1499" s="7">
        <f t="shared" si="238"/>
        <v>15.183333333333332</v>
      </c>
      <c r="V1499" s="7">
        <f t="shared" si="239"/>
        <v>15.012499999999999</v>
      </c>
    </row>
    <row r="1500" spans="1:22" ht="13.5" x14ac:dyDescent="0.25">
      <c r="A1500" s="3">
        <f>RSI!A1500</f>
        <v>44886</v>
      </c>
      <c r="B1500" s="2">
        <f>RSI!B1500</f>
        <v>1.91</v>
      </c>
      <c r="C1500" s="2">
        <f>RSI!I1500</f>
        <v>15.352630775424174</v>
      </c>
      <c r="D1500" s="2">
        <f>MACD!E1500</f>
        <v>1.1037541786262706E-2</v>
      </c>
      <c r="E1500" s="2">
        <f>MACD!F1500</f>
        <v>5.0734101413569665E-3</v>
      </c>
      <c r="F1500" s="2">
        <f>'Moving Avg'!D1500</f>
        <v>1.9739999999999998</v>
      </c>
      <c r="G1500" s="2">
        <f>'Moving Avg'!F1500</f>
        <v>1.9859999999999995</v>
      </c>
      <c r="H1500" s="2">
        <f>'Moving Avg'!G1500</f>
        <v>1.9395999999999993</v>
      </c>
      <c r="I1500" s="2">
        <f>'Moving Avg'!H1500</f>
        <v>2.1366000000000049</v>
      </c>
      <c r="J1500" s="5" t="str">
        <f>OBV!F1500</f>
        <v>NEUTRAL</v>
      </c>
      <c r="K1500" s="5" t="str">
        <f>OBV!G1500</f>
        <v>NEUTRAL</v>
      </c>
      <c r="L1500" s="5" t="str">
        <f>OBV!H1500</f>
        <v>NEUTRAL</v>
      </c>
      <c r="M1500" s="7">
        <f t="shared" si="230"/>
        <v>50</v>
      </c>
      <c r="N1500" s="7">
        <f t="shared" si="231"/>
        <v>0</v>
      </c>
      <c r="O1500" s="7">
        <f t="shared" si="232"/>
        <v>0</v>
      </c>
      <c r="P1500" s="7">
        <f t="shared" si="233"/>
        <v>33</v>
      </c>
      <c r="Q1500" s="8">
        <f t="shared" si="234"/>
        <v>22.45</v>
      </c>
      <c r="R1500" s="8">
        <f t="shared" si="235"/>
        <v>18.25</v>
      </c>
      <c r="S1500" s="8">
        <f t="shared" si="236"/>
        <v>22.35</v>
      </c>
      <c r="T1500" s="8">
        <f t="shared" si="237"/>
        <v>20.75</v>
      </c>
      <c r="U1500" s="7">
        <f t="shared" si="238"/>
        <v>21.016666666666669</v>
      </c>
      <c r="V1500" s="7">
        <f t="shared" si="239"/>
        <v>20.950000000000003</v>
      </c>
    </row>
    <row r="1501" spans="1:22" ht="13.5" x14ac:dyDescent="0.25">
      <c r="A1501" s="3">
        <f>RSI!A1501</f>
        <v>44887</v>
      </c>
      <c r="B1501" s="2">
        <f>RSI!B1501</f>
        <v>1.91</v>
      </c>
      <c r="C1501" s="2">
        <f>RSI!I1501</f>
        <v>15.352630775424174</v>
      </c>
      <c r="D1501" s="2">
        <f>MACD!E1501</f>
        <v>1.634033337430707E-2</v>
      </c>
      <c r="E1501" s="2">
        <f>MACD!F1501</f>
        <v>7.3267947879469874E-3</v>
      </c>
      <c r="F1501" s="2">
        <f>'Moving Avg'!D1501</f>
        <v>1.9579999999999997</v>
      </c>
      <c r="G1501" s="2">
        <f>'Moving Avg'!F1501</f>
        <v>1.9819999999999993</v>
      </c>
      <c r="H1501" s="2">
        <f>'Moving Avg'!G1501</f>
        <v>1.9413999999999989</v>
      </c>
      <c r="I1501" s="2">
        <f>'Moving Avg'!H1501</f>
        <v>2.134850000000005</v>
      </c>
      <c r="J1501" s="5" t="str">
        <f>OBV!F1501</f>
        <v>NEUTRAL</v>
      </c>
      <c r="K1501" s="5" t="str">
        <f>OBV!G1501</f>
        <v>NEUTRAL</v>
      </c>
      <c r="L1501" s="5" t="str">
        <f>OBV!H1501</f>
        <v>NEUTRAL</v>
      </c>
      <c r="M1501" s="7">
        <f t="shared" si="230"/>
        <v>50</v>
      </c>
      <c r="N1501" s="7">
        <f t="shared" si="231"/>
        <v>0</v>
      </c>
      <c r="O1501" s="7">
        <f t="shared" si="232"/>
        <v>0</v>
      </c>
      <c r="P1501" s="7">
        <f t="shared" si="233"/>
        <v>33</v>
      </c>
      <c r="Q1501" s="8">
        <f t="shared" si="234"/>
        <v>22.45</v>
      </c>
      <c r="R1501" s="8">
        <f t="shared" si="235"/>
        <v>18.25</v>
      </c>
      <c r="S1501" s="8">
        <f t="shared" si="236"/>
        <v>22.35</v>
      </c>
      <c r="T1501" s="8">
        <f t="shared" si="237"/>
        <v>20.75</v>
      </c>
      <c r="U1501" s="7">
        <f t="shared" si="238"/>
        <v>21.016666666666669</v>
      </c>
      <c r="V1501" s="7">
        <f t="shared" si="239"/>
        <v>20.950000000000003</v>
      </c>
    </row>
    <row r="1502" spans="1:22" ht="13.5" x14ac:dyDescent="0.25">
      <c r="A1502" s="3">
        <f>RSI!A1502</f>
        <v>44888</v>
      </c>
      <c r="B1502" s="2">
        <f>RSI!B1502</f>
        <v>1.91</v>
      </c>
      <c r="C1502" s="2">
        <f>RSI!I1502</f>
        <v>15.352630775424174</v>
      </c>
      <c r="D1502" s="2">
        <f>MACD!E1502</f>
        <v>2.1220408454691642E-2</v>
      </c>
      <c r="E1502" s="2">
        <f>MACD!F1502</f>
        <v>1.0105517521295918E-2</v>
      </c>
      <c r="F1502" s="2">
        <f>'Moving Avg'!D1502</f>
        <v>1.9419999999999997</v>
      </c>
      <c r="G1502" s="2">
        <f>'Moving Avg'!F1502</f>
        <v>1.9779999999999991</v>
      </c>
      <c r="H1502" s="2">
        <f>'Moving Avg'!G1502</f>
        <v>1.9437999999999991</v>
      </c>
      <c r="I1502" s="2">
        <f>'Moving Avg'!H1502</f>
        <v>2.1335500000000049</v>
      </c>
      <c r="J1502" s="5" t="str">
        <f>OBV!F1502</f>
        <v>NEUTRAL</v>
      </c>
      <c r="K1502" s="5" t="str">
        <f>OBV!G1502</f>
        <v>NEUTRAL</v>
      </c>
      <c r="L1502" s="5" t="str">
        <f>OBV!H1502</f>
        <v>NEUTRAL</v>
      </c>
      <c r="M1502" s="7">
        <f t="shared" si="230"/>
        <v>50</v>
      </c>
      <c r="N1502" s="7">
        <f t="shared" si="231"/>
        <v>0</v>
      </c>
      <c r="O1502" s="7">
        <f t="shared" si="232"/>
        <v>0</v>
      </c>
      <c r="P1502" s="7">
        <f t="shared" si="233"/>
        <v>33</v>
      </c>
      <c r="Q1502" s="8">
        <f t="shared" si="234"/>
        <v>22.45</v>
      </c>
      <c r="R1502" s="8">
        <f t="shared" si="235"/>
        <v>18.25</v>
      </c>
      <c r="S1502" s="8">
        <f t="shared" si="236"/>
        <v>22.35</v>
      </c>
      <c r="T1502" s="8">
        <f t="shared" si="237"/>
        <v>20.75</v>
      </c>
      <c r="U1502" s="7">
        <f t="shared" si="238"/>
        <v>21.016666666666669</v>
      </c>
      <c r="V1502" s="7">
        <f t="shared" si="239"/>
        <v>20.950000000000003</v>
      </c>
    </row>
    <row r="1503" spans="1:22" ht="13.5" x14ac:dyDescent="0.25">
      <c r="A1503" s="3">
        <f>RSI!A1503</f>
        <v>44889</v>
      </c>
      <c r="B1503" s="2">
        <f>RSI!B1503</f>
        <v>1.91</v>
      </c>
      <c r="C1503" s="2">
        <f>RSI!I1503</f>
        <v>15.352630775424174</v>
      </c>
      <c r="D1503" s="2">
        <f>MACD!E1503</f>
        <v>2.5713681996819782E-2</v>
      </c>
      <c r="E1503" s="2">
        <f>MACD!F1503</f>
        <v>1.3227150416400692E-2</v>
      </c>
      <c r="F1503" s="2">
        <f>'Moving Avg'!D1503</f>
        <v>1.9259999999999997</v>
      </c>
      <c r="G1503" s="2">
        <f>'Moving Avg'!F1503</f>
        <v>1.9739999999999989</v>
      </c>
      <c r="H1503" s="2">
        <f>'Moving Avg'!G1503</f>
        <v>1.9461999999999993</v>
      </c>
      <c r="I1503" s="2">
        <f>'Moving Avg'!H1503</f>
        <v>2.1322500000000053</v>
      </c>
      <c r="J1503" s="5" t="str">
        <f>OBV!F1503</f>
        <v>NEUTRAL</v>
      </c>
      <c r="K1503" s="5" t="str">
        <f>OBV!G1503</f>
        <v>NEUTRAL</v>
      </c>
      <c r="L1503" s="5" t="str">
        <f>OBV!H1503</f>
        <v>NEUTRAL</v>
      </c>
      <c r="M1503" s="7">
        <f t="shared" si="230"/>
        <v>50</v>
      </c>
      <c r="N1503" s="7">
        <f t="shared" si="231"/>
        <v>0</v>
      </c>
      <c r="O1503" s="7">
        <f t="shared" si="232"/>
        <v>0</v>
      </c>
      <c r="P1503" s="7">
        <f t="shared" si="233"/>
        <v>33</v>
      </c>
      <c r="Q1503" s="8">
        <f t="shared" si="234"/>
        <v>22.45</v>
      </c>
      <c r="R1503" s="8">
        <f t="shared" si="235"/>
        <v>18.25</v>
      </c>
      <c r="S1503" s="8">
        <f t="shared" si="236"/>
        <v>22.35</v>
      </c>
      <c r="T1503" s="8">
        <f t="shared" si="237"/>
        <v>20.75</v>
      </c>
      <c r="U1503" s="7">
        <f t="shared" si="238"/>
        <v>21.016666666666669</v>
      </c>
      <c r="V1503" s="7">
        <f t="shared" si="239"/>
        <v>20.950000000000003</v>
      </c>
    </row>
    <row r="1504" spans="1:22" ht="13.5" x14ac:dyDescent="0.25">
      <c r="A1504" s="3">
        <f>RSI!A1504</f>
        <v>44890</v>
      </c>
      <c r="B1504" s="2">
        <f>RSI!B1504</f>
        <v>1.91</v>
      </c>
      <c r="C1504" s="2">
        <f>RSI!I1504</f>
        <v>15.352630775424174</v>
      </c>
      <c r="D1504" s="2">
        <f>MACD!E1504</f>
        <v>2.9852700504221508E-2</v>
      </c>
      <c r="E1504" s="2">
        <f>MACD!F1504</f>
        <v>1.6552260433964856E-2</v>
      </c>
      <c r="F1504" s="2">
        <f>'Moving Avg'!D1504</f>
        <v>1.9099999999999997</v>
      </c>
      <c r="G1504" s="2">
        <f>'Moving Avg'!F1504</f>
        <v>1.9699999999999989</v>
      </c>
      <c r="H1504" s="2">
        <f>'Moving Avg'!G1504</f>
        <v>1.948599999999999</v>
      </c>
      <c r="I1504" s="2">
        <f>'Moving Avg'!H1504</f>
        <v>2.1309500000000057</v>
      </c>
      <c r="J1504" s="5" t="str">
        <f>OBV!F1504</f>
        <v>NEUTRAL</v>
      </c>
      <c r="K1504" s="5" t="str">
        <f>OBV!G1504</f>
        <v>NEUTRAL</v>
      </c>
      <c r="L1504" s="5" t="str">
        <f>OBV!H1504</f>
        <v>NEUTRAL</v>
      </c>
      <c r="M1504" s="7">
        <f t="shared" si="230"/>
        <v>50</v>
      </c>
      <c r="N1504" s="7">
        <f t="shared" si="231"/>
        <v>0</v>
      </c>
      <c r="O1504" s="7">
        <f t="shared" si="232"/>
        <v>0</v>
      </c>
      <c r="P1504" s="7">
        <f t="shared" si="233"/>
        <v>33</v>
      </c>
      <c r="Q1504" s="8">
        <f t="shared" si="234"/>
        <v>22.45</v>
      </c>
      <c r="R1504" s="8">
        <f t="shared" si="235"/>
        <v>18.25</v>
      </c>
      <c r="S1504" s="8">
        <f t="shared" si="236"/>
        <v>22.35</v>
      </c>
      <c r="T1504" s="8">
        <f t="shared" si="237"/>
        <v>20.75</v>
      </c>
      <c r="U1504" s="7">
        <f t="shared" si="238"/>
        <v>21.016666666666669</v>
      </c>
      <c r="V1504" s="7">
        <f t="shared" si="239"/>
        <v>20.950000000000003</v>
      </c>
    </row>
    <row r="1505" spans="1:22" ht="13.5" x14ac:dyDescent="0.25">
      <c r="A1505" s="3">
        <f>RSI!A1505</f>
        <v>44893</v>
      </c>
      <c r="B1505" s="2">
        <f>RSI!B1505</f>
        <v>1.91</v>
      </c>
      <c r="C1505" s="2">
        <f>RSI!I1505</f>
        <v>15.352630775424174</v>
      </c>
      <c r="D1505" s="2">
        <f>MACD!E1505</f>
        <v>3.366700046866189E-2</v>
      </c>
      <c r="E1505" s="2">
        <f>MACD!F1505</f>
        <v>1.9975208440904266E-2</v>
      </c>
      <c r="F1505" s="2">
        <f>'Moving Avg'!D1505</f>
        <v>1.9099999999999997</v>
      </c>
      <c r="G1505" s="2">
        <f>'Moving Avg'!F1505</f>
        <v>1.9659999999999989</v>
      </c>
      <c r="H1505" s="2">
        <f>'Moving Avg'!G1505</f>
        <v>1.9509999999999992</v>
      </c>
      <c r="I1505" s="2">
        <f>'Moving Avg'!H1505</f>
        <v>2.1297000000000059</v>
      </c>
      <c r="J1505" s="5" t="str">
        <f>OBV!F1505</f>
        <v>NEUTRAL</v>
      </c>
      <c r="K1505" s="5" t="str">
        <f>OBV!G1505</f>
        <v>NEUTRAL</v>
      </c>
      <c r="L1505" s="5" t="str">
        <f>OBV!H1505</f>
        <v>NEUTRAL</v>
      </c>
      <c r="M1505" s="7">
        <f t="shared" si="230"/>
        <v>50</v>
      </c>
      <c r="N1505" s="7">
        <f t="shared" si="231"/>
        <v>0</v>
      </c>
      <c r="O1505" s="7">
        <f t="shared" si="232"/>
        <v>0</v>
      </c>
      <c r="P1505" s="7">
        <f t="shared" si="233"/>
        <v>33</v>
      </c>
      <c r="Q1505" s="8">
        <f t="shared" si="234"/>
        <v>22.45</v>
      </c>
      <c r="R1505" s="8">
        <f t="shared" si="235"/>
        <v>18.25</v>
      </c>
      <c r="S1505" s="8">
        <f t="shared" si="236"/>
        <v>22.35</v>
      </c>
      <c r="T1505" s="8">
        <f t="shared" si="237"/>
        <v>20.75</v>
      </c>
      <c r="U1505" s="7">
        <f t="shared" si="238"/>
        <v>21.016666666666669</v>
      </c>
      <c r="V1505" s="7">
        <f t="shared" si="239"/>
        <v>20.950000000000003</v>
      </c>
    </row>
    <row r="1506" spans="1:22" ht="13.5" x14ac:dyDescent="0.25">
      <c r="A1506" s="3">
        <f>RSI!A1506</f>
        <v>44894</v>
      </c>
      <c r="B1506" s="2">
        <f>RSI!B1506</f>
        <v>1.91</v>
      </c>
      <c r="C1506" s="2">
        <f>RSI!I1506</f>
        <v>15.352630775424174</v>
      </c>
      <c r="D1506" s="2">
        <f>MACD!E1506</f>
        <v>3.7183423512384017E-2</v>
      </c>
      <c r="E1506" s="2">
        <f>MACD!F1506</f>
        <v>2.3416851455200217E-2</v>
      </c>
      <c r="F1506" s="2">
        <f>'Moving Avg'!D1506</f>
        <v>1.9099999999999997</v>
      </c>
      <c r="G1506" s="2">
        <f>'Moving Avg'!F1506</f>
        <v>1.9619999999999991</v>
      </c>
      <c r="H1506" s="2">
        <f>'Moving Avg'!G1506</f>
        <v>1.9533999999999989</v>
      </c>
      <c r="I1506" s="2">
        <f>'Moving Avg'!H1506</f>
        <v>2.1284500000000062</v>
      </c>
      <c r="J1506" s="5" t="str">
        <f>OBV!F1506</f>
        <v>NEUTRAL</v>
      </c>
      <c r="K1506" s="5" t="str">
        <f>OBV!G1506</f>
        <v>NEUTRAL</v>
      </c>
      <c r="L1506" s="5" t="str">
        <f>OBV!H1506</f>
        <v>NEUTRAL</v>
      </c>
      <c r="M1506" s="7">
        <f t="shared" si="230"/>
        <v>50</v>
      </c>
      <c r="N1506" s="7">
        <f t="shared" si="231"/>
        <v>0</v>
      </c>
      <c r="O1506" s="7">
        <f t="shared" si="232"/>
        <v>0</v>
      </c>
      <c r="P1506" s="7">
        <f t="shared" si="233"/>
        <v>33</v>
      </c>
      <c r="Q1506" s="8">
        <f t="shared" si="234"/>
        <v>22.45</v>
      </c>
      <c r="R1506" s="8">
        <f t="shared" si="235"/>
        <v>18.25</v>
      </c>
      <c r="S1506" s="8">
        <f t="shared" si="236"/>
        <v>22.35</v>
      </c>
      <c r="T1506" s="8">
        <f t="shared" si="237"/>
        <v>20.75</v>
      </c>
      <c r="U1506" s="7">
        <f t="shared" si="238"/>
        <v>21.016666666666669</v>
      </c>
      <c r="V1506" s="7">
        <f t="shared" si="239"/>
        <v>20.950000000000003</v>
      </c>
    </row>
    <row r="1507" spans="1:22" ht="13.5" x14ac:dyDescent="0.25">
      <c r="A1507" s="3">
        <f>RSI!A1507</f>
        <v>44895</v>
      </c>
      <c r="B1507" s="2">
        <f>RSI!B1507</f>
        <v>1.91</v>
      </c>
      <c r="C1507" s="2">
        <f>RSI!I1507</f>
        <v>15.352630775424174</v>
      </c>
      <c r="D1507" s="2">
        <f>MACD!E1507</f>
        <v>4.0426394005187438E-2</v>
      </c>
      <c r="E1507" s="2">
        <f>MACD!F1507</f>
        <v>2.6818759965197662E-2</v>
      </c>
      <c r="F1507" s="2">
        <f>'Moving Avg'!D1507</f>
        <v>1.9099999999999997</v>
      </c>
      <c r="G1507" s="2">
        <f>'Moving Avg'!F1507</f>
        <v>1.9579999999999991</v>
      </c>
      <c r="H1507" s="2">
        <f>'Moving Avg'!G1507</f>
        <v>1.954199999999999</v>
      </c>
      <c r="I1507" s="2">
        <f>'Moving Avg'!H1507</f>
        <v>2.1272000000000064</v>
      </c>
      <c r="J1507" s="5" t="str">
        <f>OBV!F1507</f>
        <v>NEUTRAL</v>
      </c>
      <c r="K1507" s="5" t="str">
        <f>OBV!G1507</f>
        <v>NEUTRAL</v>
      </c>
      <c r="L1507" s="5" t="str">
        <f>OBV!H1507</f>
        <v>NEUTRAL</v>
      </c>
      <c r="M1507" s="7">
        <f t="shared" si="230"/>
        <v>50</v>
      </c>
      <c r="N1507" s="7">
        <f t="shared" si="231"/>
        <v>0</v>
      </c>
      <c r="O1507" s="7">
        <f t="shared" si="232"/>
        <v>0</v>
      </c>
      <c r="P1507" s="7">
        <f t="shared" si="233"/>
        <v>33</v>
      </c>
      <c r="Q1507" s="8">
        <f t="shared" si="234"/>
        <v>22.45</v>
      </c>
      <c r="R1507" s="8">
        <f t="shared" si="235"/>
        <v>18.25</v>
      </c>
      <c r="S1507" s="8">
        <f t="shared" si="236"/>
        <v>22.35</v>
      </c>
      <c r="T1507" s="8">
        <f t="shared" si="237"/>
        <v>20.75</v>
      </c>
      <c r="U1507" s="7">
        <f t="shared" si="238"/>
        <v>21.016666666666669</v>
      </c>
      <c r="V1507" s="7">
        <f t="shared" si="239"/>
        <v>20.950000000000003</v>
      </c>
    </row>
    <row r="1508" spans="1:22" ht="13.5" x14ac:dyDescent="0.25">
      <c r="A1508" s="3">
        <f>RSI!A1508</f>
        <v>44896</v>
      </c>
      <c r="B1508" s="2">
        <f>RSI!B1508</f>
        <v>1.91</v>
      </c>
      <c r="C1508" s="2">
        <f>RSI!I1508</f>
        <v>15.352630775424174</v>
      </c>
      <c r="D1508" s="2">
        <f>MACD!E1508</f>
        <v>4.341816411772359E-2</v>
      </c>
      <c r="E1508" s="2">
        <f>MACD!F1508</f>
        <v>3.0138640795702849E-2</v>
      </c>
      <c r="F1508" s="2">
        <f>'Moving Avg'!D1508</f>
        <v>1.9099999999999997</v>
      </c>
      <c r="G1508" s="2">
        <f>'Moving Avg'!F1508</f>
        <v>1.9539999999999993</v>
      </c>
      <c r="H1508" s="2">
        <f>'Moving Avg'!G1508</f>
        <v>1.954999999999999</v>
      </c>
      <c r="I1508" s="2">
        <f>'Moving Avg'!H1508</f>
        <v>2.1259500000000067</v>
      </c>
      <c r="J1508" s="5" t="str">
        <f>OBV!F1508</f>
        <v>NEUTRAL</v>
      </c>
      <c r="K1508" s="5" t="str">
        <f>OBV!G1508</f>
        <v>NEUTRAL</v>
      </c>
      <c r="L1508" s="5" t="str">
        <f>OBV!H1508</f>
        <v>NEUTRAL</v>
      </c>
      <c r="M1508" s="7">
        <f t="shared" si="230"/>
        <v>50</v>
      </c>
      <c r="N1508" s="7">
        <f t="shared" si="231"/>
        <v>0</v>
      </c>
      <c r="O1508" s="7">
        <f t="shared" si="232"/>
        <v>0</v>
      </c>
      <c r="P1508" s="7">
        <f t="shared" si="233"/>
        <v>33</v>
      </c>
      <c r="Q1508" s="8">
        <f t="shared" si="234"/>
        <v>22.45</v>
      </c>
      <c r="R1508" s="8">
        <f t="shared" si="235"/>
        <v>18.25</v>
      </c>
      <c r="S1508" s="8">
        <f t="shared" si="236"/>
        <v>22.35</v>
      </c>
      <c r="T1508" s="8">
        <f t="shared" si="237"/>
        <v>20.75</v>
      </c>
      <c r="U1508" s="7">
        <f t="shared" si="238"/>
        <v>21.016666666666669</v>
      </c>
      <c r="V1508" s="7">
        <f t="shared" si="239"/>
        <v>20.950000000000003</v>
      </c>
    </row>
    <row r="1509" spans="1:22" ht="13.5" x14ac:dyDescent="0.25">
      <c r="A1509" s="3">
        <f>RSI!A1509</f>
        <v>44897</v>
      </c>
      <c r="B1509" s="2">
        <f>RSI!B1509</f>
        <v>1.91</v>
      </c>
      <c r="C1509" s="2">
        <f>RSI!I1509</f>
        <v>15.352630775424174</v>
      </c>
      <c r="D1509" s="2">
        <f>MACD!E1509</f>
        <v>4.6179030569223789E-2</v>
      </c>
      <c r="E1509" s="2">
        <f>MACD!F1509</f>
        <v>3.3346718750407039E-2</v>
      </c>
      <c r="F1509" s="2">
        <f>'Moving Avg'!D1509</f>
        <v>1.9099999999999997</v>
      </c>
      <c r="G1509" s="2">
        <f>'Moving Avg'!F1509</f>
        <v>1.9499999999999993</v>
      </c>
      <c r="H1509" s="2">
        <f>'Moving Avg'!G1509</f>
        <v>1.9557999999999991</v>
      </c>
      <c r="I1509" s="2">
        <f>'Moving Avg'!H1509</f>
        <v>2.1247000000000069</v>
      </c>
      <c r="J1509" s="5" t="str">
        <f>OBV!F1509</f>
        <v>NEUTRAL</v>
      </c>
      <c r="K1509" s="5" t="str">
        <f>OBV!G1509</f>
        <v>NEUTRAL</v>
      </c>
      <c r="L1509" s="5" t="str">
        <f>OBV!H1509</f>
        <v>NEUTRAL</v>
      </c>
      <c r="M1509" s="7">
        <f t="shared" si="230"/>
        <v>50</v>
      </c>
      <c r="N1509" s="7">
        <f t="shared" si="231"/>
        <v>0</v>
      </c>
      <c r="O1509" s="7">
        <f t="shared" si="232"/>
        <v>0</v>
      </c>
      <c r="P1509" s="7">
        <f t="shared" si="233"/>
        <v>33</v>
      </c>
      <c r="Q1509" s="8">
        <f t="shared" si="234"/>
        <v>22.45</v>
      </c>
      <c r="R1509" s="8">
        <f t="shared" si="235"/>
        <v>18.25</v>
      </c>
      <c r="S1509" s="8">
        <f t="shared" si="236"/>
        <v>22.35</v>
      </c>
      <c r="T1509" s="8">
        <f t="shared" si="237"/>
        <v>20.75</v>
      </c>
      <c r="U1509" s="7">
        <f t="shared" si="238"/>
        <v>21.016666666666669</v>
      </c>
      <c r="V1509" s="7">
        <f t="shared" si="239"/>
        <v>20.950000000000003</v>
      </c>
    </row>
    <row r="1510" spans="1:22" ht="13.5" x14ac:dyDescent="0.25">
      <c r="A1510" s="3">
        <f>RSI!A1510</f>
        <v>44900</v>
      </c>
      <c r="B1510" s="2">
        <f>RSI!B1510</f>
        <v>1.83</v>
      </c>
      <c r="C1510" s="2">
        <f>RSI!I1510</f>
        <v>5.83226075787627</v>
      </c>
      <c r="D1510" s="2">
        <f>MACD!E1510</f>
        <v>4.2345760346675698E-2</v>
      </c>
      <c r="E1510" s="2">
        <f>MACD!F1510</f>
        <v>3.5146527069660774E-2</v>
      </c>
      <c r="F1510" s="2">
        <f>'Moving Avg'!D1510</f>
        <v>1.8939999999999997</v>
      </c>
      <c r="G1510" s="2">
        <f>'Moving Avg'!F1510</f>
        <v>1.9419999999999995</v>
      </c>
      <c r="H1510" s="2">
        <f>'Moving Avg'!G1510</f>
        <v>1.954999999999999</v>
      </c>
      <c r="I1510" s="2">
        <f>'Moving Avg'!H1510</f>
        <v>2.1226000000000069</v>
      </c>
      <c r="J1510" s="5" t="str">
        <f>OBV!F1510</f>
        <v>BEARISH</v>
      </c>
      <c r="K1510" s="5" t="str">
        <f>OBV!G1510</f>
        <v>NEUTRAL</v>
      </c>
      <c r="L1510" s="5" t="str">
        <f>OBV!H1510</f>
        <v>CONFIRMED BEARISH</v>
      </c>
      <c r="M1510" s="7">
        <f t="shared" si="230"/>
        <v>50</v>
      </c>
      <c r="N1510" s="7">
        <f t="shared" si="231"/>
        <v>0</v>
      </c>
      <c r="O1510" s="7">
        <f t="shared" si="232"/>
        <v>0</v>
      </c>
      <c r="P1510" s="7">
        <f t="shared" si="233"/>
        <v>16.5</v>
      </c>
      <c r="Q1510" s="8">
        <f t="shared" si="234"/>
        <v>19.975000000000001</v>
      </c>
      <c r="R1510" s="8">
        <f t="shared" si="235"/>
        <v>14.125</v>
      </c>
      <c r="S1510" s="8">
        <f t="shared" si="236"/>
        <v>14.925000000000001</v>
      </c>
      <c r="T1510" s="8">
        <f t="shared" si="237"/>
        <v>16.625</v>
      </c>
      <c r="U1510" s="7">
        <f t="shared" si="238"/>
        <v>16.341666666666669</v>
      </c>
      <c r="V1510" s="7">
        <f t="shared" si="239"/>
        <v>16.412500000000001</v>
      </c>
    </row>
    <row r="1511" spans="1:22" ht="13.5" x14ac:dyDescent="0.25">
      <c r="A1511" s="3">
        <f>RSI!A1511</f>
        <v>44901</v>
      </c>
      <c r="B1511" s="2">
        <f>RSI!B1511</f>
        <v>1.75</v>
      </c>
      <c r="C1511" s="2">
        <f>RSI!I1511</f>
        <v>3.4969485534567895</v>
      </c>
      <c r="D1511" s="2">
        <f>MACD!E1511</f>
        <v>4.5697520025913763E-2</v>
      </c>
      <c r="E1511" s="2">
        <f>MACD!F1511</f>
        <v>3.7256725660911372E-2</v>
      </c>
      <c r="F1511" s="2">
        <f>'Moving Avg'!D1511</f>
        <v>1.8619999999999997</v>
      </c>
      <c r="G1511" s="2">
        <f>'Moving Avg'!F1511</f>
        <v>1.9299999999999997</v>
      </c>
      <c r="H1511" s="2">
        <f>'Moving Avg'!G1511</f>
        <v>1.952599999999999</v>
      </c>
      <c r="I1511" s="2">
        <f>'Moving Avg'!H1511</f>
        <v>2.1196000000000068</v>
      </c>
      <c r="J1511" s="5" t="str">
        <f>OBV!F1511</f>
        <v>BEARISH</v>
      </c>
      <c r="K1511" s="5" t="str">
        <f>OBV!G1511</f>
        <v>NEUTRAL</v>
      </c>
      <c r="L1511" s="5" t="str">
        <f>OBV!H1511</f>
        <v>CONFIRMED BEARISH</v>
      </c>
      <c r="M1511" s="7">
        <f t="shared" si="230"/>
        <v>50</v>
      </c>
      <c r="N1511" s="7">
        <f t="shared" si="231"/>
        <v>0</v>
      </c>
      <c r="O1511" s="7">
        <f t="shared" si="232"/>
        <v>0</v>
      </c>
      <c r="P1511" s="7">
        <f t="shared" si="233"/>
        <v>16.5</v>
      </c>
      <c r="Q1511" s="8">
        <f t="shared" si="234"/>
        <v>19.975000000000001</v>
      </c>
      <c r="R1511" s="8">
        <f t="shared" si="235"/>
        <v>14.125</v>
      </c>
      <c r="S1511" s="8">
        <f t="shared" si="236"/>
        <v>14.925000000000001</v>
      </c>
      <c r="T1511" s="8">
        <f t="shared" si="237"/>
        <v>16.625</v>
      </c>
      <c r="U1511" s="7">
        <f t="shared" si="238"/>
        <v>16.341666666666669</v>
      </c>
      <c r="V1511" s="7">
        <f t="shared" si="239"/>
        <v>16.412500000000001</v>
      </c>
    </row>
    <row r="1512" spans="1:22" ht="13.5" x14ac:dyDescent="0.25">
      <c r="A1512" s="3">
        <f>RSI!A1512</f>
        <v>44902</v>
      </c>
      <c r="B1512" s="2">
        <f>RSI!B1512</f>
        <v>1.71</v>
      </c>
      <c r="C1512" s="2">
        <f>RSI!I1512</f>
        <v>2.8767099662024407</v>
      </c>
      <c r="D1512" s="2">
        <f>MACD!E1512</f>
        <v>5.2589097893967374E-2</v>
      </c>
      <c r="E1512" s="2">
        <f>MACD!F1512</f>
        <v>4.0323200107522578E-2</v>
      </c>
      <c r="F1512" s="2">
        <f>'Moving Avg'!D1512</f>
        <v>1.8219999999999998</v>
      </c>
      <c r="G1512" s="2">
        <f>'Moving Avg'!F1512</f>
        <v>1.9159999999999999</v>
      </c>
      <c r="H1512" s="2">
        <f>'Moving Avg'!G1512</f>
        <v>1.9493999999999991</v>
      </c>
      <c r="I1512" s="2">
        <f>'Moving Avg'!H1512</f>
        <v>2.1164000000000072</v>
      </c>
      <c r="J1512" s="5" t="str">
        <f>OBV!F1512</f>
        <v>BEARISH</v>
      </c>
      <c r="K1512" s="5" t="str">
        <f>OBV!G1512</f>
        <v>NEUTRAL</v>
      </c>
      <c r="L1512" s="5" t="str">
        <f>OBV!H1512</f>
        <v>CONFIRMED BEARISH</v>
      </c>
      <c r="M1512" s="7">
        <f t="shared" si="230"/>
        <v>50</v>
      </c>
      <c r="N1512" s="7">
        <f t="shared" si="231"/>
        <v>0</v>
      </c>
      <c r="O1512" s="7">
        <f t="shared" si="232"/>
        <v>0</v>
      </c>
      <c r="P1512" s="7">
        <f t="shared" si="233"/>
        <v>16.5</v>
      </c>
      <c r="Q1512" s="8">
        <f t="shared" si="234"/>
        <v>19.975000000000001</v>
      </c>
      <c r="R1512" s="8">
        <f t="shared" si="235"/>
        <v>14.125</v>
      </c>
      <c r="S1512" s="8">
        <f t="shared" si="236"/>
        <v>14.925000000000001</v>
      </c>
      <c r="T1512" s="8">
        <f t="shared" si="237"/>
        <v>16.625</v>
      </c>
      <c r="U1512" s="7">
        <f t="shared" si="238"/>
        <v>16.341666666666669</v>
      </c>
      <c r="V1512" s="7">
        <f t="shared" si="239"/>
        <v>16.412500000000001</v>
      </c>
    </row>
    <row r="1513" spans="1:22" ht="13.5" x14ac:dyDescent="0.25">
      <c r="A1513" s="3">
        <f>RSI!A1513</f>
        <v>44903</v>
      </c>
      <c r="B1513" s="2">
        <f>RSI!B1513</f>
        <v>1.64</v>
      </c>
      <c r="C1513" s="2">
        <f>RSI!I1513</f>
        <v>2.1560242531459863</v>
      </c>
      <c r="D1513" s="2">
        <f>MACD!E1513</f>
        <v>6.4853563769007083E-2</v>
      </c>
      <c r="E1513" s="2">
        <f>MACD!F1513</f>
        <v>4.5229272839819486E-2</v>
      </c>
      <c r="F1513" s="2">
        <f>'Moving Avg'!D1513</f>
        <v>1.768</v>
      </c>
      <c r="G1513" s="2">
        <f>'Moving Avg'!F1513</f>
        <v>1.8984999999999999</v>
      </c>
      <c r="H1513" s="2">
        <f>'Moving Avg'!G1513</f>
        <v>1.9447999999999994</v>
      </c>
      <c r="I1513" s="2">
        <f>'Moving Avg'!H1513</f>
        <v>2.112850000000007</v>
      </c>
      <c r="J1513" s="5" t="str">
        <f>OBV!F1513</f>
        <v>BEARISH</v>
      </c>
      <c r="K1513" s="5" t="str">
        <f>OBV!G1513</f>
        <v>NEUTRAL</v>
      </c>
      <c r="L1513" s="5" t="str">
        <f>OBV!H1513</f>
        <v>CONFIRMED BEARISH</v>
      </c>
      <c r="M1513" s="7">
        <f t="shared" si="230"/>
        <v>50</v>
      </c>
      <c r="N1513" s="7">
        <f t="shared" si="231"/>
        <v>0</v>
      </c>
      <c r="O1513" s="7">
        <f t="shared" si="232"/>
        <v>0</v>
      </c>
      <c r="P1513" s="7">
        <f t="shared" si="233"/>
        <v>16.5</v>
      </c>
      <c r="Q1513" s="8">
        <f t="shared" si="234"/>
        <v>19.975000000000001</v>
      </c>
      <c r="R1513" s="8">
        <f t="shared" si="235"/>
        <v>14.125</v>
      </c>
      <c r="S1513" s="8">
        <f t="shared" si="236"/>
        <v>14.925000000000001</v>
      </c>
      <c r="T1513" s="8">
        <f t="shared" si="237"/>
        <v>16.625</v>
      </c>
      <c r="U1513" s="7">
        <f t="shared" si="238"/>
        <v>16.341666666666669</v>
      </c>
      <c r="V1513" s="7">
        <f t="shared" si="239"/>
        <v>16.412500000000001</v>
      </c>
    </row>
    <row r="1514" spans="1:22" ht="13.5" x14ac:dyDescent="0.25">
      <c r="A1514" s="3">
        <f>RSI!A1514</f>
        <v>44904</v>
      </c>
      <c r="B1514" s="2">
        <f>RSI!B1514</f>
        <v>1.71</v>
      </c>
      <c r="C1514" s="2">
        <f>RSI!I1514</f>
        <v>22.945084830645285</v>
      </c>
      <c r="D1514" s="2">
        <f>MACD!E1514</f>
        <v>7.1615141719320041E-2</v>
      </c>
      <c r="E1514" s="2">
        <f>MACD!F1514</f>
        <v>5.0506446615719597E-2</v>
      </c>
      <c r="F1514" s="2">
        <f>'Moving Avg'!D1514</f>
        <v>1.7280000000000002</v>
      </c>
      <c r="G1514" s="2">
        <f>'Moving Avg'!F1514</f>
        <v>1.8845000000000003</v>
      </c>
      <c r="H1514" s="2">
        <f>'Moving Avg'!G1514</f>
        <v>1.9415999999999991</v>
      </c>
      <c r="I1514" s="2">
        <f>'Moving Avg'!H1514</f>
        <v>2.1096500000000065</v>
      </c>
      <c r="J1514" s="5" t="str">
        <f>OBV!F1514</f>
        <v>BEARISH</v>
      </c>
      <c r="K1514" s="5" t="str">
        <f>OBV!G1514</f>
        <v>NEUTRAL</v>
      </c>
      <c r="L1514" s="5" t="str">
        <f>OBV!H1514</f>
        <v>CONFIRMED BEARISH</v>
      </c>
      <c r="M1514" s="7">
        <f t="shared" si="230"/>
        <v>50</v>
      </c>
      <c r="N1514" s="7">
        <f t="shared" si="231"/>
        <v>0</v>
      </c>
      <c r="O1514" s="7">
        <f t="shared" si="232"/>
        <v>0</v>
      </c>
      <c r="P1514" s="7">
        <f t="shared" si="233"/>
        <v>16.5</v>
      </c>
      <c r="Q1514" s="8">
        <f t="shared" si="234"/>
        <v>19.975000000000001</v>
      </c>
      <c r="R1514" s="8">
        <f t="shared" si="235"/>
        <v>14.125</v>
      </c>
      <c r="S1514" s="8">
        <f t="shared" si="236"/>
        <v>14.925000000000001</v>
      </c>
      <c r="T1514" s="8">
        <f t="shared" si="237"/>
        <v>16.625</v>
      </c>
      <c r="U1514" s="7">
        <f t="shared" si="238"/>
        <v>16.341666666666669</v>
      </c>
      <c r="V1514" s="7">
        <f t="shared" si="239"/>
        <v>16.412500000000001</v>
      </c>
    </row>
    <row r="1515" spans="1:22" ht="13.5" x14ac:dyDescent="0.25">
      <c r="A1515" s="3">
        <f>RSI!A1515</f>
        <v>44907</v>
      </c>
      <c r="B1515" s="2">
        <f>RSI!B1515</f>
        <v>1.71</v>
      </c>
      <c r="C1515" s="2">
        <f>RSI!I1515</f>
        <v>22.945084830645271</v>
      </c>
      <c r="D1515" s="2">
        <f>MACD!E1515</f>
        <v>7.8375749609515877E-2</v>
      </c>
      <c r="E1515" s="2">
        <f>MACD!F1515</f>
        <v>5.6080307214478861E-2</v>
      </c>
      <c r="F1515" s="2">
        <f>'Moving Avg'!D1515</f>
        <v>1.704</v>
      </c>
      <c r="G1515" s="2">
        <f>'Moving Avg'!F1515</f>
        <v>1.8705000000000003</v>
      </c>
      <c r="H1515" s="2">
        <f>'Moving Avg'!G1515</f>
        <v>1.9385999999999992</v>
      </c>
      <c r="I1515" s="2">
        <f>'Moving Avg'!H1515</f>
        <v>2.1064500000000068</v>
      </c>
      <c r="J1515" s="5" t="str">
        <f>OBV!F1515</f>
        <v>BEARISH</v>
      </c>
      <c r="K1515" s="5" t="str">
        <f>OBV!G1515</f>
        <v>NEUTRAL</v>
      </c>
      <c r="L1515" s="5" t="str">
        <f>OBV!H1515</f>
        <v>CONFIRMED BEARISH</v>
      </c>
      <c r="M1515" s="7">
        <f t="shared" si="230"/>
        <v>50</v>
      </c>
      <c r="N1515" s="7">
        <f t="shared" si="231"/>
        <v>0</v>
      </c>
      <c r="O1515" s="7">
        <f t="shared" si="232"/>
        <v>0</v>
      </c>
      <c r="P1515" s="7">
        <f t="shared" si="233"/>
        <v>16.5</v>
      </c>
      <c r="Q1515" s="8">
        <f t="shared" si="234"/>
        <v>19.975000000000001</v>
      </c>
      <c r="R1515" s="8">
        <f t="shared" si="235"/>
        <v>14.125</v>
      </c>
      <c r="S1515" s="8">
        <f t="shared" si="236"/>
        <v>14.925000000000001</v>
      </c>
      <c r="T1515" s="8">
        <f t="shared" si="237"/>
        <v>16.625</v>
      </c>
      <c r="U1515" s="7">
        <f t="shared" si="238"/>
        <v>16.341666666666669</v>
      </c>
      <c r="V1515" s="7">
        <f t="shared" si="239"/>
        <v>16.412500000000001</v>
      </c>
    </row>
    <row r="1516" spans="1:22" ht="13.5" x14ac:dyDescent="0.25">
      <c r="A1516" s="3">
        <f>RSI!A1516</f>
        <v>44908</v>
      </c>
      <c r="B1516" s="2">
        <f>RSI!B1516</f>
        <v>1.64</v>
      </c>
      <c r="C1516" s="2">
        <f>RSI!I1516</f>
        <v>18.408839355115376</v>
      </c>
      <c r="D1516" s="2">
        <f>MACD!E1516</f>
        <v>9.0243738701726084E-2</v>
      </c>
      <c r="E1516" s="2">
        <f>MACD!F1516</f>
        <v>6.2912993511928306E-2</v>
      </c>
      <c r="F1516" s="2">
        <f>'Moving Avg'!D1516</f>
        <v>1.6819999999999999</v>
      </c>
      <c r="G1516" s="2">
        <f>'Moving Avg'!F1516</f>
        <v>1.8530000000000002</v>
      </c>
      <c r="H1516" s="2">
        <f>'Moving Avg'!G1516</f>
        <v>1.9341999999999993</v>
      </c>
      <c r="I1516" s="2">
        <f>'Moving Avg'!H1516</f>
        <v>2.1029000000000067</v>
      </c>
      <c r="J1516" s="5" t="str">
        <f>OBV!F1516</f>
        <v>BEARISH</v>
      </c>
      <c r="K1516" s="5" t="str">
        <f>OBV!G1516</f>
        <v>NEUTRAL</v>
      </c>
      <c r="L1516" s="5" t="str">
        <f>OBV!H1516</f>
        <v>CONFIRMED BEARISH</v>
      </c>
      <c r="M1516" s="7">
        <f t="shared" si="230"/>
        <v>50</v>
      </c>
      <c r="N1516" s="7">
        <f t="shared" si="231"/>
        <v>0</v>
      </c>
      <c r="O1516" s="7">
        <f t="shared" si="232"/>
        <v>0</v>
      </c>
      <c r="P1516" s="7">
        <f t="shared" si="233"/>
        <v>16.5</v>
      </c>
      <c r="Q1516" s="8">
        <f t="shared" si="234"/>
        <v>19.975000000000001</v>
      </c>
      <c r="R1516" s="8">
        <f t="shared" si="235"/>
        <v>14.125</v>
      </c>
      <c r="S1516" s="8">
        <f t="shared" si="236"/>
        <v>14.925000000000001</v>
      </c>
      <c r="T1516" s="8">
        <f t="shared" si="237"/>
        <v>16.625</v>
      </c>
      <c r="U1516" s="7">
        <f t="shared" si="238"/>
        <v>16.341666666666669</v>
      </c>
      <c r="V1516" s="7">
        <f t="shared" si="239"/>
        <v>16.412500000000001</v>
      </c>
    </row>
    <row r="1517" spans="1:22" ht="13.5" x14ac:dyDescent="0.25">
      <c r="A1517" s="3">
        <f>RSI!A1517</f>
        <v>44909</v>
      </c>
      <c r="B1517" s="2">
        <f>RSI!B1517</f>
        <v>1.57</v>
      </c>
      <c r="C1517" s="2">
        <f>RSI!I1517</f>
        <v>15.177443346662372</v>
      </c>
      <c r="D1517" s="2">
        <f>MACD!E1517</f>
        <v>0.10677571034147237</v>
      </c>
      <c r="E1517" s="2">
        <f>MACD!F1517</f>
        <v>7.168553687783713E-2</v>
      </c>
      <c r="F1517" s="2">
        <f>'Moving Avg'!D1517</f>
        <v>1.6539999999999999</v>
      </c>
      <c r="G1517" s="2">
        <f>'Moving Avg'!F1517</f>
        <v>1.8320000000000001</v>
      </c>
      <c r="H1517" s="2">
        <f>'Moving Avg'!G1517</f>
        <v>1.9267999999999992</v>
      </c>
      <c r="I1517" s="2">
        <f>'Moving Avg'!H1517</f>
        <v>2.0990000000000064</v>
      </c>
      <c r="J1517" s="5" t="str">
        <f>OBV!F1517</f>
        <v>BEARISH</v>
      </c>
      <c r="K1517" s="5" t="str">
        <f>OBV!G1517</f>
        <v>NEUTRAL</v>
      </c>
      <c r="L1517" s="5" t="str">
        <f>OBV!H1517</f>
        <v>CONFIRMED BEARISH</v>
      </c>
      <c r="M1517" s="7">
        <f t="shared" si="230"/>
        <v>50</v>
      </c>
      <c r="N1517" s="7">
        <f t="shared" si="231"/>
        <v>0</v>
      </c>
      <c r="O1517" s="7">
        <f t="shared" si="232"/>
        <v>0</v>
      </c>
      <c r="P1517" s="7">
        <f t="shared" si="233"/>
        <v>16.5</v>
      </c>
      <c r="Q1517" s="8">
        <f t="shared" si="234"/>
        <v>19.975000000000001</v>
      </c>
      <c r="R1517" s="8">
        <f t="shared" si="235"/>
        <v>14.125</v>
      </c>
      <c r="S1517" s="8">
        <f t="shared" si="236"/>
        <v>14.925000000000001</v>
      </c>
      <c r="T1517" s="8">
        <f t="shared" si="237"/>
        <v>16.625</v>
      </c>
      <c r="U1517" s="7">
        <f t="shared" si="238"/>
        <v>16.341666666666669</v>
      </c>
      <c r="V1517" s="7">
        <f t="shared" si="239"/>
        <v>16.412500000000001</v>
      </c>
    </row>
    <row r="1518" spans="1:22" ht="13.5" x14ac:dyDescent="0.25">
      <c r="A1518" s="3">
        <f>RSI!A1518</f>
        <v>44910</v>
      </c>
      <c r="B1518" s="2">
        <f>RSI!B1518</f>
        <v>1.57</v>
      </c>
      <c r="C1518" s="2">
        <f>RSI!I1518</f>
        <v>15.177443346662372</v>
      </c>
      <c r="D1518" s="2">
        <f>MACD!E1518</f>
        <v>0.12238593643709716</v>
      </c>
      <c r="E1518" s="2">
        <f>MACD!F1518</f>
        <v>8.1825616789689137E-2</v>
      </c>
      <c r="F1518" s="2">
        <f>'Moving Avg'!D1518</f>
        <v>1.64</v>
      </c>
      <c r="G1518" s="2">
        <f>'Moving Avg'!F1518</f>
        <v>1.8110000000000004</v>
      </c>
      <c r="H1518" s="2">
        <f>'Moving Avg'!G1518</f>
        <v>1.9183999999999992</v>
      </c>
      <c r="I1518" s="2">
        <f>'Moving Avg'!H1518</f>
        <v>2.0951500000000056</v>
      </c>
      <c r="J1518" s="5" t="str">
        <f>OBV!F1518</f>
        <v>BEARISH</v>
      </c>
      <c r="K1518" s="5" t="str">
        <f>OBV!G1518</f>
        <v>NEUTRAL</v>
      </c>
      <c r="L1518" s="5" t="str">
        <f>OBV!H1518</f>
        <v>CONFIRMED BEARISH</v>
      </c>
      <c r="M1518" s="7">
        <f t="shared" si="230"/>
        <v>50</v>
      </c>
      <c r="N1518" s="7">
        <f t="shared" si="231"/>
        <v>0</v>
      </c>
      <c r="O1518" s="7">
        <f t="shared" si="232"/>
        <v>0</v>
      </c>
      <c r="P1518" s="7">
        <f t="shared" si="233"/>
        <v>16.5</v>
      </c>
      <c r="Q1518" s="8">
        <f t="shared" si="234"/>
        <v>19.975000000000001</v>
      </c>
      <c r="R1518" s="8">
        <f t="shared" si="235"/>
        <v>14.125</v>
      </c>
      <c r="S1518" s="8">
        <f t="shared" si="236"/>
        <v>14.925000000000001</v>
      </c>
      <c r="T1518" s="8">
        <f t="shared" si="237"/>
        <v>16.625</v>
      </c>
      <c r="U1518" s="7">
        <f t="shared" si="238"/>
        <v>16.341666666666669</v>
      </c>
      <c r="V1518" s="7">
        <f t="shared" si="239"/>
        <v>16.412500000000001</v>
      </c>
    </row>
    <row r="1519" spans="1:22" ht="13.5" x14ac:dyDescent="0.25">
      <c r="A1519" s="3">
        <f>RSI!A1519</f>
        <v>44911</v>
      </c>
      <c r="B1519" s="2">
        <f>RSI!B1519</f>
        <v>1.64</v>
      </c>
      <c r="C1519" s="2">
        <f>RSI!I1519</f>
        <v>29.524733184421194</v>
      </c>
      <c r="D1519" s="2">
        <f>MACD!E1519</f>
        <v>0.13191091772071095</v>
      </c>
      <c r="E1519" s="2">
        <f>MACD!F1519</f>
        <v>9.1842676975893503E-2</v>
      </c>
      <c r="F1519" s="2">
        <f>'Moving Avg'!D1519</f>
        <v>1.6260000000000001</v>
      </c>
      <c r="G1519" s="2">
        <f>'Moving Avg'!F1519</f>
        <v>1.7935000000000003</v>
      </c>
      <c r="H1519" s="2">
        <f>'Moving Avg'!G1519</f>
        <v>1.9113999999999991</v>
      </c>
      <c r="I1519" s="2">
        <f>'Moving Avg'!H1519</f>
        <v>2.0914500000000054</v>
      </c>
      <c r="J1519" s="5" t="str">
        <f>OBV!F1519</f>
        <v>BEARISH</v>
      </c>
      <c r="K1519" s="5" t="str">
        <f>OBV!G1519</f>
        <v>NEUTRAL</v>
      </c>
      <c r="L1519" s="5" t="str">
        <f>OBV!H1519</f>
        <v>CONFIRMED BEARISH</v>
      </c>
      <c r="M1519" s="7">
        <f t="shared" si="230"/>
        <v>50</v>
      </c>
      <c r="N1519" s="7">
        <f t="shared" si="231"/>
        <v>0</v>
      </c>
      <c r="O1519" s="7">
        <f t="shared" si="232"/>
        <v>0</v>
      </c>
      <c r="P1519" s="7">
        <f t="shared" si="233"/>
        <v>16.5</v>
      </c>
      <c r="Q1519" s="8">
        <f t="shared" si="234"/>
        <v>19.975000000000001</v>
      </c>
      <c r="R1519" s="8">
        <f t="shared" si="235"/>
        <v>14.125</v>
      </c>
      <c r="S1519" s="8">
        <f t="shared" si="236"/>
        <v>14.925000000000001</v>
      </c>
      <c r="T1519" s="8">
        <f t="shared" si="237"/>
        <v>16.625</v>
      </c>
      <c r="U1519" s="7">
        <f t="shared" si="238"/>
        <v>16.341666666666669</v>
      </c>
      <c r="V1519" s="7">
        <f t="shared" si="239"/>
        <v>16.412500000000001</v>
      </c>
    </row>
    <row r="1520" spans="1:22" ht="13.5" x14ac:dyDescent="0.25">
      <c r="A1520" s="3">
        <f>RSI!A1520</f>
        <v>44914</v>
      </c>
      <c r="B1520" s="2">
        <f>RSI!B1520</f>
        <v>1.64</v>
      </c>
      <c r="C1520" s="2">
        <f>RSI!I1520</f>
        <v>29.524733184421194</v>
      </c>
      <c r="D1520" s="2">
        <f>MACD!E1520</f>
        <v>0.12863948234210976</v>
      </c>
      <c r="E1520" s="2">
        <f>MACD!F1520</f>
        <v>9.9202038049136756E-2</v>
      </c>
      <c r="F1520" s="2">
        <f>'Moving Avg'!D1520</f>
        <v>1.6120000000000001</v>
      </c>
      <c r="G1520" s="2">
        <f>'Moving Avg'!F1520</f>
        <v>1.78</v>
      </c>
      <c r="H1520" s="2">
        <f>'Moving Avg'!G1520</f>
        <v>1.9043999999999992</v>
      </c>
      <c r="I1520" s="2">
        <f>'Moving Avg'!H1520</f>
        <v>2.0877500000000051</v>
      </c>
      <c r="J1520" s="5" t="str">
        <f>OBV!F1520</f>
        <v>BEARISH</v>
      </c>
      <c r="K1520" s="5" t="str">
        <f>OBV!G1520</f>
        <v>NEUTRAL</v>
      </c>
      <c r="L1520" s="5" t="str">
        <f>OBV!H1520</f>
        <v>CONFIRMED BEARISH</v>
      </c>
      <c r="M1520" s="7">
        <f t="shared" si="230"/>
        <v>50</v>
      </c>
      <c r="N1520" s="7">
        <f t="shared" si="231"/>
        <v>0</v>
      </c>
      <c r="O1520" s="7">
        <f t="shared" si="232"/>
        <v>0</v>
      </c>
      <c r="P1520" s="7">
        <f t="shared" si="233"/>
        <v>16.5</v>
      </c>
      <c r="Q1520" s="8">
        <f t="shared" si="234"/>
        <v>19.975000000000001</v>
      </c>
      <c r="R1520" s="8">
        <f t="shared" si="235"/>
        <v>14.125</v>
      </c>
      <c r="S1520" s="8">
        <f t="shared" si="236"/>
        <v>14.925000000000001</v>
      </c>
      <c r="T1520" s="8">
        <f t="shared" si="237"/>
        <v>16.625</v>
      </c>
      <c r="U1520" s="7">
        <f t="shared" si="238"/>
        <v>16.341666666666669</v>
      </c>
      <c r="V1520" s="7">
        <f t="shared" si="239"/>
        <v>16.412500000000001</v>
      </c>
    </row>
    <row r="1521" spans="1:22" ht="13.5" x14ac:dyDescent="0.25">
      <c r="A1521" s="3">
        <f>RSI!A1521</f>
        <v>44915</v>
      </c>
      <c r="B1521" s="2">
        <f>RSI!B1521</f>
        <v>1.64</v>
      </c>
      <c r="C1521" s="2">
        <f>RSI!I1521</f>
        <v>29.524733184421194</v>
      </c>
      <c r="D1521" s="2">
        <f>MACD!E1521</f>
        <v>0.11446796479657206</v>
      </c>
      <c r="E1521" s="2">
        <f>MACD!F1521</f>
        <v>0.10225522339862382</v>
      </c>
      <c r="F1521" s="2">
        <f>'Moving Avg'!D1521</f>
        <v>1.6120000000000001</v>
      </c>
      <c r="G1521" s="2">
        <f>'Moving Avg'!F1521</f>
        <v>1.7665000000000002</v>
      </c>
      <c r="H1521" s="2">
        <f>'Moving Avg'!G1521</f>
        <v>1.8973999999999989</v>
      </c>
      <c r="I1521" s="2">
        <f>'Moving Avg'!H1521</f>
        <v>2.0840500000000048</v>
      </c>
      <c r="J1521" s="5" t="str">
        <f>OBV!F1521</f>
        <v>BEARISH</v>
      </c>
      <c r="K1521" s="5" t="str">
        <f>OBV!G1521</f>
        <v>NEUTRAL</v>
      </c>
      <c r="L1521" s="5" t="str">
        <f>OBV!H1521</f>
        <v>NEUTRAL</v>
      </c>
      <c r="M1521" s="7">
        <f t="shared" si="230"/>
        <v>50</v>
      </c>
      <c r="N1521" s="7">
        <f t="shared" si="231"/>
        <v>0</v>
      </c>
      <c r="O1521" s="7">
        <f t="shared" si="232"/>
        <v>0</v>
      </c>
      <c r="P1521" s="7">
        <f t="shared" si="233"/>
        <v>16.5</v>
      </c>
      <c r="Q1521" s="8">
        <f t="shared" si="234"/>
        <v>19.975000000000001</v>
      </c>
      <c r="R1521" s="8">
        <f t="shared" si="235"/>
        <v>14.125</v>
      </c>
      <c r="S1521" s="8">
        <f t="shared" si="236"/>
        <v>14.925000000000001</v>
      </c>
      <c r="T1521" s="8">
        <f t="shared" si="237"/>
        <v>16.625</v>
      </c>
      <c r="U1521" s="7">
        <f t="shared" si="238"/>
        <v>16.341666666666669</v>
      </c>
      <c r="V1521" s="7">
        <f t="shared" si="239"/>
        <v>16.412500000000001</v>
      </c>
    </row>
    <row r="1522" spans="1:22" ht="13.5" x14ac:dyDescent="0.25">
      <c r="A1522" s="3">
        <f>RSI!A1522</f>
        <v>44916</v>
      </c>
      <c r="B1522" s="2">
        <f>RSI!B1522</f>
        <v>1.64</v>
      </c>
      <c r="C1522" s="2">
        <f>RSI!I1522</f>
        <v>29.524733184421194</v>
      </c>
      <c r="D1522" s="2">
        <f>MACD!E1522</f>
        <v>9.7160160852955979E-2</v>
      </c>
      <c r="E1522" s="2">
        <f>MACD!F1522</f>
        <v>0.10123621088949025</v>
      </c>
      <c r="F1522" s="2">
        <f>'Moving Avg'!D1522</f>
        <v>1.6259999999999999</v>
      </c>
      <c r="G1522" s="2">
        <f>'Moving Avg'!F1522</f>
        <v>1.7530000000000001</v>
      </c>
      <c r="H1522" s="2">
        <f>'Moving Avg'!G1522</f>
        <v>1.890399999999999</v>
      </c>
      <c r="I1522" s="2">
        <f>'Moving Avg'!H1522</f>
        <v>2.0803500000000046</v>
      </c>
      <c r="J1522" s="5" t="str">
        <f>OBV!F1522</f>
        <v>NEUTRAL</v>
      </c>
      <c r="K1522" s="5" t="str">
        <f>OBV!G1522</f>
        <v>NEUTRAL</v>
      </c>
      <c r="L1522" s="5" t="str">
        <f>OBV!H1522</f>
        <v>NEUTRAL</v>
      </c>
      <c r="M1522" s="7">
        <f t="shared" si="230"/>
        <v>50</v>
      </c>
      <c r="N1522" s="7">
        <f t="shared" si="231"/>
        <v>45</v>
      </c>
      <c r="O1522" s="7">
        <f t="shared" si="232"/>
        <v>0</v>
      </c>
      <c r="P1522" s="7">
        <f t="shared" si="233"/>
        <v>33</v>
      </c>
      <c r="Q1522" s="8">
        <f t="shared" si="234"/>
        <v>38.200000000000003</v>
      </c>
      <c r="R1522" s="8">
        <f t="shared" si="235"/>
        <v>27.25</v>
      </c>
      <c r="S1522" s="8">
        <f t="shared" si="236"/>
        <v>29.1</v>
      </c>
      <c r="T1522" s="8">
        <f t="shared" si="237"/>
        <v>32</v>
      </c>
      <c r="U1522" s="7">
        <f t="shared" si="238"/>
        <v>31.516666666666669</v>
      </c>
      <c r="V1522" s="7">
        <f t="shared" si="239"/>
        <v>31.637500000000003</v>
      </c>
    </row>
    <row r="1523" spans="1:22" ht="13.5" x14ac:dyDescent="0.25">
      <c r="A1523" s="3">
        <f>RSI!A1523</f>
        <v>44917</v>
      </c>
      <c r="B1523" s="2">
        <f>RSI!B1523</f>
        <v>1.71</v>
      </c>
      <c r="C1523" s="2">
        <f>RSI!I1523</f>
        <v>42.586728929449585</v>
      </c>
      <c r="D1523" s="2">
        <f>MACD!E1523</f>
        <v>6.7335982140972472E-2</v>
      </c>
      <c r="E1523" s="2">
        <f>MACD!F1523</f>
        <v>9.4456165139786705E-2</v>
      </c>
      <c r="F1523" s="2">
        <f>'Moving Avg'!D1523</f>
        <v>1.6539999999999999</v>
      </c>
      <c r="G1523" s="2">
        <f>'Moving Avg'!F1523</f>
        <v>1.7430000000000003</v>
      </c>
      <c r="H1523" s="2">
        <f>'Moving Avg'!G1523</f>
        <v>1.8847999999999987</v>
      </c>
      <c r="I1523" s="2">
        <f>'Moving Avg'!H1523</f>
        <v>2.077000000000004</v>
      </c>
      <c r="J1523" s="5" t="str">
        <f>OBV!F1523</f>
        <v>BULLISH</v>
      </c>
      <c r="K1523" s="5" t="str">
        <f>OBV!G1523</f>
        <v>NEUTRAL</v>
      </c>
      <c r="L1523" s="5" t="str">
        <f>OBV!H1523</f>
        <v>CONFIRMED BULLISH</v>
      </c>
      <c r="M1523" s="7">
        <f t="shared" si="230"/>
        <v>25</v>
      </c>
      <c r="N1523" s="7">
        <f t="shared" si="231"/>
        <v>100</v>
      </c>
      <c r="O1523" s="7">
        <f t="shared" si="232"/>
        <v>0</v>
      </c>
      <c r="P1523" s="7">
        <f t="shared" si="233"/>
        <v>83.5</v>
      </c>
      <c r="Q1523" s="8">
        <f t="shared" si="234"/>
        <v>56.274999999999999</v>
      </c>
      <c r="R1523" s="8">
        <f t="shared" si="235"/>
        <v>45.875</v>
      </c>
      <c r="S1523" s="8">
        <f t="shared" si="236"/>
        <v>56.325000000000003</v>
      </c>
      <c r="T1523" s="8">
        <f t="shared" si="237"/>
        <v>52.125</v>
      </c>
      <c r="U1523" s="7">
        <f t="shared" si="238"/>
        <v>52.82500000000001</v>
      </c>
      <c r="V1523" s="7">
        <f t="shared" si="239"/>
        <v>52.650000000000006</v>
      </c>
    </row>
    <row r="1524" spans="1:22" ht="13.5" x14ac:dyDescent="0.25">
      <c r="A1524" s="3">
        <f>RSI!A1524</f>
        <v>44918</v>
      </c>
      <c r="B1524" s="2">
        <f>RSI!B1524</f>
        <v>1.71</v>
      </c>
      <c r="C1524" s="2">
        <f>RSI!I1524</f>
        <v>42.586728929449585</v>
      </c>
      <c r="D1524" s="2">
        <f>MACD!E1524</f>
        <v>5.3173608709749409E-2</v>
      </c>
      <c r="E1524" s="2">
        <f>MACD!F1524</f>
        <v>8.6199653853779257E-2</v>
      </c>
      <c r="F1524" s="2">
        <f>'Moving Avg'!D1524</f>
        <v>1.6679999999999999</v>
      </c>
      <c r="G1524" s="2">
        <f>'Moving Avg'!F1524</f>
        <v>1.7330000000000001</v>
      </c>
      <c r="H1524" s="2">
        <f>'Moving Avg'!G1524</f>
        <v>1.8791999999999986</v>
      </c>
      <c r="I1524" s="2">
        <f>'Moving Avg'!H1524</f>
        <v>2.0736500000000038</v>
      </c>
      <c r="J1524" s="5" t="str">
        <f>OBV!F1524</f>
        <v>BULLISH</v>
      </c>
      <c r="K1524" s="5" t="str">
        <f>OBV!G1524</f>
        <v>NEUTRAL</v>
      </c>
      <c r="L1524" s="5" t="str">
        <f>OBV!H1524</f>
        <v>CONFIRMED BULLISH</v>
      </c>
      <c r="M1524" s="7">
        <f t="shared" si="230"/>
        <v>25</v>
      </c>
      <c r="N1524" s="7">
        <f t="shared" si="231"/>
        <v>100</v>
      </c>
      <c r="O1524" s="7">
        <f t="shared" si="232"/>
        <v>0</v>
      </c>
      <c r="P1524" s="7">
        <f t="shared" si="233"/>
        <v>83.5</v>
      </c>
      <c r="Q1524" s="8">
        <f t="shared" si="234"/>
        <v>56.274999999999999</v>
      </c>
      <c r="R1524" s="8">
        <f t="shared" si="235"/>
        <v>45.875</v>
      </c>
      <c r="S1524" s="8">
        <f t="shared" si="236"/>
        <v>56.325000000000003</v>
      </c>
      <c r="T1524" s="8">
        <f t="shared" si="237"/>
        <v>52.125</v>
      </c>
      <c r="U1524" s="7">
        <f t="shared" si="238"/>
        <v>52.82500000000001</v>
      </c>
      <c r="V1524" s="7">
        <f t="shared" si="239"/>
        <v>52.650000000000006</v>
      </c>
    </row>
    <row r="1525" spans="1:22" ht="13.5" x14ac:dyDescent="0.25">
      <c r="A1525" s="3">
        <f>RSI!A1525</f>
        <v>44921</v>
      </c>
      <c r="B1525" s="2">
        <f>RSI!B1525</f>
        <v>1.71</v>
      </c>
      <c r="C1525" s="2">
        <f>RSI!I1525</f>
        <v>42.586728929449578</v>
      </c>
      <c r="D1525" s="2">
        <f>MACD!E1525</f>
        <v>4.1471765039021724E-2</v>
      </c>
      <c r="E1525" s="2">
        <f>MACD!F1525</f>
        <v>7.7254076090827753E-2</v>
      </c>
      <c r="F1525" s="2">
        <f>'Moving Avg'!D1525</f>
        <v>1.6819999999999999</v>
      </c>
      <c r="G1525" s="2">
        <f>'Moving Avg'!F1525</f>
        <v>1.7230000000000003</v>
      </c>
      <c r="H1525" s="2">
        <f>'Moving Avg'!G1525</f>
        <v>1.8735999999999984</v>
      </c>
      <c r="I1525" s="2">
        <f>'Moving Avg'!H1525</f>
        <v>2.0703000000000036</v>
      </c>
      <c r="J1525" s="5" t="str">
        <f>OBV!F1525</f>
        <v>BULLISH</v>
      </c>
      <c r="K1525" s="5" t="str">
        <f>OBV!G1525</f>
        <v>NEUTRAL</v>
      </c>
      <c r="L1525" s="5" t="str">
        <f>OBV!H1525</f>
        <v>CONFIRMED BULLISH</v>
      </c>
      <c r="M1525" s="7">
        <f t="shared" si="230"/>
        <v>25</v>
      </c>
      <c r="N1525" s="7">
        <f t="shared" si="231"/>
        <v>100</v>
      </c>
      <c r="O1525" s="7">
        <f t="shared" si="232"/>
        <v>0</v>
      </c>
      <c r="P1525" s="7">
        <f t="shared" si="233"/>
        <v>83.5</v>
      </c>
      <c r="Q1525" s="8">
        <f t="shared" si="234"/>
        <v>56.274999999999999</v>
      </c>
      <c r="R1525" s="8">
        <f t="shared" si="235"/>
        <v>45.875</v>
      </c>
      <c r="S1525" s="8">
        <f t="shared" si="236"/>
        <v>56.325000000000003</v>
      </c>
      <c r="T1525" s="8">
        <f t="shared" si="237"/>
        <v>52.125</v>
      </c>
      <c r="U1525" s="7">
        <f t="shared" si="238"/>
        <v>52.82500000000001</v>
      </c>
      <c r="V1525" s="7">
        <f t="shared" si="239"/>
        <v>52.650000000000006</v>
      </c>
    </row>
    <row r="1526" spans="1:22" ht="13.5" x14ac:dyDescent="0.25">
      <c r="A1526" s="3">
        <f>RSI!A1526</f>
        <v>44922</v>
      </c>
      <c r="B1526" s="2">
        <f>RSI!B1526</f>
        <v>1.71</v>
      </c>
      <c r="C1526" s="2">
        <f>RSI!I1526</f>
        <v>42.586728929449578</v>
      </c>
      <c r="D1526" s="2">
        <f>MACD!E1526</f>
        <v>2.1061810424759075E-2</v>
      </c>
      <c r="E1526" s="2">
        <f>MACD!F1526</f>
        <v>6.6015622957614026E-2</v>
      </c>
      <c r="F1526" s="2">
        <f>'Moving Avg'!D1526</f>
        <v>1.6960000000000002</v>
      </c>
      <c r="G1526" s="2">
        <f>'Moving Avg'!F1526</f>
        <v>1.7130000000000003</v>
      </c>
      <c r="H1526" s="2">
        <f>'Moving Avg'!G1526</f>
        <v>1.8679999999999983</v>
      </c>
      <c r="I1526" s="2">
        <f>'Moving Avg'!H1526</f>
        <v>2.066950000000003</v>
      </c>
      <c r="J1526" s="5" t="str">
        <f>OBV!F1526</f>
        <v>BULLISH</v>
      </c>
      <c r="K1526" s="5" t="str">
        <f>OBV!G1526</f>
        <v>NEUTRAL</v>
      </c>
      <c r="L1526" s="5" t="str">
        <f>OBV!H1526</f>
        <v>CONFIRMED BULLISH</v>
      </c>
      <c r="M1526" s="7">
        <f t="shared" si="230"/>
        <v>25</v>
      </c>
      <c r="N1526" s="7">
        <f t="shared" si="231"/>
        <v>100</v>
      </c>
      <c r="O1526" s="7">
        <f t="shared" si="232"/>
        <v>0</v>
      </c>
      <c r="P1526" s="7">
        <f t="shared" si="233"/>
        <v>83.5</v>
      </c>
      <c r="Q1526" s="8">
        <f t="shared" si="234"/>
        <v>56.274999999999999</v>
      </c>
      <c r="R1526" s="8">
        <f t="shared" si="235"/>
        <v>45.875</v>
      </c>
      <c r="S1526" s="8">
        <f t="shared" si="236"/>
        <v>56.325000000000003</v>
      </c>
      <c r="T1526" s="8">
        <f t="shared" si="237"/>
        <v>52.125</v>
      </c>
      <c r="U1526" s="7">
        <f t="shared" si="238"/>
        <v>52.82500000000001</v>
      </c>
      <c r="V1526" s="7">
        <f t="shared" si="239"/>
        <v>52.650000000000006</v>
      </c>
    </row>
    <row r="1527" spans="1:22" ht="13.5" x14ac:dyDescent="0.25">
      <c r="A1527" s="3">
        <f>RSI!A1527</f>
        <v>44923</v>
      </c>
      <c r="B1527" s="2">
        <f>RSI!B1527</f>
        <v>1.71</v>
      </c>
      <c r="C1527" s="2">
        <f>RSI!I1527</f>
        <v>42.586728929449578</v>
      </c>
      <c r="D1527" s="2">
        <f>MACD!E1527</f>
        <v>-6.7358669559285378E-3</v>
      </c>
      <c r="E1527" s="2">
        <f>MACD!F1527</f>
        <v>5.1465324974905517E-2</v>
      </c>
      <c r="F1527" s="2">
        <f>'Moving Avg'!D1527</f>
        <v>1.7100000000000002</v>
      </c>
      <c r="G1527" s="2">
        <f>'Moving Avg'!F1527</f>
        <v>1.7030000000000005</v>
      </c>
      <c r="H1527" s="2">
        <f>'Moving Avg'!G1527</f>
        <v>1.8623999999999981</v>
      </c>
      <c r="I1527" s="2">
        <f>'Moving Avg'!H1527</f>
        <v>2.0636000000000028</v>
      </c>
      <c r="J1527" s="5" t="str">
        <f>OBV!F1527</f>
        <v>BULLISH</v>
      </c>
      <c r="K1527" s="5" t="str">
        <f>OBV!G1527</f>
        <v>NEUTRAL</v>
      </c>
      <c r="L1527" s="5" t="str">
        <f>OBV!H1527</f>
        <v>CONFIRMED BULLISH</v>
      </c>
      <c r="M1527" s="7">
        <f t="shared" si="230"/>
        <v>25</v>
      </c>
      <c r="N1527" s="7">
        <f t="shared" si="231"/>
        <v>100</v>
      </c>
      <c r="O1527" s="7">
        <f t="shared" si="232"/>
        <v>0</v>
      </c>
      <c r="P1527" s="7">
        <f t="shared" si="233"/>
        <v>83.5</v>
      </c>
      <c r="Q1527" s="8">
        <f t="shared" si="234"/>
        <v>56.274999999999999</v>
      </c>
      <c r="R1527" s="8">
        <f t="shared" si="235"/>
        <v>45.875</v>
      </c>
      <c r="S1527" s="8">
        <f t="shared" si="236"/>
        <v>56.325000000000003</v>
      </c>
      <c r="T1527" s="8">
        <f t="shared" si="237"/>
        <v>52.125</v>
      </c>
      <c r="U1527" s="7">
        <f t="shared" si="238"/>
        <v>52.82500000000001</v>
      </c>
      <c r="V1527" s="7">
        <f t="shared" si="239"/>
        <v>52.650000000000006</v>
      </c>
    </row>
    <row r="1528" spans="1:22" ht="13.5" x14ac:dyDescent="0.25">
      <c r="A1528" s="3">
        <f>RSI!A1528</f>
        <v>44924</v>
      </c>
      <c r="B1528" s="2">
        <f>RSI!B1528</f>
        <v>1.71</v>
      </c>
      <c r="C1528" s="2">
        <f>RSI!I1528</f>
        <v>42.586728929449578</v>
      </c>
      <c r="D1528" s="2">
        <f>MACD!E1528</f>
        <v>-3.0033353599419499E-2</v>
      </c>
      <c r="E1528" s="2">
        <f>MACD!F1528</f>
        <v>3.5165589260040514E-2</v>
      </c>
      <c r="F1528" s="2">
        <f>'Moving Avg'!D1528</f>
        <v>1.7100000000000002</v>
      </c>
      <c r="G1528" s="2">
        <f>'Moving Avg'!F1528</f>
        <v>1.6930000000000003</v>
      </c>
      <c r="H1528" s="2">
        <f>'Moving Avg'!G1528</f>
        <v>1.856799999999998</v>
      </c>
      <c r="I1528" s="2">
        <f>'Moving Avg'!H1528</f>
        <v>2.0602500000000021</v>
      </c>
      <c r="J1528" s="5" t="str">
        <f>OBV!F1528</f>
        <v>NEUTRAL</v>
      </c>
      <c r="K1528" s="5" t="str">
        <f>OBV!G1528</f>
        <v>NEUTRAL</v>
      </c>
      <c r="L1528" s="5" t="str">
        <f>OBV!H1528</f>
        <v>NEUTRAL</v>
      </c>
      <c r="M1528" s="7">
        <f t="shared" si="230"/>
        <v>25</v>
      </c>
      <c r="N1528" s="7">
        <f t="shared" si="231"/>
        <v>100</v>
      </c>
      <c r="O1528" s="7">
        <f t="shared" si="232"/>
        <v>0</v>
      </c>
      <c r="P1528" s="7">
        <f t="shared" si="233"/>
        <v>33</v>
      </c>
      <c r="Q1528" s="8">
        <f t="shared" si="234"/>
        <v>48.7</v>
      </c>
      <c r="R1528" s="8">
        <f t="shared" si="235"/>
        <v>33.25</v>
      </c>
      <c r="S1528" s="8">
        <f t="shared" si="236"/>
        <v>33.6</v>
      </c>
      <c r="T1528" s="8">
        <f t="shared" si="237"/>
        <v>39.5</v>
      </c>
      <c r="U1528" s="7">
        <f t="shared" si="238"/>
        <v>38.516666666666673</v>
      </c>
      <c r="V1528" s="7">
        <f t="shared" si="239"/>
        <v>38.762500000000003</v>
      </c>
    </row>
    <row r="1529" spans="1:22" ht="13.5" x14ac:dyDescent="0.25">
      <c r="A1529" s="3">
        <f>RSI!A1529</f>
        <v>44925</v>
      </c>
      <c r="B1529" s="2">
        <f>RSI!B1529</f>
        <v>1.71</v>
      </c>
      <c r="C1529" s="2">
        <f>RSI!I1529</f>
        <v>42.586728929449585</v>
      </c>
      <c r="D1529" s="2">
        <f>MACD!E1529</f>
        <v>-3.8770320586776652E-2</v>
      </c>
      <c r="E1529" s="2">
        <f>MACD!F1529</f>
        <v>2.0378407290677081E-2</v>
      </c>
      <c r="F1529" s="2">
        <f>'Moving Avg'!D1529</f>
        <v>1.7100000000000002</v>
      </c>
      <c r="G1529" s="2">
        <f>'Moving Avg'!F1529</f>
        <v>1.6830000000000005</v>
      </c>
      <c r="H1529" s="2">
        <f>'Moving Avg'!G1529</f>
        <v>1.8511999999999977</v>
      </c>
      <c r="I1529" s="2">
        <f>'Moving Avg'!H1529</f>
        <v>2.0569000000000019</v>
      </c>
      <c r="J1529" s="5" t="str">
        <f>OBV!F1529</f>
        <v>NEUTRAL</v>
      </c>
      <c r="K1529" s="5" t="str">
        <f>OBV!G1529</f>
        <v>NEUTRAL</v>
      </c>
      <c r="L1529" s="5" t="str">
        <f>OBV!H1529</f>
        <v>NEUTRAL</v>
      </c>
      <c r="M1529" s="7">
        <f t="shared" si="230"/>
        <v>25</v>
      </c>
      <c r="N1529" s="7">
        <f t="shared" si="231"/>
        <v>100</v>
      </c>
      <c r="O1529" s="7">
        <f t="shared" si="232"/>
        <v>0</v>
      </c>
      <c r="P1529" s="7">
        <f t="shared" si="233"/>
        <v>33</v>
      </c>
      <c r="Q1529" s="8">
        <f t="shared" si="234"/>
        <v>48.7</v>
      </c>
      <c r="R1529" s="8">
        <f t="shared" si="235"/>
        <v>33.25</v>
      </c>
      <c r="S1529" s="8">
        <f t="shared" si="236"/>
        <v>33.6</v>
      </c>
      <c r="T1529" s="8">
        <f t="shared" si="237"/>
        <v>39.5</v>
      </c>
      <c r="U1529" s="7">
        <f t="shared" si="238"/>
        <v>38.516666666666673</v>
      </c>
      <c r="V1529" s="7">
        <f t="shared" si="239"/>
        <v>38.762500000000003</v>
      </c>
    </row>
    <row r="1530" spans="1:22" ht="13.5" x14ac:dyDescent="0.25">
      <c r="A1530" s="3">
        <f>RSI!A1530</f>
        <v>44928</v>
      </c>
      <c r="B1530" s="2">
        <f>RSI!B1530</f>
        <v>1.64</v>
      </c>
      <c r="C1530" s="2">
        <f>RSI!I1530</f>
        <v>32.475189375004618</v>
      </c>
      <c r="D1530" s="2">
        <f>MACD!E1530</f>
        <v>-4.0786231239700044E-2</v>
      </c>
      <c r="E1530" s="2">
        <f>MACD!F1530</f>
        <v>8.1454795846016559E-3</v>
      </c>
      <c r="F1530" s="2">
        <f>'Moving Avg'!D1530</f>
        <v>1.6960000000000002</v>
      </c>
      <c r="G1530" s="2">
        <f>'Moving Avg'!F1530</f>
        <v>1.6735000000000002</v>
      </c>
      <c r="H1530" s="2">
        <f>'Moving Avg'!G1530</f>
        <v>1.8441999999999978</v>
      </c>
      <c r="I1530" s="2">
        <f>'Moving Avg'!H1530</f>
        <v>2.0532000000000021</v>
      </c>
      <c r="J1530" s="5" t="str">
        <f>OBV!F1530</f>
        <v>NEUTRAL</v>
      </c>
      <c r="K1530" s="5" t="str">
        <f>OBV!G1530</f>
        <v>NEUTRAL</v>
      </c>
      <c r="L1530" s="5" t="str">
        <f>OBV!H1530</f>
        <v>NEUTRAL</v>
      </c>
      <c r="M1530" s="7">
        <f t="shared" si="230"/>
        <v>25</v>
      </c>
      <c r="N1530" s="7">
        <f t="shared" si="231"/>
        <v>100</v>
      </c>
      <c r="O1530" s="7">
        <f t="shared" si="232"/>
        <v>0</v>
      </c>
      <c r="P1530" s="7">
        <f t="shared" si="233"/>
        <v>33</v>
      </c>
      <c r="Q1530" s="8">
        <f t="shared" si="234"/>
        <v>48.7</v>
      </c>
      <c r="R1530" s="8">
        <f t="shared" si="235"/>
        <v>33.25</v>
      </c>
      <c r="S1530" s="8">
        <f t="shared" si="236"/>
        <v>33.6</v>
      </c>
      <c r="T1530" s="8">
        <f t="shared" si="237"/>
        <v>39.5</v>
      </c>
      <c r="U1530" s="7">
        <f t="shared" si="238"/>
        <v>38.516666666666673</v>
      </c>
      <c r="V1530" s="7">
        <f t="shared" si="239"/>
        <v>38.762500000000003</v>
      </c>
    </row>
    <row r="1531" spans="1:22" ht="13.5" x14ac:dyDescent="0.25">
      <c r="A1531" s="3">
        <f>RSI!A1531</f>
        <v>44929</v>
      </c>
      <c r="B1531" s="2">
        <f>RSI!B1531</f>
        <v>1.61</v>
      </c>
      <c r="C1531" s="2">
        <f>RSI!I1531</f>
        <v>29.267871268929639</v>
      </c>
      <c r="D1531" s="2">
        <f>MACD!E1531</f>
        <v>-3.9678625839685955E-2</v>
      </c>
      <c r="E1531" s="2">
        <f>MACD!F1531</f>
        <v>-1.4193415002558664E-3</v>
      </c>
      <c r="F1531" s="2">
        <f>'Moving Avg'!D1531</f>
        <v>1.6759999999999997</v>
      </c>
      <c r="G1531" s="2">
        <f>'Moving Avg'!F1531</f>
        <v>1.6665000000000005</v>
      </c>
      <c r="H1531" s="2">
        <f>'Moving Avg'!G1531</f>
        <v>1.836599999999998</v>
      </c>
      <c r="I1531" s="2">
        <f>'Moving Avg'!H1531</f>
        <v>2.0498500000000019</v>
      </c>
      <c r="J1531" s="5" t="str">
        <f>OBV!F1531</f>
        <v>BEARISH</v>
      </c>
      <c r="K1531" s="5" t="str">
        <f>OBV!G1531</f>
        <v>NEUTRAL</v>
      </c>
      <c r="L1531" s="5" t="str">
        <f>OBV!H1531</f>
        <v>CONFIRMED BEARISH</v>
      </c>
      <c r="M1531" s="7">
        <f t="shared" si="230"/>
        <v>50</v>
      </c>
      <c r="N1531" s="7">
        <f t="shared" si="231"/>
        <v>100</v>
      </c>
      <c r="O1531" s="7">
        <f t="shared" si="232"/>
        <v>0</v>
      </c>
      <c r="P1531" s="7">
        <f t="shared" si="233"/>
        <v>16.5</v>
      </c>
      <c r="Q1531" s="8">
        <f t="shared" si="234"/>
        <v>54.975000000000001</v>
      </c>
      <c r="R1531" s="8">
        <f t="shared" si="235"/>
        <v>34.125</v>
      </c>
      <c r="S1531" s="8">
        <f t="shared" si="236"/>
        <v>29.925000000000001</v>
      </c>
      <c r="T1531" s="8">
        <f t="shared" si="237"/>
        <v>41.625</v>
      </c>
      <c r="U1531" s="7">
        <f t="shared" si="238"/>
        <v>39.674999999999997</v>
      </c>
      <c r="V1531" s="7">
        <f t="shared" si="239"/>
        <v>40.162499999999994</v>
      </c>
    </row>
    <row r="1532" spans="1:22" ht="13.5" x14ac:dyDescent="0.25">
      <c r="A1532" s="3">
        <f>RSI!A1532</f>
        <v>44930</v>
      </c>
      <c r="B1532" s="2">
        <f>RSI!B1532</f>
        <v>1.54</v>
      </c>
      <c r="C1532" s="2">
        <f>RSI!I1532</f>
        <v>23.448598625619184</v>
      </c>
      <c r="D1532" s="2">
        <f>MACD!E1532</f>
        <v>-3.2831600231815194E-2</v>
      </c>
      <c r="E1532" s="2">
        <f>MACD!F1532</f>
        <v>-7.7017932465677317E-3</v>
      </c>
      <c r="F1532" s="2">
        <f>'Moving Avg'!D1532</f>
        <v>1.6420000000000001</v>
      </c>
      <c r="G1532" s="2">
        <f>'Moving Avg'!F1532</f>
        <v>1.6580000000000006</v>
      </c>
      <c r="H1532" s="2">
        <f>'Moving Avg'!G1532</f>
        <v>1.8275999999999981</v>
      </c>
      <c r="I1532" s="2">
        <f>'Moving Avg'!H1532</f>
        <v>2.0461500000000021</v>
      </c>
      <c r="J1532" s="5" t="str">
        <f>OBV!F1532</f>
        <v>BEARISH</v>
      </c>
      <c r="K1532" s="5" t="str">
        <f>OBV!G1532</f>
        <v>NEUTRAL</v>
      </c>
      <c r="L1532" s="5" t="str">
        <f>OBV!H1532</f>
        <v>CONFIRMED BEARISH</v>
      </c>
      <c r="M1532" s="7">
        <f t="shared" si="230"/>
        <v>50</v>
      </c>
      <c r="N1532" s="7">
        <f t="shared" si="231"/>
        <v>100</v>
      </c>
      <c r="O1532" s="7">
        <f t="shared" si="232"/>
        <v>0</v>
      </c>
      <c r="P1532" s="7">
        <f t="shared" si="233"/>
        <v>16.5</v>
      </c>
      <c r="Q1532" s="8">
        <f t="shared" si="234"/>
        <v>54.975000000000001</v>
      </c>
      <c r="R1532" s="8">
        <f t="shared" si="235"/>
        <v>34.125</v>
      </c>
      <c r="S1532" s="8">
        <f t="shared" si="236"/>
        <v>29.925000000000001</v>
      </c>
      <c r="T1532" s="8">
        <f t="shared" si="237"/>
        <v>41.625</v>
      </c>
      <c r="U1532" s="7">
        <f t="shared" si="238"/>
        <v>39.674999999999997</v>
      </c>
      <c r="V1532" s="7">
        <f t="shared" si="239"/>
        <v>40.162499999999994</v>
      </c>
    </row>
    <row r="1533" spans="1:22" ht="13.5" x14ac:dyDescent="0.25">
      <c r="A1533" s="3">
        <f>RSI!A1533</f>
        <v>44931</v>
      </c>
      <c r="B1533" s="2">
        <f>RSI!B1533</f>
        <v>1.51</v>
      </c>
      <c r="C1533" s="2">
        <f>RSI!I1533</f>
        <v>21.477662787627182</v>
      </c>
      <c r="D1533" s="2">
        <f>MACD!E1533</f>
        <v>-1.2961918057764699E-2</v>
      </c>
      <c r="E1533" s="2">
        <f>MACD!F1533</f>
        <v>-8.7538182088071261E-3</v>
      </c>
      <c r="F1533" s="2">
        <f>'Moving Avg'!D1533</f>
        <v>1.6019999999999999</v>
      </c>
      <c r="G1533" s="2">
        <f>'Moving Avg'!F1533</f>
        <v>1.6515000000000004</v>
      </c>
      <c r="H1533" s="2">
        <f>'Moving Avg'!G1533</f>
        <v>1.8179999999999985</v>
      </c>
      <c r="I1533" s="2">
        <f>'Moving Avg'!H1533</f>
        <v>2.0423000000000022</v>
      </c>
      <c r="J1533" s="5" t="str">
        <f>OBV!F1533</f>
        <v>BEARISH</v>
      </c>
      <c r="K1533" s="5" t="str">
        <f>OBV!G1533</f>
        <v>NEUTRAL</v>
      </c>
      <c r="L1533" s="5" t="str">
        <f>OBV!H1533</f>
        <v>CONFIRMED BEARISH</v>
      </c>
      <c r="M1533" s="7">
        <f t="shared" si="230"/>
        <v>50</v>
      </c>
      <c r="N1533" s="7">
        <f t="shared" si="231"/>
        <v>45</v>
      </c>
      <c r="O1533" s="7">
        <f t="shared" si="232"/>
        <v>0</v>
      </c>
      <c r="P1533" s="7">
        <f t="shared" si="233"/>
        <v>16.5</v>
      </c>
      <c r="Q1533" s="8">
        <f t="shared" si="234"/>
        <v>35.725000000000001</v>
      </c>
      <c r="R1533" s="8">
        <f t="shared" si="235"/>
        <v>23.125</v>
      </c>
      <c r="S1533" s="8">
        <f t="shared" si="236"/>
        <v>21.675000000000001</v>
      </c>
      <c r="T1533" s="8">
        <f t="shared" si="237"/>
        <v>27.875</v>
      </c>
      <c r="U1533" s="7">
        <f t="shared" si="238"/>
        <v>26.841666666666669</v>
      </c>
      <c r="V1533" s="7">
        <f t="shared" si="239"/>
        <v>27.1</v>
      </c>
    </row>
    <row r="1534" spans="1:22" ht="13.5" x14ac:dyDescent="0.25">
      <c r="A1534" s="3">
        <f>RSI!A1534</f>
        <v>44932</v>
      </c>
      <c r="B1534" s="2">
        <f>RSI!B1534</f>
        <v>1.5</v>
      </c>
      <c r="C1534" s="2">
        <f>RSI!I1534</f>
        <v>20.848597294426526</v>
      </c>
      <c r="D1534" s="2">
        <f>MACD!E1534</f>
        <v>5.7731539368077733E-3</v>
      </c>
      <c r="E1534" s="2">
        <f>MACD!F1534</f>
        <v>-5.8484237796841464E-3</v>
      </c>
      <c r="F1534" s="2">
        <f>'Moving Avg'!D1534</f>
        <v>1.56</v>
      </c>
      <c r="G1534" s="2">
        <f>'Moving Avg'!F1534</f>
        <v>1.6410000000000005</v>
      </c>
      <c r="H1534" s="2">
        <f>'Moving Avg'!G1534</f>
        <v>1.8081999999999985</v>
      </c>
      <c r="I1534" s="2">
        <f>'Moving Avg'!H1534</f>
        <v>2.0389000000000017</v>
      </c>
      <c r="J1534" s="5" t="str">
        <f>OBV!F1534</f>
        <v>BEARISH</v>
      </c>
      <c r="K1534" s="5" t="str">
        <f>OBV!G1534</f>
        <v>NEUTRAL</v>
      </c>
      <c r="L1534" s="5" t="str">
        <f>OBV!H1534</f>
        <v>CONFIRMED BEARISH</v>
      </c>
      <c r="M1534" s="7">
        <f t="shared" si="230"/>
        <v>50</v>
      </c>
      <c r="N1534" s="7">
        <f t="shared" si="231"/>
        <v>0</v>
      </c>
      <c r="O1534" s="7">
        <f t="shared" si="232"/>
        <v>0</v>
      </c>
      <c r="P1534" s="7">
        <f t="shared" si="233"/>
        <v>16.5</v>
      </c>
      <c r="Q1534" s="8">
        <f t="shared" si="234"/>
        <v>19.975000000000001</v>
      </c>
      <c r="R1534" s="8">
        <f t="shared" si="235"/>
        <v>14.125</v>
      </c>
      <c r="S1534" s="8">
        <f t="shared" si="236"/>
        <v>14.925000000000001</v>
      </c>
      <c r="T1534" s="8">
        <f t="shared" si="237"/>
        <v>16.625</v>
      </c>
      <c r="U1534" s="7">
        <f t="shared" si="238"/>
        <v>16.341666666666669</v>
      </c>
      <c r="V1534" s="7">
        <f t="shared" si="239"/>
        <v>16.412500000000001</v>
      </c>
    </row>
    <row r="1535" spans="1:22" ht="13.5" x14ac:dyDescent="0.25">
      <c r="A1535" s="3">
        <f>RSI!A1535</f>
        <v>44935</v>
      </c>
      <c r="B1535" s="2">
        <f>RSI!B1535</f>
        <v>1.5</v>
      </c>
      <c r="C1535" s="2">
        <f>RSI!I1535</f>
        <v>20.84859729442654</v>
      </c>
      <c r="D1535" s="2">
        <f>MACD!E1535</f>
        <v>2.2779000611338196E-2</v>
      </c>
      <c r="E1535" s="2">
        <f>MACD!F1535</f>
        <v>-1.2293890147967775E-4</v>
      </c>
      <c r="F1535" s="2">
        <f>'Moving Avg'!D1535</f>
        <v>1.532</v>
      </c>
      <c r="G1535" s="2">
        <f>'Moving Avg'!F1535</f>
        <v>1.6305000000000003</v>
      </c>
      <c r="H1535" s="2">
        <f>'Moving Avg'!G1535</f>
        <v>1.7983999999999987</v>
      </c>
      <c r="I1535" s="2">
        <f>'Moving Avg'!H1535</f>
        <v>2.0355000000000016</v>
      </c>
      <c r="J1535" s="5" t="str">
        <f>OBV!F1535</f>
        <v>BEARISH</v>
      </c>
      <c r="K1535" s="5" t="str">
        <f>OBV!G1535</f>
        <v>NEUTRAL</v>
      </c>
      <c r="L1535" s="5" t="str">
        <f>OBV!H1535</f>
        <v>CONFIRMED BEARISH</v>
      </c>
      <c r="M1535" s="7">
        <f t="shared" si="230"/>
        <v>50</v>
      </c>
      <c r="N1535" s="7">
        <f t="shared" si="231"/>
        <v>0</v>
      </c>
      <c r="O1535" s="7">
        <f t="shared" si="232"/>
        <v>0</v>
      </c>
      <c r="P1535" s="7">
        <f t="shared" si="233"/>
        <v>16.5</v>
      </c>
      <c r="Q1535" s="8">
        <f t="shared" si="234"/>
        <v>19.975000000000001</v>
      </c>
      <c r="R1535" s="8">
        <f t="shared" si="235"/>
        <v>14.125</v>
      </c>
      <c r="S1535" s="8">
        <f t="shared" si="236"/>
        <v>14.925000000000001</v>
      </c>
      <c r="T1535" s="8">
        <f t="shared" si="237"/>
        <v>16.625</v>
      </c>
      <c r="U1535" s="7">
        <f t="shared" si="238"/>
        <v>16.341666666666669</v>
      </c>
      <c r="V1535" s="7">
        <f t="shared" si="239"/>
        <v>16.412500000000001</v>
      </c>
    </row>
    <row r="1536" spans="1:22" ht="13.5" x14ac:dyDescent="0.25">
      <c r="A1536" s="3">
        <f>RSI!A1536</f>
        <v>44936</v>
      </c>
      <c r="B1536" s="2">
        <f>RSI!B1536</f>
        <v>1.5</v>
      </c>
      <c r="C1536" s="2">
        <f>RSI!I1536</f>
        <v>20.84859729442654</v>
      </c>
      <c r="D1536" s="2">
        <f>MACD!E1536</f>
        <v>3.8236242300940582E-2</v>
      </c>
      <c r="E1536" s="2">
        <f>MACD!F1536</f>
        <v>7.5488973390043746E-3</v>
      </c>
      <c r="F1536" s="2">
        <f>'Moving Avg'!D1536</f>
        <v>1.51</v>
      </c>
      <c r="G1536" s="2">
        <f>'Moving Avg'!F1536</f>
        <v>1.6235000000000004</v>
      </c>
      <c r="H1536" s="2">
        <f>'Moving Avg'!G1536</f>
        <v>1.7885999999999986</v>
      </c>
      <c r="I1536" s="2">
        <f>'Moving Avg'!H1536</f>
        <v>2.0316500000000017</v>
      </c>
      <c r="J1536" s="5" t="str">
        <f>OBV!F1536</f>
        <v>BEARISH</v>
      </c>
      <c r="K1536" s="5" t="str">
        <f>OBV!G1536</f>
        <v>NEUTRAL</v>
      </c>
      <c r="L1536" s="5" t="str">
        <f>OBV!H1536</f>
        <v>CONFIRMED BEARISH</v>
      </c>
      <c r="M1536" s="7">
        <f t="shared" si="230"/>
        <v>50</v>
      </c>
      <c r="N1536" s="7">
        <f t="shared" si="231"/>
        <v>0</v>
      </c>
      <c r="O1536" s="7">
        <f t="shared" si="232"/>
        <v>0</v>
      </c>
      <c r="P1536" s="7">
        <f t="shared" si="233"/>
        <v>16.5</v>
      </c>
      <c r="Q1536" s="8">
        <f t="shared" si="234"/>
        <v>19.975000000000001</v>
      </c>
      <c r="R1536" s="8">
        <f t="shared" si="235"/>
        <v>14.125</v>
      </c>
      <c r="S1536" s="8">
        <f t="shared" si="236"/>
        <v>14.925000000000001</v>
      </c>
      <c r="T1536" s="8">
        <f t="shared" si="237"/>
        <v>16.625</v>
      </c>
      <c r="U1536" s="7">
        <f t="shared" si="238"/>
        <v>16.341666666666669</v>
      </c>
      <c r="V1536" s="7">
        <f t="shared" si="239"/>
        <v>16.412500000000001</v>
      </c>
    </row>
    <row r="1537" spans="1:22" ht="13.5" x14ac:dyDescent="0.25">
      <c r="A1537" s="3">
        <f>RSI!A1537</f>
        <v>44937</v>
      </c>
      <c r="B1537" s="2">
        <f>RSI!B1537</f>
        <v>1.56</v>
      </c>
      <c r="C1537" s="2">
        <f>RSI!I1537</f>
        <v>35.094652515999101</v>
      </c>
      <c r="D1537" s="2">
        <f>MACD!E1537</f>
        <v>4.7859594139792128E-2</v>
      </c>
      <c r="E1537" s="2">
        <f>MACD!F1537</f>
        <v>1.5611036699161926E-2</v>
      </c>
      <c r="F1537" s="2">
        <f>'Moving Avg'!D1537</f>
        <v>1.514</v>
      </c>
      <c r="G1537" s="2">
        <f>'Moving Avg'!F1537</f>
        <v>1.6230000000000004</v>
      </c>
      <c r="H1537" s="2">
        <f>'Moving Avg'!G1537</f>
        <v>1.7799999999999989</v>
      </c>
      <c r="I1537" s="2">
        <f>'Moving Avg'!H1537</f>
        <v>2.0276000000000014</v>
      </c>
      <c r="J1537" s="5" t="str">
        <f>OBV!F1537</f>
        <v>BEARISH</v>
      </c>
      <c r="K1537" s="5" t="str">
        <f>OBV!G1537</f>
        <v>NEUTRAL</v>
      </c>
      <c r="L1537" s="5" t="str">
        <f>OBV!H1537</f>
        <v>BEARISH DIVERGENCE</v>
      </c>
      <c r="M1537" s="7">
        <f t="shared" si="230"/>
        <v>25</v>
      </c>
      <c r="N1537" s="7">
        <f t="shared" si="231"/>
        <v>0</v>
      </c>
      <c r="O1537" s="7">
        <f t="shared" si="232"/>
        <v>0</v>
      </c>
      <c r="P1537" s="7">
        <f t="shared" si="233"/>
        <v>16.5</v>
      </c>
      <c r="Q1537" s="8">
        <f t="shared" si="234"/>
        <v>11.225</v>
      </c>
      <c r="R1537" s="8">
        <f t="shared" si="235"/>
        <v>9.125</v>
      </c>
      <c r="S1537" s="8">
        <f t="shared" si="236"/>
        <v>11.175000000000001</v>
      </c>
      <c r="T1537" s="8">
        <f t="shared" si="237"/>
        <v>10.375</v>
      </c>
      <c r="U1537" s="7">
        <f t="shared" si="238"/>
        <v>10.508333333333335</v>
      </c>
      <c r="V1537" s="7">
        <f t="shared" si="239"/>
        <v>10.475000000000001</v>
      </c>
    </row>
    <row r="1538" spans="1:22" ht="13.5" x14ac:dyDescent="0.25">
      <c r="A1538" s="3">
        <f>RSI!A1538</f>
        <v>44938</v>
      </c>
      <c r="B1538" s="2">
        <f>RSI!B1538</f>
        <v>1.63</v>
      </c>
      <c r="C1538" s="2">
        <f>RSI!I1538</f>
        <v>47.065081836898493</v>
      </c>
      <c r="D1538" s="2">
        <f>MACD!E1538</f>
        <v>5.1378065305390574E-2</v>
      </c>
      <c r="E1538" s="2">
        <f>MACD!F1538</f>
        <v>2.2764442420407656E-2</v>
      </c>
      <c r="F1538" s="2">
        <f>'Moving Avg'!D1538</f>
        <v>1.538</v>
      </c>
      <c r="G1538" s="2">
        <f>'Moving Avg'!F1538</f>
        <v>1.6260000000000001</v>
      </c>
      <c r="H1538" s="2">
        <f>'Moving Avg'!G1538</f>
        <v>1.7727999999999993</v>
      </c>
      <c r="I1538" s="2">
        <f>'Moving Avg'!H1538</f>
        <v>2.0239000000000011</v>
      </c>
      <c r="J1538" s="5" t="str">
        <f>OBV!F1538</f>
        <v>BULLISH</v>
      </c>
      <c r="K1538" s="5" t="str">
        <f>OBV!G1538</f>
        <v>WEAK</v>
      </c>
      <c r="L1538" s="5" t="str">
        <f>OBV!H1538</f>
        <v>CONFIRMED BULLISH</v>
      </c>
      <c r="M1538" s="7">
        <f t="shared" ref="M1538:M1601" si="240">IF(C1538&lt;30,50, IF(C1538&gt;70, 0, 25))</f>
        <v>25</v>
      </c>
      <c r="N1538" s="7">
        <f t="shared" ref="N1538:N1601" si="241">IF(E1538-D1538&gt;0.02, 100, IF(E1538-D1538&lt;0,0,45))</f>
        <v>0</v>
      </c>
      <c r="O1538" s="7">
        <f t="shared" ref="O1538:O1601" si="242">IF(F1538-I1538&gt;10,100,IF(F1538-I1538&gt;5,75, IF(F1538-I1538&gt;0,50,0)))</f>
        <v>0</v>
      </c>
      <c r="P1538" s="7">
        <f t="shared" ref="P1538:P1601" si="243">IF(L1538="confirmed bullish", 34, IF(L1538="bullish divergence",17, 0))+IF(J1538="bullish",33,IF(J1538="bearish",0,16.5))+IF(K1538="strong",33,IF(K1538="weak",0,16.5))</f>
        <v>67</v>
      </c>
      <c r="Q1538" s="8">
        <f t="shared" si="234"/>
        <v>18.799999999999997</v>
      </c>
      <c r="R1538" s="8">
        <f t="shared" si="235"/>
        <v>21.75</v>
      </c>
      <c r="S1538" s="8">
        <f t="shared" si="236"/>
        <v>33.900000000000006</v>
      </c>
      <c r="T1538" s="8">
        <f t="shared" si="237"/>
        <v>23</v>
      </c>
      <c r="U1538" s="7">
        <f t="shared" si="238"/>
        <v>24.816666666666666</v>
      </c>
      <c r="V1538" s="7">
        <f t="shared" si="239"/>
        <v>24.362500000000001</v>
      </c>
    </row>
    <row r="1539" spans="1:22" ht="13.5" x14ac:dyDescent="0.25">
      <c r="A1539" s="3">
        <f>RSI!A1539</f>
        <v>44939</v>
      </c>
      <c r="B1539" s="2">
        <f>RSI!B1539</f>
        <v>1.63</v>
      </c>
      <c r="C1539" s="2">
        <f>RSI!I1539</f>
        <v>47.065081836898493</v>
      </c>
      <c r="D1539" s="2">
        <f>MACD!E1539</f>
        <v>5.4460878152450487E-2</v>
      </c>
      <c r="E1539" s="2">
        <f>MACD!F1539</f>
        <v>2.9103729566816224E-2</v>
      </c>
      <c r="F1539" s="2">
        <f>'Moving Avg'!D1539</f>
        <v>1.5640000000000001</v>
      </c>
      <c r="G1539" s="2">
        <f>'Moving Avg'!F1539</f>
        <v>1.6255000000000002</v>
      </c>
      <c r="H1539" s="2">
        <f>'Moving Avg'!G1539</f>
        <v>1.7655999999999992</v>
      </c>
      <c r="I1539" s="2">
        <f>'Moving Avg'!H1539</f>
        <v>2.0202000000000013</v>
      </c>
      <c r="J1539" s="5" t="str">
        <f>OBV!F1539</f>
        <v>BULLISH</v>
      </c>
      <c r="K1539" s="5" t="str">
        <f>OBV!G1539</f>
        <v>WEAK</v>
      </c>
      <c r="L1539" s="5" t="str">
        <f>OBV!H1539</f>
        <v>CONFIRMED BULLISH</v>
      </c>
      <c r="M1539" s="7">
        <f t="shared" si="240"/>
        <v>25</v>
      </c>
      <c r="N1539" s="7">
        <f t="shared" si="241"/>
        <v>0</v>
      </c>
      <c r="O1539" s="7">
        <f t="shared" si="242"/>
        <v>0</v>
      </c>
      <c r="P1539" s="7">
        <f t="shared" si="243"/>
        <v>67</v>
      </c>
      <c r="Q1539" s="8">
        <f t="shared" ref="Q1539:Q1602" si="244">0.35*M1539+N1539*0.35+O1539*0.15+P1539*0.15</f>
        <v>18.799999999999997</v>
      </c>
      <c r="R1539" s="8">
        <f t="shared" ref="R1539:R1602" si="245">M1539*0.2+N1539*0.2+O1539*0.35+P1539*0.25</f>
        <v>21.75</v>
      </c>
      <c r="S1539" s="8">
        <f t="shared" ref="S1539:S1602" si="246">M1539*0.15+N1539*0.15+O1539*0.25+P1539*0.45</f>
        <v>33.900000000000006</v>
      </c>
      <c r="T1539" s="8">
        <f t="shared" ref="T1539:T1602" si="247">0.25*SUM(M1539:P1539)</f>
        <v>23</v>
      </c>
      <c r="U1539" s="7">
        <f t="shared" ref="U1539:U1602" si="248">SUM(Q1539:S1539)/3</f>
        <v>24.816666666666666</v>
      </c>
      <c r="V1539" s="7">
        <f t="shared" ref="V1539:V1602" si="249">SUM(Q1539:T1539)/4</f>
        <v>24.362500000000001</v>
      </c>
    </row>
    <row r="1540" spans="1:22" ht="13.5" x14ac:dyDescent="0.25">
      <c r="A1540" s="3">
        <f>RSI!A1540</f>
        <v>44942</v>
      </c>
      <c r="B1540" s="2">
        <f>RSI!B1540</f>
        <v>1.7</v>
      </c>
      <c r="C1540" s="2">
        <f>RSI!I1540</f>
        <v>56.39247091761424</v>
      </c>
      <c r="D1540" s="2">
        <f>MACD!E1540</f>
        <v>4.1212815532312819E-2</v>
      </c>
      <c r="E1540" s="2">
        <f>MACD!F1540</f>
        <v>3.1525546759915542E-2</v>
      </c>
      <c r="F1540" s="2">
        <f>'Moving Avg'!D1540</f>
        <v>1.6039999999999999</v>
      </c>
      <c r="G1540" s="2">
        <f>'Moving Avg'!F1540</f>
        <v>1.6285000000000001</v>
      </c>
      <c r="H1540" s="2">
        <f>'Moving Avg'!G1540</f>
        <v>1.7597999999999996</v>
      </c>
      <c r="I1540" s="2">
        <f>'Moving Avg'!H1540</f>
        <v>2.0168500000000011</v>
      </c>
      <c r="J1540" s="5" t="str">
        <f>OBV!F1540</f>
        <v>BULLISH</v>
      </c>
      <c r="K1540" s="5" t="str">
        <f>OBV!G1540</f>
        <v>WEAK</v>
      </c>
      <c r="L1540" s="5" t="str">
        <f>OBV!H1540</f>
        <v>CONFIRMED BULLISH</v>
      </c>
      <c r="M1540" s="7">
        <f t="shared" si="240"/>
        <v>25</v>
      </c>
      <c r="N1540" s="7">
        <f t="shared" si="241"/>
        <v>0</v>
      </c>
      <c r="O1540" s="7">
        <f t="shared" si="242"/>
        <v>0</v>
      </c>
      <c r="P1540" s="7">
        <f t="shared" si="243"/>
        <v>67</v>
      </c>
      <c r="Q1540" s="8">
        <f t="shared" si="244"/>
        <v>18.799999999999997</v>
      </c>
      <c r="R1540" s="8">
        <f t="shared" si="245"/>
        <v>21.75</v>
      </c>
      <c r="S1540" s="8">
        <f t="shared" si="246"/>
        <v>33.900000000000006</v>
      </c>
      <c r="T1540" s="8">
        <f t="shared" si="247"/>
        <v>23</v>
      </c>
      <c r="U1540" s="7">
        <f t="shared" si="248"/>
        <v>24.816666666666666</v>
      </c>
      <c r="V1540" s="7">
        <f t="shared" si="249"/>
        <v>24.362500000000001</v>
      </c>
    </row>
    <row r="1541" spans="1:22" ht="13.5" x14ac:dyDescent="0.25">
      <c r="A1541" s="3">
        <f>RSI!A1541</f>
        <v>44943</v>
      </c>
      <c r="B1541" s="2">
        <f>RSI!B1541</f>
        <v>1.7</v>
      </c>
      <c r="C1541" s="2">
        <f>RSI!I1541</f>
        <v>56.39247091761424</v>
      </c>
      <c r="D1541" s="2">
        <f>MACD!E1541</f>
        <v>2.5064472276850935E-2</v>
      </c>
      <c r="E1541" s="2">
        <f>MACD!F1541</f>
        <v>3.0233331863302623E-2</v>
      </c>
      <c r="F1541" s="2">
        <f>'Moving Avg'!D1541</f>
        <v>1.6440000000000001</v>
      </c>
      <c r="G1541" s="2">
        <f>'Moving Avg'!F1541</f>
        <v>1.6315000000000002</v>
      </c>
      <c r="H1541" s="2">
        <f>'Moving Avg'!G1541</f>
        <v>1.754</v>
      </c>
      <c r="I1541" s="2">
        <f>'Moving Avg'!H1541</f>
        <v>2.013500000000001</v>
      </c>
      <c r="J1541" s="5" t="str">
        <f>OBV!F1541</f>
        <v>BULLISH</v>
      </c>
      <c r="K1541" s="5" t="str">
        <f>OBV!G1541</f>
        <v>WEAK</v>
      </c>
      <c r="L1541" s="5" t="str">
        <f>OBV!H1541</f>
        <v>CONFIRMED BULLISH</v>
      </c>
      <c r="M1541" s="7">
        <f t="shared" si="240"/>
        <v>25</v>
      </c>
      <c r="N1541" s="7">
        <f t="shared" si="241"/>
        <v>45</v>
      </c>
      <c r="O1541" s="7">
        <f t="shared" si="242"/>
        <v>0</v>
      </c>
      <c r="P1541" s="7">
        <f t="shared" si="243"/>
        <v>67</v>
      </c>
      <c r="Q1541" s="8">
        <f t="shared" si="244"/>
        <v>34.549999999999997</v>
      </c>
      <c r="R1541" s="8">
        <f t="shared" si="245"/>
        <v>30.75</v>
      </c>
      <c r="S1541" s="8">
        <f t="shared" si="246"/>
        <v>40.650000000000006</v>
      </c>
      <c r="T1541" s="8">
        <f t="shared" si="247"/>
        <v>34.25</v>
      </c>
      <c r="U1541" s="7">
        <f t="shared" si="248"/>
        <v>35.31666666666667</v>
      </c>
      <c r="V1541" s="7">
        <f t="shared" si="249"/>
        <v>35.049999999999997</v>
      </c>
    </row>
    <row r="1542" spans="1:22" ht="13.5" x14ac:dyDescent="0.25">
      <c r="A1542" s="3">
        <f>RSI!A1542</f>
        <v>44944</v>
      </c>
      <c r="B1542" s="2">
        <f>RSI!B1542</f>
        <v>1.7</v>
      </c>
      <c r="C1542" s="2">
        <f>RSI!I1542</f>
        <v>56.39247091761424</v>
      </c>
      <c r="D1542" s="2">
        <f>MACD!E1542</f>
        <v>3.3212958636807954E-4</v>
      </c>
      <c r="E1542" s="2">
        <f>MACD!F1542</f>
        <v>2.4253091407915716E-2</v>
      </c>
      <c r="F1542" s="2">
        <f>'Moving Avg'!D1542</f>
        <v>1.6719999999999999</v>
      </c>
      <c r="G1542" s="2">
        <f>'Moving Avg'!F1542</f>
        <v>1.6344999999999998</v>
      </c>
      <c r="H1542" s="2">
        <f>'Moving Avg'!G1542</f>
        <v>1.7482000000000002</v>
      </c>
      <c r="I1542" s="2">
        <f>'Moving Avg'!H1542</f>
        <v>2.0101500000000012</v>
      </c>
      <c r="J1542" s="5" t="str">
        <f>OBV!F1542</f>
        <v>BULLISH</v>
      </c>
      <c r="K1542" s="5" t="str">
        <f>OBV!G1542</f>
        <v>WEAK</v>
      </c>
      <c r="L1542" s="5" t="str">
        <f>OBV!H1542</f>
        <v>CONFIRMED BULLISH</v>
      </c>
      <c r="M1542" s="7">
        <f t="shared" si="240"/>
        <v>25</v>
      </c>
      <c r="N1542" s="7">
        <f t="shared" si="241"/>
        <v>100</v>
      </c>
      <c r="O1542" s="7">
        <f t="shared" si="242"/>
        <v>0</v>
      </c>
      <c r="P1542" s="7">
        <f t="shared" si="243"/>
        <v>67</v>
      </c>
      <c r="Q1542" s="8">
        <f t="shared" si="244"/>
        <v>53.8</v>
      </c>
      <c r="R1542" s="8">
        <f t="shared" si="245"/>
        <v>41.75</v>
      </c>
      <c r="S1542" s="8">
        <f t="shared" si="246"/>
        <v>48.900000000000006</v>
      </c>
      <c r="T1542" s="8">
        <f t="shared" si="247"/>
        <v>48</v>
      </c>
      <c r="U1542" s="7">
        <f t="shared" si="248"/>
        <v>48.15</v>
      </c>
      <c r="V1542" s="7">
        <f t="shared" si="249"/>
        <v>48.112499999999997</v>
      </c>
    </row>
    <row r="1543" spans="1:22" ht="13.5" x14ac:dyDescent="0.25">
      <c r="A1543" s="3">
        <f>RSI!A1543</f>
        <v>44945</v>
      </c>
      <c r="B1543" s="2">
        <f>RSI!B1543</f>
        <v>1.7</v>
      </c>
      <c r="C1543" s="2">
        <f>RSI!I1543</f>
        <v>56.392470917614233</v>
      </c>
      <c r="D1543" s="2">
        <f>MACD!E1543</f>
        <v>-2.5487593371547268E-2</v>
      </c>
      <c r="E1543" s="2">
        <f>MACD!F1543</f>
        <v>1.4304954452023119E-2</v>
      </c>
      <c r="F1543" s="2">
        <f>'Moving Avg'!D1543</f>
        <v>1.6859999999999999</v>
      </c>
      <c r="G1543" s="2">
        <f>'Moving Avg'!F1543</f>
        <v>1.6339999999999999</v>
      </c>
      <c r="H1543" s="2">
        <f>'Moving Avg'!G1543</f>
        <v>1.7424000000000004</v>
      </c>
      <c r="I1543" s="2">
        <f>'Moving Avg'!H1543</f>
        <v>2.006800000000001</v>
      </c>
      <c r="J1543" s="5" t="str">
        <f>OBV!F1543</f>
        <v>BULLISH</v>
      </c>
      <c r="K1543" s="5" t="str">
        <f>OBV!G1543</f>
        <v>NEUTRAL</v>
      </c>
      <c r="L1543" s="5" t="str">
        <f>OBV!H1543</f>
        <v>CONFIRMED BULLISH</v>
      </c>
      <c r="M1543" s="7">
        <f t="shared" si="240"/>
        <v>25</v>
      </c>
      <c r="N1543" s="7">
        <f t="shared" si="241"/>
        <v>100</v>
      </c>
      <c r="O1543" s="7">
        <f t="shared" si="242"/>
        <v>0</v>
      </c>
      <c r="P1543" s="7">
        <f t="shared" si="243"/>
        <v>83.5</v>
      </c>
      <c r="Q1543" s="8">
        <f t="shared" si="244"/>
        <v>56.274999999999999</v>
      </c>
      <c r="R1543" s="8">
        <f t="shared" si="245"/>
        <v>45.875</v>
      </c>
      <c r="S1543" s="8">
        <f t="shared" si="246"/>
        <v>56.325000000000003</v>
      </c>
      <c r="T1543" s="8">
        <f t="shared" si="247"/>
        <v>52.125</v>
      </c>
      <c r="U1543" s="7">
        <f t="shared" si="248"/>
        <v>52.82500000000001</v>
      </c>
      <c r="V1543" s="7">
        <f t="shared" si="249"/>
        <v>52.650000000000006</v>
      </c>
    </row>
    <row r="1544" spans="1:22" ht="13.5" x14ac:dyDescent="0.25">
      <c r="A1544" s="3">
        <f>RSI!A1544</f>
        <v>44946</v>
      </c>
      <c r="B1544" s="2">
        <f>RSI!B1544</f>
        <v>1.7</v>
      </c>
      <c r="C1544" s="2">
        <f>RSI!I1544</f>
        <v>56.392470917614233</v>
      </c>
      <c r="D1544" s="2">
        <f>MACD!E1544</f>
        <v>-4.9129967844312228E-2</v>
      </c>
      <c r="E1544" s="2">
        <f>MACD!F1544</f>
        <v>1.6179699927560496E-3</v>
      </c>
      <c r="F1544" s="2">
        <f>'Moving Avg'!D1544</f>
        <v>1.7</v>
      </c>
      <c r="G1544" s="2">
        <f>'Moving Avg'!F1544</f>
        <v>1.6334999999999997</v>
      </c>
      <c r="H1544" s="2">
        <f>'Moving Avg'!G1544</f>
        <v>1.7366000000000006</v>
      </c>
      <c r="I1544" s="2">
        <f>'Moving Avg'!H1544</f>
        <v>2.0034500000000013</v>
      </c>
      <c r="J1544" s="5" t="str">
        <f>OBV!F1544</f>
        <v>BULLISH</v>
      </c>
      <c r="K1544" s="5" t="str">
        <f>OBV!G1544</f>
        <v>NEUTRAL</v>
      </c>
      <c r="L1544" s="5" t="str">
        <f>OBV!H1544</f>
        <v>CONFIRMED BULLISH</v>
      </c>
      <c r="M1544" s="7">
        <f t="shared" si="240"/>
        <v>25</v>
      </c>
      <c r="N1544" s="7">
        <f t="shared" si="241"/>
        <v>100</v>
      </c>
      <c r="O1544" s="7">
        <f t="shared" si="242"/>
        <v>0</v>
      </c>
      <c r="P1544" s="7">
        <f t="shared" si="243"/>
        <v>83.5</v>
      </c>
      <c r="Q1544" s="8">
        <f t="shared" si="244"/>
        <v>56.274999999999999</v>
      </c>
      <c r="R1544" s="8">
        <f t="shared" si="245"/>
        <v>45.875</v>
      </c>
      <c r="S1544" s="8">
        <f t="shared" si="246"/>
        <v>56.325000000000003</v>
      </c>
      <c r="T1544" s="8">
        <f t="shared" si="247"/>
        <v>52.125</v>
      </c>
      <c r="U1544" s="7">
        <f t="shared" si="248"/>
        <v>52.82500000000001</v>
      </c>
      <c r="V1544" s="7">
        <f t="shared" si="249"/>
        <v>52.650000000000006</v>
      </c>
    </row>
    <row r="1545" spans="1:22" ht="13.5" x14ac:dyDescent="0.25">
      <c r="A1545" s="3">
        <f>RSI!A1545</f>
        <v>44949</v>
      </c>
      <c r="B1545" s="2">
        <f>RSI!B1545</f>
        <v>1.7</v>
      </c>
      <c r="C1545" s="2">
        <f>RSI!I1545</f>
        <v>56.392470917614233</v>
      </c>
      <c r="D1545" s="2">
        <f>MACD!E1545</f>
        <v>-6.9372512313352397E-2</v>
      </c>
      <c r="E1545" s="2">
        <f>MACD!F1545</f>
        <v>-1.258012646846564E-2</v>
      </c>
      <c r="F1545" s="2">
        <f>'Moving Avg'!D1545</f>
        <v>1.7</v>
      </c>
      <c r="G1545" s="2">
        <f>'Moving Avg'!F1545</f>
        <v>1.6329999999999998</v>
      </c>
      <c r="H1545" s="2">
        <f>'Moving Avg'!G1545</f>
        <v>1.7308000000000008</v>
      </c>
      <c r="I1545" s="2">
        <f>'Moving Avg'!H1545</f>
        <v>2.0001000000000015</v>
      </c>
      <c r="J1545" s="5" t="str">
        <f>OBV!F1545</f>
        <v>NEUTRAL</v>
      </c>
      <c r="K1545" s="5" t="str">
        <f>OBV!G1545</f>
        <v>NEUTRAL</v>
      </c>
      <c r="L1545" s="5" t="str">
        <f>OBV!H1545</f>
        <v>NEUTRAL</v>
      </c>
      <c r="M1545" s="7">
        <f t="shared" si="240"/>
        <v>25</v>
      </c>
      <c r="N1545" s="7">
        <f t="shared" si="241"/>
        <v>100</v>
      </c>
      <c r="O1545" s="7">
        <f t="shared" si="242"/>
        <v>0</v>
      </c>
      <c r="P1545" s="7">
        <f t="shared" si="243"/>
        <v>33</v>
      </c>
      <c r="Q1545" s="8">
        <f t="shared" si="244"/>
        <v>48.7</v>
      </c>
      <c r="R1545" s="8">
        <f t="shared" si="245"/>
        <v>33.25</v>
      </c>
      <c r="S1545" s="8">
        <f t="shared" si="246"/>
        <v>33.6</v>
      </c>
      <c r="T1545" s="8">
        <f t="shared" si="247"/>
        <v>39.5</v>
      </c>
      <c r="U1545" s="7">
        <f t="shared" si="248"/>
        <v>38.516666666666673</v>
      </c>
      <c r="V1545" s="7">
        <f t="shared" si="249"/>
        <v>38.762500000000003</v>
      </c>
    </row>
    <row r="1546" spans="1:22" ht="13.5" x14ac:dyDescent="0.25">
      <c r="A1546" s="3">
        <f>RSI!A1546</f>
        <v>44950</v>
      </c>
      <c r="B1546" s="2">
        <f>RSI!B1546</f>
        <v>1.7</v>
      </c>
      <c r="C1546" s="2">
        <f>RSI!I1546</f>
        <v>56.392470917614226</v>
      </c>
      <c r="D1546" s="2">
        <f>MACD!E1546</f>
        <v>-8.6720688039086502E-2</v>
      </c>
      <c r="E1546" s="2">
        <f>MACD!F1546</f>
        <v>-2.7408238782589814E-2</v>
      </c>
      <c r="F1546" s="2">
        <f>'Moving Avg'!D1546</f>
        <v>1.7</v>
      </c>
      <c r="G1546" s="2">
        <f>'Moving Avg'!F1546</f>
        <v>1.6324999999999996</v>
      </c>
      <c r="H1546" s="2">
        <f>'Moving Avg'!G1546</f>
        <v>1.7250000000000005</v>
      </c>
      <c r="I1546" s="2">
        <f>'Moving Avg'!H1546</f>
        <v>1.9967500000000009</v>
      </c>
      <c r="J1546" s="5" t="str">
        <f>OBV!F1546</f>
        <v>NEUTRAL</v>
      </c>
      <c r="K1546" s="5" t="str">
        <f>OBV!G1546</f>
        <v>NEUTRAL</v>
      </c>
      <c r="L1546" s="5" t="str">
        <f>OBV!H1546</f>
        <v>NEUTRAL</v>
      </c>
      <c r="M1546" s="7">
        <f t="shared" si="240"/>
        <v>25</v>
      </c>
      <c r="N1546" s="7">
        <f t="shared" si="241"/>
        <v>100</v>
      </c>
      <c r="O1546" s="7">
        <f t="shared" si="242"/>
        <v>0</v>
      </c>
      <c r="P1546" s="7">
        <f t="shared" si="243"/>
        <v>33</v>
      </c>
      <c r="Q1546" s="8">
        <f t="shared" si="244"/>
        <v>48.7</v>
      </c>
      <c r="R1546" s="8">
        <f t="shared" si="245"/>
        <v>33.25</v>
      </c>
      <c r="S1546" s="8">
        <f t="shared" si="246"/>
        <v>33.6</v>
      </c>
      <c r="T1546" s="8">
        <f t="shared" si="247"/>
        <v>39.5</v>
      </c>
      <c r="U1546" s="7">
        <f t="shared" si="248"/>
        <v>38.516666666666673</v>
      </c>
      <c r="V1546" s="7">
        <f t="shared" si="249"/>
        <v>38.762500000000003</v>
      </c>
    </row>
    <row r="1547" spans="1:22" ht="13.5" x14ac:dyDescent="0.25">
      <c r="A1547" s="3">
        <f>RSI!A1547</f>
        <v>44951</v>
      </c>
      <c r="B1547" s="2">
        <f>RSI!B1547</f>
        <v>1.7</v>
      </c>
      <c r="C1547" s="2">
        <f>RSI!I1547</f>
        <v>56.392470917614226</v>
      </c>
      <c r="D1547" s="2">
        <f>MACD!E1547</f>
        <v>-9.2372726706951402E-2</v>
      </c>
      <c r="E1547" s="2">
        <f>MACD!F1547</f>
        <v>-4.0401136367462134E-2</v>
      </c>
      <c r="F1547" s="2">
        <f>'Moving Avg'!D1547</f>
        <v>1.7</v>
      </c>
      <c r="G1547" s="2">
        <f>'Moving Avg'!F1547</f>
        <v>1.6319999999999997</v>
      </c>
      <c r="H1547" s="2">
        <f>'Moving Avg'!G1547</f>
        <v>1.7192000000000005</v>
      </c>
      <c r="I1547" s="2">
        <f>'Moving Avg'!H1547</f>
        <v>1.9934000000000012</v>
      </c>
      <c r="J1547" s="5" t="str">
        <f>OBV!F1547</f>
        <v>NEUTRAL</v>
      </c>
      <c r="K1547" s="5" t="str">
        <f>OBV!G1547</f>
        <v>NEUTRAL</v>
      </c>
      <c r="L1547" s="5" t="str">
        <f>OBV!H1547</f>
        <v>NEUTRAL</v>
      </c>
      <c r="M1547" s="7">
        <f t="shared" si="240"/>
        <v>25</v>
      </c>
      <c r="N1547" s="7">
        <f t="shared" si="241"/>
        <v>100</v>
      </c>
      <c r="O1547" s="7">
        <f t="shared" si="242"/>
        <v>0</v>
      </c>
      <c r="P1547" s="7">
        <f t="shared" si="243"/>
        <v>33</v>
      </c>
      <c r="Q1547" s="8">
        <f t="shared" si="244"/>
        <v>48.7</v>
      </c>
      <c r="R1547" s="8">
        <f t="shared" si="245"/>
        <v>33.25</v>
      </c>
      <c r="S1547" s="8">
        <f t="shared" si="246"/>
        <v>33.6</v>
      </c>
      <c r="T1547" s="8">
        <f t="shared" si="247"/>
        <v>39.5</v>
      </c>
      <c r="U1547" s="7">
        <f t="shared" si="248"/>
        <v>38.516666666666673</v>
      </c>
      <c r="V1547" s="7">
        <f t="shared" si="249"/>
        <v>38.762500000000003</v>
      </c>
    </row>
    <row r="1548" spans="1:22" ht="13.5" x14ac:dyDescent="0.25">
      <c r="A1548" s="3">
        <f>RSI!A1548</f>
        <v>44952</v>
      </c>
      <c r="B1548" s="2">
        <f>RSI!B1548</f>
        <v>1.7</v>
      </c>
      <c r="C1548" s="2">
        <f>RSI!I1548</f>
        <v>56.392470917614233</v>
      </c>
      <c r="D1548" s="2">
        <f>MACD!E1548</f>
        <v>-8.6574492310470097E-2</v>
      </c>
      <c r="E1548" s="2">
        <f>MACD!F1548</f>
        <v>-4.9635807556063727E-2</v>
      </c>
      <c r="F1548" s="2">
        <f>'Moving Avg'!D1548</f>
        <v>1.7</v>
      </c>
      <c r="G1548" s="2">
        <f>'Moving Avg'!F1548</f>
        <v>1.6314999999999997</v>
      </c>
      <c r="H1548" s="2">
        <f>'Moving Avg'!G1548</f>
        <v>1.7134000000000007</v>
      </c>
      <c r="I1548" s="2">
        <f>'Moving Avg'!H1548</f>
        <v>1.990050000000001</v>
      </c>
      <c r="J1548" s="5" t="str">
        <f>OBV!F1548</f>
        <v>NEUTRAL</v>
      </c>
      <c r="K1548" s="5" t="str">
        <f>OBV!G1548</f>
        <v>NEUTRAL</v>
      </c>
      <c r="L1548" s="5" t="str">
        <f>OBV!H1548</f>
        <v>NEUTRAL</v>
      </c>
      <c r="M1548" s="7">
        <f t="shared" si="240"/>
        <v>25</v>
      </c>
      <c r="N1548" s="7">
        <f t="shared" si="241"/>
        <v>100</v>
      </c>
      <c r="O1548" s="7">
        <f t="shared" si="242"/>
        <v>0</v>
      </c>
      <c r="P1548" s="7">
        <f t="shared" si="243"/>
        <v>33</v>
      </c>
      <c r="Q1548" s="8">
        <f t="shared" si="244"/>
        <v>48.7</v>
      </c>
      <c r="R1548" s="8">
        <f t="shared" si="245"/>
        <v>33.25</v>
      </c>
      <c r="S1548" s="8">
        <f t="shared" si="246"/>
        <v>33.6</v>
      </c>
      <c r="T1548" s="8">
        <f t="shared" si="247"/>
        <v>39.5</v>
      </c>
      <c r="U1548" s="7">
        <f t="shared" si="248"/>
        <v>38.516666666666673</v>
      </c>
      <c r="V1548" s="7">
        <f t="shared" si="249"/>
        <v>38.762500000000003</v>
      </c>
    </row>
    <row r="1549" spans="1:22" ht="13.5" x14ac:dyDescent="0.25">
      <c r="A1549" s="3">
        <f>RSI!A1549</f>
        <v>44953</v>
      </c>
      <c r="B1549" s="2">
        <f>RSI!B1549</f>
        <v>1.7</v>
      </c>
      <c r="C1549" s="2">
        <f>RSI!I1549</f>
        <v>56.392470917614233</v>
      </c>
      <c r="D1549" s="2">
        <f>MACD!E1549</f>
        <v>-8.1842832970657531E-2</v>
      </c>
      <c r="E1549" s="2">
        <f>MACD!F1549</f>
        <v>-5.6077212638982493E-2</v>
      </c>
      <c r="F1549" s="2">
        <f>'Moving Avg'!D1549</f>
        <v>1.7</v>
      </c>
      <c r="G1549" s="2">
        <f>'Moving Avg'!F1549</f>
        <v>1.6309999999999998</v>
      </c>
      <c r="H1549" s="2">
        <f>'Moving Avg'!G1549</f>
        <v>1.7076000000000005</v>
      </c>
      <c r="I1549" s="2">
        <f>'Moving Avg'!H1549</f>
        <v>1.986700000000001</v>
      </c>
      <c r="J1549" s="5" t="str">
        <f>OBV!F1549</f>
        <v>NEUTRAL</v>
      </c>
      <c r="K1549" s="5" t="str">
        <f>OBV!G1549</f>
        <v>NEUTRAL</v>
      </c>
      <c r="L1549" s="5" t="str">
        <f>OBV!H1549</f>
        <v>NEUTRAL</v>
      </c>
      <c r="M1549" s="7">
        <f t="shared" si="240"/>
        <v>25</v>
      </c>
      <c r="N1549" s="7">
        <f t="shared" si="241"/>
        <v>100</v>
      </c>
      <c r="O1549" s="7">
        <f t="shared" si="242"/>
        <v>0</v>
      </c>
      <c r="P1549" s="7">
        <f t="shared" si="243"/>
        <v>33</v>
      </c>
      <c r="Q1549" s="8">
        <f t="shared" si="244"/>
        <v>48.7</v>
      </c>
      <c r="R1549" s="8">
        <f t="shared" si="245"/>
        <v>33.25</v>
      </c>
      <c r="S1549" s="8">
        <f t="shared" si="246"/>
        <v>33.6</v>
      </c>
      <c r="T1549" s="8">
        <f t="shared" si="247"/>
        <v>39.5</v>
      </c>
      <c r="U1549" s="7">
        <f t="shared" si="248"/>
        <v>38.516666666666673</v>
      </c>
      <c r="V1549" s="7">
        <f t="shared" si="249"/>
        <v>38.762500000000003</v>
      </c>
    </row>
    <row r="1550" spans="1:22" ht="13.5" x14ac:dyDescent="0.25">
      <c r="A1550" s="3">
        <f>RSI!A1550</f>
        <v>44956</v>
      </c>
      <c r="B1550" s="2">
        <f>RSI!B1550</f>
        <v>1.69</v>
      </c>
      <c r="C1550" s="2">
        <f>RSI!I1550</f>
        <v>53.56345603715296</v>
      </c>
      <c r="D1550" s="2">
        <f>MACD!E1550</f>
        <v>-6.6490759892791074E-2</v>
      </c>
      <c r="E1550" s="2">
        <f>MACD!F1550</f>
        <v>-5.8159922089744215E-2</v>
      </c>
      <c r="F1550" s="2">
        <f>'Moving Avg'!D1550</f>
        <v>1.698</v>
      </c>
      <c r="G1550" s="2">
        <f>'Moving Avg'!F1550</f>
        <v>1.6334999999999997</v>
      </c>
      <c r="H1550" s="2">
        <f>'Moving Avg'!G1550</f>
        <v>1.7032000000000005</v>
      </c>
      <c r="I1550" s="2">
        <f>'Moving Avg'!H1550</f>
        <v>1.983300000000001</v>
      </c>
      <c r="J1550" s="5" t="str">
        <f>OBV!F1550</f>
        <v>BEARISH</v>
      </c>
      <c r="K1550" s="5" t="str">
        <f>OBV!G1550</f>
        <v>NEUTRAL</v>
      </c>
      <c r="L1550" s="5" t="str">
        <f>OBV!H1550</f>
        <v>CONFIRMED BEARISH</v>
      </c>
      <c r="M1550" s="7">
        <f t="shared" si="240"/>
        <v>25</v>
      </c>
      <c r="N1550" s="7">
        <f t="shared" si="241"/>
        <v>45</v>
      </c>
      <c r="O1550" s="7">
        <f t="shared" si="242"/>
        <v>0</v>
      </c>
      <c r="P1550" s="7">
        <f t="shared" si="243"/>
        <v>16.5</v>
      </c>
      <c r="Q1550" s="8">
        <f t="shared" si="244"/>
        <v>26.975000000000001</v>
      </c>
      <c r="R1550" s="8">
        <f t="shared" si="245"/>
        <v>18.125</v>
      </c>
      <c r="S1550" s="8">
        <f t="shared" si="246"/>
        <v>17.925000000000001</v>
      </c>
      <c r="T1550" s="8">
        <f t="shared" si="247"/>
        <v>21.625</v>
      </c>
      <c r="U1550" s="7">
        <f t="shared" si="248"/>
        <v>21.008333333333336</v>
      </c>
      <c r="V1550" s="7">
        <f t="shared" si="249"/>
        <v>21.162500000000001</v>
      </c>
    </row>
    <row r="1551" spans="1:22" ht="13.5" x14ac:dyDescent="0.25">
      <c r="A1551" s="3">
        <f>RSI!A1551</f>
        <v>44957</v>
      </c>
      <c r="B1551" s="2">
        <f>RSI!B1551</f>
        <v>1.7</v>
      </c>
      <c r="C1551" s="2">
        <f>RSI!I1551</f>
        <v>55.943623769452728</v>
      </c>
      <c r="D1551" s="2">
        <f>MACD!E1551</f>
        <v>-5.4331833579444933E-2</v>
      </c>
      <c r="E1551" s="2">
        <f>MACD!F1551</f>
        <v>-5.7394304387684364E-2</v>
      </c>
      <c r="F1551" s="2">
        <f>'Moving Avg'!D1551</f>
        <v>1.6979999999999997</v>
      </c>
      <c r="G1551" s="2">
        <f>'Moving Avg'!F1551</f>
        <v>1.6379999999999995</v>
      </c>
      <c r="H1551" s="2">
        <f>'Moving Avg'!G1551</f>
        <v>1.699000000000001</v>
      </c>
      <c r="I1551" s="2">
        <f>'Moving Avg'!H1551</f>
        <v>1.979950000000001</v>
      </c>
      <c r="J1551" s="5" t="str">
        <f>OBV!F1551</f>
        <v>BEARISH</v>
      </c>
      <c r="K1551" s="5" t="str">
        <f>OBV!G1551</f>
        <v>NEUTRAL</v>
      </c>
      <c r="L1551" s="5" t="str">
        <f>OBV!H1551</f>
        <v>NEUTRAL</v>
      </c>
      <c r="M1551" s="7">
        <f t="shared" si="240"/>
        <v>25</v>
      </c>
      <c r="N1551" s="7">
        <f t="shared" si="241"/>
        <v>0</v>
      </c>
      <c r="O1551" s="7">
        <f t="shared" si="242"/>
        <v>0</v>
      </c>
      <c r="P1551" s="7">
        <f t="shared" si="243"/>
        <v>16.5</v>
      </c>
      <c r="Q1551" s="8">
        <f t="shared" si="244"/>
        <v>11.225</v>
      </c>
      <c r="R1551" s="8">
        <f t="shared" si="245"/>
        <v>9.125</v>
      </c>
      <c r="S1551" s="8">
        <f t="shared" si="246"/>
        <v>11.175000000000001</v>
      </c>
      <c r="T1551" s="8">
        <f t="shared" si="247"/>
        <v>10.375</v>
      </c>
      <c r="U1551" s="7">
        <f t="shared" si="248"/>
        <v>10.508333333333335</v>
      </c>
      <c r="V1551" s="7">
        <f t="shared" si="249"/>
        <v>10.475000000000001</v>
      </c>
    </row>
    <row r="1552" spans="1:22" ht="13.5" x14ac:dyDescent="0.25">
      <c r="A1552" s="3">
        <f>RSI!A1552</f>
        <v>44958</v>
      </c>
      <c r="B1552" s="2">
        <f>RSI!B1552</f>
        <v>1.7</v>
      </c>
      <c r="C1552" s="2">
        <f>RSI!I1552</f>
        <v>55.943623769452728</v>
      </c>
      <c r="D1552" s="2">
        <f>MACD!E1552</f>
        <v>-4.418644306523456E-2</v>
      </c>
      <c r="E1552" s="2">
        <f>MACD!F1552</f>
        <v>-5.4752732123194404E-2</v>
      </c>
      <c r="F1552" s="2">
        <f>'Moving Avg'!D1552</f>
        <v>1.698</v>
      </c>
      <c r="G1552" s="2">
        <f>'Moving Avg'!F1552</f>
        <v>1.6459999999999997</v>
      </c>
      <c r="H1552" s="2">
        <f>'Moving Avg'!G1552</f>
        <v>1.6948000000000008</v>
      </c>
      <c r="I1552" s="2">
        <f>'Moving Avg'!H1552</f>
        <v>1.976600000000001</v>
      </c>
      <c r="J1552" s="5" t="str">
        <f>OBV!F1552</f>
        <v>BEARISH</v>
      </c>
      <c r="K1552" s="5" t="str">
        <f>OBV!G1552</f>
        <v>NEUTRAL</v>
      </c>
      <c r="L1552" s="5" t="str">
        <f>OBV!H1552</f>
        <v>NEUTRAL</v>
      </c>
      <c r="M1552" s="7">
        <f t="shared" si="240"/>
        <v>25</v>
      </c>
      <c r="N1552" s="7">
        <f t="shared" si="241"/>
        <v>0</v>
      </c>
      <c r="O1552" s="7">
        <f t="shared" si="242"/>
        <v>0</v>
      </c>
      <c r="P1552" s="7">
        <f t="shared" si="243"/>
        <v>16.5</v>
      </c>
      <c r="Q1552" s="8">
        <f t="shared" si="244"/>
        <v>11.225</v>
      </c>
      <c r="R1552" s="8">
        <f t="shared" si="245"/>
        <v>9.125</v>
      </c>
      <c r="S1552" s="8">
        <f t="shared" si="246"/>
        <v>11.175000000000001</v>
      </c>
      <c r="T1552" s="8">
        <f t="shared" si="247"/>
        <v>10.375</v>
      </c>
      <c r="U1552" s="7">
        <f t="shared" si="248"/>
        <v>10.508333333333335</v>
      </c>
      <c r="V1552" s="7">
        <f t="shared" si="249"/>
        <v>10.475000000000001</v>
      </c>
    </row>
    <row r="1553" spans="1:22" ht="13.5" x14ac:dyDescent="0.25">
      <c r="A1553" s="3">
        <f>RSI!A1553</f>
        <v>44959</v>
      </c>
      <c r="B1553" s="2">
        <f>RSI!B1553</f>
        <v>1.7</v>
      </c>
      <c r="C1553" s="2">
        <f>RSI!I1553</f>
        <v>55.943623769452728</v>
      </c>
      <c r="D1553" s="2">
        <f>MACD!E1553</f>
        <v>-3.5734226074724873E-2</v>
      </c>
      <c r="E1553" s="2">
        <f>MACD!F1553</f>
        <v>-5.0949030913500504E-2</v>
      </c>
      <c r="F1553" s="2">
        <f>'Moving Avg'!D1553</f>
        <v>1.698</v>
      </c>
      <c r="G1553" s="2">
        <f>'Moving Avg'!F1553</f>
        <v>1.6554999999999995</v>
      </c>
      <c r="H1553" s="2">
        <f>'Moving Avg'!G1553</f>
        <v>1.6906000000000008</v>
      </c>
      <c r="I1553" s="2">
        <f>'Moving Avg'!H1553</f>
        <v>1.9732500000000011</v>
      </c>
      <c r="J1553" s="5" t="str">
        <f>OBV!F1553</f>
        <v>BEARISH</v>
      </c>
      <c r="K1553" s="5" t="str">
        <f>OBV!G1553</f>
        <v>NEUTRAL</v>
      </c>
      <c r="L1553" s="5" t="str">
        <f>OBV!H1553</f>
        <v>NEUTRAL</v>
      </c>
      <c r="M1553" s="7">
        <f t="shared" si="240"/>
        <v>25</v>
      </c>
      <c r="N1553" s="7">
        <f t="shared" si="241"/>
        <v>0</v>
      </c>
      <c r="O1553" s="7">
        <f t="shared" si="242"/>
        <v>0</v>
      </c>
      <c r="P1553" s="7">
        <f t="shared" si="243"/>
        <v>16.5</v>
      </c>
      <c r="Q1553" s="8">
        <f t="shared" si="244"/>
        <v>11.225</v>
      </c>
      <c r="R1553" s="8">
        <f t="shared" si="245"/>
        <v>9.125</v>
      </c>
      <c r="S1553" s="8">
        <f t="shared" si="246"/>
        <v>11.175000000000001</v>
      </c>
      <c r="T1553" s="8">
        <f t="shared" si="247"/>
        <v>10.375</v>
      </c>
      <c r="U1553" s="7">
        <f t="shared" si="248"/>
        <v>10.508333333333335</v>
      </c>
      <c r="V1553" s="7">
        <f t="shared" si="249"/>
        <v>10.475000000000001</v>
      </c>
    </row>
    <row r="1554" spans="1:22" ht="13.5" x14ac:dyDescent="0.25">
      <c r="A1554" s="3">
        <f>RSI!A1554</f>
        <v>44960</v>
      </c>
      <c r="B1554" s="2">
        <f>RSI!B1554</f>
        <v>1.7</v>
      </c>
      <c r="C1554" s="2">
        <f>RSI!I1554</f>
        <v>55.943623769452728</v>
      </c>
      <c r="D1554" s="2">
        <f>MACD!E1554</f>
        <v>-2.8704891098402907E-2</v>
      </c>
      <c r="E1554" s="2">
        <f>MACD!F1554</f>
        <v>-4.6500202950480983E-2</v>
      </c>
      <c r="F1554" s="2">
        <f>'Moving Avg'!D1554</f>
        <v>1.698</v>
      </c>
      <c r="G1554" s="2">
        <f>'Moving Avg'!F1554</f>
        <v>1.6654999999999998</v>
      </c>
      <c r="H1554" s="2">
        <f>'Moving Avg'!G1554</f>
        <v>1.686400000000001</v>
      </c>
      <c r="I1554" s="2">
        <f>'Moving Avg'!H1554</f>
        <v>1.9698000000000011</v>
      </c>
      <c r="J1554" s="5" t="str">
        <f>OBV!F1554</f>
        <v>BEARISH</v>
      </c>
      <c r="K1554" s="5" t="str">
        <f>OBV!G1554</f>
        <v>NEUTRAL</v>
      </c>
      <c r="L1554" s="5" t="str">
        <f>OBV!H1554</f>
        <v>NEUTRAL</v>
      </c>
      <c r="M1554" s="7">
        <f t="shared" si="240"/>
        <v>25</v>
      </c>
      <c r="N1554" s="7">
        <f t="shared" si="241"/>
        <v>0</v>
      </c>
      <c r="O1554" s="7">
        <f t="shared" si="242"/>
        <v>0</v>
      </c>
      <c r="P1554" s="7">
        <f t="shared" si="243"/>
        <v>16.5</v>
      </c>
      <c r="Q1554" s="8">
        <f t="shared" si="244"/>
        <v>11.225</v>
      </c>
      <c r="R1554" s="8">
        <f t="shared" si="245"/>
        <v>9.125</v>
      </c>
      <c r="S1554" s="8">
        <f t="shared" si="246"/>
        <v>11.175000000000001</v>
      </c>
      <c r="T1554" s="8">
        <f t="shared" si="247"/>
        <v>10.375</v>
      </c>
      <c r="U1554" s="7">
        <f t="shared" si="248"/>
        <v>10.508333333333335</v>
      </c>
      <c r="V1554" s="7">
        <f t="shared" si="249"/>
        <v>10.475000000000001</v>
      </c>
    </row>
    <row r="1555" spans="1:22" ht="13.5" x14ac:dyDescent="0.25">
      <c r="A1555" s="3">
        <f>RSI!A1555</f>
        <v>44963</v>
      </c>
      <c r="B1555" s="2">
        <f>RSI!B1555</f>
        <v>1.7</v>
      </c>
      <c r="C1555" s="2">
        <f>RSI!I1555</f>
        <v>55.943623769452728</v>
      </c>
      <c r="D1555" s="2">
        <f>MACD!E1555</f>
        <v>-2.2870456104436609E-2</v>
      </c>
      <c r="E1555" s="2">
        <f>MACD!F1555</f>
        <v>-4.1774253581272111E-2</v>
      </c>
      <c r="F1555" s="2">
        <f>'Moving Avg'!D1555</f>
        <v>1.7</v>
      </c>
      <c r="G1555" s="2">
        <f>'Moving Avg'!F1555</f>
        <v>1.6754999999999995</v>
      </c>
      <c r="H1555" s="2">
        <f>'Moving Avg'!G1555</f>
        <v>1.682200000000001</v>
      </c>
      <c r="I1555" s="2">
        <f>'Moving Avg'!H1555</f>
        <v>1.9663500000000007</v>
      </c>
      <c r="J1555" s="5" t="str">
        <f>OBV!F1555</f>
        <v>BULLISH</v>
      </c>
      <c r="K1555" s="5" t="str">
        <f>OBV!G1555</f>
        <v>NEUTRAL</v>
      </c>
      <c r="L1555" s="5" t="str">
        <f>OBV!H1555</f>
        <v>CONFIRMED BULLISH</v>
      </c>
      <c r="M1555" s="7">
        <f t="shared" si="240"/>
        <v>25</v>
      </c>
      <c r="N1555" s="7">
        <f t="shared" si="241"/>
        <v>0</v>
      </c>
      <c r="O1555" s="7">
        <f t="shared" si="242"/>
        <v>0</v>
      </c>
      <c r="P1555" s="7">
        <f t="shared" si="243"/>
        <v>83.5</v>
      </c>
      <c r="Q1555" s="8">
        <f t="shared" si="244"/>
        <v>21.274999999999999</v>
      </c>
      <c r="R1555" s="8">
        <f t="shared" si="245"/>
        <v>25.875</v>
      </c>
      <c r="S1555" s="8">
        <f t="shared" si="246"/>
        <v>41.325000000000003</v>
      </c>
      <c r="T1555" s="8">
        <f t="shared" si="247"/>
        <v>27.125</v>
      </c>
      <c r="U1555" s="7">
        <f t="shared" si="248"/>
        <v>29.491666666666664</v>
      </c>
      <c r="V1555" s="7">
        <f t="shared" si="249"/>
        <v>28.9</v>
      </c>
    </row>
    <row r="1556" spans="1:22" ht="13.5" x14ac:dyDescent="0.25">
      <c r="A1556" s="3">
        <f>RSI!A1556</f>
        <v>44964</v>
      </c>
      <c r="B1556" s="2">
        <f>RSI!B1556</f>
        <v>1.7</v>
      </c>
      <c r="C1556" s="2">
        <f>RSI!I1556</f>
        <v>55.943623769452728</v>
      </c>
      <c r="D1556" s="2">
        <f>MACD!E1556</f>
        <v>-1.8038685598002147E-2</v>
      </c>
      <c r="E1556" s="2">
        <f>MACD!F1556</f>
        <v>-3.7027139984618117E-2</v>
      </c>
      <c r="F1556" s="2">
        <f>'Moving Avg'!D1556</f>
        <v>1.7</v>
      </c>
      <c r="G1556" s="2">
        <f>'Moving Avg'!F1556</f>
        <v>1.6855</v>
      </c>
      <c r="H1556" s="2">
        <f>'Moving Avg'!G1556</f>
        <v>1.678000000000001</v>
      </c>
      <c r="I1556" s="2">
        <f>'Moving Avg'!H1556</f>
        <v>1.9629000000000008</v>
      </c>
      <c r="J1556" s="5" t="str">
        <f>OBV!F1556</f>
        <v>NEUTRAL</v>
      </c>
      <c r="K1556" s="5" t="str">
        <f>OBV!G1556</f>
        <v>NEUTRAL</v>
      </c>
      <c r="L1556" s="5" t="str">
        <f>OBV!H1556</f>
        <v>NEUTRAL</v>
      </c>
      <c r="M1556" s="7">
        <f t="shared" si="240"/>
        <v>25</v>
      </c>
      <c r="N1556" s="7">
        <f t="shared" si="241"/>
        <v>0</v>
      </c>
      <c r="O1556" s="7">
        <f t="shared" si="242"/>
        <v>0</v>
      </c>
      <c r="P1556" s="7">
        <f t="shared" si="243"/>
        <v>33</v>
      </c>
      <c r="Q1556" s="8">
        <f t="shared" si="244"/>
        <v>13.7</v>
      </c>
      <c r="R1556" s="8">
        <f t="shared" si="245"/>
        <v>13.25</v>
      </c>
      <c r="S1556" s="8">
        <f t="shared" si="246"/>
        <v>18.600000000000001</v>
      </c>
      <c r="T1556" s="8">
        <f t="shared" si="247"/>
        <v>14.5</v>
      </c>
      <c r="U1556" s="7">
        <f t="shared" si="248"/>
        <v>15.183333333333332</v>
      </c>
      <c r="V1556" s="7">
        <f t="shared" si="249"/>
        <v>15.012499999999999</v>
      </c>
    </row>
    <row r="1557" spans="1:22" ht="13.5" x14ac:dyDescent="0.25">
      <c r="A1557" s="3">
        <f>RSI!A1557</f>
        <v>44965</v>
      </c>
      <c r="B1557" s="2">
        <f>RSI!B1557</f>
        <v>1.7</v>
      </c>
      <c r="C1557" s="2">
        <f>RSI!I1557</f>
        <v>55.943623769452728</v>
      </c>
      <c r="D1557" s="2">
        <f>MACD!E1557</f>
        <v>-1.4047541348254367E-2</v>
      </c>
      <c r="E1557" s="2">
        <f>MACD!F1557</f>
        <v>-3.2431220257345364E-2</v>
      </c>
      <c r="F1557" s="2">
        <f>'Moving Avg'!D1557</f>
        <v>1.7</v>
      </c>
      <c r="G1557" s="2">
        <f>'Moving Avg'!F1557</f>
        <v>1.6924999999999997</v>
      </c>
      <c r="H1557" s="2">
        <f>'Moving Avg'!G1557</f>
        <v>1.6738000000000011</v>
      </c>
      <c r="I1557" s="2">
        <f>'Moving Avg'!H1557</f>
        <v>1.9594500000000008</v>
      </c>
      <c r="J1557" s="5" t="str">
        <f>OBV!F1557</f>
        <v>NEUTRAL</v>
      </c>
      <c r="K1557" s="5" t="str">
        <f>OBV!G1557</f>
        <v>NEUTRAL</v>
      </c>
      <c r="L1557" s="5" t="str">
        <f>OBV!H1557</f>
        <v>NEUTRAL</v>
      </c>
      <c r="M1557" s="7">
        <f t="shared" si="240"/>
        <v>25</v>
      </c>
      <c r="N1557" s="7">
        <f t="shared" si="241"/>
        <v>0</v>
      </c>
      <c r="O1557" s="7">
        <f t="shared" si="242"/>
        <v>0</v>
      </c>
      <c r="P1557" s="7">
        <f t="shared" si="243"/>
        <v>33</v>
      </c>
      <c r="Q1557" s="8">
        <f t="shared" si="244"/>
        <v>13.7</v>
      </c>
      <c r="R1557" s="8">
        <f t="shared" si="245"/>
        <v>13.25</v>
      </c>
      <c r="S1557" s="8">
        <f t="shared" si="246"/>
        <v>18.600000000000001</v>
      </c>
      <c r="T1557" s="8">
        <f t="shared" si="247"/>
        <v>14.5</v>
      </c>
      <c r="U1557" s="7">
        <f t="shared" si="248"/>
        <v>15.183333333333332</v>
      </c>
      <c r="V1557" s="7">
        <f t="shared" si="249"/>
        <v>15.012499999999999</v>
      </c>
    </row>
    <row r="1558" spans="1:22" ht="13.5" x14ac:dyDescent="0.25">
      <c r="A1558" s="3">
        <f>RSI!A1558</f>
        <v>44966</v>
      </c>
      <c r="B1558" s="2">
        <f>RSI!B1558</f>
        <v>1.7</v>
      </c>
      <c r="C1558" s="2">
        <f>RSI!I1558</f>
        <v>55.943623769452728</v>
      </c>
      <c r="D1558" s="2">
        <f>MACD!E1558</f>
        <v>-1.0760490538927803E-2</v>
      </c>
      <c r="E1558" s="2">
        <f>MACD!F1558</f>
        <v>-2.8097074313661853E-2</v>
      </c>
      <c r="F1558" s="2">
        <f>'Moving Avg'!D1558</f>
        <v>1.7</v>
      </c>
      <c r="G1558" s="2">
        <f>'Moving Avg'!F1558</f>
        <v>1.6959999999999997</v>
      </c>
      <c r="H1558" s="2">
        <f>'Moving Avg'!G1558</f>
        <v>1.6696000000000013</v>
      </c>
      <c r="I1558" s="2">
        <f>'Moving Avg'!H1558</f>
        <v>1.9565000000000006</v>
      </c>
      <c r="J1558" s="5" t="str">
        <f>OBV!F1558</f>
        <v>NEUTRAL</v>
      </c>
      <c r="K1558" s="5" t="str">
        <f>OBV!G1558</f>
        <v>NEUTRAL</v>
      </c>
      <c r="L1558" s="5" t="str">
        <f>OBV!H1558</f>
        <v>NEUTRAL</v>
      </c>
      <c r="M1558" s="7">
        <f t="shared" si="240"/>
        <v>25</v>
      </c>
      <c r="N1558" s="7">
        <f t="shared" si="241"/>
        <v>0</v>
      </c>
      <c r="O1558" s="7">
        <f t="shared" si="242"/>
        <v>0</v>
      </c>
      <c r="P1558" s="7">
        <f t="shared" si="243"/>
        <v>33</v>
      </c>
      <c r="Q1558" s="8">
        <f t="shared" si="244"/>
        <v>13.7</v>
      </c>
      <c r="R1558" s="8">
        <f t="shared" si="245"/>
        <v>13.25</v>
      </c>
      <c r="S1558" s="8">
        <f t="shared" si="246"/>
        <v>18.600000000000001</v>
      </c>
      <c r="T1558" s="8">
        <f t="shared" si="247"/>
        <v>14.5</v>
      </c>
      <c r="U1558" s="7">
        <f t="shared" si="248"/>
        <v>15.183333333333332</v>
      </c>
      <c r="V1558" s="7">
        <f t="shared" si="249"/>
        <v>15.012499999999999</v>
      </c>
    </row>
    <row r="1559" spans="1:22" ht="13.5" x14ac:dyDescent="0.25">
      <c r="A1559" s="3">
        <f>RSI!A1559</f>
        <v>44967</v>
      </c>
      <c r="B1559" s="2">
        <f>RSI!B1559</f>
        <v>1.77</v>
      </c>
      <c r="C1559" s="2">
        <f>RSI!I1559</f>
        <v>73.284874049718553</v>
      </c>
      <c r="D1559" s="2">
        <f>MACD!E1559</f>
        <v>-1.3247724343142808E-2</v>
      </c>
      <c r="E1559" s="2">
        <f>MACD!F1559</f>
        <v>-2.5127204319558047E-2</v>
      </c>
      <c r="F1559" s="2">
        <f>'Moving Avg'!D1559</f>
        <v>1.714</v>
      </c>
      <c r="G1559" s="2">
        <f>'Moving Avg'!F1559</f>
        <v>1.7029999999999998</v>
      </c>
      <c r="H1559" s="2">
        <f>'Moving Avg'!G1559</f>
        <v>1.6668000000000012</v>
      </c>
      <c r="I1559" s="2">
        <f>'Moving Avg'!H1559</f>
        <v>1.9542500000000007</v>
      </c>
      <c r="J1559" s="5" t="str">
        <f>OBV!F1559</f>
        <v>BULLISH</v>
      </c>
      <c r="K1559" s="5" t="str">
        <f>OBV!G1559</f>
        <v>NEUTRAL</v>
      </c>
      <c r="L1559" s="5" t="str">
        <f>OBV!H1559</f>
        <v>CONFIRMED BULLISH</v>
      </c>
      <c r="M1559" s="7">
        <f t="shared" si="240"/>
        <v>0</v>
      </c>
      <c r="N1559" s="7">
        <f t="shared" si="241"/>
        <v>0</v>
      </c>
      <c r="O1559" s="7">
        <f t="shared" si="242"/>
        <v>0</v>
      </c>
      <c r="P1559" s="7">
        <f t="shared" si="243"/>
        <v>83.5</v>
      </c>
      <c r="Q1559" s="8">
        <f t="shared" si="244"/>
        <v>12.525</v>
      </c>
      <c r="R1559" s="8">
        <f t="shared" si="245"/>
        <v>20.875</v>
      </c>
      <c r="S1559" s="8">
        <f t="shared" si="246"/>
        <v>37.575000000000003</v>
      </c>
      <c r="T1559" s="8">
        <f t="shared" si="247"/>
        <v>20.875</v>
      </c>
      <c r="U1559" s="7">
        <f t="shared" si="248"/>
        <v>23.658333333333331</v>
      </c>
      <c r="V1559" s="7">
        <f t="shared" si="249"/>
        <v>22.962499999999999</v>
      </c>
    </row>
    <row r="1560" spans="1:22" ht="13.5" x14ac:dyDescent="0.25">
      <c r="A1560" s="3">
        <f>RSI!A1560</f>
        <v>44970</v>
      </c>
      <c r="B1560" s="2">
        <f>RSI!B1560</f>
        <v>1.77</v>
      </c>
      <c r="C1560" s="2">
        <f>RSI!I1560</f>
        <v>73.284874049718553</v>
      </c>
      <c r="D1560" s="2">
        <f>MACD!E1560</f>
        <v>-1.7381622915184192E-2</v>
      </c>
      <c r="E1560" s="2">
        <f>MACD!F1560</f>
        <v>-2.3578088038683276E-2</v>
      </c>
      <c r="F1560" s="2">
        <f>'Moving Avg'!D1560</f>
        <v>1.7279999999999998</v>
      </c>
      <c r="G1560" s="2">
        <f>'Moving Avg'!F1560</f>
        <v>1.7064999999999997</v>
      </c>
      <c r="H1560" s="2">
        <f>'Moving Avg'!G1560</f>
        <v>1.6656000000000009</v>
      </c>
      <c r="I1560" s="2">
        <f>'Moving Avg'!H1560</f>
        <v>1.9520000000000004</v>
      </c>
      <c r="J1560" s="5" t="str">
        <f>OBV!F1560</f>
        <v>BULLISH</v>
      </c>
      <c r="K1560" s="5" t="str">
        <f>OBV!G1560</f>
        <v>NEUTRAL</v>
      </c>
      <c r="L1560" s="5" t="str">
        <f>OBV!H1560</f>
        <v>CONFIRMED BULLISH</v>
      </c>
      <c r="M1560" s="7">
        <f t="shared" si="240"/>
        <v>0</v>
      </c>
      <c r="N1560" s="7">
        <f t="shared" si="241"/>
        <v>0</v>
      </c>
      <c r="O1560" s="7">
        <f t="shared" si="242"/>
        <v>0</v>
      </c>
      <c r="P1560" s="7">
        <f t="shared" si="243"/>
        <v>83.5</v>
      </c>
      <c r="Q1560" s="8">
        <f t="shared" si="244"/>
        <v>12.525</v>
      </c>
      <c r="R1560" s="8">
        <f t="shared" si="245"/>
        <v>20.875</v>
      </c>
      <c r="S1560" s="8">
        <f t="shared" si="246"/>
        <v>37.575000000000003</v>
      </c>
      <c r="T1560" s="8">
        <f t="shared" si="247"/>
        <v>20.875</v>
      </c>
      <c r="U1560" s="7">
        <f t="shared" si="248"/>
        <v>23.658333333333331</v>
      </c>
      <c r="V1560" s="7">
        <f t="shared" si="249"/>
        <v>22.962499999999999</v>
      </c>
    </row>
    <row r="1561" spans="1:22" ht="13.5" x14ac:dyDescent="0.25">
      <c r="A1561" s="3">
        <f>RSI!A1561</f>
        <v>44971</v>
      </c>
      <c r="B1561" s="2">
        <f>RSI!B1561</f>
        <v>1.77</v>
      </c>
      <c r="C1561" s="2">
        <f>RSI!I1561</f>
        <v>73.284874049718567</v>
      </c>
      <c r="D1561" s="2">
        <f>MACD!E1561</f>
        <v>-1.9795570538120755E-2</v>
      </c>
      <c r="E1561" s="2">
        <f>MACD!F1561</f>
        <v>-2.2821584538570774E-2</v>
      </c>
      <c r="F1561" s="2">
        <f>'Moving Avg'!D1561</f>
        <v>1.7419999999999998</v>
      </c>
      <c r="G1561" s="2">
        <f>'Moving Avg'!F1561</f>
        <v>1.7099999999999997</v>
      </c>
      <c r="H1561" s="2">
        <f>'Moving Avg'!G1561</f>
        <v>1.666000000000001</v>
      </c>
      <c r="I1561" s="2">
        <f>'Moving Avg'!H1561</f>
        <v>1.9497500000000003</v>
      </c>
      <c r="J1561" s="5" t="str">
        <f>OBV!F1561</f>
        <v>BULLISH</v>
      </c>
      <c r="K1561" s="5" t="str">
        <f>OBV!G1561</f>
        <v>NEUTRAL</v>
      </c>
      <c r="L1561" s="5" t="str">
        <f>OBV!H1561</f>
        <v>CONFIRMED BULLISH</v>
      </c>
      <c r="M1561" s="7">
        <f t="shared" si="240"/>
        <v>0</v>
      </c>
      <c r="N1561" s="7">
        <f t="shared" si="241"/>
        <v>0</v>
      </c>
      <c r="O1561" s="7">
        <f t="shared" si="242"/>
        <v>0</v>
      </c>
      <c r="P1561" s="7">
        <f t="shared" si="243"/>
        <v>83.5</v>
      </c>
      <c r="Q1561" s="8">
        <f t="shared" si="244"/>
        <v>12.525</v>
      </c>
      <c r="R1561" s="8">
        <f t="shared" si="245"/>
        <v>20.875</v>
      </c>
      <c r="S1561" s="8">
        <f t="shared" si="246"/>
        <v>37.575000000000003</v>
      </c>
      <c r="T1561" s="8">
        <f t="shared" si="247"/>
        <v>20.875</v>
      </c>
      <c r="U1561" s="7">
        <f t="shared" si="248"/>
        <v>23.658333333333331</v>
      </c>
      <c r="V1561" s="7">
        <f t="shared" si="249"/>
        <v>22.962499999999999</v>
      </c>
    </row>
    <row r="1562" spans="1:22" ht="13.5" x14ac:dyDescent="0.25">
      <c r="A1562" s="3">
        <f>RSI!A1562</f>
        <v>44972</v>
      </c>
      <c r="B1562" s="2">
        <f>RSI!B1562</f>
        <v>1.82</v>
      </c>
      <c r="C1562" s="2">
        <f>RSI!I1562</f>
        <v>80.227919621086812</v>
      </c>
      <c r="D1562" s="2">
        <f>MACD!E1562</f>
        <v>-2.5962673997251606E-2</v>
      </c>
      <c r="E1562" s="2">
        <f>MACD!F1562</f>
        <v>-2.3449802430306942E-2</v>
      </c>
      <c r="F1562" s="2">
        <f>'Moving Avg'!D1562</f>
        <v>1.766</v>
      </c>
      <c r="G1562" s="2">
        <f>'Moving Avg'!F1562</f>
        <v>1.7159999999999997</v>
      </c>
      <c r="H1562" s="2">
        <f>'Moving Avg'!G1562</f>
        <v>1.6682000000000008</v>
      </c>
      <c r="I1562" s="2">
        <f>'Moving Avg'!H1562</f>
        <v>1.9477500000000001</v>
      </c>
      <c r="J1562" s="5" t="str">
        <f>OBV!F1562</f>
        <v>BULLISH</v>
      </c>
      <c r="K1562" s="5" t="str">
        <f>OBV!G1562</f>
        <v>NEUTRAL</v>
      </c>
      <c r="L1562" s="5" t="str">
        <f>OBV!H1562</f>
        <v>CONFIRMED BULLISH</v>
      </c>
      <c r="M1562" s="7">
        <f t="shared" si="240"/>
        <v>0</v>
      </c>
      <c r="N1562" s="7">
        <f t="shared" si="241"/>
        <v>45</v>
      </c>
      <c r="O1562" s="7">
        <f t="shared" si="242"/>
        <v>0</v>
      </c>
      <c r="P1562" s="7">
        <f t="shared" si="243"/>
        <v>83.5</v>
      </c>
      <c r="Q1562" s="8">
        <f t="shared" si="244"/>
        <v>28.274999999999999</v>
      </c>
      <c r="R1562" s="8">
        <f t="shared" si="245"/>
        <v>29.875</v>
      </c>
      <c r="S1562" s="8">
        <f t="shared" si="246"/>
        <v>44.325000000000003</v>
      </c>
      <c r="T1562" s="8">
        <f t="shared" si="247"/>
        <v>32.125</v>
      </c>
      <c r="U1562" s="7">
        <f t="shared" si="248"/>
        <v>34.158333333333331</v>
      </c>
      <c r="V1562" s="7">
        <f t="shared" si="249"/>
        <v>33.65</v>
      </c>
    </row>
    <row r="1563" spans="1:22" ht="13.5" x14ac:dyDescent="0.25">
      <c r="A1563" s="3">
        <f>RSI!A1563</f>
        <v>44973</v>
      </c>
      <c r="B1563" s="2">
        <f>RSI!B1563</f>
        <v>1.87</v>
      </c>
      <c r="C1563" s="2">
        <f>RSI!I1563</f>
        <v>84.551657539526005</v>
      </c>
      <c r="D1563" s="2">
        <f>MACD!E1563</f>
        <v>-3.5569804354151913E-2</v>
      </c>
      <c r="E1563" s="2">
        <f>MACD!F1563</f>
        <v>-2.5873802815075939E-2</v>
      </c>
      <c r="F1563" s="2">
        <f>'Moving Avg'!D1563</f>
        <v>1.8</v>
      </c>
      <c r="G1563" s="2">
        <f>'Moving Avg'!F1563</f>
        <v>1.7244999999999995</v>
      </c>
      <c r="H1563" s="2">
        <f>'Moving Avg'!G1563</f>
        <v>1.672800000000001</v>
      </c>
      <c r="I1563" s="2">
        <f>'Moving Avg'!H1563</f>
        <v>1.9460000000000002</v>
      </c>
      <c r="J1563" s="5" t="str">
        <f>OBV!F1563</f>
        <v>BULLISH</v>
      </c>
      <c r="K1563" s="5" t="str">
        <f>OBV!G1563</f>
        <v>NEUTRAL</v>
      </c>
      <c r="L1563" s="5" t="str">
        <f>OBV!H1563</f>
        <v>CONFIRMED BULLISH</v>
      </c>
      <c r="M1563" s="7">
        <f t="shared" si="240"/>
        <v>0</v>
      </c>
      <c r="N1563" s="7">
        <f t="shared" si="241"/>
        <v>45</v>
      </c>
      <c r="O1563" s="7">
        <f t="shared" si="242"/>
        <v>0</v>
      </c>
      <c r="P1563" s="7">
        <f t="shared" si="243"/>
        <v>83.5</v>
      </c>
      <c r="Q1563" s="8">
        <f t="shared" si="244"/>
        <v>28.274999999999999</v>
      </c>
      <c r="R1563" s="8">
        <f t="shared" si="245"/>
        <v>29.875</v>
      </c>
      <c r="S1563" s="8">
        <f t="shared" si="246"/>
        <v>44.325000000000003</v>
      </c>
      <c r="T1563" s="8">
        <f t="shared" si="247"/>
        <v>32.125</v>
      </c>
      <c r="U1563" s="7">
        <f t="shared" si="248"/>
        <v>34.158333333333331</v>
      </c>
      <c r="V1563" s="7">
        <f t="shared" si="249"/>
        <v>33.65</v>
      </c>
    </row>
    <row r="1564" spans="1:22" ht="13.5" x14ac:dyDescent="0.25">
      <c r="A1564" s="3">
        <f>RSI!A1564</f>
        <v>44974</v>
      </c>
      <c r="B1564" s="2">
        <f>RSI!B1564</f>
        <v>1.91</v>
      </c>
      <c r="C1564" s="2">
        <f>RSI!I1564</f>
        <v>87.00072522689662</v>
      </c>
      <c r="D1564" s="2">
        <f>MACD!E1564</f>
        <v>-4.7591689341989651E-2</v>
      </c>
      <c r="E1564" s="2">
        <f>MACD!F1564</f>
        <v>-3.0217380120458683E-2</v>
      </c>
      <c r="F1564" s="2">
        <f>'Moving Avg'!D1564</f>
        <v>1.8280000000000001</v>
      </c>
      <c r="G1564" s="2">
        <f>'Moving Avg'!F1564</f>
        <v>1.7349999999999994</v>
      </c>
      <c r="H1564" s="2">
        <f>'Moving Avg'!G1564</f>
        <v>1.676800000000001</v>
      </c>
      <c r="I1564" s="2">
        <f>'Moving Avg'!H1564</f>
        <v>1.9444500000000002</v>
      </c>
      <c r="J1564" s="5" t="str">
        <f>OBV!F1564</f>
        <v>BULLISH</v>
      </c>
      <c r="K1564" s="5" t="str">
        <f>OBV!G1564</f>
        <v>NEUTRAL</v>
      </c>
      <c r="L1564" s="5" t="str">
        <f>OBV!H1564</f>
        <v>CONFIRMED BULLISH</v>
      </c>
      <c r="M1564" s="7">
        <f t="shared" si="240"/>
        <v>0</v>
      </c>
      <c r="N1564" s="7">
        <f t="shared" si="241"/>
        <v>45</v>
      </c>
      <c r="O1564" s="7">
        <f t="shared" si="242"/>
        <v>0</v>
      </c>
      <c r="P1564" s="7">
        <f t="shared" si="243"/>
        <v>83.5</v>
      </c>
      <c r="Q1564" s="8">
        <f t="shared" si="244"/>
        <v>28.274999999999999</v>
      </c>
      <c r="R1564" s="8">
        <f t="shared" si="245"/>
        <v>29.875</v>
      </c>
      <c r="S1564" s="8">
        <f t="shared" si="246"/>
        <v>44.325000000000003</v>
      </c>
      <c r="T1564" s="8">
        <f t="shared" si="247"/>
        <v>32.125</v>
      </c>
      <c r="U1564" s="7">
        <f t="shared" si="248"/>
        <v>34.158333333333331</v>
      </c>
      <c r="V1564" s="7">
        <f t="shared" si="249"/>
        <v>33.65</v>
      </c>
    </row>
    <row r="1565" spans="1:22" ht="13.5" x14ac:dyDescent="0.25">
      <c r="A1565" s="3">
        <f>RSI!A1565</f>
        <v>44977</v>
      </c>
      <c r="B1565" s="2">
        <f>RSI!B1565</f>
        <v>1.96</v>
      </c>
      <c r="C1565" s="2">
        <f>RSI!I1565</f>
        <v>89.286983847574419</v>
      </c>
      <c r="D1565" s="2">
        <f>MACD!E1565</f>
        <v>-6.2565055764460809E-2</v>
      </c>
      <c r="E1565" s="2">
        <f>MACD!F1565</f>
        <v>-3.6686915249259114E-2</v>
      </c>
      <c r="F1565" s="2">
        <f>'Moving Avg'!D1565</f>
        <v>1.8660000000000001</v>
      </c>
      <c r="G1565" s="2">
        <f>'Moving Avg'!F1565</f>
        <v>1.7479999999999998</v>
      </c>
      <c r="H1565" s="2">
        <f>'Moving Avg'!G1565</f>
        <v>1.6818000000000006</v>
      </c>
      <c r="I1565" s="2">
        <f>'Moving Avg'!H1565</f>
        <v>1.9426999999999999</v>
      </c>
      <c r="J1565" s="5" t="str">
        <f>OBV!F1565</f>
        <v>BULLISH</v>
      </c>
      <c r="K1565" s="5" t="str">
        <f>OBV!G1565</f>
        <v>NEUTRAL</v>
      </c>
      <c r="L1565" s="5" t="str">
        <f>OBV!H1565</f>
        <v>CONFIRMED BULLISH</v>
      </c>
      <c r="M1565" s="7">
        <f t="shared" si="240"/>
        <v>0</v>
      </c>
      <c r="N1565" s="7">
        <f t="shared" si="241"/>
        <v>100</v>
      </c>
      <c r="O1565" s="7">
        <f t="shared" si="242"/>
        <v>0</v>
      </c>
      <c r="P1565" s="7">
        <f t="shared" si="243"/>
        <v>83.5</v>
      </c>
      <c r="Q1565" s="8">
        <f t="shared" si="244"/>
        <v>47.524999999999999</v>
      </c>
      <c r="R1565" s="8">
        <f t="shared" si="245"/>
        <v>40.875</v>
      </c>
      <c r="S1565" s="8">
        <f t="shared" si="246"/>
        <v>52.575000000000003</v>
      </c>
      <c r="T1565" s="8">
        <f t="shared" si="247"/>
        <v>45.875</v>
      </c>
      <c r="U1565" s="7">
        <f t="shared" si="248"/>
        <v>46.991666666666674</v>
      </c>
      <c r="V1565" s="7">
        <f t="shared" si="249"/>
        <v>46.712500000000006</v>
      </c>
    </row>
    <row r="1566" spans="1:22" ht="13.5" x14ac:dyDescent="0.25">
      <c r="A1566" s="3">
        <f>RSI!A1566</f>
        <v>44978</v>
      </c>
      <c r="B1566" s="2">
        <f>RSI!B1566</f>
        <v>1.96</v>
      </c>
      <c r="C1566" s="2">
        <f>RSI!I1566</f>
        <v>89.286983847574419</v>
      </c>
      <c r="D1566" s="2">
        <f>MACD!E1566</f>
        <v>-7.6546296628055455E-2</v>
      </c>
      <c r="E1566" s="2">
        <f>MACD!F1566</f>
        <v>-4.4658791525018386E-2</v>
      </c>
      <c r="F1566" s="2">
        <f>'Moving Avg'!D1566</f>
        <v>1.9039999999999999</v>
      </c>
      <c r="G1566" s="2">
        <f>'Moving Avg'!F1566</f>
        <v>1.7609999999999997</v>
      </c>
      <c r="H1566" s="2">
        <f>'Moving Avg'!G1566</f>
        <v>1.6882000000000006</v>
      </c>
      <c r="I1566" s="2">
        <f>'Moving Avg'!H1566</f>
        <v>1.9409499999999997</v>
      </c>
      <c r="J1566" s="5" t="str">
        <f>OBV!F1566</f>
        <v>BULLISH</v>
      </c>
      <c r="K1566" s="5" t="str">
        <f>OBV!G1566</f>
        <v>NEUTRAL</v>
      </c>
      <c r="L1566" s="5" t="str">
        <f>OBV!H1566</f>
        <v>CONFIRMED BULLISH</v>
      </c>
      <c r="M1566" s="7">
        <f t="shared" si="240"/>
        <v>0</v>
      </c>
      <c r="N1566" s="7">
        <f t="shared" si="241"/>
        <v>100</v>
      </c>
      <c r="O1566" s="7">
        <f t="shared" si="242"/>
        <v>0</v>
      </c>
      <c r="P1566" s="7">
        <f t="shared" si="243"/>
        <v>83.5</v>
      </c>
      <c r="Q1566" s="8">
        <f t="shared" si="244"/>
        <v>47.524999999999999</v>
      </c>
      <c r="R1566" s="8">
        <f t="shared" si="245"/>
        <v>40.875</v>
      </c>
      <c r="S1566" s="8">
        <f t="shared" si="246"/>
        <v>52.575000000000003</v>
      </c>
      <c r="T1566" s="8">
        <f t="shared" si="247"/>
        <v>45.875</v>
      </c>
      <c r="U1566" s="7">
        <f t="shared" si="248"/>
        <v>46.991666666666674</v>
      </c>
      <c r="V1566" s="7">
        <f t="shared" si="249"/>
        <v>46.712500000000006</v>
      </c>
    </row>
    <row r="1567" spans="1:22" ht="13.5" x14ac:dyDescent="0.25">
      <c r="A1567" s="3">
        <f>RSI!A1567</f>
        <v>44979</v>
      </c>
      <c r="B1567" s="2">
        <f>RSI!B1567</f>
        <v>2.0299999999999998</v>
      </c>
      <c r="C1567" s="2">
        <f>RSI!I1567</f>
        <v>91.666680790045532</v>
      </c>
      <c r="D1567" s="2">
        <f>MACD!E1567</f>
        <v>-9.4776085947076316E-2</v>
      </c>
      <c r="E1567" s="2">
        <f>MACD!F1567</f>
        <v>-5.4682250409429978E-2</v>
      </c>
      <c r="F1567" s="2">
        <f>'Moving Avg'!D1567</f>
        <v>1.9460000000000002</v>
      </c>
      <c r="G1567" s="2">
        <f>'Moving Avg'!F1567</f>
        <v>1.7774999999999999</v>
      </c>
      <c r="H1567" s="2">
        <f>'Moving Avg'!G1567</f>
        <v>1.6974000000000007</v>
      </c>
      <c r="I1567" s="2">
        <f>'Moving Avg'!H1567</f>
        <v>1.9395499999999997</v>
      </c>
      <c r="J1567" s="5" t="str">
        <f>OBV!F1567</f>
        <v>BULLISH</v>
      </c>
      <c r="K1567" s="5" t="str">
        <f>OBV!G1567</f>
        <v>NEUTRAL</v>
      </c>
      <c r="L1567" s="5" t="str">
        <f>OBV!H1567</f>
        <v>CONFIRMED BULLISH</v>
      </c>
      <c r="M1567" s="7">
        <f t="shared" si="240"/>
        <v>0</v>
      </c>
      <c r="N1567" s="7">
        <f t="shared" si="241"/>
        <v>100</v>
      </c>
      <c r="O1567" s="7">
        <f t="shared" si="242"/>
        <v>50</v>
      </c>
      <c r="P1567" s="7">
        <f t="shared" si="243"/>
        <v>83.5</v>
      </c>
      <c r="Q1567" s="8">
        <f t="shared" si="244"/>
        <v>55.024999999999999</v>
      </c>
      <c r="R1567" s="8">
        <f t="shared" si="245"/>
        <v>58.375</v>
      </c>
      <c r="S1567" s="8">
        <f t="shared" si="246"/>
        <v>65.075000000000003</v>
      </c>
      <c r="T1567" s="8">
        <f t="shared" si="247"/>
        <v>58.375</v>
      </c>
      <c r="U1567" s="7">
        <f t="shared" si="248"/>
        <v>59.491666666666674</v>
      </c>
      <c r="V1567" s="7">
        <f t="shared" si="249"/>
        <v>59.212500000000006</v>
      </c>
    </row>
    <row r="1568" spans="1:22" ht="13.5" x14ac:dyDescent="0.25">
      <c r="A1568" s="3">
        <f>RSI!A1568</f>
        <v>44980</v>
      </c>
      <c r="B1568" s="2">
        <f>RSI!B1568</f>
        <v>2.0299999999999998</v>
      </c>
      <c r="C1568" s="2">
        <f>RSI!I1568</f>
        <v>91.666680790045532</v>
      </c>
      <c r="D1568" s="2">
        <f>MACD!E1568</f>
        <v>-0.11173929882155598</v>
      </c>
      <c r="E1568" s="2">
        <f>MACD!F1568</f>
        <v>-6.6093660091855189E-2</v>
      </c>
      <c r="F1568" s="2">
        <f>'Moving Avg'!D1568</f>
        <v>1.9779999999999998</v>
      </c>
      <c r="G1568" s="2">
        <f>'Moving Avg'!F1568</f>
        <v>1.794</v>
      </c>
      <c r="H1568" s="2">
        <f>'Moving Avg'!G1568</f>
        <v>1.7066000000000006</v>
      </c>
      <c r="I1568" s="2">
        <f>'Moving Avg'!H1568</f>
        <v>1.9381499999999992</v>
      </c>
      <c r="J1568" s="5" t="str">
        <f>OBV!F1568</f>
        <v>BULLISH</v>
      </c>
      <c r="K1568" s="5" t="str">
        <f>OBV!G1568</f>
        <v>NEUTRAL</v>
      </c>
      <c r="L1568" s="5" t="str">
        <f>OBV!H1568</f>
        <v>CONFIRMED BULLISH</v>
      </c>
      <c r="M1568" s="7">
        <f t="shared" si="240"/>
        <v>0</v>
      </c>
      <c r="N1568" s="7">
        <f t="shared" si="241"/>
        <v>100</v>
      </c>
      <c r="O1568" s="7">
        <f t="shared" si="242"/>
        <v>50</v>
      </c>
      <c r="P1568" s="7">
        <f t="shared" si="243"/>
        <v>83.5</v>
      </c>
      <c r="Q1568" s="8">
        <f t="shared" si="244"/>
        <v>55.024999999999999</v>
      </c>
      <c r="R1568" s="8">
        <f t="shared" si="245"/>
        <v>58.375</v>
      </c>
      <c r="S1568" s="8">
        <f t="shared" si="246"/>
        <v>65.075000000000003</v>
      </c>
      <c r="T1568" s="8">
        <f t="shared" si="247"/>
        <v>58.375</v>
      </c>
      <c r="U1568" s="7">
        <f t="shared" si="248"/>
        <v>59.491666666666674</v>
      </c>
      <c r="V1568" s="7">
        <f t="shared" si="249"/>
        <v>59.212500000000006</v>
      </c>
    </row>
    <row r="1569" spans="1:22" ht="13.5" x14ac:dyDescent="0.25">
      <c r="A1569" s="3">
        <f>RSI!A1569</f>
        <v>44981</v>
      </c>
      <c r="B1569" s="2">
        <f>RSI!B1569</f>
        <v>2.0299999999999998</v>
      </c>
      <c r="C1569" s="2">
        <f>RSI!I1569</f>
        <v>91.666680790045532</v>
      </c>
      <c r="D1569" s="2">
        <f>MACD!E1569</f>
        <v>-0.1167476359873556</v>
      </c>
      <c r="E1569" s="2">
        <f>MACD!F1569</f>
        <v>-7.6224455270955269E-2</v>
      </c>
      <c r="F1569" s="2">
        <f>'Moving Avg'!D1569</f>
        <v>2.0019999999999998</v>
      </c>
      <c r="G1569" s="2">
        <f>'Moving Avg'!F1569</f>
        <v>1.8105</v>
      </c>
      <c r="H1569" s="2">
        <f>'Moving Avg'!G1569</f>
        <v>1.7144000000000006</v>
      </c>
      <c r="I1569" s="2">
        <f>'Moving Avg'!H1569</f>
        <v>1.9367499999999991</v>
      </c>
      <c r="J1569" s="5" t="str">
        <f>OBV!F1569</f>
        <v>BULLISH</v>
      </c>
      <c r="K1569" s="5" t="str">
        <f>OBV!G1569</f>
        <v>NEUTRAL</v>
      </c>
      <c r="L1569" s="5" t="str">
        <f>OBV!H1569</f>
        <v>CONFIRMED BULLISH</v>
      </c>
      <c r="M1569" s="7">
        <f t="shared" si="240"/>
        <v>0</v>
      </c>
      <c r="N1569" s="7">
        <f t="shared" si="241"/>
        <v>100</v>
      </c>
      <c r="O1569" s="7">
        <f t="shared" si="242"/>
        <v>50</v>
      </c>
      <c r="P1569" s="7">
        <f t="shared" si="243"/>
        <v>83.5</v>
      </c>
      <c r="Q1569" s="8">
        <f t="shared" si="244"/>
        <v>55.024999999999999</v>
      </c>
      <c r="R1569" s="8">
        <f t="shared" si="245"/>
        <v>58.375</v>
      </c>
      <c r="S1569" s="8">
        <f t="shared" si="246"/>
        <v>65.075000000000003</v>
      </c>
      <c r="T1569" s="8">
        <f t="shared" si="247"/>
        <v>58.375</v>
      </c>
      <c r="U1569" s="7">
        <f t="shared" si="248"/>
        <v>59.491666666666674</v>
      </c>
      <c r="V1569" s="7">
        <f t="shared" si="249"/>
        <v>59.212500000000006</v>
      </c>
    </row>
    <row r="1570" spans="1:22" ht="13.5" x14ac:dyDescent="0.25">
      <c r="A1570" s="3">
        <f>RSI!A1570</f>
        <v>44984</v>
      </c>
      <c r="B1570" s="2">
        <f>RSI!B1570</f>
        <v>2.0299999999999998</v>
      </c>
      <c r="C1570" s="2">
        <f>RSI!I1570</f>
        <v>91.666680790045532</v>
      </c>
      <c r="D1570" s="2">
        <f>MACD!E1570</f>
        <v>-0.12230405244503495</v>
      </c>
      <c r="E1570" s="2">
        <f>MACD!F1570</f>
        <v>-8.5440374705771205E-2</v>
      </c>
      <c r="F1570" s="2">
        <f>'Moving Avg'!D1570</f>
        <v>2.0159999999999996</v>
      </c>
      <c r="G1570" s="2">
        <f>'Moving Avg'!F1570</f>
        <v>1.8275000000000001</v>
      </c>
      <c r="H1570" s="2">
        <f>'Moving Avg'!G1570</f>
        <v>1.7222000000000006</v>
      </c>
      <c r="I1570" s="2">
        <f>'Moving Avg'!H1570</f>
        <v>1.9358499999999987</v>
      </c>
      <c r="J1570" s="5" t="str">
        <f>OBV!F1570</f>
        <v>BULLISH</v>
      </c>
      <c r="K1570" s="5" t="str">
        <f>OBV!G1570</f>
        <v>NEUTRAL</v>
      </c>
      <c r="L1570" s="5" t="str">
        <f>OBV!H1570</f>
        <v>CONFIRMED BULLISH</v>
      </c>
      <c r="M1570" s="7">
        <f t="shared" si="240"/>
        <v>0</v>
      </c>
      <c r="N1570" s="7">
        <f t="shared" si="241"/>
        <v>100</v>
      </c>
      <c r="O1570" s="7">
        <f t="shared" si="242"/>
        <v>50</v>
      </c>
      <c r="P1570" s="7">
        <f t="shared" si="243"/>
        <v>83.5</v>
      </c>
      <c r="Q1570" s="8">
        <f t="shared" si="244"/>
        <v>55.024999999999999</v>
      </c>
      <c r="R1570" s="8">
        <f t="shared" si="245"/>
        <v>58.375</v>
      </c>
      <c r="S1570" s="8">
        <f t="shared" si="246"/>
        <v>65.075000000000003</v>
      </c>
      <c r="T1570" s="8">
        <f t="shared" si="247"/>
        <v>58.375</v>
      </c>
      <c r="U1570" s="7">
        <f t="shared" si="248"/>
        <v>59.491666666666674</v>
      </c>
      <c r="V1570" s="7">
        <f t="shared" si="249"/>
        <v>59.212500000000006</v>
      </c>
    </row>
    <row r="1571" spans="1:22" ht="13.5" x14ac:dyDescent="0.25">
      <c r="A1571" s="3">
        <f>RSI!A1571</f>
        <v>44985</v>
      </c>
      <c r="B1571" s="2">
        <f>RSI!B1571</f>
        <v>2.0299999999999998</v>
      </c>
      <c r="C1571" s="2">
        <f>RSI!I1571</f>
        <v>91.666680790045532</v>
      </c>
      <c r="D1571" s="2">
        <f>MACD!E1571</f>
        <v>-0.12822655477005385</v>
      </c>
      <c r="E1571" s="2">
        <f>MACD!F1571</f>
        <v>-9.399761071862775E-2</v>
      </c>
      <c r="F1571" s="2">
        <f>'Moving Avg'!D1571</f>
        <v>2.0299999999999998</v>
      </c>
      <c r="G1571" s="2">
        <f>'Moving Avg'!F1571</f>
        <v>1.8440000000000001</v>
      </c>
      <c r="H1571" s="2">
        <f>'Moving Avg'!G1571</f>
        <v>1.7300000000000006</v>
      </c>
      <c r="I1571" s="2">
        <f>'Moving Avg'!H1571</f>
        <v>1.9349499999999986</v>
      </c>
      <c r="J1571" s="5" t="str">
        <f>OBV!F1571</f>
        <v>BULLISH</v>
      </c>
      <c r="K1571" s="5" t="str">
        <f>OBV!G1571</f>
        <v>NEUTRAL</v>
      </c>
      <c r="L1571" s="5" t="str">
        <f>OBV!H1571</f>
        <v>CONFIRMED BULLISH</v>
      </c>
      <c r="M1571" s="7">
        <f t="shared" si="240"/>
        <v>0</v>
      </c>
      <c r="N1571" s="7">
        <f t="shared" si="241"/>
        <v>100</v>
      </c>
      <c r="O1571" s="7">
        <f t="shared" si="242"/>
        <v>50</v>
      </c>
      <c r="P1571" s="7">
        <f t="shared" si="243"/>
        <v>83.5</v>
      </c>
      <c r="Q1571" s="8">
        <f t="shared" si="244"/>
        <v>55.024999999999999</v>
      </c>
      <c r="R1571" s="8">
        <f t="shared" si="245"/>
        <v>58.375</v>
      </c>
      <c r="S1571" s="8">
        <f t="shared" si="246"/>
        <v>65.075000000000003</v>
      </c>
      <c r="T1571" s="8">
        <f t="shared" si="247"/>
        <v>58.375</v>
      </c>
      <c r="U1571" s="7">
        <f t="shared" si="248"/>
        <v>59.491666666666674</v>
      </c>
      <c r="V1571" s="7">
        <f t="shared" si="249"/>
        <v>59.212500000000006</v>
      </c>
    </row>
    <row r="1572" spans="1:22" ht="13.5" x14ac:dyDescent="0.25">
      <c r="A1572" s="3">
        <f>RSI!A1572</f>
        <v>44986</v>
      </c>
      <c r="B1572" s="2">
        <f>RSI!B1572</f>
        <v>2.12</v>
      </c>
      <c r="C1572" s="2">
        <f>RSI!I1572</f>
        <v>94.105282110213565</v>
      </c>
      <c r="D1572" s="2">
        <f>MACD!E1572</f>
        <v>-0.13334274257717671</v>
      </c>
      <c r="E1572" s="2">
        <f>MACD!F1572</f>
        <v>-0.10186663709033755</v>
      </c>
      <c r="F1572" s="2">
        <f>'Moving Avg'!D1572</f>
        <v>2.0479999999999996</v>
      </c>
      <c r="G1572" s="2">
        <f>'Moving Avg'!F1572</f>
        <v>1.8650000000000002</v>
      </c>
      <c r="H1572" s="2">
        <f>'Moving Avg'!G1572</f>
        <v>1.7396000000000007</v>
      </c>
      <c r="I1572" s="2">
        <f>'Moving Avg'!H1572</f>
        <v>1.9344999999999988</v>
      </c>
      <c r="J1572" s="5" t="str">
        <f>OBV!F1572</f>
        <v>BULLISH</v>
      </c>
      <c r="K1572" s="5" t="str">
        <f>OBV!G1572</f>
        <v>NEUTRAL</v>
      </c>
      <c r="L1572" s="5" t="str">
        <f>OBV!H1572</f>
        <v>CONFIRMED BULLISH</v>
      </c>
      <c r="M1572" s="7">
        <f t="shared" si="240"/>
        <v>0</v>
      </c>
      <c r="N1572" s="7">
        <f t="shared" si="241"/>
        <v>100</v>
      </c>
      <c r="O1572" s="7">
        <f t="shared" si="242"/>
        <v>50</v>
      </c>
      <c r="P1572" s="7">
        <f t="shared" si="243"/>
        <v>83.5</v>
      </c>
      <c r="Q1572" s="8">
        <f t="shared" si="244"/>
        <v>55.024999999999999</v>
      </c>
      <c r="R1572" s="8">
        <f t="shared" si="245"/>
        <v>58.375</v>
      </c>
      <c r="S1572" s="8">
        <f t="shared" si="246"/>
        <v>65.075000000000003</v>
      </c>
      <c r="T1572" s="8">
        <f t="shared" si="247"/>
        <v>58.375</v>
      </c>
      <c r="U1572" s="7">
        <f t="shared" si="248"/>
        <v>59.491666666666674</v>
      </c>
      <c r="V1572" s="7">
        <f t="shared" si="249"/>
        <v>59.212500000000006</v>
      </c>
    </row>
    <row r="1573" spans="1:22" ht="13.5" x14ac:dyDescent="0.25">
      <c r="A1573" s="3">
        <f>RSI!A1573</f>
        <v>44987</v>
      </c>
      <c r="B1573" s="2">
        <f>RSI!B1573</f>
        <v>2.12</v>
      </c>
      <c r="C1573" s="2">
        <f>RSI!I1573</f>
        <v>94.105282110213565</v>
      </c>
      <c r="D1573" s="2">
        <f>MACD!E1573</f>
        <v>-0.13155807214028248</v>
      </c>
      <c r="E1573" s="2">
        <f>MACD!F1573</f>
        <v>-0.10780492410032655</v>
      </c>
      <c r="F1573" s="2">
        <f>'Moving Avg'!D1573</f>
        <v>2.0660000000000003</v>
      </c>
      <c r="G1573" s="2">
        <f>'Moving Avg'!F1573</f>
        <v>1.8859999999999999</v>
      </c>
      <c r="H1573" s="2">
        <f>'Moving Avg'!G1573</f>
        <v>1.7478000000000009</v>
      </c>
      <c r="I1573" s="2">
        <f>'Moving Avg'!H1573</f>
        <v>1.9340499999999989</v>
      </c>
      <c r="J1573" s="5" t="str">
        <f>OBV!F1573</f>
        <v>BULLISH</v>
      </c>
      <c r="K1573" s="5" t="str">
        <f>OBV!G1573</f>
        <v>NEUTRAL</v>
      </c>
      <c r="L1573" s="5" t="str">
        <f>OBV!H1573</f>
        <v>CONFIRMED BULLISH</v>
      </c>
      <c r="M1573" s="7">
        <f t="shared" si="240"/>
        <v>0</v>
      </c>
      <c r="N1573" s="7">
        <f t="shared" si="241"/>
        <v>100</v>
      </c>
      <c r="O1573" s="7">
        <f t="shared" si="242"/>
        <v>50</v>
      </c>
      <c r="P1573" s="7">
        <f t="shared" si="243"/>
        <v>83.5</v>
      </c>
      <c r="Q1573" s="8">
        <f t="shared" si="244"/>
        <v>55.024999999999999</v>
      </c>
      <c r="R1573" s="8">
        <f t="shared" si="245"/>
        <v>58.375</v>
      </c>
      <c r="S1573" s="8">
        <f t="shared" si="246"/>
        <v>65.075000000000003</v>
      </c>
      <c r="T1573" s="8">
        <f t="shared" si="247"/>
        <v>58.375</v>
      </c>
      <c r="U1573" s="7">
        <f t="shared" si="248"/>
        <v>59.491666666666674</v>
      </c>
      <c r="V1573" s="7">
        <f t="shared" si="249"/>
        <v>59.212500000000006</v>
      </c>
    </row>
    <row r="1574" spans="1:22" ht="13.5" x14ac:dyDescent="0.25">
      <c r="A1574" s="3">
        <f>RSI!A1574</f>
        <v>44988</v>
      </c>
      <c r="B1574" s="2">
        <f>RSI!B1574</f>
        <v>2.1800000000000002</v>
      </c>
      <c r="C1574" s="2">
        <f>RSI!I1574</f>
        <v>95.192915742908326</v>
      </c>
      <c r="D1574" s="2">
        <f>MACD!E1574</f>
        <v>-0.1298001899217438</v>
      </c>
      <c r="E1574" s="2">
        <f>MACD!F1574</f>
        <v>-0.11220397726461001</v>
      </c>
      <c r="F1574" s="2">
        <f>'Moving Avg'!D1574</f>
        <v>2.0960000000000001</v>
      </c>
      <c r="G1574" s="2">
        <f>'Moving Avg'!F1574</f>
        <v>1.9100000000000001</v>
      </c>
      <c r="H1574" s="2">
        <f>'Moving Avg'!G1574</f>
        <v>1.7572000000000008</v>
      </c>
      <c r="I1574" s="2">
        <f>'Moving Avg'!H1574</f>
        <v>1.9338999999999986</v>
      </c>
      <c r="J1574" s="5" t="str">
        <f>OBV!F1574</f>
        <v>BULLISH</v>
      </c>
      <c r="K1574" s="5" t="str">
        <f>OBV!G1574</f>
        <v>NEUTRAL</v>
      </c>
      <c r="L1574" s="5" t="str">
        <f>OBV!H1574</f>
        <v>CONFIRMED BULLISH</v>
      </c>
      <c r="M1574" s="7">
        <f t="shared" si="240"/>
        <v>0</v>
      </c>
      <c r="N1574" s="7">
        <f t="shared" si="241"/>
        <v>45</v>
      </c>
      <c r="O1574" s="7">
        <f t="shared" si="242"/>
        <v>50</v>
      </c>
      <c r="P1574" s="7">
        <f t="shared" si="243"/>
        <v>83.5</v>
      </c>
      <c r="Q1574" s="8">
        <f t="shared" si="244"/>
        <v>35.774999999999999</v>
      </c>
      <c r="R1574" s="8">
        <f t="shared" si="245"/>
        <v>47.375</v>
      </c>
      <c r="S1574" s="8">
        <f t="shared" si="246"/>
        <v>56.825000000000003</v>
      </c>
      <c r="T1574" s="8">
        <f t="shared" si="247"/>
        <v>44.625</v>
      </c>
      <c r="U1574" s="7">
        <f t="shared" si="248"/>
        <v>46.658333333333339</v>
      </c>
      <c r="V1574" s="7">
        <f t="shared" si="249"/>
        <v>46.150000000000006</v>
      </c>
    </row>
    <row r="1575" spans="1:22" ht="13.5" x14ac:dyDescent="0.25">
      <c r="A1575" s="3">
        <f>RSI!A1575</f>
        <v>44991</v>
      </c>
      <c r="B1575" s="2">
        <f>RSI!B1575</f>
        <v>2.1800000000000002</v>
      </c>
      <c r="C1575" s="2">
        <f>RSI!I1575</f>
        <v>95.192915742908326</v>
      </c>
      <c r="D1575" s="2">
        <f>MACD!E1575</f>
        <v>-0.12232834271437887</v>
      </c>
      <c r="E1575" s="2">
        <f>MACD!F1575</f>
        <v>-0.11422885035456379</v>
      </c>
      <c r="F1575" s="2">
        <f>'Moving Avg'!D1575</f>
        <v>2.1260000000000003</v>
      </c>
      <c r="G1575" s="2">
        <f>'Moving Avg'!F1575</f>
        <v>1.9339999999999999</v>
      </c>
      <c r="H1575" s="2">
        <f>'Moving Avg'!G1575</f>
        <v>1.7666000000000011</v>
      </c>
      <c r="I1575" s="2">
        <f>'Moving Avg'!H1575</f>
        <v>1.933749999999999</v>
      </c>
      <c r="J1575" s="5" t="str">
        <f>OBV!F1575</f>
        <v>BULLISH</v>
      </c>
      <c r="K1575" s="5" t="str">
        <f>OBV!G1575</f>
        <v>NEUTRAL</v>
      </c>
      <c r="L1575" s="5" t="str">
        <f>OBV!H1575</f>
        <v>CONFIRMED BULLISH</v>
      </c>
      <c r="M1575" s="7">
        <f t="shared" si="240"/>
        <v>0</v>
      </c>
      <c r="N1575" s="7">
        <f t="shared" si="241"/>
        <v>45</v>
      </c>
      <c r="O1575" s="7">
        <f t="shared" si="242"/>
        <v>50</v>
      </c>
      <c r="P1575" s="7">
        <f t="shared" si="243"/>
        <v>83.5</v>
      </c>
      <c r="Q1575" s="8">
        <f t="shared" si="244"/>
        <v>35.774999999999999</v>
      </c>
      <c r="R1575" s="8">
        <f t="shared" si="245"/>
        <v>47.375</v>
      </c>
      <c r="S1575" s="8">
        <f t="shared" si="246"/>
        <v>56.825000000000003</v>
      </c>
      <c r="T1575" s="8">
        <f t="shared" si="247"/>
        <v>44.625</v>
      </c>
      <c r="U1575" s="7">
        <f t="shared" si="248"/>
        <v>46.658333333333339</v>
      </c>
      <c r="V1575" s="7">
        <f t="shared" si="249"/>
        <v>46.150000000000006</v>
      </c>
    </row>
    <row r="1576" spans="1:22" ht="13.5" x14ac:dyDescent="0.25">
      <c r="A1576" s="3">
        <f>RSI!A1576</f>
        <v>44992</v>
      </c>
      <c r="B1576" s="2">
        <f>RSI!B1576</f>
        <v>2.1800000000000002</v>
      </c>
      <c r="C1576" s="2">
        <f>RSI!I1576</f>
        <v>95.192915742908326</v>
      </c>
      <c r="D1576" s="2">
        <f>MACD!E1576</f>
        <v>-0.11758739868907142</v>
      </c>
      <c r="E1576" s="2">
        <f>MACD!F1576</f>
        <v>-0.11490056002146533</v>
      </c>
      <c r="F1576" s="2">
        <f>'Moving Avg'!D1576</f>
        <v>2.1559999999999997</v>
      </c>
      <c r="G1576" s="2">
        <f>'Moving Avg'!F1576</f>
        <v>1.9580000000000002</v>
      </c>
      <c r="H1576" s="2">
        <f>'Moving Avg'!G1576</f>
        <v>1.7760000000000011</v>
      </c>
      <c r="I1576" s="2">
        <f>'Moving Avg'!H1576</f>
        <v>1.9335999999999987</v>
      </c>
      <c r="J1576" s="5" t="str">
        <f>OBV!F1576</f>
        <v>BULLISH</v>
      </c>
      <c r="K1576" s="5" t="str">
        <f>OBV!G1576</f>
        <v>NEUTRAL</v>
      </c>
      <c r="L1576" s="5" t="str">
        <f>OBV!H1576</f>
        <v>CONFIRMED BULLISH</v>
      </c>
      <c r="M1576" s="7">
        <f t="shared" si="240"/>
        <v>0</v>
      </c>
      <c r="N1576" s="7">
        <f t="shared" si="241"/>
        <v>45</v>
      </c>
      <c r="O1576" s="7">
        <f t="shared" si="242"/>
        <v>50</v>
      </c>
      <c r="P1576" s="7">
        <f t="shared" si="243"/>
        <v>83.5</v>
      </c>
      <c r="Q1576" s="8">
        <f t="shared" si="244"/>
        <v>35.774999999999999</v>
      </c>
      <c r="R1576" s="8">
        <f t="shared" si="245"/>
        <v>47.375</v>
      </c>
      <c r="S1576" s="8">
        <f t="shared" si="246"/>
        <v>56.825000000000003</v>
      </c>
      <c r="T1576" s="8">
        <f t="shared" si="247"/>
        <v>44.625</v>
      </c>
      <c r="U1576" s="7">
        <f t="shared" si="248"/>
        <v>46.658333333333339</v>
      </c>
      <c r="V1576" s="7">
        <f t="shared" si="249"/>
        <v>46.150000000000006</v>
      </c>
    </row>
    <row r="1577" spans="1:22" ht="13.5" x14ac:dyDescent="0.25">
      <c r="A1577" s="3">
        <f>RSI!A1577</f>
        <v>44993</v>
      </c>
      <c r="B1577" s="2">
        <f>RSI!B1577</f>
        <v>2.1800000000000002</v>
      </c>
      <c r="C1577" s="2">
        <f>RSI!I1577</f>
        <v>95.192915742908326</v>
      </c>
      <c r="D1577" s="2">
        <f>MACD!E1577</f>
        <v>-0.10427084825683264</v>
      </c>
      <c r="E1577" s="2">
        <f>MACD!F1577</f>
        <v>-0.1127746176685388</v>
      </c>
      <c r="F1577" s="2">
        <f>'Moving Avg'!D1577</f>
        <v>2.1680000000000001</v>
      </c>
      <c r="G1577" s="2">
        <f>'Moving Avg'!F1577</f>
        <v>1.9820000000000004</v>
      </c>
      <c r="H1577" s="2">
        <f>'Moving Avg'!G1577</f>
        <v>1.785400000000001</v>
      </c>
      <c r="I1577" s="2">
        <f>'Moving Avg'!H1577</f>
        <v>1.9334499999999986</v>
      </c>
      <c r="J1577" s="5" t="str">
        <f>OBV!F1577</f>
        <v>BULLISH</v>
      </c>
      <c r="K1577" s="5" t="str">
        <f>OBV!G1577</f>
        <v>NEUTRAL</v>
      </c>
      <c r="L1577" s="5" t="str">
        <f>OBV!H1577</f>
        <v>CONFIRMED BULLISH</v>
      </c>
      <c r="M1577" s="7">
        <f t="shared" si="240"/>
        <v>0</v>
      </c>
      <c r="N1577" s="7">
        <f t="shared" si="241"/>
        <v>0</v>
      </c>
      <c r="O1577" s="7">
        <f t="shared" si="242"/>
        <v>50</v>
      </c>
      <c r="P1577" s="7">
        <f t="shared" si="243"/>
        <v>83.5</v>
      </c>
      <c r="Q1577" s="8">
        <f t="shared" si="244"/>
        <v>20.024999999999999</v>
      </c>
      <c r="R1577" s="8">
        <f t="shared" si="245"/>
        <v>38.375</v>
      </c>
      <c r="S1577" s="8">
        <f t="shared" si="246"/>
        <v>50.075000000000003</v>
      </c>
      <c r="T1577" s="8">
        <f t="shared" si="247"/>
        <v>33.375</v>
      </c>
      <c r="U1577" s="7">
        <f t="shared" si="248"/>
        <v>36.158333333333331</v>
      </c>
      <c r="V1577" s="7">
        <f t="shared" si="249"/>
        <v>35.462499999999999</v>
      </c>
    </row>
    <row r="1578" spans="1:22" ht="13.5" x14ac:dyDescent="0.25">
      <c r="A1578" s="3">
        <f>RSI!A1578</f>
        <v>44994</v>
      </c>
      <c r="B1578" s="2">
        <f>RSI!B1578</f>
        <v>2.15</v>
      </c>
      <c r="C1578" s="2">
        <f>RSI!I1578</f>
        <v>84.684607143588508</v>
      </c>
      <c r="D1578" s="2">
        <f>MACD!E1578</f>
        <v>-9.2136561185912402E-2</v>
      </c>
      <c r="E1578" s="2">
        <f>MACD!F1578</f>
        <v>-0.10864700637201354</v>
      </c>
      <c r="F1578" s="2">
        <f>'Moving Avg'!D1578</f>
        <v>2.1740000000000004</v>
      </c>
      <c r="G1578" s="2">
        <f>'Moving Avg'!F1578</f>
        <v>2.0045000000000006</v>
      </c>
      <c r="H1578" s="2">
        <f>'Moving Avg'!G1578</f>
        <v>1.7942000000000013</v>
      </c>
      <c r="I1578" s="2">
        <f>'Moving Avg'!H1578</f>
        <v>1.9331499999999984</v>
      </c>
      <c r="J1578" s="5" t="str">
        <f>OBV!F1578</f>
        <v>BEARISH</v>
      </c>
      <c r="K1578" s="5" t="str">
        <f>OBV!G1578</f>
        <v>STRONG</v>
      </c>
      <c r="L1578" s="5" t="str">
        <f>OBV!H1578</f>
        <v>BEARISH DIVERGENCE</v>
      </c>
      <c r="M1578" s="7">
        <f t="shared" si="240"/>
        <v>0</v>
      </c>
      <c r="N1578" s="7">
        <f t="shared" si="241"/>
        <v>0</v>
      </c>
      <c r="O1578" s="7">
        <f t="shared" si="242"/>
        <v>50</v>
      </c>
      <c r="P1578" s="7">
        <f t="shared" si="243"/>
        <v>33</v>
      </c>
      <c r="Q1578" s="8">
        <f t="shared" si="244"/>
        <v>12.45</v>
      </c>
      <c r="R1578" s="8">
        <f t="shared" si="245"/>
        <v>25.75</v>
      </c>
      <c r="S1578" s="8">
        <f t="shared" si="246"/>
        <v>27.35</v>
      </c>
      <c r="T1578" s="8">
        <f t="shared" si="247"/>
        <v>20.75</v>
      </c>
      <c r="U1578" s="7">
        <f t="shared" si="248"/>
        <v>21.850000000000005</v>
      </c>
      <c r="V1578" s="7">
        <f t="shared" si="249"/>
        <v>21.575000000000003</v>
      </c>
    </row>
    <row r="1579" spans="1:22" ht="13.5" x14ac:dyDescent="0.25">
      <c r="A1579" s="3">
        <f>RSI!A1579</f>
        <v>44995</v>
      </c>
      <c r="B1579" s="2">
        <f>RSI!B1579</f>
        <v>2.15</v>
      </c>
      <c r="C1579" s="2">
        <f>RSI!I1579</f>
        <v>84.684607143588508</v>
      </c>
      <c r="D1579" s="2">
        <f>MACD!E1579</f>
        <v>-8.2947173182360334E-2</v>
      </c>
      <c r="E1579" s="2">
        <f>MACD!F1579</f>
        <v>-0.1035070397340829</v>
      </c>
      <c r="F1579" s="2">
        <f>'Moving Avg'!D1579</f>
        <v>2.1680000000000001</v>
      </c>
      <c r="G1579" s="2">
        <f>'Moving Avg'!F1579</f>
        <v>2.0235000000000003</v>
      </c>
      <c r="H1579" s="2">
        <f>'Moving Avg'!G1579</f>
        <v>1.8030000000000015</v>
      </c>
      <c r="I1579" s="2">
        <f>'Moving Avg'!H1579</f>
        <v>1.932849999999998</v>
      </c>
      <c r="J1579" s="5" t="str">
        <f>OBV!F1579</f>
        <v>BEARISH</v>
      </c>
      <c r="K1579" s="5" t="str">
        <f>OBV!G1579</f>
        <v>STRONG</v>
      </c>
      <c r="L1579" s="5" t="str">
        <f>OBV!H1579</f>
        <v>CONFIRMED BEARISH</v>
      </c>
      <c r="M1579" s="7">
        <f t="shared" si="240"/>
        <v>0</v>
      </c>
      <c r="N1579" s="7">
        <f t="shared" si="241"/>
        <v>0</v>
      </c>
      <c r="O1579" s="7">
        <f t="shared" si="242"/>
        <v>50</v>
      </c>
      <c r="P1579" s="7">
        <f t="shared" si="243"/>
        <v>33</v>
      </c>
      <c r="Q1579" s="8">
        <f t="shared" si="244"/>
        <v>12.45</v>
      </c>
      <c r="R1579" s="8">
        <f t="shared" si="245"/>
        <v>25.75</v>
      </c>
      <c r="S1579" s="8">
        <f t="shared" si="246"/>
        <v>27.35</v>
      </c>
      <c r="T1579" s="8">
        <f t="shared" si="247"/>
        <v>20.75</v>
      </c>
      <c r="U1579" s="7">
        <f t="shared" si="248"/>
        <v>21.850000000000005</v>
      </c>
      <c r="V1579" s="7">
        <f t="shared" si="249"/>
        <v>21.575000000000003</v>
      </c>
    </row>
    <row r="1580" spans="1:22" ht="13.5" x14ac:dyDescent="0.25">
      <c r="A1580" s="3">
        <f>RSI!A1580</f>
        <v>44998</v>
      </c>
      <c r="B1580" s="2">
        <f>RSI!B1580</f>
        <v>2.15</v>
      </c>
      <c r="C1580" s="2">
        <f>RSI!I1580</f>
        <v>84.684607143588508</v>
      </c>
      <c r="D1580" s="2">
        <f>MACD!E1580</f>
        <v>-7.6169764653282623E-2</v>
      </c>
      <c r="E1580" s="2">
        <f>MACD!F1580</f>
        <v>-9.8039584717922845E-2</v>
      </c>
      <c r="F1580" s="2">
        <f>'Moving Avg'!D1580</f>
        <v>2.1619999999999999</v>
      </c>
      <c r="G1580" s="2">
        <f>'Moving Avg'!F1580</f>
        <v>2.0425</v>
      </c>
      <c r="H1580" s="2">
        <f>'Moving Avg'!G1580</f>
        <v>1.8132000000000017</v>
      </c>
      <c r="I1580" s="2">
        <f>'Moving Avg'!H1580</f>
        <v>1.932549999999998</v>
      </c>
      <c r="J1580" s="5" t="str">
        <f>OBV!F1580</f>
        <v>BEARISH</v>
      </c>
      <c r="K1580" s="5" t="str">
        <f>OBV!G1580</f>
        <v>STRONG</v>
      </c>
      <c r="L1580" s="5" t="str">
        <f>OBV!H1580</f>
        <v>CONFIRMED BEARISH</v>
      </c>
      <c r="M1580" s="7">
        <f t="shared" si="240"/>
        <v>0</v>
      </c>
      <c r="N1580" s="7">
        <f t="shared" si="241"/>
        <v>0</v>
      </c>
      <c r="O1580" s="7">
        <f t="shared" si="242"/>
        <v>50</v>
      </c>
      <c r="P1580" s="7">
        <f t="shared" si="243"/>
        <v>33</v>
      </c>
      <c r="Q1580" s="8">
        <f t="shared" si="244"/>
        <v>12.45</v>
      </c>
      <c r="R1580" s="8">
        <f t="shared" si="245"/>
        <v>25.75</v>
      </c>
      <c r="S1580" s="8">
        <f t="shared" si="246"/>
        <v>27.35</v>
      </c>
      <c r="T1580" s="8">
        <f t="shared" si="247"/>
        <v>20.75</v>
      </c>
      <c r="U1580" s="7">
        <f t="shared" si="248"/>
        <v>21.850000000000005</v>
      </c>
      <c r="V1580" s="7">
        <f t="shared" si="249"/>
        <v>21.575000000000003</v>
      </c>
    </row>
    <row r="1581" spans="1:22" ht="13.5" x14ac:dyDescent="0.25">
      <c r="A1581" s="3">
        <f>RSI!A1581</f>
        <v>44999</v>
      </c>
      <c r="B1581" s="2">
        <f>RSI!B1581</f>
        <v>2.15</v>
      </c>
      <c r="C1581" s="2">
        <f>RSI!I1581</f>
        <v>84.684607143588508</v>
      </c>
      <c r="D1581" s="2">
        <f>MACD!E1581</f>
        <v>-7.1359319057529458E-2</v>
      </c>
      <c r="E1581" s="2">
        <f>MACD!F1581</f>
        <v>-9.2703531585844184E-2</v>
      </c>
      <c r="F1581" s="2">
        <f>'Moving Avg'!D1581</f>
        <v>2.1560000000000001</v>
      </c>
      <c r="G1581" s="2">
        <f>'Moving Avg'!F1581</f>
        <v>2.0614999999999997</v>
      </c>
      <c r="H1581" s="2">
        <f>'Moving Avg'!G1581</f>
        <v>1.8240000000000014</v>
      </c>
      <c r="I1581" s="2">
        <f>'Moving Avg'!H1581</f>
        <v>1.9322499999999976</v>
      </c>
      <c r="J1581" s="5" t="str">
        <f>OBV!F1581</f>
        <v>BEARISH</v>
      </c>
      <c r="K1581" s="5" t="str">
        <f>OBV!G1581</f>
        <v>STRONG</v>
      </c>
      <c r="L1581" s="5" t="str">
        <f>OBV!H1581</f>
        <v>CONFIRMED BEARISH</v>
      </c>
      <c r="M1581" s="7">
        <f t="shared" si="240"/>
        <v>0</v>
      </c>
      <c r="N1581" s="7">
        <f t="shared" si="241"/>
        <v>0</v>
      </c>
      <c r="O1581" s="7">
        <f t="shared" si="242"/>
        <v>50</v>
      </c>
      <c r="P1581" s="7">
        <f t="shared" si="243"/>
        <v>33</v>
      </c>
      <c r="Q1581" s="8">
        <f t="shared" si="244"/>
        <v>12.45</v>
      </c>
      <c r="R1581" s="8">
        <f t="shared" si="245"/>
        <v>25.75</v>
      </c>
      <c r="S1581" s="8">
        <f t="shared" si="246"/>
        <v>27.35</v>
      </c>
      <c r="T1581" s="8">
        <f t="shared" si="247"/>
        <v>20.75</v>
      </c>
      <c r="U1581" s="7">
        <f t="shared" si="248"/>
        <v>21.850000000000005</v>
      </c>
      <c r="V1581" s="7">
        <f t="shared" si="249"/>
        <v>21.575000000000003</v>
      </c>
    </row>
    <row r="1582" spans="1:22" ht="13.5" x14ac:dyDescent="0.25">
      <c r="A1582" s="3">
        <f>RSI!A1582</f>
        <v>45000</v>
      </c>
      <c r="B1582" s="2">
        <f>RSI!B1582</f>
        <v>2.15</v>
      </c>
      <c r="C1582" s="2">
        <f>RSI!I1582</f>
        <v>84.684607143588508</v>
      </c>
      <c r="D1582" s="2">
        <f>MACD!E1582</f>
        <v>-5.4298607333705284E-2</v>
      </c>
      <c r="E1582" s="2">
        <f>MACD!F1582</f>
        <v>-8.5022546735416399E-2</v>
      </c>
      <c r="F1582" s="2">
        <f>'Moving Avg'!D1582</f>
        <v>2.15</v>
      </c>
      <c r="G1582" s="2">
        <f>'Moving Avg'!F1582</f>
        <v>2.0779999999999998</v>
      </c>
      <c r="H1582" s="2">
        <f>'Moving Avg'!G1582</f>
        <v>1.8362000000000018</v>
      </c>
      <c r="I1582" s="2">
        <f>'Moving Avg'!H1582</f>
        <v>1.9319499999999974</v>
      </c>
      <c r="J1582" s="5" t="str">
        <f>OBV!F1582</f>
        <v>BEARISH</v>
      </c>
      <c r="K1582" s="5" t="str">
        <f>OBV!G1582</f>
        <v>STRONG</v>
      </c>
      <c r="L1582" s="5" t="str">
        <f>OBV!H1582</f>
        <v>CONFIRMED BEARISH</v>
      </c>
      <c r="M1582" s="7">
        <f t="shared" si="240"/>
        <v>0</v>
      </c>
      <c r="N1582" s="7">
        <f t="shared" si="241"/>
        <v>0</v>
      </c>
      <c r="O1582" s="7">
        <f t="shared" si="242"/>
        <v>50</v>
      </c>
      <c r="P1582" s="7">
        <f t="shared" si="243"/>
        <v>33</v>
      </c>
      <c r="Q1582" s="8">
        <f t="shared" si="244"/>
        <v>12.45</v>
      </c>
      <c r="R1582" s="8">
        <f t="shared" si="245"/>
        <v>25.75</v>
      </c>
      <c r="S1582" s="8">
        <f t="shared" si="246"/>
        <v>27.35</v>
      </c>
      <c r="T1582" s="8">
        <f t="shared" si="247"/>
        <v>20.75</v>
      </c>
      <c r="U1582" s="7">
        <f t="shared" si="248"/>
        <v>21.850000000000005</v>
      </c>
      <c r="V1582" s="7">
        <f t="shared" si="249"/>
        <v>21.575000000000003</v>
      </c>
    </row>
    <row r="1583" spans="1:22" ht="13.5" x14ac:dyDescent="0.25">
      <c r="A1583" s="3">
        <f>RSI!A1583</f>
        <v>45001</v>
      </c>
      <c r="B1583" s="2">
        <f>RSI!B1583</f>
        <v>2.15</v>
      </c>
      <c r="C1583" s="2">
        <f>RSI!I1583</f>
        <v>84.684607143588508</v>
      </c>
      <c r="D1583" s="2">
        <f>MACD!E1583</f>
        <v>-4.0655045643145593E-2</v>
      </c>
      <c r="E1583" s="2">
        <f>MACD!F1583</f>
        <v>-7.6149046516962235E-2</v>
      </c>
      <c r="F1583" s="2">
        <f>'Moving Avg'!D1583</f>
        <v>2.15</v>
      </c>
      <c r="G1583" s="2">
        <f>'Moving Avg'!F1583</f>
        <v>2.0919999999999996</v>
      </c>
      <c r="H1583" s="2">
        <f>'Moving Avg'!G1583</f>
        <v>1.8490000000000018</v>
      </c>
      <c r="I1583" s="2">
        <f>'Moving Avg'!H1583</f>
        <v>1.9316499999999976</v>
      </c>
      <c r="J1583" s="5" t="str">
        <f>OBV!F1583</f>
        <v>NEUTRAL</v>
      </c>
      <c r="K1583" s="5" t="str">
        <f>OBV!G1583</f>
        <v>NEUTRAL</v>
      </c>
      <c r="L1583" s="5" t="str">
        <f>OBV!H1583</f>
        <v>NEUTRAL</v>
      </c>
      <c r="M1583" s="7">
        <f t="shared" si="240"/>
        <v>0</v>
      </c>
      <c r="N1583" s="7">
        <f t="shared" si="241"/>
        <v>0</v>
      </c>
      <c r="O1583" s="7">
        <f t="shared" si="242"/>
        <v>50</v>
      </c>
      <c r="P1583" s="7">
        <f t="shared" si="243"/>
        <v>33</v>
      </c>
      <c r="Q1583" s="8">
        <f t="shared" si="244"/>
        <v>12.45</v>
      </c>
      <c r="R1583" s="8">
        <f t="shared" si="245"/>
        <v>25.75</v>
      </c>
      <c r="S1583" s="8">
        <f t="shared" si="246"/>
        <v>27.35</v>
      </c>
      <c r="T1583" s="8">
        <f t="shared" si="247"/>
        <v>20.75</v>
      </c>
      <c r="U1583" s="7">
        <f t="shared" si="248"/>
        <v>21.850000000000005</v>
      </c>
      <c r="V1583" s="7">
        <f t="shared" si="249"/>
        <v>21.575000000000003</v>
      </c>
    </row>
    <row r="1584" spans="1:22" ht="13.5" x14ac:dyDescent="0.25">
      <c r="A1584" s="3">
        <f>RSI!A1584</f>
        <v>45002</v>
      </c>
      <c r="B1584" s="2">
        <f>RSI!B1584</f>
        <v>2.15</v>
      </c>
      <c r="C1584" s="2">
        <f>RSI!I1584</f>
        <v>84.684607143588508</v>
      </c>
      <c r="D1584" s="2">
        <f>MACD!E1584</f>
        <v>-2.0613451205890421E-2</v>
      </c>
      <c r="E1584" s="2">
        <f>MACD!F1584</f>
        <v>-6.5041927454747878E-2</v>
      </c>
      <c r="F1584" s="2">
        <f>'Moving Avg'!D1584</f>
        <v>2.15</v>
      </c>
      <c r="G1584" s="2">
        <f>'Moving Avg'!F1584</f>
        <v>2.1039999999999996</v>
      </c>
      <c r="H1584" s="2">
        <f>'Moving Avg'!G1584</f>
        <v>1.8620000000000019</v>
      </c>
      <c r="I1584" s="2">
        <f>'Moving Avg'!H1584</f>
        <v>1.9314499999999974</v>
      </c>
      <c r="J1584" s="5" t="str">
        <f>OBV!F1584</f>
        <v>NEUTRAL</v>
      </c>
      <c r="K1584" s="5" t="str">
        <f>OBV!G1584</f>
        <v>NEUTRAL</v>
      </c>
      <c r="L1584" s="5" t="str">
        <f>OBV!H1584</f>
        <v>NEUTRAL</v>
      </c>
      <c r="M1584" s="7">
        <f t="shared" si="240"/>
        <v>0</v>
      </c>
      <c r="N1584" s="7">
        <f t="shared" si="241"/>
        <v>0</v>
      </c>
      <c r="O1584" s="7">
        <f t="shared" si="242"/>
        <v>50</v>
      </c>
      <c r="P1584" s="7">
        <f t="shared" si="243"/>
        <v>33</v>
      </c>
      <c r="Q1584" s="8">
        <f t="shared" si="244"/>
        <v>12.45</v>
      </c>
      <c r="R1584" s="8">
        <f t="shared" si="245"/>
        <v>25.75</v>
      </c>
      <c r="S1584" s="8">
        <f t="shared" si="246"/>
        <v>27.35</v>
      </c>
      <c r="T1584" s="8">
        <f t="shared" si="247"/>
        <v>20.75</v>
      </c>
      <c r="U1584" s="7">
        <f t="shared" si="248"/>
        <v>21.850000000000005</v>
      </c>
      <c r="V1584" s="7">
        <f t="shared" si="249"/>
        <v>21.575000000000003</v>
      </c>
    </row>
    <row r="1585" spans="1:22" ht="13.5" x14ac:dyDescent="0.25">
      <c r="A1585" s="3">
        <f>RSI!A1585</f>
        <v>45006</v>
      </c>
      <c r="B1585" s="2">
        <f>RSI!B1585</f>
        <v>2.15</v>
      </c>
      <c r="C1585" s="2">
        <f>RSI!I1585</f>
        <v>84.684607143588508</v>
      </c>
      <c r="D1585" s="2">
        <f>MACD!E1585</f>
        <v>-4.3345558353240499E-3</v>
      </c>
      <c r="E1585" s="2">
        <f>MACD!F1585</f>
        <v>-5.2900453130863119E-2</v>
      </c>
      <c r="F1585" s="2">
        <f>'Moving Avg'!D1585</f>
        <v>2.15</v>
      </c>
      <c r="G1585" s="2">
        <f>'Moving Avg'!F1585</f>
        <v>2.1134999999999993</v>
      </c>
      <c r="H1585" s="2">
        <f>'Moving Avg'!G1585</f>
        <v>1.8750000000000018</v>
      </c>
      <c r="I1585" s="2">
        <f>'Moving Avg'!H1585</f>
        <v>1.9312499999999975</v>
      </c>
      <c r="J1585" s="5" t="str">
        <f>OBV!F1585</f>
        <v>NEUTRAL</v>
      </c>
      <c r="K1585" s="5" t="str">
        <f>OBV!G1585</f>
        <v>NEUTRAL</v>
      </c>
      <c r="L1585" s="5" t="str">
        <f>OBV!H1585</f>
        <v>NEUTRAL</v>
      </c>
      <c r="M1585" s="7">
        <f t="shared" si="240"/>
        <v>0</v>
      </c>
      <c r="N1585" s="7">
        <f t="shared" si="241"/>
        <v>0</v>
      </c>
      <c r="O1585" s="7">
        <f t="shared" si="242"/>
        <v>50</v>
      </c>
      <c r="P1585" s="7">
        <f t="shared" si="243"/>
        <v>33</v>
      </c>
      <c r="Q1585" s="8">
        <f t="shared" si="244"/>
        <v>12.45</v>
      </c>
      <c r="R1585" s="8">
        <f t="shared" si="245"/>
        <v>25.75</v>
      </c>
      <c r="S1585" s="8">
        <f t="shared" si="246"/>
        <v>27.35</v>
      </c>
      <c r="T1585" s="8">
        <f t="shared" si="247"/>
        <v>20.75</v>
      </c>
      <c r="U1585" s="7">
        <f t="shared" si="248"/>
        <v>21.850000000000005</v>
      </c>
      <c r="V1585" s="7">
        <f t="shared" si="249"/>
        <v>21.575000000000003</v>
      </c>
    </row>
    <row r="1586" spans="1:22" ht="13.5" x14ac:dyDescent="0.25">
      <c r="A1586" s="3">
        <f>RSI!A1586</f>
        <v>45007</v>
      </c>
      <c r="B1586" s="2">
        <f>RSI!B1586</f>
        <v>2.15</v>
      </c>
      <c r="C1586" s="2">
        <f>RSI!I1586</f>
        <v>84.684607143588508</v>
      </c>
      <c r="D1586" s="2">
        <f>MACD!E1586</f>
        <v>8.8108414588270456E-3</v>
      </c>
      <c r="E1586" s="2">
        <f>MACD!F1586</f>
        <v>-4.0558194212925086E-2</v>
      </c>
      <c r="F1586" s="2">
        <f>'Moving Avg'!D1586</f>
        <v>2.15</v>
      </c>
      <c r="G1586" s="2">
        <f>'Moving Avg'!F1586</f>
        <v>2.1229999999999993</v>
      </c>
      <c r="H1586" s="2">
        <f>'Moving Avg'!G1586</f>
        <v>1.8880000000000021</v>
      </c>
      <c r="I1586" s="2">
        <f>'Moving Avg'!H1586</f>
        <v>1.9310499999999977</v>
      </c>
      <c r="J1586" s="5" t="str">
        <f>OBV!F1586</f>
        <v>NEUTRAL</v>
      </c>
      <c r="K1586" s="5" t="str">
        <f>OBV!G1586</f>
        <v>NEUTRAL</v>
      </c>
      <c r="L1586" s="5" t="str">
        <f>OBV!H1586</f>
        <v>NEUTRAL</v>
      </c>
      <c r="M1586" s="7">
        <f t="shared" si="240"/>
        <v>0</v>
      </c>
      <c r="N1586" s="7">
        <f t="shared" si="241"/>
        <v>0</v>
      </c>
      <c r="O1586" s="7">
        <f t="shared" si="242"/>
        <v>50</v>
      </c>
      <c r="P1586" s="7">
        <f t="shared" si="243"/>
        <v>33</v>
      </c>
      <c r="Q1586" s="8">
        <f t="shared" si="244"/>
        <v>12.45</v>
      </c>
      <c r="R1586" s="8">
        <f t="shared" si="245"/>
        <v>25.75</v>
      </c>
      <c r="S1586" s="8">
        <f t="shared" si="246"/>
        <v>27.35</v>
      </c>
      <c r="T1586" s="8">
        <f t="shared" si="247"/>
        <v>20.75</v>
      </c>
      <c r="U1586" s="7">
        <f t="shared" si="248"/>
        <v>21.850000000000005</v>
      </c>
      <c r="V1586" s="7">
        <f t="shared" si="249"/>
        <v>21.575000000000003</v>
      </c>
    </row>
    <row r="1587" spans="1:22" ht="13.5" x14ac:dyDescent="0.25">
      <c r="A1587" s="3">
        <f>RSI!A1587</f>
        <v>45008</v>
      </c>
      <c r="B1587" s="2">
        <f>RSI!B1587</f>
        <v>2.15</v>
      </c>
      <c r="C1587" s="2">
        <f>RSI!I1587</f>
        <v>84.684607143588508</v>
      </c>
      <c r="D1587" s="2">
        <f>MACD!E1587</f>
        <v>1.9351413795169581E-2</v>
      </c>
      <c r="E1587" s="2">
        <f>MACD!F1587</f>
        <v>-2.8576272611306158E-2</v>
      </c>
      <c r="F1587" s="2">
        <f>'Moving Avg'!D1587</f>
        <v>2.15</v>
      </c>
      <c r="G1587" s="2">
        <f>'Moving Avg'!F1587</f>
        <v>2.1289999999999991</v>
      </c>
      <c r="H1587" s="2">
        <f>'Moving Avg'!G1587</f>
        <v>1.8998000000000019</v>
      </c>
      <c r="I1587" s="2">
        <f>'Moving Avg'!H1587</f>
        <v>1.9308499999999975</v>
      </c>
      <c r="J1587" s="5" t="str">
        <f>OBV!F1587</f>
        <v>NEUTRAL</v>
      </c>
      <c r="K1587" s="5" t="str">
        <f>OBV!G1587</f>
        <v>NEUTRAL</v>
      </c>
      <c r="L1587" s="5" t="str">
        <f>OBV!H1587</f>
        <v>NEUTRAL</v>
      </c>
      <c r="M1587" s="7">
        <f t="shared" si="240"/>
        <v>0</v>
      </c>
      <c r="N1587" s="7">
        <f t="shared" si="241"/>
        <v>0</v>
      </c>
      <c r="O1587" s="7">
        <f t="shared" si="242"/>
        <v>50</v>
      </c>
      <c r="P1587" s="7">
        <f t="shared" si="243"/>
        <v>33</v>
      </c>
      <c r="Q1587" s="8">
        <f t="shared" si="244"/>
        <v>12.45</v>
      </c>
      <c r="R1587" s="8">
        <f t="shared" si="245"/>
        <v>25.75</v>
      </c>
      <c r="S1587" s="8">
        <f t="shared" si="246"/>
        <v>27.35</v>
      </c>
      <c r="T1587" s="8">
        <f t="shared" si="247"/>
        <v>20.75</v>
      </c>
      <c r="U1587" s="7">
        <f t="shared" si="248"/>
        <v>21.850000000000005</v>
      </c>
      <c r="V1587" s="7">
        <f t="shared" si="249"/>
        <v>21.575000000000003</v>
      </c>
    </row>
    <row r="1588" spans="1:22" ht="13.5" x14ac:dyDescent="0.25">
      <c r="A1588" s="3">
        <f>RSI!A1588</f>
        <v>45009</v>
      </c>
      <c r="B1588" s="2">
        <f>RSI!B1588</f>
        <v>2.15</v>
      </c>
      <c r="C1588" s="2">
        <f>RSI!I1588</f>
        <v>84.684607143588508</v>
      </c>
      <c r="D1588" s="2">
        <f>MACD!E1588</f>
        <v>2.311566375902574E-2</v>
      </c>
      <c r="E1588" s="2">
        <f>MACD!F1588</f>
        <v>-1.823788533723978E-2</v>
      </c>
      <c r="F1588" s="2">
        <f>'Moving Avg'!D1588</f>
        <v>2.15</v>
      </c>
      <c r="G1588" s="2">
        <f>'Moving Avg'!F1588</f>
        <v>2.1349999999999993</v>
      </c>
      <c r="H1588" s="2">
        <f>'Moving Avg'!G1588</f>
        <v>1.9102000000000019</v>
      </c>
      <c r="I1588" s="2">
        <f>'Moving Avg'!H1588</f>
        <v>1.9306499999999973</v>
      </c>
      <c r="J1588" s="5" t="str">
        <f>OBV!F1588</f>
        <v>NEUTRAL</v>
      </c>
      <c r="K1588" s="5" t="str">
        <f>OBV!G1588</f>
        <v>NEUTRAL</v>
      </c>
      <c r="L1588" s="5" t="str">
        <f>OBV!H1588</f>
        <v>NEUTRAL</v>
      </c>
      <c r="M1588" s="7">
        <f t="shared" si="240"/>
        <v>0</v>
      </c>
      <c r="N1588" s="7">
        <f t="shared" si="241"/>
        <v>0</v>
      </c>
      <c r="O1588" s="7">
        <f t="shared" si="242"/>
        <v>50</v>
      </c>
      <c r="P1588" s="7">
        <f t="shared" si="243"/>
        <v>33</v>
      </c>
      <c r="Q1588" s="8">
        <f t="shared" si="244"/>
        <v>12.45</v>
      </c>
      <c r="R1588" s="8">
        <f t="shared" si="245"/>
        <v>25.75</v>
      </c>
      <c r="S1588" s="8">
        <f t="shared" si="246"/>
        <v>27.35</v>
      </c>
      <c r="T1588" s="8">
        <f t="shared" si="247"/>
        <v>20.75</v>
      </c>
      <c r="U1588" s="7">
        <f t="shared" si="248"/>
        <v>21.850000000000005</v>
      </c>
      <c r="V1588" s="7">
        <f t="shared" si="249"/>
        <v>21.575000000000003</v>
      </c>
    </row>
    <row r="1589" spans="1:22" ht="13.5" x14ac:dyDescent="0.25">
      <c r="A1589" s="3">
        <f>RSI!A1589</f>
        <v>45012</v>
      </c>
      <c r="B1589" s="2">
        <f>RSI!B1589</f>
        <v>2.15</v>
      </c>
      <c r="C1589" s="2">
        <f>RSI!I1589</f>
        <v>84.684607143588494</v>
      </c>
      <c r="D1589" s="2">
        <f>MACD!E1589</f>
        <v>2.5801436081032136E-2</v>
      </c>
      <c r="E1589" s="2">
        <f>MACD!F1589</f>
        <v>-9.4300210535853968E-3</v>
      </c>
      <c r="F1589" s="2">
        <f>'Moving Avg'!D1589</f>
        <v>2.15</v>
      </c>
      <c r="G1589" s="2">
        <f>'Moving Avg'!F1589</f>
        <v>2.1409999999999991</v>
      </c>
      <c r="H1589" s="2">
        <f>'Moving Avg'!G1589</f>
        <v>1.9206000000000016</v>
      </c>
      <c r="I1589" s="2">
        <f>'Moving Avg'!H1589</f>
        <v>1.9304499999999976</v>
      </c>
      <c r="J1589" s="5" t="str">
        <f>OBV!F1589</f>
        <v>NEUTRAL</v>
      </c>
      <c r="K1589" s="5" t="str">
        <f>OBV!G1589</f>
        <v>NEUTRAL</v>
      </c>
      <c r="L1589" s="5" t="str">
        <f>OBV!H1589</f>
        <v>NEUTRAL</v>
      </c>
      <c r="M1589" s="7">
        <f t="shared" si="240"/>
        <v>0</v>
      </c>
      <c r="N1589" s="7">
        <f t="shared" si="241"/>
        <v>0</v>
      </c>
      <c r="O1589" s="7">
        <f t="shared" si="242"/>
        <v>50</v>
      </c>
      <c r="P1589" s="7">
        <f t="shared" si="243"/>
        <v>33</v>
      </c>
      <c r="Q1589" s="8">
        <f t="shared" si="244"/>
        <v>12.45</v>
      </c>
      <c r="R1589" s="8">
        <f t="shared" si="245"/>
        <v>25.75</v>
      </c>
      <c r="S1589" s="8">
        <f t="shared" si="246"/>
        <v>27.35</v>
      </c>
      <c r="T1589" s="8">
        <f t="shared" si="247"/>
        <v>20.75</v>
      </c>
      <c r="U1589" s="7">
        <f t="shared" si="248"/>
        <v>21.850000000000005</v>
      </c>
      <c r="V1589" s="7">
        <f t="shared" si="249"/>
        <v>21.575000000000003</v>
      </c>
    </row>
    <row r="1590" spans="1:22" ht="13.5" x14ac:dyDescent="0.25">
      <c r="A1590" s="3">
        <f>RSI!A1590</f>
        <v>45013</v>
      </c>
      <c r="B1590" s="2">
        <f>RSI!B1590</f>
        <v>2.15</v>
      </c>
      <c r="C1590" s="2">
        <f>RSI!I1590</f>
        <v>84.684607143588494</v>
      </c>
      <c r="D1590" s="2">
        <f>MACD!E1590</f>
        <v>2.7611640195641218E-2</v>
      </c>
      <c r="E1590" s="2">
        <f>MACD!F1590</f>
        <v>-2.0216888037400734E-3</v>
      </c>
      <c r="F1590" s="2">
        <f>'Moving Avg'!D1590</f>
        <v>2.15</v>
      </c>
      <c r="G1590" s="2">
        <f>'Moving Avg'!F1590</f>
        <v>2.1469999999999994</v>
      </c>
      <c r="H1590" s="2">
        <f>'Moving Avg'!G1590</f>
        <v>1.9296000000000018</v>
      </c>
      <c r="I1590" s="2">
        <f>'Moving Avg'!H1590</f>
        <v>1.9301999999999973</v>
      </c>
      <c r="J1590" s="5" t="str">
        <f>OBV!F1590</f>
        <v>NEUTRAL</v>
      </c>
      <c r="K1590" s="5" t="str">
        <f>OBV!G1590</f>
        <v>NEUTRAL</v>
      </c>
      <c r="L1590" s="5" t="str">
        <f>OBV!H1590</f>
        <v>NEUTRAL</v>
      </c>
      <c r="M1590" s="7">
        <f t="shared" si="240"/>
        <v>0</v>
      </c>
      <c r="N1590" s="7">
        <f t="shared" si="241"/>
        <v>0</v>
      </c>
      <c r="O1590" s="7">
        <f t="shared" si="242"/>
        <v>50</v>
      </c>
      <c r="P1590" s="7">
        <f t="shared" si="243"/>
        <v>33</v>
      </c>
      <c r="Q1590" s="8">
        <f t="shared" si="244"/>
        <v>12.45</v>
      </c>
      <c r="R1590" s="8">
        <f t="shared" si="245"/>
        <v>25.75</v>
      </c>
      <c r="S1590" s="8">
        <f t="shared" si="246"/>
        <v>27.35</v>
      </c>
      <c r="T1590" s="8">
        <f t="shared" si="247"/>
        <v>20.75</v>
      </c>
      <c r="U1590" s="7">
        <f t="shared" si="248"/>
        <v>21.850000000000005</v>
      </c>
      <c r="V1590" s="7">
        <f t="shared" si="249"/>
        <v>21.575000000000003</v>
      </c>
    </row>
    <row r="1591" spans="1:22" ht="13.5" x14ac:dyDescent="0.25">
      <c r="A1591" s="3">
        <f>RSI!A1591</f>
        <v>45014</v>
      </c>
      <c r="B1591" s="2">
        <f>RSI!B1591</f>
        <v>2.15</v>
      </c>
      <c r="C1591" s="2">
        <f>RSI!I1591</f>
        <v>84.684607143588508</v>
      </c>
      <c r="D1591" s="2">
        <f>MACD!E1591</f>
        <v>2.8715228716253094E-2</v>
      </c>
      <c r="E1591" s="2">
        <f>MACD!F1591</f>
        <v>4.1256947002585604E-3</v>
      </c>
      <c r="F1591" s="2">
        <f>'Moving Avg'!D1591</f>
        <v>2.15</v>
      </c>
      <c r="G1591" s="2">
        <f>'Moving Avg'!F1591</f>
        <v>2.1529999999999991</v>
      </c>
      <c r="H1591" s="2">
        <f>'Moving Avg'!G1591</f>
        <v>1.9386000000000017</v>
      </c>
      <c r="I1591" s="2">
        <f>'Moving Avg'!H1591</f>
        <v>1.9299499999999974</v>
      </c>
      <c r="J1591" s="5" t="str">
        <f>OBV!F1591</f>
        <v>NEUTRAL</v>
      </c>
      <c r="K1591" s="5" t="str">
        <f>OBV!G1591</f>
        <v>NEUTRAL</v>
      </c>
      <c r="L1591" s="5" t="str">
        <f>OBV!H1591</f>
        <v>NEUTRAL</v>
      </c>
      <c r="M1591" s="7">
        <f t="shared" si="240"/>
        <v>0</v>
      </c>
      <c r="N1591" s="7">
        <f t="shared" si="241"/>
        <v>0</v>
      </c>
      <c r="O1591" s="7">
        <f t="shared" si="242"/>
        <v>50</v>
      </c>
      <c r="P1591" s="7">
        <f t="shared" si="243"/>
        <v>33</v>
      </c>
      <c r="Q1591" s="8">
        <f t="shared" si="244"/>
        <v>12.45</v>
      </c>
      <c r="R1591" s="8">
        <f t="shared" si="245"/>
        <v>25.75</v>
      </c>
      <c r="S1591" s="8">
        <f t="shared" si="246"/>
        <v>27.35</v>
      </c>
      <c r="T1591" s="8">
        <f t="shared" si="247"/>
        <v>20.75</v>
      </c>
      <c r="U1591" s="7">
        <f t="shared" si="248"/>
        <v>21.850000000000005</v>
      </c>
      <c r="V1591" s="7">
        <f t="shared" si="249"/>
        <v>21.575000000000003</v>
      </c>
    </row>
    <row r="1592" spans="1:22" ht="13.5" x14ac:dyDescent="0.25">
      <c r="A1592" s="3">
        <f>RSI!A1592</f>
        <v>45015</v>
      </c>
      <c r="B1592" s="2">
        <f>RSI!B1592</f>
        <v>2.15</v>
      </c>
      <c r="C1592" s="2">
        <f>RSI!I1592</f>
        <v>84.684607143588494</v>
      </c>
      <c r="D1592" s="2">
        <f>MACD!E1592</f>
        <v>2.9252624523385062E-2</v>
      </c>
      <c r="E1592" s="2">
        <f>MACD!F1592</f>
        <v>9.1510806648838622E-3</v>
      </c>
      <c r="F1592" s="2">
        <f>'Moving Avg'!D1592</f>
        <v>2.15</v>
      </c>
      <c r="G1592" s="2">
        <f>'Moving Avg'!F1592</f>
        <v>2.1544999999999992</v>
      </c>
      <c r="H1592" s="2">
        <f>'Moving Avg'!G1592</f>
        <v>1.9476000000000016</v>
      </c>
      <c r="I1592" s="2">
        <f>'Moving Avg'!H1592</f>
        <v>1.9297999999999973</v>
      </c>
      <c r="J1592" s="5" t="str">
        <f>OBV!F1592</f>
        <v>NEUTRAL</v>
      </c>
      <c r="K1592" s="5" t="str">
        <f>OBV!G1592</f>
        <v>NEUTRAL</v>
      </c>
      <c r="L1592" s="5" t="str">
        <f>OBV!H1592</f>
        <v>NEUTRAL</v>
      </c>
      <c r="M1592" s="7">
        <f t="shared" si="240"/>
        <v>0</v>
      </c>
      <c r="N1592" s="7">
        <f t="shared" si="241"/>
        <v>0</v>
      </c>
      <c r="O1592" s="7">
        <f t="shared" si="242"/>
        <v>50</v>
      </c>
      <c r="P1592" s="7">
        <f t="shared" si="243"/>
        <v>33</v>
      </c>
      <c r="Q1592" s="8">
        <f t="shared" si="244"/>
        <v>12.45</v>
      </c>
      <c r="R1592" s="8">
        <f t="shared" si="245"/>
        <v>25.75</v>
      </c>
      <c r="S1592" s="8">
        <f t="shared" si="246"/>
        <v>27.35</v>
      </c>
      <c r="T1592" s="8">
        <f t="shared" si="247"/>
        <v>20.75</v>
      </c>
      <c r="U1592" s="7">
        <f t="shared" si="248"/>
        <v>21.850000000000005</v>
      </c>
      <c r="V1592" s="7">
        <f t="shared" si="249"/>
        <v>21.575000000000003</v>
      </c>
    </row>
    <row r="1593" spans="1:22" ht="13.5" x14ac:dyDescent="0.25">
      <c r="A1593" s="3">
        <f>RSI!A1593</f>
        <v>45016</v>
      </c>
      <c r="B1593" s="2">
        <f>RSI!B1593</f>
        <v>2.15</v>
      </c>
      <c r="C1593" s="2">
        <f>RSI!I1593</f>
        <v>84.684607143588508</v>
      </c>
      <c r="D1593" s="2">
        <f>MACD!E1593</f>
        <v>2.9340297881982558E-2</v>
      </c>
      <c r="E1593" s="2">
        <f>MACD!F1593</f>
        <v>1.3188924108303603E-2</v>
      </c>
      <c r="F1593" s="2">
        <f>'Moving Avg'!D1593</f>
        <v>2.15</v>
      </c>
      <c r="G1593" s="2">
        <f>'Moving Avg'!F1593</f>
        <v>2.1559999999999993</v>
      </c>
      <c r="H1593" s="2">
        <f>'Moving Avg'!G1593</f>
        <v>1.9566000000000014</v>
      </c>
      <c r="I1593" s="2">
        <f>'Moving Avg'!H1593</f>
        <v>1.9296499999999974</v>
      </c>
      <c r="J1593" s="5" t="str">
        <f>OBV!F1593</f>
        <v>NEUTRAL</v>
      </c>
      <c r="K1593" s="5" t="str">
        <f>OBV!G1593</f>
        <v>NEUTRAL</v>
      </c>
      <c r="L1593" s="5" t="str">
        <f>OBV!H1593</f>
        <v>NEUTRAL</v>
      </c>
      <c r="M1593" s="7">
        <f t="shared" si="240"/>
        <v>0</v>
      </c>
      <c r="N1593" s="7">
        <f t="shared" si="241"/>
        <v>0</v>
      </c>
      <c r="O1593" s="7">
        <f t="shared" si="242"/>
        <v>50</v>
      </c>
      <c r="P1593" s="7">
        <f t="shared" si="243"/>
        <v>33</v>
      </c>
      <c r="Q1593" s="8">
        <f t="shared" si="244"/>
        <v>12.45</v>
      </c>
      <c r="R1593" s="8">
        <f t="shared" si="245"/>
        <v>25.75</v>
      </c>
      <c r="S1593" s="8">
        <f t="shared" si="246"/>
        <v>27.35</v>
      </c>
      <c r="T1593" s="8">
        <f t="shared" si="247"/>
        <v>20.75</v>
      </c>
      <c r="U1593" s="7">
        <f t="shared" si="248"/>
        <v>21.850000000000005</v>
      </c>
      <c r="V1593" s="7">
        <f t="shared" si="249"/>
        <v>21.575000000000003</v>
      </c>
    </row>
    <row r="1594" spans="1:22" ht="13.5" x14ac:dyDescent="0.25">
      <c r="A1594" s="3">
        <f>RSI!A1594</f>
        <v>45019</v>
      </c>
      <c r="B1594" s="2">
        <f>RSI!B1594</f>
        <v>2.15</v>
      </c>
      <c r="C1594" s="2">
        <f>RSI!I1594</f>
        <v>84.684607143588494</v>
      </c>
      <c r="D1594" s="2">
        <f>MACD!E1594</f>
        <v>2.9074625466274373E-2</v>
      </c>
      <c r="E1594" s="2">
        <f>MACD!F1594</f>
        <v>1.6366064379897759E-2</v>
      </c>
      <c r="F1594" s="2">
        <f>'Moving Avg'!D1594</f>
        <v>2.15</v>
      </c>
      <c r="G1594" s="2">
        <f>'Moving Avg'!F1594</f>
        <v>2.1544999999999996</v>
      </c>
      <c r="H1594" s="2">
        <f>'Moving Avg'!G1594</f>
        <v>1.9656000000000013</v>
      </c>
      <c r="I1594" s="2">
        <f>'Moving Avg'!H1594</f>
        <v>1.9294999999999976</v>
      </c>
      <c r="J1594" s="5" t="str">
        <f>OBV!F1594</f>
        <v>NEUTRAL</v>
      </c>
      <c r="K1594" s="5" t="str">
        <f>OBV!G1594</f>
        <v>NEUTRAL</v>
      </c>
      <c r="L1594" s="5" t="str">
        <f>OBV!H1594</f>
        <v>NEUTRAL</v>
      </c>
      <c r="M1594" s="7">
        <f t="shared" si="240"/>
        <v>0</v>
      </c>
      <c r="N1594" s="7">
        <f t="shared" si="241"/>
        <v>0</v>
      </c>
      <c r="O1594" s="7">
        <f t="shared" si="242"/>
        <v>50</v>
      </c>
      <c r="P1594" s="7">
        <f t="shared" si="243"/>
        <v>33</v>
      </c>
      <c r="Q1594" s="8">
        <f t="shared" si="244"/>
        <v>12.45</v>
      </c>
      <c r="R1594" s="8">
        <f t="shared" si="245"/>
        <v>25.75</v>
      </c>
      <c r="S1594" s="8">
        <f t="shared" si="246"/>
        <v>27.35</v>
      </c>
      <c r="T1594" s="8">
        <f t="shared" si="247"/>
        <v>20.75</v>
      </c>
      <c r="U1594" s="7">
        <f t="shared" si="248"/>
        <v>21.850000000000005</v>
      </c>
      <c r="V1594" s="7">
        <f t="shared" si="249"/>
        <v>21.575000000000003</v>
      </c>
    </row>
    <row r="1595" spans="1:22" ht="13.5" x14ac:dyDescent="0.25">
      <c r="A1595" s="3">
        <f>RSI!A1595</f>
        <v>45020</v>
      </c>
      <c r="B1595" s="2">
        <f>RSI!B1595</f>
        <v>2.15</v>
      </c>
      <c r="C1595" s="2">
        <f>RSI!I1595</f>
        <v>84.684607143588494</v>
      </c>
      <c r="D1595" s="2">
        <f>MACD!E1595</f>
        <v>2.8535142799080759E-2</v>
      </c>
      <c r="E1595" s="2">
        <f>MACD!F1595</f>
        <v>1.879988006373436E-2</v>
      </c>
      <c r="F1595" s="2">
        <f>'Moving Avg'!D1595</f>
        <v>2.15</v>
      </c>
      <c r="G1595" s="2">
        <f>'Moving Avg'!F1595</f>
        <v>2.1529999999999996</v>
      </c>
      <c r="H1595" s="2">
        <f>'Moving Avg'!G1595</f>
        <v>1.9746000000000017</v>
      </c>
      <c r="I1595" s="2">
        <f>'Moving Avg'!H1595</f>
        <v>1.9293499999999975</v>
      </c>
      <c r="J1595" s="5" t="str">
        <f>OBV!F1595</f>
        <v>NEUTRAL</v>
      </c>
      <c r="K1595" s="5" t="str">
        <f>OBV!G1595</f>
        <v>NEUTRAL</v>
      </c>
      <c r="L1595" s="5" t="str">
        <f>OBV!H1595</f>
        <v>NEUTRAL</v>
      </c>
      <c r="M1595" s="7">
        <f t="shared" si="240"/>
        <v>0</v>
      </c>
      <c r="N1595" s="7">
        <f t="shared" si="241"/>
        <v>0</v>
      </c>
      <c r="O1595" s="7">
        <f t="shared" si="242"/>
        <v>50</v>
      </c>
      <c r="P1595" s="7">
        <f t="shared" si="243"/>
        <v>33</v>
      </c>
      <c r="Q1595" s="8">
        <f t="shared" si="244"/>
        <v>12.45</v>
      </c>
      <c r="R1595" s="8">
        <f t="shared" si="245"/>
        <v>25.75</v>
      </c>
      <c r="S1595" s="8">
        <f t="shared" si="246"/>
        <v>27.35</v>
      </c>
      <c r="T1595" s="8">
        <f t="shared" si="247"/>
        <v>20.75</v>
      </c>
      <c r="U1595" s="7">
        <f t="shared" si="248"/>
        <v>21.850000000000005</v>
      </c>
      <c r="V1595" s="7">
        <f t="shared" si="249"/>
        <v>21.575000000000003</v>
      </c>
    </row>
    <row r="1596" spans="1:22" ht="13.5" x14ac:dyDescent="0.25">
      <c r="A1596" s="3">
        <f>RSI!A1596</f>
        <v>45021</v>
      </c>
      <c r="B1596" s="2">
        <f>RSI!B1596</f>
        <v>2.15</v>
      </c>
      <c r="C1596" s="2">
        <f>RSI!I1596</f>
        <v>84.684607143588494</v>
      </c>
      <c r="D1596" s="2">
        <f>MACD!E1596</f>
        <v>2.7787284381204813E-2</v>
      </c>
      <c r="E1596" s="2">
        <f>MACD!F1596</f>
        <v>2.0597360927228452E-2</v>
      </c>
      <c r="F1596" s="2">
        <f>'Moving Avg'!D1596</f>
        <v>2.15</v>
      </c>
      <c r="G1596" s="2">
        <f>'Moving Avg'!F1596</f>
        <v>2.1514999999999995</v>
      </c>
      <c r="H1596" s="2">
        <f>'Moving Avg'!G1596</f>
        <v>1.9836000000000016</v>
      </c>
      <c r="I1596" s="2">
        <f>'Moving Avg'!H1596</f>
        <v>1.9291999999999976</v>
      </c>
      <c r="J1596" s="5" t="str">
        <f>OBV!F1596</f>
        <v>NEUTRAL</v>
      </c>
      <c r="K1596" s="5" t="str">
        <f>OBV!G1596</f>
        <v>NEUTRAL</v>
      </c>
      <c r="L1596" s="5" t="str">
        <f>OBV!H1596</f>
        <v>NEUTRAL</v>
      </c>
      <c r="M1596" s="7">
        <f t="shared" si="240"/>
        <v>0</v>
      </c>
      <c r="N1596" s="7">
        <f t="shared" si="241"/>
        <v>0</v>
      </c>
      <c r="O1596" s="7">
        <f t="shared" si="242"/>
        <v>50</v>
      </c>
      <c r="P1596" s="7">
        <f t="shared" si="243"/>
        <v>33</v>
      </c>
      <c r="Q1596" s="8">
        <f t="shared" si="244"/>
        <v>12.45</v>
      </c>
      <c r="R1596" s="8">
        <f t="shared" si="245"/>
        <v>25.75</v>
      </c>
      <c r="S1596" s="8">
        <f t="shared" si="246"/>
        <v>27.35</v>
      </c>
      <c r="T1596" s="8">
        <f t="shared" si="247"/>
        <v>20.75</v>
      </c>
      <c r="U1596" s="7">
        <f t="shared" si="248"/>
        <v>21.850000000000005</v>
      </c>
      <c r="V1596" s="7">
        <f t="shared" si="249"/>
        <v>21.575000000000003</v>
      </c>
    </row>
    <row r="1597" spans="1:22" ht="13.5" x14ac:dyDescent="0.25">
      <c r="A1597" s="3">
        <f>RSI!A1597</f>
        <v>45022</v>
      </c>
      <c r="B1597" s="2">
        <f>RSI!B1597</f>
        <v>2.15</v>
      </c>
      <c r="C1597" s="2">
        <f>RSI!I1597</f>
        <v>84.684607143588508</v>
      </c>
      <c r="D1597" s="2">
        <f>MACD!E1597</f>
        <v>2.6884691211857881E-2</v>
      </c>
      <c r="E1597" s="2">
        <f>MACD!F1597</f>
        <v>2.1854826984154339E-2</v>
      </c>
      <c r="F1597" s="2">
        <f>'Moving Avg'!D1597</f>
        <v>2.15</v>
      </c>
      <c r="G1597" s="2">
        <f>'Moving Avg'!F1597</f>
        <v>2.1499999999999995</v>
      </c>
      <c r="H1597" s="2">
        <f>'Moving Avg'!G1597</f>
        <v>1.9926000000000017</v>
      </c>
      <c r="I1597" s="2">
        <f>'Moving Avg'!H1597</f>
        <v>1.9290499999999977</v>
      </c>
      <c r="J1597" s="5" t="str">
        <f>OBV!F1597</f>
        <v>NEUTRAL</v>
      </c>
      <c r="K1597" s="5" t="str">
        <f>OBV!G1597</f>
        <v>NEUTRAL</v>
      </c>
      <c r="L1597" s="5" t="str">
        <f>OBV!H1597</f>
        <v>NEUTRAL</v>
      </c>
      <c r="M1597" s="7">
        <f t="shared" si="240"/>
        <v>0</v>
      </c>
      <c r="N1597" s="7">
        <f t="shared" si="241"/>
        <v>0</v>
      </c>
      <c r="O1597" s="7">
        <f t="shared" si="242"/>
        <v>50</v>
      </c>
      <c r="P1597" s="7">
        <f t="shared" si="243"/>
        <v>33</v>
      </c>
      <c r="Q1597" s="8">
        <f t="shared" si="244"/>
        <v>12.45</v>
      </c>
      <c r="R1597" s="8">
        <f t="shared" si="245"/>
        <v>25.75</v>
      </c>
      <c r="S1597" s="8">
        <f t="shared" si="246"/>
        <v>27.35</v>
      </c>
      <c r="T1597" s="8">
        <f t="shared" si="247"/>
        <v>20.75</v>
      </c>
      <c r="U1597" s="7">
        <f t="shared" si="248"/>
        <v>21.850000000000005</v>
      </c>
      <c r="V1597" s="7">
        <f t="shared" si="249"/>
        <v>21.575000000000003</v>
      </c>
    </row>
    <row r="1598" spans="1:22" ht="13.5" x14ac:dyDescent="0.25">
      <c r="A1598" s="3">
        <f>RSI!A1598</f>
        <v>45023</v>
      </c>
      <c r="B1598" s="2">
        <f>RSI!B1598</f>
        <v>2.15</v>
      </c>
      <c r="C1598" s="2">
        <f>RSI!I1598</f>
        <v>84.684607143588508</v>
      </c>
      <c r="D1598" s="2">
        <f>MACD!E1598</f>
        <v>2.5871153073915298E-2</v>
      </c>
      <c r="E1598" s="2">
        <f>MACD!F1598</f>
        <v>2.2658092202106531E-2</v>
      </c>
      <c r="F1598" s="2">
        <f>'Moving Avg'!D1598</f>
        <v>2.15</v>
      </c>
      <c r="G1598" s="2">
        <f>'Moving Avg'!F1598</f>
        <v>2.1499999999999995</v>
      </c>
      <c r="H1598" s="2">
        <f>'Moving Avg'!G1598</f>
        <v>2.0016000000000016</v>
      </c>
      <c r="I1598" s="2">
        <f>'Moving Avg'!H1598</f>
        <v>1.9288999999999978</v>
      </c>
      <c r="J1598" s="5" t="str">
        <f>OBV!F1598</f>
        <v>NEUTRAL</v>
      </c>
      <c r="K1598" s="5" t="str">
        <f>OBV!G1598</f>
        <v>NEUTRAL</v>
      </c>
      <c r="L1598" s="5" t="str">
        <f>OBV!H1598</f>
        <v>NEUTRAL</v>
      </c>
      <c r="M1598" s="7">
        <f t="shared" si="240"/>
        <v>0</v>
      </c>
      <c r="N1598" s="7">
        <f t="shared" si="241"/>
        <v>0</v>
      </c>
      <c r="O1598" s="7">
        <f t="shared" si="242"/>
        <v>50</v>
      </c>
      <c r="P1598" s="7">
        <f t="shared" si="243"/>
        <v>33</v>
      </c>
      <c r="Q1598" s="8">
        <f t="shared" si="244"/>
        <v>12.45</v>
      </c>
      <c r="R1598" s="8">
        <f t="shared" si="245"/>
        <v>25.75</v>
      </c>
      <c r="S1598" s="8">
        <f t="shared" si="246"/>
        <v>27.35</v>
      </c>
      <c r="T1598" s="8">
        <f t="shared" si="247"/>
        <v>20.75</v>
      </c>
      <c r="U1598" s="7">
        <f t="shared" si="248"/>
        <v>21.850000000000005</v>
      </c>
      <c r="V1598" s="7">
        <f t="shared" si="249"/>
        <v>21.575000000000003</v>
      </c>
    </row>
    <row r="1599" spans="1:22" ht="13.5" x14ac:dyDescent="0.25">
      <c r="A1599" s="3">
        <f>RSI!A1599</f>
        <v>45026</v>
      </c>
      <c r="B1599" s="2">
        <f>RSI!B1599</f>
        <v>2.06</v>
      </c>
      <c r="C1599" s="2">
        <f>RSI!I1599</f>
        <v>32.949904620421677</v>
      </c>
      <c r="D1599" s="2">
        <f>MACD!E1599</f>
        <v>3.1448909198616537E-2</v>
      </c>
      <c r="E1599" s="2">
        <f>MACD!F1599</f>
        <v>2.4416255601408532E-2</v>
      </c>
      <c r="F1599" s="2">
        <f>'Moving Avg'!D1599</f>
        <v>2.1320000000000001</v>
      </c>
      <c r="G1599" s="2">
        <f>'Moving Avg'!F1599</f>
        <v>2.1454999999999993</v>
      </c>
      <c r="H1599" s="2">
        <f>'Moving Avg'!G1599</f>
        <v>2.0088000000000017</v>
      </c>
      <c r="I1599" s="2">
        <f>'Moving Avg'!H1599</f>
        <v>1.9282999999999975</v>
      </c>
      <c r="J1599" s="5" t="str">
        <f>OBV!F1599</f>
        <v>NEUTRAL</v>
      </c>
      <c r="K1599" s="5" t="str">
        <f>OBV!G1599</f>
        <v>NEUTRAL</v>
      </c>
      <c r="L1599" s="5" t="str">
        <f>OBV!H1599</f>
        <v>NEUTRAL</v>
      </c>
      <c r="M1599" s="7">
        <f t="shared" si="240"/>
        <v>25</v>
      </c>
      <c r="N1599" s="7">
        <f t="shared" si="241"/>
        <v>0</v>
      </c>
      <c r="O1599" s="7">
        <f t="shared" si="242"/>
        <v>50</v>
      </c>
      <c r="P1599" s="7">
        <f t="shared" si="243"/>
        <v>33</v>
      </c>
      <c r="Q1599" s="8">
        <f t="shared" si="244"/>
        <v>21.2</v>
      </c>
      <c r="R1599" s="8">
        <f t="shared" si="245"/>
        <v>30.75</v>
      </c>
      <c r="S1599" s="8">
        <f t="shared" si="246"/>
        <v>31.1</v>
      </c>
      <c r="T1599" s="8">
        <f t="shared" si="247"/>
        <v>27</v>
      </c>
      <c r="U1599" s="7">
        <f t="shared" si="248"/>
        <v>27.683333333333337</v>
      </c>
      <c r="V1599" s="7">
        <f t="shared" si="249"/>
        <v>27.512500000000003</v>
      </c>
    </row>
    <row r="1600" spans="1:22" ht="13.5" x14ac:dyDescent="0.25">
      <c r="A1600" s="3">
        <f>RSI!A1600</f>
        <v>45027</v>
      </c>
      <c r="B1600" s="2">
        <f>RSI!B1600</f>
        <v>1.99</v>
      </c>
      <c r="C1600" s="2">
        <f>RSI!I1600</f>
        <v>21.796551014345155</v>
      </c>
      <c r="D1600" s="2">
        <f>MACD!E1600</f>
        <v>4.1671380131660385E-2</v>
      </c>
      <c r="E1600" s="2">
        <f>MACD!F1600</f>
        <v>2.7867280507458903E-2</v>
      </c>
      <c r="F1600" s="2">
        <f>'Moving Avg'!D1600</f>
        <v>2.1</v>
      </c>
      <c r="G1600" s="2">
        <f>'Moving Avg'!F1600</f>
        <v>2.1374999999999997</v>
      </c>
      <c r="H1600" s="2">
        <f>'Moving Avg'!G1600</f>
        <v>2.0148000000000015</v>
      </c>
      <c r="I1600" s="2">
        <f>'Moving Avg'!H1600</f>
        <v>1.9273499999999977</v>
      </c>
      <c r="J1600" s="5" t="str">
        <f>OBV!F1600</f>
        <v>BEARISH</v>
      </c>
      <c r="K1600" s="5" t="str">
        <f>OBV!G1600</f>
        <v>STRONG</v>
      </c>
      <c r="L1600" s="5" t="str">
        <f>OBV!H1600</f>
        <v>CONFIRMED BEARISH</v>
      </c>
      <c r="M1600" s="7">
        <f t="shared" si="240"/>
        <v>50</v>
      </c>
      <c r="N1600" s="7">
        <f t="shared" si="241"/>
        <v>0</v>
      </c>
      <c r="O1600" s="7">
        <f t="shared" si="242"/>
        <v>50</v>
      </c>
      <c r="P1600" s="7">
        <f t="shared" si="243"/>
        <v>33</v>
      </c>
      <c r="Q1600" s="8">
        <f t="shared" si="244"/>
        <v>29.95</v>
      </c>
      <c r="R1600" s="8">
        <f t="shared" si="245"/>
        <v>35.75</v>
      </c>
      <c r="S1600" s="8">
        <f t="shared" si="246"/>
        <v>34.85</v>
      </c>
      <c r="T1600" s="8">
        <f t="shared" si="247"/>
        <v>33.25</v>
      </c>
      <c r="U1600" s="7">
        <f t="shared" si="248"/>
        <v>33.516666666666673</v>
      </c>
      <c r="V1600" s="7">
        <f t="shared" si="249"/>
        <v>33.450000000000003</v>
      </c>
    </row>
    <row r="1601" spans="1:22" ht="13.5" x14ac:dyDescent="0.25">
      <c r="A1601" s="3">
        <f>RSI!A1601</f>
        <v>45028</v>
      </c>
      <c r="B1601" s="2">
        <f>RSI!B1601</f>
        <v>1.99</v>
      </c>
      <c r="C1601" s="2">
        <f>RSI!I1601</f>
        <v>21.796551014345155</v>
      </c>
      <c r="D1601" s="2">
        <f>MACD!E1601</f>
        <v>5.102891285547928E-2</v>
      </c>
      <c r="E1601" s="2">
        <f>MACD!F1601</f>
        <v>3.2499606977062979E-2</v>
      </c>
      <c r="F1601" s="2">
        <f>'Moving Avg'!D1601</f>
        <v>2.0680000000000001</v>
      </c>
      <c r="G1601" s="2">
        <f>'Moving Avg'!F1601</f>
        <v>2.1294999999999997</v>
      </c>
      <c r="H1601" s="2">
        <f>'Moving Avg'!G1601</f>
        <v>2.0206000000000013</v>
      </c>
      <c r="I1601" s="2">
        <f>'Moving Avg'!H1601</f>
        <v>1.9263999999999977</v>
      </c>
      <c r="J1601" s="5" t="str">
        <f>OBV!F1601</f>
        <v>BEARISH</v>
      </c>
      <c r="K1601" s="5" t="str">
        <f>OBV!G1601</f>
        <v>STRONG</v>
      </c>
      <c r="L1601" s="5" t="str">
        <f>OBV!H1601</f>
        <v>CONFIRMED BEARISH</v>
      </c>
      <c r="M1601" s="7">
        <f t="shared" si="240"/>
        <v>50</v>
      </c>
      <c r="N1601" s="7">
        <f t="shared" si="241"/>
        <v>0</v>
      </c>
      <c r="O1601" s="7">
        <f t="shared" si="242"/>
        <v>50</v>
      </c>
      <c r="P1601" s="7">
        <f t="shared" si="243"/>
        <v>33</v>
      </c>
      <c r="Q1601" s="8">
        <f t="shared" si="244"/>
        <v>29.95</v>
      </c>
      <c r="R1601" s="8">
        <f t="shared" si="245"/>
        <v>35.75</v>
      </c>
      <c r="S1601" s="8">
        <f t="shared" si="246"/>
        <v>34.85</v>
      </c>
      <c r="T1601" s="8">
        <f t="shared" si="247"/>
        <v>33.25</v>
      </c>
      <c r="U1601" s="7">
        <f t="shared" si="248"/>
        <v>33.516666666666673</v>
      </c>
      <c r="V1601" s="7">
        <f t="shared" si="249"/>
        <v>33.450000000000003</v>
      </c>
    </row>
    <row r="1602" spans="1:22" ht="13.5" x14ac:dyDescent="0.25">
      <c r="A1602" s="3">
        <f>RSI!A1602</f>
        <v>45029</v>
      </c>
      <c r="B1602" s="2">
        <f>RSI!B1602</f>
        <v>1.99</v>
      </c>
      <c r="C1602" s="2">
        <f>RSI!I1602</f>
        <v>21.796551014345155</v>
      </c>
      <c r="D1602" s="2">
        <f>MACD!E1602</f>
        <v>5.9602148888608486E-2</v>
      </c>
      <c r="E1602" s="2">
        <f>MACD!F1602</f>
        <v>3.7920115359372085E-2</v>
      </c>
      <c r="F1602" s="2">
        <f>'Moving Avg'!D1602</f>
        <v>2.036</v>
      </c>
      <c r="G1602" s="2">
        <f>'Moving Avg'!F1602</f>
        <v>2.1215000000000002</v>
      </c>
      <c r="H1602" s="2">
        <f>'Moving Avg'!G1602</f>
        <v>2.0264000000000011</v>
      </c>
      <c r="I1602" s="2">
        <f>'Moving Avg'!H1602</f>
        <v>1.9254499999999977</v>
      </c>
      <c r="J1602" s="5" t="str">
        <f>OBV!F1602</f>
        <v>BEARISH</v>
      </c>
      <c r="K1602" s="5" t="str">
        <f>OBV!G1602</f>
        <v>STRONG</v>
      </c>
      <c r="L1602" s="5" t="str">
        <f>OBV!H1602</f>
        <v>CONFIRMED BEARISH</v>
      </c>
      <c r="M1602" s="7">
        <f t="shared" ref="M1602:M1665" si="250">IF(C1602&lt;30,50, IF(C1602&gt;70, 0, 25))</f>
        <v>50</v>
      </c>
      <c r="N1602" s="7">
        <f t="shared" ref="N1602:N1665" si="251">IF(E1602-D1602&gt;0.02, 100, IF(E1602-D1602&lt;0,0,45))</f>
        <v>0</v>
      </c>
      <c r="O1602" s="7">
        <f t="shared" ref="O1602:O1665" si="252">IF(F1602-I1602&gt;10,100,IF(F1602-I1602&gt;5,75, IF(F1602-I1602&gt;0,50,0)))</f>
        <v>50</v>
      </c>
      <c r="P1602" s="7">
        <f t="shared" ref="P1602:P1665" si="253">IF(L1602="confirmed bullish", 34, IF(L1602="bullish divergence",17, 0))+IF(J1602="bullish",33,IF(J1602="bearish",0,16.5))+IF(K1602="strong",33,IF(K1602="weak",0,16.5))</f>
        <v>33</v>
      </c>
      <c r="Q1602" s="8">
        <f t="shared" si="244"/>
        <v>29.95</v>
      </c>
      <c r="R1602" s="8">
        <f t="shared" si="245"/>
        <v>35.75</v>
      </c>
      <c r="S1602" s="8">
        <f t="shared" si="246"/>
        <v>34.85</v>
      </c>
      <c r="T1602" s="8">
        <f t="shared" si="247"/>
        <v>33.25</v>
      </c>
      <c r="U1602" s="7">
        <f t="shared" si="248"/>
        <v>33.516666666666673</v>
      </c>
      <c r="V1602" s="7">
        <f t="shared" si="249"/>
        <v>33.450000000000003</v>
      </c>
    </row>
    <row r="1603" spans="1:22" ht="13.5" x14ac:dyDescent="0.25">
      <c r="A1603" s="3">
        <f>RSI!A1603</f>
        <v>45030</v>
      </c>
      <c r="B1603" s="2">
        <f>RSI!B1603</f>
        <v>1.99</v>
      </c>
      <c r="C1603" s="2">
        <f>RSI!I1603</f>
        <v>21.796551014345155</v>
      </c>
      <c r="D1603" s="2">
        <f>MACD!E1603</f>
        <v>6.7463206761987582E-2</v>
      </c>
      <c r="E1603" s="2">
        <f>MACD!F1603</f>
        <v>4.3828733639895187E-2</v>
      </c>
      <c r="F1603" s="2">
        <f>'Moving Avg'!D1603</f>
        <v>2.004</v>
      </c>
      <c r="G1603" s="2">
        <f>'Moving Avg'!F1603</f>
        <v>2.1135000000000002</v>
      </c>
      <c r="H1603" s="2">
        <f>'Moving Avg'!G1603</f>
        <v>2.0322000000000009</v>
      </c>
      <c r="I1603" s="2">
        <f>'Moving Avg'!H1603</f>
        <v>1.9244999999999974</v>
      </c>
      <c r="J1603" s="5" t="str">
        <f>OBV!F1603</f>
        <v>BEARISH</v>
      </c>
      <c r="K1603" s="5" t="str">
        <f>OBV!G1603</f>
        <v>STRONG</v>
      </c>
      <c r="L1603" s="5" t="str">
        <f>OBV!H1603</f>
        <v>CONFIRMED BEARISH</v>
      </c>
      <c r="M1603" s="7">
        <f t="shared" si="250"/>
        <v>50</v>
      </c>
      <c r="N1603" s="7">
        <f t="shared" si="251"/>
        <v>0</v>
      </c>
      <c r="O1603" s="7">
        <f t="shared" si="252"/>
        <v>50</v>
      </c>
      <c r="P1603" s="7">
        <f t="shared" si="253"/>
        <v>33</v>
      </c>
      <c r="Q1603" s="8">
        <f t="shared" ref="Q1603:Q1666" si="254">0.35*M1603+N1603*0.35+O1603*0.15+P1603*0.15</f>
        <v>29.95</v>
      </c>
      <c r="R1603" s="8">
        <f t="shared" ref="R1603:R1666" si="255">M1603*0.2+N1603*0.2+O1603*0.35+P1603*0.25</f>
        <v>35.75</v>
      </c>
      <c r="S1603" s="8">
        <f t="shared" ref="S1603:S1666" si="256">M1603*0.15+N1603*0.15+O1603*0.25+P1603*0.45</f>
        <v>34.85</v>
      </c>
      <c r="T1603" s="8">
        <f t="shared" ref="T1603:T1666" si="257">0.25*SUM(M1603:P1603)</f>
        <v>33.25</v>
      </c>
      <c r="U1603" s="7">
        <f t="shared" ref="U1603:U1666" si="258">SUM(Q1603:S1603)/3</f>
        <v>33.516666666666673</v>
      </c>
      <c r="V1603" s="7">
        <f t="shared" ref="V1603:V1666" si="259">SUM(Q1603:T1603)/4</f>
        <v>33.450000000000003</v>
      </c>
    </row>
    <row r="1604" spans="1:22" ht="13.5" x14ac:dyDescent="0.25">
      <c r="A1604" s="3">
        <f>RSI!A1604</f>
        <v>45033</v>
      </c>
      <c r="B1604" s="2">
        <f>RSI!B1604</f>
        <v>1.99</v>
      </c>
      <c r="C1604" s="2">
        <f>RSI!I1604</f>
        <v>21.796551014345155</v>
      </c>
      <c r="D1604" s="2">
        <f>MACD!E1604</f>
        <v>7.4676705588572201E-2</v>
      </c>
      <c r="E1604" s="2">
        <f>MACD!F1604</f>
        <v>4.9998328029630591E-2</v>
      </c>
      <c r="F1604" s="2">
        <f>'Moving Avg'!D1604</f>
        <v>1.9899999999999998</v>
      </c>
      <c r="G1604" s="2">
        <f>'Moving Avg'!F1604</f>
        <v>2.1055000000000001</v>
      </c>
      <c r="H1604" s="2">
        <f>'Moving Avg'!G1604</f>
        <v>2.0380000000000007</v>
      </c>
      <c r="I1604" s="2">
        <f>'Moving Avg'!H1604</f>
        <v>1.9235499999999977</v>
      </c>
      <c r="J1604" s="5" t="str">
        <f>OBV!F1604</f>
        <v>BEARISH</v>
      </c>
      <c r="K1604" s="5" t="str">
        <f>OBV!G1604</f>
        <v>STRONG</v>
      </c>
      <c r="L1604" s="5" t="str">
        <f>OBV!H1604</f>
        <v>CONFIRMED BEARISH</v>
      </c>
      <c r="M1604" s="7">
        <f t="shared" si="250"/>
        <v>50</v>
      </c>
      <c r="N1604" s="7">
        <f t="shared" si="251"/>
        <v>0</v>
      </c>
      <c r="O1604" s="7">
        <f t="shared" si="252"/>
        <v>50</v>
      </c>
      <c r="P1604" s="7">
        <f t="shared" si="253"/>
        <v>33</v>
      </c>
      <c r="Q1604" s="8">
        <f t="shared" si="254"/>
        <v>29.95</v>
      </c>
      <c r="R1604" s="8">
        <f t="shared" si="255"/>
        <v>35.75</v>
      </c>
      <c r="S1604" s="8">
        <f t="shared" si="256"/>
        <v>34.85</v>
      </c>
      <c r="T1604" s="8">
        <f t="shared" si="257"/>
        <v>33.25</v>
      </c>
      <c r="U1604" s="7">
        <f t="shared" si="258"/>
        <v>33.516666666666673</v>
      </c>
      <c r="V1604" s="7">
        <f t="shared" si="259"/>
        <v>33.450000000000003</v>
      </c>
    </row>
    <row r="1605" spans="1:22" ht="13.5" x14ac:dyDescent="0.25">
      <c r="A1605" s="3">
        <f>RSI!A1605</f>
        <v>45034</v>
      </c>
      <c r="B1605" s="2">
        <f>RSI!B1605</f>
        <v>1.91</v>
      </c>
      <c r="C1605" s="2">
        <f>RSI!I1605</f>
        <v>13.968929723894306</v>
      </c>
      <c r="D1605" s="2">
        <f>MACD!E1605</f>
        <v>8.722657839471637E-2</v>
      </c>
      <c r="E1605" s="2">
        <f>MACD!F1605</f>
        <v>5.7443978102647758E-2</v>
      </c>
      <c r="F1605" s="2">
        <f>'Moving Avg'!D1605</f>
        <v>1.9739999999999998</v>
      </c>
      <c r="G1605" s="2">
        <f>'Moving Avg'!F1605</f>
        <v>2.0934999999999997</v>
      </c>
      <c r="H1605" s="2">
        <f>'Moving Avg'!G1605</f>
        <v>2.0422000000000007</v>
      </c>
      <c r="I1605" s="2">
        <f>'Moving Avg'!H1605</f>
        <v>1.9221999999999975</v>
      </c>
      <c r="J1605" s="5" t="str">
        <f>OBV!F1605</f>
        <v>NEUTRAL</v>
      </c>
      <c r="K1605" s="5" t="str">
        <f>OBV!G1605</f>
        <v>NEUTRAL</v>
      </c>
      <c r="L1605" s="5" t="str">
        <f>OBV!H1605</f>
        <v>NEUTRAL</v>
      </c>
      <c r="M1605" s="7">
        <f t="shared" si="250"/>
        <v>50</v>
      </c>
      <c r="N1605" s="7">
        <f t="shared" si="251"/>
        <v>0</v>
      </c>
      <c r="O1605" s="7">
        <f t="shared" si="252"/>
        <v>50</v>
      </c>
      <c r="P1605" s="7">
        <f t="shared" si="253"/>
        <v>33</v>
      </c>
      <c r="Q1605" s="8">
        <f t="shared" si="254"/>
        <v>29.95</v>
      </c>
      <c r="R1605" s="8">
        <f t="shared" si="255"/>
        <v>35.75</v>
      </c>
      <c r="S1605" s="8">
        <f t="shared" si="256"/>
        <v>34.85</v>
      </c>
      <c r="T1605" s="8">
        <f t="shared" si="257"/>
        <v>33.25</v>
      </c>
      <c r="U1605" s="7">
        <f t="shared" si="258"/>
        <v>33.516666666666673</v>
      </c>
      <c r="V1605" s="7">
        <f t="shared" si="259"/>
        <v>33.450000000000003</v>
      </c>
    </row>
    <row r="1606" spans="1:22" ht="13.5" x14ac:dyDescent="0.25">
      <c r="A1606" s="3">
        <f>RSI!A1606</f>
        <v>45035</v>
      </c>
      <c r="B1606" s="2">
        <f>RSI!B1606</f>
        <v>1.9</v>
      </c>
      <c r="C1606" s="2">
        <f>RSI!I1606</f>
        <v>13.32476592778103</v>
      </c>
      <c r="D1606" s="2">
        <f>MACD!E1606</f>
        <v>9.9540848218393485E-2</v>
      </c>
      <c r="E1606" s="2">
        <f>MACD!F1606</f>
        <v>6.5863352125796915E-2</v>
      </c>
      <c r="F1606" s="2">
        <f>'Moving Avg'!D1606</f>
        <v>1.956</v>
      </c>
      <c r="G1606" s="2">
        <f>'Moving Avg'!F1606</f>
        <v>2.0809999999999995</v>
      </c>
      <c r="H1606" s="2">
        <f>'Moving Avg'!G1606</f>
        <v>2.0462000000000007</v>
      </c>
      <c r="I1606" s="2">
        <f>'Moving Avg'!H1606</f>
        <v>1.9207999999999972</v>
      </c>
      <c r="J1606" s="5" t="str">
        <f>OBV!F1606</f>
        <v>BEARISH</v>
      </c>
      <c r="K1606" s="5" t="str">
        <f>OBV!G1606</f>
        <v>NEUTRAL</v>
      </c>
      <c r="L1606" s="5" t="str">
        <f>OBV!H1606</f>
        <v>CONFIRMED BEARISH</v>
      </c>
      <c r="M1606" s="7">
        <f t="shared" si="250"/>
        <v>50</v>
      </c>
      <c r="N1606" s="7">
        <f t="shared" si="251"/>
        <v>0</v>
      </c>
      <c r="O1606" s="7">
        <f t="shared" si="252"/>
        <v>50</v>
      </c>
      <c r="P1606" s="7">
        <f t="shared" si="253"/>
        <v>16.5</v>
      </c>
      <c r="Q1606" s="8">
        <f t="shared" si="254"/>
        <v>27.475000000000001</v>
      </c>
      <c r="R1606" s="8">
        <f t="shared" si="255"/>
        <v>31.625</v>
      </c>
      <c r="S1606" s="8">
        <f t="shared" si="256"/>
        <v>27.425000000000001</v>
      </c>
      <c r="T1606" s="8">
        <f t="shared" si="257"/>
        <v>29.125</v>
      </c>
      <c r="U1606" s="7">
        <f t="shared" si="258"/>
        <v>28.841666666666669</v>
      </c>
      <c r="V1606" s="7">
        <f t="shared" si="259"/>
        <v>28.912500000000001</v>
      </c>
    </row>
    <row r="1607" spans="1:22" ht="13.5" x14ac:dyDescent="0.25">
      <c r="A1607" s="3">
        <f>RSI!A1607</f>
        <v>45036</v>
      </c>
      <c r="B1607" s="2">
        <f>RSI!B1607</f>
        <v>1.9</v>
      </c>
      <c r="C1607" s="2">
        <f>RSI!I1607</f>
        <v>13.32476592778103</v>
      </c>
      <c r="D1607" s="2">
        <f>MACD!E1607</f>
        <v>0.11090341462476871</v>
      </c>
      <c r="E1607" s="2">
        <f>MACD!F1607</f>
        <v>7.4871364625591283E-2</v>
      </c>
      <c r="F1607" s="2">
        <f>'Moving Avg'!D1607</f>
        <v>1.9379999999999999</v>
      </c>
      <c r="G1607" s="2">
        <f>'Moving Avg'!F1607</f>
        <v>2.0684999999999993</v>
      </c>
      <c r="H1607" s="2">
        <f>'Moving Avg'!G1607</f>
        <v>2.0502000000000007</v>
      </c>
      <c r="I1607" s="2">
        <f>'Moving Avg'!H1607</f>
        <v>1.9193999999999971</v>
      </c>
      <c r="J1607" s="5" t="str">
        <f>OBV!F1607</f>
        <v>BEARISH</v>
      </c>
      <c r="K1607" s="5" t="str">
        <f>OBV!G1607</f>
        <v>NEUTRAL</v>
      </c>
      <c r="L1607" s="5" t="str">
        <f>OBV!H1607</f>
        <v>CONFIRMED BEARISH</v>
      </c>
      <c r="M1607" s="7">
        <f t="shared" si="250"/>
        <v>50</v>
      </c>
      <c r="N1607" s="7">
        <f t="shared" si="251"/>
        <v>0</v>
      </c>
      <c r="O1607" s="7">
        <f t="shared" si="252"/>
        <v>50</v>
      </c>
      <c r="P1607" s="7">
        <f t="shared" si="253"/>
        <v>16.5</v>
      </c>
      <c r="Q1607" s="8">
        <f t="shared" si="254"/>
        <v>27.475000000000001</v>
      </c>
      <c r="R1607" s="8">
        <f t="shared" si="255"/>
        <v>31.625</v>
      </c>
      <c r="S1607" s="8">
        <f t="shared" si="256"/>
        <v>27.425000000000001</v>
      </c>
      <c r="T1607" s="8">
        <f t="shared" si="257"/>
        <v>29.125</v>
      </c>
      <c r="U1607" s="7">
        <f t="shared" si="258"/>
        <v>28.841666666666669</v>
      </c>
      <c r="V1607" s="7">
        <f t="shared" si="259"/>
        <v>28.912500000000001</v>
      </c>
    </row>
    <row r="1608" spans="1:22" ht="13.5" x14ac:dyDescent="0.25">
      <c r="A1608" s="3">
        <f>RSI!A1608</f>
        <v>45040</v>
      </c>
      <c r="B1608" s="2">
        <f>RSI!B1608</f>
        <v>1.9</v>
      </c>
      <c r="C1608" s="2">
        <f>RSI!I1608</f>
        <v>13.32476592778103</v>
      </c>
      <c r="D1608" s="2">
        <f>MACD!E1608</f>
        <v>0.12139085651438153</v>
      </c>
      <c r="E1608" s="2">
        <f>MACD!F1608</f>
        <v>8.4175263003349335E-2</v>
      </c>
      <c r="F1608" s="2">
        <f>'Moving Avg'!D1608</f>
        <v>1.92</v>
      </c>
      <c r="G1608" s="2">
        <f>'Moving Avg'!F1608</f>
        <v>2.0559999999999992</v>
      </c>
      <c r="H1608" s="2">
        <f>'Moving Avg'!G1608</f>
        <v>2.0542000000000007</v>
      </c>
      <c r="I1608" s="2">
        <f>'Moving Avg'!H1608</f>
        <v>1.9179999999999966</v>
      </c>
      <c r="J1608" s="5" t="str">
        <f>OBV!F1608</f>
        <v>BEARISH</v>
      </c>
      <c r="K1608" s="5" t="str">
        <f>OBV!G1608</f>
        <v>NEUTRAL</v>
      </c>
      <c r="L1608" s="5" t="str">
        <f>OBV!H1608</f>
        <v>CONFIRMED BEARISH</v>
      </c>
      <c r="M1608" s="7">
        <f t="shared" si="250"/>
        <v>50</v>
      </c>
      <c r="N1608" s="7">
        <f t="shared" si="251"/>
        <v>0</v>
      </c>
      <c r="O1608" s="7">
        <f t="shared" si="252"/>
        <v>50</v>
      </c>
      <c r="P1608" s="7">
        <f t="shared" si="253"/>
        <v>16.5</v>
      </c>
      <c r="Q1608" s="8">
        <f t="shared" si="254"/>
        <v>27.475000000000001</v>
      </c>
      <c r="R1608" s="8">
        <f t="shared" si="255"/>
        <v>31.625</v>
      </c>
      <c r="S1608" s="8">
        <f t="shared" si="256"/>
        <v>27.425000000000001</v>
      </c>
      <c r="T1608" s="8">
        <f t="shared" si="257"/>
        <v>29.125</v>
      </c>
      <c r="U1608" s="7">
        <f t="shared" si="258"/>
        <v>28.841666666666669</v>
      </c>
      <c r="V1608" s="7">
        <f t="shared" si="259"/>
        <v>28.912500000000001</v>
      </c>
    </row>
    <row r="1609" spans="1:22" ht="13.5" x14ac:dyDescent="0.25">
      <c r="A1609" s="3">
        <f>RSI!A1609</f>
        <v>45041</v>
      </c>
      <c r="B1609" s="2">
        <f>RSI!B1609</f>
        <v>1.9</v>
      </c>
      <c r="C1609" s="2">
        <f>RSI!I1609</f>
        <v>13.32476592778103</v>
      </c>
      <c r="D1609" s="2">
        <f>MACD!E1609</f>
        <v>0.11722699068414233</v>
      </c>
      <c r="E1609" s="2">
        <f>MACD!F1609</f>
        <v>9.0785608539507942E-2</v>
      </c>
      <c r="F1609" s="2">
        <f>'Moving Avg'!D1609</f>
        <v>1.9019999999999999</v>
      </c>
      <c r="G1609" s="2">
        <f>'Moving Avg'!F1609</f>
        <v>2.043499999999999</v>
      </c>
      <c r="H1609" s="2">
        <f>'Moving Avg'!G1609</f>
        <v>2.0568000000000008</v>
      </c>
      <c r="I1609" s="2">
        <f>'Moving Avg'!H1609</f>
        <v>1.9165999999999965</v>
      </c>
      <c r="J1609" s="5" t="str">
        <f>OBV!F1609</f>
        <v>BEARISH</v>
      </c>
      <c r="K1609" s="5" t="str">
        <f>OBV!G1609</f>
        <v>NEUTRAL</v>
      </c>
      <c r="L1609" s="5" t="str">
        <f>OBV!H1609</f>
        <v>CONFIRMED BEARISH</v>
      </c>
      <c r="M1609" s="7">
        <f t="shared" si="250"/>
        <v>50</v>
      </c>
      <c r="N1609" s="7">
        <f t="shared" si="251"/>
        <v>0</v>
      </c>
      <c r="O1609" s="7">
        <f t="shared" si="252"/>
        <v>0</v>
      </c>
      <c r="P1609" s="7">
        <f t="shared" si="253"/>
        <v>16.5</v>
      </c>
      <c r="Q1609" s="8">
        <f t="shared" si="254"/>
        <v>19.975000000000001</v>
      </c>
      <c r="R1609" s="8">
        <f t="shared" si="255"/>
        <v>14.125</v>
      </c>
      <c r="S1609" s="8">
        <f t="shared" si="256"/>
        <v>14.925000000000001</v>
      </c>
      <c r="T1609" s="8">
        <f t="shared" si="257"/>
        <v>16.625</v>
      </c>
      <c r="U1609" s="7">
        <f t="shared" si="258"/>
        <v>16.341666666666669</v>
      </c>
      <c r="V1609" s="7">
        <f t="shared" si="259"/>
        <v>16.412500000000001</v>
      </c>
    </row>
    <row r="1610" spans="1:22" ht="13.5" x14ac:dyDescent="0.25">
      <c r="A1610" s="3">
        <f>RSI!A1610</f>
        <v>45042</v>
      </c>
      <c r="B1610" s="2">
        <f>RSI!B1610</f>
        <v>1.9</v>
      </c>
      <c r="C1610" s="2">
        <f>RSI!I1610</f>
        <v>13.32476592778103</v>
      </c>
      <c r="D1610" s="2">
        <f>MACD!E1610</f>
        <v>0.10368291357288184</v>
      </c>
      <c r="E1610" s="2">
        <f>MACD!F1610</f>
        <v>9.3365069546182733E-2</v>
      </c>
      <c r="F1610" s="2">
        <f>'Moving Avg'!D1610</f>
        <v>1.9</v>
      </c>
      <c r="G1610" s="2">
        <f>'Moving Avg'!F1610</f>
        <v>2.0309999999999993</v>
      </c>
      <c r="H1610" s="2">
        <f>'Moving Avg'!G1610</f>
        <v>2.0594000000000006</v>
      </c>
      <c r="I1610" s="2">
        <f>'Moving Avg'!H1610</f>
        <v>1.9151999999999965</v>
      </c>
      <c r="J1610" s="5" t="str">
        <f>OBV!F1610</f>
        <v>BEARISH</v>
      </c>
      <c r="K1610" s="5" t="str">
        <f>OBV!G1610</f>
        <v>NEUTRAL</v>
      </c>
      <c r="L1610" s="5" t="str">
        <f>OBV!H1610</f>
        <v>CONFIRMED BEARISH</v>
      </c>
      <c r="M1610" s="7">
        <f t="shared" si="250"/>
        <v>50</v>
      </c>
      <c r="N1610" s="7">
        <f t="shared" si="251"/>
        <v>0</v>
      </c>
      <c r="O1610" s="7">
        <f t="shared" si="252"/>
        <v>0</v>
      </c>
      <c r="P1610" s="7">
        <f t="shared" si="253"/>
        <v>16.5</v>
      </c>
      <c r="Q1610" s="8">
        <f t="shared" si="254"/>
        <v>19.975000000000001</v>
      </c>
      <c r="R1610" s="8">
        <f t="shared" si="255"/>
        <v>14.125</v>
      </c>
      <c r="S1610" s="8">
        <f t="shared" si="256"/>
        <v>14.925000000000001</v>
      </c>
      <c r="T1610" s="8">
        <f t="shared" si="257"/>
        <v>16.625</v>
      </c>
      <c r="U1610" s="7">
        <f t="shared" si="258"/>
        <v>16.341666666666669</v>
      </c>
      <c r="V1610" s="7">
        <f t="shared" si="259"/>
        <v>16.412500000000001</v>
      </c>
    </row>
    <row r="1611" spans="1:22" ht="13.5" x14ac:dyDescent="0.25">
      <c r="A1611" s="3">
        <f>RSI!A1611</f>
        <v>45043</v>
      </c>
      <c r="B1611" s="2">
        <f>RSI!B1611</f>
        <v>1.9</v>
      </c>
      <c r="C1611" s="2">
        <f>RSI!I1611</f>
        <v>13.32476592778103</v>
      </c>
      <c r="D1611" s="2">
        <f>MACD!E1611</f>
        <v>9.291552650767354E-2</v>
      </c>
      <c r="E1611" s="2">
        <f>MACD!F1611</f>
        <v>9.32751609384809E-2</v>
      </c>
      <c r="F1611" s="2">
        <f>'Moving Avg'!D1611</f>
        <v>1.9</v>
      </c>
      <c r="G1611" s="2">
        <f>'Moving Avg'!F1611</f>
        <v>2.0184999999999991</v>
      </c>
      <c r="H1611" s="2">
        <f>'Moving Avg'!G1611</f>
        <v>2.0620000000000003</v>
      </c>
      <c r="I1611" s="2">
        <f>'Moving Avg'!H1611</f>
        <v>1.9137999999999959</v>
      </c>
      <c r="J1611" s="5" t="str">
        <f>OBV!F1611</f>
        <v>NEUTRAL</v>
      </c>
      <c r="K1611" s="5" t="str">
        <f>OBV!G1611</f>
        <v>NEUTRAL</v>
      </c>
      <c r="L1611" s="5" t="str">
        <f>OBV!H1611</f>
        <v>NEUTRAL</v>
      </c>
      <c r="M1611" s="7">
        <f t="shared" si="250"/>
        <v>50</v>
      </c>
      <c r="N1611" s="7">
        <f t="shared" si="251"/>
        <v>45</v>
      </c>
      <c r="O1611" s="7">
        <f t="shared" si="252"/>
        <v>0</v>
      </c>
      <c r="P1611" s="7">
        <f t="shared" si="253"/>
        <v>33</v>
      </c>
      <c r="Q1611" s="8">
        <f t="shared" si="254"/>
        <v>38.200000000000003</v>
      </c>
      <c r="R1611" s="8">
        <f t="shared" si="255"/>
        <v>27.25</v>
      </c>
      <c r="S1611" s="8">
        <f t="shared" si="256"/>
        <v>29.1</v>
      </c>
      <c r="T1611" s="8">
        <f t="shared" si="257"/>
        <v>32</v>
      </c>
      <c r="U1611" s="7">
        <f t="shared" si="258"/>
        <v>31.516666666666669</v>
      </c>
      <c r="V1611" s="7">
        <f t="shared" si="259"/>
        <v>31.637500000000003</v>
      </c>
    </row>
    <row r="1612" spans="1:22" ht="13.5" x14ac:dyDescent="0.25">
      <c r="A1612" s="3">
        <f>RSI!A1612</f>
        <v>45044</v>
      </c>
      <c r="B1612" s="2">
        <f>RSI!B1612</f>
        <v>1.9</v>
      </c>
      <c r="C1612" s="2">
        <f>RSI!I1612</f>
        <v>13.32476592778103</v>
      </c>
      <c r="D1612" s="2">
        <f>MACD!E1612</f>
        <v>8.4446314117465615E-2</v>
      </c>
      <c r="E1612" s="2">
        <f>MACD!F1612</f>
        <v>9.1509391574277843E-2</v>
      </c>
      <c r="F1612" s="2">
        <f>'Moving Avg'!D1612</f>
        <v>1.9</v>
      </c>
      <c r="G1612" s="2">
        <f>'Moving Avg'!F1612</f>
        <v>2.0059999999999993</v>
      </c>
      <c r="H1612" s="2">
        <f>'Moving Avg'!G1612</f>
        <v>2.0636000000000005</v>
      </c>
      <c r="I1612" s="2">
        <f>'Moving Avg'!H1612</f>
        <v>1.9123999999999959</v>
      </c>
      <c r="J1612" s="5" t="str">
        <f>OBV!F1612</f>
        <v>NEUTRAL</v>
      </c>
      <c r="K1612" s="5" t="str">
        <f>OBV!G1612</f>
        <v>NEUTRAL</v>
      </c>
      <c r="L1612" s="5" t="str">
        <f>OBV!H1612</f>
        <v>NEUTRAL</v>
      </c>
      <c r="M1612" s="7">
        <f t="shared" si="250"/>
        <v>50</v>
      </c>
      <c r="N1612" s="7">
        <f t="shared" si="251"/>
        <v>45</v>
      </c>
      <c r="O1612" s="7">
        <f t="shared" si="252"/>
        <v>0</v>
      </c>
      <c r="P1612" s="7">
        <f t="shared" si="253"/>
        <v>33</v>
      </c>
      <c r="Q1612" s="8">
        <f t="shared" si="254"/>
        <v>38.200000000000003</v>
      </c>
      <c r="R1612" s="8">
        <f t="shared" si="255"/>
        <v>27.25</v>
      </c>
      <c r="S1612" s="8">
        <f t="shared" si="256"/>
        <v>29.1</v>
      </c>
      <c r="T1612" s="8">
        <f t="shared" si="257"/>
        <v>32</v>
      </c>
      <c r="U1612" s="7">
        <f t="shared" si="258"/>
        <v>31.516666666666669</v>
      </c>
      <c r="V1612" s="7">
        <f t="shared" si="259"/>
        <v>31.637500000000003</v>
      </c>
    </row>
    <row r="1613" spans="1:22" ht="13.5" x14ac:dyDescent="0.25">
      <c r="A1613" s="3">
        <f>RSI!A1613</f>
        <v>45048</v>
      </c>
      <c r="B1613" s="2">
        <f>RSI!B1613</f>
        <v>1.9</v>
      </c>
      <c r="C1613" s="2">
        <f>RSI!I1613</f>
        <v>13.32476592778103</v>
      </c>
      <c r="D1613" s="2">
        <f>MACD!E1613</f>
        <v>7.7874181172231882E-2</v>
      </c>
      <c r="E1613" s="2">
        <f>MACD!F1613</f>
        <v>8.8782349493868651E-2</v>
      </c>
      <c r="F1613" s="2">
        <f>'Moving Avg'!D1613</f>
        <v>1.9</v>
      </c>
      <c r="G1613" s="2">
        <f>'Moving Avg'!F1613</f>
        <v>1.9934999999999992</v>
      </c>
      <c r="H1613" s="2">
        <f>'Moving Avg'!G1613</f>
        <v>2.0642000000000005</v>
      </c>
      <c r="I1613" s="2">
        <f>'Moving Avg'!H1613</f>
        <v>1.9109999999999956</v>
      </c>
      <c r="J1613" s="5" t="str">
        <f>OBV!F1613</f>
        <v>NEUTRAL</v>
      </c>
      <c r="K1613" s="5" t="str">
        <f>OBV!G1613</f>
        <v>NEUTRAL</v>
      </c>
      <c r="L1613" s="5" t="str">
        <f>OBV!H1613</f>
        <v>NEUTRAL</v>
      </c>
      <c r="M1613" s="7">
        <f t="shared" si="250"/>
        <v>50</v>
      </c>
      <c r="N1613" s="7">
        <f t="shared" si="251"/>
        <v>45</v>
      </c>
      <c r="O1613" s="7">
        <f t="shared" si="252"/>
        <v>0</v>
      </c>
      <c r="P1613" s="7">
        <f t="shared" si="253"/>
        <v>33</v>
      </c>
      <c r="Q1613" s="8">
        <f t="shared" si="254"/>
        <v>38.200000000000003</v>
      </c>
      <c r="R1613" s="8">
        <f t="shared" si="255"/>
        <v>27.25</v>
      </c>
      <c r="S1613" s="8">
        <f t="shared" si="256"/>
        <v>29.1</v>
      </c>
      <c r="T1613" s="8">
        <f t="shared" si="257"/>
        <v>32</v>
      </c>
      <c r="U1613" s="7">
        <f t="shared" si="258"/>
        <v>31.516666666666669</v>
      </c>
      <c r="V1613" s="7">
        <f t="shared" si="259"/>
        <v>31.637500000000003</v>
      </c>
    </row>
    <row r="1614" spans="1:22" ht="13.5" x14ac:dyDescent="0.25">
      <c r="A1614" s="3">
        <f>RSI!A1614</f>
        <v>45049</v>
      </c>
      <c r="B1614" s="2">
        <f>RSI!B1614</f>
        <v>1.9</v>
      </c>
      <c r="C1614" s="2">
        <f>RSI!I1614</f>
        <v>13.32476592778103</v>
      </c>
      <c r="D1614" s="2">
        <f>MACD!E1614</f>
        <v>7.2863260133404939E-2</v>
      </c>
      <c r="E1614" s="2">
        <f>MACD!F1614</f>
        <v>8.5598531621775914E-2</v>
      </c>
      <c r="F1614" s="2">
        <f>'Moving Avg'!D1614</f>
        <v>1.9</v>
      </c>
      <c r="G1614" s="2">
        <f>'Moving Avg'!F1614</f>
        <v>1.9809999999999992</v>
      </c>
      <c r="H1614" s="2">
        <f>'Moving Avg'!G1614</f>
        <v>2.0640000000000005</v>
      </c>
      <c r="I1614" s="2">
        <f>'Moving Avg'!H1614</f>
        <v>1.9095999999999955</v>
      </c>
      <c r="J1614" s="5" t="str">
        <f>OBV!F1614</f>
        <v>NEUTRAL</v>
      </c>
      <c r="K1614" s="5" t="str">
        <f>OBV!G1614</f>
        <v>NEUTRAL</v>
      </c>
      <c r="L1614" s="5" t="str">
        <f>OBV!H1614</f>
        <v>NEUTRAL</v>
      </c>
      <c r="M1614" s="7">
        <f t="shared" si="250"/>
        <v>50</v>
      </c>
      <c r="N1614" s="7">
        <f t="shared" si="251"/>
        <v>45</v>
      </c>
      <c r="O1614" s="7">
        <f t="shared" si="252"/>
        <v>0</v>
      </c>
      <c r="P1614" s="7">
        <f t="shared" si="253"/>
        <v>33</v>
      </c>
      <c r="Q1614" s="8">
        <f t="shared" si="254"/>
        <v>38.200000000000003</v>
      </c>
      <c r="R1614" s="8">
        <f t="shared" si="255"/>
        <v>27.25</v>
      </c>
      <c r="S1614" s="8">
        <f t="shared" si="256"/>
        <v>29.1</v>
      </c>
      <c r="T1614" s="8">
        <f t="shared" si="257"/>
        <v>32</v>
      </c>
      <c r="U1614" s="7">
        <f t="shared" si="258"/>
        <v>31.516666666666669</v>
      </c>
      <c r="V1614" s="7">
        <f t="shared" si="259"/>
        <v>31.637500000000003</v>
      </c>
    </row>
    <row r="1615" spans="1:22" ht="13.5" x14ac:dyDescent="0.25">
      <c r="A1615" s="3">
        <f>RSI!A1615</f>
        <v>45050</v>
      </c>
      <c r="B1615" s="2">
        <f>RSI!B1615</f>
        <v>1.9</v>
      </c>
      <c r="C1615" s="2">
        <f>RSI!I1615</f>
        <v>13.32476592778103</v>
      </c>
      <c r="D1615" s="2">
        <f>MACD!E1615</f>
        <v>5.6824923021692619E-2</v>
      </c>
      <c r="E1615" s="2">
        <f>MACD!F1615</f>
        <v>7.9843809901759266E-2</v>
      </c>
      <c r="F1615" s="2">
        <f>'Moving Avg'!D1615</f>
        <v>1.9</v>
      </c>
      <c r="G1615" s="2">
        <f>'Moving Avg'!F1615</f>
        <v>1.9684999999999993</v>
      </c>
      <c r="H1615" s="2">
        <f>'Moving Avg'!G1615</f>
        <v>2.0628000000000002</v>
      </c>
      <c r="I1615" s="2">
        <f>'Moving Avg'!H1615</f>
        <v>1.9081999999999955</v>
      </c>
      <c r="J1615" s="5" t="str">
        <f>OBV!F1615</f>
        <v>NEUTRAL</v>
      </c>
      <c r="K1615" s="5" t="str">
        <f>OBV!G1615</f>
        <v>NEUTRAL</v>
      </c>
      <c r="L1615" s="5" t="str">
        <f>OBV!H1615</f>
        <v>NEUTRAL</v>
      </c>
      <c r="M1615" s="7">
        <f t="shared" si="250"/>
        <v>50</v>
      </c>
      <c r="N1615" s="7">
        <f t="shared" si="251"/>
        <v>100</v>
      </c>
      <c r="O1615" s="7">
        <f t="shared" si="252"/>
        <v>0</v>
      </c>
      <c r="P1615" s="7">
        <f t="shared" si="253"/>
        <v>33</v>
      </c>
      <c r="Q1615" s="8">
        <f t="shared" si="254"/>
        <v>57.45</v>
      </c>
      <c r="R1615" s="8">
        <f t="shared" si="255"/>
        <v>38.25</v>
      </c>
      <c r="S1615" s="8">
        <f t="shared" si="256"/>
        <v>37.35</v>
      </c>
      <c r="T1615" s="8">
        <f t="shared" si="257"/>
        <v>45.75</v>
      </c>
      <c r="U1615" s="7">
        <f t="shared" si="258"/>
        <v>44.35</v>
      </c>
      <c r="V1615" s="7">
        <f t="shared" si="259"/>
        <v>44.7</v>
      </c>
    </row>
    <row r="1616" spans="1:22" ht="13.5" x14ac:dyDescent="0.25">
      <c r="A1616" s="3">
        <f>RSI!A1616</f>
        <v>45051</v>
      </c>
      <c r="B1616" s="2">
        <f>RSI!B1616</f>
        <v>1.98</v>
      </c>
      <c r="C1616" s="2">
        <f>RSI!I1616</f>
        <v>51.142781641651275</v>
      </c>
      <c r="D1616" s="2">
        <f>MACD!E1616</f>
        <v>3.6261269466685286E-2</v>
      </c>
      <c r="E1616" s="2">
        <f>MACD!F1616</f>
        <v>7.112730181474447E-2</v>
      </c>
      <c r="F1616" s="2">
        <f>'Moving Avg'!D1616</f>
        <v>1.9159999999999999</v>
      </c>
      <c r="G1616" s="2">
        <f>'Moving Avg'!F1616</f>
        <v>1.9599999999999991</v>
      </c>
      <c r="H1616" s="2">
        <f>'Moving Avg'!G1616</f>
        <v>2.0632000000000001</v>
      </c>
      <c r="I1616" s="2">
        <f>'Moving Avg'!H1616</f>
        <v>1.9071999999999951</v>
      </c>
      <c r="J1616" s="5" t="str">
        <f>OBV!F1616</f>
        <v>BULLISH</v>
      </c>
      <c r="K1616" s="5" t="str">
        <f>OBV!G1616</f>
        <v>NEUTRAL</v>
      </c>
      <c r="L1616" s="5" t="str">
        <f>OBV!H1616</f>
        <v>CONFIRMED BULLISH</v>
      </c>
      <c r="M1616" s="7">
        <f t="shared" si="250"/>
        <v>25</v>
      </c>
      <c r="N1616" s="7">
        <f t="shared" si="251"/>
        <v>100</v>
      </c>
      <c r="O1616" s="7">
        <f t="shared" si="252"/>
        <v>50</v>
      </c>
      <c r="P1616" s="7">
        <f t="shared" si="253"/>
        <v>83.5</v>
      </c>
      <c r="Q1616" s="8">
        <f t="shared" si="254"/>
        <v>63.774999999999999</v>
      </c>
      <c r="R1616" s="8">
        <f t="shared" si="255"/>
        <v>63.375</v>
      </c>
      <c r="S1616" s="8">
        <f t="shared" si="256"/>
        <v>68.825000000000003</v>
      </c>
      <c r="T1616" s="8">
        <f t="shared" si="257"/>
        <v>64.625</v>
      </c>
      <c r="U1616" s="7">
        <f t="shared" si="258"/>
        <v>65.325000000000003</v>
      </c>
      <c r="V1616" s="7">
        <f t="shared" si="259"/>
        <v>65.150000000000006</v>
      </c>
    </row>
    <row r="1617" spans="1:22" ht="13.5" x14ac:dyDescent="0.25">
      <c r="A1617" s="3">
        <f>RSI!A1617</f>
        <v>45054</v>
      </c>
      <c r="B1617" s="2">
        <f>RSI!B1617</f>
        <v>1.98</v>
      </c>
      <c r="C1617" s="2">
        <f>RSI!I1617</f>
        <v>51.142781641651275</v>
      </c>
      <c r="D1617" s="2">
        <f>MACD!E1617</f>
        <v>1.882523013479398E-2</v>
      </c>
      <c r="E1617" s="2">
        <f>MACD!F1617</f>
        <v>6.0666887478754379E-2</v>
      </c>
      <c r="F1617" s="2">
        <f>'Moving Avg'!D1617</f>
        <v>1.9319999999999999</v>
      </c>
      <c r="G1617" s="2">
        <f>'Moving Avg'!F1617</f>
        <v>1.9514999999999989</v>
      </c>
      <c r="H1617" s="2">
        <f>'Moving Avg'!G1617</f>
        <v>2.0622000000000003</v>
      </c>
      <c r="I1617" s="2">
        <f>'Moving Avg'!H1617</f>
        <v>1.9066499999999953</v>
      </c>
      <c r="J1617" s="5" t="str">
        <f>OBV!F1617</f>
        <v>BULLISH</v>
      </c>
      <c r="K1617" s="5" t="str">
        <f>OBV!G1617</f>
        <v>NEUTRAL</v>
      </c>
      <c r="L1617" s="5" t="str">
        <f>OBV!H1617</f>
        <v>CONFIRMED BULLISH</v>
      </c>
      <c r="M1617" s="7">
        <f t="shared" si="250"/>
        <v>25</v>
      </c>
      <c r="N1617" s="7">
        <f t="shared" si="251"/>
        <v>100</v>
      </c>
      <c r="O1617" s="7">
        <f t="shared" si="252"/>
        <v>50</v>
      </c>
      <c r="P1617" s="7">
        <f t="shared" si="253"/>
        <v>83.5</v>
      </c>
      <c r="Q1617" s="8">
        <f t="shared" si="254"/>
        <v>63.774999999999999</v>
      </c>
      <c r="R1617" s="8">
        <f t="shared" si="255"/>
        <v>63.375</v>
      </c>
      <c r="S1617" s="8">
        <f t="shared" si="256"/>
        <v>68.825000000000003</v>
      </c>
      <c r="T1617" s="8">
        <f t="shared" si="257"/>
        <v>64.625</v>
      </c>
      <c r="U1617" s="7">
        <f t="shared" si="258"/>
        <v>65.325000000000003</v>
      </c>
      <c r="V1617" s="7">
        <f t="shared" si="259"/>
        <v>65.150000000000006</v>
      </c>
    </row>
    <row r="1618" spans="1:22" ht="13.5" x14ac:dyDescent="0.25">
      <c r="A1618" s="3">
        <f>RSI!A1618</f>
        <v>45055</v>
      </c>
      <c r="B1618" s="2">
        <f>RSI!B1618</f>
        <v>1.98</v>
      </c>
      <c r="C1618" s="2">
        <f>RSI!I1618</f>
        <v>51.142781641651275</v>
      </c>
      <c r="D1618" s="2">
        <f>MACD!E1618</f>
        <v>4.0383021096963567E-3</v>
      </c>
      <c r="E1618" s="2">
        <f>MACD!F1618</f>
        <v>4.9341170404942777E-2</v>
      </c>
      <c r="F1618" s="2">
        <f>'Moving Avg'!D1618</f>
        <v>1.948</v>
      </c>
      <c r="G1618" s="2">
        <f>'Moving Avg'!F1618</f>
        <v>1.942999999999999</v>
      </c>
      <c r="H1618" s="2">
        <f>'Moving Avg'!G1618</f>
        <v>2.0612000000000004</v>
      </c>
      <c r="I1618" s="2">
        <f>'Moving Avg'!H1618</f>
        <v>1.9061499999999953</v>
      </c>
      <c r="J1618" s="5" t="str">
        <f>OBV!F1618</f>
        <v>BULLISH</v>
      </c>
      <c r="K1618" s="5" t="str">
        <f>OBV!G1618</f>
        <v>NEUTRAL</v>
      </c>
      <c r="L1618" s="5" t="str">
        <f>OBV!H1618</f>
        <v>CONFIRMED BULLISH</v>
      </c>
      <c r="M1618" s="7">
        <f t="shared" si="250"/>
        <v>25</v>
      </c>
      <c r="N1618" s="7">
        <f t="shared" si="251"/>
        <v>100</v>
      </c>
      <c r="O1618" s="7">
        <f t="shared" si="252"/>
        <v>50</v>
      </c>
      <c r="P1618" s="7">
        <f t="shared" si="253"/>
        <v>83.5</v>
      </c>
      <c r="Q1618" s="8">
        <f t="shared" si="254"/>
        <v>63.774999999999999</v>
      </c>
      <c r="R1618" s="8">
        <f t="shared" si="255"/>
        <v>63.375</v>
      </c>
      <c r="S1618" s="8">
        <f t="shared" si="256"/>
        <v>68.825000000000003</v>
      </c>
      <c r="T1618" s="8">
        <f t="shared" si="257"/>
        <v>64.625</v>
      </c>
      <c r="U1618" s="7">
        <f t="shared" si="258"/>
        <v>65.325000000000003</v>
      </c>
      <c r="V1618" s="7">
        <f t="shared" si="259"/>
        <v>65.150000000000006</v>
      </c>
    </row>
    <row r="1619" spans="1:22" ht="13.5" x14ac:dyDescent="0.25">
      <c r="A1619" s="3">
        <f>RSI!A1619</f>
        <v>45056</v>
      </c>
      <c r="B1619" s="2">
        <f>RSI!B1619</f>
        <v>1.98</v>
      </c>
      <c r="C1619" s="2">
        <f>RSI!I1619</f>
        <v>51.142781641651261</v>
      </c>
      <c r="D1619" s="2">
        <f>MACD!E1619</f>
        <v>-8.5045993585104451E-3</v>
      </c>
      <c r="E1619" s="2">
        <f>MACD!F1619</f>
        <v>3.7772016452252137E-2</v>
      </c>
      <c r="F1619" s="2">
        <f>'Moving Avg'!D1619</f>
        <v>1.964</v>
      </c>
      <c r="G1619" s="2">
        <f>'Moving Avg'!F1619</f>
        <v>1.9389999999999989</v>
      </c>
      <c r="H1619" s="2">
        <f>'Moving Avg'!G1619</f>
        <v>2.0602000000000005</v>
      </c>
      <c r="I1619" s="2">
        <f>'Moving Avg'!H1619</f>
        <v>1.9056499999999954</v>
      </c>
      <c r="J1619" s="5" t="str">
        <f>OBV!F1619</f>
        <v>BULLISH</v>
      </c>
      <c r="K1619" s="5" t="str">
        <f>OBV!G1619</f>
        <v>NEUTRAL</v>
      </c>
      <c r="L1619" s="5" t="str">
        <f>OBV!H1619</f>
        <v>CONFIRMED BULLISH</v>
      </c>
      <c r="M1619" s="7">
        <f t="shared" si="250"/>
        <v>25</v>
      </c>
      <c r="N1619" s="7">
        <f t="shared" si="251"/>
        <v>100</v>
      </c>
      <c r="O1619" s="7">
        <f t="shared" si="252"/>
        <v>50</v>
      </c>
      <c r="P1619" s="7">
        <f t="shared" si="253"/>
        <v>83.5</v>
      </c>
      <c r="Q1619" s="8">
        <f t="shared" si="254"/>
        <v>63.774999999999999</v>
      </c>
      <c r="R1619" s="8">
        <f t="shared" si="255"/>
        <v>63.375</v>
      </c>
      <c r="S1619" s="8">
        <f t="shared" si="256"/>
        <v>68.825000000000003</v>
      </c>
      <c r="T1619" s="8">
        <f t="shared" si="257"/>
        <v>64.625</v>
      </c>
      <c r="U1619" s="7">
        <f t="shared" si="258"/>
        <v>65.325000000000003</v>
      </c>
      <c r="V1619" s="7">
        <f t="shared" si="259"/>
        <v>65.150000000000006</v>
      </c>
    </row>
    <row r="1620" spans="1:22" ht="13.5" x14ac:dyDescent="0.25">
      <c r="A1620" s="3">
        <f>RSI!A1620</f>
        <v>45057</v>
      </c>
      <c r="B1620" s="2">
        <f>RSI!B1620</f>
        <v>1.98</v>
      </c>
      <c r="C1620" s="2">
        <f>RSI!I1620</f>
        <v>51.142781641651261</v>
      </c>
      <c r="D1620" s="2">
        <f>MACD!E1620</f>
        <v>-1.914642131384614E-2</v>
      </c>
      <c r="E1620" s="2">
        <f>MACD!F1620</f>
        <v>2.6388328899032483E-2</v>
      </c>
      <c r="F1620" s="2">
        <f>'Moving Avg'!D1620</f>
        <v>1.98</v>
      </c>
      <c r="G1620" s="2">
        <f>'Moving Avg'!F1620</f>
        <v>1.938499999999999</v>
      </c>
      <c r="H1620" s="2">
        <f>'Moving Avg'!G1620</f>
        <v>2.0592000000000006</v>
      </c>
      <c r="I1620" s="2">
        <f>'Moving Avg'!H1620</f>
        <v>1.9051499999999952</v>
      </c>
      <c r="J1620" s="5" t="str">
        <f>OBV!F1620</f>
        <v>BULLISH</v>
      </c>
      <c r="K1620" s="5" t="str">
        <f>OBV!G1620</f>
        <v>NEUTRAL</v>
      </c>
      <c r="L1620" s="5" t="str">
        <f>OBV!H1620</f>
        <v>CONFIRMED BULLISH</v>
      </c>
      <c r="M1620" s="7">
        <f t="shared" si="250"/>
        <v>25</v>
      </c>
      <c r="N1620" s="7">
        <f t="shared" si="251"/>
        <v>100</v>
      </c>
      <c r="O1620" s="7">
        <f t="shared" si="252"/>
        <v>50</v>
      </c>
      <c r="P1620" s="7">
        <f t="shared" si="253"/>
        <v>83.5</v>
      </c>
      <c r="Q1620" s="8">
        <f t="shared" si="254"/>
        <v>63.774999999999999</v>
      </c>
      <c r="R1620" s="8">
        <f t="shared" si="255"/>
        <v>63.375</v>
      </c>
      <c r="S1620" s="8">
        <f t="shared" si="256"/>
        <v>68.825000000000003</v>
      </c>
      <c r="T1620" s="8">
        <f t="shared" si="257"/>
        <v>64.625</v>
      </c>
      <c r="U1620" s="7">
        <f t="shared" si="258"/>
        <v>65.325000000000003</v>
      </c>
      <c r="V1620" s="7">
        <f t="shared" si="259"/>
        <v>65.150000000000006</v>
      </c>
    </row>
    <row r="1621" spans="1:22" ht="13.5" x14ac:dyDescent="0.25">
      <c r="A1621" s="3">
        <f>RSI!A1621</f>
        <v>45058</v>
      </c>
      <c r="B1621" s="2">
        <f>RSI!B1621</f>
        <v>1.98</v>
      </c>
      <c r="C1621" s="2">
        <f>RSI!I1621</f>
        <v>51.142781641651275</v>
      </c>
      <c r="D1621" s="2">
        <f>MACD!E1621</f>
        <v>-2.8177519184108046E-2</v>
      </c>
      <c r="E1621" s="2">
        <f>MACD!F1621</f>
        <v>1.547515928240438E-2</v>
      </c>
      <c r="F1621" s="2">
        <f>'Moving Avg'!D1621</f>
        <v>1.98</v>
      </c>
      <c r="G1621" s="2">
        <f>'Moving Avg'!F1621</f>
        <v>1.9379999999999993</v>
      </c>
      <c r="H1621" s="2">
        <f>'Moving Avg'!G1621</f>
        <v>2.0582000000000007</v>
      </c>
      <c r="I1621" s="2">
        <f>'Moving Avg'!H1621</f>
        <v>1.9046499999999955</v>
      </c>
      <c r="J1621" s="5" t="str">
        <f>OBV!F1621</f>
        <v>NEUTRAL</v>
      </c>
      <c r="K1621" s="5" t="str">
        <f>OBV!G1621</f>
        <v>NEUTRAL</v>
      </c>
      <c r="L1621" s="5" t="str">
        <f>OBV!H1621</f>
        <v>NEUTRAL</v>
      </c>
      <c r="M1621" s="7">
        <f t="shared" si="250"/>
        <v>25</v>
      </c>
      <c r="N1621" s="7">
        <f t="shared" si="251"/>
        <v>100</v>
      </c>
      <c r="O1621" s="7">
        <f t="shared" si="252"/>
        <v>50</v>
      </c>
      <c r="P1621" s="7">
        <f t="shared" si="253"/>
        <v>33</v>
      </c>
      <c r="Q1621" s="8">
        <f t="shared" si="254"/>
        <v>56.2</v>
      </c>
      <c r="R1621" s="8">
        <f t="shared" si="255"/>
        <v>50.75</v>
      </c>
      <c r="S1621" s="8">
        <f t="shared" si="256"/>
        <v>46.1</v>
      </c>
      <c r="T1621" s="8">
        <f t="shared" si="257"/>
        <v>52</v>
      </c>
      <c r="U1621" s="7">
        <f t="shared" si="258"/>
        <v>51.016666666666673</v>
      </c>
      <c r="V1621" s="7">
        <f t="shared" si="259"/>
        <v>51.262500000000003</v>
      </c>
    </row>
    <row r="1622" spans="1:22" ht="13.5" x14ac:dyDescent="0.25">
      <c r="A1622" s="3">
        <f>RSI!A1622</f>
        <v>45061</v>
      </c>
      <c r="B1622" s="2">
        <f>RSI!B1622</f>
        <v>1.98</v>
      </c>
      <c r="C1622" s="2">
        <f>RSI!I1622</f>
        <v>51.142781641651275</v>
      </c>
      <c r="D1622" s="2">
        <f>MACD!E1622</f>
        <v>-3.5843735245605579E-2</v>
      </c>
      <c r="E1622" s="2">
        <f>MACD!F1622</f>
        <v>5.2113803768023877E-3</v>
      </c>
      <c r="F1622" s="2">
        <f>'Moving Avg'!D1622</f>
        <v>1.98</v>
      </c>
      <c r="G1622" s="2">
        <f>'Moving Avg'!F1622</f>
        <v>1.9374999999999993</v>
      </c>
      <c r="H1622" s="2">
        <f>'Moving Avg'!G1622</f>
        <v>2.055400000000001</v>
      </c>
      <c r="I1622" s="2">
        <f>'Moving Avg'!H1622</f>
        <v>1.9041499999999956</v>
      </c>
      <c r="J1622" s="5" t="str">
        <f>OBV!F1622</f>
        <v>NEUTRAL</v>
      </c>
      <c r="K1622" s="5" t="str">
        <f>OBV!G1622</f>
        <v>NEUTRAL</v>
      </c>
      <c r="L1622" s="5" t="str">
        <f>OBV!H1622</f>
        <v>NEUTRAL</v>
      </c>
      <c r="M1622" s="7">
        <f t="shared" si="250"/>
        <v>25</v>
      </c>
      <c r="N1622" s="7">
        <f t="shared" si="251"/>
        <v>100</v>
      </c>
      <c r="O1622" s="7">
        <f t="shared" si="252"/>
        <v>50</v>
      </c>
      <c r="P1622" s="7">
        <f t="shared" si="253"/>
        <v>33</v>
      </c>
      <c r="Q1622" s="8">
        <f t="shared" si="254"/>
        <v>56.2</v>
      </c>
      <c r="R1622" s="8">
        <f t="shared" si="255"/>
        <v>50.75</v>
      </c>
      <c r="S1622" s="8">
        <f t="shared" si="256"/>
        <v>46.1</v>
      </c>
      <c r="T1622" s="8">
        <f t="shared" si="257"/>
        <v>52</v>
      </c>
      <c r="U1622" s="7">
        <f t="shared" si="258"/>
        <v>51.016666666666673</v>
      </c>
      <c r="V1622" s="7">
        <f t="shared" si="259"/>
        <v>51.262500000000003</v>
      </c>
    </row>
    <row r="1623" spans="1:22" ht="13.5" x14ac:dyDescent="0.25">
      <c r="A1623" s="3">
        <f>RSI!A1623</f>
        <v>45062</v>
      </c>
      <c r="B1623" s="2">
        <f>RSI!B1623</f>
        <v>1.98</v>
      </c>
      <c r="C1623" s="2">
        <f>RSI!I1623</f>
        <v>51.142781641651275</v>
      </c>
      <c r="D1623" s="2">
        <f>MACD!E1623</f>
        <v>-4.2353235177028381E-2</v>
      </c>
      <c r="E1623" s="2">
        <f>MACD!F1623</f>
        <v>-4.3015427339637658E-3</v>
      </c>
      <c r="F1623" s="2">
        <f>'Moving Avg'!D1623</f>
        <v>1.98</v>
      </c>
      <c r="G1623" s="2">
        <f>'Moving Avg'!F1623</f>
        <v>1.9369999999999994</v>
      </c>
      <c r="H1623" s="2">
        <f>'Moving Avg'!G1623</f>
        <v>2.0526000000000013</v>
      </c>
      <c r="I1623" s="2">
        <f>'Moving Avg'!H1623</f>
        <v>1.9036499999999958</v>
      </c>
      <c r="J1623" s="5" t="str">
        <f>OBV!F1623</f>
        <v>NEUTRAL</v>
      </c>
      <c r="K1623" s="5" t="str">
        <f>OBV!G1623</f>
        <v>NEUTRAL</v>
      </c>
      <c r="L1623" s="5" t="str">
        <f>OBV!H1623</f>
        <v>NEUTRAL</v>
      </c>
      <c r="M1623" s="7">
        <f t="shared" si="250"/>
        <v>25</v>
      </c>
      <c r="N1623" s="7">
        <f t="shared" si="251"/>
        <v>100</v>
      </c>
      <c r="O1623" s="7">
        <f t="shared" si="252"/>
        <v>50</v>
      </c>
      <c r="P1623" s="7">
        <f t="shared" si="253"/>
        <v>33</v>
      </c>
      <c r="Q1623" s="8">
        <f t="shared" si="254"/>
        <v>56.2</v>
      </c>
      <c r="R1623" s="8">
        <f t="shared" si="255"/>
        <v>50.75</v>
      </c>
      <c r="S1623" s="8">
        <f t="shared" si="256"/>
        <v>46.1</v>
      </c>
      <c r="T1623" s="8">
        <f t="shared" si="257"/>
        <v>52</v>
      </c>
      <c r="U1623" s="7">
        <f t="shared" si="258"/>
        <v>51.016666666666673</v>
      </c>
      <c r="V1623" s="7">
        <f t="shared" si="259"/>
        <v>51.262500000000003</v>
      </c>
    </row>
    <row r="1624" spans="1:22" ht="13.5" x14ac:dyDescent="0.25">
      <c r="A1624" s="3">
        <f>RSI!A1624</f>
        <v>45063</v>
      </c>
      <c r="B1624" s="2">
        <f>RSI!B1624</f>
        <v>1.98</v>
      </c>
      <c r="C1624" s="2">
        <f>RSI!I1624</f>
        <v>51.142781641651283</v>
      </c>
      <c r="D1624" s="2">
        <f>MACD!E1624</f>
        <v>-4.7882293696780875E-2</v>
      </c>
      <c r="E1624" s="2">
        <f>MACD!F1624</f>
        <v>-1.3017692926527189E-2</v>
      </c>
      <c r="F1624" s="2">
        <f>'Moving Avg'!D1624</f>
        <v>1.98</v>
      </c>
      <c r="G1624" s="2">
        <f>'Moving Avg'!F1624</f>
        <v>1.9364999999999994</v>
      </c>
      <c r="H1624" s="2">
        <f>'Moving Avg'!G1624</f>
        <v>2.0486000000000018</v>
      </c>
      <c r="I1624" s="2">
        <f>'Moving Avg'!H1624</f>
        <v>1.9031499999999957</v>
      </c>
      <c r="J1624" s="5" t="str">
        <f>OBV!F1624</f>
        <v>NEUTRAL</v>
      </c>
      <c r="K1624" s="5" t="str">
        <f>OBV!G1624</f>
        <v>NEUTRAL</v>
      </c>
      <c r="L1624" s="5" t="str">
        <f>OBV!H1624</f>
        <v>NEUTRAL</v>
      </c>
      <c r="M1624" s="7">
        <f t="shared" si="250"/>
        <v>25</v>
      </c>
      <c r="N1624" s="7">
        <f t="shared" si="251"/>
        <v>100</v>
      </c>
      <c r="O1624" s="7">
        <f t="shared" si="252"/>
        <v>50</v>
      </c>
      <c r="P1624" s="7">
        <f t="shared" si="253"/>
        <v>33</v>
      </c>
      <c r="Q1624" s="8">
        <f t="shared" si="254"/>
        <v>56.2</v>
      </c>
      <c r="R1624" s="8">
        <f t="shared" si="255"/>
        <v>50.75</v>
      </c>
      <c r="S1624" s="8">
        <f t="shared" si="256"/>
        <v>46.1</v>
      </c>
      <c r="T1624" s="8">
        <f t="shared" si="257"/>
        <v>52</v>
      </c>
      <c r="U1624" s="7">
        <f t="shared" si="258"/>
        <v>51.016666666666673</v>
      </c>
      <c r="V1624" s="7">
        <f t="shared" si="259"/>
        <v>51.262500000000003</v>
      </c>
    </row>
    <row r="1625" spans="1:22" ht="13.5" x14ac:dyDescent="0.25">
      <c r="A1625" s="3">
        <f>RSI!A1625</f>
        <v>45064</v>
      </c>
      <c r="B1625" s="2">
        <f>RSI!B1625</f>
        <v>1.98</v>
      </c>
      <c r="C1625" s="2">
        <f>RSI!I1625</f>
        <v>51.142781641651283</v>
      </c>
      <c r="D1625" s="2">
        <f>MACD!E1625</f>
        <v>-5.2580190899472745E-2</v>
      </c>
      <c r="E1625" s="2">
        <f>MACD!F1625</f>
        <v>-2.0930192521116303E-2</v>
      </c>
      <c r="F1625" s="2">
        <f>'Moving Avg'!D1625</f>
        <v>1.98</v>
      </c>
      <c r="G1625" s="2">
        <f>'Moving Avg'!F1625</f>
        <v>1.9399999999999995</v>
      </c>
      <c r="H1625" s="2">
        <f>'Moving Avg'!G1625</f>
        <v>2.0446000000000017</v>
      </c>
      <c r="I1625" s="2">
        <f>'Moving Avg'!H1625</f>
        <v>1.9026499999999955</v>
      </c>
      <c r="J1625" s="5" t="str">
        <f>OBV!F1625</f>
        <v>NEUTRAL</v>
      </c>
      <c r="K1625" s="5" t="str">
        <f>OBV!G1625</f>
        <v>NEUTRAL</v>
      </c>
      <c r="L1625" s="5" t="str">
        <f>OBV!H1625</f>
        <v>NEUTRAL</v>
      </c>
      <c r="M1625" s="7">
        <f t="shared" si="250"/>
        <v>25</v>
      </c>
      <c r="N1625" s="7">
        <f t="shared" si="251"/>
        <v>100</v>
      </c>
      <c r="O1625" s="7">
        <f t="shared" si="252"/>
        <v>50</v>
      </c>
      <c r="P1625" s="7">
        <f t="shared" si="253"/>
        <v>33</v>
      </c>
      <c r="Q1625" s="8">
        <f t="shared" si="254"/>
        <v>56.2</v>
      </c>
      <c r="R1625" s="8">
        <f t="shared" si="255"/>
        <v>50.75</v>
      </c>
      <c r="S1625" s="8">
        <f t="shared" si="256"/>
        <v>46.1</v>
      </c>
      <c r="T1625" s="8">
        <f t="shared" si="257"/>
        <v>52</v>
      </c>
      <c r="U1625" s="7">
        <f t="shared" si="258"/>
        <v>51.016666666666673</v>
      </c>
      <c r="V1625" s="7">
        <f t="shared" si="259"/>
        <v>51.262500000000003</v>
      </c>
    </row>
    <row r="1626" spans="1:22" ht="13.5" x14ac:dyDescent="0.25">
      <c r="A1626" s="3">
        <f>RSI!A1626</f>
        <v>45065</v>
      </c>
      <c r="B1626" s="2">
        <f>RSI!B1626</f>
        <v>1.98</v>
      </c>
      <c r="C1626" s="2">
        <f>RSI!I1626</f>
        <v>51.142781641651283</v>
      </c>
      <c r="D1626" s="2">
        <f>MACD!E1626</f>
        <v>-4.4265663740334249E-2</v>
      </c>
      <c r="E1626" s="2">
        <f>MACD!F1626</f>
        <v>-2.5597286764959891E-2</v>
      </c>
      <c r="F1626" s="2">
        <f>'Moving Avg'!D1626</f>
        <v>1.98</v>
      </c>
      <c r="G1626" s="2">
        <f>'Moving Avg'!F1626</f>
        <v>1.9439999999999997</v>
      </c>
      <c r="H1626" s="2">
        <f>'Moving Avg'!G1626</f>
        <v>2.0406000000000017</v>
      </c>
      <c r="I1626" s="2">
        <f>'Moving Avg'!H1626</f>
        <v>1.9025999999999956</v>
      </c>
      <c r="J1626" s="5" t="str">
        <f>OBV!F1626</f>
        <v>NEUTRAL</v>
      </c>
      <c r="K1626" s="5" t="str">
        <f>OBV!G1626</f>
        <v>NEUTRAL</v>
      </c>
      <c r="L1626" s="5" t="str">
        <f>OBV!H1626</f>
        <v>NEUTRAL</v>
      </c>
      <c r="M1626" s="7">
        <f t="shared" si="250"/>
        <v>25</v>
      </c>
      <c r="N1626" s="7">
        <f t="shared" si="251"/>
        <v>45</v>
      </c>
      <c r="O1626" s="7">
        <f t="shared" si="252"/>
        <v>50</v>
      </c>
      <c r="P1626" s="7">
        <f t="shared" si="253"/>
        <v>33</v>
      </c>
      <c r="Q1626" s="8">
        <f t="shared" si="254"/>
        <v>36.950000000000003</v>
      </c>
      <c r="R1626" s="8">
        <f t="shared" si="255"/>
        <v>39.75</v>
      </c>
      <c r="S1626" s="8">
        <f t="shared" si="256"/>
        <v>37.85</v>
      </c>
      <c r="T1626" s="8">
        <f t="shared" si="257"/>
        <v>38.25</v>
      </c>
      <c r="U1626" s="7">
        <f t="shared" si="258"/>
        <v>38.183333333333337</v>
      </c>
      <c r="V1626" s="7">
        <f t="shared" si="259"/>
        <v>38.200000000000003</v>
      </c>
    </row>
    <row r="1627" spans="1:22" ht="13.5" x14ac:dyDescent="0.25">
      <c r="A1627" s="3">
        <f>RSI!A1627</f>
        <v>45068</v>
      </c>
      <c r="B1627" s="2">
        <f>RSI!B1627</f>
        <v>1.98</v>
      </c>
      <c r="C1627" s="2">
        <f>RSI!I1627</f>
        <v>51.142781641651283</v>
      </c>
      <c r="D1627" s="2">
        <f>MACD!E1627</f>
        <v>-3.7246981051660466E-2</v>
      </c>
      <c r="E1627" s="2">
        <f>MACD!F1627</f>
        <v>-2.7927225622300007E-2</v>
      </c>
      <c r="F1627" s="2">
        <f>'Moving Avg'!D1627</f>
        <v>1.98</v>
      </c>
      <c r="G1627" s="2">
        <f>'Moving Avg'!F1627</f>
        <v>1.9479999999999997</v>
      </c>
      <c r="H1627" s="2">
        <f>'Moving Avg'!G1627</f>
        <v>2.0366000000000017</v>
      </c>
      <c r="I1627" s="2">
        <f>'Moving Avg'!H1627</f>
        <v>1.9029499999999959</v>
      </c>
      <c r="J1627" s="5" t="str">
        <f>OBV!F1627</f>
        <v>NEUTRAL</v>
      </c>
      <c r="K1627" s="5" t="str">
        <f>OBV!G1627</f>
        <v>NEUTRAL</v>
      </c>
      <c r="L1627" s="5" t="str">
        <f>OBV!H1627</f>
        <v>NEUTRAL</v>
      </c>
      <c r="M1627" s="7">
        <f t="shared" si="250"/>
        <v>25</v>
      </c>
      <c r="N1627" s="7">
        <f t="shared" si="251"/>
        <v>45</v>
      </c>
      <c r="O1627" s="7">
        <f t="shared" si="252"/>
        <v>50</v>
      </c>
      <c r="P1627" s="7">
        <f t="shared" si="253"/>
        <v>33</v>
      </c>
      <c r="Q1627" s="8">
        <f t="shared" si="254"/>
        <v>36.950000000000003</v>
      </c>
      <c r="R1627" s="8">
        <f t="shared" si="255"/>
        <v>39.75</v>
      </c>
      <c r="S1627" s="8">
        <f t="shared" si="256"/>
        <v>37.85</v>
      </c>
      <c r="T1627" s="8">
        <f t="shared" si="257"/>
        <v>38.25</v>
      </c>
      <c r="U1627" s="7">
        <f t="shared" si="258"/>
        <v>38.183333333333337</v>
      </c>
      <c r="V1627" s="7">
        <f t="shared" si="259"/>
        <v>38.200000000000003</v>
      </c>
    </row>
    <row r="1628" spans="1:22" ht="13.5" x14ac:dyDescent="0.25">
      <c r="A1628" s="3">
        <f>RSI!A1628</f>
        <v>45069</v>
      </c>
      <c r="B1628" s="2">
        <f>RSI!B1628</f>
        <v>1.98</v>
      </c>
      <c r="C1628" s="2">
        <f>RSI!I1628</f>
        <v>51.142781641651283</v>
      </c>
      <c r="D1628" s="2">
        <f>MACD!E1628</f>
        <v>-3.1323546112652201E-2</v>
      </c>
      <c r="E1628" s="2">
        <f>MACD!F1628</f>
        <v>-2.860648972037045E-2</v>
      </c>
      <c r="F1628" s="2">
        <f>'Moving Avg'!D1628</f>
        <v>1.98</v>
      </c>
      <c r="G1628" s="2">
        <f>'Moving Avg'!F1628</f>
        <v>1.9519999999999995</v>
      </c>
      <c r="H1628" s="2">
        <f>'Moving Avg'!G1628</f>
        <v>2.0332000000000017</v>
      </c>
      <c r="I1628" s="2">
        <f>'Moving Avg'!H1628</f>
        <v>1.9036999999999962</v>
      </c>
      <c r="J1628" s="5" t="str">
        <f>OBV!F1628</f>
        <v>NEUTRAL</v>
      </c>
      <c r="K1628" s="5" t="str">
        <f>OBV!G1628</f>
        <v>NEUTRAL</v>
      </c>
      <c r="L1628" s="5" t="str">
        <f>OBV!H1628</f>
        <v>NEUTRAL</v>
      </c>
      <c r="M1628" s="7">
        <f t="shared" si="250"/>
        <v>25</v>
      </c>
      <c r="N1628" s="7">
        <f t="shared" si="251"/>
        <v>45</v>
      </c>
      <c r="O1628" s="7">
        <f t="shared" si="252"/>
        <v>50</v>
      </c>
      <c r="P1628" s="7">
        <f t="shared" si="253"/>
        <v>33</v>
      </c>
      <c r="Q1628" s="8">
        <f t="shared" si="254"/>
        <v>36.950000000000003</v>
      </c>
      <c r="R1628" s="8">
        <f t="shared" si="255"/>
        <v>39.75</v>
      </c>
      <c r="S1628" s="8">
        <f t="shared" si="256"/>
        <v>37.85</v>
      </c>
      <c r="T1628" s="8">
        <f t="shared" si="257"/>
        <v>38.25</v>
      </c>
      <c r="U1628" s="7">
        <f t="shared" si="258"/>
        <v>38.183333333333337</v>
      </c>
      <c r="V1628" s="7">
        <f t="shared" si="259"/>
        <v>38.200000000000003</v>
      </c>
    </row>
    <row r="1629" spans="1:22" ht="13.5" x14ac:dyDescent="0.25">
      <c r="A1629" s="3">
        <f>RSI!A1629</f>
        <v>45070</v>
      </c>
      <c r="B1629" s="2">
        <f>RSI!B1629</f>
        <v>1.9</v>
      </c>
      <c r="C1629" s="2">
        <f>RSI!I1629</f>
        <v>23.860398862410648</v>
      </c>
      <c r="D1629" s="2">
        <f>MACD!E1629</f>
        <v>-2.0399788868555646E-2</v>
      </c>
      <c r="E1629" s="2">
        <f>MACD!F1629</f>
        <v>-2.6965149550007488E-2</v>
      </c>
      <c r="F1629" s="2">
        <f>'Moving Avg'!D1629</f>
        <v>1.964</v>
      </c>
      <c r="G1629" s="2">
        <f>'Moving Avg'!F1629</f>
        <v>1.9519999999999995</v>
      </c>
      <c r="H1629" s="2">
        <f>'Moving Avg'!G1629</f>
        <v>2.0282000000000018</v>
      </c>
      <c r="I1629" s="2">
        <f>'Moving Avg'!H1629</f>
        <v>1.9040499999999958</v>
      </c>
      <c r="J1629" s="5" t="str">
        <f>OBV!F1629</f>
        <v>BEARISH</v>
      </c>
      <c r="K1629" s="5" t="str">
        <f>OBV!G1629</f>
        <v>NEUTRAL</v>
      </c>
      <c r="L1629" s="5" t="str">
        <f>OBV!H1629</f>
        <v>CONFIRMED BEARISH</v>
      </c>
      <c r="M1629" s="7">
        <f t="shared" si="250"/>
        <v>50</v>
      </c>
      <c r="N1629" s="7">
        <f t="shared" si="251"/>
        <v>0</v>
      </c>
      <c r="O1629" s="7">
        <f t="shared" si="252"/>
        <v>50</v>
      </c>
      <c r="P1629" s="7">
        <f t="shared" si="253"/>
        <v>16.5</v>
      </c>
      <c r="Q1629" s="8">
        <f t="shared" si="254"/>
        <v>27.475000000000001</v>
      </c>
      <c r="R1629" s="8">
        <f t="shared" si="255"/>
        <v>31.625</v>
      </c>
      <c r="S1629" s="8">
        <f t="shared" si="256"/>
        <v>27.425000000000001</v>
      </c>
      <c r="T1629" s="8">
        <f t="shared" si="257"/>
        <v>29.125</v>
      </c>
      <c r="U1629" s="7">
        <f t="shared" si="258"/>
        <v>28.841666666666669</v>
      </c>
      <c r="V1629" s="7">
        <f t="shared" si="259"/>
        <v>28.912500000000001</v>
      </c>
    </row>
    <row r="1630" spans="1:22" ht="13.5" x14ac:dyDescent="0.25">
      <c r="A1630" s="3">
        <f>RSI!A1630</f>
        <v>45071</v>
      </c>
      <c r="B1630" s="2">
        <f>RSI!B1630</f>
        <v>1.9</v>
      </c>
      <c r="C1630" s="2">
        <f>RSI!I1630</f>
        <v>23.860398862410648</v>
      </c>
      <c r="D1630" s="2">
        <f>MACD!E1630</f>
        <v>-1.0697132465134374E-2</v>
      </c>
      <c r="E1630" s="2">
        <f>MACD!F1630</f>
        <v>-2.3711546133032869E-2</v>
      </c>
      <c r="F1630" s="2">
        <f>'Moving Avg'!D1630</f>
        <v>1.948</v>
      </c>
      <c r="G1630" s="2">
        <f>'Moving Avg'!F1630</f>
        <v>1.952</v>
      </c>
      <c r="H1630" s="2">
        <f>'Moving Avg'!G1630</f>
        <v>2.0232000000000014</v>
      </c>
      <c r="I1630" s="2">
        <f>'Moving Avg'!H1630</f>
        <v>1.9040499999999958</v>
      </c>
      <c r="J1630" s="5" t="str">
        <f>OBV!F1630</f>
        <v>BEARISH</v>
      </c>
      <c r="K1630" s="5" t="str">
        <f>OBV!G1630</f>
        <v>NEUTRAL</v>
      </c>
      <c r="L1630" s="5" t="str">
        <f>OBV!H1630</f>
        <v>CONFIRMED BEARISH</v>
      </c>
      <c r="M1630" s="7">
        <f t="shared" si="250"/>
        <v>50</v>
      </c>
      <c r="N1630" s="7">
        <f t="shared" si="251"/>
        <v>0</v>
      </c>
      <c r="O1630" s="7">
        <f t="shared" si="252"/>
        <v>50</v>
      </c>
      <c r="P1630" s="7">
        <f t="shared" si="253"/>
        <v>16.5</v>
      </c>
      <c r="Q1630" s="8">
        <f t="shared" si="254"/>
        <v>27.475000000000001</v>
      </c>
      <c r="R1630" s="8">
        <f t="shared" si="255"/>
        <v>31.625</v>
      </c>
      <c r="S1630" s="8">
        <f t="shared" si="256"/>
        <v>27.425000000000001</v>
      </c>
      <c r="T1630" s="8">
        <f t="shared" si="257"/>
        <v>29.125</v>
      </c>
      <c r="U1630" s="7">
        <f t="shared" si="258"/>
        <v>28.841666666666669</v>
      </c>
      <c r="V1630" s="7">
        <f t="shared" si="259"/>
        <v>28.912500000000001</v>
      </c>
    </row>
    <row r="1631" spans="1:22" ht="13.5" x14ac:dyDescent="0.25">
      <c r="A1631" s="3">
        <f>RSI!A1631</f>
        <v>45072</v>
      </c>
      <c r="B1631" s="2">
        <f>RSI!B1631</f>
        <v>1.9</v>
      </c>
      <c r="C1631" s="2">
        <f>RSI!I1631</f>
        <v>23.860398862410648</v>
      </c>
      <c r="D1631" s="2">
        <f>MACD!E1631</f>
        <v>-2.0617505825093474E-3</v>
      </c>
      <c r="E1631" s="2">
        <f>MACD!F1631</f>
        <v>-1.9381587022928165E-2</v>
      </c>
      <c r="F1631" s="2">
        <f>'Moving Avg'!D1631</f>
        <v>1.9319999999999999</v>
      </c>
      <c r="G1631" s="2">
        <f>'Moving Avg'!F1631</f>
        <v>1.952</v>
      </c>
      <c r="H1631" s="2">
        <f>'Moving Avg'!G1631</f>
        <v>2.0182000000000015</v>
      </c>
      <c r="I1631" s="2">
        <f>'Moving Avg'!H1631</f>
        <v>1.9036499999999958</v>
      </c>
      <c r="J1631" s="5" t="str">
        <f>OBV!F1631</f>
        <v>BEARISH</v>
      </c>
      <c r="K1631" s="5" t="str">
        <f>OBV!G1631</f>
        <v>NEUTRAL</v>
      </c>
      <c r="L1631" s="5" t="str">
        <f>OBV!H1631</f>
        <v>CONFIRMED BEARISH</v>
      </c>
      <c r="M1631" s="7">
        <f t="shared" si="250"/>
        <v>50</v>
      </c>
      <c r="N1631" s="7">
        <f t="shared" si="251"/>
        <v>0</v>
      </c>
      <c r="O1631" s="7">
        <f t="shared" si="252"/>
        <v>50</v>
      </c>
      <c r="P1631" s="7">
        <f t="shared" si="253"/>
        <v>16.5</v>
      </c>
      <c r="Q1631" s="8">
        <f t="shared" si="254"/>
        <v>27.475000000000001</v>
      </c>
      <c r="R1631" s="8">
        <f t="shared" si="255"/>
        <v>31.625</v>
      </c>
      <c r="S1631" s="8">
        <f t="shared" si="256"/>
        <v>27.425000000000001</v>
      </c>
      <c r="T1631" s="8">
        <f t="shared" si="257"/>
        <v>29.125</v>
      </c>
      <c r="U1631" s="7">
        <f t="shared" si="258"/>
        <v>28.841666666666669</v>
      </c>
      <c r="V1631" s="7">
        <f t="shared" si="259"/>
        <v>28.912500000000001</v>
      </c>
    </row>
    <row r="1632" spans="1:22" ht="13.5" x14ac:dyDescent="0.25">
      <c r="A1632" s="3">
        <f>RSI!A1632</f>
        <v>45075</v>
      </c>
      <c r="B1632" s="2">
        <f>RSI!B1632</f>
        <v>1.9</v>
      </c>
      <c r="C1632" s="2">
        <f>RSI!I1632</f>
        <v>23.860398862410648</v>
      </c>
      <c r="D1632" s="2">
        <f>MACD!E1632</f>
        <v>5.639038648407535E-3</v>
      </c>
      <c r="E1632" s="2">
        <f>MACD!F1632</f>
        <v>-1.4377461888661024E-2</v>
      </c>
      <c r="F1632" s="2">
        <f>'Moving Avg'!D1632</f>
        <v>1.9159999999999999</v>
      </c>
      <c r="G1632" s="2">
        <f>'Moving Avg'!F1632</f>
        <v>1.952</v>
      </c>
      <c r="H1632" s="2">
        <f>'Moving Avg'!G1632</f>
        <v>2.0132000000000012</v>
      </c>
      <c r="I1632" s="2">
        <f>'Moving Avg'!H1632</f>
        <v>1.9032499999999957</v>
      </c>
      <c r="J1632" s="5" t="str">
        <f>OBV!F1632</f>
        <v>BEARISH</v>
      </c>
      <c r="K1632" s="5" t="str">
        <f>OBV!G1632</f>
        <v>NEUTRAL</v>
      </c>
      <c r="L1632" s="5" t="str">
        <f>OBV!H1632</f>
        <v>CONFIRMED BEARISH</v>
      </c>
      <c r="M1632" s="7">
        <f t="shared" si="250"/>
        <v>50</v>
      </c>
      <c r="N1632" s="7">
        <f t="shared" si="251"/>
        <v>0</v>
      </c>
      <c r="O1632" s="7">
        <f t="shared" si="252"/>
        <v>50</v>
      </c>
      <c r="P1632" s="7">
        <f t="shared" si="253"/>
        <v>16.5</v>
      </c>
      <c r="Q1632" s="8">
        <f t="shared" si="254"/>
        <v>27.475000000000001</v>
      </c>
      <c r="R1632" s="8">
        <f t="shared" si="255"/>
        <v>31.625</v>
      </c>
      <c r="S1632" s="8">
        <f t="shared" si="256"/>
        <v>27.425000000000001</v>
      </c>
      <c r="T1632" s="8">
        <f t="shared" si="257"/>
        <v>29.125</v>
      </c>
      <c r="U1632" s="7">
        <f t="shared" si="258"/>
        <v>28.841666666666669</v>
      </c>
      <c r="V1632" s="7">
        <f t="shared" si="259"/>
        <v>28.912500000000001</v>
      </c>
    </row>
    <row r="1633" spans="1:22" ht="13.5" x14ac:dyDescent="0.25">
      <c r="A1633" s="3">
        <f>RSI!A1633</f>
        <v>45076</v>
      </c>
      <c r="B1633" s="2">
        <f>RSI!B1633</f>
        <v>1.9</v>
      </c>
      <c r="C1633" s="2">
        <f>RSI!I1633</f>
        <v>23.860398862410648</v>
      </c>
      <c r="D1633" s="2">
        <f>MACD!E1633</f>
        <v>1.2519838887463219E-2</v>
      </c>
      <c r="E1633" s="2">
        <f>MACD!F1633</f>
        <v>-8.9980017334361766E-3</v>
      </c>
      <c r="F1633" s="2">
        <f>'Moving Avg'!D1633</f>
        <v>1.9</v>
      </c>
      <c r="G1633" s="2">
        <f>'Moving Avg'!F1633</f>
        <v>1.952</v>
      </c>
      <c r="H1633" s="2">
        <f>'Moving Avg'!G1633</f>
        <v>2.0082000000000013</v>
      </c>
      <c r="I1633" s="2">
        <f>'Moving Avg'!H1633</f>
        <v>1.9028499999999957</v>
      </c>
      <c r="J1633" s="5" t="str">
        <f>OBV!F1633</f>
        <v>BEARISH</v>
      </c>
      <c r="K1633" s="5" t="str">
        <f>OBV!G1633</f>
        <v>NEUTRAL</v>
      </c>
      <c r="L1633" s="5" t="str">
        <f>OBV!H1633</f>
        <v>CONFIRMED BEARISH</v>
      </c>
      <c r="M1633" s="7">
        <f t="shared" si="250"/>
        <v>50</v>
      </c>
      <c r="N1633" s="7">
        <f t="shared" si="251"/>
        <v>0</v>
      </c>
      <c r="O1633" s="7">
        <f t="shared" si="252"/>
        <v>0</v>
      </c>
      <c r="P1633" s="7">
        <f t="shared" si="253"/>
        <v>16.5</v>
      </c>
      <c r="Q1633" s="8">
        <f t="shared" si="254"/>
        <v>19.975000000000001</v>
      </c>
      <c r="R1633" s="8">
        <f t="shared" si="255"/>
        <v>14.125</v>
      </c>
      <c r="S1633" s="8">
        <f t="shared" si="256"/>
        <v>14.925000000000001</v>
      </c>
      <c r="T1633" s="8">
        <f t="shared" si="257"/>
        <v>16.625</v>
      </c>
      <c r="U1633" s="7">
        <f t="shared" si="258"/>
        <v>16.341666666666669</v>
      </c>
      <c r="V1633" s="7">
        <f t="shared" si="259"/>
        <v>16.412500000000001</v>
      </c>
    </row>
    <row r="1634" spans="1:22" ht="13.5" x14ac:dyDescent="0.25">
      <c r="A1634" s="3">
        <f>RSI!A1634</f>
        <v>45077</v>
      </c>
      <c r="B1634" s="2">
        <f>RSI!B1634</f>
        <v>1.9</v>
      </c>
      <c r="C1634" s="2">
        <f>RSI!I1634</f>
        <v>23.860398862410648</v>
      </c>
      <c r="D1634" s="2">
        <f>MACD!E1634</f>
        <v>1.8679783930740879E-2</v>
      </c>
      <c r="E1634" s="2">
        <f>MACD!F1634</f>
        <v>-3.462444600600766E-3</v>
      </c>
      <c r="F1634" s="2">
        <f>'Moving Avg'!D1634</f>
        <v>1.9</v>
      </c>
      <c r="G1634" s="2">
        <f>'Moving Avg'!F1634</f>
        <v>1.952</v>
      </c>
      <c r="H1634" s="2">
        <f>'Moving Avg'!G1634</f>
        <v>2.0032000000000014</v>
      </c>
      <c r="I1634" s="2">
        <f>'Moving Avg'!H1634</f>
        <v>1.9024499999999955</v>
      </c>
      <c r="J1634" s="5" t="str">
        <f>OBV!F1634</f>
        <v>NEUTRAL</v>
      </c>
      <c r="K1634" s="5" t="str">
        <f>OBV!G1634</f>
        <v>NEUTRAL</v>
      </c>
      <c r="L1634" s="5" t="str">
        <f>OBV!H1634</f>
        <v>NEUTRAL</v>
      </c>
      <c r="M1634" s="7">
        <f t="shared" si="250"/>
        <v>50</v>
      </c>
      <c r="N1634" s="7">
        <f t="shared" si="251"/>
        <v>0</v>
      </c>
      <c r="O1634" s="7">
        <f t="shared" si="252"/>
        <v>0</v>
      </c>
      <c r="P1634" s="7">
        <f t="shared" si="253"/>
        <v>33</v>
      </c>
      <c r="Q1634" s="8">
        <f t="shared" si="254"/>
        <v>22.45</v>
      </c>
      <c r="R1634" s="8">
        <f t="shared" si="255"/>
        <v>18.25</v>
      </c>
      <c r="S1634" s="8">
        <f t="shared" si="256"/>
        <v>22.35</v>
      </c>
      <c r="T1634" s="8">
        <f t="shared" si="257"/>
        <v>20.75</v>
      </c>
      <c r="U1634" s="7">
        <f t="shared" si="258"/>
        <v>21.016666666666669</v>
      </c>
      <c r="V1634" s="7">
        <f t="shared" si="259"/>
        <v>20.950000000000003</v>
      </c>
    </row>
    <row r="1635" spans="1:22" ht="13.5" x14ac:dyDescent="0.25">
      <c r="A1635" s="3">
        <f>RSI!A1635</f>
        <v>45078</v>
      </c>
      <c r="B1635" s="2">
        <f>RSI!B1635</f>
        <v>1.9</v>
      </c>
      <c r="C1635" s="2">
        <f>RSI!I1635</f>
        <v>23.860398862410648</v>
      </c>
      <c r="D1635" s="2">
        <f>MACD!E1635</f>
        <v>2.4204757580821745E-2</v>
      </c>
      <c r="E1635" s="2">
        <f>MACD!F1635</f>
        <v>2.0709958356837366E-3</v>
      </c>
      <c r="F1635" s="2">
        <f>'Moving Avg'!D1635</f>
        <v>1.9</v>
      </c>
      <c r="G1635" s="2">
        <f>'Moving Avg'!F1635</f>
        <v>1.9519999999999995</v>
      </c>
      <c r="H1635" s="2">
        <f>'Moving Avg'!G1635</f>
        <v>1.9982000000000011</v>
      </c>
      <c r="I1635" s="2">
        <f>'Moving Avg'!H1635</f>
        <v>1.9020499999999954</v>
      </c>
      <c r="J1635" s="5" t="str">
        <f>OBV!F1635</f>
        <v>NEUTRAL</v>
      </c>
      <c r="K1635" s="5" t="str">
        <f>OBV!G1635</f>
        <v>NEUTRAL</v>
      </c>
      <c r="L1635" s="5" t="str">
        <f>OBV!H1635</f>
        <v>NEUTRAL</v>
      </c>
      <c r="M1635" s="7">
        <f t="shared" si="250"/>
        <v>50</v>
      </c>
      <c r="N1635" s="7">
        <f t="shared" si="251"/>
        <v>0</v>
      </c>
      <c r="O1635" s="7">
        <f t="shared" si="252"/>
        <v>0</v>
      </c>
      <c r="P1635" s="7">
        <f t="shared" si="253"/>
        <v>33</v>
      </c>
      <c r="Q1635" s="8">
        <f t="shared" si="254"/>
        <v>22.45</v>
      </c>
      <c r="R1635" s="8">
        <f t="shared" si="255"/>
        <v>18.25</v>
      </c>
      <c r="S1635" s="8">
        <f t="shared" si="256"/>
        <v>22.35</v>
      </c>
      <c r="T1635" s="8">
        <f t="shared" si="257"/>
        <v>20.75</v>
      </c>
      <c r="U1635" s="7">
        <f t="shared" si="258"/>
        <v>21.016666666666669</v>
      </c>
      <c r="V1635" s="7">
        <f t="shared" si="259"/>
        <v>20.950000000000003</v>
      </c>
    </row>
    <row r="1636" spans="1:22" ht="13.5" x14ac:dyDescent="0.25">
      <c r="A1636" s="3">
        <f>RSI!A1636</f>
        <v>45079</v>
      </c>
      <c r="B1636" s="2">
        <f>RSI!B1636</f>
        <v>1.9</v>
      </c>
      <c r="C1636" s="2">
        <f>RSI!I1636</f>
        <v>23.860398862410648</v>
      </c>
      <c r="D1636" s="2">
        <f>MACD!E1636</f>
        <v>2.9169283858454076E-2</v>
      </c>
      <c r="E1636" s="2">
        <f>MACD!F1636</f>
        <v>7.4906534402378044E-3</v>
      </c>
      <c r="F1636" s="2">
        <f>'Moving Avg'!D1636</f>
        <v>1.9</v>
      </c>
      <c r="G1636" s="2">
        <f>'Moving Avg'!F1636</f>
        <v>1.9479999999999997</v>
      </c>
      <c r="H1636" s="2">
        <f>'Moving Avg'!G1636</f>
        <v>1.993200000000001</v>
      </c>
      <c r="I1636" s="2">
        <f>'Moving Avg'!H1636</f>
        <v>1.9016499999999954</v>
      </c>
      <c r="J1636" s="5" t="str">
        <f>OBV!F1636</f>
        <v>NEUTRAL</v>
      </c>
      <c r="K1636" s="5" t="str">
        <f>OBV!G1636</f>
        <v>NEUTRAL</v>
      </c>
      <c r="L1636" s="5" t="str">
        <f>OBV!H1636</f>
        <v>NEUTRAL</v>
      </c>
      <c r="M1636" s="7">
        <f t="shared" si="250"/>
        <v>50</v>
      </c>
      <c r="N1636" s="7">
        <f t="shared" si="251"/>
        <v>0</v>
      </c>
      <c r="O1636" s="7">
        <f t="shared" si="252"/>
        <v>0</v>
      </c>
      <c r="P1636" s="7">
        <f t="shared" si="253"/>
        <v>33</v>
      </c>
      <c r="Q1636" s="8">
        <f t="shared" si="254"/>
        <v>22.45</v>
      </c>
      <c r="R1636" s="8">
        <f t="shared" si="255"/>
        <v>18.25</v>
      </c>
      <c r="S1636" s="8">
        <f t="shared" si="256"/>
        <v>22.35</v>
      </c>
      <c r="T1636" s="8">
        <f t="shared" si="257"/>
        <v>20.75</v>
      </c>
      <c r="U1636" s="7">
        <f t="shared" si="258"/>
        <v>21.016666666666669</v>
      </c>
      <c r="V1636" s="7">
        <f t="shared" si="259"/>
        <v>20.950000000000003</v>
      </c>
    </row>
    <row r="1637" spans="1:22" ht="13.5" x14ac:dyDescent="0.25">
      <c r="A1637" s="3">
        <f>RSI!A1637</f>
        <v>45082</v>
      </c>
      <c r="B1637" s="2">
        <f>RSI!B1637</f>
        <v>1.9</v>
      </c>
      <c r="C1637" s="2">
        <f>RSI!I1637</f>
        <v>23.860398862410648</v>
      </c>
      <c r="D1637" s="2">
        <f>MACD!E1637</f>
        <v>3.3638137393824596E-2</v>
      </c>
      <c r="E1637" s="2">
        <f>MACD!F1637</f>
        <v>1.2720150230955164E-2</v>
      </c>
      <c r="F1637" s="2">
        <f>'Moving Avg'!D1637</f>
        <v>1.9</v>
      </c>
      <c r="G1637" s="2">
        <f>'Moving Avg'!F1637</f>
        <v>1.9439999999999995</v>
      </c>
      <c r="H1637" s="2">
        <f>'Moving Avg'!G1637</f>
        <v>1.9882000000000011</v>
      </c>
      <c r="I1637" s="2">
        <f>'Moving Avg'!H1637</f>
        <v>1.9012499999999952</v>
      </c>
      <c r="J1637" s="5" t="str">
        <f>OBV!F1637</f>
        <v>NEUTRAL</v>
      </c>
      <c r="K1637" s="5" t="str">
        <f>OBV!G1637</f>
        <v>NEUTRAL</v>
      </c>
      <c r="L1637" s="5" t="str">
        <f>OBV!H1637</f>
        <v>NEUTRAL</v>
      </c>
      <c r="M1637" s="7">
        <f t="shared" si="250"/>
        <v>50</v>
      </c>
      <c r="N1637" s="7">
        <f t="shared" si="251"/>
        <v>0</v>
      </c>
      <c r="O1637" s="7">
        <f t="shared" si="252"/>
        <v>0</v>
      </c>
      <c r="P1637" s="7">
        <f t="shared" si="253"/>
        <v>33</v>
      </c>
      <c r="Q1637" s="8">
        <f t="shared" si="254"/>
        <v>22.45</v>
      </c>
      <c r="R1637" s="8">
        <f t="shared" si="255"/>
        <v>18.25</v>
      </c>
      <c r="S1637" s="8">
        <f t="shared" si="256"/>
        <v>22.35</v>
      </c>
      <c r="T1637" s="8">
        <f t="shared" si="257"/>
        <v>20.75</v>
      </c>
      <c r="U1637" s="7">
        <f t="shared" si="258"/>
        <v>21.016666666666669</v>
      </c>
      <c r="V1637" s="7">
        <f t="shared" si="259"/>
        <v>20.950000000000003</v>
      </c>
    </row>
    <row r="1638" spans="1:22" ht="13.5" x14ac:dyDescent="0.25">
      <c r="A1638" s="3">
        <f>RSI!A1638</f>
        <v>45083</v>
      </c>
      <c r="B1638" s="2">
        <f>RSI!B1638</f>
        <v>1.9</v>
      </c>
      <c r="C1638" s="2">
        <f>RSI!I1638</f>
        <v>23.860398862410662</v>
      </c>
      <c r="D1638" s="2">
        <f>MACD!E1638</f>
        <v>3.7667716233288129E-2</v>
      </c>
      <c r="E1638" s="2">
        <f>MACD!F1638</f>
        <v>1.7709663431421756E-2</v>
      </c>
      <c r="F1638" s="2">
        <f>'Moving Avg'!D1638</f>
        <v>1.9</v>
      </c>
      <c r="G1638" s="2">
        <f>'Moving Avg'!F1638</f>
        <v>1.9399999999999995</v>
      </c>
      <c r="H1638" s="2">
        <f>'Moving Avg'!G1638</f>
        <v>1.983200000000001</v>
      </c>
      <c r="I1638" s="2">
        <f>'Moving Avg'!H1638</f>
        <v>1.9008499999999953</v>
      </c>
      <c r="J1638" s="5" t="str">
        <f>OBV!F1638</f>
        <v>NEUTRAL</v>
      </c>
      <c r="K1638" s="5" t="str">
        <f>OBV!G1638</f>
        <v>NEUTRAL</v>
      </c>
      <c r="L1638" s="5" t="str">
        <f>OBV!H1638</f>
        <v>NEUTRAL</v>
      </c>
      <c r="M1638" s="7">
        <f t="shared" si="250"/>
        <v>50</v>
      </c>
      <c r="N1638" s="7">
        <f t="shared" si="251"/>
        <v>0</v>
      </c>
      <c r="O1638" s="7">
        <f t="shared" si="252"/>
        <v>0</v>
      </c>
      <c r="P1638" s="7">
        <f t="shared" si="253"/>
        <v>33</v>
      </c>
      <c r="Q1638" s="8">
        <f t="shared" si="254"/>
        <v>22.45</v>
      </c>
      <c r="R1638" s="8">
        <f t="shared" si="255"/>
        <v>18.25</v>
      </c>
      <c r="S1638" s="8">
        <f t="shared" si="256"/>
        <v>22.35</v>
      </c>
      <c r="T1638" s="8">
        <f t="shared" si="257"/>
        <v>20.75</v>
      </c>
      <c r="U1638" s="7">
        <f t="shared" si="258"/>
        <v>21.016666666666669</v>
      </c>
      <c r="V1638" s="7">
        <f t="shared" si="259"/>
        <v>20.950000000000003</v>
      </c>
    </row>
    <row r="1639" spans="1:22" ht="13.5" x14ac:dyDescent="0.25">
      <c r="A1639" s="3">
        <f>RSI!A1639</f>
        <v>45084</v>
      </c>
      <c r="B1639" s="2">
        <f>RSI!B1639</f>
        <v>1.9</v>
      </c>
      <c r="C1639" s="2">
        <f>RSI!I1639</f>
        <v>23.860398862410662</v>
      </c>
      <c r="D1639" s="2">
        <f>MACD!E1639</f>
        <v>2.8999520552146496E-2</v>
      </c>
      <c r="E1639" s="2">
        <f>MACD!F1639</f>
        <v>1.9967634855566706E-2</v>
      </c>
      <c r="F1639" s="2">
        <f>'Moving Avg'!D1639</f>
        <v>1.9</v>
      </c>
      <c r="G1639" s="2">
        <f>'Moving Avg'!F1639</f>
        <v>1.9359999999999993</v>
      </c>
      <c r="H1639" s="2">
        <f>'Moving Avg'!G1639</f>
        <v>1.9782000000000011</v>
      </c>
      <c r="I1639" s="2">
        <f>'Moving Avg'!H1639</f>
        <v>1.9004499999999953</v>
      </c>
      <c r="J1639" s="5" t="str">
        <f>OBV!F1639</f>
        <v>NEUTRAL</v>
      </c>
      <c r="K1639" s="5" t="str">
        <f>OBV!G1639</f>
        <v>NEUTRAL</v>
      </c>
      <c r="L1639" s="5" t="str">
        <f>OBV!H1639</f>
        <v>NEUTRAL</v>
      </c>
      <c r="M1639" s="7">
        <f t="shared" si="250"/>
        <v>50</v>
      </c>
      <c r="N1639" s="7">
        <f t="shared" si="251"/>
        <v>0</v>
      </c>
      <c r="O1639" s="7">
        <f t="shared" si="252"/>
        <v>0</v>
      </c>
      <c r="P1639" s="7">
        <f t="shared" si="253"/>
        <v>33</v>
      </c>
      <c r="Q1639" s="8">
        <f t="shared" si="254"/>
        <v>22.45</v>
      </c>
      <c r="R1639" s="8">
        <f t="shared" si="255"/>
        <v>18.25</v>
      </c>
      <c r="S1639" s="8">
        <f t="shared" si="256"/>
        <v>22.35</v>
      </c>
      <c r="T1639" s="8">
        <f t="shared" si="257"/>
        <v>20.75</v>
      </c>
      <c r="U1639" s="7">
        <f t="shared" si="258"/>
        <v>21.016666666666669</v>
      </c>
      <c r="V1639" s="7">
        <f t="shared" si="259"/>
        <v>20.950000000000003</v>
      </c>
    </row>
    <row r="1640" spans="1:22" ht="13.5" x14ac:dyDescent="0.25">
      <c r="A1640" s="3">
        <f>RSI!A1640</f>
        <v>45085</v>
      </c>
      <c r="B1640" s="2">
        <f>RSI!B1640</f>
        <v>1.9</v>
      </c>
      <c r="C1640" s="2">
        <f>RSI!I1640</f>
        <v>23.860398862410662</v>
      </c>
      <c r="D1640" s="2">
        <f>MACD!E1640</f>
        <v>2.1877720282851731E-2</v>
      </c>
      <c r="E1640" s="2">
        <f>MACD!F1640</f>
        <v>2.0349651941023714E-2</v>
      </c>
      <c r="F1640" s="2">
        <f>'Moving Avg'!D1640</f>
        <v>1.9</v>
      </c>
      <c r="G1640" s="2">
        <f>'Moving Avg'!F1640</f>
        <v>1.9319999999999993</v>
      </c>
      <c r="H1640" s="2">
        <f>'Moving Avg'!G1640</f>
        <v>1.9732000000000007</v>
      </c>
      <c r="I1640" s="2">
        <f>'Moving Avg'!H1640</f>
        <v>1.9000499999999951</v>
      </c>
      <c r="J1640" s="5" t="str">
        <f>OBV!F1640</f>
        <v>NEUTRAL</v>
      </c>
      <c r="K1640" s="5" t="str">
        <f>OBV!G1640</f>
        <v>NEUTRAL</v>
      </c>
      <c r="L1640" s="5" t="str">
        <f>OBV!H1640</f>
        <v>NEUTRAL</v>
      </c>
      <c r="M1640" s="7">
        <f t="shared" si="250"/>
        <v>50</v>
      </c>
      <c r="N1640" s="7">
        <f t="shared" si="251"/>
        <v>0</v>
      </c>
      <c r="O1640" s="7">
        <f t="shared" si="252"/>
        <v>0</v>
      </c>
      <c r="P1640" s="7">
        <f t="shared" si="253"/>
        <v>33</v>
      </c>
      <c r="Q1640" s="8">
        <f t="shared" si="254"/>
        <v>22.45</v>
      </c>
      <c r="R1640" s="8">
        <f t="shared" si="255"/>
        <v>18.25</v>
      </c>
      <c r="S1640" s="8">
        <f t="shared" si="256"/>
        <v>22.35</v>
      </c>
      <c r="T1640" s="8">
        <f t="shared" si="257"/>
        <v>20.75</v>
      </c>
      <c r="U1640" s="7">
        <f t="shared" si="258"/>
        <v>21.016666666666669</v>
      </c>
      <c r="V1640" s="7">
        <f t="shared" si="259"/>
        <v>20.950000000000003</v>
      </c>
    </row>
    <row r="1641" spans="1:22" ht="13.5" x14ac:dyDescent="0.25">
      <c r="A1641" s="3">
        <f>RSI!A1641</f>
        <v>45086</v>
      </c>
      <c r="B1641" s="2">
        <f>RSI!B1641</f>
        <v>1.9</v>
      </c>
      <c r="C1641" s="2">
        <f>RSI!I1641</f>
        <v>23.860398862410662</v>
      </c>
      <c r="D1641" s="2">
        <f>MACD!E1641</f>
        <v>1.6048643487445835E-2</v>
      </c>
      <c r="E1641" s="2">
        <f>MACD!F1641</f>
        <v>1.9489450250308141E-2</v>
      </c>
      <c r="F1641" s="2">
        <f>'Moving Avg'!D1641</f>
        <v>1.9</v>
      </c>
      <c r="G1641" s="2">
        <f>'Moving Avg'!F1641</f>
        <v>1.9279999999999995</v>
      </c>
      <c r="H1641" s="2">
        <f>'Moving Avg'!G1641</f>
        <v>1.9682000000000008</v>
      </c>
      <c r="I1641" s="2">
        <f>'Moving Avg'!H1641</f>
        <v>1.8996499999999954</v>
      </c>
      <c r="J1641" s="5" t="str">
        <f>OBV!F1641</f>
        <v>NEUTRAL</v>
      </c>
      <c r="K1641" s="5" t="str">
        <f>OBV!G1641</f>
        <v>NEUTRAL</v>
      </c>
      <c r="L1641" s="5" t="str">
        <f>OBV!H1641</f>
        <v>NEUTRAL</v>
      </c>
      <c r="M1641" s="7">
        <f t="shared" si="250"/>
        <v>50</v>
      </c>
      <c r="N1641" s="7">
        <f t="shared" si="251"/>
        <v>45</v>
      </c>
      <c r="O1641" s="7">
        <f t="shared" si="252"/>
        <v>50</v>
      </c>
      <c r="P1641" s="7">
        <f t="shared" si="253"/>
        <v>33</v>
      </c>
      <c r="Q1641" s="8">
        <f t="shared" si="254"/>
        <v>45.7</v>
      </c>
      <c r="R1641" s="8">
        <f t="shared" si="255"/>
        <v>44.75</v>
      </c>
      <c r="S1641" s="8">
        <f t="shared" si="256"/>
        <v>41.6</v>
      </c>
      <c r="T1641" s="8">
        <f t="shared" si="257"/>
        <v>44.5</v>
      </c>
      <c r="U1641" s="7">
        <f t="shared" si="258"/>
        <v>44.016666666666673</v>
      </c>
      <c r="V1641" s="7">
        <f t="shared" si="259"/>
        <v>44.137500000000003</v>
      </c>
    </row>
    <row r="1642" spans="1:22" ht="13.5" x14ac:dyDescent="0.25">
      <c r="A1642" s="3">
        <f>RSI!A1642</f>
        <v>45089</v>
      </c>
      <c r="B1642" s="2">
        <f>RSI!B1642</f>
        <v>1.9</v>
      </c>
      <c r="C1642" s="2">
        <f>RSI!I1642</f>
        <v>23.860398862410662</v>
      </c>
      <c r="D1642" s="2">
        <f>MACD!E1642</f>
        <v>1.1298812454151097E-2</v>
      </c>
      <c r="E1642" s="2">
        <f>MACD!F1642</f>
        <v>1.7851322691076733E-2</v>
      </c>
      <c r="F1642" s="2">
        <f>'Moving Avg'!D1642</f>
        <v>1.9</v>
      </c>
      <c r="G1642" s="2">
        <f>'Moving Avg'!F1642</f>
        <v>1.9239999999999995</v>
      </c>
      <c r="H1642" s="2">
        <f>'Moving Avg'!G1642</f>
        <v>1.9632000000000007</v>
      </c>
      <c r="I1642" s="2">
        <f>'Moving Avg'!H1642</f>
        <v>1.8992499999999957</v>
      </c>
      <c r="J1642" s="5" t="str">
        <f>OBV!F1642</f>
        <v>NEUTRAL</v>
      </c>
      <c r="K1642" s="5" t="str">
        <f>OBV!G1642</f>
        <v>NEUTRAL</v>
      </c>
      <c r="L1642" s="5" t="str">
        <f>OBV!H1642</f>
        <v>NEUTRAL</v>
      </c>
      <c r="M1642" s="7">
        <f t="shared" si="250"/>
        <v>50</v>
      </c>
      <c r="N1642" s="7">
        <f t="shared" si="251"/>
        <v>45</v>
      </c>
      <c r="O1642" s="7">
        <f t="shared" si="252"/>
        <v>50</v>
      </c>
      <c r="P1642" s="7">
        <f t="shared" si="253"/>
        <v>33</v>
      </c>
      <c r="Q1642" s="8">
        <f t="shared" si="254"/>
        <v>45.7</v>
      </c>
      <c r="R1642" s="8">
        <f t="shared" si="255"/>
        <v>44.75</v>
      </c>
      <c r="S1642" s="8">
        <f t="shared" si="256"/>
        <v>41.6</v>
      </c>
      <c r="T1642" s="8">
        <f t="shared" si="257"/>
        <v>44.5</v>
      </c>
      <c r="U1642" s="7">
        <f t="shared" si="258"/>
        <v>44.016666666666673</v>
      </c>
      <c r="V1642" s="7">
        <f t="shared" si="259"/>
        <v>44.137500000000003</v>
      </c>
    </row>
    <row r="1643" spans="1:22" ht="13.5" x14ac:dyDescent="0.25">
      <c r="A1643" s="3">
        <f>RSI!A1643</f>
        <v>45090</v>
      </c>
      <c r="B1643" s="2">
        <f>RSI!B1643</f>
        <v>1.9</v>
      </c>
      <c r="C1643" s="2">
        <f>RSI!I1643</f>
        <v>23.860398862410662</v>
      </c>
      <c r="D1643" s="2">
        <f>MACD!E1643</f>
        <v>7.4486734684739986E-3</v>
      </c>
      <c r="E1643" s="2">
        <f>MACD!F1643</f>
        <v>1.5770792846556188E-2</v>
      </c>
      <c r="F1643" s="2">
        <f>'Moving Avg'!D1643</f>
        <v>1.9</v>
      </c>
      <c r="G1643" s="2">
        <f>'Moving Avg'!F1643</f>
        <v>1.9199999999999993</v>
      </c>
      <c r="H1643" s="2">
        <f>'Moving Avg'!G1643</f>
        <v>1.9582000000000008</v>
      </c>
      <c r="I1643" s="2">
        <f>'Moving Avg'!H1643</f>
        <v>1.8988499999999953</v>
      </c>
      <c r="J1643" s="5" t="str">
        <f>OBV!F1643</f>
        <v>NEUTRAL</v>
      </c>
      <c r="K1643" s="5" t="str">
        <f>OBV!G1643</f>
        <v>NEUTRAL</v>
      </c>
      <c r="L1643" s="5" t="str">
        <f>OBV!H1643</f>
        <v>NEUTRAL</v>
      </c>
      <c r="M1643" s="7">
        <f t="shared" si="250"/>
        <v>50</v>
      </c>
      <c r="N1643" s="7">
        <f t="shared" si="251"/>
        <v>45</v>
      </c>
      <c r="O1643" s="7">
        <f t="shared" si="252"/>
        <v>50</v>
      </c>
      <c r="P1643" s="7">
        <f t="shared" si="253"/>
        <v>33</v>
      </c>
      <c r="Q1643" s="8">
        <f t="shared" si="254"/>
        <v>45.7</v>
      </c>
      <c r="R1643" s="8">
        <f t="shared" si="255"/>
        <v>44.75</v>
      </c>
      <c r="S1643" s="8">
        <f t="shared" si="256"/>
        <v>41.6</v>
      </c>
      <c r="T1643" s="8">
        <f t="shared" si="257"/>
        <v>44.5</v>
      </c>
      <c r="U1643" s="7">
        <f t="shared" si="258"/>
        <v>44.016666666666673</v>
      </c>
      <c r="V1643" s="7">
        <f t="shared" si="259"/>
        <v>44.137500000000003</v>
      </c>
    </row>
    <row r="1644" spans="1:22" ht="13.5" x14ac:dyDescent="0.25">
      <c r="A1644" s="3">
        <f>RSI!A1644</f>
        <v>45091</v>
      </c>
      <c r="B1644" s="2">
        <f>RSI!B1644</f>
        <v>1.9</v>
      </c>
      <c r="C1644" s="2">
        <f>RSI!I1644</f>
        <v>23.860398862410662</v>
      </c>
      <c r="D1644" s="2">
        <f>MACD!E1644</f>
        <v>4.3472976424481224E-3</v>
      </c>
      <c r="E1644" s="2">
        <f>MACD!F1644</f>
        <v>1.3486093805734576E-2</v>
      </c>
      <c r="F1644" s="2">
        <f>'Moving Avg'!D1644</f>
        <v>1.9</v>
      </c>
      <c r="G1644" s="2">
        <f>'Moving Avg'!F1644</f>
        <v>1.9159999999999993</v>
      </c>
      <c r="H1644" s="2">
        <f>'Moving Avg'!G1644</f>
        <v>1.9532000000000007</v>
      </c>
      <c r="I1644" s="2">
        <f>'Moving Avg'!H1644</f>
        <v>1.8984499999999955</v>
      </c>
      <c r="J1644" s="5" t="str">
        <f>OBV!F1644</f>
        <v>NEUTRAL</v>
      </c>
      <c r="K1644" s="5" t="str">
        <f>OBV!G1644</f>
        <v>NEUTRAL</v>
      </c>
      <c r="L1644" s="5" t="str">
        <f>OBV!H1644</f>
        <v>NEUTRAL</v>
      </c>
      <c r="M1644" s="7">
        <f t="shared" si="250"/>
        <v>50</v>
      </c>
      <c r="N1644" s="7">
        <f t="shared" si="251"/>
        <v>45</v>
      </c>
      <c r="O1644" s="7">
        <f t="shared" si="252"/>
        <v>50</v>
      </c>
      <c r="P1644" s="7">
        <f t="shared" si="253"/>
        <v>33</v>
      </c>
      <c r="Q1644" s="8">
        <f t="shared" si="254"/>
        <v>45.7</v>
      </c>
      <c r="R1644" s="8">
        <f t="shared" si="255"/>
        <v>44.75</v>
      </c>
      <c r="S1644" s="8">
        <f t="shared" si="256"/>
        <v>41.6</v>
      </c>
      <c r="T1644" s="8">
        <f t="shared" si="257"/>
        <v>44.5</v>
      </c>
      <c r="U1644" s="7">
        <f t="shared" si="258"/>
        <v>44.016666666666673</v>
      </c>
      <c r="V1644" s="7">
        <f t="shared" si="259"/>
        <v>44.137500000000003</v>
      </c>
    </row>
    <row r="1645" spans="1:22" ht="13.5" x14ac:dyDescent="0.25">
      <c r="A1645" s="3">
        <f>RSI!A1645</f>
        <v>45092</v>
      </c>
      <c r="B1645" s="2">
        <f>RSI!B1645</f>
        <v>1.9</v>
      </c>
      <c r="C1645" s="2">
        <f>RSI!I1645</f>
        <v>23.860398862410662</v>
      </c>
      <c r="D1645" s="2">
        <f>MACD!E1645</f>
        <v>1.867902933824217E-3</v>
      </c>
      <c r="E1645" s="2">
        <f>MACD!F1645</f>
        <v>1.1162455631352505E-2</v>
      </c>
      <c r="F1645" s="2">
        <f>'Moving Avg'!D1645</f>
        <v>1.9</v>
      </c>
      <c r="G1645" s="2">
        <f>'Moving Avg'!F1645</f>
        <v>1.9119999999999995</v>
      </c>
      <c r="H1645" s="2">
        <f>'Moving Avg'!G1645</f>
        <v>1.9482000000000008</v>
      </c>
      <c r="I1645" s="2">
        <f>'Moving Avg'!H1645</f>
        <v>1.8980499999999956</v>
      </c>
      <c r="J1645" s="5" t="str">
        <f>OBV!F1645</f>
        <v>NEUTRAL</v>
      </c>
      <c r="K1645" s="5" t="str">
        <f>OBV!G1645</f>
        <v>NEUTRAL</v>
      </c>
      <c r="L1645" s="5" t="str">
        <f>OBV!H1645</f>
        <v>NEUTRAL</v>
      </c>
      <c r="M1645" s="7">
        <f t="shared" si="250"/>
        <v>50</v>
      </c>
      <c r="N1645" s="7">
        <f t="shared" si="251"/>
        <v>45</v>
      </c>
      <c r="O1645" s="7">
        <f t="shared" si="252"/>
        <v>50</v>
      </c>
      <c r="P1645" s="7">
        <f t="shared" si="253"/>
        <v>33</v>
      </c>
      <c r="Q1645" s="8">
        <f t="shared" si="254"/>
        <v>45.7</v>
      </c>
      <c r="R1645" s="8">
        <f t="shared" si="255"/>
        <v>44.75</v>
      </c>
      <c r="S1645" s="8">
        <f t="shared" si="256"/>
        <v>41.6</v>
      </c>
      <c r="T1645" s="8">
        <f t="shared" si="257"/>
        <v>44.5</v>
      </c>
      <c r="U1645" s="7">
        <f t="shared" si="258"/>
        <v>44.016666666666673</v>
      </c>
      <c r="V1645" s="7">
        <f t="shared" si="259"/>
        <v>44.137500000000003</v>
      </c>
    </row>
    <row r="1646" spans="1:22" ht="13.5" x14ac:dyDescent="0.25">
      <c r="A1646" s="3">
        <f>RSI!A1646</f>
        <v>45093</v>
      </c>
      <c r="B1646" s="2">
        <f>RSI!B1646</f>
        <v>1.9</v>
      </c>
      <c r="C1646" s="2">
        <f>RSI!I1646</f>
        <v>23.860398862410676</v>
      </c>
      <c r="D1646" s="2">
        <f>MACD!E1646</f>
        <v>-9.5929421181084606E-5</v>
      </c>
      <c r="E1646" s="2">
        <f>MACD!F1646</f>
        <v>8.9107786208457874E-3</v>
      </c>
      <c r="F1646" s="2">
        <f>'Moving Avg'!D1646</f>
        <v>1.9</v>
      </c>
      <c r="G1646" s="2">
        <f>'Moving Avg'!F1646</f>
        <v>1.9079999999999995</v>
      </c>
      <c r="H1646" s="2">
        <f>'Moving Avg'!G1646</f>
        <v>1.9432000000000007</v>
      </c>
      <c r="I1646" s="2">
        <f>'Moving Avg'!H1646</f>
        <v>1.8976499999999956</v>
      </c>
      <c r="J1646" s="5" t="str">
        <f>OBV!F1646</f>
        <v>NEUTRAL</v>
      </c>
      <c r="K1646" s="5" t="str">
        <f>OBV!G1646</f>
        <v>NEUTRAL</v>
      </c>
      <c r="L1646" s="5" t="str">
        <f>OBV!H1646</f>
        <v>NEUTRAL</v>
      </c>
      <c r="M1646" s="7">
        <f t="shared" si="250"/>
        <v>50</v>
      </c>
      <c r="N1646" s="7">
        <f t="shared" si="251"/>
        <v>45</v>
      </c>
      <c r="O1646" s="7">
        <f t="shared" si="252"/>
        <v>50</v>
      </c>
      <c r="P1646" s="7">
        <f t="shared" si="253"/>
        <v>33</v>
      </c>
      <c r="Q1646" s="8">
        <f t="shared" si="254"/>
        <v>45.7</v>
      </c>
      <c r="R1646" s="8">
        <f t="shared" si="255"/>
        <v>44.75</v>
      </c>
      <c r="S1646" s="8">
        <f t="shared" si="256"/>
        <v>41.6</v>
      </c>
      <c r="T1646" s="8">
        <f t="shared" si="257"/>
        <v>44.5</v>
      </c>
      <c r="U1646" s="7">
        <f t="shared" si="258"/>
        <v>44.016666666666673</v>
      </c>
      <c r="V1646" s="7">
        <f t="shared" si="259"/>
        <v>44.137500000000003</v>
      </c>
    </row>
    <row r="1647" spans="1:22" ht="13.5" x14ac:dyDescent="0.25">
      <c r="A1647" s="3">
        <f>RSI!A1647</f>
        <v>45096</v>
      </c>
      <c r="B1647" s="2">
        <f>RSI!B1647</f>
        <v>1.9</v>
      </c>
      <c r="C1647" s="2">
        <f>RSI!I1647</f>
        <v>23.860398862410676</v>
      </c>
      <c r="D1647" s="2">
        <f>MACD!E1647</f>
        <v>-1.6334513013567253E-3</v>
      </c>
      <c r="E1647" s="2">
        <f>MACD!F1647</f>
        <v>6.8019326364052845E-3</v>
      </c>
      <c r="F1647" s="2">
        <f>'Moving Avg'!D1647</f>
        <v>1.9</v>
      </c>
      <c r="G1647" s="2">
        <f>'Moving Avg'!F1647</f>
        <v>1.9039999999999992</v>
      </c>
      <c r="H1647" s="2">
        <f>'Moving Avg'!G1647</f>
        <v>1.9382000000000008</v>
      </c>
      <c r="I1647" s="2">
        <f>'Moving Avg'!H1647</f>
        <v>1.8972499999999957</v>
      </c>
      <c r="J1647" s="5" t="str">
        <f>OBV!F1647</f>
        <v>NEUTRAL</v>
      </c>
      <c r="K1647" s="5" t="str">
        <f>OBV!G1647</f>
        <v>NEUTRAL</v>
      </c>
      <c r="L1647" s="5" t="str">
        <f>OBV!H1647</f>
        <v>NEUTRAL</v>
      </c>
      <c r="M1647" s="7">
        <f t="shared" si="250"/>
        <v>50</v>
      </c>
      <c r="N1647" s="7">
        <f t="shared" si="251"/>
        <v>45</v>
      </c>
      <c r="O1647" s="7">
        <f t="shared" si="252"/>
        <v>50</v>
      </c>
      <c r="P1647" s="7">
        <f t="shared" si="253"/>
        <v>33</v>
      </c>
      <c r="Q1647" s="8">
        <f t="shared" si="254"/>
        <v>45.7</v>
      </c>
      <c r="R1647" s="8">
        <f t="shared" si="255"/>
        <v>44.75</v>
      </c>
      <c r="S1647" s="8">
        <f t="shared" si="256"/>
        <v>41.6</v>
      </c>
      <c r="T1647" s="8">
        <f t="shared" si="257"/>
        <v>44.5</v>
      </c>
      <c r="U1647" s="7">
        <f t="shared" si="258"/>
        <v>44.016666666666673</v>
      </c>
      <c r="V1647" s="7">
        <f t="shared" si="259"/>
        <v>44.137500000000003</v>
      </c>
    </row>
    <row r="1648" spans="1:22" ht="13.5" x14ac:dyDescent="0.25">
      <c r="A1648" s="3">
        <f>RSI!A1648</f>
        <v>45097</v>
      </c>
      <c r="B1648" s="2">
        <f>RSI!B1648</f>
        <v>1.9</v>
      </c>
      <c r="C1648" s="2">
        <f>RSI!I1648</f>
        <v>23.860398862410662</v>
      </c>
      <c r="D1648" s="2">
        <f>MACD!E1648</f>
        <v>-2.8194476313934125E-3</v>
      </c>
      <c r="E1648" s="2">
        <f>MACD!F1648</f>
        <v>4.8776565828455454E-3</v>
      </c>
      <c r="F1648" s="2">
        <f>'Moving Avg'!D1648</f>
        <v>1.9</v>
      </c>
      <c r="G1648" s="2">
        <f>'Moving Avg'!F1648</f>
        <v>1.8999999999999992</v>
      </c>
      <c r="H1648" s="2">
        <f>'Moving Avg'!G1648</f>
        <v>1.9332000000000007</v>
      </c>
      <c r="I1648" s="2">
        <f>'Moving Avg'!H1648</f>
        <v>1.8968499999999955</v>
      </c>
      <c r="J1648" s="5" t="str">
        <f>OBV!F1648</f>
        <v>NEUTRAL</v>
      </c>
      <c r="K1648" s="5" t="str">
        <f>OBV!G1648</f>
        <v>NEUTRAL</v>
      </c>
      <c r="L1648" s="5" t="str">
        <f>OBV!H1648</f>
        <v>NEUTRAL</v>
      </c>
      <c r="M1648" s="7">
        <f t="shared" si="250"/>
        <v>50</v>
      </c>
      <c r="N1648" s="7">
        <f t="shared" si="251"/>
        <v>45</v>
      </c>
      <c r="O1648" s="7">
        <f t="shared" si="252"/>
        <v>50</v>
      </c>
      <c r="P1648" s="7">
        <f t="shared" si="253"/>
        <v>33</v>
      </c>
      <c r="Q1648" s="8">
        <f t="shared" si="254"/>
        <v>45.7</v>
      </c>
      <c r="R1648" s="8">
        <f t="shared" si="255"/>
        <v>44.75</v>
      </c>
      <c r="S1648" s="8">
        <f t="shared" si="256"/>
        <v>41.6</v>
      </c>
      <c r="T1648" s="8">
        <f t="shared" si="257"/>
        <v>44.5</v>
      </c>
      <c r="U1648" s="7">
        <f t="shared" si="258"/>
        <v>44.016666666666673</v>
      </c>
      <c r="V1648" s="7">
        <f t="shared" si="259"/>
        <v>44.137500000000003</v>
      </c>
    </row>
    <row r="1649" spans="1:22" ht="13.5" x14ac:dyDescent="0.25">
      <c r="A1649" s="3">
        <f>RSI!A1649</f>
        <v>45098</v>
      </c>
      <c r="B1649" s="2">
        <f>RSI!B1649</f>
        <v>1.9</v>
      </c>
      <c r="C1649" s="2">
        <f>RSI!I1649</f>
        <v>23.860398862410662</v>
      </c>
      <c r="D1649" s="2">
        <f>MACD!E1649</f>
        <v>-3.7165165779304843E-3</v>
      </c>
      <c r="E1649" s="2">
        <f>MACD!F1649</f>
        <v>3.1588219506903394E-3</v>
      </c>
      <c r="F1649" s="2">
        <f>'Moving Avg'!D1649</f>
        <v>1.9</v>
      </c>
      <c r="G1649" s="2">
        <f>'Moving Avg'!F1649</f>
        <v>1.8999999999999992</v>
      </c>
      <c r="H1649" s="2">
        <f>'Moving Avg'!G1649</f>
        <v>1.9300000000000008</v>
      </c>
      <c r="I1649" s="2">
        <f>'Moving Avg'!H1649</f>
        <v>1.8964499999999955</v>
      </c>
      <c r="J1649" s="5" t="str">
        <f>OBV!F1649</f>
        <v>NEUTRAL</v>
      </c>
      <c r="K1649" s="5" t="str">
        <f>OBV!G1649</f>
        <v>NEUTRAL</v>
      </c>
      <c r="L1649" s="5" t="str">
        <f>OBV!H1649</f>
        <v>NEUTRAL</v>
      </c>
      <c r="M1649" s="7">
        <f t="shared" si="250"/>
        <v>50</v>
      </c>
      <c r="N1649" s="7">
        <f t="shared" si="251"/>
        <v>45</v>
      </c>
      <c r="O1649" s="7">
        <f t="shared" si="252"/>
        <v>50</v>
      </c>
      <c r="P1649" s="7">
        <f t="shared" si="253"/>
        <v>33</v>
      </c>
      <c r="Q1649" s="8">
        <f t="shared" si="254"/>
        <v>45.7</v>
      </c>
      <c r="R1649" s="8">
        <f t="shared" si="255"/>
        <v>44.75</v>
      </c>
      <c r="S1649" s="8">
        <f t="shared" si="256"/>
        <v>41.6</v>
      </c>
      <c r="T1649" s="8">
        <f t="shared" si="257"/>
        <v>44.5</v>
      </c>
      <c r="U1649" s="7">
        <f t="shared" si="258"/>
        <v>44.016666666666673</v>
      </c>
      <c r="V1649" s="7">
        <f t="shared" si="259"/>
        <v>44.137500000000003</v>
      </c>
    </row>
    <row r="1650" spans="1:22" ht="13.5" x14ac:dyDescent="0.25">
      <c r="A1650" s="3">
        <f>RSI!A1650</f>
        <v>45099</v>
      </c>
      <c r="B1650" s="2">
        <f>RSI!B1650</f>
        <v>1.9</v>
      </c>
      <c r="C1650" s="2">
        <f>RSI!I1650</f>
        <v>23.860398862410662</v>
      </c>
      <c r="D1650" s="2">
        <f>MACD!E1650</f>
        <v>-4.3769949083749538E-3</v>
      </c>
      <c r="E1650" s="2">
        <f>MACD!F1650</f>
        <v>1.651658578877281E-3</v>
      </c>
      <c r="F1650" s="2">
        <f>'Moving Avg'!D1650</f>
        <v>1.9</v>
      </c>
      <c r="G1650" s="2">
        <f>'Moving Avg'!F1650</f>
        <v>1.8999999999999992</v>
      </c>
      <c r="H1650" s="2">
        <f>'Moving Avg'!G1650</f>
        <v>1.928200000000001</v>
      </c>
      <c r="I1650" s="2">
        <f>'Moving Avg'!H1650</f>
        <v>1.8964499999999958</v>
      </c>
      <c r="J1650" s="5" t="str">
        <f>OBV!F1650</f>
        <v>NEUTRAL</v>
      </c>
      <c r="K1650" s="5" t="str">
        <f>OBV!G1650</f>
        <v>NEUTRAL</v>
      </c>
      <c r="L1650" s="5" t="str">
        <f>OBV!H1650</f>
        <v>NEUTRAL</v>
      </c>
      <c r="M1650" s="7">
        <f t="shared" si="250"/>
        <v>50</v>
      </c>
      <c r="N1650" s="7">
        <f t="shared" si="251"/>
        <v>45</v>
      </c>
      <c r="O1650" s="7">
        <f t="shared" si="252"/>
        <v>50</v>
      </c>
      <c r="P1650" s="7">
        <f t="shared" si="253"/>
        <v>33</v>
      </c>
      <c r="Q1650" s="8">
        <f t="shared" si="254"/>
        <v>45.7</v>
      </c>
      <c r="R1650" s="8">
        <f t="shared" si="255"/>
        <v>44.75</v>
      </c>
      <c r="S1650" s="8">
        <f t="shared" si="256"/>
        <v>41.6</v>
      </c>
      <c r="T1650" s="8">
        <f t="shared" si="257"/>
        <v>44.5</v>
      </c>
      <c r="U1650" s="7">
        <f t="shared" si="258"/>
        <v>44.016666666666673</v>
      </c>
      <c r="V1650" s="7">
        <f t="shared" si="259"/>
        <v>44.137500000000003</v>
      </c>
    </row>
    <row r="1651" spans="1:22" ht="13.5" x14ac:dyDescent="0.25">
      <c r="A1651" s="3">
        <f>RSI!A1651</f>
        <v>45100</v>
      </c>
      <c r="B1651" s="2">
        <f>RSI!B1651</f>
        <v>1.9</v>
      </c>
      <c r="C1651" s="2">
        <f>RSI!I1651</f>
        <v>23.860398862410662</v>
      </c>
      <c r="D1651" s="2">
        <f>MACD!E1651</f>
        <v>-4.8445834019326117E-3</v>
      </c>
      <c r="E1651" s="2">
        <f>MACD!F1651</f>
        <v>3.5241018271530246E-4</v>
      </c>
      <c r="F1651" s="2">
        <f>'Moving Avg'!D1651</f>
        <v>1.9</v>
      </c>
      <c r="G1651" s="2">
        <f>'Moving Avg'!F1651</f>
        <v>1.8999999999999992</v>
      </c>
      <c r="H1651" s="2">
        <f>'Moving Avg'!G1651</f>
        <v>1.926400000000001</v>
      </c>
      <c r="I1651" s="2">
        <f>'Moving Avg'!H1651</f>
        <v>1.8968499999999957</v>
      </c>
      <c r="J1651" s="5" t="str">
        <f>OBV!F1651</f>
        <v>NEUTRAL</v>
      </c>
      <c r="K1651" s="5" t="str">
        <f>OBV!G1651</f>
        <v>NEUTRAL</v>
      </c>
      <c r="L1651" s="5" t="str">
        <f>OBV!H1651</f>
        <v>NEUTRAL</v>
      </c>
      <c r="M1651" s="7">
        <f t="shared" si="250"/>
        <v>50</v>
      </c>
      <c r="N1651" s="7">
        <f t="shared" si="251"/>
        <v>45</v>
      </c>
      <c r="O1651" s="7">
        <f t="shared" si="252"/>
        <v>50</v>
      </c>
      <c r="P1651" s="7">
        <f t="shared" si="253"/>
        <v>33</v>
      </c>
      <c r="Q1651" s="8">
        <f t="shared" si="254"/>
        <v>45.7</v>
      </c>
      <c r="R1651" s="8">
        <f t="shared" si="255"/>
        <v>44.75</v>
      </c>
      <c r="S1651" s="8">
        <f t="shared" si="256"/>
        <v>41.6</v>
      </c>
      <c r="T1651" s="8">
        <f t="shared" si="257"/>
        <v>44.5</v>
      </c>
      <c r="U1651" s="7">
        <f t="shared" si="258"/>
        <v>44.016666666666673</v>
      </c>
      <c r="V1651" s="7">
        <f t="shared" si="259"/>
        <v>44.137500000000003</v>
      </c>
    </row>
    <row r="1652" spans="1:22" ht="13.5" x14ac:dyDescent="0.25">
      <c r="A1652" s="3">
        <f>RSI!A1652</f>
        <v>45103</v>
      </c>
      <c r="B1652" s="2">
        <f>RSI!B1652</f>
        <v>1.9</v>
      </c>
      <c r="C1652" s="2">
        <f>RSI!I1652</f>
        <v>23.860398862410662</v>
      </c>
      <c r="D1652" s="2">
        <f>MACD!E1652</f>
        <v>-5.1557187356094936E-3</v>
      </c>
      <c r="E1652" s="2">
        <f>MACD!F1652</f>
        <v>-7.4921560094965691E-4</v>
      </c>
      <c r="F1652" s="2">
        <f>'Moving Avg'!D1652</f>
        <v>1.9</v>
      </c>
      <c r="G1652" s="2">
        <f>'Moving Avg'!F1652</f>
        <v>1.8999999999999992</v>
      </c>
      <c r="H1652" s="2">
        <f>'Moving Avg'!G1652</f>
        <v>1.924600000000001</v>
      </c>
      <c r="I1652" s="2">
        <f>'Moving Avg'!H1652</f>
        <v>1.8973999999999958</v>
      </c>
      <c r="J1652" s="5" t="str">
        <f>OBV!F1652</f>
        <v>NEUTRAL</v>
      </c>
      <c r="K1652" s="5" t="str">
        <f>OBV!G1652</f>
        <v>NEUTRAL</v>
      </c>
      <c r="L1652" s="5" t="str">
        <f>OBV!H1652</f>
        <v>NEUTRAL</v>
      </c>
      <c r="M1652" s="7">
        <f t="shared" si="250"/>
        <v>50</v>
      </c>
      <c r="N1652" s="7">
        <f t="shared" si="251"/>
        <v>45</v>
      </c>
      <c r="O1652" s="7">
        <f t="shared" si="252"/>
        <v>50</v>
      </c>
      <c r="P1652" s="7">
        <f t="shared" si="253"/>
        <v>33</v>
      </c>
      <c r="Q1652" s="8">
        <f t="shared" si="254"/>
        <v>45.7</v>
      </c>
      <c r="R1652" s="8">
        <f t="shared" si="255"/>
        <v>44.75</v>
      </c>
      <c r="S1652" s="8">
        <f t="shared" si="256"/>
        <v>41.6</v>
      </c>
      <c r="T1652" s="8">
        <f t="shared" si="257"/>
        <v>44.5</v>
      </c>
      <c r="U1652" s="7">
        <f t="shared" si="258"/>
        <v>44.016666666666673</v>
      </c>
      <c r="V1652" s="7">
        <f t="shared" si="259"/>
        <v>44.137500000000003</v>
      </c>
    </row>
    <row r="1653" spans="1:22" ht="13.5" x14ac:dyDescent="0.25">
      <c r="A1653" s="3">
        <f>RSI!A1653</f>
        <v>45104</v>
      </c>
      <c r="B1653" s="2">
        <f>RSI!B1653</f>
        <v>1.9</v>
      </c>
      <c r="C1653" s="2">
        <f>RSI!I1653</f>
        <v>23.860398862410662</v>
      </c>
      <c r="D1653" s="2">
        <f>MACD!E1653</f>
        <v>-5.3407311054634032E-3</v>
      </c>
      <c r="E1653" s="2">
        <f>MACD!F1653</f>
        <v>-1.6675187018524063E-3</v>
      </c>
      <c r="F1653" s="2">
        <f>'Moving Avg'!D1653</f>
        <v>1.9</v>
      </c>
      <c r="G1653" s="2">
        <f>'Moving Avg'!F1653</f>
        <v>1.8999999999999992</v>
      </c>
      <c r="H1653" s="2">
        <f>'Moving Avg'!G1653</f>
        <v>1.9228000000000012</v>
      </c>
      <c r="I1653" s="2">
        <f>'Moving Avg'!H1653</f>
        <v>1.8979499999999958</v>
      </c>
      <c r="J1653" s="5" t="str">
        <f>OBV!F1653</f>
        <v>NEUTRAL</v>
      </c>
      <c r="K1653" s="5" t="str">
        <f>OBV!G1653</f>
        <v>NEUTRAL</v>
      </c>
      <c r="L1653" s="5" t="str">
        <f>OBV!H1653</f>
        <v>NEUTRAL</v>
      </c>
      <c r="M1653" s="7">
        <f t="shared" si="250"/>
        <v>50</v>
      </c>
      <c r="N1653" s="7">
        <f t="shared" si="251"/>
        <v>45</v>
      </c>
      <c r="O1653" s="7">
        <f t="shared" si="252"/>
        <v>50</v>
      </c>
      <c r="P1653" s="7">
        <f t="shared" si="253"/>
        <v>33</v>
      </c>
      <c r="Q1653" s="8">
        <f t="shared" si="254"/>
        <v>45.7</v>
      </c>
      <c r="R1653" s="8">
        <f t="shared" si="255"/>
        <v>44.75</v>
      </c>
      <c r="S1653" s="8">
        <f t="shared" si="256"/>
        <v>41.6</v>
      </c>
      <c r="T1653" s="8">
        <f t="shared" si="257"/>
        <v>44.5</v>
      </c>
      <c r="U1653" s="7">
        <f t="shared" si="258"/>
        <v>44.016666666666673</v>
      </c>
      <c r="V1653" s="7">
        <f t="shared" si="259"/>
        <v>44.137500000000003</v>
      </c>
    </row>
    <row r="1654" spans="1:22" ht="13.5" x14ac:dyDescent="0.25">
      <c r="A1654" s="3">
        <f>RSI!A1654</f>
        <v>45107</v>
      </c>
      <c r="B1654" s="2">
        <f>RSI!B1654</f>
        <v>1.9</v>
      </c>
      <c r="C1654" s="2">
        <f>RSI!I1654</f>
        <v>23.860398862410662</v>
      </c>
      <c r="D1654" s="2">
        <f>MACD!E1654</f>
        <v>-5.4248207843465845E-3</v>
      </c>
      <c r="E1654" s="2">
        <f>MACD!F1654</f>
        <v>-2.4189791183512419E-3</v>
      </c>
      <c r="F1654" s="2">
        <f>'Moving Avg'!D1654</f>
        <v>1.9</v>
      </c>
      <c r="G1654" s="2">
        <f>'Moving Avg'!F1654</f>
        <v>1.8999999999999992</v>
      </c>
      <c r="H1654" s="2">
        <f>'Moving Avg'!G1654</f>
        <v>1.9210000000000012</v>
      </c>
      <c r="I1654" s="2">
        <f>'Moving Avg'!H1654</f>
        <v>1.8984999999999959</v>
      </c>
      <c r="J1654" s="5" t="str">
        <f>OBV!F1654</f>
        <v>NEUTRAL</v>
      </c>
      <c r="K1654" s="5" t="str">
        <f>OBV!G1654</f>
        <v>NEUTRAL</v>
      </c>
      <c r="L1654" s="5" t="str">
        <f>OBV!H1654</f>
        <v>NEUTRAL</v>
      </c>
      <c r="M1654" s="7">
        <f t="shared" si="250"/>
        <v>50</v>
      </c>
      <c r="N1654" s="7">
        <f t="shared" si="251"/>
        <v>45</v>
      </c>
      <c r="O1654" s="7">
        <f t="shared" si="252"/>
        <v>50</v>
      </c>
      <c r="P1654" s="7">
        <f t="shared" si="253"/>
        <v>33</v>
      </c>
      <c r="Q1654" s="8">
        <f t="shared" si="254"/>
        <v>45.7</v>
      </c>
      <c r="R1654" s="8">
        <f t="shared" si="255"/>
        <v>44.75</v>
      </c>
      <c r="S1654" s="8">
        <f t="shared" si="256"/>
        <v>41.6</v>
      </c>
      <c r="T1654" s="8">
        <f t="shared" si="257"/>
        <v>44.5</v>
      </c>
      <c r="U1654" s="7">
        <f t="shared" si="258"/>
        <v>44.016666666666673</v>
      </c>
      <c r="V1654" s="7">
        <f t="shared" si="259"/>
        <v>44.137500000000003</v>
      </c>
    </row>
    <row r="1655" spans="1:22" ht="13.5" x14ac:dyDescent="0.25">
      <c r="A1655" s="3">
        <f>RSI!A1655</f>
        <v>45110</v>
      </c>
      <c r="B1655" s="2">
        <f>RSI!B1655</f>
        <v>1.9</v>
      </c>
      <c r="C1655" s="2">
        <f>RSI!I1655</f>
        <v>23.860398862410662</v>
      </c>
      <c r="D1655" s="2">
        <f>MACD!E1655</f>
        <v>-5.4288816919121352E-3</v>
      </c>
      <c r="E1655" s="2">
        <f>MACD!F1655</f>
        <v>-3.0209596330634204E-3</v>
      </c>
      <c r="F1655" s="2">
        <f>'Moving Avg'!D1655</f>
        <v>1.9</v>
      </c>
      <c r="G1655" s="2">
        <f>'Moving Avg'!F1655</f>
        <v>1.8999999999999992</v>
      </c>
      <c r="H1655" s="2">
        <f>'Moving Avg'!G1655</f>
        <v>1.9208000000000012</v>
      </c>
      <c r="I1655" s="2">
        <f>'Moving Avg'!H1655</f>
        <v>1.8990499999999961</v>
      </c>
      <c r="J1655" s="5" t="str">
        <f>OBV!F1655</f>
        <v>NEUTRAL</v>
      </c>
      <c r="K1655" s="5" t="str">
        <f>OBV!G1655</f>
        <v>NEUTRAL</v>
      </c>
      <c r="L1655" s="5" t="str">
        <f>OBV!H1655</f>
        <v>NEUTRAL</v>
      </c>
      <c r="M1655" s="7">
        <f t="shared" si="250"/>
        <v>50</v>
      </c>
      <c r="N1655" s="7">
        <f t="shared" si="251"/>
        <v>45</v>
      </c>
      <c r="O1655" s="7">
        <f t="shared" si="252"/>
        <v>50</v>
      </c>
      <c r="P1655" s="7">
        <f t="shared" si="253"/>
        <v>33</v>
      </c>
      <c r="Q1655" s="8">
        <f t="shared" si="254"/>
        <v>45.7</v>
      </c>
      <c r="R1655" s="8">
        <f t="shared" si="255"/>
        <v>44.75</v>
      </c>
      <c r="S1655" s="8">
        <f t="shared" si="256"/>
        <v>41.6</v>
      </c>
      <c r="T1655" s="8">
        <f t="shared" si="257"/>
        <v>44.5</v>
      </c>
      <c r="U1655" s="7">
        <f t="shared" si="258"/>
        <v>44.016666666666673</v>
      </c>
      <c r="V1655" s="7">
        <f t="shared" si="259"/>
        <v>44.137500000000003</v>
      </c>
    </row>
    <row r="1656" spans="1:22" ht="13.5" x14ac:dyDescent="0.25">
      <c r="A1656" s="3">
        <f>RSI!A1656</f>
        <v>45111</v>
      </c>
      <c r="B1656" s="2">
        <f>RSI!B1656</f>
        <v>1.9</v>
      </c>
      <c r="C1656" s="2">
        <f>RSI!I1656</f>
        <v>23.860398862410662</v>
      </c>
      <c r="D1656" s="2">
        <f>MACD!E1656</f>
        <v>-5.370195717020021E-3</v>
      </c>
      <c r="E1656" s="2">
        <f>MACD!F1656</f>
        <v>-3.4908068498547412E-3</v>
      </c>
      <c r="F1656" s="2">
        <f>'Moving Avg'!D1656</f>
        <v>1.9</v>
      </c>
      <c r="G1656" s="2">
        <f>'Moving Avg'!F1656</f>
        <v>1.8999999999999992</v>
      </c>
      <c r="H1656" s="2">
        <f>'Moving Avg'!G1656</f>
        <v>1.9208000000000012</v>
      </c>
      <c r="I1656" s="2">
        <f>'Moving Avg'!H1656</f>
        <v>1.8995999999999962</v>
      </c>
      <c r="J1656" s="5" t="str">
        <f>OBV!F1656</f>
        <v>NEUTRAL</v>
      </c>
      <c r="K1656" s="5" t="str">
        <f>OBV!G1656</f>
        <v>NEUTRAL</v>
      </c>
      <c r="L1656" s="5" t="str">
        <f>OBV!H1656</f>
        <v>NEUTRAL</v>
      </c>
      <c r="M1656" s="7">
        <f t="shared" si="250"/>
        <v>50</v>
      </c>
      <c r="N1656" s="7">
        <f t="shared" si="251"/>
        <v>45</v>
      </c>
      <c r="O1656" s="7">
        <f t="shared" si="252"/>
        <v>50</v>
      </c>
      <c r="P1656" s="7">
        <f t="shared" si="253"/>
        <v>33</v>
      </c>
      <c r="Q1656" s="8">
        <f t="shared" si="254"/>
        <v>45.7</v>
      </c>
      <c r="R1656" s="8">
        <f t="shared" si="255"/>
        <v>44.75</v>
      </c>
      <c r="S1656" s="8">
        <f t="shared" si="256"/>
        <v>41.6</v>
      </c>
      <c r="T1656" s="8">
        <f t="shared" si="257"/>
        <v>44.5</v>
      </c>
      <c r="U1656" s="7">
        <f t="shared" si="258"/>
        <v>44.016666666666673</v>
      </c>
      <c r="V1656" s="7">
        <f t="shared" si="259"/>
        <v>44.137500000000003</v>
      </c>
    </row>
    <row r="1657" spans="1:22" ht="13.5" x14ac:dyDescent="0.25">
      <c r="A1657" s="3">
        <f>RSI!A1657</f>
        <v>45112</v>
      </c>
      <c r="B1657" s="2">
        <f>RSI!B1657</f>
        <v>1.9</v>
      </c>
      <c r="C1657" s="2">
        <f>RSI!I1657</f>
        <v>23.860398862410648</v>
      </c>
      <c r="D1657" s="2">
        <f>MACD!E1657</f>
        <v>-5.2630178652723902E-3</v>
      </c>
      <c r="E1657" s="2">
        <f>MACD!F1657</f>
        <v>-3.8452490529382712E-3</v>
      </c>
      <c r="F1657" s="2">
        <f>'Moving Avg'!D1657</f>
        <v>1.9</v>
      </c>
      <c r="G1657" s="2">
        <f>'Moving Avg'!F1657</f>
        <v>1.8999999999999992</v>
      </c>
      <c r="H1657" s="2">
        <f>'Moving Avg'!G1657</f>
        <v>1.9208000000000012</v>
      </c>
      <c r="I1657" s="2">
        <f>'Moving Avg'!H1657</f>
        <v>1.8997499999999961</v>
      </c>
      <c r="J1657" s="5" t="str">
        <f>OBV!F1657</f>
        <v>NEUTRAL</v>
      </c>
      <c r="K1657" s="5" t="str">
        <f>OBV!G1657</f>
        <v>NEUTRAL</v>
      </c>
      <c r="L1657" s="5" t="str">
        <f>OBV!H1657</f>
        <v>NEUTRAL</v>
      </c>
      <c r="M1657" s="7">
        <f t="shared" si="250"/>
        <v>50</v>
      </c>
      <c r="N1657" s="7">
        <f t="shared" si="251"/>
        <v>45</v>
      </c>
      <c r="O1657" s="7">
        <f t="shared" si="252"/>
        <v>50</v>
      </c>
      <c r="P1657" s="7">
        <f t="shared" si="253"/>
        <v>33</v>
      </c>
      <c r="Q1657" s="8">
        <f t="shared" si="254"/>
        <v>45.7</v>
      </c>
      <c r="R1657" s="8">
        <f t="shared" si="255"/>
        <v>44.75</v>
      </c>
      <c r="S1657" s="8">
        <f t="shared" si="256"/>
        <v>41.6</v>
      </c>
      <c r="T1657" s="8">
        <f t="shared" si="257"/>
        <v>44.5</v>
      </c>
      <c r="U1657" s="7">
        <f t="shared" si="258"/>
        <v>44.016666666666673</v>
      </c>
      <c r="V1657" s="7">
        <f t="shared" si="259"/>
        <v>44.137500000000003</v>
      </c>
    </row>
    <row r="1658" spans="1:22" ht="13.5" x14ac:dyDescent="0.25">
      <c r="A1658" s="3">
        <f>RSI!A1658</f>
        <v>45113</v>
      </c>
      <c r="B1658" s="2">
        <f>RSI!B1658</f>
        <v>1.9</v>
      </c>
      <c r="C1658" s="2">
        <f>RSI!I1658</f>
        <v>23.860398862410648</v>
      </c>
      <c r="D1658" s="2">
        <f>MACD!E1658</f>
        <v>-5.1190692023328488E-3</v>
      </c>
      <c r="E1658" s="2">
        <f>MACD!F1658</f>
        <v>-4.1000130828171867E-3</v>
      </c>
      <c r="F1658" s="2">
        <f>'Moving Avg'!D1658</f>
        <v>1.9</v>
      </c>
      <c r="G1658" s="2">
        <f>'Moving Avg'!F1658</f>
        <v>1.8999999999999992</v>
      </c>
      <c r="H1658" s="2">
        <f>'Moving Avg'!G1658</f>
        <v>1.9208000000000012</v>
      </c>
      <c r="I1658" s="2">
        <f>'Moving Avg'!H1658</f>
        <v>1.8998999999999959</v>
      </c>
      <c r="J1658" s="5" t="str">
        <f>OBV!F1658</f>
        <v>NEUTRAL</v>
      </c>
      <c r="K1658" s="5" t="str">
        <f>OBV!G1658</f>
        <v>NEUTRAL</v>
      </c>
      <c r="L1658" s="5" t="str">
        <f>OBV!H1658</f>
        <v>NEUTRAL</v>
      </c>
      <c r="M1658" s="7">
        <f t="shared" si="250"/>
        <v>50</v>
      </c>
      <c r="N1658" s="7">
        <f t="shared" si="251"/>
        <v>45</v>
      </c>
      <c r="O1658" s="7">
        <f t="shared" si="252"/>
        <v>50</v>
      </c>
      <c r="P1658" s="7">
        <f t="shared" si="253"/>
        <v>33</v>
      </c>
      <c r="Q1658" s="8">
        <f t="shared" si="254"/>
        <v>45.7</v>
      </c>
      <c r="R1658" s="8">
        <f t="shared" si="255"/>
        <v>44.75</v>
      </c>
      <c r="S1658" s="8">
        <f t="shared" si="256"/>
        <v>41.6</v>
      </c>
      <c r="T1658" s="8">
        <f t="shared" si="257"/>
        <v>44.5</v>
      </c>
      <c r="U1658" s="7">
        <f t="shared" si="258"/>
        <v>44.016666666666673</v>
      </c>
      <c r="V1658" s="7">
        <f t="shared" si="259"/>
        <v>44.137500000000003</v>
      </c>
    </row>
    <row r="1659" spans="1:22" ht="13.5" x14ac:dyDescent="0.25">
      <c r="A1659" s="3">
        <f>RSI!A1659</f>
        <v>45114</v>
      </c>
      <c r="B1659" s="2">
        <f>RSI!B1659</f>
        <v>1.9</v>
      </c>
      <c r="C1659" s="2">
        <f>RSI!I1659</f>
        <v>23.860398862410648</v>
      </c>
      <c r="D1659" s="2">
        <f>MACD!E1659</f>
        <v>-4.9479519398891725E-3</v>
      </c>
      <c r="E1659" s="2">
        <f>MACD!F1659</f>
        <v>-4.269600854231584E-3</v>
      </c>
      <c r="F1659" s="2">
        <f>'Moving Avg'!D1659</f>
        <v>1.9</v>
      </c>
      <c r="G1659" s="2">
        <f>'Moving Avg'!F1659</f>
        <v>1.8999999999999992</v>
      </c>
      <c r="H1659" s="2">
        <f>'Moving Avg'!G1659</f>
        <v>1.9208000000000012</v>
      </c>
      <c r="I1659" s="2">
        <f>'Moving Avg'!H1659</f>
        <v>1.900049999999996</v>
      </c>
      <c r="J1659" s="5" t="str">
        <f>OBV!F1659</f>
        <v>NEUTRAL</v>
      </c>
      <c r="K1659" s="5" t="str">
        <f>OBV!G1659</f>
        <v>NEUTRAL</v>
      </c>
      <c r="L1659" s="5" t="str">
        <f>OBV!H1659</f>
        <v>NEUTRAL</v>
      </c>
      <c r="M1659" s="7">
        <f t="shared" si="250"/>
        <v>50</v>
      </c>
      <c r="N1659" s="7">
        <f t="shared" si="251"/>
        <v>45</v>
      </c>
      <c r="O1659" s="7">
        <f t="shared" si="252"/>
        <v>0</v>
      </c>
      <c r="P1659" s="7">
        <f t="shared" si="253"/>
        <v>33</v>
      </c>
      <c r="Q1659" s="8">
        <f t="shared" si="254"/>
        <v>38.200000000000003</v>
      </c>
      <c r="R1659" s="8">
        <f t="shared" si="255"/>
        <v>27.25</v>
      </c>
      <c r="S1659" s="8">
        <f t="shared" si="256"/>
        <v>29.1</v>
      </c>
      <c r="T1659" s="8">
        <f t="shared" si="257"/>
        <v>32</v>
      </c>
      <c r="U1659" s="7">
        <f t="shared" si="258"/>
        <v>31.516666666666669</v>
      </c>
      <c r="V1659" s="7">
        <f t="shared" si="259"/>
        <v>31.637500000000003</v>
      </c>
    </row>
    <row r="1660" spans="1:22" ht="13.5" x14ac:dyDescent="0.25">
      <c r="A1660" s="3">
        <f>RSI!A1660</f>
        <v>45117</v>
      </c>
      <c r="B1660" s="2">
        <f>RSI!B1660</f>
        <v>1.9</v>
      </c>
      <c r="C1660" s="2">
        <f>RSI!I1660</f>
        <v>23.860398862410648</v>
      </c>
      <c r="D1660" s="2">
        <f>MACD!E1660</f>
        <v>-4.7574987919360989E-3</v>
      </c>
      <c r="E1660" s="2">
        <f>MACD!F1660</f>
        <v>-4.3671804417724875E-3</v>
      </c>
      <c r="F1660" s="2">
        <f>'Moving Avg'!D1660</f>
        <v>1.9</v>
      </c>
      <c r="G1660" s="2">
        <f>'Moving Avg'!F1660</f>
        <v>1.8999999999999992</v>
      </c>
      <c r="H1660" s="2">
        <f>'Moving Avg'!G1660</f>
        <v>1.9208000000000016</v>
      </c>
      <c r="I1660" s="2">
        <f>'Moving Avg'!H1660</f>
        <v>1.9001999999999954</v>
      </c>
      <c r="J1660" s="5" t="str">
        <f>OBV!F1660</f>
        <v>NEUTRAL</v>
      </c>
      <c r="K1660" s="5" t="str">
        <f>OBV!G1660</f>
        <v>NEUTRAL</v>
      </c>
      <c r="L1660" s="5" t="str">
        <f>OBV!H1660</f>
        <v>NEUTRAL</v>
      </c>
      <c r="M1660" s="7">
        <f t="shared" si="250"/>
        <v>50</v>
      </c>
      <c r="N1660" s="7">
        <f t="shared" si="251"/>
        <v>45</v>
      </c>
      <c r="O1660" s="7">
        <f t="shared" si="252"/>
        <v>0</v>
      </c>
      <c r="P1660" s="7">
        <f t="shared" si="253"/>
        <v>33</v>
      </c>
      <c r="Q1660" s="8">
        <f t="shared" si="254"/>
        <v>38.200000000000003</v>
      </c>
      <c r="R1660" s="8">
        <f t="shared" si="255"/>
        <v>27.25</v>
      </c>
      <c r="S1660" s="8">
        <f t="shared" si="256"/>
        <v>29.1</v>
      </c>
      <c r="T1660" s="8">
        <f t="shared" si="257"/>
        <v>32</v>
      </c>
      <c r="U1660" s="7">
        <f t="shared" si="258"/>
        <v>31.516666666666669</v>
      </c>
      <c r="V1660" s="7">
        <f t="shared" si="259"/>
        <v>31.637500000000003</v>
      </c>
    </row>
    <row r="1661" spans="1:22" ht="13.5" x14ac:dyDescent="0.25">
      <c r="A1661" s="3">
        <f>RSI!A1661</f>
        <v>45118</v>
      </c>
      <c r="B1661" s="2">
        <f>RSI!B1661</f>
        <v>1.9</v>
      </c>
      <c r="C1661" s="2">
        <f>RSI!I1661</f>
        <v>23.860398862410648</v>
      </c>
      <c r="D1661" s="2">
        <f>MACD!E1661</f>
        <v>-4.5540668521788508E-3</v>
      </c>
      <c r="E1661" s="2">
        <f>MACD!F1661</f>
        <v>-4.4045577238537607E-3</v>
      </c>
      <c r="F1661" s="2">
        <f>'Moving Avg'!D1661</f>
        <v>1.9</v>
      </c>
      <c r="G1661" s="2">
        <f>'Moving Avg'!F1661</f>
        <v>1.8999999999999992</v>
      </c>
      <c r="H1661" s="2">
        <f>'Moving Avg'!G1661</f>
        <v>1.9208000000000016</v>
      </c>
      <c r="I1661" s="2">
        <f>'Moving Avg'!H1661</f>
        <v>1.9003499999999958</v>
      </c>
      <c r="J1661" s="5" t="str">
        <f>OBV!F1661</f>
        <v>NEUTRAL</v>
      </c>
      <c r="K1661" s="5" t="str">
        <f>OBV!G1661</f>
        <v>NEUTRAL</v>
      </c>
      <c r="L1661" s="5" t="str">
        <f>OBV!H1661</f>
        <v>NEUTRAL</v>
      </c>
      <c r="M1661" s="7">
        <f t="shared" si="250"/>
        <v>50</v>
      </c>
      <c r="N1661" s="7">
        <f t="shared" si="251"/>
        <v>45</v>
      </c>
      <c r="O1661" s="7">
        <f t="shared" si="252"/>
        <v>0</v>
      </c>
      <c r="P1661" s="7">
        <f t="shared" si="253"/>
        <v>33</v>
      </c>
      <c r="Q1661" s="8">
        <f t="shared" si="254"/>
        <v>38.200000000000003</v>
      </c>
      <c r="R1661" s="8">
        <f t="shared" si="255"/>
        <v>27.25</v>
      </c>
      <c r="S1661" s="8">
        <f t="shared" si="256"/>
        <v>29.1</v>
      </c>
      <c r="T1661" s="8">
        <f t="shared" si="257"/>
        <v>32</v>
      </c>
      <c r="U1661" s="7">
        <f t="shared" si="258"/>
        <v>31.516666666666669</v>
      </c>
      <c r="V1661" s="7">
        <f t="shared" si="259"/>
        <v>31.637500000000003</v>
      </c>
    </row>
    <row r="1662" spans="1:22" ht="13.5" x14ac:dyDescent="0.25">
      <c r="A1662" s="3">
        <f>RSI!A1662</f>
        <v>45119</v>
      </c>
      <c r="B1662" s="2">
        <f>RSI!B1662</f>
        <v>1.9</v>
      </c>
      <c r="C1662" s="2">
        <f>RSI!I1662</f>
        <v>23.860398862410648</v>
      </c>
      <c r="D1662" s="2">
        <f>MACD!E1662</f>
        <v>-4.3427846560477601E-3</v>
      </c>
      <c r="E1662" s="2">
        <f>MACD!F1662</f>
        <v>-4.3922031102925606E-3</v>
      </c>
      <c r="F1662" s="2">
        <f>'Moving Avg'!D1662</f>
        <v>1.9</v>
      </c>
      <c r="G1662" s="2">
        <f>'Moving Avg'!F1662</f>
        <v>1.8999999999999992</v>
      </c>
      <c r="H1662" s="2">
        <f>'Moving Avg'!G1662</f>
        <v>1.9208000000000016</v>
      </c>
      <c r="I1662" s="2">
        <f>'Moving Avg'!H1662</f>
        <v>1.9004999999999959</v>
      </c>
      <c r="J1662" s="5" t="str">
        <f>OBV!F1662</f>
        <v>NEUTRAL</v>
      </c>
      <c r="K1662" s="5" t="str">
        <f>OBV!G1662</f>
        <v>NEUTRAL</v>
      </c>
      <c r="L1662" s="5" t="str">
        <f>OBV!H1662</f>
        <v>NEUTRAL</v>
      </c>
      <c r="M1662" s="7">
        <f t="shared" si="250"/>
        <v>50</v>
      </c>
      <c r="N1662" s="7">
        <f t="shared" si="251"/>
        <v>0</v>
      </c>
      <c r="O1662" s="7">
        <f t="shared" si="252"/>
        <v>0</v>
      </c>
      <c r="P1662" s="7">
        <f t="shared" si="253"/>
        <v>33</v>
      </c>
      <c r="Q1662" s="8">
        <f t="shared" si="254"/>
        <v>22.45</v>
      </c>
      <c r="R1662" s="8">
        <f t="shared" si="255"/>
        <v>18.25</v>
      </c>
      <c r="S1662" s="8">
        <f t="shared" si="256"/>
        <v>22.35</v>
      </c>
      <c r="T1662" s="8">
        <f t="shared" si="257"/>
        <v>20.75</v>
      </c>
      <c r="U1662" s="7">
        <f t="shared" si="258"/>
        <v>21.016666666666669</v>
      </c>
      <c r="V1662" s="7">
        <f t="shared" si="259"/>
        <v>20.950000000000003</v>
      </c>
    </row>
    <row r="1663" spans="1:22" ht="13.5" x14ac:dyDescent="0.25">
      <c r="A1663" s="3">
        <f>RSI!A1663</f>
        <v>45120</v>
      </c>
      <c r="B1663" s="2">
        <f>RSI!B1663</f>
        <v>1.9</v>
      </c>
      <c r="C1663" s="2">
        <f>RSI!I1663</f>
        <v>23.860398862410648</v>
      </c>
      <c r="D1663" s="2">
        <f>MACD!E1663</f>
        <v>-4.1277597484687956E-3</v>
      </c>
      <c r="E1663" s="2">
        <f>MACD!F1663</f>
        <v>-4.3393144379278081E-3</v>
      </c>
      <c r="F1663" s="2">
        <f>'Moving Avg'!D1663</f>
        <v>1.9</v>
      </c>
      <c r="G1663" s="2">
        <f>'Moving Avg'!F1663</f>
        <v>1.8999999999999992</v>
      </c>
      <c r="H1663" s="2">
        <f>'Moving Avg'!G1663</f>
        <v>1.9208000000000016</v>
      </c>
      <c r="I1663" s="2">
        <f>'Moving Avg'!H1663</f>
        <v>1.9006499999999957</v>
      </c>
      <c r="J1663" s="5" t="str">
        <f>OBV!F1663</f>
        <v>NEUTRAL</v>
      </c>
      <c r="K1663" s="5" t="str">
        <f>OBV!G1663</f>
        <v>NEUTRAL</v>
      </c>
      <c r="L1663" s="5" t="str">
        <f>OBV!H1663</f>
        <v>NEUTRAL</v>
      </c>
      <c r="M1663" s="7">
        <f t="shared" si="250"/>
        <v>50</v>
      </c>
      <c r="N1663" s="7">
        <f t="shared" si="251"/>
        <v>0</v>
      </c>
      <c r="O1663" s="7">
        <f t="shared" si="252"/>
        <v>0</v>
      </c>
      <c r="P1663" s="7">
        <f t="shared" si="253"/>
        <v>33</v>
      </c>
      <c r="Q1663" s="8">
        <f t="shared" si="254"/>
        <v>22.45</v>
      </c>
      <c r="R1663" s="8">
        <f t="shared" si="255"/>
        <v>18.25</v>
      </c>
      <c r="S1663" s="8">
        <f t="shared" si="256"/>
        <v>22.35</v>
      </c>
      <c r="T1663" s="8">
        <f t="shared" si="257"/>
        <v>20.75</v>
      </c>
      <c r="U1663" s="7">
        <f t="shared" si="258"/>
        <v>21.016666666666669</v>
      </c>
      <c r="V1663" s="7">
        <f t="shared" si="259"/>
        <v>20.950000000000003</v>
      </c>
    </row>
    <row r="1664" spans="1:22" ht="13.5" x14ac:dyDescent="0.25">
      <c r="A1664" s="3">
        <f>RSI!A1664</f>
        <v>45121</v>
      </c>
      <c r="B1664" s="2">
        <f>RSI!B1664</f>
        <v>1.9</v>
      </c>
      <c r="C1664" s="2">
        <f>RSI!I1664</f>
        <v>23.860398862410662</v>
      </c>
      <c r="D1664" s="2">
        <f>MACD!E1664</f>
        <v>-3.9122529434028053E-3</v>
      </c>
      <c r="E1664" s="2">
        <f>MACD!F1664</f>
        <v>-4.2539021390228075E-3</v>
      </c>
      <c r="F1664" s="2">
        <f>'Moving Avg'!D1664</f>
        <v>1.9</v>
      </c>
      <c r="G1664" s="2">
        <f>'Moving Avg'!F1664</f>
        <v>1.8999999999999992</v>
      </c>
      <c r="H1664" s="2">
        <f>'Moving Avg'!G1664</f>
        <v>1.9208000000000016</v>
      </c>
      <c r="I1664" s="2">
        <f>'Moving Avg'!H1664</f>
        <v>1.9007999999999956</v>
      </c>
      <c r="J1664" s="5" t="str">
        <f>OBV!F1664</f>
        <v>NEUTRAL</v>
      </c>
      <c r="K1664" s="5" t="str">
        <f>OBV!G1664</f>
        <v>NEUTRAL</v>
      </c>
      <c r="L1664" s="5" t="str">
        <f>OBV!H1664</f>
        <v>NEUTRAL</v>
      </c>
      <c r="M1664" s="7">
        <f t="shared" si="250"/>
        <v>50</v>
      </c>
      <c r="N1664" s="7">
        <f t="shared" si="251"/>
        <v>0</v>
      </c>
      <c r="O1664" s="7">
        <f t="shared" si="252"/>
        <v>0</v>
      </c>
      <c r="P1664" s="7">
        <f t="shared" si="253"/>
        <v>33</v>
      </c>
      <c r="Q1664" s="8">
        <f t="shared" si="254"/>
        <v>22.45</v>
      </c>
      <c r="R1664" s="8">
        <f t="shared" si="255"/>
        <v>18.25</v>
      </c>
      <c r="S1664" s="8">
        <f t="shared" si="256"/>
        <v>22.35</v>
      </c>
      <c r="T1664" s="8">
        <f t="shared" si="257"/>
        <v>20.75</v>
      </c>
      <c r="U1664" s="7">
        <f t="shared" si="258"/>
        <v>21.016666666666669</v>
      </c>
      <c r="V1664" s="7">
        <f t="shared" si="259"/>
        <v>20.950000000000003</v>
      </c>
    </row>
    <row r="1665" spans="1:22" ht="13.5" x14ac:dyDescent="0.25">
      <c r="A1665" s="3">
        <f>RSI!A1665</f>
        <v>45124</v>
      </c>
      <c r="B1665" s="2">
        <f>RSI!B1665</f>
        <v>1.9</v>
      </c>
      <c r="C1665" s="2">
        <f>RSI!I1665</f>
        <v>23.860398862410648</v>
      </c>
      <c r="D1665" s="2">
        <f>MACD!E1665</f>
        <v>-3.6988245013322985E-3</v>
      </c>
      <c r="E1665" s="2">
        <f>MACD!F1665</f>
        <v>-4.1428866114847059E-3</v>
      </c>
      <c r="F1665" s="2">
        <f>'Moving Avg'!D1665</f>
        <v>1.9</v>
      </c>
      <c r="G1665" s="2">
        <f>'Moving Avg'!F1665</f>
        <v>1.8999999999999992</v>
      </c>
      <c r="H1665" s="2">
        <f>'Moving Avg'!G1665</f>
        <v>1.9208000000000012</v>
      </c>
      <c r="I1665" s="2">
        <f>'Moving Avg'!H1665</f>
        <v>1.9009999999999956</v>
      </c>
      <c r="J1665" s="5" t="str">
        <f>OBV!F1665</f>
        <v>NEUTRAL</v>
      </c>
      <c r="K1665" s="5" t="str">
        <f>OBV!G1665</f>
        <v>NEUTRAL</v>
      </c>
      <c r="L1665" s="5" t="str">
        <f>OBV!H1665</f>
        <v>NEUTRAL</v>
      </c>
      <c r="M1665" s="7">
        <f t="shared" si="250"/>
        <v>50</v>
      </c>
      <c r="N1665" s="7">
        <f t="shared" si="251"/>
        <v>0</v>
      </c>
      <c r="O1665" s="7">
        <f t="shared" si="252"/>
        <v>0</v>
      </c>
      <c r="P1665" s="7">
        <f t="shared" si="253"/>
        <v>33</v>
      </c>
      <c r="Q1665" s="8">
        <f t="shared" si="254"/>
        <v>22.45</v>
      </c>
      <c r="R1665" s="8">
        <f t="shared" si="255"/>
        <v>18.25</v>
      </c>
      <c r="S1665" s="8">
        <f t="shared" si="256"/>
        <v>22.35</v>
      </c>
      <c r="T1665" s="8">
        <f t="shared" si="257"/>
        <v>20.75</v>
      </c>
      <c r="U1665" s="7">
        <f t="shared" si="258"/>
        <v>21.016666666666669</v>
      </c>
      <c r="V1665" s="7">
        <f t="shared" si="259"/>
        <v>20.950000000000003</v>
      </c>
    </row>
    <row r="1666" spans="1:22" ht="13.5" x14ac:dyDescent="0.25">
      <c r="A1666" s="3">
        <f>RSI!A1666</f>
        <v>45125</v>
      </c>
      <c r="B1666" s="2">
        <f>RSI!B1666</f>
        <v>1.9</v>
      </c>
      <c r="C1666" s="2">
        <f>RSI!I1666</f>
        <v>23.860398862410648</v>
      </c>
      <c r="D1666" s="2">
        <f>MACD!E1666</f>
        <v>-3.489456639296229E-3</v>
      </c>
      <c r="E1666" s="2">
        <f>MACD!F1666</f>
        <v>-4.0122006170470112E-3</v>
      </c>
      <c r="F1666" s="2">
        <f>'Moving Avg'!D1666</f>
        <v>1.9</v>
      </c>
      <c r="G1666" s="2">
        <f>'Moving Avg'!F1666</f>
        <v>1.8999999999999992</v>
      </c>
      <c r="H1666" s="2">
        <f>'Moving Avg'!G1666</f>
        <v>1.9192000000000013</v>
      </c>
      <c r="I1666" s="2">
        <f>'Moving Avg'!H1666</f>
        <v>1.9011999999999956</v>
      </c>
      <c r="J1666" s="5" t="str">
        <f>OBV!F1666</f>
        <v>NEUTRAL</v>
      </c>
      <c r="K1666" s="5" t="str">
        <f>OBV!G1666</f>
        <v>NEUTRAL</v>
      </c>
      <c r="L1666" s="5" t="str">
        <f>OBV!H1666</f>
        <v>NEUTRAL</v>
      </c>
      <c r="M1666" s="7">
        <f t="shared" ref="M1666:M1729" si="260">IF(C1666&lt;30,50, IF(C1666&gt;70, 0, 25))</f>
        <v>50</v>
      </c>
      <c r="N1666" s="7">
        <f t="shared" ref="N1666:N1729" si="261">IF(E1666-D1666&gt;0.02, 100, IF(E1666-D1666&lt;0,0,45))</f>
        <v>0</v>
      </c>
      <c r="O1666" s="7">
        <f t="shared" ref="O1666:O1729" si="262">IF(F1666-I1666&gt;10,100,IF(F1666-I1666&gt;5,75, IF(F1666-I1666&gt;0,50,0)))</f>
        <v>0</v>
      </c>
      <c r="P1666" s="7">
        <f t="shared" ref="P1666:P1729" si="263">IF(L1666="confirmed bullish", 34, IF(L1666="bullish divergence",17, 0))+IF(J1666="bullish",33,IF(J1666="bearish",0,16.5))+IF(K1666="strong",33,IF(K1666="weak",0,16.5))</f>
        <v>33</v>
      </c>
      <c r="Q1666" s="8">
        <f t="shared" si="254"/>
        <v>22.45</v>
      </c>
      <c r="R1666" s="8">
        <f t="shared" si="255"/>
        <v>18.25</v>
      </c>
      <c r="S1666" s="8">
        <f t="shared" si="256"/>
        <v>22.35</v>
      </c>
      <c r="T1666" s="8">
        <f t="shared" si="257"/>
        <v>20.75</v>
      </c>
      <c r="U1666" s="7">
        <f t="shared" si="258"/>
        <v>21.016666666666669</v>
      </c>
      <c r="V1666" s="7">
        <f t="shared" si="259"/>
        <v>20.950000000000003</v>
      </c>
    </row>
    <row r="1667" spans="1:22" ht="13.5" x14ac:dyDescent="0.25">
      <c r="A1667" s="3">
        <f>RSI!A1667</f>
        <v>45127</v>
      </c>
      <c r="B1667" s="2">
        <f>RSI!B1667</f>
        <v>1.9</v>
      </c>
      <c r="C1667" s="2">
        <f>RSI!I1667</f>
        <v>23.860398862410648</v>
      </c>
      <c r="D1667" s="2">
        <f>MACD!E1667</f>
        <v>-3.2856561019254382E-3</v>
      </c>
      <c r="E1667" s="2">
        <f>MACD!F1667</f>
        <v>-3.8668917140226968E-3</v>
      </c>
      <c r="F1667" s="2">
        <f>'Moving Avg'!D1667</f>
        <v>1.9</v>
      </c>
      <c r="G1667" s="2">
        <f>'Moving Avg'!F1667</f>
        <v>1.8999999999999992</v>
      </c>
      <c r="H1667" s="2">
        <f>'Moving Avg'!G1667</f>
        <v>1.9176000000000013</v>
      </c>
      <c r="I1667" s="2">
        <f>'Moving Avg'!H1667</f>
        <v>1.9009999999999954</v>
      </c>
      <c r="J1667" s="5" t="str">
        <f>OBV!F1667</f>
        <v>NEUTRAL</v>
      </c>
      <c r="K1667" s="5" t="str">
        <f>OBV!G1667</f>
        <v>NEUTRAL</v>
      </c>
      <c r="L1667" s="5" t="str">
        <f>OBV!H1667</f>
        <v>NEUTRAL</v>
      </c>
      <c r="M1667" s="7">
        <f t="shared" si="260"/>
        <v>50</v>
      </c>
      <c r="N1667" s="7">
        <f t="shared" si="261"/>
        <v>0</v>
      </c>
      <c r="O1667" s="7">
        <f t="shared" si="262"/>
        <v>0</v>
      </c>
      <c r="P1667" s="7">
        <f t="shared" si="263"/>
        <v>33</v>
      </c>
      <c r="Q1667" s="8">
        <f t="shared" ref="Q1667:Q1730" si="264">0.35*M1667+N1667*0.35+O1667*0.15+P1667*0.15</f>
        <v>22.45</v>
      </c>
      <c r="R1667" s="8">
        <f t="shared" ref="R1667:R1730" si="265">M1667*0.2+N1667*0.2+O1667*0.35+P1667*0.25</f>
        <v>18.25</v>
      </c>
      <c r="S1667" s="8">
        <f t="shared" ref="S1667:S1730" si="266">M1667*0.15+N1667*0.15+O1667*0.25+P1667*0.45</f>
        <v>22.35</v>
      </c>
      <c r="T1667" s="8">
        <f t="shared" ref="T1667:T1730" si="267">0.25*SUM(M1667:P1667)</f>
        <v>20.75</v>
      </c>
      <c r="U1667" s="7">
        <f t="shared" ref="U1667:U1730" si="268">SUM(Q1667:S1667)/3</f>
        <v>21.016666666666669</v>
      </c>
      <c r="V1667" s="7">
        <f t="shared" ref="V1667:V1730" si="269">SUM(Q1667:T1667)/4</f>
        <v>20.950000000000003</v>
      </c>
    </row>
    <row r="1668" spans="1:22" ht="13.5" x14ac:dyDescent="0.25">
      <c r="A1668" s="3">
        <f>RSI!A1668</f>
        <v>45128</v>
      </c>
      <c r="B1668" s="2">
        <f>RSI!B1668</f>
        <v>1.9</v>
      </c>
      <c r="C1668" s="2">
        <f>RSI!I1668</f>
        <v>23.860398862410648</v>
      </c>
      <c r="D1668" s="2">
        <f>MACD!E1668</f>
        <v>-3.0885399418552062E-3</v>
      </c>
      <c r="E1668" s="2">
        <f>MACD!F1668</f>
        <v>-3.7112213595891989E-3</v>
      </c>
      <c r="F1668" s="2">
        <f>'Moving Avg'!D1668</f>
        <v>1.9</v>
      </c>
      <c r="G1668" s="2">
        <f>'Moving Avg'!F1668</f>
        <v>1.8999999999999992</v>
      </c>
      <c r="H1668" s="2">
        <f>'Moving Avg'!G1668</f>
        <v>1.9160000000000013</v>
      </c>
      <c r="I1668" s="2">
        <f>'Moving Avg'!H1668</f>
        <v>1.9005499999999955</v>
      </c>
      <c r="J1668" s="5" t="str">
        <f>OBV!F1668</f>
        <v>NEUTRAL</v>
      </c>
      <c r="K1668" s="5" t="str">
        <f>OBV!G1668</f>
        <v>NEUTRAL</v>
      </c>
      <c r="L1668" s="5" t="str">
        <f>OBV!H1668</f>
        <v>NEUTRAL</v>
      </c>
      <c r="M1668" s="7">
        <f t="shared" si="260"/>
        <v>50</v>
      </c>
      <c r="N1668" s="7">
        <f t="shared" si="261"/>
        <v>0</v>
      </c>
      <c r="O1668" s="7">
        <f t="shared" si="262"/>
        <v>0</v>
      </c>
      <c r="P1668" s="7">
        <f t="shared" si="263"/>
        <v>33</v>
      </c>
      <c r="Q1668" s="8">
        <f t="shared" si="264"/>
        <v>22.45</v>
      </c>
      <c r="R1668" s="8">
        <f t="shared" si="265"/>
        <v>18.25</v>
      </c>
      <c r="S1668" s="8">
        <f t="shared" si="266"/>
        <v>22.35</v>
      </c>
      <c r="T1668" s="8">
        <f t="shared" si="267"/>
        <v>20.75</v>
      </c>
      <c r="U1668" s="7">
        <f t="shared" si="268"/>
        <v>21.016666666666669</v>
      </c>
      <c r="V1668" s="7">
        <f t="shared" si="269"/>
        <v>20.950000000000003</v>
      </c>
    </row>
    <row r="1669" spans="1:22" ht="13.5" x14ac:dyDescent="0.25">
      <c r="A1669" s="3">
        <f>RSI!A1669</f>
        <v>45131</v>
      </c>
      <c r="B1669" s="2">
        <f>RSI!B1669</f>
        <v>1.9</v>
      </c>
      <c r="C1669" s="2">
        <f>RSI!I1669</f>
        <v>23.860398862410662</v>
      </c>
      <c r="D1669" s="2">
        <f>MACD!E1669</f>
        <v>-2.8989071675340483E-3</v>
      </c>
      <c r="E1669" s="2">
        <f>MACD!F1669</f>
        <v>-3.5487585211781687E-3</v>
      </c>
      <c r="F1669" s="2">
        <f>'Moving Avg'!D1669</f>
        <v>1.9</v>
      </c>
      <c r="G1669" s="2">
        <f>'Moving Avg'!F1669</f>
        <v>1.8999999999999992</v>
      </c>
      <c r="H1669" s="2">
        <f>'Moving Avg'!G1669</f>
        <v>1.9144000000000012</v>
      </c>
      <c r="I1669" s="2">
        <f>'Moving Avg'!H1669</f>
        <v>1.9000999999999955</v>
      </c>
      <c r="J1669" s="5" t="str">
        <f>OBV!F1669</f>
        <v>NEUTRAL</v>
      </c>
      <c r="K1669" s="5" t="str">
        <f>OBV!G1669</f>
        <v>NEUTRAL</v>
      </c>
      <c r="L1669" s="5" t="str">
        <f>OBV!H1669</f>
        <v>NEUTRAL</v>
      </c>
      <c r="M1669" s="7">
        <f t="shared" si="260"/>
        <v>50</v>
      </c>
      <c r="N1669" s="7">
        <f t="shared" si="261"/>
        <v>0</v>
      </c>
      <c r="O1669" s="7">
        <f t="shared" si="262"/>
        <v>0</v>
      </c>
      <c r="P1669" s="7">
        <f t="shared" si="263"/>
        <v>33</v>
      </c>
      <c r="Q1669" s="8">
        <f t="shared" si="264"/>
        <v>22.45</v>
      </c>
      <c r="R1669" s="8">
        <f t="shared" si="265"/>
        <v>18.25</v>
      </c>
      <c r="S1669" s="8">
        <f t="shared" si="266"/>
        <v>22.35</v>
      </c>
      <c r="T1669" s="8">
        <f t="shared" si="267"/>
        <v>20.75</v>
      </c>
      <c r="U1669" s="7">
        <f t="shared" si="268"/>
        <v>21.016666666666669</v>
      </c>
      <c r="V1669" s="7">
        <f t="shared" si="269"/>
        <v>20.950000000000003</v>
      </c>
    </row>
    <row r="1670" spans="1:22" ht="13.5" x14ac:dyDescent="0.25">
      <c r="A1670" s="3">
        <f>RSI!A1670</f>
        <v>45133</v>
      </c>
      <c r="B1670" s="2">
        <f>RSI!B1670</f>
        <v>1.9</v>
      </c>
      <c r="C1670" s="2">
        <f>RSI!I1670</f>
        <v>23.860398862410648</v>
      </c>
      <c r="D1670" s="2">
        <f>MACD!E1670</f>
        <v>-2.7172985019829898E-3</v>
      </c>
      <c r="E1670" s="2">
        <f>MACD!F1670</f>
        <v>-3.3824665173391331E-3</v>
      </c>
      <c r="F1670" s="2">
        <f>'Moving Avg'!D1670</f>
        <v>1.9</v>
      </c>
      <c r="G1670" s="2">
        <f>'Moving Avg'!F1670</f>
        <v>1.8999999999999992</v>
      </c>
      <c r="H1670" s="2">
        <f>'Moving Avg'!G1670</f>
        <v>1.9128000000000012</v>
      </c>
      <c r="I1670" s="2">
        <f>'Moving Avg'!H1670</f>
        <v>1.8996499999999952</v>
      </c>
      <c r="J1670" s="5" t="str">
        <f>OBV!F1670</f>
        <v>NEUTRAL</v>
      </c>
      <c r="K1670" s="5" t="str">
        <f>OBV!G1670</f>
        <v>NEUTRAL</v>
      </c>
      <c r="L1670" s="5" t="str">
        <f>OBV!H1670</f>
        <v>NEUTRAL</v>
      </c>
      <c r="M1670" s="7">
        <f t="shared" si="260"/>
        <v>50</v>
      </c>
      <c r="N1670" s="7">
        <f t="shared" si="261"/>
        <v>0</v>
      </c>
      <c r="O1670" s="7">
        <f t="shared" si="262"/>
        <v>50</v>
      </c>
      <c r="P1670" s="7">
        <f t="shared" si="263"/>
        <v>33</v>
      </c>
      <c r="Q1670" s="8">
        <f t="shared" si="264"/>
        <v>29.95</v>
      </c>
      <c r="R1670" s="8">
        <f t="shared" si="265"/>
        <v>35.75</v>
      </c>
      <c r="S1670" s="8">
        <f t="shared" si="266"/>
        <v>34.85</v>
      </c>
      <c r="T1670" s="8">
        <f t="shared" si="267"/>
        <v>33.25</v>
      </c>
      <c r="U1670" s="7">
        <f t="shared" si="268"/>
        <v>33.516666666666673</v>
      </c>
      <c r="V1670" s="7">
        <f t="shared" si="269"/>
        <v>33.450000000000003</v>
      </c>
    </row>
    <row r="1671" spans="1:22" ht="13.5" x14ac:dyDescent="0.25">
      <c r="A1671" s="3">
        <f>RSI!A1671</f>
        <v>45134</v>
      </c>
      <c r="B1671" s="2">
        <f>RSI!B1671</f>
        <v>1.9</v>
      </c>
      <c r="C1671" s="2">
        <f>RSI!I1671</f>
        <v>23.860398862410662</v>
      </c>
      <c r="D1671" s="2">
        <f>MACD!E1671</f>
        <v>-2.5440461457595376E-3</v>
      </c>
      <c r="E1671" s="2">
        <f>MACD!F1671</f>
        <v>-3.2147824430232138E-3</v>
      </c>
      <c r="F1671" s="2">
        <f>'Moving Avg'!D1671</f>
        <v>1.9</v>
      </c>
      <c r="G1671" s="2">
        <f>'Moving Avg'!F1671</f>
        <v>1.8999999999999992</v>
      </c>
      <c r="H1671" s="2">
        <f>'Moving Avg'!G1671</f>
        <v>1.9112000000000011</v>
      </c>
      <c r="I1671" s="2">
        <f>'Moving Avg'!H1671</f>
        <v>1.8991999999999953</v>
      </c>
      <c r="J1671" s="5" t="str">
        <f>OBV!F1671</f>
        <v>NEUTRAL</v>
      </c>
      <c r="K1671" s="5" t="str">
        <f>OBV!G1671</f>
        <v>NEUTRAL</v>
      </c>
      <c r="L1671" s="5" t="str">
        <f>OBV!H1671</f>
        <v>NEUTRAL</v>
      </c>
      <c r="M1671" s="7">
        <f t="shared" si="260"/>
        <v>50</v>
      </c>
      <c r="N1671" s="7">
        <f t="shared" si="261"/>
        <v>0</v>
      </c>
      <c r="O1671" s="7">
        <f t="shared" si="262"/>
        <v>50</v>
      </c>
      <c r="P1671" s="7">
        <f t="shared" si="263"/>
        <v>33</v>
      </c>
      <c r="Q1671" s="8">
        <f t="shared" si="264"/>
        <v>29.95</v>
      </c>
      <c r="R1671" s="8">
        <f t="shared" si="265"/>
        <v>35.75</v>
      </c>
      <c r="S1671" s="8">
        <f t="shared" si="266"/>
        <v>34.85</v>
      </c>
      <c r="T1671" s="8">
        <f t="shared" si="267"/>
        <v>33.25</v>
      </c>
      <c r="U1671" s="7">
        <f t="shared" si="268"/>
        <v>33.516666666666673</v>
      </c>
      <c r="V1671" s="7">
        <f t="shared" si="269"/>
        <v>33.450000000000003</v>
      </c>
    </row>
    <row r="1672" spans="1:22" ht="13.5" x14ac:dyDescent="0.25">
      <c r="A1672" s="3">
        <f>RSI!A1672</f>
        <v>45135</v>
      </c>
      <c r="B1672" s="2">
        <f>RSI!B1672</f>
        <v>1.9</v>
      </c>
      <c r="C1672" s="2">
        <f>RSI!I1672</f>
        <v>23.860398862410662</v>
      </c>
      <c r="D1672" s="2">
        <f>MACD!E1672</f>
        <v>-2.3793151413589175E-3</v>
      </c>
      <c r="E1672" s="2">
        <f>MACD!F1672</f>
        <v>-3.0476889826903551E-3</v>
      </c>
      <c r="F1672" s="2">
        <f>'Moving Avg'!D1672</f>
        <v>1.9</v>
      </c>
      <c r="G1672" s="2">
        <f>'Moving Avg'!F1672</f>
        <v>1.8999999999999992</v>
      </c>
      <c r="H1672" s="2">
        <f>'Moving Avg'!G1672</f>
        <v>1.9096000000000013</v>
      </c>
      <c r="I1672" s="2">
        <f>'Moving Avg'!H1672</f>
        <v>1.8987499999999955</v>
      </c>
      <c r="J1672" s="5" t="str">
        <f>OBV!F1672</f>
        <v>NEUTRAL</v>
      </c>
      <c r="K1672" s="5" t="str">
        <f>OBV!G1672</f>
        <v>NEUTRAL</v>
      </c>
      <c r="L1672" s="5" t="str">
        <f>OBV!H1672</f>
        <v>NEUTRAL</v>
      </c>
      <c r="M1672" s="7">
        <f t="shared" si="260"/>
        <v>50</v>
      </c>
      <c r="N1672" s="7">
        <f t="shared" si="261"/>
        <v>0</v>
      </c>
      <c r="O1672" s="7">
        <f t="shared" si="262"/>
        <v>50</v>
      </c>
      <c r="P1672" s="7">
        <f t="shared" si="263"/>
        <v>33</v>
      </c>
      <c r="Q1672" s="8">
        <f t="shared" si="264"/>
        <v>29.95</v>
      </c>
      <c r="R1672" s="8">
        <f t="shared" si="265"/>
        <v>35.75</v>
      </c>
      <c r="S1672" s="8">
        <f t="shared" si="266"/>
        <v>34.85</v>
      </c>
      <c r="T1672" s="8">
        <f t="shared" si="267"/>
        <v>33.25</v>
      </c>
      <c r="U1672" s="7">
        <f t="shared" si="268"/>
        <v>33.516666666666673</v>
      </c>
      <c r="V1672" s="7">
        <f t="shared" si="269"/>
        <v>33.450000000000003</v>
      </c>
    </row>
    <row r="1673" spans="1:22" ht="13.5" x14ac:dyDescent="0.25">
      <c r="A1673" s="3">
        <f>RSI!A1673</f>
        <v>45138</v>
      </c>
      <c r="B1673" s="2">
        <f>RSI!B1673</f>
        <v>1.9</v>
      </c>
      <c r="C1673" s="2">
        <f>RSI!I1673</f>
        <v>23.860398862410662</v>
      </c>
      <c r="D1673" s="2">
        <f>MACD!E1673</f>
        <v>-2.2231376861578944E-3</v>
      </c>
      <c r="E1673" s="2">
        <f>MACD!F1673</f>
        <v>-2.8827787233838631E-3</v>
      </c>
      <c r="F1673" s="2">
        <f>'Moving Avg'!D1673</f>
        <v>1.9</v>
      </c>
      <c r="G1673" s="2">
        <f>'Moving Avg'!F1673</f>
        <v>1.8999999999999992</v>
      </c>
      <c r="H1673" s="2">
        <f>'Moving Avg'!G1673</f>
        <v>1.9080000000000013</v>
      </c>
      <c r="I1673" s="2">
        <f>'Moving Avg'!H1673</f>
        <v>1.8982999999999957</v>
      </c>
      <c r="J1673" s="5" t="str">
        <f>OBV!F1673</f>
        <v>NEUTRAL</v>
      </c>
      <c r="K1673" s="5" t="str">
        <f>OBV!G1673</f>
        <v>NEUTRAL</v>
      </c>
      <c r="L1673" s="5" t="str">
        <f>OBV!H1673</f>
        <v>NEUTRAL</v>
      </c>
      <c r="M1673" s="7">
        <f t="shared" si="260"/>
        <v>50</v>
      </c>
      <c r="N1673" s="7">
        <f t="shared" si="261"/>
        <v>0</v>
      </c>
      <c r="O1673" s="7">
        <f t="shared" si="262"/>
        <v>50</v>
      </c>
      <c r="P1673" s="7">
        <f t="shared" si="263"/>
        <v>33</v>
      </c>
      <c r="Q1673" s="8">
        <f t="shared" si="264"/>
        <v>29.95</v>
      </c>
      <c r="R1673" s="8">
        <f t="shared" si="265"/>
        <v>35.75</v>
      </c>
      <c r="S1673" s="8">
        <f t="shared" si="266"/>
        <v>34.85</v>
      </c>
      <c r="T1673" s="8">
        <f t="shared" si="267"/>
        <v>33.25</v>
      </c>
      <c r="U1673" s="7">
        <f t="shared" si="268"/>
        <v>33.516666666666673</v>
      </c>
      <c r="V1673" s="7">
        <f t="shared" si="269"/>
        <v>33.450000000000003</v>
      </c>
    </row>
    <row r="1674" spans="1:22" ht="13.5" x14ac:dyDescent="0.25">
      <c r="A1674" s="3">
        <f>RSI!A1674</f>
        <v>45139</v>
      </c>
      <c r="B1674" s="2">
        <f>RSI!B1674</f>
        <v>1.9</v>
      </c>
      <c r="C1674" s="2">
        <f>RSI!I1674</f>
        <v>23.860398862410662</v>
      </c>
      <c r="D1674" s="2">
        <f>MACD!E1674</f>
        <v>-2.0754415296766471E-3</v>
      </c>
      <c r="E1674" s="2">
        <f>MACD!F1674</f>
        <v>-2.7213112846424204E-3</v>
      </c>
      <c r="F1674" s="2">
        <f>'Moving Avg'!D1674</f>
        <v>1.9</v>
      </c>
      <c r="G1674" s="2">
        <f>'Moving Avg'!F1674</f>
        <v>1.8999999999999992</v>
      </c>
      <c r="H1674" s="2">
        <f>'Moving Avg'!G1674</f>
        <v>1.9064000000000012</v>
      </c>
      <c r="I1674" s="2">
        <f>'Moving Avg'!H1674</f>
        <v>1.8978499999999956</v>
      </c>
      <c r="J1674" s="5" t="str">
        <f>OBV!F1674</f>
        <v>NEUTRAL</v>
      </c>
      <c r="K1674" s="5" t="str">
        <f>OBV!G1674</f>
        <v>NEUTRAL</v>
      </c>
      <c r="L1674" s="5" t="str">
        <f>OBV!H1674</f>
        <v>NEUTRAL</v>
      </c>
      <c r="M1674" s="7">
        <f t="shared" si="260"/>
        <v>50</v>
      </c>
      <c r="N1674" s="7">
        <f t="shared" si="261"/>
        <v>0</v>
      </c>
      <c r="O1674" s="7">
        <f t="shared" si="262"/>
        <v>50</v>
      </c>
      <c r="P1674" s="7">
        <f t="shared" si="263"/>
        <v>33</v>
      </c>
      <c r="Q1674" s="8">
        <f t="shared" si="264"/>
        <v>29.95</v>
      </c>
      <c r="R1674" s="8">
        <f t="shared" si="265"/>
        <v>35.75</v>
      </c>
      <c r="S1674" s="8">
        <f t="shared" si="266"/>
        <v>34.85</v>
      </c>
      <c r="T1674" s="8">
        <f t="shared" si="267"/>
        <v>33.25</v>
      </c>
      <c r="U1674" s="7">
        <f t="shared" si="268"/>
        <v>33.516666666666673</v>
      </c>
      <c r="V1674" s="7">
        <f t="shared" si="269"/>
        <v>33.450000000000003</v>
      </c>
    </row>
    <row r="1675" spans="1:22" ht="13.5" x14ac:dyDescent="0.25">
      <c r="A1675" s="3">
        <f>RSI!A1675</f>
        <v>45140</v>
      </c>
      <c r="B1675" s="2">
        <f>RSI!B1675</f>
        <v>1.9</v>
      </c>
      <c r="C1675" s="2">
        <f>RSI!I1675</f>
        <v>23.860398862410648</v>
      </c>
      <c r="D1675" s="2">
        <f>MACD!E1675</f>
        <v>-1.9360734124371781E-3</v>
      </c>
      <c r="E1675" s="2">
        <f>MACD!F1675</f>
        <v>-2.5642637102013723E-3</v>
      </c>
      <c r="F1675" s="2">
        <f>'Moving Avg'!D1675</f>
        <v>1.9</v>
      </c>
      <c r="G1675" s="2">
        <f>'Moving Avg'!F1675</f>
        <v>1.8999999999999992</v>
      </c>
      <c r="H1675" s="2">
        <f>'Moving Avg'!G1675</f>
        <v>1.9048000000000014</v>
      </c>
      <c r="I1675" s="2">
        <f>'Moving Avg'!H1675</f>
        <v>1.8973999999999955</v>
      </c>
      <c r="J1675" s="5" t="str">
        <f>OBV!F1675</f>
        <v>NEUTRAL</v>
      </c>
      <c r="K1675" s="5" t="str">
        <f>OBV!G1675</f>
        <v>NEUTRAL</v>
      </c>
      <c r="L1675" s="5" t="str">
        <f>OBV!H1675</f>
        <v>NEUTRAL</v>
      </c>
      <c r="M1675" s="7">
        <f t="shared" si="260"/>
        <v>50</v>
      </c>
      <c r="N1675" s="7">
        <f t="shared" si="261"/>
        <v>0</v>
      </c>
      <c r="O1675" s="7">
        <f t="shared" si="262"/>
        <v>50</v>
      </c>
      <c r="P1675" s="7">
        <f t="shared" si="263"/>
        <v>33</v>
      </c>
      <c r="Q1675" s="8">
        <f t="shared" si="264"/>
        <v>29.95</v>
      </c>
      <c r="R1675" s="8">
        <f t="shared" si="265"/>
        <v>35.75</v>
      </c>
      <c r="S1675" s="8">
        <f t="shared" si="266"/>
        <v>34.85</v>
      </c>
      <c r="T1675" s="8">
        <f t="shared" si="267"/>
        <v>33.25</v>
      </c>
      <c r="U1675" s="7">
        <f t="shared" si="268"/>
        <v>33.516666666666673</v>
      </c>
      <c r="V1675" s="7">
        <f t="shared" si="269"/>
        <v>33.450000000000003</v>
      </c>
    </row>
    <row r="1676" spans="1:22" ht="13.5" x14ac:dyDescent="0.25">
      <c r="A1676" s="3">
        <f>RSI!A1676</f>
        <v>45141</v>
      </c>
      <c r="B1676" s="2">
        <f>RSI!B1676</f>
        <v>1.9</v>
      </c>
      <c r="C1676" s="2">
        <f>RSI!I1676</f>
        <v>23.860398862410648</v>
      </c>
      <c r="D1676" s="2">
        <f>MACD!E1676</f>
        <v>-1.8048183529200124E-3</v>
      </c>
      <c r="E1676" s="2">
        <f>MACD!F1676</f>
        <v>-2.4123746387451003E-3</v>
      </c>
      <c r="F1676" s="2">
        <f>'Moving Avg'!D1676</f>
        <v>1.9</v>
      </c>
      <c r="G1676" s="2">
        <f>'Moving Avg'!F1676</f>
        <v>1.8999999999999992</v>
      </c>
      <c r="H1676" s="2">
        <f>'Moving Avg'!G1676</f>
        <v>1.9032000000000013</v>
      </c>
      <c r="I1676" s="2">
        <f>'Moving Avg'!H1676</f>
        <v>1.8969499999999959</v>
      </c>
      <c r="J1676" s="5" t="str">
        <f>OBV!F1676</f>
        <v>NEUTRAL</v>
      </c>
      <c r="K1676" s="5" t="str">
        <f>OBV!G1676</f>
        <v>NEUTRAL</v>
      </c>
      <c r="L1676" s="5" t="str">
        <f>OBV!H1676</f>
        <v>NEUTRAL</v>
      </c>
      <c r="M1676" s="7">
        <f t="shared" si="260"/>
        <v>50</v>
      </c>
      <c r="N1676" s="7">
        <f t="shared" si="261"/>
        <v>0</v>
      </c>
      <c r="O1676" s="7">
        <f t="shared" si="262"/>
        <v>50</v>
      </c>
      <c r="P1676" s="7">
        <f t="shared" si="263"/>
        <v>33</v>
      </c>
      <c r="Q1676" s="8">
        <f t="shared" si="264"/>
        <v>29.95</v>
      </c>
      <c r="R1676" s="8">
        <f t="shared" si="265"/>
        <v>35.75</v>
      </c>
      <c r="S1676" s="8">
        <f t="shared" si="266"/>
        <v>34.85</v>
      </c>
      <c r="T1676" s="8">
        <f t="shared" si="267"/>
        <v>33.25</v>
      </c>
      <c r="U1676" s="7">
        <f t="shared" si="268"/>
        <v>33.516666666666673</v>
      </c>
      <c r="V1676" s="7">
        <f t="shared" si="269"/>
        <v>33.450000000000003</v>
      </c>
    </row>
    <row r="1677" spans="1:22" ht="13.5" x14ac:dyDescent="0.25">
      <c r="A1677" s="3">
        <f>RSI!A1677</f>
        <v>45142</v>
      </c>
      <c r="B1677" s="2">
        <f>RSI!B1677</f>
        <v>1.9</v>
      </c>
      <c r="C1677" s="2">
        <f>RSI!I1677</f>
        <v>23.860398862410662</v>
      </c>
      <c r="D1677" s="2">
        <f>MACD!E1677</f>
        <v>-1.6814154618118859E-3</v>
      </c>
      <c r="E1677" s="2">
        <f>MACD!F1677</f>
        <v>-2.2661828033584573E-3</v>
      </c>
      <c r="F1677" s="2">
        <f>'Moving Avg'!D1677</f>
        <v>1.9</v>
      </c>
      <c r="G1677" s="2">
        <f>'Moving Avg'!F1677</f>
        <v>1.8999999999999992</v>
      </c>
      <c r="H1677" s="2">
        <f>'Moving Avg'!G1677</f>
        <v>1.9016000000000011</v>
      </c>
      <c r="I1677" s="2">
        <f>'Moving Avg'!H1677</f>
        <v>1.8964999999999959</v>
      </c>
      <c r="J1677" s="5" t="str">
        <f>OBV!F1677</f>
        <v>NEUTRAL</v>
      </c>
      <c r="K1677" s="5" t="str">
        <f>OBV!G1677</f>
        <v>NEUTRAL</v>
      </c>
      <c r="L1677" s="5" t="str">
        <f>OBV!H1677</f>
        <v>NEUTRAL</v>
      </c>
      <c r="M1677" s="7">
        <f t="shared" si="260"/>
        <v>50</v>
      </c>
      <c r="N1677" s="7">
        <f t="shared" si="261"/>
        <v>0</v>
      </c>
      <c r="O1677" s="7">
        <f t="shared" si="262"/>
        <v>50</v>
      </c>
      <c r="P1677" s="7">
        <f t="shared" si="263"/>
        <v>33</v>
      </c>
      <c r="Q1677" s="8">
        <f t="shared" si="264"/>
        <v>29.95</v>
      </c>
      <c r="R1677" s="8">
        <f t="shared" si="265"/>
        <v>35.75</v>
      </c>
      <c r="S1677" s="8">
        <f t="shared" si="266"/>
        <v>34.85</v>
      </c>
      <c r="T1677" s="8">
        <f t="shared" si="267"/>
        <v>33.25</v>
      </c>
      <c r="U1677" s="7">
        <f t="shared" si="268"/>
        <v>33.516666666666673</v>
      </c>
      <c r="V1677" s="7">
        <f t="shared" si="269"/>
        <v>33.450000000000003</v>
      </c>
    </row>
    <row r="1678" spans="1:22" ht="13.5" x14ac:dyDescent="0.25">
      <c r="A1678" s="3">
        <f>RSI!A1678</f>
        <v>45145</v>
      </c>
      <c r="B1678" s="2">
        <f>RSI!B1678</f>
        <v>1.9</v>
      </c>
      <c r="C1678" s="2">
        <f>RSI!I1678</f>
        <v>23.860398862410662</v>
      </c>
      <c r="D1678" s="2">
        <f>MACD!E1678</f>
        <v>-1.5655708552535508E-3</v>
      </c>
      <c r="E1678" s="2">
        <f>MACD!F1678</f>
        <v>-2.1260604137374761E-3</v>
      </c>
      <c r="F1678" s="2">
        <f>'Moving Avg'!D1678</f>
        <v>1.9</v>
      </c>
      <c r="G1678" s="2">
        <f>'Moving Avg'!F1678</f>
        <v>1.8999999999999992</v>
      </c>
      <c r="H1678" s="2">
        <f>'Moving Avg'!G1678</f>
        <v>1.9000000000000012</v>
      </c>
      <c r="I1678" s="2">
        <f>'Moving Avg'!H1678</f>
        <v>1.896049999999996</v>
      </c>
      <c r="J1678" s="5" t="str">
        <f>OBV!F1678</f>
        <v>NEUTRAL</v>
      </c>
      <c r="K1678" s="5" t="str">
        <f>OBV!G1678</f>
        <v>NEUTRAL</v>
      </c>
      <c r="L1678" s="5" t="str">
        <f>OBV!H1678</f>
        <v>NEUTRAL</v>
      </c>
      <c r="M1678" s="7">
        <f t="shared" si="260"/>
        <v>50</v>
      </c>
      <c r="N1678" s="7">
        <f t="shared" si="261"/>
        <v>0</v>
      </c>
      <c r="O1678" s="7">
        <f t="shared" si="262"/>
        <v>50</v>
      </c>
      <c r="P1678" s="7">
        <f t="shared" si="263"/>
        <v>33</v>
      </c>
      <c r="Q1678" s="8">
        <f t="shared" si="264"/>
        <v>29.95</v>
      </c>
      <c r="R1678" s="8">
        <f t="shared" si="265"/>
        <v>35.75</v>
      </c>
      <c r="S1678" s="8">
        <f t="shared" si="266"/>
        <v>34.85</v>
      </c>
      <c r="T1678" s="8">
        <f t="shared" si="267"/>
        <v>33.25</v>
      </c>
      <c r="U1678" s="7">
        <f t="shared" si="268"/>
        <v>33.516666666666673</v>
      </c>
      <c r="V1678" s="7">
        <f t="shared" si="269"/>
        <v>33.450000000000003</v>
      </c>
    </row>
    <row r="1679" spans="1:22" ht="13.5" x14ac:dyDescent="0.25">
      <c r="A1679" s="3">
        <f>RSI!A1679</f>
        <v>45146</v>
      </c>
      <c r="B1679" s="2">
        <f>RSI!B1679</f>
        <v>1.9</v>
      </c>
      <c r="C1679" s="2">
        <f>RSI!I1679</f>
        <v>23.860398862410662</v>
      </c>
      <c r="D1679" s="2">
        <f>MACD!E1679</f>
        <v>-1.4569681480609553E-3</v>
      </c>
      <c r="E1679" s="2">
        <f>MACD!F1679</f>
        <v>-1.9922419606021721E-3</v>
      </c>
      <c r="F1679" s="2">
        <f>'Moving Avg'!D1679</f>
        <v>1.9</v>
      </c>
      <c r="G1679" s="2">
        <f>'Moving Avg'!F1679</f>
        <v>1.8999999999999992</v>
      </c>
      <c r="H1679" s="2">
        <f>'Moving Avg'!G1679</f>
        <v>1.9000000000000012</v>
      </c>
      <c r="I1679" s="2">
        <f>'Moving Avg'!H1679</f>
        <v>1.895599999999996</v>
      </c>
      <c r="J1679" s="5" t="str">
        <f>OBV!F1679</f>
        <v>NEUTRAL</v>
      </c>
      <c r="K1679" s="5" t="str">
        <f>OBV!G1679</f>
        <v>NEUTRAL</v>
      </c>
      <c r="L1679" s="5" t="str">
        <f>OBV!H1679</f>
        <v>NEUTRAL</v>
      </c>
      <c r="M1679" s="7">
        <f t="shared" si="260"/>
        <v>50</v>
      </c>
      <c r="N1679" s="7">
        <f t="shared" si="261"/>
        <v>0</v>
      </c>
      <c r="O1679" s="7">
        <f t="shared" si="262"/>
        <v>50</v>
      </c>
      <c r="P1679" s="7">
        <f t="shared" si="263"/>
        <v>33</v>
      </c>
      <c r="Q1679" s="8">
        <f t="shared" si="264"/>
        <v>29.95</v>
      </c>
      <c r="R1679" s="8">
        <f t="shared" si="265"/>
        <v>35.75</v>
      </c>
      <c r="S1679" s="8">
        <f t="shared" si="266"/>
        <v>34.85</v>
      </c>
      <c r="T1679" s="8">
        <f t="shared" si="267"/>
        <v>33.25</v>
      </c>
      <c r="U1679" s="7">
        <f t="shared" si="268"/>
        <v>33.516666666666673</v>
      </c>
      <c r="V1679" s="7">
        <f t="shared" si="269"/>
        <v>33.450000000000003</v>
      </c>
    </row>
    <row r="1680" spans="1:22" ht="13.5" x14ac:dyDescent="0.25">
      <c r="A1680" s="3">
        <f>RSI!A1680</f>
        <v>45147</v>
      </c>
      <c r="B1680" s="2">
        <f>RSI!B1680</f>
        <v>1.9</v>
      </c>
      <c r="C1680" s="2">
        <f>RSI!I1680</f>
        <v>23.860398862410662</v>
      </c>
      <c r="D1680" s="2">
        <f>MACD!E1680</f>
        <v>-1.3552769313369684E-3</v>
      </c>
      <c r="E1680" s="2">
        <f>MACD!F1680</f>
        <v>-1.8648489547491314E-3</v>
      </c>
      <c r="F1680" s="2">
        <f>'Moving Avg'!D1680</f>
        <v>1.9</v>
      </c>
      <c r="G1680" s="2">
        <f>'Moving Avg'!F1680</f>
        <v>1.8999999999999992</v>
      </c>
      <c r="H1680" s="2">
        <f>'Moving Avg'!G1680</f>
        <v>1.9000000000000012</v>
      </c>
      <c r="I1680" s="2">
        <f>'Moving Avg'!H1680</f>
        <v>1.8951499999999959</v>
      </c>
      <c r="J1680" s="5" t="str">
        <f>OBV!F1680</f>
        <v>NEUTRAL</v>
      </c>
      <c r="K1680" s="5" t="str">
        <f>OBV!G1680</f>
        <v>NEUTRAL</v>
      </c>
      <c r="L1680" s="5" t="str">
        <f>OBV!H1680</f>
        <v>NEUTRAL</v>
      </c>
      <c r="M1680" s="7">
        <f t="shared" si="260"/>
        <v>50</v>
      </c>
      <c r="N1680" s="7">
        <f t="shared" si="261"/>
        <v>0</v>
      </c>
      <c r="O1680" s="7">
        <f t="shared" si="262"/>
        <v>50</v>
      </c>
      <c r="P1680" s="7">
        <f t="shared" si="263"/>
        <v>33</v>
      </c>
      <c r="Q1680" s="8">
        <f t="shared" si="264"/>
        <v>29.95</v>
      </c>
      <c r="R1680" s="8">
        <f t="shared" si="265"/>
        <v>35.75</v>
      </c>
      <c r="S1680" s="8">
        <f t="shared" si="266"/>
        <v>34.85</v>
      </c>
      <c r="T1680" s="8">
        <f t="shared" si="267"/>
        <v>33.25</v>
      </c>
      <c r="U1680" s="7">
        <f t="shared" si="268"/>
        <v>33.516666666666673</v>
      </c>
      <c r="V1680" s="7">
        <f t="shared" si="269"/>
        <v>33.450000000000003</v>
      </c>
    </row>
    <row r="1681" spans="1:22" ht="13.5" x14ac:dyDescent="0.25">
      <c r="A1681" s="3">
        <f>RSI!A1681</f>
        <v>45148</v>
      </c>
      <c r="B1681" s="2">
        <f>RSI!B1681</f>
        <v>1.9</v>
      </c>
      <c r="C1681" s="2">
        <f>RSI!I1681</f>
        <v>23.860398862410662</v>
      </c>
      <c r="D1681" s="2">
        <f>MACD!E1681</f>
        <v>-1.2601595742873783E-3</v>
      </c>
      <c r="E1681" s="2">
        <f>MACD!F1681</f>
        <v>-1.7439110786567811E-3</v>
      </c>
      <c r="F1681" s="2">
        <f>'Moving Avg'!D1681</f>
        <v>1.9</v>
      </c>
      <c r="G1681" s="2">
        <f>'Moving Avg'!F1681</f>
        <v>1.8999999999999992</v>
      </c>
      <c r="H1681" s="2">
        <f>'Moving Avg'!G1681</f>
        <v>1.9000000000000012</v>
      </c>
      <c r="I1681" s="2">
        <f>'Moving Avg'!H1681</f>
        <v>1.8946999999999961</v>
      </c>
      <c r="J1681" s="5" t="str">
        <f>OBV!F1681</f>
        <v>NEUTRAL</v>
      </c>
      <c r="K1681" s="5" t="str">
        <f>OBV!G1681</f>
        <v>NEUTRAL</v>
      </c>
      <c r="L1681" s="5" t="str">
        <f>OBV!H1681</f>
        <v>NEUTRAL</v>
      </c>
      <c r="M1681" s="7">
        <f t="shared" si="260"/>
        <v>50</v>
      </c>
      <c r="N1681" s="7">
        <f t="shared" si="261"/>
        <v>0</v>
      </c>
      <c r="O1681" s="7">
        <f t="shared" si="262"/>
        <v>50</v>
      </c>
      <c r="P1681" s="7">
        <f t="shared" si="263"/>
        <v>33</v>
      </c>
      <c r="Q1681" s="8">
        <f t="shared" si="264"/>
        <v>29.95</v>
      </c>
      <c r="R1681" s="8">
        <f t="shared" si="265"/>
        <v>35.75</v>
      </c>
      <c r="S1681" s="8">
        <f t="shared" si="266"/>
        <v>34.85</v>
      </c>
      <c r="T1681" s="8">
        <f t="shared" si="267"/>
        <v>33.25</v>
      </c>
      <c r="U1681" s="7">
        <f t="shared" si="268"/>
        <v>33.516666666666673</v>
      </c>
      <c r="V1681" s="7">
        <f t="shared" si="269"/>
        <v>33.450000000000003</v>
      </c>
    </row>
    <row r="1682" spans="1:22" ht="13.5" x14ac:dyDescent="0.25">
      <c r="A1682" s="3">
        <f>RSI!A1682</f>
        <v>45149</v>
      </c>
      <c r="B1682" s="2">
        <f>RSI!B1682</f>
        <v>1.9</v>
      </c>
      <c r="C1682" s="2">
        <f>RSI!I1682</f>
        <v>23.860398862410662</v>
      </c>
      <c r="D1682" s="2">
        <f>MACD!E1682</f>
        <v>-1.1712766355813642E-3</v>
      </c>
      <c r="E1682" s="2">
        <f>MACD!F1682</f>
        <v>-1.6293841900416979E-3</v>
      </c>
      <c r="F1682" s="2">
        <f>'Moving Avg'!D1682</f>
        <v>1.9</v>
      </c>
      <c r="G1682" s="2">
        <f>'Moving Avg'!F1682</f>
        <v>1.8999999999999992</v>
      </c>
      <c r="H1682" s="2">
        <f>'Moving Avg'!G1682</f>
        <v>1.9000000000000012</v>
      </c>
      <c r="I1682" s="2">
        <f>'Moving Avg'!H1682</f>
        <v>1.8942499999999958</v>
      </c>
      <c r="J1682" s="5" t="str">
        <f>OBV!F1682</f>
        <v>NEUTRAL</v>
      </c>
      <c r="K1682" s="5" t="str">
        <f>OBV!G1682</f>
        <v>NEUTRAL</v>
      </c>
      <c r="L1682" s="5" t="str">
        <f>OBV!H1682</f>
        <v>NEUTRAL</v>
      </c>
      <c r="M1682" s="7">
        <f t="shared" si="260"/>
        <v>50</v>
      </c>
      <c r="N1682" s="7">
        <f t="shared" si="261"/>
        <v>0</v>
      </c>
      <c r="O1682" s="7">
        <f t="shared" si="262"/>
        <v>50</v>
      </c>
      <c r="P1682" s="7">
        <f t="shared" si="263"/>
        <v>33</v>
      </c>
      <c r="Q1682" s="8">
        <f t="shared" si="264"/>
        <v>29.95</v>
      </c>
      <c r="R1682" s="8">
        <f t="shared" si="265"/>
        <v>35.75</v>
      </c>
      <c r="S1682" s="8">
        <f t="shared" si="266"/>
        <v>34.85</v>
      </c>
      <c r="T1682" s="8">
        <f t="shared" si="267"/>
        <v>33.25</v>
      </c>
      <c r="U1682" s="7">
        <f t="shared" si="268"/>
        <v>33.516666666666673</v>
      </c>
      <c r="V1682" s="7">
        <f t="shared" si="269"/>
        <v>33.450000000000003</v>
      </c>
    </row>
    <row r="1683" spans="1:22" ht="13.5" x14ac:dyDescent="0.25">
      <c r="A1683" s="3">
        <f>RSI!A1683</f>
        <v>45152</v>
      </c>
      <c r="B1683" s="2">
        <f>RSI!B1683</f>
        <v>1.9</v>
      </c>
      <c r="C1683" s="2">
        <f>RSI!I1683</f>
        <v>23.860398862410662</v>
      </c>
      <c r="D1683" s="2">
        <f>MACD!E1683</f>
        <v>-1.0882911236538284E-3</v>
      </c>
      <c r="E1683" s="2">
        <f>MACD!F1683</f>
        <v>-1.521165576764124E-3</v>
      </c>
      <c r="F1683" s="2">
        <f>'Moving Avg'!D1683</f>
        <v>1.9</v>
      </c>
      <c r="G1683" s="2">
        <f>'Moving Avg'!F1683</f>
        <v>1.8999999999999992</v>
      </c>
      <c r="H1683" s="2">
        <f>'Moving Avg'!G1683</f>
        <v>1.9000000000000012</v>
      </c>
      <c r="I1683" s="2">
        <f>'Moving Avg'!H1683</f>
        <v>1.8937999999999957</v>
      </c>
      <c r="J1683" s="5" t="str">
        <f>OBV!F1683</f>
        <v>NEUTRAL</v>
      </c>
      <c r="K1683" s="5" t="str">
        <f>OBV!G1683</f>
        <v>NEUTRAL</v>
      </c>
      <c r="L1683" s="5" t="str">
        <f>OBV!H1683</f>
        <v>NEUTRAL</v>
      </c>
      <c r="M1683" s="7">
        <f t="shared" si="260"/>
        <v>50</v>
      </c>
      <c r="N1683" s="7">
        <f t="shared" si="261"/>
        <v>0</v>
      </c>
      <c r="O1683" s="7">
        <f t="shared" si="262"/>
        <v>50</v>
      </c>
      <c r="P1683" s="7">
        <f t="shared" si="263"/>
        <v>33</v>
      </c>
      <c r="Q1683" s="8">
        <f t="shared" si="264"/>
        <v>29.95</v>
      </c>
      <c r="R1683" s="8">
        <f t="shared" si="265"/>
        <v>35.75</v>
      </c>
      <c r="S1683" s="8">
        <f t="shared" si="266"/>
        <v>34.85</v>
      </c>
      <c r="T1683" s="8">
        <f t="shared" si="267"/>
        <v>33.25</v>
      </c>
      <c r="U1683" s="7">
        <f t="shared" si="268"/>
        <v>33.516666666666673</v>
      </c>
      <c r="V1683" s="7">
        <f t="shared" si="269"/>
        <v>33.450000000000003</v>
      </c>
    </row>
    <row r="1684" spans="1:22" ht="13.5" x14ac:dyDescent="0.25">
      <c r="A1684" s="3">
        <f>RSI!A1684</f>
        <v>45153</v>
      </c>
      <c r="B1684" s="2">
        <f>RSI!B1684</f>
        <v>1.9</v>
      </c>
      <c r="C1684" s="2">
        <f>RSI!I1684</f>
        <v>23.860398862410662</v>
      </c>
      <c r="D1684" s="2">
        <f>MACD!E1684</f>
        <v>-1.0108718066321742E-3</v>
      </c>
      <c r="E1684" s="2">
        <f>MACD!F1684</f>
        <v>-1.4191068227377341E-3</v>
      </c>
      <c r="F1684" s="2">
        <f>'Moving Avg'!D1684</f>
        <v>1.9</v>
      </c>
      <c r="G1684" s="2">
        <f>'Moving Avg'!F1684</f>
        <v>1.8999999999999992</v>
      </c>
      <c r="H1684" s="2">
        <f>'Moving Avg'!G1684</f>
        <v>1.9000000000000012</v>
      </c>
      <c r="I1684" s="2">
        <f>'Moving Avg'!H1684</f>
        <v>1.8933499999999954</v>
      </c>
      <c r="J1684" s="5" t="str">
        <f>OBV!F1684</f>
        <v>NEUTRAL</v>
      </c>
      <c r="K1684" s="5" t="str">
        <f>OBV!G1684</f>
        <v>NEUTRAL</v>
      </c>
      <c r="L1684" s="5" t="str">
        <f>OBV!H1684</f>
        <v>NEUTRAL</v>
      </c>
      <c r="M1684" s="7">
        <f t="shared" si="260"/>
        <v>50</v>
      </c>
      <c r="N1684" s="7">
        <f t="shared" si="261"/>
        <v>0</v>
      </c>
      <c r="O1684" s="7">
        <f t="shared" si="262"/>
        <v>50</v>
      </c>
      <c r="P1684" s="7">
        <f t="shared" si="263"/>
        <v>33</v>
      </c>
      <c r="Q1684" s="8">
        <f t="shared" si="264"/>
        <v>29.95</v>
      </c>
      <c r="R1684" s="8">
        <f t="shared" si="265"/>
        <v>35.75</v>
      </c>
      <c r="S1684" s="8">
        <f t="shared" si="266"/>
        <v>34.85</v>
      </c>
      <c r="T1684" s="8">
        <f t="shared" si="267"/>
        <v>33.25</v>
      </c>
      <c r="U1684" s="7">
        <f t="shared" si="268"/>
        <v>33.516666666666673</v>
      </c>
      <c r="V1684" s="7">
        <f t="shared" si="269"/>
        <v>33.450000000000003</v>
      </c>
    </row>
    <row r="1685" spans="1:22" ht="13.5" x14ac:dyDescent="0.25">
      <c r="A1685" s="3">
        <f>RSI!A1685</f>
        <v>45154</v>
      </c>
      <c r="B1685" s="2">
        <f>RSI!B1685</f>
        <v>1.9</v>
      </c>
      <c r="C1685" s="2">
        <f>RSI!I1685</f>
        <v>23.860398862410662</v>
      </c>
      <c r="D1685" s="2">
        <f>MACD!E1685</f>
        <v>-9.3869573994398436E-4</v>
      </c>
      <c r="E1685" s="2">
        <f>MACD!F1685</f>
        <v>-1.3230246061789843E-3</v>
      </c>
      <c r="F1685" s="2">
        <f>'Moving Avg'!D1685</f>
        <v>1.9</v>
      </c>
      <c r="G1685" s="2">
        <f>'Moving Avg'!F1685</f>
        <v>1.8999999999999992</v>
      </c>
      <c r="H1685" s="2">
        <f>'Moving Avg'!G1685</f>
        <v>1.9000000000000012</v>
      </c>
      <c r="I1685" s="2">
        <f>'Moving Avg'!H1685</f>
        <v>1.8928999999999954</v>
      </c>
      <c r="J1685" s="5" t="str">
        <f>OBV!F1685</f>
        <v>NEUTRAL</v>
      </c>
      <c r="K1685" s="5" t="str">
        <f>OBV!G1685</f>
        <v>NEUTRAL</v>
      </c>
      <c r="L1685" s="5" t="str">
        <f>OBV!H1685</f>
        <v>NEUTRAL</v>
      </c>
      <c r="M1685" s="7">
        <f t="shared" si="260"/>
        <v>50</v>
      </c>
      <c r="N1685" s="7">
        <f t="shared" si="261"/>
        <v>0</v>
      </c>
      <c r="O1685" s="7">
        <f t="shared" si="262"/>
        <v>50</v>
      </c>
      <c r="P1685" s="7">
        <f t="shared" si="263"/>
        <v>33</v>
      </c>
      <c r="Q1685" s="8">
        <f t="shared" si="264"/>
        <v>29.95</v>
      </c>
      <c r="R1685" s="8">
        <f t="shared" si="265"/>
        <v>35.75</v>
      </c>
      <c r="S1685" s="8">
        <f t="shared" si="266"/>
        <v>34.85</v>
      </c>
      <c r="T1685" s="8">
        <f t="shared" si="267"/>
        <v>33.25</v>
      </c>
      <c r="U1685" s="7">
        <f t="shared" si="268"/>
        <v>33.516666666666673</v>
      </c>
      <c r="V1685" s="7">
        <f t="shared" si="269"/>
        <v>33.450000000000003</v>
      </c>
    </row>
    <row r="1686" spans="1:22" ht="13.5" x14ac:dyDescent="0.25">
      <c r="A1686" s="3">
        <f>RSI!A1686</f>
        <v>45155</v>
      </c>
      <c r="B1686" s="2">
        <f>RSI!B1686</f>
        <v>1.9</v>
      </c>
      <c r="C1686" s="2">
        <f>RSI!I1686</f>
        <v>23.860398862410662</v>
      </c>
      <c r="D1686" s="2">
        <f>MACD!E1686</f>
        <v>-8.7145015219758371E-4</v>
      </c>
      <c r="E1686" s="2">
        <f>MACD!F1686</f>
        <v>-1.2327097153827043E-3</v>
      </c>
      <c r="F1686" s="2">
        <f>'Moving Avg'!D1686</f>
        <v>1.9</v>
      </c>
      <c r="G1686" s="2">
        <f>'Moving Avg'!F1686</f>
        <v>1.8999999999999992</v>
      </c>
      <c r="H1686" s="2">
        <f>'Moving Avg'!G1686</f>
        <v>1.9000000000000012</v>
      </c>
      <c r="I1686" s="2">
        <f>'Moving Avg'!H1686</f>
        <v>1.8924499999999949</v>
      </c>
      <c r="J1686" s="5" t="str">
        <f>OBV!F1686</f>
        <v>NEUTRAL</v>
      </c>
      <c r="K1686" s="5" t="str">
        <f>OBV!G1686</f>
        <v>NEUTRAL</v>
      </c>
      <c r="L1686" s="5" t="str">
        <f>OBV!H1686</f>
        <v>NEUTRAL</v>
      </c>
      <c r="M1686" s="7">
        <f t="shared" si="260"/>
        <v>50</v>
      </c>
      <c r="N1686" s="7">
        <f t="shared" si="261"/>
        <v>0</v>
      </c>
      <c r="O1686" s="7">
        <f t="shared" si="262"/>
        <v>50</v>
      </c>
      <c r="P1686" s="7">
        <f t="shared" si="263"/>
        <v>33</v>
      </c>
      <c r="Q1686" s="8">
        <f t="shared" si="264"/>
        <v>29.95</v>
      </c>
      <c r="R1686" s="8">
        <f t="shared" si="265"/>
        <v>35.75</v>
      </c>
      <c r="S1686" s="8">
        <f t="shared" si="266"/>
        <v>34.85</v>
      </c>
      <c r="T1686" s="8">
        <f t="shared" si="267"/>
        <v>33.25</v>
      </c>
      <c r="U1686" s="7">
        <f t="shared" si="268"/>
        <v>33.516666666666673</v>
      </c>
      <c r="V1686" s="7">
        <f t="shared" si="269"/>
        <v>33.450000000000003</v>
      </c>
    </row>
    <row r="1687" spans="1:22" ht="13.5" x14ac:dyDescent="0.25">
      <c r="A1687" s="3">
        <f>RSI!A1687</f>
        <v>45156</v>
      </c>
      <c r="B1687" s="2">
        <f>RSI!B1687</f>
        <v>1.9</v>
      </c>
      <c r="C1687" s="2">
        <f>RSI!I1687</f>
        <v>23.860398862410662</v>
      </c>
      <c r="D1687" s="2">
        <f>MACD!E1687</f>
        <v>-8.0883380678709038E-4</v>
      </c>
      <c r="E1687" s="2">
        <f>MACD!F1687</f>
        <v>-1.1479345336635816E-3</v>
      </c>
      <c r="F1687" s="2">
        <f>'Moving Avg'!D1687</f>
        <v>1.9</v>
      </c>
      <c r="G1687" s="2">
        <f>'Moving Avg'!F1687</f>
        <v>1.8999999999999992</v>
      </c>
      <c r="H1687" s="2">
        <f>'Moving Avg'!G1687</f>
        <v>1.9000000000000012</v>
      </c>
      <c r="I1687" s="2">
        <f>'Moving Avg'!H1687</f>
        <v>1.8919999999999948</v>
      </c>
      <c r="J1687" s="5" t="str">
        <f>OBV!F1687</f>
        <v>NEUTRAL</v>
      </c>
      <c r="K1687" s="5" t="str">
        <f>OBV!G1687</f>
        <v>NEUTRAL</v>
      </c>
      <c r="L1687" s="5" t="str">
        <f>OBV!H1687</f>
        <v>NEUTRAL</v>
      </c>
      <c r="M1687" s="7">
        <f t="shared" si="260"/>
        <v>50</v>
      </c>
      <c r="N1687" s="7">
        <f t="shared" si="261"/>
        <v>0</v>
      </c>
      <c r="O1687" s="7">
        <f t="shared" si="262"/>
        <v>50</v>
      </c>
      <c r="P1687" s="7">
        <f t="shared" si="263"/>
        <v>33</v>
      </c>
      <c r="Q1687" s="8">
        <f t="shared" si="264"/>
        <v>29.95</v>
      </c>
      <c r="R1687" s="8">
        <f t="shared" si="265"/>
        <v>35.75</v>
      </c>
      <c r="S1687" s="8">
        <f t="shared" si="266"/>
        <v>34.85</v>
      </c>
      <c r="T1687" s="8">
        <f t="shared" si="267"/>
        <v>33.25</v>
      </c>
      <c r="U1687" s="7">
        <f t="shared" si="268"/>
        <v>33.516666666666673</v>
      </c>
      <c r="V1687" s="7">
        <f t="shared" si="269"/>
        <v>33.450000000000003</v>
      </c>
    </row>
    <row r="1688" spans="1:22" ht="13.5" x14ac:dyDescent="0.25">
      <c r="A1688" s="3">
        <f>RSI!A1688</f>
        <v>45159</v>
      </c>
      <c r="B1688" s="2">
        <f>RSI!B1688</f>
        <v>1.9</v>
      </c>
      <c r="C1688" s="2">
        <f>RSI!I1688</f>
        <v>23.860398862410662</v>
      </c>
      <c r="D1688" s="2">
        <f>MACD!E1688</f>
        <v>-7.5055793722866859E-4</v>
      </c>
      <c r="E1688" s="2">
        <f>MACD!F1688</f>
        <v>-1.0684592143765991E-3</v>
      </c>
      <c r="F1688" s="2">
        <f>'Moving Avg'!D1688</f>
        <v>1.9</v>
      </c>
      <c r="G1688" s="2">
        <f>'Moving Avg'!F1688</f>
        <v>1.8999999999999992</v>
      </c>
      <c r="H1688" s="2">
        <f>'Moving Avg'!G1688</f>
        <v>1.9000000000000012</v>
      </c>
      <c r="I1688" s="2">
        <f>'Moving Avg'!H1688</f>
        <v>1.8915499999999945</v>
      </c>
      <c r="J1688" s="5" t="str">
        <f>OBV!F1688</f>
        <v>NEUTRAL</v>
      </c>
      <c r="K1688" s="5" t="str">
        <f>OBV!G1688</f>
        <v>NEUTRAL</v>
      </c>
      <c r="L1688" s="5" t="str">
        <f>OBV!H1688</f>
        <v>NEUTRAL</v>
      </c>
      <c r="M1688" s="7">
        <f t="shared" si="260"/>
        <v>50</v>
      </c>
      <c r="N1688" s="7">
        <f t="shared" si="261"/>
        <v>0</v>
      </c>
      <c r="O1688" s="7">
        <f t="shared" si="262"/>
        <v>50</v>
      </c>
      <c r="P1688" s="7">
        <f t="shared" si="263"/>
        <v>33</v>
      </c>
      <c r="Q1688" s="8">
        <f t="shared" si="264"/>
        <v>29.95</v>
      </c>
      <c r="R1688" s="8">
        <f t="shared" si="265"/>
        <v>35.75</v>
      </c>
      <c r="S1688" s="8">
        <f t="shared" si="266"/>
        <v>34.85</v>
      </c>
      <c r="T1688" s="8">
        <f t="shared" si="267"/>
        <v>33.25</v>
      </c>
      <c r="U1688" s="7">
        <f t="shared" si="268"/>
        <v>33.516666666666673</v>
      </c>
      <c r="V1688" s="7">
        <f t="shared" si="269"/>
        <v>33.450000000000003</v>
      </c>
    </row>
    <row r="1689" spans="1:22" ht="13.5" x14ac:dyDescent="0.25">
      <c r="A1689" s="3">
        <f>RSI!A1689</f>
        <v>45160</v>
      </c>
      <c r="B1689" s="2">
        <f>RSI!B1689</f>
        <v>1.9</v>
      </c>
      <c r="C1689" s="2">
        <f>RSI!I1689</f>
        <v>23.860398862410662</v>
      </c>
      <c r="D1689" s="2">
        <f>MACD!E1689</f>
        <v>-6.9634683786268248E-4</v>
      </c>
      <c r="E1689" s="2">
        <f>MACD!F1689</f>
        <v>-9.9403673907381583E-4</v>
      </c>
      <c r="F1689" s="2">
        <f>'Moving Avg'!D1689</f>
        <v>1.9</v>
      </c>
      <c r="G1689" s="2">
        <f>'Moving Avg'!F1689</f>
        <v>1.8999999999999992</v>
      </c>
      <c r="H1689" s="2">
        <f>'Moving Avg'!G1689</f>
        <v>1.9000000000000012</v>
      </c>
      <c r="I1689" s="2">
        <f>'Moving Avg'!H1689</f>
        <v>1.8910999999999942</v>
      </c>
      <c r="J1689" s="5" t="str">
        <f>OBV!F1689</f>
        <v>NEUTRAL</v>
      </c>
      <c r="K1689" s="5" t="str">
        <f>OBV!G1689</f>
        <v>NEUTRAL</v>
      </c>
      <c r="L1689" s="5" t="str">
        <f>OBV!H1689</f>
        <v>NEUTRAL</v>
      </c>
      <c r="M1689" s="7">
        <f t="shared" si="260"/>
        <v>50</v>
      </c>
      <c r="N1689" s="7">
        <f t="shared" si="261"/>
        <v>0</v>
      </c>
      <c r="O1689" s="7">
        <f t="shared" si="262"/>
        <v>50</v>
      </c>
      <c r="P1689" s="7">
        <f t="shared" si="263"/>
        <v>33</v>
      </c>
      <c r="Q1689" s="8">
        <f t="shared" si="264"/>
        <v>29.95</v>
      </c>
      <c r="R1689" s="8">
        <f t="shared" si="265"/>
        <v>35.75</v>
      </c>
      <c r="S1689" s="8">
        <f t="shared" si="266"/>
        <v>34.85</v>
      </c>
      <c r="T1689" s="8">
        <f t="shared" si="267"/>
        <v>33.25</v>
      </c>
      <c r="U1689" s="7">
        <f t="shared" si="268"/>
        <v>33.516666666666673</v>
      </c>
      <c r="V1689" s="7">
        <f t="shared" si="269"/>
        <v>33.450000000000003</v>
      </c>
    </row>
    <row r="1690" spans="1:22" ht="13.5" x14ac:dyDescent="0.25">
      <c r="A1690" s="3">
        <f>RSI!A1690</f>
        <v>45161</v>
      </c>
      <c r="B1690" s="2">
        <f>RSI!B1690</f>
        <v>1.9</v>
      </c>
      <c r="C1690" s="2">
        <f>RSI!I1690</f>
        <v>23.860398862410662</v>
      </c>
      <c r="D1690" s="2">
        <f>MACD!E1690</f>
        <v>-6.4593817781410934E-4</v>
      </c>
      <c r="E1690" s="2">
        <f>MACD!F1690</f>
        <v>-9.2441702682187455E-4</v>
      </c>
      <c r="F1690" s="2">
        <f>'Moving Avg'!D1690</f>
        <v>1.9</v>
      </c>
      <c r="G1690" s="2">
        <f>'Moving Avg'!F1690</f>
        <v>1.8999999999999992</v>
      </c>
      <c r="H1690" s="2">
        <f>'Moving Avg'!G1690</f>
        <v>1.9000000000000012</v>
      </c>
      <c r="I1690" s="2">
        <f>'Moving Avg'!H1690</f>
        <v>1.8906499999999939</v>
      </c>
      <c r="J1690" s="5" t="str">
        <f>OBV!F1690</f>
        <v>NEUTRAL</v>
      </c>
      <c r="K1690" s="5" t="str">
        <f>OBV!G1690</f>
        <v>NEUTRAL</v>
      </c>
      <c r="L1690" s="5" t="str">
        <f>OBV!H1690</f>
        <v>NEUTRAL</v>
      </c>
      <c r="M1690" s="7">
        <f t="shared" si="260"/>
        <v>50</v>
      </c>
      <c r="N1690" s="7">
        <f t="shared" si="261"/>
        <v>0</v>
      </c>
      <c r="O1690" s="7">
        <f t="shared" si="262"/>
        <v>50</v>
      </c>
      <c r="P1690" s="7">
        <f t="shared" si="263"/>
        <v>33</v>
      </c>
      <c r="Q1690" s="8">
        <f t="shared" si="264"/>
        <v>29.95</v>
      </c>
      <c r="R1690" s="8">
        <f t="shared" si="265"/>
        <v>35.75</v>
      </c>
      <c r="S1690" s="8">
        <f t="shared" si="266"/>
        <v>34.85</v>
      </c>
      <c r="T1690" s="8">
        <f t="shared" si="267"/>
        <v>33.25</v>
      </c>
      <c r="U1690" s="7">
        <f t="shared" si="268"/>
        <v>33.516666666666673</v>
      </c>
      <c r="V1690" s="7">
        <f t="shared" si="269"/>
        <v>33.450000000000003</v>
      </c>
    </row>
    <row r="1691" spans="1:22" ht="13.5" x14ac:dyDescent="0.25">
      <c r="A1691" s="3">
        <f>RSI!A1691</f>
        <v>45162</v>
      </c>
      <c r="B1691" s="2">
        <f>RSI!B1691</f>
        <v>1.9</v>
      </c>
      <c r="C1691" s="2">
        <f>RSI!I1691</f>
        <v>23.860398862410662</v>
      </c>
      <c r="D1691" s="2">
        <f>MACD!E1691</f>
        <v>-5.9908309455303232E-4</v>
      </c>
      <c r="E1691" s="2">
        <f>MACD!F1691</f>
        <v>-8.5935024036810621E-4</v>
      </c>
      <c r="F1691" s="2">
        <f>'Moving Avg'!D1691</f>
        <v>1.9</v>
      </c>
      <c r="G1691" s="2">
        <f>'Moving Avg'!F1691</f>
        <v>1.8999999999999992</v>
      </c>
      <c r="H1691" s="2">
        <f>'Moving Avg'!G1691</f>
        <v>1.9000000000000012</v>
      </c>
      <c r="I1691" s="2">
        <f>'Moving Avg'!H1691</f>
        <v>1.8901999999999939</v>
      </c>
      <c r="J1691" s="5" t="str">
        <f>OBV!F1691</f>
        <v>NEUTRAL</v>
      </c>
      <c r="K1691" s="5" t="str">
        <f>OBV!G1691</f>
        <v>NEUTRAL</v>
      </c>
      <c r="L1691" s="5" t="str">
        <f>OBV!H1691</f>
        <v>NEUTRAL</v>
      </c>
      <c r="M1691" s="7">
        <f t="shared" si="260"/>
        <v>50</v>
      </c>
      <c r="N1691" s="7">
        <f t="shared" si="261"/>
        <v>0</v>
      </c>
      <c r="O1691" s="7">
        <f t="shared" si="262"/>
        <v>50</v>
      </c>
      <c r="P1691" s="7">
        <f t="shared" si="263"/>
        <v>33</v>
      </c>
      <c r="Q1691" s="8">
        <f t="shared" si="264"/>
        <v>29.95</v>
      </c>
      <c r="R1691" s="8">
        <f t="shared" si="265"/>
        <v>35.75</v>
      </c>
      <c r="S1691" s="8">
        <f t="shared" si="266"/>
        <v>34.85</v>
      </c>
      <c r="T1691" s="8">
        <f t="shared" si="267"/>
        <v>33.25</v>
      </c>
      <c r="U1691" s="7">
        <f t="shared" si="268"/>
        <v>33.516666666666673</v>
      </c>
      <c r="V1691" s="7">
        <f t="shared" si="269"/>
        <v>33.450000000000003</v>
      </c>
    </row>
    <row r="1692" spans="1:22" ht="13.5" x14ac:dyDescent="0.25">
      <c r="A1692" s="3">
        <f>RSI!A1692</f>
        <v>45163</v>
      </c>
      <c r="B1692" s="2">
        <f>RSI!B1692</f>
        <v>1.9</v>
      </c>
      <c r="C1692" s="2">
        <f>RSI!I1692</f>
        <v>23.860398862410662</v>
      </c>
      <c r="D1692" s="2">
        <f>MACD!E1692</f>
        <v>-5.5554611371211315E-4</v>
      </c>
      <c r="E1692" s="2">
        <f>MACD!F1692</f>
        <v>-7.9858941503690767E-4</v>
      </c>
      <c r="F1692" s="2">
        <f>'Moving Avg'!D1692</f>
        <v>1.9</v>
      </c>
      <c r="G1692" s="2">
        <f>'Moving Avg'!F1692</f>
        <v>1.8999999999999992</v>
      </c>
      <c r="H1692" s="2">
        <f>'Moving Avg'!G1692</f>
        <v>1.9000000000000012</v>
      </c>
      <c r="I1692" s="2">
        <f>'Moving Avg'!H1692</f>
        <v>1.8897499999999936</v>
      </c>
      <c r="J1692" s="5" t="str">
        <f>OBV!F1692</f>
        <v>NEUTRAL</v>
      </c>
      <c r="K1692" s="5" t="str">
        <f>OBV!G1692</f>
        <v>NEUTRAL</v>
      </c>
      <c r="L1692" s="5" t="str">
        <f>OBV!H1692</f>
        <v>NEUTRAL</v>
      </c>
      <c r="M1692" s="7">
        <f t="shared" si="260"/>
        <v>50</v>
      </c>
      <c r="N1692" s="7">
        <f t="shared" si="261"/>
        <v>0</v>
      </c>
      <c r="O1692" s="7">
        <f t="shared" si="262"/>
        <v>50</v>
      </c>
      <c r="P1692" s="7">
        <f t="shared" si="263"/>
        <v>33</v>
      </c>
      <c r="Q1692" s="8">
        <f t="shared" si="264"/>
        <v>29.95</v>
      </c>
      <c r="R1692" s="8">
        <f t="shared" si="265"/>
        <v>35.75</v>
      </c>
      <c r="S1692" s="8">
        <f t="shared" si="266"/>
        <v>34.85</v>
      </c>
      <c r="T1692" s="8">
        <f t="shared" si="267"/>
        <v>33.25</v>
      </c>
      <c r="U1692" s="7">
        <f t="shared" si="268"/>
        <v>33.516666666666673</v>
      </c>
      <c r="V1692" s="7">
        <f t="shared" si="269"/>
        <v>33.450000000000003</v>
      </c>
    </row>
    <row r="1693" spans="1:22" ht="13.5" x14ac:dyDescent="0.25">
      <c r="A1693" s="3">
        <f>RSI!A1693</f>
        <v>45166</v>
      </c>
      <c r="B1693" s="2">
        <f>RSI!B1693</f>
        <v>1.89</v>
      </c>
      <c r="C1693" s="2">
        <f>RSI!I1693</f>
        <v>2.7574937961532697</v>
      </c>
      <c r="D1693" s="2">
        <f>MACD!E1693</f>
        <v>2.2563580704582087E-4</v>
      </c>
      <c r="E1693" s="2">
        <f>MACD!F1693</f>
        <v>-5.9374437062036198E-4</v>
      </c>
      <c r="F1693" s="2">
        <f>'Moving Avg'!D1693</f>
        <v>1.8980000000000001</v>
      </c>
      <c r="G1693" s="2">
        <f>'Moving Avg'!F1693</f>
        <v>1.8994999999999993</v>
      </c>
      <c r="H1693" s="2">
        <f>'Moving Avg'!G1693</f>
        <v>1.899800000000001</v>
      </c>
      <c r="I1693" s="2">
        <f>'Moving Avg'!H1693</f>
        <v>1.8892499999999937</v>
      </c>
      <c r="J1693" s="5" t="str">
        <f>OBV!F1693</f>
        <v>BEARISH</v>
      </c>
      <c r="K1693" s="5" t="str">
        <f>OBV!G1693</f>
        <v>NEUTRAL</v>
      </c>
      <c r="L1693" s="5" t="str">
        <f>OBV!H1693</f>
        <v>CONFIRMED BEARISH</v>
      </c>
      <c r="M1693" s="7">
        <f t="shared" si="260"/>
        <v>50</v>
      </c>
      <c r="N1693" s="7">
        <f t="shared" si="261"/>
        <v>0</v>
      </c>
      <c r="O1693" s="7">
        <f t="shared" si="262"/>
        <v>50</v>
      </c>
      <c r="P1693" s="7">
        <f t="shared" si="263"/>
        <v>16.5</v>
      </c>
      <c r="Q1693" s="8">
        <f t="shared" si="264"/>
        <v>27.475000000000001</v>
      </c>
      <c r="R1693" s="8">
        <f t="shared" si="265"/>
        <v>31.625</v>
      </c>
      <c r="S1693" s="8">
        <f t="shared" si="266"/>
        <v>27.425000000000001</v>
      </c>
      <c r="T1693" s="8">
        <f t="shared" si="267"/>
        <v>29.125</v>
      </c>
      <c r="U1693" s="7">
        <f t="shared" si="268"/>
        <v>28.841666666666669</v>
      </c>
      <c r="V1693" s="7">
        <f t="shared" si="269"/>
        <v>28.912500000000001</v>
      </c>
    </row>
    <row r="1694" spans="1:22" ht="13.5" x14ac:dyDescent="0.25">
      <c r="A1694" s="3">
        <f>RSI!A1694</f>
        <v>45167</v>
      </c>
      <c r="B1694" s="2">
        <f>RSI!B1694</f>
        <v>1.89</v>
      </c>
      <c r="C1694" s="2">
        <f>RSI!I1694</f>
        <v>2.7574937961532697</v>
      </c>
      <c r="D1694" s="2">
        <f>MACD!E1694</f>
        <v>9.4906169018038611E-4</v>
      </c>
      <c r="E1694" s="2">
        <f>MACD!F1694</f>
        <v>-2.8518315846021234E-4</v>
      </c>
      <c r="F1694" s="2">
        <f>'Moving Avg'!D1694</f>
        <v>1.8959999999999997</v>
      </c>
      <c r="G1694" s="2">
        <f>'Moving Avg'!F1694</f>
        <v>1.8989999999999996</v>
      </c>
      <c r="H1694" s="2">
        <f>'Moving Avg'!G1694</f>
        <v>1.8996000000000008</v>
      </c>
      <c r="I1694" s="2">
        <f>'Moving Avg'!H1694</f>
        <v>1.8887499999999935</v>
      </c>
      <c r="J1694" s="5" t="str">
        <f>OBV!F1694</f>
        <v>BEARISH</v>
      </c>
      <c r="K1694" s="5" t="str">
        <f>OBV!G1694</f>
        <v>NEUTRAL</v>
      </c>
      <c r="L1694" s="5" t="str">
        <f>OBV!H1694</f>
        <v>CONFIRMED BEARISH</v>
      </c>
      <c r="M1694" s="7">
        <f t="shared" si="260"/>
        <v>50</v>
      </c>
      <c r="N1694" s="7">
        <f t="shared" si="261"/>
        <v>0</v>
      </c>
      <c r="O1694" s="7">
        <f t="shared" si="262"/>
        <v>50</v>
      </c>
      <c r="P1694" s="7">
        <f t="shared" si="263"/>
        <v>16.5</v>
      </c>
      <c r="Q1694" s="8">
        <f t="shared" si="264"/>
        <v>27.475000000000001</v>
      </c>
      <c r="R1694" s="8">
        <f t="shared" si="265"/>
        <v>31.625</v>
      </c>
      <c r="S1694" s="8">
        <f t="shared" si="266"/>
        <v>27.425000000000001</v>
      </c>
      <c r="T1694" s="8">
        <f t="shared" si="267"/>
        <v>29.125</v>
      </c>
      <c r="U1694" s="7">
        <f t="shared" si="268"/>
        <v>28.841666666666669</v>
      </c>
      <c r="V1694" s="7">
        <f t="shared" si="269"/>
        <v>28.912500000000001</v>
      </c>
    </row>
    <row r="1695" spans="1:22" ht="13.5" x14ac:dyDescent="0.25">
      <c r="A1695" s="3">
        <f>RSI!A1695</f>
        <v>45168</v>
      </c>
      <c r="B1695" s="2">
        <f>RSI!B1695</f>
        <v>1.89</v>
      </c>
      <c r="C1695" s="2">
        <f>RSI!I1695</f>
        <v>2.7574937961532697</v>
      </c>
      <c r="D1695" s="2">
        <f>MACD!E1695</f>
        <v>1.618992946879283E-3</v>
      </c>
      <c r="E1695" s="2">
        <f>MACD!F1695</f>
        <v>9.5652062607686747E-5</v>
      </c>
      <c r="F1695" s="2">
        <f>'Moving Avg'!D1695</f>
        <v>1.8939999999999997</v>
      </c>
      <c r="G1695" s="2">
        <f>'Moving Avg'!F1695</f>
        <v>1.8984999999999996</v>
      </c>
      <c r="H1695" s="2">
        <f>'Moving Avg'!G1695</f>
        <v>1.8994000000000009</v>
      </c>
      <c r="I1695" s="2">
        <f>'Moving Avg'!H1695</f>
        <v>1.8882499999999935</v>
      </c>
      <c r="J1695" s="5" t="str">
        <f>OBV!F1695</f>
        <v>BEARISH</v>
      </c>
      <c r="K1695" s="5" t="str">
        <f>OBV!G1695</f>
        <v>NEUTRAL</v>
      </c>
      <c r="L1695" s="5" t="str">
        <f>OBV!H1695</f>
        <v>CONFIRMED BEARISH</v>
      </c>
      <c r="M1695" s="7">
        <f t="shared" si="260"/>
        <v>50</v>
      </c>
      <c r="N1695" s="7">
        <f t="shared" si="261"/>
        <v>0</v>
      </c>
      <c r="O1695" s="7">
        <f t="shared" si="262"/>
        <v>50</v>
      </c>
      <c r="P1695" s="7">
        <f t="shared" si="263"/>
        <v>16.5</v>
      </c>
      <c r="Q1695" s="8">
        <f t="shared" si="264"/>
        <v>27.475000000000001</v>
      </c>
      <c r="R1695" s="8">
        <f t="shared" si="265"/>
        <v>31.625</v>
      </c>
      <c r="S1695" s="8">
        <f t="shared" si="266"/>
        <v>27.425000000000001</v>
      </c>
      <c r="T1695" s="8">
        <f t="shared" si="267"/>
        <v>29.125</v>
      </c>
      <c r="U1695" s="7">
        <f t="shared" si="268"/>
        <v>28.841666666666669</v>
      </c>
      <c r="V1695" s="7">
        <f t="shared" si="269"/>
        <v>28.912500000000001</v>
      </c>
    </row>
    <row r="1696" spans="1:22" ht="13.5" x14ac:dyDescent="0.25">
      <c r="A1696" s="3">
        <f>RSI!A1696</f>
        <v>45169</v>
      </c>
      <c r="B1696" s="2">
        <f>RSI!B1696</f>
        <v>1.89</v>
      </c>
      <c r="C1696" s="2">
        <f>RSI!I1696</f>
        <v>2.7574937961532697</v>
      </c>
      <c r="D1696" s="2">
        <f>MACD!E1696</f>
        <v>2.2393779149838533E-3</v>
      </c>
      <c r="E1696" s="2">
        <f>MACD!F1696</f>
        <v>5.2439723308292006E-4</v>
      </c>
      <c r="F1696" s="2">
        <f>'Moving Avg'!D1696</f>
        <v>1.8919999999999999</v>
      </c>
      <c r="G1696" s="2">
        <f>'Moving Avg'!F1696</f>
        <v>1.8979999999999997</v>
      </c>
      <c r="H1696" s="2">
        <f>'Moving Avg'!G1696</f>
        <v>1.8992000000000007</v>
      </c>
      <c r="I1696" s="2">
        <f>'Moving Avg'!H1696</f>
        <v>1.8877499999999938</v>
      </c>
      <c r="J1696" s="5" t="str">
        <f>OBV!F1696</f>
        <v>BEARISH</v>
      </c>
      <c r="K1696" s="5" t="str">
        <f>OBV!G1696</f>
        <v>NEUTRAL</v>
      </c>
      <c r="L1696" s="5" t="str">
        <f>OBV!H1696</f>
        <v>CONFIRMED BEARISH</v>
      </c>
      <c r="M1696" s="7">
        <f t="shared" si="260"/>
        <v>50</v>
      </c>
      <c r="N1696" s="7">
        <f t="shared" si="261"/>
        <v>0</v>
      </c>
      <c r="O1696" s="7">
        <f t="shared" si="262"/>
        <v>50</v>
      </c>
      <c r="P1696" s="7">
        <f t="shared" si="263"/>
        <v>16.5</v>
      </c>
      <c r="Q1696" s="8">
        <f t="shared" si="264"/>
        <v>27.475000000000001</v>
      </c>
      <c r="R1696" s="8">
        <f t="shared" si="265"/>
        <v>31.625</v>
      </c>
      <c r="S1696" s="8">
        <f t="shared" si="266"/>
        <v>27.425000000000001</v>
      </c>
      <c r="T1696" s="8">
        <f t="shared" si="267"/>
        <v>29.125</v>
      </c>
      <c r="U1696" s="7">
        <f t="shared" si="268"/>
        <v>28.841666666666669</v>
      </c>
      <c r="V1696" s="7">
        <f t="shared" si="269"/>
        <v>28.912500000000001</v>
      </c>
    </row>
    <row r="1697" spans="1:22" ht="13.5" x14ac:dyDescent="0.25">
      <c r="A1697" s="3">
        <f>RSI!A1697</f>
        <v>45170</v>
      </c>
      <c r="B1697" s="2">
        <f>RSI!B1697</f>
        <v>1.89</v>
      </c>
      <c r="C1697" s="2">
        <f>RSI!I1697</f>
        <v>2.7574937961532697</v>
      </c>
      <c r="D1697" s="2">
        <f>MACD!E1697</f>
        <v>2.8138746516470636E-3</v>
      </c>
      <c r="E1697" s="2">
        <f>MACD!F1697</f>
        <v>9.8229271679574869E-4</v>
      </c>
      <c r="F1697" s="2">
        <f>'Moving Avg'!D1697</f>
        <v>1.89</v>
      </c>
      <c r="G1697" s="2">
        <f>'Moving Avg'!F1697</f>
        <v>1.8974999999999997</v>
      </c>
      <c r="H1697" s="2">
        <f>'Moving Avg'!G1697</f>
        <v>1.8990000000000007</v>
      </c>
      <c r="I1697" s="2">
        <f>'Moving Avg'!H1697</f>
        <v>1.8872499999999939</v>
      </c>
      <c r="J1697" s="5" t="str">
        <f>OBV!F1697</f>
        <v>BEARISH</v>
      </c>
      <c r="K1697" s="5" t="str">
        <f>OBV!G1697</f>
        <v>NEUTRAL</v>
      </c>
      <c r="L1697" s="5" t="str">
        <f>OBV!H1697</f>
        <v>CONFIRMED BEARISH</v>
      </c>
      <c r="M1697" s="7">
        <f t="shared" si="260"/>
        <v>50</v>
      </c>
      <c r="N1697" s="7">
        <f t="shared" si="261"/>
        <v>0</v>
      </c>
      <c r="O1697" s="7">
        <f t="shared" si="262"/>
        <v>50</v>
      </c>
      <c r="P1697" s="7">
        <f t="shared" si="263"/>
        <v>16.5</v>
      </c>
      <c r="Q1697" s="8">
        <f t="shared" si="264"/>
        <v>27.475000000000001</v>
      </c>
      <c r="R1697" s="8">
        <f t="shared" si="265"/>
        <v>31.625</v>
      </c>
      <c r="S1697" s="8">
        <f t="shared" si="266"/>
        <v>27.425000000000001</v>
      </c>
      <c r="T1697" s="8">
        <f t="shared" si="267"/>
        <v>29.125</v>
      </c>
      <c r="U1697" s="7">
        <f t="shared" si="268"/>
        <v>28.841666666666669</v>
      </c>
      <c r="V1697" s="7">
        <f t="shared" si="269"/>
        <v>28.912500000000001</v>
      </c>
    </row>
    <row r="1698" spans="1:22" ht="13.5" x14ac:dyDescent="0.25">
      <c r="A1698" s="3">
        <f>RSI!A1698</f>
        <v>45173</v>
      </c>
      <c r="B1698" s="2">
        <f>RSI!B1698</f>
        <v>1.89</v>
      </c>
      <c r="C1698" s="2">
        <f>RSI!I1698</f>
        <v>2.7574937961532697</v>
      </c>
      <c r="D1698" s="2">
        <f>MACD!E1698</f>
        <v>3.3458720988717161E-3</v>
      </c>
      <c r="E1698" s="2">
        <f>MACD!F1698</f>
        <v>1.4550085932109422E-3</v>
      </c>
      <c r="F1698" s="2">
        <f>'Moving Avg'!D1698</f>
        <v>1.89</v>
      </c>
      <c r="G1698" s="2">
        <f>'Moving Avg'!F1698</f>
        <v>1.8969999999999998</v>
      </c>
      <c r="H1698" s="2">
        <f>'Moving Avg'!G1698</f>
        <v>1.8988000000000005</v>
      </c>
      <c r="I1698" s="2">
        <f>'Moving Avg'!H1698</f>
        <v>1.8867499999999939</v>
      </c>
      <c r="J1698" s="5" t="str">
        <f>OBV!F1698</f>
        <v>NEUTRAL</v>
      </c>
      <c r="K1698" s="5" t="str">
        <f>OBV!G1698</f>
        <v>NEUTRAL</v>
      </c>
      <c r="L1698" s="5" t="str">
        <f>OBV!H1698</f>
        <v>NEUTRAL</v>
      </c>
      <c r="M1698" s="7">
        <f t="shared" si="260"/>
        <v>50</v>
      </c>
      <c r="N1698" s="7">
        <f t="shared" si="261"/>
        <v>0</v>
      </c>
      <c r="O1698" s="7">
        <f t="shared" si="262"/>
        <v>50</v>
      </c>
      <c r="P1698" s="7">
        <f t="shared" si="263"/>
        <v>33</v>
      </c>
      <c r="Q1698" s="8">
        <f t="shared" si="264"/>
        <v>29.95</v>
      </c>
      <c r="R1698" s="8">
        <f t="shared" si="265"/>
        <v>35.75</v>
      </c>
      <c r="S1698" s="8">
        <f t="shared" si="266"/>
        <v>34.85</v>
      </c>
      <c r="T1698" s="8">
        <f t="shared" si="267"/>
        <v>33.25</v>
      </c>
      <c r="U1698" s="7">
        <f t="shared" si="268"/>
        <v>33.516666666666673</v>
      </c>
      <c r="V1698" s="7">
        <f t="shared" si="269"/>
        <v>33.450000000000003</v>
      </c>
    </row>
    <row r="1699" spans="1:22" ht="13.5" x14ac:dyDescent="0.25">
      <c r="A1699" s="3">
        <f>RSI!A1699</f>
        <v>45174</v>
      </c>
      <c r="B1699" s="2">
        <f>RSI!B1699</f>
        <v>1.89</v>
      </c>
      <c r="C1699" s="2">
        <f>RSI!I1699</f>
        <v>2.7574937961532697</v>
      </c>
      <c r="D1699" s="2">
        <f>MACD!E1699</f>
        <v>3.8385097330349005E-3</v>
      </c>
      <c r="E1699" s="2">
        <f>MACD!F1699</f>
        <v>1.931708821175734E-3</v>
      </c>
      <c r="F1699" s="2">
        <f>'Moving Avg'!D1699</f>
        <v>1.89</v>
      </c>
      <c r="G1699" s="2">
        <f>'Moving Avg'!F1699</f>
        <v>1.8965000000000001</v>
      </c>
      <c r="H1699" s="2">
        <f>'Moving Avg'!G1699</f>
        <v>1.8986000000000005</v>
      </c>
      <c r="I1699" s="2">
        <f>'Moving Avg'!H1699</f>
        <v>1.886249999999994</v>
      </c>
      <c r="J1699" s="5" t="str">
        <f>OBV!F1699</f>
        <v>NEUTRAL</v>
      </c>
      <c r="K1699" s="5" t="str">
        <f>OBV!G1699</f>
        <v>NEUTRAL</v>
      </c>
      <c r="L1699" s="5" t="str">
        <f>OBV!H1699</f>
        <v>NEUTRAL</v>
      </c>
      <c r="M1699" s="7">
        <f t="shared" si="260"/>
        <v>50</v>
      </c>
      <c r="N1699" s="7">
        <f t="shared" si="261"/>
        <v>0</v>
      </c>
      <c r="O1699" s="7">
        <f t="shared" si="262"/>
        <v>50</v>
      </c>
      <c r="P1699" s="7">
        <f t="shared" si="263"/>
        <v>33</v>
      </c>
      <c r="Q1699" s="8">
        <f t="shared" si="264"/>
        <v>29.95</v>
      </c>
      <c r="R1699" s="8">
        <f t="shared" si="265"/>
        <v>35.75</v>
      </c>
      <c r="S1699" s="8">
        <f t="shared" si="266"/>
        <v>34.85</v>
      </c>
      <c r="T1699" s="8">
        <f t="shared" si="267"/>
        <v>33.25</v>
      </c>
      <c r="U1699" s="7">
        <f t="shared" si="268"/>
        <v>33.516666666666673</v>
      </c>
      <c r="V1699" s="7">
        <f t="shared" si="269"/>
        <v>33.450000000000003</v>
      </c>
    </row>
    <row r="1700" spans="1:22" ht="13.5" x14ac:dyDescent="0.25">
      <c r="A1700" s="3">
        <f>RSI!A1700</f>
        <v>45175</v>
      </c>
      <c r="B1700" s="2">
        <f>RSI!B1700</f>
        <v>1.89</v>
      </c>
      <c r="C1700" s="2">
        <f>RSI!I1700</f>
        <v>2.7574937961532697</v>
      </c>
      <c r="D1700" s="2">
        <f>MACD!E1700</f>
        <v>4.2946958027292315E-3</v>
      </c>
      <c r="E1700" s="2">
        <f>MACD!F1700</f>
        <v>2.4043062174864335E-3</v>
      </c>
      <c r="F1700" s="2">
        <f>'Moving Avg'!D1700</f>
        <v>1.89</v>
      </c>
      <c r="G1700" s="2">
        <f>'Moving Avg'!F1700</f>
        <v>1.8960000000000001</v>
      </c>
      <c r="H1700" s="2">
        <f>'Moving Avg'!G1700</f>
        <v>1.8984000000000003</v>
      </c>
      <c r="I1700" s="2">
        <f>'Moving Avg'!H1700</f>
        <v>1.8861499999999942</v>
      </c>
      <c r="J1700" s="5" t="str">
        <f>OBV!F1700</f>
        <v>NEUTRAL</v>
      </c>
      <c r="K1700" s="5" t="str">
        <f>OBV!G1700</f>
        <v>NEUTRAL</v>
      </c>
      <c r="L1700" s="5" t="str">
        <f>OBV!H1700</f>
        <v>NEUTRAL</v>
      </c>
      <c r="M1700" s="7">
        <f t="shared" si="260"/>
        <v>50</v>
      </c>
      <c r="N1700" s="7">
        <f t="shared" si="261"/>
        <v>0</v>
      </c>
      <c r="O1700" s="7">
        <f t="shared" si="262"/>
        <v>50</v>
      </c>
      <c r="P1700" s="7">
        <f t="shared" si="263"/>
        <v>33</v>
      </c>
      <c r="Q1700" s="8">
        <f t="shared" si="264"/>
        <v>29.95</v>
      </c>
      <c r="R1700" s="8">
        <f t="shared" si="265"/>
        <v>35.75</v>
      </c>
      <c r="S1700" s="8">
        <f t="shared" si="266"/>
        <v>34.85</v>
      </c>
      <c r="T1700" s="8">
        <f t="shared" si="267"/>
        <v>33.25</v>
      </c>
      <c r="U1700" s="7">
        <f t="shared" si="268"/>
        <v>33.516666666666673</v>
      </c>
      <c r="V1700" s="7">
        <f t="shared" si="269"/>
        <v>33.450000000000003</v>
      </c>
    </row>
    <row r="1701" spans="1:22" ht="13.5" x14ac:dyDescent="0.25">
      <c r="A1701" s="3">
        <f>RSI!A1701</f>
        <v>45176</v>
      </c>
      <c r="B1701" s="2">
        <f>RSI!B1701</f>
        <v>1.89</v>
      </c>
      <c r="C1701" s="2">
        <f>RSI!I1701</f>
        <v>2.7574937961532697</v>
      </c>
      <c r="D1701" s="2">
        <f>MACD!E1701</f>
        <v>4.7171242527437318E-3</v>
      </c>
      <c r="E1701" s="2">
        <f>MACD!F1701</f>
        <v>2.8668698245378934E-3</v>
      </c>
      <c r="F1701" s="2">
        <f>'Moving Avg'!D1701</f>
        <v>1.89</v>
      </c>
      <c r="G1701" s="2">
        <f>'Moving Avg'!F1701</f>
        <v>1.8955000000000002</v>
      </c>
      <c r="H1701" s="2">
        <f>'Moving Avg'!G1701</f>
        <v>1.8982000000000001</v>
      </c>
      <c r="I1701" s="2">
        <f>'Moving Avg'!H1701</f>
        <v>1.8860499999999942</v>
      </c>
      <c r="J1701" s="5" t="str">
        <f>OBV!F1701</f>
        <v>NEUTRAL</v>
      </c>
      <c r="K1701" s="5" t="str">
        <f>OBV!G1701</f>
        <v>NEUTRAL</v>
      </c>
      <c r="L1701" s="5" t="str">
        <f>OBV!H1701</f>
        <v>NEUTRAL</v>
      </c>
      <c r="M1701" s="7">
        <f t="shared" si="260"/>
        <v>50</v>
      </c>
      <c r="N1701" s="7">
        <f t="shared" si="261"/>
        <v>0</v>
      </c>
      <c r="O1701" s="7">
        <f t="shared" si="262"/>
        <v>50</v>
      </c>
      <c r="P1701" s="7">
        <f t="shared" si="263"/>
        <v>33</v>
      </c>
      <c r="Q1701" s="8">
        <f t="shared" si="264"/>
        <v>29.95</v>
      </c>
      <c r="R1701" s="8">
        <f t="shared" si="265"/>
        <v>35.75</v>
      </c>
      <c r="S1701" s="8">
        <f t="shared" si="266"/>
        <v>34.85</v>
      </c>
      <c r="T1701" s="8">
        <f t="shared" si="267"/>
        <v>33.25</v>
      </c>
      <c r="U1701" s="7">
        <f t="shared" si="268"/>
        <v>33.516666666666673</v>
      </c>
      <c r="V1701" s="7">
        <f t="shared" si="269"/>
        <v>33.450000000000003</v>
      </c>
    </row>
    <row r="1702" spans="1:22" ht="13.5" x14ac:dyDescent="0.25">
      <c r="A1702" s="3">
        <f>RSI!A1702</f>
        <v>45177</v>
      </c>
      <c r="B1702" s="2">
        <f>RSI!B1702</f>
        <v>1.89</v>
      </c>
      <c r="C1702" s="2">
        <f>RSI!I1702</f>
        <v>2.7574937961532697</v>
      </c>
      <c r="D1702" s="2">
        <f>MACD!E1702</f>
        <v>5.1082904258006323E-3</v>
      </c>
      <c r="E1702" s="2">
        <f>MACD!F1702</f>
        <v>3.3151539447904416E-3</v>
      </c>
      <c r="F1702" s="2">
        <f>'Moving Avg'!D1702</f>
        <v>1.89</v>
      </c>
      <c r="G1702" s="2">
        <f>'Moving Avg'!F1702</f>
        <v>1.8950000000000002</v>
      </c>
      <c r="H1702" s="2">
        <f>'Moving Avg'!G1702</f>
        <v>1.8980000000000001</v>
      </c>
      <c r="I1702" s="2">
        <f>'Moving Avg'!H1702</f>
        <v>1.8859499999999942</v>
      </c>
      <c r="J1702" s="5" t="str">
        <f>OBV!F1702</f>
        <v>NEUTRAL</v>
      </c>
      <c r="K1702" s="5" t="str">
        <f>OBV!G1702</f>
        <v>NEUTRAL</v>
      </c>
      <c r="L1702" s="5" t="str">
        <f>OBV!H1702</f>
        <v>NEUTRAL</v>
      </c>
      <c r="M1702" s="7">
        <f t="shared" si="260"/>
        <v>50</v>
      </c>
      <c r="N1702" s="7">
        <f t="shared" si="261"/>
        <v>0</v>
      </c>
      <c r="O1702" s="7">
        <f t="shared" si="262"/>
        <v>50</v>
      </c>
      <c r="P1702" s="7">
        <f t="shared" si="263"/>
        <v>33</v>
      </c>
      <c r="Q1702" s="8">
        <f t="shared" si="264"/>
        <v>29.95</v>
      </c>
      <c r="R1702" s="8">
        <f t="shared" si="265"/>
        <v>35.75</v>
      </c>
      <c r="S1702" s="8">
        <f t="shared" si="266"/>
        <v>34.85</v>
      </c>
      <c r="T1702" s="8">
        <f t="shared" si="267"/>
        <v>33.25</v>
      </c>
      <c r="U1702" s="7">
        <f t="shared" si="268"/>
        <v>33.516666666666673</v>
      </c>
      <c r="V1702" s="7">
        <f t="shared" si="269"/>
        <v>33.450000000000003</v>
      </c>
    </row>
    <row r="1703" spans="1:22" ht="13.5" x14ac:dyDescent="0.25">
      <c r="A1703" s="3">
        <f>RSI!A1703</f>
        <v>45180</v>
      </c>
      <c r="B1703" s="2">
        <f>RSI!B1703</f>
        <v>1.89</v>
      </c>
      <c r="C1703" s="2">
        <f>RSI!I1703</f>
        <v>2.7574937961532697</v>
      </c>
      <c r="D1703" s="2">
        <f>MACD!E1703</f>
        <v>3.9320440892975927E-3</v>
      </c>
      <c r="E1703" s="2">
        <f>MACD!F1703</f>
        <v>3.4385319736918718E-3</v>
      </c>
      <c r="F1703" s="2">
        <f>'Moving Avg'!D1703</f>
        <v>1.89</v>
      </c>
      <c r="G1703" s="2">
        <f>'Moving Avg'!F1703</f>
        <v>1.8945000000000003</v>
      </c>
      <c r="H1703" s="2">
        <f>'Moving Avg'!G1703</f>
        <v>1.8977999999999999</v>
      </c>
      <c r="I1703" s="2">
        <f>'Moving Avg'!H1703</f>
        <v>1.8858499999999945</v>
      </c>
      <c r="J1703" s="5" t="str">
        <f>OBV!F1703</f>
        <v>NEUTRAL</v>
      </c>
      <c r="K1703" s="5" t="str">
        <f>OBV!G1703</f>
        <v>NEUTRAL</v>
      </c>
      <c r="L1703" s="5" t="str">
        <f>OBV!H1703</f>
        <v>NEUTRAL</v>
      </c>
      <c r="M1703" s="7">
        <f t="shared" si="260"/>
        <v>50</v>
      </c>
      <c r="N1703" s="7">
        <f t="shared" si="261"/>
        <v>0</v>
      </c>
      <c r="O1703" s="7">
        <f t="shared" si="262"/>
        <v>50</v>
      </c>
      <c r="P1703" s="7">
        <f t="shared" si="263"/>
        <v>33</v>
      </c>
      <c r="Q1703" s="8">
        <f t="shared" si="264"/>
        <v>29.95</v>
      </c>
      <c r="R1703" s="8">
        <f t="shared" si="265"/>
        <v>35.75</v>
      </c>
      <c r="S1703" s="8">
        <f t="shared" si="266"/>
        <v>34.85</v>
      </c>
      <c r="T1703" s="8">
        <f t="shared" si="267"/>
        <v>33.25</v>
      </c>
      <c r="U1703" s="7">
        <f t="shared" si="268"/>
        <v>33.516666666666673</v>
      </c>
      <c r="V1703" s="7">
        <f t="shared" si="269"/>
        <v>33.450000000000003</v>
      </c>
    </row>
    <row r="1704" spans="1:22" ht="13.5" x14ac:dyDescent="0.25">
      <c r="A1704" s="3">
        <f>RSI!A1704</f>
        <v>45181</v>
      </c>
      <c r="B1704" s="2">
        <f>RSI!B1704</f>
        <v>1.89</v>
      </c>
      <c r="C1704" s="2">
        <f>RSI!I1704</f>
        <v>2.7574937961532697</v>
      </c>
      <c r="D1704" s="2">
        <f>MACD!E1704</f>
        <v>2.9656739499941409E-3</v>
      </c>
      <c r="E1704" s="2">
        <f>MACD!F1704</f>
        <v>3.3439603689523261E-3</v>
      </c>
      <c r="F1704" s="2">
        <f>'Moving Avg'!D1704</f>
        <v>1.89</v>
      </c>
      <c r="G1704" s="2">
        <f>'Moving Avg'!F1704</f>
        <v>1.8940000000000001</v>
      </c>
      <c r="H1704" s="2">
        <f>'Moving Avg'!G1704</f>
        <v>1.8976</v>
      </c>
      <c r="I1704" s="2">
        <f>'Moving Avg'!H1704</f>
        <v>1.8857499999999945</v>
      </c>
      <c r="J1704" s="5" t="str">
        <f>OBV!F1704</f>
        <v>NEUTRAL</v>
      </c>
      <c r="K1704" s="5" t="str">
        <f>OBV!G1704</f>
        <v>NEUTRAL</v>
      </c>
      <c r="L1704" s="5" t="str">
        <f>OBV!H1704</f>
        <v>NEUTRAL</v>
      </c>
      <c r="M1704" s="7">
        <f t="shared" si="260"/>
        <v>50</v>
      </c>
      <c r="N1704" s="7">
        <f t="shared" si="261"/>
        <v>45</v>
      </c>
      <c r="O1704" s="7">
        <f t="shared" si="262"/>
        <v>50</v>
      </c>
      <c r="P1704" s="7">
        <f t="shared" si="263"/>
        <v>33</v>
      </c>
      <c r="Q1704" s="8">
        <f t="shared" si="264"/>
        <v>45.7</v>
      </c>
      <c r="R1704" s="8">
        <f t="shared" si="265"/>
        <v>44.75</v>
      </c>
      <c r="S1704" s="8">
        <f t="shared" si="266"/>
        <v>41.6</v>
      </c>
      <c r="T1704" s="8">
        <f t="shared" si="267"/>
        <v>44.5</v>
      </c>
      <c r="U1704" s="7">
        <f t="shared" si="268"/>
        <v>44.016666666666673</v>
      </c>
      <c r="V1704" s="7">
        <f t="shared" si="269"/>
        <v>44.137500000000003</v>
      </c>
    </row>
    <row r="1705" spans="1:22" ht="13.5" x14ac:dyDescent="0.25">
      <c r="A1705" s="3">
        <f>RSI!A1705</f>
        <v>45182</v>
      </c>
      <c r="B1705" s="2">
        <f>RSI!B1705</f>
        <v>1.89</v>
      </c>
      <c r="C1705" s="2">
        <f>RSI!I1705</f>
        <v>2.7574937961532697</v>
      </c>
      <c r="D1705" s="2">
        <f>MACD!E1705</f>
        <v>2.1747494938446632E-3</v>
      </c>
      <c r="E1705" s="2">
        <f>MACD!F1705</f>
        <v>3.1101181939307936E-3</v>
      </c>
      <c r="F1705" s="2">
        <f>'Moving Avg'!D1705</f>
        <v>1.89</v>
      </c>
      <c r="G1705" s="2">
        <f>'Moving Avg'!F1705</f>
        <v>1.8935000000000002</v>
      </c>
      <c r="H1705" s="2">
        <f>'Moving Avg'!G1705</f>
        <v>1.8973999999999998</v>
      </c>
      <c r="I1705" s="2">
        <f>'Moving Avg'!H1705</f>
        <v>1.8856499999999945</v>
      </c>
      <c r="J1705" s="5" t="str">
        <f>OBV!F1705</f>
        <v>NEUTRAL</v>
      </c>
      <c r="K1705" s="5" t="str">
        <f>OBV!G1705</f>
        <v>NEUTRAL</v>
      </c>
      <c r="L1705" s="5" t="str">
        <f>OBV!H1705</f>
        <v>NEUTRAL</v>
      </c>
      <c r="M1705" s="7">
        <f t="shared" si="260"/>
        <v>50</v>
      </c>
      <c r="N1705" s="7">
        <f t="shared" si="261"/>
        <v>45</v>
      </c>
      <c r="O1705" s="7">
        <f t="shared" si="262"/>
        <v>50</v>
      </c>
      <c r="P1705" s="7">
        <f t="shared" si="263"/>
        <v>33</v>
      </c>
      <c r="Q1705" s="8">
        <f t="shared" si="264"/>
        <v>45.7</v>
      </c>
      <c r="R1705" s="8">
        <f t="shared" si="265"/>
        <v>44.75</v>
      </c>
      <c r="S1705" s="8">
        <f t="shared" si="266"/>
        <v>41.6</v>
      </c>
      <c r="T1705" s="8">
        <f t="shared" si="267"/>
        <v>44.5</v>
      </c>
      <c r="U1705" s="7">
        <f t="shared" si="268"/>
        <v>44.016666666666673</v>
      </c>
      <c r="V1705" s="7">
        <f t="shared" si="269"/>
        <v>44.137500000000003</v>
      </c>
    </row>
    <row r="1706" spans="1:22" ht="13.5" x14ac:dyDescent="0.25">
      <c r="A1706" s="3">
        <f>RSI!A1706</f>
        <v>45183</v>
      </c>
      <c r="B1706" s="2">
        <f>RSI!B1706</f>
        <v>1.89</v>
      </c>
      <c r="C1706" s="2">
        <f>RSI!I1706</f>
        <v>2.7574937961532697</v>
      </c>
      <c r="D1706" s="2">
        <f>MACD!E1706</f>
        <v>1.5302958658773846E-3</v>
      </c>
      <c r="E1706" s="2">
        <f>MACD!F1706</f>
        <v>2.7941537283201119E-3</v>
      </c>
      <c r="F1706" s="2">
        <f>'Moving Avg'!D1706</f>
        <v>1.89</v>
      </c>
      <c r="G1706" s="2">
        <f>'Moving Avg'!F1706</f>
        <v>1.8930000000000002</v>
      </c>
      <c r="H1706" s="2">
        <f>'Moving Avg'!G1706</f>
        <v>1.8971999999999998</v>
      </c>
      <c r="I1706" s="2">
        <f>'Moving Avg'!H1706</f>
        <v>1.8855499999999947</v>
      </c>
      <c r="J1706" s="5" t="str">
        <f>OBV!F1706</f>
        <v>NEUTRAL</v>
      </c>
      <c r="K1706" s="5" t="str">
        <f>OBV!G1706</f>
        <v>NEUTRAL</v>
      </c>
      <c r="L1706" s="5" t="str">
        <f>OBV!H1706</f>
        <v>NEUTRAL</v>
      </c>
      <c r="M1706" s="7">
        <f t="shared" si="260"/>
        <v>50</v>
      </c>
      <c r="N1706" s="7">
        <f t="shared" si="261"/>
        <v>45</v>
      </c>
      <c r="O1706" s="7">
        <f t="shared" si="262"/>
        <v>50</v>
      </c>
      <c r="P1706" s="7">
        <f t="shared" si="263"/>
        <v>33</v>
      </c>
      <c r="Q1706" s="8">
        <f t="shared" si="264"/>
        <v>45.7</v>
      </c>
      <c r="R1706" s="8">
        <f t="shared" si="265"/>
        <v>44.75</v>
      </c>
      <c r="S1706" s="8">
        <f t="shared" si="266"/>
        <v>41.6</v>
      </c>
      <c r="T1706" s="8">
        <f t="shared" si="267"/>
        <v>44.5</v>
      </c>
      <c r="U1706" s="7">
        <f t="shared" si="268"/>
        <v>44.016666666666673</v>
      </c>
      <c r="V1706" s="7">
        <f t="shared" si="269"/>
        <v>44.137500000000003</v>
      </c>
    </row>
    <row r="1707" spans="1:22" ht="13.5" x14ac:dyDescent="0.25">
      <c r="A1707" s="3">
        <f>RSI!A1707</f>
        <v>45184</v>
      </c>
      <c r="B1707" s="2">
        <f>RSI!B1707</f>
        <v>1.89</v>
      </c>
      <c r="C1707" s="2">
        <f>RSI!I1707</f>
        <v>2.7574937961532697</v>
      </c>
      <c r="D1707" s="2">
        <f>MACD!E1707</f>
        <v>1.0079427856652945E-3</v>
      </c>
      <c r="E1707" s="2">
        <f>MACD!F1707</f>
        <v>2.4369115397891482E-3</v>
      </c>
      <c r="F1707" s="2">
        <f>'Moving Avg'!D1707</f>
        <v>1.89</v>
      </c>
      <c r="G1707" s="2">
        <f>'Moving Avg'!F1707</f>
        <v>1.8925000000000005</v>
      </c>
      <c r="H1707" s="2">
        <f>'Moving Avg'!G1707</f>
        <v>1.8969999999999996</v>
      </c>
      <c r="I1707" s="2">
        <f>'Moving Avg'!H1707</f>
        <v>1.8854499999999947</v>
      </c>
      <c r="J1707" s="5" t="str">
        <f>OBV!F1707</f>
        <v>NEUTRAL</v>
      </c>
      <c r="K1707" s="5" t="str">
        <f>OBV!G1707</f>
        <v>NEUTRAL</v>
      </c>
      <c r="L1707" s="5" t="str">
        <f>OBV!H1707</f>
        <v>NEUTRAL</v>
      </c>
      <c r="M1707" s="7">
        <f t="shared" si="260"/>
        <v>50</v>
      </c>
      <c r="N1707" s="7">
        <f t="shared" si="261"/>
        <v>45</v>
      </c>
      <c r="O1707" s="7">
        <f t="shared" si="262"/>
        <v>50</v>
      </c>
      <c r="P1707" s="7">
        <f t="shared" si="263"/>
        <v>33</v>
      </c>
      <c r="Q1707" s="8">
        <f t="shared" si="264"/>
        <v>45.7</v>
      </c>
      <c r="R1707" s="8">
        <f t="shared" si="265"/>
        <v>44.75</v>
      </c>
      <c r="S1707" s="8">
        <f t="shared" si="266"/>
        <v>41.6</v>
      </c>
      <c r="T1707" s="8">
        <f t="shared" si="267"/>
        <v>44.5</v>
      </c>
      <c r="U1707" s="7">
        <f t="shared" si="268"/>
        <v>44.016666666666673</v>
      </c>
      <c r="V1707" s="7">
        <f t="shared" si="269"/>
        <v>44.137500000000003</v>
      </c>
    </row>
    <row r="1708" spans="1:22" ht="13.5" x14ac:dyDescent="0.25">
      <c r="A1708" s="3">
        <f>RSI!A1708</f>
        <v>45187</v>
      </c>
      <c r="B1708" s="2">
        <f>RSI!B1708</f>
        <v>1.89</v>
      </c>
      <c r="C1708" s="2">
        <f>RSI!I1708</f>
        <v>2.7574937961532697</v>
      </c>
      <c r="D1708" s="2">
        <f>MACD!E1708</f>
        <v>5.8720526942313001E-4</v>
      </c>
      <c r="E1708" s="2">
        <f>MACD!F1708</f>
        <v>2.0669702857159448E-3</v>
      </c>
      <c r="F1708" s="2">
        <f>'Moving Avg'!D1708</f>
        <v>1.89</v>
      </c>
      <c r="G1708" s="2">
        <f>'Moving Avg'!F1708</f>
        <v>1.8920000000000001</v>
      </c>
      <c r="H1708" s="2">
        <f>'Moving Avg'!G1708</f>
        <v>1.8967999999999996</v>
      </c>
      <c r="I1708" s="2">
        <f>'Moving Avg'!H1708</f>
        <v>1.8853499999999948</v>
      </c>
      <c r="J1708" s="5" t="str">
        <f>OBV!F1708</f>
        <v>NEUTRAL</v>
      </c>
      <c r="K1708" s="5" t="str">
        <f>OBV!G1708</f>
        <v>NEUTRAL</v>
      </c>
      <c r="L1708" s="5" t="str">
        <f>OBV!H1708</f>
        <v>NEUTRAL</v>
      </c>
      <c r="M1708" s="7">
        <f t="shared" si="260"/>
        <v>50</v>
      </c>
      <c r="N1708" s="7">
        <f t="shared" si="261"/>
        <v>45</v>
      </c>
      <c r="O1708" s="7">
        <f t="shared" si="262"/>
        <v>50</v>
      </c>
      <c r="P1708" s="7">
        <f t="shared" si="263"/>
        <v>33</v>
      </c>
      <c r="Q1708" s="8">
        <f t="shared" si="264"/>
        <v>45.7</v>
      </c>
      <c r="R1708" s="8">
        <f t="shared" si="265"/>
        <v>44.75</v>
      </c>
      <c r="S1708" s="8">
        <f t="shared" si="266"/>
        <v>41.6</v>
      </c>
      <c r="T1708" s="8">
        <f t="shared" si="267"/>
        <v>44.5</v>
      </c>
      <c r="U1708" s="7">
        <f t="shared" si="268"/>
        <v>44.016666666666673</v>
      </c>
      <c r="V1708" s="7">
        <f t="shared" si="269"/>
        <v>44.137500000000003</v>
      </c>
    </row>
    <row r="1709" spans="1:22" ht="13.5" x14ac:dyDescent="0.25">
      <c r="A1709" s="3">
        <f>RSI!A1709</f>
        <v>45188</v>
      </c>
      <c r="B1709" s="2">
        <f>RSI!B1709</f>
        <v>1.89</v>
      </c>
      <c r="C1709" s="2">
        <f>RSI!I1709</f>
        <v>2.7574937961532697</v>
      </c>
      <c r="D1709" s="2">
        <f>MACD!E1709</f>
        <v>2.5087581630556244E-4</v>
      </c>
      <c r="E1709" s="2">
        <f>MACD!F1709</f>
        <v>1.7037513918338684E-3</v>
      </c>
      <c r="F1709" s="2">
        <f>'Moving Avg'!D1709</f>
        <v>1.89</v>
      </c>
      <c r="G1709" s="2">
        <f>'Moving Avg'!F1709</f>
        <v>1.8915000000000002</v>
      </c>
      <c r="H1709" s="2">
        <f>'Moving Avg'!G1709</f>
        <v>1.8965999999999994</v>
      </c>
      <c r="I1709" s="2">
        <f>'Moving Avg'!H1709</f>
        <v>1.885249999999995</v>
      </c>
      <c r="J1709" s="5" t="str">
        <f>OBV!F1709</f>
        <v>NEUTRAL</v>
      </c>
      <c r="K1709" s="5" t="str">
        <f>OBV!G1709</f>
        <v>NEUTRAL</v>
      </c>
      <c r="L1709" s="5" t="str">
        <f>OBV!H1709</f>
        <v>NEUTRAL</v>
      </c>
      <c r="M1709" s="7">
        <f t="shared" si="260"/>
        <v>50</v>
      </c>
      <c r="N1709" s="7">
        <f t="shared" si="261"/>
        <v>45</v>
      </c>
      <c r="O1709" s="7">
        <f t="shared" si="262"/>
        <v>50</v>
      </c>
      <c r="P1709" s="7">
        <f t="shared" si="263"/>
        <v>33</v>
      </c>
      <c r="Q1709" s="8">
        <f t="shared" si="264"/>
        <v>45.7</v>
      </c>
      <c r="R1709" s="8">
        <f t="shared" si="265"/>
        <v>44.75</v>
      </c>
      <c r="S1709" s="8">
        <f t="shared" si="266"/>
        <v>41.6</v>
      </c>
      <c r="T1709" s="8">
        <f t="shared" si="267"/>
        <v>44.5</v>
      </c>
      <c r="U1709" s="7">
        <f t="shared" si="268"/>
        <v>44.016666666666673</v>
      </c>
      <c r="V1709" s="7">
        <f t="shared" si="269"/>
        <v>44.137500000000003</v>
      </c>
    </row>
    <row r="1710" spans="1:22" ht="13.5" x14ac:dyDescent="0.25">
      <c r="A1710" s="3">
        <f>RSI!A1710</f>
        <v>45189</v>
      </c>
      <c r="B1710" s="2">
        <f>RSI!B1710</f>
        <v>1.89</v>
      </c>
      <c r="C1710" s="2">
        <f>RSI!I1710</f>
        <v>2.7574937961532697</v>
      </c>
      <c r="D1710" s="2">
        <f>MACD!E1710</f>
        <v>-1.5489149143288472E-5</v>
      </c>
      <c r="E1710" s="2">
        <f>MACD!F1710</f>
        <v>1.3599032836384372E-3</v>
      </c>
      <c r="F1710" s="2">
        <f>'Moving Avg'!D1710</f>
        <v>1.89</v>
      </c>
      <c r="G1710" s="2">
        <f>'Moving Avg'!F1710</f>
        <v>1.8910000000000005</v>
      </c>
      <c r="H1710" s="2">
        <f>'Moving Avg'!G1710</f>
        <v>1.8963999999999996</v>
      </c>
      <c r="I1710" s="2">
        <f>'Moving Avg'!H1710</f>
        <v>1.885549999999995</v>
      </c>
      <c r="J1710" s="5" t="str">
        <f>OBV!F1710</f>
        <v>NEUTRAL</v>
      </c>
      <c r="K1710" s="5" t="str">
        <f>OBV!G1710</f>
        <v>NEUTRAL</v>
      </c>
      <c r="L1710" s="5" t="str">
        <f>OBV!H1710</f>
        <v>NEUTRAL</v>
      </c>
      <c r="M1710" s="7">
        <f t="shared" si="260"/>
        <v>50</v>
      </c>
      <c r="N1710" s="7">
        <f t="shared" si="261"/>
        <v>45</v>
      </c>
      <c r="O1710" s="7">
        <f t="shared" si="262"/>
        <v>50</v>
      </c>
      <c r="P1710" s="7">
        <f t="shared" si="263"/>
        <v>33</v>
      </c>
      <c r="Q1710" s="8">
        <f t="shared" si="264"/>
        <v>45.7</v>
      </c>
      <c r="R1710" s="8">
        <f t="shared" si="265"/>
        <v>44.75</v>
      </c>
      <c r="S1710" s="8">
        <f t="shared" si="266"/>
        <v>41.6</v>
      </c>
      <c r="T1710" s="8">
        <f t="shared" si="267"/>
        <v>44.5</v>
      </c>
      <c r="U1710" s="7">
        <f t="shared" si="268"/>
        <v>44.016666666666673</v>
      </c>
      <c r="V1710" s="7">
        <f t="shared" si="269"/>
        <v>44.137500000000003</v>
      </c>
    </row>
    <row r="1711" spans="1:22" ht="13.5" x14ac:dyDescent="0.25">
      <c r="A1711" s="3">
        <f>RSI!A1711</f>
        <v>45190</v>
      </c>
      <c r="B1711" s="2">
        <f>RSI!B1711</f>
        <v>1.89</v>
      </c>
      <c r="C1711" s="2">
        <f>RSI!I1711</f>
        <v>2.7574937961532697</v>
      </c>
      <c r="D1711" s="2">
        <f>MACD!E1711</f>
        <v>-2.2400313461856669E-4</v>
      </c>
      <c r="E1711" s="2">
        <f>MACD!F1711</f>
        <v>1.0431219999870365E-3</v>
      </c>
      <c r="F1711" s="2">
        <f>'Moving Avg'!D1711</f>
        <v>1.89</v>
      </c>
      <c r="G1711" s="2">
        <f>'Moving Avg'!F1711</f>
        <v>1.8905000000000001</v>
      </c>
      <c r="H1711" s="2">
        <f>'Moving Avg'!G1711</f>
        <v>1.8961999999999994</v>
      </c>
      <c r="I1711" s="2">
        <f>'Moving Avg'!H1711</f>
        <v>1.8862499999999949</v>
      </c>
      <c r="J1711" s="5" t="str">
        <f>OBV!F1711</f>
        <v>NEUTRAL</v>
      </c>
      <c r="K1711" s="5" t="str">
        <f>OBV!G1711</f>
        <v>NEUTRAL</v>
      </c>
      <c r="L1711" s="5" t="str">
        <f>OBV!H1711</f>
        <v>NEUTRAL</v>
      </c>
      <c r="M1711" s="7">
        <f t="shared" si="260"/>
        <v>50</v>
      </c>
      <c r="N1711" s="7">
        <f t="shared" si="261"/>
        <v>45</v>
      </c>
      <c r="O1711" s="7">
        <f t="shared" si="262"/>
        <v>50</v>
      </c>
      <c r="P1711" s="7">
        <f t="shared" si="263"/>
        <v>33</v>
      </c>
      <c r="Q1711" s="8">
        <f t="shared" si="264"/>
        <v>45.7</v>
      </c>
      <c r="R1711" s="8">
        <f t="shared" si="265"/>
        <v>44.75</v>
      </c>
      <c r="S1711" s="8">
        <f t="shared" si="266"/>
        <v>41.6</v>
      </c>
      <c r="T1711" s="8">
        <f t="shared" si="267"/>
        <v>44.5</v>
      </c>
      <c r="U1711" s="7">
        <f t="shared" si="268"/>
        <v>44.016666666666673</v>
      </c>
      <c r="V1711" s="7">
        <f t="shared" si="269"/>
        <v>44.137500000000003</v>
      </c>
    </row>
    <row r="1712" spans="1:22" ht="13.5" x14ac:dyDescent="0.25">
      <c r="A1712" s="3">
        <f>RSI!A1712</f>
        <v>45191</v>
      </c>
      <c r="B1712" s="2">
        <f>RSI!B1712</f>
        <v>1.89</v>
      </c>
      <c r="C1712" s="2">
        <f>RSI!I1712</f>
        <v>2.7574937961532697</v>
      </c>
      <c r="D1712" s="2">
        <f>MACD!E1712</f>
        <v>-3.8481605047957501E-4</v>
      </c>
      <c r="E1712" s="2">
        <f>MACD!F1712</f>
        <v>7.5753438989371413E-4</v>
      </c>
      <c r="F1712" s="2">
        <f>'Moving Avg'!D1712</f>
        <v>1.89</v>
      </c>
      <c r="G1712" s="2">
        <f>'Moving Avg'!F1712</f>
        <v>1.8900000000000001</v>
      </c>
      <c r="H1712" s="2">
        <f>'Moving Avg'!G1712</f>
        <v>1.8959999999999997</v>
      </c>
      <c r="I1712" s="2">
        <f>'Moving Avg'!H1712</f>
        <v>1.887149999999995</v>
      </c>
      <c r="J1712" s="5" t="str">
        <f>OBV!F1712</f>
        <v>NEUTRAL</v>
      </c>
      <c r="K1712" s="5" t="str">
        <f>OBV!G1712</f>
        <v>NEUTRAL</v>
      </c>
      <c r="L1712" s="5" t="str">
        <f>OBV!H1712</f>
        <v>NEUTRAL</v>
      </c>
      <c r="M1712" s="7">
        <f t="shared" si="260"/>
        <v>50</v>
      </c>
      <c r="N1712" s="7">
        <f t="shared" si="261"/>
        <v>45</v>
      </c>
      <c r="O1712" s="7">
        <f t="shared" si="262"/>
        <v>50</v>
      </c>
      <c r="P1712" s="7">
        <f t="shared" si="263"/>
        <v>33</v>
      </c>
      <c r="Q1712" s="8">
        <f t="shared" si="264"/>
        <v>45.7</v>
      </c>
      <c r="R1712" s="8">
        <f t="shared" si="265"/>
        <v>44.75</v>
      </c>
      <c r="S1712" s="8">
        <f t="shared" si="266"/>
        <v>41.6</v>
      </c>
      <c r="T1712" s="8">
        <f t="shared" si="267"/>
        <v>44.5</v>
      </c>
      <c r="U1712" s="7">
        <f t="shared" si="268"/>
        <v>44.016666666666673</v>
      </c>
      <c r="V1712" s="7">
        <f t="shared" si="269"/>
        <v>44.137500000000003</v>
      </c>
    </row>
    <row r="1713" spans="1:22" ht="13.5" x14ac:dyDescent="0.25">
      <c r="A1713" s="3">
        <f>RSI!A1713</f>
        <v>45194</v>
      </c>
      <c r="B1713" s="2">
        <f>RSI!B1713</f>
        <v>1.89</v>
      </c>
      <c r="C1713" s="2">
        <f>RSI!I1713</f>
        <v>2.7574937961532697</v>
      </c>
      <c r="D1713" s="2">
        <f>MACD!E1713</f>
        <v>-5.0642370763021027E-4</v>
      </c>
      <c r="E1713" s="2">
        <f>MACD!F1713</f>
        <v>5.0474277038892927E-4</v>
      </c>
      <c r="F1713" s="2">
        <f>'Moving Avg'!D1713</f>
        <v>1.89</v>
      </c>
      <c r="G1713" s="2">
        <f>'Moving Avg'!F1713</f>
        <v>1.8900000000000001</v>
      </c>
      <c r="H1713" s="2">
        <f>'Moving Avg'!G1713</f>
        <v>1.8957999999999995</v>
      </c>
      <c r="I1713" s="2">
        <f>'Moving Avg'!H1713</f>
        <v>1.888399999999995</v>
      </c>
      <c r="J1713" s="5" t="str">
        <f>OBV!F1713</f>
        <v>NEUTRAL</v>
      </c>
      <c r="K1713" s="5" t="str">
        <f>OBV!G1713</f>
        <v>NEUTRAL</v>
      </c>
      <c r="L1713" s="5" t="str">
        <f>OBV!H1713</f>
        <v>NEUTRAL</v>
      </c>
      <c r="M1713" s="7">
        <f t="shared" si="260"/>
        <v>50</v>
      </c>
      <c r="N1713" s="7">
        <f t="shared" si="261"/>
        <v>45</v>
      </c>
      <c r="O1713" s="7">
        <f t="shared" si="262"/>
        <v>50</v>
      </c>
      <c r="P1713" s="7">
        <f t="shared" si="263"/>
        <v>33</v>
      </c>
      <c r="Q1713" s="8">
        <f t="shared" si="264"/>
        <v>45.7</v>
      </c>
      <c r="R1713" s="8">
        <f t="shared" si="265"/>
        <v>44.75</v>
      </c>
      <c r="S1713" s="8">
        <f t="shared" si="266"/>
        <v>41.6</v>
      </c>
      <c r="T1713" s="8">
        <f t="shared" si="267"/>
        <v>44.5</v>
      </c>
      <c r="U1713" s="7">
        <f t="shared" si="268"/>
        <v>44.016666666666673</v>
      </c>
      <c r="V1713" s="7">
        <f t="shared" si="269"/>
        <v>44.137500000000003</v>
      </c>
    </row>
    <row r="1714" spans="1:22" ht="13.5" x14ac:dyDescent="0.25">
      <c r="A1714" s="3">
        <f>RSI!A1714</f>
        <v>45195</v>
      </c>
      <c r="B1714" s="2">
        <f>RSI!B1714</f>
        <v>1.89</v>
      </c>
      <c r="C1714" s="2">
        <f>RSI!I1714</f>
        <v>2.7574937961532697</v>
      </c>
      <c r="D1714" s="2">
        <f>MACD!E1714</f>
        <v>-5.9592915174944139E-4</v>
      </c>
      <c r="E1714" s="2">
        <f>MACD!F1714</f>
        <v>2.8460838596125514E-4</v>
      </c>
      <c r="F1714" s="2">
        <f>'Moving Avg'!D1714</f>
        <v>1.89</v>
      </c>
      <c r="G1714" s="2">
        <f>'Moving Avg'!F1714</f>
        <v>1.8900000000000001</v>
      </c>
      <c r="H1714" s="2">
        <f>'Moving Avg'!G1714</f>
        <v>1.8955999999999997</v>
      </c>
      <c r="I1714" s="2">
        <f>'Moving Avg'!H1714</f>
        <v>1.8892999999999949</v>
      </c>
      <c r="J1714" s="5" t="str">
        <f>OBV!F1714</f>
        <v>NEUTRAL</v>
      </c>
      <c r="K1714" s="5" t="str">
        <f>OBV!G1714</f>
        <v>NEUTRAL</v>
      </c>
      <c r="L1714" s="5" t="str">
        <f>OBV!H1714</f>
        <v>NEUTRAL</v>
      </c>
      <c r="M1714" s="7">
        <f t="shared" si="260"/>
        <v>50</v>
      </c>
      <c r="N1714" s="7">
        <f t="shared" si="261"/>
        <v>45</v>
      </c>
      <c r="O1714" s="7">
        <f t="shared" si="262"/>
        <v>50</v>
      </c>
      <c r="P1714" s="7">
        <f t="shared" si="263"/>
        <v>33</v>
      </c>
      <c r="Q1714" s="8">
        <f t="shared" si="264"/>
        <v>45.7</v>
      </c>
      <c r="R1714" s="8">
        <f t="shared" si="265"/>
        <v>44.75</v>
      </c>
      <c r="S1714" s="8">
        <f t="shared" si="266"/>
        <v>41.6</v>
      </c>
      <c r="T1714" s="8">
        <f t="shared" si="267"/>
        <v>44.5</v>
      </c>
      <c r="U1714" s="7">
        <f t="shared" si="268"/>
        <v>44.016666666666673</v>
      </c>
      <c r="V1714" s="7">
        <f t="shared" si="269"/>
        <v>44.137500000000003</v>
      </c>
    </row>
    <row r="1715" spans="1:22" ht="13.5" x14ac:dyDescent="0.25">
      <c r="A1715" s="3">
        <f>RSI!A1715</f>
        <v>45197</v>
      </c>
      <c r="B1715" s="2">
        <f>RSI!B1715</f>
        <v>1.89</v>
      </c>
      <c r="C1715" s="2">
        <f>RSI!I1715</f>
        <v>2.7574937961532697</v>
      </c>
      <c r="D1715" s="2">
        <f>MACD!E1715</f>
        <v>-6.5926328430188086E-4</v>
      </c>
      <c r="E1715" s="2">
        <f>MACD!F1715</f>
        <v>9.583405190862794E-5</v>
      </c>
      <c r="F1715" s="2">
        <f>'Moving Avg'!D1715</f>
        <v>1.89</v>
      </c>
      <c r="G1715" s="2">
        <f>'Moving Avg'!F1715</f>
        <v>1.8900000000000001</v>
      </c>
      <c r="H1715" s="2">
        <f>'Moving Avg'!G1715</f>
        <v>1.8953999999999995</v>
      </c>
      <c r="I1715" s="2">
        <f>'Moving Avg'!H1715</f>
        <v>1.890199999999995</v>
      </c>
      <c r="J1715" s="5" t="str">
        <f>OBV!F1715</f>
        <v>NEUTRAL</v>
      </c>
      <c r="K1715" s="5" t="str">
        <f>OBV!G1715</f>
        <v>NEUTRAL</v>
      </c>
      <c r="L1715" s="5" t="str">
        <f>OBV!H1715</f>
        <v>NEUTRAL</v>
      </c>
      <c r="M1715" s="7">
        <f t="shared" si="260"/>
        <v>50</v>
      </c>
      <c r="N1715" s="7">
        <f t="shared" si="261"/>
        <v>45</v>
      </c>
      <c r="O1715" s="7">
        <f t="shared" si="262"/>
        <v>0</v>
      </c>
      <c r="P1715" s="7">
        <f t="shared" si="263"/>
        <v>33</v>
      </c>
      <c r="Q1715" s="8">
        <f t="shared" si="264"/>
        <v>38.200000000000003</v>
      </c>
      <c r="R1715" s="8">
        <f t="shared" si="265"/>
        <v>27.25</v>
      </c>
      <c r="S1715" s="8">
        <f t="shared" si="266"/>
        <v>29.1</v>
      </c>
      <c r="T1715" s="8">
        <f t="shared" si="267"/>
        <v>32</v>
      </c>
      <c r="U1715" s="7">
        <f t="shared" si="268"/>
        <v>31.516666666666669</v>
      </c>
      <c r="V1715" s="7">
        <f t="shared" si="269"/>
        <v>31.637500000000003</v>
      </c>
    </row>
    <row r="1716" spans="1:22" ht="13.5" x14ac:dyDescent="0.25">
      <c r="A1716" s="3">
        <f>RSI!A1716</f>
        <v>45198</v>
      </c>
      <c r="B1716" s="2">
        <f>RSI!B1716</f>
        <v>1.89</v>
      </c>
      <c r="C1716" s="2">
        <f>RSI!I1716</f>
        <v>2.7574937961532697</v>
      </c>
      <c r="D1716" s="2">
        <f>MACD!E1716</f>
        <v>-7.0137107152312694E-4</v>
      </c>
      <c r="E1716" s="2">
        <f>MACD!F1716</f>
        <v>-6.3606972777723026E-5</v>
      </c>
      <c r="F1716" s="2">
        <f>'Moving Avg'!D1716</f>
        <v>1.89</v>
      </c>
      <c r="G1716" s="2">
        <f>'Moving Avg'!F1716</f>
        <v>1.8900000000000001</v>
      </c>
      <c r="H1716" s="2">
        <f>'Moving Avg'!G1716</f>
        <v>1.8951999999999998</v>
      </c>
      <c r="I1716" s="2">
        <f>'Moving Avg'!H1716</f>
        <v>1.8914499999999952</v>
      </c>
      <c r="J1716" s="5" t="str">
        <f>OBV!F1716</f>
        <v>NEUTRAL</v>
      </c>
      <c r="K1716" s="5" t="str">
        <f>OBV!G1716</f>
        <v>NEUTRAL</v>
      </c>
      <c r="L1716" s="5" t="str">
        <f>OBV!H1716</f>
        <v>NEUTRAL</v>
      </c>
      <c r="M1716" s="7">
        <f t="shared" si="260"/>
        <v>50</v>
      </c>
      <c r="N1716" s="7">
        <f t="shared" si="261"/>
        <v>45</v>
      </c>
      <c r="O1716" s="7">
        <f t="shared" si="262"/>
        <v>0</v>
      </c>
      <c r="P1716" s="7">
        <f t="shared" si="263"/>
        <v>33</v>
      </c>
      <c r="Q1716" s="8">
        <f t="shared" si="264"/>
        <v>38.200000000000003</v>
      </c>
      <c r="R1716" s="8">
        <f t="shared" si="265"/>
        <v>27.25</v>
      </c>
      <c r="S1716" s="8">
        <f t="shared" si="266"/>
        <v>29.1</v>
      </c>
      <c r="T1716" s="8">
        <f t="shared" si="267"/>
        <v>32</v>
      </c>
      <c r="U1716" s="7">
        <f t="shared" si="268"/>
        <v>31.516666666666669</v>
      </c>
      <c r="V1716" s="7">
        <f t="shared" si="269"/>
        <v>31.637500000000003</v>
      </c>
    </row>
    <row r="1717" spans="1:22" ht="13.5" x14ac:dyDescent="0.25">
      <c r="A1717" s="3">
        <f>RSI!A1717</f>
        <v>45201</v>
      </c>
      <c r="B1717" s="2">
        <f>RSI!B1717</f>
        <v>1.89</v>
      </c>
      <c r="C1717" s="2">
        <f>RSI!I1717</f>
        <v>2.7574937961532697</v>
      </c>
      <c r="D1717" s="2">
        <f>MACD!E1717</f>
        <v>-7.263686703828931E-4</v>
      </c>
      <c r="E1717" s="2">
        <f>MACD!F1717</f>
        <v>-1.9615931229875704E-4</v>
      </c>
      <c r="F1717" s="2">
        <f>'Moving Avg'!D1717</f>
        <v>1.89</v>
      </c>
      <c r="G1717" s="2">
        <f>'Moving Avg'!F1717</f>
        <v>1.8900000000000001</v>
      </c>
      <c r="H1717" s="2">
        <f>'Moving Avg'!G1717</f>
        <v>1.8949999999999998</v>
      </c>
      <c r="I1717" s="2">
        <f>'Moving Avg'!H1717</f>
        <v>1.8930499999999952</v>
      </c>
      <c r="J1717" s="5" t="str">
        <f>OBV!F1717</f>
        <v>NEUTRAL</v>
      </c>
      <c r="K1717" s="5" t="str">
        <f>OBV!G1717</f>
        <v>NEUTRAL</v>
      </c>
      <c r="L1717" s="5" t="str">
        <f>OBV!H1717</f>
        <v>NEUTRAL</v>
      </c>
      <c r="M1717" s="7">
        <f t="shared" si="260"/>
        <v>50</v>
      </c>
      <c r="N1717" s="7">
        <f t="shared" si="261"/>
        <v>45</v>
      </c>
      <c r="O1717" s="7">
        <f t="shared" si="262"/>
        <v>0</v>
      </c>
      <c r="P1717" s="7">
        <f t="shared" si="263"/>
        <v>33</v>
      </c>
      <c r="Q1717" s="8">
        <f t="shared" si="264"/>
        <v>38.200000000000003</v>
      </c>
      <c r="R1717" s="8">
        <f t="shared" si="265"/>
        <v>27.25</v>
      </c>
      <c r="S1717" s="8">
        <f t="shared" si="266"/>
        <v>29.1</v>
      </c>
      <c r="T1717" s="8">
        <f t="shared" si="267"/>
        <v>32</v>
      </c>
      <c r="U1717" s="7">
        <f t="shared" si="268"/>
        <v>31.516666666666669</v>
      </c>
      <c r="V1717" s="7">
        <f t="shared" si="269"/>
        <v>31.637500000000003</v>
      </c>
    </row>
    <row r="1718" spans="1:22" ht="13.5" x14ac:dyDescent="0.25">
      <c r="A1718" s="3">
        <f>RSI!A1718</f>
        <v>45202</v>
      </c>
      <c r="B1718" s="2">
        <f>RSI!B1718</f>
        <v>1.89</v>
      </c>
      <c r="C1718" s="2">
        <f>RSI!I1718</f>
        <v>2.7574937961532697</v>
      </c>
      <c r="D1718" s="2">
        <f>MACD!E1718</f>
        <v>-7.3767597808882535E-4</v>
      </c>
      <c r="E1718" s="2">
        <f>MACD!F1718</f>
        <v>-3.0446264545677074E-4</v>
      </c>
      <c r="F1718" s="2">
        <f>'Moving Avg'!D1718</f>
        <v>1.89</v>
      </c>
      <c r="G1718" s="2">
        <f>'Moving Avg'!F1718</f>
        <v>1.8900000000000001</v>
      </c>
      <c r="H1718" s="2">
        <f>'Moving Avg'!G1718</f>
        <v>1.8947999999999998</v>
      </c>
      <c r="I1718" s="2">
        <f>'Moving Avg'!H1718</f>
        <v>1.8946499999999953</v>
      </c>
      <c r="J1718" s="5" t="str">
        <f>OBV!F1718</f>
        <v>NEUTRAL</v>
      </c>
      <c r="K1718" s="5" t="str">
        <f>OBV!G1718</f>
        <v>NEUTRAL</v>
      </c>
      <c r="L1718" s="5" t="str">
        <f>OBV!H1718</f>
        <v>NEUTRAL</v>
      </c>
      <c r="M1718" s="7">
        <f t="shared" si="260"/>
        <v>50</v>
      </c>
      <c r="N1718" s="7">
        <f t="shared" si="261"/>
        <v>45</v>
      </c>
      <c r="O1718" s="7">
        <f t="shared" si="262"/>
        <v>0</v>
      </c>
      <c r="P1718" s="7">
        <f t="shared" si="263"/>
        <v>33</v>
      </c>
      <c r="Q1718" s="8">
        <f t="shared" si="264"/>
        <v>38.200000000000003</v>
      </c>
      <c r="R1718" s="8">
        <f t="shared" si="265"/>
        <v>27.25</v>
      </c>
      <c r="S1718" s="8">
        <f t="shared" si="266"/>
        <v>29.1</v>
      </c>
      <c r="T1718" s="8">
        <f t="shared" si="267"/>
        <v>32</v>
      </c>
      <c r="U1718" s="7">
        <f t="shared" si="268"/>
        <v>31.516666666666669</v>
      </c>
      <c r="V1718" s="7">
        <f t="shared" si="269"/>
        <v>31.637500000000003</v>
      </c>
    </row>
    <row r="1719" spans="1:22" ht="13.5" x14ac:dyDescent="0.25">
      <c r="A1719" s="3">
        <f>RSI!A1719</f>
        <v>45203</v>
      </c>
      <c r="B1719" s="2">
        <f>RSI!B1719</f>
        <v>1.89</v>
      </c>
      <c r="C1719" s="2">
        <f>RSI!I1719</f>
        <v>2.7574937961532697</v>
      </c>
      <c r="D1719" s="2">
        <f>MACD!E1719</f>
        <v>-7.3812841599996126E-4</v>
      </c>
      <c r="E1719" s="2">
        <f>MACD!F1719</f>
        <v>-3.9119579956540889E-4</v>
      </c>
      <c r="F1719" s="2">
        <f>'Moving Avg'!D1719</f>
        <v>1.89</v>
      </c>
      <c r="G1719" s="2">
        <f>'Moving Avg'!F1719</f>
        <v>1.8900000000000001</v>
      </c>
      <c r="H1719" s="2">
        <f>'Moving Avg'!G1719</f>
        <v>1.8945999999999998</v>
      </c>
      <c r="I1719" s="2">
        <f>'Moving Avg'!H1719</f>
        <v>1.8958999999999955</v>
      </c>
      <c r="J1719" s="5" t="str">
        <f>OBV!F1719</f>
        <v>NEUTRAL</v>
      </c>
      <c r="K1719" s="5" t="str">
        <f>OBV!G1719</f>
        <v>NEUTRAL</v>
      </c>
      <c r="L1719" s="5" t="str">
        <f>OBV!H1719</f>
        <v>NEUTRAL</v>
      </c>
      <c r="M1719" s="7">
        <f t="shared" si="260"/>
        <v>50</v>
      </c>
      <c r="N1719" s="7">
        <f t="shared" si="261"/>
        <v>45</v>
      </c>
      <c r="O1719" s="7">
        <f t="shared" si="262"/>
        <v>0</v>
      </c>
      <c r="P1719" s="7">
        <f t="shared" si="263"/>
        <v>33</v>
      </c>
      <c r="Q1719" s="8">
        <f t="shared" si="264"/>
        <v>38.200000000000003</v>
      </c>
      <c r="R1719" s="8">
        <f t="shared" si="265"/>
        <v>27.25</v>
      </c>
      <c r="S1719" s="8">
        <f t="shared" si="266"/>
        <v>29.1</v>
      </c>
      <c r="T1719" s="8">
        <f t="shared" si="267"/>
        <v>32</v>
      </c>
      <c r="U1719" s="7">
        <f t="shared" si="268"/>
        <v>31.516666666666669</v>
      </c>
      <c r="V1719" s="7">
        <f t="shared" si="269"/>
        <v>31.637500000000003</v>
      </c>
    </row>
    <row r="1720" spans="1:22" ht="13.5" x14ac:dyDescent="0.25">
      <c r="A1720" s="3">
        <f>RSI!A1720</f>
        <v>45204</v>
      </c>
      <c r="B1720" s="2">
        <f>RSI!B1720</f>
        <v>1.89</v>
      </c>
      <c r="C1720" s="2">
        <f>RSI!I1720</f>
        <v>2.7574937961532697</v>
      </c>
      <c r="D1720" s="2">
        <f>MACD!E1720</f>
        <v>-7.3007117030665647E-4</v>
      </c>
      <c r="E1720" s="2">
        <f>MACD!F1720</f>
        <v>-4.5897087371365845E-4</v>
      </c>
      <c r="F1720" s="2">
        <f>'Moving Avg'!D1720</f>
        <v>1.89</v>
      </c>
      <c r="G1720" s="2">
        <f>'Moving Avg'!F1720</f>
        <v>1.8900000000000001</v>
      </c>
      <c r="H1720" s="2">
        <f>'Moving Avg'!G1720</f>
        <v>1.8944000000000001</v>
      </c>
      <c r="I1720" s="2">
        <f>'Moving Avg'!H1720</f>
        <v>1.8971499999999952</v>
      </c>
      <c r="J1720" s="5" t="str">
        <f>OBV!F1720</f>
        <v>NEUTRAL</v>
      </c>
      <c r="K1720" s="5" t="str">
        <f>OBV!G1720</f>
        <v>NEUTRAL</v>
      </c>
      <c r="L1720" s="5" t="str">
        <f>OBV!H1720</f>
        <v>NEUTRAL</v>
      </c>
      <c r="M1720" s="7">
        <f t="shared" si="260"/>
        <v>50</v>
      </c>
      <c r="N1720" s="7">
        <f t="shared" si="261"/>
        <v>45</v>
      </c>
      <c r="O1720" s="7">
        <f t="shared" si="262"/>
        <v>0</v>
      </c>
      <c r="P1720" s="7">
        <f t="shared" si="263"/>
        <v>33</v>
      </c>
      <c r="Q1720" s="8">
        <f t="shared" si="264"/>
        <v>38.200000000000003</v>
      </c>
      <c r="R1720" s="8">
        <f t="shared" si="265"/>
        <v>27.25</v>
      </c>
      <c r="S1720" s="8">
        <f t="shared" si="266"/>
        <v>29.1</v>
      </c>
      <c r="T1720" s="8">
        <f t="shared" si="267"/>
        <v>32</v>
      </c>
      <c r="U1720" s="7">
        <f t="shared" si="268"/>
        <v>31.516666666666669</v>
      </c>
      <c r="V1720" s="7">
        <f t="shared" si="269"/>
        <v>31.637500000000003</v>
      </c>
    </row>
    <row r="1721" spans="1:22" ht="13.5" x14ac:dyDescent="0.25">
      <c r="A1721" s="3">
        <f>RSI!A1721</f>
        <v>45205</v>
      </c>
      <c r="B1721" s="2">
        <f>RSI!B1721</f>
        <v>1.89</v>
      </c>
      <c r="C1721" s="2">
        <f>RSI!I1721</f>
        <v>2.7574937961532697</v>
      </c>
      <c r="D1721" s="2">
        <f>MACD!E1721</f>
        <v>-7.1543861404732567E-4</v>
      </c>
      <c r="E1721" s="2">
        <f>MACD!F1721</f>
        <v>-5.1026442178039194E-4</v>
      </c>
      <c r="F1721" s="2">
        <f>'Moving Avg'!D1721</f>
        <v>1.89</v>
      </c>
      <c r="G1721" s="2">
        <f>'Moving Avg'!F1721</f>
        <v>1.8900000000000001</v>
      </c>
      <c r="H1721" s="2">
        <f>'Moving Avg'!G1721</f>
        <v>1.8941999999999999</v>
      </c>
      <c r="I1721" s="2">
        <f>'Moving Avg'!H1721</f>
        <v>1.8983999999999954</v>
      </c>
      <c r="J1721" s="5" t="str">
        <f>OBV!F1721</f>
        <v>NEUTRAL</v>
      </c>
      <c r="K1721" s="5" t="str">
        <f>OBV!G1721</f>
        <v>NEUTRAL</v>
      </c>
      <c r="L1721" s="5" t="str">
        <f>OBV!H1721</f>
        <v>NEUTRAL</v>
      </c>
      <c r="M1721" s="7">
        <f t="shared" si="260"/>
        <v>50</v>
      </c>
      <c r="N1721" s="7">
        <f t="shared" si="261"/>
        <v>45</v>
      </c>
      <c r="O1721" s="7">
        <f t="shared" si="262"/>
        <v>0</v>
      </c>
      <c r="P1721" s="7">
        <f t="shared" si="263"/>
        <v>33</v>
      </c>
      <c r="Q1721" s="8">
        <f t="shared" si="264"/>
        <v>38.200000000000003</v>
      </c>
      <c r="R1721" s="8">
        <f t="shared" si="265"/>
        <v>27.25</v>
      </c>
      <c r="S1721" s="8">
        <f t="shared" si="266"/>
        <v>29.1</v>
      </c>
      <c r="T1721" s="8">
        <f t="shared" si="267"/>
        <v>32</v>
      </c>
      <c r="U1721" s="7">
        <f t="shared" si="268"/>
        <v>31.516666666666669</v>
      </c>
      <c r="V1721" s="7">
        <f t="shared" si="269"/>
        <v>31.637500000000003</v>
      </c>
    </row>
    <row r="1722" spans="1:22" ht="13.5" x14ac:dyDescent="0.25">
      <c r="A1722" s="3">
        <f>RSI!A1722</f>
        <v>45208</v>
      </c>
      <c r="B1722" s="2">
        <f>RSI!B1722</f>
        <v>1.89</v>
      </c>
      <c r="C1722" s="2">
        <f>RSI!I1722</f>
        <v>2.7574937961532697</v>
      </c>
      <c r="D1722" s="2">
        <f>MACD!E1722</f>
        <v>-6.9582121396938312E-4</v>
      </c>
      <c r="E1722" s="2">
        <f>MACD!F1722</f>
        <v>-5.473757802181902E-4</v>
      </c>
      <c r="F1722" s="2">
        <f>'Moving Avg'!D1722</f>
        <v>1.89</v>
      </c>
      <c r="G1722" s="2">
        <f>'Moving Avg'!F1722</f>
        <v>1.8900000000000001</v>
      </c>
      <c r="H1722" s="2">
        <f>'Moving Avg'!G1722</f>
        <v>1.8940000000000001</v>
      </c>
      <c r="I1722" s="2">
        <f>'Moving Avg'!H1722</f>
        <v>1.8996499999999954</v>
      </c>
      <c r="J1722" s="5" t="str">
        <f>OBV!F1722</f>
        <v>NEUTRAL</v>
      </c>
      <c r="K1722" s="5" t="str">
        <f>OBV!G1722</f>
        <v>NEUTRAL</v>
      </c>
      <c r="L1722" s="5" t="str">
        <f>OBV!H1722</f>
        <v>NEUTRAL</v>
      </c>
      <c r="M1722" s="7">
        <f t="shared" si="260"/>
        <v>50</v>
      </c>
      <c r="N1722" s="7">
        <f t="shared" si="261"/>
        <v>45</v>
      </c>
      <c r="O1722" s="7">
        <f t="shared" si="262"/>
        <v>0</v>
      </c>
      <c r="P1722" s="7">
        <f t="shared" si="263"/>
        <v>33</v>
      </c>
      <c r="Q1722" s="8">
        <f t="shared" si="264"/>
        <v>38.200000000000003</v>
      </c>
      <c r="R1722" s="8">
        <f t="shared" si="265"/>
        <v>27.25</v>
      </c>
      <c r="S1722" s="8">
        <f t="shared" si="266"/>
        <v>29.1</v>
      </c>
      <c r="T1722" s="8">
        <f t="shared" si="267"/>
        <v>32</v>
      </c>
      <c r="U1722" s="7">
        <f t="shared" si="268"/>
        <v>31.516666666666669</v>
      </c>
      <c r="V1722" s="7">
        <f t="shared" si="269"/>
        <v>31.637500000000003</v>
      </c>
    </row>
    <row r="1723" spans="1:22" ht="13.5" x14ac:dyDescent="0.25">
      <c r="A1723" s="3">
        <f>RSI!A1723</f>
        <v>45209</v>
      </c>
      <c r="B1723" s="2">
        <f>RSI!B1723</f>
        <v>1.89</v>
      </c>
      <c r="C1723" s="2">
        <f>RSI!I1723</f>
        <v>2.7574937961532697</v>
      </c>
      <c r="D1723" s="2">
        <f>MACD!E1723</f>
        <v>-6.7252186958954852E-4</v>
      </c>
      <c r="E1723" s="2">
        <f>MACD!F1723</f>
        <v>-5.7240499809246186E-4</v>
      </c>
      <c r="F1723" s="2">
        <f>'Moving Avg'!D1723</f>
        <v>1.89</v>
      </c>
      <c r="G1723" s="2">
        <f>'Moving Avg'!F1723</f>
        <v>1.8900000000000001</v>
      </c>
      <c r="H1723" s="2">
        <f>'Moving Avg'!G1723</f>
        <v>1.8937999999999999</v>
      </c>
      <c r="I1723" s="2">
        <f>'Moving Avg'!H1723</f>
        <v>1.9005499999999955</v>
      </c>
      <c r="J1723" s="5" t="str">
        <f>OBV!F1723</f>
        <v>NEUTRAL</v>
      </c>
      <c r="K1723" s="5" t="str">
        <f>OBV!G1723</f>
        <v>NEUTRAL</v>
      </c>
      <c r="L1723" s="5" t="str">
        <f>OBV!H1723</f>
        <v>NEUTRAL</v>
      </c>
      <c r="M1723" s="7">
        <f t="shared" si="260"/>
        <v>50</v>
      </c>
      <c r="N1723" s="7">
        <f t="shared" si="261"/>
        <v>45</v>
      </c>
      <c r="O1723" s="7">
        <f t="shared" si="262"/>
        <v>0</v>
      </c>
      <c r="P1723" s="7">
        <f t="shared" si="263"/>
        <v>33</v>
      </c>
      <c r="Q1723" s="8">
        <f t="shared" si="264"/>
        <v>38.200000000000003</v>
      </c>
      <c r="R1723" s="8">
        <f t="shared" si="265"/>
        <v>27.25</v>
      </c>
      <c r="S1723" s="8">
        <f t="shared" si="266"/>
        <v>29.1</v>
      </c>
      <c r="T1723" s="8">
        <f t="shared" si="267"/>
        <v>32</v>
      </c>
      <c r="U1723" s="7">
        <f t="shared" si="268"/>
        <v>31.516666666666669</v>
      </c>
      <c r="V1723" s="7">
        <f t="shared" si="269"/>
        <v>31.637500000000003</v>
      </c>
    </row>
    <row r="1724" spans="1:22" ht="13.5" x14ac:dyDescent="0.25">
      <c r="A1724" s="3">
        <f>RSI!A1724</f>
        <v>45210</v>
      </c>
      <c r="B1724" s="2">
        <f>RSI!B1724</f>
        <v>1.89</v>
      </c>
      <c r="C1724" s="2">
        <f>RSI!I1724</f>
        <v>2.7574937961532697</v>
      </c>
      <c r="D1724" s="2">
        <f>MACD!E1724</f>
        <v>-6.4660333060695407E-4</v>
      </c>
      <c r="E1724" s="2">
        <f>MACD!F1724</f>
        <v>-5.872446645953603E-4</v>
      </c>
      <c r="F1724" s="2">
        <f>'Moving Avg'!D1724</f>
        <v>1.89</v>
      </c>
      <c r="G1724" s="2">
        <f>'Moving Avg'!F1724</f>
        <v>1.8900000000000001</v>
      </c>
      <c r="H1724" s="2">
        <f>'Moving Avg'!G1724</f>
        <v>1.8936000000000002</v>
      </c>
      <c r="I1724" s="2">
        <f>'Moving Avg'!H1724</f>
        <v>1.9014499999999956</v>
      </c>
      <c r="J1724" s="5" t="str">
        <f>OBV!F1724</f>
        <v>NEUTRAL</v>
      </c>
      <c r="K1724" s="5" t="str">
        <f>OBV!G1724</f>
        <v>NEUTRAL</v>
      </c>
      <c r="L1724" s="5" t="str">
        <f>OBV!H1724</f>
        <v>NEUTRAL</v>
      </c>
      <c r="M1724" s="7">
        <f t="shared" si="260"/>
        <v>50</v>
      </c>
      <c r="N1724" s="7">
        <f t="shared" si="261"/>
        <v>45</v>
      </c>
      <c r="O1724" s="7">
        <f t="shared" si="262"/>
        <v>0</v>
      </c>
      <c r="P1724" s="7">
        <f t="shared" si="263"/>
        <v>33</v>
      </c>
      <c r="Q1724" s="8">
        <f t="shared" si="264"/>
        <v>38.200000000000003</v>
      </c>
      <c r="R1724" s="8">
        <f t="shared" si="265"/>
        <v>27.25</v>
      </c>
      <c r="S1724" s="8">
        <f t="shared" si="266"/>
        <v>29.1</v>
      </c>
      <c r="T1724" s="8">
        <f t="shared" si="267"/>
        <v>32</v>
      </c>
      <c r="U1724" s="7">
        <f t="shared" si="268"/>
        <v>31.516666666666669</v>
      </c>
      <c r="V1724" s="7">
        <f t="shared" si="269"/>
        <v>31.637500000000003</v>
      </c>
    </row>
    <row r="1725" spans="1:22" ht="13.5" x14ac:dyDescent="0.25">
      <c r="A1725" s="3">
        <f>RSI!A1725</f>
        <v>45211</v>
      </c>
      <c r="B1725" s="2">
        <f>RSI!B1725</f>
        <v>1.89</v>
      </c>
      <c r="C1725" s="2">
        <f>RSI!I1725</f>
        <v>2.7574937961532697</v>
      </c>
      <c r="D1725" s="2">
        <f>MACD!E1725</f>
        <v>-6.1892808404695465E-4</v>
      </c>
      <c r="E1725" s="2">
        <f>MACD!F1725</f>
        <v>-5.9358134848567915E-4</v>
      </c>
      <c r="F1725" s="2">
        <f>'Moving Avg'!D1725</f>
        <v>1.89</v>
      </c>
      <c r="G1725" s="2">
        <f>'Moving Avg'!F1725</f>
        <v>1.8900000000000001</v>
      </c>
      <c r="H1725" s="2">
        <f>'Moving Avg'!G1725</f>
        <v>1.8934</v>
      </c>
      <c r="I1725" s="2">
        <f>'Moving Avg'!H1725</f>
        <v>1.9023499999999955</v>
      </c>
      <c r="J1725" s="5" t="str">
        <f>OBV!F1725</f>
        <v>NEUTRAL</v>
      </c>
      <c r="K1725" s="5" t="str">
        <f>OBV!G1725</f>
        <v>NEUTRAL</v>
      </c>
      <c r="L1725" s="5" t="str">
        <f>OBV!H1725</f>
        <v>NEUTRAL</v>
      </c>
      <c r="M1725" s="7">
        <f t="shared" si="260"/>
        <v>50</v>
      </c>
      <c r="N1725" s="7">
        <f t="shared" si="261"/>
        <v>45</v>
      </c>
      <c r="O1725" s="7">
        <f t="shared" si="262"/>
        <v>0</v>
      </c>
      <c r="P1725" s="7">
        <f t="shared" si="263"/>
        <v>33</v>
      </c>
      <c r="Q1725" s="8">
        <f t="shared" si="264"/>
        <v>38.200000000000003</v>
      </c>
      <c r="R1725" s="8">
        <f t="shared" si="265"/>
        <v>27.25</v>
      </c>
      <c r="S1725" s="8">
        <f t="shared" si="266"/>
        <v>29.1</v>
      </c>
      <c r="T1725" s="8">
        <f t="shared" si="267"/>
        <v>32</v>
      </c>
      <c r="U1725" s="7">
        <f t="shared" si="268"/>
        <v>31.516666666666669</v>
      </c>
      <c r="V1725" s="7">
        <f t="shared" si="269"/>
        <v>31.637500000000003</v>
      </c>
    </row>
    <row r="1726" spans="1:22" ht="13.5" x14ac:dyDescent="0.25">
      <c r="A1726" s="3">
        <f>RSI!A1726</f>
        <v>45212</v>
      </c>
      <c r="B1726" s="2">
        <f>RSI!B1726</f>
        <v>1.89</v>
      </c>
      <c r="C1726" s="2">
        <f>RSI!I1726</f>
        <v>2.7574937961532697</v>
      </c>
      <c r="D1726" s="2">
        <f>MACD!E1726</f>
        <v>-5.9019188706588288E-4</v>
      </c>
      <c r="E1726" s="2">
        <f>MACD!F1726</f>
        <v>-5.9290345620171994E-4</v>
      </c>
      <c r="F1726" s="2">
        <f>'Moving Avg'!D1726</f>
        <v>1.89</v>
      </c>
      <c r="G1726" s="2">
        <f>'Moving Avg'!F1726</f>
        <v>1.8900000000000001</v>
      </c>
      <c r="H1726" s="2">
        <f>'Moving Avg'!G1726</f>
        <v>1.8932000000000002</v>
      </c>
      <c r="I1726" s="2">
        <f>'Moving Avg'!H1726</f>
        <v>1.9032499999999957</v>
      </c>
      <c r="J1726" s="5" t="str">
        <f>OBV!F1726</f>
        <v>NEUTRAL</v>
      </c>
      <c r="K1726" s="5" t="str">
        <f>OBV!G1726</f>
        <v>NEUTRAL</v>
      </c>
      <c r="L1726" s="5" t="str">
        <f>OBV!H1726</f>
        <v>NEUTRAL</v>
      </c>
      <c r="M1726" s="7">
        <f t="shared" si="260"/>
        <v>50</v>
      </c>
      <c r="N1726" s="7">
        <f t="shared" si="261"/>
        <v>0</v>
      </c>
      <c r="O1726" s="7">
        <f t="shared" si="262"/>
        <v>0</v>
      </c>
      <c r="P1726" s="7">
        <f t="shared" si="263"/>
        <v>33</v>
      </c>
      <c r="Q1726" s="8">
        <f t="shared" si="264"/>
        <v>22.45</v>
      </c>
      <c r="R1726" s="8">
        <f t="shared" si="265"/>
        <v>18.25</v>
      </c>
      <c r="S1726" s="8">
        <f t="shared" si="266"/>
        <v>22.35</v>
      </c>
      <c r="T1726" s="8">
        <f t="shared" si="267"/>
        <v>20.75</v>
      </c>
      <c r="U1726" s="7">
        <f t="shared" si="268"/>
        <v>21.016666666666669</v>
      </c>
      <c r="V1726" s="7">
        <f t="shared" si="269"/>
        <v>20.950000000000003</v>
      </c>
    </row>
    <row r="1727" spans="1:22" ht="13.5" x14ac:dyDescent="0.25">
      <c r="A1727" s="3">
        <f>RSI!A1727</f>
        <v>45215</v>
      </c>
      <c r="B1727" s="2">
        <f>RSI!B1727</f>
        <v>1.89</v>
      </c>
      <c r="C1727" s="2">
        <f>RSI!I1727</f>
        <v>2.7574937961532697</v>
      </c>
      <c r="D1727" s="2">
        <f>MACD!E1727</f>
        <v>-5.6095193915139951E-4</v>
      </c>
      <c r="E1727" s="2">
        <f>MACD!F1727</f>
        <v>-5.8651315279165594E-4</v>
      </c>
      <c r="F1727" s="2">
        <f>'Moving Avg'!D1727</f>
        <v>1.89</v>
      </c>
      <c r="G1727" s="2">
        <f>'Moving Avg'!F1727</f>
        <v>1.8900000000000001</v>
      </c>
      <c r="H1727" s="2">
        <f>'Moving Avg'!G1727</f>
        <v>1.893</v>
      </c>
      <c r="I1727" s="2">
        <f>'Moving Avg'!H1727</f>
        <v>1.9041499999999956</v>
      </c>
      <c r="J1727" s="5" t="str">
        <f>OBV!F1727</f>
        <v>NEUTRAL</v>
      </c>
      <c r="K1727" s="5" t="str">
        <f>OBV!G1727</f>
        <v>NEUTRAL</v>
      </c>
      <c r="L1727" s="5" t="str">
        <f>OBV!H1727</f>
        <v>NEUTRAL</v>
      </c>
      <c r="M1727" s="7">
        <f t="shared" si="260"/>
        <v>50</v>
      </c>
      <c r="N1727" s="7">
        <f t="shared" si="261"/>
        <v>0</v>
      </c>
      <c r="O1727" s="7">
        <f t="shared" si="262"/>
        <v>0</v>
      </c>
      <c r="P1727" s="7">
        <f t="shared" si="263"/>
        <v>33</v>
      </c>
      <c r="Q1727" s="8">
        <f t="shared" si="264"/>
        <v>22.45</v>
      </c>
      <c r="R1727" s="8">
        <f t="shared" si="265"/>
        <v>18.25</v>
      </c>
      <c r="S1727" s="8">
        <f t="shared" si="266"/>
        <v>22.35</v>
      </c>
      <c r="T1727" s="8">
        <f t="shared" si="267"/>
        <v>20.75</v>
      </c>
      <c r="U1727" s="7">
        <f t="shared" si="268"/>
        <v>21.016666666666669</v>
      </c>
      <c r="V1727" s="7">
        <f t="shared" si="269"/>
        <v>20.950000000000003</v>
      </c>
    </row>
    <row r="1728" spans="1:22" ht="13.5" x14ac:dyDescent="0.25">
      <c r="A1728" s="3">
        <f>RSI!A1728</f>
        <v>45216</v>
      </c>
      <c r="B1728" s="2">
        <f>RSI!B1728</f>
        <v>1.89</v>
      </c>
      <c r="C1728" s="2">
        <f>RSI!I1728</f>
        <v>2.7574937961532697</v>
      </c>
      <c r="D1728" s="2">
        <f>MACD!E1728</f>
        <v>-5.3165053335901824E-4</v>
      </c>
      <c r="E1728" s="2">
        <f>MACD!F1728</f>
        <v>-5.7554062890512842E-4</v>
      </c>
      <c r="F1728" s="2">
        <f>'Moving Avg'!D1728</f>
        <v>1.89</v>
      </c>
      <c r="G1728" s="2">
        <f>'Moving Avg'!F1728</f>
        <v>1.8900000000000001</v>
      </c>
      <c r="H1728" s="2">
        <f>'Moving Avg'!G1728</f>
        <v>1.8928000000000003</v>
      </c>
      <c r="I1728" s="2">
        <f>'Moving Avg'!H1728</f>
        <v>1.9050499999999959</v>
      </c>
      <c r="J1728" s="5" t="str">
        <f>OBV!F1728</f>
        <v>NEUTRAL</v>
      </c>
      <c r="K1728" s="5" t="str">
        <f>OBV!G1728</f>
        <v>NEUTRAL</v>
      </c>
      <c r="L1728" s="5" t="str">
        <f>OBV!H1728</f>
        <v>NEUTRAL</v>
      </c>
      <c r="M1728" s="7">
        <f t="shared" si="260"/>
        <v>50</v>
      </c>
      <c r="N1728" s="7">
        <f t="shared" si="261"/>
        <v>0</v>
      </c>
      <c r="O1728" s="7">
        <f t="shared" si="262"/>
        <v>0</v>
      </c>
      <c r="P1728" s="7">
        <f t="shared" si="263"/>
        <v>33</v>
      </c>
      <c r="Q1728" s="8">
        <f t="shared" si="264"/>
        <v>22.45</v>
      </c>
      <c r="R1728" s="8">
        <f t="shared" si="265"/>
        <v>18.25</v>
      </c>
      <c r="S1728" s="8">
        <f t="shared" si="266"/>
        <v>22.35</v>
      </c>
      <c r="T1728" s="8">
        <f t="shared" si="267"/>
        <v>20.75</v>
      </c>
      <c r="U1728" s="7">
        <f t="shared" si="268"/>
        <v>21.016666666666669</v>
      </c>
      <c r="V1728" s="7">
        <f t="shared" si="269"/>
        <v>20.950000000000003</v>
      </c>
    </row>
    <row r="1729" spans="1:22" ht="13.5" x14ac:dyDescent="0.25">
      <c r="A1729" s="3">
        <f>RSI!A1729</f>
        <v>45217</v>
      </c>
      <c r="B1729" s="2">
        <f>RSI!B1729</f>
        <v>1.89</v>
      </c>
      <c r="C1729" s="2">
        <f>RSI!I1729</f>
        <v>2.7574937961532697</v>
      </c>
      <c r="D1729" s="2">
        <f>MACD!E1729</f>
        <v>-5.0263489596225064E-4</v>
      </c>
      <c r="E1729" s="2">
        <f>MACD!F1729</f>
        <v>-5.6095948231655289E-4</v>
      </c>
      <c r="F1729" s="2">
        <f>'Moving Avg'!D1729</f>
        <v>1.89</v>
      </c>
      <c r="G1729" s="2">
        <f>'Moving Avg'!F1729</f>
        <v>1.8900000000000001</v>
      </c>
      <c r="H1729" s="2">
        <f>'Moving Avg'!G1729</f>
        <v>1.8926000000000003</v>
      </c>
      <c r="I1729" s="2">
        <f>'Moving Avg'!H1729</f>
        <v>1.9059499999999958</v>
      </c>
      <c r="J1729" s="5" t="str">
        <f>OBV!F1729</f>
        <v>NEUTRAL</v>
      </c>
      <c r="K1729" s="5" t="str">
        <f>OBV!G1729</f>
        <v>NEUTRAL</v>
      </c>
      <c r="L1729" s="5" t="str">
        <f>OBV!H1729</f>
        <v>NEUTRAL</v>
      </c>
      <c r="M1729" s="7">
        <f t="shared" si="260"/>
        <v>50</v>
      </c>
      <c r="N1729" s="7">
        <f t="shared" si="261"/>
        <v>0</v>
      </c>
      <c r="O1729" s="7">
        <f t="shared" si="262"/>
        <v>0</v>
      </c>
      <c r="P1729" s="7">
        <f t="shared" si="263"/>
        <v>33</v>
      </c>
      <c r="Q1729" s="8">
        <f t="shared" si="264"/>
        <v>22.45</v>
      </c>
      <c r="R1729" s="8">
        <f t="shared" si="265"/>
        <v>18.25</v>
      </c>
      <c r="S1729" s="8">
        <f t="shared" si="266"/>
        <v>22.35</v>
      </c>
      <c r="T1729" s="8">
        <f t="shared" si="267"/>
        <v>20.75</v>
      </c>
      <c r="U1729" s="7">
        <f t="shared" si="268"/>
        <v>21.016666666666669</v>
      </c>
      <c r="V1729" s="7">
        <f t="shared" si="269"/>
        <v>20.950000000000003</v>
      </c>
    </row>
    <row r="1730" spans="1:22" ht="13.5" x14ac:dyDescent="0.25">
      <c r="A1730" s="3">
        <f>RSI!A1730</f>
        <v>45218</v>
      </c>
      <c r="B1730" s="2">
        <f>RSI!B1730</f>
        <v>1.89</v>
      </c>
      <c r="C1730" s="2">
        <f>RSI!I1730</f>
        <v>2.7574937961532697</v>
      </c>
      <c r="D1730" s="2">
        <f>MACD!E1730</f>
        <v>-4.7417381371706036E-4</v>
      </c>
      <c r="E1730" s="2">
        <f>MACD!F1730</f>
        <v>-5.4360234859665438E-4</v>
      </c>
      <c r="F1730" s="2">
        <f>'Moving Avg'!D1730</f>
        <v>1.89</v>
      </c>
      <c r="G1730" s="2">
        <f>'Moving Avg'!F1730</f>
        <v>1.8900000000000001</v>
      </c>
      <c r="H1730" s="2">
        <f>'Moving Avg'!G1730</f>
        <v>1.8924000000000003</v>
      </c>
      <c r="I1730" s="2">
        <f>'Moving Avg'!H1730</f>
        <v>1.907199999999996</v>
      </c>
      <c r="J1730" s="5" t="str">
        <f>OBV!F1730</f>
        <v>NEUTRAL</v>
      </c>
      <c r="K1730" s="5" t="str">
        <f>OBV!G1730</f>
        <v>NEUTRAL</v>
      </c>
      <c r="L1730" s="5" t="str">
        <f>OBV!H1730</f>
        <v>NEUTRAL</v>
      </c>
      <c r="M1730" s="7">
        <f t="shared" ref="M1730:M1793" si="270">IF(C1730&lt;30,50, IF(C1730&gt;70, 0, 25))</f>
        <v>50</v>
      </c>
      <c r="N1730" s="7">
        <f t="shared" ref="N1730:N1793" si="271">IF(E1730-D1730&gt;0.02, 100, IF(E1730-D1730&lt;0,0,45))</f>
        <v>0</v>
      </c>
      <c r="O1730" s="7">
        <f t="shared" ref="O1730:O1793" si="272">IF(F1730-I1730&gt;10,100,IF(F1730-I1730&gt;5,75, IF(F1730-I1730&gt;0,50,0)))</f>
        <v>0</v>
      </c>
      <c r="P1730" s="7">
        <f t="shared" ref="P1730:P1793" si="273">IF(L1730="confirmed bullish", 34, IF(L1730="bullish divergence",17, 0))+IF(J1730="bullish",33,IF(J1730="bearish",0,16.5))+IF(K1730="strong",33,IF(K1730="weak",0,16.5))</f>
        <v>33</v>
      </c>
      <c r="Q1730" s="8">
        <f t="shared" si="264"/>
        <v>22.45</v>
      </c>
      <c r="R1730" s="8">
        <f t="shared" si="265"/>
        <v>18.25</v>
      </c>
      <c r="S1730" s="8">
        <f t="shared" si="266"/>
        <v>22.35</v>
      </c>
      <c r="T1730" s="8">
        <f t="shared" si="267"/>
        <v>20.75</v>
      </c>
      <c r="U1730" s="7">
        <f t="shared" si="268"/>
        <v>21.016666666666669</v>
      </c>
      <c r="V1730" s="7">
        <f t="shared" si="269"/>
        <v>20.950000000000003</v>
      </c>
    </row>
    <row r="1731" spans="1:22" ht="13.5" x14ac:dyDescent="0.25">
      <c r="A1731" s="3">
        <f>RSI!A1731</f>
        <v>45219</v>
      </c>
      <c r="B1731" s="2">
        <f>RSI!B1731</f>
        <v>1.89</v>
      </c>
      <c r="C1731" s="2">
        <f>RSI!I1731</f>
        <v>2.7574937961532697</v>
      </c>
      <c r="D1731" s="2">
        <f>MACD!E1731</f>
        <v>-4.4647155482180345E-4</v>
      </c>
      <c r="E1731" s="2">
        <f>MACD!F1731</f>
        <v>-5.2417618984168426E-4</v>
      </c>
      <c r="F1731" s="2">
        <f>'Moving Avg'!D1731</f>
        <v>1.89</v>
      </c>
      <c r="G1731" s="2">
        <f>'Moving Avg'!F1731</f>
        <v>1.8900000000000001</v>
      </c>
      <c r="H1731" s="2">
        <f>'Moving Avg'!G1731</f>
        <v>1.8922000000000003</v>
      </c>
      <c r="I1731" s="2">
        <f>'Moving Avg'!H1731</f>
        <v>1.9085999999999959</v>
      </c>
      <c r="J1731" s="5" t="str">
        <f>OBV!F1731</f>
        <v>NEUTRAL</v>
      </c>
      <c r="K1731" s="5" t="str">
        <f>OBV!G1731</f>
        <v>NEUTRAL</v>
      </c>
      <c r="L1731" s="5" t="str">
        <f>OBV!H1731</f>
        <v>NEUTRAL</v>
      </c>
      <c r="M1731" s="7">
        <f t="shared" si="270"/>
        <v>50</v>
      </c>
      <c r="N1731" s="7">
        <f t="shared" si="271"/>
        <v>0</v>
      </c>
      <c r="O1731" s="7">
        <f t="shared" si="272"/>
        <v>0</v>
      </c>
      <c r="P1731" s="7">
        <f t="shared" si="273"/>
        <v>33</v>
      </c>
      <c r="Q1731" s="8">
        <f t="shared" ref="Q1731:Q1794" si="274">0.35*M1731+N1731*0.35+O1731*0.15+P1731*0.15</f>
        <v>22.45</v>
      </c>
      <c r="R1731" s="8">
        <f t="shared" ref="R1731:R1794" si="275">M1731*0.2+N1731*0.2+O1731*0.35+P1731*0.25</f>
        <v>18.25</v>
      </c>
      <c r="S1731" s="8">
        <f t="shared" ref="S1731:S1794" si="276">M1731*0.15+N1731*0.15+O1731*0.25+P1731*0.45</f>
        <v>22.35</v>
      </c>
      <c r="T1731" s="8">
        <f t="shared" ref="T1731:T1794" si="277">0.25*SUM(M1731:P1731)</f>
        <v>20.75</v>
      </c>
      <c r="U1731" s="7">
        <f t="shared" ref="U1731:U1794" si="278">SUM(Q1731:S1731)/3</f>
        <v>21.016666666666669</v>
      </c>
      <c r="V1731" s="7">
        <f t="shared" ref="V1731:V1794" si="279">SUM(Q1731:T1731)/4</f>
        <v>20.950000000000003</v>
      </c>
    </row>
    <row r="1732" spans="1:22" ht="13.5" x14ac:dyDescent="0.25">
      <c r="A1732" s="3">
        <f>RSI!A1732</f>
        <v>45222</v>
      </c>
      <c r="B1732" s="2">
        <f>RSI!B1732</f>
        <v>1.89</v>
      </c>
      <c r="C1732" s="2">
        <f>RSI!I1732</f>
        <v>2.7574937961532697</v>
      </c>
      <c r="D1732" s="2">
        <f>MACD!E1732</f>
        <v>-4.1967951090304823E-4</v>
      </c>
      <c r="E1732" s="2">
        <f>MACD!F1732</f>
        <v>-5.032768540539571E-4</v>
      </c>
      <c r="F1732" s="2">
        <f>'Moving Avg'!D1732</f>
        <v>1.89</v>
      </c>
      <c r="G1732" s="2">
        <f>'Moving Avg'!F1732</f>
        <v>1.8900000000000001</v>
      </c>
      <c r="H1732" s="2">
        <f>'Moving Avg'!G1732</f>
        <v>1.8920000000000003</v>
      </c>
      <c r="I1732" s="2">
        <f>'Moving Avg'!H1732</f>
        <v>1.910349999999996</v>
      </c>
      <c r="J1732" s="5" t="str">
        <f>OBV!F1732</f>
        <v>NEUTRAL</v>
      </c>
      <c r="K1732" s="5" t="str">
        <f>OBV!G1732</f>
        <v>NEUTRAL</v>
      </c>
      <c r="L1732" s="5" t="str">
        <f>OBV!H1732</f>
        <v>NEUTRAL</v>
      </c>
      <c r="M1732" s="7">
        <f t="shared" si="270"/>
        <v>50</v>
      </c>
      <c r="N1732" s="7">
        <f t="shared" si="271"/>
        <v>0</v>
      </c>
      <c r="O1732" s="7">
        <f t="shared" si="272"/>
        <v>0</v>
      </c>
      <c r="P1732" s="7">
        <f t="shared" si="273"/>
        <v>33</v>
      </c>
      <c r="Q1732" s="8">
        <f t="shared" si="274"/>
        <v>22.45</v>
      </c>
      <c r="R1732" s="8">
        <f t="shared" si="275"/>
        <v>18.25</v>
      </c>
      <c r="S1732" s="8">
        <f t="shared" si="276"/>
        <v>22.35</v>
      </c>
      <c r="T1732" s="8">
        <f t="shared" si="277"/>
        <v>20.75</v>
      </c>
      <c r="U1732" s="7">
        <f t="shared" si="278"/>
        <v>21.016666666666669</v>
      </c>
      <c r="V1732" s="7">
        <f t="shared" si="279"/>
        <v>20.950000000000003</v>
      </c>
    </row>
    <row r="1733" spans="1:22" ht="13.5" x14ac:dyDescent="0.25">
      <c r="A1733" s="3">
        <f>RSI!A1733</f>
        <v>45223</v>
      </c>
      <c r="B1733" s="2">
        <f>RSI!B1733</f>
        <v>1.89</v>
      </c>
      <c r="C1733" s="2">
        <f>RSI!I1733</f>
        <v>2.7574937961532697</v>
      </c>
      <c r="D1733" s="2">
        <f>MACD!E1733</f>
        <v>-3.9390592081378628E-4</v>
      </c>
      <c r="E1733" s="2">
        <f>MACD!F1733</f>
        <v>-4.8140266740592292E-4</v>
      </c>
      <c r="F1733" s="2">
        <f>'Moving Avg'!D1733</f>
        <v>1.89</v>
      </c>
      <c r="G1733" s="2">
        <f>'Moving Avg'!F1733</f>
        <v>1.8900000000000001</v>
      </c>
      <c r="H1733" s="2">
        <f>'Moving Avg'!G1733</f>
        <v>1.8918000000000004</v>
      </c>
      <c r="I1733" s="2">
        <f>'Moving Avg'!H1733</f>
        <v>1.912249999999996</v>
      </c>
      <c r="J1733" s="5" t="str">
        <f>OBV!F1733</f>
        <v>NEUTRAL</v>
      </c>
      <c r="K1733" s="5" t="str">
        <f>OBV!G1733</f>
        <v>NEUTRAL</v>
      </c>
      <c r="L1733" s="5" t="str">
        <f>OBV!H1733</f>
        <v>NEUTRAL</v>
      </c>
      <c r="M1733" s="7">
        <f t="shared" si="270"/>
        <v>50</v>
      </c>
      <c r="N1733" s="7">
        <f t="shared" si="271"/>
        <v>0</v>
      </c>
      <c r="O1733" s="7">
        <f t="shared" si="272"/>
        <v>0</v>
      </c>
      <c r="P1733" s="7">
        <f t="shared" si="273"/>
        <v>33</v>
      </c>
      <c r="Q1733" s="8">
        <f t="shared" si="274"/>
        <v>22.45</v>
      </c>
      <c r="R1733" s="8">
        <f t="shared" si="275"/>
        <v>18.25</v>
      </c>
      <c r="S1733" s="8">
        <f t="shared" si="276"/>
        <v>22.35</v>
      </c>
      <c r="T1733" s="8">
        <f t="shared" si="277"/>
        <v>20.75</v>
      </c>
      <c r="U1733" s="7">
        <f t="shared" si="278"/>
        <v>21.016666666666669</v>
      </c>
      <c r="V1733" s="7">
        <f t="shared" si="279"/>
        <v>20.950000000000003</v>
      </c>
    </row>
    <row r="1734" spans="1:22" ht="13.5" x14ac:dyDescent="0.25">
      <c r="A1734" s="3">
        <f>RSI!A1734</f>
        <v>45224</v>
      </c>
      <c r="B1734" s="2">
        <f>RSI!B1734</f>
        <v>1.81</v>
      </c>
      <c r="C1734" s="2">
        <f>RSI!I1734</f>
        <v>1.8546294718774448E-2</v>
      </c>
      <c r="D1734" s="2">
        <f>MACD!E1734</f>
        <v>5.5567019451625566E-3</v>
      </c>
      <c r="E1734" s="2">
        <f>MACD!F1734</f>
        <v>7.2621825510777306E-4</v>
      </c>
      <c r="F1734" s="2">
        <f>'Moving Avg'!D1734</f>
        <v>1.8739999999999999</v>
      </c>
      <c r="G1734" s="2">
        <f>'Moving Avg'!F1734</f>
        <v>1.8860000000000003</v>
      </c>
      <c r="H1734" s="2">
        <f>'Moving Avg'!G1734</f>
        <v>1.8900000000000003</v>
      </c>
      <c r="I1734" s="2">
        <f>'Moving Avg'!H1734</f>
        <v>1.9137999999999962</v>
      </c>
      <c r="J1734" s="5" t="str">
        <f>OBV!F1734</f>
        <v>NEUTRAL</v>
      </c>
      <c r="K1734" s="5" t="str">
        <f>OBV!G1734</f>
        <v>NEUTRAL</v>
      </c>
      <c r="L1734" s="5" t="str">
        <f>OBV!H1734</f>
        <v>NEUTRAL</v>
      </c>
      <c r="M1734" s="7">
        <f t="shared" si="270"/>
        <v>50</v>
      </c>
      <c r="N1734" s="7">
        <f t="shared" si="271"/>
        <v>0</v>
      </c>
      <c r="O1734" s="7">
        <f t="shared" si="272"/>
        <v>0</v>
      </c>
      <c r="P1734" s="7">
        <f t="shared" si="273"/>
        <v>33</v>
      </c>
      <c r="Q1734" s="8">
        <f t="shared" si="274"/>
        <v>22.45</v>
      </c>
      <c r="R1734" s="8">
        <f t="shared" si="275"/>
        <v>18.25</v>
      </c>
      <c r="S1734" s="8">
        <f t="shared" si="276"/>
        <v>22.35</v>
      </c>
      <c r="T1734" s="8">
        <f t="shared" si="277"/>
        <v>20.75</v>
      </c>
      <c r="U1734" s="7">
        <f t="shared" si="278"/>
        <v>21.016666666666669</v>
      </c>
      <c r="V1734" s="7">
        <f t="shared" si="279"/>
        <v>20.950000000000003</v>
      </c>
    </row>
    <row r="1735" spans="1:22" ht="13.5" x14ac:dyDescent="0.25">
      <c r="A1735" s="3">
        <f>RSI!A1735</f>
        <v>45225</v>
      </c>
      <c r="B1735" s="2">
        <f>RSI!B1735</f>
        <v>1.81</v>
      </c>
      <c r="C1735" s="2">
        <f>RSI!I1735</f>
        <v>1.8546294718774448E-2</v>
      </c>
      <c r="D1735" s="2">
        <f>MACD!E1735</f>
        <v>1.1067215778105099E-2</v>
      </c>
      <c r="E1735" s="2">
        <f>MACD!F1735</f>
        <v>2.7944177597072385E-3</v>
      </c>
      <c r="F1735" s="2">
        <f>'Moving Avg'!D1735</f>
        <v>1.8580000000000001</v>
      </c>
      <c r="G1735" s="2">
        <f>'Moving Avg'!F1735</f>
        <v>1.8820000000000003</v>
      </c>
      <c r="H1735" s="2">
        <f>'Moving Avg'!G1735</f>
        <v>1.8882000000000005</v>
      </c>
      <c r="I1735" s="2">
        <f>'Moving Avg'!H1735</f>
        <v>1.9153499999999959</v>
      </c>
      <c r="J1735" s="5" t="str">
        <f>OBV!F1735</f>
        <v>NEUTRAL</v>
      </c>
      <c r="K1735" s="5" t="str">
        <f>OBV!G1735</f>
        <v>NEUTRAL</v>
      </c>
      <c r="L1735" s="5" t="str">
        <f>OBV!H1735</f>
        <v>NEUTRAL</v>
      </c>
      <c r="M1735" s="7">
        <f t="shared" si="270"/>
        <v>50</v>
      </c>
      <c r="N1735" s="7">
        <f t="shared" si="271"/>
        <v>0</v>
      </c>
      <c r="O1735" s="7">
        <f t="shared" si="272"/>
        <v>0</v>
      </c>
      <c r="P1735" s="7">
        <f t="shared" si="273"/>
        <v>33</v>
      </c>
      <c r="Q1735" s="8">
        <f t="shared" si="274"/>
        <v>22.45</v>
      </c>
      <c r="R1735" s="8">
        <f t="shared" si="275"/>
        <v>18.25</v>
      </c>
      <c r="S1735" s="8">
        <f t="shared" si="276"/>
        <v>22.35</v>
      </c>
      <c r="T1735" s="8">
        <f t="shared" si="277"/>
        <v>20.75</v>
      </c>
      <c r="U1735" s="7">
        <f t="shared" si="278"/>
        <v>21.016666666666669</v>
      </c>
      <c r="V1735" s="7">
        <f t="shared" si="279"/>
        <v>20.950000000000003</v>
      </c>
    </row>
    <row r="1736" spans="1:22" ht="13.5" x14ac:dyDescent="0.25">
      <c r="A1736" s="3">
        <f>RSI!A1736</f>
        <v>45226</v>
      </c>
      <c r="B1736" s="2">
        <f>RSI!B1736</f>
        <v>1.81</v>
      </c>
      <c r="C1736" s="2">
        <f>RSI!I1736</f>
        <v>1.8546294718774448E-2</v>
      </c>
      <c r="D1736" s="2">
        <f>MACD!E1736</f>
        <v>1.6170128715275789E-2</v>
      </c>
      <c r="E1736" s="2">
        <f>MACD!F1736</f>
        <v>5.4695599508209486E-3</v>
      </c>
      <c r="F1736" s="2">
        <f>'Moving Avg'!D1736</f>
        <v>1.8420000000000001</v>
      </c>
      <c r="G1736" s="2">
        <f>'Moving Avg'!F1736</f>
        <v>1.8780000000000006</v>
      </c>
      <c r="H1736" s="2">
        <f>'Moving Avg'!G1736</f>
        <v>1.8864000000000005</v>
      </c>
      <c r="I1736" s="2">
        <f>'Moving Avg'!H1736</f>
        <v>1.9168999999999963</v>
      </c>
      <c r="J1736" s="5" t="str">
        <f>OBV!F1736</f>
        <v>NEUTRAL</v>
      </c>
      <c r="K1736" s="5" t="str">
        <f>OBV!G1736</f>
        <v>NEUTRAL</v>
      </c>
      <c r="L1736" s="5" t="str">
        <f>OBV!H1736</f>
        <v>NEUTRAL</v>
      </c>
      <c r="M1736" s="7">
        <f t="shared" si="270"/>
        <v>50</v>
      </c>
      <c r="N1736" s="7">
        <f t="shared" si="271"/>
        <v>0</v>
      </c>
      <c r="O1736" s="7">
        <f t="shared" si="272"/>
        <v>0</v>
      </c>
      <c r="P1736" s="7">
        <f t="shared" si="273"/>
        <v>33</v>
      </c>
      <c r="Q1736" s="8">
        <f t="shared" si="274"/>
        <v>22.45</v>
      </c>
      <c r="R1736" s="8">
        <f t="shared" si="275"/>
        <v>18.25</v>
      </c>
      <c r="S1736" s="8">
        <f t="shared" si="276"/>
        <v>22.35</v>
      </c>
      <c r="T1736" s="8">
        <f t="shared" si="277"/>
        <v>20.75</v>
      </c>
      <c r="U1736" s="7">
        <f t="shared" si="278"/>
        <v>21.016666666666669</v>
      </c>
      <c r="V1736" s="7">
        <f t="shared" si="279"/>
        <v>20.950000000000003</v>
      </c>
    </row>
    <row r="1737" spans="1:22" ht="13.5" x14ac:dyDescent="0.25">
      <c r="A1737" s="3">
        <f>RSI!A1737</f>
        <v>45229</v>
      </c>
      <c r="B1737" s="2">
        <f>RSI!B1737</f>
        <v>1.89</v>
      </c>
      <c r="C1737" s="2">
        <f>RSI!I1737</f>
        <v>55.376887805667856</v>
      </c>
      <c r="D1737" s="2">
        <f>MACD!E1737</f>
        <v>1.4969617441374705E-2</v>
      </c>
      <c r="E1737" s="2">
        <f>MACD!F1737</f>
        <v>7.3695714489317001E-3</v>
      </c>
      <c r="F1737" s="2">
        <f>'Moving Avg'!D1737</f>
        <v>1.8420000000000001</v>
      </c>
      <c r="G1737" s="2">
        <f>'Moving Avg'!F1737</f>
        <v>1.8780000000000006</v>
      </c>
      <c r="H1737" s="2">
        <f>'Moving Avg'!G1737</f>
        <v>1.8862000000000005</v>
      </c>
      <c r="I1737" s="2">
        <f>'Moving Avg'!H1737</f>
        <v>1.9185499999999962</v>
      </c>
      <c r="J1737" s="5" t="str">
        <f>OBV!F1737</f>
        <v>BULLISH</v>
      </c>
      <c r="K1737" s="5" t="str">
        <f>OBV!G1737</f>
        <v>NEUTRAL</v>
      </c>
      <c r="L1737" s="5" t="str">
        <f>OBV!H1737</f>
        <v>NEUTRAL</v>
      </c>
      <c r="M1737" s="7">
        <f t="shared" si="270"/>
        <v>25</v>
      </c>
      <c r="N1737" s="7">
        <f t="shared" si="271"/>
        <v>0</v>
      </c>
      <c r="O1737" s="7">
        <f t="shared" si="272"/>
        <v>0</v>
      </c>
      <c r="P1737" s="7">
        <f t="shared" si="273"/>
        <v>49.5</v>
      </c>
      <c r="Q1737" s="8">
        <f t="shared" si="274"/>
        <v>16.175000000000001</v>
      </c>
      <c r="R1737" s="8">
        <f t="shared" si="275"/>
        <v>17.375</v>
      </c>
      <c r="S1737" s="8">
        <f t="shared" si="276"/>
        <v>26.025000000000002</v>
      </c>
      <c r="T1737" s="8">
        <f t="shared" si="277"/>
        <v>18.625</v>
      </c>
      <c r="U1737" s="7">
        <f t="shared" si="278"/>
        <v>19.858333333333334</v>
      </c>
      <c r="V1737" s="7">
        <f t="shared" si="279"/>
        <v>19.55</v>
      </c>
    </row>
    <row r="1738" spans="1:22" ht="13.5" x14ac:dyDescent="0.25">
      <c r="A1738" s="3">
        <f>RSI!A1738</f>
        <v>45230</v>
      </c>
      <c r="B1738" s="2">
        <f>RSI!B1738</f>
        <v>1.89</v>
      </c>
      <c r="C1738" s="2">
        <f>RSI!I1738</f>
        <v>55.376887805667849</v>
      </c>
      <c r="D1738" s="2">
        <f>MACD!E1738</f>
        <v>1.3858451999527954E-2</v>
      </c>
      <c r="E1738" s="2">
        <f>MACD!F1738</f>
        <v>8.667347559050952E-3</v>
      </c>
      <c r="F1738" s="2">
        <f>'Moving Avg'!D1738</f>
        <v>1.8419999999999999</v>
      </c>
      <c r="G1738" s="2">
        <f>'Moving Avg'!F1738</f>
        <v>1.8780000000000001</v>
      </c>
      <c r="H1738" s="2">
        <f>'Moving Avg'!G1738</f>
        <v>1.8860000000000006</v>
      </c>
      <c r="I1738" s="2">
        <f>'Moving Avg'!H1738</f>
        <v>1.9198499999999961</v>
      </c>
      <c r="J1738" s="5" t="str">
        <f>OBV!F1738</f>
        <v>BULLISH</v>
      </c>
      <c r="K1738" s="5" t="str">
        <f>OBV!G1738</f>
        <v>NEUTRAL</v>
      </c>
      <c r="L1738" s="5" t="str">
        <f>OBV!H1738</f>
        <v>NEUTRAL</v>
      </c>
      <c r="M1738" s="7">
        <f t="shared" si="270"/>
        <v>25</v>
      </c>
      <c r="N1738" s="7">
        <f t="shared" si="271"/>
        <v>0</v>
      </c>
      <c r="O1738" s="7">
        <f t="shared" si="272"/>
        <v>0</v>
      </c>
      <c r="P1738" s="7">
        <f t="shared" si="273"/>
        <v>49.5</v>
      </c>
      <c r="Q1738" s="8">
        <f t="shared" si="274"/>
        <v>16.175000000000001</v>
      </c>
      <c r="R1738" s="8">
        <f t="shared" si="275"/>
        <v>17.375</v>
      </c>
      <c r="S1738" s="8">
        <f t="shared" si="276"/>
        <v>26.025000000000002</v>
      </c>
      <c r="T1738" s="8">
        <f t="shared" si="277"/>
        <v>18.625</v>
      </c>
      <c r="U1738" s="7">
        <f t="shared" si="278"/>
        <v>19.858333333333334</v>
      </c>
      <c r="V1738" s="7">
        <f t="shared" si="279"/>
        <v>19.55</v>
      </c>
    </row>
    <row r="1739" spans="1:22" ht="13.5" x14ac:dyDescent="0.25">
      <c r="A1739" s="3">
        <f>RSI!A1739</f>
        <v>45231</v>
      </c>
      <c r="B1739" s="2">
        <f>RSI!B1739</f>
        <v>1.89</v>
      </c>
      <c r="C1739" s="2">
        <f>RSI!I1739</f>
        <v>55.376887805667849</v>
      </c>
      <c r="D1739" s="2">
        <f>MACD!E1739</f>
        <v>1.2829949707488186E-2</v>
      </c>
      <c r="E1739" s="2">
        <f>MACD!F1739</f>
        <v>9.4998679887383988E-3</v>
      </c>
      <c r="F1739" s="2">
        <f>'Moving Avg'!D1739</f>
        <v>1.8579999999999999</v>
      </c>
      <c r="G1739" s="2">
        <f>'Moving Avg'!F1739</f>
        <v>1.8780000000000001</v>
      </c>
      <c r="H1739" s="2">
        <f>'Moving Avg'!G1739</f>
        <v>1.8858000000000004</v>
      </c>
      <c r="I1739" s="2">
        <f>'Moving Avg'!H1739</f>
        <v>1.9211499999999961</v>
      </c>
      <c r="J1739" s="5" t="str">
        <f>OBV!F1739</f>
        <v>BULLISH</v>
      </c>
      <c r="K1739" s="5" t="str">
        <f>OBV!G1739</f>
        <v>NEUTRAL</v>
      </c>
      <c r="L1739" s="5" t="str">
        <f>OBV!H1739</f>
        <v>CONFIRMED BULLISH</v>
      </c>
      <c r="M1739" s="7">
        <f t="shared" si="270"/>
        <v>25</v>
      </c>
      <c r="N1739" s="7">
        <f t="shared" si="271"/>
        <v>0</v>
      </c>
      <c r="O1739" s="7">
        <f t="shared" si="272"/>
        <v>0</v>
      </c>
      <c r="P1739" s="7">
        <f t="shared" si="273"/>
        <v>83.5</v>
      </c>
      <c r="Q1739" s="8">
        <f t="shared" si="274"/>
        <v>21.274999999999999</v>
      </c>
      <c r="R1739" s="8">
        <f t="shared" si="275"/>
        <v>25.875</v>
      </c>
      <c r="S1739" s="8">
        <f t="shared" si="276"/>
        <v>41.325000000000003</v>
      </c>
      <c r="T1739" s="8">
        <f t="shared" si="277"/>
        <v>27.125</v>
      </c>
      <c r="U1739" s="7">
        <f t="shared" si="278"/>
        <v>29.491666666666664</v>
      </c>
      <c r="V1739" s="7">
        <f t="shared" si="279"/>
        <v>28.9</v>
      </c>
    </row>
    <row r="1740" spans="1:22" ht="13.5" x14ac:dyDescent="0.25">
      <c r="A1740" s="3">
        <f>RSI!A1740</f>
        <v>45232</v>
      </c>
      <c r="B1740" s="2">
        <f>RSI!B1740</f>
        <v>1.89</v>
      </c>
      <c r="C1740" s="2">
        <f>RSI!I1740</f>
        <v>55.376887805667849</v>
      </c>
      <c r="D1740" s="2">
        <f>MACD!E1740</f>
        <v>1.1877932815348879E-2</v>
      </c>
      <c r="E1740" s="2">
        <f>MACD!F1740</f>
        <v>9.9754809540604956E-3</v>
      </c>
      <c r="F1740" s="2">
        <f>'Moving Avg'!D1740</f>
        <v>1.8739999999999999</v>
      </c>
      <c r="G1740" s="2">
        <f>'Moving Avg'!F1740</f>
        <v>1.8780000000000001</v>
      </c>
      <c r="H1740" s="2">
        <f>'Moving Avg'!G1740</f>
        <v>1.8856000000000006</v>
      </c>
      <c r="I1740" s="2">
        <f>'Moving Avg'!H1740</f>
        <v>1.9220999999999961</v>
      </c>
      <c r="J1740" s="5" t="str">
        <f>OBV!F1740</f>
        <v>BULLISH</v>
      </c>
      <c r="K1740" s="5" t="str">
        <f>OBV!G1740</f>
        <v>NEUTRAL</v>
      </c>
      <c r="L1740" s="5" t="str">
        <f>OBV!H1740</f>
        <v>CONFIRMED BULLISH</v>
      </c>
      <c r="M1740" s="7">
        <f t="shared" si="270"/>
        <v>25</v>
      </c>
      <c r="N1740" s="7">
        <f t="shared" si="271"/>
        <v>0</v>
      </c>
      <c r="O1740" s="7">
        <f t="shared" si="272"/>
        <v>0</v>
      </c>
      <c r="P1740" s="7">
        <f t="shared" si="273"/>
        <v>83.5</v>
      </c>
      <c r="Q1740" s="8">
        <f t="shared" si="274"/>
        <v>21.274999999999999</v>
      </c>
      <c r="R1740" s="8">
        <f t="shared" si="275"/>
        <v>25.875</v>
      </c>
      <c r="S1740" s="8">
        <f t="shared" si="276"/>
        <v>41.325000000000003</v>
      </c>
      <c r="T1740" s="8">
        <f t="shared" si="277"/>
        <v>27.125</v>
      </c>
      <c r="U1740" s="7">
        <f t="shared" si="278"/>
        <v>29.491666666666664</v>
      </c>
      <c r="V1740" s="7">
        <f t="shared" si="279"/>
        <v>28.9</v>
      </c>
    </row>
    <row r="1741" spans="1:22" ht="13.5" x14ac:dyDescent="0.25">
      <c r="A1741" s="3">
        <f>RSI!A1741</f>
        <v>45233</v>
      </c>
      <c r="B1741" s="2">
        <f>RSI!B1741</f>
        <v>1.81</v>
      </c>
      <c r="C1741" s="2">
        <f>RSI!I1741</f>
        <v>31.739407741101644</v>
      </c>
      <c r="D1741" s="2">
        <f>MACD!E1741</f>
        <v>1.6922615503099037E-2</v>
      </c>
      <c r="E1741" s="2">
        <f>MACD!F1741</f>
        <v>1.1364907863868205E-2</v>
      </c>
      <c r="F1741" s="2">
        <f>'Moving Avg'!D1741</f>
        <v>1.8739999999999999</v>
      </c>
      <c r="G1741" s="2">
        <f>'Moving Avg'!F1741</f>
        <v>1.8740000000000001</v>
      </c>
      <c r="H1741" s="2">
        <f>'Moving Avg'!G1741</f>
        <v>1.8838000000000006</v>
      </c>
      <c r="I1741" s="2">
        <f>'Moving Avg'!H1741</f>
        <v>1.9226499999999962</v>
      </c>
      <c r="J1741" s="5" t="str">
        <f>OBV!F1741</f>
        <v>BULLISH</v>
      </c>
      <c r="K1741" s="5" t="str">
        <f>OBV!G1741</f>
        <v>NEUTRAL</v>
      </c>
      <c r="L1741" s="5" t="str">
        <f>OBV!H1741</f>
        <v>NEUTRAL</v>
      </c>
      <c r="M1741" s="7">
        <f t="shared" si="270"/>
        <v>25</v>
      </c>
      <c r="N1741" s="7">
        <f t="shared" si="271"/>
        <v>0</v>
      </c>
      <c r="O1741" s="7">
        <f t="shared" si="272"/>
        <v>0</v>
      </c>
      <c r="P1741" s="7">
        <f t="shared" si="273"/>
        <v>49.5</v>
      </c>
      <c r="Q1741" s="8">
        <f t="shared" si="274"/>
        <v>16.175000000000001</v>
      </c>
      <c r="R1741" s="8">
        <f t="shared" si="275"/>
        <v>17.375</v>
      </c>
      <c r="S1741" s="8">
        <f t="shared" si="276"/>
        <v>26.025000000000002</v>
      </c>
      <c r="T1741" s="8">
        <f t="shared" si="277"/>
        <v>18.625</v>
      </c>
      <c r="U1741" s="7">
        <f t="shared" si="278"/>
        <v>19.858333333333334</v>
      </c>
      <c r="V1741" s="7">
        <f t="shared" si="279"/>
        <v>19.55</v>
      </c>
    </row>
    <row r="1742" spans="1:22" ht="13.5" x14ac:dyDescent="0.25">
      <c r="A1742" s="3">
        <f>RSI!A1742</f>
        <v>45236</v>
      </c>
      <c r="B1742" s="2">
        <f>RSI!B1742</f>
        <v>1.81</v>
      </c>
      <c r="C1742" s="2">
        <f>RSI!I1742</f>
        <v>31.739407741101644</v>
      </c>
      <c r="D1742" s="2">
        <f>MACD!E1742</f>
        <v>2.159383281682814E-2</v>
      </c>
      <c r="E1742" s="2">
        <f>MACD!F1742</f>
        <v>1.3410692854460192E-2</v>
      </c>
      <c r="F1742" s="2">
        <f>'Moving Avg'!D1742</f>
        <v>1.8580000000000001</v>
      </c>
      <c r="G1742" s="2">
        <f>'Moving Avg'!F1742</f>
        <v>1.8700000000000003</v>
      </c>
      <c r="H1742" s="2">
        <f>'Moving Avg'!G1742</f>
        <v>1.8820000000000006</v>
      </c>
      <c r="I1742" s="2">
        <f>'Moving Avg'!H1742</f>
        <v>1.9231999999999962</v>
      </c>
      <c r="J1742" s="5" t="str">
        <f>OBV!F1742</f>
        <v>NEUTRAL</v>
      </c>
      <c r="K1742" s="5" t="str">
        <f>OBV!G1742</f>
        <v>NEUTRAL</v>
      </c>
      <c r="L1742" s="5" t="str">
        <f>OBV!H1742</f>
        <v>NEUTRAL</v>
      </c>
      <c r="M1742" s="7">
        <f t="shared" si="270"/>
        <v>25</v>
      </c>
      <c r="N1742" s="7">
        <f t="shared" si="271"/>
        <v>0</v>
      </c>
      <c r="O1742" s="7">
        <f t="shared" si="272"/>
        <v>0</v>
      </c>
      <c r="P1742" s="7">
        <f t="shared" si="273"/>
        <v>33</v>
      </c>
      <c r="Q1742" s="8">
        <f t="shared" si="274"/>
        <v>13.7</v>
      </c>
      <c r="R1742" s="8">
        <f t="shared" si="275"/>
        <v>13.25</v>
      </c>
      <c r="S1742" s="8">
        <f t="shared" si="276"/>
        <v>18.600000000000001</v>
      </c>
      <c r="T1742" s="8">
        <f t="shared" si="277"/>
        <v>14.5</v>
      </c>
      <c r="U1742" s="7">
        <f t="shared" si="278"/>
        <v>15.183333333333332</v>
      </c>
      <c r="V1742" s="7">
        <f t="shared" si="279"/>
        <v>15.012499999999999</v>
      </c>
    </row>
    <row r="1743" spans="1:22" ht="13.5" x14ac:dyDescent="0.25">
      <c r="A1743" s="3">
        <f>RSI!A1743</f>
        <v>45237</v>
      </c>
      <c r="B1743" s="2">
        <f>RSI!B1743</f>
        <v>1.81</v>
      </c>
      <c r="C1743" s="2">
        <f>RSI!I1743</f>
        <v>31.739407741101644</v>
      </c>
      <c r="D1743" s="2">
        <f>MACD!E1743</f>
        <v>2.5919215808304585E-2</v>
      </c>
      <c r="E1743" s="2">
        <f>MACD!F1743</f>
        <v>1.5912397445229071E-2</v>
      </c>
      <c r="F1743" s="2">
        <f>'Moving Avg'!D1743</f>
        <v>1.8420000000000001</v>
      </c>
      <c r="G1743" s="2">
        <f>'Moving Avg'!F1743</f>
        <v>1.8660000000000003</v>
      </c>
      <c r="H1743" s="2">
        <f>'Moving Avg'!G1743</f>
        <v>1.8804000000000005</v>
      </c>
      <c r="I1743" s="2">
        <f>'Moving Avg'!H1743</f>
        <v>1.9237499999999963</v>
      </c>
      <c r="J1743" s="5" t="str">
        <f>OBV!F1743</f>
        <v>NEUTRAL</v>
      </c>
      <c r="K1743" s="5" t="str">
        <f>OBV!G1743</f>
        <v>NEUTRAL</v>
      </c>
      <c r="L1743" s="5" t="str">
        <f>OBV!H1743</f>
        <v>NEUTRAL</v>
      </c>
      <c r="M1743" s="7">
        <f t="shared" si="270"/>
        <v>25</v>
      </c>
      <c r="N1743" s="7">
        <f t="shared" si="271"/>
        <v>0</v>
      </c>
      <c r="O1743" s="7">
        <f t="shared" si="272"/>
        <v>0</v>
      </c>
      <c r="P1743" s="7">
        <f t="shared" si="273"/>
        <v>33</v>
      </c>
      <c r="Q1743" s="8">
        <f t="shared" si="274"/>
        <v>13.7</v>
      </c>
      <c r="R1743" s="8">
        <f t="shared" si="275"/>
        <v>13.25</v>
      </c>
      <c r="S1743" s="8">
        <f t="shared" si="276"/>
        <v>18.600000000000001</v>
      </c>
      <c r="T1743" s="8">
        <f t="shared" si="277"/>
        <v>14.5</v>
      </c>
      <c r="U1743" s="7">
        <f t="shared" si="278"/>
        <v>15.183333333333332</v>
      </c>
      <c r="V1743" s="7">
        <f t="shared" si="279"/>
        <v>15.012499999999999</v>
      </c>
    </row>
    <row r="1744" spans="1:22" ht="13.5" x14ac:dyDescent="0.25">
      <c r="A1744" s="3">
        <f>RSI!A1744</f>
        <v>45238</v>
      </c>
      <c r="B1744" s="2">
        <f>RSI!B1744</f>
        <v>1.81</v>
      </c>
      <c r="C1744" s="2">
        <f>RSI!I1744</f>
        <v>31.739407741101644</v>
      </c>
      <c r="D1744" s="2">
        <f>MACD!E1744</f>
        <v>1.7616661561645763E-2</v>
      </c>
      <c r="E1744" s="2">
        <f>MACD!F1744</f>
        <v>1.6253250268512411E-2</v>
      </c>
      <c r="F1744" s="2">
        <f>'Moving Avg'!D1744</f>
        <v>1.8260000000000001</v>
      </c>
      <c r="G1744" s="2">
        <f>'Moving Avg'!F1744</f>
        <v>1.8620000000000001</v>
      </c>
      <c r="H1744" s="2">
        <f>'Moving Avg'!G1744</f>
        <v>1.8788000000000005</v>
      </c>
      <c r="I1744" s="2">
        <f>'Moving Avg'!H1744</f>
        <v>1.9242999999999963</v>
      </c>
      <c r="J1744" s="5" t="str">
        <f>OBV!F1744</f>
        <v>NEUTRAL</v>
      </c>
      <c r="K1744" s="5" t="str">
        <f>OBV!G1744</f>
        <v>NEUTRAL</v>
      </c>
      <c r="L1744" s="5" t="str">
        <f>OBV!H1744</f>
        <v>NEUTRAL</v>
      </c>
      <c r="M1744" s="7">
        <f t="shared" si="270"/>
        <v>25</v>
      </c>
      <c r="N1744" s="7">
        <f t="shared" si="271"/>
        <v>0</v>
      </c>
      <c r="O1744" s="7">
        <f t="shared" si="272"/>
        <v>0</v>
      </c>
      <c r="P1744" s="7">
        <f t="shared" si="273"/>
        <v>33</v>
      </c>
      <c r="Q1744" s="8">
        <f t="shared" si="274"/>
        <v>13.7</v>
      </c>
      <c r="R1744" s="8">
        <f t="shared" si="275"/>
        <v>13.25</v>
      </c>
      <c r="S1744" s="8">
        <f t="shared" si="276"/>
        <v>18.600000000000001</v>
      </c>
      <c r="T1744" s="8">
        <f t="shared" si="277"/>
        <v>14.5</v>
      </c>
      <c r="U1744" s="7">
        <f t="shared" si="278"/>
        <v>15.183333333333332</v>
      </c>
      <c r="V1744" s="7">
        <f t="shared" si="279"/>
        <v>15.012499999999999</v>
      </c>
    </row>
    <row r="1745" spans="1:22" ht="13.5" x14ac:dyDescent="0.25">
      <c r="A1745" s="3">
        <f>RSI!A1745</f>
        <v>45239</v>
      </c>
      <c r="B1745" s="2">
        <f>RSI!B1745</f>
        <v>1.81</v>
      </c>
      <c r="C1745" s="2">
        <f>RSI!I1745</f>
        <v>31.739407741101644</v>
      </c>
      <c r="D1745" s="2">
        <f>MACD!E1745</f>
        <v>1.0911051692478413E-2</v>
      </c>
      <c r="E1745" s="2">
        <f>MACD!F1745</f>
        <v>1.5184810553305613E-2</v>
      </c>
      <c r="F1745" s="2">
        <f>'Moving Avg'!D1745</f>
        <v>1.81</v>
      </c>
      <c r="G1745" s="2">
        <f>'Moving Avg'!F1745</f>
        <v>1.8580000000000001</v>
      </c>
      <c r="H1745" s="2">
        <f>'Moving Avg'!G1745</f>
        <v>1.8772000000000006</v>
      </c>
      <c r="I1745" s="2">
        <f>'Moving Avg'!H1745</f>
        <v>1.9248499999999966</v>
      </c>
      <c r="J1745" s="5" t="str">
        <f>OBV!F1745</f>
        <v>NEUTRAL</v>
      </c>
      <c r="K1745" s="5" t="str">
        <f>OBV!G1745</f>
        <v>NEUTRAL</v>
      </c>
      <c r="L1745" s="5" t="str">
        <f>OBV!H1745</f>
        <v>NEUTRAL</v>
      </c>
      <c r="M1745" s="7">
        <f t="shared" si="270"/>
        <v>25</v>
      </c>
      <c r="N1745" s="7">
        <f t="shared" si="271"/>
        <v>45</v>
      </c>
      <c r="O1745" s="7">
        <f t="shared" si="272"/>
        <v>0</v>
      </c>
      <c r="P1745" s="7">
        <f t="shared" si="273"/>
        <v>33</v>
      </c>
      <c r="Q1745" s="8">
        <f t="shared" si="274"/>
        <v>29.45</v>
      </c>
      <c r="R1745" s="8">
        <f t="shared" si="275"/>
        <v>22.25</v>
      </c>
      <c r="S1745" s="8">
        <f t="shared" si="276"/>
        <v>25.35</v>
      </c>
      <c r="T1745" s="8">
        <f t="shared" si="277"/>
        <v>25.75</v>
      </c>
      <c r="U1745" s="7">
        <f t="shared" si="278"/>
        <v>25.683333333333337</v>
      </c>
      <c r="V1745" s="7">
        <f t="shared" si="279"/>
        <v>25.700000000000003</v>
      </c>
    </row>
    <row r="1746" spans="1:22" ht="13.5" x14ac:dyDescent="0.25">
      <c r="A1746" s="3">
        <f>RSI!A1746</f>
        <v>45240</v>
      </c>
      <c r="B1746" s="2">
        <f>RSI!B1746</f>
        <v>1.81</v>
      </c>
      <c r="C1746" s="2">
        <f>RSI!I1746</f>
        <v>31.739407741101644</v>
      </c>
      <c r="D1746" s="2">
        <f>MACD!E1746</f>
        <v>5.5330262771196015E-3</v>
      </c>
      <c r="E1746" s="2">
        <f>MACD!F1746</f>
        <v>1.3254453698068411E-2</v>
      </c>
      <c r="F1746" s="2">
        <f>'Moving Avg'!D1746</f>
        <v>1.81</v>
      </c>
      <c r="G1746" s="2">
        <f>'Moving Avg'!F1746</f>
        <v>1.8540000000000003</v>
      </c>
      <c r="H1746" s="2">
        <f>'Moving Avg'!G1746</f>
        <v>1.8756000000000006</v>
      </c>
      <c r="I1746" s="2">
        <f>'Moving Avg'!H1746</f>
        <v>1.9253999999999969</v>
      </c>
      <c r="J1746" s="5" t="str">
        <f>OBV!F1746</f>
        <v>NEUTRAL</v>
      </c>
      <c r="K1746" s="5" t="str">
        <f>OBV!G1746</f>
        <v>NEUTRAL</v>
      </c>
      <c r="L1746" s="5" t="str">
        <f>OBV!H1746</f>
        <v>NEUTRAL</v>
      </c>
      <c r="M1746" s="7">
        <f t="shared" si="270"/>
        <v>25</v>
      </c>
      <c r="N1746" s="7">
        <f t="shared" si="271"/>
        <v>45</v>
      </c>
      <c r="O1746" s="7">
        <f t="shared" si="272"/>
        <v>0</v>
      </c>
      <c r="P1746" s="7">
        <f t="shared" si="273"/>
        <v>33</v>
      </c>
      <c r="Q1746" s="8">
        <f t="shared" si="274"/>
        <v>29.45</v>
      </c>
      <c r="R1746" s="8">
        <f t="shared" si="275"/>
        <v>22.25</v>
      </c>
      <c r="S1746" s="8">
        <f t="shared" si="276"/>
        <v>25.35</v>
      </c>
      <c r="T1746" s="8">
        <f t="shared" si="277"/>
        <v>25.75</v>
      </c>
      <c r="U1746" s="7">
        <f t="shared" si="278"/>
        <v>25.683333333333337</v>
      </c>
      <c r="V1746" s="7">
        <f t="shared" si="279"/>
        <v>25.700000000000003</v>
      </c>
    </row>
    <row r="1747" spans="1:22" ht="13.5" x14ac:dyDescent="0.25">
      <c r="A1747" s="3">
        <f>RSI!A1747</f>
        <v>45243</v>
      </c>
      <c r="B1747" s="2">
        <f>RSI!B1747</f>
        <v>1.81</v>
      </c>
      <c r="C1747" s="2">
        <f>RSI!I1747</f>
        <v>31.739407741101644</v>
      </c>
      <c r="D1747" s="2">
        <f>MACD!E1747</f>
        <v>1.3564111478452601E-2</v>
      </c>
      <c r="E1747" s="2">
        <f>MACD!F1747</f>
        <v>1.331638525414525E-2</v>
      </c>
      <c r="F1747" s="2">
        <f>'Moving Avg'!D1747</f>
        <v>1.81</v>
      </c>
      <c r="G1747" s="2">
        <f>'Moving Avg'!F1747</f>
        <v>1.85</v>
      </c>
      <c r="H1747" s="2">
        <f>'Moving Avg'!G1747</f>
        <v>1.8740000000000006</v>
      </c>
      <c r="I1747" s="2">
        <f>'Moving Avg'!H1747</f>
        <v>1.9259499999999969</v>
      </c>
      <c r="J1747" s="5" t="str">
        <f>OBV!F1747</f>
        <v>NEUTRAL</v>
      </c>
      <c r="K1747" s="5" t="str">
        <f>OBV!G1747</f>
        <v>NEUTRAL</v>
      </c>
      <c r="L1747" s="5" t="str">
        <f>OBV!H1747</f>
        <v>NEUTRAL</v>
      </c>
      <c r="M1747" s="7">
        <f t="shared" si="270"/>
        <v>25</v>
      </c>
      <c r="N1747" s="7">
        <f t="shared" si="271"/>
        <v>0</v>
      </c>
      <c r="O1747" s="7">
        <f t="shared" si="272"/>
        <v>0</v>
      </c>
      <c r="P1747" s="7">
        <f t="shared" si="273"/>
        <v>33</v>
      </c>
      <c r="Q1747" s="8">
        <f t="shared" si="274"/>
        <v>13.7</v>
      </c>
      <c r="R1747" s="8">
        <f t="shared" si="275"/>
        <v>13.25</v>
      </c>
      <c r="S1747" s="8">
        <f t="shared" si="276"/>
        <v>18.600000000000001</v>
      </c>
      <c r="T1747" s="8">
        <f t="shared" si="277"/>
        <v>14.5</v>
      </c>
      <c r="U1747" s="7">
        <f t="shared" si="278"/>
        <v>15.183333333333332</v>
      </c>
      <c r="V1747" s="7">
        <f t="shared" si="279"/>
        <v>15.012499999999999</v>
      </c>
    </row>
    <row r="1748" spans="1:22" ht="13.5" x14ac:dyDescent="0.25">
      <c r="A1748" s="3">
        <f>RSI!A1748</f>
        <v>45244</v>
      </c>
      <c r="B1748" s="2">
        <f>RSI!B1748</f>
        <v>1.73</v>
      </c>
      <c r="C1748" s="2">
        <f>RSI!I1748</f>
        <v>18.484563760554707</v>
      </c>
      <c r="D1748" s="2">
        <f>MACD!E1748</f>
        <v>2.6539302317349023E-2</v>
      </c>
      <c r="E1748" s="2">
        <f>MACD!F1748</f>
        <v>1.5960968666786007E-2</v>
      </c>
      <c r="F1748" s="2">
        <f>'Moving Avg'!D1748</f>
        <v>1.794</v>
      </c>
      <c r="G1748" s="2">
        <f>'Moving Avg'!F1748</f>
        <v>1.8419999999999999</v>
      </c>
      <c r="H1748" s="2">
        <f>'Moving Avg'!G1748</f>
        <v>1.8708000000000007</v>
      </c>
      <c r="I1748" s="2">
        <f>'Moving Avg'!H1748</f>
        <v>1.926099999999997</v>
      </c>
      <c r="J1748" s="5" t="str">
        <f>OBV!F1748</f>
        <v>BEARISH</v>
      </c>
      <c r="K1748" s="5" t="str">
        <f>OBV!G1748</f>
        <v>NEUTRAL</v>
      </c>
      <c r="L1748" s="5" t="str">
        <f>OBV!H1748</f>
        <v>CONFIRMED BEARISH</v>
      </c>
      <c r="M1748" s="7">
        <f t="shared" si="270"/>
        <v>50</v>
      </c>
      <c r="N1748" s="7">
        <f t="shared" si="271"/>
        <v>0</v>
      </c>
      <c r="O1748" s="7">
        <f t="shared" si="272"/>
        <v>0</v>
      </c>
      <c r="P1748" s="7">
        <f t="shared" si="273"/>
        <v>16.5</v>
      </c>
      <c r="Q1748" s="8">
        <f t="shared" si="274"/>
        <v>19.975000000000001</v>
      </c>
      <c r="R1748" s="8">
        <f t="shared" si="275"/>
        <v>14.125</v>
      </c>
      <c r="S1748" s="8">
        <f t="shared" si="276"/>
        <v>14.925000000000001</v>
      </c>
      <c r="T1748" s="8">
        <f t="shared" si="277"/>
        <v>16.625</v>
      </c>
      <c r="U1748" s="7">
        <f t="shared" si="278"/>
        <v>16.341666666666669</v>
      </c>
      <c r="V1748" s="7">
        <f t="shared" si="279"/>
        <v>16.412500000000001</v>
      </c>
    </row>
    <row r="1749" spans="1:22" ht="13.5" x14ac:dyDescent="0.25">
      <c r="A1749" s="3">
        <f>RSI!A1749</f>
        <v>45245</v>
      </c>
      <c r="B1749" s="2">
        <f>RSI!B1749</f>
        <v>1.71</v>
      </c>
      <c r="C1749" s="2">
        <f>RSI!I1749</f>
        <v>16.616313037603192</v>
      </c>
      <c r="D1749" s="2">
        <f>MACD!E1749</f>
        <v>3.9707451238794045E-2</v>
      </c>
      <c r="E1749" s="2">
        <f>MACD!F1749</f>
        <v>2.0710265181187616E-2</v>
      </c>
      <c r="F1749" s="2">
        <f>'Moving Avg'!D1749</f>
        <v>1.7740000000000002</v>
      </c>
      <c r="G1749" s="2">
        <f>'Moving Avg'!F1749</f>
        <v>1.8329999999999995</v>
      </c>
      <c r="H1749" s="2">
        <f>'Moving Avg'!G1749</f>
        <v>1.8672000000000006</v>
      </c>
      <c r="I1749" s="2">
        <f>'Moving Avg'!H1749</f>
        <v>1.9261499999999969</v>
      </c>
      <c r="J1749" s="5" t="str">
        <f>OBV!F1749</f>
        <v>BEARISH</v>
      </c>
      <c r="K1749" s="5" t="str">
        <f>OBV!G1749</f>
        <v>NEUTRAL</v>
      </c>
      <c r="L1749" s="5" t="str">
        <f>OBV!H1749</f>
        <v>CONFIRMED BEARISH</v>
      </c>
      <c r="M1749" s="7">
        <f t="shared" si="270"/>
        <v>50</v>
      </c>
      <c r="N1749" s="7">
        <f t="shared" si="271"/>
        <v>0</v>
      </c>
      <c r="O1749" s="7">
        <f t="shared" si="272"/>
        <v>0</v>
      </c>
      <c r="P1749" s="7">
        <f t="shared" si="273"/>
        <v>16.5</v>
      </c>
      <c r="Q1749" s="8">
        <f t="shared" si="274"/>
        <v>19.975000000000001</v>
      </c>
      <c r="R1749" s="8">
        <f t="shared" si="275"/>
        <v>14.125</v>
      </c>
      <c r="S1749" s="8">
        <f t="shared" si="276"/>
        <v>14.925000000000001</v>
      </c>
      <c r="T1749" s="8">
        <f t="shared" si="277"/>
        <v>16.625</v>
      </c>
      <c r="U1749" s="7">
        <f t="shared" si="278"/>
        <v>16.341666666666669</v>
      </c>
      <c r="V1749" s="7">
        <f t="shared" si="279"/>
        <v>16.412500000000001</v>
      </c>
    </row>
    <row r="1750" spans="1:22" ht="13.5" x14ac:dyDescent="0.25">
      <c r="A1750" s="3">
        <f>RSI!A1750</f>
        <v>45246</v>
      </c>
      <c r="B1750" s="2">
        <f>RSI!B1750</f>
        <v>1.71</v>
      </c>
      <c r="C1750" s="2">
        <f>RSI!I1750</f>
        <v>16.616313037603192</v>
      </c>
      <c r="D1750" s="2">
        <f>MACD!E1750</f>
        <v>5.1623152516406812E-2</v>
      </c>
      <c r="E1750" s="2">
        <f>MACD!F1750</f>
        <v>2.6892842648231455E-2</v>
      </c>
      <c r="F1750" s="2">
        <f>'Moving Avg'!D1750</f>
        <v>1.754</v>
      </c>
      <c r="G1750" s="2">
        <f>'Moving Avg'!F1750</f>
        <v>1.8239999999999998</v>
      </c>
      <c r="H1750" s="2">
        <f>'Moving Avg'!G1750</f>
        <v>1.8636000000000004</v>
      </c>
      <c r="I1750" s="2">
        <f>'Moving Avg'!H1750</f>
        <v>1.9262499999999969</v>
      </c>
      <c r="J1750" s="5" t="str">
        <f>OBV!F1750</f>
        <v>BEARISH</v>
      </c>
      <c r="K1750" s="5" t="str">
        <f>OBV!G1750</f>
        <v>NEUTRAL</v>
      </c>
      <c r="L1750" s="5" t="str">
        <f>OBV!H1750</f>
        <v>CONFIRMED BEARISH</v>
      </c>
      <c r="M1750" s="7">
        <f t="shared" si="270"/>
        <v>50</v>
      </c>
      <c r="N1750" s="7">
        <f t="shared" si="271"/>
        <v>0</v>
      </c>
      <c r="O1750" s="7">
        <f t="shared" si="272"/>
        <v>0</v>
      </c>
      <c r="P1750" s="7">
        <f t="shared" si="273"/>
        <v>16.5</v>
      </c>
      <c r="Q1750" s="8">
        <f t="shared" si="274"/>
        <v>19.975000000000001</v>
      </c>
      <c r="R1750" s="8">
        <f t="shared" si="275"/>
        <v>14.125</v>
      </c>
      <c r="S1750" s="8">
        <f t="shared" si="276"/>
        <v>14.925000000000001</v>
      </c>
      <c r="T1750" s="8">
        <f t="shared" si="277"/>
        <v>16.625</v>
      </c>
      <c r="U1750" s="7">
        <f t="shared" si="278"/>
        <v>16.341666666666669</v>
      </c>
      <c r="V1750" s="7">
        <f t="shared" si="279"/>
        <v>16.412500000000001</v>
      </c>
    </row>
    <row r="1751" spans="1:22" ht="13.5" x14ac:dyDescent="0.25">
      <c r="A1751" s="3">
        <f>RSI!A1751</f>
        <v>45247</v>
      </c>
      <c r="B1751" s="2">
        <f>RSI!B1751</f>
        <v>1.64</v>
      </c>
      <c r="C1751" s="2">
        <f>RSI!I1751</f>
        <v>11.782413466005323</v>
      </c>
      <c r="D1751" s="2">
        <f>MACD!E1751</f>
        <v>5.5299292804948053E-2</v>
      </c>
      <c r="E1751" s="2">
        <f>MACD!F1751</f>
        <v>3.2574132679574777E-2</v>
      </c>
      <c r="F1751" s="2">
        <f>'Moving Avg'!D1751</f>
        <v>1.72</v>
      </c>
      <c r="G1751" s="2">
        <f>'Moving Avg'!F1751</f>
        <v>1.8114999999999999</v>
      </c>
      <c r="H1751" s="2">
        <f>'Moving Avg'!G1751</f>
        <v>1.8586000000000005</v>
      </c>
      <c r="I1751" s="2">
        <f>'Moving Avg'!H1751</f>
        <v>1.9259499999999972</v>
      </c>
      <c r="J1751" s="5" t="str">
        <f>OBV!F1751</f>
        <v>BEARISH</v>
      </c>
      <c r="K1751" s="5" t="str">
        <f>OBV!G1751</f>
        <v>NEUTRAL</v>
      </c>
      <c r="L1751" s="5" t="str">
        <f>OBV!H1751</f>
        <v>CONFIRMED BEARISH</v>
      </c>
      <c r="M1751" s="7">
        <f t="shared" si="270"/>
        <v>50</v>
      </c>
      <c r="N1751" s="7">
        <f t="shared" si="271"/>
        <v>0</v>
      </c>
      <c r="O1751" s="7">
        <f t="shared" si="272"/>
        <v>0</v>
      </c>
      <c r="P1751" s="7">
        <f t="shared" si="273"/>
        <v>16.5</v>
      </c>
      <c r="Q1751" s="8">
        <f t="shared" si="274"/>
        <v>19.975000000000001</v>
      </c>
      <c r="R1751" s="8">
        <f t="shared" si="275"/>
        <v>14.125</v>
      </c>
      <c r="S1751" s="8">
        <f t="shared" si="276"/>
        <v>14.925000000000001</v>
      </c>
      <c r="T1751" s="8">
        <f t="shared" si="277"/>
        <v>16.625</v>
      </c>
      <c r="U1751" s="7">
        <f t="shared" si="278"/>
        <v>16.341666666666669</v>
      </c>
      <c r="V1751" s="7">
        <f t="shared" si="279"/>
        <v>16.412500000000001</v>
      </c>
    </row>
    <row r="1752" spans="1:22" ht="13.5" x14ac:dyDescent="0.25">
      <c r="A1752" s="3">
        <f>RSI!A1752</f>
        <v>45250</v>
      </c>
      <c r="B1752" s="2">
        <f>RSI!B1752</f>
        <v>1.7</v>
      </c>
      <c r="C1752" s="2">
        <f>RSI!I1752</f>
        <v>30.45711112678319</v>
      </c>
      <c r="D1752" s="2">
        <f>MACD!E1752</f>
        <v>5.5042145819560684E-2</v>
      </c>
      <c r="E1752" s="2">
        <f>MACD!F1752</f>
        <v>3.7067735307571958E-2</v>
      </c>
      <c r="F1752" s="2">
        <f>'Moving Avg'!D1752</f>
        <v>1.698</v>
      </c>
      <c r="G1752" s="2">
        <f>'Moving Avg'!F1752</f>
        <v>1.802</v>
      </c>
      <c r="H1752" s="2">
        <f>'Moving Avg'!G1752</f>
        <v>1.8548000000000004</v>
      </c>
      <c r="I1752" s="2">
        <f>'Moving Avg'!H1752</f>
        <v>1.9259499999999972</v>
      </c>
      <c r="J1752" s="5" t="str">
        <f>OBV!F1752</f>
        <v>BEARISH</v>
      </c>
      <c r="K1752" s="5" t="str">
        <f>OBV!G1752</f>
        <v>NEUTRAL</v>
      </c>
      <c r="L1752" s="5" t="str">
        <f>OBV!H1752</f>
        <v>CONFIRMED BEARISH</v>
      </c>
      <c r="M1752" s="7">
        <f t="shared" si="270"/>
        <v>25</v>
      </c>
      <c r="N1752" s="7">
        <f t="shared" si="271"/>
        <v>0</v>
      </c>
      <c r="O1752" s="7">
        <f t="shared" si="272"/>
        <v>0</v>
      </c>
      <c r="P1752" s="7">
        <f t="shared" si="273"/>
        <v>16.5</v>
      </c>
      <c r="Q1752" s="8">
        <f t="shared" si="274"/>
        <v>11.225</v>
      </c>
      <c r="R1752" s="8">
        <f t="shared" si="275"/>
        <v>9.125</v>
      </c>
      <c r="S1752" s="8">
        <f t="shared" si="276"/>
        <v>11.175000000000001</v>
      </c>
      <c r="T1752" s="8">
        <f t="shared" si="277"/>
        <v>10.375</v>
      </c>
      <c r="U1752" s="7">
        <f t="shared" si="278"/>
        <v>10.508333333333335</v>
      </c>
      <c r="V1752" s="7">
        <f t="shared" si="279"/>
        <v>10.475000000000001</v>
      </c>
    </row>
    <row r="1753" spans="1:22" ht="13.5" x14ac:dyDescent="0.25">
      <c r="A1753" s="3">
        <f>RSI!A1753</f>
        <v>45251</v>
      </c>
      <c r="B1753" s="2">
        <f>RSI!B1753</f>
        <v>1.77</v>
      </c>
      <c r="C1753" s="2">
        <f>RSI!I1753</f>
        <v>45.06743274994065</v>
      </c>
      <c r="D1753" s="2">
        <f>MACD!E1753</f>
        <v>5.0281792531071234E-2</v>
      </c>
      <c r="E1753" s="2">
        <f>MACD!F1753</f>
        <v>3.9710546752271814E-2</v>
      </c>
      <c r="F1753" s="2">
        <f>'Moving Avg'!D1753</f>
        <v>1.706</v>
      </c>
      <c r="G1753" s="2">
        <f>'Moving Avg'!F1753</f>
        <v>1.796</v>
      </c>
      <c r="H1753" s="2">
        <f>'Moving Avg'!G1753</f>
        <v>1.8524000000000003</v>
      </c>
      <c r="I1753" s="2">
        <f>'Moving Avg'!H1753</f>
        <v>1.926299999999997</v>
      </c>
      <c r="J1753" s="5" t="str">
        <f>OBV!F1753</f>
        <v>BEARISH</v>
      </c>
      <c r="K1753" s="5" t="str">
        <f>OBV!G1753</f>
        <v>NEUTRAL</v>
      </c>
      <c r="L1753" s="5" t="str">
        <f>OBV!H1753</f>
        <v>BEARISH DIVERGENCE</v>
      </c>
      <c r="M1753" s="7">
        <f t="shared" si="270"/>
        <v>25</v>
      </c>
      <c r="N1753" s="7">
        <f t="shared" si="271"/>
        <v>0</v>
      </c>
      <c r="O1753" s="7">
        <f t="shared" si="272"/>
        <v>0</v>
      </c>
      <c r="P1753" s="7">
        <f t="shared" si="273"/>
        <v>16.5</v>
      </c>
      <c r="Q1753" s="8">
        <f t="shared" si="274"/>
        <v>11.225</v>
      </c>
      <c r="R1753" s="8">
        <f t="shared" si="275"/>
        <v>9.125</v>
      </c>
      <c r="S1753" s="8">
        <f t="shared" si="276"/>
        <v>11.175000000000001</v>
      </c>
      <c r="T1753" s="8">
        <f t="shared" si="277"/>
        <v>10.375</v>
      </c>
      <c r="U1753" s="7">
        <f t="shared" si="278"/>
        <v>10.508333333333335</v>
      </c>
      <c r="V1753" s="7">
        <f t="shared" si="279"/>
        <v>10.475000000000001</v>
      </c>
    </row>
    <row r="1754" spans="1:22" ht="13.5" x14ac:dyDescent="0.25">
      <c r="A1754" s="3">
        <f>RSI!A1754</f>
        <v>45252</v>
      </c>
      <c r="B1754" s="2">
        <f>RSI!B1754</f>
        <v>1.7</v>
      </c>
      <c r="C1754" s="2">
        <f>RSI!I1754</f>
        <v>36.752189643779111</v>
      </c>
      <c r="D1754" s="2">
        <f>MACD!E1754</f>
        <v>5.1620184769080035E-2</v>
      </c>
      <c r="E1754" s="2">
        <f>MACD!F1754</f>
        <v>4.2092474355633458E-2</v>
      </c>
      <c r="F1754" s="2">
        <f>'Moving Avg'!D1754</f>
        <v>1.704</v>
      </c>
      <c r="G1754" s="2">
        <f>'Moving Avg'!F1754</f>
        <v>1.7905000000000002</v>
      </c>
      <c r="H1754" s="2">
        <f>'Moving Avg'!G1754</f>
        <v>1.8486000000000005</v>
      </c>
      <c r="I1754" s="2">
        <f>'Moving Avg'!H1754</f>
        <v>1.9262999999999975</v>
      </c>
      <c r="J1754" s="5" t="str">
        <f>OBV!F1754</f>
        <v>BULLISH</v>
      </c>
      <c r="K1754" s="5" t="str">
        <f>OBV!G1754</f>
        <v>NEUTRAL</v>
      </c>
      <c r="L1754" s="5" t="str">
        <f>OBV!H1754</f>
        <v>BULLISH DIVERGENCE</v>
      </c>
      <c r="M1754" s="7">
        <f t="shared" si="270"/>
        <v>25</v>
      </c>
      <c r="N1754" s="7">
        <f t="shared" si="271"/>
        <v>0</v>
      </c>
      <c r="O1754" s="7">
        <f t="shared" si="272"/>
        <v>0</v>
      </c>
      <c r="P1754" s="7">
        <f t="shared" si="273"/>
        <v>66.5</v>
      </c>
      <c r="Q1754" s="8">
        <f t="shared" si="274"/>
        <v>18.725000000000001</v>
      </c>
      <c r="R1754" s="8">
        <f t="shared" si="275"/>
        <v>21.625</v>
      </c>
      <c r="S1754" s="8">
        <f t="shared" si="276"/>
        <v>33.674999999999997</v>
      </c>
      <c r="T1754" s="8">
        <f t="shared" si="277"/>
        <v>22.875</v>
      </c>
      <c r="U1754" s="7">
        <f t="shared" si="278"/>
        <v>24.675000000000001</v>
      </c>
      <c r="V1754" s="7">
        <f t="shared" si="279"/>
        <v>24.225000000000001</v>
      </c>
    </row>
    <row r="1755" spans="1:22" ht="13.5" x14ac:dyDescent="0.25">
      <c r="A1755" s="3">
        <f>RSI!A1755</f>
        <v>45253</v>
      </c>
      <c r="B1755" s="2">
        <f>RSI!B1755</f>
        <v>1.63</v>
      </c>
      <c r="C1755" s="2">
        <f>RSI!I1755</f>
        <v>30.660052059735165</v>
      </c>
      <c r="D1755" s="2">
        <f>MACD!E1755</f>
        <v>5.8519264901205847E-2</v>
      </c>
      <c r="E1755" s="2">
        <f>MACD!F1755</f>
        <v>4.5377832464747941E-2</v>
      </c>
      <c r="F1755" s="2">
        <f>'Moving Avg'!D1755</f>
        <v>1.6879999999999999</v>
      </c>
      <c r="G1755" s="2">
        <f>'Moving Avg'!F1755</f>
        <v>1.7815000000000001</v>
      </c>
      <c r="H1755" s="2">
        <f>'Moving Avg'!G1755</f>
        <v>1.8434000000000004</v>
      </c>
      <c r="I1755" s="2">
        <f>'Moving Avg'!H1755</f>
        <v>1.9259499999999974</v>
      </c>
      <c r="J1755" s="5" t="str">
        <f>OBV!F1755</f>
        <v>BULLISH</v>
      </c>
      <c r="K1755" s="5" t="str">
        <f>OBV!G1755</f>
        <v>NEUTRAL</v>
      </c>
      <c r="L1755" s="5" t="str">
        <f>OBV!H1755</f>
        <v>BULLISH DIVERGENCE</v>
      </c>
      <c r="M1755" s="7">
        <f t="shared" si="270"/>
        <v>25</v>
      </c>
      <c r="N1755" s="7">
        <f t="shared" si="271"/>
        <v>0</v>
      </c>
      <c r="O1755" s="7">
        <f t="shared" si="272"/>
        <v>0</v>
      </c>
      <c r="P1755" s="7">
        <f t="shared" si="273"/>
        <v>66.5</v>
      </c>
      <c r="Q1755" s="8">
        <f t="shared" si="274"/>
        <v>18.725000000000001</v>
      </c>
      <c r="R1755" s="8">
        <f t="shared" si="275"/>
        <v>21.625</v>
      </c>
      <c r="S1755" s="8">
        <f t="shared" si="276"/>
        <v>33.674999999999997</v>
      </c>
      <c r="T1755" s="8">
        <f t="shared" si="277"/>
        <v>22.875</v>
      </c>
      <c r="U1755" s="7">
        <f t="shared" si="278"/>
        <v>24.675000000000001</v>
      </c>
      <c r="V1755" s="7">
        <f t="shared" si="279"/>
        <v>24.225000000000001</v>
      </c>
    </row>
    <row r="1756" spans="1:22" ht="13.5" x14ac:dyDescent="0.25">
      <c r="A1756" s="3">
        <f>RSI!A1756</f>
        <v>45254</v>
      </c>
      <c r="B1756" s="2">
        <f>RSI!B1756</f>
        <v>1.63</v>
      </c>
      <c r="C1756" s="2">
        <f>RSI!I1756</f>
        <v>30.660052059735165</v>
      </c>
      <c r="D1756" s="2">
        <f>MACD!E1756</f>
        <v>6.5308922954566917E-2</v>
      </c>
      <c r="E1756" s="2">
        <f>MACD!F1756</f>
        <v>4.9364050562711745E-2</v>
      </c>
      <c r="F1756" s="2">
        <f>'Moving Avg'!D1756</f>
        <v>1.6859999999999999</v>
      </c>
      <c r="G1756" s="2">
        <f>'Moving Avg'!F1756</f>
        <v>1.7725000000000002</v>
      </c>
      <c r="H1756" s="2">
        <f>'Moving Avg'!G1756</f>
        <v>1.8382000000000003</v>
      </c>
      <c r="I1756" s="2">
        <f>'Moving Avg'!H1756</f>
        <v>1.9255999999999978</v>
      </c>
      <c r="J1756" s="5" t="str">
        <f>OBV!F1756</f>
        <v>BULLISH</v>
      </c>
      <c r="K1756" s="5" t="str">
        <f>OBV!G1756</f>
        <v>NEUTRAL</v>
      </c>
      <c r="L1756" s="5" t="str">
        <f>OBV!H1756</f>
        <v>BULLISH DIVERGENCE</v>
      </c>
      <c r="M1756" s="7">
        <f t="shared" si="270"/>
        <v>25</v>
      </c>
      <c r="N1756" s="7">
        <f t="shared" si="271"/>
        <v>0</v>
      </c>
      <c r="O1756" s="7">
        <f t="shared" si="272"/>
        <v>0</v>
      </c>
      <c r="P1756" s="7">
        <f t="shared" si="273"/>
        <v>66.5</v>
      </c>
      <c r="Q1756" s="8">
        <f t="shared" si="274"/>
        <v>18.725000000000001</v>
      </c>
      <c r="R1756" s="8">
        <f t="shared" si="275"/>
        <v>21.625</v>
      </c>
      <c r="S1756" s="8">
        <f t="shared" si="276"/>
        <v>33.674999999999997</v>
      </c>
      <c r="T1756" s="8">
        <f t="shared" si="277"/>
        <v>22.875</v>
      </c>
      <c r="U1756" s="7">
        <f t="shared" si="278"/>
        <v>24.675000000000001</v>
      </c>
      <c r="V1756" s="7">
        <f t="shared" si="279"/>
        <v>24.225000000000001</v>
      </c>
    </row>
    <row r="1757" spans="1:22" ht="13.5" x14ac:dyDescent="0.25">
      <c r="A1757" s="3">
        <f>RSI!A1757</f>
        <v>45257</v>
      </c>
      <c r="B1757" s="2">
        <f>RSI!B1757</f>
        <v>1.63</v>
      </c>
      <c r="C1757" s="2">
        <f>RSI!I1757</f>
        <v>30.660052059735165</v>
      </c>
      <c r="D1757" s="2">
        <f>MACD!E1757</f>
        <v>7.1935476438487189E-2</v>
      </c>
      <c r="E1757" s="2">
        <f>MACD!F1757</f>
        <v>5.3878335737866836E-2</v>
      </c>
      <c r="F1757" s="2">
        <f>'Moving Avg'!D1757</f>
        <v>1.6719999999999999</v>
      </c>
      <c r="G1757" s="2">
        <f>'Moving Avg'!F1757</f>
        <v>1.7595000000000003</v>
      </c>
      <c r="H1757" s="2">
        <f>'Moving Avg'!G1757</f>
        <v>1.8330000000000002</v>
      </c>
      <c r="I1757" s="2">
        <f>'Moving Avg'!H1757</f>
        <v>1.9252499999999977</v>
      </c>
      <c r="J1757" s="5" t="str">
        <f>OBV!F1757</f>
        <v>BULLISH</v>
      </c>
      <c r="K1757" s="5" t="str">
        <f>OBV!G1757</f>
        <v>NEUTRAL</v>
      </c>
      <c r="L1757" s="5" t="str">
        <f>OBV!H1757</f>
        <v>BULLISH DIVERGENCE</v>
      </c>
      <c r="M1757" s="7">
        <f t="shared" si="270"/>
        <v>25</v>
      </c>
      <c r="N1757" s="7">
        <f t="shared" si="271"/>
        <v>0</v>
      </c>
      <c r="O1757" s="7">
        <f t="shared" si="272"/>
        <v>0</v>
      </c>
      <c r="P1757" s="7">
        <f t="shared" si="273"/>
        <v>66.5</v>
      </c>
      <c r="Q1757" s="8">
        <f t="shared" si="274"/>
        <v>18.725000000000001</v>
      </c>
      <c r="R1757" s="8">
        <f t="shared" si="275"/>
        <v>21.625</v>
      </c>
      <c r="S1757" s="8">
        <f t="shared" si="276"/>
        <v>33.674999999999997</v>
      </c>
      <c r="T1757" s="8">
        <f t="shared" si="277"/>
        <v>22.875</v>
      </c>
      <c r="U1757" s="7">
        <f t="shared" si="278"/>
        <v>24.675000000000001</v>
      </c>
      <c r="V1757" s="7">
        <f t="shared" si="279"/>
        <v>24.225000000000001</v>
      </c>
    </row>
    <row r="1758" spans="1:22" ht="13.5" x14ac:dyDescent="0.25">
      <c r="A1758" s="3">
        <f>RSI!A1758</f>
        <v>45258</v>
      </c>
      <c r="B1758" s="2">
        <f>RSI!B1758</f>
        <v>1.63</v>
      </c>
      <c r="C1758" s="2">
        <f>RSI!I1758</f>
        <v>30.660052059735165</v>
      </c>
      <c r="D1758" s="2">
        <f>MACD!E1758</f>
        <v>6.6051032855364955E-2</v>
      </c>
      <c r="E1758" s="2">
        <f>MACD!F1758</f>
        <v>5.631287516136646E-2</v>
      </c>
      <c r="F1758" s="2">
        <f>'Moving Avg'!D1758</f>
        <v>1.6439999999999997</v>
      </c>
      <c r="G1758" s="2">
        <f>'Moving Avg'!F1758</f>
        <v>1.7465000000000004</v>
      </c>
      <c r="H1758" s="2">
        <f>'Moving Avg'!G1758</f>
        <v>1.8278000000000001</v>
      </c>
      <c r="I1758" s="2">
        <f>'Moving Avg'!H1758</f>
        <v>1.9248999999999981</v>
      </c>
      <c r="J1758" s="5" t="str">
        <f>OBV!F1758</f>
        <v>NEUTRAL</v>
      </c>
      <c r="K1758" s="5" t="str">
        <f>OBV!G1758</f>
        <v>NEUTRAL</v>
      </c>
      <c r="L1758" s="5" t="str">
        <f>OBV!H1758</f>
        <v>NEUTRAL</v>
      </c>
      <c r="M1758" s="7">
        <f t="shared" si="270"/>
        <v>25</v>
      </c>
      <c r="N1758" s="7">
        <f t="shared" si="271"/>
        <v>0</v>
      </c>
      <c r="O1758" s="7">
        <f t="shared" si="272"/>
        <v>0</v>
      </c>
      <c r="P1758" s="7">
        <f t="shared" si="273"/>
        <v>33</v>
      </c>
      <c r="Q1758" s="8">
        <f t="shared" si="274"/>
        <v>13.7</v>
      </c>
      <c r="R1758" s="8">
        <f t="shared" si="275"/>
        <v>13.25</v>
      </c>
      <c r="S1758" s="8">
        <f t="shared" si="276"/>
        <v>18.600000000000001</v>
      </c>
      <c r="T1758" s="8">
        <f t="shared" si="277"/>
        <v>14.5</v>
      </c>
      <c r="U1758" s="7">
        <f t="shared" si="278"/>
        <v>15.183333333333332</v>
      </c>
      <c r="V1758" s="7">
        <f t="shared" si="279"/>
        <v>15.012499999999999</v>
      </c>
    </row>
    <row r="1759" spans="1:22" ht="13.5" x14ac:dyDescent="0.25">
      <c r="A1759" s="3">
        <f>RSI!A1759</f>
        <v>45259</v>
      </c>
      <c r="B1759" s="2">
        <f>RSI!B1759</f>
        <v>1.63</v>
      </c>
      <c r="C1759" s="2">
        <f>RSI!I1759</f>
        <v>30.660052059735165</v>
      </c>
      <c r="D1759" s="2">
        <f>MACD!E1759</f>
        <v>5.8750673548299215E-2</v>
      </c>
      <c r="E1759" s="2">
        <f>MACD!F1759</f>
        <v>5.6800434838753008E-2</v>
      </c>
      <c r="F1759" s="2">
        <f>'Moving Avg'!D1759</f>
        <v>1.6299999999999997</v>
      </c>
      <c r="G1759" s="2">
        <f>'Moving Avg'!F1759</f>
        <v>1.7335</v>
      </c>
      <c r="H1759" s="2">
        <f>'Moving Avg'!G1759</f>
        <v>1.8226</v>
      </c>
      <c r="I1759" s="2">
        <f>'Moving Avg'!H1759</f>
        <v>1.9241999999999981</v>
      </c>
      <c r="J1759" s="5" t="str">
        <f>OBV!F1759</f>
        <v>NEUTRAL</v>
      </c>
      <c r="K1759" s="5" t="str">
        <f>OBV!G1759</f>
        <v>NEUTRAL</v>
      </c>
      <c r="L1759" s="5" t="str">
        <f>OBV!H1759</f>
        <v>NEUTRAL</v>
      </c>
      <c r="M1759" s="7">
        <f t="shared" si="270"/>
        <v>25</v>
      </c>
      <c r="N1759" s="7">
        <f t="shared" si="271"/>
        <v>0</v>
      </c>
      <c r="O1759" s="7">
        <f t="shared" si="272"/>
        <v>0</v>
      </c>
      <c r="P1759" s="7">
        <f t="shared" si="273"/>
        <v>33</v>
      </c>
      <c r="Q1759" s="8">
        <f t="shared" si="274"/>
        <v>13.7</v>
      </c>
      <c r="R1759" s="8">
        <f t="shared" si="275"/>
        <v>13.25</v>
      </c>
      <c r="S1759" s="8">
        <f t="shared" si="276"/>
        <v>18.600000000000001</v>
      </c>
      <c r="T1759" s="8">
        <f t="shared" si="277"/>
        <v>14.5</v>
      </c>
      <c r="U1759" s="7">
        <f t="shared" si="278"/>
        <v>15.183333333333332</v>
      </c>
      <c r="V1759" s="7">
        <f t="shared" si="279"/>
        <v>15.012499999999999</v>
      </c>
    </row>
    <row r="1760" spans="1:22" ht="13.5" x14ac:dyDescent="0.25">
      <c r="A1760" s="3">
        <f>RSI!A1760</f>
        <v>45260</v>
      </c>
      <c r="B1760" s="2">
        <f>RSI!B1760</f>
        <v>1.56</v>
      </c>
      <c r="C1760" s="2">
        <f>RSI!I1760</f>
        <v>24.72365903159961</v>
      </c>
      <c r="D1760" s="2">
        <f>MACD!E1760</f>
        <v>5.8458361572127471E-2</v>
      </c>
      <c r="E1760" s="2">
        <f>MACD!F1760</f>
        <v>5.7132020185427901E-2</v>
      </c>
      <c r="F1760" s="2">
        <f>'Moving Avg'!D1760</f>
        <v>1.6160000000000001</v>
      </c>
      <c r="G1760" s="2">
        <f>'Moving Avg'!F1760</f>
        <v>1.7170000000000001</v>
      </c>
      <c r="H1760" s="2">
        <f>'Moving Avg'!G1760</f>
        <v>1.8159999999999998</v>
      </c>
      <c r="I1760" s="2">
        <f>'Moving Avg'!H1760</f>
        <v>1.9231499999999984</v>
      </c>
      <c r="J1760" s="5" t="str">
        <f>OBV!F1760</f>
        <v>NEUTRAL</v>
      </c>
      <c r="K1760" s="5" t="str">
        <f>OBV!G1760</f>
        <v>NEUTRAL</v>
      </c>
      <c r="L1760" s="5" t="str">
        <f>OBV!H1760</f>
        <v>NEUTRAL</v>
      </c>
      <c r="M1760" s="7">
        <f t="shared" si="270"/>
        <v>50</v>
      </c>
      <c r="N1760" s="7">
        <f t="shared" si="271"/>
        <v>0</v>
      </c>
      <c r="O1760" s="7">
        <f t="shared" si="272"/>
        <v>0</v>
      </c>
      <c r="P1760" s="7">
        <f t="shared" si="273"/>
        <v>33</v>
      </c>
      <c r="Q1760" s="8">
        <f t="shared" si="274"/>
        <v>22.45</v>
      </c>
      <c r="R1760" s="8">
        <f t="shared" si="275"/>
        <v>18.25</v>
      </c>
      <c r="S1760" s="8">
        <f t="shared" si="276"/>
        <v>22.35</v>
      </c>
      <c r="T1760" s="8">
        <f t="shared" si="277"/>
        <v>20.75</v>
      </c>
      <c r="U1760" s="7">
        <f t="shared" si="278"/>
        <v>21.016666666666669</v>
      </c>
      <c r="V1760" s="7">
        <f t="shared" si="279"/>
        <v>20.950000000000003</v>
      </c>
    </row>
    <row r="1761" spans="1:22" ht="13.5" x14ac:dyDescent="0.25">
      <c r="A1761" s="3">
        <f>RSI!A1761</f>
        <v>45261</v>
      </c>
      <c r="B1761" s="2">
        <f>RSI!B1761</f>
        <v>1.49</v>
      </c>
      <c r="C1761" s="2">
        <f>RSI!I1761</f>
        <v>20.457906711277673</v>
      </c>
      <c r="D1761" s="2">
        <f>MACD!E1761</f>
        <v>5.3688506188265039E-2</v>
      </c>
      <c r="E1761" s="2">
        <f>MACD!F1761</f>
        <v>5.6443317385995333E-2</v>
      </c>
      <c r="F1761" s="2">
        <f>'Moving Avg'!D1761</f>
        <v>1.5879999999999999</v>
      </c>
      <c r="G1761" s="2">
        <f>'Moving Avg'!F1761</f>
        <v>1.7009999999999998</v>
      </c>
      <c r="H1761" s="2">
        <f>'Moving Avg'!G1761</f>
        <v>1.8079999999999998</v>
      </c>
      <c r="I1761" s="2">
        <f>'Moving Avg'!H1761</f>
        <v>1.9217499999999985</v>
      </c>
      <c r="J1761" s="5" t="str">
        <f>OBV!F1761</f>
        <v>NEUTRAL</v>
      </c>
      <c r="K1761" s="5" t="str">
        <f>OBV!G1761</f>
        <v>NEUTRAL</v>
      </c>
      <c r="L1761" s="5" t="str">
        <f>OBV!H1761</f>
        <v>NEUTRAL</v>
      </c>
      <c r="M1761" s="7">
        <f t="shared" si="270"/>
        <v>50</v>
      </c>
      <c r="N1761" s="7">
        <f t="shared" si="271"/>
        <v>45</v>
      </c>
      <c r="O1761" s="7">
        <f t="shared" si="272"/>
        <v>0</v>
      </c>
      <c r="P1761" s="7">
        <f t="shared" si="273"/>
        <v>33</v>
      </c>
      <c r="Q1761" s="8">
        <f t="shared" si="274"/>
        <v>38.200000000000003</v>
      </c>
      <c r="R1761" s="8">
        <f t="shared" si="275"/>
        <v>27.25</v>
      </c>
      <c r="S1761" s="8">
        <f t="shared" si="276"/>
        <v>29.1</v>
      </c>
      <c r="T1761" s="8">
        <f t="shared" si="277"/>
        <v>32</v>
      </c>
      <c r="U1761" s="7">
        <f t="shared" si="278"/>
        <v>31.516666666666669</v>
      </c>
      <c r="V1761" s="7">
        <f t="shared" si="279"/>
        <v>31.637500000000003</v>
      </c>
    </row>
    <row r="1762" spans="1:22" ht="13.5" x14ac:dyDescent="0.25">
      <c r="A1762" s="3">
        <f>RSI!A1762</f>
        <v>45264</v>
      </c>
      <c r="B1762" s="2">
        <f>RSI!B1762</f>
        <v>1.43</v>
      </c>
      <c r="C1762" s="2">
        <f>RSI!I1762</f>
        <v>17.647305729926785</v>
      </c>
      <c r="D1762" s="2">
        <f>MACD!E1762</f>
        <v>6.4724220560586243E-2</v>
      </c>
      <c r="E1762" s="2">
        <f>MACD!F1762</f>
        <v>5.809949802091352E-2</v>
      </c>
      <c r="F1762" s="2">
        <f>'Moving Avg'!D1762</f>
        <v>1.548</v>
      </c>
      <c r="G1762" s="2">
        <f>'Moving Avg'!F1762</f>
        <v>1.6819999999999997</v>
      </c>
      <c r="H1762" s="2">
        <f>'Moving Avg'!G1762</f>
        <v>1.7988</v>
      </c>
      <c r="I1762" s="2">
        <f>'Moving Avg'!H1762</f>
        <v>1.9197999999999984</v>
      </c>
      <c r="J1762" s="5" t="str">
        <f>OBV!F1762</f>
        <v>NEUTRAL</v>
      </c>
      <c r="K1762" s="5" t="str">
        <f>OBV!G1762</f>
        <v>NEUTRAL</v>
      </c>
      <c r="L1762" s="5" t="str">
        <f>OBV!H1762</f>
        <v>NEUTRAL</v>
      </c>
      <c r="M1762" s="7">
        <f t="shared" si="270"/>
        <v>50</v>
      </c>
      <c r="N1762" s="7">
        <f t="shared" si="271"/>
        <v>0</v>
      </c>
      <c r="O1762" s="7">
        <f t="shared" si="272"/>
        <v>0</v>
      </c>
      <c r="P1762" s="7">
        <f t="shared" si="273"/>
        <v>33</v>
      </c>
      <c r="Q1762" s="8">
        <f t="shared" si="274"/>
        <v>22.45</v>
      </c>
      <c r="R1762" s="8">
        <f t="shared" si="275"/>
        <v>18.25</v>
      </c>
      <c r="S1762" s="8">
        <f t="shared" si="276"/>
        <v>22.35</v>
      </c>
      <c r="T1762" s="8">
        <f t="shared" si="277"/>
        <v>20.75</v>
      </c>
      <c r="U1762" s="7">
        <f t="shared" si="278"/>
        <v>21.016666666666669</v>
      </c>
      <c r="V1762" s="7">
        <f t="shared" si="279"/>
        <v>20.950000000000003</v>
      </c>
    </row>
    <row r="1763" spans="1:22" ht="13.5" x14ac:dyDescent="0.25">
      <c r="A1763" s="3">
        <f>RSI!A1763</f>
        <v>45265</v>
      </c>
      <c r="B1763" s="2">
        <f>RSI!B1763</f>
        <v>1.37</v>
      </c>
      <c r="C1763" s="2">
        <f>RSI!I1763</f>
        <v>15.372851895494691</v>
      </c>
      <c r="D1763" s="2">
        <f>MACD!E1763</f>
        <v>9.0923435860147617E-2</v>
      </c>
      <c r="E1763" s="2">
        <f>MACD!F1763</f>
        <v>6.4664285588760348E-2</v>
      </c>
      <c r="F1763" s="2">
        <f>'Moving Avg'!D1763</f>
        <v>1.496</v>
      </c>
      <c r="G1763" s="2">
        <f>'Moving Avg'!F1763</f>
        <v>1.6599999999999995</v>
      </c>
      <c r="H1763" s="2">
        <f>'Moving Avg'!G1763</f>
        <v>1.7884</v>
      </c>
      <c r="I1763" s="2">
        <f>'Moving Avg'!H1763</f>
        <v>1.9172999999999987</v>
      </c>
      <c r="J1763" s="5" t="str">
        <f>OBV!F1763</f>
        <v>BEARISH</v>
      </c>
      <c r="K1763" s="5" t="str">
        <f>OBV!G1763</f>
        <v>NEUTRAL</v>
      </c>
      <c r="L1763" s="5" t="str">
        <f>OBV!H1763</f>
        <v>CONFIRMED BEARISH</v>
      </c>
      <c r="M1763" s="7">
        <f t="shared" si="270"/>
        <v>50</v>
      </c>
      <c r="N1763" s="7">
        <f t="shared" si="271"/>
        <v>0</v>
      </c>
      <c r="O1763" s="7">
        <f t="shared" si="272"/>
        <v>0</v>
      </c>
      <c r="P1763" s="7">
        <f t="shared" si="273"/>
        <v>16.5</v>
      </c>
      <c r="Q1763" s="8">
        <f t="shared" si="274"/>
        <v>19.975000000000001</v>
      </c>
      <c r="R1763" s="8">
        <f t="shared" si="275"/>
        <v>14.125</v>
      </c>
      <c r="S1763" s="8">
        <f t="shared" si="276"/>
        <v>14.925000000000001</v>
      </c>
      <c r="T1763" s="8">
        <f t="shared" si="277"/>
        <v>16.625</v>
      </c>
      <c r="U1763" s="7">
        <f t="shared" si="278"/>
        <v>16.341666666666669</v>
      </c>
      <c r="V1763" s="7">
        <f t="shared" si="279"/>
        <v>16.412500000000001</v>
      </c>
    </row>
    <row r="1764" spans="1:22" ht="13.5" x14ac:dyDescent="0.25">
      <c r="A1764" s="3">
        <f>RSI!A1764</f>
        <v>45266</v>
      </c>
      <c r="B1764" s="2">
        <f>RSI!B1764</f>
        <v>1.37</v>
      </c>
      <c r="C1764" s="2">
        <f>RSI!I1764</f>
        <v>15.372851895494691</v>
      </c>
      <c r="D1764" s="2">
        <f>MACD!E1764</f>
        <v>0.10420289587136922</v>
      </c>
      <c r="E1764" s="2">
        <f>MACD!F1764</f>
        <v>7.2572007645282127E-2</v>
      </c>
      <c r="F1764" s="2">
        <f>'Moving Avg'!D1764</f>
        <v>1.444</v>
      </c>
      <c r="G1764" s="2">
        <f>'Moving Avg'!F1764</f>
        <v>1.6379999999999995</v>
      </c>
      <c r="H1764" s="2">
        <f>'Moving Avg'!G1764</f>
        <v>1.778</v>
      </c>
      <c r="I1764" s="2">
        <f>'Moving Avg'!H1764</f>
        <v>1.914599999999999</v>
      </c>
      <c r="J1764" s="5" t="str">
        <f>OBV!F1764</f>
        <v>BEARISH</v>
      </c>
      <c r="K1764" s="5" t="str">
        <f>OBV!G1764</f>
        <v>NEUTRAL</v>
      </c>
      <c r="L1764" s="5" t="str">
        <f>OBV!H1764</f>
        <v>CONFIRMED BEARISH</v>
      </c>
      <c r="M1764" s="7">
        <f t="shared" si="270"/>
        <v>50</v>
      </c>
      <c r="N1764" s="7">
        <f t="shared" si="271"/>
        <v>0</v>
      </c>
      <c r="O1764" s="7">
        <f t="shared" si="272"/>
        <v>0</v>
      </c>
      <c r="P1764" s="7">
        <f t="shared" si="273"/>
        <v>16.5</v>
      </c>
      <c r="Q1764" s="8">
        <f t="shared" si="274"/>
        <v>19.975000000000001</v>
      </c>
      <c r="R1764" s="8">
        <f t="shared" si="275"/>
        <v>14.125</v>
      </c>
      <c r="S1764" s="8">
        <f t="shared" si="276"/>
        <v>14.925000000000001</v>
      </c>
      <c r="T1764" s="8">
        <f t="shared" si="277"/>
        <v>16.625</v>
      </c>
      <c r="U1764" s="7">
        <f t="shared" si="278"/>
        <v>16.341666666666669</v>
      </c>
      <c r="V1764" s="7">
        <f t="shared" si="279"/>
        <v>16.412500000000001</v>
      </c>
    </row>
    <row r="1765" spans="1:22" ht="13.5" x14ac:dyDescent="0.25">
      <c r="A1765" s="3">
        <f>RSI!A1765</f>
        <v>45267</v>
      </c>
      <c r="B1765" s="2">
        <f>RSI!B1765</f>
        <v>1.37</v>
      </c>
      <c r="C1765" s="2">
        <f>RSI!I1765</f>
        <v>15.372851895494691</v>
      </c>
      <c r="D1765" s="2">
        <f>MACD!E1765</f>
        <v>0.10641098681040173</v>
      </c>
      <c r="E1765" s="2">
        <f>MACD!F1765</f>
        <v>7.9339803478306048E-2</v>
      </c>
      <c r="F1765" s="2">
        <f>'Moving Avg'!D1765</f>
        <v>1.4060000000000001</v>
      </c>
      <c r="G1765" s="2">
        <f>'Moving Avg'!F1765</f>
        <v>1.6159999999999997</v>
      </c>
      <c r="H1765" s="2">
        <f>'Moving Avg'!G1765</f>
        <v>1.7676000000000005</v>
      </c>
      <c r="I1765" s="2">
        <f>'Moving Avg'!H1765</f>
        <v>1.9116499999999987</v>
      </c>
      <c r="J1765" s="5" t="str">
        <f>OBV!F1765</f>
        <v>BEARISH</v>
      </c>
      <c r="K1765" s="5" t="str">
        <f>OBV!G1765</f>
        <v>NEUTRAL</v>
      </c>
      <c r="L1765" s="5" t="str">
        <f>OBV!H1765</f>
        <v>CONFIRMED BEARISH</v>
      </c>
      <c r="M1765" s="7">
        <f t="shared" si="270"/>
        <v>50</v>
      </c>
      <c r="N1765" s="7">
        <f t="shared" si="271"/>
        <v>0</v>
      </c>
      <c r="O1765" s="7">
        <f t="shared" si="272"/>
        <v>0</v>
      </c>
      <c r="P1765" s="7">
        <f t="shared" si="273"/>
        <v>16.5</v>
      </c>
      <c r="Q1765" s="8">
        <f t="shared" si="274"/>
        <v>19.975000000000001</v>
      </c>
      <c r="R1765" s="8">
        <f t="shared" si="275"/>
        <v>14.125</v>
      </c>
      <c r="S1765" s="8">
        <f t="shared" si="276"/>
        <v>14.925000000000001</v>
      </c>
      <c r="T1765" s="8">
        <f t="shared" si="277"/>
        <v>16.625</v>
      </c>
      <c r="U1765" s="7">
        <f t="shared" si="278"/>
        <v>16.341666666666669</v>
      </c>
      <c r="V1765" s="7">
        <f t="shared" si="279"/>
        <v>16.412500000000001</v>
      </c>
    </row>
    <row r="1766" spans="1:22" ht="13.5" x14ac:dyDescent="0.25">
      <c r="A1766" s="3">
        <f>RSI!A1766</f>
        <v>45268</v>
      </c>
      <c r="B1766" s="2">
        <f>RSI!B1766</f>
        <v>1.37</v>
      </c>
      <c r="C1766" s="2">
        <f>RSI!I1766</f>
        <v>15.372851895494691</v>
      </c>
      <c r="D1766" s="2">
        <f>MACD!E1766</f>
        <v>0.10989127473345661</v>
      </c>
      <c r="E1766" s="2">
        <f>MACD!F1766</f>
        <v>8.5450097729336164E-2</v>
      </c>
      <c r="F1766" s="2">
        <f>'Moving Avg'!D1766</f>
        <v>1.3820000000000001</v>
      </c>
      <c r="G1766" s="2">
        <f>'Moving Avg'!F1766</f>
        <v>1.5939999999999999</v>
      </c>
      <c r="H1766" s="2">
        <f>'Moving Avg'!G1766</f>
        <v>1.7572000000000005</v>
      </c>
      <c r="I1766" s="2">
        <f>'Moving Avg'!H1766</f>
        <v>1.908699999999999</v>
      </c>
      <c r="J1766" s="5" t="str">
        <f>OBV!F1766</f>
        <v>BEARISH</v>
      </c>
      <c r="K1766" s="5" t="str">
        <f>OBV!G1766</f>
        <v>NEUTRAL</v>
      </c>
      <c r="L1766" s="5" t="str">
        <f>OBV!H1766</f>
        <v>CONFIRMED BEARISH</v>
      </c>
      <c r="M1766" s="7">
        <f t="shared" si="270"/>
        <v>50</v>
      </c>
      <c r="N1766" s="7">
        <f t="shared" si="271"/>
        <v>0</v>
      </c>
      <c r="O1766" s="7">
        <f t="shared" si="272"/>
        <v>0</v>
      </c>
      <c r="P1766" s="7">
        <f t="shared" si="273"/>
        <v>16.5</v>
      </c>
      <c r="Q1766" s="8">
        <f t="shared" si="274"/>
        <v>19.975000000000001</v>
      </c>
      <c r="R1766" s="8">
        <f t="shared" si="275"/>
        <v>14.125</v>
      </c>
      <c r="S1766" s="8">
        <f t="shared" si="276"/>
        <v>14.925000000000001</v>
      </c>
      <c r="T1766" s="8">
        <f t="shared" si="277"/>
        <v>16.625</v>
      </c>
      <c r="U1766" s="7">
        <f t="shared" si="278"/>
        <v>16.341666666666669</v>
      </c>
      <c r="V1766" s="7">
        <f t="shared" si="279"/>
        <v>16.412500000000001</v>
      </c>
    </row>
    <row r="1767" spans="1:22" ht="13.5" x14ac:dyDescent="0.25">
      <c r="A1767" s="3">
        <f>RSI!A1767</f>
        <v>45271</v>
      </c>
      <c r="B1767" s="2">
        <f>RSI!B1767</f>
        <v>1.31</v>
      </c>
      <c r="C1767" s="2">
        <f>RSI!I1767</f>
        <v>13.101615674338873</v>
      </c>
      <c r="D1767" s="2">
        <f>MACD!E1767</f>
        <v>0.11877308122891628</v>
      </c>
      <c r="E1767" s="2">
        <f>MACD!F1767</f>
        <v>9.21146944292522E-2</v>
      </c>
      <c r="F1767" s="2">
        <f>'Moving Avg'!D1767</f>
        <v>1.3580000000000001</v>
      </c>
      <c r="G1767" s="2">
        <f>'Moving Avg'!F1767</f>
        <v>1.5689999999999997</v>
      </c>
      <c r="H1767" s="2">
        <f>'Moving Avg'!G1767</f>
        <v>1.7456000000000005</v>
      </c>
      <c r="I1767" s="2">
        <f>'Moving Avg'!H1767</f>
        <v>1.9050999999999987</v>
      </c>
      <c r="J1767" s="5" t="str">
        <f>OBV!F1767</f>
        <v>BEARISH</v>
      </c>
      <c r="K1767" s="5" t="str">
        <f>OBV!G1767</f>
        <v>NEUTRAL</v>
      </c>
      <c r="L1767" s="5" t="str">
        <f>OBV!H1767</f>
        <v>CONFIRMED BEARISH</v>
      </c>
      <c r="M1767" s="7">
        <f t="shared" si="270"/>
        <v>50</v>
      </c>
      <c r="N1767" s="7">
        <f t="shared" si="271"/>
        <v>0</v>
      </c>
      <c r="O1767" s="7">
        <f t="shared" si="272"/>
        <v>0</v>
      </c>
      <c r="P1767" s="7">
        <f t="shared" si="273"/>
        <v>16.5</v>
      </c>
      <c r="Q1767" s="8">
        <f t="shared" si="274"/>
        <v>19.975000000000001</v>
      </c>
      <c r="R1767" s="8">
        <f t="shared" si="275"/>
        <v>14.125</v>
      </c>
      <c r="S1767" s="8">
        <f t="shared" si="276"/>
        <v>14.925000000000001</v>
      </c>
      <c r="T1767" s="8">
        <f t="shared" si="277"/>
        <v>16.625</v>
      </c>
      <c r="U1767" s="7">
        <f t="shared" si="278"/>
        <v>16.341666666666669</v>
      </c>
      <c r="V1767" s="7">
        <f t="shared" si="279"/>
        <v>16.412500000000001</v>
      </c>
    </row>
    <row r="1768" spans="1:22" ht="13.5" x14ac:dyDescent="0.25">
      <c r="A1768" s="3">
        <f>RSI!A1768</f>
        <v>45272</v>
      </c>
      <c r="B1768" s="2">
        <f>RSI!B1768</f>
        <v>1.26</v>
      </c>
      <c r="C1768" s="2">
        <f>RSI!I1768</f>
        <v>11.567834613999239</v>
      </c>
      <c r="D1768" s="2">
        <f>MACD!E1768</f>
        <v>0.13172864949482999</v>
      </c>
      <c r="E1768" s="2">
        <f>MACD!F1768</f>
        <v>0.10003748544236776</v>
      </c>
      <c r="F1768" s="2">
        <f>'Moving Avg'!D1768</f>
        <v>1.3359999999999999</v>
      </c>
      <c r="G1768" s="2">
        <f>'Moving Avg'!F1768</f>
        <v>1.5454999999999999</v>
      </c>
      <c r="H1768" s="2">
        <f>'Moving Avg'!G1768</f>
        <v>1.7330000000000008</v>
      </c>
      <c r="I1768" s="2">
        <f>'Moving Avg'!H1768</f>
        <v>1.9012499999999988</v>
      </c>
      <c r="J1768" s="5" t="str">
        <f>OBV!F1768</f>
        <v>BEARISH</v>
      </c>
      <c r="K1768" s="5" t="str">
        <f>OBV!G1768</f>
        <v>NEUTRAL</v>
      </c>
      <c r="L1768" s="5" t="str">
        <f>OBV!H1768</f>
        <v>CONFIRMED BEARISH</v>
      </c>
      <c r="M1768" s="7">
        <f t="shared" si="270"/>
        <v>50</v>
      </c>
      <c r="N1768" s="7">
        <f t="shared" si="271"/>
        <v>0</v>
      </c>
      <c r="O1768" s="7">
        <f t="shared" si="272"/>
        <v>0</v>
      </c>
      <c r="P1768" s="7">
        <f t="shared" si="273"/>
        <v>16.5</v>
      </c>
      <c r="Q1768" s="8">
        <f t="shared" si="274"/>
        <v>19.975000000000001</v>
      </c>
      <c r="R1768" s="8">
        <f t="shared" si="275"/>
        <v>14.125</v>
      </c>
      <c r="S1768" s="8">
        <f t="shared" si="276"/>
        <v>14.925000000000001</v>
      </c>
      <c r="T1768" s="8">
        <f t="shared" si="277"/>
        <v>16.625</v>
      </c>
      <c r="U1768" s="7">
        <f t="shared" si="278"/>
        <v>16.341666666666669</v>
      </c>
      <c r="V1768" s="7">
        <f t="shared" si="279"/>
        <v>16.412500000000001</v>
      </c>
    </row>
    <row r="1769" spans="1:22" ht="13.5" x14ac:dyDescent="0.25">
      <c r="A1769" s="3">
        <f>RSI!A1769</f>
        <v>45273</v>
      </c>
      <c r="B1769" s="2">
        <f>RSI!B1769</f>
        <v>1.25</v>
      </c>
      <c r="C1769" s="2">
        <f>RSI!I1769</f>
        <v>11.283329252347116</v>
      </c>
      <c r="D1769" s="2">
        <f>MACD!E1769</f>
        <v>0.14533510725878163</v>
      </c>
      <c r="E1769" s="2">
        <f>MACD!F1769</f>
        <v>0.10909700980565054</v>
      </c>
      <c r="F1769" s="2">
        <f>'Moving Avg'!D1769</f>
        <v>1.3120000000000001</v>
      </c>
      <c r="G1769" s="2">
        <f>'Moving Avg'!F1769</f>
        <v>1.5224999999999997</v>
      </c>
      <c r="H1769" s="2">
        <f>'Moving Avg'!G1769</f>
        <v>1.7202000000000006</v>
      </c>
      <c r="I1769" s="2">
        <f>'Moving Avg'!H1769</f>
        <v>1.8973499999999988</v>
      </c>
      <c r="J1769" s="5" t="str">
        <f>OBV!F1769</f>
        <v>BEARISH</v>
      </c>
      <c r="K1769" s="5" t="str">
        <f>OBV!G1769</f>
        <v>NEUTRAL</v>
      </c>
      <c r="L1769" s="5" t="str">
        <f>OBV!H1769</f>
        <v>CONFIRMED BEARISH</v>
      </c>
      <c r="M1769" s="7">
        <f t="shared" si="270"/>
        <v>50</v>
      </c>
      <c r="N1769" s="7">
        <f t="shared" si="271"/>
        <v>0</v>
      </c>
      <c r="O1769" s="7">
        <f t="shared" si="272"/>
        <v>0</v>
      </c>
      <c r="P1769" s="7">
        <f t="shared" si="273"/>
        <v>16.5</v>
      </c>
      <c r="Q1769" s="8">
        <f t="shared" si="274"/>
        <v>19.975000000000001</v>
      </c>
      <c r="R1769" s="8">
        <f t="shared" si="275"/>
        <v>14.125</v>
      </c>
      <c r="S1769" s="8">
        <f t="shared" si="276"/>
        <v>14.925000000000001</v>
      </c>
      <c r="T1769" s="8">
        <f t="shared" si="277"/>
        <v>16.625</v>
      </c>
      <c r="U1769" s="7">
        <f t="shared" si="278"/>
        <v>16.341666666666669</v>
      </c>
      <c r="V1769" s="7">
        <f t="shared" si="279"/>
        <v>16.412500000000001</v>
      </c>
    </row>
    <row r="1770" spans="1:22" ht="13.5" x14ac:dyDescent="0.25">
      <c r="A1770" s="3">
        <f>RSI!A1770</f>
        <v>45274</v>
      </c>
      <c r="B1770" s="2">
        <f>RSI!B1770</f>
        <v>1.25</v>
      </c>
      <c r="C1770" s="2">
        <f>RSI!I1770</f>
        <v>11.283329252347116</v>
      </c>
      <c r="D1770" s="2">
        <f>MACD!E1770</f>
        <v>0.1479004504384156</v>
      </c>
      <c r="E1770" s="2">
        <f>MACD!F1770</f>
        <v>0.11685769793220355</v>
      </c>
      <c r="F1770" s="2">
        <f>'Moving Avg'!D1770</f>
        <v>1.288</v>
      </c>
      <c r="G1770" s="2">
        <f>'Moving Avg'!F1770</f>
        <v>1.4994999999999998</v>
      </c>
      <c r="H1770" s="2">
        <f>'Moving Avg'!G1770</f>
        <v>1.7074000000000009</v>
      </c>
      <c r="I1770" s="2">
        <f>'Moving Avg'!H1770</f>
        <v>1.8934499999999987</v>
      </c>
      <c r="J1770" s="5" t="str">
        <f>OBV!F1770</f>
        <v>BEARISH</v>
      </c>
      <c r="K1770" s="5" t="str">
        <f>OBV!G1770</f>
        <v>NEUTRAL</v>
      </c>
      <c r="L1770" s="5" t="str">
        <f>OBV!H1770</f>
        <v>CONFIRMED BEARISH</v>
      </c>
      <c r="M1770" s="7">
        <f t="shared" si="270"/>
        <v>50</v>
      </c>
      <c r="N1770" s="7">
        <f t="shared" si="271"/>
        <v>0</v>
      </c>
      <c r="O1770" s="7">
        <f t="shared" si="272"/>
        <v>0</v>
      </c>
      <c r="P1770" s="7">
        <f t="shared" si="273"/>
        <v>16.5</v>
      </c>
      <c r="Q1770" s="8">
        <f t="shared" si="274"/>
        <v>19.975000000000001</v>
      </c>
      <c r="R1770" s="8">
        <f t="shared" si="275"/>
        <v>14.125</v>
      </c>
      <c r="S1770" s="8">
        <f t="shared" si="276"/>
        <v>14.925000000000001</v>
      </c>
      <c r="T1770" s="8">
        <f t="shared" si="277"/>
        <v>16.625</v>
      </c>
      <c r="U1770" s="7">
        <f t="shared" si="278"/>
        <v>16.341666666666669</v>
      </c>
      <c r="V1770" s="7">
        <f t="shared" si="279"/>
        <v>16.412500000000001</v>
      </c>
    </row>
    <row r="1771" spans="1:22" ht="13.5" x14ac:dyDescent="0.25">
      <c r="A1771" s="3">
        <f>RSI!A1771</f>
        <v>45275</v>
      </c>
      <c r="B1771" s="2">
        <f>RSI!B1771</f>
        <v>1.3</v>
      </c>
      <c r="C1771" s="2">
        <f>RSI!I1771</f>
        <v>22.356742404388967</v>
      </c>
      <c r="D1771" s="2">
        <f>MACD!E1771</f>
        <v>0.13728468853712128</v>
      </c>
      <c r="E1771" s="2">
        <f>MACD!F1771</f>
        <v>0.12094309605318711</v>
      </c>
      <c r="F1771" s="2">
        <f>'Moving Avg'!D1771</f>
        <v>1.274</v>
      </c>
      <c r="G1771" s="2">
        <f>'Moving Avg'!F1771</f>
        <v>1.4825000000000002</v>
      </c>
      <c r="H1771" s="2">
        <f>'Moving Avg'!G1771</f>
        <v>1.6956000000000009</v>
      </c>
      <c r="I1771" s="2">
        <f>'Moving Avg'!H1771</f>
        <v>1.889799999999999</v>
      </c>
      <c r="J1771" s="5" t="str">
        <f>OBV!F1771</f>
        <v>BEARISH</v>
      </c>
      <c r="K1771" s="5" t="str">
        <f>OBV!G1771</f>
        <v>NEUTRAL</v>
      </c>
      <c r="L1771" s="5" t="str">
        <f>OBV!H1771</f>
        <v>CONFIRMED BEARISH</v>
      </c>
      <c r="M1771" s="7">
        <f t="shared" si="270"/>
        <v>50</v>
      </c>
      <c r="N1771" s="7">
        <f t="shared" si="271"/>
        <v>0</v>
      </c>
      <c r="O1771" s="7">
        <f t="shared" si="272"/>
        <v>0</v>
      </c>
      <c r="P1771" s="7">
        <f t="shared" si="273"/>
        <v>16.5</v>
      </c>
      <c r="Q1771" s="8">
        <f t="shared" si="274"/>
        <v>19.975000000000001</v>
      </c>
      <c r="R1771" s="8">
        <f t="shared" si="275"/>
        <v>14.125</v>
      </c>
      <c r="S1771" s="8">
        <f t="shared" si="276"/>
        <v>14.925000000000001</v>
      </c>
      <c r="T1771" s="8">
        <f t="shared" si="277"/>
        <v>16.625</v>
      </c>
      <c r="U1771" s="7">
        <f t="shared" si="278"/>
        <v>16.341666666666669</v>
      </c>
      <c r="V1771" s="7">
        <f t="shared" si="279"/>
        <v>16.412500000000001</v>
      </c>
    </row>
    <row r="1772" spans="1:22" ht="13.5" x14ac:dyDescent="0.25">
      <c r="A1772" s="3">
        <f>RSI!A1772</f>
        <v>45278</v>
      </c>
      <c r="B1772" s="2">
        <f>RSI!B1772</f>
        <v>1.3</v>
      </c>
      <c r="C1772" s="2">
        <f>RSI!I1772</f>
        <v>22.356742404388967</v>
      </c>
      <c r="D1772" s="2">
        <f>MACD!E1772</f>
        <v>0.12033747122371818</v>
      </c>
      <c r="E1772" s="2">
        <f>MACD!F1772</f>
        <v>0.12082197108729333</v>
      </c>
      <c r="F1772" s="2">
        <f>'Moving Avg'!D1772</f>
        <v>1.2719999999999998</v>
      </c>
      <c r="G1772" s="2">
        <f>'Moving Avg'!F1772</f>
        <v>1.4625000000000001</v>
      </c>
      <c r="H1772" s="2">
        <f>'Moving Avg'!G1772</f>
        <v>1.6838000000000011</v>
      </c>
      <c r="I1772" s="2">
        <f>'Moving Avg'!H1772</f>
        <v>1.885699999999999</v>
      </c>
      <c r="J1772" s="5" t="str">
        <f>OBV!F1772</f>
        <v>BEARISH</v>
      </c>
      <c r="K1772" s="5" t="str">
        <f>OBV!G1772</f>
        <v>NEUTRAL</v>
      </c>
      <c r="L1772" s="5" t="str">
        <f>OBV!H1772</f>
        <v>CONFIRMED BEARISH</v>
      </c>
      <c r="M1772" s="7">
        <f t="shared" si="270"/>
        <v>50</v>
      </c>
      <c r="N1772" s="7">
        <f t="shared" si="271"/>
        <v>45</v>
      </c>
      <c r="O1772" s="7">
        <f t="shared" si="272"/>
        <v>0</v>
      </c>
      <c r="P1772" s="7">
        <f t="shared" si="273"/>
        <v>16.5</v>
      </c>
      <c r="Q1772" s="8">
        <f t="shared" si="274"/>
        <v>35.725000000000001</v>
      </c>
      <c r="R1772" s="8">
        <f t="shared" si="275"/>
        <v>23.125</v>
      </c>
      <c r="S1772" s="8">
        <f t="shared" si="276"/>
        <v>21.675000000000001</v>
      </c>
      <c r="T1772" s="8">
        <f t="shared" si="277"/>
        <v>27.875</v>
      </c>
      <c r="U1772" s="7">
        <f t="shared" si="278"/>
        <v>26.841666666666669</v>
      </c>
      <c r="V1772" s="7">
        <f t="shared" si="279"/>
        <v>27.1</v>
      </c>
    </row>
    <row r="1773" spans="1:22" ht="13.5" x14ac:dyDescent="0.25">
      <c r="A1773" s="3">
        <f>RSI!A1773</f>
        <v>45279</v>
      </c>
      <c r="B1773" s="2">
        <f>RSI!B1773</f>
        <v>1.25</v>
      </c>
      <c r="C1773" s="2">
        <f>RSI!I1773</f>
        <v>19.529649481222734</v>
      </c>
      <c r="D1773" s="2">
        <f>MACD!E1773</f>
        <v>0.10164278562234874</v>
      </c>
      <c r="E1773" s="2">
        <f>MACD!F1773</f>
        <v>0.11698613399430442</v>
      </c>
      <c r="F1773" s="2">
        <f>'Moving Avg'!D1773</f>
        <v>1.27</v>
      </c>
      <c r="G1773" s="2">
        <f>'Moving Avg'!F1773</f>
        <v>1.4365000000000001</v>
      </c>
      <c r="H1773" s="2">
        <f>'Moving Avg'!G1773</f>
        <v>1.6710000000000012</v>
      </c>
      <c r="I1773" s="2">
        <f>'Moving Avg'!H1773</f>
        <v>1.881349999999999</v>
      </c>
      <c r="J1773" s="5" t="str">
        <f>OBV!F1773</f>
        <v>BEARISH</v>
      </c>
      <c r="K1773" s="5" t="str">
        <f>OBV!G1773</f>
        <v>NEUTRAL</v>
      </c>
      <c r="L1773" s="5" t="str">
        <f>OBV!H1773</f>
        <v>CONFIRMED BEARISH</v>
      </c>
      <c r="M1773" s="7">
        <f t="shared" si="270"/>
        <v>50</v>
      </c>
      <c r="N1773" s="7">
        <f t="shared" si="271"/>
        <v>45</v>
      </c>
      <c r="O1773" s="7">
        <f t="shared" si="272"/>
        <v>0</v>
      </c>
      <c r="P1773" s="7">
        <f t="shared" si="273"/>
        <v>16.5</v>
      </c>
      <c r="Q1773" s="8">
        <f t="shared" si="274"/>
        <v>35.725000000000001</v>
      </c>
      <c r="R1773" s="8">
        <f t="shared" si="275"/>
        <v>23.125</v>
      </c>
      <c r="S1773" s="8">
        <f t="shared" si="276"/>
        <v>21.675000000000001</v>
      </c>
      <c r="T1773" s="8">
        <f t="shared" si="277"/>
        <v>27.875</v>
      </c>
      <c r="U1773" s="7">
        <f t="shared" si="278"/>
        <v>26.841666666666669</v>
      </c>
      <c r="V1773" s="7">
        <f t="shared" si="279"/>
        <v>27.1</v>
      </c>
    </row>
    <row r="1774" spans="1:22" ht="13.5" x14ac:dyDescent="0.25">
      <c r="A1774" s="3">
        <f>RSI!A1774</f>
        <v>45280</v>
      </c>
      <c r="B1774" s="2">
        <f>RSI!B1774</f>
        <v>1.26</v>
      </c>
      <c r="C1774" s="2">
        <f>RSI!I1774</f>
        <v>21.663243692381997</v>
      </c>
      <c r="D1774" s="2">
        <f>MACD!E1774</f>
        <v>8.6464410457488539E-2</v>
      </c>
      <c r="E1774" s="2">
        <f>MACD!F1774</f>
        <v>0.11088178928694126</v>
      </c>
      <c r="F1774" s="2">
        <f>'Moving Avg'!D1774</f>
        <v>1.2719999999999998</v>
      </c>
      <c r="G1774" s="2">
        <f>'Moving Avg'!F1774</f>
        <v>1.4145000000000003</v>
      </c>
      <c r="H1774" s="2">
        <f>'Moving Avg'!G1774</f>
        <v>1.6584000000000012</v>
      </c>
      <c r="I1774" s="2">
        <f>'Moving Avg'!H1774</f>
        <v>1.8767499999999993</v>
      </c>
      <c r="J1774" s="5" t="str">
        <f>OBV!F1774</f>
        <v>BULLISH</v>
      </c>
      <c r="K1774" s="5" t="str">
        <f>OBV!G1774</f>
        <v>NEUTRAL</v>
      </c>
      <c r="L1774" s="5" t="str">
        <f>OBV!H1774</f>
        <v>CONFIRMED BULLISH</v>
      </c>
      <c r="M1774" s="7">
        <f t="shared" si="270"/>
        <v>50</v>
      </c>
      <c r="N1774" s="7">
        <f t="shared" si="271"/>
        <v>100</v>
      </c>
      <c r="O1774" s="7">
        <f t="shared" si="272"/>
        <v>0</v>
      </c>
      <c r="P1774" s="7">
        <f t="shared" si="273"/>
        <v>83.5</v>
      </c>
      <c r="Q1774" s="8">
        <f t="shared" si="274"/>
        <v>65.025000000000006</v>
      </c>
      <c r="R1774" s="8">
        <f t="shared" si="275"/>
        <v>50.875</v>
      </c>
      <c r="S1774" s="8">
        <f t="shared" si="276"/>
        <v>60.075000000000003</v>
      </c>
      <c r="T1774" s="8">
        <f t="shared" si="277"/>
        <v>58.375</v>
      </c>
      <c r="U1774" s="7">
        <f t="shared" si="278"/>
        <v>58.658333333333339</v>
      </c>
      <c r="V1774" s="7">
        <f t="shared" si="279"/>
        <v>58.587500000000006</v>
      </c>
    </row>
    <row r="1775" spans="1:22" ht="13.5" x14ac:dyDescent="0.25">
      <c r="A1775" s="3">
        <f>RSI!A1775</f>
        <v>45281</v>
      </c>
      <c r="B1775" s="2">
        <f>RSI!B1775</f>
        <v>1.26</v>
      </c>
      <c r="C1775" s="2">
        <f>RSI!I1775</f>
        <v>21.663243692381997</v>
      </c>
      <c r="D1775" s="2">
        <f>MACD!E1775</f>
        <v>7.484073292994875E-2</v>
      </c>
      <c r="E1775" s="2">
        <f>MACD!F1775</f>
        <v>0.10367357801554275</v>
      </c>
      <c r="F1775" s="2">
        <f>'Moving Avg'!D1775</f>
        <v>1.274</v>
      </c>
      <c r="G1775" s="2">
        <f>'Moving Avg'!F1775</f>
        <v>1.3960000000000004</v>
      </c>
      <c r="H1775" s="2">
        <f>'Moving Avg'!G1775</f>
        <v>1.6458000000000013</v>
      </c>
      <c r="I1775" s="2">
        <f>'Moving Avg'!H1775</f>
        <v>1.8721499999999991</v>
      </c>
      <c r="J1775" s="5" t="str">
        <f>OBV!F1775</f>
        <v>BULLISH</v>
      </c>
      <c r="K1775" s="5" t="str">
        <f>OBV!G1775</f>
        <v>NEUTRAL</v>
      </c>
      <c r="L1775" s="5" t="str">
        <f>OBV!H1775</f>
        <v>CONFIRMED BULLISH</v>
      </c>
      <c r="M1775" s="7">
        <f t="shared" si="270"/>
        <v>50</v>
      </c>
      <c r="N1775" s="7">
        <f t="shared" si="271"/>
        <v>100</v>
      </c>
      <c r="O1775" s="7">
        <f t="shared" si="272"/>
        <v>0</v>
      </c>
      <c r="P1775" s="7">
        <f t="shared" si="273"/>
        <v>83.5</v>
      </c>
      <c r="Q1775" s="8">
        <f t="shared" si="274"/>
        <v>65.025000000000006</v>
      </c>
      <c r="R1775" s="8">
        <f t="shared" si="275"/>
        <v>50.875</v>
      </c>
      <c r="S1775" s="8">
        <f t="shared" si="276"/>
        <v>60.075000000000003</v>
      </c>
      <c r="T1775" s="8">
        <f t="shared" si="277"/>
        <v>58.375</v>
      </c>
      <c r="U1775" s="7">
        <f t="shared" si="278"/>
        <v>58.658333333333339</v>
      </c>
      <c r="V1775" s="7">
        <f t="shared" si="279"/>
        <v>58.587500000000006</v>
      </c>
    </row>
    <row r="1776" spans="1:22" ht="13.5" x14ac:dyDescent="0.25">
      <c r="A1776" s="3">
        <f>RSI!A1776</f>
        <v>45282</v>
      </c>
      <c r="B1776" s="2">
        <f>RSI!B1776</f>
        <v>1.26</v>
      </c>
      <c r="C1776" s="2">
        <f>RSI!I1776</f>
        <v>21.663243692381997</v>
      </c>
      <c r="D1776" s="2">
        <f>MACD!E1776</f>
        <v>6.61345384803953E-2</v>
      </c>
      <c r="E1776" s="2">
        <f>MACD!F1776</f>
        <v>9.6165770108513265E-2</v>
      </c>
      <c r="F1776" s="2">
        <f>'Moving Avg'!D1776</f>
        <v>1.2659999999999998</v>
      </c>
      <c r="G1776" s="2">
        <f>'Moving Avg'!F1776</f>
        <v>1.3775000000000004</v>
      </c>
      <c r="H1776" s="2">
        <f>'Moving Avg'!G1776</f>
        <v>1.6332000000000013</v>
      </c>
      <c r="I1776" s="2">
        <f>'Moving Avg'!H1776</f>
        <v>1.8675499999999992</v>
      </c>
      <c r="J1776" s="5" t="str">
        <f>OBV!F1776</f>
        <v>BULLISH</v>
      </c>
      <c r="K1776" s="5" t="str">
        <f>OBV!G1776</f>
        <v>NEUTRAL</v>
      </c>
      <c r="L1776" s="5" t="str">
        <f>OBV!H1776</f>
        <v>BULLISH DIVERGENCE</v>
      </c>
      <c r="M1776" s="7">
        <f t="shared" si="270"/>
        <v>50</v>
      </c>
      <c r="N1776" s="7">
        <f t="shared" si="271"/>
        <v>100</v>
      </c>
      <c r="O1776" s="7">
        <f t="shared" si="272"/>
        <v>0</v>
      </c>
      <c r="P1776" s="7">
        <f t="shared" si="273"/>
        <v>66.5</v>
      </c>
      <c r="Q1776" s="8">
        <f t="shared" si="274"/>
        <v>62.475000000000001</v>
      </c>
      <c r="R1776" s="8">
        <f t="shared" si="275"/>
        <v>46.625</v>
      </c>
      <c r="S1776" s="8">
        <f t="shared" si="276"/>
        <v>52.424999999999997</v>
      </c>
      <c r="T1776" s="8">
        <f t="shared" si="277"/>
        <v>54.125</v>
      </c>
      <c r="U1776" s="7">
        <f t="shared" si="278"/>
        <v>53.841666666666661</v>
      </c>
      <c r="V1776" s="7">
        <f t="shared" si="279"/>
        <v>53.912499999999994</v>
      </c>
    </row>
    <row r="1777" spans="1:22" ht="13.5" x14ac:dyDescent="0.25">
      <c r="A1777" s="3">
        <f>RSI!A1777</f>
        <v>45285</v>
      </c>
      <c r="B1777" s="2">
        <f>RSI!B1777</f>
        <v>1.26</v>
      </c>
      <c r="C1777" s="2">
        <f>RSI!I1777</f>
        <v>21.663243692381997</v>
      </c>
      <c r="D1777" s="2">
        <f>MACD!E1777</f>
        <v>5.0582568031538377E-2</v>
      </c>
      <c r="E1777" s="2">
        <f>MACD!F1777</f>
        <v>8.7049129693118302E-2</v>
      </c>
      <c r="F1777" s="2">
        <f>'Moving Avg'!D1777</f>
        <v>1.2579999999999998</v>
      </c>
      <c r="G1777" s="2">
        <f>'Moving Avg'!F1777</f>
        <v>1.3590000000000004</v>
      </c>
      <c r="H1777" s="2">
        <f>'Moving Avg'!G1777</f>
        <v>1.6206000000000012</v>
      </c>
      <c r="I1777" s="2">
        <f>'Moving Avg'!H1777</f>
        <v>1.862949999999999</v>
      </c>
      <c r="J1777" s="5" t="str">
        <f>OBV!F1777</f>
        <v>BULLISH</v>
      </c>
      <c r="K1777" s="5" t="str">
        <f>OBV!G1777</f>
        <v>NEUTRAL</v>
      </c>
      <c r="L1777" s="5" t="str">
        <f>OBV!H1777</f>
        <v>BULLISH DIVERGENCE</v>
      </c>
      <c r="M1777" s="7">
        <f t="shared" si="270"/>
        <v>50</v>
      </c>
      <c r="N1777" s="7">
        <f t="shared" si="271"/>
        <v>100</v>
      </c>
      <c r="O1777" s="7">
        <f t="shared" si="272"/>
        <v>0</v>
      </c>
      <c r="P1777" s="7">
        <f t="shared" si="273"/>
        <v>66.5</v>
      </c>
      <c r="Q1777" s="8">
        <f t="shared" si="274"/>
        <v>62.475000000000001</v>
      </c>
      <c r="R1777" s="8">
        <f t="shared" si="275"/>
        <v>46.625</v>
      </c>
      <c r="S1777" s="8">
        <f t="shared" si="276"/>
        <v>52.424999999999997</v>
      </c>
      <c r="T1777" s="8">
        <f t="shared" si="277"/>
        <v>54.125</v>
      </c>
      <c r="U1777" s="7">
        <f t="shared" si="278"/>
        <v>53.841666666666661</v>
      </c>
      <c r="V1777" s="7">
        <f t="shared" si="279"/>
        <v>53.912499999999994</v>
      </c>
    </row>
    <row r="1778" spans="1:22" ht="13.5" x14ac:dyDescent="0.25">
      <c r="A1778" s="3">
        <f>RSI!A1778</f>
        <v>45286</v>
      </c>
      <c r="B1778" s="2">
        <f>RSI!B1778</f>
        <v>1.21</v>
      </c>
      <c r="C1778" s="2">
        <f>RSI!I1778</f>
        <v>18.384954714279246</v>
      </c>
      <c r="D1778" s="2">
        <f>MACD!E1778</f>
        <v>3.4402732858997087E-2</v>
      </c>
      <c r="E1778" s="2">
        <f>MACD!F1778</f>
        <v>7.6519850326294062E-2</v>
      </c>
      <c r="F1778" s="2">
        <f>'Moving Avg'!D1778</f>
        <v>1.25</v>
      </c>
      <c r="G1778" s="2">
        <f>'Moving Avg'!F1778</f>
        <v>1.3380000000000005</v>
      </c>
      <c r="H1778" s="2">
        <f>'Moving Avg'!G1778</f>
        <v>1.6070000000000007</v>
      </c>
      <c r="I1778" s="2">
        <f>'Moving Avg'!H1778</f>
        <v>1.8582499999999988</v>
      </c>
      <c r="J1778" s="5" t="str">
        <f>OBV!F1778</f>
        <v>BULLISH</v>
      </c>
      <c r="K1778" s="5" t="str">
        <f>OBV!G1778</f>
        <v>NEUTRAL</v>
      </c>
      <c r="L1778" s="5" t="str">
        <f>OBV!H1778</f>
        <v>BULLISH DIVERGENCE</v>
      </c>
      <c r="M1778" s="7">
        <f t="shared" si="270"/>
        <v>50</v>
      </c>
      <c r="N1778" s="7">
        <f t="shared" si="271"/>
        <v>100</v>
      </c>
      <c r="O1778" s="7">
        <f t="shared" si="272"/>
        <v>0</v>
      </c>
      <c r="P1778" s="7">
        <f t="shared" si="273"/>
        <v>66.5</v>
      </c>
      <c r="Q1778" s="8">
        <f t="shared" si="274"/>
        <v>62.475000000000001</v>
      </c>
      <c r="R1778" s="8">
        <f t="shared" si="275"/>
        <v>46.625</v>
      </c>
      <c r="S1778" s="8">
        <f t="shared" si="276"/>
        <v>52.424999999999997</v>
      </c>
      <c r="T1778" s="8">
        <f t="shared" si="277"/>
        <v>54.125</v>
      </c>
      <c r="U1778" s="7">
        <f t="shared" si="278"/>
        <v>53.841666666666661</v>
      </c>
      <c r="V1778" s="7">
        <f t="shared" si="279"/>
        <v>53.912499999999994</v>
      </c>
    </row>
    <row r="1779" spans="1:22" ht="13.5" x14ac:dyDescent="0.25">
      <c r="A1779" s="3">
        <f>RSI!A1779</f>
        <v>45287</v>
      </c>
      <c r="B1779" s="2">
        <f>RSI!B1779</f>
        <v>1.26</v>
      </c>
      <c r="C1779" s="2">
        <f>RSI!I1779</f>
        <v>29.82189987055861</v>
      </c>
      <c r="D1779" s="2">
        <f>MACD!E1779</f>
        <v>1.6661805212601966E-2</v>
      </c>
      <c r="E1779" s="2">
        <f>MACD!F1779</f>
        <v>6.4548241303555645E-2</v>
      </c>
      <c r="F1779" s="2">
        <f>'Moving Avg'!D1779</f>
        <v>1.25</v>
      </c>
      <c r="G1779" s="2">
        <f>'Moving Avg'!F1779</f>
        <v>1.3195000000000006</v>
      </c>
      <c r="H1779" s="2">
        <f>'Moving Avg'!G1779</f>
        <v>1.5944000000000005</v>
      </c>
      <c r="I1779" s="2">
        <f>'Moving Avg'!H1779</f>
        <v>1.8537999999999988</v>
      </c>
      <c r="J1779" s="5" t="str">
        <f>OBV!F1779</f>
        <v>BULLISH</v>
      </c>
      <c r="K1779" s="5" t="str">
        <f>OBV!G1779</f>
        <v>NEUTRAL</v>
      </c>
      <c r="L1779" s="5" t="str">
        <f>OBV!H1779</f>
        <v>NEUTRAL</v>
      </c>
      <c r="M1779" s="7">
        <f t="shared" si="270"/>
        <v>50</v>
      </c>
      <c r="N1779" s="7">
        <f t="shared" si="271"/>
        <v>100</v>
      </c>
      <c r="O1779" s="7">
        <f t="shared" si="272"/>
        <v>0</v>
      </c>
      <c r="P1779" s="7">
        <f t="shared" si="273"/>
        <v>49.5</v>
      </c>
      <c r="Q1779" s="8">
        <f t="shared" si="274"/>
        <v>59.924999999999997</v>
      </c>
      <c r="R1779" s="8">
        <f t="shared" si="275"/>
        <v>42.375</v>
      </c>
      <c r="S1779" s="8">
        <f t="shared" si="276"/>
        <v>44.775000000000006</v>
      </c>
      <c r="T1779" s="8">
        <f t="shared" si="277"/>
        <v>49.875</v>
      </c>
      <c r="U1779" s="7">
        <f t="shared" si="278"/>
        <v>49.024999999999999</v>
      </c>
      <c r="V1779" s="7">
        <f t="shared" si="279"/>
        <v>49.237499999999997</v>
      </c>
    </row>
    <row r="1780" spans="1:22" ht="13.5" x14ac:dyDescent="0.25">
      <c r="A1780" s="3">
        <f>RSI!A1780</f>
        <v>45288</v>
      </c>
      <c r="B1780" s="2">
        <f>RSI!B1780</f>
        <v>1.26</v>
      </c>
      <c r="C1780" s="2">
        <f>RSI!I1780</f>
        <v>29.82189987055861</v>
      </c>
      <c r="D1780" s="2">
        <f>MACD!E1780</f>
        <v>2.4583797892143711E-3</v>
      </c>
      <c r="E1780" s="2">
        <f>MACD!F1780</f>
        <v>5.2130269000687388E-2</v>
      </c>
      <c r="F1780" s="2">
        <f>'Moving Avg'!D1780</f>
        <v>1.25</v>
      </c>
      <c r="G1780" s="2">
        <f>'Moving Avg'!F1780</f>
        <v>1.3045000000000004</v>
      </c>
      <c r="H1780" s="2">
        <f>'Moving Avg'!G1780</f>
        <v>1.5818000000000005</v>
      </c>
      <c r="I1780" s="2">
        <f>'Moving Avg'!H1780</f>
        <v>1.8493499999999985</v>
      </c>
      <c r="J1780" s="5" t="str">
        <f>OBV!F1780</f>
        <v>BULLISH</v>
      </c>
      <c r="K1780" s="5" t="str">
        <f>OBV!G1780</f>
        <v>NEUTRAL</v>
      </c>
      <c r="L1780" s="5" t="str">
        <f>OBV!H1780</f>
        <v>NEUTRAL</v>
      </c>
      <c r="M1780" s="7">
        <f t="shared" si="270"/>
        <v>50</v>
      </c>
      <c r="N1780" s="7">
        <f t="shared" si="271"/>
        <v>100</v>
      </c>
      <c r="O1780" s="7">
        <f t="shared" si="272"/>
        <v>0</v>
      </c>
      <c r="P1780" s="7">
        <f t="shared" si="273"/>
        <v>49.5</v>
      </c>
      <c r="Q1780" s="8">
        <f t="shared" si="274"/>
        <v>59.924999999999997</v>
      </c>
      <c r="R1780" s="8">
        <f t="shared" si="275"/>
        <v>42.375</v>
      </c>
      <c r="S1780" s="8">
        <f t="shared" si="276"/>
        <v>44.775000000000006</v>
      </c>
      <c r="T1780" s="8">
        <f t="shared" si="277"/>
        <v>49.875</v>
      </c>
      <c r="U1780" s="7">
        <f t="shared" si="278"/>
        <v>49.024999999999999</v>
      </c>
      <c r="V1780" s="7">
        <f t="shared" si="279"/>
        <v>49.237499999999997</v>
      </c>
    </row>
    <row r="1781" spans="1:22" ht="13.5" x14ac:dyDescent="0.25">
      <c r="A1781" s="3">
        <f>RSI!A1781</f>
        <v>45289</v>
      </c>
      <c r="B1781" s="2">
        <f>RSI!B1781</f>
        <v>1.26</v>
      </c>
      <c r="C1781" s="2">
        <f>RSI!I1781</f>
        <v>29.82189987055861</v>
      </c>
      <c r="D1781" s="2">
        <f>MACD!E1781</f>
        <v>-1.1193282181602981E-3</v>
      </c>
      <c r="E1781" s="2">
        <f>MACD!F1781</f>
        <v>4.1480349556917852E-2</v>
      </c>
      <c r="F1781" s="2">
        <f>'Moving Avg'!D1781</f>
        <v>1.2499999999999998</v>
      </c>
      <c r="G1781" s="2">
        <f>'Moving Avg'!F1781</f>
        <v>1.2930000000000006</v>
      </c>
      <c r="H1781" s="2">
        <f>'Moving Avg'!G1781</f>
        <v>1.5692000000000008</v>
      </c>
      <c r="I1781" s="2">
        <f>'Moving Avg'!H1781</f>
        <v>1.8448999999999984</v>
      </c>
      <c r="J1781" s="5" t="str">
        <f>OBV!F1781</f>
        <v>BULLISH</v>
      </c>
      <c r="K1781" s="5" t="str">
        <f>OBV!G1781</f>
        <v>NEUTRAL</v>
      </c>
      <c r="L1781" s="5" t="str">
        <f>OBV!H1781</f>
        <v>NEUTRAL</v>
      </c>
      <c r="M1781" s="7">
        <f t="shared" si="270"/>
        <v>50</v>
      </c>
      <c r="N1781" s="7">
        <f t="shared" si="271"/>
        <v>100</v>
      </c>
      <c r="O1781" s="7">
        <f t="shared" si="272"/>
        <v>0</v>
      </c>
      <c r="P1781" s="7">
        <f t="shared" si="273"/>
        <v>49.5</v>
      </c>
      <c r="Q1781" s="8">
        <f t="shared" si="274"/>
        <v>59.924999999999997</v>
      </c>
      <c r="R1781" s="8">
        <f t="shared" si="275"/>
        <v>42.375</v>
      </c>
      <c r="S1781" s="8">
        <f t="shared" si="276"/>
        <v>44.775000000000006</v>
      </c>
      <c r="T1781" s="8">
        <f t="shared" si="277"/>
        <v>49.875</v>
      </c>
      <c r="U1781" s="7">
        <f t="shared" si="278"/>
        <v>49.024999999999999</v>
      </c>
      <c r="V1781" s="7">
        <f t="shared" si="279"/>
        <v>49.237499999999997</v>
      </c>
    </row>
    <row r="1782" spans="1:22" ht="13.5" x14ac:dyDescent="0.25">
      <c r="A1782" s="3">
        <f>RSI!A1782</f>
        <v>45293</v>
      </c>
      <c r="B1782" s="2">
        <f>RSI!B1782</f>
        <v>1.26</v>
      </c>
      <c r="C1782" s="2">
        <f>RSI!I1782</f>
        <v>29.82189987055861</v>
      </c>
      <c r="D1782" s="2">
        <f>MACD!E1782</f>
        <v>-3.4537794693150214E-3</v>
      </c>
      <c r="E1782" s="2">
        <f>MACD!F1782</f>
        <v>3.2493523751671277E-2</v>
      </c>
      <c r="F1782" s="2">
        <f>'Moving Avg'!D1782</f>
        <v>1.2499999999999998</v>
      </c>
      <c r="G1782" s="2">
        <f>'Moving Avg'!F1782</f>
        <v>1.2845000000000006</v>
      </c>
      <c r="H1782" s="2">
        <f>'Moving Avg'!G1782</f>
        <v>1.5566000000000009</v>
      </c>
      <c r="I1782" s="2">
        <f>'Moving Avg'!H1782</f>
        <v>1.8404499999999984</v>
      </c>
      <c r="J1782" s="5" t="str">
        <f>OBV!F1782</f>
        <v>BULLISH</v>
      </c>
      <c r="K1782" s="5" t="str">
        <f>OBV!G1782</f>
        <v>NEUTRAL</v>
      </c>
      <c r="L1782" s="5" t="str">
        <f>OBV!H1782</f>
        <v>NEUTRAL</v>
      </c>
      <c r="M1782" s="7">
        <f t="shared" si="270"/>
        <v>50</v>
      </c>
      <c r="N1782" s="7">
        <f t="shared" si="271"/>
        <v>100</v>
      </c>
      <c r="O1782" s="7">
        <f t="shared" si="272"/>
        <v>0</v>
      </c>
      <c r="P1782" s="7">
        <f t="shared" si="273"/>
        <v>49.5</v>
      </c>
      <c r="Q1782" s="8">
        <f t="shared" si="274"/>
        <v>59.924999999999997</v>
      </c>
      <c r="R1782" s="8">
        <f t="shared" si="275"/>
        <v>42.375</v>
      </c>
      <c r="S1782" s="8">
        <f t="shared" si="276"/>
        <v>44.775000000000006</v>
      </c>
      <c r="T1782" s="8">
        <f t="shared" si="277"/>
        <v>49.875</v>
      </c>
      <c r="U1782" s="7">
        <f t="shared" si="278"/>
        <v>49.024999999999999</v>
      </c>
      <c r="V1782" s="7">
        <f t="shared" si="279"/>
        <v>49.237499999999997</v>
      </c>
    </row>
    <row r="1783" spans="1:22" ht="13.5" x14ac:dyDescent="0.25">
      <c r="A1783" s="3">
        <f>RSI!A1783</f>
        <v>45294</v>
      </c>
      <c r="B1783" s="2">
        <f>RSI!B1783</f>
        <v>1.31</v>
      </c>
      <c r="C1783" s="2">
        <f>RSI!I1783</f>
        <v>40.951669371901446</v>
      </c>
      <c r="D1783" s="2">
        <f>MACD!E1783</f>
        <v>-1.6183577122279136E-2</v>
      </c>
      <c r="E1783" s="2">
        <f>MACD!F1783</f>
        <v>2.2758103576881197E-2</v>
      </c>
      <c r="F1783" s="2">
        <f>'Moving Avg'!D1783</f>
        <v>1.27</v>
      </c>
      <c r="G1783" s="2">
        <f>'Moving Avg'!F1783</f>
        <v>1.2815000000000005</v>
      </c>
      <c r="H1783" s="2">
        <f>'Moving Avg'!G1783</f>
        <v>1.5450000000000008</v>
      </c>
      <c r="I1783" s="2">
        <f>'Moving Avg'!H1783</f>
        <v>1.8362499999999984</v>
      </c>
      <c r="J1783" s="5" t="str">
        <f>OBV!F1783</f>
        <v>BULLISH</v>
      </c>
      <c r="K1783" s="5" t="str">
        <f>OBV!G1783</f>
        <v>NEUTRAL</v>
      </c>
      <c r="L1783" s="5" t="str">
        <f>OBV!H1783</f>
        <v>CONFIRMED BULLISH</v>
      </c>
      <c r="M1783" s="7">
        <f t="shared" si="270"/>
        <v>25</v>
      </c>
      <c r="N1783" s="7">
        <f t="shared" si="271"/>
        <v>100</v>
      </c>
      <c r="O1783" s="7">
        <f t="shared" si="272"/>
        <v>0</v>
      </c>
      <c r="P1783" s="7">
        <f t="shared" si="273"/>
        <v>83.5</v>
      </c>
      <c r="Q1783" s="8">
        <f t="shared" si="274"/>
        <v>56.274999999999999</v>
      </c>
      <c r="R1783" s="8">
        <f t="shared" si="275"/>
        <v>45.875</v>
      </c>
      <c r="S1783" s="8">
        <f t="shared" si="276"/>
        <v>56.325000000000003</v>
      </c>
      <c r="T1783" s="8">
        <f t="shared" si="277"/>
        <v>52.125</v>
      </c>
      <c r="U1783" s="7">
        <f t="shared" si="278"/>
        <v>52.82500000000001</v>
      </c>
      <c r="V1783" s="7">
        <f t="shared" si="279"/>
        <v>52.650000000000006</v>
      </c>
    </row>
    <row r="1784" spans="1:22" ht="13.5" x14ac:dyDescent="0.25">
      <c r="A1784" s="3">
        <f>RSI!A1784</f>
        <v>45295</v>
      </c>
      <c r="B1784" s="2">
        <f>RSI!B1784</f>
        <v>1.35</v>
      </c>
      <c r="C1784" s="2">
        <f>RSI!I1784</f>
        <v>48.049835518899535</v>
      </c>
      <c r="D1784" s="2">
        <f>MACD!E1784</f>
        <v>-2.8080899190871644E-2</v>
      </c>
      <c r="E1784" s="2">
        <f>MACD!F1784</f>
        <v>1.2590303023330628E-2</v>
      </c>
      <c r="F1784" s="2">
        <f>'Moving Avg'!D1784</f>
        <v>1.2879999999999998</v>
      </c>
      <c r="G1784" s="2">
        <f>'Moving Avg'!F1784</f>
        <v>1.2805000000000004</v>
      </c>
      <c r="H1784" s="2">
        <f>'Moving Avg'!G1784</f>
        <v>1.5358000000000007</v>
      </c>
      <c r="I1784" s="2">
        <f>'Moving Avg'!H1784</f>
        <v>1.8322499999999986</v>
      </c>
      <c r="J1784" s="5" t="str">
        <f>OBV!F1784</f>
        <v>BULLISH</v>
      </c>
      <c r="K1784" s="5" t="str">
        <f>OBV!G1784</f>
        <v>NEUTRAL</v>
      </c>
      <c r="L1784" s="5" t="str">
        <f>OBV!H1784</f>
        <v>CONFIRMED BULLISH</v>
      </c>
      <c r="M1784" s="7">
        <f t="shared" si="270"/>
        <v>25</v>
      </c>
      <c r="N1784" s="7">
        <f t="shared" si="271"/>
        <v>100</v>
      </c>
      <c r="O1784" s="7">
        <f t="shared" si="272"/>
        <v>0</v>
      </c>
      <c r="P1784" s="7">
        <f t="shared" si="273"/>
        <v>83.5</v>
      </c>
      <c r="Q1784" s="8">
        <f t="shared" si="274"/>
        <v>56.274999999999999</v>
      </c>
      <c r="R1784" s="8">
        <f t="shared" si="275"/>
        <v>45.875</v>
      </c>
      <c r="S1784" s="8">
        <f t="shared" si="276"/>
        <v>56.325000000000003</v>
      </c>
      <c r="T1784" s="8">
        <f t="shared" si="277"/>
        <v>52.125</v>
      </c>
      <c r="U1784" s="7">
        <f t="shared" si="278"/>
        <v>52.82500000000001</v>
      </c>
      <c r="V1784" s="7">
        <f t="shared" si="279"/>
        <v>52.650000000000006</v>
      </c>
    </row>
    <row r="1785" spans="1:22" ht="13.5" x14ac:dyDescent="0.25">
      <c r="A1785" s="3">
        <f>RSI!A1785</f>
        <v>45296</v>
      </c>
      <c r="B1785" s="2">
        <f>RSI!B1785</f>
        <v>1.35</v>
      </c>
      <c r="C1785" s="2">
        <f>RSI!I1785</f>
        <v>48.049835518899535</v>
      </c>
      <c r="D1785" s="2">
        <f>MACD!E1785</f>
        <v>-3.8107793698277659E-2</v>
      </c>
      <c r="E1785" s="2">
        <f>MACD!F1785</f>
        <v>2.450683679008971E-3</v>
      </c>
      <c r="F1785" s="2">
        <f>'Moving Avg'!D1785</f>
        <v>1.3059999999999998</v>
      </c>
      <c r="G1785" s="2">
        <f>'Moving Avg'!F1785</f>
        <v>1.2795000000000003</v>
      </c>
      <c r="H1785" s="2">
        <f>'Moving Avg'!G1785</f>
        <v>1.5266000000000002</v>
      </c>
      <c r="I1785" s="2">
        <f>'Moving Avg'!H1785</f>
        <v>1.8282499999999984</v>
      </c>
      <c r="J1785" s="5" t="str">
        <f>OBV!F1785</f>
        <v>BULLISH</v>
      </c>
      <c r="K1785" s="5" t="str">
        <f>OBV!G1785</f>
        <v>NEUTRAL</v>
      </c>
      <c r="L1785" s="5" t="str">
        <f>OBV!H1785</f>
        <v>CONFIRMED BULLISH</v>
      </c>
      <c r="M1785" s="7">
        <f t="shared" si="270"/>
        <v>25</v>
      </c>
      <c r="N1785" s="7">
        <f t="shared" si="271"/>
        <v>100</v>
      </c>
      <c r="O1785" s="7">
        <f t="shared" si="272"/>
        <v>0</v>
      </c>
      <c r="P1785" s="7">
        <f t="shared" si="273"/>
        <v>83.5</v>
      </c>
      <c r="Q1785" s="8">
        <f t="shared" si="274"/>
        <v>56.274999999999999</v>
      </c>
      <c r="R1785" s="8">
        <f t="shared" si="275"/>
        <v>45.875</v>
      </c>
      <c r="S1785" s="8">
        <f t="shared" si="276"/>
        <v>56.325000000000003</v>
      </c>
      <c r="T1785" s="8">
        <f t="shared" si="277"/>
        <v>52.125</v>
      </c>
      <c r="U1785" s="7">
        <f t="shared" si="278"/>
        <v>52.82500000000001</v>
      </c>
      <c r="V1785" s="7">
        <f t="shared" si="279"/>
        <v>52.650000000000006</v>
      </c>
    </row>
    <row r="1786" spans="1:22" ht="13.5" x14ac:dyDescent="0.25">
      <c r="A1786" s="3">
        <f>RSI!A1786</f>
        <v>45299</v>
      </c>
      <c r="B1786" s="2">
        <f>RSI!B1786</f>
        <v>1.35</v>
      </c>
      <c r="C1786" s="2">
        <f>RSI!I1786</f>
        <v>48.049835518899535</v>
      </c>
      <c r="D1786" s="2">
        <f>MACD!E1786</f>
        <v>-4.6554986902675344E-2</v>
      </c>
      <c r="E1786" s="2">
        <f>MACD!F1786</f>
        <v>-7.3504504373278915E-3</v>
      </c>
      <c r="F1786" s="2">
        <f>'Moving Avg'!D1786</f>
        <v>1.3240000000000003</v>
      </c>
      <c r="G1786" s="2">
        <f>'Moving Avg'!F1786</f>
        <v>1.2785000000000004</v>
      </c>
      <c r="H1786" s="2">
        <f>'Moving Avg'!G1786</f>
        <v>1.5173999999999999</v>
      </c>
      <c r="I1786" s="2">
        <f>'Moving Avg'!H1786</f>
        <v>1.8242499999999986</v>
      </c>
      <c r="J1786" s="5" t="str">
        <f>OBV!F1786</f>
        <v>BULLISH</v>
      </c>
      <c r="K1786" s="5" t="str">
        <f>OBV!G1786</f>
        <v>NEUTRAL</v>
      </c>
      <c r="L1786" s="5" t="str">
        <f>OBV!H1786</f>
        <v>CONFIRMED BULLISH</v>
      </c>
      <c r="M1786" s="7">
        <f t="shared" si="270"/>
        <v>25</v>
      </c>
      <c r="N1786" s="7">
        <f t="shared" si="271"/>
        <v>100</v>
      </c>
      <c r="O1786" s="7">
        <f t="shared" si="272"/>
        <v>0</v>
      </c>
      <c r="P1786" s="7">
        <f t="shared" si="273"/>
        <v>83.5</v>
      </c>
      <c r="Q1786" s="8">
        <f t="shared" si="274"/>
        <v>56.274999999999999</v>
      </c>
      <c r="R1786" s="8">
        <f t="shared" si="275"/>
        <v>45.875</v>
      </c>
      <c r="S1786" s="8">
        <f t="shared" si="276"/>
        <v>56.325000000000003</v>
      </c>
      <c r="T1786" s="8">
        <f t="shared" si="277"/>
        <v>52.125</v>
      </c>
      <c r="U1786" s="7">
        <f t="shared" si="278"/>
        <v>52.82500000000001</v>
      </c>
      <c r="V1786" s="7">
        <f t="shared" si="279"/>
        <v>52.650000000000006</v>
      </c>
    </row>
    <row r="1787" spans="1:22" ht="13.5" x14ac:dyDescent="0.25">
      <c r="A1787" s="3">
        <f>RSI!A1787</f>
        <v>45300</v>
      </c>
      <c r="B1787" s="2">
        <f>RSI!B1787</f>
        <v>1.35</v>
      </c>
      <c r="C1787" s="2">
        <f>RSI!I1787</f>
        <v>48.049835518899535</v>
      </c>
      <c r="D1787" s="2">
        <f>MACD!E1787</f>
        <v>-5.3668258081019049E-2</v>
      </c>
      <c r="E1787" s="2">
        <f>MACD!F1787</f>
        <v>-1.6614011966066124E-2</v>
      </c>
      <c r="F1787" s="2">
        <f>'Moving Avg'!D1787</f>
        <v>1.3419999999999999</v>
      </c>
      <c r="G1787" s="2">
        <f>'Moving Avg'!F1787</f>
        <v>1.2805000000000004</v>
      </c>
      <c r="H1787" s="2">
        <f>'Moving Avg'!G1787</f>
        <v>1.5065999999999997</v>
      </c>
      <c r="I1787" s="2">
        <f>'Moving Avg'!H1787</f>
        <v>1.8202499999999986</v>
      </c>
      <c r="J1787" s="5" t="str">
        <f>OBV!F1787</f>
        <v>BULLISH</v>
      </c>
      <c r="K1787" s="5" t="str">
        <f>OBV!G1787</f>
        <v>NEUTRAL</v>
      </c>
      <c r="L1787" s="5" t="str">
        <f>OBV!H1787</f>
        <v>CONFIRMED BULLISH</v>
      </c>
      <c r="M1787" s="7">
        <f t="shared" si="270"/>
        <v>25</v>
      </c>
      <c r="N1787" s="7">
        <f t="shared" si="271"/>
        <v>100</v>
      </c>
      <c r="O1787" s="7">
        <f t="shared" si="272"/>
        <v>0</v>
      </c>
      <c r="P1787" s="7">
        <f t="shared" si="273"/>
        <v>83.5</v>
      </c>
      <c r="Q1787" s="8">
        <f t="shared" si="274"/>
        <v>56.274999999999999</v>
      </c>
      <c r="R1787" s="8">
        <f t="shared" si="275"/>
        <v>45.875</v>
      </c>
      <c r="S1787" s="8">
        <f t="shared" si="276"/>
        <v>56.325000000000003</v>
      </c>
      <c r="T1787" s="8">
        <f t="shared" si="277"/>
        <v>52.125</v>
      </c>
      <c r="U1787" s="7">
        <f t="shared" si="278"/>
        <v>52.82500000000001</v>
      </c>
      <c r="V1787" s="7">
        <f t="shared" si="279"/>
        <v>52.650000000000006</v>
      </c>
    </row>
    <row r="1788" spans="1:22" ht="13.5" x14ac:dyDescent="0.25">
      <c r="A1788" s="3">
        <f>RSI!A1788</f>
        <v>45301</v>
      </c>
      <c r="B1788" s="2">
        <f>RSI!B1788</f>
        <v>1.35</v>
      </c>
      <c r="C1788" s="2">
        <f>RSI!I1788</f>
        <v>48.049835518899535</v>
      </c>
      <c r="D1788" s="2">
        <f>MACD!E1788</f>
        <v>-6.7347678427801094E-2</v>
      </c>
      <c r="E1788" s="2">
        <f>MACD!F1788</f>
        <v>-2.676074525841312E-2</v>
      </c>
      <c r="F1788" s="2">
        <f>'Moving Avg'!D1788</f>
        <v>1.35</v>
      </c>
      <c r="G1788" s="2">
        <f>'Moving Avg'!F1788</f>
        <v>1.2850000000000004</v>
      </c>
      <c r="H1788" s="2">
        <f>'Moving Avg'!G1788</f>
        <v>1.4957999999999996</v>
      </c>
      <c r="I1788" s="2">
        <f>'Moving Avg'!H1788</f>
        <v>1.8162499999999988</v>
      </c>
      <c r="J1788" s="5" t="str">
        <f>OBV!F1788</f>
        <v>BULLISH</v>
      </c>
      <c r="K1788" s="5" t="str">
        <f>OBV!G1788</f>
        <v>NEUTRAL</v>
      </c>
      <c r="L1788" s="5" t="str">
        <f>OBV!H1788</f>
        <v>CONFIRMED BULLISH</v>
      </c>
      <c r="M1788" s="7">
        <f t="shared" si="270"/>
        <v>25</v>
      </c>
      <c r="N1788" s="7">
        <f t="shared" si="271"/>
        <v>100</v>
      </c>
      <c r="O1788" s="7">
        <f t="shared" si="272"/>
        <v>0</v>
      </c>
      <c r="P1788" s="7">
        <f t="shared" si="273"/>
        <v>83.5</v>
      </c>
      <c r="Q1788" s="8">
        <f t="shared" si="274"/>
        <v>56.274999999999999</v>
      </c>
      <c r="R1788" s="8">
        <f t="shared" si="275"/>
        <v>45.875</v>
      </c>
      <c r="S1788" s="8">
        <f t="shared" si="276"/>
        <v>56.325000000000003</v>
      </c>
      <c r="T1788" s="8">
        <f t="shared" si="277"/>
        <v>52.125</v>
      </c>
      <c r="U1788" s="7">
        <f t="shared" si="278"/>
        <v>52.82500000000001</v>
      </c>
      <c r="V1788" s="7">
        <f t="shared" si="279"/>
        <v>52.650000000000006</v>
      </c>
    </row>
    <row r="1789" spans="1:22" ht="13.5" x14ac:dyDescent="0.25">
      <c r="A1789" s="3">
        <f>RSI!A1789</f>
        <v>45302</v>
      </c>
      <c r="B1789" s="2">
        <f>RSI!B1789</f>
        <v>1.35</v>
      </c>
      <c r="C1789" s="2">
        <f>RSI!I1789</f>
        <v>48.049835518899535</v>
      </c>
      <c r="D1789" s="2">
        <f>MACD!E1789</f>
        <v>-7.1200811993766377E-2</v>
      </c>
      <c r="E1789" s="2">
        <f>MACD!F1789</f>
        <v>-3.564875860548377E-2</v>
      </c>
      <c r="F1789" s="2">
        <f>'Moving Avg'!D1789</f>
        <v>1.35</v>
      </c>
      <c r="G1789" s="2">
        <f>'Moving Avg'!F1789</f>
        <v>1.2900000000000003</v>
      </c>
      <c r="H1789" s="2">
        <f>'Moving Avg'!G1789</f>
        <v>1.4849999999999988</v>
      </c>
      <c r="I1789" s="2">
        <f>'Moving Avg'!H1789</f>
        <v>1.8122499999999988</v>
      </c>
      <c r="J1789" s="5" t="str">
        <f>OBV!F1789</f>
        <v>NEUTRAL</v>
      </c>
      <c r="K1789" s="5" t="str">
        <f>OBV!G1789</f>
        <v>NEUTRAL</v>
      </c>
      <c r="L1789" s="5" t="str">
        <f>OBV!H1789</f>
        <v>NEUTRAL</v>
      </c>
      <c r="M1789" s="7">
        <f t="shared" si="270"/>
        <v>25</v>
      </c>
      <c r="N1789" s="7">
        <f t="shared" si="271"/>
        <v>100</v>
      </c>
      <c r="O1789" s="7">
        <f t="shared" si="272"/>
        <v>0</v>
      </c>
      <c r="P1789" s="7">
        <f t="shared" si="273"/>
        <v>33</v>
      </c>
      <c r="Q1789" s="8">
        <f t="shared" si="274"/>
        <v>48.7</v>
      </c>
      <c r="R1789" s="8">
        <f t="shared" si="275"/>
        <v>33.25</v>
      </c>
      <c r="S1789" s="8">
        <f t="shared" si="276"/>
        <v>33.6</v>
      </c>
      <c r="T1789" s="8">
        <f t="shared" si="277"/>
        <v>39.5</v>
      </c>
      <c r="U1789" s="7">
        <f t="shared" si="278"/>
        <v>38.516666666666673</v>
      </c>
      <c r="V1789" s="7">
        <f t="shared" si="279"/>
        <v>38.762500000000003</v>
      </c>
    </row>
    <row r="1790" spans="1:22" ht="13.5" x14ac:dyDescent="0.25">
      <c r="A1790" s="3">
        <f>RSI!A1790</f>
        <v>45303</v>
      </c>
      <c r="B1790" s="2">
        <f>RSI!B1790</f>
        <v>1.35</v>
      </c>
      <c r="C1790" s="2">
        <f>RSI!I1790</f>
        <v>48.049835518899535</v>
      </c>
      <c r="D1790" s="2">
        <f>MACD!E1790</f>
        <v>-7.4433884593952726E-2</v>
      </c>
      <c r="E1790" s="2">
        <f>MACD!F1790</f>
        <v>-4.3405783803177563E-2</v>
      </c>
      <c r="F1790" s="2">
        <f>'Moving Avg'!D1790</f>
        <v>1.35</v>
      </c>
      <c r="G1790" s="2">
        <f>'Moving Avg'!F1790</f>
        <v>1.2950000000000004</v>
      </c>
      <c r="H1790" s="2">
        <f>'Moving Avg'!G1790</f>
        <v>1.4741999999999988</v>
      </c>
      <c r="I1790" s="2">
        <f>'Moving Avg'!H1790</f>
        <v>1.8082499999999988</v>
      </c>
      <c r="J1790" s="5" t="str">
        <f>OBV!F1790</f>
        <v>NEUTRAL</v>
      </c>
      <c r="K1790" s="5" t="str">
        <f>OBV!G1790</f>
        <v>NEUTRAL</v>
      </c>
      <c r="L1790" s="5" t="str">
        <f>OBV!H1790</f>
        <v>NEUTRAL</v>
      </c>
      <c r="M1790" s="7">
        <f t="shared" si="270"/>
        <v>25</v>
      </c>
      <c r="N1790" s="7">
        <f t="shared" si="271"/>
        <v>100</v>
      </c>
      <c r="O1790" s="7">
        <f t="shared" si="272"/>
        <v>0</v>
      </c>
      <c r="P1790" s="7">
        <f t="shared" si="273"/>
        <v>33</v>
      </c>
      <c r="Q1790" s="8">
        <f t="shared" si="274"/>
        <v>48.7</v>
      </c>
      <c r="R1790" s="8">
        <f t="shared" si="275"/>
        <v>33.25</v>
      </c>
      <c r="S1790" s="8">
        <f t="shared" si="276"/>
        <v>33.6</v>
      </c>
      <c r="T1790" s="8">
        <f t="shared" si="277"/>
        <v>39.5</v>
      </c>
      <c r="U1790" s="7">
        <f t="shared" si="278"/>
        <v>38.516666666666673</v>
      </c>
      <c r="V1790" s="7">
        <f t="shared" si="279"/>
        <v>38.762500000000003</v>
      </c>
    </row>
    <row r="1791" spans="1:22" ht="13.5" x14ac:dyDescent="0.25">
      <c r="A1791" s="3">
        <f>RSI!A1791</f>
        <v>45306</v>
      </c>
      <c r="B1791" s="2">
        <f>RSI!B1791</f>
        <v>1.35</v>
      </c>
      <c r="C1791" s="2">
        <f>RSI!I1791</f>
        <v>48.049835518899535</v>
      </c>
      <c r="D1791" s="2">
        <f>MACD!E1791</f>
        <v>-7.7144310310976794E-2</v>
      </c>
      <c r="E1791" s="2">
        <f>MACD!F1791</f>
        <v>-5.0153489104737416E-2</v>
      </c>
      <c r="F1791" s="2">
        <f>'Moving Avg'!D1791</f>
        <v>1.35</v>
      </c>
      <c r="G1791" s="2">
        <f>'Moving Avg'!F1791</f>
        <v>1.2975000000000005</v>
      </c>
      <c r="H1791" s="2">
        <f>'Moving Avg'!G1791</f>
        <v>1.4649999999999985</v>
      </c>
      <c r="I1791" s="2">
        <f>'Moving Avg'!H1791</f>
        <v>1.804249999999999</v>
      </c>
      <c r="J1791" s="5" t="str">
        <f>OBV!F1791</f>
        <v>NEUTRAL</v>
      </c>
      <c r="K1791" s="5" t="str">
        <f>OBV!G1791</f>
        <v>NEUTRAL</v>
      </c>
      <c r="L1791" s="5" t="str">
        <f>OBV!H1791</f>
        <v>NEUTRAL</v>
      </c>
      <c r="M1791" s="7">
        <f t="shared" si="270"/>
        <v>25</v>
      </c>
      <c r="N1791" s="7">
        <f t="shared" si="271"/>
        <v>100</v>
      </c>
      <c r="O1791" s="7">
        <f t="shared" si="272"/>
        <v>0</v>
      </c>
      <c r="P1791" s="7">
        <f t="shared" si="273"/>
        <v>33</v>
      </c>
      <c r="Q1791" s="8">
        <f t="shared" si="274"/>
        <v>48.7</v>
      </c>
      <c r="R1791" s="8">
        <f t="shared" si="275"/>
        <v>33.25</v>
      </c>
      <c r="S1791" s="8">
        <f t="shared" si="276"/>
        <v>33.6</v>
      </c>
      <c r="T1791" s="8">
        <f t="shared" si="277"/>
        <v>39.5</v>
      </c>
      <c r="U1791" s="7">
        <f t="shared" si="278"/>
        <v>38.516666666666673</v>
      </c>
      <c r="V1791" s="7">
        <f t="shared" si="279"/>
        <v>38.762500000000003</v>
      </c>
    </row>
    <row r="1792" spans="1:22" ht="13.5" x14ac:dyDescent="0.25">
      <c r="A1792" s="3">
        <f>RSI!A1792</f>
        <v>45307</v>
      </c>
      <c r="B1792" s="2">
        <f>RSI!B1792</f>
        <v>1.35</v>
      </c>
      <c r="C1792" s="2">
        <f>RSI!I1792</f>
        <v>48.049835518899535</v>
      </c>
      <c r="D1792" s="2">
        <f>MACD!E1792</f>
        <v>-7.9414366809374748E-2</v>
      </c>
      <c r="E1792" s="2">
        <f>MACD!F1792</f>
        <v>-5.6005664645664879E-2</v>
      </c>
      <c r="F1792" s="2">
        <f>'Moving Avg'!D1792</f>
        <v>1.35</v>
      </c>
      <c r="G1792" s="2">
        <f>'Moving Avg'!F1792</f>
        <v>1.3000000000000005</v>
      </c>
      <c r="H1792" s="2">
        <f>'Moving Avg'!G1792</f>
        <v>1.4557999999999987</v>
      </c>
      <c r="I1792" s="2">
        <f>'Moving Avg'!H1792</f>
        <v>1.800249999999999</v>
      </c>
      <c r="J1792" s="5" t="str">
        <f>OBV!F1792</f>
        <v>NEUTRAL</v>
      </c>
      <c r="K1792" s="5" t="str">
        <f>OBV!G1792</f>
        <v>NEUTRAL</v>
      </c>
      <c r="L1792" s="5" t="str">
        <f>OBV!H1792</f>
        <v>NEUTRAL</v>
      </c>
      <c r="M1792" s="7">
        <f t="shared" si="270"/>
        <v>25</v>
      </c>
      <c r="N1792" s="7">
        <f t="shared" si="271"/>
        <v>100</v>
      </c>
      <c r="O1792" s="7">
        <f t="shared" si="272"/>
        <v>0</v>
      </c>
      <c r="P1792" s="7">
        <f t="shared" si="273"/>
        <v>33</v>
      </c>
      <c r="Q1792" s="8">
        <f t="shared" si="274"/>
        <v>48.7</v>
      </c>
      <c r="R1792" s="8">
        <f t="shared" si="275"/>
        <v>33.25</v>
      </c>
      <c r="S1792" s="8">
        <f t="shared" si="276"/>
        <v>33.6</v>
      </c>
      <c r="T1792" s="8">
        <f t="shared" si="277"/>
        <v>39.5</v>
      </c>
      <c r="U1792" s="7">
        <f t="shared" si="278"/>
        <v>38.516666666666673</v>
      </c>
      <c r="V1792" s="7">
        <f t="shared" si="279"/>
        <v>38.762500000000003</v>
      </c>
    </row>
    <row r="1793" spans="1:22" ht="13.5" x14ac:dyDescent="0.25">
      <c r="A1793" s="3">
        <f>RSI!A1793</f>
        <v>45308</v>
      </c>
      <c r="B1793" s="2">
        <f>RSI!B1793</f>
        <v>1.35</v>
      </c>
      <c r="C1793" s="2">
        <f>RSI!I1793</f>
        <v>48.049835518899528</v>
      </c>
      <c r="D1793" s="2">
        <f>MACD!E1793</f>
        <v>-7.362122740715793E-2</v>
      </c>
      <c r="E1793" s="2">
        <f>MACD!F1793</f>
        <v>-5.9528777197963491E-2</v>
      </c>
      <c r="F1793" s="2">
        <f>'Moving Avg'!D1793</f>
        <v>1.35</v>
      </c>
      <c r="G1793" s="2">
        <f>'Moving Avg'!F1793</f>
        <v>1.3050000000000004</v>
      </c>
      <c r="H1793" s="2">
        <f>'Moving Avg'!G1793</f>
        <v>1.4465999999999986</v>
      </c>
      <c r="I1793" s="2">
        <f>'Moving Avg'!H1793</f>
        <v>1.7962499999999992</v>
      </c>
      <c r="J1793" s="5" t="str">
        <f>OBV!F1793</f>
        <v>NEUTRAL</v>
      </c>
      <c r="K1793" s="5" t="str">
        <f>OBV!G1793</f>
        <v>NEUTRAL</v>
      </c>
      <c r="L1793" s="5" t="str">
        <f>OBV!H1793</f>
        <v>NEUTRAL</v>
      </c>
      <c r="M1793" s="7">
        <f t="shared" si="270"/>
        <v>25</v>
      </c>
      <c r="N1793" s="7">
        <f t="shared" si="271"/>
        <v>45</v>
      </c>
      <c r="O1793" s="7">
        <f t="shared" si="272"/>
        <v>0</v>
      </c>
      <c r="P1793" s="7">
        <f t="shared" si="273"/>
        <v>33</v>
      </c>
      <c r="Q1793" s="8">
        <f t="shared" si="274"/>
        <v>29.45</v>
      </c>
      <c r="R1793" s="8">
        <f t="shared" si="275"/>
        <v>22.25</v>
      </c>
      <c r="S1793" s="8">
        <f t="shared" si="276"/>
        <v>25.35</v>
      </c>
      <c r="T1793" s="8">
        <f t="shared" si="277"/>
        <v>25.75</v>
      </c>
      <c r="U1793" s="7">
        <f t="shared" si="278"/>
        <v>25.683333333333337</v>
      </c>
      <c r="V1793" s="7">
        <f t="shared" si="279"/>
        <v>25.700000000000003</v>
      </c>
    </row>
    <row r="1794" spans="1:22" ht="13.5" x14ac:dyDescent="0.25">
      <c r="A1794" s="3">
        <f>RSI!A1794</f>
        <v>45309</v>
      </c>
      <c r="B1794" s="2">
        <f>RSI!B1794</f>
        <v>1.35</v>
      </c>
      <c r="C1794" s="2">
        <f>RSI!I1794</f>
        <v>48.049835518899535</v>
      </c>
      <c r="D1794" s="2">
        <f>MACD!E1794</f>
        <v>-6.2545448930695802E-2</v>
      </c>
      <c r="E1794" s="2">
        <f>MACD!F1794</f>
        <v>-6.013211154450996E-2</v>
      </c>
      <c r="F1794" s="2">
        <f>'Moving Avg'!D1794</f>
        <v>1.35</v>
      </c>
      <c r="G1794" s="2">
        <f>'Moving Avg'!F1794</f>
        <v>1.3095000000000003</v>
      </c>
      <c r="H1794" s="2">
        <f>'Moving Avg'!G1794</f>
        <v>1.4373999999999989</v>
      </c>
      <c r="I1794" s="2">
        <f>'Moving Avg'!H1794</f>
        <v>1.792249999999999</v>
      </c>
      <c r="J1794" s="5" t="str">
        <f>OBV!F1794</f>
        <v>NEUTRAL</v>
      </c>
      <c r="K1794" s="5" t="str">
        <f>OBV!G1794</f>
        <v>NEUTRAL</v>
      </c>
      <c r="L1794" s="5" t="str">
        <f>OBV!H1794</f>
        <v>NEUTRAL</v>
      </c>
      <c r="M1794" s="7">
        <f t="shared" ref="M1794:M1857" si="280">IF(C1794&lt;30,50, IF(C1794&gt;70, 0, 25))</f>
        <v>25</v>
      </c>
      <c r="N1794" s="7">
        <f t="shared" ref="N1794:N1857" si="281">IF(E1794-D1794&gt;0.02, 100, IF(E1794-D1794&lt;0,0,45))</f>
        <v>45</v>
      </c>
      <c r="O1794" s="7">
        <f t="shared" ref="O1794:O1857" si="282">IF(F1794-I1794&gt;10,100,IF(F1794-I1794&gt;5,75, IF(F1794-I1794&gt;0,50,0)))</f>
        <v>0</v>
      </c>
      <c r="P1794" s="7">
        <f t="shared" ref="P1794:P1857" si="283">IF(L1794="confirmed bullish", 34, IF(L1794="bullish divergence",17, 0))+IF(J1794="bullish",33,IF(J1794="bearish",0,16.5))+IF(K1794="strong",33,IF(K1794="weak",0,16.5))</f>
        <v>33</v>
      </c>
      <c r="Q1794" s="8">
        <f t="shared" si="274"/>
        <v>29.45</v>
      </c>
      <c r="R1794" s="8">
        <f t="shared" si="275"/>
        <v>22.25</v>
      </c>
      <c r="S1794" s="8">
        <f t="shared" si="276"/>
        <v>25.35</v>
      </c>
      <c r="T1794" s="8">
        <f t="shared" si="277"/>
        <v>25.75</v>
      </c>
      <c r="U1794" s="7">
        <f t="shared" si="278"/>
        <v>25.683333333333337</v>
      </c>
      <c r="V1794" s="7">
        <f t="shared" si="279"/>
        <v>25.700000000000003</v>
      </c>
    </row>
    <row r="1795" spans="1:22" ht="13.5" x14ac:dyDescent="0.25">
      <c r="A1795" s="3">
        <f>RSI!A1795</f>
        <v>45310</v>
      </c>
      <c r="B1795" s="2">
        <f>RSI!B1795</f>
        <v>1.35</v>
      </c>
      <c r="C1795" s="2">
        <f>RSI!I1795</f>
        <v>48.049835518899535</v>
      </c>
      <c r="D1795" s="2">
        <f>MACD!E1795</f>
        <v>-5.3155076062462836E-2</v>
      </c>
      <c r="E1795" s="2">
        <f>MACD!F1795</f>
        <v>-5.8736704448100537E-2</v>
      </c>
      <c r="F1795" s="2">
        <f>'Moving Avg'!D1795</f>
        <v>1.35</v>
      </c>
      <c r="G1795" s="2">
        <f>'Moving Avg'!F1795</f>
        <v>1.3140000000000005</v>
      </c>
      <c r="H1795" s="2">
        <f>'Moving Avg'!G1795</f>
        <v>1.428199999999999</v>
      </c>
      <c r="I1795" s="2">
        <f>'Moving Avg'!H1795</f>
        <v>1.7882499999999992</v>
      </c>
      <c r="J1795" s="5" t="str">
        <f>OBV!F1795</f>
        <v>NEUTRAL</v>
      </c>
      <c r="K1795" s="5" t="str">
        <f>OBV!G1795</f>
        <v>NEUTRAL</v>
      </c>
      <c r="L1795" s="5" t="str">
        <f>OBV!H1795</f>
        <v>NEUTRAL</v>
      </c>
      <c r="M1795" s="7">
        <f t="shared" si="280"/>
        <v>25</v>
      </c>
      <c r="N1795" s="7">
        <f t="shared" si="281"/>
        <v>0</v>
      </c>
      <c r="O1795" s="7">
        <f t="shared" si="282"/>
        <v>0</v>
      </c>
      <c r="P1795" s="7">
        <f t="shared" si="283"/>
        <v>33</v>
      </c>
      <c r="Q1795" s="8">
        <f t="shared" ref="Q1795:Q1858" si="284">0.35*M1795+N1795*0.35+O1795*0.15+P1795*0.15</f>
        <v>13.7</v>
      </c>
      <c r="R1795" s="8">
        <f t="shared" ref="R1795:R1858" si="285">M1795*0.2+N1795*0.2+O1795*0.35+P1795*0.25</f>
        <v>13.25</v>
      </c>
      <c r="S1795" s="8">
        <f t="shared" ref="S1795:S1858" si="286">M1795*0.15+N1795*0.15+O1795*0.25+P1795*0.45</f>
        <v>18.600000000000001</v>
      </c>
      <c r="T1795" s="8">
        <f t="shared" ref="T1795:T1858" si="287">0.25*SUM(M1795:P1795)</f>
        <v>14.5</v>
      </c>
      <c r="U1795" s="7">
        <f t="shared" ref="U1795:U1858" si="288">SUM(Q1795:S1795)/3</f>
        <v>15.183333333333332</v>
      </c>
      <c r="V1795" s="7">
        <f t="shared" ref="V1795:V1858" si="289">SUM(Q1795:T1795)/4</f>
        <v>15.012499999999999</v>
      </c>
    </row>
    <row r="1796" spans="1:22" ht="13.5" x14ac:dyDescent="0.25">
      <c r="A1796" s="3">
        <f>RSI!A1796</f>
        <v>45313</v>
      </c>
      <c r="B1796" s="2">
        <f>RSI!B1796</f>
        <v>1.35</v>
      </c>
      <c r="C1796" s="2">
        <f>RSI!I1796</f>
        <v>48.049835518899535</v>
      </c>
      <c r="D1796" s="2">
        <f>MACD!E1796</f>
        <v>-4.5192190469830473E-2</v>
      </c>
      <c r="E1796" s="2">
        <f>MACD!F1796</f>
        <v>-5.6027801652446529E-2</v>
      </c>
      <c r="F1796" s="2">
        <f>'Moving Avg'!D1796</f>
        <v>1.35</v>
      </c>
      <c r="G1796" s="2">
        <f>'Moving Avg'!F1796</f>
        <v>1.3185000000000004</v>
      </c>
      <c r="H1796" s="2">
        <f>'Moving Avg'!G1796</f>
        <v>1.4189999999999992</v>
      </c>
      <c r="I1796" s="2">
        <f>'Moving Avg'!H1796</f>
        <v>1.7842499999999992</v>
      </c>
      <c r="J1796" s="5" t="str">
        <f>OBV!F1796</f>
        <v>NEUTRAL</v>
      </c>
      <c r="K1796" s="5" t="str">
        <f>OBV!G1796</f>
        <v>NEUTRAL</v>
      </c>
      <c r="L1796" s="5" t="str">
        <f>OBV!H1796</f>
        <v>NEUTRAL</v>
      </c>
      <c r="M1796" s="7">
        <f t="shared" si="280"/>
        <v>25</v>
      </c>
      <c r="N1796" s="7">
        <f t="shared" si="281"/>
        <v>0</v>
      </c>
      <c r="O1796" s="7">
        <f t="shared" si="282"/>
        <v>0</v>
      </c>
      <c r="P1796" s="7">
        <f t="shared" si="283"/>
        <v>33</v>
      </c>
      <c r="Q1796" s="8">
        <f t="shared" si="284"/>
        <v>13.7</v>
      </c>
      <c r="R1796" s="8">
        <f t="shared" si="285"/>
        <v>13.25</v>
      </c>
      <c r="S1796" s="8">
        <f t="shared" si="286"/>
        <v>18.600000000000001</v>
      </c>
      <c r="T1796" s="8">
        <f t="shared" si="287"/>
        <v>14.5</v>
      </c>
      <c r="U1796" s="7">
        <f t="shared" si="288"/>
        <v>15.183333333333332</v>
      </c>
      <c r="V1796" s="7">
        <f t="shared" si="289"/>
        <v>15.012499999999999</v>
      </c>
    </row>
    <row r="1797" spans="1:22" ht="13.5" x14ac:dyDescent="0.25">
      <c r="A1797" s="3">
        <f>RSI!A1797</f>
        <v>45314</v>
      </c>
      <c r="B1797" s="2">
        <f>RSI!B1797</f>
        <v>1.35</v>
      </c>
      <c r="C1797" s="2">
        <f>RSI!I1797</f>
        <v>48.049835518899542</v>
      </c>
      <c r="D1797" s="2">
        <f>MACD!E1797</f>
        <v>-3.8438451723809886E-2</v>
      </c>
      <c r="E1797" s="2">
        <f>MACD!F1797</f>
        <v>-5.2509931666719203E-2</v>
      </c>
      <c r="F1797" s="2">
        <f>'Moving Avg'!D1797</f>
        <v>1.35</v>
      </c>
      <c r="G1797" s="2">
        <f>'Moving Avg'!F1797</f>
        <v>1.3230000000000004</v>
      </c>
      <c r="H1797" s="2">
        <f>'Moving Avg'!G1797</f>
        <v>1.4097999999999993</v>
      </c>
      <c r="I1797" s="2">
        <f>'Moving Avg'!H1797</f>
        <v>1.7802499999999994</v>
      </c>
      <c r="J1797" s="5" t="str">
        <f>OBV!F1797</f>
        <v>NEUTRAL</v>
      </c>
      <c r="K1797" s="5" t="str">
        <f>OBV!G1797</f>
        <v>NEUTRAL</v>
      </c>
      <c r="L1797" s="5" t="str">
        <f>OBV!H1797</f>
        <v>NEUTRAL</v>
      </c>
      <c r="M1797" s="7">
        <f t="shared" si="280"/>
        <v>25</v>
      </c>
      <c r="N1797" s="7">
        <f t="shared" si="281"/>
        <v>0</v>
      </c>
      <c r="O1797" s="7">
        <f t="shared" si="282"/>
        <v>0</v>
      </c>
      <c r="P1797" s="7">
        <f t="shared" si="283"/>
        <v>33</v>
      </c>
      <c r="Q1797" s="8">
        <f t="shared" si="284"/>
        <v>13.7</v>
      </c>
      <c r="R1797" s="8">
        <f t="shared" si="285"/>
        <v>13.25</v>
      </c>
      <c r="S1797" s="8">
        <f t="shared" si="286"/>
        <v>18.600000000000001</v>
      </c>
      <c r="T1797" s="8">
        <f t="shared" si="287"/>
        <v>14.5</v>
      </c>
      <c r="U1797" s="7">
        <f t="shared" si="288"/>
        <v>15.183333333333332</v>
      </c>
      <c r="V1797" s="7">
        <f t="shared" si="289"/>
        <v>15.012499999999999</v>
      </c>
    </row>
    <row r="1798" spans="1:22" ht="13.5" x14ac:dyDescent="0.25">
      <c r="A1798" s="3">
        <f>RSI!A1798</f>
        <v>45315</v>
      </c>
      <c r="B1798" s="2">
        <f>RSI!B1798</f>
        <v>1.35</v>
      </c>
      <c r="C1798" s="2">
        <f>RSI!I1798</f>
        <v>48.049835518899535</v>
      </c>
      <c r="D1798" s="2">
        <f>MACD!E1798</f>
        <v>-3.2709015934491159E-2</v>
      </c>
      <c r="E1798" s="2">
        <f>MACD!F1798</f>
        <v>-4.8549748520273599E-2</v>
      </c>
      <c r="F1798" s="2">
        <f>'Moving Avg'!D1798</f>
        <v>1.35</v>
      </c>
      <c r="G1798" s="2">
        <f>'Moving Avg'!F1798</f>
        <v>1.3300000000000005</v>
      </c>
      <c r="H1798" s="2">
        <f>'Moving Avg'!G1798</f>
        <v>1.4021999999999994</v>
      </c>
      <c r="I1798" s="2">
        <f>'Moving Avg'!H1798</f>
        <v>1.7762499999999994</v>
      </c>
      <c r="J1798" s="5" t="str">
        <f>OBV!F1798</f>
        <v>NEUTRAL</v>
      </c>
      <c r="K1798" s="5" t="str">
        <f>OBV!G1798</f>
        <v>NEUTRAL</v>
      </c>
      <c r="L1798" s="5" t="str">
        <f>OBV!H1798</f>
        <v>NEUTRAL</v>
      </c>
      <c r="M1798" s="7">
        <f t="shared" si="280"/>
        <v>25</v>
      </c>
      <c r="N1798" s="7">
        <f t="shared" si="281"/>
        <v>0</v>
      </c>
      <c r="O1798" s="7">
        <f t="shared" si="282"/>
        <v>0</v>
      </c>
      <c r="P1798" s="7">
        <f t="shared" si="283"/>
        <v>33</v>
      </c>
      <c r="Q1798" s="8">
        <f t="shared" si="284"/>
        <v>13.7</v>
      </c>
      <c r="R1798" s="8">
        <f t="shared" si="285"/>
        <v>13.25</v>
      </c>
      <c r="S1798" s="8">
        <f t="shared" si="286"/>
        <v>18.600000000000001</v>
      </c>
      <c r="T1798" s="8">
        <f t="shared" si="287"/>
        <v>14.5</v>
      </c>
      <c r="U1798" s="7">
        <f t="shared" si="288"/>
        <v>15.183333333333332</v>
      </c>
      <c r="V1798" s="7">
        <f t="shared" si="289"/>
        <v>15.012499999999999</v>
      </c>
    </row>
    <row r="1799" spans="1:22" ht="13.5" x14ac:dyDescent="0.25">
      <c r="A1799" s="3">
        <f>RSI!A1799</f>
        <v>45316</v>
      </c>
      <c r="B1799" s="2">
        <f>RSI!B1799</f>
        <v>1.35</v>
      </c>
      <c r="C1799" s="2">
        <f>RSI!I1799</f>
        <v>48.049835518899542</v>
      </c>
      <c r="D1799" s="2">
        <f>MACD!E1799</f>
        <v>-2.7847389422238855E-2</v>
      </c>
      <c r="E1799" s="2">
        <f>MACD!F1799</f>
        <v>-4.4409276700666647E-2</v>
      </c>
      <c r="F1799" s="2">
        <f>'Moving Avg'!D1799</f>
        <v>1.35</v>
      </c>
      <c r="G1799" s="2">
        <f>'Moving Avg'!F1799</f>
        <v>1.3345000000000005</v>
      </c>
      <c r="H1799" s="2">
        <f>'Moving Avg'!G1799</f>
        <v>1.3949999999999994</v>
      </c>
      <c r="I1799" s="2">
        <f>'Moving Avg'!H1799</f>
        <v>1.7726999999999995</v>
      </c>
      <c r="J1799" s="5" t="str">
        <f>OBV!F1799</f>
        <v>NEUTRAL</v>
      </c>
      <c r="K1799" s="5" t="str">
        <f>OBV!G1799</f>
        <v>NEUTRAL</v>
      </c>
      <c r="L1799" s="5" t="str">
        <f>OBV!H1799</f>
        <v>NEUTRAL</v>
      </c>
      <c r="M1799" s="7">
        <f t="shared" si="280"/>
        <v>25</v>
      </c>
      <c r="N1799" s="7">
        <f t="shared" si="281"/>
        <v>0</v>
      </c>
      <c r="O1799" s="7">
        <f t="shared" si="282"/>
        <v>0</v>
      </c>
      <c r="P1799" s="7">
        <f t="shared" si="283"/>
        <v>33</v>
      </c>
      <c r="Q1799" s="8">
        <f t="shared" si="284"/>
        <v>13.7</v>
      </c>
      <c r="R1799" s="8">
        <f t="shared" si="285"/>
        <v>13.25</v>
      </c>
      <c r="S1799" s="8">
        <f t="shared" si="286"/>
        <v>18.600000000000001</v>
      </c>
      <c r="T1799" s="8">
        <f t="shared" si="287"/>
        <v>14.5</v>
      </c>
      <c r="U1799" s="7">
        <f t="shared" si="288"/>
        <v>15.183333333333332</v>
      </c>
      <c r="V1799" s="7">
        <f t="shared" si="289"/>
        <v>15.012499999999999</v>
      </c>
    </row>
    <row r="1800" spans="1:22" ht="13.5" x14ac:dyDescent="0.25">
      <c r="A1800" s="3">
        <f>RSI!A1800</f>
        <v>45317</v>
      </c>
      <c r="B1800" s="2">
        <f>RSI!B1800</f>
        <v>1.29</v>
      </c>
      <c r="C1800" s="2">
        <f>RSI!I1800</f>
        <v>30.216595354017855</v>
      </c>
      <c r="D1800" s="2">
        <f>MACD!E1800</f>
        <v>-1.9276629169935777E-2</v>
      </c>
      <c r="E1800" s="2">
        <f>MACD!F1800</f>
        <v>-3.9382747194520479E-2</v>
      </c>
      <c r="F1800" s="2">
        <f>'Moving Avg'!D1800</f>
        <v>1.3380000000000001</v>
      </c>
      <c r="G1800" s="2">
        <f>'Moving Avg'!F1800</f>
        <v>1.3360000000000003</v>
      </c>
      <c r="H1800" s="2">
        <f>'Moving Avg'!G1800</f>
        <v>1.3866000000000001</v>
      </c>
      <c r="I1800" s="2">
        <f>'Moving Avg'!H1800</f>
        <v>1.7691999999999997</v>
      </c>
      <c r="J1800" s="5" t="str">
        <f>OBV!F1800</f>
        <v>NEUTRAL</v>
      </c>
      <c r="K1800" s="5" t="str">
        <f>OBV!G1800</f>
        <v>NEUTRAL</v>
      </c>
      <c r="L1800" s="5" t="str">
        <f>OBV!H1800</f>
        <v>NEUTRAL</v>
      </c>
      <c r="M1800" s="7">
        <f t="shared" si="280"/>
        <v>25</v>
      </c>
      <c r="N1800" s="7">
        <f t="shared" si="281"/>
        <v>0</v>
      </c>
      <c r="O1800" s="7">
        <f t="shared" si="282"/>
        <v>0</v>
      </c>
      <c r="P1800" s="7">
        <f t="shared" si="283"/>
        <v>33</v>
      </c>
      <c r="Q1800" s="8">
        <f t="shared" si="284"/>
        <v>13.7</v>
      </c>
      <c r="R1800" s="8">
        <f t="shared" si="285"/>
        <v>13.25</v>
      </c>
      <c r="S1800" s="8">
        <f t="shared" si="286"/>
        <v>18.600000000000001</v>
      </c>
      <c r="T1800" s="8">
        <f t="shared" si="287"/>
        <v>14.5</v>
      </c>
      <c r="U1800" s="7">
        <f t="shared" si="288"/>
        <v>15.183333333333332</v>
      </c>
      <c r="V1800" s="7">
        <f t="shared" si="289"/>
        <v>15.012499999999999</v>
      </c>
    </row>
    <row r="1801" spans="1:22" ht="13.5" x14ac:dyDescent="0.25">
      <c r="A1801" s="3">
        <f>RSI!A1801</f>
        <v>45320</v>
      </c>
      <c r="B1801" s="2">
        <f>RSI!B1801</f>
        <v>1.29</v>
      </c>
      <c r="C1801" s="2">
        <f>RSI!I1801</f>
        <v>30.216595354017855</v>
      </c>
      <c r="D1801" s="2">
        <f>MACD!E1801</f>
        <v>-1.1658208696821548E-2</v>
      </c>
      <c r="E1801" s="2">
        <f>MACD!F1801</f>
        <v>-3.383783949498069E-2</v>
      </c>
      <c r="F1801" s="2">
        <f>'Moving Avg'!D1801</f>
        <v>1.3260000000000001</v>
      </c>
      <c r="G1801" s="2">
        <f>'Moving Avg'!F1801</f>
        <v>1.3375000000000004</v>
      </c>
      <c r="H1801" s="2">
        <f>'Moving Avg'!G1801</f>
        <v>1.3796000000000004</v>
      </c>
      <c r="I1801" s="2">
        <f>'Moving Avg'!H1801</f>
        <v>1.7656999999999996</v>
      </c>
      <c r="J1801" s="5" t="str">
        <f>OBV!F1801</f>
        <v>NEUTRAL</v>
      </c>
      <c r="K1801" s="5" t="str">
        <f>OBV!G1801</f>
        <v>NEUTRAL</v>
      </c>
      <c r="L1801" s="5" t="str">
        <f>OBV!H1801</f>
        <v>NEUTRAL</v>
      </c>
      <c r="M1801" s="7">
        <f t="shared" si="280"/>
        <v>25</v>
      </c>
      <c r="N1801" s="7">
        <f t="shared" si="281"/>
        <v>0</v>
      </c>
      <c r="O1801" s="7">
        <f t="shared" si="282"/>
        <v>0</v>
      </c>
      <c r="P1801" s="7">
        <f t="shared" si="283"/>
        <v>33</v>
      </c>
      <c r="Q1801" s="8">
        <f t="shared" si="284"/>
        <v>13.7</v>
      </c>
      <c r="R1801" s="8">
        <f t="shared" si="285"/>
        <v>13.25</v>
      </c>
      <c r="S1801" s="8">
        <f t="shared" si="286"/>
        <v>18.600000000000001</v>
      </c>
      <c r="T1801" s="8">
        <f t="shared" si="287"/>
        <v>14.5</v>
      </c>
      <c r="U1801" s="7">
        <f t="shared" si="288"/>
        <v>15.183333333333332</v>
      </c>
      <c r="V1801" s="7">
        <f t="shared" si="289"/>
        <v>15.012499999999999</v>
      </c>
    </row>
    <row r="1802" spans="1:22" ht="13.5" x14ac:dyDescent="0.25">
      <c r="A1802" s="3">
        <f>RSI!A1802</f>
        <v>45321</v>
      </c>
      <c r="B1802" s="2">
        <f>RSI!B1802</f>
        <v>1.29</v>
      </c>
      <c r="C1802" s="2">
        <f>RSI!I1802</f>
        <v>30.216595354017855</v>
      </c>
      <c r="D1802" s="2">
        <f>MACD!E1802</f>
        <v>-4.8727429848738346E-3</v>
      </c>
      <c r="E1802" s="2">
        <f>MACD!F1802</f>
        <v>-2.804482019295932E-2</v>
      </c>
      <c r="F1802" s="2">
        <f>'Moving Avg'!D1802</f>
        <v>1.3140000000000001</v>
      </c>
      <c r="G1802" s="2">
        <f>'Moving Avg'!F1802</f>
        <v>1.339</v>
      </c>
      <c r="H1802" s="2">
        <f>'Moving Avg'!G1802</f>
        <v>1.3714000000000006</v>
      </c>
      <c r="I1802" s="2">
        <f>'Moving Avg'!H1802</f>
        <v>1.7622</v>
      </c>
      <c r="J1802" s="5" t="str">
        <f>OBV!F1802</f>
        <v>NEUTRAL</v>
      </c>
      <c r="K1802" s="5" t="str">
        <f>OBV!G1802</f>
        <v>NEUTRAL</v>
      </c>
      <c r="L1802" s="5" t="str">
        <f>OBV!H1802</f>
        <v>NEUTRAL</v>
      </c>
      <c r="M1802" s="7">
        <f t="shared" si="280"/>
        <v>25</v>
      </c>
      <c r="N1802" s="7">
        <f t="shared" si="281"/>
        <v>0</v>
      </c>
      <c r="O1802" s="7">
        <f t="shared" si="282"/>
        <v>0</v>
      </c>
      <c r="P1802" s="7">
        <f t="shared" si="283"/>
        <v>33</v>
      </c>
      <c r="Q1802" s="8">
        <f t="shared" si="284"/>
        <v>13.7</v>
      </c>
      <c r="R1802" s="8">
        <f t="shared" si="285"/>
        <v>13.25</v>
      </c>
      <c r="S1802" s="8">
        <f t="shared" si="286"/>
        <v>18.600000000000001</v>
      </c>
      <c r="T1802" s="8">
        <f t="shared" si="287"/>
        <v>14.5</v>
      </c>
      <c r="U1802" s="7">
        <f t="shared" si="288"/>
        <v>15.183333333333332</v>
      </c>
      <c r="V1802" s="7">
        <f t="shared" si="289"/>
        <v>15.012499999999999</v>
      </c>
    </row>
    <row r="1803" spans="1:22" ht="13.5" x14ac:dyDescent="0.25">
      <c r="A1803" s="3">
        <f>RSI!A1803</f>
        <v>45322</v>
      </c>
      <c r="B1803" s="2">
        <f>RSI!B1803</f>
        <v>1.29</v>
      </c>
      <c r="C1803" s="2">
        <f>RSI!I1803</f>
        <v>30.216595354017869</v>
      </c>
      <c r="D1803" s="2">
        <f>MACD!E1803</f>
        <v>1.1827955983887417E-3</v>
      </c>
      <c r="E1803" s="2">
        <f>MACD!F1803</f>
        <v>-2.2199297034689709E-2</v>
      </c>
      <c r="F1803" s="2">
        <f>'Moving Avg'!D1803</f>
        <v>1.302</v>
      </c>
      <c r="G1803" s="2">
        <f>'Moving Avg'!F1803</f>
        <v>1.3380000000000001</v>
      </c>
      <c r="H1803" s="2">
        <f>'Moving Avg'!G1803</f>
        <v>1.361800000000001</v>
      </c>
      <c r="I1803" s="2">
        <f>'Moving Avg'!H1803</f>
        <v>1.7587000000000002</v>
      </c>
      <c r="J1803" s="5" t="str">
        <f>OBV!F1803</f>
        <v>NEUTRAL</v>
      </c>
      <c r="K1803" s="5" t="str">
        <f>OBV!G1803</f>
        <v>NEUTRAL</v>
      </c>
      <c r="L1803" s="5" t="str">
        <f>OBV!H1803</f>
        <v>NEUTRAL</v>
      </c>
      <c r="M1803" s="7">
        <f t="shared" si="280"/>
        <v>25</v>
      </c>
      <c r="N1803" s="7">
        <f t="shared" si="281"/>
        <v>0</v>
      </c>
      <c r="O1803" s="7">
        <f t="shared" si="282"/>
        <v>0</v>
      </c>
      <c r="P1803" s="7">
        <f t="shared" si="283"/>
        <v>33</v>
      </c>
      <c r="Q1803" s="8">
        <f t="shared" si="284"/>
        <v>13.7</v>
      </c>
      <c r="R1803" s="8">
        <f t="shared" si="285"/>
        <v>13.25</v>
      </c>
      <c r="S1803" s="8">
        <f t="shared" si="286"/>
        <v>18.600000000000001</v>
      </c>
      <c r="T1803" s="8">
        <f t="shared" si="287"/>
        <v>14.5</v>
      </c>
      <c r="U1803" s="7">
        <f t="shared" si="288"/>
        <v>15.183333333333332</v>
      </c>
      <c r="V1803" s="7">
        <f t="shared" si="289"/>
        <v>15.012499999999999</v>
      </c>
    </row>
    <row r="1804" spans="1:22" ht="13.5" x14ac:dyDescent="0.25">
      <c r="A1804" s="3">
        <f>RSI!A1804</f>
        <v>45323</v>
      </c>
      <c r="B1804" s="2">
        <f>RSI!B1804</f>
        <v>1.29</v>
      </c>
      <c r="C1804" s="2">
        <f>RSI!I1804</f>
        <v>30.216595354017869</v>
      </c>
      <c r="D1804" s="2">
        <f>MACD!E1804</f>
        <v>6.5974449659205181E-3</v>
      </c>
      <c r="E1804" s="2">
        <f>MACD!F1804</f>
        <v>-1.6439948634567662E-2</v>
      </c>
      <c r="F1804" s="2">
        <f>'Moving Avg'!D1804</f>
        <v>1.29</v>
      </c>
      <c r="G1804" s="2">
        <f>'Moving Avg'!F1804</f>
        <v>1.335</v>
      </c>
      <c r="H1804" s="2">
        <f>'Moving Avg'!G1804</f>
        <v>1.3536000000000008</v>
      </c>
      <c r="I1804" s="2">
        <f>'Moving Avg'!H1804</f>
        <v>1.7552000000000001</v>
      </c>
      <c r="J1804" s="5" t="str">
        <f>OBV!F1804</f>
        <v>NEUTRAL</v>
      </c>
      <c r="K1804" s="5" t="str">
        <f>OBV!G1804</f>
        <v>NEUTRAL</v>
      </c>
      <c r="L1804" s="5" t="str">
        <f>OBV!H1804</f>
        <v>NEUTRAL</v>
      </c>
      <c r="M1804" s="7">
        <f t="shared" si="280"/>
        <v>25</v>
      </c>
      <c r="N1804" s="7">
        <f t="shared" si="281"/>
        <v>0</v>
      </c>
      <c r="O1804" s="7">
        <f t="shared" si="282"/>
        <v>0</v>
      </c>
      <c r="P1804" s="7">
        <f t="shared" si="283"/>
        <v>33</v>
      </c>
      <c r="Q1804" s="8">
        <f t="shared" si="284"/>
        <v>13.7</v>
      </c>
      <c r="R1804" s="8">
        <f t="shared" si="285"/>
        <v>13.25</v>
      </c>
      <c r="S1804" s="8">
        <f t="shared" si="286"/>
        <v>18.600000000000001</v>
      </c>
      <c r="T1804" s="8">
        <f t="shared" si="287"/>
        <v>14.5</v>
      </c>
      <c r="U1804" s="7">
        <f t="shared" si="288"/>
        <v>15.183333333333332</v>
      </c>
      <c r="V1804" s="7">
        <f t="shared" si="289"/>
        <v>15.012499999999999</v>
      </c>
    </row>
    <row r="1805" spans="1:22" ht="13.5" x14ac:dyDescent="0.25">
      <c r="A1805" s="3">
        <f>RSI!A1805</f>
        <v>45324</v>
      </c>
      <c r="B1805" s="2">
        <f>RSI!B1805</f>
        <v>1.28</v>
      </c>
      <c r="C1805" s="2">
        <f>RSI!I1805</f>
        <v>27.731810751009249</v>
      </c>
      <c r="D1805" s="2">
        <f>MACD!E1805</f>
        <v>1.2189008487879294E-2</v>
      </c>
      <c r="E1805" s="2">
        <f>MACD!F1805</f>
        <v>-1.0714157210078273E-2</v>
      </c>
      <c r="F1805" s="2">
        <f>'Moving Avg'!D1805</f>
        <v>1.288</v>
      </c>
      <c r="G1805" s="2">
        <f>'Moving Avg'!F1805</f>
        <v>1.3314999999999999</v>
      </c>
      <c r="H1805" s="2">
        <f>'Moving Avg'!G1805</f>
        <v>1.3466000000000009</v>
      </c>
      <c r="I1805" s="2">
        <f>'Moving Avg'!H1805</f>
        <v>1.7520499999999999</v>
      </c>
      <c r="J1805" s="5" t="str">
        <f>OBV!F1805</f>
        <v>BEARISH</v>
      </c>
      <c r="K1805" s="5" t="str">
        <f>OBV!G1805</f>
        <v>NEUTRAL</v>
      </c>
      <c r="L1805" s="5" t="str">
        <f>OBV!H1805</f>
        <v>CONFIRMED BEARISH</v>
      </c>
      <c r="M1805" s="7">
        <f t="shared" si="280"/>
        <v>50</v>
      </c>
      <c r="N1805" s="7">
        <f t="shared" si="281"/>
        <v>0</v>
      </c>
      <c r="O1805" s="7">
        <f t="shared" si="282"/>
        <v>0</v>
      </c>
      <c r="P1805" s="7">
        <f t="shared" si="283"/>
        <v>16.5</v>
      </c>
      <c r="Q1805" s="8">
        <f t="shared" si="284"/>
        <v>19.975000000000001</v>
      </c>
      <c r="R1805" s="8">
        <f t="shared" si="285"/>
        <v>14.125</v>
      </c>
      <c r="S1805" s="8">
        <f t="shared" si="286"/>
        <v>14.925000000000001</v>
      </c>
      <c r="T1805" s="8">
        <f t="shared" si="287"/>
        <v>16.625</v>
      </c>
      <c r="U1805" s="7">
        <f t="shared" si="288"/>
        <v>16.341666666666669</v>
      </c>
      <c r="V1805" s="7">
        <f t="shared" si="289"/>
        <v>16.412500000000001</v>
      </c>
    </row>
    <row r="1806" spans="1:22" ht="13.5" x14ac:dyDescent="0.25">
      <c r="A1806" s="3">
        <f>RSI!A1806</f>
        <v>45327</v>
      </c>
      <c r="B1806" s="2">
        <f>RSI!B1806</f>
        <v>1.28</v>
      </c>
      <c r="C1806" s="2">
        <f>RSI!I1806</f>
        <v>27.731810751009249</v>
      </c>
      <c r="D1806" s="2">
        <f>MACD!E1806</f>
        <v>1.722867781718751E-2</v>
      </c>
      <c r="E1806" s="2">
        <f>MACD!F1806</f>
        <v>-5.1255902046251165E-3</v>
      </c>
      <c r="F1806" s="2">
        <f>'Moving Avg'!D1806</f>
        <v>1.286</v>
      </c>
      <c r="G1806" s="2">
        <f>'Moving Avg'!F1806</f>
        <v>1.3279999999999998</v>
      </c>
      <c r="H1806" s="2">
        <f>'Moving Avg'!G1806</f>
        <v>1.3396000000000006</v>
      </c>
      <c r="I1806" s="2">
        <f>'Moving Avg'!H1806</f>
        <v>1.7489499999999996</v>
      </c>
      <c r="J1806" s="5" t="str">
        <f>OBV!F1806</f>
        <v>BEARISH</v>
      </c>
      <c r="K1806" s="5" t="str">
        <f>OBV!G1806</f>
        <v>NEUTRAL</v>
      </c>
      <c r="L1806" s="5" t="str">
        <f>OBV!H1806</f>
        <v>CONFIRMED BEARISH</v>
      </c>
      <c r="M1806" s="7">
        <f t="shared" si="280"/>
        <v>50</v>
      </c>
      <c r="N1806" s="7">
        <f t="shared" si="281"/>
        <v>0</v>
      </c>
      <c r="O1806" s="7">
        <f t="shared" si="282"/>
        <v>0</v>
      </c>
      <c r="P1806" s="7">
        <f t="shared" si="283"/>
        <v>16.5</v>
      </c>
      <c r="Q1806" s="8">
        <f t="shared" si="284"/>
        <v>19.975000000000001</v>
      </c>
      <c r="R1806" s="8">
        <f t="shared" si="285"/>
        <v>14.125</v>
      </c>
      <c r="S1806" s="8">
        <f t="shared" si="286"/>
        <v>14.925000000000001</v>
      </c>
      <c r="T1806" s="8">
        <f t="shared" si="287"/>
        <v>16.625</v>
      </c>
      <c r="U1806" s="7">
        <f t="shared" si="288"/>
        <v>16.341666666666669</v>
      </c>
      <c r="V1806" s="7">
        <f t="shared" si="289"/>
        <v>16.412500000000001</v>
      </c>
    </row>
    <row r="1807" spans="1:22" ht="13.5" x14ac:dyDescent="0.25">
      <c r="A1807" s="3">
        <f>RSI!A1807</f>
        <v>45328</v>
      </c>
      <c r="B1807" s="2">
        <f>RSI!B1807</f>
        <v>1.28</v>
      </c>
      <c r="C1807" s="2">
        <f>RSI!I1807</f>
        <v>27.731810751009249</v>
      </c>
      <c r="D1807" s="2">
        <f>MACD!E1807</f>
        <v>2.1778519282404041E-2</v>
      </c>
      <c r="E1807" s="2">
        <f>MACD!F1807</f>
        <v>2.552316927807146E-4</v>
      </c>
      <c r="F1807" s="2">
        <f>'Moving Avg'!D1807</f>
        <v>1.2840000000000003</v>
      </c>
      <c r="G1807" s="2">
        <f>'Moving Avg'!F1807</f>
        <v>1.3245</v>
      </c>
      <c r="H1807" s="2">
        <f>'Moving Avg'!G1807</f>
        <v>1.3326000000000007</v>
      </c>
      <c r="I1807" s="2">
        <f>'Moving Avg'!H1807</f>
        <v>1.7458499999999995</v>
      </c>
      <c r="J1807" s="5" t="str">
        <f>OBV!F1807</f>
        <v>BEARISH</v>
      </c>
      <c r="K1807" s="5" t="str">
        <f>OBV!G1807</f>
        <v>NEUTRAL</v>
      </c>
      <c r="L1807" s="5" t="str">
        <f>OBV!H1807</f>
        <v>CONFIRMED BEARISH</v>
      </c>
      <c r="M1807" s="7">
        <f t="shared" si="280"/>
        <v>50</v>
      </c>
      <c r="N1807" s="7">
        <f t="shared" si="281"/>
        <v>0</v>
      </c>
      <c r="O1807" s="7">
        <f t="shared" si="282"/>
        <v>0</v>
      </c>
      <c r="P1807" s="7">
        <f t="shared" si="283"/>
        <v>16.5</v>
      </c>
      <c r="Q1807" s="8">
        <f t="shared" si="284"/>
        <v>19.975000000000001</v>
      </c>
      <c r="R1807" s="8">
        <f t="shared" si="285"/>
        <v>14.125</v>
      </c>
      <c r="S1807" s="8">
        <f t="shared" si="286"/>
        <v>14.925000000000001</v>
      </c>
      <c r="T1807" s="8">
        <f t="shared" si="287"/>
        <v>16.625</v>
      </c>
      <c r="U1807" s="7">
        <f t="shared" si="288"/>
        <v>16.341666666666669</v>
      </c>
      <c r="V1807" s="7">
        <f t="shared" si="289"/>
        <v>16.412500000000001</v>
      </c>
    </row>
    <row r="1808" spans="1:22" ht="13.5" x14ac:dyDescent="0.25">
      <c r="A1808" s="3">
        <f>RSI!A1808</f>
        <v>45329</v>
      </c>
      <c r="B1808" s="2">
        <f>RSI!B1808</f>
        <v>1.28</v>
      </c>
      <c r="C1808" s="2">
        <f>RSI!I1808</f>
        <v>27.731810751009249</v>
      </c>
      <c r="D1808" s="2">
        <f>MACD!E1808</f>
        <v>2.589274243284545E-2</v>
      </c>
      <c r="E1808" s="2">
        <f>MACD!F1808</f>
        <v>5.3827338407936619E-3</v>
      </c>
      <c r="F1808" s="2">
        <f>'Moving Avg'!D1808</f>
        <v>1.2820000000000003</v>
      </c>
      <c r="G1808" s="2">
        <f>'Moving Avg'!F1808</f>
        <v>1.321</v>
      </c>
      <c r="H1808" s="2">
        <f>'Moving Avg'!G1808</f>
        <v>1.3256000000000006</v>
      </c>
      <c r="I1808" s="2">
        <f>'Moving Avg'!H1808</f>
        <v>1.7427499999999991</v>
      </c>
      <c r="J1808" s="5" t="str">
        <f>OBV!F1808</f>
        <v>BEARISH</v>
      </c>
      <c r="K1808" s="5" t="str">
        <f>OBV!G1808</f>
        <v>NEUTRAL</v>
      </c>
      <c r="L1808" s="5" t="str">
        <f>OBV!H1808</f>
        <v>CONFIRMED BEARISH</v>
      </c>
      <c r="M1808" s="7">
        <f t="shared" si="280"/>
        <v>50</v>
      </c>
      <c r="N1808" s="7">
        <f t="shared" si="281"/>
        <v>0</v>
      </c>
      <c r="O1808" s="7">
        <f t="shared" si="282"/>
        <v>0</v>
      </c>
      <c r="P1808" s="7">
        <f t="shared" si="283"/>
        <v>16.5</v>
      </c>
      <c r="Q1808" s="8">
        <f t="shared" si="284"/>
        <v>19.975000000000001</v>
      </c>
      <c r="R1808" s="8">
        <f t="shared" si="285"/>
        <v>14.125</v>
      </c>
      <c r="S1808" s="8">
        <f t="shared" si="286"/>
        <v>14.925000000000001</v>
      </c>
      <c r="T1808" s="8">
        <f t="shared" si="287"/>
        <v>16.625</v>
      </c>
      <c r="U1808" s="7">
        <f t="shared" si="288"/>
        <v>16.341666666666669</v>
      </c>
      <c r="V1808" s="7">
        <f t="shared" si="289"/>
        <v>16.412500000000001</v>
      </c>
    </row>
    <row r="1809" spans="1:22" ht="13.5" x14ac:dyDescent="0.25">
      <c r="A1809" s="3">
        <f>RSI!A1809</f>
        <v>45330</v>
      </c>
      <c r="B1809" s="2">
        <f>RSI!B1809</f>
        <v>1.28</v>
      </c>
      <c r="C1809" s="2">
        <f>RSI!I1809</f>
        <v>27.731810751009249</v>
      </c>
      <c r="D1809" s="2">
        <f>MACD!E1809</f>
        <v>2.9618783448913888E-2</v>
      </c>
      <c r="E1809" s="2">
        <f>MACD!F1809</f>
        <v>1.0229943762417707E-2</v>
      </c>
      <c r="F1809" s="2">
        <f>'Moving Avg'!D1809</f>
        <v>1.28</v>
      </c>
      <c r="G1809" s="2">
        <f>'Moving Avg'!F1809</f>
        <v>1.3175000000000001</v>
      </c>
      <c r="H1809" s="2">
        <f>'Moving Avg'!G1809</f>
        <v>1.3186000000000007</v>
      </c>
      <c r="I1809" s="2">
        <f>'Moving Avg'!H1809</f>
        <v>1.7396499999999993</v>
      </c>
      <c r="J1809" s="5" t="str">
        <f>OBV!F1809</f>
        <v>BEARISH</v>
      </c>
      <c r="K1809" s="5" t="str">
        <f>OBV!G1809</f>
        <v>NEUTRAL</v>
      </c>
      <c r="L1809" s="5" t="str">
        <f>OBV!H1809</f>
        <v>CONFIRMED BEARISH</v>
      </c>
      <c r="M1809" s="7">
        <f t="shared" si="280"/>
        <v>50</v>
      </c>
      <c r="N1809" s="7">
        <f t="shared" si="281"/>
        <v>0</v>
      </c>
      <c r="O1809" s="7">
        <f t="shared" si="282"/>
        <v>0</v>
      </c>
      <c r="P1809" s="7">
        <f t="shared" si="283"/>
        <v>16.5</v>
      </c>
      <c r="Q1809" s="8">
        <f t="shared" si="284"/>
        <v>19.975000000000001</v>
      </c>
      <c r="R1809" s="8">
        <f t="shared" si="285"/>
        <v>14.125</v>
      </c>
      <c r="S1809" s="8">
        <f t="shared" si="286"/>
        <v>14.925000000000001</v>
      </c>
      <c r="T1809" s="8">
        <f t="shared" si="287"/>
        <v>16.625</v>
      </c>
      <c r="U1809" s="7">
        <f t="shared" si="288"/>
        <v>16.341666666666669</v>
      </c>
      <c r="V1809" s="7">
        <f t="shared" si="289"/>
        <v>16.412500000000001</v>
      </c>
    </row>
    <row r="1810" spans="1:22" ht="13.5" x14ac:dyDescent="0.25">
      <c r="A1810" s="3">
        <f>RSI!A1810</f>
        <v>45331</v>
      </c>
      <c r="B1810" s="2">
        <f>RSI!B1810</f>
        <v>1.23</v>
      </c>
      <c r="C1810" s="2">
        <f>RSI!I1810</f>
        <v>17.380446831658688</v>
      </c>
      <c r="D1810" s="2">
        <f>MACD!E1810</f>
        <v>2.7471165630176486E-2</v>
      </c>
      <c r="E1810" s="2">
        <f>MACD!F1810</f>
        <v>1.3678188135969464E-2</v>
      </c>
      <c r="F1810" s="2">
        <f>'Moving Avg'!D1810</f>
        <v>1.27</v>
      </c>
      <c r="G1810" s="2">
        <f>'Moving Avg'!F1810</f>
        <v>1.3115000000000001</v>
      </c>
      <c r="H1810" s="2">
        <f>'Moving Avg'!G1810</f>
        <v>1.3120000000000007</v>
      </c>
      <c r="I1810" s="2">
        <f>'Moving Avg'!H1810</f>
        <v>1.7362999999999993</v>
      </c>
      <c r="J1810" s="5" t="str">
        <f>OBV!F1810</f>
        <v>NEUTRAL</v>
      </c>
      <c r="K1810" s="5" t="str">
        <f>OBV!G1810</f>
        <v>NEUTRAL</v>
      </c>
      <c r="L1810" s="5" t="str">
        <f>OBV!H1810</f>
        <v>NEUTRAL</v>
      </c>
      <c r="M1810" s="7">
        <f t="shared" si="280"/>
        <v>50</v>
      </c>
      <c r="N1810" s="7">
        <f t="shared" si="281"/>
        <v>0</v>
      </c>
      <c r="O1810" s="7">
        <f t="shared" si="282"/>
        <v>0</v>
      </c>
      <c r="P1810" s="7">
        <f t="shared" si="283"/>
        <v>33</v>
      </c>
      <c r="Q1810" s="8">
        <f t="shared" si="284"/>
        <v>22.45</v>
      </c>
      <c r="R1810" s="8">
        <f t="shared" si="285"/>
        <v>18.25</v>
      </c>
      <c r="S1810" s="8">
        <f t="shared" si="286"/>
        <v>22.35</v>
      </c>
      <c r="T1810" s="8">
        <f t="shared" si="287"/>
        <v>20.75</v>
      </c>
      <c r="U1810" s="7">
        <f t="shared" si="288"/>
        <v>21.016666666666669</v>
      </c>
      <c r="V1810" s="7">
        <f t="shared" si="289"/>
        <v>20.950000000000003</v>
      </c>
    </row>
    <row r="1811" spans="1:22" ht="13.5" x14ac:dyDescent="0.25">
      <c r="A1811" s="3">
        <f>RSI!A1811</f>
        <v>45334</v>
      </c>
      <c r="B1811" s="2">
        <f>RSI!B1811</f>
        <v>1.23</v>
      </c>
      <c r="C1811" s="2">
        <f>RSI!I1811</f>
        <v>17.380446831658688</v>
      </c>
      <c r="D1811" s="2">
        <f>MACD!E1811</f>
        <v>2.6159258044212041E-2</v>
      </c>
      <c r="E1811" s="2">
        <f>MACD!F1811</f>
        <v>1.6174402117617982E-2</v>
      </c>
      <c r="F1811" s="2">
        <f>'Moving Avg'!D1811</f>
        <v>1.2600000000000002</v>
      </c>
      <c r="G1811" s="2">
        <f>'Moving Avg'!F1811</f>
        <v>1.3055000000000001</v>
      </c>
      <c r="H1811" s="2">
        <f>'Moving Avg'!G1811</f>
        <v>1.3068000000000008</v>
      </c>
      <c r="I1811" s="2">
        <f>'Moving Avg'!H1811</f>
        <v>1.7329499999999993</v>
      </c>
      <c r="J1811" s="5" t="str">
        <f>OBV!F1811</f>
        <v>NEUTRAL</v>
      </c>
      <c r="K1811" s="5" t="str">
        <f>OBV!G1811</f>
        <v>NEUTRAL</v>
      </c>
      <c r="L1811" s="5" t="str">
        <f>OBV!H1811</f>
        <v>NEUTRAL</v>
      </c>
      <c r="M1811" s="7">
        <f t="shared" si="280"/>
        <v>50</v>
      </c>
      <c r="N1811" s="7">
        <f t="shared" si="281"/>
        <v>0</v>
      </c>
      <c r="O1811" s="7">
        <f t="shared" si="282"/>
        <v>0</v>
      </c>
      <c r="P1811" s="7">
        <f t="shared" si="283"/>
        <v>33</v>
      </c>
      <c r="Q1811" s="8">
        <f t="shared" si="284"/>
        <v>22.45</v>
      </c>
      <c r="R1811" s="8">
        <f t="shared" si="285"/>
        <v>18.25</v>
      </c>
      <c r="S1811" s="8">
        <f t="shared" si="286"/>
        <v>22.35</v>
      </c>
      <c r="T1811" s="8">
        <f t="shared" si="287"/>
        <v>20.75</v>
      </c>
      <c r="U1811" s="7">
        <f t="shared" si="288"/>
        <v>21.016666666666669</v>
      </c>
      <c r="V1811" s="7">
        <f t="shared" si="289"/>
        <v>20.950000000000003</v>
      </c>
    </row>
    <row r="1812" spans="1:22" ht="13.5" x14ac:dyDescent="0.25">
      <c r="A1812" s="3">
        <f>RSI!A1812</f>
        <v>45335</v>
      </c>
      <c r="B1812" s="2">
        <f>RSI!B1812</f>
        <v>1.23</v>
      </c>
      <c r="C1812" s="2">
        <f>RSI!I1812</f>
        <v>17.380446831658688</v>
      </c>
      <c r="D1812" s="2">
        <f>MACD!E1812</f>
        <v>2.5517059701428257E-2</v>
      </c>
      <c r="E1812" s="2">
        <f>MACD!F1812</f>
        <v>1.8042933634380039E-2</v>
      </c>
      <c r="F1812" s="2">
        <f>'Moving Avg'!D1812</f>
        <v>1.25</v>
      </c>
      <c r="G1812" s="2">
        <f>'Moving Avg'!F1812</f>
        <v>1.2995000000000001</v>
      </c>
      <c r="H1812" s="2">
        <f>'Moving Avg'!G1812</f>
        <v>1.3028000000000006</v>
      </c>
      <c r="I1812" s="2">
        <f>'Moving Avg'!H1812</f>
        <v>1.7295999999999996</v>
      </c>
      <c r="J1812" s="5" t="str">
        <f>OBV!F1812</f>
        <v>NEUTRAL</v>
      </c>
      <c r="K1812" s="5" t="str">
        <f>OBV!G1812</f>
        <v>NEUTRAL</v>
      </c>
      <c r="L1812" s="5" t="str">
        <f>OBV!H1812</f>
        <v>NEUTRAL</v>
      </c>
      <c r="M1812" s="7">
        <f t="shared" si="280"/>
        <v>50</v>
      </c>
      <c r="N1812" s="7">
        <f t="shared" si="281"/>
        <v>0</v>
      </c>
      <c r="O1812" s="7">
        <f t="shared" si="282"/>
        <v>0</v>
      </c>
      <c r="P1812" s="7">
        <f t="shared" si="283"/>
        <v>33</v>
      </c>
      <c r="Q1812" s="8">
        <f t="shared" si="284"/>
        <v>22.45</v>
      </c>
      <c r="R1812" s="8">
        <f t="shared" si="285"/>
        <v>18.25</v>
      </c>
      <c r="S1812" s="8">
        <f t="shared" si="286"/>
        <v>22.35</v>
      </c>
      <c r="T1812" s="8">
        <f t="shared" si="287"/>
        <v>20.75</v>
      </c>
      <c r="U1812" s="7">
        <f t="shared" si="288"/>
        <v>21.016666666666669</v>
      </c>
      <c r="V1812" s="7">
        <f t="shared" si="289"/>
        <v>20.950000000000003</v>
      </c>
    </row>
    <row r="1813" spans="1:22" ht="13.5" x14ac:dyDescent="0.25">
      <c r="A1813" s="3">
        <f>RSI!A1813</f>
        <v>45336</v>
      </c>
      <c r="B1813" s="2">
        <f>RSI!B1813</f>
        <v>1.23</v>
      </c>
      <c r="C1813" s="2">
        <f>RSI!I1813</f>
        <v>17.380446831658688</v>
      </c>
      <c r="D1813" s="2">
        <f>MACD!E1813</f>
        <v>2.5406880832279599E-2</v>
      </c>
      <c r="E1813" s="2">
        <f>MACD!F1813</f>
        <v>1.9515723073959951E-2</v>
      </c>
      <c r="F1813" s="2">
        <f>'Moving Avg'!D1813</f>
        <v>1.2399999999999998</v>
      </c>
      <c r="G1813" s="2">
        <f>'Moving Avg'!F1813</f>
        <v>1.2935000000000001</v>
      </c>
      <c r="H1813" s="2">
        <f>'Moving Avg'!G1813</f>
        <v>1.3000000000000005</v>
      </c>
      <c r="I1813" s="2">
        <f>'Moving Avg'!H1813</f>
        <v>1.7262499999999994</v>
      </c>
      <c r="J1813" s="5" t="str">
        <f>OBV!F1813</f>
        <v>NEUTRAL</v>
      </c>
      <c r="K1813" s="5" t="str">
        <f>OBV!G1813</f>
        <v>NEUTRAL</v>
      </c>
      <c r="L1813" s="5" t="str">
        <f>OBV!H1813</f>
        <v>NEUTRAL</v>
      </c>
      <c r="M1813" s="7">
        <f t="shared" si="280"/>
        <v>50</v>
      </c>
      <c r="N1813" s="7">
        <f t="shared" si="281"/>
        <v>0</v>
      </c>
      <c r="O1813" s="7">
        <f t="shared" si="282"/>
        <v>0</v>
      </c>
      <c r="P1813" s="7">
        <f t="shared" si="283"/>
        <v>33</v>
      </c>
      <c r="Q1813" s="8">
        <f t="shared" si="284"/>
        <v>22.45</v>
      </c>
      <c r="R1813" s="8">
        <f t="shared" si="285"/>
        <v>18.25</v>
      </c>
      <c r="S1813" s="8">
        <f t="shared" si="286"/>
        <v>22.35</v>
      </c>
      <c r="T1813" s="8">
        <f t="shared" si="287"/>
        <v>20.75</v>
      </c>
      <c r="U1813" s="7">
        <f t="shared" si="288"/>
        <v>21.016666666666669</v>
      </c>
      <c r="V1813" s="7">
        <f t="shared" si="289"/>
        <v>20.950000000000003</v>
      </c>
    </row>
    <row r="1814" spans="1:22" ht="13.5" x14ac:dyDescent="0.25">
      <c r="A1814" s="3">
        <f>RSI!A1814</f>
        <v>45337</v>
      </c>
      <c r="B1814" s="2">
        <f>RSI!B1814</f>
        <v>1.23</v>
      </c>
      <c r="C1814" s="2">
        <f>RSI!I1814</f>
        <v>17.380446831658688</v>
      </c>
      <c r="D1814" s="2">
        <f>MACD!E1814</f>
        <v>2.5714781936709619E-2</v>
      </c>
      <c r="E1814" s="2">
        <f>MACD!F1814</f>
        <v>2.0755534846509886E-2</v>
      </c>
      <c r="F1814" s="2">
        <f>'Moving Avg'!D1814</f>
        <v>1.23</v>
      </c>
      <c r="G1814" s="2">
        <f>'Moving Avg'!F1814</f>
        <v>1.2875000000000001</v>
      </c>
      <c r="H1814" s="2">
        <f>'Moving Avg'!G1814</f>
        <v>1.2972000000000004</v>
      </c>
      <c r="I1814" s="2">
        <f>'Moving Avg'!H1814</f>
        <v>1.7228999999999997</v>
      </c>
      <c r="J1814" s="5" t="str">
        <f>OBV!F1814</f>
        <v>NEUTRAL</v>
      </c>
      <c r="K1814" s="5" t="str">
        <f>OBV!G1814</f>
        <v>NEUTRAL</v>
      </c>
      <c r="L1814" s="5" t="str">
        <f>OBV!H1814</f>
        <v>NEUTRAL</v>
      </c>
      <c r="M1814" s="7">
        <f t="shared" si="280"/>
        <v>50</v>
      </c>
      <c r="N1814" s="7">
        <f t="shared" si="281"/>
        <v>0</v>
      </c>
      <c r="O1814" s="7">
        <f t="shared" si="282"/>
        <v>0</v>
      </c>
      <c r="P1814" s="7">
        <f t="shared" si="283"/>
        <v>33</v>
      </c>
      <c r="Q1814" s="8">
        <f t="shared" si="284"/>
        <v>22.45</v>
      </c>
      <c r="R1814" s="8">
        <f t="shared" si="285"/>
        <v>18.25</v>
      </c>
      <c r="S1814" s="8">
        <f t="shared" si="286"/>
        <v>22.35</v>
      </c>
      <c r="T1814" s="8">
        <f t="shared" si="287"/>
        <v>20.75</v>
      </c>
      <c r="U1814" s="7">
        <f t="shared" si="288"/>
        <v>21.016666666666669</v>
      </c>
      <c r="V1814" s="7">
        <f t="shared" si="289"/>
        <v>20.950000000000003</v>
      </c>
    </row>
    <row r="1815" spans="1:22" ht="13.5" x14ac:dyDescent="0.25">
      <c r="A1815" s="3">
        <f>RSI!A1815</f>
        <v>45338</v>
      </c>
      <c r="B1815" s="2">
        <f>RSI!B1815</f>
        <v>1.23</v>
      </c>
      <c r="C1815" s="2">
        <f>RSI!I1815</f>
        <v>17.380446831658688</v>
      </c>
      <c r="D1815" s="2">
        <f>MACD!E1815</f>
        <v>2.4808268193038607E-2</v>
      </c>
      <c r="E1815" s="2">
        <f>MACD!F1815</f>
        <v>2.1566081515815631E-2</v>
      </c>
      <c r="F1815" s="2">
        <f>'Moving Avg'!D1815</f>
        <v>1.23</v>
      </c>
      <c r="G1815" s="2">
        <f>'Moving Avg'!F1815</f>
        <v>1.2814999999999999</v>
      </c>
      <c r="H1815" s="2">
        <f>'Moving Avg'!G1815</f>
        <v>1.2944000000000002</v>
      </c>
      <c r="I1815" s="2">
        <f>'Moving Avg'!H1815</f>
        <v>1.7195499999999999</v>
      </c>
      <c r="J1815" s="5" t="str">
        <f>OBV!F1815</f>
        <v>NEUTRAL</v>
      </c>
      <c r="K1815" s="5" t="str">
        <f>OBV!G1815</f>
        <v>NEUTRAL</v>
      </c>
      <c r="L1815" s="5" t="str">
        <f>OBV!H1815</f>
        <v>NEUTRAL</v>
      </c>
      <c r="M1815" s="7">
        <f t="shared" si="280"/>
        <v>50</v>
      </c>
      <c r="N1815" s="7">
        <f t="shared" si="281"/>
        <v>0</v>
      </c>
      <c r="O1815" s="7">
        <f t="shared" si="282"/>
        <v>0</v>
      </c>
      <c r="P1815" s="7">
        <f t="shared" si="283"/>
        <v>33</v>
      </c>
      <c r="Q1815" s="8">
        <f t="shared" si="284"/>
        <v>22.45</v>
      </c>
      <c r="R1815" s="8">
        <f t="shared" si="285"/>
        <v>18.25</v>
      </c>
      <c r="S1815" s="8">
        <f t="shared" si="286"/>
        <v>22.35</v>
      </c>
      <c r="T1815" s="8">
        <f t="shared" si="287"/>
        <v>20.75</v>
      </c>
      <c r="U1815" s="7">
        <f t="shared" si="288"/>
        <v>21.016666666666669</v>
      </c>
      <c r="V1815" s="7">
        <f t="shared" si="289"/>
        <v>20.950000000000003</v>
      </c>
    </row>
    <row r="1816" spans="1:22" ht="13.5" x14ac:dyDescent="0.25">
      <c r="A1816" s="3">
        <f>RSI!A1816</f>
        <v>45341</v>
      </c>
      <c r="B1816" s="2">
        <f>RSI!B1816</f>
        <v>1.23</v>
      </c>
      <c r="C1816" s="2">
        <f>RSI!I1816</f>
        <v>17.380446831658688</v>
      </c>
      <c r="D1816" s="2">
        <f>MACD!E1816</f>
        <v>2.4385121890241779E-2</v>
      </c>
      <c r="E1816" s="2">
        <f>MACD!F1816</f>
        <v>2.2129889590700863E-2</v>
      </c>
      <c r="F1816" s="2">
        <f>'Moving Avg'!D1816</f>
        <v>1.23</v>
      </c>
      <c r="G1816" s="2">
        <f>'Moving Avg'!F1816</f>
        <v>1.2755000000000001</v>
      </c>
      <c r="H1816" s="2">
        <f>'Moving Avg'!G1816</f>
        <v>1.2916000000000003</v>
      </c>
      <c r="I1816" s="2">
        <f>'Moving Avg'!H1816</f>
        <v>1.7157999999999998</v>
      </c>
      <c r="J1816" s="5" t="str">
        <f>OBV!F1816</f>
        <v>NEUTRAL</v>
      </c>
      <c r="K1816" s="5" t="str">
        <f>OBV!G1816</f>
        <v>NEUTRAL</v>
      </c>
      <c r="L1816" s="5" t="str">
        <f>OBV!H1816</f>
        <v>NEUTRAL</v>
      </c>
      <c r="M1816" s="7">
        <f t="shared" si="280"/>
        <v>50</v>
      </c>
      <c r="N1816" s="7">
        <f t="shared" si="281"/>
        <v>0</v>
      </c>
      <c r="O1816" s="7">
        <f t="shared" si="282"/>
        <v>0</v>
      </c>
      <c r="P1816" s="7">
        <f t="shared" si="283"/>
        <v>33</v>
      </c>
      <c r="Q1816" s="8">
        <f t="shared" si="284"/>
        <v>22.45</v>
      </c>
      <c r="R1816" s="8">
        <f t="shared" si="285"/>
        <v>18.25</v>
      </c>
      <c r="S1816" s="8">
        <f t="shared" si="286"/>
        <v>22.35</v>
      </c>
      <c r="T1816" s="8">
        <f t="shared" si="287"/>
        <v>20.75</v>
      </c>
      <c r="U1816" s="7">
        <f t="shared" si="288"/>
        <v>21.016666666666669</v>
      </c>
      <c r="V1816" s="7">
        <f t="shared" si="289"/>
        <v>20.950000000000003</v>
      </c>
    </row>
    <row r="1817" spans="1:22" ht="13.5" x14ac:dyDescent="0.25">
      <c r="A1817" s="3">
        <f>RSI!A1817</f>
        <v>45342</v>
      </c>
      <c r="B1817" s="2">
        <f>RSI!B1817</f>
        <v>1.23</v>
      </c>
      <c r="C1817" s="2">
        <f>RSI!I1817</f>
        <v>17.380446831658688</v>
      </c>
      <c r="D1817" s="2">
        <f>MACD!E1817</f>
        <v>2.4345504451979361E-2</v>
      </c>
      <c r="E1817" s="2">
        <f>MACD!F1817</f>
        <v>2.2573012562956563E-2</v>
      </c>
      <c r="F1817" s="2">
        <f>'Moving Avg'!D1817</f>
        <v>1.23</v>
      </c>
      <c r="G1817" s="2">
        <f>'Moving Avg'!F1817</f>
        <v>1.2695000000000001</v>
      </c>
      <c r="H1817" s="2">
        <f>'Moving Avg'!G1817</f>
        <v>1.29</v>
      </c>
      <c r="I1817" s="2">
        <f>'Moving Avg'!H1817</f>
        <v>1.7120499999999998</v>
      </c>
      <c r="J1817" s="5" t="str">
        <f>OBV!F1817</f>
        <v>NEUTRAL</v>
      </c>
      <c r="K1817" s="5" t="str">
        <f>OBV!G1817</f>
        <v>NEUTRAL</v>
      </c>
      <c r="L1817" s="5" t="str">
        <f>OBV!H1817</f>
        <v>NEUTRAL</v>
      </c>
      <c r="M1817" s="7">
        <f t="shared" si="280"/>
        <v>50</v>
      </c>
      <c r="N1817" s="7">
        <f t="shared" si="281"/>
        <v>0</v>
      </c>
      <c r="O1817" s="7">
        <f t="shared" si="282"/>
        <v>0</v>
      </c>
      <c r="P1817" s="7">
        <f t="shared" si="283"/>
        <v>33</v>
      </c>
      <c r="Q1817" s="8">
        <f t="shared" si="284"/>
        <v>22.45</v>
      </c>
      <c r="R1817" s="8">
        <f t="shared" si="285"/>
        <v>18.25</v>
      </c>
      <c r="S1817" s="8">
        <f t="shared" si="286"/>
        <v>22.35</v>
      </c>
      <c r="T1817" s="8">
        <f t="shared" si="287"/>
        <v>20.75</v>
      </c>
      <c r="U1817" s="7">
        <f t="shared" si="288"/>
        <v>21.016666666666669</v>
      </c>
      <c r="V1817" s="7">
        <f t="shared" si="289"/>
        <v>20.950000000000003</v>
      </c>
    </row>
    <row r="1818" spans="1:22" ht="13.5" x14ac:dyDescent="0.25">
      <c r="A1818" s="3">
        <f>RSI!A1818</f>
        <v>45343</v>
      </c>
      <c r="B1818" s="2">
        <f>RSI!B1818</f>
        <v>1.23</v>
      </c>
      <c r="C1818" s="2">
        <f>RSI!I1818</f>
        <v>17.380446831658688</v>
      </c>
      <c r="D1818" s="2">
        <f>MACD!E1818</f>
        <v>2.4606824072121558E-2</v>
      </c>
      <c r="E1818" s="2">
        <f>MACD!F1818</f>
        <v>2.2979774864789561E-2</v>
      </c>
      <c r="F1818" s="2">
        <f>'Moving Avg'!D1818</f>
        <v>1.23</v>
      </c>
      <c r="G1818" s="2">
        <f>'Moving Avg'!F1818</f>
        <v>1.2635000000000001</v>
      </c>
      <c r="H1818" s="2">
        <f>'Moving Avg'!G1818</f>
        <v>1.2893999999999999</v>
      </c>
      <c r="I1818" s="2">
        <f>'Moving Avg'!H1818</f>
        <v>1.7083000000000002</v>
      </c>
      <c r="J1818" s="5" t="str">
        <f>OBV!F1818</f>
        <v>NEUTRAL</v>
      </c>
      <c r="K1818" s="5" t="str">
        <f>OBV!G1818</f>
        <v>NEUTRAL</v>
      </c>
      <c r="L1818" s="5" t="str">
        <f>OBV!H1818</f>
        <v>NEUTRAL</v>
      </c>
      <c r="M1818" s="7">
        <f t="shared" si="280"/>
        <v>50</v>
      </c>
      <c r="N1818" s="7">
        <f t="shared" si="281"/>
        <v>0</v>
      </c>
      <c r="O1818" s="7">
        <f t="shared" si="282"/>
        <v>0</v>
      </c>
      <c r="P1818" s="7">
        <f t="shared" si="283"/>
        <v>33</v>
      </c>
      <c r="Q1818" s="8">
        <f t="shared" si="284"/>
        <v>22.45</v>
      </c>
      <c r="R1818" s="8">
        <f t="shared" si="285"/>
        <v>18.25</v>
      </c>
      <c r="S1818" s="8">
        <f t="shared" si="286"/>
        <v>22.35</v>
      </c>
      <c r="T1818" s="8">
        <f t="shared" si="287"/>
        <v>20.75</v>
      </c>
      <c r="U1818" s="7">
        <f t="shared" si="288"/>
        <v>21.016666666666669</v>
      </c>
      <c r="V1818" s="7">
        <f t="shared" si="289"/>
        <v>20.950000000000003</v>
      </c>
    </row>
    <row r="1819" spans="1:22" ht="13.5" x14ac:dyDescent="0.25">
      <c r="A1819" s="3">
        <f>RSI!A1819</f>
        <v>45344</v>
      </c>
      <c r="B1819" s="2">
        <f>RSI!B1819</f>
        <v>1.23</v>
      </c>
      <c r="C1819" s="2">
        <f>RSI!I1819</f>
        <v>17.380446831658688</v>
      </c>
      <c r="D1819" s="2">
        <f>MACD!E1819</f>
        <v>2.5100942588505148E-2</v>
      </c>
      <c r="E1819" s="2">
        <f>MACD!F1819</f>
        <v>2.3404008409532679E-2</v>
      </c>
      <c r="F1819" s="2">
        <f>'Moving Avg'!D1819</f>
        <v>1.23</v>
      </c>
      <c r="G1819" s="2">
        <f>'Moving Avg'!F1819</f>
        <v>1.2575000000000001</v>
      </c>
      <c r="H1819" s="2">
        <f>'Moving Avg'!G1819</f>
        <v>1.2889999999999997</v>
      </c>
      <c r="I1819" s="2">
        <f>'Moving Avg'!H1819</f>
        <v>1.7045500000000002</v>
      </c>
      <c r="J1819" s="5" t="str">
        <f>OBV!F1819</f>
        <v>NEUTRAL</v>
      </c>
      <c r="K1819" s="5" t="str">
        <f>OBV!G1819</f>
        <v>NEUTRAL</v>
      </c>
      <c r="L1819" s="5" t="str">
        <f>OBV!H1819</f>
        <v>NEUTRAL</v>
      </c>
      <c r="M1819" s="7">
        <f t="shared" si="280"/>
        <v>50</v>
      </c>
      <c r="N1819" s="7">
        <f t="shared" si="281"/>
        <v>0</v>
      </c>
      <c r="O1819" s="7">
        <f t="shared" si="282"/>
        <v>0</v>
      </c>
      <c r="P1819" s="7">
        <f t="shared" si="283"/>
        <v>33</v>
      </c>
      <c r="Q1819" s="8">
        <f t="shared" si="284"/>
        <v>22.45</v>
      </c>
      <c r="R1819" s="8">
        <f t="shared" si="285"/>
        <v>18.25</v>
      </c>
      <c r="S1819" s="8">
        <f t="shared" si="286"/>
        <v>22.35</v>
      </c>
      <c r="T1819" s="8">
        <f t="shared" si="287"/>
        <v>20.75</v>
      </c>
      <c r="U1819" s="7">
        <f t="shared" si="288"/>
        <v>21.016666666666669</v>
      </c>
      <c r="V1819" s="7">
        <f t="shared" si="289"/>
        <v>20.950000000000003</v>
      </c>
    </row>
    <row r="1820" spans="1:22" ht="13.5" x14ac:dyDescent="0.25">
      <c r="A1820" s="3">
        <f>RSI!A1820</f>
        <v>45345</v>
      </c>
      <c r="B1820" s="2">
        <f>RSI!B1820</f>
        <v>1.23</v>
      </c>
      <c r="C1820" s="2">
        <f>RSI!I1820</f>
        <v>17.380446831658688</v>
      </c>
      <c r="D1820" s="2">
        <f>MACD!E1820</f>
        <v>1.8079514729962387E-2</v>
      </c>
      <c r="E1820" s="2">
        <f>MACD!F1820</f>
        <v>2.2339109673618622E-2</v>
      </c>
      <c r="F1820" s="2">
        <f>'Moving Avg'!D1820</f>
        <v>1.23</v>
      </c>
      <c r="G1820" s="2">
        <f>'Moving Avg'!F1820</f>
        <v>1.2545000000000002</v>
      </c>
      <c r="H1820" s="2">
        <f>'Moving Avg'!G1820</f>
        <v>1.2885999999999997</v>
      </c>
      <c r="I1820" s="2">
        <f>'Moving Avg'!H1820</f>
        <v>1.7008000000000001</v>
      </c>
      <c r="J1820" s="5" t="str">
        <f>OBV!F1820</f>
        <v>NEUTRAL</v>
      </c>
      <c r="K1820" s="5" t="str">
        <f>OBV!G1820</f>
        <v>NEUTRAL</v>
      </c>
      <c r="L1820" s="5" t="str">
        <f>OBV!H1820</f>
        <v>NEUTRAL</v>
      </c>
      <c r="M1820" s="7">
        <f t="shared" si="280"/>
        <v>50</v>
      </c>
      <c r="N1820" s="7">
        <f t="shared" si="281"/>
        <v>45</v>
      </c>
      <c r="O1820" s="7">
        <f t="shared" si="282"/>
        <v>0</v>
      </c>
      <c r="P1820" s="7">
        <f t="shared" si="283"/>
        <v>33</v>
      </c>
      <c r="Q1820" s="8">
        <f t="shared" si="284"/>
        <v>38.200000000000003</v>
      </c>
      <c r="R1820" s="8">
        <f t="shared" si="285"/>
        <v>27.25</v>
      </c>
      <c r="S1820" s="8">
        <f t="shared" si="286"/>
        <v>29.1</v>
      </c>
      <c r="T1820" s="8">
        <f t="shared" si="287"/>
        <v>32</v>
      </c>
      <c r="U1820" s="7">
        <f t="shared" si="288"/>
        <v>31.516666666666669</v>
      </c>
      <c r="V1820" s="7">
        <f t="shared" si="289"/>
        <v>31.637500000000003</v>
      </c>
    </row>
    <row r="1821" spans="1:22" ht="13.5" x14ac:dyDescent="0.25">
      <c r="A1821" s="3">
        <f>RSI!A1821</f>
        <v>45348</v>
      </c>
      <c r="B1821" s="2">
        <f>RSI!B1821</f>
        <v>1.18</v>
      </c>
      <c r="C1821" s="2">
        <f>RSI!I1821</f>
        <v>9.4283013015982249</v>
      </c>
      <c r="D1821" s="2">
        <f>MACD!E1821</f>
        <v>1.6076065385178584E-2</v>
      </c>
      <c r="E1821" s="2">
        <f>MACD!F1821</f>
        <v>2.1086500815930616E-2</v>
      </c>
      <c r="F1821" s="2">
        <f>'Moving Avg'!D1821</f>
        <v>1.22</v>
      </c>
      <c r="G1821" s="2">
        <f>'Moving Avg'!F1821</f>
        <v>1.2490000000000001</v>
      </c>
      <c r="H1821" s="2">
        <f>'Moving Avg'!G1821</f>
        <v>1.2861999999999998</v>
      </c>
      <c r="I1821" s="2">
        <f>'Moving Avg'!H1821</f>
        <v>1.6968000000000003</v>
      </c>
      <c r="J1821" s="5" t="str">
        <f>OBV!F1821</f>
        <v>NEUTRAL</v>
      </c>
      <c r="K1821" s="5" t="str">
        <f>OBV!G1821</f>
        <v>NEUTRAL</v>
      </c>
      <c r="L1821" s="5" t="str">
        <f>OBV!H1821</f>
        <v>NEUTRAL</v>
      </c>
      <c r="M1821" s="7">
        <f t="shared" si="280"/>
        <v>50</v>
      </c>
      <c r="N1821" s="7">
        <f t="shared" si="281"/>
        <v>45</v>
      </c>
      <c r="O1821" s="7">
        <f t="shared" si="282"/>
        <v>0</v>
      </c>
      <c r="P1821" s="7">
        <f t="shared" si="283"/>
        <v>33</v>
      </c>
      <c r="Q1821" s="8">
        <f t="shared" si="284"/>
        <v>38.200000000000003</v>
      </c>
      <c r="R1821" s="8">
        <f t="shared" si="285"/>
        <v>27.25</v>
      </c>
      <c r="S1821" s="8">
        <f t="shared" si="286"/>
        <v>29.1</v>
      </c>
      <c r="T1821" s="8">
        <f t="shared" si="287"/>
        <v>32</v>
      </c>
      <c r="U1821" s="7">
        <f t="shared" si="288"/>
        <v>31.516666666666669</v>
      </c>
      <c r="V1821" s="7">
        <f t="shared" si="289"/>
        <v>31.637500000000003</v>
      </c>
    </row>
    <row r="1822" spans="1:22" ht="13.5" x14ac:dyDescent="0.25">
      <c r="A1822" s="3">
        <f>RSI!A1822</f>
        <v>45349</v>
      </c>
      <c r="B1822" s="2">
        <f>RSI!B1822</f>
        <v>1.1299999999999999</v>
      </c>
      <c r="C1822" s="2">
        <f>RSI!I1822</f>
        <v>6.3161509699119875</v>
      </c>
      <c r="D1822" s="2">
        <f>MACD!E1822</f>
        <v>1.8596712589291853E-2</v>
      </c>
      <c r="E1822" s="2">
        <f>MACD!F1822</f>
        <v>2.0588543170602866E-2</v>
      </c>
      <c r="F1822" s="2">
        <f>'Moving Avg'!D1822</f>
        <v>1.2</v>
      </c>
      <c r="G1822" s="2">
        <f>'Moving Avg'!F1822</f>
        <v>1.2410000000000001</v>
      </c>
      <c r="H1822" s="2">
        <f>'Moving Avg'!G1822</f>
        <v>1.2827999999999997</v>
      </c>
      <c r="I1822" s="2">
        <f>'Moving Avg'!H1822</f>
        <v>1.6925500000000002</v>
      </c>
      <c r="J1822" s="5" t="str">
        <f>OBV!F1822</f>
        <v>NEUTRAL</v>
      </c>
      <c r="K1822" s="5" t="str">
        <f>OBV!G1822</f>
        <v>NEUTRAL</v>
      </c>
      <c r="L1822" s="5" t="str">
        <f>OBV!H1822</f>
        <v>NEUTRAL</v>
      </c>
      <c r="M1822" s="7">
        <f t="shared" si="280"/>
        <v>50</v>
      </c>
      <c r="N1822" s="7">
        <f t="shared" si="281"/>
        <v>45</v>
      </c>
      <c r="O1822" s="7">
        <f t="shared" si="282"/>
        <v>0</v>
      </c>
      <c r="P1822" s="7">
        <f t="shared" si="283"/>
        <v>33</v>
      </c>
      <c r="Q1822" s="8">
        <f t="shared" si="284"/>
        <v>38.200000000000003</v>
      </c>
      <c r="R1822" s="8">
        <f t="shared" si="285"/>
        <v>27.25</v>
      </c>
      <c r="S1822" s="8">
        <f t="shared" si="286"/>
        <v>29.1</v>
      </c>
      <c r="T1822" s="8">
        <f t="shared" si="287"/>
        <v>32</v>
      </c>
      <c r="U1822" s="7">
        <f t="shared" si="288"/>
        <v>31.516666666666669</v>
      </c>
      <c r="V1822" s="7">
        <f t="shared" si="289"/>
        <v>31.637500000000003</v>
      </c>
    </row>
    <row r="1823" spans="1:22" ht="13.5" x14ac:dyDescent="0.25">
      <c r="A1823" s="3">
        <f>RSI!A1823</f>
        <v>45350</v>
      </c>
      <c r="B1823" s="2">
        <f>RSI!B1823</f>
        <v>1.08</v>
      </c>
      <c r="C1823" s="2">
        <f>RSI!I1823</f>
        <v>4.6597248483499243</v>
      </c>
      <c r="D1823" s="2">
        <f>MACD!E1823</f>
        <v>2.520295512710935E-2</v>
      </c>
      <c r="E1823" s="2">
        <f>MACD!F1823</f>
        <v>2.1511425561904163E-2</v>
      </c>
      <c r="F1823" s="2">
        <f>'Moving Avg'!D1823</f>
        <v>1.17</v>
      </c>
      <c r="G1823" s="2">
        <f>'Moving Avg'!F1823</f>
        <v>1.2305000000000004</v>
      </c>
      <c r="H1823" s="2">
        <f>'Moving Avg'!G1823</f>
        <v>1.2793999999999996</v>
      </c>
      <c r="I1823" s="2">
        <f>'Moving Avg'!H1823</f>
        <v>1.6880500000000001</v>
      </c>
      <c r="J1823" s="5" t="str">
        <f>OBV!F1823</f>
        <v>NEUTRAL</v>
      </c>
      <c r="K1823" s="5" t="str">
        <f>OBV!G1823</f>
        <v>NEUTRAL</v>
      </c>
      <c r="L1823" s="5" t="str">
        <f>OBV!H1823</f>
        <v>NEUTRAL</v>
      </c>
      <c r="M1823" s="7">
        <f t="shared" si="280"/>
        <v>50</v>
      </c>
      <c r="N1823" s="7">
        <f t="shared" si="281"/>
        <v>0</v>
      </c>
      <c r="O1823" s="7">
        <f t="shared" si="282"/>
        <v>0</v>
      </c>
      <c r="P1823" s="7">
        <f t="shared" si="283"/>
        <v>33</v>
      </c>
      <c r="Q1823" s="8">
        <f t="shared" si="284"/>
        <v>22.45</v>
      </c>
      <c r="R1823" s="8">
        <f t="shared" si="285"/>
        <v>18.25</v>
      </c>
      <c r="S1823" s="8">
        <f t="shared" si="286"/>
        <v>22.35</v>
      </c>
      <c r="T1823" s="8">
        <f t="shared" si="287"/>
        <v>20.75</v>
      </c>
      <c r="U1823" s="7">
        <f t="shared" si="288"/>
        <v>21.016666666666669</v>
      </c>
      <c r="V1823" s="7">
        <f t="shared" si="289"/>
        <v>20.950000000000003</v>
      </c>
    </row>
    <row r="1824" spans="1:22" ht="13.5" x14ac:dyDescent="0.25">
      <c r="A1824" s="3">
        <f>RSI!A1824</f>
        <v>45351</v>
      </c>
      <c r="B1824" s="2">
        <f>RSI!B1824</f>
        <v>1.04</v>
      </c>
      <c r="C1824" s="2">
        <f>RSI!I1824</f>
        <v>3.8009385813820842</v>
      </c>
      <c r="D1824" s="2">
        <f>MACD!E1824</f>
        <v>3.4763937683780055E-2</v>
      </c>
      <c r="E1824" s="2">
        <f>MACD!F1824</f>
        <v>2.4161927986279343E-2</v>
      </c>
      <c r="F1824" s="2">
        <f>'Moving Avg'!D1824</f>
        <v>1.1320000000000001</v>
      </c>
      <c r="G1824" s="2">
        <f>'Moving Avg'!F1824</f>
        <v>1.218</v>
      </c>
      <c r="H1824" s="2">
        <f>'Moving Avg'!G1824</f>
        <v>1.2749999999999995</v>
      </c>
      <c r="I1824" s="2">
        <f>'Moving Avg'!H1824</f>
        <v>1.6833500000000001</v>
      </c>
      <c r="J1824" s="5" t="str">
        <f>OBV!F1824</f>
        <v>NEUTRAL</v>
      </c>
      <c r="K1824" s="5" t="str">
        <f>OBV!G1824</f>
        <v>NEUTRAL</v>
      </c>
      <c r="L1824" s="5" t="str">
        <f>OBV!H1824</f>
        <v>NEUTRAL</v>
      </c>
      <c r="M1824" s="7">
        <f t="shared" si="280"/>
        <v>50</v>
      </c>
      <c r="N1824" s="7">
        <f t="shared" si="281"/>
        <v>0</v>
      </c>
      <c r="O1824" s="7">
        <f t="shared" si="282"/>
        <v>0</v>
      </c>
      <c r="P1824" s="7">
        <f t="shared" si="283"/>
        <v>33</v>
      </c>
      <c r="Q1824" s="8">
        <f t="shared" si="284"/>
        <v>22.45</v>
      </c>
      <c r="R1824" s="8">
        <f t="shared" si="285"/>
        <v>18.25</v>
      </c>
      <c r="S1824" s="8">
        <f t="shared" si="286"/>
        <v>22.35</v>
      </c>
      <c r="T1824" s="8">
        <f t="shared" si="287"/>
        <v>20.75</v>
      </c>
      <c r="U1824" s="7">
        <f t="shared" si="288"/>
        <v>21.016666666666669</v>
      </c>
      <c r="V1824" s="7">
        <f t="shared" si="289"/>
        <v>20.950000000000003</v>
      </c>
    </row>
    <row r="1825" spans="1:22" ht="13.5" x14ac:dyDescent="0.25">
      <c r="A1825" s="3">
        <f>RSI!A1825</f>
        <v>45352</v>
      </c>
      <c r="B1825" s="2">
        <f>RSI!B1825</f>
        <v>1</v>
      </c>
      <c r="C1825" s="2">
        <f>RSI!I1825</f>
        <v>3.1714747757891644</v>
      </c>
      <c r="D1825" s="2">
        <f>MACD!E1825</f>
        <v>4.6986770881356499E-2</v>
      </c>
      <c r="E1825" s="2">
        <f>MACD!F1825</f>
        <v>2.8726896565294775E-2</v>
      </c>
      <c r="F1825" s="2">
        <f>'Moving Avg'!D1825</f>
        <v>1.0859999999999999</v>
      </c>
      <c r="G1825" s="2">
        <f>'Moving Avg'!F1825</f>
        <v>1.204</v>
      </c>
      <c r="H1825" s="2">
        <f>'Moving Avg'!G1825</f>
        <v>1.2697999999999996</v>
      </c>
      <c r="I1825" s="2">
        <f>'Moving Avg'!H1825</f>
        <v>1.67845</v>
      </c>
      <c r="J1825" s="5" t="str">
        <f>OBV!F1825</f>
        <v>NEUTRAL</v>
      </c>
      <c r="K1825" s="5" t="str">
        <f>OBV!G1825</f>
        <v>NEUTRAL</v>
      </c>
      <c r="L1825" s="5" t="str">
        <f>OBV!H1825</f>
        <v>NEUTRAL</v>
      </c>
      <c r="M1825" s="7">
        <f t="shared" si="280"/>
        <v>50</v>
      </c>
      <c r="N1825" s="7">
        <f t="shared" si="281"/>
        <v>0</v>
      </c>
      <c r="O1825" s="7">
        <f t="shared" si="282"/>
        <v>0</v>
      </c>
      <c r="P1825" s="7">
        <f t="shared" si="283"/>
        <v>33</v>
      </c>
      <c r="Q1825" s="8">
        <f t="shared" si="284"/>
        <v>22.45</v>
      </c>
      <c r="R1825" s="8">
        <f t="shared" si="285"/>
        <v>18.25</v>
      </c>
      <c r="S1825" s="8">
        <f t="shared" si="286"/>
        <v>22.35</v>
      </c>
      <c r="T1825" s="8">
        <f t="shared" si="287"/>
        <v>20.75</v>
      </c>
      <c r="U1825" s="7">
        <f t="shared" si="288"/>
        <v>21.016666666666669</v>
      </c>
      <c r="V1825" s="7">
        <f t="shared" si="289"/>
        <v>20.950000000000003</v>
      </c>
    </row>
    <row r="1826" spans="1:22" ht="13.5" x14ac:dyDescent="0.25">
      <c r="A1826" s="3">
        <f>RSI!A1826</f>
        <v>45355</v>
      </c>
      <c r="B1826" s="2">
        <f>RSI!B1826</f>
        <v>1.04</v>
      </c>
      <c r="C1826" s="2">
        <f>RSI!I1826</f>
        <v>17.826780914974435</v>
      </c>
      <c r="D1826" s="2">
        <f>MACD!E1826</f>
        <v>5.5685722578815433E-2</v>
      </c>
      <c r="E1826" s="2">
        <f>MACD!F1826</f>
        <v>3.4118661767998909E-2</v>
      </c>
      <c r="F1826" s="2">
        <f>'Moving Avg'!D1826</f>
        <v>1.0580000000000001</v>
      </c>
      <c r="G1826" s="2">
        <f>'Moving Avg'!F1826</f>
        <v>1.1920000000000002</v>
      </c>
      <c r="H1826" s="2">
        <f>'Moving Avg'!G1826</f>
        <v>1.2653999999999996</v>
      </c>
      <c r="I1826" s="2">
        <f>'Moving Avg'!H1826</f>
        <v>1.6737500000000003</v>
      </c>
      <c r="J1826" s="5" t="str">
        <f>OBV!F1826</f>
        <v>NEUTRAL</v>
      </c>
      <c r="K1826" s="5" t="str">
        <f>OBV!G1826</f>
        <v>NEUTRAL</v>
      </c>
      <c r="L1826" s="5" t="str">
        <f>OBV!H1826</f>
        <v>NEUTRAL</v>
      </c>
      <c r="M1826" s="7">
        <f t="shared" si="280"/>
        <v>50</v>
      </c>
      <c r="N1826" s="7">
        <f t="shared" si="281"/>
        <v>0</v>
      </c>
      <c r="O1826" s="7">
        <f t="shared" si="282"/>
        <v>0</v>
      </c>
      <c r="P1826" s="7">
        <f t="shared" si="283"/>
        <v>33</v>
      </c>
      <c r="Q1826" s="8">
        <f t="shared" si="284"/>
        <v>22.45</v>
      </c>
      <c r="R1826" s="8">
        <f t="shared" si="285"/>
        <v>18.25</v>
      </c>
      <c r="S1826" s="8">
        <f t="shared" si="286"/>
        <v>22.35</v>
      </c>
      <c r="T1826" s="8">
        <f t="shared" si="287"/>
        <v>20.75</v>
      </c>
      <c r="U1826" s="7">
        <f t="shared" si="288"/>
        <v>21.016666666666669</v>
      </c>
      <c r="V1826" s="7">
        <f t="shared" si="289"/>
        <v>20.950000000000003</v>
      </c>
    </row>
    <row r="1827" spans="1:22" ht="13.5" x14ac:dyDescent="0.25">
      <c r="A1827" s="3">
        <f>RSI!A1827</f>
        <v>45356</v>
      </c>
      <c r="B1827" s="2">
        <f>RSI!B1827</f>
        <v>1.08</v>
      </c>
      <c r="C1827" s="2">
        <f>RSI!I1827</f>
        <v>29.343491063604617</v>
      </c>
      <c r="D1827" s="2">
        <f>MACD!E1827</f>
        <v>6.106882464857577E-2</v>
      </c>
      <c r="E1827" s="2">
        <f>MACD!F1827</f>
        <v>3.9508694344114283E-2</v>
      </c>
      <c r="F1827" s="2">
        <f>'Moving Avg'!D1827</f>
        <v>1.048</v>
      </c>
      <c r="G1827" s="2">
        <f>'Moving Avg'!F1827</f>
        <v>1.1819999999999999</v>
      </c>
      <c r="H1827" s="2">
        <f>'Moving Avg'!G1827</f>
        <v>1.2617999999999996</v>
      </c>
      <c r="I1827" s="2">
        <f>'Moving Avg'!H1827</f>
        <v>1.6692500000000001</v>
      </c>
      <c r="J1827" s="5" t="str">
        <f>OBV!F1827</f>
        <v>NEUTRAL</v>
      </c>
      <c r="K1827" s="5" t="str">
        <f>OBV!G1827</f>
        <v>NEUTRAL</v>
      </c>
      <c r="L1827" s="5" t="str">
        <f>OBV!H1827</f>
        <v>NEUTRAL</v>
      </c>
      <c r="M1827" s="7">
        <f t="shared" si="280"/>
        <v>50</v>
      </c>
      <c r="N1827" s="7">
        <f t="shared" si="281"/>
        <v>0</v>
      </c>
      <c r="O1827" s="7">
        <f t="shared" si="282"/>
        <v>0</v>
      </c>
      <c r="P1827" s="7">
        <f t="shared" si="283"/>
        <v>33</v>
      </c>
      <c r="Q1827" s="8">
        <f t="shared" si="284"/>
        <v>22.45</v>
      </c>
      <c r="R1827" s="8">
        <f t="shared" si="285"/>
        <v>18.25</v>
      </c>
      <c r="S1827" s="8">
        <f t="shared" si="286"/>
        <v>22.35</v>
      </c>
      <c r="T1827" s="8">
        <f t="shared" si="287"/>
        <v>20.75</v>
      </c>
      <c r="U1827" s="7">
        <f t="shared" si="288"/>
        <v>21.016666666666669</v>
      </c>
      <c r="V1827" s="7">
        <f t="shared" si="289"/>
        <v>20.950000000000003</v>
      </c>
    </row>
    <row r="1828" spans="1:22" ht="13.5" x14ac:dyDescent="0.25">
      <c r="A1828" s="3">
        <f>RSI!A1828</f>
        <v>45357</v>
      </c>
      <c r="B1828" s="2">
        <f>RSI!B1828</f>
        <v>1.1200000000000001</v>
      </c>
      <c r="C1828" s="2">
        <f>RSI!I1828</f>
        <v>38.609338266083498</v>
      </c>
      <c r="D1828" s="2">
        <f>MACD!E1828</f>
        <v>6.3336852485014195E-2</v>
      </c>
      <c r="E1828" s="2">
        <f>MACD!F1828</f>
        <v>4.4274325972294269E-2</v>
      </c>
      <c r="F1828" s="2">
        <f>'Moving Avg'!D1828</f>
        <v>1.056</v>
      </c>
      <c r="G1828" s="2">
        <f>'Moving Avg'!F1828</f>
        <v>1.1739999999999999</v>
      </c>
      <c r="H1828" s="2">
        <f>'Moving Avg'!G1828</f>
        <v>1.2599999999999993</v>
      </c>
      <c r="I1828" s="2">
        <f>'Moving Avg'!H1828</f>
        <v>1.6649500000000004</v>
      </c>
      <c r="J1828" s="5" t="str">
        <f>OBV!F1828</f>
        <v>NEUTRAL</v>
      </c>
      <c r="K1828" s="5" t="str">
        <f>OBV!G1828</f>
        <v>NEUTRAL</v>
      </c>
      <c r="L1828" s="5" t="str">
        <f>OBV!H1828</f>
        <v>NEUTRAL</v>
      </c>
      <c r="M1828" s="7">
        <f t="shared" si="280"/>
        <v>25</v>
      </c>
      <c r="N1828" s="7">
        <f t="shared" si="281"/>
        <v>0</v>
      </c>
      <c r="O1828" s="7">
        <f t="shared" si="282"/>
        <v>0</v>
      </c>
      <c r="P1828" s="7">
        <f t="shared" si="283"/>
        <v>33</v>
      </c>
      <c r="Q1828" s="8">
        <f t="shared" si="284"/>
        <v>13.7</v>
      </c>
      <c r="R1828" s="8">
        <f t="shared" si="285"/>
        <v>13.25</v>
      </c>
      <c r="S1828" s="8">
        <f t="shared" si="286"/>
        <v>18.600000000000001</v>
      </c>
      <c r="T1828" s="8">
        <f t="shared" si="287"/>
        <v>14.5</v>
      </c>
      <c r="U1828" s="7">
        <f t="shared" si="288"/>
        <v>15.183333333333332</v>
      </c>
      <c r="V1828" s="7">
        <f t="shared" si="289"/>
        <v>15.012499999999999</v>
      </c>
    </row>
    <row r="1829" spans="1:22" ht="13.5" x14ac:dyDescent="0.25">
      <c r="A1829" s="3">
        <f>RSI!A1829</f>
        <v>45358</v>
      </c>
      <c r="B1829" s="2">
        <f>RSI!B1829</f>
        <v>1.17</v>
      </c>
      <c r="C1829" s="2">
        <f>RSI!I1829</f>
        <v>47.820737246328051</v>
      </c>
      <c r="D1829" s="2">
        <f>MACD!E1829</f>
        <v>6.1941867428263242E-2</v>
      </c>
      <c r="E1829" s="2">
        <f>MACD!F1829</f>
        <v>4.7807834263488065E-2</v>
      </c>
      <c r="F1829" s="2">
        <f>'Moving Avg'!D1829</f>
        <v>1.0820000000000001</v>
      </c>
      <c r="G1829" s="2">
        <f>'Moving Avg'!F1829</f>
        <v>1.1684999999999999</v>
      </c>
      <c r="H1829" s="2">
        <f>'Moving Avg'!G1829</f>
        <v>1.2581999999999995</v>
      </c>
      <c r="I1829" s="2">
        <f>'Moving Avg'!H1829</f>
        <v>1.6613000000000002</v>
      </c>
      <c r="J1829" s="5" t="str">
        <f>OBV!F1829</f>
        <v>NEUTRAL</v>
      </c>
      <c r="K1829" s="5" t="str">
        <f>OBV!G1829</f>
        <v>NEUTRAL</v>
      </c>
      <c r="L1829" s="5" t="str">
        <f>OBV!H1829</f>
        <v>NEUTRAL</v>
      </c>
      <c r="M1829" s="7">
        <f t="shared" si="280"/>
        <v>25</v>
      </c>
      <c r="N1829" s="7">
        <f t="shared" si="281"/>
        <v>0</v>
      </c>
      <c r="O1829" s="7">
        <f t="shared" si="282"/>
        <v>0</v>
      </c>
      <c r="P1829" s="7">
        <f t="shared" si="283"/>
        <v>33</v>
      </c>
      <c r="Q1829" s="8">
        <f t="shared" si="284"/>
        <v>13.7</v>
      </c>
      <c r="R1829" s="8">
        <f t="shared" si="285"/>
        <v>13.25</v>
      </c>
      <c r="S1829" s="8">
        <f t="shared" si="286"/>
        <v>18.600000000000001</v>
      </c>
      <c r="T1829" s="8">
        <f t="shared" si="287"/>
        <v>14.5</v>
      </c>
      <c r="U1829" s="7">
        <f t="shared" si="288"/>
        <v>15.183333333333332</v>
      </c>
      <c r="V1829" s="7">
        <f t="shared" si="289"/>
        <v>15.012499999999999</v>
      </c>
    </row>
    <row r="1830" spans="1:22" ht="13.5" x14ac:dyDescent="0.25">
      <c r="A1830" s="3">
        <f>RSI!A1830</f>
        <v>45359</v>
      </c>
      <c r="B1830" s="2">
        <f>RSI!B1830</f>
        <v>1.22</v>
      </c>
      <c r="C1830" s="2">
        <f>RSI!I1830</f>
        <v>55.07935527657957</v>
      </c>
      <c r="D1830" s="2">
        <f>MACD!E1830</f>
        <v>5.712309717094266E-2</v>
      </c>
      <c r="E1830" s="2">
        <f>MACD!F1830</f>
        <v>4.9670886844978987E-2</v>
      </c>
      <c r="F1830" s="2">
        <f>'Moving Avg'!D1830</f>
        <v>1.1259999999999999</v>
      </c>
      <c r="G1830" s="2">
        <f>'Moving Avg'!F1830</f>
        <v>1.1679999999999999</v>
      </c>
      <c r="H1830" s="2">
        <f>'Moving Avg'!G1830</f>
        <v>1.2573999999999994</v>
      </c>
      <c r="I1830" s="2">
        <f>'Moving Avg'!H1830</f>
        <v>1.6579000000000006</v>
      </c>
      <c r="J1830" s="5" t="str">
        <f>OBV!F1830</f>
        <v>NEUTRAL</v>
      </c>
      <c r="K1830" s="5" t="str">
        <f>OBV!G1830</f>
        <v>NEUTRAL</v>
      </c>
      <c r="L1830" s="5" t="str">
        <f>OBV!H1830</f>
        <v>NEUTRAL</v>
      </c>
      <c r="M1830" s="7">
        <f t="shared" si="280"/>
        <v>25</v>
      </c>
      <c r="N1830" s="7">
        <f t="shared" si="281"/>
        <v>0</v>
      </c>
      <c r="O1830" s="7">
        <f t="shared" si="282"/>
        <v>0</v>
      </c>
      <c r="P1830" s="7">
        <f t="shared" si="283"/>
        <v>33</v>
      </c>
      <c r="Q1830" s="8">
        <f t="shared" si="284"/>
        <v>13.7</v>
      </c>
      <c r="R1830" s="8">
        <f t="shared" si="285"/>
        <v>13.25</v>
      </c>
      <c r="S1830" s="8">
        <f t="shared" si="286"/>
        <v>18.600000000000001</v>
      </c>
      <c r="T1830" s="8">
        <f t="shared" si="287"/>
        <v>14.5</v>
      </c>
      <c r="U1830" s="7">
        <f t="shared" si="288"/>
        <v>15.183333333333332</v>
      </c>
      <c r="V1830" s="7">
        <f t="shared" si="289"/>
        <v>15.012499999999999</v>
      </c>
    </row>
    <row r="1831" spans="1:22" ht="13.5" x14ac:dyDescent="0.25">
      <c r="A1831" s="3">
        <f>RSI!A1831</f>
        <v>45362</v>
      </c>
      <c r="B1831" s="2">
        <f>RSI!B1831</f>
        <v>1.22</v>
      </c>
      <c r="C1831" s="2">
        <f>RSI!I1831</f>
        <v>55.07935527657957</v>
      </c>
      <c r="D1831" s="2">
        <f>MACD!E1831</f>
        <v>4.5118384323515226E-2</v>
      </c>
      <c r="E1831" s="2">
        <f>MACD!F1831</f>
        <v>4.8760386340686239E-2</v>
      </c>
      <c r="F1831" s="2">
        <f>'Moving Avg'!D1831</f>
        <v>1.1619999999999999</v>
      </c>
      <c r="G1831" s="2">
        <f>'Moving Avg'!F1831</f>
        <v>1.1675</v>
      </c>
      <c r="H1831" s="2">
        <f>'Moving Avg'!G1831</f>
        <v>1.2565999999999995</v>
      </c>
      <c r="I1831" s="2">
        <f>'Moving Avg'!H1831</f>
        <v>1.6545000000000007</v>
      </c>
      <c r="J1831" s="5" t="str">
        <f>OBV!F1831</f>
        <v>NEUTRAL</v>
      </c>
      <c r="K1831" s="5" t="str">
        <f>OBV!G1831</f>
        <v>NEUTRAL</v>
      </c>
      <c r="L1831" s="5" t="str">
        <f>OBV!H1831</f>
        <v>NEUTRAL</v>
      </c>
      <c r="M1831" s="7">
        <f t="shared" si="280"/>
        <v>25</v>
      </c>
      <c r="N1831" s="7">
        <f t="shared" si="281"/>
        <v>45</v>
      </c>
      <c r="O1831" s="7">
        <f t="shared" si="282"/>
        <v>0</v>
      </c>
      <c r="P1831" s="7">
        <f t="shared" si="283"/>
        <v>33</v>
      </c>
      <c r="Q1831" s="8">
        <f t="shared" si="284"/>
        <v>29.45</v>
      </c>
      <c r="R1831" s="8">
        <f t="shared" si="285"/>
        <v>22.25</v>
      </c>
      <c r="S1831" s="8">
        <f t="shared" si="286"/>
        <v>25.35</v>
      </c>
      <c r="T1831" s="8">
        <f t="shared" si="287"/>
        <v>25.75</v>
      </c>
      <c r="U1831" s="7">
        <f t="shared" si="288"/>
        <v>25.683333333333337</v>
      </c>
      <c r="V1831" s="7">
        <f t="shared" si="289"/>
        <v>25.700000000000003</v>
      </c>
    </row>
    <row r="1832" spans="1:22" ht="13.5" x14ac:dyDescent="0.25">
      <c r="A1832" s="3">
        <f>RSI!A1832</f>
        <v>45363</v>
      </c>
      <c r="B1832" s="2">
        <f>RSI!B1832</f>
        <v>1.22</v>
      </c>
      <c r="C1832" s="2">
        <f>RSI!I1832</f>
        <v>55.07935527657957</v>
      </c>
      <c r="D1832" s="2">
        <f>MACD!E1832</f>
        <v>2.7050664749906694E-2</v>
      </c>
      <c r="E1832" s="2">
        <f>MACD!F1832</f>
        <v>4.4418442022530334E-2</v>
      </c>
      <c r="F1832" s="2">
        <f>'Moving Avg'!D1832</f>
        <v>1.19</v>
      </c>
      <c r="G1832" s="2">
        <f>'Moving Avg'!F1832</f>
        <v>1.1669999999999998</v>
      </c>
      <c r="H1832" s="2">
        <f>'Moving Avg'!G1832</f>
        <v>1.2557999999999994</v>
      </c>
      <c r="I1832" s="2">
        <f>'Moving Avg'!H1832</f>
        <v>1.6511000000000009</v>
      </c>
      <c r="J1832" s="5" t="str">
        <f>OBV!F1832</f>
        <v>NEUTRAL</v>
      </c>
      <c r="K1832" s="5" t="str">
        <f>OBV!G1832</f>
        <v>NEUTRAL</v>
      </c>
      <c r="L1832" s="5" t="str">
        <f>OBV!H1832</f>
        <v>NEUTRAL</v>
      </c>
      <c r="M1832" s="7">
        <f t="shared" si="280"/>
        <v>25</v>
      </c>
      <c r="N1832" s="7">
        <f t="shared" si="281"/>
        <v>45</v>
      </c>
      <c r="O1832" s="7">
        <f t="shared" si="282"/>
        <v>0</v>
      </c>
      <c r="P1832" s="7">
        <f t="shared" si="283"/>
        <v>33</v>
      </c>
      <c r="Q1832" s="8">
        <f t="shared" si="284"/>
        <v>29.45</v>
      </c>
      <c r="R1832" s="8">
        <f t="shared" si="285"/>
        <v>22.25</v>
      </c>
      <c r="S1832" s="8">
        <f t="shared" si="286"/>
        <v>25.35</v>
      </c>
      <c r="T1832" s="8">
        <f t="shared" si="287"/>
        <v>25.75</v>
      </c>
      <c r="U1832" s="7">
        <f t="shared" si="288"/>
        <v>25.683333333333337</v>
      </c>
      <c r="V1832" s="7">
        <f t="shared" si="289"/>
        <v>25.700000000000003</v>
      </c>
    </row>
    <row r="1833" spans="1:22" ht="13.5" x14ac:dyDescent="0.25">
      <c r="A1833" s="3">
        <f>RSI!A1833</f>
        <v>45364</v>
      </c>
      <c r="B1833" s="2">
        <f>RSI!B1833</f>
        <v>1.22</v>
      </c>
      <c r="C1833" s="2">
        <f>RSI!I1833</f>
        <v>55.07935527657957</v>
      </c>
      <c r="D1833" s="2">
        <f>MACD!E1833</f>
        <v>3.8688255996446319E-3</v>
      </c>
      <c r="E1833" s="2">
        <f>MACD!F1833</f>
        <v>3.630851873795319E-2</v>
      </c>
      <c r="F1833" s="2">
        <f>'Moving Avg'!D1833</f>
        <v>1.2099999999999997</v>
      </c>
      <c r="G1833" s="2">
        <f>'Moving Avg'!F1833</f>
        <v>1.1664999999999999</v>
      </c>
      <c r="H1833" s="2">
        <f>'Moving Avg'!G1833</f>
        <v>1.2539999999999991</v>
      </c>
      <c r="I1833" s="2">
        <f>'Moving Avg'!H1833</f>
        <v>1.6477000000000013</v>
      </c>
      <c r="J1833" s="5" t="str">
        <f>OBV!F1833</f>
        <v>NEUTRAL</v>
      </c>
      <c r="K1833" s="5" t="str">
        <f>OBV!G1833</f>
        <v>NEUTRAL</v>
      </c>
      <c r="L1833" s="5" t="str">
        <f>OBV!H1833</f>
        <v>NEUTRAL</v>
      </c>
      <c r="M1833" s="7">
        <f t="shared" si="280"/>
        <v>25</v>
      </c>
      <c r="N1833" s="7">
        <f t="shared" si="281"/>
        <v>100</v>
      </c>
      <c r="O1833" s="7">
        <f t="shared" si="282"/>
        <v>0</v>
      </c>
      <c r="P1833" s="7">
        <f t="shared" si="283"/>
        <v>33</v>
      </c>
      <c r="Q1833" s="8">
        <f t="shared" si="284"/>
        <v>48.7</v>
      </c>
      <c r="R1833" s="8">
        <f t="shared" si="285"/>
        <v>33.25</v>
      </c>
      <c r="S1833" s="8">
        <f t="shared" si="286"/>
        <v>33.6</v>
      </c>
      <c r="T1833" s="8">
        <f t="shared" si="287"/>
        <v>39.5</v>
      </c>
      <c r="U1833" s="7">
        <f t="shared" si="288"/>
        <v>38.516666666666673</v>
      </c>
      <c r="V1833" s="7">
        <f t="shared" si="289"/>
        <v>38.762500000000003</v>
      </c>
    </row>
    <row r="1834" spans="1:22" ht="13.5" x14ac:dyDescent="0.25">
      <c r="A1834" s="3">
        <f>RSI!A1834</f>
        <v>45365</v>
      </c>
      <c r="B1834" s="2">
        <f>RSI!B1834</f>
        <v>1.22</v>
      </c>
      <c r="C1834" s="2">
        <f>RSI!I1834</f>
        <v>55.07935527657957</v>
      </c>
      <c r="D1834" s="2">
        <f>MACD!E1834</f>
        <v>-2.2086960920927101E-2</v>
      </c>
      <c r="E1834" s="2">
        <f>MACD!F1834</f>
        <v>2.4629422806177134E-2</v>
      </c>
      <c r="F1834" s="2">
        <f>'Moving Avg'!D1834</f>
        <v>1.22</v>
      </c>
      <c r="G1834" s="2">
        <f>'Moving Avg'!F1834</f>
        <v>1.1659999999999997</v>
      </c>
      <c r="H1834" s="2">
        <f>'Moving Avg'!G1834</f>
        <v>1.2513999999999992</v>
      </c>
      <c r="I1834" s="2">
        <f>'Moving Avg'!H1834</f>
        <v>1.6443000000000014</v>
      </c>
      <c r="J1834" s="5" t="str">
        <f>OBV!F1834</f>
        <v>NEUTRAL</v>
      </c>
      <c r="K1834" s="5" t="str">
        <f>OBV!G1834</f>
        <v>NEUTRAL</v>
      </c>
      <c r="L1834" s="5" t="str">
        <f>OBV!H1834</f>
        <v>NEUTRAL</v>
      </c>
      <c r="M1834" s="7">
        <f t="shared" si="280"/>
        <v>25</v>
      </c>
      <c r="N1834" s="7">
        <f t="shared" si="281"/>
        <v>100</v>
      </c>
      <c r="O1834" s="7">
        <f t="shared" si="282"/>
        <v>0</v>
      </c>
      <c r="P1834" s="7">
        <f t="shared" si="283"/>
        <v>33</v>
      </c>
      <c r="Q1834" s="8">
        <f t="shared" si="284"/>
        <v>48.7</v>
      </c>
      <c r="R1834" s="8">
        <f t="shared" si="285"/>
        <v>33.25</v>
      </c>
      <c r="S1834" s="8">
        <f t="shared" si="286"/>
        <v>33.6</v>
      </c>
      <c r="T1834" s="8">
        <f t="shared" si="287"/>
        <v>39.5</v>
      </c>
      <c r="U1834" s="7">
        <f t="shared" si="288"/>
        <v>38.516666666666673</v>
      </c>
      <c r="V1834" s="7">
        <f t="shared" si="289"/>
        <v>38.762500000000003</v>
      </c>
    </row>
    <row r="1835" spans="1:22" ht="13.5" x14ac:dyDescent="0.25">
      <c r="A1835" s="3">
        <f>RSI!A1835</f>
        <v>45366</v>
      </c>
      <c r="B1835" s="2">
        <f>RSI!B1835</f>
        <v>1.22</v>
      </c>
      <c r="C1835" s="2">
        <f>RSI!I1835</f>
        <v>55.07935527657957</v>
      </c>
      <c r="D1835" s="2">
        <f>MACD!E1835</f>
        <v>-5.0376116047632147E-2</v>
      </c>
      <c r="E1835" s="2">
        <f>MACD!F1835</f>
        <v>9.6283150354152785E-3</v>
      </c>
      <c r="F1835" s="2">
        <f>'Moving Avg'!D1835</f>
        <v>1.22</v>
      </c>
      <c r="G1835" s="2">
        <f>'Moving Avg'!F1835</f>
        <v>1.1654999999999998</v>
      </c>
      <c r="H1835" s="2">
        <f>'Moving Avg'!G1835</f>
        <v>1.2487999999999992</v>
      </c>
      <c r="I1835" s="2">
        <f>'Moving Avg'!H1835</f>
        <v>1.6409000000000014</v>
      </c>
      <c r="J1835" s="5" t="str">
        <f>OBV!F1835</f>
        <v>NEUTRAL</v>
      </c>
      <c r="K1835" s="5" t="str">
        <f>OBV!G1835</f>
        <v>NEUTRAL</v>
      </c>
      <c r="L1835" s="5" t="str">
        <f>OBV!H1835</f>
        <v>NEUTRAL</v>
      </c>
      <c r="M1835" s="7">
        <f t="shared" si="280"/>
        <v>25</v>
      </c>
      <c r="N1835" s="7">
        <f t="shared" si="281"/>
        <v>100</v>
      </c>
      <c r="O1835" s="7">
        <f t="shared" si="282"/>
        <v>0</v>
      </c>
      <c r="P1835" s="7">
        <f t="shared" si="283"/>
        <v>33</v>
      </c>
      <c r="Q1835" s="8">
        <f t="shared" si="284"/>
        <v>48.7</v>
      </c>
      <c r="R1835" s="8">
        <f t="shared" si="285"/>
        <v>33.25</v>
      </c>
      <c r="S1835" s="8">
        <f t="shared" si="286"/>
        <v>33.6</v>
      </c>
      <c r="T1835" s="8">
        <f t="shared" si="287"/>
        <v>39.5</v>
      </c>
      <c r="U1835" s="7">
        <f t="shared" si="288"/>
        <v>38.516666666666673</v>
      </c>
      <c r="V1835" s="7">
        <f t="shared" si="289"/>
        <v>38.762500000000003</v>
      </c>
    </row>
    <row r="1836" spans="1:22" ht="13.5" x14ac:dyDescent="0.25">
      <c r="A1836" s="3">
        <f>RSI!A1836</f>
        <v>45369</v>
      </c>
      <c r="B1836" s="2">
        <f>RSI!B1836</f>
        <v>1.22</v>
      </c>
      <c r="C1836" s="2">
        <f>RSI!I1836</f>
        <v>55.07935527657957</v>
      </c>
      <c r="D1836" s="2">
        <f>MACD!E1836</f>
        <v>-6.8319173585106308E-2</v>
      </c>
      <c r="E1836" s="2">
        <f>MACD!F1836</f>
        <v>-5.9611826886890387E-3</v>
      </c>
      <c r="F1836" s="2">
        <f>'Moving Avg'!D1836</f>
        <v>1.22</v>
      </c>
      <c r="G1836" s="2">
        <f>'Moving Avg'!F1836</f>
        <v>1.1649999999999996</v>
      </c>
      <c r="H1836" s="2">
        <f>'Moving Avg'!G1836</f>
        <v>1.2461999999999991</v>
      </c>
      <c r="I1836" s="2">
        <f>'Moving Avg'!H1836</f>
        <v>1.637500000000002</v>
      </c>
      <c r="J1836" s="5" t="str">
        <f>OBV!F1836</f>
        <v>NEUTRAL</v>
      </c>
      <c r="K1836" s="5" t="str">
        <f>OBV!G1836</f>
        <v>NEUTRAL</v>
      </c>
      <c r="L1836" s="5" t="str">
        <f>OBV!H1836</f>
        <v>NEUTRAL</v>
      </c>
      <c r="M1836" s="7">
        <f t="shared" si="280"/>
        <v>25</v>
      </c>
      <c r="N1836" s="7">
        <f t="shared" si="281"/>
        <v>100</v>
      </c>
      <c r="O1836" s="7">
        <f t="shared" si="282"/>
        <v>0</v>
      </c>
      <c r="P1836" s="7">
        <f t="shared" si="283"/>
        <v>33</v>
      </c>
      <c r="Q1836" s="8">
        <f t="shared" si="284"/>
        <v>48.7</v>
      </c>
      <c r="R1836" s="8">
        <f t="shared" si="285"/>
        <v>33.25</v>
      </c>
      <c r="S1836" s="8">
        <f t="shared" si="286"/>
        <v>33.6</v>
      </c>
      <c r="T1836" s="8">
        <f t="shared" si="287"/>
        <v>39.5</v>
      </c>
      <c r="U1836" s="7">
        <f t="shared" si="288"/>
        <v>38.516666666666673</v>
      </c>
      <c r="V1836" s="7">
        <f t="shared" si="289"/>
        <v>38.762500000000003</v>
      </c>
    </row>
    <row r="1837" spans="1:22" ht="13.5" x14ac:dyDescent="0.25">
      <c r="A1837" s="3">
        <f>RSI!A1837</f>
        <v>45370</v>
      </c>
      <c r="B1837" s="2">
        <f>RSI!B1837</f>
        <v>1.22</v>
      </c>
      <c r="C1837" s="2">
        <f>RSI!I1837</f>
        <v>55.07935527657957</v>
      </c>
      <c r="D1837" s="2">
        <f>MACD!E1837</f>
        <v>-7.7495994463923745E-2</v>
      </c>
      <c r="E1837" s="2">
        <f>MACD!F1837</f>
        <v>-2.0268145043735981E-2</v>
      </c>
      <c r="F1837" s="2">
        <f>'Moving Avg'!D1837</f>
        <v>1.22</v>
      </c>
      <c r="G1837" s="2">
        <f>'Moving Avg'!F1837</f>
        <v>1.1644999999999999</v>
      </c>
      <c r="H1837" s="2">
        <f>'Moving Avg'!G1837</f>
        <v>1.2435999999999994</v>
      </c>
      <c r="I1837" s="2">
        <f>'Moving Avg'!H1837</f>
        <v>1.6341000000000019</v>
      </c>
      <c r="J1837" s="5" t="str">
        <f>OBV!F1837</f>
        <v>NEUTRAL</v>
      </c>
      <c r="K1837" s="5" t="str">
        <f>OBV!G1837</f>
        <v>NEUTRAL</v>
      </c>
      <c r="L1837" s="5" t="str">
        <f>OBV!H1837</f>
        <v>NEUTRAL</v>
      </c>
      <c r="M1837" s="7">
        <f t="shared" si="280"/>
        <v>25</v>
      </c>
      <c r="N1837" s="7">
        <f t="shared" si="281"/>
        <v>100</v>
      </c>
      <c r="O1837" s="7">
        <f t="shared" si="282"/>
        <v>0</v>
      </c>
      <c r="P1837" s="7">
        <f t="shared" si="283"/>
        <v>33</v>
      </c>
      <c r="Q1837" s="8">
        <f t="shared" si="284"/>
        <v>48.7</v>
      </c>
      <c r="R1837" s="8">
        <f t="shared" si="285"/>
        <v>33.25</v>
      </c>
      <c r="S1837" s="8">
        <f t="shared" si="286"/>
        <v>33.6</v>
      </c>
      <c r="T1837" s="8">
        <f t="shared" si="287"/>
        <v>39.5</v>
      </c>
      <c r="U1837" s="7">
        <f t="shared" si="288"/>
        <v>38.516666666666673</v>
      </c>
      <c r="V1837" s="7">
        <f t="shared" si="289"/>
        <v>38.762500000000003</v>
      </c>
    </row>
    <row r="1838" spans="1:22" ht="13.5" x14ac:dyDescent="0.25">
      <c r="A1838" s="3">
        <f>RSI!A1838</f>
        <v>45372</v>
      </c>
      <c r="B1838" s="2">
        <f>RSI!B1838</f>
        <v>1.22</v>
      </c>
      <c r="C1838" s="2">
        <f>RSI!I1838</f>
        <v>55.07935527657957</v>
      </c>
      <c r="D1838" s="2">
        <f>MACD!E1838</f>
        <v>-7.9244261597311461E-2</v>
      </c>
      <c r="E1838" s="2">
        <f>MACD!F1838</f>
        <v>-3.2063368354451074E-2</v>
      </c>
      <c r="F1838" s="2">
        <f>'Moving Avg'!D1838</f>
        <v>1.22</v>
      </c>
      <c r="G1838" s="2">
        <f>'Moving Avg'!F1838</f>
        <v>1.1639999999999997</v>
      </c>
      <c r="H1838" s="2">
        <f>'Moving Avg'!G1838</f>
        <v>1.2409999999999992</v>
      </c>
      <c r="I1838" s="2">
        <f>'Moving Avg'!H1838</f>
        <v>1.6307000000000023</v>
      </c>
      <c r="J1838" s="5" t="str">
        <f>OBV!F1838</f>
        <v>NEUTRAL</v>
      </c>
      <c r="K1838" s="5" t="str">
        <f>OBV!G1838</f>
        <v>NEUTRAL</v>
      </c>
      <c r="L1838" s="5" t="str">
        <f>OBV!H1838</f>
        <v>NEUTRAL</v>
      </c>
      <c r="M1838" s="7">
        <f t="shared" si="280"/>
        <v>25</v>
      </c>
      <c r="N1838" s="7">
        <f t="shared" si="281"/>
        <v>100</v>
      </c>
      <c r="O1838" s="7">
        <f t="shared" si="282"/>
        <v>0</v>
      </c>
      <c r="P1838" s="7">
        <f t="shared" si="283"/>
        <v>33</v>
      </c>
      <c r="Q1838" s="8">
        <f t="shared" si="284"/>
        <v>48.7</v>
      </c>
      <c r="R1838" s="8">
        <f t="shared" si="285"/>
        <v>33.25</v>
      </c>
      <c r="S1838" s="8">
        <f t="shared" si="286"/>
        <v>33.6</v>
      </c>
      <c r="T1838" s="8">
        <f t="shared" si="287"/>
        <v>39.5</v>
      </c>
      <c r="U1838" s="7">
        <f t="shared" si="288"/>
        <v>38.516666666666673</v>
      </c>
      <c r="V1838" s="7">
        <f t="shared" si="289"/>
        <v>38.762500000000003</v>
      </c>
    </row>
    <row r="1839" spans="1:22" ht="13.5" x14ac:dyDescent="0.25">
      <c r="A1839" s="3">
        <f>RSI!A1839</f>
        <v>45373</v>
      </c>
      <c r="B1839" s="2">
        <f>RSI!B1839</f>
        <v>1.22</v>
      </c>
      <c r="C1839" s="2">
        <f>RSI!I1839</f>
        <v>55.07935527657957</v>
      </c>
      <c r="D1839" s="2">
        <f>MACD!E1839</f>
        <v>-7.3158211498429271E-2</v>
      </c>
      <c r="E1839" s="2">
        <f>MACD!F1839</f>
        <v>-4.0282336983246715E-2</v>
      </c>
      <c r="F1839" s="2">
        <f>'Moving Avg'!D1839</f>
        <v>1.22</v>
      </c>
      <c r="G1839" s="2">
        <f>'Moving Avg'!F1839</f>
        <v>1.1635</v>
      </c>
      <c r="H1839" s="2">
        <f>'Moving Avg'!G1839</f>
        <v>1.2383999999999993</v>
      </c>
      <c r="I1839" s="2">
        <f>'Moving Avg'!H1839</f>
        <v>1.6273000000000022</v>
      </c>
      <c r="J1839" s="5" t="str">
        <f>OBV!F1839</f>
        <v>NEUTRAL</v>
      </c>
      <c r="K1839" s="5" t="str">
        <f>OBV!G1839</f>
        <v>NEUTRAL</v>
      </c>
      <c r="L1839" s="5" t="str">
        <f>OBV!H1839</f>
        <v>NEUTRAL</v>
      </c>
      <c r="M1839" s="7">
        <f t="shared" si="280"/>
        <v>25</v>
      </c>
      <c r="N1839" s="7">
        <f t="shared" si="281"/>
        <v>100</v>
      </c>
      <c r="O1839" s="7">
        <f t="shared" si="282"/>
        <v>0</v>
      </c>
      <c r="P1839" s="7">
        <f t="shared" si="283"/>
        <v>33</v>
      </c>
      <c r="Q1839" s="8">
        <f t="shared" si="284"/>
        <v>48.7</v>
      </c>
      <c r="R1839" s="8">
        <f t="shared" si="285"/>
        <v>33.25</v>
      </c>
      <c r="S1839" s="8">
        <f t="shared" si="286"/>
        <v>33.6</v>
      </c>
      <c r="T1839" s="8">
        <f t="shared" si="287"/>
        <v>39.5</v>
      </c>
      <c r="U1839" s="7">
        <f t="shared" si="288"/>
        <v>38.516666666666673</v>
      </c>
      <c r="V1839" s="7">
        <f t="shared" si="289"/>
        <v>38.762500000000003</v>
      </c>
    </row>
    <row r="1840" spans="1:22" ht="13.5" x14ac:dyDescent="0.25">
      <c r="A1840" s="3">
        <f>RSI!A1840</f>
        <v>45376</v>
      </c>
      <c r="B1840" s="2">
        <f>RSI!B1840</f>
        <v>1.22</v>
      </c>
      <c r="C1840" s="2">
        <f>RSI!I1840</f>
        <v>55.07935527657957</v>
      </c>
      <c r="D1840" s="2">
        <f>MACD!E1840</f>
        <v>-6.0433719694479748E-2</v>
      </c>
      <c r="E1840" s="2">
        <f>MACD!F1840</f>
        <v>-4.4312613525493323E-2</v>
      </c>
      <c r="F1840" s="2">
        <f>'Moving Avg'!D1840</f>
        <v>1.22</v>
      </c>
      <c r="G1840" s="2">
        <f>'Moving Avg'!F1840</f>
        <v>1.1629999999999998</v>
      </c>
      <c r="H1840" s="2">
        <f>'Moving Avg'!G1840</f>
        <v>1.2357999999999993</v>
      </c>
      <c r="I1840" s="2">
        <f>'Moving Avg'!H1840</f>
        <v>1.6239000000000023</v>
      </c>
      <c r="J1840" s="5" t="str">
        <f>OBV!F1840</f>
        <v>NEUTRAL</v>
      </c>
      <c r="K1840" s="5" t="str">
        <f>OBV!G1840</f>
        <v>NEUTRAL</v>
      </c>
      <c r="L1840" s="5" t="str">
        <f>OBV!H1840</f>
        <v>NEUTRAL</v>
      </c>
      <c r="M1840" s="7">
        <f t="shared" si="280"/>
        <v>25</v>
      </c>
      <c r="N1840" s="7">
        <f t="shared" si="281"/>
        <v>45</v>
      </c>
      <c r="O1840" s="7">
        <f t="shared" si="282"/>
        <v>0</v>
      </c>
      <c r="P1840" s="7">
        <f t="shared" si="283"/>
        <v>33</v>
      </c>
      <c r="Q1840" s="8">
        <f t="shared" si="284"/>
        <v>29.45</v>
      </c>
      <c r="R1840" s="8">
        <f t="shared" si="285"/>
        <v>22.25</v>
      </c>
      <c r="S1840" s="8">
        <f t="shared" si="286"/>
        <v>25.35</v>
      </c>
      <c r="T1840" s="8">
        <f t="shared" si="287"/>
        <v>25.75</v>
      </c>
      <c r="U1840" s="7">
        <f t="shared" si="288"/>
        <v>25.683333333333337</v>
      </c>
      <c r="V1840" s="7">
        <f t="shared" si="289"/>
        <v>25.700000000000003</v>
      </c>
    </row>
    <row r="1841" spans="1:22" ht="13.5" x14ac:dyDescent="0.25">
      <c r="A1841" s="3">
        <f>RSI!A1841</f>
        <v>45377</v>
      </c>
      <c r="B1841" s="2">
        <f>RSI!B1841</f>
        <v>1.22</v>
      </c>
      <c r="C1841" s="2">
        <f>RSI!I1841</f>
        <v>55.07935527657957</v>
      </c>
      <c r="D1841" s="2">
        <f>MACD!E1841</f>
        <v>-4.9775685150707627E-2</v>
      </c>
      <c r="E1841" s="2">
        <f>MACD!F1841</f>
        <v>-4.5405227850536183E-2</v>
      </c>
      <c r="F1841" s="2">
        <f>'Moving Avg'!D1841</f>
        <v>1.22</v>
      </c>
      <c r="G1841" s="2">
        <f>'Moving Avg'!F1841</f>
        <v>1.1649999999999998</v>
      </c>
      <c r="H1841" s="2">
        <f>'Moving Avg'!G1841</f>
        <v>1.2331999999999994</v>
      </c>
      <c r="I1841" s="2">
        <f>'Moving Avg'!H1841</f>
        <v>1.620500000000002</v>
      </c>
      <c r="J1841" s="5" t="str">
        <f>OBV!F1841</f>
        <v>NEUTRAL</v>
      </c>
      <c r="K1841" s="5" t="str">
        <f>OBV!G1841</f>
        <v>NEUTRAL</v>
      </c>
      <c r="L1841" s="5" t="str">
        <f>OBV!H1841</f>
        <v>NEUTRAL</v>
      </c>
      <c r="M1841" s="7">
        <f t="shared" si="280"/>
        <v>25</v>
      </c>
      <c r="N1841" s="7">
        <f t="shared" si="281"/>
        <v>45</v>
      </c>
      <c r="O1841" s="7">
        <f t="shared" si="282"/>
        <v>0</v>
      </c>
      <c r="P1841" s="7">
        <f t="shared" si="283"/>
        <v>33</v>
      </c>
      <c r="Q1841" s="8">
        <f t="shared" si="284"/>
        <v>29.45</v>
      </c>
      <c r="R1841" s="8">
        <f t="shared" si="285"/>
        <v>22.25</v>
      </c>
      <c r="S1841" s="8">
        <f t="shared" si="286"/>
        <v>25.35</v>
      </c>
      <c r="T1841" s="8">
        <f t="shared" si="287"/>
        <v>25.75</v>
      </c>
      <c r="U1841" s="7">
        <f t="shared" si="288"/>
        <v>25.683333333333337</v>
      </c>
      <c r="V1841" s="7">
        <f t="shared" si="289"/>
        <v>25.700000000000003</v>
      </c>
    </row>
    <row r="1842" spans="1:22" ht="13.5" x14ac:dyDescent="0.25">
      <c r="A1842" s="3">
        <f>RSI!A1842</f>
        <v>45378</v>
      </c>
      <c r="B1842" s="2">
        <f>RSI!B1842</f>
        <v>1.22</v>
      </c>
      <c r="C1842" s="2">
        <f>RSI!I1842</f>
        <v>55.07935527657957</v>
      </c>
      <c r="D1842" s="2">
        <f>MACD!E1842</f>
        <v>-4.0858128910992164E-2</v>
      </c>
      <c r="E1842" s="2">
        <f>MACD!F1842</f>
        <v>-4.449580806262738E-2</v>
      </c>
      <c r="F1842" s="2">
        <f>'Moving Avg'!D1842</f>
        <v>1.22</v>
      </c>
      <c r="G1842" s="2">
        <f>'Moving Avg'!F1842</f>
        <v>1.1694999999999998</v>
      </c>
      <c r="H1842" s="2">
        <f>'Moving Avg'!G1842</f>
        <v>1.2305999999999995</v>
      </c>
      <c r="I1842" s="2">
        <f>'Moving Avg'!H1842</f>
        <v>1.6171000000000024</v>
      </c>
      <c r="J1842" s="5" t="str">
        <f>OBV!F1842</f>
        <v>NEUTRAL</v>
      </c>
      <c r="K1842" s="5" t="str">
        <f>OBV!G1842</f>
        <v>NEUTRAL</v>
      </c>
      <c r="L1842" s="5" t="str">
        <f>OBV!H1842</f>
        <v>NEUTRAL</v>
      </c>
      <c r="M1842" s="7">
        <f t="shared" si="280"/>
        <v>25</v>
      </c>
      <c r="N1842" s="7">
        <f t="shared" si="281"/>
        <v>0</v>
      </c>
      <c r="O1842" s="7">
        <f t="shared" si="282"/>
        <v>0</v>
      </c>
      <c r="P1842" s="7">
        <f t="shared" si="283"/>
        <v>33</v>
      </c>
      <c r="Q1842" s="8">
        <f t="shared" si="284"/>
        <v>13.7</v>
      </c>
      <c r="R1842" s="8">
        <f t="shared" si="285"/>
        <v>13.25</v>
      </c>
      <c r="S1842" s="8">
        <f t="shared" si="286"/>
        <v>18.600000000000001</v>
      </c>
      <c r="T1842" s="8">
        <f t="shared" si="287"/>
        <v>14.5</v>
      </c>
      <c r="U1842" s="7">
        <f t="shared" si="288"/>
        <v>15.183333333333332</v>
      </c>
      <c r="V1842" s="7">
        <f t="shared" si="289"/>
        <v>15.012499999999999</v>
      </c>
    </row>
    <row r="1843" spans="1:22" ht="13.5" x14ac:dyDescent="0.25">
      <c r="A1843" s="3">
        <f>RSI!A1843</f>
        <v>45379</v>
      </c>
      <c r="B1843" s="2">
        <f>RSI!B1843</f>
        <v>1.22</v>
      </c>
      <c r="C1843" s="2">
        <f>RSI!I1843</f>
        <v>55.07935527657957</v>
      </c>
      <c r="D1843" s="2">
        <f>MACD!E1843</f>
        <v>-3.3405819846702434E-2</v>
      </c>
      <c r="E1843" s="2">
        <f>MACD!F1843</f>
        <v>-4.227781041944239E-2</v>
      </c>
      <c r="F1843" s="2">
        <f>'Moving Avg'!D1843</f>
        <v>1.22</v>
      </c>
      <c r="G1843" s="2">
        <f>'Moving Avg'!F1843</f>
        <v>1.1764999999999999</v>
      </c>
      <c r="H1843" s="2">
        <f>'Moving Avg'!G1843</f>
        <v>1.2279999999999995</v>
      </c>
      <c r="I1843" s="2">
        <f>'Moving Avg'!H1843</f>
        <v>1.6137000000000021</v>
      </c>
      <c r="J1843" s="5" t="str">
        <f>OBV!F1843</f>
        <v>NEUTRAL</v>
      </c>
      <c r="K1843" s="5" t="str">
        <f>OBV!G1843</f>
        <v>NEUTRAL</v>
      </c>
      <c r="L1843" s="5" t="str">
        <f>OBV!H1843</f>
        <v>NEUTRAL</v>
      </c>
      <c r="M1843" s="7">
        <f t="shared" si="280"/>
        <v>25</v>
      </c>
      <c r="N1843" s="7">
        <f t="shared" si="281"/>
        <v>0</v>
      </c>
      <c r="O1843" s="7">
        <f t="shared" si="282"/>
        <v>0</v>
      </c>
      <c r="P1843" s="7">
        <f t="shared" si="283"/>
        <v>33</v>
      </c>
      <c r="Q1843" s="8">
        <f t="shared" si="284"/>
        <v>13.7</v>
      </c>
      <c r="R1843" s="8">
        <f t="shared" si="285"/>
        <v>13.25</v>
      </c>
      <c r="S1843" s="8">
        <f t="shared" si="286"/>
        <v>18.600000000000001</v>
      </c>
      <c r="T1843" s="8">
        <f t="shared" si="287"/>
        <v>14.5</v>
      </c>
      <c r="U1843" s="7">
        <f t="shared" si="288"/>
        <v>15.183333333333332</v>
      </c>
      <c r="V1843" s="7">
        <f t="shared" si="289"/>
        <v>15.012499999999999</v>
      </c>
    </row>
    <row r="1844" spans="1:22" ht="13.5" x14ac:dyDescent="0.25">
      <c r="A1844" s="3">
        <f>RSI!A1844</f>
        <v>45380</v>
      </c>
      <c r="B1844" s="2">
        <f>RSI!B1844</f>
        <v>1.22</v>
      </c>
      <c r="C1844" s="2">
        <f>RSI!I1844</f>
        <v>55.07935527657957</v>
      </c>
      <c r="D1844" s="2">
        <f>MACD!E1844</f>
        <v>-2.7186423060188147E-2</v>
      </c>
      <c r="E1844" s="2">
        <f>MACD!F1844</f>
        <v>-3.925953294759154E-2</v>
      </c>
      <c r="F1844" s="2">
        <f>'Moving Avg'!D1844</f>
        <v>1.22</v>
      </c>
      <c r="G1844" s="2">
        <f>'Moving Avg'!F1844</f>
        <v>1.1854999999999998</v>
      </c>
      <c r="H1844" s="2">
        <f>'Moving Avg'!G1844</f>
        <v>1.2253999999999996</v>
      </c>
      <c r="I1844" s="2">
        <f>'Moving Avg'!H1844</f>
        <v>1.6103000000000023</v>
      </c>
      <c r="J1844" s="5" t="str">
        <f>OBV!F1844</f>
        <v>NEUTRAL</v>
      </c>
      <c r="K1844" s="5" t="str">
        <f>OBV!G1844</f>
        <v>NEUTRAL</v>
      </c>
      <c r="L1844" s="5" t="str">
        <f>OBV!H1844</f>
        <v>NEUTRAL</v>
      </c>
      <c r="M1844" s="7">
        <f t="shared" si="280"/>
        <v>25</v>
      </c>
      <c r="N1844" s="7">
        <f t="shared" si="281"/>
        <v>0</v>
      </c>
      <c r="O1844" s="7">
        <f t="shared" si="282"/>
        <v>0</v>
      </c>
      <c r="P1844" s="7">
        <f t="shared" si="283"/>
        <v>33</v>
      </c>
      <c r="Q1844" s="8">
        <f t="shared" si="284"/>
        <v>13.7</v>
      </c>
      <c r="R1844" s="8">
        <f t="shared" si="285"/>
        <v>13.25</v>
      </c>
      <c r="S1844" s="8">
        <f t="shared" si="286"/>
        <v>18.600000000000001</v>
      </c>
      <c r="T1844" s="8">
        <f t="shared" si="287"/>
        <v>14.5</v>
      </c>
      <c r="U1844" s="7">
        <f t="shared" si="288"/>
        <v>15.183333333333332</v>
      </c>
      <c r="V1844" s="7">
        <f t="shared" si="289"/>
        <v>15.012499999999999</v>
      </c>
    </row>
    <row r="1845" spans="1:22" ht="13.5" x14ac:dyDescent="0.25">
      <c r="A1845" s="3">
        <f>RSI!A1845</f>
        <v>45383</v>
      </c>
      <c r="B1845" s="2">
        <f>RSI!B1845</f>
        <v>1.22</v>
      </c>
      <c r="C1845" s="2">
        <f>RSI!I1845</f>
        <v>55.07935527657957</v>
      </c>
      <c r="D1845" s="2">
        <f>MACD!E1845</f>
        <v>-2.2003859503116452E-2</v>
      </c>
      <c r="E1845" s="2">
        <f>MACD!F1845</f>
        <v>-3.5808398258696521E-2</v>
      </c>
      <c r="F1845" s="2">
        <f>'Moving Avg'!D1845</f>
        <v>1.22</v>
      </c>
      <c r="G1845" s="2">
        <f>'Moving Avg'!F1845</f>
        <v>1.1964999999999999</v>
      </c>
      <c r="H1845" s="2">
        <f>'Moving Avg'!G1845</f>
        <v>1.2227999999999997</v>
      </c>
      <c r="I1845" s="2">
        <f>'Moving Avg'!H1845</f>
        <v>1.6069000000000022</v>
      </c>
      <c r="J1845" s="5" t="str">
        <f>OBV!F1845</f>
        <v>NEUTRAL</v>
      </c>
      <c r="K1845" s="5" t="str">
        <f>OBV!G1845</f>
        <v>NEUTRAL</v>
      </c>
      <c r="L1845" s="5" t="str">
        <f>OBV!H1845</f>
        <v>NEUTRAL</v>
      </c>
      <c r="M1845" s="7">
        <f t="shared" si="280"/>
        <v>25</v>
      </c>
      <c r="N1845" s="7">
        <f t="shared" si="281"/>
        <v>0</v>
      </c>
      <c r="O1845" s="7">
        <f t="shared" si="282"/>
        <v>0</v>
      </c>
      <c r="P1845" s="7">
        <f t="shared" si="283"/>
        <v>33</v>
      </c>
      <c r="Q1845" s="8">
        <f t="shared" si="284"/>
        <v>13.7</v>
      </c>
      <c r="R1845" s="8">
        <f t="shared" si="285"/>
        <v>13.25</v>
      </c>
      <c r="S1845" s="8">
        <f t="shared" si="286"/>
        <v>18.600000000000001</v>
      </c>
      <c r="T1845" s="8">
        <f t="shared" si="287"/>
        <v>14.5</v>
      </c>
      <c r="U1845" s="7">
        <f t="shared" si="288"/>
        <v>15.183333333333332</v>
      </c>
      <c r="V1845" s="7">
        <f t="shared" si="289"/>
        <v>15.012499999999999</v>
      </c>
    </row>
    <row r="1846" spans="1:22" ht="13.5" x14ac:dyDescent="0.25">
      <c r="A1846" s="3">
        <f>RSI!A1846</f>
        <v>45384</v>
      </c>
      <c r="B1846" s="2">
        <f>RSI!B1846</f>
        <v>1.22</v>
      </c>
      <c r="C1846" s="2">
        <f>RSI!I1846</f>
        <v>55.07935527657957</v>
      </c>
      <c r="D1846" s="2">
        <f>MACD!E1846</f>
        <v>-1.7692690226172925E-2</v>
      </c>
      <c r="E1846" s="2">
        <f>MACD!F1846</f>
        <v>-3.2185256652191803E-2</v>
      </c>
      <c r="F1846" s="2">
        <f>'Moving Avg'!D1846</f>
        <v>1.22</v>
      </c>
      <c r="G1846" s="2">
        <f>'Moving Avg'!F1846</f>
        <v>1.2054999999999998</v>
      </c>
      <c r="H1846" s="2">
        <f>'Moving Avg'!G1846</f>
        <v>1.2201999999999995</v>
      </c>
      <c r="I1846" s="2">
        <f>'Moving Avg'!H1846</f>
        <v>1.6035000000000021</v>
      </c>
      <c r="J1846" s="5" t="str">
        <f>OBV!F1846</f>
        <v>NEUTRAL</v>
      </c>
      <c r="K1846" s="5" t="str">
        <f>OBV!G1846</f>
        <v>NEUTRAL</v>
      </c>
      <c r="L1846" s="5" t="str">
        <f>OBV!H1846</f>
        <v>NEUTRAL</v>
      </c>
      <c r="M1846" s="7">
        <f t="shared" si="280"/>
        <v>25</v>
      </c>
      <c r="N1846" s="7">
        <f t="shared" si="281"/>
        <v>0</v>
      </c>
      <c r="O1846" s="7">
        <f t="shared" si="282"/>
        <v>0</v>
      </c>
      <c r="P1846" s="7">
        <f t="shared" si="283"/>
        <v>33</v>
      </c>
      <c r="Q1846" s="8">
        <f t="shared" si="284"/>
        <v>13.7</v>
      </c>
      <c r="R1846" s="8">
        <f t="shared" si="285"/>
        <v>13.25</v>
      </c>
      <c r="S1846" s="8">
        <f t="shared" si="286"/>
        <v>18.600000000000001</v>
      </c>
      <c r="T1846" s="8">
        <f t="shared" si="287"/>
        <v>14.5</v>
      </c>
      <c r="U1846" s="7">
        <f t="shared" si="288"/>
        <v>15.183333333333332</v>
      </c>
      <c r="V1846" s="7">
        <f t="shared" si="289"/>
        <v>15.012499999999999</v>
      </c>
    </row>
    <row r="1847" spans="1:22" ht="13.5" x14ac:dyDescent="0.25">
      <c r="A1847" s="3">
        <f>RSI!A1847</f>
        <v>45385</v>
      </c>
      <c r="B1847" s="2">
        <f>RSI!B1847</f>
        <v>1.22</v>
      </c>
      <c r="C1847" s="2">
        <f>RSI!I1847</f>
        <v>55.07935527657957</v>
      </c>
      <c r="D1847" s="2">
        <f>MACD!E1847</f>
        <v>-1.4113367399779309E-2</v>
      </c>
      <c r="E1847" s="2">
        <f>MACD!F1847</f>
        <v>-2.8570878801709304E-2</v>
      </c>
      <c r="F1847" s="2">
        <f>'Moving Avg'!D1847</f>
        <v>1.22</v>
      </c>
      <c r="G1847" s="2">
        <f>'Moving Avg'!F1847</f>
        <v>1.2124999999999999</v>
      </c>
      <c r="H1847" s="2">
        <f>'Moving Avg'!G1847</f>
        <v>1.2175999999999996</v>
      </c>
      <c r="I1847" s="2">
        <f>'Moving Avg'!H1847</f>
        <v>1.6001000000000021</v>
      </c>
      <c r="J1847" s="5" t="str">
        <f>OBV!F1847</f>
        <v>NEUTRAL</v>
      </c>
      <c r="K1847" s="5" t="str">
        <f>OBV!G1847</f>
        <v>NEUTRAL</v>
      </c>
      <c r="L1847" s="5" t="str">
        <f>OBV!H1847</f>
        <v>NEUTRAL</v>
      </c>
      <c r="M1847" s="7">
        <f t="shared" si="280"/>
        <v>25</v>
      </c>
      <c r="N1847" s="7">
        <f t="shared" si="281"/>
        <v>0</v>
      </c>
      <c r="O1847" s="7">
        <f t="shared" si="282"/>
        <v>0</v>
      </c>
      <c r="P1847" s="7">
        <f t="shared" si="283"/>
        <v>33</v>
      </c>
      <c r="Q1847" s="8">
        <f t="shared" si="284"/>
        <v>13.7</v>
      </c>
      <c r="R1847" s="8">
        <f t="shared" si="285"/>
        <v>13.25</v>
      </c>
      <c r="S1847" s="8">
        <f t="shared" si="286"/>
        <v>18.600000000000001</v>
      </c>
      <c r="T1847" s="8">
        <f t="shared" si="287"/>
        <v>14.5</v>
      </c>
      <c r="U1847" s="7">
        <f t="shared" si="288"/>
        <v>15.183333333333332</v>
      </c>
      <c r="V1847" s="7">
        <f t="shared" si="289"/>
        <v>15.012499999999999</v>
      </c>
    </row>
    <row r="1848" spans="1:22" ht="13.5" x14ac:dyDescent="0.25">
      <c r="A1848" s="3">
        <f>RSI!A1848</f>
        <v>45386</v>
      </c>
      <c r="B1848" s="2">
        <f>RSI!B1848</f>
        <v>1.22</v>
      </c>
      <c r="C1848" s="2">
        <f>RSI!I1848</f>
        <v>55.07935527657957</v>
      </c>
      <c r="D1848" s="2">
        <f>MACD!E1848</f>
        <v>-1.114821854833381E-2</v>
      </c>
      <c r="E1848" s="2">
        <f>MACD!F1848</f>
        <v>-2.5086346751034206E-2</v>
      </c>
      <c r="F1848" s="2">
        <f>'Moving Avg'!D1848</f>
        <v>1.22</v>
      </c>
      <c r="G1848" s="2">
        <f>'Moving Avg'!F1848</f>
        <v>1.2174999999999998</v>
      </c>
      <c r="H1848" s="2">
        <f>'Moving Avg'!G1848</f>
        <v>1.2149999999999994</v>
      </c>
      <c r="I1848" s="2">
        <f>'Moving Avg'!H1848</f>
        <v>1.5967000000000022</v>
      </c>
      <c r="J1848" s="5" t="str">
        <f>OBV!F1848</f>
        <v>NEUTRAL</v>
      </c>
      <c r="K1848" s="5" t="str">
        <f>OBV!G1848</f>
        <v>NEUTRAL</v>
      </c>
      <c r="L1848" s="5" t="str">
        <f>OBV!H1848</f>
        <v>NEUTRAL</v>
      </c>
      <c r="M1848" s="7">
        <f t="shared" si="280"/>
        <v>25</v>
      </c>
      <c r="N1848" s="7">
        <f t="shared" si="281"/>
        <v>0</v>
      </c>
      <c r="O1848" s="7">
        <f t="shared" si="282"/>
        <v>0</v>
      </c>
      <c r="P1848" s="7">
        <f t="shared" si="283"/>
        <v>33</v>
      </c>
      <c r="Q1848" s="8">
        <f t="shared" si="284"/>
        <v>13.7</v>
      </c>
      <c r="R1848" s="8">
        <f t="shared" si="285"/>
        <v>13.25</v>
      </c>
      <c r="S1848" s="8">
        <f t="shared" si="286"/>
        <v>18.600000000000001</v>
      </c>
      <c r="T1848" s="8">
        <f t="shared" si="287"/>
        <v>14.5</v>
      </c>
      <c r="U1848" s="7">
        <f t="shared" si="288"/>
        <v>15.183333333333332</v>
      </c>
      <c r="V1848" s="7">
        <f t="shared" si="289"/>
        <v>15.012499999999999</v>
      </c>
    </row>
    <row r="1849" spans="1:22" ht="13.5" x14ac:dyDescent="0.25">
      <c r="A1849" s="3">
        <f>RSI!A1849</f>
        <v>45387</v>
      </c>
      <c r="B1849" s="2">
        <f>RSI!B1849</f>
        <v>1.22</v>
      </c>
      <c r="C1849" s="2">
        <f>RSI!I1849</f>
        <v>55.07935527657957</v>
      </c>
      <c r="D1849" s="2">
        <f>MACD!E1849</f>
        <v>-8.6980510032033109E-3</v>
      </c>
      <c r="E1849" s="2">
        <f>MACD!F1849</f>
        <v>-2.1808687601468028E-2</v>
      </c>
      <c r="F1849" s="2">
        <f>'Moving Avg'!D1849</f>
        <v>1.22</v>
      </c>
      <c r="G1849" s="2">
        <f>'Moving Avg'!F1849</f>
        <v>1.2199999999999998</v>
      </c>
      <c r="H1849" s="2">
        <f>'Moving Avg'!G1849</f>
        <v>1.2123999999999995</v>
      </c>
      <c r="I1849" s="2">
        <f>'Moving Avg'!H1849</f>
        <v>1.5933000000000022</v>
      </c>
      <c r="J1849" s="5" t="str">
        <f>OBV!F1849</f>
        <v>NEUTRAL</v>
      </c>
      <c r="K1849" s="5" t="str">
        <f>OBV!G1849</f>
        <v>NEUTRAL</v>
      </c>
      <c r="L1849" s="5" t="str">
        <f>OBV!H1849</f>
        <v>NEUTRAL</v>
      </c>
      <c r="M1849" s="7">
        <f t="shared" si="280"/>
        <v>25</v>
      </c>
      <c r="N1849" s="7">
        <f t="shared" si="281"/>
        <v>0</v>
      </c>
      <c r="O1849" s="7">
        <f t="shared" si="282"/>
        <v>0</v>
      </c>
      <c r="P1849" s="7">
        <f t="shared" si="283"/>
        <v>33</v>
      </c>
      <c r="Q1849" s="8">
        <f t="shared" si="284"/>
        <v>13.7</v>
      </c>
      <c r="R1849" s="8">
        <f t="shared" si="285"/>
        <v>13.25</v>
      </c>
      <c r="S1849" s="8">
        <f t="shared" si="286"/>
        <v>18.600000000000001</v>
      </c>
      <c r="T1849" s="8">
        <f t="shared" si="287"/>
        <v>14.5</v>
      </c>
      <c r="U1849" s="7">
        <f t="shared" si="288"/>
        <v>15.183333333333332</v>
      </c>
      <c r="V1849" s="7">
        <f t="shared" si="289"/>
        <v>15.012499999999999</v>
      </c>
    </row>
    <row r="1850" spans="1:22" ht="13.5" x14ac:dyDescent="0.25">
      <c r="A1850" s="3">
        <f>RSI!A1850</f>
        <v>45390</v>
      </c>
      <c r="B1850" s="2">
        <f>RSI!B1850</f>
        <v>1.22</v>
      </c>
      <c r="C1850" s="2">
        <f>RSI!I1850</f>
        <v>55.07935527657957</v>
      </c>
      <c r="D1850" s="2">
        <f>MACD!E1850</f>
        <v>-6.6792809777798112E-3</v>
      </c>
      <c r="E1850" s="2">
        <f>MACD!F1850</f>
        <v>-1.8782806276730388E-2</v>
      </c>
      <c r="F1850" s="2">
        <f>'Moving Avg'!D1850</f>
        <v>1.22</v>
      </c>
      <c r="G1850" s="2">
        <f>'Moving Avg'!F1850</f>
        <v>1.2199999999999998</v>
      </c>
      <c r="H1850" s="2">
        <f>'Moving Avg'!G1850</f>
        <v>1.2109999999999994</v>
      </c>
      <c r="I1850" s="2">
        <f>'Moving Avg'!H1850</f>
        <v>1.5899000000000021</v>
      </c>
      <c r="J1850" s="5" t="str">
        <f>OBV!F1850</f>
        <v>NEUTRAL</v>
      </c>
      <c r="K1850" s="5" t="str">
        <f>OBV!G1850</f>
        <v>NEUTRAL</v>
      </c>
      <c r="L1850" s="5" t="str">
        <f>OBV!H1850</f>
        <v>NEUTRAL</v>
      </c>
      <c r="M1850" s="7">
        <f t="shared" si="280"/>
        <v>25</v>
      </c>
      <c r="N1850" s="7">
        <f t="shared" si="281"/>
        <v>0</v>
      </c>
      <c r="O1850" s="7">
        <f t="shared" si="282"/>
        <v>0</v>
      </c>
      <c r="P1850" s="7">
        <f t="shared" si="283"/>
        <v>33</v>
      </c>
      <c r="Q1850" s="8">
        <f t="shared" si="284"/>
        <v>13.7</v>
      </c>
      <c r="R1850" s="8">
        <f t="shared" si="285"/>
        <v>13.25</v>
      </c>
      <c r="S1850" s="8">
        <f t="shared" si="286"/>
        <v>18.600000000000001</v>
      </c>
      <c r="T1850" s="8">
        <f t="shared" si="287"/>
        <v>14.5</v>
      </c>
      <c r="U1850" s="7">
        <f t="shared" si="288"/>
        <v>15.183333333333332</v>
      </c>
      <c r="V1850" s="7">
        <f t="shared" si="289"/>
        <v>15.012499999999999</v>
      </c>
    </row>
    <row r="1851" spans="1:22" ht="13.5" x14ac:dyDescent="0.25">
      <c r="A1851" s="3">
        <f>RSI!A1851</f>
        <v>45394</v>
      </c>
      <c r="B1851" s="2">
        <f>RSI!B1851</f>
        <v>1.22</v>
      </c>
      <c r="C1851" s="2">
        <f>RSI!I1851</f>
        <v>55.07935527657957</v>
      </c>
      <c r="D1851" s="2">
        <f>MACD!E1851</f>
        <v>-5.0215063883136679E-3</v>
      </c>
      <c r="E1851" s="2">
        <f>MACD!F1851</f>
        <v>-1.6030546299047044E-2</v>
      </c>
      <c r="F1851" s="2">
        <f>'Moving Avg'!D1851</f>
        <v>1.22</v>
      </c>
      <c r="G1851" s="2">
        <f>'Moving Avg'!F1851</f>
        <v>1.2199999999999998</v>
      </c>
      <c r="H1851" s="2">
        <f>'Moving Avg'!G1851</f>
        <v>1.2095999999999996</v>
      </c>
      <c r="I1851" s="2">
        <f>'Moving Avg'!H1851</f>
        <v>1.586500000000002</v>
      </c>
      <c r="J1851" s="5" t="str">
        <f>OBV!F1851</f>
        <v>NEUTRAL</v>
      </c>
      <c r="K1851" s="5" t="str">
        <f>OBV!G1851</f>
        <v>NEUTRAL</v>
      </c>
      <c r="L1851" s="5" t="str">
        <f>OBV!H1851</f>
        <v>NEUTRAL</v>
      </c>
      <c r="M1851" s="7">
        <f t="shared" si="280"/>
        <v>25</v>
      </c>
      <c r="N1851" s="7">
        <f t="shared" si="281"/>
        <v>0</v>
      </c>
      <c r="O1851" s="7">
        <f t="shared" si="282"/>
        <v>0</v>
      </c>
      <c r="P1851" s="7">
        <f t="shared" si="283"/>
        <v>33</v>
      </c>
      <c r="Q1851" s="8">
        <f t="shared" si="284"/>
        <v>13.7</v>
      </c>
      <c r="R1851" s="8">
        <f t="shared" si="285"/>
        <v>13.25</v>
      </c>
      <c r="S1851" s="8">
        <f t="shared" si="286"/>
        <v>18.600000000000001</v>
      </c>
      <c r="T1851" s="8">
        <f t="shared" si="287"/>
        <v>14.5</v>
      </c>
      <c r="U1851" s="7">
        <f t="shared" si="288"/>
        <v>15.183333333333332</v>
      </c>
      <c r="V1851" s="7">
        <f t="shared" si="289"/>
        <v>15.012499999999999</v>
      </c>
    </row>
    <row r="1852" spans="1:22" ht="13.5" x14ac:dyDescent="0.25">
      <c r="A1852" s="3">
        <f>RSI!A1852</f>
        <v>45397</v>
      </c>
      <c r="B1852" s="2">
        <f>RSI!B1852</f>
        <v>1.22</v>
      </c>
      <c r="C1852" s="2">
        <f>RSI!I1852</f>
        <v>55.07935527657957</v>
      </c>
      <c r="D1852" s="2">
        <f>MACD!E1852</f>
        <v>-3.6654549989789675E-3</v>
      </c>
      <c r="E1852" s="2">
        <f>MACD!F1852</f>
        <v>-1.3557528039033429E-2</v>
      </c>
      <c r="F1852" s="2">
        <f>'Moving Avg'!D1852</f>
        <v>1.22</v>
      </c>
      <c r="G1852" s="2">
        <f>'Moving Avg'!F1852</f>
        <v>1.2199999999999998</v>
      </c>
      <c r="H1852" s="2">
        <f>'Moving Avg'!G1852</f>
        <v>1.2081999999999995</v>
      </c>
      <c r="I1852" s="2">
        <f>'Moving Avg'!H1852</f>
        <v>1.583100000000002</v>
      </c>
      <c r="J1852" s="5" t="str">
        <f>OBV!F1852</f>
        <v>NEUTRAL</v>
      </c>
      <c r="K1852" s="5" t="str">
        <f>OBV!G1852</f>
        <v>NEUTRAL</v>
      </c>
      <c r="L1852" s="5" t="str">
        <f>OBV!H1852</f>
        <v>NEUTRAL</v>
      </c>
      <c r="M1852" s="7">
        <f t="shared" si="280"/>
        <v>25</v>
      </c>
      <c r="N1852" s="7">
        <f t="shared" si="281"/>
        <v>0</v>
      </c>
      <c r="O1852" s="7">
        <f t="shared" si="282"/>
        <v>0</v>
      </c>
      <c r="P1852" s="7">
        <f t="shared" si="283"/>
        <v>33</v>
      </c>
      <c r="Q1852" s="8">
        <f t="shared" si="284"/>
        <v>13.7</v>
      </c>
      <c r="R1852" s="8">
        <f t="shared" si="285"/>
        <v>13.25</v>
      </c>
      <c r="S1852" s="8">
        <f t="shared" si="286"/>
        <v>18.600000000000001</v>
      </c>
      <c r="T1852" s="8">
        <f t="shared" si="287"/>
        <v>14.5</v>
      </c>
      <c r="U1852" s="7">
        <f t="shared" si="288"/>
        <v>15.183333333333332</v>
      </c>
      <c r="V1852" s="7">
        <f t="shared" si="289"/>
        <v>15.012499999999999</v>
      </c>
    </row>
    <row r="1853" spans="1:22" ht="13.5" x14ac:dyDescent="0.25">
      <c r="A1853" s="3">
        <f>RSI!A1853</f>
        <v>45398</v>
      </c>
      <c r="B1853" s="2">
        <f>RSI!B1853</f>
        <v>1.22</v>
      </c>
      <c r="C1853" s="2">
        <f>RSI!I1853</f>
        <v>55.07935527657957</v>
      </c>
      <c r="D1853" s="2">
        <f>MACD!E1853</f>
        <v>-2.5612500073468603E-3</v>
      </c>
      <c r="E1853" s="2">
        <f>MACD!F1853</f>
        <v>-1.1358272432696116E-2</v>
      </c>
      <c r="F1853" s="2">
        <f>'Moving Avg'!D1853</f>
        <v>1.22</v>
      </c>
      <c r="G1853" s="2">
        <f>'Moving Avg'!F1853</f>
        <v>1.2199999999999998</v>
      </c>
      <c r="H1853" s="2">
        <f>'Moving Avg'!G1853</f>
        <v>1.2067999999999994</v>
      </c>
      <c r="I1853" s="2">
        <f>'Moving Avg'!H1853</f>
        <v>1.5797000000000019</v>
      </c>
      <c r="J1853" s="5" t="str">
        <f>OBV!F1853</f>
        <v>NEUTRAL</v>
      </c>
      <c r="K1853" s="5" t="str">
        <f>OBV!G1853</f>
        <v>NEUTRAL</v>
      </c>
      <c r="L1853" s="5" t="str">
        <f>OBV!H1853</f>
        <v>NEUTRAL</v>
      </c>
      <c r="M1853" s="7">
        <f t="shared" si="280"/>
        <v>25</v>
      </c>
      <c r="N1853" s="7">
        <f t="shared" si="281"/>
        <v>0</v>
      </c>
      <c r="O1853" s="7">
        <f t="shared" si="282"/>
        <v>0</v>
      </c>
      <c r="P1853" s="7">
        <f t="shared" si="283"/>
        <v>33</v>
      </c>
      <c r="Q1853" s="8">
        <f t="shared" si="284"/>
        <v>13.7</v>
      </c>
      <c r="R1853" s="8">
        <f t="shared" si="285"/>
        <v>13.25</v>
      </c>
      <c r="S1853" s="8">
        <f t="shared" si="286"/>
        <v>18.600000000000001</v>
      </c>
      <c r="T1853" s="8">
        <f t="shared" si="287"/>
        <v>14.5</v>
      </c>
      <c r="U1853" s="7">
        <f t="shared" si="288"/>
        <v>15.183333333333332</v>
      </c>
      <c r="V1853" s="7">
        <f t="shared" si="289"/>
        <v>15.012499999999999</v>
      </c>
    </row>
    <row r="1854" spans="1:22" ht="13.5" x14ac:dyDescent="0.25">
      <c r="A1854" s="3">
        <f>RSI!A1854</f>
        <v>45399</v>
      </c>
      <c r="B1854" s="2">
        <f>RSI!B1854</f>
        <v>1.22</v>
      </c>
      <c r="C1854" s="2">
        <f>RSI!I1854</f>
        <v>55.07935527657957</v>
      </c>
      <c r="D1854" s="2">
        <f>MACD!E1854</f>
        <v>-1.6669441021381903E-3</v>
      </c>
      <c r="E1854" s="2">
        <f>MACD!F1854</f>
        <v>-9.4200067665845301E-3</v>
      </c>
      <c r="F1854" s="2">
        <f>'Moving Avg'!D1854</f>
        <v>1.22</v>
      </c>
      <c r="G1854" s="2">
        <f>'Moving Avg'!F1854</f>
        <v>1.2199999999999998</v>
      </c>
      <c r="H1854" s="2">
        <f>'Moving Avg'!G1854</f>
        <v>1.2053999999999994</v>
      </c>
      <c r="I1854" s="2">
        <f>'Moving Avg'!H1854</f>
        <v>1.5763000000000023</v>
      </c>
      <c r="J1854" s="5" t="str">
        <f>OBV!F1854</f>
        <v>NEUTRAL</v>
      </c>
      <c r="K1854" s="5" t="str">
        <f>OBV!G1854</f>
        <v>NEUTRAL</v>
      </c>
      <c r="L1854" s="5" t="str">
        <f>OBV!H1854</f>
        <v>NEUTRAL</v>
      </c>
      <c r="M1854" s="7">
        <f t="shared" si="280"/>
        <v>25</v>
      </c>
      <c r="N1854" s="7">
        <f t="shared" si="281"/>
        <v>0</v>
      </c>
      <c r="O1854" s="7">
        <f t="shared" si="282"/>
        <v>0</v>
      </c>
      <c r="P1854" s="7">
        <f t="shared" si="283"/>
        <v>33</v>
      </c>
      <c r="Q1854" s="8">
        <f t="shared" si="284"/>
        <v>13.7</v>
      </c>
      <c r="R1854" s="8">
        <f t="shared" si="285"/>
        <v>13.25</v>
      </c>
      <c r="S1854" s="8">
        <f t="shared" si="286"/>
        <v>18.600000000000001</v>
      </c>
      <c r="T1854" s="8">
        <f t="shared" si="287"/>
        <v>14.5</v>
      </c>
      <c r="U1854" s="7">
        <f t="shared" si="288"/>
        <v>15.183333333333332</v>
      </c>
      <c r="V1854" s="7">
        <f t="shared" si="289"/>
        <v>15.012499999999999</v>
      </c>
    </row>
    <row r="1855" spans="1:22" ht="13.5" x14ac:dyDescent="0.25">
      <c r="A1855" s="3">
        <f>RSI!A1855</f>
        <v>45400</v>
      </c>
      <c r="B1855" s="2">
        <f>RSI!B1855</f>
        <v>1.22</v>
      </c>
      <c r="C1855" s="2">
        <f>RSI!I1855</f>
        <v>55.07935527657957</v>
      </c>
      <c r="D1855" s="2">
        <f>MACD!E1855</f>
        <v>-9.4728056840320818E-4</v>
      </c>
      <c r="E1855" s="2">
        <f>MACD!F1855</f>
        <v>-7.7254615269482657E-3</v>
      </c>
      <c r="F1855" s="2">
        <f>'Moving Avg'!D1855</f>
        <v>1.22</v>
      </c>
      <c r="G1855" s="2">
        <f>'Moving Avg'!F1855</f>
        <v>1.2199999999999998</v>
      </c>
      <c r="H1855" s="2">
        <f>'Moving Avg'!G1855</f>
        <v>1.2041999999999993</v>
      </c>
      <c r="I1855" s="2">
        <f>'Moving Avg'!H1855</f>
        <v>1.5729000000000024</v>
      </c>
      <c r="J1855" s="5" t="str">
        <f>OBV!F1855</f>
        <v>NEUTRAL</v>
      </c>
      <c r="K1855" s="5" t="str">
        <f>OBV!G1855</f>
        <v>NEUTRAL</v>
      </c>
      <c r="L1855" s="5" t="str">
        <f>OBV!H1855</f>
        <v>NEUTRAL</v>
      </c>
      <c r="M1855" s="7">
        <f t="shared" si="280"/>
        <v>25</v>
      </c>
      <c r="N1855" s="7">
        <f t="shared" si="281"/>
        <v>0</v>
      </c>
      <c r="O1855" s="7">
        <f t="shared" si="282"/>
        <v>0</v>
      </c>
      <c r="P1855" s="7">
        <f t="shared" si="283"/>
        <v>33</v>
      </c>
      <c r="Q1855" s="8">
        <f t="shared" si="284"/>
        <v>13.7</v>
      </c>
      <c r="R1855" s="8">
        <f t="shared" si="285"/>
        <v>13.25</v>
      </c>
      <c r="S1855" s="8">
        <f t="shared" si="286"/>
        <v>18.600000000000001</v>
      </c>
      <c r="T1855" s="8">
        <f t="shared" si="287"/>
        <v>14.5</v>
      </c>
      <c r="U1855" s="7">
        <f t="shared" si="288"/>
        <v>15.183333333333332</v>
      </c>
      <c r="V1855" s="7">
        <f t="shared" si="289"/>
        <v>15.012499999999999</v>
      </c>
    </row>
    <row r="1856" spans="1:22" ht="13.5" x14ac:dyDescent="0.25">
      <c r="A1856" s="3">
        <f>RSI!A1856</f>
        <v>45401</v>
      </c>
      <c r="B1856" s="2">
        <f>RSI!B1856</f>
        <v>1.22</v>
      </c>
      <c r="C1856" s="2">
        <f>RSI!I1856</f>
        <v>55.07935527657957</v>
      </c>
      <c r="D1856" s="2">
        <f>MACD!E1856</f>
        <v>-3.7264639731859894E-4</v>
      </c>
      <c r="E1856" s="2">
        <f>MACD!F1856</f>
        <v>-6.2548985010223331E-3</v>
      </c>
      <c r="F1856" s="2">
        <f>'Moving Avg'!D1856</f>
        <v>1.22</v>
      </c>
      <c r="G1856" s="2">
        <f>'Moving Avg'!F1856</f>
        <v>1.2199999999999998</v>
      </c>
      <c r="H1856" s="2">
        <f>'Moving Avg'!G1856</f>
        <v>1.2029999999999994</v>
      </c>
      <c r="I1856" s="2">
        <f>'Moving Avg'!H1856</f>
        <v>1.569500000000003</v>
      </c>
      <c r="J1856" s="5" t="str">
        <f>OBV!F1856</f>
        <v>NEUTRAL</v>
      </c>
      <c r="K1856" s="5" t="str">
        <f>OBV!G1856</f>
        <v>NEUTRAL</v>
      </c>
      <c r="L1856" s="5" t="str">
        <f>OBV!H1856</f>
        <v>NEUTRAL</v>
      </c>
      <c r="M1856" s="7">
        <f t="shared" si="280"/>
        <v>25</v>
      </c>
      <c r="N1856" s="7">
        <f t="shared" si="281"/>
        <v>0</v>
      </c>
      <c r="O1856" s="7">
        <f t="shared" si="282"/>
        <v>0</v>
      </c>
      <c r="P1856" s="7">
        <f t="shared" si="283"/>
        <v>33</v>
      </c>
      <c r="Q1856" s="8">
        <f t="shared" si="284"/>
        <v>13.7</v>
      </c>
      <c r="R1856" s="8">
        <f t="shared" si="285"/>
        <v>13.25</v>
      </c>
      <c r="S1856" s="8">
        <f t="shared" si="286"/>
        <v>18.600000000000001</v>
      </c>
      <c r="T1856" s="8">
        <f t="shared" si="287"/>
        <v>14.5</v>
      </c>
      <c r="U1856" s="7">
        <f t="shared" si="288"/>
        <v>15.183333333333332</v>
      </c>
      <c r="V1856" s="7">
        <f t="shared" si="289"/>
        <v>15.012499999999999</v>
      </c>
    </row>
    <row r="1857" spans="1:22" ht="13.5" x14ac:dyDescent="0.25">
      <c r="A1857" s="3">
        <f>RSI!A1857</f>
        <v>45404</v>
      </c>
      <c r="B1857" s="2">
        <f>RSI!B1857</f>
        <v>1.22</v>
      </c>
      <c r="C1857" s="2">
        <f>RSI!I1857</f>
        <v>55.07935527657957</v>
      </c>
      <c r="D1857" s="2">
        <f>MACD!E1857</f>
        <v>8.181224267445053E-5</v>
      </c>
      <c r="E1857" s="2">
        <f>MACD!F1857</f>
        <v>-4.987556352282976E-3</v>
      </c>
      <c r="F1857" s="2">
        <f>'Moving Avg'!D1857</f>
        <v>1.22</v>
      </c>
      <c r="G1857" s="2">
        <f>'Moving Avg'!F1857</f>
        <v>1.2199999999999998</v>
      </c>
      <c r="H1857" s="2">
        <f>'Moving Avg'!G1857</f>
        <v>1.2017999999999993</v>
      </c>
      <c r="I1857" s="2">
        <f>'Moving Avg'!H1857</f>
        <v>1.5661000000000032</v>
      </c>
      <c r="J1857" s="5" t="str">
        <f>OBV!F1857</f>
        <v>NEUTRAL</v>
      </c>
      <c r="K1857" s="5" t="str">
        <f>OBV!G1857</f>
        <v>NEUTRAL</v>
      </c>
      <c r="L1857" s="5" t="str">
        <f>OBV!H1857</f>
        <v>NEUTRAL</v>
      </c>
      <c r="M1857" s="7">
        <f t="shared" si="280"/>
        <v>25</v>
      </c>
      <c r="N1857" s="7">
        <f t="shared" si="281"/>
        <v>0</v>
      </c>
      <c r="O1857" s="7">
        <f t="shared" si="282"/>
        <v>0</v>
      </c>
      <c r="P1857" s="7">
        <f t="shared" si="283"/>
        <v>33</v>
      </c>
      <c r="Q1857" s="8">
        <f t="shared" si="284"/>
        <v>13.7</v>
      </c>
      <c r="R1857" s="8">
        <f t="shared" si="285"/>
        <v>13.25</v>
      </c>
      <c r="S1857" s="8">
        <f t="shared" si="286"/>
        <v>18.600000000000001</v>
      </c>
      <c r="T1857" s="8">
        <f t="shared" si="287"/>
        <v>14.5</v>
      </c>
      <c r="U1857" s="7">
        <f t="shared" si="288"/>
        <v>15.183333333333332</v>
      </c>
      <c r="V1857" s="7">
        <f t="shared" si="289"/>
        <v>15.012499999999999</v>
      </c>
    </row>
    <row r="1858" spans="1:22" ht="13.5" x14ac:dyDescent="0.25">
      <c r="A1858" s="3">
        <f>RSI!A1858</f>
        <v>45405</v>
      </c>
      <c r="B1858" s="2">
        <f>RSI!B1858</f>
        <v>1.17</v>
      </c>
      <c r="C1858" s="2">
        <f>RSI!I1858</f>
        <v>26.129125540513314</v>
      </c>
      <c r="D1858" s="2">
        <f>MACD!E1858</f>
        <v>4.1406409521542731E-3</v>
      </c>
      <c r="E1858" s="2">
        <f>MACD!F1858</f>
        <v>-3.1619168913955263E-3</v>
      </c>
      <c r="F1858" s="2">
        <f>'Moving Avg'!D1858</f>
        <v>1.21</v>
      </c>
      <c r="G1858" s="2">
        <f>'Moving Avg'!F1858</f>
        <v>1.2174999999999998</v>
      </c>
      <c r="H1858" s="2">
        <f>'Moving Avg'!G1858</f>
        <v>1.1995999999999993</v>
      </c>
      <c r="I1858" s="2">
        <f>'Moving Avg'!H1858</f>
        <v>1.5624500000000032</v>
      </c>
      <c r="J1858" s="5" t="str">
        <f>OBV!F1858</f>
        <v>NEUTRAL</v>
      </c>
      <c r="K1858" s="5" t="str">
        <f>OBV!G1858</f>
        <v>NEUTRAL</v>
      </c>
      <c r="L1858" s="5" t="str">
        <f>OBV!H1858</f>
        <v>NEUTRAL</v>
      </c>
      <c r="M1858" s="7">
        <f t="shared" ref="M1858:M1921" si="290">IF(C1858&lt;30,50, IF(C1858&gt;70, 0, 25))</f>
        <v>50</v>
      </c>
      <c r="N1858" s="7">
        <f t="shared" ref="N1858:N1921" si="291">IF(E1858-D1858&gt;0.02, 100, IF(E1858-D1858&lt;0,0,45))</f>
        <v>0</v>
      </c>
      <c r="O1858" s="7">
        <f t="shared" ref="O1858:O1921" si="292">IF(F1858-I1858&gt;10,100,IF(F1858-I1858&gt;5,75, IF(F1858-I1858&gt;0,50,0)))</f>
        <v>0</v>
      </c>
      <c r="P1858" s="7">
        <f t="shared" ref="P1858:P1921" si="293">IF(L1858="confirmed bullish", 34, IF(L1858="bullish divergence",17, 0))+IF(J1858="bullish",33,IF(J1858="bearish",0,16.5))+IF(K1858="strong",33,IF(K1858="weak",0,16.5))</f>
        <v>33</v>
      </c>
      <c r="Q1858" s="8">
        <f t="shared" si="284"/>
        <v>22.45</v>
      </c>
      <c r="R1858" s="8">
        <f t="shared" si="285"/>
        <v>18.25</v>
      </c>
      <c r="S1858" s="8">
        <f t="shared" si="286"/>
        <v>22.35</v>
      </c>
      <c r="T1858" s="8">
        <f t="shared" si="287"/>
        <v>20.75</v>
      </c>
      <c r="U1858" s="7">
        <f t="shared" si="288"/>
        <v>21.016666666666669</v>
      </c>
      <c r="V1858" s="7">
        <f t="shared" si="289"/>
        <v>20.950000000000003</v>
      </c>
    </row>
    <row r="1859" spans="1:22" ht="13.5" x14ac:dyDescent="0.25">
      <c r="A1859" s="3">
        <f>RSI!A1859</f>
        <v>45406</v>
      </c>
      <c r="B1859" s="2">
        <f>RSI!B1859</f>
        <v>1.17</v>
      </c>
      <c r="C1859" s="2">
        <f>RSI!I1859</f>
        <v>26.129125540513314</v>
      </c>
      <c r="D1859" s="2">
        <f>MACD!E1859</f>
        <v>7.8432487336308476E-3</v>
      </c>
      <c r="E1859" s="2">
        <f>MACD!F1859</f>
        <v>-9.6088376639025166E-4</v>
      </c>
      <c r="F1859" s="2">
        <f>'Moving Avg'!D1859</f>
        <v>1.2</v>
      </c>
      <c r="G1859" s="2">
        <f>'Moving Avg'!F1859</f>
        <v>1.2149999999999999</v>
      </c>
      <c r="H1859" s="2">
        <f>'Moving Avg'!G1859</f>
        <v>1.1973999999999994</v>
      </c>
      <c r="I1859" s="2">
        <f>'Moving Avg'!H1859</f>
        <v>1.5588000000000031</v>
      </c>
      <c r="J1859" s="5" t="str">
        <f>OBV!F1859</f>
        <v>NEUTRAL</v>
      </c>
      <c r="K1859" s="5" t="str">
        <f>OBV!G1859</f>
        <v>NEUTRAL</v>
      </c>
      <c r="L1859" s="5" t="str">
        <f>OBV!H1859</f>
        <v>NEUTRAL</v>
      </c>
      <c r="M1859" s="7">
        <f t="shared" si="290"/>
        <v>50</v>
      </c>
      <c r="N1859" s="7">
        <f t="shared" si="291"/>
        <v>0</v>
      </c>
      <c r="O1859" s="7">
        <f t="shared" si="292"/>
        <v>0</v>
      </c>
      <c r="P1859" s="7">
        <f t="shared" si="293"/>
        <v>33</v>
      </c>
      <c r="Q1859" s="8">
        <f t="shared" ref="Q1859:Q1922" si="294">0.35*M1859+N1859*0.35+O1859*0.15+P1859*0.15</f>
        <v>22.45</v>
      </c>
      <c r="R1859" s="8">
        <f t="shared" ref="R1859:R1922" si="295">M1859*0.2+N1859*0.2+O1859*0.35+P1859*0.25</f>
        <v>18.25</v>
      </c>
      <c r="S1859" s="8">
        <f t="shared" ref="S1859:S1922" si="296">M1859*0.15+N1859*0.15+O1859*0.25+P1859*0.45</f>
        <v>22.35</v>
      </c>
      <c r="T1859" s="8">
        <f t="shared" ref="T1859:T1922" si="297">0.25*SUM(M1859:P1859)</f>
        <v>20.75</v>
      </c>
      <c r="U1859" s="7">
        <f t="shared" ref="U1859:U1922" si="298">SUM(Q1859:S1859)/3</f>
        <v>21.016666666666669</v>
      </c>
      <c r="V1859" s="7">
        <f t="shared" ref="V1859:V1922" si="299">SUM(Q1859:T1859)/4</f>
        <v>20.950000000000003</v>
      </c>
    </row>
    <row r="1860" spans="1:22" ht="13.5" x14ac:dyDescent="0.25">
      <c r="A1860" s="3">
        <f>RSI!A1860</f>
        <v>45407</v>
      </c>
      <c r="B1860" s="2">
        <f>RSI!B1860</f>
        <v>1.17</v>
      </c>
      <c r="C1860" s="2">
        <f>RSI!I1860</f>
        <v>26.129125540513314</v>
      </c>
      <c r="D1860" s="2">
        <f>MACD!E1860</f>
        <v>1.122457108397712E-2</v>
      </c>
      <c r="E1860" s="2">
        <f>MACD!F1860</f>
        <v>1.4762072036832224E-3</v>
      </c>
      <c r="F1860" s="2">
        <f>'Moving Avg'!D1860</f>
        <v>1.19</v>
      </c>
      <c r="G1860" s="2">
        <f>'Moving Avg'!F1860</f>
        <v>1.2124999999999999</v>
      </c>
      <c r="H1860" s="2">
        <f>'Moving Avg'!G1860</f>
        <v>1.1961999999999995</v>
      </c>
      <c r="I1860" s="2">
        <f>'Moving Avg'!H1860</f>
        <v>1.5551500000000029</v>
      </c>
      <c r="J1860" s="5" t="str">
        <f>OBV!F1860</f>
        <v>NEUTRAL</v>
      </c>
      <c r="K1860" s="5" t="str">
        <f>OBV!G1860</f>
        <v>NEUTRAL</v>
      </c>
      <c r="L1860" s="5" t="str">
        <f>OBV!H1860</f>
        <v>NEUTRAL</v>
      </c>
      <c r="M1860" s="7">
        <f t="shared" si="290"/>
        <v>50</v>
      </c>
      <c r="N1860" s="7">
        <f t="shared" si="291"/>
        <v>0</v>
      </c>
      <c r="O1860" s="7">
        <f t="shared" si="292"/>
        <v>0</v>
      </c>
      <c r="P1860" s="7">
        <f t="shared" si="293"/>
        <v>33</v>
      </c>
      <c r="Q1860" s="8">
        <f t="shared" si="294"/>
        <v>22.45</v>
      </c>
      <c r="R1860" s="8">
        <f t="shared" si="295"/>
        <v>18.25</v>
      </c>
      <c r="S1860" s="8">
        <f t="shared" si="296"/>
        <v>22.35</v>
      </c>
      <c r="T1860" s="8">
        <f t="shared" si="297"/>
        <v>20.75</v>
      </c>
      <c r="U1860" s="7">
        <f t="shared" si="298"/>
        <v>21.016666666666669</v>
      </c>
      <c r="V1860" s="7">
        <f t="shared" si="299"/>
        <v>20.950000000000003</v>
      </c>
    </row>
    <row r="1861" spans="1:22" ht="13.5" x14ac:dyDescent="0.25">
      <c r="A1861" s="3">
        <f>RSI!A1861</f>
        <v>45408</v>
      </c>
      <c r="B1861" s="2">
        <f>RSI!B1861</f>
        <v>1.17</v>
      </c>
      <c r="C1861" s="2">
        <f>RSI!I1861</f>
        <v>26.129125540513314</v>
      </c>
      <c r="D1861" s="2">
        <f>MACD!E1861</f>
        <v>1.4315640491411097E-2</v>
      </c>
      <c r="E1861" s="2">
        <f>MACD!F1861</f>
        <v>4.0440938612287978E-3</v>
      </c>
      <c r="F1861" s="2">
        <f>'Moving Avg'!D1861</f>
        <v>1.18</v>
      </c>
      <c r="G1861" s="2">
        <f>'Moving Avg'!F1861</f>
        <v>1.2100000000000002</v>
      </c>
      <c r="H1861" s="2">
        <f>'Moving Avg'!G1861</f>
        <v>1.1949999999999996</v>
      </c>
      <c r="I1861" s="2">
        <f>'Moving Avg'!H1861</f>
        <v>1.551500000000003</v>
      </c>
      <c r="J1861" s="5" t="str">
        <f>OBV!F1861</f>
        <v>NEUTRAL</v>
      </c>
      <c r="K1861" s="5" t="str">
        <f>OBV!G1861</f>
        <v>NEUTRAL</v>
      </c>
      <c r="L1861" s="5" t="str">
        <f>OBV!H1861</f>
        <v>NEUTRAL</v>
      </c>
      <c r="M1861" s="7">
        <f t="shared" si="290"/>
        <v>50</v>
      </c>
      <c r="N1861" s="7">
        <f t="shared" si="291"/>
        <v>0</v>
      </c>
      <c r="O1861" s="7">
        <f t="shared" si="292"/>
        <v>0</v>
      </c>
      <c r="P1861" s="7">
        <f t="shared" si="293"/>
        <v>33</v>
      </c>
      <c r="Q1861" s="8">
        <f t="shared" si="294"/>
        <v>22.45</v>
      </c>
      <c r="R1861" s="8">
        <f t="shared" si="295"/>
        <v>18.25</v>
      </c>
      <c r="S1861" s="8">
        <f t="shared" si="296"/>
        <v>22.35</v>
      </c>
      <c r="T1861" s="8">
        <f t="shared" si="297"/>
        <v>20.75</v>
      </c>
      <c r="U1861" s="7">
        <f t="shared" si="298"/>
        <v>21.016666666666669</v>
      </c>
      <c r="V1861" s="7">
        <f t="shared" si="299"/>
        <v>20.950000000000003</v>
      </c>
    </row>
    <row r="1862" spans="1:22" ht="13.5" x14ac:dyDescent="0.25">
      <c r="A1862" s="3">
        <f>RSI!A1862</f>
        <v>45411</v>
      </c>
      <c r="B1862" s="2">
        <f>RSI!B1862</f>
        <v>1.17</v>
      </c>
      <c r="C1862" s="2">
        <f>RSI!I1862</f>
        <v>26.129125540513314</v>
      </c>
      <c r="D1862" s="2">
        <f>MACD!E1862</f>
        <v>1.7144077884797548E-2</v>
      </c>
      <c r="E1862" s="2">
        <f>MACD!F1862</f>
        <v>6.6640906659425486E-3</v>
      </c>
      <c r="F1862" s="2">
        <f>'Moving Avg'!D1862</f>
        <v>1.17</v>
      </c>
      <c r="G1862" s="2">
        <f>'Moving Avg'!F1862</f>
        <v>1.2075000000000002</v>
      </c>
      <c r="H1862" s="2">
        <f>'Moving Avg'!G1862</f>
        <v>1.1937999999999995</v>
      </c>
      <c r="I1862" s="2">
        <f>'Moving Avg'!H1862</f>
        <v>1.5478500000000031</v>
      </c>
      <c r="J1862" s="5" t="str">
        <f>OBV!F1862</f>
        <v>NEUTRAL</v>
      </c>
      <c r="K1862" s="5" t="str">
        <f>OBV!G1862</f>
        <v>NEUTRAL</v>
      </c>
      <c r="L1862" s="5" t="str">
        <f>OBV!H1862</f>
        <v>NEUTRAL</v>
      </c>
      <c r="M1862" s="7">
        <f t="shared" si="290"/>
        <v>50</v>
      </c>
      <c r="N1862" s="7">
        <f t="shared" si="291"/>
        <v>0</v>
      </c>
      <c r="O1862" s="7">
        <f t="shared" si="292"/>
        <v>0</v>
      </c>
      <c r="P1862" s="7">
        <f t="shared" si="293"/>
        <v>33</v>
      </c>
      <c r="Q1862" s="8">
        <f t="shared" si="294"/>
        <v>22.45</v>
      </c>
      <c r="R1862" s="8">
        <f t="shared" si="295"/>
        <v>18.25</v>
      </c>
      <c r="S1862" s="8">
        <f t="shared" si="296"/>
        <v>22.35</v>
      </c>
      <c r="T1862" s="8">
        <f t="shared" si="297"/>
        <v>20.75</v>
      </c>
      <c r="U1862" s="7">
        <f t="shared" si="298"/>
        <v>21.016666666666669</v>
      </c>
      <c r="V1862" s="7">
        <f t="shared" si="299"/>
        <v>20.950000000000003</v>
      </c>
    </row>
    <row r="1863" spans="1:22" ht="13.5" x14ac:dyDescent="0.25">
      <c r="A1863" s="3">
        <f>RSI!A1863</f>
        <v>45412</v>
      </c>
      <c r="B1863" s="2">
        <f>RSI!B1863</f>
        <v>1.17</v>
      </c>
      <c r="C1863" s="2">
        <f>RSI!I1863</f>
        <v>26.1291255405133</v>
      </c>
      <c r="D1863" s="2">
        <f>MACD!E1863</f>
        <v>1.9734516550444559E-2</v>
      </c>
      <c r="E1863" s="2">
        <f>MACD!F1863</f>
        <v>9.2781758428429513E-3</v>
      </c>
      <c r="F1863" s="2">
        <f>'Moving Avg'!D1863</f>
        <v>1.17</v>
      </c>
      <c r="G1863" s="2">
        <f>'Moving Avg'!F1863</f>
        <v>1.2050000000000005</v>
      </c>
      <c r="H1863" s="2">
        <f>'Moving Avg'!G1863</f>
        <v>1.1925999999999997</v>
      </c>
      <c r="I1863" s="2">
        <f>'Moving Avg'!H1863</f>
        <v>1.5442000000000027</v>
      </c>
      <c r="J1863" s="5" t="str">
        <f>OBV!F1863</f>
        <v>NEUTRAL</v>
      </c>
      <c r="K1863" s="5" t="str">
        <f>OBV!G1863</f>
        <v>NEUTRAL</v>
      </c>
      <c r="L1863" s="5" t="str">
        <f>OBV!H1863</f>
        <v>NEUTRAL</v>
      </c>
      <c r="M1863" s="7">
        <f t="shared" si="290"/>
        <v>50</v>
      </c>
      <c r="N1863" s="7">
        <f t="shared" si="291"/>
        <v>0</v>
      </c>
      <c r="O1863" s="7">
        <f t="shared" si="292"/>
        <v>0</v>
      </c>
      <c r="P1863" s="7">
        <f t="shared" si="293"/>
        <v>33</v>
      </c>
      <c r="Q1863" s="8">
        <f t="shared" si="294"/>
        <v>22.45</v>
      </c>
      <c r="R1863" s="8">
        <f t="shared" si="295"/>
        <v>18.25</v>
      </c>
      <c r="S1863" s="8">
        <f t="shared" si="296"/>
        <v>22.35</v>
      </c>
      <c r="T1863" s="8">
        <f t="shared" si="297"/>
        <v>20.75</v>
      </c>
      <c r="U1863" s="7">
        <f t="shared" si="298"/>
        <v>21.016666666666669</v>
      </c>
      <c r="V1863" s="7">
        <f t="shared" si="299"/>
        <v>20.950000000000003</v>
      </c>
    </row>
    <row r="1864" spans="1:22" ht="13.5" x14ac:dyDescent="0.25">
      <c r="A1864" s="3">
        <f>RSI!A1864</f>
        <v>45414</v>
      </c>
      <c r="B1864" s="2">
        <f>RSI!B1864</f>
        <v>1.2</v>
      </c>
      <c r="C1864" s="2">
        <f>RSI!I1864</f>
        <v>50.487089106344136</v>
      </c>
      <c r="D1864" s="2">
        <f>MACD!E1864</f>
        <v>1.9886746085633122E-2</v>
      </c>
      <c r="E1864" s="2">
        <f>MACD!F1864</f>
        <v>1.1399889891400986E-2</v>
      </c>
      <c r="F1864" s="2">
        <f>'Moving Avg'!D1864</f>
        <v>1.1759999999999999</v>
      </c>
      <c r="G1864" s="2">
        <f>'Moving Avg'!F1864</f>
        <v>1.2040000000000004</v>
      </c>
      <c r="H1864" s="2">
        <f>'Moving Avg'!G1864</f>
        <v>1.1919999999999995</v>
      </c>
      <c r="I1864" s="2">
        <f>'Moving Avg'!H1864</f>
        <v>1.5407000000000024</v>
      </c>
      <c r="J1864" s="5" t="str">
        <f>OBV!F1864</f>
        <v>BULLISH</v>
      </c>
      <c r="K1864" s="5" t="str">
        <f>OBV!G1864</f>
        <v>NEUTRAL</v>
      </c>
      <c r="L1864" s="5" t="str">
        <f>OBV!H1864</f>
        <v>CONFIRMED BULLISH</v>
      </c>
      <c r="M1864" s="7">
        <f t="shared" si="290"/>
        <v>25</v>
      </c>
      <c r="N1864" s="7">
        <f t="shared" si="291"/>
        <v>0</v>
      </c>
      <c r="O1864" s="7">
        <f t="shared" si="292"/>
        <v>0</v>
      </c>
      <c r="P1864" s="7">
        <f t="shared" si="293"/>
        <v>83.5</v>
      </c>
      <c r="Q1864" s="8">
        <f t="shared" si="294"/>
        <v>21.274999999999999</v>
      </c>
      <c r="R1864" s="8">
        <f t="shared" si="295"/>
        <v>25.875</v>
      </c>
      <c r="S1864" s="8">
        <f t="shared" si="296"/>
        <v>41.325000000000003</v>
      </c>
      <c r="T1864" s="8">
        <f t="shared" si="297"/>
        <v>27.125</v>
      </c>
      <c r="U1864" s="7">
        <f t="shared" si="298"/>
        <v>29.491666666666664</v>
      </c>
      <c r="V1864" s="7">
        <f t="shared" si="299"/>
        <v>28.9</v>
      </c>
    </row>
    <row r="1865" spans="1:22" ht="13.5" x14ac:dyDescent="0.25">
      <c r="A1865" s="3">
        <f>RSI!A1865</f>
        <v>45415</v>
      </c>
      <c r="B1865" s="2">
        <f>RSI!B1865</f>
        <v>1.25</v>
      </c>
      <c r="C1865" s="2">
        <f>RSI!I1865</f>
        <v>68.895715534640075</v>
      </c>
      <c r="D1865" s="2">
        <f>MACD!E1865</f>
        <v>1.6303601179178173E-2</v>
      </c>
      <c r="E1865" s="2">
        <f>MACD!F1865</f>
        <v>1.2380632148956423E-2</v>
      </c>
      <c r="F1865" s="2">
        <f>'Moving Avg'!D1865</f>
        <v>1.1919999999999999</v>
      </c>
      <c r="G1865" s="2">
        <f>'Moving Avg'!F1865</f>
        <v>1.2055000000000005</v>
      </c>
      <c r="H1865" s="2">
        <f>'Moving Avg'!G1865</f>
        <v>1.1923999999999997</v>
      </c>
      <c r="I1865" s="2">
        <f>'Moving Avg'!H1865</f>
        <v>1.5374500000000029</v>
      </c>
      <c r="J1865" s="5" t="str">
        <f>OBV!F1865</f>
        <v>BULLISH</v>
      </c>
      <c r="K1865" s="5" t="str">
        <f>OBV!G1865</f>
        <v>NEUTRAL</v>
      </c>
      <c r="L1865" s="5" t="str">
        <f>OBV!H1865</f>
        <v>CONFIRMED BULLISH</v>
      </c>
      <c r="M1865" s="7">
        <f t="shared" si="290"/>
        <v>25</v>
      </c>
      <c r="N1865" s="7">
        <f t="shared" si="291"/>
        <v>0</v>
      </c>
      <c r="O1865" s="7">
        <f t="shared" si="292"/>
        <v>0</v>
      </c>
      <c r="P1865" s="7">
        <f t="shared" si="293"/>
        <v>83.5</v>
      </c>
      <c r="Q1865" s="8">
        <f t="shared" si="294"/>
        <v>21.274999999999999</v>
      </c>
      <c r="R1865" s="8">
        <f t="shared" si="295"/>
        <v>25.875</v>
      </c>
      <c r="S1865" s="8">
        <f t="shared" si="296"/>
        <v>41.325000000000003</v>
      </c>
      <c r="T1865" s="8">
        <f t="shared" si="297"/>
        <v>27.125</v>
      </c>
      <c r="U1865" s="7">
        <f t="shared" si="298"/>
        <v>29.491666666666664</v>
      </c>
      <c r="V1865" s="7">
        <f t="shared" si="299"/>
        <v>28.9</v>
      </c>
    </row>
    <row r="1866" spans="1:22" ht="13.5" x14ac:dyDescent="0.25">
      <c r="A1866" s="3">
        <f>RSI!A1866</f>
        <v>45418</v>
      </c>
      <c r="B1866" s="2">
        <f>RSI!B1866</f>
        <v>1.25</v>
      </c>
      <c r="C1866" s="2">
        <f>RSI!I1866</f>
        <v>68.895715534640061</v>
      </c>
      <c r="D1866" s="2">
        <f>MACD!E1866</f>
        <v>1.2968617549571793E-2</v>
      </c>
      <c r="E1866" s="2">
        <f>MACD!F1866</f>
        <v>1.2498229229079496E-2</v>
      </c>
      <c r="F1866" s="2">
        <f>'Moving Avg'!D1866</f>
        <v>1.208</v>
      </c>
      <c r="G1866" s="2">
        <f>'Moving Avg'!F1866</f>
        <v>1.2070000000000003</v>
      </c>
      <c r="H1866" s="2">
        <f>'Moving Avg'!G1866</f>
        <v>1.1927999999999996</v>
      </c>
      <c r="I1866" s="2">
        <f>'Moving Avg'!H1866</f>
        <v>1.5342000000000027</v>
      </c>
      <c r="J1866" s="5" t="str">
        <f>OBV!F1866</f>
        <v>BULLISH</v>
      </c>
      <c r="K1866" s="5" t="str">
        <f>OBV!G1866</f>
        <v>NEUTRAL</v>
      </c>
      <c r="L1866" s="5" t="str">
        <f>OBV!H1866</f>
        <v>CONFIRMED BULLISH</v>
      </c>
      <c r="M1866" s="7">
        <f t="shared" si="290"/>
        <v>25</v>
      </c>
      <c r="N1866" s="7">
        <f t="shared" si="291"/>
        <v>0</v>
      </c>
      <c r="O1866" s="7">
        <f t="shared" si="292"/>
        <v>0</v>
      </c>
      <c r="P1866" s="7">
        <f t="shared" si="293"/>
        <v>83.5</v>
      </c>
      <c r="Q1866" s="8">
        <f t="shared" si="294"/>
        <v>21.274999999999999</v>
      </c>
      <c r="R1866" s="8">
        <f t="shared" si="295"/>
        <v>25.875</v>
      </c>
      <c r="S1866" s="8">
        <f t="shared" si="296"/>
        <v>41.325000000000003</v>
      </c>
      <c r="T1866" s="8">
        <f t="shared" si="297"/>
        <v>27.125</v>
      </c>
      <c r="U1866" s="7">
        <f t="shared" si="298"/>
        <v>29.491666666666664</v>
      </c>
      <c r="V1866" s="7">
        <f t="shared" si="299"/>
        <v>28.9</v>
      </c>
    </row>
    <row r="1867" spans="1:22" ht="13.5" x14ac:dyDescent="0.25">
      <c r="A1867" s="3">
        <f>RSI!A1867</f>
        <v>45419</v>
      </c>
      <c r="B1867" s="2">
        <f>RSI!B1867</f>
        <v>1.25</v>
      </c>
      <c r="C1867" s="2">
        <f>RSI!I1867</f>
        <v>68.895715534640061</v>
      </c>
      <c r="D1867" s="2">
        <f>MACD!E1867</f>
        <v>9.8660677822210996E-3</v>
      </c>
      <c r="E1867" s="2">
        <f>MACD!F1867</f>
        <v>1.1971796939707818E-2</v>
      </c>
      <c r="F1867" s="2">
        <f>'Moving Avg'!D1867</f>
        <v>1.224</v>
      </c>
      <c r="G1867" s="2">
        <f>'Moving Avg'!F1867</f>
        <v>1.2085000000000004</v>
      </c>
      <c r="H1867" s="2">
        <f>'Moving Avg'!G1867</f>
        <v>1.1931999999999998</v>
      </c>
      <c r="I1867" s="2">
        <f>'Moving Avg'!H1867</f>
        <v>1.5309500000000025</v>
      </c>
      <c r="J1867" s="5" t="str">
        <f>OBV!F1867</f>
        <v>BULLISH</v>
      </c>
      <c r="K1867" s="5" t="str">
        <f>OBV!G1867</f>
        <v>NEUTRAL</v>
      </c>
      <c r="L1867" s="5" t="str">
        <f>OBV!H1867</f>
        <v>CONFIRMED BULLISH</v>
      </c>
      <c r="M1867" s="7">
        <f t="shared" si="290"/>
        <v>25</v>
      </c>
      <c r="N1867" s="7">
        <f t="shared" si="291"/>
        <v>45</v>
      </c>
      <c r="O1867" s="7">
        <f t="shared" si="292"/>
        <v>0</v>
      </c>
      <c r="P1867" s="7">
        <f t="shared" si="293"/>
        <v>83.5</v>
      </c>
      <c r="Q1867" s="8">
        <f t="shared" si="294"/>
        <v>37.024999999999999</v>
      </c>
      <c r="R1867" s="8">
        <f t="shared" si="295"/>
        <v>34.875</v>
      </c>
      <c r="S1867" s="8">
        <f t="shared" si="296"/>
        <v>48.075000000000003</v>
      </c>
      <c r="T1867" s="8">
        <f t="shared" si="297"/>
        <v>38.375</v>
      </c>
      <c r="U1867" s="7">
        <f t="shared" si="298"/>
        <v>39.991666666666667</v>
      </c>
      <c r="V1867" s="7">
        <f t="shared" si="299"/>
        <v>39.587500000000006</v>
      </c>
    </row>
    <row r="1868" spans="1:22" ht="13.5" x14ac:dyDescent="0.25">
      <c r="A1868" s="3">
        <f>RSI!A1868</f>
        <v>45420</v>
      </c>
      <c r="B1868" s="2">
        <f>RSI!B1868</f>
        <v>1.25</v>
      </c>
      <c r="C1868" s="2">
        <f>RSI!I1868</f>
        <v>68.895715534640061</v>
      </c>
      <c r="D1868" s="2">
        <f>MACD!E1868</f>
        <v>-7.1132668259443754E-4</v>
      </c>
      <c r="E1868" s="2">
        <f>MACD!F1868</f>
        <v>9.4351722152473672E-3</v>
      </c>
      <c r="F1868" s="2">
        <f>'Moving Avg'!D1868</f>
        <v>1.24</v>
      </c>
      <c r="G1868" s="2">
        <f>'Moving Avg'!F1868</f>
        <v>1.21</v>
      </c>
      <c r="H1868" s="2">
        <f>'Moving Avg'!G1868</f>
        <v>1.1935999999999998</v>
      </c>
      <c r="I1868" s="2">
        <f>'Moving Avg'!H1868</f>
        <v>1.5277000000000027</v>
      </c>
      <c r="J1868" s="5" t="str">
        <f>OBV!F1868</f>
        <v>BULLISH</v>
      </c>
      <c r="K1868" s="5" t="str">
        <f>OBV!G1868</f>
        <v>NEUTRAL</v>
      </c>
      <c r="L1868" s="5" t="str">
        <f>OBV!H1868</f>
        <v>CONFIRMED BULLISH</v>
      </c>
      <c r="M1868" s="7">
        <f t="shared" si="290"/>
        <v>25</v>
      </c>
      <c r="N1868" s="7">
        <f t="shared" si="291"/>
        <v>45</v>
      </c>
      <c r="O1868" s="7">
        <f t="shared" si="292"/>
        <v>0</v>
      </c>
      <c r="P1868" s="7">
        <f t="shared" si="293"/>
        <v>83.5</v>
      </c>
      <c r="Q1868" s="8">
        <f t="shared" si="294"/>
        <v>37.024999999999999</v>
      </c>
      <c r="R1868" s="8">
        <f t="shared" si="295"/>
        <v>34.875</v>
      </c>
      <c r="S1868" s="8">
        <f t="shared" si="296"/>
        <v>48.075000000000003</v>
      </c>
      <c r="T1868" s="8">
        <f t="shared" si="297"/>
        <v>38.375</v>
      </c>
      <c r="U1868" s="7">
        <f t="shared" si="298"/>
        <v>39.991666666666667</v>
      </c>
      <c r="V1868" s="7">
        <f t="shared" si="299"/>
        <v>39.587500000000006</v>
      </c>
    </row>
    <row r="1869" spans="1:22" ht="13.5" x14ac:dyDescent="0.25">
      <c r="A1869" s="3">
        <f>RSI!A1869</f>
        <v>45421</v>
      </c>
      <c r="B1869" s="2">
        <f>RSI!B1869</f>
        <v>1.25</v>
      </c>
      <c r="C1869" s="2">
        <f>RSI!I1869</f>
        <v>68.895715534640061</v>
      </c>
      <c r="D1869" s="2">
        <f>MACD!E1869</f>
        <v>-9.9020337227480049E-3</v>
      </c>
      <c r="E1869" s="2">
        <f>MACD!F1869</f>
        <v>5.5677310276482928E-3</v>
      </c>
      <c r="F1869" s="2">
        <f>'Moving Avg'!D1869</f>
        <v>1.25</v>
      </c>
      <c r="G1869" s="2">
        <f>'Moving Avg'!F1869</f>
        <v>1.2115</v>
      </c>
      <c r="H1869" s="2">
        <f>'Moving Avg'!G1869</f>
        <v>1.194</v>
      </c>
      <c r="I1869" s="2">
        <f>'Moving Avg'!H1869</f>
        <v>1.5244500000000027</v>
      </c>
      <c r="J1869" s="5" t="str">
        <f>OBV!F1869</f>
        <v>BULLISH</v>
      </c>
      <c r="K1869" s="5" t="str">
        <f>OBV!G1869</f>
        <v>NEUTRAL</v>
      </c>
      <c r="L1869" s="5" t="str">
        <f>OBV!H1869</f>
        <v>CONFIRMED BULLISH</v>
      </c>
      <c r="M1869" s="7">
        <f t="shared" si="290"/>
        <v>25</v>
      </c>
      <c r="N1869" s="7">
        <f t="shared" si="291"/>
        <v>45</v>
      </c>
      <c r="O1869" s="7">
        <f t="shared" si="292"/>
        <v>0</v>
      </c>
      <c r="P1869" s="7">
        <f t="shared" si="293"/>
        <v>83.5</v>
      </c>
      <c r="Q1869" s="8">
        <f t="shared" si="294"/>
        <v>37.024999999999999</v>
      </c>
      <c r="R1869" s="8">
        <f t="shared" si="295"/>
        <v>34.875</v>
      </c>
      <c r="S1869" s="8">
        <f t="shared" si="296"/>
        <v>48.075000000000003</v>
      </c>
      <c r="T1869" s="8">
        <f t="shared" si="297"/>
        <v>38.375</v>
      </c>
      <c r="U1869" s="7">
        <f t="shared" si="298"/>
        <v>39.991666666666667</v>
      </c>
      <c r="V1869" s="7">
        <f t="shared" si="299"/>
        <v>39.587500000000006</v>
      </c>
    </row>
    <row r="1870" spans="1:22" ht="13.5" x14ac:dyDescent="0.25">
      <c r="A1870" s="3">
        <f>RSI!A1870</f>
        <v>45422</v>
      </c>
      <c r="B1870" s="2">
        <f>RSI!B1870</f>
        <v>1.25</v>
      </c>
      <c r="C1870" s="2">
        <f>RSI!I1870</f>
        <v>68.895715534640075</v>
      </c>
      <c r="D1870" s="2">
        <f>MACD!E1870</f>
        <v>-1.7901567344261515E-2</v>
      </c>
      <c r="E1870" s="2">
        <f>MACD!F1870</f>
        <v>8.7387135326633114E-4</v>
      </c>
      <c r="F1870" s="2">
        <f>'Moving Avg'!D1870</f>
        <v>1.25</v>
      </c>
      <c r="G1870" s="2">
        <f>'Moving Avg'!F1870</f>
        <v>1.2129999999999999</v>
      </c>
      <c r="H1870" s="2">
        <f>'Moving Avg'!G1870</f>
        <v>1.1943999999999999</v>
      </c>
      <c r="I1870" s="2">
        <f>'Moving Avg'!H1870</f>
        <v>1.5212000000000026</v>
      </c>
      <c r="J1870" s="5" t="str">
        <f>OBV!F1870</f>
        <v>NEUTRAL</v>
      </c>
      <c r="K1870" s="5" t="str">
        <f>OBV!G1870</f>
        <v>NEUTRAL</v>
      </c>
      <c r="L1870" s="5" t="str">
        <f>OBV!H1870</f>
        <v>NEUTRAL</v>
      </c>
      <c r="M1870" s="7">
        <f t="shared" si="290"/>
        <v>25</v>
      </c>
      <c r="N1870" s="7">
        <f t="shared" si="291"/>
        <v>45</v>
      </c>
      <c r="O1870" s="7">
        <f t="shared" si="292"/>
        <v>0</v>
      </c>
      <c r="P1870" s="7">
        <f t="shared" si="293"/>
        <v>33</v>
      </c>
      <c r="Q1870" s="8">
        <f t="shared" si="294"/>
        <v>29.45</v>
      </c>
      <c r="R1870" s="8">
        <f t="shared" si="295"/>
        <v>22.25</v>
      </c>
      <c r="S1870" s="8">
        <f t="shared" si="296"/>
        <v>25.35</v>
      </c>
      <c r="T1870" s="8">
        <f t="shared" si="297"/>
        <v>25.75</v>
      </c>
      <c r="U1870" s="7">
        <f t="shared" si="298"/>
        <v>25.683333333333337</v>
      </c>
      <c r="V1870" s="7">
        <f t="shared" si="299"/>
        <v>25.700000000000003</v>
      </c>
    </row>
    <row r="1871" spans="1:22" ht="13.5" x14ac:dyDescent="0.25">
      <c r="A1871" s="3">
        <f>RSI!A1871</f>
        <v>45425</v>
      </c>
      <c r="B1871" s="2">
        <f>RSI!B1871</f>
        <v>1.25</v>
      </c>
      <c r="C1871" s="2">
        <f>RSI!I1871</f>
        <v>68.895715534640075</v>
      </c>
      <c r="D1871" s="2">
        <f>MACD!E1871</f>
        <v>-2.4876682662036798E-2</v>
      </c>
      <c r="E1871" s="2">
        <f>MACD!F1871</f>
        <v>-4.2762394497942949E-3</v>
      </c>
      <c r="F1871" s="2">
        <f>'Moving Avg'!D1871</f>
        <v>1.25</v>
      </c>
      <c r="G1871" s="2">
        <f>'Moving Avg'!F1871</f>
        <v>1.2144999999999999</v>
      </c>
      <c r="H1871" s="2">
        <f>'Moving Avg'!G1871</f>
        <v>1.1957999999999998</v>
      </c>
      <c r="I1871" s="2">
        <f>'Moving Avg'!H1871</f>
        <v>1.5179500000000024</v>
      </c>
      <c r="J1871" s="5" t="str">
        <f>OBV!F1871</f>
        <v>NEUTRAL</v>
      </c>
      <c r="K1871" s="5" t="str">
        <f>OBV!G1871</f>
        <v>NEUTRAL</v>
      </c>
      <c r="L1871" s="5" t="str">
        <f>OBV!H1871</f>
        <v>NEUTRAL</v>
      </c>
      <c r="M1871" s="7">
        <f t="shared" si="290"/>
        <v>25</v>
      </c>
      <c r="N1871" s="7">
        <f t="shared" si="291"/>
        <v>100</v>
      </c>
      <c r="O1871" s="7">
        <f t="shared" si="292"/>
        <v>0</v>
      </c>
      <c r="P1871" s="7">
        <f t="shared" si="293"/>
        <v>33</v>
      </c>
      <c r="Q1871" s="8">
        <f t="shared" si="294"/>
        <v>48.7</v>
      </c>
      <c r="R1871" s="8">
        <f t="shared" si="295"/>
        <v>33.25</v>
      </c>
      <c r="S1871" s="8">
        <f t="shared" si="296"/>
        <v>33.6</v>
      </c>
      <c r="T1871" s="8">
        <f t="shared" si="297"/>
        <v>39.5</v>
      </c>
      <c r="U1871" s="7">
        <f t="shared" si="298"/>
        <v>38.516666666666673</v>
      </c>
      <c r="V1871" s="7">
        <f t="shared" si="299"/>
        <v>38.762500000000003</v>
      </c>
    </row>
    <row r="1872" spans="1:22" ht="13.5" x14ac:dyDescent="0.25">
      <c r="A1872" s="3">
        <f>RSI!A1872</f>
        <v>45426</v>
      </c>
      <c r="B1872" s="2">
        <f>RSI!B1872</f>
        <v>1.28</v>
      </c>
      <c r="C1872" s="2">
        <f>RSI!I1872</f>
        <v>77.374664011721364</v>
      </c>
      <c r="D1872" s="2">
        <f>MACD!E1872</f>
        <v>-3.3191924775256565E-2</v>
      </c>
      <c r="E1872" s="2">
        <f>MACD!F1872</f>
        <v>-1.005937651488675E-2</v>
      </c>
      <c r="F1872" s="2">
        <f>'Moving Avg'!D1872</f>
        <v>1.256</v>
      </c>
      <c r="G1872" s="2">
        <f>'Moving Avg'!F1872</f>
        <v>1.2175</v>
      </c>
      <c r="H1872" s="2">
        <f>'Moving Avg'!G1872</f>
        <v>1.1987999999999999</v>
      </c>
      <c r="I1872" s="2">
        <f>'Moving Avg'!H1872</f>
        <v>1.514850000000002</v>
      </c>
      <c r="J1872" s="5" t="str">
        <f>OBV!F1872</f>
        <v>BULLISH</v>
      </c>
      <c r="K1872" s="5" t="str">
        <f>OBV!G1872</f>
        <v>NEUTRAL</v>
      </c>
      <c r="L1872" s="5" t="str">
        <f>OBV!H1872</f>
        <v>CONFIRMED BULLISH</v>
      </c>
      <c r="M1872" s="7">
        <f t="shared" si="290"/>
        <v>0</v>
      </c>
      <c r="N1872" s="7">
        <f t="shared" si="291"/>
        <v>100</v>
      </c>
      <c r="O1872" s="7">
        <f t="shared" si="292"/>
        <v>0</v>
      </c>
      <c r="P1872" s="7">
        <f t="shared" si="293"/>
        <v>83.5</v>
      </c>
      <c r="Q1872" s="8">
        <f t="shared" si="294"/>
        <v>47.524999999999999</v>
      </c>
      <c r="R1872" s="8">
        <f t="shared" si="295"/>
        <v>40.875</v>
      </c>
      <c r="S1872" s="8">
        <f t="shared" si="296"/>
        <v>52.575000000000003</v>
      </c>
      <c r="T1872" s="8">
        <f t="shared" si="297"/>
        <v>45.875</v>
      </c>
      <c r="U1872" s="7">
        <f t="shared" si="298"/>
        <v>46.991666666666674</v>
      </c>
      <c r="V1872" s="7">
        <f t="shared" si="299"/>
        <v>46.712500000000006</v>
      </c>
    </row>
    <row r="1873" spans="1:22" ht="13.5" x14ac:dyDescent="0.25">
      <c r="A1873" s="3">
        <f>RSI!A1873</f>
        <v>45427</v>
      </c>
      <c r="B1873" s="2">
        <f>RSI!B1873</f>
        <v>1.28</v>
      </c>
      <c r="C1873" s="2">
        <f>RSI!I1873</f>
        <v>77.374664011721364</v>
      </c>
      <c r="D1873" s="2">
        <f>MACD!E1873</f>
        <v>-4.0582021305269E-2</v>
      </c>
      <c r="E1873" s="2">
        <f>MACD!F1873</f>
        <v>-1.6163905472963203E-2</v>
      </c>
      <c r="F1873" s="2">
        <f>'Moving Avg'!D1873</f>
        <v>1.262</v>
      </c>
      <c r="G1873" s="2">
        <f>'Moving Avg'!F1873</f>
        <v>1.2205000000000001</v>
      </c>
      <c r="H1873" s="2">
        <f>'Moving Avg'!G1873</f>
        <v>1.2028000000000001</v>
      </c>
      <c r="I1873" s="2">
        <f>'Moving Avg'!H1873</f>
        <v>1.5117500000000019</v>
      </c>
      <c r="J1873" s="5" t="str">
        <f>OBV!F1873</f>
        <v>BULLISH</v>
      </c>
      <c r="K1873" s="5" t="str">
        <f>OBV!G1873</f>
        <v>NEUTRAL</v>
      </c>
      <c r="L1873" s="5" t="str">
        <f>OBV!H1873</f>
        <v>CONFIRMED BULLISH</v>
      </c>
      <c r="M1873" s="7">
        <f t="shared" si="290"/>
        <v>0</v>
      </c>
      <c r="N1873" s="7">
        <f t="shared" si="291"/>
        <v>100</v>
      </c>
      <c r="O1873" s="7">
        <f t="shared" si="292"/>
        <v>0</v>
      </c>
      <c r="P1873" s="7">
        <f t="shared" si="293"/>
        <v>83.5</v>
      </c>
      <c r="Q1873" s="8">
        <f t="shared" si="294"/>
        <v>47.524999999999999</v>
      </c>
      <c r="R1873" s="8">
        <f t="shared" si="295"/>
        <v>40.875</v>
      </c>
      <c r="S1873" s="8">
        <f t="shared" si="296"/>
        <v>52.575000000000003</v>
      </c>
      <c r="T1873" s="8">
        <f t="shared" si="297"/>
        <v>45.875</v>
      </c>
      <c r="U1873" s="7">
        <f t="shared" si="298"/>
        <v>46.991666666666674</v>
      </c>
      <c r="V1873" s="7">
        <f t="shared" si="299"/>
        <v>46.712500000000006</v>
      </c>
    </row>
    <row r="1874" spans="1:22" ht="13.5" x14ac:dyDescent="0.25">
      <c r="A1874" s="3">
        <f>RSI!A1874</f>
        <v>45428</v>
      </c>
      <c r="B1874" s="2">
        <f>RSI!B1874</f>
        <v>1.28</v>
      </c>
      <c r="C1874" s="2">
        <f>RSI!I1874</f>
        <v>77.374664011721364</v>
      </c>
      <c r="D1874" s="2">
        <f>MACD!E1874</f>
        <v>-4.2547686434990961E-2</v>
      </c>
      <c r="E1874" s="2">
        <f>MACD!F1874</f>
        <v>-2.1440661665368753E-2</v>
      </c>
      <c r="F1874" s="2">
        <f>'Moving Avg'!D1874</f>
        <v>1.2680000000000002</v>
      </c>
      <c r="G1874" s="2">
        <f>'Moving Avg'!F1874</f>
        <v>1.2235</v>
      </c>
      <c r="H1874" s="2">
        <f>'Moving Avg'!G1874</f>
        <v>1.2076</v>
      </c>
      <c r="I1874" s="2">
        <f>'Moving Avg'!H1874</f>
        <v>1.5086500000000016</v>
      </c>
      <c r="J1874" s="5" t="str">
        <f>OBV!F1874</f>
        <v>BULLISH</v>
      </c>
      <c r="K1874" s="5" t="str">
        <f>OBV!G1874</f>
        <v>NEUTRAL</v>
      </c>
      <c r="L1874" s="5" t="str">
        <f>OBV!H1874</f>
        <v>CONFIRMED BULLISH</v>
      </c>
      <c r="M1874" s="7">
        <f t="shared" si="290"/>
        <v>0</v>
      </c>
      <c r="N1874" s="7">
        <f t="shared" si="291"/>
        <v>100</v>
      </c>
      <c r="O1874" s="7">
        <f t="shared" si="292"/>
        <v>0</v>
      </c>
      <c r="P1874" s="7">
        <f t="shared" si="293"/>
        <v>83.5</v>
      </c>
      <c r="Q1874" s="8">
        <f t="shared" si="294"/>
        <v>47.524999999999999</v>
      </c>
      <c r="R1874" s="8">
        <f t="shared" si="295"/>
        <v>40.875</v>
      </c>
      <c r="S1874" s="8">
        <f t="shared" si="296"/>
        <v>52.575000000000003</v>
      </c>
      <c r="T1874" s="8">
        <f t="shared" si="297"/>
        <v>45.875</v>
      </c>
      <c r="U1874" s="7">
        <f t="shared" si="298"/>
        <v>46.991666666666674</v>
      </c>
      <c r="V1874" s="7">
        <f t="shared" si="299"/>
        <v>46.712500000000006</v>
      </c>
    </row>
    <row r="1875" spans="1:22" ht="13.5" x14ac:dyDescent="0.25">
      <c r="A1875" s="3">
        <f>RSI!A1875</f>
        <v>45429</v>
      </c>
      <c r="B1875" s="2">
        <f>RSI!B1875</f>
        <v>1.28</v>
      </c>
      <c r="C1875" s="2">
        <f>RSI!I1875</f>
        <v>77.374664011721364</v>
      </c>
      <c r="D1875" s="2">
        <f>MACD!E1875</f>
        <v>-3.6822236762437122E-2</v>
      </c>
      <c r="E1875" s="2">
        <f>MACD!F1875</f>
        <v>-2.4516976684782428E-2</v>
      </c>
      <c r="F1875" s="2">
        <f>'Moving Avg'!D1875</f>
        <v>1.2740000000000002</v>
      </c>
      <c r="G1875" s="2">
        <f>'Moving Avg'!F1875</f>
        <v>1.2265000000000001</v>
      </c>
      <c r="H1875" s="2">
        <f>'Moving Avg'!G1875</f>
        <v>1.2132000000000001</v>
      </c>
      <c r="I1875" s="2">
        <f>'Moving Avg'!H1875</f>
        <v>1.5055500000000008</v>
      </c>
      <c r="J1875" s="5" t="str">
        <f>OBV!F1875</f>
        <v>BULLISH</v>
      </c>
      <c r="K1875" s="5" t="str">
        <f>OBV!G1875</f>
        <v>NEUTRAL</v>
      </c>
      <c r="L1875" s="5" t="str">
        <f>OBV!H1875</f>
        <v>CONFIRMED BULLISH</v>
      </c>
      <c r="M1875" s="7">
        <f t="shared" si="290"/>
        <v>0</v>
      </c>
      <c r="N1875" s="7">
        <f t="shared" si="291"/>
        <v>45</v>
      </c>
      <c r="O1875" s="7">
        <f t="shared" si="292"/>
        <v>0</v>
      </c>
      <c r="P1875" s="7">
        <f t="shared" si="293"/>
        <v>83.5</v>
      </c>
      <c r="Q1875" s="8">
        <f t="shared" si="294"/>
        <v>28.274999999999999</v>
      </c>
      <c r="R1875" s="8">
        <f t="shared" si="295"/>
        <v>29.875</v>
      </c>
      <c r="S1875" s="8">
        <f t="shared" si="296"/>
        <v>44.325000000000003</v>
      </c>
      <c r="T1875" s="8">
        <f t="shared" si="297"/>
        <v>32.125</v>
      </c>
      <c r="U1875" s="7">
        <f t="shared" si="298"/>
        <v>34.158333333333331</v>
      </c>
      <c r="V1875" s="7">
        <f t="shared" si="299"/>
        <v>33.65</v>
      </c>
    </row>
    <row r="1876" spans="1:22" ht="13.5" x14ac:dyDescent="0.25">
      <c r="A1876" s="3">
        <f>RSI!A1876</f>
        <v>45432</v>
      </c>
      <c r="B1876" s="2">
        <f>RSI!B1876</f>
        <v>1.28</v>
      </c>
      <c r="C1876" s="2">
        <f>RSI!I1876</f>
        <v>77.374664011721364</v>
      </c>
      <c r="D1876" s="2">
        <f>MACD!E1876</f>
        <v>-3.2258739306590734E-2</v>
      </c>
      <c r="E1876" s="2">
        <f>MACD!F1876</f>
        <v>-2.6065329209144089E-2</v>
      </c>
      <c r="F1876" s="2">
        <f>'Moving Avg'!D1876</f>
        <v>1.28</v>
      </c>
      <c r="G1876" s="2">
        <f>'Moving Avg'!F1876</f>
        <v>1.2295000000000003</v>
      </c>
      <c r="H1876" s="2">
        <f>'Moving Avg'!G1876</f>
        <v>1.2180000000000002</v>
      </c>
      <c r="I1876" s="2">
        <f>'Moving Avg'!H1876</f>
        <v>1.502450000000001</v>
      </c>
      <c r="J1876" s="5" t="str">
        <f>OBV!F1876</f>
        <v>BULLISH</v>
      </c>
      <c r="K1876" s="5" t="str">
        <f>OBV!G1876</f>
        <v>NEUTRAL</v>
      </c>
      <c r="L1876" s="5" t="str">
        <f>OBV!H1876</f>
        <v>CONFIRMED BULLISH</v>
      </c>
      <c r="M1876" s="7">
        <f t="shared" si="290"/>
        <v>0</v>
      </c>
      <c r="N1876" s="7">
        <f t="shared" si="291"/>
        <v>45</v>
      </c>
      <c r="O1876" s="7">
        <f t="shared" si="292"/>
        <v>0</v>
      </c>
      <c r="P1876" s="7">
        <f t="shared" si="293"/>
        <v>83.5</v>
      </c>
      <c r="Q1876" s="8">
        <f t="shared" si="294"/>
        <v>28.274999999999999</v>
      </c>
      <c r="R1876" s="8">
        <f t="shared" si="295"/>
        <v>29.875</v>
      </c>
      <c r="S1876" s="8">
        <f t="shared" si="296"/>
        <v>44.325000000000003</v>
      </c>
      <c r="T1876" s="8">
        <f t="shared" si="297"/>
        <v>32.125</v>
      </c>
      <c r="U1876" s="7">
        <f t="shared" si="298"/>
        <v>34.158333333333331</v>
      </c>
      <c r="V1876" s="7">
        <f t="shared" si="299"/>
        <v>33.65</v>
      </c>
    </row>
    <row r="1877" spans="1:22" ht="13.5" x14ac:dyDescent="0.25">
      <c r="A1877" s="3">
        <f>RSI!A1877</f>
        <v>45433</v>
      </c>
      <c r="B1877" s="2">
        <f>RSI!B1877</f>
        <v>1.28</v>
      </c>
      <c r="C1877" s="2">
        <f>RSI!I1877</f>
        <v>77.374664011721364</v>
      </c>
      <c r="D1877" s="2">
        <f>MACD!E1877</f>
        <v>-2.8657608943103208E-2</v>
      </c>
      <c r="E1877" s="2">
        <f>MACD!F1877</f>
        <v>-2.6583785155935912E-2</v>
      </c>
      <c r="F1877" s="2">
        <f>'Moving Avg'!D1877</f>
        <v>1.28</v>
      </c>
      <c r="G1877" s="2">
        <f>'Moving Avg'!F1877</f>
        <v>1.2325000000000004</v>
      </c>
      <c r="H1877" s="2">
        <f>'Moving Avg'!G1877</f>
        <v>1.2220000000000002</v>
      </c>
      <c r="I1877" s="2">
        <f>'Moving Avg'!H1877</f>
        <v>1.4993500000000004</v>
      </c>
      <c r="J1877" s="5" t="str">
        <f>OBV!F1877</f>
        <v>NEUTRAL</v>
      </c>
      <c r="K1877" s="5" t="str">
        <f>OBV!G1877</f>
        <v>NEUTRAL</v>
      </c>
      <c r="L1877" s="5" t="str">
        <f>OBV!H1877</f>
        <v>NEUTRAL</v>
      </c>
      <c r="M1877" s="7">
        <f t="shared" si="290"/>
        <v>0</v>
      </c>
      <c r="N1877" s="7">
        <f t="shared" si="291"/>
        <v>45</v>
      </c>
      <c r="O1877" s="7">
        <f t="shared" si="292"/>
        <v>0</v>
      </c>
      <c r="P1877" s="7">
        <f t="shared" si="293"/>
        <v>33</v>
      </c>
      <c r="Q1877" s="8">
        <f t="shared" si="294"/>
        <v>20.7</v>
      </c>
      <c r="R1877" s="8">
        <f t="shared" si="295"/>
        <v>17.25</v>
      </c>
      <c r="S1877" s="8">
        <f t="shared" si="296"/>
        <v>21.6</v>
      </c>
      <c r="T1877" s="8">
        <f t="shared" si="297"/>
        <v>19.5</v>
      </c>
      <c r="U1877" s="7">
        <f t="shared" si="298"/>
        <v>19.850000000000001</v>
      </c>
      <c r="V1877" s="7">
        <f t="shared" si="299"/>
        <v>19.762500000000003</v>
      </c>
    </row>
    <row r="1878" spans="1:22" ht="13.5" x14ac:dyDescent="0.25">
      <c r="A1878" s="3">
        <f>RSI!A1878</f>
        <v>45434</v>
      </c>
      <c r="B1878" s="2">
        <f>RSI!B1878</f>
        <v>1.28</v>
      </c>
      <c r="C1878" s="2">
        <f>RSI!I1878</f>
        <v>77.374664011721364</v>
      </c>
      <c r="D1878" s="2">
        <f>MACD!E1878</f>
        <v>-2.5851508413953672E-2</v>
      </c>
      <c r="E1878" s="2">
        <f>MACD!F1878</f>
        <v>-2.6437329807539468E-2</v>
      </c>
      <c r="F1878" s="2">
        <f>'Moving Avg'!D1878</f>
        <v>1.28</v>
      </c>
      <c r="G1878" s="2">
        <f>'Moving Avg'!F1878</f>
        <v>1.2380000000000004</v>
      </c>
      <c r="H1878" s="2">
        <f>'Moving Avg'!G1878</f>
        <v>1.2252000000000001</v>
      </c>
      <c r="I1878" s="2">
        <f>'Moving Avg'!H1878</f>
        <v>1.4962500000000001</v>
      </c>
      <c r="J1878" s="5" t="str">
        <f>OBV!F1878</f>
        <v>NEUTRAL</v>
      </c>
      <c r="K1878" s="5" t="str">
        <f>OBV!G1878</f>
        <v>NEUTRAL</v>
      </c>
      <c r="L1878" s="5" t="str">
        <f>OBV!H1878</f>
        <v>NEUTRAL</v>
      </c>
      <c r="M1878" s="7">
        <f t="shared" si="290"/>
        <v>0</v>
      </c>
      <c r="N1878" s="7">
        <f t="shared" si="291"/>
        <v>0</v>
      </c>
      <c r="O1878" s="7">
        <f t="shared" si="292"/>
        <v>0</v>
      </c>
      <c r="P1878" s="7">
        <f t="shared" si="293"/>
        <v>33</v>
      </c>
      <c r="Q1878" s="8">
        <f t="shared" si="294"/>
        <v>4.95</v>
      </c>
      <c r="R1878" s="8">
        <f t="shared" si="295"/>
        <v>8.25</v>
      </c>
      <c r="S1878" s="8">
        <f t="shared" si="296"/>
        <v>14.85</v>
      </c>
      <c r="T1878" s="8">
        <f t="shared" si="297"/>
        <v>8.25</v>
      </c>
      <c r="U1878" s="7">
        <f t="shared" si="298"/>
        <v>9.35</v>
      </c>
      <c r="V1878" s="7">
        <f t="shared" si="299"/>
        <v>9.0749999999999993</v>
      </c>
    </row>
    <row r="1879" spans="1:22" ht="13.5" x14ac:dyDescent="0.25">
      <c r="A1879" s="3">
        <f>RSI!A1879</f>
        <v>45435</v>
      </c>
      <c r="B1879" s="2">
        <f>RSI!B1879</f>
        <v>1.28</v>
      </c>
      <c r="C1879" s="2">
        <f>RSI!I1879</f>
        <v>77.374664011721364</v>
      </c>
      <c r="D1879" s="2">
        <f>MACD!E1879</f>
        <v>-2.3700272860757376E-2</v>
      </c>
      <c r="E1879" s="2">
        <f>MACD!F1879</f>
        <v>-2.5889918418183052E-2</v>
      </c>
      <c r="F1879" s="2">
        <f>'Moving Avg'!D1879</f>
        <v>1.28</v>
      </c>
      <c r="G1879" s="2">
        <f>'Moving Avg'!F1879</f>
        <v>1.2435000000000003</v>
      </c>
      <c r="H1879" s="2">
        <f>'Moving Avg'!G1879</f>
        <v>1.2274000000000003</v>
      </c>
      <c r="I1879" s="2">
        <f>'Moving Avg'!H1879</f>
        <v>1.4931499999999998</v>
      </c>
      <c r="J1879" s="5" t="str">
        <f>OBV!F1879</f>
        <v>NEUTRAL</v>
      </c>
      <c r="K1879" s="5" t="str">
        <f>OBV!G1879</f>
        <v>NEUTRAL</v>
      </c>
      <c r="L1879" s="5" t="str">
        <f>OBV!H1879</f>
        <v>NEUTRAL</v>
      </c>
      <c r="M1879" s="7">
        <f t="shared" si="290"/>
        <v>0</v>
      </c>
      <c r="N1879" s="7">
        <f t="shared" si="291"/>
        <v>0</v>
      </c>
      <c r="O1879" s="7">
        <f t="shared" si="292"/>
        <v>0</v>
      </c>
      <c r="P1879" s="7">
        <f t="shared" si="293"/>
        <v>33</v>
      </c>
      <c r="Q1879" s="8">
        <f t="shared" si="294"/>
        <v>4.95</v>
      </c>
      <c r="R1879" s="8">
        <f t="shared" si="295"/>
        <v>8.25</v>
      </c>
      <c r="S1879" s="8">
        <f t="shared" si="296"/>
        <v>14.85</v>
      </c>
      <c r="T1879" s="8">
        <f t="shared" si="297"/>
        <v>8.25</v>
      </c>
      <c r="U1879" s="7">
        <f t="shared" si="298"/>
        <v>9.35</v>
      </c>
      <c r="V1879" s="7">
        <f t="shared" si="299"/>
        <v>9.0749999999999993</v>
      </c>
    </row>
    <row r="1880" spans="1:22" ht="13.5" x14ac:dyDescent="0.25">
      <c r="A1880" s="3">
        <f>RSI!A1880</f>
        <v>45436</v>
      </c>
      <c r="B1880" s="2">
        <f>RSI!B1880</f>
        <v>1.28</v>
      </c>
      <c r="C1880" s="2">
        <f>RSI!I1880</f>
        <v>77.374664011721364</v>
      </c>
      <c r="D1880" s="2">
        <f>MACD!E1880</f>
        <v>-2.2086623662546323E-2</v>
      </c>
      <c r="E1880" s="2">
        <f>MACD!F1880</f>
        <v>-2.5129259467055708E-2</v>
      </c>
      <c r="F1880" s="2">
        <f>'Moving Avg'!D1880</f>
        <v>1.28</v>
      </c>
      <c r="G1880" s="2">
        <f>'Moving Avg'!F1880</f>
        <v>1.2490000000000003</v>
      </c>
      <c r="H1880" s="2">
        <f>'Moving Avg'!G1880</f>
        <v>1.2286000000000004</v>
      </c>
      <c r="I1880" s="2">
        <f>'Moving Avg'!H1880</f>
        <v>1.4900499999999994</v>
      </c>
      <c r="J1880" s="5" t="str">
        <f>OBV!F1880</f>
        <v>NEUTRAL</v>
      </c>
      <c r="K1880" s="5" t="str">
        <f>OBV!G1880</f>
        <v>NEUTRAL</v>
      </c>
      <c r="L1880" s="5" t="str">
        <f>OBV!H1880</f>
        <v>NEUTRAL</v>
      </c>
      <c r="M1880" s="7">
        <f t="shared" si="290"/>
        <v>0</v>
      </c>
      <c r="N1880" s="7">
        <f t="shared" si="291"/>
        <v>0</v>
      </c>
      <c r="O1880" s="7">
        <f t="shared" si="292"/>
        <v>0</v>
      </c>
      <c r="P1880" s="7">
        <f t="shared" si="293"/>
        <v>33</v>
      </c>
      <c r="Q1880" s="8">
        <f t="shared" si="294"/>
        <v>4.95</v>
      </c>
      <c r="R1880" s="8">
        <f t="shared" si="295"/>
        <v>8.25</v>
      </c>
      <c r="S1880" s="8">
        <f t="shared" si="296"/>
        <v>14.85</v>
      </c>
      <c r="T1880" s="8">
        <f t="shared" si="297"/>
        <v>8.25</v>
      </c>
      <c r="U1880" s="7">
        <f t="shared" si="298"/>
        <v>9.35</v>
      </c>
      <c r="V1880" s="7">
        <f t="shared" si="299"/>
        <v>9.0749999999999993</v>
      </c>
    </row>
    <row r="1881" spans="1:22" ht="13.5" x14ac:dyDescent="0.25">
      <c r="A1881" s="3">
        <f>RSI!A1881</f>
        <v>45439</v>
      </c>
      <c r="B1881" s="2">
        <f>RSI!B1881</f>
        <v>1.28</v>
      </c>
      <c r="C1881" s="2">
        <f>RSI!I1881</f>
        <v>77.374664011721364</v>
      </c>
      <c r="D1881" s="2">
        <f>MACD!E1881</f>
        <v>-2.0912549519645385E-2</v>
      </c>
      <c r="E1881" s="2">
        <f>MACD!F1881</f>
        <v>-2.4285917477573644E-2</v>
      </c>
      <c r="F1881" s="2">
        <f>'Moving Avg'!D1881</f>
        <v>1.28</v>
      </c>
      <c r="G1881" s="2">
        <f>'Moving Avg'!F1881</f>
        <v>1.2545000000000004</v>
      </c>
      <c r="H1881" s="2">
        <f>'Moving Avg'!G1881</f>
        <v>1.2298000000000002</v>
      </c>
      <c r="I1881" s="2">
        <f>'Moving Avg'!H1881</f>
        <v>1.4869499999999991</v>
      </c>
      <c r="J1881" s="5" t="str">
        <f>OBV!F1881</f>
        <v>NEUTRAL</v>
      </c>
      <c r="K1881" s="5" t="str">
        <f>OBV!G1881</f>
        <v>NEUTRAL</v>
      </c>
      <c r="L1881" s="5" t="str">
        <f>OBV!H1881</f>
        <v>NEUTRAL</v>
      </c>
      <c r="M1881" s="7">
        <f t="shared" si="290"/>
        <v>0</v>
      </c>
      <c r="N1881" s="7">
        <f t="shared" si="291"/>
        <v>0</v>
      </c>
      <c r="O1881" s="7">
        <f t="shared" si="292"/>
        <v>0</v>
      </c>
      <c r="P1881" s="7">
        <f t="shared" si="293"/>
        <v>33</v>
      </c>
      <c r="Q1881" s="8">
        <f t="shared" si="294"/>
        <v>4.95</v>
      </c>
      <c r="R1881" s="8">
        <f t="shared" si="295"/>
        <v>8.25</v>
      </c>
      <c r="S1881" s="8">
        <f t="shared" si="296"/>
        <v>14.85</v>
      </c>
      <c r="T1881" s="8">
        <f t="shared" si="297"/>
        <v>8.25</v>
      </c>
      <c r="U1881" s="7">
        <f t="shared" si="298"/>
        <v>9.35</v>
      </c>
      <c r="V1881" s="7">
        <f t="shared" si="299"/>
        <v>9.0749999999999993</v>
      </c>
    </row>
    <row r="1882" spans="1:22" ht="13.5" x14ac:dyDescent="0.25">
      <c r="A1882" s="3">
        <f>RSI!A1882</f>
        <v>45440</v>
      </c>
      <c r="B1882" s="2">
        <f>RSI!B1882</f>
        <v>1.28</v>
      </c>
      <c r="C1882" s="2">
        <f>RSI!I1882</f>
        <v>77.374664011721364</v>
      </c>
      <c r="D1882" s="2">
        <f>MACD!E1882</f>
        <v>-1.5480866934527659E-2</v>
      </c>
      <c r="E1882" s="2">
        <f>MACD!F1882</f>
        <v>-2.252490736896445E-2</v>
      </c>
      <c r="F1882" s="2">
        <f>'Moving Avg'!D1882</f>
        <v>1.28</v>
      </c>
      <c r="G1882" s="2">
        <f>'Moving Avg'!F1882</f>
        <v>1.2600000000000002</v>
      </c>
      <c r="H1882" s="2">
        <f>'Moving Avg'!G1882</f>
        <v>1.2310000000000003</v>
      </c>
      <c r="I1882" s="2">
        <f>'Moving Avg'!H1882</f>
        <v>1.4838499999999986</v>
      </c>
      <c r="J1882" s="5" t="str">
        <f>OBV!F1882</f>
        <v>NEUTRAL</v>
      </c>
      <c r="K1882" s="5" t="str">
        <f>OBV!G1882</f>
        <v>NEUTRAL</v>
      </c>
      <c r="L1882" s="5" t="str">
        <f>OBV!H1882</f>
        <v>NEUTRAL</v>
      </c>
      <c r="M1882" s="7">
        <f t="shared" si="290"/>
        <v>0</v>
      </c>
      <c r="N1882" s="7">
        <f t="shared" si="291"/>
        <v>0</v>
      </c>
      <c r="O1882" s="7">
        <f t="shared" si="292"/>
        <v>0</v>
      </c>
      <c r="P1882" s="7">
        <f t="shared" si="293"/>
        <v>33</v>
      </c>
      <c r="Q1882" s="8">
        <f t="shared" si="294"/>
        <v>4.95</v>
      </c>
      <c r="R1882" s="8">
        <f t="shared" si="295"/>
        <v>8.25</v>
      </c>
      <c r="S1882" s="8">
        <f t="shared" si="296"/>
        <v>14.85</v>
      </c>
      <c r="T1882" s="8">
        <f t="shared" si="297"/>
        <v>8.25</v>
      </c>
      <c r="U1882" s="7">
        <f t="shared" si="298"/>
        <v>9.35</v>
      </c>
      <c r="V1882" s="7">
        <f t="shared" si="299"/>
        <v>9.0749999999999993</v>
      </c>
    </row>
    <row r="1883" spans="1:22" ht="13.5" x14ac:dyDescent="0.25">
      <c r="A1883" s="3">
        <f>RSI!A1883</f>
        <v>45441</v>
      </c>
      <c r="B1883" s="2">
        <f>RSI!B1883</f>
        <v>1.28</v>
      </c>
      <c r="C1883" s="2">
        <f>RSI!I1883</f>
        <v>77.374664011721364</v>
      </c>
      <c r="D1883" s="2">
        <f>MACD!E1883</f>
        <v>-1.1048855029554883E-2</v>
      </c>
      <c r="E1883" s="2">
        <f>MACD!F1883</f>
        <v>-2.0229696901082537E-2</v>
      </c>
      <c r="F1883" s="2">
        <f>'Moving Avg'!D1883</f>
        <v>1.28</v>
      </c>
      <c r="G1883" s="2">
        <f>'Moving Avg'!F1883</f>
        <v>1.2655000000000003</v>
      </c>
      <c r="H1883" s="2">
        <f>'Moving Avg'!G1883</f>
        <v>1.2322000000000002</v>
      </c>
      <c r="I1883" s="2">
        <f>'Moving Avg'!H1883</f>
        <v>1.4807499999999985</v>
      </c>
      <c r="J1883" s="5" t="str">
        <f>OBV!F1883</f>
        <v>NEUTRAL</v>
      </c>
      <c r="K1883" s="5" t="str">
        <f>OBV!G1883</f>
        <v>NEUTRAL</v>
      </c>
      <c r="L1883" s="5" t="str">
        <f>OBV!H1883</f>
        <v>NEUTRAL</v>
      </c>
      <c r="M1883" s="7">
        <f t="shared" si="290"/>
        <v>0</v>
      </c>
      <c r="N1883" s="7">
        <f t="shared" si="291"/>
        <v>0</v>
      </c>
      <c r="O1883" s="7">
        <f t="shared" si="292"/>
        <v>0</v>
      </c>
      <c r="P1883" s="7">
        <f t="shared" si="293"/>
        <v>33</v>
      </c>
      <c r="Q1883" s="8">
        <f t="shared" si="294"/>
        <v>4.95</v>
      </c>
      <c r="R1883" s="8">
        <f t="shared" si="295"/>
        <v>8.25</v>
      </c>
      <c r="S1883" s="8">
        <f t="shared" si="296"/>
        <v>14.85</v>
      </c>
      <c r="T1883" s="8">
        <f t="shared" si="297"/>
        <v>8.25</v>
      </c>
      <c r="U1883" s="7">
        <f t="shared" si="298"/>
        <v>9.35</v>
      </c>
      <c r="V1883" s="7">
        <f t="shared" si="299"/>
        <v>9.0749999999999993</v>
      </c>
    </row>
    <row r="1884" spans="1:22" ht="13.5" x14ac:dyDescent="0.25">
      <c r="A1884" s="3">
        <f>RSI!A1884</f>
        <v>45442</v>
      </c>
      <c r="B1884" s="2">
        <f>RSI!B1884</f>
        <v>1.23</v>
      </c>
      <c r="C1884" s="2">
        <f>RSI!I1884</f>
        <v>36.747587860956664</v>
      </c>
      <c r="D1884" s="2">
        <f>MACD!E1884</f>
        <v>-3.74686444839889E-3</v>
      </c>
      <c r="E1884" s="2">
        <f>MACD!F1884</f>
        <v>-1.693313041054581E-2</v>
      </c>
      <c r="F1884" s="2">
        <f>'Moving Avg'!D1884</f>
        <v>1.27</v>
      </c>
      <c r="G1884" s="2">
        <f>'Moving Avg'!F1884</f>
        <v>1.2670000000000001</v>
      </c>
      <c r="H1884" s="2">
        <f>'Moving Avg'!G1884</f>
        <v>1.2324000000000002</v>
      </c>
      <c r="I1884" s="2">
        <f>'Moving Avg'!H1884</f>
        <v>1.477399999999998</v>
      </c>
      <c r="J1884" s="5" t="str">
        <f>OBV!F1884</f>
        <v>NEUTRAL</v>
      </c>
      <c r="K1884" s="5" t="str">
        <f>OBV!G1884</f>
        <v>NEUTRAL</v>
      </c>
      <c r="L1884" s="5" t="str">
        <f>OBV!H1884</f>
        <v>NEUTRAL</v>
      </c>
      <c r="M1884" s="7">
        <f t="shared" si="290"/>
        <v>25</v>
      </c>
      <c r="N1884" s="7">
        <f t="shared" si="291"/>
        <v>0</v>
      </c>
      <c r="O1884" s="7">
        <f t="shared" si="292"/>
        <v>0</v>
      </c>
      <c r="P1884" s="7">
        <f t="shared" si="293"/>
        <v>33</v>
      </c>
      <c r="Q1884" s="8">
        <f t="shared" si="294"/>
        <v>13.7</v>
      </c>
      <c r="R1884" s="8">
        <f t="shared" si="295"/>
        <v>13.25</v>
      </c>
      <c r="S1884" s="8">
        <f t="shared" si="296"/>
        <v>18.600000000000001</v>
      </c>
      <c r="T1884" s="8">
        <f t="shared" si="297"/>
        <v>14.5</v>
      </c>
      <c r="U1884" s="7">
        <f t="shared" si="298"/>
        <v>15.183333333333332</v>
      </c>
      <c r="V1884" s="7">
        <f t="shared" si="299"/>
        <v>15.012499999999999</v>
      </c>
    </row>
    <row r="1885" spans="1:22" ht="13.5" x14ac:dyDescent="0.25">
      <c r="A1885" s="3">
        <f>RSI!A1885</f>
        <v>45443</v>
      </c>
      <c r="B1885" s="2">
        <f>RSI!B1885</f>
        <v>1.18</v>
      </c>
      <c r="C1885" s="2">
        <f>RSI!I1885</f>
        <v>23.473995182895536</v>
      </c>
      <c r="D1885" s="2">
        <f>MACD!E1885</f>
        <v>6.2902719265627294E-3</v>
      </c>
      <c r="E1885" s="2">
        <f>MACD!F1885</f>
        <v>-1.2288449943124103E-2</v>
      </c>
      <c r="F1885" s="2">
        <f>'Moving Avg'!D1885</f>
        <v>1.25</v>
      </c>
      <c r="G1885" s="2">
        <f>'Moving Avg'!F1885</f>
        <v>1.2635000000000001</v>
      </c>
      <c r="H1885" s="2">
        <f>'Moving Avg'!G1885</f>
        <v>1.2316000000000003</v>
      </c>
      <c r="I1885" s="2">
        <f>'Moving Avg'!H1885</f>
        <v>1.473799999999998</v>
      </c>
      <c r="J1885" s="5" t="str">
        <f>OBV!F1885</f>
        <v>NEUTRAL</v>
      </c>
      <c r="K1885" s="5" t="str">
        <f>OBV!G1885</f>
        <v>NEUTRAL</v>
      </c>
      <c r="L1885" s="5" t="str">
        <f>OBV!H1885</f>
        <v>NEUTRAL</v>
      </c>
      <c r="M1885" s="7">
        <f t="shared" si="290"/>
        <v>50</v>
      </c>
      <c r="N1885" s="7">
        <f t="shared" si="291"/>
        <v>0</v>
      </c>
      <c r="O1885" s="7">
        <f t="shared" si="292"/>
        <v>0</v>
      </c>
      <c r="P1885" s="7">
        <f t="shared" si="293"/>
        <v>33</v>
      </c>
      <c r="Q1885" s="8">
        <f t="shared" si="294"/>
        <v>22.45</v>
      </c>
      <c r="R1885" s="8">
        <f t="shared" si="295"/>
        <v>18.25</v>
      </c>
      <c r="S1885" s="8">
        <f t="shared" si="296"/>
        <v>22.35</v>
      </c>
      <c r="T1885" s="8">
        <f t="shared" si="297"/>
        <v>20.75</v>
      </c>
      <c r="U1885" s="7">
        <f t="shared" si="298"/>
        <v>21.016666666666669</v>
      </c>
      <c r="V1885" s="7">
        <f t="shared" si="299"/>
        <v>20.950000000000003</v>
      </c>
    </row>
    <row r="1886" spans="1:22" ht="13.5" x14ac:dyDescent="0.25">
      <c r="A1886" s="3">
        <f>RSI!A1886</f>
        <v>45446</v>
      </c>
      <c r="B1886" s="2">
        <f>RSI!B1886</f>
        <v>1.18</v>
      </c>
      <c r="C1886" s="2">
        <f>RSI!I1886</f>
        <v>23.473995182895536</v>
      </c>
      <c r="D1886" s="2">
        <f>MACD!E1886</f>
        <v>1.522204234083091E-2</v>
      </c>
      <c r="E1886" s="2">
        <f>MACD!F1886</f>
        <v>-6.7863514863331009E-3</v>
      </c>
      <c r="F1886" s="2">
        <f>'Moving Avg'!D1886</f>
        <v>1.23</v>
      </c>
      <c r="G1886" s="2">
        <f>'Moving Avg'!F1886</f>
        <v>1.2600000000000002</v>
      </c>
      <c r="H1886" s="2">
        <f>'Moving Avg'!G1886</f>
        <v>1.2308000000000003</v>
      </c>
      <c r="I1886" s="2">
        <f>'Moving Avg'!H1886</f>
        <v>1.4701999999999977</v>
      </c>
      <c r="J1886" s="5" t="str">
        <f>OBV!F1886</f>
        <v>NEUTRAL</v>
      </c>
      <c r="K1886" s="5" t="str">
        <f>OBV!G1886</f>
        <v>NEUTRAL</v>
      </c>
      <c r="L1886" s="5" t="str">
        <f>OBV!H1886</f>
        <v>NEUTRAL</v>
      </c>
      <c r="M1886" s="7">
        <f t="shared" si="290"/>
        <v>50</v>
      </c>
      <c r="N1886" s="7">
        <f t="shared" si="291"/>
        <v>0</v>
      </c>
      <c r="O1886" s="7">
        <f t="shared" si="292"/>
        <v>0</v>
      </c>
      <c r="P1886" s="7">
        <f t="shared" si="293"/>
        <v>33</v>
      </c>
      <c r="Q1886" s="8">
        <f t="shared" si="294"/>
        <v>22.45</v>
      </c>
      <c r="R1886" s="8">
        <f t="shared" si="295"/>
        <v>18.25</v>
      </c>
      <c r="S1886" s="8">
        <f t="shared" si="296"/>
        <v>22.35</v>
      </c>
      <c r="T1886" s="8">
        <f t="shared" si="297"/>
        <v>20.75</v>
      </c>
      <c r="U1886" s="7">
        <f t="shared" si="298"/>
        <v>21.016666666666669</v>
      </c>
      <c r="V1886" s="7">
        <f t="shared" si="299"/>
        <v>20.950000000000003</v>
      </c>
    </row>
    <row r="1887" spans="1:22" ht="13.5" x14ac:dyDescent="0.25">
      <c r="A1887" s="3">
        <f>RSI!A1887</f>
        <v>45447</v>
      </c>
      <c r="B1887" s="2">
        <f>RSI!B1887</f>
        <v>1.18</v>
      </c>
      <c r="C1887" s="2">
        <f>RSI!I1887</f>
        <v>23.473995182895536</v>
      </c>
      <c r="D1887" s="2">
        <f>MACD!E1887</f>
        <v>2.3185998735590019E-2</v>
      </c>
      <c r="E1887" s="2">
        <f>MACD!F1887</f>
        <v>-7.918814419484773E-4</v>
      </c>
      <c r="F1887" s="2">
        <f>'Moving Avg'!D1887</f>
        <v>1.2099999999999997</v>
      </c>
      <c r="G1887" s="2">
        <f>'Moving Avg'!F1887</f>
        <v>1.2565</v>
      </c>
      <c r="H1887" s="2">
        <f>'Moving Avg'!G1887</f>
        <v>1.2300000000000002</v>
      </c>
      <c r="I1887" s="2">
        <f>'Moving Avg'!H1887</f>
        <v>1.4665999999999977</v>
      </c>
      <c r="J1887" s="5" t="str">
        <f>OBV!F1887</f>
        <v>NEUTRAL</v>
      </c>
      <c r="K1887" s="5" t="str">
        <f>OBV!G1887</f>
        <v>NEUTRAL</v>
      </c>
      <c r="L1887" s="5" t="str">
        <f>OBV!H1887</f>
        <v>NEUTRAL</v>
      </c>
      <c r="M1887" s="7">
        <f t="shared" si="290"/>
        <v>50</v>
      </c>
      <c r="N1887" s="7">
        <f t="shared" si="291"/>
        <v>0</v>
      </c>
      <c r="O1887" s="7">
        <f t="shared" si="292"/>
        <v>0</v>
      </c>
      <c r="P1887" s="7">
        <f t="shared" si="293"/>
        <v>33</v>
      </c>
      <c r="Q1887" s="8">
        <f t="shared" si="294"/>
        <v>22.45</v>
      </c>
      <c r="R1887" s="8">
        <f t="shared" si="295"/>
        <v>18.25</v>
      </c>
      <c r="S1887" s="8">
        <f t="shared" si="296"/>
        <v>22.35</v>
      </c>
      <c r="T1887" s="8">
        <f t="shared" si="297"/>
        <v>20.75</v>
      </c>
      <c r="U1887" s="7">
        <f t="shared" si="298"/>
        <v>21.016666666666669</v>
      </c>
      <c r="V1887" s="7">
        <f t="shared" si="299"/>
        <v>20.950000000000003</v>
      </c>
    </row>
    <row r="1888" spans="1:22" ht="13.5" x14ac:dyDescent="0.25">
      <c r="A1888" s="3">
        <f>RSI!A1888</f>
        <v>45448</v>
      </c>
      <c r="B1888" s="2">
        <f>RSI!B1888</f>
        <v>1.18</v>
      </c>
      <c r="C1888" s="2">
        <f>RSI!I1888</f>
        <v>23.473995182895536</v>
      </c>
      <c r="D1888" s="2">
        <f>MACD!E1888</f>
        <v>3.0300938945323264E-2</v>
      </c>
      <c r="E1888" s="2">
        <f>MACD!F1888</f>
        <v>5.4266826355058705E-3</v>
      </c>
      <c r="F1888" s="2">
        <f>'Moving Avg'!D1888</f>
        <v>1.19</v>
      </c>
      <c r="G1888" s="2">
        <f>'Moving Avg'!F1888</f>
        <v>1.2529999999999999</v>
      </c>
      <c r="H1888" s="2">
        <f>'Moving Avg'!G1888</f>
        <v>1.2292000000000003</v>
      </c>
      <c r="I1888" s="2">
        <f>'Moving Avg'!H1888</f>
        <v>1.4629999999999976</v>
      </c>
      <c r="J1888" s="5" t="str">
        <f>OBV!F1888</f>
        <v>NEUTRAL</v>
      </c>
      <c r="K1888" s="5" t="str">
        <f>OBV!G1888</f>
        <v>NEUTRAL</v>
      </c>
      <c r="L1888" s="5" t="str">
        <f>OBV!H1888</f>
        <v>NEUTRAL</v>
      </c>
      <c r="M1888" s="7">
        <f t="shared" si="290"/>
        <v>50</v>
      </c>
      <c r="N1888" s="7">
        <f t="shared" si="291"/>
        <v>0</v>
      </c>
      <c r="O1888" s="7">
        <f t="shared" si="292"/>
        <v>0</v>
      </c>
      <c r="P1888" s="7">
        <f t="shared" si="293"/>
        <v>33</v>
      </c>
      <c r="Q1888" s="8">
        <f t="shared" si="294"/>
        <v>22.45</v>
      </c>
      <c r="R1888" s="8">
        <f t="shared" si="295"/>
        <v>18.25</v>
      </c>
      <c r="S1888" s="8">
        <f t="shared" si="296"/>
        <v>22.35</v>
      </c>
      <c r="T1888" s="8">
        <f t="shared" si="297"/>
        <v>20.75</v>
      </c>
      <c r="U1888" s="7">
        <f t="shared" si="298"/>
        <v>21.016666666666669</v>
      </c>
      <c r="V1888" s="7">
        <f t="shared" si="299"/>
        <v>20.950000000000003</v>
      </c>
    </row>
    <row r="1889" spans="1:22" ht="13.5" x14ac:dyDescent="0.25">
      <c r="A1889" s="3">
        <f>RSI!A1889</f>
        <v>45449</v>
      </c>
      <c r="B1889" s="2">
        <f>RSI!B1889</f>
        <v>1.18</v>
      </c>
      <c r="C1889" s="2">
        <f>RSI!I1889</f>
        <v>23.473995182895536</v>
      </c>
      <c r="D1889" s="2">
        <f>MACD!E1889</f>
        <v>3.6669613594598083E-2</v>
      </c>
      <c r="E1889" s="2">
        <f>MACD!F1889</f>
        <v>1.1675268827324314E-2</v>
      </c>
      <c r="F1889" s="2">
        <f>'Moving Avg'!D1889</f>
        <v>1.18</v>
      </c>
      <c r="G1889" s="2">
        <f>'Moving Avg'!F1889</f>
        <v>1.2494999999999998</v>
      </c>
      <c r="H1889" s="2">
        <f>'Moving Avg'!G1889</f>
        <v>1.2284000000000004</v>
      </c>
      <c r="I1889" s="2">
        <f>'Moving Avg'!H1889</f>
        <v>1.4593999999999971</v>
      </c>
      <c r="J1889" s="5" t="str">
        <f>OBV!F1889</f>
        <v>NEUTRAL</v>
      </c>
      <c r="K1889" s="5" t="str">
        <f>OBV!G1889</f>
        <v>NEUTRAL</v>
      </c>
      <c r="L1889" s="5" t="str">
        <f>OBV!H1889</f>
        <v>NEUTRAL</v>
      </c>
      <c r="M1889" s="7">
        <f t="shared" si="290"/>
        <v>50</v>
      </c>
      <c r="N1889" s="7">
        <f t="shared" si="291"/>
        <v>0</v>
      </c>
      <c r="O1889" s="7">
        <f t="shared" si="292"/>
        <v>0</v>
      </c>
      <c r="P1889" s="7">
        <f t="shared" si="293"/>
        <v>33</v>
      </c>
      <c r="Q1889" s="8">
        <f t="shared" si="294"/>
        <v>22.45</v>
      </c>
      <c r="R1889" s="8">
        <f t="shared" si="295"/>
        <v>18.25</v>
      </c>
      <c r="S1889" s="8">
        <f t="shared" si="296"/>
        <v>22.35</v>
      </c>
      <c r="T1889" s="8">
        <f t="shared" si="297"/>
        <v>20.75</v>
      </c>
      <c r="U1889" s="7">
        <f t="shared" si="298"/>
        <v>21.016666666666669</v>
      </c>
      <c r="V1889" s="7">
        <f t="shared" si="299"/>
        <v>20.950000000000003</v>
      </c>
    </row>
    <row r="1890" spans="1:22" ht="13.5" x14ac:dyDescent="0.25">
      <c r="A1890" s="3">
        <f>RSI!A1890</f>
        <v>45450</v>
      </c>
      <c r="B1890" s="2">
        <f>RSI!B1890</f>
        <v>1.18</v>
      </c>
      <c r="C1890" s="2">
        <f>RSI!I1890</f>
        <v>23.473995182895536</v>
      </c>
      <c r="D1890" s="2">
        <f>MACD!E1890</f>
        <v>4.2381029760330646E-2</v>
      </c>
      <c r="E1890" s="2">
        <f>MACD!F1890</f>
        <v>1.7816421013925582E-2</v>
      </c>
      <c r="F1890" s="2">
        <f>'Moving Avg'!D1890</f>
        <v>1.18</v>
      </c>
      <c r="G1890" s="2">
        <f>'Moving Avg'!F1890</f>
        <v>1.246</v>
      </c>
      <c r="H1890" s="2">
        <f>'Moving Avg'!G1890</f>
        <v>1.2276000000000002</v>
      </c>
      <c r="I1890" s="2">
        <f>'Moving Avg'!H1890</f>
        <v>1.4557999999999971</v>
      </c>
      <c r="J1890" s="5" t="str">
        <f>OBV!F1890</f>
        <v>NEUTRAL</v>
      </c>
      <c r="K1890" s="5" t="str">
        <f>OBV!G1890</f>
        <v>NEUTRAL</v>
      </c>
      <c r="L1890" s="5" t="str">
        <f>OBV!H1890</f>
        <v>NEUTRAL</v>
      </c>
      <c r="M1890" s="7">
        <f t="shared" si="290"/>
        <v>50</v>
      </c>
      <c r="N1890" s="7">
        <f t="shared" si="291"/>
        <v>0</v>
      </c>
      <c r="O1890" s="7">
        <f t="shared" si="292"/>
        <v>0</v>
      </c>
      <c r="P1890" s="7">
        <f t="shared" si="293"/>
        <v>33</v>
      </c>
      <c r="Q1890" s="8">
        <f t="shared" si="294"/>
        <v>22.45</v>
      </c>
      <c r="R1890" s="8">
        <f t="shared" si="295"/>
        <v>18.25</v>
      </c>
      <c r="S1890" s="8">
        <f t="shared" si="296"/>
        <v>22.35</v>
      </c>
      <c r="T1890" s="8">
        <f t="shared" si="297"/>
        <v>20.75</v>
      </c>
      <c r="U1890" s="7">
        <f t="shared" si="298"/>
        <v>21.016666666666669</v>
      </c>
      <c r="V1890" s="7">
        <f t="shared" si="299"/>
        <v>20.950000000000003</v>
      </c>
    </row>
    <row r="1891" spans="1:22" ht="13.5" x14ac:dyDescent="0.25">
      <c r="A1891" s="3">
        <f>RSI!A1891</f>
        <v>45453</v>
      </c>
      <c r="B1891" s="2">
        <f>RSI!B1891</f>
        <v>1.18</v>
      </c>
      <c r="C1891" s="2">
        <f>RSI!I1891</f>
        <v>23.473995182895536</v>
      </c>
      <c r="D1891" s="2">
        <f>MACD!E1891</f>
        <v>4.7512412457012099E-2</v>
      </c>
      <c r="E1891" s="2">
        <f>MACD!F1891</f>
        <v>2.3755619302542885E-2</v>
      </c>
      <c r="F1891" s="2">
        <f>'Moving Avg'!D1891</f>
        <v>1.18</v>
      </c>
      <c r="G1891" s="2">
        <f>'Moving Avg'!F1891</f>
        <v>1.2424999999999997</v>
      </c>
      <c r="H1891" s="2">
        <f>'Moving Avg'!G1891</f>
        <v>1.2268000000000003</v>
      </c>
      <c r="I1891" s="2">
        <f>'Moving Avg'!H1891</f>
        <v>1.4521999999999968</v>
      </c>
      <c r="J1891" s="5" t="str">
        <f>OBV!F1891</f>
        <v>NEUTRAL</v>
      </c>
      <c r="K1891" s="5" t="str">
        <f>OBV!G1891</f>
        <v>NEUTRAL</v>
      </c>
      <c r="L1891" s="5" t="str">
        <f>OBV!H1891</f>
        <v>NEUTRAL</v>
      </c>
      <c r="M1891" s="7">
        <f t="shared" si="290"/>
        <v>50</v>
      </c>
      <c r="N1891" s="7">
        <f t="shared" si="291"/>
        <v>0</v>
      </c>
      <c r="O1891" s="7">
        <f t="shared" si="292"/>
        <v>0</v>
      </c>
      <c r="P1891" s="7">
        <f t="shared" si="293"/>
        <v>33</v>
      </c>
      <c r="Q1891" s="8">
        <f t="shared" si="294"/>
        <v>22.45</v>
      </c>
      <c r="R1891" s="8">
        <f t="shared" si="295"/>
        <v>18.25</v>
      </c>
      <c r="S1891" s="8">
        <f t="shared" si="296"/>
        <v>22.35</v>
      </c>
      <c r="T1891" s="8">
        <f t="shared" si="297"/>
        <v>20.75</v>
      </c>
      <c r="U1891" s="7">
        <f t="shared" si="298"/>
        <v>21.016666666666669</v>
      </c>
      <c r="V1891" s="7">
        <f t="shared" si="299"/>
        <v>20.950000000000003</v>
      </c>
    </row>
    <row r="1892" spans="1:22" ht="13.5" x14ac:dyDescent="0.25">
      <c r="A1892" s="3">
        <f>RSI!A1892</f>
        <v>45454</v>
      </c>
      <c r="B1892" s="2">
        <f>RSI!B1892</f>
        <v>1.1299999999999999</v>
      </c>
      <c r="C1892" s="2">
        <f>RSI!I1892</f>
        <v>14.609070908197197</v>
      </c>
      <c r="D1892" s="2">
        <f>MACD!E1892</f>
        <v>5.5834579385101391E-2</v>
      </c>
      <c r="E1892" s="2">
        <f>MACD!F1892</f>
        <v>3.0171411319054587E-2</v>
      </c>
      <c r="F1892" s="2">
        <f>'Moving Avg'!D1892</f>
        <v>1.17</v>
      </c>
      <c r="G1892" s="2">
        <f>'Moving Avg'!F1892</f>
        <v>1.2349999999999999</v>
      </c>
      <c r="H1892" s="2">
        <f>'Moving Avg'!G1892</f>
        <v>1.2250000000000005</v>
      </c>
      <c r="I1892" s="2">
        <f>'Moving Avg'!H1892</f>
        <v>1.4483499999999967</v>
      </c>
      <c r="J1892" s="5" t="str">
        <f>OBV!F1892</f>
        <v>NEUTRAL</v>
      </c>
      <c r="K1892" s="5" t="str">
        <f>OBV!G1892</f>
        <v>NEUTRAL</v>
      </c>
      <c r="L1892" s="5" t="str">
        <f>OBV!H1892</f>
        <v>NEUTRAL</v>
      </c>
      <c r="M1892" s="7">
        <f t="shared" si="290"/>
        <v>50</v>
      </c>
      <c r="N1892" s="7">
        <f t="shared" si="291"/>
        <v>0</v>
      </c>
      <c r="O1892" s="7">
        <f t="shared" si="292"/>
        <v>0</v>
      </c>
      <c r="P1892" s="7">
        <f t="shared" si="293"/>
        <v>33</v>
      </c>
      <c r="Q1892" s="8">
        <f t="shared" si="294"/>
        <v>22.45</v>
      </c>
      <c r="R1892" s="8">
        <f t="shared" si="295"/>
        <v>18.25</v>
      </c>
      <c r="S1892" s="8">
        <f t="shared" si="296"/>
        <v>22.35</v>
      </c>
      <c r="T1892" s="8">
        <f t="shared" si="297"/>
        <v>20.75</v>
      </c>
      <c r="U1892" s="7">
        <f t="shared" si="298"/>
        <v>21.016666666666669</v>
      </c>
      <c r="V1892" s="7">
        <f t="shared" si="299"/>
        <v>20.950000000000003</v>
      </c>
    </row>
    <row r="1893" spans="1:22" ht="13.5" x14ac:dyDescent="0.25">
      <c r="A1893" s="3">
        <f>RSI!A1893</f>
        <v>45455</v>
      </c>
      <c r="B1893" s="2">
        <f>RSI!B1893</f>
        <v>1.08</v>
      </c>
      <c r="C1893" s="2">
        <f>RSI!I1893</f>
        <v>10.385359497174832</v>
      </c>
      <c r="D1893" s="2">
        <f>MACD!E1893</f>
        <v>6.7131609549443638E-2</v>
      </c>
      <c r="E1893" s="2">
        <f>MACD!F1893</f>
        <v>3.7563450965132403E-2</v>
      </c>
      <c r="F1893" s="2">
        <f>'Moving Avg'!D1893</f>
        <v>1.1499999999999999</v>
      </c>
      <c r="G1893" s="2">
        <f>'Moving Avg'!F1893</f>
        <v>1.2250000000000001</v>
      </c>
      <c r="H1893" s="2">
        <f>'Moving Avg'!G1893</f>
        <v>1.2222000000000004</v>
      </c>
      <c r="I1893" s="2">
        <f>'Moving Avg'!H1893</f>
        <v>1.4442999999999966</v>
      </c>
      <c r="J1893" s="5" t="str">
        <f>OBV!F1893</f>
        <v>NEUTRAL</v>
      </c>
      <c r="K1893" s="5" t="str">
        <f>OBV!G1893</f>
        <v>NEUTRAL</v>
      </c>
      <c r="L1893" s="5" t="str">
        <f>OBV!H1893</f>
        <v>NEUTRAL</v>
      </c>
      <c r="M1893" s="7">
        <f t="shared" si="290"/>
        <v>50</v>
      </c>
      <c r="N1893" s="7">
        <f t="shared" si="291"/>
        <v>0</v>
      </c>
      <c r="O1893" s="7">
        <f t="shared" si="292"/>
        <v>0</v>
      </c>
      <c r="P1893" s="7">
        <f t="shared" si="293"/>
        <v>33</v>
      </c>
      <c r="Q1893" s="8">
        <f t="shared" si="294"/>
        <v>22.45</v>
      </c>
      <c r="R1893" s="8">
        <f t="shared" si="295"/>
        <v>18.25</v>
      </c>
      <c r="S1893" s="8">
        <f t="shared" si="296"/>
        <v>22.35</v>
      </c>
      <c r="T1893" s="8">
        <f t="shared" si="297"/>
        <v>20.75</v>
      </c>
      <c r="U1893" s="7">
        <f t="shared" si="298"/>
        <v>21.016666666666669</v>
      </c>
      <c r="V1893" s="7">
        <f t="shared" si="299"/>
        <v>20.950000000000003</v>
      </c>
    </row>
    <row r="1894" spans="1:22" ht="13.5" x14ac:dyDescent="0.25">
      <c r="A1894" s="3">
        <f>RSI!A1894</f>
        <v>45456</v>
      </c>
      <c r="B1894" s="2">
        <f>RSI!B1894</f>
        <v>1.04</v>
      </c>
      <c r="C1894" s="2">
        <f>RSI!I1894</f>
        <v>8.3143785472509251</v>
      </c>
      <c r="D1894" s="2">
        <f>MACD!E1894</f>
        <v>7.2767384070800745E-2</v>
      </c>
      <c r="E1894" s="2">
        <f>MACD!F1894</f>
        <v>4.4604237586266075E-2</v>
      </c>
      <c r="F1894" s="2">
        <f>'Moving Avg'!D1894</f>
        <v>1.1220000000000001</v>
      </c>
      <c r="G1894" s="2">
        <f>'Moving Avg'!F1894</f>
        <v>1.2129999999999999</v>
      </c>
      <c r="H1894" s="2">
        <f>'Moving Avg'!G1894</f>
        <v>1.2186000000000003</v>
      </c>
      <c r="I1894" s="2">
        <f>'Moving Avg'!H1894</f>
        <v>1.4400499999999967</v>
      </c>
      <c r="J1894" s="5" t="str">
        <f>OBV!F1894</f>
        <v>NEUTRAL</v>
      </c>
      <c r="K1894" s="5" t="str">
        <f>OBV!G1894</f>
        <v>NEUTRAL</v>
      </c>
      <c r="L1894" s="5" t="str">
        <f>OBV!H1894</f>
        <v>NEUTRAL</v>
      </c>
      <c r="M1894" s="7">
        <f t="shared" si="290"/>
        <v>50</v>
      </c>
      <c r="N1894" s="7">
        <f t="shared" si="291"/>
        <v>0</v>
      </c>
      <c r="O1894" s="7">
        <f t="shared" si="292"/>
        <v>0</v>
      </c>
      <c r="P1894" s="7">
        <f t="shared" si="293"/>
        <v>33</v>
      </c>
      <c r="Q1894" s="8">
        <f t="shared" si="294"/>
        <v>22.45</v>
      </c>
      <c r="R1894" s="8">
        <f t="shared" si="295"/>
        <v>18.25</v>
      </c>
      <c r="S1894" s="8">
        <f t="shared" si="296"/>
        <v>22.35</v>
      </c>
      <c r="T1894" s="8">
        <f t="shared" si="297"/>
        <v>20.75</v>
      </c>
      <c r="U1894" s="7">
        <f t="shared" si="298"/>
        <v>21.016666666666669</v>
      </c>
      <c r="V1894" s="7">
        <f t="shared" si="299"/>
        <v>20.950000000000003</v>
      </c>
    </row>
    <row r="1895" spans="1:22" ht="13.5" x14ac:dyDescent="0.25">
      <c r="A1895" s="3">
        <f>RSI!A1895</f>
        <v>45457</v>
      </c>
      <c r="B1895" s="2">
        <f>RSI!B1895</f>
        <v>1.08</v>
      </c>
      <c r="C1895" s="2">
        <f>RSI!I1895</f>
        <v>24.523239742448197</v>
      </c>
      <c r="D1895" s="2">
        <f>MACD!E1895</f>
        <v>6.7863590501256343E-2</v>
      </c>
      <c r="E1895" s="2">
        <f>MACD!F1895</f>
        <v>4.925610816926413E-2</v>
      </c>
      <c r="F1895" s="2">
        <f>'Moving Avg'!D1895</f>
        <v>1.1019999999999999</v>
      </c>
      <c r="G1895" s="2">
        <f>'Moving Avg'!F1895</f>
        <v>1.2029999999999998</v>
      </c>
      <c r="H1895" s="2">
        <f>'Moving Avg'!G1895</f>
        <v>1.2158000000000002</v>
      </c>
      <c r="I1895" s="2">
        <f>'Moving Avg'!H1895</f>
        <v>1.4359999999999968</v>
      </c>
      <c r="J1895" s="5" t="str">
        <f>OBV!F1895</f>
        <v>NEUTRAL</v>
      </c>
      <c r="K1895" s="5" t="str">
        <f>OBV!G1895</f>
        <v>NEUTRAL</v>
      </c>
      <c r="L1895" s="5" t="str">
        <f>OBV!H1895</f>
        <v>NEUTRAL</v>
      </c>
      <c r="M1895" s="7">
        <f t="shared" si="290"/>
        <v>50</v>
      </c>
      <c r="N1895" s="7">
        <f t="shared" si="291"/>
        <v>0</v>
      </c>
      <c r="O1895" s="7">
        <f t="shared" si="292"/>
        <v>0</v>
      </c>
      <c r="P1895" s="7">
        <f t="shared" si="293"/>
        <v>33</v>
      </c>
      <c r="Q1895" s="8">
        <f t="shared" si="294"/>
        <v>22.45</v>
      </c>
      <c r="R1895" s="8">
        <f t="shared" si="295"/>
        <v>18.25</v>
      </c>
      <c r="S1895" s="8">
        <f t="shared" si="296"/>
        <v>22.35</v>
      </c>
      <c r="T1895" s="8">
        <f t="shared" si="297"/>
        <v>20.75</v>
      </c>
      <c r="U1895" s="7">
        <f t="shared" si="298"/>
        <v>21.016666666666669</v>
      </c>
      <c r="V1895" s="7">
        <f t="shared" si="299"/>
        <v>20.950000000000003</v>
      </c>
    </row>
    <row r="1896" spans="1:22" ht="13.5" x14ac:dyDescent="0.25">
      <c r="A1896" s="3">
        <f>RSI!A1896</f>
        <v>45461</v>
      </c>
      <c r="B1896" s="2">
        <f>RSI!B1896</f>
        <v>1.1200000000000001</v>
      </c>
      <c r="C1896" s="2">
        <f>RSI!I1896</f>
        <v>36.594739843989828</v>
      </c>
      <c r="D1896" s="2">
        <f>MACD!E1896</f>
        <v>6.1424850918265994E-2</v>
      </c>
      <c r="E1896" s="2">
        <f>MACD!F1896</f>
        <v>5.1689856719064509E-2</v>
      </c>
      <c r="F1896" s="2">
        <f>'Moving Avg'!D1896</f>
        <v>1.0900000000000001</v>
      </c>
      <c r="G1896" s="2">
        <f>'Moving Avg'!F1896</f>
        <v>1.1949999999999998</v>
      </c>
      <c r="H1896" s="2">
        <f>'Moving Avg'!G1896</f>
        <v>1.2138</v>
      </c>
      <c r="I1896" s="2">
        <f>'Moving Avg'!H1896</f>
        <v>1.4321499999999969</v>
      </c>
      <c r="J1896" s="5" t="str">
        <f>OBV!F1896</f>
        <v>NEUTRAL</v>
      </c>
      <c r="K1896" s="5" t="str">
        <f>OBV!G1896</f>
        <v>NEUTRAL</v>
      </c>
      <c r="L1896" s="5" t="str">
        <f>OBV!H1896</f>
        <v>NEUTRAL</v>
      </c>
      <c r="M1896" s="7">
        <f t="shared" si="290"/>
        <v>25</v>
      </c>
      <c r="N1896" s="7">
        <f t="shared" si="291"/>
        <v>0</v>
      </c>
      <c r="O1896" s="7">
        <f t="shared" si="292"/>
        <v>0</v>
      </c>
      <c r="P1896" s="7">
        <f t="shared" si="293"/>
        <v>33</v>
      </c>
      <c r="Q1896" s="8">
        <f t="shared" si="294"/>
        <v>13.7</v>
      </c>
      <c r="R1896" s="8">
        <f t="shared" si="295"/>
        <v>13.25</v>
      </c>
      <c r="S1896" s="8">
        <f t="shared" si="296"/>
        <v>18.600000000000001</v>
      </c>
      <c r="T1896" s="8">
        <f t="shared" si="297"/>
        <v>14.5</v>
      </c>
      <c r="U1896" s="7">
        <f t="shared" si="298"/>
        <v>15.183333333333332</v>
      </c>
      <c r="V1896" s="7">
        <f t="shared" si="299"/>
        <v>15.012499999999999</v>
      </c>
    </row>
    <row r="1897" spans="1:22" ht="13.5" x14ac:dyDescent="0.25">
      <c r="A1897" s="3">
        <f>RSI!A1897</f>
        <v>45462</v>
      </c>
      <c r="B1897" s="2">
        <f>RSI!B1897</f>
        <v>1.17</v>
      </c>
      <c r="C1897" s="2">
        <f>RSI!I1897</f>
        <v>47.827454248865706</v>
      </c>
      <c r="D1897" s="2">
        <f>MACD!E1897</f>
        <v>5.2660313057879993E-2</v>
      </c>
      <c r="E1897" s="2">
        <f>MACD!F1897</f>
        <v>5.1883947986827612E-2</v>
      </c>
      <c r="F1897" s="2">
        <f>'Moving Avg'!D1897</f>
        <v>1.0980000000000001</v>
      </c>
      <c r="G1897" s="2">
        <f>'Moving Avg'!F1897</f>
        <v>1.1894999999999996</v>
      </c>
      <c r="H1897" s="2">
        <f>'Moving Avg'!G1897</f>
        <v>1.2128000000000001</v>
      </c>
      <c r="I1897" s="2">
        <f>'Moving Avg'!H1897</f>
        <v>1.4285499999999971</v>
      </c>
      <c r="J1897" s="5" t="str">
        <f>OBV!F1897</f>
        <v>NEUTRAL</v>
      </c>
      <c r="K1897" s="5" t="str">
        <f>OBV!G1897</f>
        <v>NEUTRAL</v>
      </c>
      <c r="L1897" s="5" t="str">
        <f>OBV!H1897</f>
        <v>NEUTRAL</v>
      </c>
      <c r="M1897" s="7">
        <f t="shared" si="290"/>
        <v>25</v>
      </c>
      <c r="N1897" s="7">
        <f t="shared" si="291"/>
        <v>0</v>
      </c>
      <c r="O1897" s="7">
        <f t="shared" si="292"/>
        <v>0</v>
      </c>
      <c r="P1897" s="7">
        <f t="shared" si="293"/>
        <v>33</v>
      </c>
      <c r="Q1897" s="8">
        <f t="shared" si="294"/>
        <v>13.7</v>
      </c>
      <c r="R1897" s="8">
        <f t="shared" si="295"/>
        <v>13.25</v>
      </c>
      <c r="S1897" s="8">
        <f t="shared" si="296"/>
        <v>18.600000000000001</v>
      </c>
      <c r="T1897" s="8">
        <f t="shared" si="297"/>
        <v>14.5</v>
      </c>
      <c r="U1897" s="7">
        <f t="shared" si="298"/>
        <v>15.183333333333332</v>
      </c>
      <c r="V1897" s="7">
        <f t="shared" si="299"/>
        <v>15.012499999999999</v>
      </c>
    </row>
    <row r="1898" spans="1:22" ht="13.5" x14ac:dyDescent="0.25">
      <c r="A1898" s="3">
        <f>RSI!A1898</f>
        <v>45463</v>
      </c>
      <c r="B1898" s="2">
        <f>RSI!B1898</f>
        <v>1.17</v>
      </c>
      <c r="C1898" s="2">
        <f>RSI!I1898</f>
        <v>47.827454248865706</v>
      </c>
      <c r="D1898" s="2">
        <f>MACD!E1898</f>
        <v>4.5307352477145901E-2</v>
      </c>
      <c r="E1898" s="2">
        <f>MACD!F1898</f>
        <v>5.0568628884891269E-2</v>
      </c>
      <c r="F1898" s="2">
        <f>'Moving Avg'!D1898</f>
        <v>1.1160000000000001</v>
      </c>
      <c r="G1898" s="2">
        <f>'Moving Avg'!F1898</f>
        <v>1.1839999999999999</v>
      </c>
      <c r="H1898" s="2">
        <f>'Moving Avg'!G1898</f>
        <v>1.2118</v>
      </c>
      <c r="I1898" s="2">
        <f>'Moving Avg'!H1898</f>
        <v>1.4249499999999973</v>
      </c>
      <c r="J1898" s="5" t="str">
        <f>OBV!F1898</f>
        <v>NEUTRAL</v>
      </c>
      <c r="K1898" s="5" t="str">
        <f>OBV!G1898</f>
        <v>NEUTRAL</v>
      </c>
      <c r="L1898" s="5" t="str">
        <f>OBV!H1898</f>
        <v>NEUTRAL</v>
      </c>
      <c r="M1898" s="7">
        <f t="shared" si="290"/>
        <v>25</v>
      </c>
      <c r="N1898" s="7">
        <f t="shared" si="291"/>
        <v>45</v>
      </c>
      <c r="O1898" s="7">
        <f t="shared" si="292"/>
        <v>0</v>
      </c>
      <c r="P1898" s="7">
        <f t="shared" si="293"/>
        <v>33</v>
      </c>
      <c r="Q1898" s="8">
        <f t="shared" si="294"/>
        <v>29.45</v>
      </c>
      <c r="R1898" s="8">
        <f t="shared" si="295"/>
        <v>22.25</v>
      </c>
      <c r="S1898" s="8">
        <f t="shared" si="296"/>
        <v>25.35</v>
      </c>
      <c r="T1898" s="8">
        <f t="shared" si="297"/>
        <v>25.75</v>
      </c>
      <c r="U1898" s="7">
        <f t="shared" si="298"/>
        <v>25.683333333333337</v>
      </c>
      <c r="V1898" s="7">
        <f t="shared" si="299"/>
        <v>25.700000000000003</v>
      </c>
    </row>
    <row r="1899" spans="1:22" ht="13.5" x14ac:dyDescent="0.25">
      <c r="A1899" s="3">
        <f>RSI!A1899</f>
        <v>45464</v>
      </c>
      <c r="B1899" s="2">
        <f>RSI!B1899</f>
        <v>1.17</v>
      </c>
      <c r="C1899" s="2">
        <f>RSI!I1899</f>
        <v>47.827454248865706</v>
      </c>
      <c r="D1899" s="2">
        <f>MACD!E1899</f>
        <v>3.9144122934096082E-2</v>
      </c>
      <c r="E1899" s="2">
        <f>MACD!F1899</f>
        <v>4.8283727694732236E-2</v>
      </c>
      <c r="F1899" s="2">
        <f>'Moving Avg'!D1899</f>
        <v>1.1419999999999999</v>
      </c>
      <c r="G1899" s="2">
        <f>'Moving Avg'!F1899</f>
        <v>1.1785000000000001</v>
      </c>
      <c r="H1899" s="2">
        <f>'Moving Avg'!G1899</f>
        <v>1.2108000000000001</v>
      </c>
      <c r="I1899" s="2">
        <f>'Moving Avg'!H1899</f>
        <v>1.4213499999999977</v>
      </c>
      <c r="J1899" s="5" t="str">
        <f>OBV!F1899</f>
        <v>NEUTRAL</v>
      </c>
      <c r="K1899" s="5" t="str">
        <f>OBV!G1899</f>
        <v>NEUTRAL</v>
      </c>
      <c r="L1899" s="5" t="str">
        <f>OBV!H1899</f>
        <v>NEUTRAL</v>
      </c>
      <c r="M1899" s="7">
        <f t="shared" si="290"/>
        <v>25</v>
      </c>
      <c r="N1899" s="7">
        <f t="shared" si="291"/>
        <v>45</v>
      </c>
      <c r="O1899" s="7">
        <f t="shared" si="292"/>
        <v>0</v>
      </c>
      <c r="P1899" s="7">
        <f t="shared" si="293"/>
        <v>33</v>
      </c>
      <c r="Q1899" s="8">
        <f t="shared" si="294"/>
        <v>29.45</v>
      </c>
      <c r="R1899" s="8">
        <f t="shared" si="295"/>
        <v>22.25</v>
      </c>
      <c r="S1899" s="8">
        <f t="shared" si="296"/>
        <v>25.35</v>
      </c>
      <c r="T1899" s="8">
        <f t="shared" si="297"/>
        <v>25.75</v>
      </c>
      <c r="U1899" s="7">
        <f t="shared" si="298"/>
        <v>25.683333333333337</v>
      </c>
      <c r="V1899" s="7">
        <f t="shared" si="299"/>
        <v>25.700000000000003</v>
      </c>
    </row>
    <row r="1900" spans="1:22" ht="13.5" x14ac:dyDescent="0.25">
      <c r="A1900" s="3">
        <f>RSI!A1900</f>
        <v>45467</v>
      </c>
      <c r="B1900" s="2">
        <f>RSI!B1900</f>
        <v>1.1200000000000001</v>
      </c>
      <c r="C1900" s="2">
        <f>RSI!I1900</f>
        <v>39.162212264549687</v>
      </c>
      <c r="D1900" s="2">
        <f>MACD!E1900</f>
        <v>3.7686958785734248E-2</v>
      </c>
      <c r="E1900" s="2">
        <f>MACD!F1900</f>
        <v>4.6164373912932641E-2</v>
      </c>
      <c r="F1900" s="2">
        <f>'Moving Avg'!D1900</f>
        <v>1.1499999999999999</v>
      </c>
      <c r="G1900" s="2">
        <f>'Moving Avg'!F1900</f>
        <v>1.1705000000000001</v>
      </c>
      <c r="H1900" s="2">
        <f>'Moving Avg'!G1900</f>
        <v>1.2088000000000001</v>
      </c>
      <c r="I1900" s="2">
        <f>'Moving Avg'!H1900</f>
        <v>1.4174999999999978</v>
      </c>
      <c r="J1900" s="5" t="str">
        <f>OBV!F1900</f>
        <v>NEUTRAL</v>
      </c>
      <c r="K1900" s="5" t="str">
        <f>OBV!G1900</f>
        <v>NEUTRAL</v>
      </c>
      <c r="L1900" s="5" t="str">
        <f>OBV!H1900</f>
        <v>NEUTRAL</v>
      </c>
      <c r="M1900" s="7">
        <f t="shared" si="290"/>
        <v>25</v>
      </c>
      <c r="N1900" s="7">
        <f t="shared" si="291"/>
        <v>45</v>
      </c>
      <c r="O1900" s="7">
        <f t="shared" si="292"/>
        <v>0</v>
      </c>
      <c r="P1900" s="7">
        <f t="shared" si="293"/>
        <v>33</v>
      </c>
      <c r="Q1900" s="8">
        <f t="shared" si="294"/>
        <v>29.45</v>
      </c>
      <c r="R1900" s="8">
        <f t="shared" si="295"/>
        <v>22.25</v>
      </c>
      <c r="S1900" s="8">
        <f t="shared" si="296"/>
        <v>25.35</v>
      </c>
      <c r="T1900" s="8">
        <f t="shared" si="297"/>
        <v>25.75</v>
      </c>
      <c r="U1900" s="7">
        <f t="shared" si="298"/>
        <v>25.683333333333337</v>
      </c>
      <c r="V1900" s="7">
        <f t="shared" si="299"/>
        <v>25.700000000000003</v>
      </c>
    </row>
    <row r="1901" spans="1:22" ht="13.5" x14ac:dyDescent="0.25">
      <c r="A1901" s="3">
        <f>RSI!A1901</f>
        <v>45468</v>
      </c>
      <c r="B1901" s="2">
        <f>RSI!B1901</f>
        <v>1.07</v>
      </c>
      <c r="C1901" s="2">
        <f>RSI!I1901</f>
        <v>32.768603628269062</v>
      </c>
      <c r="D1901" s="2">
        <f>MACD!E1901</f>
        <v>4.0503289338604365E-2</v>
      </c>
      <c r="E1901" s="2">
        <f>MACD!F1901</f>
        <v>4.5032156998066987E-2</v>
      </c>
      <c r="F1901" s="2">
        <f>'Moving Avg'!D1901</f>
        <v>1.1400000000000001</v>
      </c>
      <c r="G1901" s="2">
        <f>'Moving Avg'!F1901</f>
        <v>1.1600000000000004</v>
      </c>
      <c r="H1901" s="2">
        <f>'Moving Avg'!G1901</f>
        <v>1.2058000000000002</v>
      </c>
      <c r="I1901" s="2">
        <f>'Moving Avg'!H1901</f>
        <v>1.413399999999998</v>
      </c>
      <c r="J1901" s="5" t="str">
        <f>OBV!F1901</f>
        <v>NEUTRAL</v>
      </c>
      <c r="K1901" s="5" t="str">
        <f>OBV!G1901</f>
        <v>NEUTRAL</v>
      </c>
      <c r="L1901" s="5" t="str">
        <f>OBV!H1901</f>
        <v>NEUTRAL</v>
      </c>
      <c r="M1901" s="7">
        <f t="shared" si="290"/>
        <v>25</v>
      </c>
      <c r="N1901" s="7">
        <f t="shared" si="291"/>
        <v>45</v>
      </c>
      <c r="O1901" s="7">
        <f t="shared" si="292"/>
        <v>0</v>
      </c>
      <c r="P1901" s="7">
        <f t="shared" si="293"/>
        <v>33</v>
      </c>
      <c r="Q1901" s="8">
        <f t="shared" si="294"/>
        <v>29.45</v>
      </c>
      <c r="R1901" s="8">
        <f t="shared" si="295"/>
        <v>22.25</v>
      </c>
      <c r="S1901" s="8">
        <f t="shared" si="296"/>
        <v>25.35</v>
      </c>
      <c r="T1901" s="8">
        <f t="shared" si="297"/>
        <v>25.75</v>
      </c>
      <c r="U1901" s="7">
        <f t="shared" si="298"/>
        <v>25.683333333333337</v>
      </c>
      <c r="V1901" s="7">
        <f t="shared" si="299"/>
        <v>25.700000000000003</v>
      </c>
    </row>
    <row r="1902" spans="1:22" ht="13.5" x14ac:dyDescent="0.25">
      <c r="A1902" s="3">
        <f>RSI!A1902</f>
        <v>45469</v>
      </c>
      <c r="B1902" s="2">
        <f>RSI!B1902</f>
        <v>1.07</v>
      </c>
      <c r="C1902" s="2">
        <f>RSI!I1902</f>
        <v>32.768603628269062</v>
      </c>
      <c r="D1902" s="2">
        <f>MACD!E1902</f>
        <v>3.5809493739415998E-2</v>
      </c>
      <c r="E1902" s="2">
        <f>MACD!F1902</f>
        <v>4.3187624346336793E-2</v>
      </c>
      <c r="F1902" s="2">
        <f>'Moving Avg'!D1902</f>
        <v>1.1200000000000001</v>
      </c>
      <c r="G1902" s="2">
        <f>'Moving Avg'!F1902</f>
        <v>1.1495000000000002</v>
      </c>
      <c r="H1902" s="2">
        <f>'Moving Avg'!G1902</f>
        <v>1.2028000000000001</v>
      </c>
      <c r="I1902" s="2">
        <f>'Moving Avg'!H1902</f>
        <v>1.4092999999999984</v>
      </c>
      <c r="J1902" s="5" t="str">
        <f>OBV!F1902</f>
        <v>NEUTRAL</v>
      </c>
      <c r="K1902" s="5" t="str">
        <f>OBV!G1902</f>
        <v>NEUTRAL</v>
      </c>
      <c r="L1902" s="5" t="str">
        <f>OBV!H1902</f>
        <v>NEUTRAL</v>
      </c>
      <c r="M1902" s="7">
        <f t="shared" si="290"/>
        <v>25</v>
      </c>
      <c r="N1902" s="7">
        <f t="shared" si="291"/>
        <v>45</v>
      </c>
      <c r="O1902" s="7">
        <f t="shared" si="292"/>
        <v>0</v>
      </c>
      <c r="P1902" s="7">
        <f t="shared" si="293"/>
        <v>33</v>
      </c>
      <c r="Q1902" s="8">
        <f t="shared" si="294"/>
        <v>29.45</v>
      </c>
      <c r="R1902" s="8">
        <f t="shared" si="295"/>
        <v>22.25</v>
      </c>
      <c r="S1902" s="8">
        <f t="shared" si="296"/>
        <v>25.35</v>
      </c>
      <c r="T1902" s="8">
        <f t="shared" si="297"/>
        <v>25.75</v>
      </c>
      <c r="U1902" s="7">
        <f t="shared" si="298"/>
        <v>25.683333333333337</v>
      </c>
      <c r="V1902" s="7">
        <f t="shared" si="299"/>
        <v>25.700000000000003</v>
      </c>
    </row>
    <row r="1903" spans="1:22" ht="13.5" x14ac:dyDescent="0.25">
      <c r="A1903" s="3">
        <f>RSI!A1903</f>
        <v>45470</v>
      </c>
      <c r="B1903" s="2">
        <f>RSI!B1903</f>
        <v>1.1100000000000001</v>
      </c>
      <c r="C1903" s="2">
        <f>RSI!I1903</f>
        <v>41.612755035360742</v>
      </c>
      <c r="D1903" s="2">
        <f>MACD!E1903</f>
        <v>2.1752423184616898E-2</v>
      </c>
      <c r="E1903" s="2">
        <f>MACD!F1903</f>
        <v>3.890058411399281E-2</v>
      </c>
      <c r="F1903" s="2">
        <f>'Moving Avg'!D1903</f>
        <v>1.1080000000000001</v>
      </c>
      <c r="G1903" s="2">
        <f>'Moving Avg'!F1903</f>
        <v>1.1410000000000002</v>
      </c>
      <c r="H1903" s="2">
        <f>'Moving Avg'!G1903</f>
        <v>1.2006000000000001</v>
      </c>
      <c r="I1903" s="2">
        <f>'Moving Avg'!H1903</f>
        <v>1.4053999999999989</v>
      </c>
      <c r="J1903" s="5" t="str">
        <f>OBV!F1903</f>
        <v>NEUTRAL</v>
      </c>
      <c r="K1903" s="5" t="str">
        <f>OBV!G1903</f>
        <v>NEUTRAL</v>
      </c>
      <c r="L1903" s="5" t="str">
        <f>OBV!H1903</f>
        <v>NEUTRAL</v>
      </c>
      <c r="M1903" s="7">
        <f t="shared" si="290"/>
        <v>25</v>
      </c>
      <c r="N1903" s="7">
        <f t="shared" si="291"/>
        <v>45</v>
      </c>
      <c r="O1903" s="7">
        <f t="shared" si="292"/>
        <v>0</v>
      </c>
      <c r="P1903" s="7">
        <f t="shared" si="293"/>
        <v>33</v>
      </c>
      <c r="Q1903" s="8">
        <f t="shared" si="294"/>
        <v>29.45</v>
      </c>
      <c r="R1903" s="8">
        <f t="shared" si="295"/>
        <v>22.25</v>
      </c>
      <c r="S1903" s="8">
        <f t="shared" si="296"/>
        <v>25.35</v>
      </c>
      <c r="T1903" s="8">
        <f t="shared" si="297"/>
        <v>25.75</v>
      </c>
      <c r="U1903" s="7">
        <f t="shared" si="298"/>
        <v>25.683333333333337</v>
      </c>
      <c r="V1903" s="7">
        <f t="shared" si="299"/>
        <v>25.700000000000003</v>
      </c>
    </row>
    <row r="1904" spans="1:22" ht="13.5" x14ac:dyDescent="0.25">
      <c r="A1904" s="3">
        <f>RSI!A1904</f>
        <v>45471</v>
      </c>
      <c r="B1904" s="2">
        <f>RSI!B1904</f>
        <v>1.1499999999999999</v>
      </c>
      <c r="C1904" s="2">
        <f>RSI!I1904</f>
        <v>48.857902898224573</v>
      </c>
      <c r="D1904" s="2">
        <f>MACD!E1904</f>
        <v>1.0324684971292353E-3</v>
      </c>
      <c r="E1904" s="2">
        <f>MACD!F1904</f>
        <v>3.1326960990620094E-2</v>
      </c>
      <c r="F1904" s="2">
        <f>'Moving Avg'!D1904</f>
        <v>1.1040000000000003</v>
      </c>
      <c r="G1904" s="2">
        <f>'Moving Avg'!F1904</f>
        <v>1.137</v>
      </c>
      <c r="H1904" s="2">
        <f>'Moving Avg'!G1904</f>
        <v>1.1992</v>
      </c>
      <c r="I1904" s="2">
        <f>'Moving Avg'!H1904</f>
        <v>1.4016999999999988</v>
      </c>
      <c r="J1904" s="5" t="str">
        <f>OBV!F1904</f>
        <v>BULLISH</v>
      </c>
      <c r="K1904" s="5" t="str">
        <f>OBV!G1904</f>
        <v>NEUTRAL</v>
      </c>
      <c r="L1904" s="5" t="str">
        <f>OBV!H1904</f>
        <v>BULLISH DIVERGENCE</v>
      </c>
      <c r="M1904" s="7">
        <f t="shared" si="290"/>
        <v>25</v>
      </c>
      <c r="N1904" s="7">
        <f t="shared" si="291"/>
        <v>100</v>
      </c>
      <c r="O1904" s="7">
        <f t="shared" si="292"/>
        <v>0</v>
      </c>
      <c r="P1904" s="7">
        <f t="shared" si="293"/>
        <v>66.5</v>
      </c>
      <c r="Q1904" s="8">
        <f t="shared" si="294"/>
        <v>53.725000000000001</v>
      </c>
      <c r="R1904" s="8">
        <f t="shared" si="295"/>
        <v>41.625</v>
      </c>
      <c r="S1904" s="8">
        <f t="shared" si="296"/>
        <v>48.674999999999997</v>
      </c>
      <c r="T1904" s="8">
        <f t="shared" si="297"/>
        <v>47.875</v>
      </c>
      <c r="U1904" s="7">
        <f t="shared" si="298"/>
        <v>48.008333333333326</v>
      </c>
      <c r="V1904" s="7">
        <f t="shared" si="299"/>
        <v>47.974999999999994</v>
      </c>
    </row>
    <row r="1905" spans="1:22" ht="13.5" x14ac:dyDescent="0.25">
      <c r="A1905" s="3">
        <f>RSI!A1905</f>
        <v>45474</v>
      </c>
      <c r="B1905" s="2">
        <f>RSI!B1905</f>
        <v>1.1499999999999999</v>
      </c>
      <c r="C1905" s="2">
        <f>RSI!I1905</f>
        <v>48.857902898224573</v>
      </c>
      <c r="D1905" s="2">
        <f>MACD!E1905</f>
        <v>-1.0312595357707455E-2</v>
      </c>
      <c r="E1905" s="2">
        <f>MACD!F1905</f>
        <v>2.2999049720954585E-2</v>
      </c>
      <c r="F1905" s="2">
        <f>'Moving Avg'!D1905</f>
        <v>1.1100000000000001</v>
      </c>
      <c r="G1905" s="2">
        <f>'Moving Avg'!F1905</f>
        <v>1.1355</v>
      </c>
      <c r="H1905" s="2">
        <f>'Moving Avg'!G1905</f>
        <v>1.1978</v>
      </c>
      <c r="I1905" s="2">
        <f>'Moving Avg'!H1905</f>
        <v>1.3979999999999988</v>
      </c>
      <c r="J1905" s="5" t="str">
        <f>OBV!F1905</f>
        <v>BULLISH</v>
      </c>
      <c r="K1905" s="5" t="str">
        <f>OBV!G1905</f>
        <v>NEUTRAL</v>
      </c>
      <c r="L1905" s="5" t="str">
        <f>OBV!H1905</f>
        <v>CONFIRMED BULLISH</v>
      </c>
      <c r="M1905" s="7">
        <f t="shared" si="290"/>
        <v>25</v>
      </c>
      <c r="N1905" s="7">
        <f t="shared" si="291"/>
        <v>100</v>
      </c>
      <c r="O1905" s="7">
        <f t="shared" si="292"/>
        <v>0</v>
      </c>
      <c r="P1905" s="7">
        <f t="shared" si="293"/>
        <v>83.5</v>
      </c>
      <c r="Q1905" s="8">
        <f t="shared" si="294"/>
        <v>56.274999999999999</v>
      </c>
      <c r="R1905" s="8">
        <f t="shared" si="295"/>
        <v>45.875</v>
      </c>
      <c r="S1905" s="8">
        <f t="shared" si="296"/>
        <v>56.325000000000003</v>
      </c>
      <c r="T1905" s="8">
        <f t="shared" si="297"/>
        <v>52.125</v>
      </c>
      <c r="U1905" s="7">
        <f t="shared" si="298"/>
        <v>52.82500000000001</v>
      </c>
      <c r="V1905" s="7">
        <f t="shared" si="299"/>
        <v>52.650000000000006</v>
      </c>
    </row>
    <row r="1906" spans="1:22" ht="13.5" x14ac:dyDescent="0.25">
      <c r="A1906" s="3">
        <f>RSI!A1906</f>
        <v>45475</v>
      </c>
      <c r="B1906" s="2">
        <f>RSI!B1906</f>
        <v>1.1499999999999999</v>
      </c>
      <c r="C1906" s="2">
        <f>RSI!I1906</f>
        <v>48.857902898224573</v>
      </c>
      <c r="D1906" s="2">
        <f>MACD!E1906</f>
        <v>-1.3727530339614047E-2</v>
      </c>
      <c r="E1906" s="2">
        <f>MACD!F1906</f>
        <v>1.5653733708840857E-2</v>
      </c>
      <c r="F1906" s="2">
        <f>'Moving Avg'!D1906</f>
        <v>1.1260000000000001</v>
      </c>
      <c r="G1906" s="2">
        <f>'Moving Avg'!F1906</f>
        <v>1.1339999999999997</v>
      </c>
      <c r="H1906" s="2">
        <f>'Moving Avg'!G1906</f>
        <v>1.1963999999999999</v>
      </c>
      <c r="I1906" s="2">
        <f>'Moving Avg'!H1906</f>
        <v>1.3942999999999985</v>
      </c>
      <c r="J1906" s="5" t="str">
        <f>OBV!F1906</f>
        <v>BULLISH</v>
      </c>
      <c r="K1906" s="5" t="str">
        <f>OBV!G1906</f>
        <v>NEUTRAL</v>
      </c>
      <c r="L1906" s="5" t="str">
        <f>OBV!H1906</f>
        <v>CONFIRMED BULLISH</v>
      </c>
      <c r="M1906" s="7">
        <f t="shared" si="290"/>
        <v>25</v>
      </c>
      <c r="N1906" s="7">
        <f t="shared" si="291"/>
        <v>100</v>
      </c>
      <c r="O1906" s="7">
        <f t="shared" si="292"/>
        <v>0</v>
      </c>
      <c r="P1906" s="7">
        <f t="shared" si="293"/>
        <v>83.5</v>
      </c>
      <c r="Q1906" s="8">
        <f t="shared" si="294"/>
        <v>56.274999999999999</v>
      </c>
      <c r="R1906" s="8">
        <f t="shared" si="295"/>
        <v>45.875</v>
      </c>
      <c r="S1906" s="8">
        <f t="shared" si="296"/>
        <v>56.325000000000003</v>
      </c>
      <c r="T1906" s="8">
        <f t="shared" si="297"/>
        <v>52.125</v>
      </c>
      <c r="U1906" s="7">
        <f t="shared" si="298"/>
        <v>52.82500000000001</v>
      </c>
      <c r="V1906" s="7">
        <f t="shared" si="299"/>
        <v>52.650000000000006</v>
      </c>
    </row>
    <row r="1907" spans="1:22" ht="13.5" x14ac:dyDescent="0.25">
      <c r="A1907" s="3">
        <f>RSI!A1907</f>
        <v>45476</v>
      </c>
      <c r="B1907" s="2">
        <f>RSI!B1907</f>
        <v>1.17</v>
      </c>
      <c r="C1907" s="2">
        <f>RSI!I1907</f>
        <v>52.535956528408718</v>
      </c>
      <c r="D1907" s="2">
        <f>MACD!E1907</f>
        <v>-1.0377664238947037E-2</v>
      </c>
      <c r="E1907" s="2">
        <f>MACD!F1907</f>
        <v>1.0447454119283278E-2</v>
      </c>
      <c r="F1907" s="2">
        <f>'Moving Avg'!D1907</f>
        <v>1.1459999999999999</v>
      </c>
      <c r="G1907" s="2">
        <f>'Moving Avg'!F1907</f>
        <v>1.1334999999999997</v>
      </c>
      <c r="H1907" s="2">
        <f>'Moving Avg'!G1907</f>
        <v>1.1954</v>
      </c>
      <c r="I1907" s="2">
        <f>'Moving Avg'!H1907</f>
        <v>1.3906999999999987</v>
      </c>
      <c r="J1907" s="5" t="str">
        <f>OBV!F1907</f>
        <v>BULLISH</v>
      </c>
      <c r="K1907" s="5" t="str">
        <f>OBV!G1907</f>
        <v>NEUTRAL</v>
      </c>
      <c r="L1907" s="5" t="str">
        <f>OBV!H1907</f>
        <v>CONFIRMED BULLISH</v>
      </c>
      <c r="M1907" s="7">
        <f t="shared" si="290"/>
        <v>25</v>
      </c>
      <c r="N1907" s="7">
        <f t="shared" si="291"/>
        <v>100</v>
      </c>
      <c r="O1907" s="7">
        <f t="shared" si="292"/>
        <v>0</v>
      </c>
      <c r="P1907" s="7">
        <f t="shared" si="293"/>
        <v>83.5</v>
      </c>
      <c r="Q1907" s="8">
        <f t="shared" si="294"/>
        <v>56.274999999999999</v>
      </c>
      <c r="R1907" s="8">
        <f t="shared" si="295"/>
        <v>45.875</v>
      </c>
      <c r="S1907" s="8">
        <f t="shared" si="296"/>
        <v>56.325000000000003</v>
      </c>
      <c r="T1907" s="8">
        <f t="shared" si="297"/>
        <v>52.125</v>
      </c>
      <c r="U1907" s="7">
        <f t="shared" si="298"/>
        <v>52.82500000000001</v>
      </c>
      <c r="V1907" s="7">
        <f t="shared" si="299"/>
        <v>52.650000000000006</v>
      </c>
    </row>
    <row r="1908" spans="1:22" ht="13.5" x14ac:dyDescent="0.25">
      <c r="A1908" s="3">
        <f>RSI!A1908</f>
        <v>45477</v>
      </c>
      <c r="B1908" s="2">
        <f>RSI!B1908</f>
        <v>1.17</v>
      </c>
      <c r="C1908" s="2">
        <f>RSI!I1908</f>
        <v>52.535956528408718</v>
      </c>
      <c r="D1908" s="2">
        <f>MACD!E1908</f>
        <v>-7.6348612912569003E-3</v>
      </c>
      <c r="E1908" s="2">
        <f>MACD!F1908</f>
        <v>6.8309910371752419E-3</v>
      </c>
      <c r="F1908" s="2">
        <f>'Moving Avg'!D1908</f>
        <v>1.1579999999999999</v>
      </c>
      <c r="G1908" s="2">
        <f>'Moving Avg'!F1908</f>
        <v>1.1329999999999998</v>
      </c>
      <c r="H1908" s="2">
        <f>'Moving Avg'!G1908</f>
        <v>1.1954000000000002</v>
      </c>
      <c r="I1908" s="2">
        <f>'Moving Avg'!H1908</f>
        <v>1.3870999999999987</v>
      </c>
      <c r="J1908" s="5" t="str">
        <f>OBV!F1908</f>
        <v>BULLISH</v>
      </c>
      <c r="K1908" s="5" t="str">
        <f>OBV!G1908</f>
        <v>NEUTRAL</v>
      </c>
      <c r="L1908" s="5" t="str">
        <f>OBV!H1908</f>
        <v>CONFIRMED BULLISH</v>
      </c>
      <c r="M1908" s="7">
        <f t="shared" si="290"/>
        <v>25</v>
      </c>
      <c r="N1908" s="7">
        <f t="shared" si="291"/>
        <v>45</v>
      </c>
      <c r="O1908" s="7">
        <f t="shared" si="292"/>
        <v>0</v>
      </c>
      <c r="P1908" s="7">
        <f t="shared" si="293"/>
        <v>83.5</v>
      </c>
      <c r="Q1908" s="8">
        <f t="shared" si="294"/>
        <v>37.024999999999999</v>
      </c>
      <c r="R1908" s="8">
        <f t="shared" si="295"/>
        <v>34.875</v>
      </c>
      <c r="S1908" s="8">
        <f t="shared" si="296"/>
        <v>48.075000000000003</v>
      </c>
      <c r="T1908" s="8">
        <f t="shared" si="297"/>
        <v>38.375</v>
      </c>
      <c r="U1908" s="7">
        <f t="shared" si="298"/>
        <v>39.991666666666667</v>
      </c>
      <c r="V1908" s="7">
        <f t="shared" si="299"/>
        <v>39.587500000000006</v>
      </c>
    </row>
    <row r="1909" spans="1:22" ht="13.5" x14ac:dyDescent="0.25">
      <c r="A1909" s="3">
        <f>RSI!A1909</f>
        <v>45478</v>
      </c>
      <c r="B1909" s="2">
        <f>RSI!B1909</f>
        <v>1.17</v>
      </c>
      <c r="C1909" s="2">
        <f>RSI!I1909</f>
        <v>52.535956528408718</v>
      </c>
      <c r="D1909" s="2">
        <f>MACD!E1909</f>
        <v>-5.3989346366134505E-3</v>
      </c>
      <c r="E1909" s="2">
        <f>MACD!F1909</f>
        <v>4.3850059024175035E-3</v>
      </c>
      <c r="F1909" s="2">
        <f>'Moving Avg'!D1909</f>
        <v>1.1619999999999999</v>
      </c>
      <c r="G1909" s="2">
        <f>'Moving Avg'!F1909</f>
        <v>1.1324999999999998</v>
      </c>
      <c r="H1909" s="2">
        <f>'Moving Avg'!G1909</f>
        <v>1.1954000000000002</v>
      </c>
      <c r="I1909" s="2">
        <f>'Moving Avg'!H1909</f>
        <v>1.3834999999999988</v>
      </c>
      <c r="J1909" s="5" t="str">
        <f>OBV!F1909</f>
        <v>BULLISH</v>
      </c>
      <c r="K1909" s="5" t="str">
        <f>OBV!G1909</f>
        <v>NEUTRAL</v>
      </c>
      <c r="L1909" s="5" t="str">
        <f>OBV!H1909</f>
        <v>CONFIRMED BULLISH</v>
      </c>
      <c r="M1909" s="7">
        <f t="shared" si="290"/>
        <v>25</v>
      </c>
      <c r="N1909" s="7">
        <f t="shared" si="291"/>
        <v>45</v>
      </c>
      <c r="O1909" s="7">
        <f t="shared" si="292"/>
        <v>0</v>
      </c>
      <c r="P1909" s="7">
        <f t="shared" si="293"/>
        <v>83.5</v>
      </c>
      <c r="Q1909" s="8">
        <f t="shared" si="294"/>
        <v>37.024999999999999</v>
      </c>
      <c r="R1909" s="8">
        <f t="shared" si="295"/>
        <v>34.875</v>
      </c>
      <c r="S1909" s="8">
        <f t="shared" si="296"/>
        <v>48.075000000000003</v>
      </c>
      <c r="T1909" s="8">
        <f t="shared" si="297"/>
        <v>38.375</v>
      </c>
      <c r="U1909" s="7">
        <f t="shared" si="298"/>
        <v>39.991666666666667</v>
      </c>
      <c r="V1909" s="7">
        <f t="shared" si="299"/>
        <v>39.587500000000006</v>
      </c>
    </row>
    <row r="1910" spans="1:22" ht="13.5" x14ac:dyDescent="0.25">
      <c r="A1910" s="3">
        <f>RSI!A1910</f>
        <v>45481</v>
      </c>
      <c r="B1910" s="2">
        <f>RSI!B1910</f>
        <v>1.17</v>
      </c>
      <c r="C1910" s="2">
        <f>RSI!I1910</f>
        <v>52.535956528408718</v>
      </c>
      <c r="D1910" s="2">
        <f>MACD!E1910</f>
        <v>-1.1277921620735043E-2</v>
      </c>
      <c r="E1910" s="2">
        <f>MACD!F1910</f>
        <v>1.2524203977869941E-3</v>
      </c>
      <c r="F1910" s="2">
        <f>'Moving Avg'!D1910</f>
        <v>1.1659999999999999</v>
      </c>
      <c r="G1910" s="2">
        <f>'Moving Avg'!F1910</f>
        <v>1.1320000000000001</v>
      </c>
      <c r="H1910" s="2">
        <f>'Moving Avg'!G1910</f>
        <v>1.1954000000000002</v>
      </c>
      <c r="I1910" s="2">
        <f>'Moving Avg'!H1910</f>
        <v>1.379899999999999</v>
      </c>
      <c r="J1910" s="5" t="str">
        <f>OBV!F1910</f>
        <v>BULLISH</v>
      </c>
      <c r="K1910" s="5" t="str">
        <f>OBV!G1910</f>
        <v>NEUTRAL</v>
      </c>
      <c r="L1910" s="5" t="str">
        <f>OBV!H1910</f>
        <v>CONFIRMED BULLISH</v>
      </c>
      <c r="M1910" s="7">
        <f t="shared" si="290"/>
        <v>25</v>
      </c>
      <c r="N1910" s="7">
        <f t="shared" si="291"/>
        <v>45</v>
      </c>
      <c r="O1910" s="7">
        <f t="shared" si="292"/>
        <v>0</v>
      </c>
      <c r="P1910" s="7">
        <f t="shared" si="293"/>
        <v>83.5</v>
      </c>
      <c r="Q1910" s="8">
        <f t="shared" si="294"/>
        <v>37.024999999999999</v>
      </c>
      <c r="R1910" s="8">
        <f t="shared" si="295"/>
        <v>34.875</v>
      </c>
      <c r="S1910" s="8">
        <f t="shared" si="296"/>
        <v>48.075000000000003</v>
      </c>
      <c r="T1910" s="8">
        <f t="shared" si="297"/>
        <v>38.375</v>
      </c>
      <c r="U1910" s="7">
        <f t="shared" si="298"/>
        <v>39.991666666666667</v>
      </c>
      <c r="V1910" s="7">
        <f t="shared" si="299"/>
        <v>39.587500000000006</v>
      </c>
    </row>
    <row r="1911" spans="1:22" ht="13.5" x14ac:dyDescent="0.25">
      <c r="A1911" s="3">
        <f>RSI!A1911</f>
        <v>45482</v>
      </c>
      <c r="B1911" s="2">
        <f>RSI!B1911</f>
        <v>1.17</v>
      </c>
      <c r="C1911" s="2">
        <f>RSI!I1911</f>
        <v>52.535956528408718</v>
      </c>
      <c r="D1911" s="2">
        <f>MACD!E1911</f>
        <v>-2.4017550492958506E-2</v>
      </c>
      <c r="E1911" s="2">
        <f>MACD!F1911</f>
        <v>-3.8015737803621056E-3</v>
      </c>
      <c r="F1911" s="2">
        <f>'Moving Avg'!D1911</f>
        <v>1.17</v>
      </c>
      <c r="G1911" s="2">
        <f>'Moving Avg'!F1911</f>
        <v>1.1315000000000004</v>
      </c>
      <c r="H1911" s="2">
        <f>'Moving Avg'!G1911</f>
        <v>1.1954000000000002</v>
      </c>
      <c r="I1911" s="2">
        <f>'Moving Avg'!H1911</f>
        <v>1.3762999999999992</v>
      </c>
      <c r="J1911" s="5" t="str">
        <f>OBV!F1911</f>
        <v>BULLISH</v>
      </c>
      <c r="K1911" s="5" t="str">
        <f>OBV!G1911</f>
        <v>NEUTRAL</v>
      </c>
      <c r="L1911" s="5" t="str">
        <f>OBV!H1911</f>
        <v>CONFIRMED BULLISH</v>
      </c>
      <c r="M1911" s="7">
        <f t="shared" si="290"/>
        <v>25</v>
      </c>
      <c r="N1911" s="7">
        <f t="shared" si="291"/>
        <v>100</v>
      </c>
      <c r="O1911" s="7">
        <f t="shared" si="292"/>
        <v>0</v>
      </c>
      <c r="P1911" s="7">
        <f t="shared" si="293"/>
        <v>83.5</v>
      </c>
      <c r="Q1911" s="8">
        <f t="shared" si="294"/>
        <v>56.274999999999999</v>
      </c>
      <c r="R1911" s="8">
        <f t="shared" si="295"/>
        <v>45.875</v>
      </c>
      <c r="S1911" s="8">
        <f t="shared" si="296"/>
        <v>56.325000000000003</v>
      </c>
      <c r="T1911" s="8">
        <f t="shared" si="297"/>
        <v>52.125</v>
      </c>
      <c r="U1911" s="7">
        <f t="shared" si="298"/>
        <v>52.82500000000001</v>
      </c>
      <c r="V1911" s="7">
        <f t="shared" si="299"/>
        <v>52.650000000000006</v>
      </c>
    </row>
    <row r="1912" spans="1:22" ht="13.5" x14ac:dyDescent="0.25">
      <c r="A1912" s="3">
        <f>RSI!A1912</f>
        <v>45483</v>
      </c>
      <c r="B1912" s="2">
        <f>RSI!B1912</f>
        <v>1.17</v>
      </c>
      <c r="C1912" s="2">
        <f>RSI!I1912</f>
        <v>52.535956528408718</v>
      </c>
      <c r="D1912" s="2">
        <f>MACD!E1912</f>
        <v>-3.4864638065293718E-2</v>
      </c>
      <c r="E1912" s="2">
        <f>MACD!F1912</f>
        <v>-1.0014186637348429E-2</v>
      </c>
      <c r="F1912" s="2">
        <f>'Moving Avg'!D1912</f>
        <v>1.17</v>
      </c>
      <c r="G1912" s="2">
        <f>'Moving Avg'!F1912</f>
        <v>1.1335000000000004</v>
      </c>
      <c r="H1912" s="2">
        <f>'Moving Avg'!G1912</f>
        <v>1.1954000000000002</v>
      </c>
      <c r="I1912" s="2">
        <f>'Moving Avg'!H1912</f>
        <v>1.3726999999999991</v>
      </c>
      <c r="J1912" s="5" t="str">
        <f>OBV!F1912</f>
        <v>NEUTRAL</v>
      </c>
      <c r="K1912" s="5" t="str">
        <f>OBV!G1912</f>
        <v>NEUTRAL</v>
      </c>
      <c r="L1912" s="5" t="str">
        <f>OBV!H1912</f>
        <v>NEUTRAL</v>
      </c>
      <c r="M1912" s="7">
        <f t="shared" si="290"/>
        <v>25</v>
      </c>
      <c r="N1912" s="7">
        <f t="shared" si="291"/>
        <v>100</v>
      </c>
      <c r="O1912" s="7">
        <f t="shared" si="292"/>
        <v>0</v>
      </c>
      <c r="P1912" s="7">
        <f t="shared" si="293"/>
        <v>33</v>
      </c>
      <c r="Q1912" s="8">
        <f t="shared" si="294"/>
        <v>48.7</v>
      </c>
      <c r="R1912" s="8">
        <f t="shared" si="295"/>
        <v>33.25</v>
      </c>
      <c r="S1912" s="8">
        <f t="shared" si="296"/>
        <v>33.6</v>
      </c>
      <c r="T1912" s="8">
        <f t="shared" si="297"/>
        <v>39.5</v>
      </c>
      <c r="U1912" s="7">
        <f t="shared" si="298"/>
        <v>38.516666666666673</v>
      </c>
      <c r="V1912" s="7">
        <f t="shared" si="299"/>
        <v>38.762500000000003</v>
      </c>
    </row>
    <row r="1913" spans="1:22" ht="13.5" x14ac:dyDescent="0.25">
      <c r="A1913" s="3">
        <f>RSI!A1913</f>
        <v>45484</v>
      </c>
      <c r="B1913" s="2">
        <f>RSI!B1913</f>
        <v>1.17</v>
      </c>
      <c r="C1913" s="2">
        <f>RSI!I1913</f>
        <v>52.535956528408725</v>
      </c>
      <c r="D1913" s="2">
        <f>MACD!E1913</f>
        <v>-3.7951505672504604E-2</v>
      </c>
      <c r="E1913" s="2">
        <f>MACD!F1913</f>
        <v>-1.5601650444379665E-2</v>
      </c>
      <c r="F1913" s="2">
        <f>'Moving Avg'!D1913</f>
        <v>1.17</v>
      </c>
      <c r="G1913" s="2">
        <f>'Moving Avg'!F1913</f>
        <v>1.1380000000000003</v>
      </c>
      <c r="H1913" s="2">
        <f>'Moving Avg'!G1913</f>
        <v>1.1954000000000002</v>
      </c>
      <c r="I1913" s="2">
        <f>'Moving Avg'!H1913</f>
        <v>1.3690999999999991</v>
      </c>
      <c r="J1913" s="5" t="str">
        <f>OBV!F1913</f>
        <v>NEUTRAL</v>
      </c>
      <c r="K1913" s="5" t="str">
        <f>OBV!G1913</f>
        <v>NEUTRAL</v>
      </c>
      <c r="L1913" s="5" t="str">
        <f>OBV!H1913</f>
        <v>NEUTRAL</v>
      </c>
      <c r="M1913" s="7">
        <f t="shared" si="290"/>
        <v>25</v>
      </c>
      <c r="N1913" s="7">
        <f t="shared" si="291"/>
        <v>100</v>
      </c>
      <c r="O1913" s="7">
        <f t="shared" si="292"/>
        <v>0</v>
      </c>
      <c r="P1913" s="7">
        <f t="shared" si="293"/>
        <v>33</v>
      </c>
      <c r="Q1913" s="8">
        <f t="shared" si="294"/>
        <v>48.7</v>
      </c>
      <c r="R1913" s="8">
        <f t="shared" si="295"/>
        <v>33.25</v>
      </c>
      <c r="S1913" s="8">
        <f t="shared" si="296"/>
        <v>33.6</v>
      </c>
      <c r="T1913" s="8">
        <f t="shared" si="297"/>
        <v>39.5</v>
      </c>
      <c r="U1913" s="7">
        <f t="shared" si="298"/>
        <v>38.516666666666673</v>
      </c>
      <c r="V1913" s="7">
        <f t="shared" si="299"/>
        <v>38.762500000000003</v>
      </c>
    </row>
    <row r="1914" spans="1:22" ht="13.5" x14ac:dyDescent="0.25">
      <c r="A1914" s="3">
        <f>RSI!A1914</f>
        <v>45485</v>
      </c>
      <c r="B1914" s="2">
        <f>RSI!B1914</f>
        <v>1.17</v>
      </c>
      <c r="C1914" s="2">
        <f>RSI!I1914</f>
        <v>52.53595652840874</v>
      </c>
      <c r="D1914" s="2">
        <f>MACD!E1914</f>
        <v>-3.4467410428325129E-2</v>
      </c>
      <c r="E1914" s="2">
        <f>MACD!F1914</f>
        <v>-1.9374802441168758E-2</v>
      </c>
      <c r="F1914" s="2">
        <f>'Moving Avg'!D1914</f>
        <v>1.17</v>
      </c>
      <c r="G1914" s="2">
        <f>'Moving Avg'!F1914</f>
        <v>1.1445000000000003</v>
      </c>
      <c r="H1914" s="2">
        <f>'Moving Avg'!G1914</f>
        <v>1.1948000000000001</v>
      </c>
      <c r="I1914" s="2">
        <f>'Moving Avg'!H1914</f>
        <v>1.365499999999999</v>
      </c>
      <c r="J1914" s="5" t="str">
        <f>OBV!F1914</f>
        <v>NEUTRAL</v>
      </c>
      <c r="K1914" s="5" t="str">
        <f>OBV!G1914</f>
        <v>NEUTRAL</v>
      </c>
      <c r="L1914" s="5" t="str">
        <f>OBV!H1914</f>
        <v>NEUTRAL</v>
      </c>
      <c r="M1914" s="7">
        <f t="shared" si="290"/>
        <v>25</v>
      </c>
      <c r="N1914" s="7">
        <f t="shared" si="291"/>
        <v>45</v>
      </c>
      <c r="O1914" s="7">
        <f t="shared" si="292"/>
        <v>0</v>
      </c>
      <c r="P1914" s="7">
        <f t="shared" si="293"/>
        <v>33</v>
      </c>
      <c r="Q1914" s="8">
        <f t="shared" si="294"/>
        <v>29.45</v>
      </c>
      <c r="R1914" s="8">
        <f t="shared" si="295"/>
        <v>22.25</v>
      </c>
      <c r="S1914" s="8">
        <f t="shared" si="296"/>
        <v>25.35</v>
      </c>
      <c r="T1914" s="8">
        <f t="shared" si="297"/>
        <v>25.75</v>
      </c>
      <c r="U1914" s="7">
        <f t="shared" si="298"/>
        <v>25.683333333333337</v>
      </c>
      <c r="V1914" s="7">
        <f t="shared" si="299"/>
        <v>25.700000000000003</v>
      </c>
    </row>
    <row r="1915" spans="1:22" ht="13.5" x14ac:dyDescent="0.25">
      <c r="A1915" s="3">
        <f>RSI!A1915</f>
        <v>45488</v>
      </c>
      <c r="B1915" s="2">
        <f>RSI!B1915</f>
        <v>1.17</v>
      </c>
      <c r="C1915" s="2">
        <f>RSI!I1915</f>
        <v>52.53595652840874</v>
      </c>
      <c r="D1915" s="2">
        <f>MACD!E1915</f>
        <v>-3.1572835403075095E-2</v>
      </c>
      <c r="E1915" s="2">
        <f>MACD!F1915</f>
        <v>-2.1814409033550027E-2</v>
      </c>
      <c r="F1915" s="2">
        <f>'Moving Avg'!D1915</f>
        <v>1.17</v>
      </c>
      <c r="G1915" s="2">
        <f>'Moving Avg'!F1915</f>
        <v>1.1490000000000005</v>
      </c>
      <c r="H1915" s="2">
        <f>'Moving Avg'!G1915</f>
        <v>1.1932000000000003</v>
      </c>
      <c r="I1915" s="2">
        <f>'Moving Avg'!H1915</f>
        <v>1.3618999999999992</v>
      </c>
      <c r="J1915" s="5" t="str">
        <f>OBV!F1915</f>
        <v>NEUTRAL</v>
      </c>
      <c r="K1915" s="5" t="str">
        <f>OBV!G1915</f>
        <v>NEUTRAL</v>
      </c>
      <c r="L1915" s="5" t="str">
        <f>OBV!H1915</f>
        <v>NEUTRAL</v>
      </c>
      <c r="M1915" s="7">
        <f t="shared" si="290"/>
        <v>25</v>
      </c>
      <c r="N1915" s="7">
        <f t="shared" si="291"/>
        <v>45</v>
      </c>
      <c r="O1915" s="7">
        <f t="shared" si="292"/>
        <v>0</v>
      </c>
      <c r="P1915" s="7">
        <f t="shared" si="293"/>
        <v>33</v>
      </c>
      <c r="Q1915" s="8">
        <f t="shared" si="294"/>
        <v>29.45</v>
      </c>
      <c r="R1915" s="8">
        <f t="shared" si="295"/>
        <v>22.25</v>
      </c>
      <c r="S1915" s="8">
        <f t="shared" si="296"/>
        <v>25.35</v>
      </c>
      <c r="T1915" s="8">
        <f t="shared" si="297"/>
        <v>25.75</v>
      </c>
      <c r="U1915" s="7">
        <f t="shared" si="298"/>
        <v>25.683333333333337</v>
      </c>
      <c r="V1915" s="7">
        <f t="shared" si="299"/>
        <v>25.700000000000003</v>
      </c>
    </row>
    <row r="1916" spans="1:22" ht="13.5" x14ac:dyDescent="0.25">
      <c r="A1916" s="3">
        <f>RSI!A1916</f>
        <v>45489</v>
      </c>
      <c r="B1916" s="2">
        <f>RSI!B1916</f>
        <v>1.17</v>
      </c>
      <c r="C1916" s="2">
        <f>RSI!I1916</f>
        <v>52.53595652840874</v>
      </c>
      <c r="D1916" s="2">
        <f>MACD!E1916</f>
        <v>-2.9173121803200308E-2</v>
      </c>
      <c r="E1916" s="2">
        <f>MACD!F1916</f>
        <v>-2.3286151587480087E-2</v>
      </c>
      <c r="F1916" s="2">
        <f>'Moving Avg'!D1916</f>
        <v>1.17</v>
      </c>
      <c r="G1916" s="2">
        <f>'Moving Avg'!F1916</f>
        <v>1.1515000000000004</v>
      </c>
      <c r="H1916" s="2">
        <f>'Moving Avg'!G1916</f>
        <v>1.1916000000000002</v>
      </c>
      <c r="I1916" s="2">
        <f>'Moving Avg'!H1916</f>
        <v>1.3582999999999992</v>
      </c>
      <c r="J1916" s="5" t="str">
        <f>OBV!F1916</f>
        <v>NEUTRAL</v>
      </c>
      <c r="K1916" s="5" t="str">
        <f>OBV!G1916</f>
        <v>NEUTRAL</v>
      </c>
      <c r="L1916" s="5" t="str">
        <f>OBV!H1916</f>
        <v>NEUTRAL</v>
      </c>
      <c r="M1916" s="7">
        <f t="shared" si="290"/>
        <v>25</v>
      </c>
      <c r="N1916" s="7">
        <f t="shared" si="291"/>
        <v>45</v>
      </c>
      <c r="O1916" s="7">
        <f t="shared" si="292"/>
        <v>0</v>
      </c>
      <c r="P1916" s="7">
        <f t="shared" si="293"/>
        <v>33</v>
      </c>
      <c r="Q1916" s="8">
        <f t="shared" si="294"/>
        <v>29.45</v>
      </c>
      <c r="R1916" s="8">
        <f t="shared" si="295"/>
        <v>22.25</v>
      </c>
      <c r="S1916" s="8">
        <f t="shared" si="296"/>
        <v>25.35</v>
      </c>
      <c r="T1916" s="8">
        <f t="shared" si="297"/>
        <v>25.75</v>
      </c>
      <c r="U1916" s="7">
        <f t="shared" si="298"/>
        <v>25.683333333333337</v>
      </c>
      <c r="V1916" s="7">
        <f t="shared" si="299"/>
        <v>25.700000000000003</v>
      </c>
    </row>
    <row r="1917" spans="1:22" ht="13.5" x14ac:dyDescent="0.25">
      <c r="A1917" s="3">
        <f>RSI!A1917</f>
        <v>45490</v>
      </c>
      <c r="B1917" s="2">
        <f>RSI!B1917</f>
        <v>1.17</v>
      </c>
      <c r="C1917" s="2">
        <f>RSI!I1917</f>
        <v>52.53595652840874</v>
      </c>
      <c r="D1917" s="2">
        <f>MACD!E1917</f>
        <v>-2.4111544232891635E-2</v>
      </c>
      <c r="E1917" s="2">
        <f>MACD!F1917</f>
        <v>-2.3451230116562395E-2</v>
      </c>
      <c r="F1917" s="2">
        <f>'Moving Avg'!D1917</f>
        <v>1.17</v>
      </c>
      <c r="G1917" s="2">
        <f>'Moving Avg'!F1917</f>
        <v>1.1515000000000004</v>
      </c>
      <c r="H1917" s="2">
        <f>'Moving Avg'!G1917</f>
        <v>1.1900000000000002</v>
      </c>
      <c r="I1917" s="2">
        <f>'Moving Avg'!H1917</f>
        <v>1.3546999999999993</v>
      </c>
      <c r="J1917" s="5" t="str">
        <f>OBV!F1917</f>
        <v>NEUTRAL</v>
      </c>
      <c r="K1917" s="5" t="str">
        <f>OBV!G1917</f>
        <v>NEUTRAL</v>
      </c>
      <c r="L1917" s="5" t="str">
        <f>OBV!H1917</f>
        <v>NEUTRAL</v>
      </c>
      <c r="M1917" s="7">
        <f t="shared" si="290"/>
        <v>25</v>
      </c>
      <c r="N1917" s="7">
        <f t="shared" si="291"/>
        <v>45</v>
      </c>
      <c r="O1917" s="7">
        <f t="shared" si="292"/>
        <v>0</v>
      </c>
      <c r="P1917" s="7">
        <f t="shared" si="293"/>
        <v>33</v>
      </c>
      <c r="Q1917" s="8">
        <f t="shared" si="294"/>
        <v>29.45</v>
      </c>
      <c r="R1917" s="8">
        <f t="shared" si="295"/>
        <v>22.25</v>
      </c>
      <c r="S1917" s="8">
        <f t="shared" si="296"/>
        <v>25.35</v>
      </c>
      <c r="T1917" s="8">
        <f t="shared" si="297"/>
        <v>25.75</v>
      </c>
      <c r="U1917" s="7">
        <f t="shared" si="298"/>
        <v>25.683333333333337</v>
      </c>
      <c r="V1917" s="7">
        <f t="shared" si="299"/>
        <v>25.700000000000003</v>
      </c>
    </row>
    <row r="1918" spans="1:22" ht="13.5" x14ac:dyDescent="0.25">
      <c r="A1918" s="3">
        <f>RSI!A1918</f>
        <v>45491</v>
      </c>
      <c r="B1918" s="2">
        <f>RSI!B1918</f>
        <v>1.17</v>
      </c>
      <c r="C1918" s="2">
        <f>RSI!I1918</f>
        <v>52.53595652840874</v>
      </c>
      <c r="D1918" s="2">
        <f>MACD!E1918</f>
        <v>-1.9871145347517105E-2</v>
      </c>
      <c r="E1918" s="2">
        <f>MACD!F1918</f>
        <v>-2.2735213162753336E-2</v>
      </c>
      <c r="F1918" s="2">
        <f>'Moving Avg'!D1918</f>
        <v>1.17</v>
      </c>
      <c r="G1918" s="2">
        <f>'Moving Avg'!F1918</f>
        <v>1.1515000000000004</v>
      </c>
      <c r="H1918" s="2">
        <f>'Moving Avg'!G1918</f>
        <v>1.1884000000000001</v>
      </c>
      <c r="I1918" s="2">
        <f>'Moving Avg'!H1918</f>
        <v>1.3510999999999997</v>
      </c>
      <c r="J1918" s="5" t="str">
        <f>OBV!F1918</f>
        <v>NEUTRAL</v>
      </c>
      <c r="K1918" s="5" t="str">
        <f>OBV!G1918</f>
        <v>NEUTRAL</v>
      </c>
      <c r="L1918" s="5" t="str">
        <f>OBV!H1918</f>
        <v>NEUTRAL</v>
      </c>
      <c r="M1918" s="7">
        <f t="shared" si="290"/>
        <v>25</v>
      </c>
      <c r="N1918" s="7">
        <f t="shared" si="291"/>
        <v>0</v>
      </c>
      <c r="O1918" s="7">
        <f t="shared" si="292"/>
        <v>0</v>
      </c>
      <c r="P1918" s="7">
        <f t="shared" si="293"/>
        <v>33</v>
      </c>
      <c r="Q1918" s="8">
        <f t="shared" si="294"/>
        <v>13.7</v>
      </c>
      <c r="R1918" s="8">
        <f t="shared" si="295"/>
        <v>13.25</v>
      </c>
      <c r="S1918" s="8">
        <f t="shared" si="296"/>
        <v>18.600000000000001</v>
      </c>
      <c r="T1918" s="8">
        <f t="shared" si="297"/>
        <v>14.5</v>
      </c>
      <c r="U1918" s="7">
        <f t="shared" si="298"/>
        <v>15.183333333333332</v>
      </c>
      <c r="V1918" s="7">
        <f t="shared" si="299"/>
        <v>15.012499999999999</v>
      </c>
    </row>
    <row r="1919" spans="1:22" ht="13.5" x14ac:dyDescent="0.25">
      <c r="A1919" s="3">
        <f>RSI!A1919</f>
        <v>45492</v>
      </c>
      <c r="B1919" s="2">
        <f>RSI!B1919</f>
        <v>1.17</v>
      </c>
      <c r="C1919" s="2">
        <f>RSI!I1919</f>
        <v>52.53595652840874</v>
      </c>
      <c r="D1919" s="2">
        <f>MACD!E1919</f>
        <v>-1.6322443709716472E-2</v>
      </c>
      <c r="E1919" s="2">
        <f>MACD!F1919</f>
        <v>-2.1452659272145964E-2</v>
      </c>
      <c r="F1919" s="2">
        <f>'Moving Avg'!D1919</f>
        <v>1.17</v>
      </c>
      <c r="G1919" s="2">
        <f>'Moving Avg'!F1919</f>
        <v>1.1515000000000004</v>
      </c>
      <c r="H1919" s="2">
        <f>'Moving Avg'!G1919</f>
        <v>1.1868000000000003</v>
      </c>
      <c r="I1919" s="2">
        <f>'Moving Avg'!H1919</f>
        <v>1.3474999999999997</v>
      </c>
      <c r="J1919" s="5" t="str">
        <f>OBV!F1919</f>
        <v>NEUTRAL</v>
      </c>
      <c r="K1919" s="5" t="str">
        <f>OBV!G1919</f>
        <v>NEUTRAL</v>
      </c>
      <c r="L1919" s="5" t="str">
        <f>OBV!H1919</f>
        <v>NEUTRAL</v>
      </c>
      <c r="M1919" s="7">
        <f t="shared" si="290"/>
        <v>25</v>
      </c>
      <c r="N1919" s="7">
        <f t="shared" si="291"/>
        <v>0</v>
      </c>
      <c r="O1919" s="7">
        <f t="shared" si="292"/>
        <v>0</v>
      </c>
      <c r="P1919" s="7">
        <f t="shared" si="293"/>
        <v>33</v>
      </c>
      <c r="Q1919" s="8">
        <f t="shared" si="294"/>
        <v>13.7</v>
      </c>
      <c r="R1919" s="8">
        <f t="shared" si="295"/>
        <v>13.25</v>
      </c>
      <c r="S1919" s="8">
        <f t="shared" si="296"/>
        <v>18.600000000000001</v>
      </c>
      <c r="T1919" s="8">
        <f t="shared" si="297"/>
        <v>14.5</v>
      </c>
      <c r="U1919" s="7">
        <f t="shared" si="298"/>
        <v>15.183333333333332</v>
      </c>
      <c r="V1919" s="7">
        <f t="shared" si="299"/>
        <v>15.012499999999999</v>
      </c>
    </row>
    <row r="1920" spans="1:22" ht="13.5" x14ac:dyDescent="0.25">
      <c r="A1920" s="3">
        <f>RSI!A1920</f>
        <v>45495</v>
      </c>
      <c r="B1920" s="2">
        <f>RSI!B1920</f>
        <v>1.17</v>
      </c>
      <c r="C1920" s="2">
        <f>RSI!I1920</f>
        <v>52.53595652840874</v>
      </c>
      <c r="D1920" s="2">
        <f>MACD!E1920</f>
        <v>-1.3356111159192219E-2</v>
      </c>
      <c r="E1920" s="2">
        <f>MACD!F1920</f>
        <v>-1.9833349649555219E-2</v>
      </c>
      <c r="F1920" s="2">
        <f>'Moving Avg'!D1920</f>
        <v>1.17</v>
      </c>
      <c r="G1920" s="2">
        <f>'Moving Avg'!F1920</f>
        <v>1.1540000000000006</v>
      </c>
      <c r="H1920" s="2">
        <f>'Moving Avg'!G1920</f>
        <v>1.1852000000000003</v>
      </c>
      <c r="I1920" s="2">
        <f>'Moving Avg'!H1920</f>
        <v>1.3438999999999999</v>
      </c>
      <c r="J1920" s="5" t="str">
        <f>OBV!F1920</f>
        <v>NEUTRAL</v>
      </c>
      <c r="K1920" s="5" t="str">
        <f>OBV!G1920</f>
        <v>NEUTRAL</v>
      </c>
      <c r="L1920" s="5" t="str">
        <f>OBV!H1920</f>
        <v>NEUTRAL</v>
      </c>
      <c r="M1920" s="7">
        <f t="shared" si="290"/>
        <v>25</v>
      </c>
      <c r="N1920" s="7">
        <f t="shared" si="291"/>
        <v>0</v>
      </c>
      <c r="O1920" s="7">
        <f t="shared" si="292"/>
        <v>0</v>
      </c>
      <c r="P1920" s="7">
        <f t="shared" si="293"/>
        <v>33</v>
      </c>
      <c r="Q1920" s="8">
        <f t="shared" si="294"/>
        <v>13.7</v>
      </c>
      <c r="R1920" s="8">
        <f t="shared" si="295"/>
        <v>13.25</v>
      </c>
      <c r="S1920" s="8">
        <f t="shared" si="296"/>
        <v>18.600000000000001</v>
      </c>
      <c r="T1920" s="8">
        <f t="shared" si="297"/>
        <v>14.5</v>
      </c>
      <c r="U1920" s="7">
        <f t="shared" si="298"/>
        <v>15.183333333333332</v>
      </c>
      <c r="V1920" s="7">
        <f t="shared" si="299"/>
        <v>15.012499999999999</v>
      </c>
    </row>
    <row r="1921" spans="1:22" ht="13.5" x14ac:dyDescent="0.25">
      <c r="A1921" s="3">
        <f>RSI!A1921</f>
        <v>45496</v>
      </c>
      <c r="B1921" s="2">
        <f>RSI!B1921</f>
        <v>1.17</v>
      </c>
      <c r="C1921" s="2">
        <f>RSI!I1921</f>
        <v>52.53595652840874</v>
      </c>
      <c r="D1921" s="2">
        <f>MACD!E1921</f>
        <v>-1.0879855045143882E-2</v>
      </c>
      <c r="E1921" s="2">
        <f>MACD!F1921</f>
        <v>-1.8042650728672952E-2</v>
      </c>
      <c r="F1921" s="2">
        <f>'Moving Avg'!D1921</f>
        <v>1.17</v>
      </c>
      <c r="G1921" s="2">
        <f>'Moving Avg'!F1921</f>
        <v>1.1590000000000003</v>
      </c>
      <c r="H1921" s="2">
        <f>'Moving Avg'!G1921</f>
        <v>1.1836000000000002</v>
      </c>
      <c r="I1921" s="2">
        <f>'Moving Avg'!H1921</f>
        <v>1.3402999999999998</v>
      </c>
      <c r="J1921" s="5" t="str">
        <f>OBV!F1921</f>
        <v>NEUTRAL</v>
      </c>
      <c r="K1921" s="5" t="str">
        <f>OBV!G1921</f>
        <v>NEUTRAL</v>
      </c>
      <c r="L1921" s="5" t="str">
        <f>OBV!H1921</f>
        <v>NEUTRAL</v>
      </c>
      <c r="M1921" s="7">
        <f t="shared" si="290"/>
        <v>25</v>
      </c>
      <c r="N1921" s="7">
        <f t="shared" si="291"/>
        <v>0</v>
      </c>
      <c r="O1921" s="7">
        <f t="shared" si="292"/>
        <v>0</v>
      </c>
      <c r="P1921" s="7">
        <f t="shared" si="293"/>
        <v>33</v>
      </c>
      <c r="Q1921" s="8">
        <f t="shared" si="294"/>
        <v>13.7</v>
      </c>
      <c r="R1921" s="8">
        <f t="shared" si="295"/>
        <v>13.25</v>
      </c>
      <c r="S1921" s="8">
        <f t="shared" si="296"/>
        <v>18.600000000000001</v>
      </c>
      <c r="T1921" s="8">
        <f t="shared" si="297"/>
        <v>14.5</v>
      </c>
      <c r="U1921" s="7">
        <f t="shared" si="298"/>
        <v>15.183333333333332</v>
      </c>
      <c r="V1921" s="7">
        <f t="shared" si="299"/>
        <v>15.012499999999999</v>
      </c>
    </row>
    <row r="1922" spans="1:22" ht="13.5" x14ac:dyDescent="0.25">
      <c r="A1922" s="3">
        <f>RSI!A1922</f>
        <v>45497</v>
      </c>
      <c r="B1922" s="2">
        <f>RSI!B1922</f>
        <v>1.17</v>
      </c>
      <c r="C1922" s="2">
        <f>RSI!I1922</f>
        <v>52.53595652840874</v>
      </c>
      <c r="D1922" s="2">
        <f>MACD!E1922</f>
        <v>-8.8157813940217267E-3</v>
      </c>
      <c r="E1922" s="2">
        <f>MACD!F1922</f>
        <v>-1.6197276861742708E-2</v>
      </c>
      <c r="F1922" s="2">
        <f>'Moving Avg'!D1922</f>
        <v>1.17</v>
      </c>
      <c r="G1922" s="2">
        <f>'Moving Avg'!F1922</f>
        <v>1.1640000000000004</v>
      </c>
      <c r="H1922" s="2">
        <f>'Moving Avg'!G1922</f>
        <v>1.1814000000000002</v>
      </c>
      <c r="I1922" s="2">
        <f>'Moving Avg'!H1922</f>
        <v>1.3366999999999996</v>
      </c>
      <c r="J1922" s="5" t="str">
        <f>OBV!F1922</f>
        <v>NEUTRAL</v>
      </c>
      <c r="K1922" s="5" t="str">
        <f>OBV!G1922</f>
        <v>NEUTRAL</v>
      </c>
      <c r="L1922" s="5" t="str">
        <f>OBV!H1922</f>
        <v>NEUTRAL</v>
      </c>
      <c r="M1922" s="7">
        <f t="shared" ref="M1922:M1985" si="300">IF(C1922&lt;30,50, IF(C1922&gt;70, 0, 25))</f>
        <v>25</v>
      </c>
      <c r="N1922" s="7">
        <f t="shared" ref="N1922:N1985" si="301">IF(E1922-D1922&gt;0.02, 100, IF(E1922-D1922&lt;0,0,45))</f>
        <v>0</v>
      </c>
      <c r="O1922" s="7">
        <f t="shared" ref="O1922:O1985" si="302">IF(F1922-I1922&gt;10,100,IF(F1922-I1922&gt;5,75, IF(F1922-I1922&gt;0,50,0)))</f>
        <v>0</v>
      </c>
      <c r="P1922" s="7">
        <f t="shared" ref="P1922:P1985" si="303">IF(L1922="confirmed bullish", 34, IF(L1922="bullish divergence",17, 0))+IF(J1922="bullish",33,IF(J1922="bearish",0,16.5))+IF(K1922="strong",33,IF(K1922="weak",0,16.5))</f>
        <v>33</v>
      </c>
      <c r="Q1922" s="8">
        <f t="shared" si="294"/>
        <v>13.7</v>
      </c>
      <c r="R1922" s="8">
        <f t="shared" si="295"/>
        <v>13.25</v>
      </c>
      <c r="S1922" s="8">
        <f t="shared" si="296"/>
        <v>18.600000000000001</v>
      </c>
      <c r="T1922" s="8">
        <f t="shared" si="297"/>
        <v>14.5</v>
      </c>
      <c r="U1922" s="7">
        <f t="shared" si="298"/>
        <v>15.183333333333332</v>
      </c>
      <c r="V1922" s="7">
        <f t="shared" si="299"/>
        <v>15.012499999999999</v>
      </c>
    </row>
    <row r="1923" spans="1:22" ht="13.5" x14ac:dyDescent="0.25">
      <c r="A1923" s="3">
        <f>RSI!A1923</f>
        <v>45499</v>
      </c>
      <c r="B1923" s="2">
        <f>RSI!B1923</f>
        <v>1.17</v>
      </c>
      <c r="C1923" s="2">
        <f>RSI!I1923</f>
        <v>52.53595652840874</v>
      </c>
      <c r="D1923" s="2">
        <f>MACD!E1923</f>
        <v>-7.0981649278258896E-3</v>
      </c>
      <c r="E1923" s="2">
        <f>MACD!F1923</f>
        <v>-1.4377454474959346E-2</v>
      </c>
      <c r="F1923" s="2">
        <f>'Moving Avg'!D1923</f>
        <v>1.17</v>
      </c>
      <c r="G1923" s="2">
        <f>'Moving Avg'!F1923</f>
        <v>1.1670000000000005</v>
      </c>
      <c r="H1923" s="2">
        <f>'Moving Avg'!G1923</f>
        <v>1.1792000000000005</v>
      </c>
      <c r="I1923" s="2">
        <f>'Moving Avg'!H1923</f>
        <v>1.3330999999999995</v>
      </c>
      <c r="J1923" s="5" t="str">
        <f>OBV!F1923</f>
        <v>NEUTRAL</v>
      </c>
      <c r="K1923" s="5" t="str">
        <f>OBV!G1923</f>
        <v>NEUTRAL</v>
      </c>
      <c r="L1923" s="5" t="str">
        <f>OBV!H1923</f>
        <v>NEUTRAL</v>
      </c>
      <c r="M1923" s="7">
        <f t="shared" si="300"/>
        <v>25</v>
      </c>
      <c r="N1923" s="7">
        <f t="shared" si="301"/>
        <v>0</v>
      </c>
      <c r="O1923" s="7">
        <f t="shared" si="302"/>
        <v>0</v>
      </c>
      <c r="P1923" s="7">
        <f t="shared" si="303"/>
        <v>33</v>
      </c>
      <c r="Q1923" s="8">
        <f t="shared" ref="Q1923:Q1986" si="304">0.35*M1923+N1923*0.35+O1923*0.15+P1923*0.15</f>
        <v>13.7</v>
      </c>
      <c r="R1923" s="8">
        <f t="shared" ref="R1923:R1986" si="305">M1923*0.2+N1923*0.2+O1923*0.35+P1923*0.25</f>
        <v>13.25</v>
      </c>
      <c r="S1923" s="8">
        <f t="shared" ref="S1923:S1986" si="306">M1923*0.15+N1923*0.15+O1923*0.25+P1923*0.45</f>
        <v>18.600000000000001</v>
      </c>
      <c r="T1923" s="8">
        <f t="shared" ref="T1923:T1986" si="307">0.25*SUM(M1923:P1923)</f>
        <v>14.5</v>
      </c>
      <c r="U1923" s="7">
        <f t="shared" ref="U1923:U1986" si="308">SUM(Q1923:S1923)/3</f>
        <v>15.183333333333332</v>
      </c>
      <c r="V1923" s="7">
        <f t="shared" ref="V1923:V1986" si="309">SUM(Q1923:T1923)/4</f>
        <v>15.012499999999999</v>
      </c>
    </row>
    <row r="1924" spans="1:22" ht="13.5" x14ac:dyDescent="0.25">
      <c r="A1924" s="3">
        <f>RSI!A1924</f>
        <v>45502</v>
      </c>
      <c r="B1924" s="2">
        <f>RSI!B1924</f>
        <v>1.17</v>
      </c>
      <c r="C1924" s="2">
        <f>RSI!I1924</f>
        <v>52.53595652840874</v>
      </c>
      <c r="D1924" s="2">
        <f>MACD!E1924</f>
        <v>-5.6715632528541171E-3</v>
      </c>
      <c r="E1924" s="2">
        <f>MACD!F1924</f>
        <v>-1.26362762305383E-2</v>
      </c>
      <c r="F1924" s="2">
        <f>'Moving Avg'!D1924</f>
        <v>1.17</v>
      </c>
      <c r="G1924" s="2">
        <f>'Moving Avg'!F1924</f>
        <v>1.1680000000000004</v>
      </c>
      <c r="H1924" s="2">
        <f>'Moving Avg'!G1924</f>
        <v>1.1770000000000005</v>
      </c>
      <c r="I1924" s="2">
        <f>'Moving Avg'!H1924</f>
        <v>1.3294999999999992</v>
      </c>
      <c r="J1924" s="5" t="str">
        <f>OBV!F1924</f>
        <v>NEUTRAL</v>
      </c>
      <c r="K1924" s="5" t="str">
        <f>OBV!G1924</f>
        <v>NEUTRAL</v>
      </c>
      <c r="L1924" s="5" t="str">
        <f>OBV!H1924</f>
        <v>NEUTRAL</v>
      </c>
      <c r="M1924" s="7">
        <f t="shared" si="300"/>
        <v>25</v>
      </c>
      <c r="N1924" s="7">
        <f t="shared" si="301"/>
        <v>0</v>
      </c>
      <c r="O1924" s="7">
        <f t="shared" si="302"/>
        <v>0</v>
      </c>
      <c r="P1924" s="7">
        <f t="shared" si="303"/>
        <v>33</v>
      </c>
      <c r="Q1924" s="8">
        <f t="shared" si="304"/>
        <v>13.7</v>
      </c>
      <c r="R1924" s="8">
        <f t="shared" si="305"/>
        <v>13.25</v>
      </c>
      <c r="S1924" s="8">
        <f t="shared" si="306"/>
        <v>18.600000000000001</v>
      </c>
      <c r="T1924" s="8">
        <f t="shared" si="307"/>
        <v>14.5</v>
      </c>
      <c r="U1924" s="7">
        <f t="shared" si="308"/>
        <v>15.183333333333332</v>
      </c>
      <c r="V1924" s="7">
        <f t="shared" si="309"/>
        <v>15.012499999999999</v>
      </c>
    </row>
    <row r="1925" spans="1:22" ht="13.5" x14ac:dyDescent="0.25">
      <c r="A1925" s="3">
        <f>RSI!A1925</f>
        <v>45503</v>
      </c>
      <c r="B1925" s="2">
        <f>RSI!B1925</f>
        <v>1.17</v>
      </c>
      <c r="C1925" s="2">
        <f>RSI!I1925</f>
        <v>52.53595652840874</v>
      </c>
      <c r="D1925" s="2">
        <f>MACD!E1925</f>
        <v>-4.4892221883849892E-3</v>
      </c>
      <c r="E1925" s="2">
        <f>MACD!F1925</f>
        <v>-1.1006865422107638E-2</v>
      </c>
      <c r="F1925" s="2">
        <f>'Moving Avg'!D1925</f>
        <v>1.17</v>
      </c>
      <c r="G1925" s="2">
        <f>'Moving Avg'!F1925</f>
        <v>1.1690000000000005</v>
      </c>
      <c r="H1925" s="2">
        <f>'Moving Avg'!G1925</f>
        <v>1.1748000000000005</v>
      </c>
      <c r="I1925" s="2">
        <f>'Moving Avg'!H1925</f>
        <v>1.3258999999999992</v>
      </c>
      <c r="J1925" s="5" t="str">
        <f>OBV!F1925</f>
        <v>NEUTRAL</v>
      </c>
      <c r="K1925" s="5" t="str">
        <f>OBV!G1925</f>
        <v>NEUTRAL</v>
      </c>
      <c r="L1925" s="5" t="str">
        <f>OBV!H1925</f>
        <v>NEUTRAL</v>
      </c>
      <c r="M1925" s="7">
        <f t="shared" si="300"/>
        <v>25</v>
      </c>
      <c r="N1925" s="7">
        <f t="shared" si="301"/>
        <v>0</v>
      </c>
      <c r="O1925" s="7">
        <f t="shared" si="302"/>
        <v>0</v>
      </c>
      <c r="P1925" s="7">
        <f t="shared" si="303"/>
        <v>33</v>
      </c>
      <c r="Q1925" s="8">
        <f t="shared" si="304"/>
        <v>13.7</v>
      </c>
      <c r="R1925" s="8">
        <f t="shared" si="305"/>
        <v>13.25</v>
      </c>
      <c r="S1925" s="8">
        <f t="shared" si="306"/>
        <v>18.600000000000001</v>
      </c>
      <c r="T1925" s="8">
        <f t="shared" si="307"/>
        <v>14.5</v>
      </c>
      <c r="U1925" s="7">
        <f t="shared" si="308"/>
        <v>15.183333333333332</v>
      </c>
      <c r="V1925" s="7">
        <f t="shared" si="309"/>
        <v>15.012499999999999</v>
      </c>
    </row>
    <row r="1926" spans="1:22" ht="13.5" x14ac:dyDescent="0.25">
      <c r="A1926" s="3">
        <f>RSI!A1926</f>
        <v>45504</v>
      </c>
      <c r="B1926" s="2">
        <f>RSI!B1926</f>
        <v>1.17</v>
      </c>
      <c r="C1926" s="2">
        <f>RSI!I1926</f>
        <v>52.53595652840874</v>
      </c>
      <c r="D1926" s="2">
        <f>MACD!E1926</f>
        <v>-3.5117273693463513E-3</v>
      </c>
      <c r="E1926" s="2">
        <f>MACD!F1926</f>
        <v>-9.5078378115553818E-3</v>
      </c>
      <c r="F1926" s="2">
        <f>'Moving Avg'!D1926</f>
        <v>1.17</v>
      </c>
      <c r="G1926" s="2">
        <f>'Moving Avg'!F1926</f>
        <v>1.1700000000000004</v>
      </c>
      <c r="H1926" s="2">
        <f>'Moving Avg'!G1926</f>
        <v>1.1726000000000005</v>
      </c>
      <c r="I1926" s="2">
        <f>'Moving Avg'!H1926</f>
        <v>1.3222999999999994</v>
      </c>
      <c r="J1926" s="5" t="str">
        <f>OBV!F1926</f>
        <v>NEUTRAL</v>
      </c>
      <c r="K1926" s="5" t="str">
        <f>OBV!G1926</f>
        <v>NEUTRAL</v>
      </c>
      <c r="L1926" s="5" t="str">
        <f>OBV!H1926</f>
        <v>NEUTRAL</v>
      </c>
      <c r="M1926" s="7">
        <f t="shared" si="300"/>
        <v>25</v>
      </c>
      <c r="N1926" s="7">
        <f t="shared" si="301"/>
        <v>0</v>
      </c>
      <c r="O1926" s="7">
        <f t="shared" si="302"/>
        <v>0</v>
      </c>
      <c r="P1926" s="7">
        <f t="shared" si="303"/>
        <v>33</v>
      </c>
      <c r="Q1926" s="8">
        <f t="shared" si="304"/>
        <v>13.7</v>
      </c>
      <c r="R1926" s="8">
        <f t="shared" si="305"/>
        <v>13.25</v>
      </c>
      <c r="S1926" s="8">
        <f t="shared" si="306"/>
        <v>18.600000000000001</v>
      </c>
      <c r="T1926" s="8">
        <f t="shared" si="307"/>
        <v>14.5</v>
      </c>
      <c r="U1926" s="7">
        <f t="shared" si="308"/>
        <v>15.183333333333332</v>
      </c>
      <c r="V1926" s="7">
        <f t="shared" si="309"/>
        <v>15.012499999999999</v>
      </c>
    </row>
    <row r="1927" spans="1:22" ht="13.5" x14ac:dyDescent="0.25">
      <c r="A1927" s="3">
        <f>RSI!A1927</f>
        <v>45505</v>
      </c>
      <c r="B1927" s="2">
        <f>RSI!B1927</f>
        <v>1.17</v>
      </c>
      <c r="C1927" s="2">
        <f>RSI!I1927</f>
        <v>52.53595652840874</v>
      </c>
      <c r="D1927" s="2">
        <f>MACD!E1927</f>
        <v>-2.7058641650359316E-3</v>
      </c>
      <c r="E1927" s="2">
        <f>MACD!F1927</f>
        <v>-8.1474430822514928E-3</v>
      </c>
      <c r="F1927" s="2">
        <f>'Moving Avg'!D1927</f>
        <v>1.17</v>
      </c>
      <c r="G1927" s="2">
        <f>'Moving Avg'!F1927</f>
        <v>1.1700000000000004</v>
      </c>
      <c r="H1927" s="2">
        <f>'Moving Avg'!G1927</f>
        <v>1.1704000000000006</v>
      </c>
      <c r="I1927" s="2">
        <f>'Moving Avg'!H1927</f>
        <v>1.3186999999999991</v>
      </c>
      <c r="J1927" s="5" t="str">
        <f>OBV!F1927</f>
        <v>NEUTRAL</v>
      </c>
      <c r="K1927" s="5" t="str">
        <f>OBV!G1927</f>
        <v>NEUTRAL</v>
      </c>
      <c r="L1927" s="5" t="str">
        <f>OBV!H1927</f>
        <v>NEUTRAL</v>
      </c>
      <c r="M1927" s="7">
        <f t="shared" si="300"/>
        <v>25</v>
      </c>
      <c r="N1927" s="7">
        <f t="shared" si="301"/>
        <v>0</v>
      </c>
      <c r="O1927" s="7">
        <f t="shared" si="302"/>
        <v>0</v>
      </c>
      <c r="P1927" s="7">
        <f t="shared" si="303"/>
        <v>33</v>
      </c>
      <c r="Q1927" s="8">
        <f t="shared" si="304"/>
        <v>13.7</v>
      </c>
      <c r="R1927" s="8">
        <f t="shared" si="305"/>
        <v>13.25</v>
      </c>
      <c r="S1927" s="8">
        <f t="shared" si="306"/>
        <v>18.600000000000001</v>
      </c>
      <c r="T1927" s="8">
        <f t="shared" si="307"/>
        <v>14.5</v>
      </c>
      <c r="U1927" s="7">
        <f t="shared" si="308"/>
        <v>15.183333333333332</v>
      </c>
      <c r="V1927" s="7">
        <f t="shared" si="309"/>
        <v>15.012499999999999</v>
      </c>
    </row>
    <row r="1928" spans="1:22" ht="13.5" x14ac:dyDescent="0.25">
      <c r="A1928" s="3">
        <f>RSI!A1928</f>
        <v>45506</v>
      </c>
      <c r="B1928" s="2">
        <f>RSI!B1928</f>
        <v>1.17</v>
      </c>
      <c r="C1928" s="2">
        <f>RSI!I1928</f>
        <v>52.53595652840874</v>
      </c>
      <c r="D1928" s="2">
        <f>MACD!E1928</f>
        <v>-2.0436538008035132E-3</v>
      </c>
      <c r="E1928" s="2">
        <f>MACD!F1928</f>
        <v>-6.9266852259618978E-3</v>
      </c>
      <c r="F1928" s="2">
        <f>'Moving Avg'!D1928</f>
        <v>1.17</v>
      </c>
      <c r="G1928" s="2">
        <f>'Moving Avg'!F1928</f>
        <v>1.1700000000000004</v>
      </c>
      <c r="H1928" s="2">
        <f>'Moving Avg'!G1928</f>
        <v>1.1682000000000008</v>
      </c>
      <c r="I1928" s="2">
        <f>'Moving Avg'!H1928</f>
        <v>1.315099999999999</v>
      </c>
      <c r="J1928" s="5" t="str">
        <f>OBV!F1928</f>
        <v>NEUTRAL</v>
      </c>
      <c r="K1928" s="5" t="str">
        <f>OBV!G1928</f>
        <v>NEUTRAL</v>
      </c>
      <c r="L1928" s="5" t="str">
        <f>OBV!H1928</f>
        <v>NEUTRAL</v>
      </c>
      <c r="M1928" s="7">
        <f t="shared" si="300"/>
        <v>25</v>
      </c>
      <c r="N1928" s="7">
        <f t="shared" si="301"/>
        <v>0</v>
      </c>
      <c r="O1928" s="7">
        <f t="shared" si="302"/>
        <v>0</v>
      </c>
      <c r="P1928" s="7">
        <f t="shared" si="303"/>
        <v>33</v>
      </c>
      <c r="Q1928" s="8">
        <f t="shared" si="304"/>
        <v>13.7</v>
      </c>
      <c r="R1928" s="8">
        <f t="shared" si="305"/>
        <v>13.25</v>
      </c>
      <c r="S1928" s="8">
        <f t="shared" si="306"/>
        <v>18.600000000000001</v>
      </c>
      <c r="T1928" s="8">
        <f t="shared" si="307"/>
        <v>14.5</v>
      </c>
      <c r="U1928" s="7">
        <f t="shared" si="308"/>
        <v>15.183333333333332</v>
      </c>
      <c r="V1928" s="7">
        <f t="shared" si="309"/>
        <v>15.012499999999999</v>
      </c>
    </row>
    <row r="1929" spans="1:22" ht="13.5" x14ac:dyDescent="0.25">
      <c r="A1929" s="3">
        <f>RSI!A1929</f>
        <v>45509</v>
      </c>
      <c r="B1929" s="2">
        <f>RSI!B1929</f>
        <v>1.17</v>
      </c>
      <c r="C1929" s="2">
        <f>RSI!I1929</f>
        <v>52.53595652840874</v>
      </c>
      <c r="D1929" s="2">
        <f>MACD!E1929</f>
        <v>-1.5015385148573479E-3</v>
      </c>
      <c r="E1929" s="2">
        <f>MACD!F1929</f>
        <v>-5.8416558837409887E-3</v>
      </c>
      <c r="F1929" s="2">
        <f>'Moving Avg'!D1929</f>
        <v>1.17</v>
      </c>
      <c r="G1929" s="2">
        <f>'Moving Avg'!F1929</f>
        <v>1.1700000000000004</v>
      </c>
      <c r="H1929" s="2">
        <f>'Moving Avg'!G1929</f>
        <v>1.1660000000000006</v>
      </c>
      <c r="I1929" s="2">
        <f>'Moving Avg'!H1929</f>
        <v>1.311499999999999</v>
      </c>
      <c r="J1929" s="5" t="str">
        <f>OBV!F1929</f>
        <v>NEUTRAL</v>
      </c>
      <c r="K1929" s="5" t="str">
        <f>OBV!G1929</f>
        <v>NEUTRAL</v>
      </c>
      <c r="L1929" s="5" t="str">
        <f>OBV!H1929</f>
        <v>NEUTRAL</v>
      </c>
      <c r="M1929" s="7">
        <f t="shared" si="300"/>
        <v>25</v>
      </c>
      <c r="N1929" s="7">
        <f t="shared" si="301"/>
        <v>0</v>
      </c>
      <c r="O1929" s="7">
        <f t="shared" si="302"/>
        <v>0</v>
      </c>
      <c r="P1929" s="7">
        <f t="shared" si="303"/>
        <v>33</v>
      </c>
      <c r="Q1929" s="8">
        <f t="shared" si="304"/>
        <v>13.7</v>
      </c>
      <c r="R1929" s="8">
        <f t="shared" si="305"/>
        <v>13.25</v>
      </c>
      <c r="S1929" s="8">
        <f t="shared" si="306"/>
        <v>18.600000000000001</v>
      </c>
      <c r="T1929" s="8">
        <f t="shared" si="307"/>
        <v>14.5</v>
      </c>
      <c r="U1929" s="7">
        <f t="shared" si="308"/>
        <v>15.183333333333332</v>
      </c>
      <c r="V1929" s="7">
        <f t="shared" si="309"/>
        <v>15.012499999999999</v>
      </c>
    </row>
    <row r="1930" spans="1:22" ht="13.5" x14ac:dyDescent="0.25">
      <c r="A1930" s="3">
        <f>RSI!A1930</f>
        <v>45510</v>
      </c>
      <c r="B1930" s="2">
        <f>RSI!B1930</f>
        <v>1.17</v>
      </c>
      <c r="C1930" s="2">
        <f>RSI!I1930</f>
        <v>52.53595652840874</v>
      </c>
      <c r="D1930" s="2">
        <f>MACD!E1930</f>
        <v>-1.0596927664394684E-3</v>
      </c>
      <c r="E1930" s="2">
        <f>MACD!F1930</f>
        <v>-4.885263260280685E-3</v>
      </c>
      <c r="F1930" s="2">
        <f>'Moving Avg'!D1930</f>
        <v>1.17</v>
      </c>
      <c r="G1930" s="2">
        <f>'Moving Avg'!F1930</f>
        <v>1.1700000000000004</v>
      </c>
      <c r="H1930" s="2">
        <f>'Moving Avg'!G1930</f>
        <v>1.1638000000000006</v>
      </c>
      <c r="I1930" s="2">
        <f>'Moving Avg'!H1930</f>
        <v>1.3078999999999987</v>
      </c>
      <c r="J1930" s="5" t="str">
        <f>OBV!F1930</f>
        <v>NEUTRAL</v>
      </c>
      <c r="K1930" s="5" t="str">
        <f>OBV!G1930</f>
        <v>NEUTRAL</v>
      </c>
      <c r="L1930" s="5" t="str">
        <f>OBV!H1930</f>
        <v>NEUTRAL</v>
      </c>
      <c r="M1930" s="7">
        <f t="shared" si="300"/>
        <v>25</v>
      </c>
      <c r="N1930" s="7">
        <f t="shared" si="301"/>
        <v>0</v>
      </c>
      <c r="O1930" s="7">
        <f t="shared" si="302"/>
        <v>0</v>
      </c>
      <c r="P1930" s="7">
        <f t="shared" si="303"/>
        <v>33</v>
      </c>
      <c r="Q1930" s="8">
        <f t="shared" si="304"/>
        <v>13.7</v>
      </c>
      <c r="R1930" s="8">
        <f t="shared" si="305"/>
        <v>13.25</v>
      </c>
      <c r="S1930" s="8">
        <f t="shared" si="306"/>
        <v>18.600000000000001</v>
      </c>
      <c r="T1930" s="8">
        <f t="shared" si="307"/>
        <v>14.5</v>
      </c>
      <c r="U1930" s="7">
        <f t="shared" si="308"/>
        <v>15.183333333333332</v>
      </c>
      <c r="V1930" s="7">
        <f t="shared" si="309"/>
        <v>15.012499999999999</v>
      </c>
    </row>
    <row r="1931" spans="1:22" ht="13.5" x14ac:dyDescent="0.25">
      <c r="A1931" s="3">
        <f>RSI!A1931</f>
        <v>45511</v>
      </c>
      <c r="B1931" s="2">
        <f>RSI!B1931</f>
        <v>1.17</v>
      </c>
      <c r="C1931" s="2">
        <f>RSI!I1931</f>
        <v>52.53595652840874</v>
      </c>
      <c r="D1931" s="2">
        <f>MACD!E1931</f>
        <v>-7.0144105167990745E-4</v>
      </c>
      <c r="E1931" s="2">
        <f>MACD!F1931</f>
        <v>-4.0484988185605303E-3</v>
      </c>
      <c r="F1931" s="2">
        <f>'Moving Avg'!D1931</f>
        <v>1.17</v>
      </c>
      <c r="G1931" s="2">
        <f>'Moving Avg'!F1931</f>
        <v>1.1700000000000004</v>
      </c>
      <c r="H1931" s="2">
        <f>'Moving Avg'!G1931</f>
        <v>1.1616000000000009</v>
      </c>
      <c r="I1931" s="2">
        <f>'Moving Avg'!H1931</f>
        <v>1.3042999999999989</v>
      </c>
      <c r="J1931" s="5" t="str">
        <f>OBV!F1931</f>
        <v>NEUTRAL</v>
      </c>
      <c r="K1931" s="5" t="str">
        <f>OBV!G1931</f>
        <v>NEUTRAL</v>
      </c>
      <c r="L1931" s="5" t="str">
        <f>OBV!H1931</f>
        <v>NEUTRAL</v>
      </c>
      <c r="M1931" s="7">
        <f t="shared" si="300"/>
        <v>25</v>
      </c>
      <c r="N1931" s="7">
        <f t="shared" si="301"/>
        <v>0</v>
      </c>
      <c r="O1931" s="7">
        <f t="shared" si="302"/>
        <v>0</v>
      </c>
      <c r="P1931" s="7">
        <f t="shared" si="303"/>
        <v>33</v>
      </c>
      <c r="Q1931" s="8">
        <f t="shared" si="304"/>
        <v>13.7</v>
      </c>
      <c r="R1931" s="8">
        <f t="shared" si="305"/>
        <v>13.25</v>
      </c>
      <c r="S1931" s="8">
        <f t="shared" si="306"/>
        <v>18.600000000000001</v>
      </c>
      <c r="T1931" s="8">
        <f t="shared" si="307"/>
        <v>14.5</v>
      </c>
      <c r="U1931" s="7">
        <f t="shared" si="308"/>
        <v>15.183333333333332</v>
      </c>
      <c r="V1931" s="7">
        <f t="shared" si="309"/>
        <v>15.012499999999999</v>
      </c>
    </row>
    <row r="1932" spans="1:22" ht="13.5" x14ac:dyDescent="0.25">
      <c r="A1932" s="3">
        <f>RSI!A1932</f>
        <v>45512</v>
      </c>
      <c r="B1932" s="2">
        <f>RSI!B1932</f>
        <v>1.1200000000000001</v>
      </c>
      <c r="C1932" s="2">
        <f>RSI!I1932</f>
        <v>24.474492871798276</v>
      </c>
      <c r="D1932" s="2">
        <f>MACD!E1932</f>
        <v>3.2909378251453347E-3</v>
      </c>
      <c r="E1932" s="2">
        <f>MACD!F1932</f>
        <v>-2.5806114898193574E-3</v>
      </c>
      <c r="F1932" s="2">
        <f>'Moving Avg'!D1932</f>
        <v>1.1599999999999999</v>
      </c>
      <c r="G1932" s="2">
        <f>'Moving Avg'!F1932</f>
        <v>1.1675000000000002</v>
      </c>
      <c r="H1932" s="2">
        <f>'Moving Avg'!G1932</f>
        <v>1.1584000000000008</v>
      </c>
      <c r="I1932" s="2">
        <f>'Moving Avg'!H1932</f>
        <v>1.3004499999999988</v>
      </c>
      <c r="J1932" s="5" t="str">
        <f>OBV!F1932</f>
        <v>NEUTRAL</v>
      </c>
      <c r="K1932" s="5" t="str">
        <f>OBV!G1932</f>
        <v>NEUTRAL</v>
      </c>
      <c r="L1932" s="5" t="str">
        <f>OBV!H1932</f>
        <v>NEUTRAL</v>
      </c>
      <c r="M1932" s="7">
        <f t="shared" si="300"/>
        <v>50</v>
      </c>
      <c r="N1932" s="7">
        <f t="shared" si="301"/>
        <v>0</v>
      </c>
      <c r="O1932" s="7">
        <f t="shared" si="302"/>
        <v>0</v>
      </c>
      <c r="P1932" s="7">
        <f t="shared" si="303"/>
        <v>33</v>
      </c>
      <c r="Q1932" s="8">
        <f t="shared" si="304"/>
        <v>22.45</v>
      </c>
      <c r="R1932" s="8">
        <f t="shared" si="305"/>
        <v>18.25</v>
      </c>
      <c r="S1932" s="8">
        <f t="shared" si="306"/>
        <v>22.35</v>
      </c>
      <c r="T1932" s="8">
        <f t="shared" si="307"/>
        <v>20.75</v>
      </c>
      <c r="U1932" s="7">
        <f t="shared" si="308"/>
        <v>21.016666666666669</v>
      </c>
      <c r="V1932" s="7">
        <f t="shared" si="309"/>
        <v>20.950000000000003</v>
      </c>
    </row>
    <row r="1933" spans="1:22" ht="13.5" x14ac:dyDescent="0.25">
      <c r="A1933" s="3">
        <f>RSI!A1933</f>
        <v>45513</v>
      </c>
      <c r="B1933" s="2">
        <f>RSI!B1933</f>
        <v>1.1200000000000001</v>
      </c>
      <c r="C1933" s="2">
        <f>RSI!I1933</f>
        <v>24.474492871798276</v>
      </c>
      <c r="D1933" s="2">
        <f>MACD!E1933</f>
        <v>6.9511669984396729E-3</v>
      </c>
      <c r="E1933" s="2">
        <f>MACD!F1933</f>
        <v>-6.742557921675513E-4</v>
      </c>
      <c r="F1933" s="2">
        <f>'Moving Avg'!D1933</f>
        <v>1.1499999999999999</v>
      </c>
      <c r="G1933" s="2">
        <f>'Moving Avg'!F1933</f>
        <v>1.1650000000000003</v>
      </c>
      <c r="H1933" s="2">
        <f>'Moving Avg'!G1933</f>
        <v>1.1552000000000007</v>
      </c>
      <c r="I1933" s="2">
        <f>'Moving Avg'!H1933</f>
        <v>1.2965999999999982</v>
      </c>
      <c r="J1933" s="5" t="str">
        <f>OBV!F1933</f>
        <v>NEUTRAL</v>
      </c>
      <c r="K1933" s="5" t="str">
        <f>OBV!G1933</f>
        <v>NEUTRAL</v>
      </c>
      <c r="L1933" s="5" t="str">
        <f>OBV!H1933</f>
        <v>NEUTRAL</v>
      </c>
      <c r="M1933" s="7">
        <f t="shared" si="300"/>
        <v>50</v>
      </c>
      <c r="N1933" s="7">
        <f t="shared" si="301"/>
        <v>0</v>
      </c>
      <c r="O1933" s="7">
        <f t="shared" si="302"/>
        <v>0</v>
      </c>
      <c r="P1933" s="7">
        <f t="shared" si="303"/>
        <v>33</v>
      </c>
      <c r="Q1933" s="8">
        <f t="shared" si="304"/>
        <v>22.45</v>
      </c>
      <c r="R1933" s="8">
        <f t="shared" si="305"/>
        <v>18.25</v>
      </c>
      <c r="S1933" s="8">
        <f t="shared" si="306"/>
        <v>22.35</v>
      </c>
      <c r="T1933" s="8">
        <f t="shared" si="307"/>
        <v>20.75</v>
      </c>
      <c r="U1933" s="7">
        <f t="shared" si="308"/>
        <v>21.016666666666669</v>
      </c>
      <c r="V1933" s="7">
        <f t="shared" si="309"/>
        <v>20.950000000000003</v>
      </c>
    </row>
    <row r="1934" spans="1:22" ht="13.5" x14ac:dyDescent="0.25">
      <c r="A1934" s="3">
        <f>RSI!A1934</f>
        <v>45516</v>
      </c>
      <c r="B1934" s="2">
        <f>RSI!B1934</f>
        <v>1.1200000000000001</v>
      </c>
      <c r="C1934" s="2">
        <f>RSI!I1934</f>
        <v>24.474492871798276</v>
      </c>
      <c r="D1934" s="2">
        <f>MACD!E1934</f>
        <v>1.0309452909158301E-2</v>
      </c>
      <c r="E1934" s="2">
        <f>MACD!F1934</f>
        <v>1.5224859480976191E-3</v>
      </c>
      <c r="F1934" s="2">
        <f>'Moving Avg'!D1934</f>
        <v>1.1400000000000001</v>
      </c>
      <c r="G1934" s="2">
        <f>'Moving Avg'!F1934</f>
        <v>1.1625000000000001</v>
      </c>
      <c r="H1934" s="2">
        <f>'Moving Avg'!G1934</f>
        <v>1.1530000000000005</v>
      </c>
      <c r="I1934" s="2">
        <f>'Moving Avg'!H1934</f>
        <v>1.2931499999999982</v>
      </c>
      <c r="J1934" s="5" t="str">
        <f>OBV!F1934</f>
        <v>NEUTRAL</v>
      </c>
      <c r="K1934" s="5" t="str">
        <f>OBV!G1934</f>
        <v>NEUTRAL</v>
      </c>
      <c r="L1934" s="5" t="str">
        <f>OBV!H1934</f>
        <v>NEUTRAL</v>
      </c>
      <c r="M1934" s="7">
        <f t="shared" si="300"/>
        <v>50</v>
      </c>
      <c r="N1934" s="7">
        <f t="shared" si="301"/>
        <v>0</v>
      </c>
      <c r="O1934" s="7">
        <f t="shared" si="302"/>
        <v>0</v>
      </c>
      <c r="P1934" s="7">
        <f t="shared" si="303"/>
        <v>33</v>
      </c>
      <c r="Q1934" s="8">
        <f t="shared" si="304"/>
        <v>22.45</v>
      </c>
      <c r="R1934" s="8">
        <f t="shared" si="305"/>
        <v>18.25</v>
      </c>
      <c r="S1934" s="8">
        <f t="shared" si="306"/>
        <v>22.35</v>
      </c>
      <c r="T1934" s="8">
        <f t="shared" si="307"/>
        <v>20.75</v>
      </c>
      <c r="U1934" s="7">
        <f t="shared" si="308"/>
        <v>21.016666666666669</v>
      </c>
      <c r="V1934" s="7">
        <f t="shared" si="309"/>
        <v>20.950000000000003</v>
      </c>
    </row>
    <row r="1935" spans="1:22" ht="13.5" x14ac:dyDescent="0.25">
      <c r="A1935" s="3">
        <f>RSI!A1935</f>
        <v>45518</v>
      </c>
      <c r="B1935" s="2">
        <f>RSI!B1935</f>
        <v>1.1200000000000001</v>
      </c>
      <c r="C1935" s="2">
        <f>RSI!I1935</f>
        <v>24.474492871798276</v>
      </c>
      <c r="D1935" s="2">
        <f>MACD!E1935</f>
        <v>1.3392902521155436E-2</v>
      </c>
      <c r="E1935" s="2">
        <f>MACD!F1935</f>
        <v>3.8965692627091824E-3</v>
      </c>
      <c r="F1935" s="2">
        <f>'Moving Avg'!D1935</f>
        <v>1.1300000000000001</v>
      </c>
      <c r="G1935" s="2">
        <f>'Moving Avg'!F1935</f>
        <v>1.1600000000000001</v>
      </c>
      <c r="H1935" s="2">
        <f>'Moving Avg'!G1935</f>
        <v>1.1518000000000006</v>
      </c>
      <c r="I1935" s="2">
        <f>'Moving Avg'!H1935</f>
        <v>1.2896999999999983</v>
      </c>
      <c r="J1935" s="5" t="str">
        <f>OBV!F1935</f>
        <v>NEUTRAL</v>
      </c>
      <c r="K1935" s="5" t="str">
        <f>OBV!G1935</f>
        <v>NEUTRAL</v>
      </c>
      <c r="L1935" s="5" t="str">
        <f>OBV!H1935</f>
        <v>NEUTRAL</v>
      </c>
      <c r="M1935" s="7">
        <f t="shared" si="300"/>
        <v>50</v>
      </c>
      <c r="N1935" s="7">
        <f t="shared" si="301"/>
        <v>0</v>
      </c>
      <c r="O1935" s="7">
        <f t="shared" si="302"/>
        <v>0</v>
      </c>
      <c r="P1935" s="7">
        <f t="shared" si="303"/>
        <v>33</v>
      </c>
      <c r="Q1935" s="8">
        <f t="shared" si="304"/>
        <v>22.45</v>
      </c>
      <c r="R1935" s="8">
        <f t="shared" si="305"/>
        <v>18.25</v>
      </c>
      <c r="S1935" s="8">
        <f t="shared" si="306"/>
        <v>22.35</v>
      </c>
      <c r="T1935" s="8">
        <f t="shared" si="307"/>
        <v>20.75</v>
      </c>
      <c r="U1935" s="7">
        <f t="shared" si="308"/>
        <v>21.016666666666669</v>
      </c>
      <c r="V1935" s="7">
        <f t="shared" si="309"/>
        <v>20.950000000000003</v>
      </c>
    </row>
    <row r="1936" spans="1:22" ht="13.5" x14ac:dyDescent="0.25">
      <c r="A1936" s="3">
        <f>RSI!A1936</f>
        <v>45519</v>
      </c>
      <c r="B1936" s="2">
        <f>RSI!B1936</f>
        <v>1.1200000000000001</v>
      </c>
      <c r="C1936" s="2">
        <f>RSI!I1936</f>
        <v>24.474492871798276</v>
      </c>
      <c r="D1936" s="2">
        <f>MACD!E1936</f>
        <v>1.6225885521766736E-2</v>
      </c>
      <c r="E1936" s="2">
        <f>MACD!F1936</f>
        <v>6.3624325145206929E-3</v>
      </c>
      <c r="F1936" s="2">
        <f>'Moving Avg'!D1936</f>
        <v>1.1200000000000001</v>
      </c>
      <c r="G1936" s="2">
        <f>'Moving Avg'!F1936</f>
        <v>1.1575000000000002</v>
      </c>
      <c r="H1936" s="2">
        <f>'Moving Avg'!G1936</f>
        <v>1.1506000000000005</v>
      </c>
      <c r="I1936" s="2">
        <f>'Moving Avg'!H1936</f>
        <v>1.2862499999999981</v>
      </c>
      <c r="J1936" s="5" t="str">
        <f>OBV!F1936</f>
        <v>NEUTRAL</v>
      </c>
      <c r="K1936" s="5" t="str">
        <f>OBV!G1936</f>
        <v>NEUTRAL</v>
      </c>
      <c r="L1936" s="5" t="str">
        <f>OBV!H1936</f>
        <v>NEUTRAL</v>
      </c>
      <c r="M1936" s="7">
        <f t="shared" si="300"/>
        <v>50</v>
      </c>
      <c r="N1936" s="7">
        <f t="shared" si="301"/>
        <v>0</v>
      </c>
      <c r="O1936" s="7">
        <f t="shared" si="302"/>
        <v>0</v>
      </c>
      <c r="P1936" s="7">
        <f t="shared" si="303"/>
        <v>33</v>
      </c>
      <c r="Q1936" s="8">
        <f t="shared" si="304"/>
        <v>22.45</v>
      </c>
      <c r="R1936" s="8">
        <f t="shared" si="305"/>
        <v>18.25</v>
      </c>
      <c r="S1936" s="8">
        <f t="shared" si="306"/>
        <v>22.35</v>
      </c>
      <c r="T1936" s="8">
        <f t="shared" si="307"/>
        <v>20.75</v>
      </c>
      <c r="U1936" s="7">
        <f t="shared" si="308"/>
        <v>21.016666666666669</v>
      </c>
      <c r="V1936" s="7">
        <f t="shared" si="309"/>
        <v>20.950000000000003</v>
      </c>
    </row>
    <row r="1937" spans="1:22" ht="13.5" x14ac:dyDescent="0.25">
      <c r="A1937" s="3">
        <f>RSI!A1937</f>
        <v>45520</v>
      </c>
      <c r="B1937" s="2">
        <f>RSI!B1937</f>
        <v>1.1200000000000001</v>
      </c>
      <c r="C1937" s="2">
        <f>RSI!I1937</f>
        <v>24.474492871798276</v>
      </c>
      <c r="D1937" s="2">
        <f>MACD!E1937</f>
        <v>1.883034929122851E-2</v>
      </c>
      <c r="E1937" s="2">
        <f>MACD!F1937</f>
        <v>8.8560158698622569E-3</v>
      </c>
      <c r="F1937" s="2">
        <f>'Moving Avg'!D1937</f>
        <v>1.1200000000000001</v>
      </c>
      <c r="G1937" s="2">
        <f>'Moving Avg'!F1937</f>
        <v>1.1550000000000002</v>
      </c>
      <c r="H1937" s="2">
        <f>'Moving Avg'!G1937</f>
        <v>1.1494000000000004</v>
      </c>
      <c r="I1937" s="2">
        <f>'Moving Avg'!H1937</f>
        <v>1.2823999999999984</v>
      </c>
      <c r="J1937" s="5" t="str">
        <f>OBV!F1937</f>
        <v>NEUTRAL</v>
      </c>
      <c r="K1937" s="5" t="str">
        <f>OBV!G1937</f>
        <v>NEUTRAL</v>
      </c>
      <c r="L1937" s="5" t="str">
        <f>OBV!H1937</f>
        <v>NEUTRAL</v>
      </c>
      <c r="M1937" s="7">
        <f t="shared" si="300"/>
        <v>50</v>
      </c>
      <c r="N1937" s="7">
        <f t="shared" si="301"/>
        <v>0</v>
      </c>
      <c r="O1937" s="7">
        <f t="shared" si="302"/>
        <v>0</v>
      </c>
      <c r="P1937" s="7">
        <f t="shared" si="303"/>
        <v>33</v>
      </c>
      <c r="Q1937" s="8">
        <f t="shared" si="304"/>
        <v>22.45</v>
      </c>
      <c r="R1937" s="8">
        <f t="shared" si="305"/>
        <v>18.25</v>
      </c>
      <c r="S1937" s="8">
        <f t="shared" si="306"/>
        <v>22.35</v>
      </c>
      <c r="T1937" s="8">
        <f t="shared" si="307"/>
        <v>20.75</v>
      </c>
      <c r="U1937" s="7">
        <f t="shared" si="308"/>
        <v>21.016666666666669</v>
      </c>
      <c r="V1937" s="7">
        <f t="shared" si="309"/>
        <v>20.950000000000003</v>
      </c>
    </row>
    <row r="1938" spans="1:22" ht="13.5" x14ac:dyDescent="0.25">
      <c r="A1938" s="3">
        <f>RSI!A1938</f>
        <v>45523</v>
      </c>
      <c r="B1938" s="2">
        <f>RSI!B1938</f>
        <v>1.1200000000000001</v>
      </c>
      <c r="C1938" s="2">
        <f>RSI!I1938</f>
        <v>24.474492871798276</v>
      </c>
      <c r="D1938" s="2">
        <f>MACD!E1938</f>
        <v>2.1226093278228664E-2</v>
      </c>
      <c r="E1938" s="2">
        <f>MACD!F1938</f>
        <v>1.1330031351535539E-2</v>
      </c>
      <c r="F1938" s="2">
        <f>'Moving Avg'!D1938</f>
        <v>1.1200000000000001</v>
      </c>
      <c r="G1938" s="2">
        <f>'Moving Avg'!F1938</f>
        <v>1.1525000000000003</v>
      </c>
      <c r="H1938" s="2">
        <f>'Moving Avg'!G1938</f>
        <v>1.1482000000000003</v>
      </c>
      <c r="I1938" s="2">
        <f>'Moving Avg'!H1938</f>
        <v>1.2785499999999983</v>
      </c>
      <c r="J1938" s="5" t="str">
        <f>OBV!F1938</f>
        <v>NEUTRAL</v>
      </c>
      <c r="K1938" s="5" t="str">
        <f>OBV!G1938</f>
        <v>NEUTRAL</v>
      </c>
      <c r="L1938" s="5" t="str">
        <f>OBV!H1938</f>
        <v>NEUTRAL</v>
      </c>
      <c r="M1938" s="7">
        <f t="shared" si="300"/>
        <v>50</v>
      </c>
      <c r="N1938" s="7">
        <f t="shared" si="301"/>
        <v>0</v>
      </c>
      <c r="O1938" s="7">
        <f t="shared" si="302"/>
        <v>0</v>
      </c>
      <c r="P1938" s="7">
        <f t="shared" si="303"/>
        <v>33</v>
      </c>
      <c r="Q1938" s="8">
        <f t="shared" si="304"/>
        <v>22.45</v>
      </c>
      <c r="R1938" s="8">
        <f t="shared" si="305"/>
        <v>18.25</v>
      </c>
      <c r="S1938" s="8">
        <f t="shared" si="306"/>
        <v>22.35</v>
      </c>
      <c r="T1938" s="8">
        <f t="shared" si="307"/>
        <v>20.75</v>
      </c>
      <c r="U1938" s="7">
        <f t="shared" si="308"/>
        <v>21.016666666666669</v>
      </c>
      <c r="V1938" s="7">
        <f t="shared" si="309"/>
        <v>20.950000000000003</v>
      </c>
    </row>
    <row r="1939" spans="1:22" ht="13.5" x14ac:dyDescent="0.25">
      <c r="A1939" s="3">
        <f>RSI!A1939</f>
        <v>45524</v>
      </c>
      <c r="B1939" s="2">
        <f>RSI!B1939</f>
        <v>1.1200000000000001</v>
      </c>
      <c r="C1939" s="2">
        <f>RSI!I1939</f>
        <v>24.474492871798276</v>
      </c>
      <c r="D1939" s="2">
        <f>MACD!E1939</f>
        <v>2.343100844436008E-2</v>
      </c>
      <c r="E1939" s="2">
        <f>MACD!F1939</f>
        <v>1.3750226770100448E-2</v>
      </c>
      <c r="F1939" s="2">
        <f>'Moving Avg'!D1939</f>
        <v>1.1200000000000001</v>
      </c>
      <c r="G1939" s="2">
        <f>'Moving Avg'!F1939</f>
        <v>1.1500000000000004</v>
      </c>
      <c r="H1939" s="2">
        <f>'Moving Avg'!G1939</f>
        <v>1.1470000000000002</v>
      </c>
      <c r="I1939" s="2">
        <f>'Moving Avg'!H1939</f>
        <v>1.2746999999999984</v>
      </c>
      <c r="J1939" s="5" t="str">
        <f>OBV!F1939</f>
        <v>NEUTRAL</v>
      </c>
      <c r="K1939" s="5" t="str">
        <f>OBV!G1939</f>
        <v>NEUTRAL</v>
      </c>
      <c r="L1939" s="5" t="str">
        <f>OBV!H1939</f>
        <v>NEUTRAL</v>
      </c>
      <c r="M1939" s="7">
        <f t="shared" si="300"/>
        <v>50</v>
      </c>
      <c r="N1939" s="7">
        <f t="shared" si="301"/>
        <v>0</v>
      </c>
      <c r="O1939" s="7">
        <f t="shared" si="302"/>
        <v>0</v>
      </c>
      <c r="P1939" s="7">
        <f t="shared" si="303"/>
        <v>33</v>
      </c>
      <c r="Q1939" s="8">
        <f t="shared" si="304"/>
        <v>22.45</v>
      </c>
      <c r="R1939" s="8">
        <f t="shared" si="305"/>
        <v>18.25</v>
      </c>
      <c r="S1939" s="8">
        <f t="shared" si="306"/>
        <v>22.35</v>
      </c>
      <c r="T1939" s="8">
        <f t="shared" si="307"/>
        <v>20.75</v>
      </c>
      <c r="U1939" s="7">
        <f t="shared" si="308"/>
        <v>21.016666666666669</v>
      </c>
      <c r="V1939" s="7">
        <f t="shared" si="309"/>
        <v>20.950000000000003</v>
      </c>
    </row>
    <row r="1940" spans="1:22" ht="13.5" x14ac:dyDescent="0.25">
      <c r="A1940" s="3">
        <f>RSI!A1940</f>
        <v>45525</v>
      </c>
      <c r="B1940" s="2">
        <f>RSI!B1940</f>
        <v>1.1200000000000001</v>
      </c>
      <c r="C1940" s="2">
        <f>RSI!I1940</f>
        <v>24.474492871798276</v>
      </c>
      <c r="D1940" s="2">
        <f>MACD!E1940</f>
        <v>2.546128661219127E-2</v>
      </c>
      <c r="E1940" s="2">
        <f>MACD!F1940</f>
        <v>1.6092438738518615E-2</v>
      </c>
      <c r="F1940" s="2">
        <f>'Moving Avg'!D1940</f>
        <v>1.1200000000000001</v>
      </c>
      <c r="G1940" s="2">
        <f>'Moving Avg'!F1940</f>
        <v>1.1475000000000004</v>
      </c>
      <c r="H1940" s="2">
        <f>'Moving Avg'!G1940</f>
        <v>1.1458000000000004</v>
      </c>
      <c r="I1940" s="2">
        <f>'Moving Avg'!H1940</f>
        <v>1.2708499999999983</v>
      </c>
      <c r="J1940" s="5" t="str">
        <f>OBV!F1940</f>
        <v>NEUTRAL</v>
      </c>
      <c r="K1940" s="5" t="str">
        <f>OBV!G1940</f>
        <v>NEUTRAL</v>
      </c>
      <c r="L1940" s="5" t="str">
        <f>OBV!H1940</f>
        <v>NEUTRAL</v>
      </c>
      <c r="M1940" s="7">
        <f t="shared" si="300"/>
        <v>50</v>
      </c>
      <c r="N1940" s="7">
        <f t="shared" si="301"/>
        <v>0</v>
      </c>
      <c r="O1940" s="7">
        <f t="shared" si="302"/>
        <v>0</v>
      </c>
      <c r="P1940" s="7">
        <f t="shared" si="303"/>
        <v>33</v>
      </c>
      <c r="Q1940" s="8">
        <f t="shared" si="304"/>
        <v>22.45</v>
      </c>
      <c r="R1940" s="8">
        <f t="shared" si="305"/>
        <v>18.25</v>
      </c>
      <c r="S1940" s="8">
        <f t="shared" si="306"/>
        <v>22.35</v>
      </c>
      <c r="T1940" s="8">
        <f t="shared" si="307"/>
        <v>20.75</v>
      </c>
      <c r="U1940" s="7">
        <f t="shared" si="308"/>
        <v>21.016666666666669</v>
      </c>
      <c r="V1940" s="7">
        <f t="shared" si="309"/>
        <v>20.950000000000003</v>
      </c>
    </row>
    <row r="1941" spans="1:22" ht="13.5" x14ac:dyDescent="0.25">
      <c r="A1941" s="3">
        <f>RSI!A1941</f>
        <v>45526</v>
      </c>
      <c r="B1941" s="2">
        <f>RSI!B1941</f>
        <v>1.1200000000000001</v>
      </c>
      <c r="C1941" s="2">
        <f>RSI!I1941</f>
        <v>24.474492871798276</v>
      </c>
      <c r="D1941" s="2">
        <f>MACD!E1941</f>
        <v>2.7331603847817298E-2</v>
      </c>
      <c r="E1941" s="2">
        <f>MACD!F1941</f>
        <v>1.8340271760378352E-2</v>
      </c>
      <c r="F1941" s="2">
        <f>'Moving Avg'!D1941</f>
        <v>1.1200000000000001</v>
      </c>
      <c r="G1941" s="2">
        <f>'Moving Avg'!F1941</f>
        <v>1.1450000000000005</v>
      </c>
      <c r="H1941" s="2">
        <f>'Moving Avg'!G1941</f>
        <v>1.1446000000000003</v>
      </c>
      <c r="I1941" s="2">
        <f>'Moving Avg'!H1941</f>
        <v>1.2673999999999983</v>
      </c>
      <c r="J1941" s="5" t="str">
        <f>OBV!F1941</f>
        <v>NEUTRAL</v>
      </c>
      <c r="K1941" s="5" t="str">
        <f>OBV!G1941</f>
        <v>NEUTRAL</v>
      </c>
      <c r="L1941" s="5" t="str">
        <f>OBV!H1941</f>
        <v>NEUTRAL</v>
      </c>
      <c r="M1941" s="7">
        <f t="shared" si="300"/>
        <v>50</v>
      </c>
      <c r="N1941" s="7">
        <f t="shared" si="301"/>
        <v>0</v>
      </c>
      <c r="O1941" s="7">
        <f t="shared" si="302"/>
        <v>0</v>
      </c>
      <c r="P1941" s="7">
        <f t="shared" si="303"/>
        <v>33</v>
      </c>
      <c r="Q1941" s="8">
        <f t="shared" si="304"/>
        <v>22.45</v>
      </c>
      <c r="R1941" s="8">
        <f t="shared" si="305"/>
        <v>18.25</v>
      </c>
      <c r="S1941" s="8">
        <f t="shared" si="306"/>
        <v>22.35</v>
      </c>
      <c r="T1941" s="8">
        <f t="shared" si="307"/>
        <v>20.75</v>
      </c>
      <c r="U1941" s="7">
        <f t="shared" si="308"/>
        <v>21.016666666666669</v>
      </c>
      <c r="V1941" s="7">
        <f t="shared" si="309"/>
        <v>20.950000000000003</v>
      </c>
    </row>
    <row r="1942" spans="1:22" ht="13.5" x14ac:dyDescent="0.25">
      <c r="A1942" s="3">
        <f>RSI!A1942</f>
        <v>45527</v>
      </c>
      <c r="B1942" s="2">
        <f>RSI!B1942</f>
        <v>1.1200000000000001</v>
      </c>
      <c r="C1942" s="2">
        <f>RSI!I1942</f>
        <v>24.474492871798276</v>
      </c>
      <c r="D1942" s="2">
        <f>MACD!E1942</f>
        <v>2.1362973717919731E-2</v>
      </c>
      <c r="E1942" s="2">
        <f>MACD!F1942</f>
        <v>1.894481215188663E-2</v>
      </c>
      <c r="F1942" s="2">
        <f>'Moving Avg'!D1942</f>
        <v>1.1200000000000001</v>
      </c>
      <c r="G1942" s="2">
        <f>'Moving Avg'!F1942</f>
        <v>1.1425000000000005</v>
      </c>
      <c r="H1942" s="2">
        <f>'Moving Avg'!G1942</f>
        <v>1.1444000000000003</v>
      </c>
      <c r="I1942" s="2">
        <f>'Moving Avg'!H1942</f>
        <v>1.2639499999999984</v>
      </c>
      <c r="J1942" s="5" t="str">
        <f>OBV!F1942</f>
        <v>NEUTRAL</v>
      </c>
      <c r="K1942" s="5" t="str">
        <f>OBV!G1942</f>
        <v>NEUTRAL</v>
      </c>
      <c r="L1942" s="5" t="str">
        <f>OBV!H1942</f>
        <v>NEUTRAL</v>
      </c>
      <c r="M1942" s="7">
        <f t="shared" si="300"/>
        <v>50</v>
      </c>
      <c r="N1942" s="7">
        <f t="shared" si="301"/>
        <v>0</v>
      </c>
      <c r="O1942" s="7">
        <f t="shared" si="302"/>
        <v>0</v>
      </c>
      <c r="P1942" s="7">
        <f t="shared" si="303"/>
        <v>33</v>
      </c>
      <c r="Q1942" s="8">
        <f t="shared" si="304"/>
        <v>22.45</v>
      </c>
      <c r="R1942" s="8">
        <f t="shared" si="305"/>
        <v>18.25</v>
      </c>
      <c r="S1942" s="8">
        <f t="shared" si="306"/>
        <v>22.35</v>
      </c>
      <c r="T1942" s="8">
        <f t="shared" si="307"/>
        <v>20.75</v>
      </c>
      <c r="U1942" s="7">
        <f t="shared" si="308"/>
        <v>21.016666666666669</v>
      </c>
      <c r="V1942" s="7">
        <f t="shared" si="309"/>
        <v>20.950000000000003</v>
      </c>
    </row>
    <row r="1943" spans="1:22" ht="13.5" x14ac:dyDescent="0.25">
      <c r="A1943" s="3">
        <f>RSI!A1943</f>
        <v>45530</v>
      </c>
      <c r="B1943" s="2">
        <f>RSI!B1943</f>
        <v>1.1200000000000001</v>
      </c>
      <c r="C1943" s="2">
        <f>RSI!I1943</f>
        <v>24.474492871798276</v>
      </c>
      <c r="D1943" s="2">
        <f>MACD!E1943</f>
        <v>1.6443243858678791E-2</v>
      </c>
      <c r="E1943" s="2">
        <f>MACD!F1943</f>
        <v>1.8444498493245063E-2</v>
      </c>
      <c r="F1943" s="2">
        <f>'Moving Avg'!D1943</f>
        <v>1.1200000000000001</v>
      </c>
      <c r="G1943" s="2">
        <f>'Moving Avg'!F1943</f>
        <v>1.1400000000000006</v>
      </c>
      <c r="H1943" s="2">
        <f>'Moving Avg'!G1943</f>
        <v>1.1452</v>
      </c>
      <c r="I1943" s="2">
        <f>'Moving Avg'!H1943</f>
        <v>1.2604999999999984</v>
      </c>
      <c r="J1943" s="5" t="str">
        <f>OBV!F1943</f>
        <v>NEUTRAL</v>
      </c>
      <c r="K1943" s="5" t="str">
        <f>OBV!G1943</f>
        <v>NEUTRAL</v>
      </c>
      <c r="L1943" s="5" t="str">
        <f>OBV!H1943</f>
        <v>NEUTRAL</v>
      </c>
      <c r="M1943" s="7">
        <f t="shared" si="300"/>
        <v>50</v>
      </c>
      <c r="N1943" s="7">
        <f t="shared" si="301"/>
        <v>45</v>
      </c>
      <c r="O1943" s="7">
        <f t="shared" si="302"/>
        <v>0</v>
      </c>
      <c r="P1943" s="7">
        <f t="shared" si="303"/>
        <v>33</v>
      </c>
      <c r="Q1943" s="8">
        <f t="shared" si="304"/>
        <v>38.200000000000003</v>
      </c>
      <c r="R1943" s="8">
        <f t="shared" si="305"/>
        <v>27.25</v>
      </c>
      <c r="S1943" s="8">
        <f t="shared" si="306"/>
        <v>29.1</v>
      </c>
      <c r="T1943" s="8">
        <f t="shared" si="307"/>
        <v>32</v>
      </c>
      <c r="U1943" s="7">
        <f t="shared" si="308"/>
        <v>31.516666666666669</v>
      </c>
      <c r="V1943" s="7">
        <f t="shared" si="309"/>
        <v>31.637500000000003</v>
      </c>
    </row>
    <row r="1944" spans="1:22" ht="13.5" x14ac:dyDescent="0.25">
      <c r="A1944" s="3">
        <f>RSI!A1944</f>
        <v>45531</v>
      </c>
      <c r="B1944" s="2">
        <f>RSI!B1944</f>
        <v>1.1200000000000001</v>
      </c>
      <c r="C1944" s="2">
        <f>RSI!I1944</f>
        <v>24.474492871798276</v>
      </c>
      <c r="D1944" s="2">
        <f>MACD!E1944</f>
        <v>1.2401367258320084E-2</v>
      </c>
      <c r="E1944" s="2">
        <f>MACD!F1944</f>
        <v>1.7235872246260067E-2</v>
      </c>
      <c r="F1944" s="2">
        <f>'Moving Avg'!D1944</f>
        <v>1.1200000000000001</v>
      </c>
      <c r="G1944" s="2">
        <f>'Moving Avg'!F1944</f>
        <v>1.1375000000000006</v>
      </c>
      <c r="H1944" s="2">
        <f>'Moving Avg'!G1944</f>
        <v>1.1468</v>
      </c>
      <c r="I1944" s="2">
        <f>'Moving Avg'!H1944</f>
        <v>1.2570499999999987</v>
      </c>
      <c r="J1944" s="5" t="str">
        <f>OBV!F1944</f>
        <v>NEUTRAL</v>
      </c>
      <c r="K1944" s="5" t="str">
        <f>OBV!G1944</f>
        <v>NEUTRAL</v>
      </c>
      <c r="L1944" s="5" t="str">
        <f>OBV!H1944</f>
        <v>NEUTRAL</v>
      </c>
      <c r="M1944" s="7">
        <f t="shared" si="300"/>
        <v>50</v>
      </c>
      <c r="N1944" s="7">
        <f t="shared" si="301"/>
        <v>45</v>
      </c>
      <c r="O1944" s="7">
        <f t="shared" si="302"/>
        <v>0</v>
      </c>
      <c r="P1944" s="7">
        <f t="shared" si="303"/>
        <v>33</v>
      </c>
      <c r="Q1944" s="8">
        <f t="shared" si="304"/>
        <v>38.200000000000003</v>
      </c>
      <c r="R1944" s="8">
        <f t="shared" si="305"/>
        <v>27.25</v>
      </c>
      <c r="S1944" s="8">
        <f t="shared" si="306"/>
        <v>29.1</v>
      </c>
      <c r="T1944" s="8">
        <f t="shared" si="307"/>
        <v>32</v>
      </c>
      <c r="U1944" s="7">
        <f t="shared" si="308"/>
        <v>31.516666666666669</v>
      </c>
      <c r="V1944" s="7">
        <f t="shared" si="309"/>
        <v>31.637500000000003</v>
      </c>
    </row>
    <row r="1945" spans="1:22" ht="13.5" x14ac:dyDescent="0.25">
      <c r="A1945" s="3">
        <f>RSI!A1945</f>
        <v>45532</v>
      </c>
      <c r="B1945" s="2">
        <f>RSI!B1945</f>
        <v>1.07</v>
      </c>
      <c r="C1945" s="2">
        <f>RSI!I1945</f>
        <v>10.198711802076502</v>
      </c>
      <c r="D1945" s="2">
        <f>MACD!E1945</f>
        <v>1.2797032403243147E-2</v>
      </c>
      <c r="E1945" s="2">
        <f>MACD!F1945</f>
        <v>1.6348104277656685E-2</v>
      </c>
      <c r="F1945" s="2">
        <f>'Moving Avg'!D1945</f>
        <v>1.1100000000000001</v>
      </c>
      <c r="G1945" s="2">
        <f>'Moving Avg'!F1945</f>
        <v>1.1325000000000007</v>
      </c>
      <c r="H1945" s="2">
        <f>'Moving Avg'!G1945</f>
        <v>1.1466000000000001</v>
      </c>
      <c r="I1945" s="2">
        <f>'Moving Avg'!H1945</f>
        <v>1.2533499999999984</v>
      </c>
      <c r="J1945" s="5" t="str">
        <f>OBV!F1945</f>
        <v>NEUTRAL</v>
      </c>
      <c r="K1945" s="5" t="str">
        <f>OBV!G1945</f>
        <v>NEUTRAL</v>
      </c>
      <c r="L1945" s="5" t="str">
        <f>OBV!H1945</f>
        <v>NEUTRAL</v>
      </c>
      <c r="M1945" s="7">
        <f t="shared" si="300"/>
        <v>50</v>
      </c>
      <c r="N1945" s="7">
        <f t="shared" si="301"/>
        <v>45</v>
      </c>
      <c r="O1945" s="7">
        <f t="shared" si="302"/>
        <v>0</v>
      </c>
      <c r="P1945" s="7">
        <f t="shared" si="303"/>
        <v>33</v>
      </c>
      <c r="Q1945" s="8">
        <f t="shared" si="304"/>
        <v>38.200000000000003</v>
      </c>
      <c r="R1945" s="8">
        <f t="shared" si="305"/>
        <v>27.25</v>
      </c>
      <c r="S1945" s="8">
        <f t="shared" si="306"/>
        <v>29.1</v>
      </c>
      <c r="T1945" s="8">
        <f t="shared" si="307"/>
        <v>32</v>
      </c>
      <c r="U1945" s="7">
        <f t="shared" si="308"/>
        <v>31.516666666666669</v>
      </c>
      <c r="V1945" s="7">
        <f t="shared" si="309"/>
        <v>31.637500000000003</v>
      </c>
    </row>
    <row r="1946" spans="1:22" ht="13.5" x14ac:dyDescent="0.25">
      <c r="A1946" s="3">
        <f>RSI!A1946</f>
        <v>45533</v>
      </c>
      <c r="B1946" s="2">
        <f>RSI!B1946</f>
        <v>1.03</v>
      </c>
      <c r="C1946" s="2">
        <f>RSI!I1946</f>
        <v>6.7876986147936407</v>
      </c>
      <c r="D1946" s="2">
        <f>MACD!E1946</f>
        <v>1.6493954868316729E-2</v>
      </c>
      <c r="E1946" s="2">
        <f>MACD!F1946</f>
        <v>1.6377274395788694E-2</v>
      </c>
      <c r="F1946" s="2">
        <f>'Moving Avg'!D1946</f>
        <v>1.0920000000000001</v>
      </c>
      <c r="G1946" s="2">
        <f>'Moving Avg'!F1946</f>
        <v>1.1255000000000006</v>
      </c>
      <c r="H1946" s="2">
        <f>'Moving Avg'!G1946</f>
        <v>1.1448</v>
      </c>
      <c r="I1946" s="2">
        <f>'Moving Avg'!H1946</f>
        <v>1.2494499999999986</v>
      </c>
      <c r="J1946" s="5" t="str">
        <f>OBV!F1946</f>
        <v>NEUTRAL</v>
      </c>
      <c r="K1946" s="5" t="str">
        <f>OBV!G1946</f>
        <v>NEUTRAL</v>
      </c>
      <c r="L1946" s="5" t="str">
        <f>OBV!H1946</f>
        <v>NEUTRAL</v>
      </c>
      <c r="M1946" s="7">
        <f t="shared" si="300"/>
        <v>50</v>
      </c>
      <c r="N1946" s="7">
        <f t="shared" si="301"/>
        <v>0</v>
      </c>
      <c r="O1946" s="7">
        <f t="shared" si="302"/>
        <v>0</v>
      </c>
      <c r="P1946" s="7">
        <f t="shared" si="303"/>
        <v>33</v>
      </c>
      <c r="Q1946" s="8">
        <f t="shared" si="304"/>
        <v>22.45</v>
      </c>
      <c r="R1946" s="8">
        <f t="shared" si="305"/>
        <v>18.25</v>
      </c>
      <c r="S1946" s="8">
        <f t="shared" si="306"/>
        <v>22.35</v>
      </c>
      <c r="T1946" s="8">
        <f t="shared" si="307"/>
        <v>20.75</v>
      </c>
      <c r="U1946" s="7">
        <f t="shared" si="308"/>
        <v>21.016666666666669</v>
      </c>
      <c r="V1946" s="7">
        <f t="shared" si="309"/>
        <v>20.950000000000003</v>
      </c>
    </row>
    <row r="1947" spans="1:22" ht="13.5" x14ac:dyDescent="0.25">
      <c r="A1947" s="3">
        <f>RSI!A1947</f>
        <v>45534</v>
      </c>
      <c r="B1947" s="2">
        <f>RSI!B1947</f>
        <v>1.03</v>
      </c>
      <c r="C1947" s="2">
        <f>RSI!I1947</f>
        <v>6.7876986147936407</v>
      </c>
      <c r="D1947" s="2">
        <f>MACD!E1947</f>
        <v>2.0228079821086098E-2</v>
      </c>
      <c r="E1947" s="2">
        <f>MACD!F1947</f>
        <v>1.7147435480848176E-2</v>
      </c>
      <c r="F1947" s="2">
        <f>'Moving Avg'!D1947</f>
        <v>1.0740000000000003</v>
      </c>
      <c r="G1947" s="2">
        <f>'Moving Avg'!F1947</f>
        <v>1.1185000000000005</v>
      </c>
      <c r="H1947" s="2">
        <f>'Moving Avg'!G1947</f>
        <v>1.1420000000000001</v>
      </c>
      <c r="I1947" s="2">
        <f>'Moving Avg'!H1947</f>
        <v>1.2455499999999986</v>
      </c>
      <c r="J1947" s="5" t="str">
        <f>OBV!F1947</f>
        <v>NEUTRAL</v>
      </c>
      <c r="K1947" s="5" t="str">
        <f>OBV!G1947</f>
        <v>NEUTRAL</v>
      </c>
      <c r="L1947" s="5" t="str">
        <f>OBV!H1947</f>
        <v>NEUTRAL</v>
      </c>
      <c r="M1947" s="7">
        <f t="shared" si="300"/>
        <v>50</v>
      </c>
      <c r="N1947" s="7">
        <f t="shared" si="301"/>
        <v>0</v>
      </c>
      <c r="O1947" s="7">
        <f t="shared" si="302"/>
        <v>0</v>
      </c>
      <c r="P1947" s="7">
        <f t="shared" si="303"/>
        <v>33</v>
      </c>
      <c r="Q1947" s="8">
        <f t="shared" si="304"/>
        <v>22.45</v>
      </c>
      <c r="R1947" s="8">
        <f t="shared" si="305"/>
        <v>18.25</v>
      </c>
      <c r="S1947" s="8">
        <f t="shared" si="306"/>
        <v>22.35</v>
      </c>
      <c r="T1947" s="8">
        <f t="shared" si="307"/>
        <v>20.75</v>
      </c>
      <c r="U1947" s="7">
        <f t="shared" si="308"/>
        <v>21.016666666666669</v>
      </c>
      <c r="V1947" s="7">
        <f t="shared" si="309"/>
        <v>20.950000000000003</v>
      </c>
    </row>
    <row r="1948" spans="1:22" ht="13.5" x14ac:dyDescent="0.25">
      <c r="A1948" s="3">
        <f>RSI!A1948</f>
        <v>45537</v>
      </c>
      <c r="B1948" s="2">
        <f>RSI!B1948</f>
        <v>1.03</v>
      </c>
      <c r="C1948" s="2">
        <f>RSI!I1948</f>
        <v>6.7876986147936407</v>
      </c>
      <c r="D1948" s="2">
        <f>MACD!E1948</f>
        <v>2.3948797891534035E-2</v>
      </c>
      <c r="E1948" s="2">
        <f>MACD!F1948</f>
        <v>1.8507707962985349E-2</v>
      </c>
      <c r="F1948" s="2">
        <f>'Moving Avg'!D1948</f>
        <v>1.0560000000000003</v>
      </c>
      <c r="G1948" s="2">
        <f>'Moving Avg'!F1948</f>
        <v>1.1115000000000006</v>
      </c>
      <c r="H1948" s="2">
        <f>'Moving Avg'!G1948</f>
        <v>1.1392</v>
      </c>
      <c r="I1948" s="2">
        <f>'Moving Avg'!H1948</f>
        <v>1.2420499999999988</v>
      </c>
      <c r="J1948" s="5" t="str">
        <f>OBV!F1948</f>
        <v>NEUTRAL</v>
      </c>
      <c r="K1948" s="5" t="str">
        <f>OBV!G1948</f>
        <v>NEUTRAL</v>
      </c>
      <c r="L1948" s="5" t="str">
        <f>OBV!H1948</f>
        <v>NEUTRAL</v>
      </c>
      <c r="M1948" s="7">
        <f t="shared" si="300"/>
        <v>50</v>
      </c>
      <c r="N1948" s="7">
        <f t="shared" si="301"/>
        <v>0</v>
      </c>
      <c r="O1948" s="7">
        <f t="shared" si="302"/>
        <v>0</v>
      </c>
      <c r="P1948" s="7">
        <f t="shared" si="303"/>
        <v>33</v>
      </c>
      <c r="Q1948" s="8">
        <f t="shared" si="304"/>
        <v>22.45</v>
      </c>
      <c r="R1948" s="8">
        <f t="shared" si="305"/>
        <v>18.25</v>
      </c>
      <c r="S1948" s="8">
        <f t="shared" si="306"/>
        <v>22.35</v>
      </c>
      <c r="T1948" s="8">
        <f t="shared" si="307"/>
        <v>20.75</v>
      </c>
      <c r="U1948" s="7">
        <f t="shared" si="308"/>
        <v>21.016666666666669</v>
      </c>
      <c r="V1948" s="7">
        <f t="shared" si="309"/>
        <v>20.950000000000003</v>
      </c>
    </row>
    <row r="1949" spans="1:22" ht="13.5" x14ac:dyDescent="0.25">
      <c r="A1949" s="3">
        <f>RSI!A1949</f>
        <v>45538</v>
      </c>
      <c r="B1949" s="2">
        <f>RSI!B1949</f>
        <v>0.99</v>
      </c>
      <c r="C1949" s="2">
        <f>RSI!I1949</f>
        <v>4.7877345496150951</v>
      </c>
      <c r="D1949" s="2">
        <f>MACD!E1949</f>
        <v>3.0579573611781985E-2</v>
      </c>
      <c r="E1949" s="2">
        <f>MACD!F1949</f>
        <v>2.0922081092744675E-2</v>
      </c>
      <c r="F1949" s="2">
        <f>'Moving Avg'!D1949</f>
        <v>1.03</v>
      </c>
      <c r="G1949" s="2">
        <f>'Moving Avg'!F1949</f>
        <v>1.1025000000000005</v>
      </c>
      <c r="H1949" s="2">
        <f>'Moving Avg'!G1949</f>
        <v>1.1355999999999999</v>
      </c>
      <c r="I1949" s="2">
        <f>'Moving Avg'!H1949</f>
        <v>1.2384499999999989</v>
      </c>
      <c r="J1949" s="5" t="str">
        <f>OBV!F1949</f>
        <v>NEUTRAL</v>
      </c>
      <c r="K1949" s="5" t="str">
        <f>OBV!G1949</f>
        <v>NEUTRAL</v>
      </c>
      <c r="L1949" s="5" t="str">
        <f>OBV!H1949</f>
        <v>NEUTRAL</v>
      </c>
      <c r="M1949" s="7">
        <f t="shared" si="300"/>
        <v>50</v>
      </c>
      <c r="N1949" s="7">
        <f t="shared" si="301"/>
        <v>0</v>
      </c>
      <c r="O1949" s="7">
        <f t="shared" si="302"/>
        <v>0</v>
      </c>
      <c r="P1949" s="7">
        <f t="shared" si="303"/>
        <v>33</v>
      </c>
      <c r="Q1949" s="8">
        <f t="shared" si="304"/>
        <v>22.45</v>
      </c>
      <c r="R1949" s="8">
        <f t="shared" si="305"/>
        <v>18.25</v>
      </c>
      <c r="S1949" s="8">
        <f t="shared" si="306"/>
        <v>22.35</v>
      </c>
      <c r="T1949" s="8">
        <f t="shared" si="307"/>
        <v>20.75</v>
      </c>
      <c r="U1949" s="7">
        <f t="shared" si="308"/>
        <v>21.016666666666669</v>
      </c>
      <c r="V1949" s="7">
        <f t="shared" si="309"/>
        <v>20.950000000000003</v>
      </c>
    </row>
    <row r="1950" spans="1:22" ht="13.5" x14ac:dyDescent="0.25">
      <c r="A1950" s="3">
        <f>RSI!A1950</f>
        <v>45539</v>
      </c>
      <c r="B1950" s="2">
        <f>RSI!B1950</f>
        <v>1.03</v>
      </c>
      <c r="C1950" s="2">
        <f>RSI!I1950</f>
        <v>27.722225173442368</v>
      </c>
      <c r="D1950" s="2">
        <f>MACD!E1950</f>
        <v>3.3944659163408941E-2</v>
      </c>
      <c r="E1950" s="2">
        <f>MACD!F1950</f>
        <v>2.3526596706877529E-2</v>
      </c>
      <c r="F1950" s="2">
        <f>'Moving Avg'!D1950</f>
        <v>1.022</v>
      </c>
      <c r="G1950" s="2">
        <f>'Moving Avg'!F1950</f>
        <v>1.0955000000000006</v>
      </c>
      <c r="H1950" s="2">
        <f>'Moving Avg'!G1950</f>
        <v>1.1338000000000001</v>
      </c>
      <c r="I1950" s="2">
        <f>'Moving Avg'!H1950</f>
        <v>1.2350499999999989</v>
      </c>
      <c r="J1950" s="5" t="str">
        <f>OBV!F1950</f>
        <v>NEUTRAL</v>
      </c>
      <c r="K1950" s="5" t="str">
        <f>OBV!G1950</f>
        <v>NEUTRAL</v>
      </c>
      <c r="L1950" s="5" t="str">
        <f>OBV!H1950</f>
        <v>NEUTRAL</v>
      </c>
      <c r="M1950" s="7">
        <f t="shared" si="300"/>
        <v>50</v>
      </c>
      <c r="N1950" s="7">
        <f t="shared" si="301"/>
        <v>0</v>
      </c>
      <c r="O1950" s="7">
        <f t="shared" si="302"/>
        <v>0</v>
      </c>
      <c r="P1950" s="7">
        <f t="shared" si="303"/>
        <v>33</v>
      </c>
      <c r="Q1950" s="8">
        <f t="shared" si="304"/>
        <v>22.45</v>
      </c>
      <c r="R1950" s="8">
        <f t="shared" si="305"/>
        <v>18.25</v>
      </c>
      <c r="S1950" s="8">
        <f t="shared" si="306"/>
        <v>22.35</v>
      </c>
      <c r="T1950" s="8">
        <f t="shared" si="307"/>
        <v>20.75</v>
      </c>
      <c r="U1950" s="7">
        <f t="shared" si="308"/>
        <v>21.016666666666669</v>
      </c>
      <c r="V1950" s="7">
        <f t="shared" si="309"/>
        <v>20.950000000000003</v>
      </c>
    </row>
    <row r="1951" spans="1:22" ht="13.5" x14ac:dyDescent="0.25">
      <c r="A1951" s="3">
        <f>RSI!A1951</f>
        <v>45540</v>
      </c>
      <c r="B1951" s="2">
        <f>RSI!B1951</f>
        <v>1</v>
      </c>
      <c r="C1951" s="2">
        <f>RSI!I1951</f>
        <v>23.207158957564957</v>
      </c>
      <c r="D1951" s="2">
        <f>MACD!E1951</f>
        <v>3.9442151727636432E-2</v>
      </c>
      <c r="E1951" s="2">
        <f>MACD!F1951</f>
        <v>2.6709707711029311E-2</v>
      </c>
      <c r="F1951" s="2">
        <f>'Moving Avg'!D1951</f>
        <v>1.016</v>
      </c>
      <c r="G1951" s="2">
        <f>'Moving Avg'!F1951</f>
        <v>1.0870000000000004</v>
      </c>
      <c r="H1951" s="2">
        <f>'Moving Avg'!G1951</f>
        <v>1.1323999999999999</v>
      </c>
      <c r="I1951" s="2">
        <f>'Moving Avg'!H1951</f>
        <v>1.231849999999999</v>
      </c>
      <c r="J1951" s="5" t="str">
        <f>OBV!F1951</f>
        <v>BEARISH</v>
      </c>
      <c r="K1951" s="5" t="str">
        <f>OBV!G1951</f>
        <v>NEUTRAL</v>
      </c>
      <c r="L1951" s="5" t="str">
        <f>OBV!H1951</f>
        <v>CONFIRMED BEARISH</v>
      </c>
      <c r="M1951" s="7">
        <f t="shared" si="300"/>
        <v>50</v>
      </c>
      <c r="N1951" s="7">
        <f t="shared" si="301"/>
        <v>0</v>
      </c>
      <c r="O1951" s="7">
        <f t="shared" si="302"/>
        <v>0</v>
      </c>
      <c r="P1951" s="7">
        <f t="shared" si="303"/>
        <v>16.5</v>
      </c>
      <c r="Q1951" s="8">
        <f t="shared" si="304"/>
        <v>19.975000000000001</v>
      </c>
      <c r="R1951" s="8">
        <f t="shared" si="305"/>
        <v>14.125</v>
      </c>
      <c r="S1951" s="8">
        <f t="shared" si="306"/>
        <v>14.925000000000001</v>
      </c>
      <c r="T1951" s="8">
        <f t="shared" si="307"/>
        <v>16.625</v>
      </c>
      <c r="U1951" s="7">
        <f t="shared" si="308"/>
        <v>16.341666666666669</v>
      </c>
      <c r="V1951" s="7">
        <f t="shared" si="309"/>
        <v>16.412500000000001</v>
      </c>
    </row>
    <row r="1952" spans="1:22" ht="13.5" x14ac:dyDescent="0.25">
      <c r="A1952" s="3">
        <f>RSI!A1952</f>
        <v>45541</v>
      </c>
      <c r="B1952" s="2">
        <f>RSI!B1952</f>
        <v>1.04</v>
      </c>
      <c r="C1952" s="2">
        <f>RSI!I1952</f>
        <v>37.762206936237696</v>
      </c>
      <c r="D1952" s="2">
        <f>MACD!E1952</f>
        <v>4.1704379215533827E-2</v>
      </c>
      <c r="E1952" s="2">
        <f>MACD!F1952</f>
        <v>2.9708642011930218E-2</v>
      </c>
      <c r="F1952" s="2">
        <f>'Moving Avg'!D1952</f>
        <v>1.018</v>
      </c>
      <c r="G1952" s="2">
        <f>'Moving Avg'!F1952</f>
        <v>1.0830000000000002</v>
      </c>
      <c r="H1952" s="2">
        <f>'Moving Avg'!G1952</f>
        <v>1.1317999999999999</v>
      </c>
      <c r="I1952" s="2">
        <f>'Moving Avg'!H1952</f>
        <v>1.2285499999999991</v>
      </c>
      <c r="J1952" s="5" t="str">
        <f>OBV!F1952</f>
        <v>BEARISH</v>
      </c>
      <c r="K1952" s="5" t="str">
        <f>OBV!G1952</f>
        <v>NEUTRAL</v>
      </c>
      <c r="L1952" s="5" t="str">
        <f>OBV!H1952</f>
        <v>BEARISH DIVERGENCE</v>
      </c>
      <c r="M1952" s="7">
        <f t="shared" si="300"/>
        <v>25</v>
      </c>
      <c r="N1952" s="7">
        <f t="shared" si="301"/>
        <v>0</v>
      </c>
      <c r="O1952" s="7">
        <f t="shared" si="302"/>
        <v>0</v>
      </c>
      <c r="P1952" s="7">
        <f t="shared" si="303"/>
        <v>16.5</v>
      </c>
      <c r="Q1952" s="8">
        <f t="shared" si="304"/>
        <v>11.225</v>
      </c>
      <c r="R1952" s="8">
        <f t="shared" si="305"/>
        <v>9.125</v>
      </c>
      <c r="S1952" s="8">
        <f t="shared" si="306"/>
        <v>11.175000000000001</v>
      </c>
      <c r="T1952" s="8">
        <f t="shared" si="307"/>
        <v>10.375</v>
      </c>
      <c r="U1952" s="7">
        <f t="shared" si="308"/>
        <v>10.508333333333335</v>
      </c>
      <c r="V1952" s="7">
        <f t="shared" si="309"/>
        <v>10.475000000000001</v>
      </c>
    </row>
    <row r="1953" spans="1:22" ht="13.5" x14ac:dyDescent="0.25">
      <c r="A1953" s="3">
        <f>RSI!A1953</f>
        <v>45544</v>
      </c>
      <c r="B1953" s="2">
        <f>RSI!B1953</f>
        <v>1.04</v>
      </c>
      <c r="C1953" s="2">
        <f>RSI!I1953</f>
        <v>37.762206936237696</v>
      </c>
      <c r="D1953" s="2">
        <f>MACD!E1953</f>
        <v>4.3913196999891824E-2</v>
      </c>
      <c r="E1953" s="2">
        <f>MACD!F1953</f>
        <v>3.2549553009522544E-2</v>
      </c>
      <c r="F1953" s="2">
        <f>'Moving Avg'!D1953</f>
        <v>1.02</v>
      </c>
      <c r="G1953" s="2">
        <f>'Moving Avg'!F1953</f>
        <v>1.0790000000000002</v>
      </c>
      <c r="H1953" s="2">
        <f>'Moving Avg'!G1953</f>
        <v>1.1303999999999998</v>
      </c>
      <c r="I1953" s="2">
        <f>'Moving Avg'!H1953</f>
        <v>1.224899999999999</v>
      </c>
      <c r="J1953" s="5" t="str">
        <f>OBV!F1953</f>
        <v>BEARISH</v>
      </c>
      <c r="K1953" s="5" t="str">
        <f>OBV!G1953</f>
        <v>NEUTRAL</v>
      </c>
      <c r="L1953" s="5" t="str">
        <f>OBV!H1953</f>
        <v>BEARISH DIVERGENCE</v>
      </c>
      <c r="M1953" s="7">
        <f t="shared" si="300"/>
        <v>25</v>
      </c>
      <c r="N1953" s="7">
        <f t="shared" si="301"/>
        <v>0</v>
      </c>
      <c r="O1953" s="7">
        <f t="shared" si="302"/>
        <v>0</v>
      </c>
      <c r="P1953" s="7">
        <f t="shared" si="303"/>
        <v>16.5</v>
      </c>
      <c r="Q1953" s="8">
        <f t="shared" si="304"/>
        <v>11.225</v>
      </c>
      <c r="R1953" s="8">
        <f t="shared" si="305"/>
        <v>9.125</v>
      </c>
      <c r="S1953" s="8">
        <f t="shared" si="306"/>
        <v>11.175000000000001</v>
      </c>
      <c r="T1953" s="8">
        <f t="shared" si="307"/>
        <v>10.375</v>
      </c>
      <c r="U1953" s="7">
        <f t="shared" si="308"/>
        <v>10.508333333333335</v>
      </c>
      <c r="V1953" s="7">
        <f t="shared" si="309"/>
        <v>10.475000000000001</v>
      </c>
    </row>
    <row r="1954" spans="1:22" ht="13.5" x14ac:dyDescent="0.25">
      <c r="A1954" s="3">
        <f>RSI!A1954</f>
        <v>45545</v>
      </c>
      <c r="B1954" s="2">
        <f>RSI!B1954</f>
        <v>1.08</v>
      </c>
      <c r="C1954" s="2">
        <f>RSI!I1954</f>
        <v>48.97778328362525</v>
      </c>
      <c r="D1954" s="2">
        <f>MACD!E1954</f>
        <v>4.3092034899318676E-2</v>
      </c>
      <c r="E1954" s="2">
        <f>MACD!F1954</f>
        <v>3.4658049387481772E-2</v>
      </c>
      <c r="F1954" s="2">
        <f>'Moving Avg'!D1954</f>
        <v>1.038</v>
      </c>
      <c r="G1954" s="2">
        <f>'Moving Avg'!F1954</f>
        <v>1.077</v>
      </c>
      <c r="H1954" s="2">
        <f>'Moving Avg'!G1954</f>
        <v>1.1289999999999998</v>
      </c>
      <c r="I1954" s="2">
        <f>'Moving Avg'!H1954</f>
        <v>1.2217999999999989</v>
      </c>
      <c r="J1954" s="5" t="str">
        <f>OBV!F1954</f>
        <v>BEARISH</v>
      </c>
      <c r="K1954" s="5" t="str">
        <f>OBV!G1954</f>
        <v>NEUTRAL</v>
      </c>
      <c r="L1954" s="5" t="str">
        <f>OBV!H1954</f>
        <v>BEARISH DIVERGENCE</v>
      </c>
      <c r="M1954" s="7">
        <f t="shared" si="300"/>
        <v>25</v>
      </c>
      <c r="N1954" s="7">
        <f t="shared" si="301"/>
        <v>0</v>
      </c>
      <c r="O1954" s="7">
        <f t="shared" si="302"/>
        <v>0</v>
      </c>
      <c r="P1954" s="7">
        <f t="shared" si="303"/>
        <v>16.5</v>
      </c>
      <c r="Q1954" s="8">
        <f t="shared" si="304"/>
        <v>11.225</v>
      </c>
      <c r="R1954" s="8">
        <f t="shared" si="305"/>
        <v>9.125</v>
      </c>
      <c r="S1954" s="8">
        <f t="shared" si="306"/>
        <v>11.175000000000001</v>
      </c>
      <c r="T1954" s="8">
        <f t="shared" si="307"/>
        <v>10.375</v>
      </c>
      <c r="U1954" s="7">
        <f t="shared" si="308"/>
        <v>10.508333333333335</v>
      </c>
      <c r="V1954" s="7">
        <f t="shared" si="309"/>
        <v>10.475000000000001</v>
      </c>
    </row>
    <row r="1955" spans="1:22" ht="13.5" x14ac:dyDescent="0.25">
      <c r="A1955" s="3">
        <f>RSI!A1955</f>
        <v>45546</v>
      </c>
      <c r="B1955" s="2">
        <f>RSI!B1955</f>
        <v>1.1200000000000001</v>
      </c>
      <c r="C1955" s="2">
        <f>RSI!I1955</f>
        <v>57.270229371644902</v>
      </c>
      <c r="D1955" s="2">
        <f>MACD!E1955</f>
        <v>3.1758166758991457E-2</v>
      </c>
      <c r="E1955" s="2">
        <f>MACD!F1955</f>
        <v>3.4078072861783715E-2</v>
      </c>
      <c r="F1955" s="2">
        <f>'Moving Avg'!D1955</f>
        <v>1.056</v>
      </c>
      <c r="G1955" s="2">
        <f>'Moving Avg'!F1955</f>
        <v>1.0770000000000002</v>
      </c>
      <c r="H1955" s="2">
        <f>'Moving Avg'!G1955</f>
        <v>1.1283999999999998</v>
      </c>
      <c r="I1955" s="2">
        <f>'Moving Avg'!H1955</f>
        <v>1.2192499999999991</v>
      </c>
      <c r="J1955" s="5" t="str">
        <f>OBV!F1955</f>
        <v>BEARISH</v>
      </c>
      <c r="K1955" s="5" t="str">
        <f>OBV!G1955</f>
        <v>NEUTRAL</v>
      </c>
      <c r="L1955" s="5" t="str">
        <f>OBV!H1955</f>
        <v>BEARISH DIVERGENCE</v>
      </c>
      <c r="M1955" s="7">
        <f t="shared" si="300"/>
        <v>25</v>
      </c>
      <c r="N1955" s="7">
        <f t="shared" si="301"/>
        <v>45</v>
      </c>
      <c r="O1955" s="7">
        <f t="shared" si="302"/>
        <v>0</v>
      </c>
      <c r="P1955" s="7">
        <f t="shared" si="303"/>
        <v>16.5</v>
      </c>
      <c r="Q1955" s="8">
        <f t="shared" si="304"/>
        <v>26.975000000000001</v>
      </c>
      <c r="R1955" s="8">
        <f t="shared" si="305"/>
        <v>18.125</v>
      </c>
      <c r="S1955" s="8">
        <f t="shared" si="306"/>
        <v>17.925000000000001</v>
      </c>
      <c r="T1955" s="8">
        <f t="shared" si="307"/>
        <v>21.625</v>
      </c>
      <c r="U1955" s="7">
        <f t="shared" si="308"/>
        <v>21.008333333333336</v>
      </c>
      <c r="V1955" s="7">
        <f t="shared" si="309"/>
        <v>21.162500000000001</v>
      </c>
    </row>
    <row r="1956" spans="1:22" ht="13.5" x14ac:dyDescent="0.25">
      <c r="A1956" s="3">
        <f>RSI!A1956</f>
        <v>45547</v>
      </c>
      <c r="B1956" s="2">
        <f>RSI!B1956</f>
        <v>1.17</v>
      </c>
      <c r="C1956" s="2">
        <f>RSI!I1956</f>
        <v>64.940689267189725</v>
      </c>
      <c r="D1956" s="2">
        <f>MACD!E1956</f>
        <v>1.208908868028491E-2</v>
      </c>
      <c r="E1956" s="2">
        <f>MACD!F1956</f>
        <v>2.9680276025483954E-2</v>
      </c>
      <c r="F1956" s="2">
        <f>'Moving Avg'!D1956</f>
        <v>1.0900000000000001</v>
      </c>
      <c r="G1956" s="2">
        <f>'Moving Avg'!F1956</f>
        <v>1.0794999999999999</v>
      </c>
      <c r="H1956" s="2">
        <f>'Moving Avg'!G1956</f>
        <v>1.1287999999999998</v>
      </c>
      <c r="I1956" s="2">
        <f>'Moving Avg'!H1956</f>
        <v>1.2169499999999989</v>
      </c>
      <c r="J1956" s="5" t="str">
        <f>OBV!F1956</f>
        <v>BULLISH</v>
      </c>
      <c r="K1956" s="5" t="str">
        <f>OBV!G1956</f>
        <v>NEUTRAL</v>
      </c>
      <c r="L1956" s="5" t="str">
        <f>OBV!H1956</f>
        <v>CONFIRMED BULLISH</v>
      </c>
      <c r="M1956" s="7">
        <f t="shared" si="300"/>
        <v>25</v>
      </c>
      <c r="N1956" s="7">
        <f t="shared" si="301"/>
        <v>45</v>
      </c>
      <c r="O1956" s="7">
        <f t="shared" si="302"/>
        <v>0</v>
      </c>
      <c r="P1956" s="7">
        <f t="shared" si="303"/>
        <v>83.5</v>
      </c>
      <c r="Q1956" s="8">
        <f t="shared" si="304"/>
        <v>37.024999999999999</v>
      </c>
      <c r="R1956" s="8">
        <f t="shared" si="305"/>
        <v>34.875</v>
      </c>
      <c r="S1956" s="8">
        <f t="shared" si="306"/>
        <v>48.075000000000003</v>
      </c>
      <c r="T1956" s="8">
        <f t="shared" si="307"/>
        <v>38.375</v>
      </c>
      <c r="U1956" s="7">
        <f t="shared" si="308"/>
        <v>39.991666666666667</v>
      </c>
      <c r="V1956" s="7">
        <f t="shared" si="309"/>
        <v>39.587500000000006</v>
      </c>
    </row>
    <row r="1957" spans="1:22" ht="13.5" x14ac:dyDescent="0.25">
      <c r="A1957" s="3">
        <f>RSI!A1957</f>
        <v>45548</v>
      </c>
      <c r="B1957" s="2">
        <f>RSI!B1957</f>
        <v>1.17</v>
      </c>
      <c r="C1957" s="2">
        <f>RSI!I1957</f>
        <v>64.940689267189725</v>
      </c>
      <c r="D1957" s="2">
        <f>MACD!E1957</f>
        <v>-5.0543666654856434E-3</v>
      </c>
      <c r="E1957" s="2">
        <f>MACD!F1957</f>
        <v>2.2733347487290036E-2</v>
      </c>
      <c r="F1957" s="2">
        <f>'Moving Avg'!D1957</f>
        <v>1.1160000000000001</v>
      </c>
      <c r="G1957" s="2">
        <f>'Moving Avg'!F1957</f>
        <v>1.0820000000000001</v>
      </c>
      <c r="H1957" s="2">
        <f>'Moving Avg'!G1957</f>
        <v>1.1288</v>
      </c>
      <c r="I1957" s="2">
        <f>'Moving Avg'!H1957</f>
        <v>1.2146499999999989</v>
      </c>
      <c r="J1957" s="5" t="str">
        <f>OBV!F1957</f>
        <v>BULLISH</v>
      </c>
      <c r="K1957" s="5" t="str">
        <f>OBV!G1957</f>
        <v>NEUTRAL</v>
      </c>
      <c r="L1957" s="5" t="str">
        <f>OBV!H1957</f>
        <v>CONFIRMED BULLISH</v>
      </c>
      <c r="M1957" s="7">
        <f t="shared" si="300"/>
        <v>25</v>
      </c>
      <c r="N1957" s="7">
        <f t="shared" si="301"/>
        <v>100</v>
      </c>
      <c r="O1957" s="7">
        <f t="shared" si="302"/>
        <v>0</v>
      </c>
      <c r="P1957" s="7">
        <f t="shared" si="303"/>
        <v>83.5</v>
      </c>
      <c r="Q1957" s="8">
        <f t="shared" si="304"/>
        <v>56.274999999999999</v>
      </c>
      <c r="R1957" s="8">
        <f t="shared" si="305"/>
        <v>45.875</v>
      </c>
      <c r="S1957" s="8">
        <f t="shared" si="306"/>
        <v>56.325000000000003</v>
      </c>
      <c r="T1957" s="8">
        <f t="shared" si="307"/>
        <v>52.125</v>
      </c>
      <c r="U1957" s="7">
        <f t="shared" si="308"/>
        <v>52.82500000000001</v>
      </c>
      <c r="V1957" s="7">
        <f t="shared" si="309"/>
        <v>52.650000000000006</v>
      </c>
    </row>
    <row r="1958" spans="1:22" ht="13.5" x14ac:dyDescent="0.25">
      <c r="A1958" s="3">
        <f>RSI!A1958</f>
        <v>45551</v>
      </c>
      <c r="B1958" s="2">
        <f>RSI!B1958</f>
        <v>1.17</v>
      </c>
      <c r="C1958" s="2">
        <f>RSI!I1958</f>
        <v>64.940689267189725</v>
      </c>
      <c r="D1958" s="2">
        <f>MACD!E1958</f>
        <v>-2.0023690749317424E-2</v>
      </c>
      <c r="E1958" s="2">
        <f>MACD!F1958</f>
        <v>1.4181939839968545E-2</v>
      </c>
      <c r="F1958" s="2">
        <f>'Moving Avg'!D1958</f>
        <v>1.1419999999999999</v>
      </c>
      <c r="G1958" s="2">
        <f>'Moving Avg'!F1958</f>
        <v>1.0844999999999998</v>
      </c>
      <c r="H1958" s="2">
        <f>'Moving Avg'!G1958</f>
        <v>1.1288</v>
      </c>
      <c r="I1958" s="2">
        <f>'Moving Avg'!H1958</f>
        <v>1.2123499999999989</v>
      </c>
      <c r="J1958" s="5" t="str">
        <f>OBV!F1958</f>
        <v>BULLISH</v>
      </c>
      <c r="K1958" s="5" t="str">
        <f>OBV!G1958</f>
        <v>NEUTRAL</v>
      </c>
      <c r="L1958" s="5" t="str">
        <f>OBV!H1958</f>
        <v>CONFIRMED BULLISH</v>
      </c>
      <c r="M1958" s="7">
        <f t="shared" si="300"/>
        <v>25</v>
      </c>
      <c r="N1958" s="7">
        <f t="shared" si="301"/>
        <v>100</v>
      </c>
      <c r="O1958" s="7">
        <f t="shared" si="302"/>
        <v>0</v>
      </c>
      <c r="P1958" s="7">
        <f t="shared" si="303"/>
        <v>83.5</v>
      </c>
      <c r="Q1958" s="8">
        <f t="shared" si="304"/>
        <v>56.274999999999999</v>
      </c>
      <c r="R1958" s="8">
        <f t="shared" si="305"/>
        <v>45.875</v>
      </c>
      <c r="S1958" s="8">
        <f t="shared" si="306"/>
        <v>56.325000000000003</v>
      </c>
      <c r="T1958" s="8">
        <f t="shared" si="307"/>
        <v>52.125</v>
      </c>
      <c r="U1958" s="7">
        <f t="shared" si="308"/>
        <v>52.82500000000001</v>
      </c>
      <c r="V1958" s="7">
        <f t="shared" si="309"/>
        <v>52.650000000000006</v>
      </c>
    </row>
    <row r="1959" spans="1:22" ht="13.5" x14ac:dyDescent="0.25">
      <c r="A1959" s="3">
        <f>RSI!A1959</f>
        <v>45552</v>
      </c>
      <c r="B1959" s="2">
        <f>RSI!B1959</f>
        <v>1.17</v>
      </c>
      <c r="C1959" s="2">
        <f>RSI!I1959</f>
        <v>64.940689267189725</v>
      </c>
      <c r="D1959" s="2">
        <f>MACD!E1959</f>
        <v>-3.9272891205318627E-2</v>
      </c>
      <c r="E1959" s="2">
        <f>MACD!F1959</f>
        <v>3.4909736309111112E-3</v>
      </c>
      <c r="F1959" s="2">
        <f>'Moving Avg'!D1959</f>
        <v>1.1599999999999999</v>
      </c>
      <c r="G1959" s="2">
        <f>'Moving Avg'!F1959</f>
        <v>1.0870000000000002</v>
      </c>
      <c r="H1959" s="2">
        <f>'Moving Avg'!G1959</f>
        <v>1.1288</v>
      </c>
      <c r="I1959" s="2">
        <f>'Moving Avg'!H1959</f>
        <v>1.210049999999999</v>
      </c>
      <c r="J1959" s="5" t="str">
        <f>OBV!F1959</f>
        <v>BULLISH</v>
      </c>
      <c r="K1959" s="5" t="str">
        <f>OBV!G1959</f>
        <v>NEUTRAL</v>
      </c>
      <c r="L1959" s="5" t="str">
        <f>OBV!H1959</f>
        <v>CONFIRMED BULLISH</v>
      </c>
      <c r="M1959" s="7">
        <f t="shared" si="300"/>
        <v>25</v>
      </c>
      <c r="N1959" s="7">
        <f t="shared" si="301"/>
        <v>100</v>
      </c>
      <c r="O1959" s="7">
        <f t="shared" si="302"/>
        <v>0</v>
      </c>
      <c r="P1959" s="7">
        <f t="shared" si="303"/>
        <v>83.5</v>
      </c>
      <c r="Q1959" s="8">
        <f t="shared" si="304"/>
        <v>56.274999999999999</v>
      </c>
      <c r="R1959" s="8">
        <f t="shared" si="305"/>
        <v>45.875</v>
      </c>
      <c r="S1959" s="8">
        <f t="shared" si="306"/>
        <v>56.325000000000003</v>
      </c>
      <c r="T1959" s="8">
        <f t="shared" si="307"/>
        <v>52.125</v>
      </c>
      <c r="U1959" s="7">
        <f t="shared" si="308"/>
        <v>52.82500000000001</v>
      </c>
      <c r="V1959" s="7">
        <f t="shared" si="309"/>
        <v>52.650000000000006</v>
      </c>
    </row>
    <row r="1960" spans="1:22" ht="13.5" x14ac:dyDescent="0.25">
      <c r="A1960" s="3">
        <f>RSI!A1960</f>
        <v>45553</v>
      </c>
      <c r="B1960" s="2">
        <f>RSI!B1960</f>
        <v>1.1200000000000001</v>
      </c>
      <c r="C1960" s="2">
        <f>RSI!I1960</f>
        <v>52.310298815027942</v>
      </c>
      <c r="D1960" s="2">
        <f>MACD!E1960</f>
        <v>-4.610035149186853E-2</v>
      </c>
      <c r="E1960" s="2">
        <f>MACD!F1960</f>
        <v>-6.4272913936448172E-3</v>
      </c>
      <c r="F1960" s="2">
        <f>'Moving Avg'!D1960</f>
        <v>1.1599999999999999</v>
      </c>
      <c r="G1960" s="2">
        <f>'Moving Avg'!F1960</f>
        <v>1.0870000000000002</v>
      </c>
      <c r="H1960" s="2">
        <f>'Moving Avg'!G1960</f>
        <v>1.1277999999999999</v>
      </c>
      <c r="I1960" s="2">
        <f>'Moving Avg'!H1960</f>
        <v>1.2078499999999992</v>
      </c>
      <c r="J1960" s="5" t="str">
        <f>OBV!F1960</f>
        <v>BULLISH</v>
      </c>
      <c r="K1960" s="5" t="str">
        <f>OBV!G1960</f>
        <v>NEUTRAL</v>
      </c>
      <c r="L1960" s="5" t="str">
        <f>OBV!H1960</f>
        <v>NEUTRAL</v>
      </c>
      <c r="M1960" s="7">
        <f t="shared" si="300"/>
        <v>25</v>
      </c>
      <c r="N1960" s="7">
        <f t="shared" si="301"/>
        <v>100</v>
      </c>
      <c r="O1960" s="7">
        <f t="shared" si="302"/>
        <v>0</v>
      </c>
      <c r="P1960" s="7">
        <f t="shared" si="303"/>
        <v>49.5</v>
      </c>
      <c r="Q1960" s="8">
        <f t="shared" si="304"/>
        <v>51.174999999999997</v>
      </c>
      <c r="R1960" s="8">
        <f t="shared" si="305"/>
        <v>37.375</v>
      </c>
      <c r="S1960" s="8">
        <f t="shared" si="306"/>
        <v>41.025000000000006</v>
      </c>
      <c r="T1960" s="8">
        <f t="shared" si="307"/>
        <v>43.625</v>
      </c>
      <c r="U1960" s="7">
        <f t="shared" si="308"/>
        <v>43.191666666666663</v>
      </c>
      <c r="V1960" s="7">
        <f t="shared" si="309"/>
        <v>43.3</v>
      </c>
    </row>
    <row r="1961" spans="1:22" ht="13.5" x14ac:dyDescent="0.25">
      <c r="A1961" s="3">
        <f>RSI!A1961</f>
        <v>45554</v>
      </c>
      <c r="B1961" s="2">
        <f>RSI!B1961</f>
        <v>1.17</v>
      </c>
      <c r="C1961" s="2">
        <f>RSI!I1961</f>
        <v>60.569166736086025</v>
      </c>
      <c r="D1961" s="2">
        <f>MACD!E1961</f>
        <v>-6.026887050279095E-2</v>
      </c>
      <c r="E1961" s="2">
        <f>MACD!F1961</f>
        <v>-1.7195607215474043E-2</v>
      </c>
      <c r="F1961" s="2">
        <f>'Moving Avg'!D1961</f>
        <v>1.1599999999999999</v>
      </c>
      <c r="G1961" s="2">
        <f>'Moving Avg'!F1961</f>
        <v>1.0894999999999999</v>
      </c>
      <c r="H1961" s="2">
        <f>'Moving Avg'!G1961</f>
        <v>1.1278000000000001</v>
      </c>
      <c r="I1961" s="2">
        <f>'Moving Avg'!H1961</f>
        <v>1.2062499999999992</v>
      </c>
      <c r="J1961" s="5" t="str">
        <f>OBV!F1961</f>
        <v>BULLISH</v>
      </c>
      <c r="K1961" s="5" t="str">
        <f>OBV!G1961</f>
        <v>NEUTRAL</v>
      </c>
      <c r="L1961" s="5" t="str">
        <f>OBV!H1961</f>
        <v>NEUTRAL</v>
      </c>
      <c r="M1961" s="7">
        <f t="shared" si="300"/>
        <v>25</v>
      </c>
      <c r="N1961" s="7">
        <f t="shared" si="301"/>
        <v>100</v>
      </c>
      <c r="O1961" s="7">
        <f t="shared" si="302"/>
        <v>0</v>
      </c>
      <c r="P1961" s="7">
        <f t="shared" si="303"/>
        <v>49.5</v>
      </c>
      <c r="Q1961" s="8">
        <f t="shared" si="304"/>
        <v>51.174999999999997</v>
      </c>
      <c r="R1961" s="8">
        <f t="shared" si="305"/>
        <v>37.375</v>
      </c>
      <c r="S1961" s="8">
        <f t="shared" si="306"/>
        <v>41.025000000000006</v>
      </c>
      <c r="T1961" s="8">
        <f t="shared" si="307"/>
        <v>43.625</v>
      </c>
      <c r="U1961" s="7">
        <f t="shared" si="308"/>
        <v>43.191666666666663</v>
      </c>
      <c r="V1961" s="7">
        <f t="shared" si="309"/>
        <v>43.3</v>
      </c>
    </row>
    <row r="1962" spans="1:22" ht="13.5" x14ac:dyDescent="0.25">
      <c r="A1962" s="3">
        <f>RSI!A1962</f>
        <v>45555</v>
      </c>
      <c r="B1962" s="2">
        <f>RSI!B1962</f>
        <v>1.17</v>
      </c>
      <c r="C1962" s="2">
        <f>RSI!I1962</f>
        <v>60.569166736086025</v>
      </c>
      <c r="D1962" s="2">
        <f>MACD!E1962</f>
        <v>-6.6466213083966386E-2</v>
      </c>
      <c r="E1962" s="2">
        <f>MACD!F1962</f>
        <v>-2.7049728389172516E-2</v>
      </c>
      <c r="F1962" s="2">
        <f>'Moving Avg'!D1962</f>
        <v>1.1599999999999999</v>
      </c>
      <c r="G1962" s="2">
        <f>'Moving Avg'!F1962</f>
        <v>1.0920000000000001</v>
      </c>
      <c r="H1962" s="2">
        <f>'Moving Avg'!G1962</f>
        <v>1.1278000000000001</v>
      </c>
      <c r="I1962" s="2">
        <f>'Moving Avg'!H1962</f>
        <v>1.2049499999999989</v>
      </c>
      <c r="J1962" s="5" t="str">
        <f>OBV!F1962</f>
        <v>BULLISH</v>
      </c>
      <c r="K1962" s="5" t="str">
        <f>OBV!G1962</f>
        <v>NEUTRAL</v>
      </c>
      <c r="L1962" s="5" t="str">
        <f>OBV!H1962</f>
        <v>NEUTRAL</v>
      </c>
      <c r="M1962" s="7">
        <f t="shared" si="300"/>
        <v>25</v>
      </c>
      <c r="N1962" s="7">
        <f t="shared" si="301"/>
        <v>100</v>
      </c>
      <c r="O1962" s="7">
        <f t="shared" si="302"/>
        <v>0</v>
      </c>
      <c r="P1962" s="7">
        <f t="shared" si="303"/>
        <v>49.5</v>
      </c>
      <c r="Q1962" s="8">
        <f t="shared" si="304"/>
        <v>51.174999999999997</v>
      </c>
      <c r="R1962" s="8">
        <f t="shared" si="305"/>
        <v>37.375</v>
      </c>
      <c r="S1962" s="8">
        <f t="shared" si="306"/>
        <v>41.025000000000006</v>
      </c>
      <c r="T1962" s="8">
        <f t="shared" si="307"/>
        <v>43.625</v>
      </c>
      <c r="U1962" s="7">
        <f t="shared" si="308"/>
        <v>43.191666666666663</v>
      </c>
      <c r="V1962" s="7">
        <f t="shared" si="309"/>
        <v>43.3</v>
      </c>
    </row>
    <row r="1963" spans="1:22" ht="13.5" x14ac:dyDescent="0.25">
      <c r="A1963" s="3">
        <f>RSI!A1963</f>
        <v>45558</v>
      </c>
      <c r="B1963" s="2">
        <f>RSI!B1963</f>
        <v>1.17</v>
      </c>
      <c r="C1963" s="2">
        <f>RSI!I1963</f>
        <v>60.569166736086025</v>
      </c>
      <c r="D1963" s="2">
        <f>MACD!E1963</f>
        <v>-7.204571267794746E-2</v>
      </c>
      <c r="E1963" s="2">
        <f>MACD!F1963</f>
        <v>-3.6048925246927502E-2</v>
      </c>
      <c r="F1963" s="2">
        <f>'Moving Avg'!D1963</f>
        <v>1.1599999999999999</v>
      </c>
      <c r="G1963" s="2">
        <f>'Moving Avg'!F1963</f>
        <v>1.0945</v>
      </c>
      <c r="H1963" s="2">
        <f>'Moving Avg'!G1963</f>
        <v>1.1278000000000004</v>
      </c>
      <c r="I1963" s="2">
        <f>'Moving Avg'!H1963</f>
        <v>1.2039499999999987</v>
      </c>
      <c r="J1963" s="5" t="str">
        <f>OBV!F1963</f>
        <v>BULLISH</v>
      </c>
      <c r="K1963" s="5" t="str">
        <f>OBV!G1963</f>
        <v>NEUTRAL</v>
      </c>
      <c r="L1963" s="5" t="str">
        <f>OBV!H1963</f>
        <v>NEUTRAL</v>
      </c>
      <c r="M1963" s="7">
        <f t="shared" si="300"/>
        <v>25</v>
      </c>
      <c r="N1963" s="7">
        <f t="shared" si="301"/>
        <v>100</v>
      </c>
      <c r="O1963" s="7">
        <f t="shared" si="302"/>
        <v>0</v>
      </c>
      <c r="P1963" s="7">
        <f t="shared" si="303"/>
        <v>49.5</v>
      </c>
      <c r="Q1963" s="8">
        <f t="shared" si="304"/>
        <v>51.174999999999997</v>
      </c>
      <c r="R1963" s="8">
        <f t="shared" si="305"/>
        <v>37.375</v>
      </c>
      <c r="S1963" s="8">
        <f t="shared" si="306"/>
        <v>41.025000000000006</v>
      </c>
      <c r="T1963" s="8">
        <f t="shared" si="307"/>
        <v>43.625</v>
      </c>
      <c r="U1963" s="7">
        <f t="shared" si="308"/>
        <v>43.191666666666663</v>
      </c>
      <c r="V1963" s="7">
        <f t="shared" si="309"/>
        <v>43.3</v>
      </c>
    </row>
    <row r="1964" spans="1:22" ht="13.5" x14ac:dyDescent="0.25">
      <c r="A1964" s="3">
        <f>RSI!A1964</f>
        <v>45559</v>
      </c>
      <c r="B1964" s="2">
        <f>RSI!B1964</f>
        <v>1.17</v>
      </c>
      <c r="C1964" s="2">
        <f>RSI!I1964</f>
        <v>60.569166736086025</v>
      </c>
      <c r="D1964" s="2">
        <f>MACD!E1964</f>
        <v>-7.092371705866829E-2</v>
      </c>
      <c r="E1964" s="2">
        <f>MACD!F1964</f>
        <v>-4.3023883609275664E-2</v>
      </c>
      <c r="F1964" s="2">
        <f>'Moving Avg'!D1964</f>
        <v>1.1599999999999999</v>
      </c>
      <c r="G1964" s="2">
        <f>'Moving Avg'!F1964</f>
        <v>1.0970000000000002</v>
      </c>
      <c r="H1964" s="2">
        <f>'Moving Avg'!G1964</f>
        <v>1.1278000000000004</v>
      </c>
      <c r="I1964" s="2">
        <f>'Moving Avg'!H1964</f>
        <v>1.2029499999999986</v>
      </c>
      <c r="J1964" s="5" t="str">
        <f>OBV!F1964</f>
        <v>BULLISH</v>
      </c>
      <c r="K1964" s="5" t="str">
        <f>OBV!G1964</f>
        <v>NEUTRAL</v>
      </c>
      <c r="L1964" s="5" t="str">
        <f>OBV!H1964</f>
        <v>NEUTRAL</v>
      </c>
      <c r="M1964" s="7">
        <f t="shared" si="300"/>
        <v>25</v>
      </c>
      <c r="N1964" s="7">
        <f t="shared" si="301"/>
        <v>100</v>
      </c>
      <c r="O1964" s="7">
        <f t="shared" si="302"/>
        <v>0</v>
      </c>
      <c r="P1964" s="7">
        <f t="shared" si="303"/>
        <v>49.5</v>
      </c>
      <c r="Q1964" s="8">
        <f t="shared" si="304"/>
        <v>51.174999999999997</v>
      </c>
      <c r="R1964" s="8">
        <f t="shared" si="305"/>
        <v>37.375</v>
      </c>
      <c r="S1964" s="8">
        <f t="shared" si="306"/>
        <v>41.025000000000006</v>
      </c>
      <c r="T1964" s="8">
        <f t="shared" si="307"/>
        <v>43.625</v>
      </c>
      <c r="U1964" s="7">
        <f t="shared" si="308"/>
        <v>43.191666666666663</v>
      </c>
      <c r="V1964" s="7">
        <f t="shared" si="309"/>
        <v>43.3</v>
      </c>
    </row>
    <row r="1965" spans="1:22" ht="13.5" x14ac:dyDescent="0.25">
      <c r="A1965" s="3">
        <f>RSI!A1965</f>
        <v>45560</v>
      </c>
      <c r="B1965" s="2">
        <f>RSI!B1965</f>
        <v>1.17</v>
      </c>
      <c r="C1965" s="2">
        <f>RSI!I1965</f>
        <v>60.569166736086025</v>
      </c>
      <c r="D1965" s="2">
        <f>MACD!E1965</f>
        <v>-6.410820804574402E-2</v>
      </c>
      <c r="E1965" s="2">
        <f>MACD!F1965</f>
        <v>-4.7240748496569333E-2</v>
      </c>
      <c r="F1965" s="2">
        <f>'Moving Avg'!D1965</f>
        <v>1.17</v>
      </c>
      <c r="G1965" s="2">
        <f>'Moving Avg'!F1965</f>
        <v>1.1020000000000003</v>
      </c>
      <c r="H1965" s="2">
        <f>'Moving Avg'!G1965</f>
        <v>1.1278000000000004</v>
      </c>
      <c r="I1965" s="2">
        <f>'Moving Avg'!H1965</f>
        <v>1.2019499999999987</v>
      </c>
      <c r="J1965" s="5" t="str">
        <f>OBV!F1965</f>
        <v>BULLISH</v>
      </c>
      <c r="K1965" s="5" t="str">
        <f>OBV!G1965</f>
        <v>NEUTRAL</v>
      </c>
      <c r="L1965" s="5" t="str">
        <f>OBV!H1965</f>
        <v>CONFIRMED BULLISH</v>
      </c>
      <c r="M1965" s="7">
        <f t="shared" si="300"/>
        <v>25</v>
      </c>
      <c r="N1965" s="7">
        <f t="shared" si="301"/>
        <v>45</v>
      </c>
      <c r="O1965" s="7">
        <f t="shared" si="302"/>
        <v>0</v>
      </c>
      <c r="P1965" s="7">
        <f t="shared" si="303"/>
        <v>83.5</v>
      </c>
      <c r="Q1965" s="8">
        <f t="shared" si="304"/>
        <v>37.024999999999999</v>
      </c>
      <c r="R1965" s="8">
        <f t="shared" si="305"/>
        <v>34.875</v>
      </c>
      <c r="S1965" s="8">
        <f t="shared" si="306"/>
        <v>48.075000000000003</v>
      </c>
      <c r="T1965" s="8">
        <f t="shared" si="307"/>
        <v>38.375</v>
      </c>
      <c r="U1965" s="7">
        <f t="shared" si="308"/>
        <v>39.991666666666667</v>
      </c>
      <c r="V1965" s="7">
        <f t="shared" si="309"/>
        <v>39.587500000000006</v>
      </c>
    </row>
    <row r="1966" spans="1:22" ht="13.5" x14ac:dyDescent="0.25">
      <c r="A1966" s="3">
        <f>RSI!A1966</f>
        <v>45561</v>
      </c>
      <c r="B1966" s="2">
        <f>RSI!B1966</f>
        <v>1.17</v>
      </c>
      <c r="C1966" s="2">
        <f>RSI!I1966</f>
        <v>60.569166736086025</v>
      </c>
      <c r="D1966" s="2">
        <f>MACD!E1966</f>
        <v>-5.0915336790082533E-2</v>
      </c>
      <c r="E1966" s="2">
        <f>MACD!F1966</f>
        <v>-4.7975666155271976E-2</v>
      </c>
      <c r="F1966" s="2">
        <f>'Moving Avg'!D1966</f>
        <v>1.17</v>
      </c>
      <c r="G1966" s="2">
        <f>'Moving Avg'!F1966</f>
        <v>1.1090000000000004</v>
      </c>
      <c r="H1966" s="2">
        <f>'Moving Avg'!G1966</f>
        <v>1.1278000000000004</v>
      </c>
      <c r="I1966" s="2">
        <f>'Moving Avg'!H1966</f>
        <v>1.2009499999999986</v>
      </c>
      <c r="J1966" s="5" t="str">
        <f>OBV!F1966</f>
        <v>NEUTRAL</v>
      </c>
      <c r="K1966" s="5" t="str">
        <f>OBV!G1966</f>
        <v>NEUTRAL</v>
      </c>
      <c r="L1966" s="5" t="str">
        <f>OBV!H1966</f>
        <v>NEUTRAL</v>
      </c>
      <c r="M1966" s="7">
        <f t="shared" si="300"/>
        <v>25</v>
      </c>
      <c r="N1966" s="7">
        <f t="shared" si="301"/>
        <v>45</v>
      </c>
      <c r="O1966" s="7">
        <f t="shared" si="302"/>
        <v>0</v>
      </c>
      <c r="P1966" s="7">
        <f t="shared" si="303"/>
        <v>33</v>
      </c>
      <c r="Q1966" s="8">
        <f t="shared" si="304"/>
        <v>29.45</v>
      </c>
      <c r="R1966" s="8">
        <f t="shared" si="305"/>
        <v>22.25</v>
      </c>
      <c r="S1966" s="8">
        <f t="shared" si="306"/>
        <v>25.35</v>
      </c>
      <c r="T1966" s="8">
        <f t="shared" si="307"/>
        <v>25.75</v>
      </c>
      <c r="U1966" s="7">
        <f t="shared" si="308"/>
        <v>25.683333333333337</v>
      </c>
      <c r="V1966" s="7">
        <f t="shared" si="309"/>
        <v>25.700000000000003</v>
      </c>
    </row>
    <row r="1967" spans="1:22" ht="13.5" x14ac:dyDescent="0.25">
      <c r="A1967" s="3">
        <f>RSI!A1967</f>
        <v>45562</v>
      </c>
      <c r="B1967" s="2">
        <f>RSI!B1967</f>
        <v>1.17</v>
      </c>
      <c r="C1967" s="2">
        <f>RSI!I1967</f>
        <v>60.569166736086025</v>
      </c>
      <c r="D1967" s="2">
        <f>MACD!E1967</f>
        <v>-3.9998809888466491E-2</v>
      </c>
      <c r="E1967" s="2">
        <f>MACD!F1967</f>
        <v>-4.6380294901910882E-2</v>
      </c>
      <c r="F1967" s="2">
        <f>'Moving Avg'!D1967</f>
        <v>1.17</v>
      </c>
      <c r="G1967" s="2">
        <f>'Moving Avg'!F1967</f>
        <v>1.1160000000000003</v>
      </c>
      <c r="H1967" s="2">
        <f>'Moving Avg'!G1967</f>
        <v>1.1278000000000006</v>
      </c>
      <c r="I1967" s="2">
        <f>'Moving Avg'!H1967</f>
        <v>1.2002499999999985</v>
      </c>
      <c r="J1967" s="5" t="str">
        <f>OBV!F1967</f>
        <v>NEUTRAL</v>
      </c>
      <c r="K1967" s="5" t="str">
        <f>OBV!G1967</f>
        <v>NEUTRAL</v>
      </c>
      <c r="L1967" s="5" t="str">
        <f>OBV!H1967</f>
        <v>NEUTRAL</v>
      </c>
      <c r="M1967" s="7">
        <f t="shared" si="300"/>
        <v>25</v>
      </c>
      <c r="N1967" s="7">
        <f t="shared" si="301"/>
        <v>0</v>
      </c>
      <c r="O1967" s="7">
        <f t="shared" si="302"/>
        <v>0</v>
      </c>
      <c r="P1967" s="7">
        <f t="shared" si="303"/>
        <v>33</v>
      </c>
      <c r="Q1967" s="8">
        <f t="shared" si="304"/>
        <v>13.7</v>
      </c>
      <c r="R1967" s="8">
        <f t="shared" si="305"/>
        <v>13.25</v>
      </c>
      <c r="S1967" s="8">
        <f t="shared" si="306"/>
        <v>18.600000000000001</v>
      </c>
      <c r="T1967" s="8">
        <f t="shared" si="307"/>
        <v>14.5</v>
      </c>
      <c r="U1967" s="7">
        <f t="shared" si="308"/>
        <v>15.183333333333332</v>
      </c>
      <c r="V1967" s="7">
        <f t="shared" si="309"/>
        <v>15.012499999999999</v>
      </c>
    </row>
    <row r="1968" spans="1:22" ht="13.5" x14ac:dyDescent="0.25">
      <c r="A1968" s="3">
        <f>RSI!A1968</f>
        <v>45565</v>
      </c>
      <c r="B1968" s="2">
        <f>RSI!B1968</f>
        <v>1.22</v>
      </c>
      <c r="C1968" s="2">
        <f>RSI!I1968</f>
        <v>69.455486161295553</v>
      </c>
      <c r="D1968" s="2">
        <f>MACD!E1968</f>
        <v>-3.4693852231776123E-2</v>
      </c>
      <c r="E1968" s="2">
        <f>MACD!F1968</f>
        <v>-4.4043006367883934E-2</v>
      </c>
      <c r="F1968" s="2">
        <f>'Moving Avg'!D1968</f>
        <v>1.18</v>
      </c>
      <c r="G1968" s="2">
        <f>'Moving Avg'!F1968</f>
        <v>1.1255000000000002</v>
      </c>
      <c r="H1968" s="2">
        <f>'Moving Avg'!G1968</f>
        <v>1.1288000000000005</v>
      </c>
      <c r="I1968" s="2">
        <f>'Moving Avg'!H1968</f>
        <v>1.2000499999999983</v>
      </c>
      <c r="J1968" s="5" t="str">
        <f>OBV!F1968</f>
        <v>BULLISH</v>
      </c>
      <c r="K1968" s="5" t="str">
        <f>OBV!G1968</f>
        <v>NEUTRAL</v>
      </c>
      <c r="L1968" s="5" t="str">
        <f>OBV!H1968</f>
        <v>CONFIRMED BULLISH</v>
      </c>
      <c r="M1968" s="7">
        <f t="shared" si="300"/>
        <v>25</v>
      </c>
      <c r="N1968" s="7">
        <f t="shared" si="301"/>
        <v>0</v>
      </c>
      <c r="O1968" s="7">
        <f t="shared" si="302"/>
        <v>0</v>
      </c>
      <c r="P1968" s="7">
        <f t="shared" si="303"/>
        <v>83.5</v>
      </c>
      <c r="Q1968" s="8">
        <f t="shared" si="304"/>
        <v>21.274999999999999</v>
      </c>
      <c r="R1968" s="8">
        <f t="shared" si="305"/>
        <v>25.875</v>
      </c>
      <c r="S1968" s="8">
        <f t="shared" si="306"/>
        <v>41.325000000000003</v>
      </c>
      <c r="T1968" s="8">
        <f t="shared" si="307"/>
        <v>27.125</v>
      </c>
      <c r="U1968" s="7">
        <f t="shared" si="308"/>
        <v>29.491666666666664</v>
      </c>
      <c r="V1968" s="7">
        <f t="shared" si="309"/>
        <v>28.9</v>
      </c>
    </row>
    <row r="1969" spans="1:22" ht="13.5" x14ac:dyDescent="0.25">
      <c r="A1969" s="3">
        <f>RSI!A1969</f>
        <v>45566</v>
      </c>
      <c r="B1969" s="2">
        <f>RSI!B1969</f>
        <v>1.27</v>
      </c>
      <c r="C1969" s="2">
        <f>RSI!I1969</f>
        <v>75.420856316907674</v>
      </c>
      <c r="D1969" s="2">
        <f>MACD!E1969</f>
        <v>-3.4415679113494191E-2</v>
      </c>
      <c r="E1969" s="2">
        <f>MACD!F1969</f>
        <v>-4.2117540917005987E-2</v>
      </c>
      <c r="F1969" s="2">
        <f>'Moving Avg'!D1969</f>
        <v>1.2</v>
      </c>
      <c r="G1969" s="2">
        <f>'Moving Avg'!F1969</f>
        <v>1.1395000000000002</v>
      </c>
      <c r="H1969" s="2">
        <f>'Moving Avg'!G1969</f>
        <v>1.1308000000000005</v>
      </c>
      <c r="I1969" s="2">
        <f>'Moving Avg'!H1969</f>
        <v>1.2001499999999983</v>
      </c>
      <c r="J1969" s="5" t="str">
        <f>OBV!F1969</f>
        <v>BULLISH</v>
      </c>
      <c r="K1969" s="5" t="str">
        <f>OBV!G1969</f>
        <v>NEUTRAL</v>
      </c>
      <c r="L1969" s="5" t="str">
        <f>OBV!H1969</f>
        <v>CONFIRMED BULLISH</v>
      </c>
      <c r="M1969" s="7">
        <f t="shared" si="300"/>
        <v>0</v>
      </c>
      <c r="N1969" s="7">
        <f t="shared" si="301"/>
        <v>0</v>
      </c>
      <c r="O1969" s="7">
        <f t="shared" si="302"/>
        <v>0</v>
      </c>
      <c r="P1969" s="7">
        <f t="shared" si="303"/>
        <v>83.5</v>
      </c>
      <c r="Q1969" s="8">
        <f t="shared" si="304"/>
        <v>12.525</v>
      </c>
      <c r="R1969" s="8">
        <f t="shared" si="305"/>
        <v>20.875</v>
      </c>
      <c r="S1969" s="8">
        <f t="shared" si="306"/>
        <v>37.575000000000003</v>
      </c>
      <c r="T1969" s="8">
        <f t="shared" si="307"/>
        <v>20.875</v>
      </c>
      <c r="U1969" s="7">
        <f t="shared" si="308"/>
        <v>23.658333333333331</v>
      </c>
      <c r="V1969" s="7">
        <f t="shared" si="309"/>
        <v>22.962499999999999</v>
      </c>
    </row>
    <row r="1970" spans="1:22" ht="13.5" x14ac:dyDescent="0.25">
      <c r="A1970" s="3">
        <f>RSI!A1970</f>
        <v>45567</v>
      </c>
      <c r="B1970" s="2">
        <f>RSI!B1970</f>
        <v>1.22</v>
      </c>
      <c r="C1970" s="2">
        <f>RSI!I1970</f>
        <v>62.314599553480406</v>
      </c>
      <c r="D1970" s="2">
        <f>MACD!E1970</f>
        <v>-3.8933740868532629E-2</v>
      </c>
      <c r="E1970" s="2">
        <f>MACD!F1970</f>
        <v>-4.1480780907311318E-2</v>
      </c>
      <c r="F1970" s="2">
        <f>'Moving Avg'!D1970</f>
        <v>1.21</v>
      </c>
      <c r="G1970" s="2">
        <f>'Moving Avg'!F1970</f>
        <v>1.149</v>
      </c>
      <c r="H1970" s="2">
        <f>'Moving Avg'!G1970</f>
        <v>1.1318000000000006</v>
      </c>
      <c r="I1970" s="2">
        <f>'Moving Avg'!H1970</f>
        <v>1.1999999999999984</v>
      </c>
      <c r="J1970" s="5" t="str">
        <f>OBV!F1970</f>
        <v>BULLISH</v>
      </c>
      <c r="K1970" s="5" t="str">
        <f>OBV!G1970</f>
        <v>NEUTRAL</v>
      </c>
      <c r="L1970" s="5" t="str">
        <f>OBV!H1970</f>
        <v>CONFIRMED BULLISH</v>
      </c>
      <c r="M1970" s="7">
        <f t="shared" si="300"/>
        <v>25</v>
      </c>
      <c r="N1970" s="7">
        <f t="shared" si="301"/>
        <v>0</v>
      </c>
      <c r="O1970" s="7">
        <f t="shared" si="302"/>
        <v>50</v>
      </c>
      <c r="P1970" s="7">
        <f t="shared" si="303"/>
        <v>83.5</v>
      </c>
      <c r="Q1970" s="8">
        <f t="shared" si="304"/>
        <v>28.774999999999999</v>
      </c>
      <c r="R1970" s="8">
        <f t="shared" si="305"/>
        <v>43.375</v>
      </c>
      <c r="S1970" s="8">
        <f t="shared" si="306"/>
        <v>53.825000000000003</v>
      </c>
      <c r="T1970" s="8">
        <f t="shared" si="307"/>
        <v>39.625</v>
      </c>
      <c r="U1970" s="7">
        <f t="shared" si="308"/>
        <v>41.991666666666667</v>
      </c>
      <c r="V1970" s="7">
        <f t="shared" si="309"/>
        <v>41.400000000000006</v>
      </c>
    </row>
    <row r="1971" spans="1:22" ht="13.5" x14ac:dyDescent="0.25">
      <c r="A1971" s="3">
        <f>RSI!A1971</f>
        <v>45568</v>
      </c>
      <c r="B1971" s="2">
        <f>RSI!B1971</f>
        <v>1.17</v>
      </c>
      <c r="C1971" s="2">
        <f>RSI!I1971</f>
        <v>52.491264994727509</v>
      </c>
      <c r="D1971" s="2">
        <f>MACD!E1971</f>
        <v>-3.1773433230816162E-2</v>
      </c>
      <c r="E1971" s="2">
        <f>MACD!F1971</f>
        <v>-3.953931137201229E-2</v>
      </c>
      <c r="F1971" s="2">
        <f>'Moving Avg'!D1971</f>
        <v>1.21</v>
      </c>
      <c r="G1971" s="2">
        <f>'Moving Avg'!F1971</f>
        <v>1.1575</v>
      </c>
      <c r="H1971" s="2">
        <f>'Moving Avg'!G1971</f>
        <v>1.1318000000000006</v>
      </c>
      <c r="I1971" s="2">
        <f>'Moving Avg'!H1971</f>
        <v>1.1993499999999981</v>
      </c>
      <c r="J1971" s="5" t="str">
        <f>OBV!F1971</f>
        <v>BULLISH</v>
      </c>
      <c r="K1971" s="5" t="str">
        <f>OBV!G1971</f>
        <v>NEUTRAL</v>
      </c>
      <c r="L1971" s="5" t="str">
        <f>OBV!H1971</f>
        <v>NEUTRAL</v>
      </c>
      <c r="M1971" s="7">
        <f t="shared" si="300"/>
        <v>25</v>
      </c>
      <c r="N1971" s="7">
        <f t="shared" si="301"/>
        <v>0</v>
      </c>
      <c r="O1971" s="7">
        <f t="shared" si="302"/>
        <v>50</v>
      </c>
      <c r="P1971" s="7">
        <f t="shared" si="303"/>
        <v>49.5</v>
      </c>
      <c r="Q1971" s="8">
        <f t="shared" si="304"/>
        <v>23.675000000000001</v>
      </c>
      <c r="R1971" s="8">
        <f t="shared" si="305"/>
        <v>34.875</v>
      </c>
      <c r="S1971" s="8">
        <f t="shared" si="306"/>
        <v>38.525000000000006</v>
      </c>
      <c r="T1971" s="8">
        <f t="shared" si="307"/>
        <v>31.125</v>
      </c>
      <c r="U1971" s="7">
        <f t="shared" si="308"/>
        <v>32.358333333333334</v>
      </c>
      <c r="V1971" s="7">
        <f t="shared" si="309"/>
        <v>32.049999999999997</v>
      </c>
    </row>
    <row r="1972" spans="1:22" ht="13.5" x14ac:dyDescent="0.25">
      <c r="A1972" s="3">
        <f>RSI!A1972</f>
        <v>45569</v>
      </c>
      <c r="B1972" s="2">
        <f>RSI!B1972</f>
        <v>1.1200000000000001</v>
      </c>
      <c r="C1972" s="2">
        <f>RSI!I1972</f>
        <v>44.873257317744539</v>
      </c>
      <c r="D1972" s="2">
        <f>MACD!E1972</f>
        <v>-2.2097711483535898E-2</v>
      </c>
      <c r="E1972" s="2">
        <f>MACD!F1972</f>
        <v>-3.6050991394317014E-2</v>
      </c>
      <c r="F1972" s="2">
        <f>'Moving Avg'!D1972</f>
        <v>1.2</v>
      </c>
      <c r="G1972" s="2">
        <f>'Moving Avg'!F1972</f>
        <v>1.1614999999999998</v>
      </c>
      <c r="H1972" s="2">
        <f>'Moving Avg'!G1972</f>
        <v>1.1308000000000005</v>
      </c>
      <c r="I1972" s="2">
        <f>'Moving Avg'!H1972</f>
        <v>1.1984499999999982</v>
      </c>
      <c r="J1972" s="5" t="str">
        <f>OBV!F1972</f>
        <v>BULLISH</v>
      </c>
      <c r="K1972" s="5" t="str">
        <f>OBV!G1972</f>
        <v>NEUTRAL</v>
      </c>
      <c r="L1972" s="5" t="str">
        <f>OBV!H1972</f>
        <v>BULLISH DIVERGENCE</v>
      </c>
      <c r="M1972" s="7">
        <f t="shared" si="300"/>
        <v>25</v>
      </c>
      <c r="N1972" s="7">
        <f t="shared" si="301"/>
        <v>0</v>
      </c>
      <c r="O1972" s="7">
        <f t="shared" si="302"/>
        <v>50</v>
      </c>
      <c r="P1972" s="7">
        <f t="shared" si="303"/>
        <v>66.5</v>
      </c>
      <c r="Q1972" s="8">
        <f t="shared" si="304"/>
        <v>26.225000000000001</v>
      </c>
      <c r="R1972" s="8">
        <f t="shared" si="305"/>
        <v>39.125</v>
      </c>
      <c r="S1972" s="8">
        <f t="shared" si="306"/>
        <v>46.174999999999997</v>
      </c>
      <c r="T1972" s="8">
        <f t="shared" si="307"/>
        <v>35.375</v>
      </c>
      <c r="U1972" s="7">
        <f t="shared" si="308"/>
        <v>37.174999999999997</v>
      </c>
      <c r="V1972" s="7">
        <f t="shared" si="309"/>
        <v>36.724999999999994</v>
      </c>
    </row>
    <row r="1973" spans="1:22" ht="13.5" x14ac:dyDescent="0.25">
      <c r="A1973" s="3">
        <f>RSI!A1973</f>
        <v>45572</v>
      </c>
      <c r="B1973" s="2">
        <f>RSI!B1973</f>
        <v>1.07</v>
      </c>
      <c r="C1973" s="2">
        <f>RSI!I1973</f>
        <v>38.807866155656832</v>
      </c>
      <c r="D1973" s="2">
        <f>MACD!E1973</f>
        <v>-9.9916877614956157E-3</v>
      </c>
      <c r="E1973" s="2">
        <f>MACD!F1973</f>
        <v>-3.0839130667752734E-2</v>
      </c>
      <c r="F1973" s="2">
        <f>'Moving Avg'!D1973</f>
        <v>1.1700000000000002</v>
      </c>
      <c r="G1973" s="2">
        <f>'Moving Avg'!F1973</f>
        <v>1.1629999999999998</v>
      </c>
      <c r="H1973" s="2">
        <f>'Moving Avg'!G1973</f>
        <v>1.1288000000000005</v>
      </c>
      <c r="I1973" s="2">
        <f>'Moving Avg'!H1973</f>
        <v>1.1975499999999983</v>
      </c>
      <c r="J1973" s="5" t="str">
        <f>OBV!F1973</f>
        <v>BULLISH</v>
      </c>
      <c r="K1973" s="5" t="str">
        <f>OBV!G1973</f>
        <v>NEUTRAL</v>
      </c>
      <c r="L1973" s="5" t="str">
        <f>OBV!H1973</f>
        <v>BULLISH DIVERGENCE</v>
      </c>
      <c r="M1973" s="7">
        <f t="shared" si="300"/>
        <v>25</v>
      </c>
      <c r="N1973" s="7">
        <f t="shared" si="301"/>
        <v>0</v>
      </c>
      <c r="O1973" s="7">
        <f t="shared" si="302"/>
        <v>0</v>
      </c>
      <c r="P1973" s="7">
        <f t="shared" si="303"/>
        <v>66.5</v>
      </c>
      <c r="Q1973" s="8">
        <f t="shared" si="304"/>
        <v>18.725000000000001</v>
      </c>
      <c r="R1973" s="8">
        <f t="shared" si="305"/>
        <v>21.625</v>
      </c>
      <c r="S1973" s="8">
        <f t="shared" si="306"/>
        <v>33.674999999999997</v>
      </c>
      <c r="T1973" s="8">
        <f t="shared" si="307"/>
        <v>22.875</v>
      </c>
      <c r="U1973" s="7">
        <f t="shared" si="308"/>
        <v>24.675000000000001</v>
      </c>
      <c r="V1973" s="7">
        <f t="shared" si="309"/>
        <v>24.225000000000001</v>
      </c>
    </row>
    <row r="1974" spans="1:22" ht="13.5" x14ac:dyDescent="0.25">
      <c r="A1974" s="3">
        <f>RSI!A1974</f>
        <v>45573</v>
      </c>
      <c r="B1974" s="2">
        <f>RSI!B1974</f>
        <v>1.03</v>
      </c>
      <c r="C1974" s="2">
        <f>RSI!I1974</f>
        <v>34.760004069775817</v>
      </c>
      <c r="D1974" s="2">
        <f>MACD!E1974</f>
        <v>3.709518149065838E-3</v>
      </c>
      <c r="E1974" s="2">
        <f>MACD!F1974</f>
        <v>-2.3929400904389019E-2</v>
      </c>
      <c r="F1974" s="2">
        <f>'Moving Avg'!D1974</f>
        <v>1.1220000000000001</v>
      </c>
      <c r="G1974" s="2">
        <f>'Moving Avg'!F1974</f>
        <v>1.1604999999999999</v>
      </c>
      <c r="H1974" s="2">
        <f>'Moving Avg'!G1974</f>
        <v>1.1260000000000006</v>
      </c>
      <c r="I1974" s="2">
        <f>'Moving Avg'!H1974</f>
        <v>1.1963999999999981</v>
      </c>
      <c r="J1974" s="5" t="str">
        <f>OBV!F1974</f>
        <v>NEUTRAL</v>
      </c>
      <c r="K1974" s="5" t="str">
        <f>OBV!G1974</f>
        <v>NEUTRAL</v>
      </c>
      <c r="L1974" s="5" t="str">
        <f>OBV!H1974</f>
        <v>NEUTRAL</v>
      </c>
      <c r="M1974" s="7">
        <f t="shared" si="300"/>
        <v>25</v>
      </c>
      <c r="N1974" s="7">
        <f t="shared" si="301"/>
        <v>0</v>
      </c>
      <c r="O1974" s="7">
        <f t="shared" si="302"/>
        <v>0</v>
      </c>
      <c r="P1974" s="7">
        <f t="shared" si="303"/>
        <v>33</v>
      </c>
      <c r="Q1974" s="8">
        <f t="shared" si="304"/>
        <v>13.7</v>
      </c>
      <c r="R1974" s="8">
        <f t="shared" si="305"/>
        <v>13.25</v>
      </c>
      <c r="S1974" s="8">
        <f t="shared" si="306"/>
        <v>18.600000000000001</v>
      </c>
      <c r="T1974" s="8">
        <f t="shared" si="307"/>
        <v>14.5</v>
      </c>
      <c r="U1974" s="7">
        <f t="shared" si="308"/>
        <v>15.183333333333332</v>
      </c>
      <c r="V1974" s="7">
        <f t="shared" si="309"/>
        <v>15.012499999999999</v>
      </c>
    </row>
    <row r="1975" spans="1:22" ht="13.5" x14ac:dyDescent="0.25">
      <c r="A1975" s="3">
        <f>RSI!A1975</f>
        <v>45574</v>
      </c>
      <c r="B1975" s="2">
        <f>RSI!B1975</f>
        <v>0.99</v>
      </c>
      <c r="C1975" s="2">
        <f>RSI!I1975</f>
        <v>31.249760008339294</v>
      </c>
      <c r="D1975" s="2">
        <f>MACD!E1975</f>
        <v>1.8960212031710277E-2</v>
      </c>
      <c r="E1975" s="2">
        <f>MACD!F1975</f>
        <v>-1.5351478317169161E-2</v>
      </c>
      <c r="F1975" s="2">
        <f>'Moving Avg'!D1975</f>
        <v>1.0760000000000001</v>
      </c>
      <c r="G1975" s="2">
        <f>'Moving Avg'!F1975</f>
        <v>1.1539999999999999</v>
      </c>
      <c r="H1975" s="2">
        <f>'Moving Avg'!G1975</f>
        <v>1.1224000000000007</v>
      </c>
      <c r="I1975" s="2">
        <f>'Moving Avg'!H1975</f>
        <v>1.1950499999999982</v>
      </c>
      <c r="J1975" s="5" t="str">
        <f>OBV!F1975</f>
        <v>NEUTRAL</v>
      </c>
      <c r="K1975" s="5" t="str">
        <f>OBV!G1975</f>
        <v>NEUTRAL</v>
      </c>
      <c r="L1975" s="5" t="str">
        <f>OBV!H1975</f>
        <v>NEUTRAL</v>
      </c>
      <c r="M1975" s="7">
        <f t="shared" si="300"/>
        <v>25</v>
      </c>
      <c r="N1975" s="7">
        <f t="shared" si="301"/>
        <v>0</v>
      </c>
      <c r="O1975" s="7">
        <f t="shared" si="302"/>
        <v>0</v>
      </c>
      <c r="P1975" s="7">
        <f t="shared" si="303"/>
        <v>33</v>
      </c>
      <c r="Q1975" s="8">
        <f t="shared" si="304"/>
        <v>13.7</v>
      </c>
      <c r="R1975" s="8">
        <f t="shared" si="305"/>
        <v>13.25</v>
      </c>
      <c r="S1975" s="8">
        <f t="shared" si="306"/>
        <v>18.600000000000001</v>
      </c>
      <c r="T1975" s="8">
        <f t="shared" si="307"/>
        <v>14.5</v>
      </c>
      <c r="U1975" s="7">
        <f t="shared" si="308"/>
        <v>15.183333333333332</v>
      </c>
      <c r="V1975" s="7">
        <f t="shared" si="309"/>
        <v>15.012499999999999</v>
      </c>
    </row>
    <row r="1976" spans="1:22" ht="13.5" x14ac:dyDescent="0.25">
      <c r="A1976" s="3">
        <f>RSI!A1976</f>
        <v>45575</v>
      </c>
      <c r="B1976" s="2">
        <f>RSI!B1976</f>
        <v>0.95</v>
      </c>
      <c r="C1976" s="2">
        <f>RSI!I1976</f>
        <v>28.184594251569806</v>
      </c>
      <c r="D1976" s="2">
        <f>MACD!E1976</f>
        <v>3.570693559182514E-2</v>
      </c>
      <c r="E1976" s="2">
        <f>MACD!F1976</f>
        <v>-5.139795535370301E-3</v>
      </c>
      <c r="F1976" s="2">
        <f>'Moving Avg'!D1976</f>
        <v>1.0320000000000003</v>
      </c>
      <c r="G1976" s="2">
        <f>'Moving Avg'!F1976</f>
        <v>1.1430000000000002</v>
      </c>
      <c r="H1976" s="2">
        <f>'Moving Avg'!G1976</f>
        <v>1.1180000000000008</v>
      </c>
      <c r="I1976" s="2">
        <f>'Moving Avg'!H1976</f>
        <v>1.193499999999998</v>
      </c>
      <c r="J1976" s="5" t="str">
        <f>OBV!F1976</f>
        <v>NEUTRAL</v>
      </c>
      <c r="K1976" s="5" t="str">
        <f>OBV!G1976</f>
        <v>NEUTRAL</v>
      </c>
      <c r="L1976" s="5" t="str">
        <f>OBV!H1976</f>
        <v>NEUTRAL</v>
      </c>
      <c r="M1976" s="7">
        <f t="shared" si="300"/>
        <v>50</v>
      </c>
      <c r="N1976" s="7">
        <f t="shared" si="301"/>
        <v>0</v>
      </c>
      <c r="O1976" s="7">
        <f t="shared" si="302"/>
        <v>0</v>
      </c>
      <c r="P1976" s="7">
        <f t="shared" si="303"/>
        <v>33</v>
      </c>
      <c r="Q1976" s="8">
        <f t="shared" si="304"/>
        <v>22.45</v>
      </c>
      <c r="R1976" s="8">
        <f t="shared" si="305"/>
        <v>18.25</v>
      </c>
      <c r="S1976" s="8">
        <f t="shared" si="306"/>
        <v>22.35</v>
      </c>
      <c r="T1976" s="8">
        <f t="shared" si="307"/>
        <v>20.75</v>
      </c>
      <c r="U1976" s="7">
        <f t="shared" si="308"/>
        <v>21.016666666666669</v>
      </c>
      <c r="V1976" s="7">
        <f t="shared" si="309"/>
        <v>20.950000000000003</v>
      </c>
    </row>
    <row r="1977" spans="1:22" ht="13.5" x14ac:dyDescent="0.25">
      <c r="A1977" s="3">
        <f>RSI!A1977</f>
        <v>45576</v>
      </c>
      <c r="B1977" s="2">
        <f>RSI!B1977</f>
        <v>0.91</v>
      </c>
      <c r="C1977" s="2">
        <f>RSI!I1977</f>
        <v>25.491860044047243</v>
      </c>
      <c r="D1977" s="2">
        <f>MACD!E1977</f>
        <v>5.3890756778903093E-2</v>
      </c>
      <c r="E1977" s="2">
        <f>MACD!F1977</f>
        <v>6.6663149274843788E-3</v>
      </c>
      <c r="F1977" s="2">
        <f>'Moving Avg'!D1977</f>
        <v>0.99</v>
      </c>
      <c r="G1977" s="2">
        <f>'Moving Avg'!F1977</f>
        <v>1.1300000000000001</v>
      </c>
      <c r="H1977" s="2">
        <f>'Moving Avg'!G1977</f>
        <v>1.1128000000000007</v>
      </c>
      <c r="I1977" s="2">
        <f>'Moving Avg'!H1977</f>
        <v>1.1917499999999981</v>
      </c>
      <c r="J1977" s="5" t="str">
        <f>OBV!F1977</f>
        <v>NEUTRAL</v>
      </c>
      <c r="K1977" s="5" t="str">
        <f>OBV!G1977</f>
        <v>NEUTRAL</v>
      </c>
      <c r="L1977" s="5" t="str">
        <f>OBV!H1977</f>
        <v>NEUTRAL</v>
      </c>
      <c r="M1977" s="7">
        <f t="shared" si="300"/>
        <v>50</v>
      </c>
      <c r="N1977" s="7">
        <f t="shared" si="301"/>
        <v>0</v>
      </c>
      <c r="O1977" s="7">
        <f t="shared" si="302"/>
        <v>0</v>
      </c>
      <c r="P1977" s="7">
        <f t="shared" si="303"/>
        <v>33</v>
      </c>
      <c r="Q1977" s="8">
        <f t="shared" si="304"/>
        <v>22.45</v>
      </c>
      <c r="R1977" s="8">
        <f t="shared" si="305"/>
        <v>18.25</v>
      </c>
      <c r="S1977" s="8">
        <f t="shared" si="306"/>
        <v>22.35</v>
      </c>
      <c r="T1977" s="8">
        <f t="shared" si="307"/>
        <v>20.75</v>
      </c>
      <c r="U1977" s="7">
        <f t="shared" si="308"/>
        <v>21.016666666666669</v>
      </c>
      <c r="V1977" s="7">
        <f t="shared" si="309"/>
        <v>20.950000000000003</v>
      </c>
    </row>
    <row r="1978" spans="1:22" ht="13.5" x14ac:dyDescent="0.25">
      <c r="A1978" s="3">
        <f>RSI!A1978</f>
        <v>45579</v>
      </c>
      <c r="B1978" s="2">
        <f>RSI!B1978</f>
        <v>0.87</v>
      </c>
      <c r="C1978" s="2">
        <f>RSI!I1978</f>
        <v>23.113725928497686</v>
      </c>
      <c r="D1978" s="2">
        <f>MACD!E1978</f>
        <v>8.1141434269873747E-2</v>
      </c>
      <c r="E1978" s="2">
        <f>MACD!F1978</f>
        <v>2.1561338795962254E-2</v>
      </c>
      <c r="F1978" s="2">
        <f>'Moving Avg'!D1978</f>
        <v>0.95</v>
      </c>
      <c r="G1978" s="2">
        <f>'Moving Avg'!F1978</f>
        <v>1.115</v>
      </c>
      <c r="H1978" s="2">
        <f>'Moving Avg'!G1978</f>
        <v>1.1068000000000005</v>
      </c>
      <c r="I1978" s="2">
        <f>'Moving Avg'!H1978</f>
        <v>1.1900499999999981</v>
      </c>
      <c r="J1978" s="5" t="str">
        <f>OBV!F1978</f>
        <v>NEUTRAL</v>
      </c>
      <c r="K1978" s="5" t="str">
        <f>OBV!G1978</f>
        <v>NEUTRAL</v>
      </c>
      <c r="L1978" s="5" t="str">
        <f>OBV!H1978</f>
        <v>NEUTRAL</v>
      </c>
      <c r="M1978" s="7">
        <f t="shared" si="300"/>
        <v>50</v>
      </c>
      <c r="N1978" s="7">
        <f t="shared" si="301"/>
        <v>0</v>
      </c>
      <c r="O1978" s="7">
        <f t="shared" si="302"/>
        <v>0</v>
      </c>
      <c r="P1978" s="7">
        <f t="shared" si="303"/>
        <v>33</v>
      </c>
      <c r="Q1978" s="8">
        <f t="shared" si="304"/>
        <v>22.45</v>
      </c>
      <c r="R1978" s="8">
        <f t="shared" si="305"/>
        <v>18.25</v>
      </c>
      <c r="S1978" s="8">
        <f t="shared" si="306"/>
        <v>22.35</v>
      </c>
      <c r="T1978" s="8">
        <f t="shared" si="307"/>
        <v>20.75</v>
      </c>
      <c r="U1978" s="7">
        <f t="shared" si="308"/>
        <v>21.016666666666669</v>
      </c>
      <c r="V1978" s="7">
        <f t="shared" si="309"/>
        <v>20.950000000000003</v>
      </c>
    </row>
    <row r="1979" spans="1:22" ht="13.5" x14ac:dyDescent="0.25">
      <c r="A1979" s="3">
        <f>RSI!A1979</f>
        <v>45581</v>
      </c>
      <c r="B1979" s="2">
        <f>RSI!B1979</f>
        <v>0.84</v>
      </c>
      <c r="C1979" s="2">
        <f>RSI!I1979</f>
        <v>21.494150948473475</v>
      </c>
      <c r="D1979" s="2">
        <f>MACD!E1979</f>
        <v>0.11547012536086387</v>
      </c>
      <c r="E1979" s="2">
        <f>MACD!F1979</f>
        <v>4.0343096108942579E-2</v>
      </c>
      <c r="F1979" s="2">
        <f>'Moving Avg'!D1979</f>
        <v>0.91200000000000014</v>
      </c>
      <c r="G1979" s="2">
        <f>'Moving Avg'!F1979</f>
        <v>1.0985</v>
      </c>
      <c r="H1979" s="2">
        <f>'Moving Avg'!G1979</f>
        <v>1.1002000000000005</v>
      </c>
      <c r="I1979" s="2">
        <f>'Moving Avg'!H1979</f>
        <v>1.1879499999999981</v>
      </c>
      <c r="J1979" s="5" t="str">
        <f>OBV!F1979</f>
        <v>BEARISH</v>
      </c>
      <c r="K1979" s="5" t="str">
        <f>OBV!G1979</f>
        <v>NEUTRAL</v>
      </c>
      <c r="L1979" s="5" t="str">
        <f>OBV!H1979</f>
        <v>CONFIRMED BEARISH</v>
      </c>
      <c r="M1979" s="7">
        <f t="shared" si="300"/>
        <v>50</v>
      </c>
      <c r="N1979" s="7">
        <f t="shared" si="301"/>
        <v>0</v>
      </c>
      <c r="O1979" s="7">
        <f t="shared" si="302"/>
        <v>0</v>
      </c>
      <c r="P1979" s="7">
        <f t="shared" si="303"/>
        <v>16.5</v>
      </c>
      <c r="Q1979" s="8">
        <f t="shared" si="304"/>
        <v>19.975000000000001</v>
      </c>
      <c r="R1979" s="8">
        <f t="shared" si="305"/>
        <v>14.125</v>
      </c>
      <c r="S1979" s="8">
        <f t="shared" si="306"/>
        <v>14.925000000000001</v>
      </c>
      <c r="T1979" s="8">
        <f t="shared" si="307"/>
        <v>16.625</v>
      </c>
      <c r="U1979" s="7">
        <f t="shared" si="308"/>
        <v>16.341666666666669</v>
      </c>
      <c r="V1979" s="7">
        <f t="shared" si="309"/>
        <v>16.412500000000001</v>
      </c>
    </row>
    <row r="1980" spans="1:22" ht="13.5" x14ac:dyDescent="0.25">
      <c r="A1980" s="3">
        <f>RSI!A1980</f>
        <v>45582</v>
      </c>
      <c r="B1980" s="2">
        <f>RSI!B1980</f>
        <v>0.81</v>
      </c>
      <c r="C1980" s="2">
        <f>RSI!I1980</f>
        <v>19.986010156669366</v>
      </c>
      <c r="D1980" s="2">
        <f>MACD!E1980</f>
        <v>0.14048012407476351</v>
      </c>
      <c r="E1980" s="2">
        <f>MACD!F1980</f>
        <v>6.0370501702106769E-2</v>
      </c>
      <c r="F1980" s="2">
        <f>'Moving Avg'!D1980</f>
        <v>0.876</v>
      </c>
      <c r="G1980" s="2">
        <f>'Moving Avg'!F1980</f>
        <v>1.083</v>
      </c>
      <c r="H1980" s="2">
        <f>'Moving Avg'!G1980</f>
        <v>1.0930000000000006</v>
      </c>
      <c r="I1980" s="2">
        <f>'Moving Avg'!H1980</f>
        <v>1.185699999999998</v>
      </c>
      <c r="J1980" s="5" t="str">
        <f>OBV!F1980</f>
        <v>BEARISH</v>
      </c>
      <c r="K1980" s="5" t="str">
        <f>OBV!G1980</f>
        <v>NEUTRAL</v>
      </c>
      <c r="L1980" s="5" t="str">
        <f>OBV!H1980</f>
        <v>CONFIRMED BEARISH</v>
      </c>
      <c r="M1980" s="7">
        <f t="shared" si="300"/>
        <v>50</v>
      </c>
      <c r="N1980" s="7">
        <f t="shared" si="301"/>
        <v>0</v>
      </c>
      <c r="O1980" s="7">
        <f t="shared" si="302"/>
        <v>0</v>
      </c>
      <c r="P1980" s="7">
        <f t="shared" si="303"/>
        <v>16.5</v>
      </c>
      <c r="Q1980" s="8">
        <f t="shared" si="304"/>
        <v>19.975000000000001</v>
      </c>
      <c r="R1980" s="8">
        <f t="shared" si="305"/>
        <v>14.125</v>
      </c>
      <c r="S1980" s="8">
        <f t="shared" si="306"/>
        <v>14.925000000000001</v>
      </c>
      <c r="T1980" s="8">
        <f t="shared" si="307"/>
        <v>16.625</v>
      </c>
      <c r="U1980" s="7">
        <f t="shared" si="308"/>
        <v>16.341666666666669</v>
      </c>
      <c r="V1980" s="7">
        <f t="shared" si="309"/>
        <v>16.412500000000001</v>
      </c>
    </row>
    <row r="1981" spans="1:22" ht="13.5" x14ac:dyDescent="0.25">
      <c r="A1981" s="3">
        <f>RSI!A1981</f>
        <v>45583</v>
      </c>
      <c r="B1981" s="2">
        <f>RSI!B1981</f>
        <v>0.78</v>
      </c>
      <c r="C1981" s="2">
        <f>RSI!I1981</f>
        <v>18.581914388251661</v>
      </c>
      <c r="D1981" s="2">
        <f>MACD!E1981</f>
        <v>0.15767621851927438</v>
      </c>
      <c r="E1981" s="2">
        <f>MACD!F1981</f>
        <v>7.9831645065540302E-2</v>
      </c>
      <c r="F1981" s="2">
        <f>'Moving Avg'!D1981</f>
        <v>0.84199999999999997</v>
      </c>
      <c r="G1981" s="2">
        <f>'Moving Avg'!F1981</f>
        <v>1.0634999999999999</v>
      </c>
      <c r="H1981" s="2">
        <f>'Moving Avg'!G1981</f>
        <v>1.0852000000000006</v>
      </c>
      <c r="I1981" s="2">
        <f>'Moving Avg'!H1981</f>
        <v>1.1832999999999982</v>
      </c>
      <c r="J1981" s="5" t="str">
        <f>OBV!F1981</f>
        <v>BEARISH</v>
      </c>
      <c r="K1981" s="5" t="str">
        <f>OBV!G1981</f>
        <v>NEUTRAL</v>
      </c>
      <c r="L1981" s="5" t="str">
        <f>OBV!H1981</f>
        <v>CONFIRMED BEARISH</v>
      </c>
      <c r="M1981" s="7">
        <f t="shared" si="300"/>
        <v>50</v>
      </c>
      <c r="N1981" s="7">
        <f t="shared" si="301"/>
        <v>0</v>
      </c>
      <c r="O1981" s="7">
        <f t="shared" si="302"/>
        <v>0</v>
      </c>
      <c r="P1981" s="7">
        <f t="shared" si="303"/>
        <v>16.5</v>
      </c>
      <c r="Q1981" s="8">
        <f t="shared" si="304"/>
        <v>19.975000000000001</v>
      </c>
      <c r="R1981" s="8">
        <f t="shared" si="305"/>
        <v>14.125</v>
      </c>
      <c r="S1981" s="8">
        <f t="shared" si="306"/>
        <v>14.925000000000001</v>
      </c>
      <c r="T1981" s="8">
        <f t="shared" si="307"/>
        <v>16.625</v>
      </c>
      <c r="U1981" s="7">
        <f t="shared" si="308"/>
        <v>16.341666666666669</v>
      </c>
      <c r="V1981" s="7">
        <f t="shared" si="309"/>
        <v>16.412500000000001</v>
      </c>
    </row>
    <row r="1982" spans="1:22" ht="13.5" x14ac:dyDescent="0.25">
      <c r="A1982" s="3">
        <f>RSI!A1982</f>
        <v>45586</v>
      </c>
      <c r="B1982" s="2">
        <f>RSI!B1982</f>
        <v>0.75</v>
      </c>
      <c r="C1982" s="2">
        <f>RSI!I1982</f>
        <v>17.274926625030162</v>
      </c>
      <c r="D1982" s="2">
        <f>MACD!E1982</f>
        <v>0.16832642107814455</v>
      </c>
      <c r="E1982" s="2">
        <f>MACD!F1982</f>
        <v>9.7530600268061152E-2</v>
      </c>
      <c r="F1982" s="2">
        <f>'Moving Avg'!D1982</f>
        <v>0.80999999999999994</v>
      </c>
      <c r="G1982" s="2">
        <f>'Moving Avg'!F1982</f>
        <v>1.0425</v>
      </c>
      <c r="H1982" s="2">
        <f>'Moving Avg'!G1982</f>
        <v>1.0778000000000005</v>
      </c>
      <c r="I1982" s="2">
        <f>'Moving Avg'!H1982</f>
        <v>1.1807499999999982</v>
      </c>
      <c r="J1982" s="5" t="str">
        <f>OBV!F1982</f>
        <v>BEARISH</v>
      </c>
      <c r="K1982" s="5" t="str">
        <f>OBV!G1982</f>
        <v>NEUTRAL</v>
      </c>
      <c r="L1982" s="5" t="str">
        <f>OBV!H1982</f>
        <v>CONFIRMED BEARISH</v>
      </c>
      <c r="M1982" s="7">
        <f t="shared" si="300"/>
        <v>50</v>
      </c>
      <c r="N1982" s="7">
        <f t="shared" si="301"/>
        <v>0</v>
      </c>
      <c r="O1982" s="7">
        <f t="shared" si="302"/>
        <v>0</v>
      </c>
      <c r="P1982" s="7">
        <f t="shared" si="303"/>
        <v>16.5</v>
      </c>
      <c r="Q1982" s="8">
        <f t="shared" si="304"/>
        <v>19.975000000000001</v>
      </c>
      <c r="R1982" s="8">
        <f t="shared" si="305"/>
        <v>14.125</v>
      </c>
      <c r="S1982" s="8">
        <f t="shared" si="306"/>
        <v>14.925000000000001</v>
      </c>
      <c r="T1982" s="8">
        <f t="shared" si="307"/>
        <v>16.625</v>
      </c>
      <c r="U1982" s="7">
        <f t="shared" si="308"/>
        <v>16.341666666666669</v>
      </c>
      <c r="V1982" s="7">
        <f t="shared" si="309"/>
        <v>16.412500000000001</v>
      </c>
    </row>
    <row r="1983" spans="1:22" ht="13.5" x14ac:dyDescent="0.25">
      <c r="A1983" s="3">
        <f>RSI!A1983</f>
        <v>45587</v>
      </c>
      <c r="B1983" s="2">
        <f>RSI!B1983</f>
        <v>0.75</v>
      </c>
      <c r="C1983" s="2">
        <f>RSI!I1983</f>
        <v>17.274926625030162</v>
      </c>
      <c r="D1983" s="2">
        <f>MACD!E1983</f>
        <v>0.17127656358349153</v>
      </c>
      <c r="E1983" s="2">
        <f>MACD!F1983</f>
        <v>0.11227979293114723</v>
      </c>
      <c r="F1983" s="2">
        <f>'Moving Avg'!D1983</f>
        <v>0.78599999999999992</v>
      </c>
      <c r="G1983" s="2">
        <f>'Moving Avg'!F1983</f>
        <v>1.0215000000000001</v>
      </c>
      <c r="H1983" s="2">
        <f>'Moving Avg'!G1983</f>
        <v>1.0704000000000005</v>
      </c>
      <c r="I1983" s="2">
        <f>'Moving Avg'!H1983</f>
        <v>1.1779499999999983</v>
      </c>
      <c r="J1983" s="5" t="str">
        <f>OBV!F1983</f>
        <v>BEARISH</v>
      </c>
      <c r="K1983" s="5" t="str">
        <f>OBV!G1983</f>
        <v>NEUTRAL</v>
      </c>
      <c r="L1983" s="5" t="str">
        <f>OBV!H1983</f>
        <v>CONFIRMED BEARISH</v>
      </c>
      <c r="M1983" s="7">
        <f t="shared" si="300"/>
        <v>50</v>
      </c>
      <c r="N1983" s="7">
        <f t="shared" si="301"/>
        <v>0</v>
      </c>
      <c r="O1983" s="7">
        <f t="shared" si="302"/>
        <v>0</v>
      </c>
      <c r="P1983" s="7">
        <f t="shared" si="303"/>
        <v>16.5</v>
      </c>
      <c r="Q1983" s="8">
        <f t="shared" si="304"/>
        <v>19.975000000000001</v>
      </c>
      <c r="R1983" s="8">
        <f t="shared" si="305"/>
        <v>14.125</v>
      </c>
      <c r="S1983" s="8">
        <f t="shared" si="306"/>
        <v>14.925000000000001</v>
      </c>
      <c r="T1983" s="8">
        <f t="shared" si="307"/>
        <v>16.625</v>
      </c>
      <c r="U1983" s="7">
        <f t="shared" si="308"/>
        <v>16.341666666666669</v>
      </c>
      <c r="V1983" s="7">
        <f t="shared" si="309"/>
        <v>16.412500000000001</v>
      </c>
    </row>
    <row r="1984" spans="1:22" ht="13.5" x14ac:dyDescent="0.25">
      <c r="A1984" s="3">
        <f>RSI!A1984</f>
        <v>45588</v>
      </c>
      <c r="B1984" s="2">
        <f>RSI!B1984</f>
        <v>0.75</v>
      </c>
      <c r="C1984" s="2">
        <f>RSI!I1984</f>
        <v>17.274926625030162</v>
      </c>
      <c r="D1984" s="2">
        <f>MACD!E1984</f>
        <v>0.16912893661664374</v>
      </c>
      <c r="E1984" s="2">
        <f>MACD!F1984</f>
        <v>0.12364962166824654</v>
      </c>
      <c r="F1984" s="2">
        <f>'Moving Avg'!D1984</f>
        <v>0.76800000000000002</v>
      </c>
      <c r="G1984" s="2">
        <f>'Moving Avg'!F1984</f>
        <v>1.0005000000000002</v>
      </c>
      <c r="H1984" s="2">
        <f>'Moving Avg'!G1984</f>
        <v>1.0630000000000004</v>
      </c>
      <c r="I1984" s="2">
        <f>'Moving Avg'!H1984</f>
        <v>1.1749499999999982</v>
      </c>
      <c r="J1984" s="5" t="str">
        <f>OBV!F1984</f>
        <v>BEARISH</v>
      </c>
      <c r="K1984" s="5" t="str">
        <f>OBV!G1984</f>
        <v>NEUTRAL</v>
      </c>
      <c r="L1984" s="5" t="str">
        <f>OBV!H1984</f>
        <v>CONFIRMED BEARISH</v>
      </c>
      <c r="M1984" s="7">
        <f t="shared" si="300"/>
        <v>50</v>
      </c>
      <c r="N1984" s="7">
        <f t="shared" si="301"/>
        <v>0</v>
      </c>
      <c r="O1984" s="7">
        <f t="shared" si="302"/>
        <v>0</v>
      </c>
      <c r="P1984" s="7">
        <f t="shared" si="303"/>
        <v>16.5</v>
      </c>
      <c r="Q1984" s="8">
        <f t="shared" si="304"/>
        <v>19.975000000000001</v>
      </c>
      <c r="R1984" s="8">
        <f t="shared" si="305"/>
        <v>14.125</v>
      </c>
      <c r="S1984" s="8">
        <f t="shared" si="306"/>
        <v>14.925000000000001</v>
      </c>
      <c r="T1984" s="8">
        <f t="shared" si="307"/>
        <v>16.625</v>
      </c>
      <c r="U1984" s="7">
        <f t="shared" si="308"/>
        <v>16.341666666666669</v>
      </c>
      <c r="V1984" s="7">
        <f t="shared" si="309"/>
        <v>16.412500000000001</v>
      </c>
    </row>
    <row r="1985" spans="1:22" ht="13.5" x14ac:dyDescent="0.25">
      <c r="A1985" s="3">
        <f>RSI!A1985</f>
        <v>45589</v>
      </c>
      <c r="B1985" s="2">
        <f>RSI!B1985</f>
        <v>0.75</v>
      </c>
      <c r="C1985" s="2">
        <f>RSI!I1985</f>
        <v>17.274926625030162</v>
      </c>
      <c r="D1985" s="2">
        <f>MACD!E1985</f>
        <v>0.16255596464413735</v>
      </c>
      <c r="E1985" s="2">
        <f>MACD!F1985</f>
        <v>0.13143089026342472</v>
      </c>
      <c r="F1985" s="2">
        <f>'Moving Avg'!D1985</f>
        <v>0.75600000000000001</v>
      </c>
      <c r="G1985" s="2">
        <f>'Moving Avg'!F1985</f>
        <v>0.97950000000000004</v>
      </c>
      <c r="H1985" s="2">
        <f>'Moving Avg'!G1985</f>
        <v>1.0556000000000005</v>
      </c>
      <c r="I1985" s="2">
        <f>'Moving Avg'!H1985</f>
        <v>1.1719499999999983</v>
      </c>
      <c r="J1985" s="5" t="str">
        <f>OBV!F1985</f>
        <v>BEARISH</v>
      </c>
      <c r="K1985" s="5" t="str">
        <f>OBV!G1985</f>
        <v>NEUTRAL</v>
      </c>
      <c r="L1985" s="5" t="str">
        <f>OBV!H1985</f>
        <v>CONFIRMED BEARISH</v>
      </c>
      <c r="M1985" s="7">
        <f t="shared" si="300"/>
        <v>50</v>
      </c>
      <c r="N1985" s="7">
        <f t="shared" si="301"/>
        <v>0</v>
      </c>
      <c r="O1985" s="7">
        <f t="shared" si="302"/>
        <v>0</v>
      </c>
      <c r="P1985" s="7">
        <f t="shared" si="303"/>
        <v>16.5</v>
      </c>
      <c r="Q1985" s="8">
        <f t="shared" si="304"/>
        <v>19.975000000000001</v>
      </c>
      <c r="R1985" s="8">
        <f t="shared" si="305"/>
        <v>14.125</v>
      </c>
      <c r="S1985" s="8">
        <f t="shared" si="306"/>
        <v>14.925000000000001</v>
      </c>
      <c r="T1985" s="8">
        <f t="shared" si="307"/>
        <v>16.625</v>
      </c>
      <c r="U1985" s="7">
        <f t="shared" si="308"/>
        <v>16.341666666666669</v>
      </c>
      <c r="V1985" s="7">
        <f t="shared" si="309"/>
        <v>16.412500000000001</v>
      </c>
    </row>
    <row r="1986" spans="1:22" ht="13.5" x14ac:dyDescent="0.25">
      <c r="A1986" s="3">
        <f>RSI!A1986</f>
        <v>45590</v>
      </c>
      <c r="B1986" s="2">
        <f>RSI!B1986</f>
        <v>0.75</v>
      </c>
      <c r="C1986" s="2">
        <f>RSI!I1986</f>
        <v>17.274926625030162</v>
      </c>
      <c r="D1986" s="2">
        <f>MACD!E1986</f>
        <v>0.15213490723383594</v>
      </c>
      <c r="E1986" s="2">
        <f>MACD!F1986</f>
        <v>0.13557169365750699</v>
      </c>
      <c r="F1986" s="2">
        <f>'Moving Avg'!D1986</f>
        <v>0.75</v>
      </c>
      <c r="G1986" s="2">
        <f>'Moving Avg'!F1986</f>
        <v>0.95849999999999991</v>
      </c>
      <c r="H1986" s="2">
        <f>'Moving Avg'!G1986</f>
        <v>1.0482000000000005</v>
      </c>
      <c r="I1986" s="2">
        <f>'Moving Avg'!H1986</f>
        <v>1.1689499999999982</v>
      </c>
      <c r="J1986" s="5" t="str">
        <f>OBV!F1986</f>
        <v>BEARISH</v>
      </c>
      <c r="K1986" s="5" t="str">
        <f>OBV!G1986</f>
        <v>NEUTRAL</v>
      </c>
      <c r="L1986" s="5" t="str">
        <f>OBV!H1986</f>
        <v>CONFIRMED BEARISH</v>
      </c>
      <c r="M1986" s="7">
        <f t="shared" ref="M1986:M2049" si="310">IF(C1986&lt;30,50, IF(C1986&gt;70, 0, 25))</f>
        <v>50</v>
      </c>
      <c r="N1986" s="7">
        <f t="shared" ref="N1986:N2049" si="311">IF(E1986-D1986&gt;0.02, 100, IF(E1986-D1986&lt;0,0,45))</f>
        <v>0</v>
      </c>
      <c r="O1986" s="7">
        <f t="shared" ref="O1986:O2049" si="312">IF(F1986-I1986&gt;10,100,IF(F1986-I1986&gt;5,75, IF(F1986-I1986&gt;0,50,0)))</f>
        <v>0</v>
      </c>
      <c r="P1986" s="7">
        <f t="shared" ref="P1986:P2049" si="313">IF(L1986="confirmed bullish", 34, IF(L1986="bullish divergence",17, 0))+IF(J1986="bullish",33,IF(J1986="bearish",0,16.5))+IF(K1986="strong",33,IF(K1986="weak",0,16.5))</f>
        <v>16.5</v>
      </c>
      <c r="Q1986" s="8">
        <f t="shared" si="304"/>
        <v>19.975000000000001</v>
      </c>
      <c r="R1986" s="8">
        <f t="shared" si="305"/>
        <v>14.125</v>
      </c>
      <c r="S1986" s="8">
        <f t="shared" si="306"/>
        <v>14.925000000000001</v>
      </c>
      <c r="T1986" s="8">
        <f t="shared" si="307"/>
        <v>16.625</v>
      </c>
      <c r="U1986" s="7">
        <f t="shared" si="308"/>
        <v>16.341666666666669</v>
      </c>
      <c r="V1986" s="7">
        <f t="shared" si="309"/>
        <v>16.412500000000001</v>
      </c>
    </row>
    <row r="1987" spans="1:22" ht="13.5" x14ac:dyDescent="0.25">
      <c r="A1987" s="3">
        <f>RSI!A1987</f>
        <v>45593</v>
      </c>
      <c r="B1987" s="2">
        <f>RSI!B1987</f>
        <v>0.72</v>
      </c>
      <c r="C1987" s="2">
        <f>RSI!I1987</f>
        <v>15.677632269275563</v>
      </c>
      <c r="D1987" s="2">
        <f>MACD!E1987</f>
        <v>0.14058410832566437</v>
      </c>
      <c r="E1987" s="2">
        <f>MACD!F1987</f>
        <v>0.13657417659113846</v>
      </c>
      <c r="F1987" s="2">
        <f>'Moving Avg'!D1987</f>
        <v>0.74399999999999999</v>
      </c>
      <c r="G1987" s="2">
        <f>'Moving Avg'!F1987</f>
        <v>0.93599999999999994</v>
      </c>
      <c r="H1987" s="2">
        <f>'Moving Avg'!G1987</f>
        <v>1.0402000000000005</v>
      </c>
      <c r="I1987" s="2">
        <f>'Moving Avg'!H1987</f>
        <v>1.1657999999999982</v>
      </c>
      <c r="J1987" s="5" t="str">
        <f>OBV!F1987</f>
        <v>NEUTRAL</v>
      </c>
      <c r="K1987" s="5" t="str">
        <f>OBV!G1987</f>
        <v>NEUTRAL</v>
      </c>
      <c r="L1987" s="5" t="str">
        <f>OBV!H1987</f>
        <v>NEUTRAL</v>
      </c>
      <c r="M1987" s="7">
        <f t="shared" si="310"/>
        <v>50</v>
      </c>
      <c r="N1987" s="7">
        <f t="shared" si="311"/>
        <v>0</v>
      </c>
      <c r="O1987" s="7">
        <f t="shared" si="312"/>
        <v>0</v>
      </c>
      <c r="P1987" s="7">
        <f t="shared" si="313"/>
        <v>33</v>
      </c>
      <c r="Q1987" s="8">
        <f t="shared" ref="Q1987:Q2050" si="314">0.35*M1987+N1987*0.35+O1987*0.15+P1987*0.15</f>
        <v>22.45</v>
      </c>
      <c r="R1987" s="8">
        <f t="shared" ref="R1987:R2050" si="315">M1987*0.2+N1987*0.2+O1987*0.35+P1987*0.25</f>
        <v>18.25</v>
      </c>
      <c r="S1987" s="8">
        <f t="shared" ref="S1987:S2050" si="316">M1987*0.15+N1987*0.15+O1987*0.25+P1987*0.45</f>
        <v>22.35</v>
      </c>
      <c r="T1987" s="8">
        <f t="shared" ref="T1987:T2050" si="317">0.25*SUM(M1987:P1987)</f>
        <v>20.75</v>
      </c>
      <c r="U1987" s="7">
        <f t="shared" ref="U1987:U2050" si="318">SUM(Q1987:S1987)/3</f>
        <v>21.016666666666669</v>
      </c>
      <c r="V1987" s="7">
        <f t="shared" ref="V1987:V2050" si="319">SUM(Q1987:T1987)/4</f>
        <v>20.950000000000003</v>
      </c>
    </row>
    <row r="1988" spans="1:22" ht="13.5" x14ac:dyDescent="0.25">
      <c r="A1988" s="3">
        <f>RSI!A1988</f>
        <v>45594</v>
      </c>
      <c r="B1988" s="2">
        <f>RSI!B1988</f>
        <v>0.75</v>
      </c>
      <c r="C1988" s="2">
        <f>RSI!I1988</f>
        <v>23.31372304796254</v>
      </c>
      <c r="D1988" s="2">
        <f>MACD!E1988</f>
        <v>0.12372141278990978</v>
      </c>
      <c r="E1988" s="2">
        <f>MACD!F1988</f>
        <v>0.13400362383089273</v>
      </c>
      <c r="F1988" s="2">
        <f>'Moving Avg'!D1988</f>
        <v>0.74399999999999999</v>
      </c>
      <c r="G1988" s="2">
        <f>'Moving Avg'!F1988</f>
        <v>0.91249999999999998</v>
      </c>
      <c r="H1988" s="2">
        <f>'Moving Avg'!G1988</f>
        <v>1.0328000000000004</v>
      </c>
      <c r="I1988" s="2">
        <f>'Moving Avg'!H1988</f>
        <v>1.1627999999999983</v>
      </c>
      <c r="J1988" s="5" t="str">
        <f>OBV!F1988</f>
        <v>NEUTRAL</v>
      </c>
      <c r="K1988" s="5" t="str">
        <f>OBV!G1988</f>
        <v>NEUTRAL</v>
      </c>
      <c r="L1988" s="5" t="str">
        <f>OBV!H1988</f>
        <v>NEUTRAL</v>
      </c>
      <c r="M1988" s="7">
        <f t="shared" si="310"/>
        <v>50</v>
      </c>
      <c r="N1988" s="7">
        <f t="shared" si="311"/>
        <v>45</v>
      </c>
      <c r="O1988" s="7">
        <f t="shared" si="312"/>
        <v>0</v>
      </c>
      <c r="P1988" s="7">
        <f t="shared" si="313"/>
        <v>33</v>
      </c>
      <c r="Q1988" s="8">
        <f t="shared" si="314"/>
        <v>38.200000000000003</v>
      </c>
      <c r="R1988" s="8">
        <f t="shared" si="315"/>
        <v>27.25</v>
      </c>
      <c r="S1988" s="8">
        <f t="shared" si="316"/>
        <v>29.1</v>
      </c>
      <c r="T1988" s="8">
        <f t="shared" si="317"/>
        <v>32</v>
      </c>
      <c r="U1988" s="7">
        <f t="shared" si="318"/>
        <v>31.516666666666669</v>
      </c>
      <c r="V1988" s="7">
        <f t="shared" si="319"/>
        <v>31.637500000000003</v>
      </c>
    </row>
    <row r="1989" spans="1:22" ht="13.5" x14ac:dyDescent="0.25">
      <c r="A1989" s="3">
        <f>RSI!A1989</f>
        <v>45595</v>
      </c>
      <c r="B1989" s="2">
        <f>RSI!B1989</f>
        <v>0.75</v>
      </c>
      <c r="C1989" s="2">
        <f>RSI!I1989</f>
        <v>23.31372304796254</v>
      </c>
      <c r="D1989" s="2">
        <f>MACD!E1989</f>
        <v>0.10585210531557299</v>
      </c>
      <c r="E1989" s="2">
        <f>MACD!F1989</f>
        <v>0.12837332012782879</v>
      </c>
      <c r="F1989" s="2">
        <f>'Moving Avg'!D1989</f>
        <v>0.74399999999999999</v>
      </c>
      <c r="G1989" s="2">
        <f>'Moving Avg'!F1989</f>
        <v>0.88650000000000007</v>
      </c>
      <c r="H1989" s="2">
        <f>'Moving Avg'!G1989</f>
        <v>1.0254000000000003</v>
      </c>
      <c r="I1989" s="2">
        <f>'Moving Avg'!H1989</f>
        <v>1.1597999999999982</v>
      </c>
      <c r="J1989" s="5" t="str">
        <f>OBV!F1989</f>
        <v>NEUTRAL</v>
      </c>
      <c r="K1989" s="5" t="str">
        <f>OBV!G1989</f>
        <v>NEUTRAL</v>
      </c>
      <c r="L1989" s="5" t="str">
        <f>OBV!H1989</f>
        <v>NEUTRAL</v>
      </c>
      <c r="M1989" s="7">
        <f t="shared" si="310"/>
        <v>50</v>
      </c>
      <c r="N1989" s="7">
        <f t="shared" si="311"/>
        <v>100</v>
      </c>
      <c r="O1989" s="7">
        <f t="shared" si="312"/>
        <v>0</v>
      </c>
      <c r="P1989" s="7">
        <f t="shared" si="313"/>
        <v>33</v>
      </c>
      <c r="Q1989" s="8">
        <f t="shared" si="314"/>
        <v>57.45</v>
      </c>
      <c r="R1989" s="8">
        <f t="shared" si="315"/>
        <v>38.25</v>
      </c>
      <c r="S1989" s="8">
        <f t="shared" si="316"/>
        <v>37.35</v>
      </c>
      <c r="T1989" s="8">
        <f t="shared" si="317"/>
        <v>45.75</v>
      </c>
      <c r="U1989" s="7">
        <f t="shared" si="318"/>
        <v>44.35</v>
      </c>
      <c r="V1989" s="7">
        <f t="shared" si="319"/>
        <v>44.7</v>
      </c>
    </row>
    <row r="1990" spans="1:22" ht="13.5" x14ac:dyDescent="0.25">
      <c r="A1990" s="3">
        <f>RSI!A1990</f>
        <v>45596</v>
      </c>
      <c r="B1990" s="2">
        <f>RSI!B1990</f>
        <v>0.75</v>
      </c>
      <c r="C1990" s="2">
        <f>RSI!I1990</f>
        <v>23.31372304796254</v>
      </c>
      <c r="D1990" s="2">
        <f>MACD!E1990</f>
        <v>8.7055900253735663E-2</v>
      </c>
      <c r="E1990" s="2">
        <f>MACD!F1990</f>
        <v>0.12010983615301016</v>
      </c>
      <c r="F1990" s="2">
        <f>'Moving Avg'!D1990</f>
        <v>0.74399999999999999</v>
      </c>
      <c r="G1990" s="2">
        <f>'Moving Avg'!F1990</f>
        <v>0.8630000000000001</v>
      </c>
      <c r="H1990" s="2">
        <f>'Moving Avg'!G1990</f>
        <v>1.0180000000000005</v>
      </c>
      <c r="I1990" s="2">
        <f>'Moving Avg'!H1990</f>
        <v>1.1567999999999983</v>
      </c>
      <c r="J1990" s="5" t="str">
        <f>OBV!F1990</f>
        <v>NEUTRAL</v>
      </c>
      <c r="K1990" s="5" t="str">
        <f>OBV!G1990</f>
        <v>NEUTRAL</v>
      </c>
      <c r="L1990" s="5" t="str">
        <f>OBV!H1990</f>
        <v>NEUTRAL</v>
      </c>
      <c r="M1990" s="7">
        <f t="shared" si="310"/>
        <v>50</v>
      </c>
      <c r="N1990" s="7">
        <f t="shared" si="311"/>
        <v>100</v>
      </c>
      <c r="O1990" s="7">
        <f t="shared" si="312"/>
        <v>0</v>
      </c>
      <c r="P1990" s="7">
        <f t="shared" si="313"/>
        <v>33</v>
      </c>
      <c r="Q1990" s="8">
        <f t="shared" si="314"/>
        <v>57.45</v>
      </c>
      <c r="R1990" s="8">
        <f t="shared" si="315"/>
        <v>38.25</v>
      </c>
      <c r="S1990" s="8">
        <f t="shared" si="316"/>
        <v>37.35</v>
      </c>
      <c r="T1990" s="8">
        <f t="shared" si="317"/>
        <v>45.75</v>
      </c>
      <c r="U1990" s="7">
        <f t="shared" si="318"/>
        <v>44.35</v>
      </c>
      <c r="V1990" s="7">
        <f t="shared" si="319"/>
        <v>44.7</v>
      </c>
    </row>
    <row r="1991" spans="1:22" ht="13.5" x14ac:dyDescent="0.25">
      <c r="A1991" s="3">
        <f>RSI!A1991</f>
        <v>45597</v>
      </c>
      <c r="B1991" s="2">
        <f>RSI!B1991</f>
        <v>0.78</v>
      </c>
      <c r="C1991" s="2">
        <f>RSI!I1991</f>
        <v>31.105989698604006</v>
      </c>
      <c r="D1991" s="2">
        <f>MACD!E1991</f>
        <v>6.5183592581313454E-2</v>
      </c>
      <c r="E1991" s="2">
        <f>MACD!F1991</f>
        <v>0.10912458743867082</v>
      </c>
      <c r="F1991" s="2">
        <f>'Moving Avg'!D1991</f>
        <v>0.75</v>
      </c>
      <c r="G1991" s="2">
        <f>'Moving Avg'!F1991</f>
        <v>0.84350000000000025</v>
      </c>
      <c r="H1991" s="2">
        <f>'Moving Avg'!G1991</f>
        <v>1.0112000000000003</v>
      </c>
      <c r="I1991" s="2">
        <f>'Moving Avg'!H1991</f>
        <v>1.1539499999999983</v>
      </c>
      <c r="J1991" s="5" t="str">
        <f>OBV!F1991</f>
        <v>BULLISH</v>
      </c>
      <c r="K1991" s="5" t="str">
        <f>OBV!G1991</f>
        <v>NEUTRAL</v>
      </c>
      <c r="L1991" s="5" t="str">
        <f>OBV!H1991</f>
        <v>CONFIRMED BULLISH</v>
      </c>
      <c r="M1991" s="7">
        <f t="shared" si="310"/>
        <v>25</v>
      </c>
      <c r="N1991" s="7">
        <f t="shared" si="311"/>
        <v>100</v>
      </c>
      <c r="O1991" s="7">
        <f t="shared" si="312"/>
        <v>0</v>
      </c>
      <c r="P1991" s="7">
        <f t="shared" si="313"/>
        <v>83.5</v>
      </c>
      <c r="Q1991" s="8">
        <f t="shared" si="314"/>
        <v>56.274999999999999</v>
      </c>
      <c r="R1991" s="8">
        <f t="shared" si="315"/>
        <v>45.875</v>
      </c>
      <c r="S1991" s="8">
        <f t="shared" si="316"/>
        <v>56.325000000000003</v>
      </c>
      <c r="T1991" s="8">
        <f t="shared" si="317"/>
        <v>52.125</v>
      </c>
      <c r="U1991" s="7">
        <f t="shared" si="318"/>
        <v>52.82500000000001</v>
      </c>
      <c r="V1991" s="7">
        <f t="shared" si="319"/>
        <v>52.650000000000006</v>
      </c>
    </row>
    <row r="1992" spans="1:22" ht="13.5" x14ac:dyDescent="0.25">
      <c r="A1992" s="3">
        <f>RSI!A1992</f>
        <v>45600</v>
      </c>
      <c r="B1992" s="2">
        <f>RSI!B1992</f>
        <v>0.78</v>
      </c>
      <c r="C1992" s="2">
        <f>RSI!I1992</f>
        <v>31.105989698604006</v>
      </c>
      <c r="D1992" s="2">
        <f>MACD!E1992</f>
        <v>4.2688951611964954E-2</v>
      </c>
      <c r="E1992" s="2">
        <f>MACD!F1992</f>
        <v>9.583746027332965E-2</v>
      </c>
      <c r="F1992" s="2">
        <f>'Moving Avg'!D1992</f>
        <v>0.76200000000000012</v>
      </c>
      <c r="G1992" s="2">
        <f>'Moving Avg'!F1992</f>
        <v>0.82650000000000001</v>
      </c>
      <c r="H1992" s="2">
        <f>'Moving Avg'!G1992</f>
        <v>1.0044000000000002</v>
      </c>
      <c r="I1992" s="2">
        <f>'Moving Avg'!H1992</f>
        <v>1.1510999999999982</v>
      </c>
      <c r="J1992" s="5" t="str">
        <f>OBV!F1992</f>
        <v>BULLISH</v>
      </c>
      <c r="K1992" s="5" t="str">
        <f>OBV!G1992</f>
        <v>NEUTRAL</v>
      </c>
      <c r="L1992" s="5" t="str">
        <f>OBV!H1992</f>
        <v>CONFIRMED BULLISH</v>
      </c>
      <c r="M1992" s="7">
        <f t="shared" si="310"/>
        <v>25</v>
      </c>
      <c r="N1992" s="7">
        <f t="shared" si="311"/>
        <v>100</v>
      </c>
      <c r="O1992" s="7">
        <f t="shared" si="312"/>
        <v>0</v>
      </c>
      <c r="P1992" s="7">
        <f t="shared" si="313"/>
        <v>83.5</v>
      </c>
      <c r="Q1992" s="8">
        <f t="shared" si="314"/>
        <v>56.274999999999999</v>
      </c>
      <c r="R1992" s="8">
        <f t="shared" si="315"/>
        <v>45.875</v>
      </c>
      <c r="S1992" s="8">
        <f t="shared" si="316"/>
        <v>56.325000000000003</v>
      </c>
      <c r="T1992" s="8">
        <f t="shared" si="317"/>
        <v>52.125</v>
      </c>
      <c r="U1992" s="7">
        <f t="shared" si="318"/>
        <v>52.82500000000001</v>
      </c>
      <c r="V1992" s="7">
        <f t="shared" si="319"/>
        <v>52.650000000000006</v>
      </c>
    </row>
    <row r="1993" spans="1:22" ht="13.5" x14ac:dyDescent="0.25">
      <c r="A1993" s="3">
        <f>RSI!A1993</f>
        <v>45601</v>
      </c>
      <c r="B1993" s="2">
        <f>RSI!B1993</f>
        <v>0.78</v>
      </c>
      <c r="C1993" s="2">
        <f>RSI!I1993</f>
        <v>31.105989698604006</v>
      </c>
      <c r="D1993" s="2">
        <f>MACD!E1993</f>
        <v>2.4236581033564075E-2</v>
      </c>
      <c r="E1993" s="2">
        <f>MACD!F1993</f>
        <v>8.1517284425376549E-2</v>
      </c>
      <c r="F1993" s="2">
        <f>'Moving Avg'!D1993</f>
        <v>0.76800000000000013</v>
      </c>
      <c r="G1993" s="2">
        <f>'Moving Avg'!F1993</f>
        <v>0.81199999999999994</v>
      </c>
      <c r="H1993" s="2">
        <f>'Moving Avg'!G1993</f>
        <v>0.99760000000000015</v>
      </c>
      <c r="I1993" s="2">
        <f>'Moving Avg'!H1993</f>
        <v>1.1482499999999982</v>
      </c>
      <c r="J1993" s="5" t="str">
        <f>OBV!F1993</f>
        <v>BULLISH</v>
      </c>
      <c r="K1993" s="5" t="str">
        <f>OBV!G1993</f>
        <v>NEUTRAL</v>
      </c>
      <c r="L1993" s="5" t="str">
        <f>OBV!H1993</f>
        <v>CONFIRMED BULLISH</v>
      </c>
      <c r="M1993" s="7">
        <f t="shared" si="310"/>
        <v>25</v>
      </c>
      <c r="N1993" s="7">
        <f t="shared" si="311"/>
        <v>100</v>
      </c>
      <c r="O1993" s="7">
        <f t="shared" si="312"/>
        <v>0</v>
      </c>
      <c r="P1993" s="7">
        <f t="shared" si="313"/>
        <v>83.5</v>
      </c>
      <c r="Q1993" s="8">
        <f t="shared" si="314"/>
        <v>56.274999999999999</v>
      </c>
      <c r="R1993" s="8">
        <f t="shared" si="315"/>
        <v>45.875</v>
      </c>
      <c r="S1993" s="8">
        <f t="shared" si="316"/>
        <v>56.325000000000003</v>
      </c>
      <c r="T1993" s="8">
        <f t="shared" si="317"/>
        <v>52.125</v>
      </c>
      <c r="U1993" s="7">
        <f t="shared" si="318"/>
        <v>52.82500000000001</v>
      </c>
      <c r="V1993" s="7">
        <f t="shared" si="319"/>
        <v>52.650000000000006</v>
      </c>
    </row>
    <row r="1994" spans="1:22" ht="13.5" x14ac:dyDescent="0.25">
      <c r="A1994" s="3">
        <f>RSI!A1994</f>
        <v>45602</v>
      </c>
      <c r="B1994" s="2">
        <f>RSI!B1994</f>
        <v>0.76</v>
      </c>
      <c r="C1994" s="2">
        <f>RSI!I1994</f>
        <v>28.679489353889565</v>
      </c>
      <c r="D1994" s="2">
        <f>MACD!E1994</f>
        <v>1.0642996323608211E-2</v>
      </c>
      <c r="E1994" s="2">
        <f>MACD!F1994</f>
        <v>6.7342426805022879E-2</v>
      </c>
      <c r="F1994" s="2">
        <f>'Moving Avg'!D1994</f>
        <v>0.76999999999999991</v>
      </c>
      <c r="G1994" s="2">
        <f>'Moving Avg'!F1994</f>
        <v>0.79849999999999999</v>
      </c>
      <c r="H1994" s="2">
        <f>'Moving Avg'!G1994</f>
        <v>0.99040000000000017</v>
      </c>
      <c r="I1994" s="2">
        <f>'Moving Avg'!H1994</f>
        <v>1.1452999999999984</v>
      </c>
      <c r="J1994" s="5" t="str">
        <f>OBV!F1994</f>
        <v>NEUTRAL</v>
      </c>
      <c r="K1994" s="5" t="str">
        <f>OBV!G1994</f>
        <v>NEUTRAL</v>
      </c>
      <c r="L1994" s="5" t="str">
        <f>OBV!H1994</f>
        <v>NEUTRAL</v>
      </c>
      <c r="M1994" s="7">
        <f t="shared" si="310"/>
        <v>50</v>
      </c>
      <c r="N1994" s="7">
        <f t="shared" si="311"/>
        <v>100</v>
      </c>
      <c r="O1994" s="7">
        <f t="shared" si="312"/>
        <v>0</v>
      </c>
      <c r="P1994" s="7">
        <f t="shared" si="313"/>
        <v>33</v>
      </c>
      <c r="Q1994" s="8">
        <f t="shared" si="314"/>
        <v>57.45</v>
      </c>
      <c r="R1994" s="8">
        <f t="shared" si="315"/>
        <v>38.25</v>
      </c>
      <c r="S1994" s="8">
        <f t="shared" si="316"/>
        <v>37.35</v>
      </c>
      <c r="T1994" s="8">
        <f t="shared" si="317"/>
        <v>45.75</v>
      </c>
      <c r="U1994" s="7">
        <f t="shared" si="318"/>
        <v>44.35</v>
      </c>
      <c r="V1994" s="7">
        <f t="shared" si="319"/>
        <v>44.7</v>
      </c>
    </row>
    <row r="1995" spans="1:22" ht="13.5" x14ac:dyDescent="0.25">
      <c r="A1995" s="3">
        <f>RSI!A1995</f>
        <v>45603</v>
      </c>
      <c r="B1995" s="2">
        <f>RSI!B1995</f>
        <v>0.73</v>
      </c>
      <c r="C1995" s="2">
        <f>RSI!I1995</f>
        <v>25.469965337035688</v>
      </c>
      <c r="D1995" s="2">
        <f>MACD!E1995</f>
        <v>1.979726293601769E-3</v>
      </c>
      <c r="E1995" s="2">
        <f>MACD!F1995</f>
        <v>5.4269886702738655E-2</v>
      </c>
      <c r="F1995" s="2">
        <f>'Moving Avg'!D1995</f>
        <v>0.7659999999999999</v>
      </c>
      <c r="G1995" s="2">
        <f>'Moving Avg'!F1995</f>
        <v>0.78549999999999998</v>
      </c>
      <c r="H1995" s="2">
        <f>'Moving Avg'!G1995</f>
        <v>0.98360000000000014</v>
      </c>
      <c r="I1995" s="2">
        <f>'Moving Avg'!H1995</f>
        <v>1.1421999999999983</v>
      </c>
      <c r="J1995" s="5" t="str">
        <f>OBV!F1995</f>
        <v>NEUTRAL</v>
      </c>
      <c r="K1995" s="5" t="str">
        <f>OBV!G1995</f>
        <v>NEUTRAL</v>
      </c>
      <c r="L1995" s="5" t="str">
        <f>OBV!H1995</f>
        <v>NEUTRAL</v>
      </c>
      <c r="M1995" s="7">
        <f t="shared" si="310"/>
        <v>50</v>
      </c>
      <c r="N1995" s="7">
        <f t="shared" si="311"/>
        <v>100</v>
      </c>
      <c r="O1995" s="7">
        <f t="shared" si="312"/>
        <v>0</v>
      </c>
      <c r="P1995" s="7">
        <f t="shared" si="313"/>
        <v>33</v>
      </c>
      <c r="Q1995" s="8">
        <f t="shared" si="314"/>
        <v>57.45</v>
      </c>
      <c r="R1995" s="8">
        <f t="shared" si="315"/>
        <v>38.25</v>
      </c>
      <c r="S1995" s="8">
        <f t="shared" si="316"/>
        <v>37.35</v>
      </c>
      <c r="T1995" s="8">
        <f t="shared" si="317"/>
        <v>45.75</v>
      </c>
      <c r="U1995" s="7">
        <f t="shared" si="318"/>
        <v>44.35</v>
      </c>
      <c r="V1995" s="7">
        <f t="shared" si="319"/>
        <v>44.7</v>
      </c>
    </row>
    <row r="1996" spans="1:22" ht="13.5" x14ac:dyDescent="0.25">
      <c r="A1996" s="3">
        <f>RSI!A1996</f>
        <v>45604</v>
      </c>
      <c r="B1996" s="2">
        <f>RSI!B1996</f>
        <v>0.73</v>
      </c>
      <c r="C1996" s="2">
        <f>RSI!I1996</f>
        <v>25.469965337035688</v>
      </c>
      <c r="D1996" s="2">
        <f>MACD!E1996</f>
        <v>-4.6023767361024204E-3</v>
      </c>
      <c r="E1996" s="2">
        <f>MACD!F1996</f>
        <v>4.249543401497044E-2</v>
      </c>
      <c r="F1996" s="2">
        <f>'Moving Avg'!D1996</f>
        <v>0.75600000000000001</v>
      </c>
      <c r="G1996" s="2">
        <f>'Moving Avg'!F1996</f>
        <v>0.77449999999999997</v>
      </c>
      <c r="H1996" s="2">
        <f>'Moving Avg'!G1996</f>
        <v>0.97760000000000002</v>
      </c>
      <c r="I1996" s="2">
        <f>'Moving Avg'!H1996</f>
        <v>1.1390999999999984</v>
      </c>
      <c r="J1996" s="5" t="str">
        <f>OBV!F1996</f>
        <v>BEARISH</v>
      </c>
      <c r="K1996" s="5" t="str">
        <f>OBV!G1996</f>
        <v>NEUTRAL</v>
      </c>
      <c r="L1996" s="5" t="str">
        <f>OBV!H1996</f>
        <v>CONFIRMED BEARISH</v>
      </c>
      <c r="M1996" s="7">
        <f t="shared" si="310"/>
        <v>50</v>
      </c>
      <c r="N1996" s="7">
        <f t="shared" si="311"/>
        <v>100</v>
      </c>
      <c r="O1996" s="7">
        <f t="shared" si="312"/>
        <v>0</v>
      </c>
      <c r="P1996" s="7">
        <f t="shared" si="313"/>
        <v>16.5</v>
      </c>
      <c r="Q1996" s="8">
        <f t="shared" si="314"/>
        <v>54.975000000000001</v>
      </c>
      <c r="R1996" s="8">
        <f t="shared" si="315"/>
        <v>34.125</v>
      </c>
      <c r="S1996" s="8">
        <f t="shared" si="316"/>
        <v>29.925000000000001</v>
      </c>
      <c r="T1996" s="8">
        <f t="shared" si="317"/>
        <v>41.625</v>
      </c>
      <c r="U1996" s="7">
        <f t="shared" si="318"/>
        <v>39.674999999999997</v>
      </c>
      <c r="V1996" s="7">
        <f t="shared" si="319"/>
        <v>40.162499999999994</v>
      </c>
    </row>
    <row r="1997" spans="1:22" ht="13.5" x14ac:dyDescent="0.25">
      <c r="A1997" s="3">
        <f>RSI!A1997</f>
        <v>45607</v>
      </c>
      <c r="B1997" s="2">
        <f>RSI!B1997</f>
        <v>0.73</v>
      </c>
      <c r="C1997" s="2">
        <f>RSI!I1997</f>
        <v>25.469965337035688</v>
      </c>
      <c r="D1997" s="2">
        <f>MACD!E1997</f>
        <v>-1.4094310713949398E-2</v>
      </c>
      <c r="E1997" s="2">
        <f>MACD!F1997</f>
        <v>3.1177485069186477E-2</v>
      </c>
      <c r="F1997" s="2">
        <f>'Moving Avg'!D1997</f>
        <v>0.746</v>
      </c>
      <c r="G1997" s="2">
        <f>'Moving Avg'!F1997</f>
        <v>0.76549999999999996</v>
      </c>
      <c r="H1997" s="2">
        <f>'Moving Avg'!G1997</f>
        <v>0.97160000000000002</v>
      </c>
      <c r="I1997" s="2">
        <f>'Moving Avg'!H1997</f>
        <v>1.1359999999999983</v>
      </c>
      <c r="J1997" s="5" t="str">
        <f>OBV!F1997</f>
        <v>BEARISH</v>
      </c>
      <c r="K1997" s="5" t="str">
        <f>OBV!G1997</f>
        <v>NEUTRAL</v>
      </c>
      <c r="L1997" s="5" t="str">
        <f>OBV!H1997</f>
        <v>CONFIRMED BEARISH</v>
      </c>
      <c r="M1997" s="7">
        <f t="shared" si="310"/>
        <v>50</v>
      </c>
      <c r="N1997" s="7">
        <f t="shared" si="311"/>
        <v>100</v>
      </c>
      <c r="O1997" s="7">
        <f t="shared" si="312"/>
        <v>0</v>
      </c>
      <c r="P1997" s="7">
        <f t="shared" si="313"/>
        <v>16.5</v>
      </c>
      <c r="Q1997" s="8">
        <f t="shared" si="314"/>
        <v>54.975000000000001</v>
      </c>
      <c r="R1997" s="8">
        <f t="shared" si="315"/>
        <v>34.125</v>
      </c>
      <c r="S1997" s="8">
        <f t="shared" si="316"/>
        <v>29.925000000000001</v>
      </c>
      <c r="T1997" s="8">
        <f t="shared" si="317"/>
        <v>41.625</v>
      </c>
      <c r="U1997" s="7">
        <f t="shared" si="318"/>
        <v>39.674999999999997</v>
      </c>
      <c r="V1997" s="7">
        <f t="shared" si="319"/>
        <v>40.162499999999994</v>
      </c>
    </row>
    <row r="1998" spans="1:22" ht="13.5" x14ac:dyDescent="0.25">
      <c r="A1998" s="3">
        <f>RSI!A1998</f>
        <v>45608</v>
      </c>
      <c r="B1998" s="2">
        <f>RSI!B1998</f>
        <v>0.7</v>
      </c>
      <c r="C1998" s="2">
        <f>RSI!I1998</f>
        <v>22.346524692604604</v>
      </c>
      <c r="D1998" s="2">
        <f>MACD!E1998</f>
        <v>-1.4646745474781619E-2</v>
      </c>
      <c r="E1998" s="2">
        <f>MACD!F1998</f>
        <v>2.2012638960392857E-2</v>
      </c>
      <c r="F1998" s="2">
        <f>'Moving Avg'!D1998</f>
        <v>0.72999999999999987</v>
      </c>
      <c r="G1998" s="2">
        <f>'Moving Avg'!F1998</f>
        <v>0.7569999999999999</v>
      </c>
      <c r="H1998" s="2">
        <f>'Moving Avg'!G1998</f>
        <v>0.96499999999999997</v>
      </c>
      <c r="I1998" s="2">
        <f>'Moving Avg'!H1998</f>
        <v>1.1327499999999981</v>
      </c>
      <c r="J1998" s="5" t="str">
        <f>OBV!F1998</f>
        <v>BEARISH</v>
      </c>
      <c r="K1998" s="5" t="str">
        <f>OBV!G1998</f>
        <v>NEUTRAL</v>
      </c>
      <c r="L1998" s="5" t="str">
        <f>OBV!H1998</f>
        <v>CONFIRMED BEARISH</v>
      </c>
      <c r="M1998" s="7">
        <f t="shared" si="310"/>
        <v>50</v>
      </c>
      <c r="N1998" s="7">
        <f t="shared" si="311"/>
        <v>100</v>
      </c>
      <c r="O1998" s="7">
        <f t="shared" si="312"/>
        <v>0</v>
      </c>
      <c r="P1998" s="7">
        <f t="shared" si="313"/>
        <v>16.5</v>
      </c>
      <c r="Q1998" s="8">
        <f t="shared" si="314"/>
        <v>54.975000000000001</v>
      </c>
      <c r="R1998" s="8">
        <f t="shared" si="315"/>
        <v>34.125</v>
      </c>
      <c r="S1998" s="8">
        <f t="shared" si="316"/>
        <v>29.925000000000001</v>
      </c>
      <c r="T1998" s="8">
        <f t="shared" si="317"/>
        <v>41.625</v>
      </c>
      <c r="U1998" s="7">
        <f t="shared" si="318"/>
        <v>39.674999999999997</v>
      </c>
      <c r="V1998" s="7">
        <f t="shared" si="319"/>
        <v>40.162499999999994</v>
      </c>
    </row>
    <row r="1999" spans="1:22" ht="13.5" x14ac:dyDescent="0.25">
      <c r="A1999" s="3">
        <f>RSI!A1999</f>
        <v>45609</v>
      </c>
      <c r="B1999" s="2">
        <f>RSI!B1999</f>
        <v>0.7</v>
      </c>
      <c r="C1999" s="2">
        <f>RSI!I1999</f>
        <v>22.346524692604618</v>
      </c>
      <c r="D1999" s="2">
        <f>MACD!E1999</f>
        <v>-1.4342849683698145E-2</v>
      </c>
      <c r="E1999" s="2">
        <f>MACD!F1999</f>
        <v>1.4741541231574659E-2</v>
      </c>
      <c r="F1999" s="2">
        <f>'Moving Avg'!D1999</f>
        <v>0.71799999999999997</v>
      </c>
      <c r="G1999" s="2">
        <f>'Moving Avg'!F1999</f>
        <v>0.74999999999999978</v>
      </c>
      <c r="H1999" s="2">
        <f>'Moving Avg'!G1999</f>
        <v>0.95920000000000005</v>
      </c>
      <c r="I1999" s="2">
        <f>'Moving Avg'!H1999</f>
        <v>1.129499999999998</v>
      </c>
      <c r="J1999" s="5" t="str">
        <f>OBV!F1999</f>
        <v>BEARISH</v>
      </c>
      <c r="K1999" s="5" t="str">
        <f>OBV!G1999</f>
        <v>NEUTRAL</v>
      </c>
      <c r="L1999" s="5" t="str">
        <f>OBV!H1999</f>
        <v>CONFIRMED BEARISH</v>
      </c>
      <c r="M1999" s="7">
        <f t="shared" si="310"/>
        <v>50</v>
      </c>
      <c r="N1999" s="7">
        <f t="shared" si="311"/>
        <v>100</v>
      </c>
      <c r="O1999" s="7">
        <f t="shared" si="312"/>
        <v>0</v>
      </c>
      <c r="P1999" s="7">
        <f t="shared" si="313"/>
        <v>16.5</v>
      </c>
      <c r="Q1999" s="8">
        <f t="shared" si="314"/>
        <v>54.975000000000001</v>
      </c>
      <c r="R1999" s="8">
        <f t="shared" si="315"/>
        <v>34.125</v>
      </c>
      <c r="S1999" s="8">
        <f t="shared" si="316"/>
        <v>29.925000000000001</v>
      </c>
      <c r="T1999" s="8">
        <f t="shared" si="317"/>
        <v>41.625</v>
      </c>
      <c r="U1999" s="7">
        <f t="shared" si="318"/>
        <v>39.674999999999997</v>
      </c>
      <c r="V1999" s="7">
        <f t="shared" si="319"/>
        <v>40.162499999999994</v>
      </c>
    </row>
    <row r="2000" spans="1:22" ht="13.5" x14ac:dyDescent="0.25">
      <c r="A2000" s="3">
        <f>RSI!A2000</f>
        <v>45610</v>
      </c>
      <c r="B2000" s="2">
        <f>RSI!B2000</f>
        <v>0.7</v>
      </c>
      <c r="C2000" s="2">
        <f>RSI!I2000</f>
        <v>22.346524692604604</v>
      </c>
      <c r="D2000" s="2">
        <f>MACD!E2000</f>
        <v>-1.3371502842436822E-2</v>
      </c>
      <c r="E2000" s="2">
        <f>MACD!F2000</f>
        <v>9.1189324167723646E-3</v>
      </c>
      <c r="F2000" s="2">
        <f>'Moving Avg'!D2000</f>
        <v>0.71200000000000008</v>
      </c>
      <c r="G2000" s="2">
        <f>'Moving Avg'!F2000</f>
        <v>0.74449999999999983</v>
      </c>
      <c r="H2000" s="2">
        <f>'Moving Avg'!G2000</f>
        <v>0.9526</v>
      </c>
      <c r="I2000" s="2">
        <f>'Moving Avg'!H2000</f>
        <v>1.1265499999999982</v>
      </c>
      <c r="J2000" s="5" t="str">
        <f>OBV!F2000</f>
        <v>BEARISH</v>
      </c>
      <c r="K2000" s="5" t="str">
        <f>OBV!G2000</f>
        <v>NEUTRAL</v>
      </c>
      <c r="L2000" s="5" t="str">
        <f>OBV!H2000</f>
        <v>CONFIRMED BEARISH</v>
      </c>
      <c r="M2000" s="7">
        <f t="shared" si="310"/>
        <v>50</v>
      </c>
      <c r="N2000" s="7">
        <f t="shared" si="311"/>
        <v>100</v>
      </c>
      <c r="O2000" s="7">
        <f t="shared" si="312"/>
        <v>0</v>
      </c>
      <c r="P2000" s="7">
        <f t="shared" si="313"/>
        <v>16.5</v>
      </c>
      <c r="Q2000" s="8">
        <f t="shared" si="314"/>
        <v>54.975000000000001</v>
      </c>
      <c r="R2000" s="8">
        <f t="shared" si="315"/>
        <v>34.125</v>
      </c>
      <c r="S2000" s="8">
        <f t="shared" si="316"/>
        <v>29.925000000000001</v>
      </c>
      <c r="T2000" s="8">
        <f t="shared" si="317"/>
        <v>41.625</v>
      </c>
      <c r="U2000" s="7">
        <f t="shared" si="318"/>
        <v>39.674999999999997</v>
      </c>
      <c r="V2000" s="7">
        <f t="shared" si="319"/>
        <v>40.162499999999994</v>
      </c>
    </row>
    <row r="2001" spans="1:22" ht="13.5" x14ac:dyDescent="0.25">
      <c r="A2001" s="3">
        <f>RSI!A2001</f>
        <v>45611</v>
      </c>
      <c r="B2001" s="2">
        <f>RSI!B2001</f>
        <v>0.7</v>
      </c>
      <c r="C2001" s="2">
        <f>RSI!I2001</f>
        <v>22.346524692604604</v>
      </c>
      <c r="D2001" s="2">
        <f>MACD!E2001</f>
        <v>-7.2729091309934324E-3</v>
      </c>
      <c r="E2001" s="2">
        <f>MACD!F2001</f>
        <v>5.8405641072192052E-3</v>
      </c>
      <c r="F2001" s="2">
        <f>'Moving Avg'!D2001</f>
        <v>0.70600000000000007</v>
      </c>
      <c r="G2001" s="2">
        <f>'Moving Avg'!F2001</f>
        <v>0.74049999999999983</v>
      </c>
      <c r="H2001" s="2">
        <f>'Moving Avg'!G2001</f>
        <v>0.9466</v>
      </c>
      <c r="I2001" s="2">
        <f>'Moving Avg'!H2001</f>
        <v>1.1235999999999982</v>
      </c>
      <c r="J2001" s="5" t="str">
        <f>OBV!F2001</f>
        <v>BEARISH</v>
      </c>
      <c r="K2001" s="5" t="str">
        <f>OBV!G2001</f>
        <v>NEUTRAL</v>
      </c>
      <c r="L2001" s="5" t="str">
        <f>OBV!H2001</f>
        <v>CONFIRMED BEARISH</v>
      </c>
      <c r="M2001" s="7">
        <f t="shared" si="310"/>
        <v>50</v>
      </c>
      <c r="N2001" s="7">
        <f t="shared" si="311"/>
        <v>45</v>
      </c>
      <c r="O2001" s="7">
        <f t="shared" si="312"/>
        <v>0</v>
      </c>
      <c r="P2001" s="7">
        <f t="shared" si="313"/>
        <v>16.5</v>
      </c>
      <c r="Q2001" s="8">
        <f t="shared" si="314"/>
        <v>35.725000000000001</v>
      </c>
      <c r="R2001" s="8">
        <f t="shared" si="315"/>
        <v>23.125</v>
      </c>
      <c r="S2001" s="8">
        <f t="shared" si="316"/>
        <v>21.675000000000001</v>
      </c>
      <c r="T2001" s="8">
        <f t="shared" si="317"/>
        <v>27.875</v>
      </c>
      <c r="U2001" s="7">
        <f t="shared" si="318"/>
        <v>26.841666666666669</v>
      </c>
      <c r="V2001" s="7">
        <f t="shared" si="319"/>
        <v>27.1</v>
      </c>
    </row>
    <row r="2002" spans="1:22" ht="13.5" x14ac:dyDescent="0.25">
      <c r="A2002" s="3">
        <f>RSI!A2002</f>
        <v>45614</v>
      </c>
      <c r="B2002" s="2">
        <f>RSI!B2002</f>
        <v>0.7</v>
      </c>
      <c r="C2002" s="2">
        <f>RSI!I2002</f>
        <v>22.346524692604604</v>
      </c>
      <c r="D2002" s="2">
        <f>MACD!E2002</f>
        <v>-1.5002455777999302E-3</v>
      </c>
      <c r="E2002" s="2">
        <f>MACD!F2002</f>
        <v>4.3724021702153783E-3</v>
      </c>
      <c r="F2002" s="2">
        <f>'Moving Avg'!D2002</f>
        <v>0.7</v>
      </c>
      <c r="G2002" s="2">
        <f>'Moving Avg'!F2002</f>
        <v>0.73799999999999988</v>
      </c>
      <c r="H2002" s="2">
        <f>'Moving Avg'!G2002</f>
        <v>0.93979999999999986</v>
      </c>
      <c r="I2002" s="2">
        <f>'Moving Avg'!H2002</f>
        <v>1.1206499999999981</v>
      </c>
      <c r="J2002" s="5" t="str">
        <f>OBV!F2002</f>
        <v>BEARISH</v>
      </c>
      <c r="K2002" s="5" t="str">
        <f>OBV!G2002</f>
        <v>NEUTRAL</v>
      </c>
      <c r="L2002" s="5" t="str">
        <f>OBV!H2002</f>
        <v>CONFIRMED BEARISH</v>
      </c>
      <c r="M2002" s="7">
        <f t="shared" si="310"/>
        <v>50</v>
      </c>
      <c r="N2002" s="7">
        <f t="shared" si="311"/>
        <v>45</v>
      </c>
      <c r="O2002" s="7">
        <f t="shared" si="312"/>
        <v>0</v>
      </c>
      <c r="P2002" s="7">
        <f t="shared" si="313"/>
        <v>16.5</v>
      </c>
      <c r="Q2002" s="8">
        <f t="shared" si="314"/>
        <v>35.725000000000001</v>
      </c>
      <c r="R2002" s="8">
        <f t="shared" si="315"/>
        <v>23.125</v>
      </c>
      <c r="S2002" s="8">
        <f t="shared" si="316"/>
        <v>21.675000000000001</v>
      </c>
      <c r="T2002" s="8">
        <f t="shared" si="317"/>
        <v>27.875</v>
      </c>
      <c r="U2002" s="7">
        <f t="shared" si="318"/>
        <v>26.841666666666669</v>
      </c>
      <c r="V2002" s="7">
        <f t="shared" si="319"/>
        <v>27.1</v>
      </c>
    </row>
    <row r="2003" spans="1:22" ht="13.5" x14ac:dyDescent="0.25">
      <c r="A2003" s="3">
        <f>RSI!A2003</f>
        <v>45615</v>
      </c>
      <c r="B2003" s="2">
        <f>RSI!B2003</f>
        <v>0.67</v>
      </c>
      <c r="C2003" s="2">
        <f>RSI!I2003</f>
        <v>18.975766175776485</v>
      </c>
      <c r="D2003" s="2">
        <f>MACD!E2003</f>
        <v>6.1734964718849206E-3</v>
      </c>
      <c r="E2003" s="2">
        <f>MACD!F2003</f>
        <v>4.7326210305492873E-3</v>
      </c>
      <c r="F2003" s="2">
        <f>'Moving Avg'!D2003</f>
        <v>0.69399999999999995</v>
      </c>
      <c r="G2003" s="2">
        <f>'Moving Avg'!F2003</f>
        <v>0.73399999999999987</v>
      </c>
      <c r="H2003" s="2">
        <f>'Moving Avg'!G2003</f>
        <v>0.93240000000000012</v>
      </c>
      <c r="I2003" s="2">
        <f>'Moving Avg'!H2003</f>
        <v>1.117549999999998</v>
      </c>
      <c r="J2003" s="5" t="str">
        <f>OBV!F2003</f>
        <v>NEUTRAL</v>
      </c>
      <c r="K2003" s="5" t="str">
        <f>OBV!G2003</f>
        <v>NEUTRAL</v>
      </c>
      <c r="L2003" s="5" t="str">
        <f>OBV!H2003</f>
        <v>NEUTRAL</v>
      </c>
      <c r="M2003" s="7">
        <f t="shared" si="310"/>
        <v>50</v>
      </c>
      <c r="N2003" s="7">
        <f t="shared" si="311"/>
        <v>0</v>
      </c>
      <c r="O2003" s="7">
        <f t="shared" si="312"/>
        <v>0</v>
      </c>
      <c r="P2003" s="7">
        <f t="shared" si="313"/>
        <v>33</v>
      </c>
      <c r="Q2003" s="8">
        <f t="shared" si="314"/>
        <v>22.45</v>
      </c>
      <c r="R2003" s="8">
        <f t="shared" si="315"/>
        <v>18.25</v>
      </c>
      <c r="S2003" s="8">
        <f t="shared" si="316"/>
        <v>22.35</v>
      </c>
      <c r="T2003" s="8">
        <f t="shared" si="317"/>
        <v>20.75</v>
      </c>
      <c r="U2003" s="7">
        <f t="shared" si="318"/>
        <v>21.016666666666669</v>
      </c>
      <c r="V2003" s="7">
        <f t="shared" si="319"/>
        <v>20.950000000000003</v>
      </c>
    </row>
    <row r="2004" spans="1:22" ht="13.5" x14ac:dyDescent="0.25">
      <c r="A2004" s="3">
        <f>RSI!A2004</f>
        <v>45616</v>
      </c>
      <c r="B2004" s="2">
        <f>RSI!B2004</f>
        <v>0.64</v>
      </c>
      <c r="C2004" s="2">
        <f>RSI!I2004</f>
        <v>16.324033135881834</v>
      </c>
      <c r="D2004" s="2">
        <f>MACD!E2004</f>
        <v>1.251419469916637E-2</v>
      </c>
      <c r="E2004" s="2">
        <f>MACD!F2004</f>
        <v>6.288935764272704E-3</v>
      </c>
      <c r="F2004" s="2">
        <f>'Moving Avg'!D2004</f>
        <v>0.68199999999999994</v>
      </c>
      <c r="G2004" s="2">
        <f>'Moving Avg'!F2004</f>
        <v>0.72849999999999993</v>
      </c>
      <c r="H2004" s="2">
        <f>'Moving Avg'!G2004</f>
        <v>0.92360000000000009</v>
      </c>
      <c r="I2004" s="2">
        <f>'Moving Avg'!H2004</f>
        <v>1.1142999999999981</v>
      </c>
      <c r="J2004" s="5" t="str">
        <f>OBV!F2004</f>
        <v>NEUTRAL</v>
      </c>
      <c r="K2004" s="5" t="str">
        <f>OBV!G2004</f>
        <v>NEUTRAL</v>
      </c>
      <c r="L2004" s="5" t="str">
        <f>OBV!H2004</f>
        <v>NEUTRAL</v>
      </c>
      <c r="M2004" s="7">
        <f t="shared" si="310"/>
        <v>50</v>
      </c>
      <c r="N2004" s="7">
        <f t="shared" si="311"/>
        <v>0</v>
      </c>
      <c r="O2004" s="7">
        <f t="shared" si="312"/>
        <v>0</v>
      </c>
      <c r="P2004" s="7">
        <f t="shared" si="313"/>
        <v>33</v>
      </c>
      <c r="Q2004" s="8">
        <f t="shared" si="314"/>
        <v>22.45</v>
      </c>
      <c r="R2004" s="8">
        <f t="shared" si="315"/>
        <v>18.25</v>
      </c>
      <c r="S2004" s="8">
        <f t="shared" si="316"/>
        <v>22.35</v>
      </c>
      <c r="T2004" s="8">
        <f t="shared" si="317"/>
        <v>20.75</v>
      </c>
      <c r="U2004" s="7">
        <f t="shared" si="318"/>
        <v>21.016666666666669</v>
      </c>
      <c r="V2004" s="7">
        <f t="shared" si="319"/>
        <v>20.950000000000003</v>
      </c>
    </row>
    <row r="2005" spans="1:22" ht="13.5" x14ac:dyDescent="0.25">
      <c r="A2005" s="3">
        <f>RSI!A2005</f>
        <v>45617</v>
      </c>
      <c r="B2005" s="2">
        <f>RSI!B2005</f>
        <v>0.64</v>
      </c>
      <c r="C2005" s="2">
        <f>RSI!I2005</f>
        <v>16.324033135881834</v>
      </c>
      <c r="D2005" s="2">
        <f>MACD!E2005</f>
        <v>1.4091503057302335E-2</v>
      </c>
      <c r="E2005" s="2">
        <f>MACD!F2005</f>
        <v>7.8494492228786301E-3</v>
      </c>
      <c r="F2005" s="2">
        <f>'Moving Avg'!D2005</f>
        <v>0.67</v>
      </c>
      <c r="G2005" s="2">
        <f>'Moving Avg'!F2005</f>
        <v>0.72299999999999998</v>
      </c>
      <c r="H2005" s="2">
        <f>'Moving Avg'!G2005</f>
        <v>0.91400000000000015</v>
      </c>
      <c r="I2005" s="2">
        <f>'Moving Avg'!H2005</f>
        <v>1.1110999999999982</v>
      </c>
      <c r="J2005" s="5" t="str">
        <f>OBV!F2005</f>
        <v>NEUTRAL</v>
      </c>
      <c r="K2005" s="5" t="str">
        <f>OBV!G2005</f>
        <v>NEUTRAL</v>
      </c>
      <c r="L2005" s="5" t="str">
        <f>OBV!H2005</f>
        <v>NEUTRAL</v>
      </c>
      <c r="M2005" s="7">
        <f t="shared" si="310"/>
        <v>50</v>
      </c>
      <c r="N2005" s="7">
        <f t="shared" si="311"/>
        <v>0</v>
      </c>
      <c r="O2005" s="7">
        <f t="shared" si="312"/>
        <v>0</v>
      </c>
      <c r="P2005" s="7">
        <f t="shared" si="313"/>
        <v>33</v>
      </c>
      <c r="Q2005" s="8">
        <f t="shared" si="314"/>
        <v>22.45</v>
      </c>
      <c r="R2005" s="8">
        <f t="shared" si="315"/>
        <v>18.25</v>
      </c>
      <c r="S2005" s="8">
        <f t="shared" si="316"/>
        <v>22.35</v>
      </c>
      <c r="T2005" s="8">
        <f t="shared" si="317"/>
        <v>20.75</v>
      </c>
      <c r="U2005" s="7">
        <f t="shared" si="318"/>
        <v>21.016666666666669</v>
      </c>
      <c r="V2005" s="7">
        <f t="shared" si="319"/>
        <v>20.950000000000003</v>
      </c>
    </row>
    <row r="2006" spans="1:22" ht="13.5" x14ac:dyDescent="0.25">
      <c r="A2006" s="3">
        <f>RSI!A2006</f>
        <v>45618</v>
      </c>
      <c r="B2006" s="2">
        <f>RSI!B2006</f>
        <v>0.64</v>
      </c>
      <c r="C2006" s="2">
        <f>RSI!I2006</f>
        <v>16.324033135881834</v>
      </c>
      <c r="D2006" s="2">
        <f>MACD!E2006</f>
        <v>1.6192340055188881E-2</v>
      </c>
      <c r="E2006" s="2">
        <f>MACD!F2006</f>
        <v>9.5180273893406796E-3</v>
      </c>
      <c r="F2006" s="2">
        <f>'Moving Avg'!D2006</f>
        <v>0.65800000000000014</v>
      </c>
      <c r="G2006" s="2">
        <f>'Moving Avg'!F2006</f>
        <v>0.71750000000000003</v>
      </c>
      <c r="H2006" s="2">
        <f>'Moving Avg'!G2006</f>
        <v>0.90340000000000031</v>
      </c>
      <c r="I2006" s="2">
        <f>'Moving Avg'!H2006</f>
        <v>1.1078999999999981</v>
      </c>
      <c r="J2006" s="5" t="str">
        <f>OBV!F2006</f>
        <v>NEUTRAL</v>
      </c>
      <c r="K2006" s="5" t="str">
        <f>OBV!G2006</f>
        <v>NEUTRAL</v>
      </c>
      <c r="L2006" s="5" t="str">
        <f>OBV!H2006</f>
        <v>NEUTRAL</v>
      </c>
      <c r="M2006" s="7">
        <f t="shared" si="310"/>
        <v>50</v>
      </c>
      <c r="N2006" s="7">
        <f t="shared" si="311"/>
        <v>0</v>
      </c>
      <c r="O2006" s="7">
        <f t="shared" si="312"/>
        <v>0</v>
      </c>
      <c r="P2006" s="7">
        <f t="shared" si="313"/>
        <v>33</v>
      </c>
      <c r="Q2006" s="8">
        <f t="shared" si="314"/>
        <v>22.45</v>
      </c>
      <c r="R2006" s="8">
        <f t="shared" si="315"/>
        <v>18.25</v>
      </c>
      <c r="S2006" s="8">
        <f t="shared" si="316"/>
        <v>22.35</v>
      </c>
      <c r="T2006" s="8">
        <f t="shared" si="317"/>
        <v>20.75</v>
      </c>
      <c r="U2006" s="7">
        <f t="shared" si="318"/>
        <v>21.016666666666669</v>
      </c>
      <c r="V2006" s="7">
        <f t="shared" si="319"/>
        <v>20.950000000000003</v>
      </c>
    </row>
    <row r="2007" spans="1:22" ht="13.5" x14ac:dyDescent="0.25">
      <c r="A2007" s="3">
        <f>RSI!A2007</f>
        <v>45621</v>
      </c>
      <c r="B2007" s="2">
        <f>RSI!B2007</f>
        <v>0.66</v>
      </c>
      <c r="C2007" s="2">
        <f>RSI!I2007</f>
        <v>25.045526030450915</v>
      </c>
      <c r="D2007" s="2">
        <f>MACD!E2007</f>
        <v>1.7197926420425502E-2</v>
      </c>
      <c r="E2007" s="2">
        <f>MACD!F2007</f>
        <v>1.1054007195557644E-2</v>
      </c>
      <c r="F2007" s="2">
        <f>'Moving Avg'!D2007</f>
        <v>0.65000000000000013</v>
      </c>
      <c r="G2007" s="2">
        <f>'Moving Avg'!F2007</f>
        <v>0.71449999999999991</v>
      </c>
      <c r="H2007" s="2">
        <f>'Moving Avg'!G2007</f>
        <v>0.89320000000000022</v>
      </c>
      <c r="I2007" s="2">
        <f>'Moving Avg'!H2007</f>
        <v>1.1047999999999982</v>
      </c>
      <c r="J2007" s="5" t="str">
        <f>OBV!F2007</f>
        <v>NEUTRAL</v>
      </c>
      <c r="K2007" s="5" t="str">
        <f>OBV!G2007</f>
        <v>NEUTRAL</v>
      </c>
      <c r="L2007" s="5" t="str">
        <f>OBV!H2007</f>
        <v>NEUTRAL</v>
      </c>
      <c r="M2007" s="7">
        <f t="shared" si="310"/>
        <v>50</v>
      </c>
      <c r="N2007" s="7">
        <f t="shared" si="311"/>
        <v>0</v>
      </c>
      <c r="O2007" s="7">
        <f t="shared" si="312"/>
        <v>0</v>
      </c>
      <c r="P2007" s="7">
        <f t="shared" si="313"/>
        <v>33</v>
      </c>
      <c r="Q2007" s="8">
        <f t="shared" si="314"/>
        <v>22.45</v>
      </c>
      <c r="R2007" s="8">
        <f t="shared" si="315"/>
        <v>18.25</v>
      </c>
      <c r="S2007" s="8">
        <f t="shared" si="316"/>
        <v>22.35</v>
      </c>
      <c r="T2007" s="8">
        <f t="shared" si="317"/>
        <v>20.75</v>
      </c>
      <c r="U2007" s="7">
        <f t="shared" si="318"/>
        <v>21.016666666666669</v>
      </c>
      <c r="V2007" s="7">
        <f t="shared" si="319"/>
        <v>20.950000000000003</v>
      </c>
    </row>
    <row r="2008" spans="1:22" ht="13.5" x14ac:dyDescent="0.25">
      <c r="A2008" s="3">
        <f>RSI!A2008</f>
        <v>45622</v>
      </c>
      <c r="B2008" s="2">
        <f>RSI!B2008</f>
        <v>0.68</v>
      </c>
      <c r="C2008" s="2">
        <f>RSI!I2008</f>
        <v>32.609866875699666</v>
      </c>
      <c r="D2008" s="2">
        <f>MACD!E2008</f>
        <v>1.2490645921161669E-2</v>
      </c>
      <c r="E2008" s="2">
        <f>MACD!F2008</f>
        <v>1.134133494067845E-2</v>
      </c>
      <c r="F2008" s="2">
        <f>'Moving Avg'!D2008</f>
        <v>0.65200000000000002</v>
      </c>
      <c r="G2008" s="2">
        <f>'Moving Avg'!F2008</f>
        <v>0.71100000000000008</v>
      </c>
      <c r="H2008" s="2">
        <f>'Moving Avg'!G2008</f>
        <v>0.88340000000000007</v>
      </c>
      <c r="I2008" s="2">
        <f>'Moving Avg'!H2008</f>
        <v>1.1017999999999983</v>
      </c>
      <c r="J2008" s="5" t="str">
        <f>OBV!F2008</f>
        <v>NEUTRAL</v>
      </c>
      <c r="K2008" s="5" t="str">
        <f>OBV!G2008</f>
        <v>NEUTRAL</v>
      </c>
      <c r="L2008" s="5" t="str">
        <f>OBV!H2008</f>
        <v>NEUTRAL</v>
      </c>
      <c r="M2008" s="7">
        <f t="shared" si="310"/>
        <v>25</v>
      </c>
      <c r="N2008" s="7">
        <f t="shared" si="311"/>
        <v>0</v>
      </c>
      <c r="O2008" s="7">
        <f t="shared" si="312"/>
        <v>0</v>
      </c>
      <c r="P2008" s="7">
        <f t="shared" si="313"/>
        <v>33</v>
      </c>
      <c r="Q2008" s="8">
        <f t="shared" si="314"/>
        <v>13.7</v>
      </c>
      <c r="R2008" s="8">
        <f t="shared" si="315"/>
        <v>13.25</v>
      </c>
      <c r="S2008" s="8">
        <f t="shared" si="316"/>
        <v>18.600000000000001</v>
      </c>
      <c r="T2008" s="8">
        <f t="shared" si="317"/>
        <v>14.5</v>
      </c>
      <c r="U2008" s="7">
        <f t="shared" si="318"/>
        <v>15.183333333333332</v>
      </c>
      <c r="V2008" s="7">
        <f t="shared" si="319"/>
        <v>15.012499999999999</v>
      </c>
    </row>
    <row r="2009" spans="1:22" ht="13.5" x14ac:dyDescent="0.25">
      <c r="A2009" s="3">
        <f>RSI!A2009</f>
        <v>45623</v>
      </c>
      <c r="B2009" s="2">
        <f>RSI!B2009</f>
        <v>0.71</v>
      </c>
      <c r="C2009" s="2">
        <f>RSI!I2009</f>
        <v>42.056072598354234</v>
      </c>
      <c r="D2009" s="2">
        <f>MACD!E2009</f>
        <v>6.6659601063974172E-3</v>
      </c>
      <c r="E2009" s="2">
        <f>MACD!F2009</f>
        <v>1.0406259973822244E-2</v>
      </c>
      <c r="F2009" s="2">
        <f>'Moving Avg'!D2009</f>
        <v>0.66600000000000004</v>
      </c>
      <c r="G2009" s="2">
        <f>'Moving Avg'!F2009</f>
        <v>0.70899999999999996</v>
      </c>
      <c r="H2009" s="2">
        <f>'Moving Avg'!G2009</f>
        <v>0.8742000000000002</v>
      </c>
      <c r="I2009" s="2">
        <f>'Moving Avg'!H2009</f>
        <v>1.0989499999999983</v>
      </c>
      <c r="J2009" s="5" t="str">
        <f>OBV!F2009</f>
        <v>NEUTRAL</v>
      </c>
      <c r="K2009" s="5" t="str">
        <f>OBV!G2009</f>
        <v>NEUTRAL</v>
      </c>
      <c r="L2009" s="5" t="str">
        <f>OBV!H2009</f>
        <v>NEUTRAL</v>
      </c>
      <c r="M2009" s="7">
        <f t="shared" si="310"/>
        <v>25</v>
      </c>
      <c r="N2009" s="7">
        <f t="shared" si="311"/>
        <v>45</v>
      </c>
      <c r="O2009" s="7">
        <f t="shared" si="312"/>
        <v>0</v>
      </c>
      <c r="P2009" s="7">
        <f t="shared" si="313"/>
        <v>33</v>
      </c>
      <c r="Q2009" s="8">
        <f t="shared" si="314"/>
        <v>29.45</v>
      </c>
      <c r="R2009" s="8">
        <f t="shared" si="315"/>
        <v>22.25</v>
      </c>
      <c r="S2009" s="8">
        <f t="shared" si="316"/>
        <v>25.35</v>
      </c>
      <c r="T2009" s="8">
        <f t="shared" si="317"/>
        <v>25.75</v>
      </c>
      <c r="U2009" s="7">
        <f t="shared" si="318"/>
        <v>25.683333333333337</v>
      </c>
      <c r="V2009" s="7">
        <f t="shared" si="319"/>
        <v>25.700000000000003</v>
      </c>
    </row>
    <row r="2010" spans="1:22" ht="13.5" x14ac:dyDescent="0.25">
      <c r="A2010" s="3">
        <f>RSI!A2010</f>
        <v>45624</v>
      </c>
      <c r="B2010" s="2">
        <f>RSI!B2010</f>
        <v>0.74</v>
      </c>
      <c r="C2010" s="2">
        <f>RSI!I2010</f>
        <v>49.655757399403406</v>
      </c>
      <c r="D2010" s="2">
        <f>MACD!E2010</f>
        <v>-3.0968786934526538E-4</v>
      </c>
      <c r="E2010" s="2">
        <f>MACD!F2010</f>
        <v>8.2630704051887428E-3</v>
      </c>
      <c r="F2010" s="2">
        <f>'Moving Avg'!D2010</f>
        <v>0.68599999999999994</v>
      </c>
      <c r="G2010" s="2">
        <f>'Moving Avg'!F2010</f>
        <v>0.70850000000000002</v>
      </c>
      <c r="H2010" s="2">
        <f>'Moving Avg'!G2010</f>
        <v>0.86660000000000026</v>
      </c>
      <c r="I2010" s="2">
        <f>'Moving Avg'!H2010</f>
        <v>1.0964999999999987</v>
      </c>
      <c r="J2010" s="5" t="str">
        <f>OBV!F2010</f>
        <v>NEUTRAL</v>
      </c>
      <c r="K2010" s="5" t="str">
        <f>OBV!G2010</f>
        <v>NEUTRAL</v>
      </c>
      <c r="L2010" s="5" t="str">
        <f>OBV!H2010</f>
        <v>NEUTRAL</v>
      </c>
      <c r="M2010" s="7">
        <f t="shared" si="310"/>
        <v>25</v>
      </c>
      <c r="N2010" s="7">
        <f t="shared" si="311"/>
        <v>45</v>
      </c>
      <c r="O2010" s="7">
        <f t="shared" si="312"/>
        <v>0</v>
      </c>
      <c r="P2010" s="7">
        <f t="shared" si="313"/>
        <v>33</v>
      </c>
      <c r="Q2010" s="8">
        <f t="shared" si="314"/>
        <v>29.45</v>
      </c>
      <c r="R2010" s="8">
        <f t="shared" si="315"/>
        <v>22.25</v>
      </c>
      <c r="S2010" s="8">
        <f t="shared" si="316"/>
        <v>25.35</v>
      </c>
      <c r="T2010" s="8">
        <f t="shared" si="317"/>
        <v>25.75</v>
      </c>
      <c r="U2010" s="7">
        <f t="shared" si="318"/>
        <v>25.683333333333337</v>
      </c>
      <c r="V2010" s="7">
        <f t="shared" si="319"/>
        <v>25.700000000000003</v>
      </c>
    </row>
    <row r="2011" spans="1:22" ht="13.5" x14ac:dyDescent="0.25">
      <c r="A2011" s="3">
        <f>RSI!A2011</f>
        <v>45625</v>
      </c>
      <c r="B2011" s="2">
        <f>RSI!B2011</f>
        <v>0.77</v>
      </c>
      <c r="C2011" s="2">
        <f>RSI!I2011</f>
        <v>55.886550806670762</v>
      </c>
      <c r="D2011" s="2">
        <f>MACD!E2011</f>
        <v>-8.4494726039660017E-3</v>
      </c>
      <c r="E2011" s="2">
        <f>MACD!F2011</f>
        <v>4.9205618033577947E-3</v>
      </c>
      <c r="F2011" s="2">
        <f>'Moving Avg'!D2011</f>
        <v>0.71199999999999997</v>
      </c>
      <c r="G2011" s="2">
        <f>'Moving Avg'!F2011</f>
        <v>0.70800000000000007</v>
      </c>
      <c r="H2011" s="2">
        <f>'Moving Avg'!G2011</f>
        <v>0.85860000000000047</v>
      </c>
      <c r="I2011" s="2">
        <f>'Moving Avg'!H2011</f>
        <v>1.0941999999999987</v>
      </c>
      <c r="J2011" s="5" t="str">
        <f>OBV!F2011</f>
        <v>NEUTRAL</v>
      </c>
      <c r="K2011" s="5" t="str">
        <f>OBV!G2011</f>
        <v>NEUTRAL</v>
      </c>
      <c r="L2011" s="5" t="str">
        <f>OBV!H2011</f>
        <v>NEUTRAL</v>
      </c>
      <c r="M2011" s="7">
        <f t="shared" si="310"/>
        <v>25</v>
      </c>
      <c r="N2011" s="7">
        <f t="shared" si="311"/>
        <v>45</v>
      </c>
      <c r="O2011" s="7">
        <f t="shared" si="312"/>
        <v>0</v>
      </c>
      <c r="P2011" s="7">
        <f t="shared" si="313"/>
        <v>33</v>
      </c>
      <c r="Q2011" s="8">
        <f t="shared" si="314"/>
        <v>29.45</v>
      </c>
      <c r="R2011" s="8">
        <f t="shared" si="315"/>
        <v>22.25</v>
      </c>
      <c r="S2011" s="8">
        <f t="shared" si="316"/>
        <v>25.35</v>
      </c>
      <c r="T2011" s="8">
        <f t="shared" si="317"/>
        <v>25.75</v>
      </c>
      <c r="U2011" s="7">
        <f t="shared" si="318"/>
        <v>25.683333333333337</v>
      </c>
      <c r="V2011" s="7">
        <f t="shared" si="319"/>
        <v>25.700000000000003</v>
      </c>
    </row>
    <row r="2012" spans="1:22" ht="13.5" x14ac:dyDescent="0.25">
      <c r="A2012" s="3">
        <f>RSI!A2012</f>
        <v>45628</v>
      </c>
      <c r="B2012" s="2">
        <f>RSI!B2012</f>
        <v>0.8</v>
      </c>
      <c r="C2012" s="2">
        <f>RSI!I2012</f>
        <v>61.074676129823899</v>
      </c>
      <c r="D2012" s="2">
        <f>MACD!E2012</f>
        <v>-1.7750449560105297E-2</v>
      </c>
      <c r="E2012" s="2">
        <f>MACD!F2012</f>
        <v>3.8635953066517605E-4</v>
      </c>
      <c r="F2012" s="2">
        <f>'Moving Avg'!D2012</f>
        <v>0.74</v>
      </c>
      <c r="G2012" s="2">
        <f>'Moving Avg'!F2012</f>
        <v>0.70900000000000007</v>
      </c>
      <c r="H2012" s="2">
        <f>'Moving Avg'!G2012</f>
        <v>0.85120000000000051</v>
      </c>
      <c r="I2012" s="2">
        <f>'Moving Avg'!H2012</f>
        <v>1.0920499999999989</v>
      </c>
      <c r="J2012" s="5" t="str">
        <f>OBV!F2012</f>
        <v>NEUTRAL</v>
      </c>
      <c r="K2012" s="5" t="str">
        <f>OBV!G2012</f>
        <v>NEUTRAL</v>
      </c>
      <c r="L2012" s="5" t="str">
        <f>OBV!H2012</f>
        <v>NEUTRAL</v>
      </c>
      <c r="M2012" s="7">
        <f t="shared" si="310"/>
        <v>25</v>
      </c>
      <c r="N2012" s="7">
        <f t="shared" si="311"/>
        <v>45</v>
      </c>
      <c r="O2012" s="7">
        <f t="shared" si="312"/>
        <v>0</v>
      </c>
      <c r="P2012" s="7">
        <f t="shared" si="313"/>
        <v>33</v>
      </c>
      <c r="Q2012" s="8">
        <f t="shared" si="314"/>
        <v>29.45</v>
      </c>
      <c r="R2012" s="8">
        <f t="shared" si="315"/>
        <v>22.25</v>
      </c>
      <c r="S2012" s="8">
        <f t="shared" si="316"/>
        <v>25.35</v>
      </c>
      <c r="T2012" s="8">
        <f t="shared" si="317"/>
        <v>25.75</v>
      </c>
      <c r="U2012" s="7">
        <f t="shared" si="318"/>
        <v>25.683333333333337</v>
      </c>
      <c r="V2012" s="7">
        <f t="shared" si="319"/>
        <v>25.700000000000003</v>
      </c>
    </row>
    <row r="2013" spans="1:22" ht="13.5" x14ac:dyDescent="0.25">
      <c r="A2013" s="3">
        <f>RSI!A2013</f>
        <v>45629</v>
      </c>
      <c r="B2013" s="2">
        <f>RSI!B2013</f>
        <v>0.83</v>
      </c>
      <c r="C2013" s="2">
        <f>RSI!I2013</f>
        <v>65.450554186315742</v>
      </c>
      <c r="D2013" s="2">
        <f>MACD!E2013</f>
        <v>-3.2812463419643279E-2</v>
      </c>
      <c r="E2013" s="2">
        <f>MACD!F2013</f>
        <v>-6.2534050593965156E-3</v>
      </c>
      <c r="F2013" s="2">
        <f>'Moving Avg'!D2013</f>
        <v>0.76999999999999991</v>
      </c>
      <c r="G2013" s="2">
        <f>'Moving Avg'!F2013</f>
        <v>0.71150000000000002</v>
      </c>
      <c r="H2013" s="2">
        <f>'Moving Avg'!G2013</f>
        <v>0.84440000000000026</v>
      </c>
      <c r="I2013" s="2">
        <f>'Moving Avg'!H2013</f>
        <v>1.0900499999999989</v>
      </c>
      <c r="J2013" s="5" t="str">
        <f>OBV!F2013</f>
        <v>NEUTRAL</v>
      </c>
      <c r="K2013" s="5" t="str">
        <f>OBV!G2013</f>
        <v>NEUTRAL</v>
      </c>
      <c r="L2013" s="5" t="str">
        <f>OBV!H2013</f>
        <v>NEUTRAL</v>
      </c>
      <c r="M2013" s="7">
        <f t="shared" si="310"/>
        <v>25</v>
      </c>
      <c r="N2013" s="7">
        <f t="shared" si="311"/>
        <v>100</v>
      </c>
      <c r="O2013" s="7">
        <f t="shared" si="312"/>
        <v>0</v>
      </c>
      <c r="P2013" s="7">
        <f t="shared" si="313"/>
        <v>33</v>
      </c>
      <c r="Q2013" s="8">
        <f t="shared" si="314"/>
        <v>48.7</v>
      </c>
      <c r="R2013" s="8">
        <f t="shared" si="315"/>
        <v>33.25</v>
      </c>
      <c r="S2013" s="8">
        <f t="shared" si="316"/>
        <v>33.6</v>
      </c>
      <c r="T2013" s="8">
        <f t="shared" si="317"/>
        <v>39.5</v>
      </c>
      <c r="U2013" s="7">
        <f t="shared" si="318"/>
        <v>38.516666666666673</v>
      </c>
      <c r="V2013" s="7">
        <f t="shared" si="319"/>
        <v>38.762500000000003</v>
      </c>
    </row>
    <row r="2014" spans="1:22" ht="13.5" x14ac:dyDescent="0.25">
      <c r="A2014" s="3">
        <f>RSI!A2014</f>
        <v>45630</v>
      </c>
      <c r="B2014" s="2">
        <f>RSI!B2014</f>
        <v>0.86</v>
      </c>
      <c r="C2014" s="2">
        <f>RSI!I2014</f>
        <v>69.181578278202821</v>
      </c>
      <c r="D2014" s="2">
        <f>MACD!E2014</f>
        <v>-5.2900223982875083E-2</v>
      </c>
      <c r="E2014" s="2">
        <f>MACD!F2014</f>
        <v>-1.558276884409223E-2</v>
      </c>
      <c r="F2014" s="2">
        <f>'Moving Avg'!D2014</f>
        <v>0.8</v>
      </c>
      <c r="G2014" s="2">
        <f>'Moving Avg'!F2014</f>
        <v>0.71649999999999991</v>
      </c>
      <c r="H2014" s="2">
        <f>'Moving Avg'!G2014</f>
        <v>0.83820000000000017</v>
      </c>
      <c r="I2014" s="2">
        <f>'Moving Avg'!H2014</f>
        <v>1.0881999999999992</v>
      </c>
      <c r="J2014" s="5" t="str">
        <f>OBV!F2014</f>
        <v>NEUTRAL</v>
      </c>
      <c r="K2014" s="5" t="str">
        <f>OBV!G2014</f>
        <v>NEUTRAL</v>
      </c>
      <c r="L2014" s="5" t="str">
        <f>OBV!H2014</f>
        <v>NEUTRAL</v>
      </c>
      <c r="M2014" s="7">
        <f t="shared" si="310"/>
        <v>25</v>
      </c>
      <c r="N2014" s="7">
        <f t="shared" si="311"/>
        <v>100</v>
      </c>
      <c r="O2014" s="7">
        <f t="shared" si="312"/>
        <v>0</v>
      </c>
      <c r="P2014" s="7">
        <f t="shared" si="313"/>
        <v>33</v>
      </c>
      <c r="Q2014" s="8">
        <f t="shared" si="314"/>
        <v>48.7</v>
      </c>
      <c r="R2014" s="8">
        <f t="shared" si="315"/>
        <v>33.25</v>
      </c>
      <c r="S2014" s="8">
        <f t="shared" si="316"/>
        <v>33.6</v>
      </c>
      <c r="T2014" s="8">
        <f t="shared" si="317"/>
        <v>39.5</v>
      </c>
      <c r="U2014" s="7">
        <f t="shared" si="318"/>
        <v>38.516666666666673</v>
      </c>
      <c r="V2014" s="7">
        <f t="shared" si="319"/>
        <v>38.762500000000003</v>
      </c>
    </row>
    <row r="2015" spans="1:22" ht="13.5" x14ac:dyDescent="0.25">
      <c r="A2015" s="3">
        <f>RSI!A2015</f>
        <v>45631</v>
      </c>
      <c r="B2015" s="2">
        <f>RSI!B2015</f>
        <v>0.89</v>
      </c>
      <c r="C2015" s="2">
        <f>RSI!I2015</f>
        <v>72.392294781476423</v>
      </c>
      <c r="D2015" s="2">
        <f>MACD!E2015</f>
        <v>-7.2764991102411525E-2</v>
      </c>
      <c r="E2015" s="2">
        <f>MACD!F2015</f>
        <v>-2.701921329575609E-2</v>
      </c>
      <c r="F2015" s="2">
        <f>'Moving Avg'!D2015</f>
        <v>0.82999999999999985</v>
      </c>
      <c r="G2015" s="2">
        <f>'Moving Avg'!F2015</f>
        <v>0.72449999999999992</v>
      </c>
      <c r="H2015" s="2">
        <f>'Moving Avg'!G2015</f>
        <v>0.83260000000000001</v>
      </c>
      <c r="I2015" s="2">
        <f>'Moving Avg'!H2015</f>
        <v>1.0864999999999991</v>
      </c>
      <c r="J2015" s="5" t="str">
        <f>OBV!F2015</f>
        <v>NEUTRAL</v>
      </c>
      <c r="K2015" s="5" t="str">
        <f>OBV!G2015</f>
        <v>NEUTRAL</v>
      </c>
      <c r="L2015" s="5" t="str">
        <f>OBV!H2015</f>
        <v>NEUTRAL</v>
      </c>
      <c r="M2015" s="7">
        <f t="shared" si="310"/>
        <v>0</v>
      </c>
      <c r="N2015" s="7">
        <f t="shared" si="311"/>
        <v>100</v>
      </c>
      <c r="O2015" s="7">
        <f t="shared" si="312"/>
        <v>0</v>
      </c>
      <c r="P2015" s="7">
        <f t="shared" si="313"/>
        <v>33</v>
      </c>
      <c r="Q2015" s="8">
        <f t="shared" si="314"/>
        <v>39.950000000000003</v>
      </c>
      <c r="R2015" s="8">
        <f t="shared" si="315"/>
        <v>28.25</v>
      </c>
      <c r="S2015" s="8">
        <f t="shared" si="316"/>
        <v>29.85</v>
      </c>
      <c r="T2015" s="8">
        <f t="shared" si="317"/>
        <v>33.25</v>
      </c>
      <c r="U2015" s="7">
        <f t="shared" si="318"/>
        <v>32.683333333333337</v>
      </c>
      <c r="V2015" s="7">
        <f t="shared" si="319"/>
        <v>32.825000000000003</v>
      </c>
    </row>
    <row r="2016" spans="1:22" ht="13.5" x14ac:dyDescent="0.25">
      <c r="A2016" s="3">
        <f>RSI!A2016</f>
        <v>45632</v>
      </c>
      <c r="B2016" s="2">
        <f>RSI!B2016</f>
        <v>0.93</v>
      </c>
      <c r="C2016" s="2">
        <f>RSI!I2016</f>
        <v>75.984827247705596</v>
      </c>
      <c r="D2016" s="2">
        <f>MACD!E2016</f>
        <v>-9.3311290229086352E-2</v>
      </c>
      <c r="E2016" s="2">
        <f>MACD!F2016</f>
        <v>-4.0277628682422142E-2</v>
      </c>
      <c r="F2016" s="2">
        <f>'Moving Avg'!D2016</f>
        <v>0.86199999999999988</v>
      </c>
      <c r="G2016" s="2">
        <f>'Moving Avg'!F2016</f>
        <v>0.73450000000000004</v>
      </c>
      <c r="H2016" s="2">
        <f>'Moving Avg'!G2016</f>
        <v>0.82779999999999998</v>
      </c>
      <c r="I2016" s="2">
        <f>'Moving Avg'!H2016</f>
        <v>1.0849999999999993</v>
      </c>
      <c r="J2016" s="5" t="str">
        <f>OBV!F2016</f>
        <v>NEUTRAL</v>
      </c>
      <c r="K2016" s="5" t="str">
        <f>OBV!G2016</f>
        <v>NEUTRAL</v>
      </c>
      <c r="L2016" s="5" t="str">
        <f>OBV!H2016</f>
        <v>NEUTRAL</v>
      </c>
      <c r="M2016" s="7">
        <f t="shared" si="310"/>
        <v>0</v>
      </c>
      <c r="N2016" s="7">
        <f t="shared" si="311"/>
        <v>100</v>
      </c>
      <c r="O2016" s="7">
        <f t="shared" si="312"/>
        <v>0</v>
      </c>
      <c r="P2016" s="7">
        <f t="shared" si="313"/>
        <v>33</v>
      </c>
      <c r="Q2016" s="8">
        <f t="shared" si="314"/>
        <v>39.950000000000003</v>
      </c>
      <c r="R2016" s="8">
        <f t="shared" si="315"/>
        <v>28.25</v>
      </c>
      <c r="S2016" s="8">
        <f t="shared" si="316"/>
        <v>29.85</v>
      </c>
      <c r="T2016" s="8">
        <f t="shared" si="317"/>
        <v>33.25</v>
      </c>
      <c r="U2016" s="7">
        <f t="shared" si="318"/>
        <v>32.683333333333337</v>
      </c>
      <c r="V2016" s="7">
        <f t="shared" si="319"/>
        <v>32.825000000000003</v>
      </c>
    </row>
    <row r="2017" spans="1:22" ht="13.5" x14ac:dyDescent="0.25">
      <c r="A2017" s="3">
        <f>RSI!A2017</f>
        <v>45635</v>
      </c>
      <c r="B2017" s="2">
        <f>RSI!B2017</f>
        <v>0.95</v>
      </c>
      <c r="C2017" s="2">
        <f>RSI!I2017</f>
        <v>77.557357711383432</v>
      </c>
      <c r="D2017" s="2">
        <f>MACD!E2017</f>
        <v>-0.11005484321746006</v>
      </c>
      <c r="E2017" s="2">
        <f>MACD!F2017</f>
        <v>-5.4233071589429728E-2</v>
      </c>
      <c r="F2017" s="2">
        <f>'Moving Avg'!D2017</f>
        <v>0.89200000000000002</v>
      </c>
      <c r="G2017" s="2">
        <f>'Moving Avg'!F2017</f>
        <v>0.74549999999999994</v>
      </c>
      <c r="H2017" s="2">
        <f>'Moving Avg'!G2017</f>
        <v>0.82340000000000002</v>
      </c>
      <c r="I2017" s="2">
        <f>'Moving Avg'!H2017</f>
        <v>1.0835999999999992</v>
      </c>
      <c r="J2017" s="5" t="str">
        <f>OBV!F2017</f>
        <v>BULLISH</v>
      </c>
      <c r="K2017" s="5" t="str">
        <f>OBV!G2017</f>
        <v>NEUTRAL</v>
      </c>
      <c r="L2017" s="5" t="str">
        <f>OBV!H2017</f>
        <v>CONFIRMED BULLISH</v>
      </c>
      <c r="M2017" s="7">
        <f t="shared" si="310"/>
        <v>0</v>
      </c>
      <c r="N2017" s="7">
        <f t="shared" si="311"/>
        <v>100</v>
      </c>
      <c r="O2017" s="7">
        <f t="shared" si="312"/>
        <v>0</v>
      </c>
      <c r="P2017" s="7">
        <f t="shared" si="313"/>
        <v>83.5</v>
      </c>
      <c r="Q2017" s="8">
        <f t="shared" si="314"/>
        <v>47.524999999999999</v>
      </c>
      <c r="R2017" s="8">
        <f t="shared" si="315"/>
        <v>40.875</v>
      </c>
      <c r="S2017" s="8">
        <f t="shared" si="316"/>
        <v>52.575000000000003</v>
      </c>
      <c r="T2017" s="8">
        <f t="shared" si="317"/>
        <v>45.875</v>
      </c>
      <c r="U2017" s="7">
        <f t="shared" si="318"/>
        <v>46.991666666666674</v>
      </c>
      <c r="V2017" s="7">
        <f t="shared" si="319"/>
        <v>46.712500000000006</v>
      </c>
    </row>
    <row r="2018" spans="1:22" ht="13.5" x14ac:dyDescent="0.25">
      <c r="A2018" s="3">
        <f>RSI!A2018</f>
        <v>45636</v>
      </c>
      <c r="B2018" s="2">
        <f>RSI!B2018</f>
        <v>0.99</v>
      </c>
      <c r="C2018" s="2">
        <f>RSI!I2018</f>
        <v>80.331335077547493</v>
      </c>
      <c r="D2018" s="2">
        <f>MACD!E2018</f>
        <v>-0.12510970845658531</v>
      </c>
      <c r="E2018" s="2">
        <f>MACD!F2018</f>
        <v>-6.8408398962860856E-2</v>
      </c>
      <c r="F2018" s="2">
        <f>'Moving Avg'!D2018</f>
        <v>0.92400000000000004</v>
      </c>
      <c r="G2018" s="2">
        <f>'Moving Avg'!F2018</f>
        <v>0.7599999999999999</v>
      </c>
      <c r="H2018" s="2">
        <f>'Moving Avg'!G2018</f>
        <v>0.81880000000000019</v>
      </c>
      <c r="I2018" s="2">
        <f>'Moving Avg'!H2018</f>
        <v>1.0823999999999994</v>
      </c>
      <c r="J2018" s="5" t="str">
        <f>OBV!F2018</f>
        <v>BULLISH</v>
      </c>
      <c r="K2018" s="5" t="str">
        <f>OBV!G2018</f>
        <v>NEUTRAL</v>
      </c>
      <c r="L2018" s="5" t="str">
        <f>OBV!H2018</f>
        <v>CONFIRMED BULLISH</v>
      </c>
      <c r="M2018" s="7">
        <f t="shared" si="310"/>
        <v>0</v>
      </c>
      <c r="N2018" s="7">
        <f t="shared" si="311"/>
        <v>100</v>
      </c>
      <c r="O2018" s="7">
        <f t="shared" si="312"/>
        <v>0</v>
      </c>
      <c r="P2018" s="7">
        <f t="shared" si="313"/>
        <v>83.5</v>
      </c>
      <c r="Q2018" s="8">
        <f t="shared" si="314"/>
        <v>47.524999999999999</v>
      </c>
      <c r="R2018" s="8">
        <f t="shared" si="315"/>
        <v>40.875</v>
      </c>
      <c r="S2018" s="8">
        <f t="shared" si="316"/>
        <v>52.575000000000003</v>
      </c>
      <c r="T2018" s="8">
        <f t="shared" si="317"/>
        <v>45.875</v>
      </c>
      <c r="U2018" s="7">
        <f t="shared" si="318"/>
        <v>46.991666666666674</v>
      </c>
      <c r="V2018" s="7">
        <f t="shared" si="319"/>
        <v>46.712500000000006</v>
      </c>
    </row>
    <row r="2019" spans="1:22" ht="13.5" x14ac:dyDescent="0.25">
      <c r="A2019" s="3">
        <f>RSI!A2019</f>
        <v>45637</v>
      </c>
      <c r="B2019" s="2">
        <f>RSI!B2019</f>
        <v>1.03</v>
      </c>
      <c r="C2019" s="2">
        <f>RSI!I2019</f>
        <v>82.641888822302519</v>
      </c>
      <c r="D2019" s="2">
        <f>MACD!E2019</f>
        <v>-0.13735942101195042</v>
      </c>
      <c r="E2019" s="2">
        <f>MACD!F2019</f>
        <v>-8.2198603372678772E-2</v>
      </c>
      <c r="F2019" s="2">
        <f>'Moving Avg'!D2019</f>
        <v>0.95799999999999996</v>
      </c>
      <c r="G2019" s="2">
        <f>'Moving Avg'!F2019</f>
        <v>0.77649999999999997</v>
      </c>
      <c r="H2019" s="2">
        <f>'Moving Avg'!G2019</f>
        <v>0.81400000000000017</v>
      </c>
      <c r="I2019" s="2">
        <f>'Moving Avg'!H2019</f>
        <v>1.0813999999999995</v>
      </c>
      <c r="J2019" s="5" t="str">
        <f>OBV!F2019</f>
        <v>BULLISH</v>
      </c>
      <c r="K2019" s="5" t="str">
        <f>OBV!G2019</f>
        <v>NEUTRAL</v>
      </c>
      <c r="L2019" s="5" t="str">
        <f>OBV!H2019</f>
        <v>CONFIRMED BULLISH</v>
      </c>
      <c r="M2019" s="7">
        <f t="shared" si="310"/>
        <v>0</v>
      </c>
      <c r="N2019" s="7">
        <f t="shared" si="311"/>
        <v>100</v>
      </c>
      <c r="O2019" s="7">
        <f t="shared" si="312"/>
        <v>0</v>
      </c>
      <c r="P2019" s="7">
        <f t="shared" si="313"/>
        <v>83.5</v>
      </c>
      <c r="Q2019" s="8">
        <f t="shared" si="314"/>
        <v>47.524999999999999</v>
      </c>
      <c r="R2019" s="8">
        <f t="shared" si="315"/>
        <v>40.875</v>
      </c>
      <c r="S2019" s="8">
        <f t="shared" si="316"/>
        <v>52.575000000000003</v>
      </c>
      <c r="T2019" s="8">
        <f t="shared" si="317"/>
        <v>45.875</v>
      </c>
      <c r="U2019" s="7">
        <f t="shared" si="318"/>
        <v>46.991666666666674</v>
      </c>
      <c r="V2019" s="7">
        <f t="shared" si="319"/>
        <v>46.712500000000006</v>
      </c>
    </row>
    <row r="2020" spans="1:22" ht="13.5" x14ac:dyDescent="0.25">
      <c r="A2020" s="3">
        <f>RSI!A2020</f>
        <v>45638</v>
      </c>
      <c r="B2020" s="2">
        <f>RSI!B2020</f>
        <v>0.99</v>
      </c>
      <c r="C2020" s="2">
        <f>RSI!I2020</f>
        <v>73.360970614550951</v>
      </c>
      <c r="D2020" s="2">
        <f>MACD!E2020</f>
        <v>-0.14145980069479258</v>
      </c>
      <c r="E2020" s="2">
        <f>MACD!F2020</f>
        <v>-9.4050842837101536E-2</v>
      </c>
      <c r="F2020" s="2">
        <f>'Moving Avg'!D2020</f>
        <v>0.97800000000000009</v>
      </c>
      <c r="G2020" s="2">
        <f>'Moving Avg'!F2020</f>
        <v>0.79100000000000004</v>
      </c>
      <c r="H2020" s="2">
        <f>'Moving Avg'!G2020</f>
        <v>0.80940000000000023</v>
      </c>
      <c r="I2020" s="2">
        <f>'Moving Avg'!H2020</f>
        <v>1.0801999999999996</v>
      </c>
      <c r="J2020" s="5" t="str">
        <f>OBV!F2020</f>
        <v>BULLISH</v>
      </c>
      <c r="K2020" s="5" t="str">
        <f>OBV!G2020</f>
        <v>NEUTRAL</v>
      </c>
      <c r="L2020" s="5" t="str">
        <f>OBV!H2020</f>
        <v>CONFIRMED BULLISH</v>
      </c>
      <c r="M2020" s="7">
        <f t="shared" si="310"/>
        <v>0</v>
      </c>
      <c r="N2020" s="7">
        <f t="shared" si="311"/>
        <v>100</v>
      </c>
      <c r="O2020" s="7">
        <f t="shared" si="312"/>
        <v>0</v>
      </c>
      <c r="P2020" s="7">
        <f t="shared" si="313"/>
        <v>83.5</v>
      </c>
      <c r="Q2020" s="8">
        <f t="shared" si="314"/>
        <v>47.524999999999999</v>
      </c>
      <c r="R2020" s="8">
        <f t="shared" si="315"/>
        <v>40.875</v>
      </c>
      <c r="S2020" s="8">
        <f t="shared" si="316"/>
        <v>52.575000000000003</v>
      </c>
      <c r="T2020" s="8">
        <f t="shared" si="317"/>
        <v>45.875</v>
      </c>
      <c r="U2020" s="7">
        <f t="shared" si="318"/>
        <v>46.991666666666674</v>
      </c>
      <c r="V2020" s="7">
        <f t="shared" si="319"/>
        <v>46.712500000000006</v>
      </c>
    </row>
    <row r="2021" spans="1:22" ht="13.5" x14ac:dyDescent="0.25">
      <c r="A2021" s="3">
        <f>RSI!A2021</f>
        <v>45639</v>
      </c>
      <c r="B2021" s="2">
        <f>RSI!B2021</f>
        <v>1.03</v>
      </c>
      <c r="C2021" s="2">
        <f>RSI!I2021</f>
        <v>76.235129934036564</v>
      </c>
      <c r="D2021" s="2">
        <f>MACD!E2021</f>
        <v>-0.14425685257514131</v>
      </c>
      <c r="E2021" s="2">
        <f>MACD!F2021</f>
        <v>-0.10409204478470949</v>
      </c>
      <c r="F2021" s="2">
        <f>'Moving Avg'!D2021</f>
        <v>0.998</v>
      </c>
      <c r="G2021" s="2">
        <f>'Moving Avg'!F2021</f>
        <v>0.80749999999999988</v>
      </c>
      <c r="H2021" s="2">
        <f>'Moving Avg'!G2021</f>
        <v>0.80660000000000043</v>
      </c>
      <c r="I2021" s="2">
        <f>'Moving Avg'!H2021</f>
        <v>1.0794499999999996</v>
      </c>
      <c r="J2021" s="5" t="str">
        <f>OBV!F2021</f>
        <v>BULLISH</v>
      </c>
      <c r="K2021" s="5" t="str">
        <f>OBV!G2021</f>
        <v>NEUTRAL</v>
      </c>
      <c r="L2021" s="5" t="str">
        <f>OBV!H2021</f>
        <v>CONFIRMED BULLISH</v>
      </c>
      <c r="M2021" s="7">
        <f t="shared" si="310"/>
        <v>0</v>
      </c>
      <c r="N2021" s="7">
        <f t="shared" si="311"/>
        <v>100</v>
      </c>
      <c r="O2021" s="7">
        <f t="shared" si="312"/>
        <v>0</v>
      </c>
      <c r="P2021" s="7">
        <f t="shared" si="313"/>
        <v>83.5</v>
      </c>
      <c r="Q2021" s="8">
        <f t="shared" si="314"/>
        <v>47.524999999999999</v>
      </c>
      <c r="R2021" s="8">
        <f t="shared" si="315"/>
        <v>40.875</v>
      </c>
      <c r="S2021" s="8">
        <f t="shared" si="316"/>
        <v>52.575000000000003</v>
      </c>
      <c r="T2021" s="8">
        <f t="shared" si="317"/>
        <v>45.875</v>
      </c>
      <c r="U2021" s="7">
        <f t="shared" si="318"/>
        <v>46.991666666666674</v>
      </c>
      <c r="V2021" s="7">
        <f t="shared" si="319"/>
        <v>46.712500000000006</v>
      </c>
    </row>
    <row r="2022" spans="1:22" ht="13.5" x14ac:dyDescent="0.25">
      <c r="A2022" s="3">
        <f>RSI!A2022</f>
        <v>45642</v>
      </c>
      <c r="B2022" s="2">
        <f>RSI!B2022</f>
        <v>1.07</v>
      </c>
      <c r="C2022" s="2">
        <f>RSI!I2022</f>
        <v>78.708981112235705</v>
      </c>
      <c r="D2022" s="2">
        <f>MACD!E2022</f>
        <v>-0.14611486356316217</v>
      </c>
      <c r="E2022" s="2">
        <f>MACD!F2022</f>
        <v>-0.11249660854040003</v>
      </c>
      <c r="F2022" s="2">
        <f>'Moving Avg'!D2022</f>
        <v>1.022</v>
      </c>
      <c r="G2022" s="2">
        <f>'Moving Avg'!F2022</f>
        <v>0.82599999999999996</v>
      </c>
      <c r="H2022" s="2">
        <f>'Moving Avg'!G2022</f>
        <v>0.80560000000000032</v>
      </c>
      <c r="I2022" s="2">
        <f>'Moving Avg'!H2022</f>
        <v>1.0791499999999998</v>
      </c>
      <c r="J2022" s="5" t="str">
        <f>OBV!F2022</f>
        <v>NEUTRAL</v>
      </c>
      <c r="K2022" s="5" t="str">
        <f>OBV!G2022</f>
        <v>NEUTRAL</v>
      </c>
      <c r="L2022" s="5" t="str">
        <f>OBV!H2022</f>
        <v>NEUTRAL</v>
      </c>
      <c r="M2022" s="7">
        <f t="shared" si="310"/>
        <v>0</v>
      </c>
      <c r="N2022" s="7">
        <f t="shared" si="311"/>
        <v>100</v>
      </c>
      <c r="O2022" s="7">
        <f t="shared" si="312"/>
        <v>0</v>
      </c>
      <c r="P2022" s="7">
        <f t="shared" si="313"/>
        <v>33</v>
      </c>
      <c r="Q2022" s="8">
        <f t="shared" si="314"/>
        <v>39.950000000000003</v>
      </c>
      <c r="R2022" s="8">
        <f t="shared" si="315"/>
        <v>28.25</v>
      </c>
      <c r="S2022" s="8">
        <f t="shared" si="316"/>
        <v>29.85</v>
      </c>
      <c r="T2022" s="8">
        <f t="shared" si="317"/>
        <v>33.25</v>
      </c>
      <c r="U2022" s="7">
        <f t="shared" si="318"/>
        <v>32.683333333333337</v>
      </c>
      <c r="V2022" s="7">
        <f t="shared" si="319"/>
        <v>32.825000000000003</v>
      </c>
    </row>
    <row r="2023" spans="1:22" ht="13.5" x14ac:dyDescent="0.25">
      <c r="A2023" s="3">
        <f>RSI!A2023</f>
        <v>45644</v>
      </c>
      <c r="B2023" s="2">
        <f>RSI!B2023</f>
        <v>1.1100000000000001</v>
      </c>
      <c r="C2023" s="2">
        <f>RSI!I2023</f>
        <v>80.855198356988211</v>
      </c>
      <c r="D2023" s="2">
        <f>MACD!E2023</f>
        <v>-0.14732994495191742</v>
      </c>
      <c r="E2023" s="2">
        <f>MACD!F2023</f>
        <v>-0.11946327582270351</v>
      </c>
      <c r="F2023" s="2">
        <f>'Moving Avg'!D2023</f>
        <v>1.046</v>
      </c>
      <c r="G2023" s="2">
        <f>'Moving Avg'!F2023</f>
        <v>0.84800000000000009</v>
      </c>
      <c r="H2023" s="2">
        <f>'Moving Avg'!G2023</f>
        <v>0.80640000000000012</v>
      </c>
      <c r="I2023" s="2">
        <f>'Moving Avg'!H2023</f>
        <v>1.0792999999999999</v>
      </c>
      <c r="J2023" s="5" t="str">
        <f>OBV!F2023</f>
        <v>NEUTRAL</v>
      </c>
      <c r="K2023" s="5" t="str">
        <f>OBV!G2023</f>
        <v>NEUTRAL</v>
      </c>
      <c r="L2023" s="5" t="str">
        <f>OBV!H2023</f>
        <v>NEUTRAL</v>
      </c>
      <c r="M2023" s="7">
        <f t="shared" si="310"/>
        <v>0</v>
      </c>
      <c r="N2023" s="7">
        <f t="shared" si="311"/>
        <v>100</v>
      </c>
      <c r="O2023" s="7">
        <f t="shared" si="312"/>
        <v>0</v>
      </c>
      <c r="P2023" s="7">
        <f t="shared" si="313"/>
        <v>33</v>
      </c>
      <c r="Q2023" s="8">
        <f t="shared" si="314"/>
        <v>39.950000000000003</v>
      </c>
      <c r="R2023" s="8">
        <f t="shared" si="315"/>
        <v>28.25</v>
      </c>
      <c r="S2023" s="8">
        <f t="shared" si="316"/>
        <v>29.85</v>
      </c>
      <c r="T2023" s="8">
        <f t="shared" si="317"/>
        <v>33.25</v>
      </c>
      <c r="U2023" s="7">
        <f t="shared" si="318"/>
        <v>32.683333333333337</v>
      </c>
      <c r="V2023" s="7">
        <f t="shared" si="319"/>
        <v>32.825000000000003</v>
      </c>
    </row>
    <row r="2024" spans="1:22" ht="13.5" x14ac:dyDescent="0.25">
      <c r="A2024" s="3">
        <f>RSI!A2024</f>
        <v>45645</v>
      </c>
      <c r="B2024" s="2">
        <f>RSI!B2024</f>
        <v>1.07</v>
      </c>
      <c r="C2024" s="2">
        <f>RSI!I2024</f>
        <v>72.937272396697693</v>
      </c>
      <c r="D2024" s="2">
        <f>MACD!E2024</f>
        <v>-0.14221549367584907</v>
      </c>
      <c r="E2024" s="2">
        <f>MACD!F2024</f>
        <v>-0.12401371939333262</v>
      </c>
      <c r="F2024" s="2">
        <f>'Moving Avg'!D2024</f>
        <v>1.054</v>
      </c>
      <c r="G2024" s="2">
        <f>'Moving Avg'!F2024</f>
        <v>0.86950000000000005</v>
      </c>
      <c r="H2024" s="2">
        <f>'Moving Avg'!G2024</f>
        <v>0.80720000000000014</v>
      </c>
      <c r="I2024" s="2">
        <f>'Moving Avg'!H2024</f>
        <v>1.0794499999999998</v>
      </c>
      <c r="J2024" s="5" t="str">
        <f>OBV!F2024</f>
        <v>NEUTRAL</v>
      </c>
      <c r="K2024" s="5" t="str">
        <f>OBV!G2024</f>
        <v>NEUTRAL</v>
      </c>
      <c r="L2024" s="5" t="str">
        <f>OBV!H2024</f>
        <v>NEUTRAL</v>
      </c>
      <c r="M2024" s="7">
        <f t="shared" si="310"/>
        <v>0</v>
      </c>
      <c r="N2024" s="7">
        <f t="shared" si="311"/>
        <v>45</v>
      </c>
      <c r="O2024" s="7">
        <f t="shared" si="312"/>
        <v>0</v>
      </c>
      <c r="P2024" s="7">
        <f t="shared" si="313"/>
        <v>33</v>
      </c>
      <c r="Q2024" s="8">
        <f t="shared" si="314"/>
        <v>20.7</v>
      </c>
      <c r="R2024" s="8">
        <f t="shared" si="315"/>
        <v>17.25</v>
      </c>
      <c r="S2024" s="8">
        <f t="shared" si="316"/>
        <v>21.6</v>
      </c>
      <c r="T2024" s="8">
        <f t="shared" si="317"/>
        <v>19.5</v>
      </c>
      <c r="U2024" s="7">
        <f t="shared" si="318"/>
        <v>19.850000000000001</v>
      </c>
      <c r="V2024" s="7">
        <f t="shared" si="319"/>
        <v>19.762500000000003</v>
      </c>
    </row>
    <row r="2025" spans="1:22" ht="13.5" x14ac:dyDescent="0.25">
      <c r="A2025" s="3">
        <f>RSI!A2025</f>
        <v>45646</v>
      </c>
      <c r="B2025" s="2">
        <f>RSI!B2025</f>
        <v>1.1100000000000001</v>
      </c>
      <c r="C2025" s="2">
        <f>RSI!I2025</f>
        <v>75.519037151591704</v>
      </c>
      <c r="D2025" s="2">
        <f>MACD!E2025</f>
        <v>-0.13732849630940402</v>
      </c>
      <c r="E2025" s="2">
        <f>MACD!F2025</f>
        <v>-0.12667667477654693</v>
      </c>
      <c r="F2025" s="2">
        <f>'Moving Avg'!D2025</f>
        <v>1.0780000000000001</v>
      </c>
      <c r="G2025" s="2">
        <f>'Moving Avg'!F2025</f>
        <v>0.89299999999999979</v>
      </c>
      <c r="H2025" s="2">
        <f>'Moving Avg'!G2025</f>
        <v>0.8096000000000001</v>
      </c>
      <c r="I2025" s="2">
        <f>'Moving Avg'!H2025</f>
        <v>1.0799999999999998</v>
      </c>
      <c r="J2025" s="5" t="str">
        <f>OBV!F2025</f>
        <v>BULLISH</v>
      </c>
      <c r="K2025" s="5" t="str">
        <f>OBV!G2025</f>
        <v>NEUTRAL</v>
      </c>
      <c r="L2025" s="5" t="str">
        <f>OBV!H2025</f>
        <v>CONFIRMED BULLISH</v>
      </c>
      <c r="M2025" s="7">
        <f t="shared" si="310"/>
        <v>0</v>
      </c>
      <c r="N2025" s="7">
        <f t="shared" si="311"/>
        <v>45</v>
      </c>
      <c r="O2025" s="7">
        <f t="shared" si="312"/>
        <v>0</v>
      </c>
      <c r="P2025" s="7">
        <f t="shared" si="313"/>
        <v>83.5</v>
      </c>
      <c r="Q2025" s="8">
        <f t="shared" si="314"/>
        <v>28.274999999999999</v>
      </c>
      <c r="R2025" s="8">
        <f t="shared" si="315"/>
        <v>29.875</v>
      </c>
      <c r="S2025" s="8">
        <f t="shared" si="316"/>
        <v>44.325000000000003</v>
      </c>
      <c r="T2025" s="8">
        <f t="shared" si="317"/>
        <v>32.125</v>
      </c>
      <c r="U2025" s="7">
        <f t="shared" si="318"/>
        <v>34.158333333333331</v>
      </c>
      <c r="V2025" s="7">
        <f t="shared" si="319"/>
        <v>33.65</v>
      </c>
    </row>
    <row r="2026" spans="1:22" ht="13.5" x14ac:dyDescent="0.25">
      <c r="A2026" s="3">
        <f>RSI!A2026</f>
        <v>45649</v>
      </c>
      <c r="B2026" s="2">
        <f>RSI!B2026</f>
        <v>1.1499999999999999</v>
      </c>
      <c r="C2026" s="2">
        <f>RSI!I2026</f>
        <v>77.799831154584339</v>
      </c>
      <c r="D2026" s="2">
        <f>MACD!E2026</f>
        <v>-0.13125089442618465</v>
      </c>
      <c r="E2026" s="2">
        <f>MACD!F2026</f>
        <v>-0.12759151870647448</v>
      </c>
      <c r="F2026" s="2">
        <f>'Moving Avg'!D2026</f>
        <v>1.1019999999999999</v>
      </c>
      <c r="G2026" s="2">
        <f>'Moving Avg'!F2026</f>
        <v>0.91849999999999987</v>
      </c>
      <c r="H2026" s="2">
        <f>'Moving Avg'!G2026</f>
        <v>0.81359999999999999</v>
      </c>
      <c r="I2026" s="2">
        <f>'Moving Avg'!H2026</f>
        <v>1.0805499999999999</v>
      </c>
      <c r="J2026" s="5" t="str">
        <f>OBV!F2026</f>
        <v>BULLISH</v>
      </c>
      <c r="K2026" s="5" t="str">
        <f>OBV!G2026</f>
        <v>NEUTRAL</v>
      </c>
      <c r="L2026" s="5" t="str">
        <f>OBV!H2026</f>
        <v>CONFIRMED BULLISH</v>
      </c>
      <c r="M2026" s="7">
        <f t="shared" si="310"/>
        <v>0</v>
      </c>
      <c r="N2026" s="7">
        <f t="shared" si="311"/>
        <v>45</v>
      </c>
      <c r="O2026" s="7">
        <f t="shared" si="312"/>
        <v>50</v>
      </c>
      <c r="P2026" s="7">
        <f t="shared" si="313"/>
        <v>83.5</v>
      </c>
      <c r="Q2026" s="8">
        <f t="shared" si="314"/>
        <v>35.774999999999999</v>
      </c>
      <c r="R2026" s="8">
        <f t="shared" si="315"/>
        <v>47.375</v>
      </c>
      <c r="S2026" s="8">
        <f t="shared" si="316"/>
        <v>56.825000000000003</v>
      </c>
      <c r="T2026" s="8">
        <f t="shared" si="317"/>
        <v>44.625</v>
      </c>
      <c r="U2026" s="7">
        <f t="shared" si="318"/>
        <v>46.658333333333339</v>
      </c>
      <c r="V2026" s="7">
        <f t="shared" si="319"/>
        <v>46.150000000000006</v>
      </c>
    </row>
    <row r="2027" spans="1:22" ht="13.5" x14ac:dyDescent="0.25">
      <c r="A2027" s="3">
        <f>RSI!A2027</f>
        <v>45650</v>
      </c>
      <c r="B2027" s="2">
        <f>RSI!B2027</f>
        <v>1.2</v>
      </c>
      <c r="C2027" s="2">
        <f>RSI!I2027</f>
        <v>80.27380743921367</v>
      </c>
      <c r="D2027" s="2">
        <f>MACD!E2027</f>
        <v>-0.12812740697436109</v>
      </c>
      <c r="E2027" s="2">
        <f>MACD!F2027</f>
        <v>-0.12769869636005179</v>
      </c>
      <c r="F2027" s="2">
        <f>'Moving Avg'!D2027</f>
        <v>1.1279999999999999</v>
      </c>
      <c r="G2027" s="2">
        <f>'Moving Avg'!F2027</f>
        <v>0.94549999999999979</v>
      </c>
      <c r="H2027" s="2">
        <f>'Moving Avg'!G2027</f>
        <v>0.81940000000000002</v>
      </c>
      <c r="I2027" s="2">
        <f>'Moving Avg'!H2027</f>
        <v>1.0811500000000001</v>
      </c>
      <c r="J2027" s="5" t="str">
        <f>OBV!F2027</f>
        <v>BULLISH</v>
      </c>
      <c r="K2027" s="5" t="str">
        <f>OBV!G2027</f>
        <v>NEUTRAL</v>
      </c>
      <c r="L2027" s="5" t="str">
        <f>OBV!H2027</f>
        <v>CONFIRMED BULLISH</v>
      </c>
      <c r="M2027" s="7">
        <f t="shared" si="310"/>
        <v>0</v>
      </c>
      <c r="N2027" s="7">
        <f t="shared" si="311"/>
        <v>45</v>
      </c>
      <c r="O2027" s="7">
        <f t="shared" si="312"/>
        <v>50</v>
      </c>
      <c r="P2027" s="7">
        <f t="shared" si="313"/>
        <v>83.5</v>
      </c>
      <c r="Q2027" s="8">
        <f t="shared" si="314"/>
        <v>35.774999999999999</v>
      </c>
      <c r="R2027" s="8">
        <f t="shared" si="315"/>
        <v>47.375</v>
      </c>
      <c r="S2027" s="8">
        <f t="shared" si="316"/>
        <v>56.825000000000003</v>
      </c>
      <c r="T2027" s="8">
        <f t="shared" si="317"/>
        <v>44.625</v>
      </c>
      <c r="U2027" s="7">
        <f t="shared" si="318"/>
        <v>46.658333333333339</v>
      </c>
      <c r="V2027" s="7">
        <f t="shared" si="319"/>
        <v>46.150000000000006</v>
      </c>
    </row>
    <row r="2028" spans="1:22" ht="13.5" x14ac:dyDescent="0.25">
      <c r="A2028" s="3">
        <f>RSI!A2028</f>
        <v>45651</v>
      </c>
      <c r="B2028" s="2">
        <f>RSI!B2028</f>
        <v>1.25</v>
      </c>
      <c r="C2028" s="2">
        <f>RSI!I2028</f>
        <v>82.387513580725383</v>
      </c>
      <c r="D2028" s="2">
        <f>MACD!E2028</f>
        <v>-0.12461894920470618</v>
      </c>
      <c r="E2028" s="2">
        <f>MACD!F2028</f>
        <v>-0.12708274692898269</v>
      </c>
      <c r="F2028" s="2">
        <f>'Moving Avg'!D2028</f>
        <v>1.1560000000000001</v>
      </c>
      <c r="G2028" s="2">
        <f>'Moving Avg'!F2028</f>
        <v>0.97399999999999987</v>
      </c>
      <c r="H2028" s="2">
        <f>'Moving Avg'!G2028</f>
        <v>0.82699999999999985</v>
      </c>
      <c r="I2028" s="2">
        <f>'Moving Avg'!H2028</f>
        <v>1.0817999999999999</v>
      </c>
      <c r="J2028" s="5" t="str">
        <f>OBV!F2028</f>
        <v>BULLISH</v>
      </c>
      <c r="K2028" s="5" t="str">
        <f>OBV!G2028</f>
        <v>NEUTRAL</v>
      </c>
      <c r="L2028" s="5" t="str">
        <f>OBV!H2028</f>
        <v>CONFIRMED BULLISH</v>
      </c>
      <c r="M2028" s="7">
        <f t="shared" si="310"/>
        <v>0</v>
      </c>
      <c r="N2028" s="7">
        <f t="shared" si="311"/>
        <v>0</v>
      </c>
      <c r="O2028" s="7">
        <f t="shared" si="312"/>
        <v>50</v>
      </c>
      <c r="P2028" s="7">
        <f t="shared" si="313"/>
        <v>83.5</v>
      </c>
      <c r="Q2028" s="8">
        <f t="shared" si="314"/>
        <v>20.024999999999999</v>
      </c>
      <c r="R2028" s="8">
        <f t="shared" si="315"/>
        <v>38.375</v>
      </c>
      <c r="S2028" s="8">
        <f t="shared" si="316"/>
        <v>50.075000000000003</v>
      </c>
      <c r="T2028" s="8">
        <f t="shared" si="317"/>
        <v>33.375</v>
      </c>
      <c r="U2028" s="7">
        <f t="shared" si="318"/>
        <v>36.158333333333331</v>
      </c>
      <c r="V2028" s="7">
        <f t="shared" si="319"/>
        <v>35.462499999999999</v>
      </c>
    </row>
    <row r="2029" spans="1:22" ht="13.5" x14ac:dyDescent="0.25">
      <c r="A2029" s="3">
        <f>RSI!A2029</f>
        <v>45652</v>
      </c>
      <c r="B2029" s="2">
        <f>RSI!B2029</f>
        <v>1.3</v>
      </c>
      <c r="C2029" s="2">
        <f>RSI!I2029</f>
        <v>84.209638310346392</v>
      </c>
      <c r="D2029" s="2">
        <f>MACD!E2029</f>
        <v>-0.12096281905235873</v>
      </c>
      <c r="E2029" s="2">
        <f>MACD!F2029</f>
        <v>-0.12585876135365792</v>
      </c>
      <c r="F2029" s="2">
        <f>'Moving Avg'!D2029</f>
        <v>1.202</v>
      </c>
      <c r="G2029" s="2">
        <f>'Moving Avg'!F2029</f>
        <v>1.0034999999999998</v>
      </c>
      <c r="H2029" s="2">
        <f>'Moving Avg'!G2029</f>
        <v>0.83619999999999972</v>
      </c>
      <c r="I2029" s="2">
        <f>'Moving Avg'!H2029</f>
        <v>1.0824499999999999</v>
      </c>
      <c r="J2029" s="5" t="str">
        <f>OBV!F2029</f>
        <v>BULLISH</v>
      </c>
      <c r="K2029" s="5" t="str">
        <f>OBV!G2029</f>
        <v>NEUTRAL</v>
      </c>
      <c r="L2029" s="5" t="str">
        <f>OBV!H2029</f>
        <v>CONFIRMED BULLISH</v>
      </c>
      <c r="M2029" s="7">
        <f t="shared" si="310"/>
        <v>0</v>
      </c>
      <c r="N2029" s="7">
        <f t="shared" si="311"/>
        <v>0</v>
      </c>
      <c r="O2029" s="7">
        <f t="shared" si="312"/>
        <v>50</v>
      </c>
      <c r="P2029" s="7">
        <f t="shared" si="313"/>
        <v>83.5</v>
      </c>
      <c r="Q2029" s="8">
        <f t="shared" si="314"/>
        <v>20.024999999999999</v>
      </c>
      <c r="R2029" s="8">
        <f t="shared" si="315"/>
        <v>38.375</v>
      </c>
      <c r="S2029" s="8">
        <f t="shared" si="316"/>
        <v>50.075000000000003</v>
      </c>
      <c r="T2029" s="8">
        <f t="shared" si="317"/>
        <v>33.375</v>
      </c>
      <c r="U2029" s="7">
        <f t="shared" si="318"/>
        <v>36.158333333333331</v>
      </c>
      <c r="V2029" s="7">
        <f t="shared" si="319"/>
        <v>35.462499999999999</v>
      </c>
    </row>
    <row r="2030" spans="1:22" ht="13.5" x14ac:dyDescent="0.25">
      <c r="A2030" s="3">
        <f>RSI!A2030</f>
        <v>45653</v>
      </c>
      <c r="B2030" s="2">
        <f>RSI!B2030</f>
        <v>1.35</v>
      </c>
      <c r="C2030" s="2">
        <f>RSI!I2030</f>
        <v>85.792555130534751</v>
      </c>
      <c r="D2030" s="2">
        <f>MACD!E2030</f>
        <v>-0.12965430888681739</v>
      </c>
      <c r="E2030" s="2">
        <f>MACD!F2030</f>
        <v>-0.12661787086028981</v>
      </c>
      <c r="F2030" s="2">
        <f>'Moving Avg'!D2030</f>
        <v>1.25</v>
      </c>
      <c r="G2030" s="2">
        <f>'Moving Avg'!F2030</f>
        <v>1.034</v>
      </c>
      <c r="H2030" s="2">
        <f>'Moving Avg'!G2030</f>
        <v>0.84699999999999986</v>
      </c>
      <c r="I2030" s="2">
        <f>'Moving Avg'!H2030</f>
        <v>1.0831</v>
      </c>
      <c r="J2030" s="5" t="str">
        <f>OBV!F2030</f>
        <v>NEUTRAL</v>
      </c>
      <c r="K2030" s="5" t="str">
        <f>OBV!G2030</f>
        <v>NEUTRAL</v>
      </c>
      <c r="L2030" s="5" t="str">
        <f>OBV!H2030</f>
        <v>NEUTRAL</v>
      </c>
      <c r="M2030" s="7">
        <f t="shared" si="310"/>
        <v>0</v>
      </c>
      <c r="N2030" s="7">
        <f t="shared" si="311"/>
        <v>45</v>
      </c>
      <c r="O2030" s="7">
        <f t="shared" si="312"/>
        <v>50</v>
      </c>
      <c r="P2030" s="7">
        <f t="shared" si="313"/>
        <v>33</v>
      </c>
      <c r="Q2030" s="8">
        <f t="shared" si="314"/>
        <v>28.2</v>
      </c>
      <c r="R2030" s="8">
        <f t="shared" si="315"/>
        <v>34.75</v>
      </c>
      <c r="S2030" s="8">
        <f t="shared" si="316"/>
        <v>34.1</v>
      </c>
      <c r="T2030" s="8">
        <f t="shared" si="317"/>
        <v>32</v>
      </c>
      <c r="U2030" s="7">
        <f t="shared" si="318"/>
        <v>32.35</v>
      </c>
      <c r="V2030" s="7">
        <f t="shared" si="319"/>
        <v>32.262500000000003</v>
      </c>
    </row>
    <row r="2031" spans="1:22" ht="13.5" x14ac:dyDescent="0.25">
      <c r="A2031" s="3">
        <f>RSI!A2031</f>
        <v>45656</v>
      </c>
      <c r="B2031" s="2">
        <f>RSI!B2031</f>
        <v>1.41</v>
      </c>
      <c r="C2031" s="2">
        <f>RSI!I2031</f>
        <v>87.422012837027268</v>
      </c>
      <c r="D2031" s="2">
        <f>MACD!E2031</f>
        <v>-0.13737950110598796</v>
      </c>
      <c r="E2031" s="2">
        <f>MACD!F2031</f>
        <v>-0.12877019690942945</v>
      </c>
      <c r="F2031" s="2">
        <f>'Moving Avg'!D2031</f>
        <v>1.302</v>
      </c>
      <c r="G2031" s="2">
        <f>'Moving Avg'!F2031</f>
        <v>1.0660000000000001</v>
      </c>
      <c r="H2031" s="2">
        <f>'Moving Avg'!G2031</f>
        <v>0.85959999999999981</v>
      </c>
      <c r="I2031" s="2">
        <f>'Moving Avg'!H2031</f>
        <v>1.08405</v>
      </c>
      <c r="J2031" s="5" t="str">
        <f>OBV!F2031</f>
        <v>NEUTRAL</v>
      </c>
      <c r="K2031" s="5" t="str">
        <f>OBV!G2031</f>
        <v>NEUTRAL</v>
      </c>
      <c r="L2031" s="5" t="str">
        <f>OBV!H2031</f>
        <v>NEUTRAL</v>
      </c>
      <c r="M2031" s="7">
        <f t="shared" si="310"/>
        <v>0</v>
      </c>
      <c r="N2031" s="7">
        <f t="shared" si="311"/>
        <v>45</v>
      </c>
      <c r="O2031" s="7">
        <f t="shared" si="312"/>
        <v>50</v>
      </c>
      <c r="P2031" s="7">
        <f t="shared" si="313"/>
        <v>33</v>
      </c>
      <c r="Q2031" s="8">
        <f t="shared" si="314"/>
        <v>28.2</v>
      </c>
      <c r="R2031" s="8">
        <f t="shared" si="315"/>
        <v>34.75</v>
      </c>
      <c r="S2031" s="8">
        <f t="shared" si="316"/>
        <v>34.1</v>
      </c>
      <c r="T2031" s="8">
        <f t="shared" si="317"/>
        <v>32</v>
      </c>
      <c r="U2031" s="7">
        <f t="shared" si="318"/>
        <v>32.35</v>
      </c>
      <c r="V2031" s="7">
        <f t="shared" si="319"/>
        <v>32.262500000000003</v>
      </c>
    </row>
    <row r="2032" spans="1:22" ht="13.5" x14ac:dyDescent="0.25">
      <c r="A2032" s="3">
        <f>RSI!A2032</f>
        <v>45657</v>
      </c>
      <c r="B2032" s="2">
        <f>RSI!B2032</f>
        <v>1.47</v>
      </c>
      <c r="C2032" s="2">
        <f>RSI!I2032</f>
        <v>88.804766882557715</v>
      </c>
      <c r="D2032" s="2">
        <f>MACD!E2032</f>
        <v>-0.14448750639330421</v>
      </c>
      <c r="E2032" s="2">
        <f>MACD!F2032</f>
        <v>-0.1319136588062044</v>
      </c>
      <c r="F2032" s="2">
        <f>'Moving Avg'!D2032</f>
        <v>1.3559999999999999</v>
      </c>
      <c r="G2032" s="2">
        <f>'Moving Avg'!F2032</f>
        <v>1.0995000000000001</v>
      </c>
      <c r="H2032" s="2">
        <f>'Moving Avg'!G2032</f>
        <v>0.87399999999999978</v>
      </c>
      <c r="I2032" s="2">
        <f>'Moving Avg'!H2032</f>
        <v>1.0852999999999999</v>
      </c>
      <c r="J2032" s="5" t="str">
        <f>OBV!F2032</f>
        <v>NEUTRAL</v>
      </c>
      <c r="K2032" s="5" t="str">
        <f>OBV!G2032</f>
        <v>NEUTRAL</v>
      </c>
      <c r="L2032" s="5" t="str">
        <f>OBV!H2032</f>
        <v>NEUTRAL</v>
      </c>
      <c r="M2032" s="7">
        <f t="shared" si="310"/>
        <v>0</v>
      </c>
      <c r="N2032" s="7">
        <f t="shared" si="311"/>
        <v>45</v>
      </c>
      <c r="O2032" s="7">
        <f t="shared" si="312"/>
        <v>50</v>
      </c>
      <c r="P2032" s="7">
        <f t="shared" si="313"/>
        <v>33</v>
      </c>
      <c r="Q2032" s="8">
        <f t="shared" si="314"/>
        <v>28.2</v>
      </c>
      <c r="R2032" s="8">
        <f t="shared" si="315"/>
        <v>34.75</v>
      </c>
      <c r="S2032" s="8">
        <f t="shared" si="316"/>
        <v>34.1</v>
      </c>
      <c r="T2032" s="8">
        <f t="shared" si="317"/>
        <v>32</v>
      </c>
      <c r="U2032" s="7">
        <f t="shared" si="318"/>
        <v>32.35</v>
      </c>
      <c r="V2032" s="7">
        <f t="shared" si="319"/>
        <v>32.262500000000003</v>
      </c>
    </row>
    <row r="2033" spans="1:22" ht="13.5" x14ac:dyDescent="0.25">
      <c r="A2033" s="3">
        <f>RSI!A2033</f>
        <v>45659</v>
      </c>
      <c r="B2033" s="2">
        <f>RSI!B2033</f>
        <v>1.47</v>
      </c>
      <c r="C2033" s="2">
        <f>RSI!I2033</f>
        <v>88.804766882557715</v>
      </c>
      <c r="D2033" s="2">
        <f>MACD!E2033</f>
        <v>-0.14681443353985313</v>
      </c>
      <c r="E2033" s="2">
        <f>MACD!F2033</f>
        <v>-0.13489381375293416</v>
      </c>
      <c r="F2033" s="2">
        <f>'Moving Avg'!D2033</f>
        <v>1.4</v>
      </c>
      <c r="G2033" s="2">
        <f>'Moving Avg'!F2033</f>
        <v>1.1315</v>
      </c>
      <c r="H2033" s="2">
        <f>'Moving Avg'!G2033</f>
        <v>0.88839999999999975</v>
      </c>
      <c r="I2033" s="2">
        <f>'Moving Avg'!H2033</f>
        <v>1.0865499999999999</v>
      </c>
      <c r="J2033" s="5" t="str">
        <f>OBV!F2033</f>
        <v>NEUTRAL</v>
      </c>
      <c r="K2033" s="5" t="str">
        <f>OBV!G2033</f>
        <v>NEUTRAL</v>
      </c>
      <c r="L2033" s="5" t="str">
        <f>OBV!H2033</f>
        <v>NEUTRAL</v>
      </c>
      <c r="M2033" s="7">
        <f t="shared" si="310"/>
        <v>0</v>
      </c>
      <c r="N2033" s="7">
        <f t="shared" si="311"/>
        <v>45</v>
      </c>
      <c r="O2033" s="7">
        <f t="shared" si="312"/>
        <v>50</v>
      </c>
      <c r="P2033" s="7">
        <f t="shared" si="313"/>
        <v>33</v>
      </c>
      <c r="Q2033" s="8">
        <f t="shared" si="314"/>
        <v>28.2</v>
      </c>
      <c r="R2033" s="8">
        <f t="shared" si="315"/>
        <v>34.75</v>
      </c>
      <c r="S2033" s="8">
        <f t="shared" si="316"/>
        <v>34.1</v>
      </c>
      <c r="T2033" s="8">
        <f t="shared" si="317"/>
        <v>32</v>
      </c>
      <c r="U2033" s="7">
        <f t="shared" si="318"/>
        <v>32.35</v>
      </c>
      <c r="V2033" s="7">
        <f t="shared" si="319"/>
        <v>32.262500000000003</v>
      </c>
    </row>
    <row r="2034" spans="1:22" ht="13.5" x14ac:dyDescent="0.25">
      <c r="A2034" s="3">
        <f>RSI!A2034</f>
        <v>45660</v>
      </c>
      <c r="B2034" s="2">
        <f>RSI!B2034</f>
        <v>1.53</v>
      </c>
      <c r="C2034" s="2">
        <f>RSI!I2034</f>
        <v>90.070728512257674</v>
      </c>
      <c r="D2034" s="2">
        <f>MACD!E2034</f>
        <v>-0.16166528035222238</v>
      </c>
      <c r="E2034" s="2">
        <f>MACD!F2034</f>
        <v>-0.14024810707279181</v>
      </c>
      <c r="F2034" s="2">
        <f>'Moving Avg'!D2034</f>
        <v>1.446</v>
      </c>
      <c r="G2034" s="2">
        <f>'Moving Avg'!F2034</f>
        <v>1.165</v>
      </c>
      <c r="H2034" s="2">
        <f>'Moving Avg'!G2034</f>
        <v>0.9039999999999998</v>
      </c>
      <c r="I2034" s="2">
        <f>'Moving Avg'!H2034</f>
        <v>1.0880999999999998</v>
      </c>
      <c r="J2034" s="5" t="str">
        <f>OBV!F2034</f>
        <v>NEUTRAL</v>
      </c>
      <c r="K2034" s="5" t="str">
        <f>OBV!G2034</f>
        <v>NEUTRAL</v>
      </c>
      <c r="L2034" s="5" t="str">
        <f>OBV!H2034</f>
        <v>NEUTRAL</v>
      </c>
      <c r="M2034" s="7">
        <f t="shared" si="310"/>
        <v>0</v>
      </c>
      <c r="N2034" s="7">
        <f t="shared" si="311"/>
        <v>100</v>
      </c>
      <c r="O2034" s="7">
        <f t="shared" si="312"/>
        <v>50</v>
      </c>
      <c r="P2034" s="7">
        <f t="shared" si="313"/>
        <v>33</v>
      </c>
      <c r="Q2034" s="8">
        <f t="shared" si="314"/>
        <v>47.45</v>
      </c>
      <c r="R2034" s="8">
        <f t="shared" si="315"/>
        <v>45.75</v>
      </c>
      <c r="S2034" s="8">
        <f t="shared" si="316"/>
        <v>42.35</v>
      </c>
      <c r="T2034" s="8">
        <f t="shared" si="317"/>
        <v>45.75</v>
      </c>
      <c r="U2034" s="7">
        <f t="shared" si="318"/>
        <v>45.183333333333337</v>
      </c>
      <c r="V2034" s="7">
        <f t="shared" si="319"/>
        <v>45.325000000000003</v>
      </c>
    </row>
    <row r="2035" spans="1:22" ht="13.5" x14ac:dyDescent="0.25">
      <c r="A2035" s="3">
        <f>RSI!A2035</f>
        <v>45663</v>
      </c>
      <c r="B2035" s="2">
        <f>RSI!B2035</f>
        <v>1.53</v>
      </c>
      <c r="C2035" s="2">
        <f>RSI!I2035</f>
        <v>90.070728512257674</v>
      </c>
      <c r="D2035" s="2">
        <f>MACD!E2035</f>
        <v>-0.1705465389049079</v>
      </c>
      <c r="E2035" s="2">
        <f>MACD!F2035</f>
        <v>-0.14630779343921504</v>
      </c>
      <c r="F2035" s="2">
        <f>'Moving Avg'!D2035</f>
        <v>1.482</v>
      </c>
      <c r="G2035" s="2">
        <f>'Moving Avg'!F2035</f>
        <v>1.1970000000000001</v>
      </c>
      <c r="H2035" s="2">
        <f>'Moving Avg'!G2035</f>
        <v>0.91959999999999997</v>
      </c>
      <c r="I2035" s="2">
        <f>'Moving Avg'!H2035</f>
        <v>1.0896499999999998</v>
      </c>
      <c r="J2035" s="5" t="str">
        <f>OBV!F2035</f>
        <v>NEUTRAL</v>
      </c>
      <c r="K2035" s="5" t="str">
        <f>OBV!G2035</f>
        <v>NEUTRAL</v>
      </c>
      <c r="L2035" s="5" t="str">
        <f>OBV!H2035</f>
        <v>NEUTRAL</v>
      </c>
      <c r="M2035" s="7">
        <f t="shared" si="310"/>
        <v>0</v>
      </c>
      <c r="N2035" s="7">
        <f t="shared" si="311"/>
        <v>100</v>
      </c>
      <c r="O2035" s="7">
        <f t="shared" si="312"/>
        <v>50</v>
      </c>
      <c r="P2035" s="7">
        <f t="shared" si="313"/>
        <v>33</v>
      </c>
      <c r="Q2035" s="8">
        <f t="shared" si="314"/>
        <v>47.45</v>
      </c>
      <c r="R2035" s="8">
        <f t="shared" si="315"/>
        <v>45.75</v>
      </c>
      <c r="S2035" s="8">
        <f t="shared" si="316"/>
        <v>42.35</v>
      </c>
      <c r="T2035" s="8">
        <f t="shared" si="317"/>
        <v>45.75</v>
      </c>
      <c r="U2035" s="7">
        <f t="shared" si="318"/>
        <v>45.183333333333337</v>
      </c>
      <c r="V2035" s="7">
        <f t="shared" si="319"/>
        <v>45.325000000000003</v>
      </c>
    </row>
    <row r="2036" spans="1:22" ht="13.5" x14ac:dyDescent="0.25">
      <c r="A2036" s="3">
        <f>RSI!A2036</f>
        <v>45664</v>
      </c>
      <c r="B2036" s="2">
        <f>RSI!B2036</f>
        <v>1.59</v>
      </c>
      <c r="C2036" s="2">
        <f>RSI!I2036</f>
        <v>91.221940465240934</v>
      </c>
      <c r="D2036" s="2">
        <f>MACD!E2036</f>
        <v>-0.17863816268373678</v>
      </c>
      <c r="E2036" s="2">
        <f>MACD!F2036</f>
        <v>-0.1527738672881194</v>
      </c>
      <c r="F2036" s="2">
        <f>'Moving Avg'!D2036</f>
        <v>1.518</v>
      </c>
      <c r="G2036" s="2">
        <f>'Moving Avg'!F2036</f>
        <v>1.23</v>
      </c>
      <c r="H2036" s="2">
        <f>'Moving Avg'!G2036</f>
        <v>0.9363999999999999</v>
      </c>
      <c r="I2036" s="2">
        <f>'Moving Avg'!H2036</f>
        <v>1.0914999999999997</v>
      </c>
      <c r="J2036" s="5" t="str">
        <f>OBV!F2036</f>
        <v>NEUTRAL</v>
      </c>
      <c r="K2036" s="5" t="str">
        <f>OBV!G2036</f>
        <v>NEUTRAL</v>
      </c>
      <c r="L2036" s="5" t="str">
        <f>OBV!H2036</f>
        <v>NEUTRAL</v>
      </c>
      <c r="M2036" s="7">
        <f t="shared" si="310"/>
        <v>0</v>
      </c>
      <c r="N2036" s="7">
        <f t="shared" si="311"/>
        <v>100</v>
      </c>
      <c r="O2036" s="7">
        <f t="shared" si="312"/>
        <v>50</v>
      </c>
      <c r="P2036" s="7">
        <f t="shared" si="313"/>
        <v>33</v>
      </c>
      <c r="Q2036" s="8">
        <f t="shared" si="314"/>
        <v>47.45</v>
      </c>
      <c r="R2036" s="8">
        <f t="shared" si="315"/>
        <v>45.75</v>
      </c>
      <c r="S2036" s="8">
        <f t="shared" si="316"/>
        <v>42.35</v>
      </c>
      <c r="T2036" s="8">
        <f t="shared" si="317"/>
        <v>45.75</v>
      </c>
      <c r="U2036" s="7">
        <f t="shared" si="318"/>
        <v>45.183333333333337</v>
      </c>
      <c r="V2036" s="7">
        <f t="shared" si="319"/>
        <v>45.325000000000003</v>
      </c>
    </row>
    <row r="2037" spans="1:22" ht="13.5" x14ac:dyDescent="0.25">
      <c r="A2037" s="3">
        <f>RSI!A2037</f>
        <v>45665</v>
      </c>
      <c r="B2037" s="2">
        <f>RSI!B2037</f>
        <v>1.59</v>
      </c>
      <c r="C2037" s="2">
        <f>RSI!I2037</f>
        <v>91.22194046524092</v>
      </c>
      <c r="D2037" s="2">
        <f>MACD!E2037</f>
        <v>-0.18026392874767683</v>
      </c>
      <c r="E2037" s="2">
        <f>MACD!F2037</f>
        <v>-0.15827187958003089</v>
      </c>
      <c r="F2037" s="2">
        <f>'Moving Avg'!D2037</f>
        <v>1.542</v>
      </c>
      <c r="G2037" s="2">
        <f>'Moving Avg'!F2037</f>
        <v>1.262</v>
      </c>
      <c r="H2037" s="2">
        <f>'Moving Avg'!G2037</f>
        <v>0.95379999999999998</v>
      </c>
      <c r="I2037" s="2">
        <f>'Moving Avg'!H2037</f>
        <v>1.0933499999999998</v>
      </c>
      <c r="J2037" s="5" t="str">
        <f>OBV!F2037</f>
        <v>NEUTRAL</v>
      </c>
      <c r="K2037" s="5" t="str">
        <f>OBV!G2037</f>
        <v>NEUTRAL</v>
      </c>
      <c r="L2037" s="5" t="str">
        <f>OBV!H2037</f>
        <v>NEUTRAL</v>
      </c>
      <c r="M2037" s="7">
        <f t="shared" si="310"/>
        <v>0</v>
      </c>
      <c r="N2037" s="7">
        <f t="shared" si="311"/>
        <v>100</v>
      </c>
      <c r="O2037" s="7">
        <f t="shared" si="312"/>
        <v>50</v>
      </c>
      <c r="P2037" s="7">
        <f t="shared" si="313"/>
        <v>33</v>
      </c>
      <c r="Q2037" s="8">
        <f t="shared" si="314"/>
        <v>47.45</v>
      </c>
      <c r="R2037" s="8">
        <f t="shared" si="315"/>
        <v>45.75</v>
      </c>
      <c r="S2037" s="8">
        <f t="shared" si="316"/>
        <v>42.35</v>
      </c>
      <c r="T2037" s="8">
        <f t="shared" si="317"/>
        <v>45.75</v>
      </c>
      <c r="U2037" s="7">
        <f t="shared" si="318"/>
        <v>45.183333333333337</v>
      </c>
      <c r="V2037" s="7">
        <f t="shared" si="319"/>
        <v>45.325000000000003</v>
      </c>
    </row>
    <row r="2038" spans="1:22" ht="13.5" x14ac:dyDescent="0.25">
      <c r="A2038" s="3">
        <f>RSI!A2038</f>
        <v>45666</v>
      </c>
      <c r="B2038" s="2">
        <f>RSI!B2038</f>
        <v>1.52</v>
      </c>
      <c r="C2038" s="2">
        <f>RSI!I2038</f>
        <v>78.852020558598554</v>
      </c>
      <c r="D2038" s="2">
        <f>MACD!E2038</f>
        <v>-0.17105033886902388</v>
      </c>
      <c r="E2038" s="2">
        <f>MACD!F2038</f>
        <v>-0.1608275714378295</v>
      </c>
      <c r="F2038" s="2">
        <f>'Moving Avg'!D2038</f>
        <v>1.552</v>
      </c>
      <c r="G2038" s="2">
        <f>'Moving Avg'!F2038</f>
        <v>1.2885</v>
      </c>
      <c r="H2038" s="2">
        <f>'Moving Avg'!G2038</f>
        <v>0.96920000000000006</v>
      </c>
      <c r="I2038" s="2">
        <f>'Moving Avg'!H2038</f>
        <v>1.0948499999999997</v>
      </c>
      <c r="J2038" s="5" t="str">
        <f>OBV!F2038</f>
        <v>BEARISH</v>
      </c>
      <c r="K2038" s="5" t="str">
        <f>OBV!G2038</f>
        <v>NEUTRAL</v>
      </c>
      <c r="L2038" s="5" t="str">
        <f>OBV!H2038</f>
        <v>BEARISH DIVERGENCE</v>
      </c>
      <c r="M2038" s="7">
        <f t="shared" si="310"/>
        <v>0</v>
      </c>
      <c r="N2038" s="7">
        <f t="shared" si="311"/>
        <v>45</v>
      </c>
      <c r="O2038" s="7">
        <f t="shared" si="312"/>
        <v>50</v>
      </c>
      <c r="P2038" s="7">
        <f t="shared" si="313"/>
        <v>16.5</v>
      </c>
      <c r="Q2038" s="8">
        <f t="shared" si="314"/>
        <v>25.725000000000001</v>
      </c>
      <c r="R2038" s="8">
        <f t="shared" si="315"/>
        <v>30.625</v>
      </c>
      <c r="S2038" s="8">
        <f t="shared" si="316"/>
        <v>26.675000000000001</v>
      </c>
      <c r="T2038" s="8">
        <f t="shared" si="317"/>
        <v>27.875</v>
      </c>
      <c r="U2038" s="7">
        <f t="shared" si="318"/>
        <v>27.675000000000001</v>
      </c>
      <c r="V2038" s="7">
        <f t="shared" si="319"/>
        <v>27.725000000000001</v>
      </c>
    </row>
    <row r="2039" spans="1:22" ht="13.5" x14ac:dyDescent="0.25">
      <c r="A2039" s="3">
        <f>RSI!A2039</f>
        <v>45667</v>
      </c>
      <c r="B2039" s="2">
        <f>RSI!B2039</f>
        <v>1.58</v>
      </c>
      <c r="C2039" s="2">
        <f>RSI!I2039</f>
        <v>81.204661385900934</v>
      </c>
      <c r="D2039" s="2">
        <f>MACD!E2039</f>
        <v>-0.16171148253823864</v>
      </c>
      <c r="E2039" s="2">
        <f>MACD!F2039</f>
        <v>-0.16100435365791133</v>
      </c>
      <c r="F2039" s="2">
        <f>'Moving Avg'!D2039</f>
        <v>1.5620000000000001</v>
      </c>
      <c r="G2039" s="2">
        <f>'Moving Avg'!F2039</f>
        <v>1.3160000000000001</v>
      </c>
      <c r="H2039" s="2">
        <f>'Moving Avg'!G2039</f>
        <v>0.98579999999999979</v>
      </c>
      <c r="I2039" s="2">
        <f>'Moving Avg'!H2039</f>
        <v>1.0966499999999997</v>
      </c>
      <c r="J2039" s="5" t="str">
        <f>OBV!F2039</f>
        <v>BEARISH</v>
      </c>
      <c r="K2039" s="5" t="str">
        <f>OBV!G2039</f>
        <v>NEUTRAL</v>
      </c>
      <c r="L2039" s="5" t="str">
        <f>OBV!H2039</f>
        <v>BEARISH DIVERGENCE</v>
      </c>
      <c r="M2039" s="7">
        <f t="shared" si="310"/>
        <v>0</v>
      </c>
      <c r="N2039" s="7">
        <f t="shared" si="311"/>
        <v>45</v>
      </c>
      <c r="O2039" s="7">
        <f t="shared" si="312"/>
        <v>50</v>
      </c>
      <c r="P2039" s="7">
        <f t="shared" si="313"/>
        <v>16.5</v>
      </c>
      <c r="Q2039" s="8">
        <f t="shared" si="314"/>
        <v>25.725000000000001</v>
      </c>
      <c r="R2039" s="8">
        <f t="shared" si="315"/>
        <v>30.625</v>
      </c>
      <c r="S2039" s="8">
        <f t="shared" si="316"/>
        <v>26.675000000000001</v>
      </c>
      <c r="T2039" s="8">
        <f t="shared" si="317"/>
        <v>27.875</v>
      </c>
      <c r="U2039" s="7">
        <f t="shared" si="318"/>
        <v>27.675000000000001</v>
      </c>
      <c r="V2039" s="7">
        <f t="shared" si="319"/>
        <v>27.725000000000001</v>
      </c>
    </row>
    <row r="2040" spans="1:22" ht="13.5" x14ac:dyDescent="0.25">
      <c r="A2040" s="3">
        <f>RSI!A2040</f>
        <v>45670</v>
      </c>
      <c r="B2040" s="2">
        <f>RSI!B2040</f>
        <v>1.65</v>
      </c>
      <c r="C2040" s="2">
        <f>RSI!I2040</f>
        <v>83.50955366639522</v>
      </c>
      <c r="D2040" s="2">
        <f>MACD!E2040</f>
        <v>-0.15323560954359805</v>
      </c>
      <c r="E2040" s="2">
        <f>MACD!F2040</f>
        <v>-0.15945060483504869</v>
      </c>
      <c r="F2040" s="2">
        <f>'Moving Avg'!D2040</f>
        <v>1.5859999999999999</v>
      </c>
      <c r="G2040" s="2">
        <f>'Moving Avg'!F2040</f>
        <v>1.3490000000000002</v>
      </c>
      <c r="H2040" s="2">
        <f>'Moving Avg'!G2040</f>
        <v>1.0038</v>
      </c>
      <c r="I2040" s="2">
        <f>'Moving Avg'!H2040</f>
        <v>1.0988</v>
      </c>
      <c r="J2040" s="5" t="str">
        <f>OBV!F2040</f>
        <v>BEARISH</v>
      </c>
      <c r="K2040" s="5" t="str">
        <f>OBV!G2040</f>
        <v>NEUTRAL</v>
      </c>
      <c r="L2040" s="5" t="str">
        <f>OBV!H2040</f>
        <v>BEARISH DIVERGENCE</v>
      </c>
      <c r="M2040" s="7">
        <f t="shared" si="310"/>
        <v>0</v>
      </c>
      <c r="N2040" s="7">
        <f t="shared" si="311"/>
        <v>0</v>
      </c>
      <c r="O2040" s="7">
        <f t="shared" si="312"/>
        <v>50</v>
      </c>
      <c r="P2040" s="7">
        <f t="shared" si="313"/>
        <v>16.5</v>
      </c>
      <c r="Q2040" s="8">
        <f t="shared" si="314"/>
        <v>9.9749999999999996</v>
      </c>
      <c r="R2040" s="8">
        <f t="shared" si="315"/>
        <v>21.625</v>
      </c>
      <c r="S2040" s="8">
        <f t="shared" si="316"/>
        <v>19.925000000000001</v>
      </c>
      <c r="T2040" s="8">
        <f t="shared" si="317"/>
        <v>16.625</v>
      </c>
      <c r="U2040" s="7">
        <f t="shared" si="318"/>
        <v>17.175000000000001</v>
      </c>
      <c r="V2040" s="7">
        <f t="shared" si="319"/>
        <v>17.037500000000001</v>
      </c>
    </row>
    <row r="2041" spans="1:22" ht="13.5" x14ac:dyDescent="0.25">
      <c r="A2041" s="3">
        <f>RSI!A2041</f>
        <v>45671</v>
      </c>
      <c r="B2041" s="2">
        <f>RSI!B2041</f>
        <v>1.65</v>
      </c>
      <c r="C2041" s="2">
        <f>RSI!I2041</f>
        <v>83.50955366639522</v>
      </c>
      <c r="D2041" s="2">
        <f>MACD!E2041</f>
        <v>-0.13903672774388132</v>
      </c>
      <c r="E2041" s="2">
        <f>MACD!F2041</f>
        <v>-0.15536782941681521</v>
      </c>
      <c r="F2041" s="2">
        <f>'Moving Avg'!D2041</f>
        <v>1.5980000000000001</v>
      </c>
      <c r="G2041" s="2">
        <f>'Moving Avg'!F2041</f>
        <v>1.3800000000000001</v>
      </c>
      <c r="H2041" s="2">
        <f>'Moving Avg'!G2041</f>
        <v>1.0212000000000001</v>
      </c>
      <c r="I2041" s="2">
        <f>'Moving Avg'!H2041</f>
        <v>1.1009499999999999</v>
      </c>
      <c r="J2041" s="5" t="str">
        <f>OBV!F2041</f>
        <v>BEARISH</v>
      </c>
      <c r="K2041" s="5" t="str">
        <f>OBV!G2041</f>
        <v>NEUTRAL</v>
      </c>
      <c r="L2041" s="5" t="str">
        <f>OBV!H2041</f>
        <v>BEARISH DIVERGENCE</v>
      </c>
      <c r="M2041" s="7">
        <f t="shared" si="310"/>
        <v>0</v>
      </c>
      <c r="N2041" s="7">
        <f t="shared" si="311"/>
        <v>0</v>
      </c>
      <c r="O2041" s="7">
        <f t="shared" si="312"/>
        <v>50</v>
      </c>
      <c r="P2041" s="7">
        <f t="shared" si="313"/>
        <v>16.5</v>
      </c>
      <c r="Q2041" s="8">
        <f t="shared" si="314"/>
        <v>9.9749999999999996</v>
      </c>
      <c r="R2041" s="8">
        <f t="shared" si="315"/>
        <v>21.625</v>
      </c>
      <c r="S2041" s="8">
        <f t="shared" si="316"/>
        <v>19.925000000000001</v>
      </c>
      <c r="T2041" s="8">
        <f t="shared" si="317"/>
        <v>16.625</v>
      </c>
      <c r="U2041" s="7">
        <f t="shared" si="318"/>
        <v>17.175000000000001</v>
      </c>
      <c r="V2041" s="7">
        <f t="shared" si="319"/>
        <v>17.037500000000001</v>
      </c>
    </row>
    <row r="2042" spans="1:22" ht="13.5" x14ac:dyDescent="0.25">
      <c r="A2042" s="3">
        <f>RSI!A2042</f>
        <v>45672</v>
      </c>
      <c r="B2042" s="2">
        <f>RSI!B2042</f>
        <v>1.65</v>
      </c>
      <c r="C2042" s="2">
        <f>RSI!I2042</f>
        <v>83.50955366639522</v>
      </c>
      <c r="D2042" s="2">
        <f>MACD!E2042</f>
        <v>-0.11983205707180811</v>
      </c>
      <c r="E2042" s="2">
        <f>MACD!F2042</f>
        <v>-0.14826067494781381</v>
      </c>
      <c r="F2042" s="2">
        <f>'Moving Avg'!D2042</f>
        <v>1.61</v>
      </c>
      <c r="G2042" s="2">
        <f>'Moving Avg'!F2042</f>
        <v>1.4089999999999996</v>
      </c>
      <c r="H2042" s="2">
        <f>'Moving Avg'!G2042</f>
        <v>1.0386</v>
      </c>
      <c r="I2042" s="2">
        <f>'Moving Avg'!H2042</f>
        <v>1.1031</v>
      </c>
      <c r="J2042" s="5" t="str">
        <f>OBV!F2042</f>
        <v>BEARISH</v>
      </c>
      <c r="K2042" s="5" t="str">
        <f>OBV!G2042</f>
        <v>NEUTRAL</v>
      </c>
      <c r="L2042" s="5" t="str">
        <f>OBV!H2042</f>
        <v>BEARISH DIVERGENCE</v>
      </c>
      <c r="M2042" s="7">
        <f t="shared" si="310"/>
        <v>0</v>
      </c>
      <c r="N2042" s="7">
        <f t="shared" si="311"/>
        <v>0</v>
      </c>
      <c r="O2042" s="7">
        <f t="shared" si="312"/>
        <v>50</v>
      </c>
      <c r="P2042" s="7">
        <f t="shared" si="313"/>
        <v>16.5</v>
      </c>
      <c r="Q2042" s="8">
        <f t="shared" si="314"/>
        <v>9.9749999999999996</v>
      </c>
      <c r="R2042" s="8">
        <f t="shared" si="315"/>
        <v>21.625</v>
      </c>
      <c r="S2042" s="8">
        <f t="shared" si="316"/>
        <v>19.925000000000001</v>
      </c>
      <c r="T2042" s="8">
        <f t="shared" si="317"/>
        <v>16.625</v>
      </c>
      <c r="U2042" s="7">
        <f t="shared" si="318"/>
        <v>17.175000000000001</v>
      </c>
      <c r="V2042" s="7">
        <f t="shared" si="319"/>
        <v>17.037500000000001</v>
      </c>
    </row>
    <row r="2043" spans="1:22" ht="13.5" x14ac:dyDescent="0.25">
      <c r="A2043" s="3">
        <f>RSI!A2043</f>
        <v>45673</v>
      </c>
      <c r="B2043" s="2">
        <f>RSI!B2043</f>
        <v>1.65</v>
      </c>
      <c r="C2043" s="2">
        <f>RSI!I2043</f>
        <v>83.50955366639522</v>
      </c>
      <c r="D2043" s="2">
        <f>MACD!E2043</f>
        <v>-0.10547133723389557</v>
      </c>
      <c r="E2043" s="2">
        <f>MACD!F2043</f>
        <v>-0.13970280740503016</v>
      </c>
      <c r="F2043" s="2">
        <f>'Moving Avg'!D2043</f>
        <v>1.6359999999999999</v>
      </c>
      <c r="G2043" s="2">
        <f>'Moving Avg'!F2043</f>
        <v>1.4359999999999995</v>
      </c>
      <c r="H2043" s="2">
        <f>'Moving Avg'!G2043</f>
        <v>1.056</v>
      </c>
      <c r="I2043" s="2">
        <f>'Moving Avg'!H2043</f>
        <v>1.1052500000000001</v>
      </c>
      <c r="J2043" s="5" t="str">
        <f>OBV!F2043</f>
        <v>BULLISH</v>
      </c>
      <c r="K2043" s="5" t="str">
        <f>OBV!G2043</f>
        <v>NEUTRAL</v>
      </c>
      <c r="L2043" s="5" t="str">
        <f>OBV!H2043</f>
        <v>CONFIRMED BULLISH</v>
      </c>
      <c r="M2043" s="7">
        <f t="shared" si="310"/>
        <v>0</v>
      </c>
      <c r="N2043" s="7">
        <f t="shared" si="311"/>
        <v>0</v>
      </c>
      <c r="O2043" s="7">
        <f t="shared" si="312"/>
        <v>50</v>
      </c>
      <c r="P2043" s="7">
        <f t="shared" si="313"/>
        <v>83.5</v>
      </c>
      <c r="Q2043" s="8">
        <f t="shared" si="314"/>
        <v>20.024999999999999</v>
      </c>
      <c r="R2043" s="8">
        <f t="shared" si="315"/>
        <v>38.375</v>
      </c>
      <c r="S2043" s="8">
        <f t="shared" si="316"/>
        <v>50.075000000000003</v>
      </c>
      <c r="T2043" s="8">
        <f t="shared" si="317"/>
        <v>33.375</v>
      </c>
      <c r="U2043" s="7">
        <f t="shared" si="318"/>
        <v>36.158333333333331</v>
      </c>
      <c r="V2043" s="7">
        <f t="shared" si="319"/>
        <v>35.462499999999999</v>
      </c>
    </row>
    <row r="2044" spans="1:22" ht="13.5" x14ac:dyDescent="0.25">
      <c r="A2044" s="3">
        <f>RSI!A2044</f>
        <v>45674</v>
      </c>
      <c r="B2044" s="2">
        <f>RSI!B2044</f>
        <v>1.65</v>
      </c>
      <c r="C2044" s="2">
        <f>RSI!I2044</f>
        <v>83.50955366639522</v>
      </c>
      <c r="D2044" s="2">
        <f>MACD!E2044</f>
        <v>-8.5838621267053439E-2</v>
      </c>
      <c r="E2044" s="2">
        <f>MACD!F2044</f>
        <v>-0.12892997017743482</v>
      </c>
      <c r="F2044" s="2">
        <f>'Moving Avg'!D2044</f>
        <v>1.65</v>
      </c>
      <c r="G2044" s="2">
        <f>'Moving Avg'!F2044</f>
        <v>1.4649999999999994</v>
      </c>
      <c r="H2044" s="2">
        <f>'Moving Avg'!G2044</f>
        <v>1.0737999999999999</v>
      </c>
      <c r="I2044" s="2">
        <f>'Moving Avg'!H2044</f>
        <v>1.1073999999999999</v>
      </c>
      <c r="J2044" s="5" t="str">
        <f>OBV!F2044</f>
        <v>BULLISH</v>
      </c>
      <c r="K2044" s="5" t="str">
        <f>OBV!G2044</f>
        <v>NEUTRAL</v>
      </c>
      <c r="L2044" s="5" t="str">
        <f>OBV!H2044</f>
        <v>CONFIRMED BULLISH</v>
      </c>
      <c r="M2044" s="7">
        <f t="shared" si="310"/>
        <v>0</v>
      </c>
      <c r="N2044" s="7">
        <f t="shared" si="311"/>
        <v>0</v>
      </c>
      <c r="O2044" s="7">
        <f t="shared" si="312"/>
        <v>50</v>
      </c>
      <c r="P2044" s="7">
        <f t="shared" si="313"/>
        <v>83.5</v>
      </c>
      <c r="Q2044" s="8">
        <f t="shared" si="314"/>
        <v>20.024999999999999</v>
      </c>
      <c r="R2044" s="8">
        <f t="shared" si="315"/>
        <v>38.375</v>
      </c>
      <c r="S2044" s="8">
        <f t="shared" si="316"/>
        <v>50.075000000000003</v>
      </c>
      <c r="T2044" s="8">
        <f t="shared" si="317"/>
        <v>33.375</v>
      </c>
      <c r="U2044" s="7">
        <f t="shared" si="318"/>
        <v>36.158333333333331</v>
      </c>
      <c r="V2044" s="7">
        <f t="shared" si="319"/>
        <v>35.462499999999999</v>
      </c>
    </row>
    <row r="2045" spans="1:22" ht="13.5" x14ac:dyDescent="0.25">
      <c r="A2045" s="3">
        <f>RSI!A2045</f>
        <v>45677</v>
      </c>
      <c r="B2045" s="2">
        <f>RSI!B2045</f>
        <v>1.65</v>
      </c>
      <c r="C2045" s="2">
        <f>RSI!I2045</f>
        <v>83.50955366639522</v>
      </c>
      <c r="D2045" s="2">
        <f>MACD!E2045</f>
        <v>-7.084616720451864E-2</v>
      </c>
      <c r="E2045" s="2">
        <f>MACD!F2045</f>
        <v>-0.1173132095828516</v>
      </c>
      <c r="F2045" s="2">
        <f>'Moving Avg'!D2045</f>
        <v>1.65</v>
      </c>
      <c r="G2045" s="2">
        <f>'Moving Avg'!F2045</f>
        <v>1.4919999999999995</v>
      </c>
      <c r="H2045" s="2">
        <f>'Moving Avg'!G2045</f>
        <v>1.0921999999999998</v>
      </c>
      <c r="I2045" s="2">
        <f>'Moving Avg'!H2045</f>
        <v>1.10955</v>
      </c>
      <c r="J2045" s="5" t="str">
        <f>OBV!F2045</f>
        <v>NEUTRAL</v>
      </c>
      <c r="K2045" s="5" t="str">
        <f>OBV!G2045</f>
        <v>NEUTRAL</v>
      </c>
      <c r="L2045" s="5" t="str">
        <f>OBV!H2045</f>
        <v>NEUTRAL</v>
      </c>
      <c r="M2045" s="7">
        <f t="shared" si="310"/>
        <v>0</v>
      </c>
      <c r="N2045" s="7">
        <f t="shared" si="311"/>
        <v>0</v>
      </c>
      <c r="O2045" s="7">
        <f t="shared" si="312"/>
        <v>50</v>
      </c>
      <c r="P2045" s="7">
        <f t="shared" si="313"/>
        <v>33</v>
      </c>
      <c r="Q2045" s="8">
        <f t="shared" si="314"/>
        <v>12.45</v>
      </c>
      <c r="R2045" s="8">
        <f t="shared" si="315"/>
        <v>25.75</v>
      </c>
      <c r="S2045" s="8">
        <f t="shared" si="316"/>
        <v>27.35</v>
      </c>
      <c r="T2045" s="8">
        <f t="shared" si="317"/>
        <v>20.75</v>
      </c>
      <c r="U2045" s="7">
        <f t="shared" si="318"/>
        <v>21.850000000000005</v>
      </c>
      <c r="V2045" s="7">
        <f t="shared" si="319"/>
        <v>21.575000000000003</v>
      </c>
    </row>
    <row r="2046" spans="1:22" ht="13.5" x14ac:dyDescent="0.25">
      <c r="A2046" s="3">
        <f>RSI!A2046</f>
        <v>45678</v>
      </c>
      <c r="B2046" s="2">
        <f>RSI!B2046</f>
        <v>1.72</v>
      </c>
      <c r="C2046" s="2">
        <f>RSI!I2046</f>
        <v>86.157571308669247</v>
      </c>
      <c r="D2046" s="2">
        <f>MACD!E2046</f>
        <v>-5.5614516104760092E-2</v>
      </c>
      <c r="E2046" s="2">
        <f>MACD!F2046</f>
        <v>-0.10497347088723331</v>
      </c>
      <c r="F2046" s="2">
        <f>'Moving Avg'!D2046</f>
        <v>1.6640000000000001</v>
      </c>
      <c r="G2046" s="2">
        <f>'Moving Avg'!F2046</f>
        <v>1.5204999999999995</v>
      </c>
      <c r="H2046" s="2">
        <f>'Moving Avg'!G2046</f>
        <v>1.1120000000000001</v>
      </c>
      <c r="I2046" s="2">
        <f>'Moving Avg'!H2046</f>
        <v>1.11205</v>
      </c>
      <c r="J2046" s="5" t="str">
        <f>OBV!F2046</f>
        <v>NEUTRAL</v>
      </c>
      <c r="K2046" s="5" t="str">
        <f>OBV!G2046</f>
        <v>NEUTRAL</v>
      </c>
      <c r="L2046" s="5" t="str">
        <f>OBV!H2046</f>
        <v>NEUTRAL</v>
      </c>
      <c r="M2046" s="7">
        <f t="shared" si="310"/>
        <v>0</v>
      </c>
      <c r="N2046" s="7">
        <f t="shared" si="311"/>
        <v>0</v>
      </c>
      <c r="O2046" s="7">
        <f t="shared" si="312"/>
        <v>50</v>
      </c>
      <c r="P2046" s="7">
        <f t="shared" si="313"/>
        <v>33</v>
      </c>
      <c r="Q2046" s="8">
        <f t="shared" si="314"/>
        <v>12.45</v>
      </c>
      <c r="R2046" s="8">
        <f t="shared" si="315"/>
        <v>25.75</v>
      </c>
      <c r="S2046" s="8">
        <f t="shared" si="316"/>
        <v>27.35</v>
      </c>
      <c r="T2046" s="8">
        <f t="shared" si="317"/>
        <v>20.75</v>
      </c>
      <c r="U2046" s="7">
        <f t="shared" si="318"/>
        <v>21.850000000000005</v>
      </c>
      <c r="V2046" s="7">
        <f t="shared" si="319"/>
        <v>21.575000000000003</v>
      </c>
    </row>
    <row r="2047" spans="1:22" ht="13.5" x14ac:dyDescent="0.25">
      <c r="A2047" s="3">
        <f>RSI!A2047</f>
        <v>45679</v>
      </c>
      <c r="B2047" s="2">
        <f>RSI!B2047</f>
        <v>1.72</v>
      </c>
      <c r="C2047" s="2">
        <f>RSI!I2047</f>
        <v>86.157571308669247</v>
      </c>
      <c r="D2047" s="2">
        <f>MACD!E2047</f>
        <v>-4.4528584147915051E-2</v>
      </c>
      <c r="E2047" s="2">
        <f>MACD!F2047</f>
        <v>-9.2884493539369659E-2</v>
      </c>
      <c r="F2047" s="2">
        <f>'Moving Avg'!D2047</f>
        <v>1.6779999999999997</v>
      </c>
      <c r="G2047" s="2">
        <f>'Moving Avg'!F2047</f>
        <v>1.5464999999999993</v>
      </c>
      <c r="H2047" s="2">
        <f>'Moving Avg'!G2047</f>
        <v>1.1317999999999999</v>
      </c>
      <c r="I2047" s="2">
        <f>'Moving Avg'!H2047</f>
        <v>1.1145499999999999</v>
      </c>
      <c r="J2047" s="5" t="str">
        <f>OBV!F2047</f>
        <v>NEUTRAL</v>
      </c>
      <c r="K2047" s="5" t="str">
        <f>OBV!G2047</f>
        <v>NEUTRAL</v>
      </c>
      <c r="L2047" s="5" t="str">
        <f>OBV!H2047</f>
        <v>NEUTRAL</v>
      </c>
      <c r="M2047" s="7">
        <f t="shared" si="310"/>
        <v>0</v>
      </c>
      <c r="N2047" s="7">
        <f t="shared" si="311"/>
        <v>0</v>
      </c>
      <c r="O2047" s="7">
        <f t="shared" si="312"/>
        <v>50</v>
      </c>
      <c r="P2047" s="7">
        <f t="shared" si="313"/>
        <v>33</v>
      </c>
      <c r="Q2047" s="8">
        <f t="shared" si="314"/>
        <v>12.45</v>
      </c>
      <c r="R2047" s="8">
        <f t="shared" si="315"/>
        <v>25.75</v>
      </c>
      <c r="S2047" s="8">
        <f t="shared" si="316"/>
        <v>27.35</v>
      </c>
      <c r="T2047" s="8">
        <f t="shared" si="317"/>
        <v>20.75</v>
      </c>
      <c r="U2047" s="7">
        <f t="shared" si="318"/>
        <v>21.850000000000005</v>
      </c>
      <c r="V2047" s="7">
        <f t="shared" si="319"/>
        <v>21.575000000000003</v>
      </c>
    </row>
    <row r="2048" spans="1:22" ht="13.5" x14ac:dyDescent="0.25">
      <c r="A2048" s="3">
        <f>RSI!A2048</f>
        <v>45680</v>
      </c>
      <c r="B2048" s="2">
        <f>RSI!B2048</f>
        <v>1.72</v>
      </c>
      <c r="C2048" s="2">
        <f>RSI!I2048</f>
        <v>86.157571308669247</v>
      </c>
      <c r="D2048" s="2">
        <f>MACD!E2048</f>
        <v>-4.7586288920781206E-2</v>
      </c>
      <c r="E2048" s="2">
        <f>MACD!F2048</f>
        <v>-8.3824852615651965E-2</v>
      </c>
      <c r="F2048" s="2">
        <f>'Moving Avg'!D2048</f>
        <v>1.6919999999999997</v>
      </c>
      <c r="G2048" s="2">
        <f>'Moving Avg'!F2048</f>
        <v>1.5699999999999992</v>
      </c>
      <c r="H2048" s="2">
        <f>'Moving Avg'!G2048</f>
        <v>1.1521999999999999</v>
      </c>
      <c r="I2048" s="2">
        <f>'Moving Avg'!H2048</f>
        <v>1.1170500000000001</v>
      </c>
      <c r="J2048" s="5" t="str">
        <f>OBV!F2048</f>
        <v>NEUTRAL</v>
      </c>
      <c r="K2048" s="5" t="str">
        <f>OBV!G2048</f>
        <v>NEUTRAL</v>
      </c>
      <c r="L2048" s="5" t="str">
        <f>OBV!H2048</f>
        <v>NEUTRAL</v>
      </c>
      <c r="M2048" s="7">
        <f t="shared" si="310"/>
        <v>0</v>
      </c>
      <c r="N2048" s="7">
        <f t="shared" si="311"/>
        <v>0</v>
      </c>
      <c r="O2048" s="7">
        <f t="shared" si="312"/>
        <v>50</v>
      </c>
      <c r="P2048" s="7">
        <f t="shared" si="313"/>
        <v>33</v>
      </c>
      <c r="Q2048" s="8">
        <f t="shared" si="314"/>
        <v>12.45</v>
      </c>
      <c r="R2048" s="8">
        <f t="shared" si="315"/>
        <v>25.75</v>
      </c>
      <c r="S2048" s="8">
        <f t="shared" si="316"/>
        <v>27.35</v>
      </c>
      <c r="T2048" s="8">
        <f t="shared" si="317"/>
        <v>20.75</v>
      </c>
      <c r="U2048" s="7">
        <f t="shared" si="318"/>
        <v>21.850000000000005</v>
      </c>
      <c r="V2048" s="7">
        <f t="shared" si="319"/>
        <v>21.575000000000003</v>
      </c>
    </row>
    <row r="2049" spans="1:22" ht="13.5" x14ac:dyDescent="0.25">
      <c r="A2049" s="3">
        <f>RSI!A2049</f>
        <v>45681</v>
      </c>
      <c r="B2049" s="2">
        <f>RSI!B2049</f>
        <v>1.72</v>
      </c>
      <c r="C2049" s="2">
        <f>RSI!I2049</f>
        <v>86.157571308669247</v>
      </c>
      <c r="D2049" s="2">
        <f>MACD!E2049</f>
        <v>-4.2488065720937662E-2</v>
      </c>
      <c r="E2049" s="2">
        <f>MACD!F2049</f>
        <v>-7.5557495236709113E-2</v>
      </c>
      <c r="F2049" s="2">
        <f>'Moving Avg'!D2049</f>
        <v>1.706</v>
      </c>
      <c r="G2049" s="2">
        <f>'Moving Avg'!F2049</f>
        <v>1.5909999999999993</v>
      </c>
      <c r="H2049" s="2">
        <f>'Moving Avg'!G2049</f>
        <v>1.1725999999999999</v>
      </c>
      <c r="I2049" s="2">
        <f>'Moving Avg'!H2049</f>
        <v>1.1195500000000003</v>
      </c>
      <c r="J2049" s="5" t="str">
        <f>OBV!F2049</f>
        <v>NEUTRAL</v>
      </c>
      <c r="K2049" s="5" t="str">
        <f>OBV!G2049</f>
        <v>NEUTRAL</v>
      </c>
      <c r="L2049" s="5" t="str">
        <f>OBV!H2049</f>
        <v>NEUTRAL</v>
      </c>
      <c r="M2049" s="7">
        <f t="shared" si="310"/>
        <v>0</v>
      </c>
      <c r="N2049" s="7">
        <f t="shared" si="311"/>
        <v>0</v>
      </c>
      <c r="O2049" s="7">
        <f t="shared" si="312"/>
        <v>50</v>
      </c>
      <c r="P2049" s="7">
        <f t="shared" si="313"/>
        <v>33</v>
      </c>
      <c r="Q2049" s="8">
        <f t="shared" si="314"/>
        <v>12.45</v>
      </c>
      <c r="R2049" s="8">
        <f t="shared" si="315"/>
        <v>25.75</v>
      </c>
      <c r="S2049" s="8">
        <f t="shared" si="316"/>
        <v>27.35</v>
      </c>
      <c r="T2049" s="8">
        <f t="shared" si="317"/>
        <v>20.75</v>
      </c>
      <c r="U2049" s="7">
        <f t="shared" si="318"/>
        <v>21.850000000000005</v>
      </c>
      <c r="V2049" s="7">
        <f t="shared" si="319"/>
        <v>21.575000000000003</v>
      </c>
    </row>
    <row r="2050" spans="1:22" ht="13.5" x14ac:dyDescent="0.25">
      <c r="A2050" s="3">
        <f>RSI!A2050</f>
        <v>45684</v>
      </c>
      <c r="B2050" s="2">
        <f>RSI!B2050</f>
        <v>1.72</v>
      </c>
      <c r="C2050" s="2">
        <f>RSI!I2050</f>
        <v>86.157571308669247</v>
      </c>
      <c r="D2050" s="2">
        <f>MACD!E2050</f>
        <v>-2.883574765016661E-2</v>
      </c>
      <c r="E2050" s="2">
        <f>MACD!F2050</f>
        <v>-6.6213145719400623E-2</v>
      </c>
      <c r="F2050" s="2">
        <f>'Moving Avg'!D2050</f>
        <v>1.72</v>
      </c>
      <c r="G2050" s="2">
        <f>'Moving Avg'!F2050</f>
        <v>1.6094999999999995</v>
      </c>
      <c r="H2050" s="2">
        <f>'Moving Avg'!G2050</f>
        <v>1.1929999999999998</v>
      </c>
      <c r="I2050" s="2">
        <f>'Moving Avg'!H2050</f>
        <v>1.1220500000000002</v>
      </c>
      <c r="J2050" s="5" t="str">
        <f>OBV!F2050</f>
        <v>NEUTRAL</v>
      </c>
      <c r="K2050" s="5" t="str">
        <f>OBV!G2050</f>
        <v>NEUTRAL</v>
      </c>
      <c r="L2050" s="5" t="str">
        <f>OBV!H2050</f>
        <v>NEUTRAL</v>
      </c>
      <c r="M2050" s="7">
        <f t="shared" ref="M2050:M2113" si="320">IF(C2050&lt;30,50, IF(C2050&gt;70, 0, 25))</f>
        <v>0</v>
      </c>
      <c r="N2050" s="7">
        <f t="shared" ref="N2050:N2113" si="321">IF(E2050-D2050&gt;0.02, 100, IF(E2050-D2050&lt;0,0,45))</f>
        <v>0</v>
      </c>
      <c r="O2050" s="7">
        <f t="shared" ref="O2050:O2113" si="322">IF(F2050-I2050&gt;10,100,IF(F2050-I2050&gt;5,75, IF(F2050-I2050&gt;0,50,0)))</f>
        <v>50</v>
      </c>
      <c r="P2050" s="7">
        <f t="shared" ref="P2050:P2113" si="323">IF(L2050="confirmed bullish", 34, IF(L2050="bullish divergence",17, 0))+IF(J2050="bullish",33,IF(J2050="bearish",0,16.5))+IF(K2050="strong",33,IF(K2050="weak",0,16.5))</f>
        <v>33</v>
      </c>
      <c r="Q2050" s="8">
        <f t="shared" si="314"/>
        <v>12.45</v>
      </c>
      <c r="R2050" s="8">
        <f t="shared" si="315"/>
        <v>25.75</v>
      </c>
      <c r="S2050" s="8">
        <f t="shared" si="316"/>
        <v>27.35</v>
      </c>
      <c r="T2050" s="8">
        <f t="shared" si="317"/>
        <v>20.75</v>
      </c>
      <c r="U2050" s="7">
        <f t="shared" si="318"/>
        <v>21.850000000000005</v>
      </c>
      <c r="V2050" s="7">
        <f t="shared" si="319"/>
        <v>21.575000000000003</v>
      </c>
    </row>
    <row r="2051" spans="1:22" ht="13.5" x14ac:dyDescent="0.25">
      <c r="A2051" s="3">
        <f>RSI!A2051</f>
        <v>45685</v>
      </c>
      <c r="B2051" s="2">
        <f>RSI!B2051</f>
        <v>1.72</v>
      </c>
      <c r="C2051" s="2">
        <f>RSI!I2051</f>
        <v>86.157571308669247</v>
      </c>
      <c r="D2051" s="2">
        <f>MACD!E2051</f>
        <v>-1.8608595342295642E-2</v>
      </c>
      <c r="E2051" s="2">
        <f>MACD!F2051</f>
        <v>-5.6692235643979627E-2</v>
      </c>
      <c r="F2051" s="2">
        <f>'Moving Avg'!D2051</f>
        <v>1.72</v>
      </c>
      <c r="G2051" s="2">
        <f>'Moving Avg'!F2051</f>
        <v>1.6249999999999996</v>
      </c>
      <c r="H2051" s="2">
        <f>'Moving Avg'!G2051</f>
        <v>1.2133999999999998</v>
      </c>
      <c r="I2051" s="2">
        <f>'Moving Avg'!H2051</f>
        <v>1.1245500000000002</v>
      </c>
      <c r="J2051" s="5" t="str">
        <f>OBV!F2051</f>
        <v>NEUTRAL</v>
      </c>
      <c r="K2051" s="5" t="str">
        <f>OBV!G2051</f>
        <v>NEUTRAL</v>
      </c>
      <c r="L2051" s="5" t="str">
        <f>OBV!H2051</f>
        <v>NEUTRAL</v>
      </c>
      <c r="M2051" s="7">
        <f t="shared" si="320"/>
        <v>0</v>
      </c>
      <c r="N2051" s="7">
        <f t="shared" si="321"/>
        <v>0</v>
      </c>
      <c r="O2051" s="7">
        <f t="shared" si="322"/>
        <v>50</v>
      </c>
      <c r="P2051" s="7">
        <f t="shared" si="323"/>
        <v>33</v>
      </c>
      <c r="Q2051" s="8">
        <f t="shared" ref="Q2051:Q2114" si="324">0.35*M2051+N2051*0.35+O2051*0.15+P2051*0.15</f>
        <v>12.45</v>
      </c>
      <c r="R2051" s="8">
        <f t="shared" ref="R2051:R2114" si="325">M2051*0.2+N2051*0.2+O2051*0.35+P2051*0.25</f>
        <v>25.75</v>
      </c>
      <c r="S2051" s="8">
        <f t="shared" ref="S2051:S2114" si="326">M2051*0.15+N2051*0.15+O2051*0.25+P2051*0.45</f>
        <v>27.35</v>
      </c>
      <c r="T2051" s="8">
        <f t="shared" ref="T2051:T2114" si="327">0.25*SUM(M2051:P2051)</f>
        <v>20.75</v>
      </c>
      <c r="U2051" s="7">
        <f t="shared" ref="U2051:U2114" si="328">SUM(Q2051:S2051)/3</f>
        <v>21.850000000000005</v>
      </c>
      <c r="V2051" s="7">
        <f t="shared" ref="V2051:V2114" si="329">SUM(Q2051:T2051)/4</f>
        <v>21.575000000000003</v>
      </c>
    </row>
    <row r="2052" spans="1:22" ht="13.5" x14ac:dyDescent="0.25">
      <c r="A2052" s="3">
        <f>RSI!A2052</f>
        <v>45686</v>
      </c>
      <c r="B2052" s="2">
        <f>RSI!B2052</f>
        <v>1.72</v>
      </c>
      <c r="C2052" s="2">
        <f>RSI!I2052</f>
        <v>86.157571308669247</v>
      </c>
      <c r="D2052" s="2">
        <f>MACD!E2052</f>
        <v>-1.1181526208296377E-2</v>
      </c>
      <c r="E2052" s="2">
        <f>MACD!F2052</f>
        <v>-4.7590093756842984E-2</v>
      </c>
      <c r="F2052" s="2">
        <f>'Moving Avg'!D2052</f>
        <v>1.72</v>
      </c>
      <c r="G2052" s="2">
        <f>'Moving Avg'!F2052</f>
        <v>1.6374999999999997</v>
      </c>
      <c r="H2052" s="2">
        <f>'Moving Avg'!G2052</f>
        <v>1.2337999999999998</v>
      </c>
      <c r="I2052" s="2">
        <f>'Moving Avg'!H2052</f>
        <v>1.1270500000000003</v>
      </c>
      <c r="J2052" s="5" t="str">
        <f>OBV!F2052</f>
        <v>NEUTRAL</v>
      </c>
      <c r="K2052" s="5" t="str">
        <f>OBV!G2052</f>
        <v>NEUTRAL</v>
      </c>
      <c r="L2052" s="5" t="str">
        <f>OBV!H2052</f>
        <v>NEUTRAL</v>
      </c>
      <c r="M2052" s="7">
        <f t="shared" si="320"/>
        <v>0</v>
      </c>
      <c r="N2052" s="7">
        <f t="shared" si="321"/>
        <v>0</v>
      </c>
      <c r="O2052" s="7">
        <f t="shared" si="322"/>
        <v>50</v>
      </c>
      <c r="P2052" s="7">
        <f t="shared" si="323"/>
        <v>33</v>
      </c>
      <c r="Q2052" s="8">
        <f t="shared" si="324"/>
        <v>12.45</v>
      </c>
      <c r="R2052" s="8">
        <f t="shared" si="325"/>
        <v>25.75</v>
      </c>
      <c r="S2052" s="8">
        <f t="shared" si="326"/>
        <v>27.35</v>
      </c>
      <c r="T2052" s="8">
        <f t="shared" si="327"/>
        <v>20.75</v>
      </c>
      <c r="U2052" s="7">
        <f t="shared" si="328"/>
        <v>21.850000000000005</v>
      </c>
      <c r="V2052" s="7">
        <f t="shared" si="329"/>
        <v>21.575000000000003</v>
      </c>
    </row>
    <row r="2053" spans="1:22" ht="13.5" x14ac:dyDescent="0.25">
      <c r="A2053" s="3">
        <f>RSI!A2053</f>
        <v>45687</v>
      </c>
      <c r="B2053" s="2">
        <f>RSI!B2053</f>
        <v>1.72</v>
      </c>
      <c r="C2053" s="2">
        <f>RSI!I2053</f>
        <v>86.157571308669247</v>
      </c>
      <c r="D2053" s="2">
        <f>MACD!E2053</f>
        <v>-6.032893397233785E-3</v>
      </c>
      <c r="E2053" s="2">
        <f>MACD!F2053</f>
        <v>-3.9278653684921144E-2</v>
      </c>
      <c r="F2053" s="2">
        <f>'Moving Avg'!D2053</f>
        <v>1.72</v>
      </c>
      <c r="G2053" s="2">
        <f>'Moving Avg'!F2053</f>
        <v>1.6499999999999997</v>
      </c>
      <c r="H2053" s="2">
        <f>'Moving Avg'!G2053</f>
        <v>1.2547999999999997</v>
      </c>
      <c r="I2053" s="2">
        <f>'Moving Avg'!H2053</f>
        <v>1.1295500000000003</v>
      </c>
      <c r="J2053" s="5" t="str">
        <f>OBV!F2053</f>
        <v>NEUTRAL</v>
      </c>
      <c r="K2053" s="5" t="str">
        <f>OBV!G2053</f>
        <v>NEUTRAL</v>
      </c>
      <c r="L2053" s="5" t="str">
        <f>OBV!H2053</f>
        <v>NEUTRAL</v>
      </c>
      <c r="M2053" s="7">
        <f t="shared" si="320"/>
        <v>0</v>
      </c>
      <c r="N2053" s="7">
        <f t="shared" si="321"/>
        <v>0</v>
      </c>
      <c r="O2053" s="7">
        <f t="shared" si="322"/>
        <v>50</v>
      </c>
      <c r="P2053" s="7">
        <f t="shared" si="323"/>
        <v>33</v>
      </c>
      <c r="Q2053" s="8">
        <f t="shared" si="324"/>
        <v>12.45</v>
      </c>
      <c r="R2053" s="8">
        <f t="shared" si="325"/>
        <v>25.75</v>
      </c>
      <c r="S2053" s="8">
        <f t="shared" si="326"/>
        <v>27.35</v>
      </c>
      <c r="T2053" s="8">
        <f t="shared" si="327"/>
        <v>20.75</v>
      </c>
      <c r="U2053" s="7">
        <f t="shared" si="328"/>
        <v>21.850000000000005</v>
      </c>
      <c r="V2053" s="7">
        <f t="shared" si="329"/>
        <v>21.575000000000003</v>
      </c>
    </row>
    <row r="2054" spans="1:22" ht="13.5" x14ac:dyDescent="0.25">
      <c r="A2054" s="3">
        <f>RSI!A2054</f>
        <v>45688</v>
      </c>
      <c r="B2054" s="2">
        <f>RSI!B2054</f>
        <v>1.72</v>
      </c>
      <c r="C2054" s="2">
        <f>RSI!I2054</f>
        <v>86.157571308669247</v>
      </c>
      <c r="D2054" s="2">
        <f>MACD!E2054</f>
        <v>-2.728034147572389E-3</v>
      </c>
      <c r="E2054" s="2">
        <f>MACD!F2054</f>
        <v>-3.196852977745139E-2</v>
      </c>
      <c r="F2054" s="2">
        <f>'Moving Avg'!D2054</f>
        <v>1.72</v>
      </c>
      <c r="G2054" s="2">
        <f>'Moving Avg'!F2054</f>
        <v>1.6594999999999995</v>
      </c>
      <c r="H2054" s="2">
        <f>'Moving Avg'!G2054</f>
        <v>1.2763999999999998</v>
      </c>
      <c r="I2054" s="2">
        <f>'Moving Avg'!H2054</f>
        <v>1.1320500000000002</v>
      </c>
      <c r="J2054" s="5" t="str">
        <f>OBV!F2054</f>
        <v>NEUTRAL</v>
      </c>
      <c r="K2054" s="5" t="str">
        <f>OBV!G2054</f>
        <v>NEUTRAL</v>
      </c>
      <c r="L2054" s="5" t="str">
        <f>OBV!H2054</f>
        <v>NEUTRAL</v>
      </c>
      <c r="M2054" s="7">
        <f t="shared" si="320"/>
        <v>0</v>
      </c>
      <c r="N2054" s="7">
        <f t="shared" si="321"/>
        <v>0</v>
      </c>
      <c r="O2054" s="7">
        <f t="shared" si="322"/>
        <v>50</v>
      </c>
      <c r="P2054" s="7">
        <f t="shared" si="323"/>
        <v>33</v>
      </c>
      <c r="Q2054" s="8">
        <f t="shared" si="324"/>
        <v>12.45</v>
      </c>
      <c r="R2054" s="8">
        <f t="shared" si="325"/>
        <v>25.75</v>
      </c>
      <c r="S2054" s="8">
        <f t="shared" si="326"/>
        <v>27.35</v>
      </c>
      <c r="T2054" s="8">
        <f t="shared" si="327"/>
        <v>20.75</v>
      </c>
      <c r="U2054" s="7">
        <f t="shared" si="328"/>
        <v>21.850000000000005</v>
      </c>
      <c r="V2054" s="7">
        <f t="shared" si="329"/>
        <v>21.575000000000003</v>
      </c>
    </row>
    <row r="2055" spans="1:22" ht="13.5" x14ac:dyDescent="0.25">
      <c r="A2055" s="3">
        <f>RSI!A2055</f>
        <v>45691</v>
      </c>
      <c r="B2055" s="2">
        <f>RSI!B2055</f>
        <v>1.72</v>
      </c>
      <c r="C2055" s="2">
        <f>RSI!I2055</f>
        <v>86.157571308669247</v>
      </c>
      <c r="D2055" s="2">
        <f>MACD!E2055</f>
        <v>-9.0538904715331547E-4</v>
      </c>
      <c r="E2055" s="2">
        <f>MACD!F2055</f>
        <v>-2.5755901631391777E-2</v>
      </c>
      <c r="F2055" s="2">
        <f>'Moving Avg'!D2055</f>
        <v>1.72</v>
      </c>
      <c r="G2055" s="2">
        <f>'Moving Avg'!F2055</f>
        <v>1.6689999999999994</v>
      </c>
      <c r="H2055" s="2">
        <f>'Moving Avg'!G2055</f>
        <v>1.2979999999999998</v>
      </c>
      <c r="I2055" s="2">
        <f>'Moving Avg'!H2055</f>
        <v>1.1345500000000004</v>
      </c>
      <c r="J2055" s="5" t="str">
        <f>OBV!F2055</f>
        <v>NEUTRAL</v>
      </c>
      <c r="K2055" s="5" t="str">
        <f>OBV!G2055</f>
        <v>NEUTRAL</v>
      </c>
      <c r="L2055" s="5" t="str">
        <f>OBV!H2055</f>
        <v>NEUTRAL</v>
      </c>
      <c r="M2055" s="7">
        <f t="shared" si="320"/>
        <v>0</v>
      </c>
      <c r="N2055" s="7">
        <f t="shared" si="321"/>
        <v>0</v>
      </c>
      <c r="O2055" s="7">
        <f t="shared" si="322"/>
        <v>50</v>
      </c>
      <c r="P2055" s="7">
        <f t="shared" si="323"/>
        <v>33</v>
      </c>
      <c r="Q2055" s="8">
        <f t="shared" si="324"/>
        <v>12.45</v>
      </c>
      <c r="R2055" s="8">
        <f t="shared" si="325"/>
        <v>25.75</v>
      </c>
      <c r="S2055" s="8">
        <f t="shared" si="326"/>
        <v>27.35</v>
      </c>
      <c r="T2055" s="8">
        <f t="shared" si="327"/>
        <v>20.75</v>
      </c>
      <c r="U2055" s="7">
        <f t="shared" si="328"/>
        <v>21.850000000000005</v>
      </c>
      <c r="V2055" s="7">
        <f t="shared" si="329"/>
        <v>21.575000000000003</v>
      </c>
    </row>
    <row r="2056" spans="1:22" ht="13.5" x14ac:dyDescent="0.25">
      <c r="A2056" s="3">
        <f>RSI!A2056</f>
        <v>45692</v>
      </c>
      <c r="B2056" s="2">
        <f>RSI!B2056</f>
        <v>1.72</v>
      </c>
      <c r="C2056" s="2">
        <f>RSI!I2056</f>
        <v>86.157571308669247</v>
      </c>
      <c r="D2056" s="2">
        <f>MACD!E2056</f>
        <v>1.0504437046304993E-2</v>
      </c>
      <c r="E2056" s="2">
        <f>MACD!F2056</f>
        <v>-1.8503833895852424E-2</v>
      </c>
      <c r="F2056" s="2">
        <f>'Moving Avg'!D2056</f>
        <v>1.72</v>
      </c>
      <c r="G2056" s="2">
        <f>'Moving Avg'!F2056</f>
        <v>1.6754999999999995</v>
      </c>
      <c r="H2056" s="2">
        <f>'Moving Avg'!G2056</f>
        <v>1.3195999999999999</v>
      </c>
      <c r="I2056" s="2">
        <f>'Moving Avg'!H2056</f>
        <v>1.1370500000000006</v>
      </c>
      <c r="J2056" s="5" t="str">
        <f>OBV!F2056</f>
        <v>NEUTRAL</v>
      </c>
      <c r="K2056" s="5" t="str">
        <f>OBV!G2056</f>
        <v>NEUTRAL</v>
      </c>
      <c r="L2056" s="5" t="str">
        <f>OBV!H2056</f>
        <v>NEUTRAL</v>
      </c>
      <c r="M2056" s="7">
        <f t="shared" si="320"/>
        <v>0</v>
      </c>
      <c r="N2056" s="7">
        <f t="shared" si="321"/>
        <v>0</v>
      </c>
      <c r="O2056" s="7">
        <f t="shared" si="322"/>
        <v>50</v>
      </c>
      <c r="P2056" s="7">
        <f t="shared" si="323"/>
        <v>33</v>
      </c>
      <c r="Q2056" s="8">
        <f t="shared" si="324"/>
        <v>12.45</v>
      </c>
      <c r="R2056" s="8">
        <f t="shared" si="325"/>
        <v>25.75</v>
      </c>
      <c r="S2056" s="8">
        <f t="shared" si="326"/>
        <v>27.35</v>
      </c>
      <c r="T2056" s="8">
        <f t="shared" si="327"/>
        <v>20.75</v>
      </c>
      <c r="U2056" s="7">
        <f t="shared" si="328"/>
        <v>21.850000000000005</v>
      </c>
      <c r="V2056" s="7">
        <f t="shared" si="329"/>
        <v>21.575000000000003</v>
      </c>
    </row>
    <row r="2057" spans="1:22" ht="13.5" x14ac:dyDescent="0.25">
      <c r="A2057" s="3">
        <f>RSI!A2057</f>
        <v>45693</v>
      </c>
      <c r="B2057" s="2">
        <f>RSI!B2057</f>
        <v>1.72</v>
      </c>
      <c r="C2057" s="2">
        <f>RSI!I2057</f>
        <v>86.157571308669247</v>
      </c>
      <c r="D2057" s="2">
        <f>MACD!E2057</f>
        <v>1.9324050799911507E-2</v>
      </c>
      <c r="E2057" s="2">
        <f>MACD!F2057</f>
        <v>-1.0938256956699638E-2</v>
      </c>
      <c r="F2057" s="2">
        <f>'Moving Avg'!D2057</f>
        <v>1.72</v>
      </c>
      <c r="G2057" s="2">
        <f>'Moving Avg'!F2057</f>
        <v>1.6819999999999997</v>
      </c>
      <c r="H2057" s="2">
        <f>'Moving Avg'!G2057</f>
        <v>1.3407999999999995</v>
      </c>
      <c r="I2057" s="2">
        <f>'Moving Avg'!H2057</f>
        <v>1.1395500000000005</v>
      </c>
      <c r="J2057" s="5" t="str">
        <f>OBV!F2057</f>
        <v>NEUTRAL</v>
      </c>
      <c r="K2057" s="5" t="str">
        <f>OBV!G2057</f>
        <v>NEUTRAL</v>
      </c>
      <c r="L2057" s="5" t="str">
        <f>OBV!H2057</f>
        <v>NEUTRAL</v>
      </c>
      <c r="M2057" s="7">
        <f t="shared" si="320"/>
        <v>0</v>
      </c>
      <c r="N2057" s="7">
        <f t="shared" si="321"/>
        <v>0</v>
      </c>
      <c r="O2057" s="7">
        <f t="shared" si="322"/>
        <v>50</v>
      </c>
      <c r="P2057" s="7">
        <f t="shared" si="323"/>
        <v>33</v>
      </c>
      <c r="Q2057" s="8">
        <f t="shared" si="324"/>
        <v>12.45</v>
      </c>
      <c r="R2057" s="8">
        <f t="shared" si="325"/>
        <v>25.75</v>
      </c>
      <c r="S2057" s="8">
        <f t="shared" si="326"/>
        <v>27.35</v>
      </c>
      <c r="T2057" s="8">
        <f t="shared" si="327"/>
        <v>20.75</v>
      </c>
      <c r="U2057" s="7">
        <f t="shared" si="328"/>
        <v>21.850000000000005</v>
      </c>
      <c r="V2057" s="7">
        <f t="shared" si="329"/>
        <v>21.575000000000003</v>
      </c>
    </row>
    <row r="2058" spans="1:22" ht="13.5" x14ac:dyDescent="0.25">
      <c r="A2058" s="3">
        <f>RSI!A2058</f>
        <v>45694</v>
      </c>
      <c r="B2058" s="2">
        <f>RSI!B2058</f>
        <v>1.72</v>
      </c>
      <c r="C2058" s="2">
        <f>RSI!I2058</f>
        <v>86.157571308669247</v>
      </c>
      <c r="D2058" s="2">
        <f>MACD!E2058</f>
        <v>2.601378749233918E-2</v>
      </c>
      <c r="E2058" s="2">
        <f>MACD!F2058</f>
        <v>-3.5478480668918741E-3</v>
      </c>
      <c r="F2058" s="2">
        <f>'Moving Avg'!D2058</f>
        <v>1.72</v>
      </c>
      <c r="G2058" s="2">
        <f>'Moving Avg'!F2058</f>
        <v>1.6919999999999995</v>
      </c>
      <c r="H2058" s="2">
        <f>'Moving Avg'!G2058</f>
        <v>1.3615999999999997</v>
      </c>
      <c r="I2058" s="2">
        <f>'Moving Avg'!H2058</f>
        <v>1.1423000000000005</v>
      </c>
      <c r="J2058" s="5" t="str">
        <f>OBV!F2058</f>
        <v>NEUTRAL</v>
      </c>
      <c r="K2058" s="5" t="str">
        <f>OBV!G2058</f>
        <v>NEUTRAL</v>
      </c>
      <c r="L2058" s="5" t="str">
        <f>OBV!H2058</f>
        <v>NEUTRAL</v>
      </c>
      <c r="M2058" s="7">
        <f t="shared" si="320"/>
        <v>0</v>
      </c>
      <c r="N2058" s="7">
        <f t="shared" si="321"/>
        <v>0</v>
      </c>
      <c r="O2058" s="7">
        <f t="shared" si="322"/>
        <v>50</v>
      </c>
      <c r="P2058" s="7">
        <f t="shared" si="323"/>
        <v>33</v>
      </c>
      <c r="Q2058" s="8">
        <f t="shared" si="324"/>
        <v>12.45</v>
      </c>
      <c r="R2058" s="8">
        <f t="shared" si="325"/>
        <v>25.75</v>
      </c>
      <c r="S2058" s="8">
        <f t="shared" si="326"/>
        <v>27.35</v>
      </c>
      <c r="T2058" s="8">
        <f t="shared" si="327"/>
        <v>20.75</v>
      </c>
      <c r="U2058" s="7">
        <f t="shared" si="328"/>
        <v>21.850000000000005</v>
      </c>
      <c r="V2058" s="7">
        <f t="shared" si="329"/>
        <v>21.575000000000003</v>
      </c>
    </row>
    <row r="2059" spans="1:22" ht="13.5" x14ac:dyDescent="0.25">
      <c r="A2059" s="3">
        <f>RSI!A2059</f>
        <v>45695</v>
      </c>
      <c r="B2059" s="2">
        <f>RSI!B2059</f>
        <v>1.72</v>
      </c>
      <c r="C2059" s="2">
        <f>RSI!I2059</f>
        <v>86.157571308669247</v>
      </c>
      <c r="D2059" s="2">
        <f>MACD!E2059</f>
        <v>3.095858076996949E-2</v>
      </c>
      <c r="E2059" s="2">
        <f>MACD!F2059</f>
        <v>3.3534377004803989E-3</v>
      </c>
      <c r="F2059" s="2">
        <f>'Moving Avg'!D2059</f>
        <v>1.72</v>
      </c>
      <c r="G2059" s="2">
        <f>'Moving Avg'!F2059</f>
        <v>1.6989999999999994</v>
      </c>
      <c r="H2059" s="2">
        <f>'Moving Avg'!G2059</f>
        <v>1.3817999999999995</v>
      </c>
      <c r="I2059" s="2">
        <f>'Moving Avg'!H2059</f>
        <v>1.1450500000000006</v>
      </c>
      <c r="J2059" s="5" t="str">
        <f>OBV!F2059</f>
        <v>NEUTRAL</v>
      </c>
      <c r="K2059" s="5" t="str">
        <f>OBV!G2059</f>
        <v>NEUTRAL</v>
      </c>
      <c r="L2059" s="5" t="str">
        <f>OBV!H2059</f>
        <v>NEUTRAL</v>
      </c>
      <c r="M2059" s="7">
        <f t="shared" si="320"/>
        <v>0</v>
      </c>
      <c r="N2059" s="7">
        <f t="shared" si="321"/>
        <v>0</v>
      </c>
      <c r="O2059" s="7">
        <f t="shared" si="322"/>
        <v>50</v>
      </c>
      <c r="P2059" s="7">
        <f t="shared" si="323"/>
        <v>33</v>
      </c>
      <c r="Q2059" s="8">
        <f t="shared" si="324"/>
        <v>12.45</v>
      </c>
      <c r="R2059" s="8">
        <f t="shared" si="325"/>
        <v>25.75</v>
      </c>
      <c r="S2059" s="8">
        <f t="shared" si="326"/>
        <v>27.35</v>
      </c>
      <c r="T2059" s="8">
        <f t="shared" si="327"/>
        <v>20.75</v>
      </c>
      <c r="U2059" s="7">
        <f t="shared" si="328"/>
        <v>21.850000000000005</v>
      </c>
      <c r="V2059" s="7">
        <f t="shared" si="329"/>
        <v>21.575000000000003</v>
      </c>
    </row>
    <row r="2060" spans="1:22" ht="13.5" x14ac:dyDescent="0.25">
      <c r="A2060" s="3">
        <f>RSI!A2060</f>
        <v>45698</v>
      </c>
      <c r="B2060" s="2">
        <f>RSI!B2060</f>
        <v>1.72</v>
      </c>
      <c r="C2060" s="2">
        <f>RSI!I2060</f>
        <v>86.157571308669247</v>
      </c>
      <c r="D2060" s="2">
        <f>MACD!E2060</f>
        <v>3.4479902218027769E-2</v>
      </c>
      <c r="E2060" s="2">
        <f>MACD!F2060</f>
        <v>9.5787306039898743E-3</v>
      </c>
      <c r="F2060" s="2">
        <f>'Moving Avg'!D2060</f>
        <v>1.72</v>
      </c>
      <c r="G2060" s="2">
        <f>'Moving Avg'!F2060</f>
        <v>1.7024999999999995</v>
      </c>
      <c r="H2060" s="2">
        <f>'Moving Avg'!G2060</f>
        <v>1.4013999999999995</v>
      </c>
      <c r="I2060" s="2">
        <f>'Moving Avg'!H2060</f>
        <v>1.1478000000000006</v>
      </c>
      <c r="J2060" s="5" t="str">
        <f>OBV!F2060</f>
        <v>NEUTRAL</v>
      </c>
      <c r="K2060" s="5" t="str">
        <f>OBV!G2060</f>
        <v>NEUTRAL</v>
      </c>
      <c r="L2060" s="5" t="str">
        <f>OBV!H2060</f>
        <v>NEUTRAL</v>
      </c>
      <c r="M2060" s="7">
        <f t="shared" si="320"/>
        <v>0</v>
      </c>
      <c r="N2060" s="7">
        <f t="shared" si="321"/>
        <v>0</v>
      </c>
      <c r="O2060" s="7">
        <f t="shared" si="322"/>
        <v>50</v>
      </c>
      <c r="P2060" s="7">
        <f t="shared" si="323"/>
        <v>33</v>
      </c>
      <c r="Q2060" s="8">
        <f t="shared" si="324"/>
        <v>12.45</v>
      </c>
      <c r="R2060" s="8">
        <f t="shared" si="325"/>
        <v>25.75</v>
      </c>
      <c r="S2060" s="8">
        <f t="shared" si="326"/>
        <v>27.35</v>
      </c>
      <c r="T2060" s="8">
        <f t="shared" si="327"/>
        <v>20.75</v>
      </c>
      <c r="U2060" s="7">
        <f t="shared" si="328"/>
        <v>21.850000000000005</v>
      </c>
      <c r="V2060" s="7">
        <f t="shared" si="329"/>
        <v>21.575000000000003</v>
      </c>
    </row>
    <row r="2061" spans="1:22" ht="13.5" x14ac:dyDescent="0.25">
      <c r="A2061" s="3">
        <f>RSI!A2061</f>
        <v>45699</v>
      </c>
      <c r="B2061" s="2">
        <f>RSI!B2061</f>
        <v>1.72</v>
      </c>
      <c r="C2061" s="2">
        <f>RSI!I2061</f>
        <v>86.157571308669247</v>
      </c>
      <c r="D2061" s="2">
        <f>MACD!E2061</f>
        <v>3.684583893980542E-2</v>
      </c>
      <c r="E2061" s="2">
        <f>MACD!F2061</f>
        <v>1.5032152271152985E-2</v>
      </c>
      <c r="F2061" s="2">
        <f>'Moving Avg'!D2061</f>
        <v>1.72</v>
      </c>
      <c r="G2061" s="2">
        <f>'Moving Avg'!F2061</f>
        <v>1.7059999999999995</v>
      </c>
      <c r="H2061" s="2">
        <f>'Moving Avg'!G2061</f>
        <v>1.4203999999999997</v>
      </c>
      <c r="I2061" s="2">
        <f>'Moving Avg'!H2061</f>
        <v>1.1505500000000004</v>
      </c>
      <c r="J2061" s="5" t="str">
        <f>OBV!F2061</f>
        <v>NEUTRAL</v>
      </c>
      <c r="K2061" s="5" t="str">
        <f>OBV!G2061</f>
        <v>NEUTRAL</v>
      </c>
      <c r="L2061" s="5" t="str">
        <f>OBV!H2061</f>
        <v>NEUTRAL</v>
      </c>
      <c r="M2061" s="7">
        <f t="shared" si="320"/>
        <v>0</v>
      </c>
      <c r="N2061" s="7">
        <f t="shared" si="321"/>
        <v>0</v>
      </c>
      <c r="O2061" s="7">
        <f t="shared" si="322"/>
        <v>50</v>
      </c>
      <c r="P2061" s="7">
        <f t="shared" si="323"/>
        <v>33</v>
      </c>
      <c r="Q2061" s="8">
        <f t="shared" si="324"/>
        <v>12.45</v>
      </c>
      <c r="R2061" s="8">
        <f t="shared" si="325"/>
        <v>25.75</v>
      </c>
      <c r="S2061" s="8">
        <f t="shared" si="326"/>
        <v>27.35</v>
      </c>
      <c r="T2061" s="8">
        <f t="shared" si="327"/>
        <v>20.75</v>
      </c>
      <c r="U2061" s="7">
        <f t="shared" si="328"/>
        <v>21.850000000000005</v>
      </c>
      <c r="V2061" s="7">
        <f t="shared" si="329"/>
        <v>21.575000000000003</v>
      </c>
    </row>
    <row r="2062" spans="1:22" ht="13.5" x14ac:dyDescent="0.25">
      <c r="A2062" s="3">
        <f>RSI!A2062</f>
        <v>45700</v>
      </c>
      <c r="B2062" s="2">
        <f>RSI!B2062</f>
        <v>1.65</v>
      </c>
      <c r="C2062" s="2">
        <f>RSI!I2062</f>
        <v>56.475084338154801</v>
      </c>
      <c r="D2062" s="2">
        <f>MACD!E2062</f>
        <v>4.3464782651285727E-2</v>
      </c>
      <c r="E2062" s="2">
        <f>MACD!F2062</f>
        <v>2.0718678347179532E-2</v>
      </c>
      <c r="F2062" s="2">
        <f>'Moving Avg'!D2062</f>
        <v>1.706</v>
      </c>
      <c r="G2062" s="2">
        <f>'Moving Avg'!F2062</f>
        <v>1.7059999999999995</v>
      </c>
      <c r="H2062" s="2">
        <f>'Moving Avg'!G2062</f>
        <v>1.4373999999999998</v>
      </c>
      <c r="I2062" s="2">
        <f>'Moving Avg'!H2062</f>
        <v>1.1529500000000006</v>
      </c>
      <c r="J2062" s="5" t="str">
        <f>OBV!F2062</f>
        <v>NEUTRAL</v>
      </c>
      <c r="K2062" s="5" t="str">
        <f>OBV!G2062</f>
        <v>NEUTRAL</v>
      </c>
      <c r="L2062" s="5" t="str">
        <f>OBV!H2062</f>
        <v>NEUTRAL</v>
      </c>
      <c r="M2062" s="7">
        <f t="shared" si="320"/>
        <v>25</v>
      </c>
      <c r="N2062" s="7">
        <f t="shared" si="321"/>
        <v>0</v>
      </c>
      <c r="O2062" s="7">
        <f t="shared" si="322"/>
        <v>50</v>
      </c>
      <c r="P2062" s="7">
        <f t="shared" si="323"/>
        <v>33</v>
      </c>
      <c r="Q2062" s="8">
        <f t="shared" si="324"/>
        <v>21.2</v>
      </c>
      <c r="R2062" s="8">
        <f t="shared" si="325"/>
        <v>30.75</v>
      </c>
      <c r="S2062" s="8">
        <f t="shared" si="326"/>
        <v>31.1</v>
      </c>
      <c r="T2062" s="8">
        <f t="shared" si="327"/>
        <v>27</v>
      </c>
      <c r="U2062" s="7">
        <f t="shared" si="328"/>
        <v>27.683333333333337</v>
      </c>
      <c r="V2062" s="7">
        <f t="shared" si="329"/>
        <v>27.512500000000003</v>
      </c>
    </row>
    <row r="2063" spans="1:22" ht="13.5" x14ac:dyDescent="0.25">
      <c r="A2063" s="3">
        <f>RSI!A2063</f>
        <v>45701</v>
      </c>
      <c r="B2063" s="2">
        <f>RSI!B2063</f>
        <v>1.65</v>
      </c>
      <c r="C2063" s="2">
        <f>RSI!I2063</f>
        <v>56.475084338154815</v>
      </c>
      <c r="D2063" s="2">
        <f>MACD!E2063</f>
        <v>4.8952960400721501E-2</v>
      </c>
      <c r="E2063" s="2">
        <f>MACD!F2063</f>
        <v>2.6365534757887929E-2</v>
      </c>
      <c r="F2063" s="2">
        <f>'Moving Avg'!D2063</f>
        <v>1.6920000000000002</v>
      </c>
      <c r="G2063" s="2">
        <f>'Moving Avg'!F2063</f>
        <v>1.7059999999999995</v>
      </c>
      <c r="H2063" s="2">
        <f>'Moving Avg'!G2063</f>
        <v>1.4537999999999998</v>
      </c>
      <c r="I2063" s="2">
        <f>'Moving Avg'!H2063</f>
        <v>1.1553500000000005</v>
      </c>
      <c r="J2063" s="5" t="str">
        <f>OBV!F2063</f>
        <v>NEUTRAL</v>
      </c>
      <c r="K2063" s="5" t="str">
        <f>OBV!G2063</f>
        <v>NEUTRAL</v>
      </c>
      <c r="L2063" s="5" t="str">
        <f>OBV!H2063</f>
        <v>NEUTRAL</v>
      </c>
      <c r="M2063" s="7">
        <f t="shared" si="320"/>
        <v>25</v>
      </c>
      <c r="N2063" s="7">
        <f t="shared" si="321"/>
        <v>0</v>
      </c>
      <c r="O2063" s="7">
        <f t="shared" si="322"/>
        <v>50</v>
      </c>
      <c r="P2063" s="7">
        <f t="shared" si="323"/>
        <v>33</v>
      </c>
      <c r="Q2063" s="8">
        <f t="shared" si="324"/>
        <v>21.2</v>
      </c>
      <c r="R2063" s="8">
        <f t="shared" si="325"/>
        <v>30.75</v>
      </c>
      <c r="S2063" s="8">
        <f t="shared" si="326"/>
        <v>31.1</v>
      </c>
      <c r="T2063" s="8">
        <f t="shared" si="327"/>
        <v>27</v>
      </c>
      <c r="U2063" s="7">
        <f t="shared" si="328"/>
        <v>27.683333333333337</v>
      </c>
      <c r="V2063" s="7">
        <f t="shared" si="329"/>
        <v>27.512500000000003</v>
      </c>
    </row>
    <row r="2064" spans="1:22" ht="13.5" x14ac:dyDescent="0.25">
      <c r="A2064" s="3">
        <f>RSI!A2064</f>
        <v>45702</v>
      </c>
      <c r="B2064" s="2">
        <f>RSI!B2064</f>
        <v>1.65</v>
      </c>
      <c r="C2064" s="2">
        <f>RSI!I2064</f>
        <v>56.475084338154815</v>
      </c>
      <c r="D2064" s="2">
        <f>MACD!E2064</f>
        <v>5.3492667065940802E-2</v>
      </c>
      <c r="E2064" s="2">
        <f>MACD!F2064</f>
        <v>3.1790961219498509E-2</v>
      </c>
      <c r="F2064" s="2">
        <f>'Moving Avg'!D2064</f>
        <v>1.6780000000000002</v>
      </c>
      <c r="G2064" s="2">
        <f>'Moving Avg'!F2064</f>
        <v>1.7059999999999995</v>
      </c>
      <c r="H2064" s="2">
        <f>'Moving Avg'!G2064</f>
        <v>1.4695999999999998</v>
      </c>
      <c r="I2064" s="2">
        <f>'Moving Avg'!H2064</f>
        <v>1.1576000000000006</v>
      </c>
      <c r="J2064" s="5" t="str">
        <f>OBV!F2064</f>
        <v>NEUTRAL</v>
      </c>
      <c r="K2064" s="5" t="str">
        <f>OBV!G2064</f>
        <v>NEUTRAL</v>
      </c>
      <c r="L2064" s="5" t="str">
        <f>OBV!H2064</f>
        <v>NEUTRAL</v>
      </c>
      <c r="M2064" s="7">
        <f t="shared" si="320"/>
        <v>25</v>
      </c>
      <c r="N2064" s="7">
        <f t="shared" si="321"/>
        <v>0</v>
      </c>
      <c r="O2064" s="7">
        <f t="shared" si="322"/>
        <v>50</v>
      </c>
      <c r="P2064" s="7">
        <f t="shared" si="323"/>
        <v>33</v>
      </c>
      <c r="Q2064" s="8">
        <f t="shared" si="324"/>
        <v>21.2</v>
      </c>
      <c r="R2064" s="8">
        <f t="shared" si="325"/>
        <v>30.75</v>
      </c>
      <c r="S2064" s="8">
        <f t="shared" si="326"/>
        <v>31.1</v>
      </c>
      <c r="T2064" s="8">
        <f t="shared" si="327"/>
        <v>27</v>
      </c>
      <c r="U2064" s="7">
        <f t="shared" si="328"/>
        <v>27.683333333333337</v>
      </c>
      <c r="V2064" s="7">
        <f t="shared" si="329"/>
        <v>27.512500000000003</v>
      </c>
    </row>
    <row r="2065" spans="1:22" ht="13.5" x14ac:dyDescent="0.25">
      <c r="A2065" s="3">
        <f>RSI!A2065</f>
        <v>45705</v>
      </c>
      <c r="B2065" s="2">
        <f>RSI!B2065</f>
        <v>1.65</v>
      </c>
      <c r="C2065" s="2">
        <f>RSI!I2065</f>
        <v>56.475084338154815</v>
      </c>
      <c r="D2065" s="2">
        <f>MACD!E2065</f>
        <v>5.7237535056458011E-2</v>
      </c>
      <c r="E2065" s="2">
        <f>MACD!F2065</f>
        <v>3.6880275986890407E-2</v>
      </c>
      <c r="F2065" s="2">
        <f>'Moving Avg'!D2065</f>
        <v>1.6640000000000001</v>
      </c>
      <c r="G2065" s="2">
        <f>'Moving Avg'!F2065</f>
        <v>1.7059999999999995</v>
      </c>
      <c r="H2065" s="2">
        <f>'Moving Avg'!G2065</f>
        <v>1.4847999999999999</v>
      </c>
      <c r="I2065" s="2">
        <f>'Moving Avg'!H2065</f>
        <v>1.1596000000000006</v>
      </c>
      <c r="J2065" s="5" t="str">
        <f>OBV!F2065</f>
        <v>NEUTRAL</v>
      </c>
      <c r="K2065" s="5" t="str">
        <f>OBV!G2065</f>
        <v>NEUTRAL</v>
      </c>
      <c r="L2065" s="5" t="str">
        <f>OBV!H2065</f>
        <v>NEUTRAL</v>
      </c>
      <c r="M2065" s="7">
        <f t="shared" si="320"/>
        <v>25</v>
      </c>
      <c r="N2065" s="7">
        <f t="shared" si="321"/>
        <v>0</v>
      </c>
      <c r="O2065" s="7">
        <f t="shared" si="322"/>
        <v>50</v>
      </c>
      <c r="P2065" s="7">
        <f t="shared" si="323"/>
        <v>33</v>
      </c>
      <c r="Q2065" s="8">
        <f t="shared" si="324"/>
        <v>21.2</v>
      </c>
      <c r="R2065" s="8">
        <f t="shared" si="325"/>
        <v>30.75</v>
      </c>
      <c r="S2065" s="8">
        <f t="shared" si="326"/>
        <v>31.1</v>
      </c>
      <c r="T2065" s="8">
        <f t="shared" si="327"/>
        <v>27</v>
      </c>
      <c r="U2065" s="7">
        <f t="shared" si="328"/>
        <v>27.683333333333337</v>
      </c>
      <c r="V2065" s="7">
        <f t="shared" si="329"/>
        <v>27.512500000000003</v>
      </c>
    </row>
    <row r="2066" spans="1:22" ht="13.5" x14ac:dyDescent="0.25">
      <c r="A2066" s="3">
        <f>RSI!A2066</f>
        <v>45706</v>
      </c>
      <c r="B2066" s="2">
        <f>RSI!B2066</f>
        <v>1.65</v>
      </c>
      <c r="C2066" s="2">
        <f>RSI!I2066</f>
        <v>56.475084338154815</v>
      </c>
      <c r="D2066" s="2">
        <f>MACD!E2066</f>
        <v>6.0316989635279539E-2</v>
      </c>
      <c r="E2066" s="2">
        <f>MACD!F2066</f>
        <v>4.1567618716568236E-2</v>
      </c>
      <c r="F2066" s="2">
        <f>'Moving Avg'!D2066</f>
        <v>1.65</v>
      </c>
      <c r="G2066" s="2">
        <f>'Moving Avg'!F2066</f>
        <v>1.7024999999999995</v>
      </c>
      <c r="H2066" s="2">
        <f>'Moving Avg'!G2066</f>
        <v>1.4992000000000001</v>
      </c>
      <c r="I2066" s="2">
        <f>'Moving Avg'!H2066</f>
        <v>1.1616000000000006</v>
      </c>
      <c r="J2066" s="5" t="str">
        <f>OBV!F2066</f>
        <v>NEUTRAL</v>
      </c>
      <c r="K2066" s="5" t="str">
        <f>OBV!G2066</f>
        <v>NEUTRAL</v>
      </c>
      <c r="L2066" s="5" t="str">
        <f>OBV!H2066</f>
        <v>NEUTRAL</v>
      </c>
      <c r="M2066" s="7">
        <f t="shared" si="320"/>
        <v>25</v>
      </c>
      <c r="N2066" s="7">
        <f t="shared" si="321"/>
        <v>0</v>
      </c>
      <c r="O2066" s="7">
        <f t="shared" si="322"/>
        <v>50</v>
      </c>
      <c r="P2066" s="7">
        <f t="shared" si="323"/>
        <v>33</v>
      </c>
      <c r="Q2066" s="8">
        <f t="shared" si="324"/>
        <v>21.2</v>
      </c>
      <c r="R2066" s="8">
        <f t="shared" si="325"/>
        <v>30.75</v>
      </c>
      <c r="S2066" s="8">
        <f t="shared" si="326"/>
        <v>31.1</v>
      </c>
      <c r="T2066" s="8">
        <f t="shared" si="327"/>
        <v>27</v>
      </c>
      <c r="U2066" s="7">
        <f t="shared" si="328"/>
        <v>27.683333333333337</v>
      </c>
      <c r="V2066" s="7">
        <f t="shared" si="329"/>
        <v>27.512500000000003</v>
      </c>
    </row>
    <row r="2067" spans="1:22" ht="13.5" x14ac:dyDescent="0.25">
      <c r="A2067" s="3">
        <f>RSI!A2067</f>
        <v>45707</v>
      </c>
      <c r="B2067" s="2">
        <f>RSI!B2067</f>
        <v>1.58</v>
      </c>
      <c r="C2067" s="2">
        <f>RSI!I2067</f>
        <v>37.674315058249626</v>
      </c>
      <c r="D2067" s="2">
        <f>MACD!E2067</f>
        <v>6.8025200605749125E-2</v>
      </c>
      <c r="E2067" s="2">
        <f>MACD!F2067</f>
        <v>4.6859135094404418E-2</v>
      </c>
      <c r="F2067" s="2">
        <f>'Moving Avg'!D2067</f>
        <v>1.6359999999999999</v>
      </c>
      <c r="G2067" s="2">
        <f>'Moving Avg'!F2067</f>
        <v>1.6954999999999996</v>
      </c>
      <c r="H2067" s="2">
        <f>'Moving Avg'!G2067</f>
        <v>1.5118</v>
      </c>
      <c r="I2067" s="2">
        <f>'Moving Avg'!H2067</f>
        <v>1.1632500000000006</v>
      </c>
      <c r="J2067" s="5" t="str">
        <f>OBV!F2067</f>
        <v>NEUTRAL</v>
      </c>
      <c r="K2067" s="5" t="str">
        <f>OBV!G2067</f>
        <v>NEUTRAL</v>
      </c>
      <c r="L2067" s="5" t="str">
        <f>OBV!H2067</f>
        <v>NEUTRAL</v>
      </c>
      <c r="M2067" s="7">
        <f t="shared" si="320"/>
        <v>25</v>
      </c>
      <c r="N2067" s="7">
        <f t="shared" si="321"/>
        <v>0</v>
      </c>
      <c r="O2067" s="7">
        <f t="shared" si="322"/>
        <v>50</v>
      </c>
      <c r="P2067" s="7">
        <f t="shared" si="323"/>
        <v>33</v>
      </c>
      <c r="Q2067" s="8">
        <f t="shared" si="324"/>
        <v>21.2</v>
      </c>
      <c r="R2067" s="8">
        <f t="shared" si="325"/>
        <v>30.75</v>
      </c>
      <c r="S2067" s="8">
        <f t="shared" si="326"/>
        <v>31.1</v>
      </c>
      <c r="T2067" s="8">
        <f t="shared" si="327"/>
        <v>27</v>
      </c>
      <c r="U2067" s="7">
        <f t="shared" si="328"/>
        <v>27.683333333333337</v>
      </c>
      <c r="V2067" s="7">
        <f t="shared" si="329"/>
        <v>27.512500000000003</v>
      </c>
    </row>
    <row r="2068" spans="1:22" ht="13.5" x14ac:dyDescent="0.25">
      <c r="A2068" s="3">
        <f>RSI!A2068</f>
        <v>45708</v>
      </c>
      <c r="B2068" s="2">
        <f>RSI!B2068</f>
        <v>1.58</v>
      </c>
      <c r="C2068" s="2">
        <f>RSI!I2068</f>
        <v>37.674315058249618</v>
      </c>
      <c r="D2068" s="2">
        <f>MACD!E2068</f>
        <v>7.4884622869156869E-2</v>
      </c>
      <c r="E2068" s="2">
        <f>MACD!F2068</f>
        <v>5.246423264935491E-2</v>
      </c>
      <c r="F2068" s="2">
        <f>'Moving Avg'!D2068</f>
        <v>1.6219999999999999</v>
      </c>
      <c r="G2068" s="2">
        <f>'Moving Avg'!F2068</f>
        <v>1.6884999999999994</v>
      </c>
      <c r="H2068" s="2">
        <f>'Moving Avg'!G2068</f>
        <v>1.5236000000000001</v>
      </c>
      <c r="I2068" s="2">
        <f>'Moving Avg'!H2068</f>
        <v>1.1649000000000007</v>
      </c>
      <c r="J2068" s="5" t="str">
        <f>OBV!F2068</f>
        <v>NEUTRAL</v>
      </c>
      <c r="K2068" s="5" t="str">
        <f>OBV!G2068</f>
        <v>NEUTRAL</v>
      </c>
      <c r="L2068" s="5" t="str">
        <f>OBV!H2068</f>
        <v>NEUTRAL</v>
      </c>
      <c r="M2068" s="7">
        <f t="shared" si="320"/>
        <v>25</v>
      </c>
      <c r="N2068" s="7">
        <f t="shared" si="321"/>
        <v>0</v>
      </c>
      <c r="O2068" s="7">
        <f t="shared" si="322"/>
        <v>50</v>
      </c>
      <c r="P2068" s="7">
        <f t="shared" si="323"/>
        <v>33</v>
      </c>
      <c r="Q2068" s="8">
        <f t="shared" si="324"/>
        <v>21.2</v>
      </c>
      <c r="R2068" s="8">
        <f t="shared" si="325"/>
        <v>30.75</v>
      </c>
      <c r="S2068" s="8">
        <f t="shared" si="326"/>
        <v>31.1</v>
      </c>
      <c r="T2068" s="8">
        <f t="shared" si="327"/>
        <v>27</v>
      </c>
      <c r="U2068" s="7">
        <f t="shared" si="328"/>
        <v>27.683333333333337</v>
      </c>
      <c r="V2068" s="7">
        <f t="shared" si="329"/>
        <v>27.512500000000003</v>
      </c>
    </row>
    <row r="2069" spans="1:22" ht="13.5" x14ac:dyDescent="0.25">
      <c r="A2069" s="3">
        <f>RSI!A2069</f>
        <v>45709</v>
      </c>
      <c r="B2069" s="2">
        <f>RSI!B2069</f>
        <v>1.58</v>
      </c>
      <c r="C2069" s="2">
        <f>RSI!I2069</f>
        <v>37.674315058249626</v>
      </c>
      <c r="D2069" s="2">
        <f>MACD!E2069</f>
        <v>8.1000869681010279E-2</v>
      </c>
      <c r="E2069" s="2">
        <f>MACD!F2069</f>
        <v>5.8171560055685981E-2</v>
      </c>
      <c r="F2069" s="2">
        <f>'Moving Avg'!D2069</f>
        <v>1.6079999999999999</v>
      </c>
      <c r="G2069" s="2">
        <f>'Moving Avg'!F2069</f>
        <v>1.6814999999999993</v>
      </c>
      <c r="H2069" s="2">
        <f>'Moving Avg'!G2069</f>
        <v>1.5345999999999997</v>
      </c>
      <c r="I2069" s="2">
        <f>'Moving Avg'!H2069</f>
        <v>1.1665500000000006</v>
      </c>
      <c r="J2069" s="5" t="str">
        <f>OBV!F2069</f>
        <v>NEUTRAL</v>
      </c>
      <c r="K2069" s="5" t="str">
        <f>OBV!G2069</f>
        <v>NEUTRAL</v>
      </c>
      <c r="L2069" s="5" t="str">
        <f>OBV!H2069</f>
        <v>NEUTRAL</v>
      </c>
      <c r="M2069" s="7">
        <f t="shared" si="320"/>
        <v>25</v>
      </c>
      <c r="N2069" s="7">
        <f t="shared" si="321"/>
        <v>0</v>
      </c>
      <c r="O2069" s="7">
        <f t="shared" si="322"/>
        <v>50</v>
      </c>
      <c r="P2069" s="7">
        <f t="shared" si="323"/>
        <v>33</v>
      </c>
      <c r="Q2069" s="8">
        <f t="shared" si="324"/>
        <v>21.2</v>
      </c>
      <c r="R2069" s="8">
        <f t="shared" si="325"/>
        <v>30.75</v>
      </c>
      <c r="S2069" s="8">
        <f t="shared" si="326"/>
        <v>31.1</v>
      </c>
      <c r="T2069" s="8">
        <f t="shared" si="327"/>
        <v>27</v>
      </c>
      <c r="U2069" s="7">
        <f t="shared" si="328"/>
        <v>27.683333333333337</v>
      </c>
      <c r="V2069" s="7">
        <f t="shared" si="329"/>
        <v>27.512500000000003</v>
      </c>
    </row>
    <row r="2070" spans="1:22" ht="13.5" x14ac:dyDescent="0.25">
      <c r="A2070" s="3">
        <f>RSI!A2070</f>
        <v>45712</v>
      </c>
      <c r="B2070" s="2">
        <f>RSI!B2070</f>
        <v>1.58</v>
      </c>
      <c r="C2070" s="2">
        <f>RSI!I2070</f>
        <v>37.674315058249626</v>
      </c>
      <c r="D2070" s="2">
        <f>MACD!E2070</f>
        <v>8.64651557053282E-2</v>
      </c>
      <c r="E2070" s="2">
        <f>MACD!F2070</f>
        <v>6.383027918561443E-2</v>
      </c>
      <c r="F2070" s="2">
        <f>'Moving Avg'!D2070</f>
        <v>1.5940000000000001</v>
      </c>
      <c r="G2070" s="2">
        <f>'Moving Avg'!F2070</f>
        <v>1.6744999999999994</v>
      </c>
      <c r="H2070" s="2">
        <f>'Moving Avg'!G2070</f>
        <v>1.5463999999999998</v>
      </c>
      <c r="I2070" s="2">
        <f>'Moving Avg'!H2070</f>
        <v>1.1682000000000008</v>
      </c>
      <c r="J2070" s="5" t="str">
        <f>OBV!F2070</f>
        <v>NEUTRAL</v>
      </c>
      <c r="K2070" s="5" t="str">
        <f>OBV!G2070</f>
        <v>NEUTRAL</v>
      </c>
      <c r="L2070" s="5" t="str">
        <f>OBV!H2070</f>
        <v>NEUTRAL</v>
      </c>
      <c r="M2070" s="7">
        <f t="shared" si="320"/>
        <v>25</v>
      </c>
      <c r="N2070" s="7">
        <f t="shared" si="321"/>
        <v>0</v>
      </c>
      <c r="O2070" s="7">
        <f t="shared" si="322"/>
        <v>50</v>
      </c>
      <c r="P2070" s="7">
        <f t="shared" si="323"/>
        <v>33</v>
      </c>
      <c r="Q2070" s="8">
        <f t="shared" si="324"/>
        <v>21.2</v>
      </c>
      <c r="R2070" s="8">
        <f t="shared" si="325"/>
        <v>30.75</v>
      </c>
      <c r="S2070" s="8">
        <f t="shared" si="326"/>
        <v>31.1</v>
      </c>
      <c r="T2070" s="8">
        <f t="shared" si="327"/>
        <v>27</v>
      </c>
      <c r="U2070" s="7">
        <f t="shared" si="328"/>
        <v>27.683333333333337</v>
      </c>
      <c r="V2070" s="7">
        <f t="shared" si="329"/>
        <v>27.512500000000003</v>
      </c>
    </row>
    <row r="2071" spans="1:22" ht="13.5" x14ac:dyDescent="0.25">
      <c r="A2071" s="3">
        <f>RSI!A2071</f>
        <v>45713</v>
      </c>
      <c r="B2071" s="2">
        <f>RSI!B2071</f>
        <v>1.51</v>
      </c>
      <c r="C2071" s="2">
        <f>RSI!I2071</f>
        <v>26.022260947238493</v>
      </c>
      <c r="D2071" s="2">
        <f>MACD!E2071</f>
        <v>9.6541560360217549E-2</v>
      </c>
      <c r="E2071" s="2">
        <f>MACD!F2071</f>
        <v>7.0372535420535065E-2</v>
      </c>
      <c r="F2071" s="2">
        <f>'Moving Avg'!D2071</f>
        <v>1.5660000000000001</v>
      </c>
      <c r="G2071" s="2">
        <f>'Moving Avg'!F2071</f>
        <v>1.6639999999999993</v>
      </c>
      <c r="H2071" s="2">
        <f>'Moving Avg'!G2071</f>
        <v>1.556</v>
      </c>
      <c r="I2071" s="2">
        <f>'Moving Avg'!H2071</f>
        <v>1.1695000000000007</v>
      </c>
      <c r="J2071" s="5" t="str">
        <f>OBV!F2071</f>
        <v>NEUTRAL</v>
      </c>
      <c r="K2071" s="5" t="str">
        <f>OBV!G2071</f>
        <v>NEUTRAL</v>
      </c>
      <c r="L2071" s="5" t="str">
        <f>OBV!H2071</f>
        <v>NEUTRAL</v>
      </c>
      <c r="M2071" s="7">
        <f t="shared" si="320"/>
        <v>50</v>
      </c>
      <c r="N2071" s="7">
        <f t="shared" si="321"/>
        <v>0</v>
      </c>
      <c r="O2071" s="7">
        <f t="shared" si="322"/>
        <v>50</v>
      </c>
      <c r="P2071" s="7">
        <f t="shared" si="323"/>
        <v>33</v>
      </c>
      <c r="Q2071" s="8">
        <f t="shared" si="324"/>
        <v>29.95</v>
      </c>
      <c r="R2071" s="8">
        <f t="shared" si="325"/>
        <v>35.75</v>
      </c>
      <c r="S2071" s="8">
        <f t="shared" si="326"/>
        <v>34.85</v>
      </c>
      <c r="T2071" s="8">
        <f t="shared" si="327"/>
        <v>33.25</v>
      </c>
      <c r="U2071" s="7">
        <f t="shared" si="328"/>
        <v>33.516666666666673</v>
      </c>
      <c r="V2071" s="7">
        <f t="shared" si="329"/>
        <v>33.450000000000003</v>
      </c>
    </row>
    <row r="2072" spans="1:22" ht="13.5" x14ac:dyDescent="0.25">
      <c r="A2072" s="3">
        <f>RSI!A2072</f>
        <v>45714</v>
      </c>
      <c r="B2072" s="2">
        <f>RSI!B2072</f>
        <v>1.45</v>
      </c>
      <c r="C2072" s="2">
        <f>RSI!I2072</f>
        <v>20.243024927400953</v>
      </c>
      <c r="D2072" s="2">
        <f>MACD!E2072</f>
        <v>9.9404366738148342E-2</v>
      </c>
      <c r="E2072" s="2">
        <f>MACD!F2072</f>
        <v>7.617890168405772E-2</v>
      </c>
      <c r="F2072" s="2">
        <f>'Moving Avg'!D2072</f>
        <v>1.54</v>
      </c>
      <c r="G2072" s="2">
        <f>'Moving Avg'!F2072</f>
        <v>1.6504999999999996</v>
      </c>
      <c r="H2072" s="2">
        <f>'Moving Avg'!G2072</f>
        <v>1.5635999999999997</v>
      </c>
      <c r="I2072" s="2">
        <f>'Moving Avg'!H2072</f>
        <v>1.1703500000000009</v>
      </c>
      <c r="J2072" s="5" t="str">
        <f>OBV!F2072</f>
        <v>NEUTRAL</v>
      </c>
      <c r="K2072" s="5" t="str">
        <f>OBV!G2072</f>
        <v>NEUTRAL</v>
      </c>
      <c r="L2072" s="5" t="str">
        <f>OBV!H2072</f>
        <v>NEUTRAL</v>
      </c>
      <c r="M2072" s="7">
        <f t="shared" si="320"/>
        <v>50</v>
      </c>
      <c r="N2072" s="7">
        <f t="shared" si="321"/>
        <v>0</v>
      </c>
      <c r="O2072" s="7">
        <f t="shared" si="322"/>
        <v>50</v>
      </c>
      <c r="P2072" s="7">
        <f t="shared" si="323"/>
        <v>33</v>
      </c>
      <c r="Q2072" s="8">
        <f t="shared" si="324"/>
        <v>29.95</v>
      </c>
      <c r="R2072" s="8">
        <f t="shared" si="325"/>
        <v>35.75</v>
      </c>
      <c r="S2072" s="8">
        <f t="shared" si="326"/>
        <v>34.85</v>
      </c>
      <c r="T2072" s="8">
        <f t="shared" si="327"/>
        <v>33.25</v>
      </c>
      <c r="U2072" s="7">
        <f t="shared" si="328"/>
        <v>33.516666666666673</v>
      </c>
      <c r="V2072" s="7">
        <f t="shared" si="329"/>
        <v>33.450000000000003</v>
      </c>
    </row>
    <row r="2073" spans="1:22" ht="13.5" x14ac:dyDescent="0.25">
      <c r="A2073" s="3">
        <f>RSI!A2073</f>
        <v>45715</v>
      </c>
      <c r="B2073" s="2">
        <f>RSI!B2073</f>
        <v>1.39</v>
      </c>
      <c r="C2073" s="2">
        <f>RSI!I2073</f>
        <v>16.335930089872278</v>
      </c>
      <c r="D2073" s="2">
        <f>MACD!E2073</f>
        <v>0.10723813963552242</v>
      </c>
      <c r="E2073" s="2">
        <f>MACD!F2073</f>
        <v>8.2390749274350666E-2</v>
      </c>
      <c r="F2073" s="2">
        <f>'Moving Avg'!D2073</f>
        <v>1.502</v>
      </c>
      <c r="G2073" s="2">
        <f>'Moving Avg'!F2073</f>
        <v>1.6339999999999997</v>
      </c>
      <c r="H2073" s="2">
        <f>'Moving Avg'!G2073</f>
        <v>1.5691999999999995</v>
      </c>
      <c r="I2073" s="2">
        <f>'Moving Avg'!H2073</f>
        <v>1.1709000000000007</v>
      </c>
      <c r="J2073" s="5" t="str">
        <f>OBV!F2073</f>
        <v>NEUTRAL</v>
      </c>
      <c r="K2073" s="5" t="str">
        <f>OBV!G2073</f>
        <v>NEUTRAL</v>
      </c>
      <c r="L2073" s="5" t="str">
        <f>OBV!H2073</f>
        <v>NEUTRAL</v>
      </c>
      <c r="M2073" s="7">
        <f t="shared" si="320"/>
        <v>50</v>
      </c>
      <c r="N2073" s="7">
        <f t="shared" si="321"/>
        <v>0</v>
      </c>
      <c r="O2073" s="7">
        <f t="shared" si="322"/>
        <v>50</v>
      </c>
      <c r="P2073" s="7">
        <f t="shared" si="323"/>
        <v>33</v>
      </c>
      <c r="Q2073" s="8">
        <f t="shared" si="324"/>
        <v>29.95</v>
      </c>
      <c r="R2073" s="8">
        <f t="shared" si="325"/>
        <v>35.75</v>
      </c>
      <c r="S2073" s="8">
        <f t="shared" si="326"/>
        <v>34.85</v>
      </c>
      <c r="T2073" s="8">
        <f t="shared" si="327"/>
        <v>33.25</v>
      </c>
      <c r="U2073" s="7">
        <f t="shared" si="328"/>
        <v>33.516666666666673</v>
      </c>
      <c r="V2073" s="7">
        <f t="shared" si="329"/>
        <v>33.450000000000003</v>
      </c>
    </row>
    <row r="2074" spans="1:22" ht="13.5" x14ac:dyDescent="0.25">
      <c r="A2074" s="3">
        <f>RSI!A2074</f>
        <v>45716</v>
      </c>
      <c r="B2074" s="2">
        <f>RSI!B2074</f>
        <v>1.33</v>
      </c>
      <c r="C2074" s="2">
        <f>RSI!I2074</f>
        <v>13.52472961231193</v>
      </c>
      <c r="D2074" s="2">
        <f>MACD!E2074</f>
        <v>0.11956103133989804</v>
      </c>
      <c r="E2074" s="2">
        <f>MACD!F2074</f>
        <v>8.9824805687460152E-2</v>
      </c>
      <c r="F2074" s="2">
        <f>'Moving Avg'!D2074</f>
        <v>1.452</v>
      </c>
      <c r="G2074" s="2">
        <f>'Moving Avg'!F2074</f>
        <v>1.6144999999999996</v>
      </c>
      <c r="H2074" s="2">
        <f>'Moving Avg'!G2074</f>
        <v>1.5743999999999994</v>
      </c>
      <c r="I2074" s="2">
        <f>'Moving Avg'!H2074</f>
        <v>1.1711500000000008</v>
      </c>
      <c r="J2074" s="5" t="str">
        <f>OBV!F2074</f>
        <v>NEUTRAL</v>
      </c>
      <c r="K2074" s="5" t="str">
        <f>OBV!G2074</f>
        <v>NEUTRAL</v>
      </c>
      <c r="L2074" s="5" t="str">
        <f>OBV!H2074</f>
        <v>NEUTRAL</v>
      </c>
      <c r="M2074" s="7">
        <f t="shared" si="320"/>
        <v>50</v>
      </c>
      <c r="N2074" s="7">
        <f t="shared" si="321"/>
        <v>0</v>
      </c>
      <c r="O2074" s="7">
        <f t="shared" si="322"/>
        <v>50</v>
      </c>
      <c r="P2074" s="7">
        <f t="shared" si="323"/>
        <v>33</v>
      </c>
      <c r="Q2074" s="8">
        <f t="shared" si="324"/>
        <v>29.95</v>
      </c>
      <c r="R2074" s="8">
        <f t="shared" si="325"/>
        <v>35.75</v>
      </c>
      <c r="S2074" s="8">
        <f t="shared" si="326"/>
        <v>34.85</v>
      </c>
      <c r="T2074" s="8">
        <f t="shared" si="327"/>
        <v>33.25</v>
      </c>
      <c r="U2074" s="7">
        <f t="shared" si="328"/>
        <v>33.516666666666673</v>
      </c>
      <c r="V2074" s="7">
        <f t="shared" si="329"/>
        <v>33.450000000000003</v>
      </c>
    </row>
    <row r="2075" spans="1:22" ht="13.5" x14ac:dyDescent="0.25">
      <c r="A2075" s="3">
        <f>RSI!A2075</f>
        <v>45719</v>
      </c>
      <c r="B2075" s="2">
        <f>RSI!B2075</f>
        <v>1.28</v>
      </c>
      <c r="C2075" s="2">
        <f>RSI!I2075</f>
        <v>11.715433130928872</v>
      </c>
      <c r="D2075" s="2">
        <f>MACD!E2075</f>
        <v>0.13520362704742972</v>
      </c>
      <c r="E2075" s="2">
        <f>MACD!F2075</f>
        <v>9.8900569959454065E-2</v>
      </c>
      <c r="F2075" s="2">
        <f>'Moving Avg'!D2075</f>
        <v>1.3919999999999999</v>
      </c>
      <c r="G2075" s="2">
        <f>'Moving Avg'!F2075</f>
        <v>1.5924999999999998</v>
      </c>
      <c r="H2075" s="2">
        <f>'Moving Avg'!G2075</f>
        <v>1.5777999999999994</v>
      </c>
      <c r="I2075" s="2">
        <f>'Moving Avg'!H2075</f>
        <v>1.1711500000000008</v>
      </c>
      <c r="J2075" s="5" t="str">
        <f>OBV!F2075</f>
        <v>NEUTRAL</v>
      </c>
      <c r="K2075" s="5" t="str">
        <f>OBV!G2075</f>
        <v>NEUTRAL</v>
      </c>
      <c r="L2075" s="5" t="str">
        <f>OBV!H2075</f>
        <v>NEUTRAL</v>
      </c>
      <c r="M2075" s="7">
        <f t="shared" si="320"/>
        <v>50</v>
      </c>
      <c r="N2075" s="7">
        <f t="shared" si="321"/>
        <v>0</v>
      </c>
      <c r="O2075" s="7">
        <f t="shared" si="322"/>
        <v>50</v>
      </c>
      <c r="P2075" s="7">
        <f t="shared" si="323"/>
        <v>33</v>
      </c>
      <c r="Q2075" s="8">
        <f t="shared" si="324"/>
        <v>29.95</v>
      </c>
      <c r="R2075" s="8">
        <f t="shared" si="325"/>
        <v>35.75</v>
      </c>
      <c r="S2075" s="8">
        <f t="shared" si="326"/>
        <v>34.85</v>
      </c>
      <c r="T2075" s="8">
        <f t="shared" si="327"/>
        <v>33.25</v>
      </c>
      <c r="U2075" s="7">
        <f t="shared" si="328"/>
        <v>33.516666666666673</v>
      </c>
      <c r="V2075" s="7">
        <f t="shared" si="329"/>
        <v>33.450000000000003</v>
      </c>
    </row>
    <row r="2076" spans="1:22" ht="13.5" x14ac:dyDescent="0.25">
      <c r="A2076" s="3">
        <f>RSI!A2076</f>
        <v>45720</v>
      </c>
      <c r="B2076" s="2">
        <f>RSI!B2076</f>
        <v>1.23</v>
      </c>
      <c r="C2076" s="2">
        <f>RSI!I2076</f>
        <v>10.240159583430653</v>
      </c>
      <c r="D2076" s="2">
        <f>MACD!E2076</f>
        <v>0.15383866782059652</v>
      </c>
      <c r="E2076" s="2">
        <f>MACD!F2076</f>
        <v>0.10988818953168256</v>
      </c>
      <c r="F2076" s="2">
        <f>'Moving Avg'!D2076</f>
        <v>1.3359999999999999</v>
      </c>
      <c r="G2076" s="2">
        <f>'Moving Avg'!F2076</f>
        <v>1.5679999999999998</v>
      </c>
      <c r="H2076" s="2">
        <f>'Moving Avg'!G2076</f>
        <v>1.5793999999999995</v>
      </c>
      <c r="I2076" s="2">
        <f>'Moving Avg'!H2076</f>
        <v>1.1709000000000007</v>
      </c>
      <c r="J2076" s="5" t="str">
        <f>OBV!F2076</f>
        <v>NEUTRAL</v>
      </c>
      <c r="K2076" s="5" t="str">
        <f>OBV!G2076</f>
        <v>NEUTRAL</v>
      </c>
      <c r="L2076" s="5" t="str">
        <f>OBV!H2076</f>
        <v>NEUTRAL</v>
      </c>
      <c r="M2076" s="7">
        <f t="shared" si="320"/>
        <v>50</v>
      </c>
      <c r="N2076" s="7">
        <f t="shared" si="321"/>
        <v>0</v>
      </c>
      <c r="O2076" s="7">
        <f t="shared" si="322"/>
        <v>50</v>
      </c>
      <c r="P2076" s="7">
        <f t="shared" si="323"/>
        <v>33</v>
      </c>
      <c r="Q2076" s="8">
        <f t="shared" si="324"/>
        <v>29.95</v>
      </c>
      <c r="R2076" s="8">
        <f t="shared" si="325"/>
        <v>35.75</v>
      </c>
      <c r="S2076" s="8">
        <f t="shared" si="326"/>
        <v>34.85</v>
      </c>
      <c r="T2076" s="8">
        <f t="shared" si="327"/>
        <v>33.25</v>
      </c>
      <c r="U2076" s="7">
        <f t="shared" si="328"/>
        <v>33.516666666666673</v>
      </c>
      <c r="V2076" s="7">
        <f t="shared" si="329"/>
        <v>33.450000000000003</v>
      </c>
    </row>
    <row r="2077" spans="1:22" ht="13.5" x14ac:dyDescent="0.25">
      <c r="A2077" s="3">
        <f>RSI!A2077</f>
        <v>45721</v>
      </c>
      <c r="B2077" s="2">
        <f>RSI!B2077</f>
        <v>1.18</v>
      </c>
      <c r="C2077" s="2">
        <f>RSI!I2077</f>
        <v>9.0173029347527773</v>
      </c>
      <c r="D2077" s="2">
        <f>MACD!E2077</f>
        <v>0.1644064214996237</v>
      </c>
      <c r="E2077" s="2">
        <f>MACD!F2077</f>
        <v>0.12079183592527079</v>
      </c>
      <c r="F2077" s="2">
        <f>'Moving Avg'!D2077</f>
        <v>1.282</v>
      </c>
      <c r="G2077" s="2">
        <f>'Moving Avg'!F2077</f>
        <v>1.5409999999999999</v>
      </c>
      <c r="H2077" s="2">
        <f>'Moving Avg'!G2077</f>
        <v>1.5789999999999995</v>
      </c>
      <c r="I2077" s="2">
        <f>'Moving Avg'!H2077</f>
        <v>1.170400000000001</v>
      </c>
      <c r="J2077" s="5" t="str">
        <f>OBV!F2077</f>
        <v>NEUTRAL</v>
      </c>
      <c r="K2077" s="5" t="str">
        <f>OBV!G2077</f>
        <v>NEUTRAL</v>
      </c>
      <c r="L2077" s="5" t="str">
        <f>OBV!H2077</f>
        <v>NEUTRAL</v>
      </c>
      <c r="M2077" s="7">
        <f t="shared" si="320"/>
        <v>50</v>
      </c>
      <c r="N2077" s="7">
        <f t="shared" si="321"/>
        <v>0</v>
      </c>
      <c r="O2077" s="7">
        <f t="shared" si="322"/>
        <v>50</v>
      </c>
      <c r="P2077" s="7">
        <f t="shared" si="323"/>
        <v>33</v>
      </c>
      <c r="Q2077" s="8">
        <f t="shared" si="324"/>
        <v>29.95</v>
      </c>
      <c r="R2077" s="8">
        <f t="shared" si="325"/>
        <v>35.75</v>
      </c>
      <c r="S2077" s="8">
        <f t="shared" si="326"/>
        <v>34.85</v>
      </c>
      <c r="T2077" s="8">
        <f t="shared" si="327"/>
        <v>33.25</v>
      </c>
      <c r="U2077" s="7">
        <f t="shared" si="328"/>
        <v>33.516666666666673</v>
      </c>
      <c r="V2077" s="7">
        <f t="shared" si="329"/>
        <v>33.450000000000003</v>
      </c>
    </row>
    <row r="2078" spans="1:22" ht="13.5" x14ac:dyDescent="0.25">
      <c r="A2078" s="3">
        <f>RSI!A2078</f>
        <v>45722</v>
      </c>
      <c r="B2078" s="2">
        <f>RSI!B2078</f>
        <v>1.1299999999999999</v>
      </c>
      <c r="C2078" s="2">
        <f>RSI!I2078</f>
        <v>7.9897866987557649</v>
      </c>
      <c r="D2078" s="2">
        <f>MACD!E2078</f>
        <v>0.17907453140199969</v>
      </c>
      <c r="E2078" s="2">
        <f>MACD!F2078</f>
        <v>0.13244837502061657</v>
      </c>
      <c r="F2078" s="2">
        <f>'Moving Avg'!D2078</f>
        <v>1.23</v>
      </c>
      <c r="G2078" s="2">
        <f>'Moving Avg'!F2078</f>
        <v>1.5114999999999998</v>
      </c>
      <c r="H2078" s="2">
        <f>'Moving Avg'!G2078</f>
        <v>1.5765999999999993</v>
      </c>
      <c r="I2078" s="2">
        <f>'Moving Avg'!H2078</f>
        <v>1.169650000000001</v>
      </c>
      <c r="J2078" s="5" t="str">
        <f>OBV!F2078</f>
        <v>NEUTRAL</v>
      </c>
      <c r="K2078" s="5" t="str">
        <f>OBV!G2078</f>
        <v>NEUTRAL</v>
      </c>
      <c r="L2078" s="5" t="str">
        <f>OBV!H2078</f>
        <v>NEUTRAL</v>
      </c>
      <c r="M2078" s="7">
        <f t="shared" si="320"/>
        <v>50</v>
      </c>
      <c r="N2078" s="7">
        <f t="shared" si="321"/>
        <v>0</v>
      </c>
      <c r="O2078" s="7">
        <f t="shared" si="322"/>
        <v>50</v>
      </c>
      <c r="P2078" s="7">
        <f t="shared" si="323"/>
        <v>33</v>
      </c>
      <c r="Q2078" s="8">
        <f t="shared" si="324"/>
        <v>29.95</v>
      </c>
      <c r="R2078" s="8">
        <f t="shared" si="325"/>
        <v>35.75</v>
      </c>
      <c r="S2078" s="8">
        <f t="shared" si="326"/>
        <v>34.85</v>
      </c>
      <c r="T2078" s="8">
        <f t="shared" si="327"/>
        <v>33.25</v>
      </c>
      <c r="U2078" s="7">
        <f t="shared" si="328"/>
        <v>33.516666666666673</v>
      </c>
      <c r="V2078" s="7">
        <f t="shared" si="329"/>
        <v>33.450000000000003</v>
      </c>
    </row>
    <row r="2079" spans="1:22" ht="13.5" x14ac:dyDescent="0.25">
      <c r="A2079" s="3">
        <f>RSI!A2079</f>
        <v>45723</v>
      </c>
      <c r="B2079" s="2">
        <f>RSI!B2079</f>
        <v>1.08</v>
      </c>
      <c r="C2079" s="2">
        <f>RSI!I2079</f>
        <v>7.1164886721653318</v>
      </c>
      <c r="D2079" s="2">
        <f>MACD!E2079</f>
        <v>0.19735781373118866</v>
      </c>
      <c r="E2079" s="2">
        <f>MACD!F2079</f>
        <v>0.14543026276273099</v>
      </c>
      <c r="F2079" s="2">
        <f>'Moving Avg'!D2079</f>
        <v>1.18</v>
      </c>
      <c r="G2079" s="2">
        <f>'Moving Avg'!F2079</f>
        <v>1.4794999999999998</v>
      </c>
      <c r="H2079" s="2">
        <f>'Moving Avg'!G2079</f>
        <v>1.5721999999999994</v>
      </c>
      <c r="I2079" s="2">
        <f>'Moving Avg'!H2079</f>
        <v>1.1686500000000011</v>
      </c>
      <c r="J2079" s="5" t="str">
        <f>OBV!F2079</f>
        <v>NEUTRAL</v>
      </c>
      <c r="K2079" s="5" t="str">
        <f>OBV!G2079</f>
        <v>NEUTRAL</v>
      </c>
      <c r="L2079" s="5" t="str">
        <f>OBV!H2079</f>
        <v>NEUTRAL</v>
      </c>
      <c r="M2079" s="7">
        <f t="shared" si="320"/>
        <v>50</v>
      </c>
      <c r="N2079" s="7">
        <f t="shared" si="321"/>
        <v>0</v>
      </c>
      <c r="O2079" s="7">
        <f t="shared" si="322"/>
        <v>50</v>
      </c>
      <c r="P2079" s="7">
        <f t="shared" si="323"/>
        <v>33</v>
      </c>
      <c r="Q2079" s="8">
        <f t="shared" si="324"/>
        <v>29.95</v>
      </c>
      <c r="R2079" s="8">
        <f t="shared" si="325"/>
        <v>35.75</v>
      </c>
      <c r="S2079" s="8">
        <f t="shared" si="326"/>
        <v>34.85</v>
      </c>
      <c r="T2079" s="8">
        <f t="shared" si="327"/>
        <v>33.25</v>
      </c>
      <c r="U2079" s="7">
        <f t="shared" si="328"/>
        <v>33.516666666666673</v>
      </c>
      <c r="V2079" s="7">
        <f t="shared" si="329"/>
        <v>33.450000000000003</v>
      </c>
    </row>
    <row r="2080" spans="1:22" ht="13.5" x14ac:dyDescent="0.25">
      <c r="A2080" s="3">
        <f>RSI!A2080</f>
        <v>45726</v>
      </c>
      <c r="B2080" s="2">
        <f>RSI!B2080</f>
        <v>1.04</v>
      </c>
      <c r="C2080" s="2">
        <f>RSI!I2080</f>
        <v>6.5040200611307029</v>
      </c>
      <c r="D2080" s="2">
        <f>MACD!E2080</f>
        <v>0.21809419944515529</v>
      </c>
      <c r="E2080" s="2">
        <f>MACD!F2080</f>
        <v>0.15996305009921585</v>
      </c>
      <c r="F2080" s="2">
        <f>'Moving Avg'!D2080</f>
        <v>1.1320000000000001</v>
      </c>
      <c r="G2080" s="2">
        <f>'Moving Avg'!F2080</f>
        <v>1.4454999999999998</v>
      </c>
      <c r="H2080" s="2">
        <f>'Moving Avg'!G2080</f>
        <v>1.5659999999999996</v>
      </c>
      <c r="I2080" s="2">
        <f>'Moving Avg'!H2080</f>
        <v>1.1674500000000012</v>
      </c>
      <c r="J2080" s="5" t="str">
        <f>OBV!F2080</f>
        <v>NEUTRAL</v>
      </c>
      <c r="K2080" s="5" t="str">
        <f>OBV!G2080</f>
        <v>NEUTRAL</v>
      </c>
      <c r="L2080" s="5" t="str">
        <f>OBV!H2080</f>
        <v>NEUTRAL</v>
      </c>
      <c r="M2080" s="7">
        <f t="shared" si="320"/>
        <v>50</v>
      </c>
      <c r="N2080" s="7">
        <f t="shared" si="321"/>
        <v>0</v>
      </c>
      <c r="O2080" s="7">
        <f t="shared" si="322"/>
        <v>0</v>
      </c>
      <c r="P2080" s="7">
        <f t="shared" si="323"/>
        <v>33</v>
      </c>
      <c r="Q2080" s="8">
        <f t="shared" si="324"/>
        <v>22.45</v>
      </c>
      <c r="R2080" s="8">
        <f t="shared" si="325"/>
        <v>18.25</v>
      </c>
      <c r="S2080" s="8">
        <f t="shared" si="326"/>
        <v>22.35</v>
      </c>
      <c r="T2080" s="8">
        <f t="shared" si="327"/>
        <v>20.75</v>
      </c>
      <c r="U2080" s="7">
        <f t="shared" si="328"/>
        <v>21.016666666666669</v>
      </c>
      <c r="V2080" s="7">
        <f t="shared" si="329"/>
        <v>20.950000000000003</v>
      </c>
    </row>
    <row r="2081" spans="1:22" ht="13.5" x14ac:dyDescent="0.25">
      <c r="A2081" s="3">
        <f>RSI!A2081</f>
        <v>45727</v>
      </c>
      <c r="B2081" s="2">
        <f>RSI!B2081</f>
        <v>1</v>
      </c>
      <c r="C2081" s="2">
        <f>RSI!I2081</f>
        <v>5.9523362805334301</v>
      </c>
      <c r="D2081" s="2">
        <f>MACD!E2081</f>
        <v>0.23020282985415874</v>
      </c>
      <c r="E2081" s="2">
        <f>MACD!F2081</f>
        <v>0.17401100605020445</v>
      </c>
      <c r="F2081" s="2">
        <f>'Moving Avg'!D2081</f>
        <v>1.0859999999999999</v>
      </c>
      <c r="G2081" s="2">
        <f>'Moving Avg'!F2081</f>
        <v>1.4095</v>
      </c>
      <c r="H2081" s="2">
        <f>'Moving Avg'!G2081</f>
        <v>1.5577999999999996</v>
      </c>
      <c r="I2081" s="2">
        <f>'Moving Avg'!H2081</f>
        <v>1.1660500000000014</v>
      </c>
      <c r="J2081" s="5" t="str">
        <f>OBV!F2081</f>
        <v>NEUTRAL</v>
      </c>
      <c r="K2081" s="5" t="str">
        <f>OBV!G2081</f>
        <v>NEUTRAL</v>
      </c>
      <c r="L2081" s="5" t="str">
        <f>OBV!H2081</f>
        <v>NEUTRAL</v>
      </c>
      <c r="M2081" s="7">
        <f t="shared" si="320"/>
        <v>50</v>
      </c>
      <c r="N2081" s="7">
        <f t="shared" si="321"/>
        <v>0</v>
      </c>
      <c r="O2081" s="7">
        <f t="shared" si="322"/>
        <v>0</v>
      </c>
      <c r="P2081" s="7">
        <f t="shared" si="323"/>
        <v>33</v>
      </c>
      <c r="Q2081" s="8">
        <f t="shared" si="324"/>
        <v>22.45</v>
      </c>
      <c r="R2081" s="8">
        <f t="shared" si="325"/>
        <v>18.25</v>
      </c>
      <c r="S2081" s="8">
        <f t="shared" si="326"/>
        <v>22.35</v>
      </c>
      <c r="T2081" s="8">
        <f t="shared" si="327"/>
        <v>20.75</v>
      </c>
      <c r="U2081" s="7">
        <f t="shared" si="328"/>
        <v>21.016666666666669</v>
      </c>
      <c r="V2081" s="7">
        <f t="shared" si="329"/>
        <v>20.950000000000003</v>
      </c>
    </row>
    <row r="2082" spans="1:22" ht="13.5" x14ac:dyDescent="0.25">
      <c r="A2082" s="3">
        <f>RSI!A2082</f>
        <v>45728</v>
      </c>
      <c r="B2082" s="2">
        <f>RSI!B2082</f>
        <v>0.96</v>
      </c>
      <c r="C2082" s="2">
        <f>RSI!I2082</f>
        <v>5.4541202091966028</v>
      </c>
      <c r="D2082" s="2">
        <f>MACD!E2082</f>
        <v>0.23661041402241878</v>
      </c>
      <c r="E2082" s="2">
        <f>MACD!F2082</f>
        <v>0.18653088764464731</v>
      </c>
      <c r="F2082" s="2">
        <f>'Moving Avg'!D2082</f>
        <v>1.042</v>
      </c>
      <c r="G2082" s="2">
        <f>'Moving Avg'!F2082</f>
        <v>1.375</v>
      </c>
      <c r="H2082" s="2">
        <f>'Moving Avg'!G2082</f>
        <v>1.5475999999999996</v>
      </c>
      <c r="I2082" s="2">
        <f>'Moving Avg'!H2082</f>
        <v>1.1644500000000015</v>
      </c>
      <c r="J2082" s="5" t="str">
        <f>OBV!F2082</f>
        <v>NEUTRAL</v>
      </c>
      <c r="K2082" s="5" t="str">
        <f>OBV!G2082</f>
        <v>NEUTRAL</v>
      </c>
      <c r="L2082" s="5" t="str">
        <f>OBV!H2082</f>
        <v>NEUTRAL</v>
      </c>
      <c r="M2082" s="7">
        <f t="shared" si="320"/>
        <v>50</v>
      </c>
      <c r="N2082" s="7">
        <f t="shared" si="321"/>
        <v>0</v>
      </c>
      <c r="O2082" s="7">
        <f t="shared" si="322"/>
        <v>0</v>
      </c>
      <c r="P2082" s="7">
        <f t="shared" si="323"/>
        <v>33</v>
      </c>
      <c r="Q2082" s="8">
        <f t="shared" si="324"/>
        <v>22.45</v>
      </c>
      <c r="R2082" s="8">
        <f t="shared" si="325"/>
        <v>18.25</v>
      </c>
      <c r="S2082" s="8">
        <f t="shared" si="326"/>
        <v>22.35</v>
      </c>
      <c r="T2082" s="8">
        <f t="shared" si="327"/>
        <v>20.75</v>
      </c>
      <c r="U2082" s="7">
        <f t="shared" si="328"/>
        <v>21.016666666666669</v>
      </c>
      <c r="V2082" s="7">
        <f t="shared" si="329"/>
        <v>20.950000000000003</v>
      </c>
    </row>
    <row r="2083" spans="1:22" ht="13.5" x14ac:dyDescent="0.25">
      <c r="A2083" s="3">
        <f>RSI!A2083</f>
        <v>45729</v>
      </c>
      <c r="B2083" s="2">
        <f>RSI!B2083</f>
        <v>0.92</v>
      </c>
      <c r="C2083" s="2">
        <f>RSI!I2083</f>
        <v>5.0031398769607165</v>
      </c>
      <c r="D2083" s="2">
        <f>MACD!E2083</f>
        <v>0.23825042539045826</v>
      </c>
      <c r="E2083" s="2">
        <f>MACD!F2083</f>
        <v>0.19687479519380952</v>
      </c>
      <c r="F2083" s="2">
        <f>'Moving Avg'!D2083</f>
        <v>1</v>
      </c>
      <c r="G2083" s="2">
        <f>'Moving Avg'!F2083</f>
        <v>1.3385000000000002</v>
      </c>
      <c r="H2083" s="2">
        <f>'Moving Avg'!G2083</f>
        <v>1.5365999999999993</v>
      </c>
      <c r="I2083" s="2">
        <f>'Moving Avg'!H2083</f>
        <v>1.1626500000000015</v>
      </c>
      <c r="J2083" s="5" t="str">
        <f>OBV!F2083</f>
        <v>NEUTRAL</v>
      </c>
      <c r="K2083" s="5" t="str">
        <f>OBV!G2083</f>
        <v>NEUTRAL</v>
      </c>
      <c r="L2083" s="5" t="str">
        <f>OBV!H2083</f>
        <v>NEUTRAL</v>
      </c>
      <c r="M2083" s="7">
        <f t="shared" si="320"/>
        <v>50</v>
      </c>
      <c r="N2083" s="7">
        <f t="shared" si="321"/>
        <v>0</v>
      </c>
      <c r="O2083" s="7">
        <f t="shared" si="322"/>
        <v>0</v>
      </c>
      <c r="P2083" s="7">
        <f t="shared" si="323"/>
        <v>33</v>
      </c>
      <c r="Q2083" s="8">
        <f t="shared" si="324"/>
        <v>22.45</v>
      </c>
      <c r="R2083" s="8">
        <f t="shared" si="325"/>
        <v>18.25</v>
      </c>
      <c r="S2083" s="8">
        <f t="shared" si="326"/>
        <v>22.35</v>
      </c>
      <c r="T2083" s="8">
        <f t="shared" si="327"/>
        <v>20.75</v>
      </c>
      <c r="U2083" s="7">
        <f t="shared" si="328"/>
        <v>21.016666666666669</v>
      </c>
      <c r="V2083" s="7">
        <f t="shared" si="329"/>
        <v>20.950000000000003</v>
      </c>
    </row>
    <row r="2084" spans="1:22" ht="13.5" x14ac:dyDescent="0.25">
      <c r="A2084" s="3">
        <f>RSI!A2084</f>
        <v>45730</v>
      </c>
      <c r="B2084" s="2">
        <f>RSI!B2084</f>
        <v>0.88</v>
      </c>
      <c r="C2084" s="2">
        <f>RSI!I2084</f>
        <v>4.5940547012102542</v>
      </c>
      <c r="D2084" s="2">
        <f>MACD!E2084</f>
        <v>0.23590854910740711</v>
      </c>
      <c r="E2084" s="2">
        <f>MACD!F2084</f>
        <v>0.20468154597652904</v>
      </c>
      <c r="F2084" s="2">
        <f>'Moving Avg'!D2084</f>
        <v>0.96</v>
      </c>
      <c r="G2084" s="2">
        <f>'Moving Avg'!F2084</f>
        <v>1.2999999999999998</v>
      </c>
      <c r="H2084" s="2">
        <f>'Moving Avg'!G2084</f>
        <v>1.5235999999999992</v>
      </c>
      <c r="I2084" s="2">
        <f>'Moving Avg'!H2084</f>
        <v>1.1609000000000014</v>
      </c>
      <c r="J2084" s="5" t="str">
        <f>OBV!F2084</f>
        <v>NEUTRAL</v>
      </c>
      <c r="K2084" s="5" t="str">
        <f>OBV!G2084</f>
        <v>NEUTRAL</v>
      </c>
      <c r="L2084" s="5" t="str">
        <f>OBV!H2084</f>
        <v>NEUTRAL</v>
      </c>
      <c r="M2084" s="7">
        <f t="shared" si="320"/>
        <v>50</v>
      </c>
      <c r="N2084" s="7">
        <f t="shared" si="321"/>
        <v>0</v>
      </c>
      <c r="O2084" s="7">
        <f t="shared" si="322"/>
        <v>0</v>
      </c>
      <c r="P2084" s="7">
        <f t="shared" si="323"/>
        <v>33</v>
      </c>
      <c r="Q2084" s="8">
        <f t="shared" si="324"/>
        <v>22.45</v>
      </c>
      <c r="R2084" s="8">
        <f t="shared" si="325"/>
        <v>18.25</v>
      </c>
      <c r="S2084" s="8">
        <f t="shared" si="326"/>
        <v>22.35</v>
      </c>
      <c r="T2084" s="8">
        <f t="shared" si="327"/>
        <v>20.75</v>
      </c>
      <c r="U2084" s="7">
        <f t="shared" si="328"/>
        <v>21.016666666666669</v>
      </c>
      <c r="V2084" s="7">
        <f t="shared" si="329"/>
        <v>20.950000000000003</v>
      </c>
    </row>
    <row r="2085" spans="1:22" ht="13.5" x14ac:dyDescent="0.25">
      <c r="A2085" s="3">
        <f>RSI!A2085</f>
        <v>45733</v>
      </c>
      <c r="B2085" s="2">
        <f>RSI!B2085</f>
        <v>0.85</v>
      </c>
      <c r="C2085" s="2">
        <f>RSI!I2085</f>
        <v>4.3094519546156249</v>
      </c>
      <c r="D2085" s="2">
        <f>MACD!E2085</f>
        <v>0.2310434488958153</v>
      </c>
      <c r="E2085" s="2">
        <f>MACD!F2085</f>
        <v>0.20995392656038631</v>
      </c>
      <c r="F2085" s="2">
        <f>'Moving Avg'!D2085</f>
        <v>0.92199999999999993</v>
      </c>
      <c r="G2085" s="2">
        <f>'Moving Avg'!F2085</f>
        <v>1.26</v>
      </c>
      <c r="H2085" s="2">
        <f>'Moving Avg'!G2085</f>
        <v>1.5099999999999991</v>
      </c>
      <c r="I2085" s="2">
        <f>'Moving Avg'!H2085</f>
        <v>1.1592500000000012</v>
      </c>
      <c r="J2085" s="5" t="str">
        <f>OBV!F2085</f>
        <v>NEUTRAL</v>
      </c>
      <c r="K2085" s="5" t="str">
        <f>OBV!G2085</f>
        <v>NEUTRAL</v>
      </c>
      <c r="L2085" s="5" t="str">
        <f>OBV!H2085</f>
        <v>NEUTRAL</v>
      </c>
      <c r="M2085" s="7">
        <f t="shared" si="320"/>
        <v>50</v>
      </c>
      <c r="N2085" s="7">
        <f t="shared" si="321"/>
        <v>0</v>
      </c>
      <c r="O2085" s="7">
        <f t="shared" si="322"/>
        <v>0</v>
      </c>
      <c r="P2085" s="7">
        <f t="shared" si="323"/>
        <v>33</v>
      </c>
      <c r="Q2085" s="8">
        <f t="shared" si="324"/>
        <v>22.45</v>
      </c>
      <c r="R2085" s="8">
        <f t="shared" si="325"/>
        <v>18.25</v>
      </c>
      <c r="S2085" s="8">
        <f t="shared" si="326"/>
        <v>22.35</v>
      </c>
      <c r="T2085" s="8">
        <f t="shared" si="327"/>
        <v>20.75</v>
      </c>
      <c r="U2085" s="7">
        <f t="shared" si="328"/>
        <v>21.016666666666669</v>
      </c>
      <c r="V2085" s="7">
        <f t="shared" si="329"/>
        <v>20.950000000000003</v>
      </c>
    </row>
    <row r="2086" spans="1:22" ht="13.5" x14ac:dyDescent="0.25">
      <c r="A2086" s="3">
        <f>RSI!A2086</f>
        <v>45734</v>
      </c>
      <c r="B2086" s="2">
        <f>RSI!B2086</f>
        <v>0.82</v>
      </c>
      <c r="C2086" s="2">
        <f>RSI!I2086</f>
        <v>4.0399257524100989</v>
      </c>
      <c r="D2086" s="2">
        <f>MACD!E2086</f>
        <v>0.22402898634945911</v>
      </c>
      <c r="E2086" s="2">
        <f>MACD!F2086</f>
        <v>0.21276893851820089</v>
      </c>
      <c r="F2086" s="2">
        <f>'Moving Avg'!D2086</f>
        <v>0.8859999999999999</v>
      </c>
      <c r="G2086" s="2">
        <f>'Moving Avg'!F2086</f>
        <v>1.2185000000000001</v>
      </c>
      <c r="H2086" s="2">
        <f>'Moving Avg'!G2086</f>
        <v>1.4945999999999993</v>
      </c>
      <c r="I2086" s="2">
        <f>'Moving Avg'!H2086</f>
        <v>1.157450000000001</v>
      </c>
      <c r="J2086" s="5" t="str">
        <f>OBV!F2086</f>
        <v>NEUTRAL</v>
      </c>
      <c r="K2086" s="5" t="str">
        <f>OBV!G2086</f>
        <v>NEUTRAL</v>
      </c>
      <c r="L2086" s="5" t="str">
        <f>OBV!H2086</f>
        <v>NEUTRAL</v>
      </c>
      <c r="M2086" s="7">
        <f t="shared" si="320"/>
        <v>50</v>
      </c>
      <c r="N2086" s="7">
        <f t="shared" si="321"/>
        <v>0</v>
      </c>
      <c r="O2086" s="7">
        <f t="shared" si="322"/>
        <v>0</v>
      </c>
      <c r="P2086" s="7">
        <f t="shared" si="323"/>
        <v>33</v>
      </c>
      <c r="Q2086" s="8">
        <f t="shared" si="324"/>
        <v>22.45</v>
      </c>
      <c r="R2086" s="8">
        <f t="shared" si="325"/>
        <v>18.25</v>
      </c>
      <c r="S2086" s="8">
        <f t="shared" si="326"/>
        <v>22.35</v>
      </c>
      <c r="T2086" s="8">
        <f t="shared" si="327"/>
        <v>20.75</v>
      </c>
      <c r="U2086" s="7">
        <f t="shared" si="328"/>
        <v>21.016666666666669</v>
      </c>
      <c r="V2086" s="7">
        <f t="shared" si="329"/>
        <v>20.950000000000003</v>
      </c>
    </row>
    <row r="2087" spans="1:22" ht="13.5" x14ac:dyDescent="0.25">
      <c r="A2087" s="3">
        <f>RSI!A2087</f>
        <v>45735</v>
      </c>
      <c r="B2087" s="2">
        <f>RSI!B2087</f>
        <v>0.79</v>
      </c>
      <c r="C2087" s="2">
        <f>RSI!I2087</f>
        <v>3.7849913073334136</v>
      </c>
      <c r="D2087" s="2">
        <f>MACD!E2087</f>
        <v>0.21518256713109518</v>
      </c>
      <c r="E2087" s="2">
        <f>MACD!F2087</f>
        <v>0.21325166424077976</v>
      </c>
      <c r="F2087" s="2">
        <f>'Moving Avg'!D2087</f>
        <v>0.85199999999999998</v>
      </c>
      <c r="G2087" s="2">
        <f>'Moving Avg'!F2087</f>
        <v>1.179</v>
      </c>
      <c r="H2087" s="2">
        <f>'Moving Avg'!G2087</f>
        <v>1.4785999999999992</v>
      </c>
      <c r="I2087" s="2">
        <f>'Moving Avg'!H2087</f>
        <v>1.1555000000000009</v>
      </c>
      <c r="J2087" s="5" t="str">
        <f>OBV!F2087</f>
        <v>NEUTRAL</v>
      </c>
      <c r="K2087" s="5" t="str">
        <f>OBV!G2087</f>
        <v>NEUTRAL</v>
      </c>
      <c r="L2087" s="5" t="str">
        <f>OBV!H2087</f>
        <v>NEUTRAL</v>
      </c>
      <c r="M2087" s="7">
        <f t="shared" si="320"/>
        <v>50</v>
      </c>
      <c r="N2087" s="7">
        <f t="shared" si="321"/>
        <v>0</v>
      </c>
      <c r="O2087" s="7">
        <f t="shared" si="322"/>
        <v>0</v>
      </c>
      <c r="P2087" s="7">
        <f t="shared" si="323"/>
        <v>33</v>
      </c>
      <c r="Q2087" s="8">
        <f t="shared" si="324"/>
        <v>22.45</v>
      </c>
      <c r="R2087" s="8">
        <f t="shared" si="325"/>
        <v>18.25</v>
      </c>
      <c r="S2087" s="8">
        <f t="shared" si="326"/>
        <v>22.35</v>
      </c>
      <c r="T2087" s="8">
        <f t="shared" si="327"/>
        <v>20.75</v>
      </c>
      <c r="U2087" s="7">
        <f t="shared" si="328"/>
        <v>21.016666666666669</v>
      </c>
      <c r="V2087" s="7">
        <f t="shared" si="329"/>
        <v>20.950000000000003</v>
      </c>
    </row>
    <row r="2088" spans="1:22" ht="13.5" x14ac:dyDescent="0.25">
      <c r="A2088" s="3">
        <f>RSI!A2088</f>
        <v>45737</v>
      </c>
      <c r="B2088" s="2">
        <f>RSI!B2088</f>
        <v>0.76</v>
      </c>
      <c r="C2088" s="2">
        <f>RSI!I2088</f>
        <v>3.5441391279531729</v>
      </c>
      <c r="D2088" s="2">
        <f>MACD!E2088</f>
        <v>0.20477374789014213</v>
      </c>
      <c r="E2088" s="2">
        <f>MACD!F2088</f>
        <v>0.21155608097065226</v>
      </c>
      <c r="F2088" s="2">
        <f>'Moving Avg'!D2088</f>
        <v>0.82</v>
      </c>
      <c r="G2088" s="2">
        <f>'Moving Avg'!F2088</f>
        <v>1.1380000000000003</v>
      </c>
      <c r="H2088" s="2">
        <f>'Moving Avg'!G2088</f>
        <v>1.4633999999999991</v>
      </c>
      <c r="I2088" s="2">
        <f>'Moving Avg'!H2088</f>
        <v>1.1534000000000006</v>
      </c>
      <c r="J2088" s="5" t="str">
        <f>OBV!F2088</f>
        <v>NEUTRAL</v>
      </c>
      <c r="K2088" s="5" t="str">
        <f>OBV!G2088</f>
        <v>NEUTRAL</v>
      </c>
      <c r="L2088" s="5" t="str">
        <f>OBV!H2088</f>
        <v>NEUTRAL</v>
      </c>
      <c r="M2088" s="7">
        <f t="shared" si="320"/>
        <v>50</v>
      </c>
      <c r="N2088" s="7">
        <f t="shared" si="321"/>
        <v>45</v>
      </c>
      <c r="O2088" s="7">
        <f t="shared" si="322"/>
        <v>0</v>
      </c>
      <c r="P2088" s="7">
        <f t="shared" si="323"/>
        <v>33</v>
      </c>
      <c r="Q2088" s="8">
        <f t="shared" si="324"/>
        <v>38.200000000000003</v>
      </c>
      <c r="R2088" s="8">
        <f t="shared" si="325"/>
        <v>27.25</v>
      </c>
      <c r="S2088" s="8">
        <f t="shared" si="326"/>
        <v>29.1</v>
      </c>
      <c r="T2088" s="8">
        <f t="shared" si="327"/>
        <v>32</v>
      </c>
      <c r="U2088" s="7">
        <f t="shared" si="328"/>
        <v>31.516666666666669</v>
      </c>
      <c r="V2088" s="7">
        <f t="shared" si="329"/>
        <v>31.637500000000003</v>
      </c>
    </row>
    <row r="2089" spans="1:22" ht="13.5" x14ac:dyDescent="0.25">
      <c r="A2089" s="3">
        <f>RSI!A2089</f>
        <v>45740</v>
      </c>
      <c r="B2089" s="2">
        <f>RSI!B2089</f>
        <v>0.73</v>
      </c>
      <c r="C2089" s="2">
        <f>RSI!I2089</f>
        <v>3.3168414057125943</v>
      </c>
      <c r="D2089" s="2">
        <f>MACD!E2089</f>
        <v>0.19303152486215724</v>
      </c>
      <c r="E2089" s="2">
        <f>MACD!F2089</f>
        <v>0.20785116974895326</v>
      </c>
      <c r="F2089" s="2">
        <f>'Moving Avg'!D2089</f>
        <v>0.78999999999999992</v>
      </c>
      <c r="G2089" s="2">
        <f>'Moving Avg'!F2089</f>
        <v>1.0955000000000001</v>
      </c>
      <c r="H2089" s="2">
        <f>'Moving Avg'!G2089</f>
        <v>1.4463999999999992</v>
      </c>
      <c r="I2089" s="2">
        <f>'Moving Avg'!H2089</f>
        <v>1.1511500000000006</v>
      </c>
      <c r="J2089" s="5" t="str">
        <f>OBV!F2089</f>
        <v>NEUTRAL</v>
      </c>
      <c r="K2089" s="5" t="str">
        <f>OBV!G2089</f>
        <v>NEUTRAL</v>
      </c>
      <c r="L2089" s="5" t="str">
        <f>OBV!H2089</f>
        <v>NEUTRAL</v>
      </c>
      <c r="M2089" s="7">
        <f t="shared" si="320"/>
        <v>50</v>
      </c>
      <c r="N2089" s="7">
        <f t="shared" si="321"/>
        <v>45</v>
      </c>
      <c r="O2089" s="7">
        <f t="shared" si="322"/>
        <v>0</v>
      </c>
      <c r="P2089" s="7">
        <f t="shared" si="323"/>
        <v>33</v>
      </c>
      <c r="Q2089" s="8">
        <f t="shared" si="324"/>
        <v>38.200000000000003</v>
      </c>
      <c r="R2089" s="8">
        <f t="shared" si="325"/>
        <v>27.25</v>
      </c>
      <c r="S2089" s="8">
        <f t="shared" si="326"/>
        <v>29.1</v>
      </c>
      <c r="T2089" s="8">
        <f t="shared" si="327"/>
        <v>32</v>
      </c>
      <c r="U2089" s="7">
        <f t="shared" si="328"/>
        <v>31.516666666666669</v>
      </c>
      <c r="V2089" s="7">
        <f t="shared" si="329"/>
        <v>31.637500000000003</v>
      </c>
    </row>
    <row r="2090" spans="1:22" ht="13.5" x14ac:dyDescent="0.25">
      <c r="A2090" s="3">
        <f>RSI!A2090</f>
        <v>45741</v>
      </c>
      <c r="B2090" s="2">
        <f>RSI!B2090</f>
        <v>0.7</v>
      </c>
      <c r="C2090" s="2">
        <f>RSI!I2090</f>
        <v>3.1025578274985577</v>
      </c>
      <c r="D2090" s="2">
        <f>MACD!E2090</f>
        <v>0.18168896807542101</v>
      </c>
      <c r="E2090" s="2">
        <f>MACD!F2090</f>
        <v>0.20261872941424683</v>
      </c>
      <c r="F2090" s="2">
        <f>'Moving Avg'!D2090</f>
        <v>0.76</v>
      </c>
      <c r="G2090" s="2">
        <f>'Moving Avg'!F2090</f>
        <v>1.0515000000000003</v>
      </c>
      <c r="H2090" s="2">
        <f>'Moving Avg'!G2090</f>
        <v>1.4273999999999996</v>
      </c>
      <c r="I2090" s="2">
        <f>'Moving Avg'!H2090</f>
        <v>1.1487500000000006</v>
      </c>
      <c r="J2090" s="5" t="str">
        <f>OBV!F2090</f>
        <v>NEUTRAL</v>
      </c>
      <c r="K2090" s="5" t="str">
        <f>OBV!G2090</f>
        <v>NEUTRAL</v>
      </c>
      <c r="L2090" s="5" t="str">
        <f>OBV!H2090</f>
        <v>NEUTRAL</v>
      </c>
      <c r="M2090" s="7">
        <f t="shared" si="320"/>
        <v>50</v>
      </c>
      <c r="N2090" s="7">
        <f t="shared" si="321"/>
        <v>100</v>
      </c>
      <c r="O2090" s="7">
        <f t="shared" si="322"/>
        <v>0</v>
      </c>
      <c r="P2090" s="7">
        <f t="shared" si="323"/>
        <v>33</v>
      </c>
      <c r="Q2090" s="8">
        <f t="shared" si="324"/>
        <v>57.45</v>
      </c>
      <c r="R2090" s="8">
        <f t="shared" si="325"/>
        <v>38.25</v>
      </c>
      <c r="S2090" s="8">
        <f t="shared" si="326"/>
        <v>37.35</v>
      </c>
      <c r="T2090" s="8">
        <f t="shared" si="327"/>
        <v>45.75</v>
      </c>
      <c r="U2090" s="7">
        <f t="shared" si="328"/>
        <v>44.35</v>
      </c>
      <c r="V2090" s="7">
        <f t="shared" si="329"/>
        <v>44.7</v>
      </c>
    </row>
    <row r="2091" spans="1:22" ht="13.5" x14ac:dyDescent="0.25">
      <c r="A2091" s="3">
        <f>RSI!A2091</f>
        <v>45742</v>
      </c>
      <c r="B2091" s="2">
        <f>RSI!B2091</f>
        <v>0.67</v>
      </c>
      <c r="C2091" s="2">
        <f>RSI!I2091</f>
        <v>2.9007408064630624</v>
      </c>
      <c r="D2091" s="2">
        <f>MACD!E2091</f>
        <v>0.170674839902617</v>
      </c>
      <c r="E2091" s="2">
        <f>MACD!F2091</f>
        <v>0.19622995151192088</v>
      </c>
      <c r="F2091" s="2">
        <f>'Moving Avg'!D2091</f>
        <v>0.73000000000000009</v>
      </c>
      <c r="G2091" s="2">
        <f>'Moving Avg'!F2091</f>
        <v>1.0095000000000001</v>
      </c>
      <c r="H2091" s="2">
        <f>'Moving Avg'!G2091</f>
        <v>1.4077999999999995</v>
      </c>
      <c r="I2091" s="2">
        <f>'Moving Avg'!H2091</f>
        <v>1.1462000000000006</v>
      </c>
      <c r="J2091" s="5" t="str">
        <f>OBV!F2091</f>
        <v>NEUTRAL</v>
      </c>
      <c r="K2091" s="5" t="str">
        <f>OBV!G2091</f>
        <v>NEUTRAL</v>
      </c>
      <c r="L2091" s="5" t="str">
        <f>OBV!H2091</f>
        <v>NEUTRAL</v>
      </c>
      <c r="M2091" s="7">
        <f t="shared" si="320"/>
        <v>50</v>
      </c>
      <c r="N2091" s="7">
        <f t="shared" si="321"/>
        <v>100</v>
      </c>
      <c r="O2091" s="7">
        <f t="shared" si="322"/>
        <v>0</v>
      </c>
      <c r="P2091" s="7">
        <f t="shared" si="323"/>
        <v>33</v>
      </c>
      <c r="Q2091" s="8">
        <f t="shared" si="324"/>
        <v>57.45</v>
      </c>
      <c r="R2091" s="8">
        <f t="shared" si="325"/>
        <v>38.25</v>
      </c>
      <c r="S2091" s="8">
        <f t="shared" si="326"/>
        <v>37.35</v>
      </c>
      <c r="T2091" s="8">
        <f t="shared" si="327"/>
        <v>45.75</v>
      </c>
      <c r="U2091" s="7">
        <f t="shared" si="328"/>
        <v>44.35</v>
      </c>
      <c r="V2091" s="7">
        <f t="shared" si="329"/>
        <v>44.7</v>
      </c>
    </row>
    <row r="2092" spans="1:22" ht="13.5" x14ac:dyDescent="0.25">
      <c r="A2092" s="3">
        <f>RSI!A2092</f>
        <v>45743</v>
      </c>
      <c r="B2092" s="2">
        <f>RSI!B2092</f>
        <v>0.64</v>
      </c>
      <c r="C2092" s="2">
        <f>RSI!I2092</f>
        <v>2.7108401364677519</v>
      </c>
      <c r="D2092" s="2">
        <f>MACD!E2092</f>
        <v>0.15992958461164419</v>
      </c>
      <c r="E2092" s="2">
        <f>MACD!F2092</f>
        <v>0.18896987813186555</v>
      </c>
      <c r="F2092" s="2">
        <f>'Moving Avg'!D2092</f>
        <v>0.7</v>
      </c>
      <c r="G2092" s="2">
        <f>'Moving Avg'!F2092</f>
        <v>0.96900000000000031</v>
      </c>
      <c r="H2092" s="2">
        <f>'Moving Avg'!G2092</f>
        <v>1.3875999999999999</v>
      </c>
      <c r="I2092" s="2">
        <f>'Moving Avg'!H2092</f>
        <v>1.1437500000000005</v>
      </c>
      <c r="J2092" s="5" t="str">
        <f>OBV!F2092</f>
        <v>NEUTRAL</v>
      </c>
      <c r="K2092" s="5" t="str">
        <f>OBV!G2092</f>
        <v>NEUTRAL</v>
      </c>
      <c r="L2092" s="5" t="str">
        <f>OBV!H2092</f>
        <v>NEUTRAL</v>
      </c>
      <c r="M2092" s="7">
        <f t="shared" si="320"/>
        <v>50</v>
      </c>
      <c r="N2092" s="7">
        <f t="shared" si="321"/>
        <v>100</v>
      </c>
      <c r="O2092" s="7">
        <f t="shared" si="322"/>
        <v>0</v>
      </c>
      <c r="P2092" s="7">
        <f t="shared" si="323"/>
        <v>33</v>
      </c>
      <c r="Q2092" s="8">
        <f t="shared" si="324"/>
        <v>57.45</v>
      </c>
      <c r="R2092" s="8">
        <f t="shared" si="325"/>
        <v>38.25</v>
      </c>
      <c r="S2092" s="8">
        <f t="shared" si="326"/>
        <v>37.35</v>
      </c>
      <c r="T2092" s="8">
        <f t="shared" si="327"/>
        <v>45.75</v>
      </c>
      <c r="U2092" s="7">
        <f t="shared" si="328"/>
        <v>44.35</v>
      </c>
      <c r="V2092" s="7">
        <f t="shared" si="329"/>
        <v>44.7</v>
      </c>
    </row>
    <row r="2093" spans="1:22" ht="13.5" x14ac:dyDescent="0.25">
      <c r="A2093" s="3">
        <f>RSI!A2093</f>
        <v>45744</v>
      </c>
      <c r="B2093" s="2">
        <f>RSI!B2093</f>
        <v>0.62</v>
      </c>
      <c r="C2093" s="2">
        <f>RSI!I2093</f>
        <v>2.5891465662623574</v>
      </c>
      <c r="D2093" s="2">
        <f>MACD!E2093</f>
        <v>0.1486627369094673</v>
      </c>
      <c r="E2093" s="2">
        <f>MACD!F2093</f>
        <v>0.18090844988738591</v>
      </c>
      <c r="F2093" s="2">
        <f>'Moving Avg'!D2093</f>
        <v>0.67200000000000004</v>
      </c>
      <c r="G2093" s="2">
        <f>'Moving Avg'!F2093</f>
        <v>0.93050000000000033</v>
      </c>
      <c r="H2093" s="2">
        <f>'Moving Avg'!G2093</f>
        <v>1.3670000000000002</v>
      </c>
      <c r="I2093" s="2">
        <f>'Moving Avg'!H2093</f>
        <v>1.1414500000000005</v>
      </c>
      <c r="J2093" s="5" t="str">
        <f>OBV!F2093</f>
        <v>NEUTRAL</v>
      </c>
      <c r="K2093" s="5" t="str">
        <f>OBV!G2093</f>
        <v>NEUTRAL</v>
      </c>
      <c r="L2093" s="5" t="str">
        <f>OBV!H2093</f>
        <v>NEUTRAL</v>
      </c>
      <c r="M2093" s="7">
        <f t="shared" si="320"/>
        <v>50</v>
      </c>
      <c r="N2093" s="7">
        <f t="shared" si="321"/>
        <v>100</v>
      </c>
      <c r="O2093" s="7">
        <f t="shared" si="322"/>
        <v>0</v>
      </c>
      <c r="P2093" s="7">
        <f t="shared" si="323"/>
        <v>33</v>
      </c>
      <c r="Q2093" s="8">
        <f t="shared" si="324"/>
        <v>57.45</v>
      </c>
      <c r="R2093" s="8">
        <f t="shared" si="325"/>
        <v>38.25</v>
      </c>
      <c r="S2093" s="8">
        <f t="shared" si="326"/>
        <v>37.35</v>
      </c>
      <c r="T2093" s="8">
        <f t="shared" si="327"/>
        <v>45.75</v>
      </c>
      <c r="U2093" s="7">
        <f t="shared" si="328"/>
        <v>44.35</v>
      </c>
      <c r="V2093" s="7">
        <f t="shared" si="329"/>
        <v>44.7</v>
      </c>
    </row>
    <row r="2094" spans="1:22" ht="13.5" x14ac:dyDescent="0.25">
      <c r="A2094" s="3">
        <f>RSI!A2094</f>
        <v>45749</v>
      </c>
      <c r="B2094" s="2">
        <f>RSI!B2094</f>
        <v>0.6</v>
      </c>
      <c r="C2094" s="2">
        <f>RSI!I2094</f>
        <v>2.4697474914227939</v>
      </c>
      <c r="D2094" s="2">
        <f>MACD!E2094</f>
        <v>0.13688771108115805</v>
      </c>
      <c r="E2094" s="2">
        <f>MACD!F2094</f>
        <v>0.17210430212614036</v>
      </c>
      <c r="F2094" s="2">
        <f>'Moving Avg'!D2094</f>
        <v>0.64600000000000013</v>
      </c>
      <c r="G2094" s="2">
        <f>'Moving Avg'!F2094</f>
        <v>0.89400000000000013</v>
      </c>
      <c r="H2094" s="2">
        <f>'Moving Avg'!G2094</f>
        <v>1.3459999999999996</v>
      </c>
      <c r="I2094" s="2">
        <f>'Moving Avg'!H2094</f>
        <v>1.1392500000000003</v>
      </c>
      <c r="J2094" s="5" t="str">
        <f>OBV!F2094</f>
        <v>NEUTRAL</v>
      </c>
      <c r="K2094" s="5" t="str">
        <f>OBV!G2094</f>
        <v>NEUTRAL</v>
      </c>
      <c r="L2094" s="5" t="str">
        <f>OBV!H2094</f>
        <v>NEUTRAL</v>
      </c>
      <c r="M2094" s="7">
        <f t="shared" si="320"/>
        <v>50</v>
      </c>
      <c r="N2094" s="7">
        <f t="shared" si="321"/>
        <v>100</v>
      </c>
      <c r="O2094" s="7">
        <f t="shared" si="322"/>
        <v>0</v>
      </c>
      <c r="P2094" s="7">
        <f t="shared" si="323"/>
        <v>33</v>
      </c>
      <c r="Q2094" s="8">
        <f t="shared" si="324"/>
        <v>57.45</v>
      </c>
      <c r="R2094" s="8">
        <f t="shared" si="325"/>
        <v>38.25</v>
      </c>
      <c r="S2094" s="8">
        <f t="shared" si="326"/>
        <v>37.35</v>
      </c>
      <c r="T2094" s="8">
        <f t="shared" si="327"/>
        <v>45.75</v>
      </c>
      <c r="U2094" s="7">
        <f t="shared" si="328"/>
        <v>44.35</v>
      </c>
      <c r="V2094" s="7">
        <f t="shared" si="329"/>
        <v>44.7</v>
      </c>
    </row>
    <row r="2095" spans="1:22" ht="13.5" x14ac:dyDescent="0.25">
      <c r="A2095" s="3">
        <f>RSI!A2095</f>
        <v>45750</v>
      </c>
      <c r="B2095" s="2">
        <f>RSI!B2095</f>
        <v>0.57999999999999996</v>
      </c>
      <c r="C2095" s="2">
        <f>RSI!I2095</f>
        <v>2.3528966456979674</v>
      </c>
      <c r="D2095" s="2">
        <f>MACD!E2095</f>
        <v>0.12615926963640101</v>
      </c>
      <c r="E2095" s="2">
        <f>MACD!F2095</f>
        <v>0.16291529562819249</v>
      </c>
      <c r="F2095" s="2">
        <f>'Moving Avg'!D2095</f>
        <v>0.62200000000000011</v>
      </c>
      <c r="G2095" s="2">
        <f>'Moving Avg'!F2095</f>
        <v>0.85900000000000021</v>
      </c>
      <c r="H2095" s="2">
        <f>'Moving Avg'!G2095</f>
        <v>1.3245999999999996</v>
      </c>
      <c r="I2095" s="2">
        <f>'Moving Avg'!H2095</f>
        <v>1.1367500000000006</v>
      </c>
      <c r="J2095" s="5" t="str">
        <f>OBV!F2095</f>
        <v>NEUTRAL</v>
      </c>
      <c r="K2095" s="5" t="str">
        <f>OBV!G2095</f>
        <v>NEUTRAL</v>
      </c>
      <c r="L2095" s="5" t="str">
        <f>OBV!H2095</f>
        <v>NEUTRAL</v>
      </c>
      <c r="M2095" s="7">
        <f t="shared" si="320"/>
        <v>50</v>
      </c>
      <c r="N2095" s="7">
        <f t="shared" si="321"/>
        <v>100</v>
      </c>
      <c r="O2095" s="7">
        <f t="shared" si="322"/>
        <v>0</v>
      </c>
      <c r="P2095" s="7">
        <f t="shared" si="323"/>
        <v>33</v>
      </c>
      <c r="Q2095" s="8">
        <f t="shared" si="324"/>
        <v>57.45</v>
      </c>
      <c r="R2095" s="8">
        <f t="shared" si="325"/>
        <v>38.25</v>
      </c>
      <c r="S2095" s="8">
        <f t="shared" si="326"/>
        <v>37.35</v>
      </c>
      <c r="T2095" s="8">
        <f t="shared" si="327"/>
        <v>45.75</v>
      </c>
      <c r="U2095" s="7">
        <f t="shared" si="328"/>
        <v>44.35</v>
      </c>
      <c r="V2095" s="7">
        <f t="shared" si="329"/>
        <v>44.7</v>
      </c>
    </row>
    <row r="2096" spans="1:22" ht="13.5" x14ac:dyDescent="0.25">
      <c r="A2096" s="3">
        <f>RSI!A2096</f>
        <v>45751</v>
      </c>
      <c r="B2096" s="2">
        <f>RSI!B2096</f>
        <v>0.56000000000000005</v>
      </c>
      <c r="C2096" s="2">
        <f>RSI!I2096</f>
        <v>2.2388233926844521</v>
      </c>
      <c r="D2096" s="2">
        <f>MACD!E2096</f>
        <v>0.11625910303852693</v>
      </c>
      <c r="E2096" s="2">
        <f>MACD!F2096</f>
        <v>0.15358405711025938</v>
      </c>
      <c r="F2096" s="2">
        <f>'Moving Avg'!D2096</f>
        <v>0.6</v>
      </c>
      <c r="G2096" s="2">
        <f>'Moving Avg'!F2096</f>
        <v>0.8254999999999999</v>
      </c>
      <c r="H2096" s="2">
        <f>'Moving Avg'!G2096</f>
        <v>1.3013999999999999</v>
      </c>
      <c r="I2096" s="2">
        <f>'Moving Avg'!H2096</f>
        <v>1.1339500000000005</v>
      </c>
      <c r="J2096" s="5" t="str">
        <f>OBV!F2096</f>
        <v>NEUTRAL</v>
      </c>
      <c r="K2096" s="5" t="str">
        <f>OBV!G2096</f>
        <v>NEUTRAL</v>
      </c>
      <c r="L2096" s="5" t="str">
        <f>OBV!H2096</f>
        <v>NEUTRAL</v>
      </c>
      <c r="M2096" s="7">
        <f t="shared" si="320"/>
        <v>50</v>
      </c>
      <c r="N2096" s="7">
        <f t="shared" si="321"/>
        <v>100</v>
      </c>
      <c r="O2096" s="7">
        <f t="shared" si="322"/>
        <v>0</v>
      </c>
      <c r="P2096" s="7">
        <f t="shared" si="323"/>
        <v>33</v>
      </c>
      <c r="Q2096" s="8">
        <f t="shared" si="324"/>
        <v>57.45</v>
      </c>
      <c r="R2096" s="8">
        <f t="shared" si="325"/>
        <v>38.25</v>
      </c>
      <c r="S2096" s="8">
        <f t="shared" si="326"/>
        <v>37.35</v>
      </c>
      <c r="T2096" s="8">
        <f t="shared" si="327"/>
        <v>45.75</v>
      </c>
      <c r="U2096" s="7">
        <f t="shared" si="328"/>
        <v>44.35</v>
      </c>
      <c r="V2096" s="7">
        <f t="shared" si="329"/>
        <v>44.7</v>
      </c>
    </row>
    <row r="2097" spans="1:22" ht="13.5" x14ac:dyDescent="0.25">
      <c r="A2097" s="3">
        <f>RSI!A2097</f>
        <v>45754</v>
      </c>
      <c r="B2097" s="2">
        <f>RSI!B2097</f>
        <v>0.54</v>
      </c>
      <c r="C2097" s="2">
        <f>RSI!I2097</f>
        <v>2.1277314717001445</v>
      </c>
      <c r="D2097" s="2">
        <f>MACD!E2097</f>
        <v>0.10700673202265965</v>
      </c>
      <c r="E2097" s="2">
        <f>MACD!F2097</f>
        <v>0.14426859209273943</v>
      </c>
      <c r="F2097" s="2">
        <f>'Moving Avg'!D2097</f>
        <v>0.57999999999999996</v>
      </c>
      <c r="G2097" s="2">
        <f>'Moving Avg'!F2097</f>
        <v>0.79349999999999987</v>
      </c>
      <c r="H2097" s="2">
        <f>'Moving Avg'!G2097</f>
        <v>1.2777999999999998</v>
      </c>
      <c r="I2097" s="2">
        <f>'Moving Avg'!H2097</f>
        <v>1.1308000000000002</v>
      </c>
      <c r="J2097" s="5" t="str">
        <f>OBV!F2097</f>
        <v>NEUTRAL</v>
      </c>
      <c r="K2097" s="5" t="str">
        <f>OBV!G2097</f>
        <v>NEUTRAL</v>
      </c>
      <c r="L2097" s="5" t="str">
        <f>OBV!H2097</f>
        <v>NEUTRAL</v>
      </c>
      <c r="M2097" s="7">
        <f t="shared" si="320"/>
        <v>50</v>
      </c>
      <c r="N2097" s="7">
        <f t="shared" si="321"/>
        <v>100</v>
      </c>
      <c r="O2097" s="7">
        <f t="shared" si="322"/>
        <v>0</v>
      </c>
      <c r="P2097" s="7">
        <f t="shared" si="323"/>
        <v>33</v>
      </c>
      <c r="Q2097" s="8">
        <f t="shared" si="324"/>
        <v>57.45</v>
      </c>
      <c r="R2097" s="8">
        <f t="shared" si="325"/>
        <v>38.25</v>
      </c>
      <c r="S2097" s="8">
        <f t="shared" si="326"/>
        <v>37.35</v>
      </c>
      <c r="T2097" s="8">
        <f t="shared" si="327"/>
        <v>45.75</v>
      </c>
      <c r="U2097" s="7">
        <f t="shared" si="328"/>
        <v>44.35</v>
      </c>
      <c r="V2097" s="7">
        <f t="shared" si="329"/>
        <v>44.7</v>
      </c>
    </row>
    <row r="2098" spans="1:22" ht="13.5" x14ac:dyDescent="0.25">
      <c r="A2098" s="3">
        <f>RSI!A2098</f>
        <v>45755</v>
      </c>
      <c r="B2098" s="2">
        <f>RSI!B2098</f>
        <v>0.52</v>
      </c>
      <c r="C2098" s="2">
        <f>RSI!I2098</f>
        <v>2.0197982087203314</v>
      </c>
      <c r="D2098" s="2">
        <f>MACD!E2098</f>
        <v>9.8253373169513769E-2</v>
      </c>
      <c r="E2098" s="2">
        <f>MACD!F2098</f>
        <v>0.13506554830809431</v>
      </c>
      <c r="F2098" s="2">
        <f>'Moving Avg'!D2098</f>
        <v>0.56000000000000005</v>
      </c>
      <c r="G2098" s="2">
        <f>'Moving Avg'!F2098</f>
        <v>0.7629999999999999</v>
      </c>
      <c r="H2098" s="2">
        <f>'Moving Avg'!G2098</f>
        <v>1.2537999999999998</v>
      </c>
      <c r="I2098" s="2">
        <f>'Moving Avg'!H2098</f>
        <v>1.1275500000000003</v>
      </c>
      <c r="J2098" s="5" t="str">
        <f>OBV!F2098</f>
        <v>BEARISH</v>
      </c>
      <c r="K2098" s="5" t="str">
        <f>OBV!G2098</f>
        <v>NEUTRAL</v>
      </c>
      <c r="L2098" s="5" t="str">
        <f>OBV!H2098</f>
        <v>CONFIRMED BEARISH</v>
      </c>
      <c r="M2098" s="7">
        <f t="shared" si="320"/>
        <v>50</v>
      </c>
      <c r="N2098" s="7">
        <f t="shared" si="321"/>
        <v>100</v>
      </c>
      <c r="O2098" s="7">
        <f t="shared" si="322"/>
        <v>0</v>
      </c>
      <c r="P2098" s="7">
        <f t="shared" si="323"/>
        <v>16.5</v>
      </c>
      <c r="Q2098" s="8">
        <f t="shared" si="324"/>
        <v>54.975000000000001</v>
      </c>
      <c r="R2098" s="8">
        <f t="shared" si="325"/>
        <v>34.125</v>
      </c>
      <c r="S2098" s="8">
        <f t="shared" si="326"/>
        <v>29.925000000000001</v>
      </c>
      <c r="T2098" s="8">
        <f t="shared" si="327"/>
        <v>41.625</v>
      </c>
      <c r="U2098" s="7">
        <f t="shared" si="328"/>
        <v>39.674999999999997</v>
      </c>
      <c r="V2098" s="7">
        <f t="shared" si="329"/>
        <v>40.162499999999994</v>
      </c>
    </row>
    <row r="2099" spans="1:22" ht="13.5" x14ac:dyDescent="0.25">
      <c r="A2099" s="3">
        <f>RSI!A2099</f>
        <v>45757</v>
      </c>
      <c r="B2099" s="2">
        <f>RSI!B2099</f>
        <v>0.54</v>
      </c>
      <c r="C2099" s="2">
        <f>RSI!I2099</f>
        <v>7.0950991261188818</v>
      </c>
      <c r="D2099" s="2">
        <f>MACD!E2099</f>
        <v>8.6913808561841055E-2</v>
      </c>
      <c r="E2099" s="2">
        <f>MACD!F2099</f>
        <v>0.12543520035884367</v>
      </c>
      <c r="F2099" s="2">
        <f>'Moving Avg'!D2099</f>
        <v>0.54800000000000004</v>
      </c>
      <c r="G2099" s="2">
        <f>'Moving Avg'!F2099</f>
        <v>0.73599999999999999</v>
      </c>
      <c r="H2099" s="2">
        <f>'Moving Avg'!G2099</f>
        <v>1.2301999999999997</v>
      </c>
      <c r="I2099" s="2">
        <f>'Moving Avg'!H2099</f>
        <v>1.1244000000000003</v>
      </c>
      <c r="J2099" s="5" t="str">
        <f>OBV!F2099</f>
        <v>BEARISH</v>
      </c>
      <c r="K2099" s="5" t="str">
        <f>OBV!G2099</f>
        <v>NEUTRAL</v>
      </c>
      <c r="L2099" s="5" t="str">
        <f>OBV!H2099</f>
        <v>CONFIRMED BEARISH</v>
      </c>
      <c r="M2099" s="7">
        <f t="shared" si="320"/>
        <v>50</v>
      </c>
      <c r="N2099" s="7">
        <f t="shared" si="321"/>
        <v>100</v>
      </c>
      <c r="O2099" s="7">
        <f t="shared" si="322"/>
        <v>0</v>
      </c>
      <c r="P2099" s="7">
        <f t="shared" si="323"/>
        <v>16.5</v>
      </c>
      <c r="Q2099" s="8">
        <f t="shared" si="324"/>
        <v>54.975000000000001</v>
      </c>
      <c r="R2099" s="8">
        <f t="shared" si="325"/>
        <v>34.125</v>
      </c>
      <c r="S2099" s="8">
        <f t="shared" si="326"/>
        <v>29.925000000000001</v>
      </c>
      <c r="T2099" s="8">
        <f t="shared" si="327"/>
        <v>41.625</v>
      </c>
      <c r="U2099" s="7">
        <f t="shared" si="328"/>
        <v>39.674999999999997</v>
      </c>
      <c r="V2099" s="7">
        <f t="shared" si="329"/>
        <v>40.162499999999994</v>
      </c>
    </row>
    <row r="2100" spans="1:22" ht="13.5" x14ac:dyDescent="0.25">
      <c r="A2100" s="3">
        <f>RSI!A2100</f>
        <v>45758</v>
      </c>
      <c r="B2100" s="2">
        <f>RSI!B2100</f>
        <v>0.56000000000000005</v>
      </c>
      <c r="C2100" s="2">
        <f>RSI!I2100</f>
        <v>12.003858890828226</v>
      </c>
      <c r="D2100" s="2">
        <f>MACD!E2100</f>
        <v>7.3107439612105085E-2</v>
      </c>
      <c r="E2100" s="2">
        <f>MACD!F2100</f>
        <v>0.11496964820949596</v>
      </c>
      <c r="F2100" s="2">
        <f>'Moving Avg'!D2100</f>
        <v>0.54400000000000004</v>
      </c>
      <c r="G2100" s="2">
        <f>'Moving Avg'!F2100</f>
        <v>0.71199999999999986</v>
      </c>
      <c r="H2100" s="2">
        <f>'Moving Avg'!G2100</f>
        <v>1.2069999999999999</v>
      </c>
      <c r="I2100" s="2">
        <f>'Moving Avg'!H2100</f>
        <v>1.1216000000000004</v>
      </c>
      <c r="J2100" s="5" t="str">
        <f>OBV!F2100</f>
        <v>BEARISH</v>
      </c>
      <c r="K2100" s="5" t="str">
        <f>OBV!G2100</f>
        <v>NEUTRAL</v>
      </c>
      <c r="L2100" s="5" t="str">
        <f>OBV!H2100</f>
        <v>CONFIRMED BEARISH</v>
      </c>
      <c r="M2100" s="7">
        <f t="shared" si="320"/>
        <v>50</v>
      </c>
      <c r="N2100" s="7">
        <f t="shared" si="321"/>
        <v>100</v>
      </c>
      <c r="O2100" s="7">
        <f t="shared" si="322"/>
        <v>0</v>
      </c>
      <c r="P2100" s="7">
        <f t="shared" si="323"/>
        <v>16.5</v>
      </c>
      <c r="Q2100" s="8">
        <f t="shared" si="324"/>
        <v>54.975000000000001</v>
      </c>
      <c r="R2100" s="8">
        <f t="shared" si="325"/>
        <v>34.125</v>
      </c>
      <c r="S2100" s="8">
        <f t="shared" si="326"/>
        <v>29.925000000000001</v>
      </c>
      <c r="T2100" s="8">
        <f t="shared" si="327"/>
        <v>41.625</v>
      </c>
      <c r="U2100" s="7">
        <f t="shared" si="328"/>
        <v>39.674999999999997</v>
      </c>
      <c r="V2100" s="7">
        <f t="shared" si="329"/>
        <v>40.162499999999994</v>
      </c>
    </row>
    <row r="2101" spans="1:22" ht="13.5" x14ac:dyDescent="0.25">
      <c r="A2101" s="3">
        <f>RSI!A2101</f>
        <v>45761</v>
      </c>
      <c r="B2101" s="2">
        <f>RSI!B2101</f>
        <v>0.57999999999999996</v>
      </c>
      <c r="C2101" s="2">
        <f>RSI!I2101</f>
        <v>16.741337553353574</v>
      </c>
      <c r="D2101" s="2">
        <f>MACD!E2101</f>
        <v>5.6955926165877524E-2</v>
      </c>
      <c r="E2101" s="2">
        <f>MACD!F2101</f>
        <v>0.10336690380077228</v>
      </c>
      <c r="F2101" s="2">
        <f>'Moving Avg'!D2101</f>
        <v>0.54800000000000004</v>
      </c>
      <c r="G2101" s="2">
        <f>'Moving Avg'!F2101</f>
        <v>0.69100000000000006</v>
      </c>
      <c r="H2101" s="2">
        <f>'Moving Avg'!G2101</f>
        <v>1.1841999999999999</v>
      </c>
      <c r="I2101" s="2">
        <f>'Moving Avg'!H2101</f>
        <v>1.1191500000000003</v>
      </c>
      <c r="J2101" s="5" t="str">
        <f>OBV!F2101</f>
        <v>BEARISH</v>
      </c>
      <c r="K2101" s="5" t="str">
        <f>OBV!G2101</f>
        <v>NEUTRAL</v>
      </c>
      <c r="L2101" s="5" t="str">
        <f>OBV!H2101</f>
        <v>BEARISH DIVERGENCE</v>
      </c>
      <c r="M2101" s="7">
        <f t="shared" si="320"/>
        <v>50</v>
      </c>
      <c r="N2101" s="7">
        <f t="shared" si="321"/>
        <v>100</v>
      </c>
      <c r="O2101" s="7">
        <f t="shared" si="322"/>
        <v>0</v>
      </c>
      <c r="P2101" s="7">
        <f t="shared" si="323"/>
        <v>16.5</v>
      </c>
      <c r="Q2101" s="8">
        <f t="shared" si="324"/>
        <v>54.975000000000001</v>
      </c>
      <c r="R2101" s="8">
        <f t="shared" si="325"/>
        <v>34.125</v>
      </c>
      <c r="S2101" s="8">
        <f t="shared" si="326"/>
        <v>29.925000000000001</v>
      </c>
      <c r="T2101" s="8">
        <f t="shared" si="327"/>
        <v>41.625</v>
      </c>
      <c r="U2101" s="7">
        <f t="shared" si="328"/>
        <v>39.674999999999997</v>
      </c>
      <c r="V2101" s="7">
        <f t="shared" si="329"/>
        <v>40.162499999999994</v>
      </c>
    </row>
    <row r="2102" spans="1:22" ht="13.5" x14ac:dyDescent="0.25">
      <c r="A2102" s="3">
        <f>RSI!A2102</f>
        <v>45762</v>
      </c>
      <c r="B2102" s="2">
        <f>RSI!B2102</f>
        <v>0.6</v>
      </c>
      <c r="C2102" s="2">
        <f>RSI!I2102</f>
        <v>21.304026226457225</v>
      </c>
      <c r="D2102" s="2">
        <f>MACD!E2102</f>
        <v>3.8581311059392998E-2</v>
      </c>
      <c r="E2102" s="2">
        <f>MACD!F2102</f>
        <v>9.0409785252496433E-2</v>
      </c>
      <c r="F2102" s="2">
        <f>'Moving Avg'!D2102</f>
        <v>0.56000000000000005</v>
      </c>
      <c r="G2102" s="2">
        <f>'Moving Avg'!F2102</f>
        <v>0.67299999999999993</v>
      </c>
      <c r="H2102" s="2">
        <f>'Moving Avg'!G2102</f>
        <v>1.1617999999999999</v>
      </c>
      <c r="I2102" s="2">
        <f>'Moving Avg'!H2102</f>
        <v>1.1168000000000002</v>
      </c>
      <c r="J2102" s="5" t="str">
        <f>OBV!F2102</f>
        <v>BEARISH</v>
      </c>
      <c r="K2102" s="5" t="str">
        <f>OBV!G2102</f>
        <v>NEUTRAL</v>
      </c>
      <c r="L2102" s="5" t="str">
        <f>OBV!H2102</f>
        <v>BEARISH DIVERGENCE</v>
      </c>
      <c r="M2102" s="7">
        <f t="shared" si="320"/>
        <v>50</v>
      </c>
      <c r="N2102" s="7">
        <f t="shared" si="321"/>
        <v>100</v>
      </c>
      <c r="O2102" s="7">
        <f t="shared" si="322"/>
        <v>0</v>
      </c>
      <c r="P2102" s="7">
        <f t="shared" si="323"/>
        <v>16.5</v>
      </c>
      <c r="Q2102" s="8">
        <f t="shared" si="324"/>
        <v>54.975000000000001</v>
      </c>
      <c r="R2102" s="8">
        <f t="shared" si="325"/>
        <v>34.125</v>
      </c>
      <c r="S2102" s="8">
        <f t="shared" si="326"/>
        <v>29.925000000000001</v>
      </c>
      <c r="T2102" s="8">
        <f t="shared" si="327"/>
        <v>41.625</v>
      </c>
      <c r="U2102" s="7">
        <f t="shared" si="328"/>
        <v>39.674999999999997</v>
      </c>
      <c r="V2102" s="7">
        <f t="shared" si="329"/>
        <v>40.162499999999994</v>
      </c>
    </row>
    <row r="2103" spans="1:22" ht="13.5" x14ac:dyDescent="0.25">
      <c r="A2103" s="3">
        <f>RSI!A2103</f>
        <v>45763</v>
      </c>
      <c r="B2103" s="2">
        <f>RSI!B2103</f>
        <v>0.62</v>
      </c>
      <c r="C2103" s="2">
        <f>RSI!I2103</f>
        <v>25.689593021909502</v>
      </c>
      <c r="D2103" s="2">
        <f>MACD!E2103</f>
        <v>1.9643007929704082E-2</v>
      </c>
      <c r="E2103" s="2">
        <f>MACD!F2103</f>
        <v>7.6256429787937965E-2</v>
      </c>
      <c r="F2103" s="2">
        <f>'Moving Avg'!D2103</f>
        <v>0.58000000000000007</v>
      </c>
      <c r="G2103" s="2">
        <f>'Moving Avg'!F2103</f>
        <v>0.65800000000000003</v>
      </c>
      <c r="H2103" s="2">
        <f>'Moving Avg'!G2103</f>
        <v>1.1397999999999999</v>
      </c>
      <c r="I2103" s="2">
        <f>'Moving Avg'!H2103</f>
        <v>1.1143500000000004</v>
      </c>
      <c r="J2103" s="5" t="str">
        <f>OBV!F2103</f>
        <v>BULLISH</v>
      </c>
      <c r="K2103" s="5" t="str">
        <f>OBV!G2103</f>
        <v>NEUTRAL</v>
      </c>
      <c r="L2103" s="5" t="str">
        <f>OBV!H2103</f>
        <v>CONFIRMED BULLISH</v>
      </c>
      <c r="M2103" s="7">
        <f t="shared" si="320"/>
        <v>50</v>
      </c>
      <c r="N2103" s="7">
        <f t="shared" si="321"/>
        <v>100</v>
      </c>
      <c r="O2103" s="7">
        <f t="shared" si="322"/>
        <v>0</v>
      </c>
      <c r="P2103" s="7">
        <f t="shared" si="323"/>
        <v>83.5</v>
      </c>
      <c r="Q2103" s="8">
        <f t="shared" si="324"/>
        <v>65.025000000000006</v>
      </c>
      <c r="R2103" s="8">
        <f t="shared" si="325"/>
        <v>50.875</v>
      </c>
      <c r="S2103" s="8">
        <f t="shared" si="326"/>
        <v>60.075000000000003</v>
      </c>
      <c r="T2103" s="8">
        <f t="shared" si="327"/>
        <v>58.375</v>
      </c>
      <c r="U2103" s="7">
        <f t="shared" si="328"/>
        <v>58.658333333333339</v>
      </c>
      <c r="V2103" s="7">
        <f t="shared" si="329"/>
        <v>58.587500000000006</v>
      </c>
    </row>
    <row r="2104" spans="1:22" ht="13.5" x14ac:dyDescent="0.25">
      <c r="A2104" s="3">
        <f>RSI!A2104</f>
        <v>45764</v>
      </c>
      <c r="B2104" s="2">
        <f>RSI!B2104</f>
        <v>0.64</v>
      </c>
      <c r="C2104" s="2">
        <f>RSI!I2104</f>
        <v>29.89681703759932</v>
      </c>
      <c r="D2104" s="2">
        <f>MACD!E2104</f>
        <v>2.3049546845732571E-5</v>
      </c>
      <c r="E2104" s="2">
        <f>MACD!F2104</f>
        <v>6.1009753739719522E-2</v>
      </c>
      <c r="F2104" s="2">
        <f>'Moving Avg'!D2104</f>
        <v>0.60000000000000009</v>
      </c>
      <c r="G2104" s="2">
        <f>'Moving Avg'!F2104</f>
        <v>0.64599999999999991</v>
      </c>
      <c r="H2104" s="2">
        <f>'Moving Avg'!G2104</f>
        <v>1.1181999999999999</v>
      </c>
      <c r="I2104" s="2">
        <f>'Moving Avg'!H2104</f>
        <v>1.1118000000000001</v>
      </c>
      <c r="J2104" s="5" t="str">
        <f>OBV!F2104</f>
        <v>BULLISH</v>
      </c>
      <c r="K2104" s="5" t="str">
        <f>OBV!G2104</f>
        <v>NEUTRAL</v>
      </c>
      <c r="L2104" s="5" t="str">
        <f>OBV!H2104</f>
        <v>CONFIRMED BULLISH</v>
      </c>
      <c r="M2104" s="7">
        <f t="shared" si="320"/>
        <v>50</v>
      </c>
      <c r="N2104" s="7">
        <f t="shared" si="321"/>
        <v>100</v>
      </c>
      <c r="O2104" s="7">
        <f t="shared" si="322"/>
        <v>0</v>
      </c>
      <c r="P2104" s="7">
        <f t="shared" si="323"/>
        <v>83.5</v>
      </c>
      <c r="Q2104" s="8">
        <f t="shared" si="324"/>
        <v>65.025000000000006</v>
      </c>
      <c r="R2104" s="8">
        <f t="shared" si="325"/>
        <v>50.875</v>
      </c>
      <c r="S2104" s="8">
        <f t="shared" si="326"/>
        <v>60.075000000000003</v>
      </c>
      <c r="T2104" s="8">
        <f t="shared" si="327"/>
        <v>58.375</v>
      </c>
      <c r="U2104" s="7">
        <f t="shared" si="328"/>
        <v>58.658333333333339</v>
      </c>
      <c r="V2104" s="7">
        <f t="shared" si="329"/>
        <v>58.587500000000006</v>
      </c>
    </row>
    <row r="2105" spans="1:22" ht="13.5" x14ac:dyDescent="0.25">
      <c r="A2105" s="3">
        <f>RSI!A2105</f>
        <v>45765</v>
      </c>
      <c r="B2105" s="2">
        <f>RSI!B2105</f>
        <v>0.66</v>
      </c>
      <c r="C2105" s="2">
        <f>RSI!I2105</f>
        <v>33.925512887007798</v>
      </c>
      <c r="D2105" s="2">
        <f>MACD!E2105</f>
        <v>-2.0363220406070082E-2</v>
      </c>
      <c r="E2105" s="2">
        <f>MACD!F2105</f>
        <v>4.4735158910561602E-2</v>
      </c>
      <c r="F2105" s="2">
        <f>'Moving Avg'!D2105</f>
        <v>0.62</v>
      </c>
      <c r="G2105" s="2">
        <f>'Moving Avg'!F2105</f>
        <v>0.63649999999999984</v>
      </c>
      <c r="H2105" s="2">
        <f>'Moving Avg'!G2105</f>
        <v>1.097</v>
      </c>
      <c r="I2105" s="2">
        <f>'Moving Avg'!H2105</f>
        <v>1.1093500000000001</v>
      </c>
      <c r="J2105" s="5" t="str">
        <f>OBV!F2105</f>
        <v>NEUTRAL</v>
      </c>
      <c r="K2105" s="5" t="str">
        <f>OBV!G2105</f>
        <v>NEUTRAL</v>
      </c>
      <c r="L2105" s="5" t="str">
        <f>OBV!H2105</f>
        <v>NEUTRAL</v>
      </c>
      <c r="M2105" s="7">
        <f t="shared" si="320"/>
        <v>25</v>
      </c>
      <c r="N2105" s="7">
        <f t="shared" si="321"/>
        <v>100</v>
      </c>
      <c r="O2105" s="7">
        <f t="shared" si="322"/>
        <v>0</v>
      </c>
      <c r="P2105" s="7">
        <f t="shared" si="323"/>
        <v>33</v>
      </c>
      <c r="Q2105" s="8">
        <f t="shared" si="324"/>
        <v>48.7</v>
      </c>
      <c r="R2105" s="8">
        <f t="shared" si="325"/>
        <v>33.25</v>
      </c>
      <c r="S2105" s="8">
        <f t="shared" si="326"/>
        <v>33.6</v>
      </c>
      <c r="T2105" s="8">
        <f t="shared" si="327"/>
        <v>39.5</v>
      </c>
      <c r="U2105" s="7">
        <f t="shared" si="328"/>
        <v>38.516666666666673</v>
      </c>
      <c r="V2105" s="7">
        <f t="shared" si="329"/>
        <v>38.762500000000003</v>
      </c>
    </row>
    <row r="2106" spans="1:22" ht="13.5" x14ac:dyDescent="0.25">
      <c r="A2106" s="3">
        <f>RSI!A2106</f>
        <v>45768</v>
      </c>
      <c r="B2106" s="2">
        <f>RSI!B2106</f>
        <v>0.68</v>
      </c>
      <c r="C2106" s="2">
        <f>RSI!I2106</f>
        <v>37.776448211893438</v>
      </c>
      <c r="D2106" s="2">
        <f>MACD!E2106</f>
        <v>-4.1573395207857966E-2</v>
      </c>
      <c r="E2106" s="2">
        <f>MACD!F2106</f>
        <v>2.747344808687769E-2</v>
      </c>
      <c r="F2106" s="2">
        <f>'Moving Avg'!D2106</f>
        <v>0.64</v>
      </c>
      <c r="G2106" s="2">
        <f>'Moving Avg'!F2106</f>
        <v>0.62949999999999995</v>
      </c>
      <c r="H2106" s="2">
        <f>'Moving Avg'!G2106</f>
        <v>1.0762</v>
      </c>
      <c r="I2106" s="2">
        <f>'Moving Avg'!H2106</f>
        <v>1.1070000000000002</v>
      </c>
      <c r="J2106" s="5" t="str">
        <f>OBV!F2106</f>
        <v>BULLISH</v>
      </c>
      <c r="K2106" s="5" t="str">
        <f>OBV!G2106</f>
        <v>NEUTRAL</v>
      </c>
      <c r="L2106" s="5" t="str">
        <f>OBV!H2106</f>
        <v>CONFIRMED BULLISH</v>
      </c>
      <c r="M2106" s="7">
        <f t="shared" si="320"/>
        <v>25</v>
      </c>
      <c r="N2106" s="7">
        <f t="shared" si="321"/>
        <v>100</v>
      </c>
      <c r="O2106" s="7">
        <f t="shared" si="322"/>
        <v>0</v>
      </c>
      <c r="P2106" s="7">
        <f t="shared" si="323"/>
        <v>83.5</v>
      </c>
      <c r="Q2106" s="8">
        <f t="shared" si="324"/>
        <v>56.274999999999999</v>
      </c>
      <c r="R2106" s="8">
        <f t="shared" si="325"/>
        <v>45.875</v>
      </c>
      <c r="S2106" s="8">
        <f t="shared" si="326"/>
        <v>56.325000000000003</v>
      </c>
      <c r="T2106" s="8">
        <f t="shared" si="327"/>
        <v>52.125</v>
      </c>
      <c r="U2106" s="7">
        <f t="shared" si="328"/>
        <v>52.82500000000001</v>
      </c>
      <c r="V2106" s="7">
        <f t="shared" si="329"/>
        <v>52.650000000000006</v>
      </c>
    </row>
    <row r="2107" spans="1:22" ht="13.5" x14ac:dyDescent="0.25">
      <c r="A2107" s="3">
        <f>RSI!A2107</f>
        <v>45769</v>
      </c>
      <c r="B2107" s="2">
        <f>RSI!B2107</f>
        <v>0.71</v>
      </c>
      <c r="C2107" s="2">
        <f>RSI!I2107</f>
        <v>43.130558690167597</v>
      </c>
      <c r="D2107" s="2">
        <f>MACD!E2107</f>
        <v>-6.4383949309454236E-2</v>
      </c>
      <c r="E2107" s="2">
        <f>MACD!F2107</f>
        <v>9.1019686076113052E-3</v>
      </c>
      <c r="F2107" s="2">
        <f>'Moving Avg'!D2107</f>
        <v>0.66200000000000003</v>
      </c>
      <c r="G2107" s="2">
        <f>'Moving Avg'!F2107</f>
        <v>0.62549999999999994</v>
      </c>
      <c r="H2107" s="2">
        <f>'Moving Avg'!G2107</f>
        <v>1.056</v>
      </c>
      <c r="I2107" s="2">
        <f>'Moving Avg'!H2107</f>
        <v>1.1047000000000002</v>
      </c>
      <c r="J2107" s="5" t="str">
        <f>OBV!F2107</f>
        <v>BULLISH</v>
      </c>
      <c r="K2107" s="5" t="str">
        <f>OBV!G2107</f>
        <v>NEUTRAL</v>
      </c>
      <c r="L2107" s="5" t="str">
        <f>OBV!H2107</f>
        <v>CONFIRMED BULLISH</v>
      </c>
      <c r="M2107" s="7">
        <f t="shared" si="320"/>
        <v>25</v>
      </c>
      <c r="N2107" s="7">
        <f t="shared" si="321"/>
        <v>100</v>
      </c>
      <c r="O2107" s="7">
        <f t="shared" si="322"/>
        <v>0</v>
      </c>
      <c r="P2107" s="7">
        <f t="shared" si="323"/>
        <v>83.5</v>
      </c>
      <c r="Q2107" s="8">
        <f t="shared" si="324"/>
        <v>56.274999999999999</v>
      </c>
      <c r="R2107" s="8">
        <f t="shared" si="325"/>
        <v>45.875</v>
      </c>
      <c r="S2107" s="8">
        <f t="shared" si="326"/>
        <v>56.325000000000003</v>
      </c>
      <c r="T2107" s="8">
        <f t="shared" si="327"/>
        <v>52.125</v>
      </c>
      <c r="U2107" s="7">
        <f t="shared" si="328"/>
        <v>52.82500000000001</v>
      </c>
      <c r="V2107" s="7">
        <f t="shared" si="329"/>
        <v>52.650000000000006</v>
      </c>
    </row>
    <row r="2108" spans="1:22" ht="13.5" x14ac:dyDescent="0.25">
      <c r="A2108" s="3">
        <f>RSI!A2108</f>
        <v>45770</v>
      </c>
      <c r="B2108" s="2">
        <f>RSI!B2108</f>
        <v>0.74</v>
      </c>
      <c r="C2108" s="2">
        <f>RSI!I2108</f>
        <v>47.953467139030586</v>
      </c>
      <c r="D2108" s="2">
        <f>MACD!E2108</f>
        <v>-8.8758213072135383E-2</v>
      </c>
      <c r="E2108" s="2">
        <f>MACD!F2108</f>
        <v>-1.0470067728338032E-2</v>
      </c>
      <c r="F2108" s="2">
        <f>'Moving Avg'!D2108</f>
        <v>0.68599999999999994</v>
      </c>
      <c r="G2108" s="2">
        <f>'Moving Avg'!F2108</f>
        <v>0.62450000000000006</v>
      </c>
      <c r="H2108" s="2">
        <f>'Moving Avg'!G2108</f>
        <v>1.0364</v>
      </c>
      <c r="I2108" s="2">
        <f>'Moving Avg'!H2108</f>
        <v>1.1025500000000001</v>
      </c>
      <c r="J2108" s="5" t="str">
        <f>OBV!F2108</f>
        <v>BULLISH</v>
      </c>
      <c r="K2108" s="5" t="str">
        <f>OBV!G2108</f>
        <v>NEUTRAL</v>
      </c>
      <c r="L2108" s="5" t="str">
        <f>OBV!H2108</f>
        <v>CONFIRMED BULLISH</v>
      </c>
      <c r="M2108" s="7">
        <f t="shared" si="320"/>
        <v>25</v>
      </c>
      <c r="N2108" s="7">
        <f t="shared" si="321"/>
        <v>100</v>
      </c>
      <c r="O2108" s="7">
        <f t="shared" si="322"/>
        <v>0</v>
      </c>
      <c r="P2108" s="7">
        <f t="shared" si="323"/>
        <v>83.5</v>
      </c>
      <c r="Q2108" s="8">
        <f t="shared" si="324"/>
        <v>56.274999999999999</v>
      </c>
      <c r="R2108" s="8">
        <f t="shared" si="325"/>
        <v>45.875</v>
      </c>
      <c r="S2108" s="8">
        <f t="shared" si="326"/>
        <v>56.325000000000003</v>
      </c>
      <c r="T2108" s="8">
        <f t="shared" si="327"/>
        <v>52.125</v>
      </c>
      <c r="U2108" s="7">
        <f t="shared" si="328"/>
        <v>52.82500000000001</v>
      </c>
      <c r="V2108" s="7">
        <f t="shared" si="329"/>
        <v>52.650000000000006</v>
      </c>
    </row>
    <row r="2109" spans="1:22" ht="13.5" x14ac:dyDescent="0.25">
      <c r="A2109" s="3">
        <f>RSI!A2109</f>
        <v>45771</v>
      </c>
      <c r="B2109" s="2">
        <f>RSI!B2109</f>
        <v>0.72</v>
      </c>
      <c r="C2109" s="2">
        <f>RSI!I2109</f>
        <v>45.201302383893548</v>
      </c>
      <c r="D2109" s="2">
        <f>MACD!E2109</f>
        <v>-0.10479208681130581</v>
      </c>
      <c r="E2109" s="2">
        <f>MACD!F2109</f>
        <v>-2.9334471544931587E-2</v>
      </c>
      <c r="F2109" s="2">
        <f>'Moving Avg'!D2109</f>
        <v>0.70199999999999996</v>
      </c>
      <c r="G2109" s="2">
        <f>'Moving Avg'!F2109</f>
        <v>0.624</v>
      </c>
      <c r="H2109" s="2">
        <f>'Moving Avg'!G2109</f>
        <v>1.0164</v>
      </c>
      <c r="I2109" s="2">
        <f>'Moving Avg'!H2109</f>
        <v>1.1003000000000003</v>
      </c>
      <c r="J2109" s="5" t="str">
        <f>OBV!F2109</f>
        <v>BULLISH</v>
      </c>
      <c r="K2109" s="5" t="str">
        <f>OBV!G2109</f>
        <v>NEUTRAL</v>
      </c>
      <c r="L2109" s="5" t="str">
        <f>OBV!H2109</f>
        <v>CONFIRMED BULLISH</v>
      </c>
      <c r="M2109" s="7">
        <f t="shared" si="320"/>
        <v>25</v>
      </c>
      <c r="N2109" s="7">
        <f t="shared" si="321"/>
        <v>100</v>
      </c>
      <c r="O2109" s="7">
        <f t="shared" si="322"/>
        <v>0</v>
      </c>
      <c r="P2109" s="7">
        <f t="shared" si="323"/>
        <v>83.5</v>
      </c>
      <c r="Q2109" s="8">
        <f t="shared" si="324"/>
        <v>56.274999999999999</v>
      </c>
      <c r="R2109" s="8">
        <f t="shared" si="325"/>
        <v>45.875</v>
      </c>
      <c r="S2109" s="8">
        <f t="shared" si="326"/>
        <v>56.325000000000003</v>
      </c>
      <c r="T2109" s="8">
        <f t="shared" si="327"/>
        <v>52.125</v>
      </c>
      <c r="U2109" s="7">
        <f t="shared" si="328"/>
        <v>52.82500000000001</v>
      </c>
      <c r="V2109" s="7">
        <f t="shared" si="329"/>
        <v>52.650000000000006</v>
      </c>
    </row>
    <row r="2110" spans="1:22" ht="13.5" x14ac:dyDescent="0.25">
      <c r="A2110" s="3">
        <f>RSI!A2110</f>
        <v>45772</v>
      </c>
      <c r="B2110" s="2">
        <f>RSI!B2110</f>
        <v>0.74</v>
      </c>
      <c r="C2110" s="2">
        <f>RSI!I2110</f>
        <v>48.391103960727335</v>
      </c>
      <c r="D2110" s="2">
        <f>MACD!E2110</f>
        <v>-0.11661586724158102</v>
      </c>
      <c r="E2110" s="2">
        <f>MACD!F2110</f>
        <v>-4.6790750684261473E-2</v>
      </c>
      <c r="F2110" s="2">
        <f>'Moving Avg'!D2110</f>
        <v>0.71799999999999997</v>
      </c>
      <c r="G2110" s="2">
        <f>'Moving Avg'!F2110</f>
        <v>0.62600000000000011</v>
      </c>
      <c r="H2110" s="2">
        <f>'Moving Avg'!G2110</f>
        <v>0.99680000000000002</v>
      </c>
      <c r="I2110" s="2">
        <f>'Moving Avg'!H2110</f>
        <v>1.0981500000000002</v>
      </c>
      <c r="J2110" s="5" t="str">
        <f>OBV!F2110</f>
        <v>BULLISH</v>
      </c>
      <c r="K2110" s="5" t="str">
        <f>OBV!G2110</f>
        <v>NEUTRAL</v>
      </c>
      <c r="L2110" s="5" t="str">
        <f>OBV!H2110</f>
        <v>CONFIRMED BULLISH</v>
      </c>
      <c r="M2110" s="7">
        <f t="shared" si="320"/>
        <v>25</v>
      </c>
      <c r="N2110" s="7">
        <f t="shared" si="321"/>
        <v>100</v>
      </c>
      <c r="O2110" s="7">
        <f t="shared" si="322"/>
        <v>0</v>
      </c>
      <c r="P2110" s="7">
        <f t="shared" si="323"/>
        <v>83.5</v>
      </c>
      <c r="Q2110" s="8">
        <f t="shared" si="324"/>
        <v>56.274999999999999</v>
      </c>
      <c r="R2110" s="8">
        <f t="shared" si="325"/>
        <v>45.875</v>
      </c>
      <c r="S2110" s="8">
        <f t="shared" si="326"/>
        <v>56.325000000000003</v>
      </c>
      <c r="T2110" s="8">
        <f t="shared" si="327"/>
        <v>52.125</v>
      </c>
      <c r="U2110" s="7">
        <f t="shared" si="328"/>
        <v>52.82500000000001</v>
      </c>
      <c r="V2110" s="7">
        <f t="shared" si="329"/>
        <v>52.650000000000006</v>
      </c>
    </row>
    <row r="2111" spans="1:22" ht="13.5" x14ac:dyDescent="0.25">
      <c r="A2111" s="3">
        <f>RSI!A2111</f>
        <v>45775</v>
      </c>
      <c r="B2111" s="2">
        <f>RSI!B2111</f>
        <v>0.77</v>
      </c>
      <c r="C2111" s="2">
        <f>RSI!I2111</f>
        <v>52.826827387518698</v>
      </c>
      <c r="D2111" s="2">
        <f>MACD!E2111</f>
        <v>-0.12574713832237694</v>
      </c>
      <c r="E2111" s="2">
        <f>MACD!F2111</f>
        <v>-6.2582028211884563E-2</v>
      </c>
      <c r="F2111" s="2">
        <f>'Moving Avg'!D2111</f>
        <v>0.73599999999999999</v>
      </c>
      <c r="G2111" s="2">
        <f>'Moving Avg'!F2111</f>
        <v>0.63100000000000001</v>
      </c>
      <c r="H2111" s="2">
        <f>'Moving Avg'!G2111</f>
        <v>0.9778</v>
      </c>
      <c r="I2111" s="2">
        <f>'Moving Avg'!H2111</f>
        <v>1.0961500000000004</v>
      </c>
      <c r="J2111" s="5" t="str">
        <f>OBV!F2111</f>
        <v>BULLISH</v>
      </c>
      <c r="K2111" s="5" t="str">
        <f>OBV!G2111</f>
        <v>NEUTRAL</v>
      </c>
      <c r="L2111" s="5" t="str">
        <f>OBV!H2111</f>
        <v>CONFIRMED BULLISH</v>
      </c>
      <c r="M2111" s="7">
        <f t="shared" si="320"/>
        <v>25</v>
      </c>
      <c r="N2111" s="7">
        <f t="shared" si="321"/>
        <v>100</v>
      </c>
      <c r="O2111" s="7">
        <f t="shared" si="322"/>
        <v>0</v>
      </c>
      <c r="P2111" s="7">
        <f t="shared" si="323"/>
        <v>83.5</v>
      </c>
      <c r="Q2111" s="8">
        <f t="shared" si="324"/>
        <v>56.274999999999999</v>
      </c>
      <c r="R2111" s="8">
        <f t="shared" si="325"/>
        <v>45.875</v>
      </c>
      <c r="S2111" s="8">
        <f t="shared" si="326"/>
        <v>56.325000000000003</v>
      </c>
      <c r="T2111" s="8">
        <f t="shared" si="327"/>
        <v>52.125</v>
      </c>
      <c r="U2111" s="7">
        <f t="shared" si="328"/>
        <v>52.82500000000001</v>
      </c>
      <c r="V2111" s="7">
        <f t="shared" si="329"/>
        <v>52.650000000000006</v>
      </c>
    </row>
    <row r="2112" spans="1:22" ht="13.5" x14ac:dyDescent="0.25">
      <c r="A2112" s="3">
        <f>RSI!A2112</f>
        <v>45776</v>
      </c>
      <c r="B2112" s="2">
        <f>RSI!B2112</f>
        <v>0.74</v>
      </c>
      <c r="C2112" s="2">
        <f>RSI!I2112</f>
        <v>48.351408376742931</v>
      </c>
      <c r="D2112" s="2">
        <f>MACD!E2112</f>
        <v>-0.1283343491312926</v>
      </c>
      <c r="E2112" s="2">
        <f>MACD!F2112</f>
        <v>-7.5732492395766182E-2</v>
      </c>
      <c r="F2112" s="2">
        <f>'Moving Avg'!D2112</f>
        <v>0.74199999999999999</v>
      </c>
      <c r="G2112" s="2">
        <f>'Moving Avg'!F2112</f>
        <v>0.6359999999999999</v>
      </c>
      <c r="H2112" s="2">
        <f>'Moving Avg'!G2112</f>
        <v>0.95960000000000023</v>
      </c>
      <c r="I2112" s="2">
        <f>'Moving Avg'!H2112</f>
        <v>1.0940000000000005</v>
      </c>
      <c r="J2112" s="5" t="str">
        <f>OBV!F2112</f>
        <v>BULLISH</v>
      </c>
      <c r="K2112" s="5" t="str">
        <f>OBV!G2112</f>
        <v>NEUTRAL</v>
      </c>
      <c r="L2112" s="5" t="str">
        <f>OBV!H2112</f>
        <v>CONFIRMED BULLISH</v>
      </c>
      <c r="M2112" s="7">
        <f t="shared" si="320"/>
        <v>25</v>
      </c>
      <c r="N2112" s="7">
        <f t="shared" si="321"/>
        <v>100</v>
      </c>
      <c r="O2112" s="7">
        <f t="shared" si="322"/>
        <v>0</v>
      </c>
      <c r="P2112" s="7">
        <f t="shared" si="323"/>
        <v>83.5</v>
      </c>
      <c r="Q2112" s="8">
        <f t="shared" si="324"/>
        <v>56.274999999999999</v>
      </c>
      <c r="R2112" s="8">
        <f t="shared" si="325"/>
        <v>45.875</v>
      </c>
      <c r="S2112" s="8">
        <f t="shared" si="326"/>
        <v>56.325000000000003</v>
      </c>
      <c r="T2112" s="8">
        <f t="shared" si="327"/>
        <v>52.125</v>
      </c>
      <c r="U2112" s="7">
        <f t="shared" si="328"/>
        <v>52.82500000000001</v>
      </c>
      <c r="V2112" s="7">
        <f t="shared" si="329"/>
        <v>52.650000000000006</v>
      </c>
    </row>
    <row r="2113" spans="1:22" ht="13.5" x14ac:dyDescent="0.25">
      <c r="A2113" s="3">
        <f>RSI!A2113</f>
        <v>45777</v>
      </c>
      <c r="B2113" s="2">
        <f>RSI!B2113</f>
        <v>0.77</v>
      </c>
      <c r="C2113" s="2">
        <f>RSI!I2113</f>
        <v>52.669619324223362</v>
      </c>
      <c r="D2113" s="2">
        <f>MACD!E2113</f>
        <v>-0.12963960718236556</v>
      </c>
      <c r="E2113" s="2">
        <f>MACD!F2113</f>
        <v>-8.6513915353086057E-2</v>
      </c>
      <c r="F2113" s="2">
        <f>'Moving Avg'!D2113</f>
        <v>0.748</v>
      </c>
      <c r="G2113" s="2">
        <f>'Moving Avg'!F2113</f>
        <v>0.64350000000000007</v>
      </c>
      <c r="H2113" s="2">
        <f>'Moving Avg'!G2113</f>
        <v>0.94200000000000028</v>
      </c>
      <c r="I2113" s="2">
        <f>'Moving Avg'!H2113</f>
        <v>1.0920000000000005</v>
      </c>
      <c r="J2113" s="5" t="str">
        <f>OBV!F2113</f>
        <v>BULLISH</v>
      </c>
      <c r="K2113" s="5" t="str">
        <f>OBV!G2113</f>
        <v>NEUTRAL</v>
      </c>
      <c r="L2113" s="5" t="str">
        <f>OBV!H2113</f>
        <v>CONFIRMED BULLISH</v>
      </c>
      <c r="M2113" s="7">
        <f t="shared" si="320"/>
        <v>25</v>
      </c>
      <c r="N2113" s="7">
        <f t="shared" si="321"/>
        <v>100</v>
      </c>
      <c r="O2113" s="7">
        <f t="shared" si="322"/>
        <v>0</v>
      </c>
      <c r="P2113" s="7">
        <f t="shared" si="323"/>
        <v>83.5</v>
      </c>
      <c r="Q2113" s="8">
        <f t="shared" si="324"/>
        <v>56.274999999999999</v>
      </c>
      <c r="R2113" s="8">
        <f t="shared" si="325"/>
        <v>45.875</v>
      </c>
      <c r="S2113" s="8">
        <f t="shared" si="326"/>
        <v>56.325000000000003</v>
      </c>
      <c r="T2113" s="8">
        <f t="shared" si="327"/>
        <v>52.125</v>
      </c>
      <c r="U2113" s="7">
        <f t="shared" si="328"/>
        <v>52.82500000000001</v>
      </c>
      <c r="V2113" s="7">
        <f t="shared" si="329"/>
        <v>52.650000000000006</v>
      </c>
    </row>
    <row r="2114" spans="1:22" ht="13.5" x14ac:dyDescent="0.25">
      <c r="A2114" s="3">
        <f>RSI!A2114</f>
        <v>45779</v>
      </c>
      <c r="B2114" s="2">
        <f>RSI!B2114</f>
        <v>0.79</v>
      </c>
      <c r="C2114" s="2">
        <f>RSI!I2114</f>
        <v>55.349789124103552</v>
      </c>
      <c r="D2114" s="2">
        <f>MACD!E2114</f>
        <v>-0.1292988309297034</v>
      </c>
      <c r="E2114" s="2">
        <f>MACD!F2114</f>
        <v>-9.5070898468409534E-2</v>
      </c>
      <c r="F2114" s="2">
        <f>'Moving Avg'!D2114</f>
        <v>0.76200000000000001</v>
      </c>
      <c r="G2114" s="2">
        <f>'Moving Avg'!F2114</f>
        <v>0.65299999999999991</v>
      </c>
      <c r="H2114" s="2">
        <f>'Moving Avg'!G2114</f>
        <v>0.92480000000000018</v>
      </c>
      <c r="I2114" s="2">
        <f>'Moving Avg'!H2114</f>
        <v>1.0901000000000003</v>
      </c>
      <c r="J2114" s="5" t="str">
        <f>OBV!F2114</f>
        <v>BULLISH</v>
      </c>
      <c r="K2114" s="5" t="str">
        <f>OBV!G2114</f>
        <v>NEUTRAL</v>
      </c>
      <c r="L2114" s="5" t="str">
        <f>OBV!H2114</f>
        <v>CONFIRMED BULLISH</v>
      </c>
      <c r="M2114" s="7">
        <f t="shared" ref="M2114:M2177" si="330">IF(C2114&lt;30,50, IF(C2114&gt;70, 0, 25))</f>
        <v>25</v>
      </c>
      <c r="N2114" s="7">
        <f t="shared" ref="N2114:N2177" si="331">IF(E2114-D2114&gt;0.02, 100, IF(E2114-D2114&lt;0,0,45))</f>
        <v>100</v>
      </c>
      <c r="O2114" s="7">
        <f t="shared" ref="O2114:O2177" si="332">IF(F2114-I2114&gt;10,100,IF(F2114-I2114&gt;5,75, IF(F2114-I2114&gt;0,50,0)))</f>
        <v>0</v>
      </c>
      <c r="P2114" s="7">
        <f t="shared" ref="P2114:P2177" si="333">IF(L2114="confirmed bullish", 34, IF(L2114="bullish divergence",17, 0))+IF(J2114="bullish",33,IF(J2114="bearish",0,16.5))+IF(K2114="strong",33,IF(K2114="weak",0,16.5))</f>
        <v>83.5</v>
      </c>
      <c r="Q2114" s="8">
        <f t="shared" si="324"/>
        <v>56.274999999999999</v>
      </c>
      <c r="R2114" s="8">
        <f t="shared" si="325"/>
        <v>45.875</v>
      </c>
      <c r="S2114" s="8">
        <f t="shared" si="326"/>
        <v>56.325000000000003</v>
      </c>
      <c r="T2114" s="8">
        <f t="shared" si="327"/>
        <v>52.125</v>
      </c>
      <c r="U2114" s="7">
        <f t="shared" si="328"/>
        <v>52.82500000000001</v>
      </c>
      <c r="V2114" s="7">
        <f t="shared" si="329"/>
        <v>52.650000000000006</v>
      </c>
    </row>
    <row r="2115" spans="1:22" ht="13.5" x14ac:dyDescent="0.25">
      <c r="A2115" s="3">
        <f>RSI!A2115</f>
        <v>45782</v>
      </c>
      <c r="B2115" s="2">
        <f>RSI!B2115</f>
        <v>0.8</v>
      </c>
      <c r="C2115" s="2">
        <f>RSI!I2115</f>
        <v>56.670951364864827</v>
      </c>
      <c r="D2115" s="2">
        <f>MACD!E2115</f>
        <v>-0.12693156941061245</v>
      </c>
      <c r="E2115" s="2">
        <f>MACD!F2115</f>
        <v>-0.10144303265685013</v>
      </c>
      <c r="F2115" s="2">
        <f>'Moving Avg'!D2115</f>
        <v>0.77400000000000002</v>
      </c>
      <c r="G2115" s="2">
        <f>'Moving Avg'!F2115</f>
        <v>0.66400000000000003</v>
      </c>
      <c r="H2115" s="2">
        <f>'Moving Avg'!G2115</f>
        <v>0.90780000000000027</v>
      </c>
      <c r="I2115" s="2">
        <f>'Moving Avg'!H2115</f>
        <v>1.0882500000000004</v>
      </c>
      <c r="J2115" s="5" t="str">
        <f>OBV!F2115</f>
        <v>BULLISH</v>
      </c>
      <c r="K2115" s="5" t="str">
        <f>OBV!G2115</f>
        <v>NEUTRAL</v>
      </c>
      <c r="L2115" s="5" t="str">
        <f>OBV!H2115</f>
        <v>CONFIRMED BULLISH</v>
      </c>
      <c r="M2115" s="7">
        <f t="shared" si="330"/>
        <v>25</v>
      </c>
      <c r="N2115" s="7">
        <f t="shared" si="331"/>
        <v>100</v>
      </c>
      <c r="O2115" s="7">
        <f t="shared" si="332"/>
        <v>0</v>
      </c>
      <c r="P2115" s="7">
        <f t="shared" si="333"/>
        <v>83.5</v>
      </c>
      <c r="Q2115" s="8">
        <f t="shared" ref="Q2115:Q2178" si="334">0.35*M2115+N2115*0.35+O2115*0.15+P2115*0.15</f>
        <v>56.274999999999999</v>
      </c>
      <c r="R2115" s="8">
        <f t="shared" ref="R2115:R2178" si="335">M2115*0.2+N2115*0.2+O2115*0.35+P2115*0.25</f>
        <v>45.875</v>
      </c>
      <c r="S2115" s="8">
        <f t="shared" ref="S2115:S2178" si="336">M2115*0.15+N2115*0.15+O2115*0.25+P2115*0.45</f>
        <v>56.325000000000003</v>
      </c>
      <c r="T2115" s="8">
        <f t="shared" ref="T2115:T2178" si="337">0.25*SUM(M2115:P2115)</f>
        <v>52.125</v>
      </c>
      <c r="U2115" s="7">
        <f t="shared" ref="U2115:U2178" si="338">SUM(Q2115:S2115)/3</f>
        <v>52.82500000000001</v>
      </c>
      <c r="V2115" s="7">
        <f t="shared" ref="V2115:V2178" si="339">SUM(Q2115:T2115)/4</f>
        <v>52.650000000000006</v>
      </c>
    </row>
    <row r="2116" spans="1:22" ht="13.5" x14ac:dyDescent="0.25">
      <c r="A2116" s="3">
        <f>RSI!A2116</f>
        <v>45783</v>
      </c>
      <c r="B2116" s="2">
        <f>RSI!B2116</f>
        <v>0.83</v>
      </c>
      <c r="C2116" s="2">
        <f>RSI!I2116</f>
        <v>60.451609358630499</v>
      </c>
      <c r="D2116" s="2">
        <f>MACD!E2116</f>
        <v>-0.12437110446647448</v>
      </c>
      <c r="E2116" s="2">
        <f>MACD!F2116</f>
        <v>-0.10602864701877501</v>
      </c>
      <c r="F2116" s="2">
        <f>'Moving Avg'!D2116</f>
        <v>0.78599999999999992</v>
      </c>
      <c r="G2116" s="2">
        <f>'Moving Avg'!F2116</f>
        <v>0.6775000000000001</v>
      </c>
      <c r="H2116" s="2">
        <f>'Moving Avg'!G2116</f>
        <v>0.89140000000000019</v>
      </c>
      <c r="I2116" s="2">
        <f>'Moving Avg'!H2116</f>
        <v>1.0865500000000003</v>
      </c>
      <c r="J2116" s="5" t="str">
        <f>OBV!F2116</f>
        <v>BULLISH</v>
      </c>
      <c r="K2116" s="5" t="str">
        <f>OBV!G2116</f>
        <v>NEUTRAL</v>
      </c>
      <c r="L2116" s="5" t="str">
        <f>OBV!H2116</f>
        <v>CONFIRMED BULLISH</v>
      </c>
      <c r="M2116" s="7">
        <f t="shared" si="330"/>
        <v>25</v>
      </c>
      <c r="N2116" s="7">
        <f t="shared" si="331"/>
        <v>45</v>
      </c>
      <c r="O2116" s="7">
        <f t="shared" si="332"/>
        <v>0</v>
      </c>
      <c r="P2116" s="7">
        <f t="shared" si="333"/>
        <v>83.5</v>
      </c>
      <c r="Q2116" s="8">
        <f t="shared" si="334"/>
        <v>37.024999999999999</v>
      </c>
      <c r="R2116" s="8">
        <f t="shared" si="335"/>
        <v>34.875</v>
      </c>
      <c r="S2116" s="8">
        <f t="shared" si="336"/>
        <v>48.075000000000003</v>
      </c>
      <c r="T2116" s="8">
        <f t="shared" si="337"/>
        <v>38.375</v>
      </c>
      <c r="U2116" s="7">
        <f t="shared" si="338"/>
        <v>39.991666666666667</v>
      </c>
      <c r="V2116" s="7">
        <f t="shared" si="339"/>
        <v>39.587500000000006</v>
      </c>
    </row>
    <row r="2117" spans="1:22" ht="13.5" x14ac:dyDescent="0.25">
      <c r="A2117" s="3">
        <f>RSI!A2117</f>
        <v>45784</v>
      </c>
      <c r="B2117" s="2">
        <f>RSI!B2117</f>
        <v>0.8</v>
      </c>
      <c r="C2117" s="2">
        <f>RSI!I2117</f>
        <v>55.259106106706419</v>
      </c>
      <c r="D2117" s="2">
        <f>MACD!E2117</f>
        <v>-0.11581950253626405</v>
      </c>
      <c r="E2117" s="2">
        <f>MACD!F2117</f>
        <v>-0.10798681812227283</v>
      </c>
      <c r="F2117" s="2">
        <f>'Moving Avg'!D2117</f>
        <v>0.79800000000000004</v>
      </c>
      <c r="G2117" s="2">
        <f>'Moving Avg'!F2117</f>
        <v>0.6905</v>
      </c>
      <c r="H2117" s="2">
        <f>'Moving Avg'!G2117</f>
        <v>0.87580000000000002</v>
      </c>
      <c r="I2117" s="2">
        <f>'Moving Avg'!H2117</f>
        <v>1.0847000000000007</v>
      </c>
      <c r="J2117" s="5" t="str">
        <f>OBV!F2117</f>
        <v>BULLISH</v>
      </c>
      <c r="K2117" s="5" t="str">
        <f>OBV!G2117</f>
        <v>NEUTRAL</v>
      </c>
      <c r="L2117" s="5" t="str">
        <f>OBV!H2117</f>
        <v>CONFIRMED BULLISH</v>
      </c>
      <c r="M2117" s="7">
        <f t="shared" si="330"/>
        <v>25</v>
      </c>
      <c r="N2117" s="7">
        <f t="shared" si="331"/>
        <v>45</v>
      </c>
      <c r="O2117" s="7">
        <f t="shared" si="332"/>
        <v>0</v>
      </c>
      <c r="P2117" s="7">
        <f t="shared" si="333"/>
        <v>83.5</v>
      </c>
      <c r="Q2117" s="8">
        <f t="shared" si="334"/>
        <v>37.024999999999999</v>
      </c>
      <c r="R2117" s="8">
        <f t="shared" si="335"/>
        <v>34.875</v>
      </c>
      <c r="S2117" s="8">
        <f t="shared" si="336"/>
        <v>48.075000000000003</v>
      </c>
      <c r="T2117" s="8">
        <f t="shared" si="337"/>
        <v>38.375</v>
      </c>
      <c r="U2117" s="7">
        <f t="shared" si="338"/>
        <v>39.991666666666667</v>
      </c>
      <c r="V2117" s="7">
        <f t="shared" si="339"/>
        <v>39.587500000000006</v>
      </c>
    </row>
    <row r="2118" spans="1:22" ht="13.5" x14ac:dyDescent="0.25">
      <c r="A2118" s="3">
        <f>RSI!A2118</f>
        <v>45785</v>
      </c>
      <c r="B2118" s="2">
        <f>RSI!B2118</f>
        <v>0.8</v>
      </c>
      <c r="C2118" s="2">
        <f>RSI!I2118</f>
        <v>55.259106106706419</v>
      </c>
      <c r="D2118" s="2">
        <f>MACD!E2118</f>
        <v>-0.1042099055534923</v>
      </c>
      <c r="E2118" s="2">
        <f>MACD!F2118</f>
        <v>-0.10723143560851672</v>
      </c>
      <c r="F2118" s="2">
        <f>'Moving Avg'!D2118</f>
        <v>0.80399999999999994</v>
      </c>
      <c r="G2118" s="2">
        <f>'Moving Avg'!F2118</f>
        <v>0.70450000000000013</v>
      </c>
      <c r="H2118" s="2">
        <f>'Moving Avg'!G2118</f>
        <v>0.86019999999999996</v>
      </c>
      <c r="I2118" s="2">
        <f>'Moving Avg'!H2118</f>
        <v>1.0828500000000008</v>
      </c>
      <c r="J2118" s="5" t="str">
        <f>OBV!F2118</f>
        <v>BULLISH</v>
      </c>
      <c r="K2118" s="5" t="str">
        <f>OBV!G2118</f>
        <v>NEUTRAL</v>
      </c>
      <c r="L2118" s="5" t="str">
        <f>OBV!H2118</f>
        <v>CONFIRMED BULLISH</v>
      </c>
      <c r="M2118" s="7">
        <f t="shared" si="330"/>
        <v>25</v>
      </c>
      <c r="N2118" s="7">
        <f t="shared" si="331"/>
        <v>0</v>
      </c>
      <c r="O2118" s="7">
        <f t="shared" si="332"/>
        <v>0</v>
      </c>
      <c r="P2118" s="7">
        <f t="shared" si="333"/>
        <v>83.5</v>
      </c>
      <c r="Q2118" s="8">
        <f t="shared" si="334"/>
        <v>21.274999999999999</v>
      </c>
      <c r="R2118" s="8">
        <f t="shared" si="335"/>
        <v>25.875</v>
      </c>
      <c r="S2118" s="8">
        <f t="shared" si="336"/>
        <v>41.325000000000003</v>
      </c>
      <c r="T2118" s="8">
        <f t="shared" si="337"/>
        <v>27.125</v>
      </c>
      <c r="U2118" s="7">
        <f t="shared" si="338"/>
        <v>29.491666666666664</v>
      </c>
      <c r="V2118" s="7">
        <f t="shared" si="339"/>
        <v>28.9</v>
      </c>
    </row>
    <row r="2119" spans="1:22" ht="13.5" x14ac:dyDescent="0.25">
      <c r="A2119" s="3">
        <f>RSI!A2119</f>
        <v>45786</v>
      </c>
      <c r="B2119" s="2">
        <f>RSI!B2119</f>
        <v>0.77</v>
      </c>
      <c r="C2119" s="2">
        <f>RSI!I2119</f>
        <v>50.252997698078886</v>
      </c>
      <c r="D2119" s="2">
        <f>MACD!E2119</f>
        <v>-9.5464951728773784E-2</v>
      </c>
      <c r="E2119" s="2">
        <f>MACD!F2119</f>
        <v>-0.10487813883256815</v>
      </c>
      <c r="F2119" s="2">
        <f>'Moving Avg'!D2119</f>
        <v>0.79999999999999993</v>
      </c>
      <c r="G2119" s="2">
        <f>'Moving Avg'!F2119</f>
        <v>0.71600000000000008</v>
      </c>
      <c r="H2119" s="2">
        <f>'Moving Avg'!G2119</f>
        <v>0.84400000000000019</v>
      </c>
      <c r="I2119" s="2">
        <f>'Moving Avg'!H2119</f>
        <v>1.0808500000000008</v>
      </c>
      <c r="J2119" s="5" t="str">
        <f>OBV!F2119</f>
        <v>BULLISH</v>
      </c>
      <c r="K2119" s="5" t="str">
        <f>OBV!G2119</f>
        <v>NEUTRAL</v>
      </c>
      <c r="L2119" s="5" t="str">
        <f>OBV!H2119</f>
        <v>BULLISH DIVERGENCE</v>
      </c>
      <c r="M2119" s="7">
        <f t="shared" si="330"/>
        <v>25</v>
      </c>
      <c r="N2119" s="7">
        <f t="shared" si="331"/>
        <v>0</v>
      </c>
      <c r="O2119" s="7">
        <f t="shared" si="332"/>
        <v>0</v>
      </c>
      <c r="P2119" s="7">
        <f t="shared" si="333"/>
        <v>66.5</v>
      </c>
      <c r="Q2119" s="8">
        <f t="shared" si="334"/>
        <v>18.725000000000001</v>
      </c>
      <c r="R2119" s="8">
        <f t="shared" si="335"/>
        <v>21.625</v>
      </c>
      <c r="S2119" s="8">
        <f t="shared" si="336"/>
        <v>33.674999999999997</v>
      </c>
      <c r="T2119" s="8">
        <f t="shared" si="337"/>
        <v>22.875</v>
      </c>
      <c r="U2119" s="7">
        <f t="shared" si="338"/>
        <v>24.675000000000001</v>
      </c>
      <c r="V2119" s="7">
        <f t="shared" si="339"/>
        <v>24.225000000000001</v>
      </c>
    </row>
    <row r="2120" spans="1:22" ht="13.5" x14ac:dyDescent="0.25">
      <c r="A2120" s="3">
        <f>RSI!A2120</f>
        <v>45789</v>
      </c>
      <c r="B2120" s="2">
        <f>RSI!B2120</f>
        <v>0.75</v>
      </c>
      <c r="C2120" s="2">
        <f>RSI!I2120</f>
        <v>47.184079542437097</v>
      </c>
      <c r="D2120" s="2">
        <f>MACD!E2120</f>
        <v>-8.3536968513068133E-2</v>
      </c>
      <c r="E2120" s="2">
        <f>MACD!F2120</f>
        <v>-0.10060990476866816</v>
      </c>
      <c r="F2120" s="2">
        <f>'Moving Avg'!D2120</f>
        <v>0.78999999999999992</v>
      </c>
      <c r="G2120" s="2">
        <f>'Moving Avg'!F2120</f>
        <v>0.72550000000000014</v>
      </c>
      <c r="H2120" s="2">
        <f>'Moving Avg'!G2120</f>
        <v>0.82740000000000014</v>
      </c>
      <c r="I2120" s="2">
        <f>'Moving Avg'!H2120</f>
        <v>1.0787500000000008</v>
      </c>
      <c r="J2120" s="5" t="str">
        <f>OBV!F2120</f>
        <v>BULLISH</v>
      </c>
      <c r="K2120" s="5" t="str">
        <f>OBV!G2120</f>
        <v>NEUTRAL</v>
      </c>
      <c r="L2120" s="5" t="str">
        <f>OBV!H2120</f>
        <v>BULLISH DIVERGENCE</v>
      </c>
      <c r="M2120" s="7">
        <f t="shared" si="330"/>
        <v>25</v>
      </c>
      <c r="N2120" s="7">
        <f t="shared" si="331"/>
        <v>0</v>
      </c>
      <c r="O2120" s="7">
        <f t="shared" si="332"/>
        <v>0</v>
      </c>
      <c r="P2120" s="7">
        <f t="shared" si="333"/>
        <v>66.5</v>
      </c>
      <c r="Q2120" s="8">
        <f t="shared" si="334"/>
        <v>18.725000000000001</v>
      </c>
      <c r="R2120" s="8">
        <f t="shared" si="335"/>
        <v>21.625</v>
      </c>
      <c r="S2120" s="8">
        <f t="shared" si="336"/>
        <v>33.674999999999997</v>
      </c>
      <c r="T2120" s="8">
        <f t="shared" si="337"/>
        <v>22.875</v>
      </c>
      <c r="U2120" s="7">
        <f t="shared" si="338"/>
        <v>24.675000000000001</v>
      </c>
      <c r="V2120" s="7">
        <f t="shared" si="339"/>
        <v>24.225000000000001</v>
      </c>
    </row>
    <row r="2121" spans="1:22" ht="13.5" x14ac:dyDescent="0.25">
      <c r="A2121" s="3">
        <f>RSI!A2121</f>
        <v>45790</v>
      </c>
      <c r="B2121" s="2">
        <f>RSI!B2121</f>
        <v>0.72</v>
      </c>
      <c r="C2121" s="2">
        <f>RSI!I2121</f>
        <v>42.947306438147699</v>
      </c>
      <c r="D2121" s="2">
        <f>MACD!E2121</f>
        <v>-6.6516047549047164E-2</v>
      </c>
      <c r="E2121" s="2">
        <f>MACD!F2121</f>
        <v>-9.3791133324743953E-2</v>
      </c>
      <c r="F2121" s="2">
        <f>'Moving Avg'!D2121</f>
        <v>0.76800000000000002</v>
      </c>
      <c r="G2121" s="2">
        <f>'Moving Avg'!F2121</f>
        <v>0.73250000000000015</v>
      </c>
      <c r="H2121" s="2">
        <f>'Moving Avg'!G2121</f>
        <v>0.81159999999999999</v>
      </c>
      <c r="I2121" s="2">
        <f>'Moving Avg'!H2121</f>
        <v>1.0765000000000007</v>
      </c>
      <c r="J2121" s="5" t="str">
        <f>OBV!F2121</f>
        <v>BEARISH</v>
      </c>
      <c r="K2121" s="5" t="str">
        <f>OBV!G2121</f>
        <v>NEUTRAL</v>
      </c>
      <c r="L2121" s="5" t="str">
        <f>OBV!H2121</f>
        <v>CONFIRMED BEARISH</v>
      </c>
      <c r="M2121" s="7">
        <f t="shared" si="330"/>
        <v>25</v>
      </c>
      <c r="N2121" s="7">
        <f t="shared" si="331"/>
        <v>0</v>
      </c>
      <c r="O2121" s="7">
        <f t="shared" si="332"/>
        <v>0</v>
      </c>
      <c r="P2121" s="7">
        <f t="shared" si="333"/>
        <v>16.5</v>
      </c>
      <c r="Q2121" s="8">
        <f t="shared" si="334"/>
        <v>11.225</v>
      </c>
      <c r="R2121" s="8">
        <f t="shared" si="335"/>
        <v>9.125</v>
      </c>
      <c r="S2121" s="8">
        <f t="shared" si="336"/>
        <v>11.175000000000001</v>
      </c>
      <c r="T2121" s="8">
        <f t="shared" si="337"/>
        <v>10.375</v>
      </c>
      <c r="U2121" s="7">
        <f t="shared" si="338"/>
        <v>10.508333333333335</v>
      </c>
      <c r="V2121" s="7">
        <f t="shared" si="339"/>
        <v>10.475000000000001</v>
      </c>
    </row>
    <row r="2122" spans="1:22" ht="13.5" x14ac:dyDescent="0.25">
      <c r="A2122" s="3">
        <f>RSI!A2122</f>
        <v>45791</v>
      </c>
      <c r="B2122" s="2">
        <f>RSI!B2122</f>
        <v>0.69</v>
      </c>
      <c r="C2122" s="2">
        <f>RSI!I2122</f>
        <v>39.160503785230816</v>
      </c>
      <c r="D2122" s="2">
        <f>MACD!E2122</f>
        <v>-5.4245912348756753E-2</v>
      </c>
      <c r="E2122" s="2">
        <f>MACD!F2122</f>
        <v>-8.5882089129546521E-2</v>
      </c>
      <c r="F2122" s="2">
        <f>'Moving Avg'!D2122</f>
        <v>0.746</v>
      </c>
      <c r="G2122" s="2">
        <f>'Moving Avg'!F2122</f>
        <v>0.73699999999999999</v>
      </c>
      <c r="H2122" s="2">
        <f>'Moving Avg'!G2122</f>
        <v>0.79639999999999989</v>
      </c>
      <c r="I2122" s="2">
        <f>'Moving Avg'!H2122</f>
        <v>1.0741000000000005</v>
      </c>
      <c r="J2122" s="5" t="str">
        <f>OBV!F2122</f>
        <v>BEARISH</v>
      </c>
      <c r="K2122" s="5" t="str">
        <f>OBV!G2122</f>
        <v>NEUTRAL</v>
      </c>
      <c r="L2122" s="5" t="str">
        <f>OBV!H2122</f>
        <v>CONFIRMED BEARISH</v>
      </c>
      <c r="M2122" s="7">
        <f t="shared" si="330"/>
        <v>25</v>
      </c>
      <c r="N2122" s="7">
        <f t="shared" si="331"/>
        <v>0</v>
      </c>
      <c r="O2122" s="7">
        <f t="shared" si="332"/>
        <v>0</v>
      </c>
      <c r="P2122" s="7">
        <f t="shared" si="333"/>
        <v>16.5</v>
      </c>
      <c r="Q2122" s="8">
        <f t="shared" si="334"/>
        <v>11.225</v>
      </c>
      <c r="R2122" s="8">
        <f t="shared" si="335"/>
        <v>9.125</v>
      </c>
      <c r="S2122" s="8">
        <f t="shared" si="336"/>
        <v>11.175000000000001</v>
      </c>
      <c r="T2122" s="8">
        <f t="shared" si="337"/>
        <v>10.375</v>
      </c>
      <c r="U2122" s="7">
        <f t="shared" si="338"/>
        <v>10.508333333333335</v>
      </c>
      <c r="V2122" s="7">
        <f t="shared" si="339"/>
        <v>10.475000000000001</v>
      </c>
    </row>
    <row r="2123" spans="1:22" ht="13.5" x14ac:dyDescent="0.25">
      <c r="A2123" s="3">
        <f>RSI!A2123</f>
        <v>45792</v>
      </c>
      <c r="B2123" s="2">
        <f>RSI!B2123</f>
        <v>0.69</v>
      </c>
      <c r="C2123" s="2">
        <f>RSI!I2123</f>
        <v>39.160503785230823</v>
      </c>
      <c r="D2123" s="2">
        <f>MACD!E2123</f>
        <v>-3.882918633885668E-2</v>
      </c>
      <c r="E2123" s="2">
        <f>MACD!F2123</f>
        <v>-7.6471508571408553E-2</v>
      </c>
      <c r="F2123" s="2">
        <f>'Moving Avg'!D2123</f>
        <v>0.72399999999999998</v>
      </c>
      <c r="G2123" s="2">
        <f>'Moving Avg'!F2123</f>
        <v>0.74050000000000005</v>
      </c>
      <c r="H2123" s="2">
        <f>'Moving Avg'!G2123</f>
        <v>0.78239999999999965</v>
      </c>
      <c r="I2123" s="2">
        <f>'Moving Avg'!H2123</f>
        <v>1.0717000000000005</v>
      </c>
      <c r="J2123" s="5" t="str">
        <f>OBV!F2123</f>
        <v>BEARISH</v>
      </c>
      <c r="K2123" s="5" t="str">
        <f>OBV!G2123</f>
        <v>NEUTRAL</v>
      </c>
      <c r="L2123" s="5" t="str">
        <f>OBV!H2123</f>
        <v>CONFIRMED BEARISH</v>
      </c>
      <c r="M2123" s="7">
        <f t="shared" si="330"/>
        <v>25</v>
      </c>
      <c r="N2123" s="7">
        <f t="shared" si="331"/>
        <v>0</v>
      </c>
      <c r="O2123" s="7">
        <f t="shared" si="332"/>
        <v>0</v>
      </c>
      <c r="P2123" s="7">
        <f t="shared" si="333"/>
        <v>16.5</v>
      </c>
      <c r="Q2123" s="8">
        <f t="shared" si="334"/>
        <v>11.225</v>
      </c>
      <c r="R2123" s="8">
        <f t="shared" si="335"/>
        <v>9.125</v>
      </c>
      <c r="S2123" s="8">
        <f t="shared" si="336"/>
        <v>11.175000000000001</v>
      </c>
      <c r="T2123" s="8">
        <f t="shared" si="337"/>
        <v>10.375</v>
      </c>
      <c r="U2123" s="7">
        <f t="shared" si="338"/>
        <v>10.508333333333335</v>
      </c>
      <c r="V2123" s="7">
        <f t="shared" si="339"/>
        <v>10.475000000000001</v>
      </c>
    </row>
    <row r="2124" spans="1:22" ht="13.5" x14ac:dyDescent="0.25">
      <c r="A2124" s="3">
        <f>RSI!A2124</f>
        <v>45793</v>
      </c>
      <c r="B2124" s="2">
        <f>RSI!B2124</f>
        <v>0.69</v>
      </c>
      <c r="C2124" s="2">
        <f>RSI!I2124</f>
        <v>39.160503785230816</v>
      </c>
      <c r="D2124" s="2">
        <f>MACD!E2124</f>
        <v>-2.2319453010999246E-2</v>
      </c>
      <c r="E2124" s="2">
        <f>MACD!F2124</f>
        <v>-6.5641097459326697E-2</v>
      </c>
      <c r="F2124" s="2">
        <f>'Moving Avg'!D2124</f>
        <v>0.70799999999999996</v>
      </c>
      <c r="G2124" s="2">
        <f>'Moving Avg'!F2124</f>
        <v>0.74299999999999999</v>
      </c>
      <c r="H2124" s="2">
        <f>'Moving Avg'!G2124</f>
        <v>0.76959999999999962</v>
      </c>
      <c r="I2124" s="2">
        <f>'Moving Avg'!H2124</f>
        <v>1.0693000000000006</v>
      </c>
      <c r="J2124" s="5" t="str">
        <f>OBV!F2124</f>
        <v>BEARISH</v>
      </c>
      <c r="K2124" s="5" t="str">
        <f>OBV!G2124</f>
        <v>NEUTRAL</v>
      </c>
      <c r="L2124" s="5" t="str">
        <f>OBV!H2124</f>
        <v>CONFIRMED BEARISH</v>
      </c>
      <c r="M2124" s="7">
        <f t="shared" si="330"/>
        <v>25</v>
      </c>
      <c r="N2124" s="7">
        <f t="shared" si="331"/>
        <v>0</v>
      </c>
      <c r="O2124" s="7">
        <f t="shared" si="332"/>
        <v>0</v>
      </c>
      <c r="P2124" s="7">
        <f t="shared" si="333"/>
        <v>16.5</v>
      </c>
      <c r="Q2124" s="8">
        <f t="shared" si="334"/>
        <v>11.225</v>
      </c>
      <c r="R2124" s="8">
        <f t="shared" si="335"/>
        <v>9.125</v>
      </c>
      <c r="S2124" s="8">
        <f t="shared" si="336"/>
        <v>11.175000000000001</v>
      </c>
      <c r="T2124" s="8">
        <f t="shared" si="337"/>
        <v>10.375</v>
      </c>
      <c r="U2124" s="7">
        <f t="shared" si="338"/>
        <v>10.508333333333335</v>
      </c>
      <c r="V2124" s="7">
        <f t="shared" si="339"/>
        <v>10.475000000000001</v>
      </c>
    </row>
    <row r="2125" spans="1:22" ht="13.5" x14ac:dyDescent="0.25">
      <c r="A2125" s="3">
        <f>RSI!A2125</f>
        <v>45796</v>
      </c>
      <c r="B2125" s="2">
        <f>RSI!B2125</f>
        <v>0.69</v>
      </c>
      <c r="C2125" s="2">
        <f>RSI!I2125</f>
        <v>39.160503785230816</v>
      </c>
      <c r="D2125" s="2">
        <f>MACD!E2125</f>
        <v>-6.4520613380512071E-3</v>
      </c>
      <c r="E2125" s="2">
        <f>MACD!F2125</f>
        <v>-5.3803290235071605E-2</v>
      </c>
      <c r="F2125" s="2">
        <f>'Moving Avg'!D2125</f>
        <v>0.69599999999999995</v>
      </c>
      <c r="G2125" s="2">
        <f>'Moving Avg'!F2125</f>
        <v>0.74449999999999994</v>
      </c>
      <c r="H2125" s="2">
        <f>'Moving Avg'!G2125</f>
        <v>0.75779999999999959</v>
      </c>
      <c r="I2125" s="2">
        <f>'Moving Avg'!H2125</f>
        <v>1.0669000000000006</v>
      </c>
      <c r="J2125" s="5" t="str">
        <f>OBV!F2125</f>
        <v>NEUTRAL</v>
      </c>
      <c r="K2125" s="5" t="str">
        <f>OBV!G2125</f>
        <v>NEUTRAL</v>
      </c>
      <c r="L2125" s="5" t="str">
        <f>OBV!H2125</f>
        <v>NEUTRAL</v>
      </c>
      <c r="M2125" s="7">
        <f t="shared" si="330"/>
        <v>25</v>
      </c>
      <c r="N2125" s="7">
        <f t="shared" si="331"/>
        <v>0</v>
      </c>
      <c r="O2125" s="7">
        <f t="shared" si="332"/>
        <v>0</v>
      </c>
      <c r="P2125" s="7">
        <f t="shared" si="333"/>
        <v>33</v>
      </c>
      <c r="Q2125" s="8">
        <f t="shared" si="334"/>
        <v>13.7</v>
      </c>
      <c r="R2125" s="8">
        <f t="shared" si="335"/>
        <v>13.25</v>
      </c>
      <c r="S2125" s="8">
        <f t="shared" si="336"/>
        <v>18.600000000000001</v>
      </c>
      <c r="T2125" s="8">
        <f t="shared" si="337"/>
        <v>14.5</v>
      </c>
      <c r="U2125" s="7">
        <f t="shared" si="338"/>
        <v>15.183333333333332</v>
      </c>
      <c r="V2125" s="7">
        <f t="shared" si="339"/>
        <v>15.012499999999999</v>
      </c>
    </row>
    <row r="2126" spans="1:22" ht="13.5" x14ac:dyDescent="0.25">
      <c r="A2126" s="3">
        <f>RSI!A2126</f>
        <v>45797</v>
      </c>
      <c r="B2126" s="2">
        <f>RSI!B2126</f>
        <v>0.7</v>
      </c>
      <c r="C2126" s="2">
        <f>RSI!I2126</f>
        <v>41.474175622293295</v>
      </c>
      <c r="D2126" s="2">
        <f>MACD!E2126</f>
        <v>1.1181388677370285E-2</v>
      </c>
      <c r="E2126" s="2">
        <f>MACD!F2126</f>
        <v>-4.0806354452583231E-2</v>
      </c>
      <c r="F2126" s="2">
        <f>'Moving Avg'!D2126</f>
        <v>0.69199999999999995</v>
      </c>
      <c r="G2126" s="2">
        <f>'Moving Avg'!F2126</f>
        <v>0.74549999999999994</v>
      </c>
      <c r="H2126" s="2">
        <f>'Moving Avg'!G2126</f>
        <v>0.74719999999999975</v>
      </c>
      <c r="I2126" s="2">
        <f>'Moving Avg'!H2126</f>
        <v>1.0645500000000008</v>
      </c>
      <c r="J2126" s="5" t="str">
        <f>OBV!F2126</f>
        <v>BULLISH</v>
      </c>
      <c r="K2126" s="5" t="str">
        <f>OBV!G2126</f>
        <v>NEUTRAL</v>
      </c>
      <c r="L2126" s="5" t="str">
        <f>OBV!H2126</f>
        <v>BULLISH DIVERGENCE</v>
      </c>
      <c r="M2126" s="7">
        <f t="shared" si="330"/>
        <v>25</v>
      </c>
      <c r="N2126" s="7">
        <f t="shared" si="331"/>
        <v>0</v>
      </c>
      <c r="O2126" s="7">
        <f t="shared" si="332"/>
        <v>0</v>
      </c>
      <c r="P2126" s="7">
        <f t="shared" si="333"/>
        <v>66.5</v>
      </c>
      <c r="Q2126" s="8">
        <f t="shared" si="334"/>
        <v>18.725000000000001</v>
      </c>
      <c r="R2126" s="8">
        <f t="shared" si="335"/>
        <v>21.625</v>
      </c>
      <c r="S2126" s="8">
        <f t="shared" si="336"/>
        <v>33.674999999999997</v>
      </c>
      <c r="T2126" s="8">
        <f t="shared" si="337"/>
        <v>22.875</v>
      </c>
      <c r="U2126" s="7">
        <f t="shared" si="338"/>
        <v>24.675000000000001</v>
      </c>
      <c r="V2126" s="7">
        <f t="shared" si="339"/>
        <v>24.225000000000001</v>
      </c>
    </row>
    <row r="2127" spans="1:22" ht="13.5" x14ac:dyDescent="0.25">
      <c r="A2127" s="3">
        <f>RSI!A2127</f>
        <v>45798</v>
      </c>
      <c r="B2127" s="2">
        <f>RSI!B2127</f>
        <v>0.7</v>
      </c>
      <c r="C2127" s="2">
        <f>RSI!I2127</f>
        <v>41.474175622293302</v>
      </c>
      <c r="D2127" s="2">
        <f>MACD!E2127</f>
        <v>2.173544337689004E-2</v>
      </c>
      <c r="E2127" s="2">
        <f>MACD!F2127</f>
        <v>-2.8297994886688577E-2</v>
      </c>
      <c r="F2127" s="2">
        <f>'Moving Avg'!D2127</f>
        <v>0.69399999999999995</v>
      </c>
      <c r="G2127" s="2">
        <f>'Moving Avg'!F2127</f>
        <v>0.74499999999999988</v>
      </c>
      <c r="H2127" s="2">
        <f>'Moving Avg'!G2127</f>
        <v>0.73759999999999981</v>
      </c>
      <c r="I2127" s="2">
        <f>'Moving Avg'!H2127</f>
        <v>1.0622000000000005</v>
      </c>
      <c r="J2127" s="5" t="str">
        <f>OBV!F2127</f>
        <v>BULLISH</v>
      </c>
      <c r="K2127" s="5" t="str">
        <f>OBV!G2127</f>
        <v>NEUTRAL</v>
      </c>
      <c r="L2127" s="5" t="str">
        <f>OBV!H2127</f>
        <v>CONFIRMED BULLISH</v>
      </c>
      <c r="M2127" s="7">
        <f t="shared" si="330"/>
        <v>25</v>
      </c>
      <c r="N2127" s="7">
        <f t="shared" si="331"/>
        <v>0</v>
      </c>
      <c r="O2127" s="7">
        <f t="shared" si="332"/>
        <v>0</v>
      </c>
      <c r="P2127" s="7">
        <f t="shared" si="333"/>
        <v>83.5</v>
      </c>
      <c r="Q2127" s="8">
        <f t="shared" si="334"/>
        <v>21.274999999999999</v>
      </c>
      <c r="R2127" s="8">
        <f t="shared" si="335"/>
        <v>25.875</v>
      </c>
      <c r="S2127" s="8">
        <f t="shared" si="336"/>
        <v>41.325000000000003</v>
      </c>
      <c r="T2127" s="8">
        <f t="shared" si="337"/>
        <v>27.125</v>
      </c>
      <c r="U2127" s="7">
        <f t="shared" si="338"/>
        <v>29.491666666666664</v>
      </c>
      <c r="V2127" s="7">
        <f t="shared" si="339"/>
        <v>28.9</v>
      </c>
    </row>
    <row r="2128" spans="1:22" ht="13.5" x14ac:dyDescent="0.25">
      <c r="A2128" s="3">
        <f>RSI!A2128</f>
        <v>45799</v>
      </c>
      <c r="B2128" s="2">
        <f>RSI!B2128</f>
        <v>0.7</v>
      </c>
      <c r="C2128" s="2">
        <f>RSI!I2128</f>
        <v>41.474175622293302</v>
      </c>
      <c r="D2128" s="2">
        <f>MACD!E2128</f>
        <v>3.089619343062322E-2</v>
      </c>
      <c r="E2128" s="2">
        <f>MACD!F2128</f>
        <v>-1.6459157223226221E-2</v>
      </c>
      <c r="F2128" s="2">
        <f>'Moving Avg'!D2128</f>
        <v>0.69600000000000006</v>
      </c>
      <c r="G2128" s="2">
        <f>'Moving Avg'!F2128</f>
        <v>0.74299999999999977</v>
      </c>
      <c r="H2128" s="2">
        <f>'Moving Avg'!G2128</f>
        <v>0.72899999999999976</v>
      </c>
      <c r="I2128" s="2">
        <f>'Moving Avg'!H2128</f>
        <v>1.0598500000000006</v>
      </c>
      <c r="J2128" s="5" t="str">
        <f>OBV!F2128</f>
        <v>BULLISH</v>
      </c>
      <c r="K2128" s="5" t="str">
        <f>OBV!G2128</f>
        <v>NEUTRAL</v>
      </c>
      <c r="L2128" s="5" t="str">
        <f>OBV!H2128</f>
        <v>CONFIRMED BULLISH</v>
      </c>
      <c r="M2128" s="7">
        <f t="shared" si="330"/>
        <v>25</v>
      </c>
      <c r="N2128" s="7">
        <f t="shared" si="331"/>
        <v>0</v>
      </c>
      <c r="O2128" s="7">
        <f t="shared" si="332"/>
        <v>0</v>
      </c>
      <c r="P2128" s="7">
        <f t="shared" si="333"/>
        <v>83.5</v>
      </c>
      <c r="Q2128" s="8">
        <f t="shared" si="334"/>
        <v>21.274999999999999</v>
      </c>
      <c r="R2128" s="8">
        <f t="shared" si="335"/>
        <v>25.875</v>
      </c>
      <c r="S2128" s="8">
        <f t="shared" si="336"/>
        <v>41.325000000000003</v>
      </c>
      <c r="T2128" s="8">
        <f t="shared" si="337"/>
        <v>27.125</v>
      </c>
      <c r="U2128" s="7">
        <f t="shared" si="338"/>
        <v>29.491666666666664</v>
      </c>
      <c r="V2128" s="7">
        <f t="shared" si="339"/>
        <v>28.9</v>
      </c>
    </row>
    <row r="2129" spans="1:22" ht="13.5" x14ac:dyDescent="0.25">
      <c r="A2129" s="3">
        <f>RSI!A2129</f>
        <v>45800</v>
      </c>
      <c r="B2129" s="2">
        <f>RSI!B2129</f>
        <v>0.7</v>
      </c>
      <c r="C2129" s="2">
        <f>RSI!I2129</f>
        <v>41.474175622293302</v>
      </c>
      <c r="D2129" s="2">
        <f>MACD!E2129</f>
        <v>3.4245542407985496E-2</v>
      </c>
      <c r="E2129" s="2">
        <f>MACD!F2129</f>
        <v>-6.3182172969838786E-3</v>
      </c>
      <c r="F2129" s="2">
        <f>'Moving Avg'!D2129</f>
        <v>0.69800000000000006</v>
      </c>
      <c r="G2129" s="2">
        <f>'Moving Avg'!F2129</f>
        <v>0.74199999999999977</v>
      </c>
      <c r="H2129" s="2">
        <f>'Moving Avg'!G2129</f>
        <v>0.72140000000000015</v>
      </c>
      <c r="I2129" s="2">
        <f>'Moving Avg'!H2129</f>
        <v>1.0575000000000003</v>
      </c>
      <c r="J2129" s="5" t="str">
        <f>OBV!F2129</f>
        <v>BULLISH</v>
      </c>
      <c r="K2129" s="5" t="str">
        <f>OBV!G2129</f>
        <v>NEUTRAL</v>
      </c>
      <c r="L2129" s="5" t="str">
        <f>OBV!H2129</f>
        <v>CONFIRMED BULLISH</v>
      </c>
      <c r="M2129" s="7">
        <f t="shared" si="330"/>
        <v>25</v>
      </c>
      <c r="N2129" s="7">
        <f t="shared" si="331"/>
        <v>0</v>
      </c>
      <c r="O2129" s="7">
        <f t="shared" si="332"/>
        <v>0</v>
      </c>
      <c r="P2129" s="7">
        <f t="shared" si="333"/>
        <v>83.5</v>
      </c>
      <c r="Q2129" s="8">
        <f t="shared" si="334"/>
        <v>21.274999999999999</v>
      </c>
      <c r="R2129" s="8">
        <f t="shared" si="335"/>
        <v>25.875</v>
      </c>
      <c r="S2129" s="8">
        <f t="shared" si="336"/>
        <v>41.325000000000003</v>
      </c>
      <c r="T2129" s="8">
        <f t="shared" si="337"/>
        <v>27.125</v>
      </c>
      <c r="U2129" s="7">
        <f t="shared" si="338"/>
        <v>29.491666666666664</v>
      </c>
      <c r="V2129" s="7">
        <f t="shared" si="339"/>
        <v>28.9</v>
      </c>
    </row>
    <row r="2130" spans="1:22" ht="13.5" x14ac:dyDescent="0.25">
      <c r="A2130" s="3">
        <f>RSI!A2130</f>
        <v>45803</v>
      </c>
      <c r="B2130" s="2">
        <f>RSI!B2130</f>
        <v>0.7</v>
      </c>
      <c r="C2130" s="2">
        <f>RSI!I2130</f>
        <v>41.474175622293295</v>
      </c>
      <c r="D2130" s="2">
        <f>MACD!E2130</f>
        <v>3.4200211351411935E-2</v>
      </c>
      <c r="E2130" s="2">
        <f>MACD!F2130</f>
        <v>1.7854684326952842E-3</v>
      </c>
      <c r="F2130" s="2">
        <f>'Moving Avg'!D2130</f>
        <v>0.7</v>
      </c>
      <c r="G2130" s="2">
        <f>'Moving Avg'!F2130</f>
        <v>0.73999999999999977</v>
      </c>
      <c r="H2130" s="2">
        <f>'Moving Avg'!G2130</f>
        <v>0.71460000000000012</v>
      </c>
      <c r="I2130" s="2">
        <f>'Moving Avg'!H2130</f>
        <v>1.0551500000000003</v>
      </c>
      <c r="J2130" s="5" t="str">
        <f>OBV!F2130</f>
        <v>BULLISH</v>
      </c>
      <c r="K2130" s="5" t="str">
        <f>OBV!G2130</f>
        <v>NEUTRAL</v>
      </c>
      <c r="L2130" s="5" t="str">
        <f>OBV!H2130</f>
        <v>CONFIRMED BULLISH</v>
      </c>
      <c r="M2130" s="7">
        <f t="shared" si="330"/>
        <v>25</v>
      </c>
      <c r="N2130" s="7">
        <f t="shared" si="331"/>
        <v>0</v>
      </c>
      <c r="O2130" s="7">
        <f t="shared" si="332"/>
        <v>0</v>
      </c>
      <c r="P2130" s="7">
        <f t="shared" si="333"/>
        <v>83.5</v>
      </c>
      <c r="Q2130" s="8">
        <f t="shared" si="334"/>
        <v>21.274999999999999</v>
      </c>
      <c r="R2130" s="8">
        <f t="shared" si="335"/>
        <v>25.875</v>
      </c>
      <c r="S2130" s="8">
        <f t="shared" si="336"/>
        <v>41.325000000000003</v>
      </c>
      <c r="T2130" s="8">
        <f t="shared" si="337"/>
        <v>27.125</v>
      </c>
      <c r="U2130" s="7">
        <f t="shared" si="338"/>
        <v>29.491666666666664</v>
      </c>
      <c r="V2130" s="7">
        <f t="shared" si="339"/>
        <v>28.9</v>
      </c>
    </row>
    <row r="2131" spans="1:22" ht="13.5" x14ac:dyDescent="0.25">
      <c r="A2131" s="3">
        <f>RSI!A2131</f>
        <v>45804</v>
      </c>
      <c r="B2131" s="2">
        <f>RSI!B2131</f>
        <v>0.7</v>
      </c>
      <c r="C2131" s="2">
        <f>RSI!I2131</f>
        <v>41.474175622293295</v>
      </c>
      <c r="D2131" s="2">
        <f>MACD!E2131</f>
        <v>2.9729365522456419E-2</v>
      </c>
      <c r="E2131" s="2">
        <f>MACD!F2131</f>
        <v>7.3742478506475121E-3</v>
      </c>
      <c r="F2131" s="2">
        <f>'Moving Avg'!D2131</f>
        <v>0.7</v>
      </c>
      <c r="G2131" s="2">
        <f>'Moving Avg'!F2131</f>
        <v>0.73649999999999971</v>
      </c>
      <c r="H2131" s="2">
        <f>'Moving Avg'!G2131</f>
        <v>0.70860000000000012</v>
      </c>
      <c r="I2131" s="2">
        <f>'Moving Avg'!H2131</f>
        <v>1.0528000000000004</v>
      </c>
      <c r="J2131" s="5" t="str">
        <f>OBV!F2131</f>
        <v>NEUTRAL</v>
      </c>
      <c r="K2131" s="5" t="str">
        <f>OBV!G2131</f>
        <v>NEUTRAL</v>
      </c>
      <c r="L2131" s="5" t="str">
        <f>OBV!H2131</f>
        <v>NEUTRAL</v>
      </c>
      <c r="M2131" s="7">
        <f t="shared" si="330"/>
        <v>25</v>
      </c>
      <c r="N2131" s="7">
        <f t="shared" si="331"/>
        <v>0</v>
      </c>
      <c r="O2131" s="7">
        <f t="shared" si="332"/>
        <v>0</v>
      </c>
      <c r="P2131" s="7">
        <f t="shared" si="333"/>
        <v>33</v>
      </c>
      <c r="Q2131" s="8">
        <f t="shared" si="334"/>
        <v>13.7</v>
      </c>
      <c r="R2131" s="8">
        <f t="shared" si="335"/>
        <v>13.25</v>
      </c>
      <c r="S2131" s="8">
        <f t="shared" si="336"/>
        <v>18.600000000000001</v>
      </c>
      <c r="T2131" s="8">
        <f t="shared" si="337"/>
        <v>14.5</v>
      </c>
      <c r="U2131" s="7">
        <f t="shared" si="338"/>
        <v>15.183333333333332</v>
      </c>
      <c r="V2131" s="7">
        <f t="shared" si="339"/>
        <v>15.012499999999999</v>
      </c>
    </row>
    <row r="2132" spans="1:22" ht="13.5" x14ac:dyDescent="0.25">
      <c r="A2132" s="3">
        <f>RSI!A2132</f>
        <v>45805</v>
      </c>
      <c r="B2132" s="2">
        <f>RSI!B2132</f>
        <v>0.7</v>
      </c>
      <c r="C2132" s="2">
        <f>RSI!I2132</f>
        <v>41.474175622293295</v>
      </c>
      <c r="D2132" s="2">
        <f>MACD!E2132</f>
        <v>2.150030550806159E-2</v>
      </c>
      <c r="E2132" s="2">
        <f>MACD!F2132</f>
        <v>1.0199459382130328E-2</v>
      </c>
      <c r="F2132" s="2">
        <f>'Moving Avg'!D2132</f>
        <v>0.7</v>
      </c>
      <c r="G2132" s="2">
        <f>'Moving Avg'!F2132</f>
        <v>0.73449999999999971</v>
      </c>
      <c r="H2132" s="2">
        <f>'Moving Avg'!G2132</f>
        <v>0.70340000000000014</v>
      </c>
      <c r="I2132" s="2">
        <f>'Moving Avg'!H2132</f>
        <v>1.0507</v>
      </c>
      <c r="J2132" s="5" t="str">
        <f>OBV!F2132</f>
        <v>NEUTRAL</v>
      </c>
      <c r="K2132" s="5" t="str">
        <f>OBV!G2132</f>
        <v>NEUTRAL</v>
      </c>
      <c r="L2132" s="5" t="str">
        <f>OBV!H2132</f>
        <v>NEUTRAL</v>
      </c>
      <c r="M2132" s="7">
        <f t="shared" si="330"/>
        <v>25</v>
      </c>
      <c r="N2132" s="7">
        <f t="shared" si="331"/>
        <v>0</v>
      </c>
      <c r="O2132" s="7">
        <f t="shared" si="332"/>
        <v>0</v>
      </c>
      <c r="P2132" s="7">
        <f t="shared" si="333"/>
        <v>33</v>
      </c>
      <c r="Q2132" s="8">
        <f t="shared" si="334"/>
        <v>13.7</v>
      </c>
      <c r="R2132" s="8">
        <f t="shared" si="335"/>
        <v>13.25</v>
      </c>
      <c r="S2132" s="8">
        <f t="shared" si="336"/>
        <v>18.600000000000001</v>
      </c>
      <c r="T2132" s="8">
        <f t="shared" si="337"/>
        <v>14.5</v>
      </c>
      <c r="U2132" s="7">
        <f t="shared" si="338"/>
        <v>15.183333333333332</v>
      </c>
      <c r="V2132" s="7">
        <f t="shared" si="339"/>
        <v>15.012499999999999</v>
      </c>
    </row>
    <row r="2133" spans="1:22" ht="13.5" x14ac:dyDescent="0.25">
      <c r="A2133" s="3">
        <f>RSI!A2133</f>
        <v>45806</v>
      </c>
      <c r="B2133" s="2">
        <f>RSI!B2133</f>
        <v>0.73</v>
      </c>
      <c r="C2133" s="2">
        <f>RSI!I2133</f>
        <v>50.887121801175311</v>
      </c>
      <c r="D2133" s="2">
        <f>MACD!E2133</f>
        <v>1.2471836203244435E-2</v>
      </c>
      <c r="E2133" s="2">
        <f>MACD!F2133</f>
        <v>1.065393474635315E-2</v>
      </c>
      <c r="F2133" s="2">
        <f>'Moving Avg'!D2133</f>
        <v>0.70599999999999996</v>
      </c>
      <c r="G2133" s="2">
        <f>'Moving Avg'!F2133</f>
        <v>0.73249999999999971</v>
      </c>
      <c r="H2133" s="2">
        <f>'Moving Avg'!G2133</f>
        <v>0.69960000000000011</v>
      </c>
      <c r="I2133" s="2">
        <f>'Moving Avg'!H2133</f>
        <v>1.0487500000000001</v>
      </c>
      <c r="J2133" s="5" t="str">
        <f>OBV!F2133</f>
        <v>BULLISH</v>
      </c>
      <c r="K2133" s="5" t="str">
        <f>OBV!G2133</f>
        <v>NEUTRAL</v>
      </c>
      <c r="L2133" s="5" t="str">
        <f>OBV!H2133</f>
        <v>CONFIRMED BULLISH</v>
      </c>
      <c r="M2133" s="7">
        <f t="shared" si="330"/>
        <v>25</v>
      </c>
      <c r="N2133" s="7">
        <f t="shared" si="331"/>
        <v>0</v>
      </c>
      <c r="O2133" s="7">
        <f t="shared" si="332"/>
        <v>0</v>
      </c>
      <c r="P2133" s="7">
        <f t="shared" si="333"/>
        <v>83.5</v>
      </c>
      <c r="Q2133" s="8">
        <f t="shared" si="334"/>
        <v>21.274999999999999</v>
      </c>
      <c r="R2133" s="8">
        <f t="shared" si="335"/>
        <v>25.875</v>
      </c>
      <c r="S2133" s="8">
        <f t="shared" si="336"/>
        <v>41.325000000000003</v>
      </c>
      <c r="T2133" s="8">
        <f t="shared" si="337"/>
        <v>27.125</v>
      </c>
      <c r="U2133" s="7">
        <f t="shared" si="338"/>
        <v>29.491666666666664</v>
      </c>
      <c r="V2133" s="7">
        <f t="shared" si="339"/>
        <v>28.9</v>
      </c>
    </row>
    <row r="2134" spans="1:22" ht="13.5" x14ac:dyDescent="0.25">
      <c r="A2134" s="3">
        <f>RSI!A2134</f>
        <v>45807</v>
      </c>
      <c r="B2134" s="2">
        <f>RSI!B2134</f>
        <v>0.73</v>
      </c>
      <c r="C2134" s="2">
        <f>RSI!I2134</f>
        <v>50.887121801175297</v>
      </c>
      <c r="D2134" s="2">
        <f>MACD!E2134</f>
        <v>4.8002794977238805E-3</v>
      </c>
      <c r="E2134" s="2">
        <f>MACD!F2134</f>
        <v>9.4832036966272966E-3</v>
      </c>
      <c r="F2134" s="2">
        <f>'Moving Avg'!D2134</f>
        <v>0.71199999999999997</v>
      </c>
      <c r="G2134" s="2">
        <f>'Moving Avg'!F2134</f>
        <v>0.7294999999999997</v>
      </c>
      <c r="H2134" s="2">
        <f>'Moving Avg'!G2134</f>
        <v>0.69659999999999977</v>
      </c>
      <c r="I2134" s="2">
        <f>'Moving Avg'!H2134</f>
        <v>1.0468</v>
      </c>
      <c r="J2134" s="5" t="str">
        <f>OBV!F2134</f>
        <v>BULLISH</v>
      </c>
      <c r="K2134" s="5" t="str">
        <f>OBV!G2134</f>
        <v>NEUTRAL</v>
      </c>
      <c r="L2134" s="5" t="str">
        <f>OBV!H2134</f>
        <v>CONFIRMED BULLISH</v>
      </c>
      <c r="M2134" s="7">
        <f t="shared" si="330"/>
        <v>25</v>
      </c>
      <c r="N2134" s="7">
        <f t="shared" si="331"/>
        <v>45</v>
      </c>
      <c r="O2134" s="7">
        <f t="shared" si="332"/>
        <v>0</v>
      </c>
      <c r="P2134" s="7">
        <f t="shared" si="333"/>
        <v>83.5</v>
      </c>
      <c r="Q2134" s="8">
        <f t="shared" si="334"/>
        <v>37.024999999999999</v>
      </c>
      <c r="R2134" s="8">
        <f t="shared" si="335"/>
        <v>34.875</v>
      </c>
      <c r="S2134" s="8">
        <f t="shared" si="336"/>
        <v>48.075000000000003</v>
      </c>
      <c r="T2134" s="8">
        <f t="shared" si="337"/>
        <v>38.375</v>
      </c>
      <c r="U2134" s="7">
        <f t="shared" si="338"/>
        <v>39.991666666666667</v>
      </c>
      <c r="V2134" s="7">
        <f t="shared" si="339"/>
        <v>39.587500000000006</v>
      </c>
    </row>
    <row r="2135" spans="1:22" ht="13.5" x14ac:dyDescent="0.25">
      <c r="A2135" s="3">
        <f>RSI!A2135</f>
        <v>45810</v>
      </c>
      <c r="B2135" s="2">
        <f>RSI!B2135</f>
        <v>0.76</v>
      </c>
      <c r="C2135" s="2">
        <f>RSI!I2135</f>
        <v>58.607956737492195</v>
      </c>
      <c r="D2135" s="2">
        <f>MACD!E2135</f>
        <v>-3.9429661205355737E-3</v>
      </c>
      <c r="E2135" s="2">
        <f>MACD!F2135</f>
        <v>6.7979697331947229E-3</v>
      </c>
      <c r="F2135" s="2">
        <f>'Moving Avg'!D2135</f>
        <v>0.72399999999999998</v>
      </c>
      <c r="G2135" s="2">
        <f>'Moving Avg'!F2135</f>
        <v>0.7274999999999997</v>
      </c>
      <c r="H2135" s="2">
        <f>'Moving Avg'!G2135</f>
        <v>0.69479999999999975</v>
      </c>
      <c r="I2135" s="2">
        <f>'Moving Avg'!H2135</f>
        <v>1.0449999999999999</v>
      </c>
      <c r="J2135" s="5" t="str">
        <f>OBV!F2135</f>
        <v>BULLISH</v>
      </c>
      <c r="K2135" s="5" t="str">
        <f>OBV!G2135</f>
        <v>NEUTRAL</v>
      </c>
      <c r="L2135" s="5" t="str">
        <f>OBV!H2135</f>
        <v>CONFIRMED BULLISH</v>
      </c>
      <c r="M2135" s="7">
        <f t="shared" si="330"/>
        <v>25</v>
      </c>
      <c r="N2135" s="7">
        <f t="shared" si="331"/>
        <v>45</v>
      </c>
      <c r="O2135" s="7">
        <f t="shared" si="332"/>
        <v>0</v>
      </c>
      <c r="P2135" s="7">
        <f t="shared" si="333"/>
        <v>83.5</v>
      </c>
      <c r="Q2135" s="8">
        <f t="shared" si="334"/>
        <v>37.024999999999999</v>
      </c>
      <c r="R2135" s="8">
        <f t="shared" si="335"/>
        <v>34.875</v>
      </c>
      <c r="S2135" s="8">
        <f t="shared" si="336"/>
        <v>48.075000000000003</v>
      </c>
      <c r="T2135" s="8">
        <f t="shared" si="337"/>
        <v>38.375</v>
      </c>
      <c r="U2135" s="7">
        <f t="shared" si="338"/>
        <v>39.991666666666667</v>
      </c>
      <c r="V2135" s="7">
        <f t="shared" si="339"/>
        <v>39.587500000000006</v>
      </c>
    </row>
    <row r="2136" spans="1:22" ht="13.5" x14ac:dyDescent="0.25">
      <c r="A2136" s="3">
        <f>RSI!A2136</f>
        <v>45811</v>
      </c>
      <c r="B2136" s="2">
        <f>RSI!B2136</f>
        <v>0.76</v>
      </c>
      <c r="C2136" s="2">
        <f>RSI!I2136</f>
        <v>58.607956737492188</v>
      </c>
      <c r="D2136" s="2">
        <f>MACD!E2136</f>
        <v>-1.0007412503838076E-2</v>
      </c>
      <c r="E2136" s="2">
        <f>MACD!F2136</f>
        <v>3.4368932857881634E-3</v>
      </c>
      <c r="F2136" s="2">
        <f>'Moving Avg'!D2136</f>
        <v>0.73599999999999999</v>
      </c>
      <c r="G2136" s="2">
        <f>'Moving Avg'!F2136</f>
        <v>0.72399999999999975</v>
      </c>
      <c r="H2136" s="2">
        <f>'Moving Avg'!G2136</f>
        <v>0.69359999999999988</v>
      </c>
      <c r="I2136" s="2">
        <f>'Moving Avg'!H2136</f>
        <v>1.0431999999999997</v>
      </c>
      <c r="J2136" s="5" t="str">
        <f>OBV!F2136</f>
        <v>BULLISH</v>
      </c>
      <c r="K2136" s="5" t="str">
        <f>OBV!G2136</f>
        <v>NEUTRAL</v>
      </c>
      <c r="L2136" s="5" t="str">
        <f>OBV!H2136</f>
        <v>CONFIRMED BULLISH</v>
      </c>
      <c r="M2136" s="7">
        <f t="shared" si="330"/>
        <v>25</v>
      </c>
      <c r="N2136" s="7">
        <f t="shared" si="331"/>
        <v>45</v>
      </c>
      <c r="O2136" s="7">
        <f t="shared" si="332"/>
        <v>0</v>
      </c>
      <c r="P2136" s="7">
        <f t="shared" si="333"/>
        <v>83.5</v>
      </c>
      <c r="Q2136" s="8">
        <f t="shared" si="334"/>
        <v>37.024999999999999</v>
      </c>
      <c r="R2136" s="8">
        <f t="shared" si="335"/>
        <v>34.875</v>
      </c>
      <c r="S2136" s="8">
        <f t="shared" si="336"/>
        <v>48.075000000000003</v>
      </c>
      <c r="T2136" s="8">
        <f t="shared" si="337"/>
        <v>38.375</v>
      </c>
      <c r="U2136" s="7">
        <f t="shared" si="338"/>
        <v>39.991666666666667</v>
      </c>
      <c r="V2136" s="7">
        <f t="shared" si="339"/>
        <v>39.587500000000006</v>
      </c>
    </row>
    <row r="2137" spans="1:22" ht="13.5" x14ac:dyDescent="0.25">
      <c r="A2137" s="3">
        <f>RSI!A2137</f>
        <v>45812</v>
      </c>
      <c r="B2137" s="2">
        <f>RSI!B2137</f>
        <v>0.76</v>
      </c>
      <c r="C2137" s="2">
        <f>RSI!I2137</f>
        <v>58.607956737492195</v>
      </c>
      <c r="D2137" s="2">
        <f>MACD!E2137</f>
        <v>-1.5328475482165205E-2</v>
      </c>
      <c r="E2137" s="2">
        <f>MACD!F2137</f>
        <v>-3.1618046780250994E-4</v>
      </c>
      <c r="F2137" s="2">
        <f>'Moving Avg'!D2137</f>
        <v>0.74799999999999989</v>
      </c>
      <c r="G2137" s="2">
        <f>'Moving Avg'!F2137</f>
        <v>0.72199999999999986</v>
      </c>
      <c r="H2137" s="2">
        <f>'Moving Avg'!G2137</f>
        <v>0.69299999999999984</v>
      </c>
      <c r="I2137" s="2">
        <f>'Moving Avg'!H2137</f>
        <v>1.0413999999999999</v>
      </c>
      <c r="J2137" s="5" t="str">
        <f>OBV!F2137</f>
        <v>BULLISH</v>
      </c>
      <c r="K2137" s="5" t="str">
        <f>OBV!G2137</f>
        <v>NEUTRAL</v>
      </c>
      <c r="L2137" s="5" t="str">
        <f>OBV!H2137</f>
        <v>CONFIRMED BULLISH</v>
      </c>
      <c r="M2137" s="7">
        <f t="shared" si="330"/>
        <v>25</v>
      </c>
      <c r="N2137" s="7">
        <f t="shared" si="331"/>
        <v>45</v>
      </c>
      <c r="O2137" s="7">
        <f t="shared" si="332"/>
        <v>0</v>
      </c>
      <c r="P2137" s="7">
        <f t="shared" si="333"/>
        <v>83.5</v>
      </c>
      <c r="Q2137" s="8">
        <f t="shared" si="334"/>
        <v>37.024999999999999</v>
      </c>
      <c r="R2137" s="8">
        <f t="shared" si="335"/>
        <v>34.875</v>
      </c>
      <c r="S2137" s="8">
        <f t="shared" si="336"/>
        <v>48.075000000000003</v>
      </c>
      <c r="T2137" s="8">
        <f t="shared" si="337"/>
        <v>38.375</v>
      </c>
      <c r="U2137" s="7">
        <f t="shared" si="338"/>
        <v>39.991666666666667</v>
      </c>
      <c r="V2137" s="7">
        <f t="shared" si="339"/>
        <v>39.587500000000006</v>
      </c>
    </row>
    <row r="2138" spans="1:22" ht="13.5" x14ac:dyDescent="0.25">
      <c r="A2138" s="3">
        <f>RSI!A2138</f>
        <v>45813</v>
      </c>
      <c r="B2138" s="2">
        <f>RSI!B2138</f>
        <v>0.79</v>
      </c>
      <c r="C2138" s="2">
        <f>RSI!I2138</f>
        <v>65.401288926414452</v>
      </c>
      <c r="D2138" s="2">
        <f>MACD!E2138</f>
        <v>-2.2228698892738818E-2</v>
      </c>
      <c r="E2138" s="2">
        <f>MACD!F2138</f>
        <v>-4.698684152789772E-3</v>
      </c>
      <c r="F2138" s="2">
        <f>'Moving Avg'!D2138</f>
        <v>0.76</v>
      </c>
      <c r="G2138" s="2">
        <f>'Moving Avg'!F2138</f>
        <v>0.72150000000000003</v>
      </c>
      <c r="H2138" s="2">
        <f>'Moving Avg'!G2138</f>
        <v>0.69359999999999988</v>
      </c>
      <c r="I2138" s="2">
        <f>'Moving Avg'!H2138</f>
        <v>1.0397499999999997</v>
      </c>
      <c r="J2138" s="5" t="str">
        <f>OBV!F2138</f>
        <v>BULLISH</v>
      </c>
      <c r="K2138" s="5" t="str">
        <f>OBV!G2138</f>
        <v>NEUTRAL</v>
      </c>
      <c r="L2138" s="5" t="str">
        <f>OBV!H2138</f>
        <v>CONFIRMED BULLISH</v>
      </c>
      <c r="M2138" s="7">
        <f t="shared" si="330"/>
        <v>25</v>
      </c>
      <c r="N2138" s="7">
        <f t="shared" si="331"/>
        <v>45</v>
      </c>
      <c r="O2138" s="7">
        <f t="shared" si="332"/>
        <v>0</v>
      </c>
      <c r="P2138" s="7">
        <f t="shared" si="333"/>
        <v>83.5</v>
      </c>
      <c r="Q2138" s="8">
        <f t="shared" si="334"/>
        <v>37.024999999999999</v>
      </c>
      <c r="R2138" s="8">
        <f t="shared" si="335"/>
        <v>34.875</v>
      </c>
      <c r="S2138" s="8">
        <f t="shared" si="336"/>
        <v>48.075000000000003</v>
      </c>
      <c r="T2138" s="8">
        <f t="shared" si="337"/>
        <v>38.375</v>
      </c>
      <c r="U2138" s="7">
        <f t="shared" si="338"/>
        <v>39.991666666666667</v>
      </c>
      <c r="V2138" s="7">
        <f t="shared" si="339"/>
        <v>39.587500000000006</v>
      </c>
    </row>
    <row r="2139" spans="1:22" ht="13.5" x14ac:dyDescent="0.25">
      <c r="A2139" s="3">
        <f>RSI!A2139</f>
        <v>45817</v>
      </c>
      <c r="B2139" s="2">
        <f>RSI!B2139</f>
        <v>0.8</v>
      </c>
      <c r="C2139" s="2">
        <f>RSI!I2139</f>
        <v>67.326276978579983</v>
      </c>
      <c r="D2139" s="2">
        <f>MACD!E2139</f>
        <v>-2.9147920095977442E-2</v>
      </c>
      <c r="E2139" s="2">
        <f>MACD!F2139</f>
        <v>-9.5885313414273074E-3</v>
      </c>
      <c r="F2139" s="2">
        <f>'Moving Avg'!D2139</f>
        <v>0.77400000000000002</v>
      </c>
      <c r="G2139" s="2">
        <f>'Moving Avg'!F2139</f>
        <v>0.72300000000000009</v>
      </c>
      <c r="H2139" s="2">
        <f>'Moving Avg'!G2139</f>
        <v>0.69499999999999984</v>
      </c>
      <c r="I2139" s="2">
        <f>'Moving Avg'!H2139</f>
        <v>1.0381499999999999</v>
      </c>
      <c r="J2139" s="5" t="str">
        <f>OBV!F2139</f>
        <v>BULLISH</v>
      </c>
      <c r="K2139" s="5" t="str">
        <f>OBV!G2139</f>
        <v>NEUTRAL</v>
      </c>
      <c r="L2139" s="5" t="str">
        <f>OBV!H2139</f>
        <v>CONFIRMED BULLISH</v>
      </c>
      <c r="M2139" s="7">
        <f t="shared" si="330"/>
        <v>25</v>
      </c>
      <c r="N2139" s="7">
        <f t="shared" si="331"/>
        <v>45</v>
      </c>
      <c r="O2139" s="7">
        <f t="shared" si="332"/>
        <v>0</v>
      </c>
      <c r="P2139" s="7">
        <f t="shared" si="333"/>
        <v>83.5</v>
      </c>
      <c r="Q2139" s="8">
        <f t="shared" si="334"/>
        <v>37.024999999999999</v>
      </c>
      <c r="R2139" s="8">
        <f t="shared" si="335"/>
        <v>34.875</v>
      </c>
      <c r="S2139" s="8">
        <f t="shared" si="336"/>
        <v>48.075000000000003</v>
      </c>
      <c r="T2139" s="8">
        <f t="shared" si="337"/>
        <v>38.375</v>
      </c>
      <c r="U2139" s="7">
        <f t="shared" si="338"/>
        <v>39.991666666666667</v>
      </c>
      <c r="V2139" s="7">
        <f t="shared" si="339"/>
        <v>39.587500000000006</v>
      </c>
    </row>
    <row r="2140" spans="1:22" ht="13.5" x14ac:dyDescent="0.25">
      <c r="A2140" s="3">
        <f>RSI!A2140</f>
        <v>45818</v>
      </c>
      <c r="B2140" s="2">
        <f>RSI!B2140</f>
        <v>0.8</v>
      </c>
      <c r="C2140" s="2">
        <f>RSI!I2140</f>
        <v>67.326276978579983</v>
      </c>
      <c r="D2140" s="2">
        <f>MACD!E2140</f>
        <v>-3.5376393459244482E-2</v>
      </c>
      <c r="E2140" s="2">
        <f>MACD!F2140</f>
        <v>-1.4746103764990743E-2</v>
      </c>
      <c r="F2140" s="2">
        <f>'Moving Avg'!D2140</f>
        <v>0.78200000000000003</v>
      </c>
      <c r="G2140" s="2">
        <f>'Moving Avg'!F2140</f>
        <v>0.72550000000000003</v>
      </c>
      <c r="H2140" s="2">
        <f>'Moving Avg'!G2140</f>
        <v>0.69699999999999984</v>
      </c>
      <c r="I2140" s="2">
        <f>'Moving Avg'!H2140</f>
        <v>1.0365499999999999</v>
      </c>
      <c r="J2140" s="5" t="str">
        <f>OBV!F2140</f>
        <v>BULLISH</v>
      </c>
      <c r="K2140" s="5" t="str">
        <f>OBV!G2140</f>
        <v>NEUTRAL</v>
      </c>
      <c r="L2140" s="5" t="str">
        <f>OBV!H2140</f>
        <v>CONFIRMED BULLISH</v>
      </c>
      <c r="M2140" s="7">
        <f t="shared" si="330"/>
        <v>25</v>
      </c>
      <c r="N2140" s="7">
        <f t="shared" si="331"/>
        <v>100</v>
      </c>
      <c r="O2140" s="7">
        <f t="shared" si="332"/>
        <v>0</v>
      </c>
      <c r="P2140" s="7">
        <f t="shared" si="333"/>
        <v>83.5</v>
      </c>
      <c r="Q2140" s="8">
        <f t="shared" si="334"/>
        <v>56.274999999999999</v>
      </c>
      <c r="R2140" s="8">
        <f t="shared" si="335"/>
        <v>45.875</v>
      </c>
      <c r="S2140" s="8">
        <f t="shared" si="336"/>
        <v>56.325000000000003</v>
      </c>
      <c r="T2140" s="8">
        <f t="shared" si="337"/>
        <v>52.125</v>
      </c>
      <c r="U2140" s="7">
        <f t="shared" si="338"/>
        <v>52.82500000000001</v>
      </c>
      <c r="V2140" s="7">
        <f t="shared" si="339"/>
        <v>52.650000000000006</v>
      </c>
    </row>
    <row r="2141" spans="1:22" ht="13.5" x14ac:dyDescent="0.25">
      <c r="A2141" s="3">
        <f>RSI!A2141</f>
        <v>45819</v>
      </c>
      <c r="B2141" s="2">
        <f>RSI!B2141</f>
        <v>0.8</v>
      </c>
      <c r="C2141" s="2">
        <f>RSI!I2141</f>
        <v>67.326276978579983</v>
      </c>
      <c r="D2141" s="2">
        <f>MACD!E2141</f>
        <v>-4.0992702863978048E-2</v>
      </c>
      <c r="E2141" s="2">
        <f>MACD!F2141</f>
        <v>-1.9995423584788206E-2</v>
      </c>
      <c r="F2141" s="2">
        <f>'Moving Avg'!D2141</f>
        <v>0.79</v>
      </c>
      <c r="G2141" s="2">
        <f>'Moving Avg'!F2141</f>
        <v>0.72950000000000015</v>
      </c>
      <c r="H2141" s="2">
        <f>'Moving Avg'!G2141</f>
        <v>0.69959999999999989</v>
      </c>
      <c r="I2141" s="2">
        <f>'Moving Avg'!H2141</f>
        <v>1.03495</v>
      </c>
      <c r="J2141" s="5" t="str">
        <f>OBV!F2141</f>
        <v>BULLISH</v>
      </c>
      <c r="K2141" s="5" t="str">
        <f>OBV!G2141</f>
        <v>NEUTRAL</v>
      </c>
      <c r="L2141" s="5" t="str">
        <f>OBV!H2141</f>
        <v>CONFIRMED BULLISH</v>
      </c>
      <c r="M2141" s="7">
        <f t="shared" si="330"/>
        <v>25</v>
      </c>
      <c r="N2141" s="7">
        <f t="shared" si="331"/>
        <v>100</v>
      </c>
      <c r="O2141" s="7">
        <f t="shared" si="332"/>
        <v>0</v>
      </c>
      <c r="P2141" s="7">
        <f t="shared" si="333"/>
        <v>83.5</v>
      </c>
      <c r="Q2141" s="8">
        <f t="shared" si="334"/>
        <v>56.274999999999999</v>
      </c>
      <c r="R2141" s="8">
        <f t="shared" si="335"/>
        <v>45.875</v>
      </c>
      <c r="S2141" s="8">
        <f t="shared" si="336"/>
        <v>56.325000000000003</v>
      </c>
      <c r="T2141" s="8">
        <f t="shared" si="337"/>
        <v>52.125</v>
      </c>
      <c r="U2141" s="7">
        <f t="shared" si="338"/>
        <v>52.82500000000001</v>
      </c>
      <c r="V2141" s="7">
        <f t="shared" si="339"/>
        <v>52.650000000000006</v>
      </c>
    </row>
    <row r="2142" spans="1:22" ht="13.5" x14ac:dyDescent="0.25">
      <c r="A2142" s="3">
        <f>RSI!A2142</f>
        <v>45820</v>
      </c>
      <c r="B2142" s="2">
        <f>RSI!B2142</f>
        <v>0.8</v>
      </c>
      <c r="C2142" s="2">
        <f>RSI!I2142</f>
        <v>67.326276978579983</v>
      </c>
      <c r="D2142" s="2">
        <f>MACD!E2142</f>
        <v>-4.60653931057039E-2</v>
      </c>
      <c r="E2142" s="2">
        <f>MACD!F2142</f>
        <v>-2.5209417488971347E-2</v>
      </c>
      <c r="F2142" s="2">
        <f>'Moving Avg'!D2142</f>
        <v>0.79800000000000004</v>
      </c>
      <c r="G2142" s="2">
        <f>'Moving Avg'!F2142</f>
        <v>0.7350000000000001</v>
      </c>
      <c r="H2142" s="2">
        <f>'Moving Avg'!G2142</f>
        <v>0.70279999999999987</v>
      </c>
      <c r="I2142" s="2">
        <f>'Moving Avg'!H2142</f>
        <v>1.03335</v>
      </c>
      <c r="J2142" s="5" t="str">
        <f>OBV!F2142</f>
        <v>BULLISH</v>
      </c>
      <c r="K2142" s="5" t="str">
        <f>OBV!G2142</f>
        <v>NEUTRAL</v>
      </c>
      <c r="L2142" s="5" t="str">
        <f>OBV!H2142</f>
        <v>CONFIRMED BULLISH</v>
      </c>
      <c r="M2142" s="7">
        <f t="shared" si="330"/>
        <v>25</v>
      </c>
      <c r="N2142" s="7">
        <f t="shared" si="331"/>
        <v>100</v>
      </c>
      <c r="O2142" s="7">
        <f t="shared" si="332"/>
        <v>0</v>
      </c>
      <c r="P2142" s="7">
        <f t="shared" si="333"/>
        <v>83.5</v>
      </c>
      <c r="Q2142" s="8">
        <f t="shared" si="334"/>
        <v>56.274999999999999</v>
      </c>
      <c r="R2142" s="8">
        <f t="shared" si="335"/>
        <v>45.875</v>
      </c>
      <c r="S2142" s="8">
        <f t="shared" si="336"/>
        <v>56.325000000000003</v>
      </c>
      <c r="T2142" s="8">
        <f t="shared" si="337"/>
        <v>52.125</v>
      </c>
      <c r="U2142" s="7">
        <f t="shared" si="338"/>
        <v>52.82500000000001</v>
      </c>
      <c r="V2142" s="7">
        <f t="shared" si="339"/>
        <v>52.650000000000006</v>
      </c>
    </row>
    <row r="2143" spans="1:22" ht="13.5" x14ac:dyDescent="0.25">
      <c r="A2143" s="3">
        <f>RSI!A2143</f>
        <v>45821</v>
      </c>
      <c r="B2143" s="2">
        <f>RSI!B2143</f>
        <v>0.8</v>
      </c>
      <c r="C2143" s="2">
        <f>RSI!I2143</f>
        <v>67.326276978579983</v>
      </c>
      <c r="D2143" s="2">
        <f>MACD!E2143</f>
        <v>-4.6038977846592277E-2</v>
      </c>
      <c r="E2143" s="2">
        <f>MACD!F2143</f>
        <v>-2.9375329560495538E-2</v>
      </c>
      <c r="F2143" s="2">
        <f>'Moving Avg'!D2143</f>
        <v>0.8</v>
      </c>
      <c r="G2143" s="2">
        <f>'Moving Avg'!F2143</f>
        <v>0.74050000000000027</v>
      </c>
      <c r="H2143" s="2">
        <f>'Moving Avg'!G2143</f>
        <v>0.70639999999999992</v>
      </c>
      <c r="I2143" s="2">
        <f>'Moving Avg'!H2143</f>
        <v>1.0317500000000002</v>
      </c>
      <c r="J2143" s="5" t="str">
        <f>OBV!F2143</f>
        <v>BULLISH</v>
      </c>
      <c r="K2143" s="5" t="str">
        <f>OBV!G2143</f>
        <v>NEUTRAL</v>
      </c>
      <c r="L2143" s="5" t="str">
        <f>OBV!H2143</f>
        <v>CONFIRMED BULLISH</v>
      </c>
      <c r="M2143" s="7">
        <f t="shared" si="330"/>
        <v>25</v>
      </c>
      <c r="N2143" s="7">
        <f t="shared" si="331"/>
        <v>45</v>
      </c>
      <c r="O2143" s="7">
        <f t="shared" si="332"/>
        <v>0</v>
      </c>
      <c r="P2143" s="7">
        <f t="shared" si="333"/>
        <v>83.5</v>
      </c>
      <c r="Q2143" s="8">
        <f t="shared" si="334"/>
        <v>37.024999999999999</v>
      </c>
      <c r="R2143" s="8">
        <f t="shared" si="335"/>
        <v>34.875</v>
      </c>
      <c r="S2143" s="8">
        <f t="shared" si="336"/>
        <v>48.075000000000003</v>
      </c>
      <c r="T2143" s="8">
        <f t="shared" si="337"/>
        <v>38.375</v>
      </c>
      <c r="U2143" s="7">
        <f t="shared" si="338"/>
        <v>39.991666666666667</v>
      </c>
      <c r="V2143" s="7">
        <f t="shared" si="339"/>
        <v>39.587500000000006</v>
      </c>
    </row>
    <row r="2144" spans="1:22" ht="13.5" x14ac:dyDescent="0.25">
      <c r="A2144" s="3">
        <f>RSI!A2144</f>
        <v>45824</v>
      </c>
      <c r="B2144" s="2">
        <f>RSI!B2144</f>
        <v>0.8</v>
      </c>
      <c r="C2144" s="2">
        <f>RSI!I2144</f>
        <v>67.326276978579983</v>
      </c>
      <c r="D2144" s="2">
        <f>MACD!E2144</f>
        <v>-4.629134221228437E-2</v>
      </c>
      <c r="E2144" s="2">
        <f>MACD!F2144</f>
        <v>-3.2758532090853304E-2</v>
      </c>
      <c r="F2144" s="2">
        <f>'Moving Avg'!D2144</f>
        <v>0.8</v>
      </c>
      <c r="G2144" s="2">
        <f>'Moving Avg'!F2144</f>
        <v>0.74600000000000022</v>
      </c>
      <c r="H2144" s="2">
        <f>'Moving Avg'!G2144</f>
        <v>0.71039999999999981</v>
      </c>
      <c r="I2144" s="2">
        <f>'Moving Avg'!H2144</f>
        <v>1.0301500000000001</v>
      </c>
      <c r="J2144" s="5" t="str">
        <f>OBV!F2144</f>
        <v>NEUTRAL</v>
      </c>
      <c r="K2144" s="5" t="str">
        <f>OBV!G2144</f>
        <v>NEUTRAL</v>
      </c>
      <c r="L2144" s="5" t="str">
        <f>OBV!H2144</f>
        <v>NEUTRAL</v>
      </c>
      <c r="M2144" s="7">
        <f t="shared" si="330"/>
        <v>25</v>
      </c>
      <c r="N2144" s="7">
        <f t="shared" si="331"/>
        <v>45</v>
      </c>
      <c r="O2144" s="7">
        <f t="shared" si="332"/>
        <v>0</v>
      </c>
      <c r="P2144" s="7">
        <f t="shared" si="333"/>
        <v>33</v>
      </c>
      <c r="Q2144" s="8">
        <f t="shared" si="334"/>
        <v>29.45</v>
      </c>
      <c r="R2144" s="8">
        <f t="shared" si="335"/>
        <v>22.25</v>
      </c>
      <c r="S2144" s="8">
        <f t="shared" si="336"/>
        <v>25.35</v>
      </c>
      <c r="T2144" s="8">
        <f t="shared" si="337"/>
        <v>25.75</v>
      </c>
      <c r="U2144" s="7">
        <f t="shared" si="338"/>
        <v>25.683333333333337</v>
      </c>
      <c r="V2144" s="7">
        <f t="shared" si="339"/>
        <v>25.700000000000003</v>
      </c>
    </row>
    <row r="2145" spans="1:22" ht="13.5" x14ac:dyDescent="0.25">
      <c r="A2145" s="3">
        <f>RSI!A2145</f>
        <v>45825</v>
      </c>
      <c r="B2145" s="2">
        <f>RSI!B2145</f>
        <v>0.79</v>
      </c>
      <c r="C2145" s="2">
        <f>RSI!I2145</f>
        <v>61.949591121178074</v>
      </c>
      <c r="D2145" s="2">
        <f>MACD!E2145</f>
        <v>-4.1403122359623956E-2</v>
      </c>
      <c r="E2145" s="2">
        <f>MACD!F2145</f>
        <v>-3.448745014460744E-2</v>
      </c>
      <c r="F2145" s="2">
        <f>'Moving Avg'!D2145</f>
        <v>0.79800000000000004</v>
      </c>
      <c r="G2145" s="2">
        <f>'Moving Avg'!F2145</f>
        <v>0.75100000000000011</v>
      </c>
      <c r="H2145" s="2">
        <f>'Moving Avg'!G2145</f>
        <v>0.7145999999999999</v>
      </c>
      <c r="I2145" s="2">
        <f>'Moving Avg'!H2145</f>
        <v>1.0287500000000001</v>
      </c>
      <c r="J2145" s="5" t="str">
        <f>OBV!F2145</f>
        <v>BEARISH</v>
      </c>
      <c r="K2145" s="5" t="str">
        <f>OBV!G2145</f>
        <v>NEUTRAL</v>
      </c>
      <c r="L2145" s="5" t="str">
        <f>OBV!H2145</f>
        <v>CONFIRMED BEARISH</v>
      </c>
      <c r="M2145" s="7">
        <f t="shared" si="330"/>
        <v>25</v>
      </c>
      <c r="N2145" s="7">
        <f t="shared" si="331"/>
        <v>45</v>
      </c>
      <c r="O2145" s="7">
        <f t="shared" si="332"/>
        <v>0</v>
      </c>
      <c r="P2145" s="7">
        <f t="shared" si="333"/>
        <v>16.5</v>
      </c>
      <c r="Q2145" s="8">
        <f t="shared" si="334"/>
        <v>26.975000000000001</v>
      </c>
      <c r="R2145" s="8">
        <f t="shared" si="335"/>
        <v>18.125</v>
      </c>
      <c r="S2145" s="8">
        <f t="shared" si="336"/>
        <v>17.925000000000001</v>
      </c>
      <c r="T2145" s="8">
        <f t="shared" si="337"/>
        <v>21.625</v>
      </c>
      <c r="U2145" s="7">
        <f t="shared" si="338"/>
        <v>21.008333333333336</v>
      </c>
      <c r="V2145" s="7">
        <f t="shared" si="339"/>
        <v>21.162500000000001</v>
      </c>
    </row>
    <row r="2146" spans="1:22" ht="13.5" x14ac:dyDescent="0.25">
      <c r="A2146" s="3">
        <f>RSI!A2146</f>
        <v>45826</v>
      </c>
      <c r="B2146" s="2">
        <f>RSI!B2146</f>
        <v>0.79</v>
      </c>
      <c r="C2146" s="2">
        <f>RSI!I2146</f>
        <v>61.949591121178074</v>
      </c>
      <c r="D2146" s="2">
        <f>MACD!E2146</f>
        <v>-3.7443370368398621E-2</v>
      </c>
      <c r="E2146" s="2">
        <f>MACD!F2146</f>
        <v>-3.507863418936568E-2</v>
      </c>
      <c r="F2146" s="2">
        <f>'Moving Avg'!D2146</f>
        <v>0.79600000000000004</v>
      </c>
      <c r="G2146" s="2">
        <f>'Moving Avg'!F2146</f>
        <v>0.75550000000000017</v>
      </c>
      <c r="H2146" s="2">
        <f>'Moving Avg'!G2146</f>
        <v>0.71920000000000006</v>
      </c>
      <c r="I2146" s="2">
        <f>'Moving Avg'!H2146</f>
        <v>1.02755</v>
      </c>
      <c r="J2146" s="5" t="str">
        <f>OBV!F2146</f>
        <v>BEARISH</v>
      </c>
      <c r="K2146" s="5" t="str">
        <f>OBV!G2146</f>
        <v>NEUTRAL</v>
      </c>
      <c r="L2146" s="5" t="str">
        <f>OBV!H2146</f>
        <v>CONFIRMED BEARISH</v>
      </c>
      <c r="M2146" s="7">
        <f t="shared" si="330"/>
        <v>25</v>
      </c>
      <c r="N2146" s="7">
        <f t="shared" si="331"/>
        <v>45</v>
      </c>
      <c r="O2146" s="7">
        <f t="shared" si="332"/>
        <v>0</v>
      </c>
      <c r="P2146" s="7">
        <f t="shared" si="333"/>
        <v>16.5</v>
      </c>
      <c r="Q2146" s="8">
        <f t="shared" si="334"/>
        <v>26.975000000000001</v>
      </c>
      <c r="R2146" s="8">
        <f t="shared" si="335"/>
        <v>18.125</v>
      </c>
      <c r="S2146" s="8">
        <f t="shared" si="336"/>
        <v>17.925000000000001</v>
      </c>
      <c r="T2146" s="8">
        <f t="shared" si="337"/>
        <v>21.625</v>
      </c>
      <c r="U2146" s="7">
        <f t="shared" si="338"/>
        <v>21.008333333333336</v>
      </c>
      <c r="V2146" s="7">
        <f t="shared" si="339"/>
        <v>21.162500000000001</v>
      </c>
    </row>
    <row r="2147" spans="1:22" ht="13.5" x14ac:dyDescent="0.25">
      <c r="A2147" s="3">
        <f>RSI!A2147</f>
        <v>45827</v>
      </c>
      <c r="B2147" s="2">
        <f>RSI!B2147</f>
        <v>0.79</v>
      </c>
      <c r="C2147" s="2">
        <f>RSI!I2147</f>
        <v>61.949591121178074</v>
      </c>
      <c r="D2147" s="2">
        <f>MACD!E2147</f>
        <v>-3.4256175841160585E-2</v>
      </c>
      <c r="E2147" s="2">
        <f>MACD!F2147</f>
        <v>-3.4914142519724661E-2</v>
      </c>
      <c r="F2147" s="2">
        <f>'Moving Avg'!D2147</f>
        <v>0.79400000000000004</v>
      </c>
      <c r="G2147" s="2">
        <f>'Moving Avg'!F2147</f>
        <v>0.76000000000000012</v>
      </c>
      <c r="H2147" s="2">
        <f>'Moving Avg'!G2147</f>
        <v>0.72420000000000007</v>
      </c>
      <c r="I2147" s="2">
        <f>'Moving Avg'!H2147</f>
        <v>1.0263500000000001</v>
      </c>
      <c r="J2147" s="5" t="str">
        <f>OBV!F2147</f>
        <v>BEARISH</v>
      </c>
      <c r="K2147" s="5" t="str">
        <f>OBV!G2147</f>
        <v>NEUTRAL</v>
      </c>
      <c r="L2147" s="5" t="str">
        <f>OBV!H2147</f>
        <v>CONFIRMED BEARISH</v>
      </c>
      <c r="M2147" s="7">
        <f t="shared" si="330"/>
        <v>25</v>
      </c>
      <c r="N2147" s="7">
        <f t="shared" si="331"/>
        <v>0</v>
      </c>
      <c r="O2147" s="7">
        <f t="shared" si="332"/>
        <v>0</v>
      </c>
      <c r="P2147" s="7">
        <f t="shared" si="333"/>
        <v>16.5</v>
      </c>
      <c r="Q2147" s="8">
        <f t="shared" si="334"/>
        <v>11.225</v>
      </c>
      <c r="R2147" s="8">
        <f t="shared" si="335"/>
        <v>9.125</v>
      </c>
      <c r="S2147" s="8">
        <f t="shared" si="336"/>
        <v>11.175000000000001</v>
      </c>
      <c r="T2147" s="8">
        <f t="shared" si="337"/>
        <v>10.375</v>
      </c>
      <c r="U2147" s="7">
        <f t="shared" si="338"/>
        <v>10.508333333333335</v>
      </c>
      <c r="V2147" s="7">
        <f t="shared" si="339"/>
        <v>10.475000000000001</v>
      </c>
    </row>
    <row r="2148" spans="1:22" ht="13.5" x14ac:dyDescent="0.25">
      <c r="A2148" s="3">
        <f>RSI!A2148</f>
        <v>45828</v>
      </c>
      <c r="B2148" s="2">
        <f>RSI!B2148</f>
        <v>0.79</v>
      </c>
      <c r="C2148" s="2">
        <f>RSI!I2148</f>
        <v>61.949591121178074</v>
      </c>
      <c r="D2148" s="2">
        <f>MACD!E2148</f>
        <v>-2.7095198068069037E-2</v>
      </c>
      <c r="E2148" s="2">
        <f>MACD!F2148</f>
        <v>-3.3350353629393537E-2</v>
      </c>
      <c r="F2148" s="2">
        <f>'Moving Avg'!D2148</f>
        <v>0.79200000000000004</v>
      </c>
      <c r="G2148" s="2">
        <f>'Moving Avg'!F2148</f>
        <v>0.76449999999999996</v>
      </c>
      <c r="H2148" s="2">
        <f>'Moving Avg'!G2148</f>
        <v>0.72960000000000003</v>
      </c>
      <c r="I2148" s="2">
        <f>'Moving Avg'!H2148</f>
        <v>1.02515</v>
      </c>
      <c r="J2148" s="5" t="str">
        <f>OBV!F2148</f>
        <v>BEARISH</v>
      </c>
      <c r="K2148" s="5" t="str">
        <f>OBV!G2148</f>
        <v>NEUTRAL</v>
      </c>
      <c r="L2148" s="5" t="str">
        <f>OBV!H2148</f>
        <v>CONFIRMED BEARISH</v>
      </c>
      <c r="M2148" s="7">
        <f t="shared" si="330"/>
        <v>25</v>
      </c>
      <c r="N2148" s="7">
        <f t="shared" si="331"/>
        <v>0</v>
      </c>
      <c r="O2148" s="7">
        <f t="shared" si="332"/>
        <v>0</v>
      </c>
      <c r="P2148" s="7">
        <f t="shared" si="333"/>
        <v>16.5</v>
      </c>
      <c r="Q2148" s="8">
        <f t="shared" si="334"/>
        <v>11.225</v>
      </c>
      <c r="R2148" s="8">
        <f t="shared" si="335"/>
        <v>9.125</v>
      </c>
      <c r="S2148" s="8">
        <f t="shared" si="336"/>
        <v>11.175000000000001</v>
      </c>
      <c r="T2148" s="8">
        <f t="shared" si="337"/>
        <v>10.375</v>
      </c>
      <c r="U2148" s="7">
        <f t="shared" si="338"/>
        <v>10.508333333333335</v>
      </c>
      <c r="V2148" s="7">
        <f t="shared" si="339"/>
        <v>10.475000000000001</v>
      </c>
    </row>
    <row r="2149" spans="1:22" ht="13.5" x14ac:dyDescent="0.25">
      <c r="A2149" s="3">
        <f>RSI!A2149</f>
        <v>45831</v>
      </c>
      <c r="B2149" s="2">
        <f>RSI!B2149</f>
        <v>0.79</v>
      </c>
      <c r="C2149" s="2">
        <f>RSI!I2149</f>
        <v>61.949591121178074</v>
      </c>
      <c r="D2149" s="2">
        <f>MACD!E2149</f>
        <v>-1.9637506672421035E-2</v>
      </c>
      <c r="E2149" s="2">
        <f>MACD!F2149</f>
        <v>-3.060778423799904E-2</v>
      </c>
      <c r="F2149" s="2">
        <f>'Moving Avg'!D2149</f>
        <v>0.79</v>
      </c>
      <c r="G2149" s="2">
        <f>'Moving Avg'!F2149</f>
        <v>0.76899999999999991</v>
      </c>
      <c r="H2149" s="2">
        <f>'Moving Avg'!G2149</f>
        <v>0.73460000000000003</v>
      </c>
      <c r="I2149" s="2">
        <f>'Moving Avg'!H2149</f>
        <v>1.0241499999999999</v>
      </c>
      <c r="J2149" s="5" t="str">
        <f>OBV!F2149</f>
        <v>BEARISH</v>
      </c>
      <c r="K2149" s="5" t="str">
        <f>OBV!G2149</f>
        <v>NEUTRAL</v>
      </c>
      <c r="L2149" s="5" t="str">
        <f>OBV!H2149</f>
        <v>CONFIRMED BEARISH</v>
      </c>
      <c r="M2149" s="7">
        <f t="shared" si="330"/>
        <v>25</v>
      </c>
      <c r="N2149" s="7">
        <f t="shared" si="331"/>
        <v>0</v>
      </c>
      <c r="O2149" s="7">
        <f t="shared" si="332"/>
        <v>0</v>
      </c>
      <c r="P2149" s="7">
        <f t="shared" si="333"/>
        <v>16.5</v>
      </c>
      <c r="Q2149" s="8">
        <f t="shared" si="334"/>
        <v>11.225</v>
      </c>
      <c r="R2149" s="8">
        <f t="shared" si="335"/>
        <v>9.125</v>
      </c>
      <c r="S2149" s="8">
        <f t="shared" si="336"/>
        <v>11.175000000000001</v>
      </c>
      <c r="T2149" s="8">
        <f t="shared" si="337"/>
        <v>10.375</v>
      </c>
      <c r="U2149" s="7">
        <f t="shared" si="338"/>
        <v>10.508333333333335</v>
      </c>
      <c r="V2149" s="7">
        <f t="shared" si="339"/>
        <v>10.475000000000001</v>
      </c>
    </row>
    <row r="2150" spans="1:22" ht="13.5" x14ac:dyDescent="0.25">
      <c r="A2150" s="3">
        <f>RSI!A2150</f>
        <v>45832</v>
      </c>
      <c r="B2150" s="2">
        <f>RSI!B2150</f>
        <v>0.79</v>
      </c>
      <c r="C2150" s="2">
        <f>RSI!I2150</f>
        <v>61.949591121178074</v>
      </c>
      <c r="D2150" s="2">
        <f>MACD!E2150</f>
        <v>-1.3456836699506813E-2</v>
      </c>
      <c r="E2150" s="2">
        <f>MACD!F2150</f>
        <v>-2.7177594730300597E-2</v>
      </c>
      <c r="F2150" s="2">
        <f>'Moving Avg'!D2150</f>
        <v>0.79</v>
      </c>
      <c r="G2150" s="2">
        <f>'Moving Avg'!F2150</f>
        <v>0.77349999999999997</v>
      </c>
      <c r="H2150" s="2">
        <f>'Moving Avg'!G2150</f>
        <v>0.73919999999999997</v>
      </c>
      <c r="I2150" s="2">
        <f>'Moving Avg'!H2150</f>
        <v>1.0229499999999998</v>
      </c>
      <c r="J2150" s="5" t="str">
        <f>OBV!F2150</f>
        <v>NEUTRAL</v>
      </c>
      <c r="K2150" s="5" t="str">
        <f>OBV!G2150</f>
        <v>NEUTRAL</v>
      </c>
      <c r="L2150" s="5" t="str">
        <f>OBV!H2150</f>
        <v>NEUTRAL</v>
      </c>
      <c r="M2150" s="7">
        <f t="shared" si="330"/>
        <v>25</v>
      </c>
      <c r="N2150" s="7">
        <f t="shared" si="331"/>
        <v>0</v>
      </c>
      <c r="O2150" s="7">
        <f t="shared" si="332"/>
        <v>0</v>
      </c>
      <c r="P2150" s="7">
        <f t="shared" si="333"/>
        <v>33</v>
      </c>
      <c r="Q2150" s="8">
        <f t="shared" si="334"/>
        <v>13.7</v>
      </c>
      <c r="R2150" s="8">
        <f t="shared" si="335"/>
        <v>13.25</v>
      </c>
      <c r="S2150" s="8">
        <f t="shared" si="336"/>
        <v>18.600000000000001</v>
      </c>
      <c r="T2150" s="8">
        <f t="shared" si="337"/>
        <v>14.5</v>
      </c>
      <c r="U2150" s="7">
        <f t="shared" si="338"/>
        <v>15.183333333333332</v>
      </c>
      <c r="V2150" s="7">
        <f t="shared" si="339"/>
        <v>15.012499999999999</v>
      </c>
    </row>
    <row r="2151" spans="1:22" ht="13.5" x14ac:dyDescent="0.25">
      <c r="A2151" s="3">
        <f>RSI!A2151</f>
        <v>45833</v>
      </c>
      <c r="B2151" s="2">
        <f>RSI!B2151</f>
        <v>0.79</v>
      </c>
      <c r="C2151" s="2">
        <f>RSI!I2151</f>
        <v>61.949591121178074</v>
      </c>
      <c r="D2151" s="2">
        <f>MACD!E2151</f>
        <v>-8.3471170717307475E-3</v>
      </c>
      <c r="E2151" s="2">
        <f>MACD!F2151</f>
        <v>-2.3411499198586629E-2</v>
      </c>
      <c r="F2151" s="2">
        <f>'Moving Avg'!D2151</f>
        <v>0.79</v>
      </c>
      <c r="G2151" s="2">
        <f>'Moving Avg'!F2151</f>
        <v>0.7779999999999998</v>
      </c>
      <c r="H2151" s="2">
        <f>'Moving Avg'!G2151</f>
        <v>0.74340000000000006</v>
      </c>
      <c r="I2151" s="2">
        <f>'Moving Avg'!H2151</f>
        <v>1.0218999999999998</v>
      </c>
      <c r="J2151" s="5" t="str">
        <f>OBV!F2151</f>
        <v>NEUTRAL</v>
      </c>
      <c r="K2151" s="5" t="str">
        <f>OBV!G2151</f>
        <v>NEUTRAL</v>
      </c>
      <c r="L2151" s="5" t="str">
        <f>OBV!H2151</f>
        <v>NEUTRAL</v>
      </c>
      <c r="M2151" s="7">
        <f t="shared" si="330"/>
        <v>25</v>
      </c>
      <c r="N2151" s="7">
        <f t="shared" si="331"/>
        <v>0</v>
      </c>
      <c r="O2151" s="7">
        <f t="shared" si="332"/>
        <v>0</v>
      </c>
      <c r="P2151" s="7">
        <f t="shared" si="333"/>
        <v>33</v>
      </c>
      <c r="Q2151" s="8">
        <f t="shared" si="334"/>
        <v>13.7</v>
      </c>
      <c r="R2151" s="8">
        <f t="shared" si="335"/>
        <v>13.25</v>
      </c>
      <c r="S2151" s="8">
        <f t="shared" si="336"/>
        <v>18.600000000000001</v>
      </c>
      <c r="T2151" s="8">
        <f t="shared" si="337"/>
        <v>14.5</v>
      </c>
      <c r="U2151" s="7">
        <f t="shared" si="338"/>
        <v>15.183333333333332</v>
      </c>
      <c r="V2151" s="7">
        <f t="shared" si="339"/>
        <v>15.012499999999999</v>
      </c>
    </row>
    <row r="2152" spans="1:22" ht="13.5" x14ac:dyDescent="0.25">
      <c r="A2152" s="3">
        <f>RSI!A2152</f>
        <v>45835</v>
      </c>
      <c r="B2152" s="2">
        <f>RSI!B2152</f>
        <v>0.79</v>
      </c>
      <c r="C2152" s="2">
        <f>RSI!I2152</f>
        <v>61.949591121178074</v>
      </c>
      <c r="D2152" s="2">
        <f>MACD!E2152</f>
        <v>-4.1346915277837848E-3</v>
      </c>
      <c r="E2152" s="2">
        <f>MACD!F2152</f>
        <v>-1.9556137664426061E-2</v>
      </c>
      <c r="F2152" s="2">
        <f>'Moving Avg'!D2152</f>
        <v>0.79</v>
      </c>
      <c r="G2152" s="2">
        <f>'Moving Avg'!F2152</f>
        <v>0.78249999999999975</v>
      </c>
      <c r="H2152" s="2">
        <f>'Moving Avg'!G2152</f>
        <v>0.74719999999999998</v>
      </c>
      <c r="I2152" s="2">
        <f>'Moving Avg'!H2152</f>
        <v>1.0206499999999996</v>
      </c>
      <c r="J2152" s="5" t="str">
        <f>OBV!F2152</f>
        <v>NEUTRAL</v>
      </c>
      <c r="K2152" s="5" t="str">
        <f>OBV!G2152</f>
        <v>NEUTRAL</v>
      </c>
      <c r="L2152" s="5" t="str">
        <f>OBV!H2152</f>
        <v>NEUTRAL</v>
      </c>
      <c r="M2152" s="7">
        <f t="shared" si="330"/>
        <v>25</v>
      </c>
      <c r="N2152" s="7">
        <f t="shared" si="331"/>
        <v>0</v>
      </c>
      <c r="O2152" s="7">
        <f t="shared" si="332"/>
        <v>0</v>
      </c>
      <c r="P2152" s="7">
        <f t="shared" si="333"/>
        <v>33</v>
      </c>
      <c r="Q2152" s="8">
        <f t="shared" si="334"/>
        <v>13.7</v>
      </c>
      <c r="R2152" s="8">
        <f t="shared" si="335"/>
        <v>13.25</v>
      </c>
      <c r="S2152" s="8">
        <f t="shared" si="336"/>
        <v>18.600000000000001</v>
      </c>
      <c r="T2152" s="8">
        <f t="shared" si="337"/>
        <v>14.5</v>
      </c>
      <c r="U2152" s="7">
        <f t="shared" si="338"/>
        <v>15.183333333333332</v>
      </c>
      <c r="V2152" s="7">
        <f t="shared" si="339"/>
        <v>15.012499999999999</v>
      </c>
    </row>
    <row r="2153" spans="1:22" ht="13.5" x14ac:dyDescent="0.25">
      <c r="A2153" s="3">
        <f>RSI!A2153</f>
        <v>45838</v>
      </c>
      <c r="B2153" s="2">
        <f>RSI!B2153</f>
        <v>0.79</v>
      </c>
      <c r="C2153" s="2">
        <f>RSI!I2153</f>
        <v>61.949591121178074</v>
      </c>
      <c r="D2153" s="2">
        <f>MACD!E2153</f>
        <v>-6.7327901867675344E-4</v>
      </c>
      <c r="E2153" s="2">
        <f>MACD!F2153</f>
        <v>-1.5779565935276199E-2</v>
      </c>
      <c r="F2153" s="2">
        <f>'Moving Avg'!D2153</f>
        <v>0.79</v>
      </c>
      <c r="G2153" s="2">
        <f>'Moving Avg'!F2153</f>
        <v>0.78549999999999964</v>
      </c>
      <c r="H2153" s="2">
        <f>'Moving Avg'!G2153</f>
        <v>0.75060000000000004</v>
      </c>
      <c r="I2153" s="2">
        <f>'Moving Avg'!H2153</f>
        <v>1.0193999999999996</v>
      </c>
      <c r="J2153" s="5" t="str">
        <f>OBV!F2153</f>
        <v>NEUTRAL</v>
      </c>
      <c r="K2153" s="5" t="str">
        <f>OBV!G2153</f>
        <v>NEUTRAL</v>
      </c>
      <c r="L2153" s="5" t="str">
        <f>OBV!H2153</f>
        <v>NEUTRAL</v>
      </c>
      <c r="M2153" s="7">
        <f t="shared" si="330"/>
        <v>25</v>
      </c>
      <c r="N2153" s="7">
        <f t="shared" si="331"/>
        <v>0</v>
      </c>
      <c r="O2153" s="7">
        <f t="shared" si="332"/>
        <v>0</v>
      </c>
      <c r="P2153" s="7">
        <f t="shared" si="333"/>
        <v>33</v>
      </c>
      <c r="Q2153" s="8">
        <f t="shared" si="334"/>
        <v>13.7</v>
      </c>
      <c r="R2153" s="8">
        <f t="shared" si="335"/>
        <v>13.25</v>
      </c>
      <c r="S2153" s="8">
        <f t="shared" si="336"/>
        <v>18.600000000000001</v>
      </c>
      <c r="T2153" s="8">
        <f t="shared" si="337"/>
        <v>14.5</v>
      </c>
      <c r="U2153" s="7">
        <f t="shared" si="338"/>
        <v>15.183333333333332</v>
      </c>
      <c r="V2153" s="7">
        <f t="shared" si="339"/>
        <v>15.012499999999999</v>
      </c>
    </row>
    <row r="2154" spans="1:22" ht="13.5" x14ac:dyDescent="0.25">
      <c r="A2154" s="3">
        <f>RSI!A2154</f>
        <v>45839</v>
      </c>
      <c r="B2154" s="2">
        <f>RSI!B2154</f>
        <v>0.82</v>
      </c>
      <c r="C2154" s="2">
        <f>RSI!I2154</f>
        <v>74.058567324834002</v>
      </c>
      <c r="D2154" s="2">
        <f>MACD!E2154</f>
        <v>-6.193555406397433E-5</v>
      </c>
      <c r="E2154" s="2">
        <f>MACD!F2154</f>
        <v>-1.2636039859033756E-2</v>
      </c>
      <c r="F2154" s="2">
        <f>'Moving Avg'!D2154</f>
        <v>0.79600000000000004</v>
      </c>
      <c r="G2154" s="2">
        <f>'Moving Avg'!F2154</f>
        <v>0.7899999999999997</v>
      </c>
      <c r="H2154" s="2">
        <f>'Moving Avg'!G2154</f>
        <v>0.75419999999999998</v>
      </c>
      <c r="I2154" s="2">
        <f>'Moving Avg'!H2154</f>
        <v>1.0180999999999998</v>
      </c>
      <c r="J2154" s="5" t="str">
        <f>OBV!F2154</f>
        <v>BULLISH</v>
      </c>
      <c r="K2154" s="5" t="str">
        <f>OBV!G2154</f>
        <v>NEUTRAL</v>
      </c>
      <c r="L2154" s="5" t="str">
        <f>OBV!H2154</f>
        <v>CONFIRMED BULLISH</v>
      </c>
      <c r="M2154" s="7">
        <f t="shared" si="330"/>
        <v>0</v>
      </c>
      <c r="N2154" s="7">
        <f t="shared" si="331"/>
        <v>0</v>
      </c>
      <c r="O2154" s="7">
        <f t="shared" si="332"/>
        <v>0</v>
      </c>
      <c r="P2154" s="7">
        <f t="shared" si="333"/>
        <v>83.5</v>
      </c>
      <c r="Q2154" s="8">
        <f t="shared" si="334"/>
        <v>12.525</v>
      </c>
      <c r="R2154" s="8">
        <f t="shared" si="335"/>
        <v>20.875</v>
      </c>
      <c r="S2154" s="8">
        <f t="shared" si="336"/>
        <v>37.575000000000003</v>
      </c>
      <c r="T2154" s="8">
        <f t="shared" si="337"/>
        <v>20.875</v>
      </c>
      <c r="U2154" s="7">
        <f t="shared" si="338"/>
        <v>23.658333333333331</v>
      </c>
      <c r="V2154" s="7">
        <f t="shared" si="339"/>
        <v>22.962499999999999</v>
      </c>
    </row>
    <row r="2155" spans="1:22" ht="13.5" x14ac:dyDescent="0.25">
      <c r="A2155" s="3">
        <f>RSI!A2155</f>
        <v>45840</v>
      </c>
      <c r="B2155" s="2">
        <f>RSI!B2155</f>
        <v>0.82</v>
      </c>
      <c r="C2155" s="2">
        <f>RSI!I2155</f>
        <v>74.058567324834002</v>
      </c>
      <c r="D2155" s="2">
        <f>MACD!E2155</f>
        <v>-1.3486387022554336E-3</v>
      </c>
      <c r="E2155" s="2">
        <f>MACD!F2155</f>
        <v>-1.0378559627678093E-2</v>
      </c>
      <c r="F2155" s="2">
        <f>'Moving Avg'!D2155</f>
        <v>0.80199999999999994</v>
      </c>
      <c r="G2155" s="2">
        <f>'Moving Avg'!F2155</f>
        <v>0.79299999999999982</v>
      </c>
      <c r="H2155" s="2">
        <f>'Moving Avg'!G2155</f>
        <v>0.75739999999999996</v>
      </c>
      <c r="I2155" s="2">
        <f>'Moving Avg'!H2155</f>
        <v>1.0165999999999997</v>
      </c>
      <c r="J2155" s="5" t="str">
        <f>OBV!F2155</f>
        <v>BULLISH</v>
      </c>
      <c r="K2155" s="5" t="str">
        <f>OBV!G2155</f>
        <v>NEUTRAL</v>
      </c>
      <c r="L2155" s="5" t="str">
        <f>OBV!H2155</f>
        <v>CONFIRMED BULLISH</v>
      </c>
      <c r="M2155" s="7">
        <f t="shared" si="330"/>
        <v>0</v>
      </c>
      <c r="N2155" s="7">
        <f t="shared" si="331"/>
        <v>0</v>
      </c>
      <c r="O2155" s="7">
        <f t="shared" si="332"/>
        <v>0</v>
      </c>
      <c r="P2155" s="7">
        <f t="shared" si="333"/>
        <v>83.5</v>
      </c>
      <c r="Q2155" s="8">
        <f t="shared" si="334"/>
        <v>12.525</v>
      </c>
      <c r="R2155" s="8">
        <f t="shared" si="335"/>
        <v>20.875</v>
      </c>
      <c r="S2155" s="8">
        <f t="shared" si="336"/>
        <v>37.575000000000003</v>
      </c>
      <c r="T2155" s="8">
        <f t="shared" si="337"/>
        <v>20.875</v>
      </c>
      <c r="U2155" s="7">
        <f t="shared" si="338"/>
        <v>23.658333333333331</v>
      </c>
      <c r="V2155" s="7">
        <f t="shared" si="339"/>
        <v>22.962499999999999</v>
      </c>
    </row>
    <row r="2156" spans="1:22" ht="13.5" x14ac:dyDescent="0.25">
      <c r="A2156" s="3">
        <f>RSI!A2156</f>
        <v>45841</v>
      </c>
      <c r="B2156" s="2">
        <f>RSI!B2156</f>
        <v>0.82</v>
      </c>
      <c r="C2156" s="2">
        <f>RSI!I2156</f>
        <v>74.058567324834002</v>
      </c>
      <c r="D2156" s="2">
        <f>MACD!E2156</f>
        <v>-2.6832506992459093E-3</v>
      </c>
      <c r="E2156" s="2">
        <f>MACD!F2156</f>
        <v>-8.8394978419916569E-3</v>
      </c>
      <c r="F2156" s="2">
        <f>'Moving Avg'!D2156</f>
        <v>0.80800000000000005</v>
      </c>
      <c r="G2156" s="2">
        <f>'Moving Avg'!F2156</f>
        <v>0.79599999999999971</v>
      </c>
      <c r="H2156" s="2">
        <f>'Moving Avg'!G2156</f>
        <v>0.76019999999999999</v>
      </c>
      <c r="I2156" s="2">
        <f>'Moving Avg'!H2156</f>
        <v>1.0148499999999998</v>
      </c>
      <c r="J2156" s="5" t="str">
        <f>OBV!F2156</f>
        <v>BULLISH</v>
      </c>
      <c r="K2156" s="5" t="str">
        <f>OBV!G2156</f>
        <v>NEUTRAL</v>
      </c>
      <c r="L2156" s="5" t="str">
        <f>OBV!H2156</f>
        <v>CONFIRMED BULLISH</v>
      </c>
      <c r="M2156" s="7">
        <f t="shared" si="330"/>
        <v>0</v>
      </c>
      <c r="N2156" s="7">
        <f t="shared" si="331"/>
        <v>0</v>
      </c>
      <c r="O2156" s="7">
        <f t="shared" si="332"/>
        <v>0</v>
      </c>
      <c r="P2156" s="7">
        <f t="shared" si="333"/>
        <v>83.5</v>
      </c>
      <c r="Q2156" s="8">
        <f t="shared" si="334"/>
        <v>12.525</v>
      </c>
      <c r="R2156" s="8">
        <f t="shared" si="335"/>
        <v>20.875</v>
      </c>
      <c r="S2156" s="8">
        <f t="shared" si="336"/>
        <v>37.575000000000003</v>
      </c>
      <c r="T2156" s="8">
        <f t="shared" si="337"/>
        <v>20.875</v>
      </c>
      <c r="U2156" s="7">
        <f t="shared" si="338"/>
        <v>23.658333333333331</v>
      </c>
      <c r="V2156" s="7">
        <f t="shared" si="339"/>
        <v>22.962499999999999</v>
      </c>
    </row>
    <row r="2157" spans="1:22" ht="13.5" x14ac:dyDescent="0.25">
      <c r="A2157" s="3">
        <f>RSI!A2157</f>
        <v>45842</v>
      </c>
      <c r="B2157" s="2">
        <f>RSI!B2157</f>
        <v>0.82</v>
      </c>
      <c r="C2157" s="2">
        <f>RSI!I2157</f>
        <v>74.058567324834002</v>
      </c>
      <c r="D2157" s="2">
        <f>MACD!E2157</f>
        <v>-4.0401888655574592E-3</v>
      </c>
      <c r="E2157" s="2">
        <f>MACD!F2157</f>
        <v>-7.8796360467048177E-3</v>
      </c>
      <c r="F2157" s="2">
        <f>'Moving Avg'!D2157</f>
        <v>0.81399999999999983</v>
      </c>
      <c r="G2157" s="2">
        <f>'Moving Avg'!F2157</f>
        <v>0.79899999999999982</v>
      </c>
      <c r="H2157" s="2">
        <f>'Moving Avg'!G2157</f>
        <v>0.76239999999999997</v>
      </c>
      <c r="I2157" s="2">
        <f>'Moving Avg'!H2157</f>
        <v>1.0130999999999997</v>
      </c>
      <c r="J2157" s="5" t="str">
        <f>OBV!F2157</f>
        <v>BULLISH</v>
      </c>
      <c r="K2157" s="5" t="str">
        <f>OBV!G2157</f>
        <v>NEUTRAL</v>
      </c>
      <c r="L2157" s="5" t="str">
        <f>OBV!H2157</f>
        <v>CONFIRMED BULLISH</v>
      </c>
      <c r="M2157" s="7">
        <f t="shared" si="330"/>
        <v>0</v>
      </c>
      <c r="N2157" s="7">
        <f t="shared" si="331"/>
        <v>0</v>
      </c>
      <c r="O2157" s="7">
        <f t="shared" si="332"/>
        <v>0</v>
      </c>
      <c r="P2157" s="7">
        <f t="shared" si="333"/>
        <v>83.5</v>
      </c>
      <c r="Q2157" s="8">
        <f t="shared" si="334"/>
        <v>12.525</v>
      </c>
      <c r="R2157" s="8">
        <f t="shared" si="335"/>
        <v>20.875</v>
      </c>
      <c r="S2157" s="8">
        <f t="shared" si="336"/>
        <v>37.575000000000003</v>
      </c>
      <c r="T2157" s="8">
        <f t="shared" si="337"/>
        <v>20.875</v>
      </c>
      <c r="U2157" s="7">
        <f t="shared" si="338"/>
        <v>23.658333333333331</v>
      </c>
      <c r="V2157" s="7">
        <f t="shared" si="339"/>
        <v>22.962499999999999</v>
      </c>
    </row>
    <row r="2158" spans="1:22" ht="13.5" x14ac:dyDescent="0.25">
      <c r="A2158" s="3">
        <f>RSI!A2158</f>
        <v>45845</v>
      </c>
      <c r="B2158" s="2">
        <f>RSI!B2158</f>
        <v>0.82</v>
      </c>
      <c r="C2158" s="2">
        <f>RSI!I2158</f>
        <v>74.058567324834002</v>
      </c>
      <c r="D2158" s="2">
        <f>MACD!E2158</f>
        <v>-5.399155362063035E-3</v>
      </c>
      <c r="E2158" s="2">
        <f>MACD!F2158</f>
        <v>-7.3835399097764614E-3</v>
      </c>
      <c r="F2158" s="2">
        <f>'Moving Avg'!D2158</f>
        <v>0.82</v>
      </c>
      <c r="G2158" s="2">
        <f>'Moving Avg'!F2158</f>
        <v>0.80049999999999988</v>
      </c>
      <c r="H2158" s="2">
        <f>'Moving Avg'!G2158</f>
        <v>0.7639999999999999</v>
      </c>
      <c r="I2158" s="2">
        <f>'Moving Avg'!H2158</f>
        <v>1.0113499999999995</v>
      </c>
      <c r="J2158" s="5" t="str">
        <f>OBV!F2158</f>
        <v>BULLISH</v>
      </c>
      <c r="K2158" s="5" t="str">
        <f>OBV!G2158</f>
        <v>NEUTRAL</v>
      </c>
      <c r="L2158" s="5" t="str">
        <f>OBV!H2158</f>
        <v>CONFIRMED BULLISH</v>
      </c>
      <c r="M2158" s="7">
        <f t="shared" si="330"/>
        <v>0</v>
      </c>
      <c r="N2158" s="7">
        <f t="shared" si="331"/>
        <v>0</v>
      </c>
      <c r="O2158" s="7">
        <f t="shared" si="332"/>
        <v>0</v>
      </c>
      <c r="P2158" s="7">
        <f t="shared" si="333"/>
        <v>83.5</v>
      </c>
      <c r="Q2158" s="8">
        <f t="shared" si="334"/>
        <v>12.525</v>
      </c>
      <c r="R2158" s="8">
        <f t="shared" si="335"/>
        <v>20.875</v>
      </c>
      <c r="S2158" s="8">
        <f t="shared" si="336"/>
        <v>37.575000000000003</v>
      </c>
      <c r="T2158" s="8">
        <f t="shared" si="337"/>
        <v>20.875</v>
      </c>
      <c r="U2158" s="7">
        <f t="shared" si="338"/>
        <v>23.658333333333331</v>
      </c>
      <c r="V2158" s="7">
        <f t="shared" si="339"/>
        <v>22.962499999999999</v>
      </c>
    </row>
    <row r="2159" spans="1:22" ht="13.5" x14ac:dyDescent="0.25">
      <c r="A2159" s="3">
        <f>RSI!A2159</f>
        <v>45846</v>
      </c>
      <c r="B2159" s="2">
        <f>RSI!B2159</f>
        <v>0.82</v>
      </c>
      <c r="C2159" s="2">
        <f>RSI!I2159</f>
        <v>74.058567324834002</v>
      </c>
      <c r="D2159" s="2">
        <f>MACD!E2159</f>
        <v>-6.7442242084755355E-3</v>
      </c>
      <c r="E2159" s="2">
        <f>MACD!F2159</f>
        <v>-7.2556767695162762E-3</v>
      </c>
      <c r="F2159" s="2">
        <f>'Moving Avg'!D2159</f>
        <v>0.82</v>
      </c>
      <c r="G2159" s="2">
        <f>'Moving Avg'!F2159</f>
        <v>0.8015000000000001</v>
      </c>
      <c r="H2159" s="2">
        <f>'Moving Avg'!G2159</f>
        <v>0.7659999999999999</v>
      </c>
      <c r="I2159" s="2">
        <f>'Moving Avg'!H2159</f>
        <v>1.0095999999999994</v>
      </c>
      <c r="J2159" s="5" t="str">
        <f>OBV!F2159</f>
        <v>NEUTRAL</v>
      </c>
      <c r="K2159" s="5" t="str">
        <f>OBV!G2159</f>
        <v>NEUTRAL</v>
      </c>
      <c r="L2159" s="5" t="str">
        <f>OBV!H2159</f>
        <v>NEUTRAL</v>
      </c>
      <c r="M2159" s="7">
        <f t="shared" si="330"/>
        <v>0</v>
      </c>
      <c r="N2159" s="7">
        <f t="shared" si="331"/>
        <v>0</v>
      </c>
      <c r="O2159" s="7">
        <f t="shared" si="332"/>
        <v>0</v>
      </c>
      <c r="P2159" s="7">
        <f t="shared" si="333"/>
        <v>33</v>
      </c>
      <c r="Q2159" s="8">
        <f t="shared" si="334"/>
        <v>4.95</v>
      </c>
      <c r="R2159" s="8">
        <f t="shared" si="335"/>
        <v>8.25</v>
      </c>
      <c r="S2159" s="8">
        <f t="shared" si="336"/>
        <v>14.85</v>
      </c>
      <c r="T2159" s="8">
        <f t="shared" si="337"/>
        <v>8.25</v>
      </c>
      <c r="U2159" s="7">
        <f t="shared" si="338"/>
        <v>9.35</v>
      </c>
      <c r="V2159" s="7">
        <f t="shared" si="339"/>
        <v>9.0749999999999993</v>
      </c>
    </row>
    <row r="2160" spans="1:22" ht="13.5" x14ac:dyDescent="0.25">
      <c r="A2160" s="3">
        <f>RSI!A2160</f>
        <v>45847</v>
      </c>
      <c r="B2160" s="2">
        <f>RSI!B2160</f>
        <v>0.82</v>
      </c>
      <c r="C2160" s="2">
        <f>RSI!I2160</f>
        <v>74.058567324834002</v>
      </c>
      <c r="D2160" s="2">
        <f>MACD!E2160</f>
        <v>-8.0630761626906411E-3</v>
      </c>
      <c r="E2160" s="2">
        <f>MACD!F2160</f>
        <v>-7.4171566481511493E-3</v>
      </c>
      <c r="F2160" s="2">
        <f>'Moving Avg'!D2160</f>
        <v>0.82</v>
      </c>
      <c r="G2160" s="2">
        <f>'Moving Avg'!F2160</f>
        <v>0.80249999999999999</v>
      </c>
      <c r="H2160" s="2">
        <f>'Moving Avg'!G2160</f>
        <v>0.76760000000000006</v>
      </c>
      <c r="I2160" s="2">
        <f>'Moving Avg'!H2160</f>
        <v>1.0080999999999996</v>
      </c>
      <c r="J2160" s="5" t="str">
        <f>OBV!F2160</f>
        <v>NEUTRAL</v>
      </c>
      <c r="K2160" s="5" t="str">
        <f>OBV!G2160</f>
        <v>NEUTRAL</v>
      </c>
      <c r="L2160" s="5" t="str">
        <f>OBV!H2160</f>
        <v>NEUTRAL</v>
      </c>
      <c r="M2160" s="7">
        <f t="shared" si="330"/>
        <v>0</v>
      </c>
      <c r="N2160" s="7">
        <f t="shared" si="331"/>
        <v>45</v>
      </c>
      <c r="O2160" s="7">
        <f t="shared" si="332"/>
        <v>0</v>
      </c>
      <c r="P2160" s="7">
        <f t="shared" si="333"/>
        <v>33</v>
      </c>
      <c r="Q2160" s="8">
        <f t="shared" si="334"/>
        <v>20.7</v>
      </c>
      <c r="R2160" s="8">
        <f t="shared" si="335"/>
        <v>17.25</v>
      </c>
      <c r="S2160" s="8">
        <f t="shared" si="336"/>
        <v>21.6</v>
      </c>
      <c r="T2160" s="8">
        <f t="shared" si="337"/>
        <v>19.5</v>
      </c>
      <c r="U2160" s="7">
        <f t="shared" si="338"/>
        <v>19.850000000000001</v>
      </c>
      <c r="V2160" s="7">
        <f t="shared" si="339"/>
        <v>19.762500000000003</v>
      </c>
    </row>
    <row r="2161" spans="1:22" ht="13.5" x14ac:dyDescent="0.25">
      <c r="A2161" s="3">
        <f>RSI!A2161</f>
        <v>45848</v>
      </c>
      <c r="B2161" s="2">
        <f>RSI!B2161</f>
        <v>0.82</v>
      </c>
      <c r="C2161" s="2">
        <f>RSI!I2161</f>
        <v>74.058567324834002</v>
      </c>
      <c r="D2161" s="2">
        <f>MACD!E2161</f>
        <v>-9.3463581648512983E-3</v>
      </c>
      <c r="E2161" s="2">
        <f>MACD!F2161</f>
        <v>-7.8029969514911797E-3</v>
      </c>
      <c r="F2161" s="2">
        <f>'Moving Avg'!D2161</f>
        <v>0.82</v>
      </c>
      <c r="G2161" s="2">
        <f>'Moving Avg'!F2161</f>
        <v>0.80350000000000021</v>
      </c>
      <c r="H2161" s="2">
        <f>'Moving Avg'!G2161</f>
        <v>0.76859999999999984</v>
      </c>
      <c r="I2161" s="2">
        <f>'Moving Avg'!H2161</f>
        <v>1.0063499999999994</v>
      </c>
      <c r="J2161" s="5" t="str">
        <f>OBV!F2161</f>
        <v>NEUTRAL</v>
      </c>
      <c r="K2161" s="5" t="str">
        <f>OBV!G2161</f>
        <v>NEUTRAL</v>
      </c>
      <c r="L2161" s="5" t="str">
        <f>OBV!H2161</f>
        <v>NEUTRAL</v>
      </c>
      <c r="M2161" s="7">
        <f t="shared" si="330"/>
        <v>0</v>
      </c>
      <c r="N2161" s="7">
        <f t="shared" si="331"/>
        <v>45</v>
      </c>
      <c r="O2161" s="7">
        <f t="shared" si="332"/>
        <v>0</v>
      </c>
      <c r="P2161" s="7">
        <f t="shared" si="333"/>
        <v>33</v>
      </c>
      <c r="Q2161" s="8">
        <f t="shared" si="334"/>
        <v>20.7</v>
      </c>
      <c r="R2161" s="8">
        <f t="shared" si="335"/>
        <v>17.25</v>
      </c>
      <c r="S2161" s="8">
        <f t="shared" si="336"/>
        <v>21.6</v>
      </c>
      <c r="T2161" s="8">
        <f t="shared" si="337"/>
        <v>19.5</v>
      </c>
      <c r="U2161" s="7">
        <f t="shared" si="338"/>
        <v>19.850000000000001</v>
      </c>
      <c r="V2161" s="7">
        <f t="shared" si="339"/>
        <v>19.762500000000003</v>
      </c>
    </row>
    <row r="2162" spans="1:22" ht="13.5" x14ac:dyDescent="0.25">
      <c r="A2162" s="3">
        <f>RSI!A2162</f>
        <v>45849</v>
      </c>
      <c r="B2162" s="2">
        <f>RSI!B2162</f>
        <v>0.82</v>
      </c>
      <c r="C2162" s="2">
        <f>RSI!I2162</f>
        <v>74.058567324834002</v>
      </c>
      <c r="D2162" s="2">
        <f>MACD!E2162</f>
        <v>-1.0587147674637087E-2</v>
      </c>
      <c r="E2162" s="2">
        <f>MACD!F2162</f>
        <v>-8.3598270961203619E-3</v>
      </c>
      <c r="F2162" s="2">
        <f>'Moving Avg'!D2162</f>
        <v>0.82</v>
      </c>
      <c r="G2162" s="2">
        <f>'Moving Avg'!F2162</f>
        <v>0.80450000000000021</v>
      </c>
      <c r="H2162" s="2">
        <f>'Moving Avg'!G2162</f>
        <v>0.7702</v>
      </c>
      <c r="I2162" s="2">
        <f>'Moving Avg'!H2162</f>
        <v>1.0045999999999993</v>
      </c>
      <c r="J2162" s="5" t="str">
        <f>OBV!F2162</f>
        <v>NEUTRAL</v>
      </c>
      <c r="K2162" s="5" t="str">
        <f>OBV!G2162</f>
        <v>NEUTRAL</v>
      </c>
      <c r="L2162" s="5" t="str">
        <f>OBV!H2162</f>
        <v>NEUTRAL</v>
      </c>
      <c r="M2162" s="7">
        <f t="shared" si="330"/>
        <v>0</v>
      </c>
      <c r="N2162" s="7">
        <f t="shared" si="331"/>
        <v>45</v>
      </c>
      <c r="O2162" s="7">
        <f t="shared" si="332"/>
        <v>0</v>
      </c>
      <c r="P2162" s="7">
        <f t="shared" si="333"/>
        <v>33</v>
      </c>
      <c r="Q2162" s="8">
        <f t="shared" si="334"/>
        <v>20.7</v>
      </c>
      <c r="R2162" s="8">
        <f t="shared" si="335"/>
        <v>17.25</v>
      </c>
      <c r="S2162" s="8">
        <f t="shared" si="336"/>
        <v>21.6</v>
      </c>
      <c r="T2162" s="8">
        <f t="shared" si="337"/>
        <v>19.5</v>
      </c>
      <c r="U2162" s="7">
        <f t="shared" si="338"/>
        <v>19.850000000000001</v>
      </c>
      <c r="V2162" s="7">
        <f t="shared" si="339"/>
        <v>19.762500000000003</v>
      </c>
    </row>
    <row r="2163" spans="1:22" ht="13.5" x14ac:dyDescent="0.25">
      <c r="A2163" s="3">
        <f>RSI!A2163</f>
        <v>45852</v>
      </c>
      <c r="B2163" s="2">
        <f>RSI!B2163</f>
        <v>0.82</v>
      </c>
      <c r="C2163" s="2">
        <f>RSI!I2163</f>
        <v>74.058567324834002</v>
      </c>
      <c r="D2163" s="2">
        <f>MACD!E2163</f>
        <v>-1.1780505294273991E-2</v>
      </c>
      <c r="E2163" s="2">
        <f>MACD!F2163</f>
        <v>-9.0439627357510877E-3</v>
      </c>
      <c r="F2163" s="2">
        <f>'Moving Avg'!D2163</f>
        <v>0.82</v>
      </c>
      <c r="G2163" s="2">
        <f>'Moving Avg'!F2163</f>
        <v>0.8055000000000001</v>
      </c>
      <c r="H2163" s="2">
        <f>'Moving Avg'!G2163</f>
        <v>0.77119999999999989</v>
      </c>
      <c r="I2163" s="2">
        <f>'Moving Avg'!H2163</f>
        <v>1.0028499999999994</v>
      </c>
      <c r="J2163" s="5" t="str">
        <f>OBV!F2163</f>
        <v>NEUTRAL</v>
      </c>
      <c r="K2163" s="5" t="str">
        <f>OBV!G2163</f>
        <v>NEUTRAL</v>
      </c>
      <c r="L2163" s="5" t="str">
        <f>OBV!H2163</f>
        <v>NEUTRAL</v>
      </c>
      <c r="M2163" s="7">
        <f t="shared" si="330"/>
        <v>0</v>
      </c>
      <c r="N2163" s="7">
        <f t="shared" si="331"/>
        <v>45</v>
      </c>
      <c r="O2163" s="7">
        <f t="shared" si="332"/>
        <v>0</v>
      </c>
      <c r="P2163" s="7">
        <f t="shared" si="333"/>
        <v>33</v>
      </c>
      <c r="Q2163" s="8">
        <f t="shared" si="334"/>
        <v>20.7</v>
      </c>
      <c r="R2163" s="8">
        <f t="shared" si="335"/>
        <v>17.25</v>
      </c>
      <c r="S2163" s="8">
        <f t="shared" si="336"/>
        <v>21.6</v>
      </c>
      <c r="T2163" s="8">
        <f t="shared" si="337"/>
        <v>19.5</v>
      </c>
      <c r="U2163" s="7">
        <f t="shared" si="338"/>
        <v>19.850000000000001</v>
      </c>
      <c r="V2163" s="7">
        <f t="shared" si="339"/>
        <v>19.762500000000003</v>
      </c>
    </row>
    <row r="2164" spans="1:22" ht="13.5" x14ac:dyDescent="0.25">
      <c r="A2164" s="3">
        <f>RSI!A2164</f>
        <v>45853</v>
      </c>
      <c r="B2164" s="2">
        <f>RSI!B2164</f>
        <v>0.81</v>
      </c>
      <c r="C2164" s="2">
        <f>RSI!I2164</f>
        <v>60.575957556443541</v>
      </c>
      <c r="D2164" s="2">
        <f>MACD!E2164</f>
        <v>-7.5669763034564852E-3</v>
      </c>
      <c r="E2164" s="2">
        <f>MACD!F2164</f>
        <v>-8.7485654492921675E-3</v>
      </c>
      <c r="F2164" s="2">
        <f>'Moving Avg'!D2164</f>
        <v>0.81799999999999995</v>
      </c>
      <c r="G2164" s="2">
        <f>'Moving Avg'!F2164</f>
        <v>0.80600000000000005</v>
      </c>
      <c r="H2164" s="2">
        <f>'Moving Avg'!G2164</f>
        <v>0.77159999999999995</v>
      </c>
      <c r="I2164" s="2">
        <f>'Moving Avg'!H2164</f>
        <v>1.0010499999999993</v>
      </c>
      <c r="J2164" s="5" t="str">
        <f>OBV!F2164</f>
        <v>BEARISH</v>
      </c>
      <c r="K2164" s="5" t="str">
        <f>OBV!G2164</f>
        <v>NEUTRAL</v>
      </c>
      <c r="L2164" s="5" t="str">
        <f>OBV!H2164</f>
        <v>CONFIRMED BEARISH</v>
      </c>
      <c r="M2164" s="7">
        <f t="shared" si="330"/>
        <v>25</v>
      </c>
      <c r="N2164" s="7">
        <f t="shared" si="331"/>
        <v>0</v>
      </c>
      <c r="O2164" s="7">
        <f t="shared" si="332"/>
        <v>0</v>
      </c>
      <c r="P2164" s="7">
        <f t="shared" si="333"/>
        <v>16.5</v>
      </c>
      <c r="Q2164" s="8">
        <f t="shared" si="334"/>
        <v>11.225</v>
      </c>
      <c r="R2164" s="8">
        <f t="shared" si="335"/>
        <v>9.125</v>
      </c>
      <c r="S2164" s="8">
        <f t="shared" si="336"/>
        <v>11.175000000000001</v>
      </c>
      <c r="T2164" s="8">
        <f t="shared" si="337"/>
        <v>10.375</v>
      </c>
      <c r="U2164" s="7">
        <f t="shared" si="338"/>
        <v>10.508333333333335</v>
      </c>
      <c r="V2164" s="7">
        <f t="shared" si="339"/>
        <v>10.475000000000001</v>
      </c>
    </row>
    <row r="2165" spans="1:22" ht="13.5" x14ac:dyDescent="0.25">
      <c r="A2165" s="3">
        <f>RSI!A2165</f>
        <v>45854</v>
      </c>
      <c r="B2165" s="2">
        <f>RSI!B2165</f>
        <v>0.82</v>
      </c>
      <c r="C2165" s="2">
        <f>RSI!I2165</f>
        <v>67.038337028967391</v>
      </c>
      <c r="D2165" s="2">
        <f>MACD!E2165</f>
        <v>-4.8063256547709043E-3</v>
      </c>
      <c r="E2165" s="2">
        <f>MACD!F2165</f>
        <v>-7.9601174903879152E-3</v>
      </c>
      <c r="F2165" s="2">
        <f>'Moving Avg'!D2165</f>
        <v>0.81799999999999995</v>
      </c>
      <c r="G2165" s="2">
        <f>'Moving Avg'!F2165</f>
        <v>0.80750000000000011</v>
      </c>
      <c r="H2165" s="2">
        <f>'Moving Avg'!G2165</f>
        <v>0.77199999999999991</v>
      </c>
      <c r="I2165" s="2">
        <f>'Moving Avg'!H2165</f>
        <v>0.99929999999999941</v>
      </c>
      <c r="J2165" s="5" t="str">
        <f>OBV!F2165</f>
        <v>NEUTRAL</v>
      </c>
      <c r="K2165" s="5" t="str">
        <f>OBV!G2165</f>
        <v>NEUTRAL</v>
      </c>
      <c r="L2165" s="5" t="str">
        <f>OBV!H2165</f>
        <v>NEUTRAL</v>
      </c>
      <c r="M2165" s="7">
        <f t="shared" si="330"/>
        <v>25</v>
      </c>
      <c r="N2165" s="7">
        <f t="shared" si="331"/>
        <v>0</v>
      </c>
      <c r="O2165" s="7">
        <f t="shared" si="332"/>
        <v>0</v>
      </c>
      <c r="P2165" s="7">
        <f t="shared" si="333"/>
        <v>33</v>
      </c>
      <c r="Q2165" s="8">
        <f t="shared" si="334"/>
        <v>13.7</v>
      </c>
      <c r="R2165" s="8">
        <f t="shared" si="335"/>
        <v>13.25</v>
      </c>
      <c r="S2165" s="8">
        <f t="shared" si="336"/>
        <v>18.600000000000001</v>
      </c>
      <c r="T2165" s="8">
        <f t="shared" si="337"/>
        <v>14.5</v>
      </c>
      <c r="U2165" s="7">
        <f t="shared" si="338"/>
        <v>15.183333333333332</v>
      </c>
      <c r="V2165" s="7">
        <f t="shared" si="339"/>
        <v>15.012499999999999</v>
      </c>
    </row>
    <row r="2166" spans="1:22" ht="13.5" x14ac:dyDescent="0.25">
      <c r="A2166" s="3">
        <f>RSI!A2166</f>
        <v>45855</v>
      </c>
      <c r="B2166" s="2">
        <f>RSI!B2166</f>
        <v>0.82</v>
      </c>
      <c r="C2166" s="2">
        <f>RSI!I2166</f>
        <v>67.038337028967419</v>
      </c>
      <c r="D2166" s="2">
        <f>MACD!E2166</f>
        <v>-2.5886497829542554E-3</v>
      </c>
      <c r="E2166" s="2">
        <f>MACD!F2166</f>
        <v>-6.8858239489011843E-3</v>
      </c>
      <c r="F2166" s="2">
        <f>'Moving Avg'!D2166</f>
        <v>0.81799999999999995</v>
      </c>
      <c r="G2166" s="2">
        <f>'Moving Avg'!F2166</f>
        <v>0.80900000000000016</v>
      </c>
      <c r="H2166" s="2">
        <f>'Moving Avg'!G2166</f>
        <v>0.77179999999999993</v>
      </c>
      <c r="I2166" s="2">
        <f>'Moving Avg'!H2166</f>
        <v>0.99754999999999927</v>
      </c>
      <c r="J2166" s="5" t="str">
        <f>OBV!F2166</f>
        <v>NEUTRAL</v>
      </c>
      <c r="K2166" s="5" t="str">
        <f>OBV!G2166</f>
        <v>NEUTRAL</v>
      </c>
      <c r="L2166" s="5" t="str">
        <f>OBV!H2166</f>
        <v>NEUTRAL</v>
      </c>
      <c r="M2166" s="7">
        <f t="shared" si="330"/>
        <v>25</v>
      </c>
      <c r="N2166" s="7">
        <f t="shared" si="331"/>
        <v>0</v>
      </c>
      <c r="O2166" s="7">
        <f t="shared" si="332"/>
        <v>0</v>
      </c>
      <c r="P2166" s="7">
        <f t="shared" si="333"/>
        <v>33</v>
      </c>
      <c r="Q2166" s="8">
        <f t="shared" si="334"/>
        <v>13.7</v>
      </c>
      <c r="R2166" s="8">
        <f t="shared" si="335"/>
        <v>13.25</v>
      </c>
      <c r="S2166" s="8">
        <f t="shared" si="336"/>
        <v>18.600000000000001</v>
      </c>
      <c r="T2166" s="8">
        <f t="shared" si="337"/>
        <v>14.5</v>
      </c>
      <c r="U2166" s="7">
        <f t="shared" si="338"/>
        <v>15.183333333333332</v>
      </c>
      <c r="V2166" s="7">
        <f t="shared" si="339"/>
        <v>15.012499999999999</v>
      </c>
    </row>
    <row r="2167" spans="1:22" ht="13.5" x14ac:dyDescent="0.25">
      <c r="A2167" s="3">
        <f>RSI!A2167</f>
        <v>45856</v>
      </c>
      <c r="B2167" s="2">
        <f>RSI!B2167</f>
        <v>0.82</v>
      </c>
      <c r="C2167" s="2">
        <f>RSI!I2167</f>
        <v>67.038337028967419</v>
      </c>
      <c r="D2167" s="2">
        <f>MACD!E2167</f>
        <v>-8.2165415936052977E-4</v>
      </c>
      <c r="E2167" s="2">
        <f>MACD!F2167</f>
        <v>-5.6729899909930539E-3</v>
      </c>
      <c r="F2167" s="2">
        <f>'Moving Avg'!D2167</f>
        <v>0.81799999999999995</v>
      </c>
      <c r="G2167" s="2">
        <f>'Moving Avg'!F2167</f>
        <v>0.81050000000000022</v>
      </c>
      <c r="H2167" s="2">
        <f>'Moving Avg'!G2167</f>
        <v>0.7722</v>
      </c>
      <c r="I2167" s="2">
        <f>'Moving Avg'!H2167</f>
        <v>0.99579999999999913</v>
      </c>
      <c r="J2167" s="5" t="str">
        <f>OBV!F2167</f>
        <v>NEUTRAL</v>
      </c>
      <c r="K2167" s="5" t="str">
        <f>OBV!G2167</f>
        <v>NEUTRAL</v>
      </c>
      <c r="L2167" s="5" t="str">
        <f>OBV!H2167</f>
        <v>NEUTRAL</v>
      </c>
      <c r="M2167" s="7">
        <f t="shared" si="330"/>
        <v>25</v>
      </c>
      <c r="N2167" s="7">
        <f t="shared" si="331"/>
        <v>0</v>
      </c>
      <c r="O2167" s="7">
        <f t="shared" si="332"/>
        <v>0</v>
      </c>
      <c r="P2167" s="7">
        <f t="shared" si="333"/>
        <v>33</v>
      </c>
      <c r="Q2167" s="8">
        <f t="shared" si="334"/>
        <v>13.7</v>
      </c>
      <c r="R2167" s="8">
        <f t="shared" si="335"/>
        <v>13.25</v>
      </c>
      <c r="S2167" s="8">
        <f t="shared" si="336"/>
        <v>18.600000000000001</v>
      </c>
      <c r="T2167" s="8">
        <f t="shared" si="337"/>
        <v>14.5</v>
      </c>
      <c r="U2167" s="7">
        <f t="shared" si="338"/>
        <v>15.183333333333332</v>
      </c>
      <c r="V2167" s="7">
        <f t="shared" si="339"/>
        <v>15.012499999999999</v>
      </c>
    </row>
    <row r="2168" spans="1:22" ht="13.5" x14ac:dyDescent="0.25">
      <c r="A2168" s="3">
        <f>RSI!A2168</f>
        <v>45859</v>
      </c>
      <c r="B2168" s="2">
        <f>RSI!B2168</f>
        <v>0.82</v>
      </c>
      <c r="C2168" s="2">
        <f>RSI!I2168</f>
        <v>67.038337028967419</v>
      </c>
      <c r="D2168" s="2">
        <f>MACD!E2168</f>
        <v>5.7210770139648481E-4</v>
      </c>
      <c r="E2168" s="2">
        <f>MACD!F2168</f>
        <v>-4.4239704525151462E-3</v>
      </c>
      <c r="F2168" s="2">
        <f>'Moving Avg'!D2168</f>
        <v>0.81799999999999995</v>
      </c>
      <c r="G2168" s="2">
        <f>'Moving Avg'!F2168</f>
        <v>0.81200000000000006</v>
      </c>
      <c r="H2168" s="2">
        <f>'Moving Avg'!G2168</f>
        <v>0.77260000000000006</v>
      </c>
      <c r="I2168" s="2">
        <f>'Moving Avg'!H2168</f>
        <v>0.99379999999999924</v>
      </c>
      <c r="J2168" s="5" t="str">
        <f>OBV!F2168</f>
        <v>NEUTRAL</v>
      </c>
      <c r="K2168" s="5" t="str">
        <f>OBV!G2168</f>
        <v>NEUTRAL</v>
      </c>
      <c r="L2168" s="5" t="str">
        <f>OBV!H2168</f>
        <v>NEUTRAL</v>
      </c>
      <c r="M2168" s="7">
        <f t="shared" si="330"/>
        <v>25</v>
      </c>
      <c r="N2168" s="7">
        <f t="shared" si="331"/>
        <v>0</v>
      </c>
      <c r="O2168" s="7">
        <f t="shared" si="332"/>
        <v>0</v>
      </c>
      <c r="P2168" s="7">
        <f t="shared" si="333"/>
        <v>33</v>
      </c>
      <c r="Q2168" s="8">
        <f t="shared" si="334"/>
        <v>13.7</v>
      </c>
      <c r="R2168" s="8">
        <f t="shared" si="335"/>
        <v>13.25</v>
      </c>
      <c r="S2168" s="8">
        <f t="shared" si="336"/>
        <v>18.600000000000001</v>
      </c>
      <c r="T2168" s="8">
        <f t="shared" si="337"/>
        <v>14.5</v>
      </c>
      <c r="U2168" s="7">
        <f t="shared" si="338"/>
        <v>15.183333333333332</v>
      </c>
      <c r="V2168" s="7">
        <f t="shared" si="339"/>
        <v>15.012499999999999</v>
      </c>
    </row>
    <row r="2169" spans="1:22" ht="13.5" x14ac:dyDescent="0.25">
      <c r="A2169" s="3">
        <f>RSI!A2169</f>
        <v>45860</v>
      </c>
      <c r="B2169" s="2">
        <f>RSI!B2169</f>
        <v>0.82</v>
      </c>
      <c r="C2169" s="2">
        <f>RSI!I2169</f>
        <v>67.038337028967419</v>
      </c>
      <c r="D2169" s="2">
        <f>MACD!E2169</f>
        <v>1.6575666213468621E-3</v>
      </c>
      <c r="E2169" s="2">
        <f>MACD!F2169</f>
        <v>-3.2076630377427446E-3</v>
      </c>
      <c r="F2169" s="2">
        <f>'Moving Avg'!D2169</f>
        <v>0.82</v>
      </c>
      <c r="G2169" s="2">
        <f>'Moving Avg'!F2169</f>
        <v>0.81350000000000011</v>
      </c>
      <c r="H2169" s="2">
        <f>'Moving Avg'!G2169</f>
        <v>0.77359999999999995</v>
      </c>
      <c r="I2169" s="2">
        <f>'Moving Avg'!H2169</f>
        <v>0.99154999999999915</v>
      </c>
      <c r="J2169" s="5" t="str">
        <f>OBV!F2169</f>
        <v>BULLISH</v>
      </c>
      <c r="K2169" s="5" t="str">
        <f>OBV!G2169</f>
        <v>NEUTRAL</v>
      </c>
      <c r="L2169" s="5" t="str">
        <f>OBV!H2169</f>
        <v>CONFIRMED BULLISH</v>
      </c>
      <c r="M2169" s="7">
        <f t="shared" si="330"/>
        <v>25</v>
      </c>
      <c r="N2169" s="7">
        <f t="shared" si="331"/>
        <v>0</v>
      </c>
      <c r="O2169" s="7">
        <f t="shared" si="332"/>
        <v>0</v>
      </c>
      <c r="P2169" s="7">
        <f t="shared" si="333"/>
        <v>83.5</v>
      </c>
      <c r="Q2169" s="8">
        <f t="shared" si="334"/>
        <v>21.274999999999999</v>
      </c>
      <c r="R2169" s="8">
        <f t="shared" si="335"/>
        <v>25.875</v>
      </c>
      <c r="S2169" s="8">
        <f t="shared" si="336"/>
        <v>41.325000000000003</v>
      </c>
      <c r="T2169" s="8">
        <f t="shared" si="337"/>
        <v>27.125</v>
      </c>
      <c r="U2169" s="7">
        <f t="shared" si="338"/>
        <v>29.491666666666664</v>
      </c>
      <c r="V2169" s="7">
        <f t="shared" si="339"/>
        <v>28.9</v>
      </c>
    </row>
    <row r="2170" spans="1:22" ht="13.5" x14ac:dyDescent="0.25">
      <c r="A2170" s="3">
        <f>RSI!A2170</f>
        <v>45861</v>
      </c>
      <c r="B2170" s="2">
        <f>RSI!B2170</f>
        <v>0.82</v>
      </c>
      <c r="C2170" s="2">
        <f>RSI!I2170</f>
        <v>67.038337028967419</v>
      </c>
      <c r="D2170" s="2">
        <f>MACD!E2170</f>
        <v>2.4891077509792137E-3</v>
      </c>
      <c r="E2170" s="2">
        <f>MACD!F2170</f>
        <v>-2.0683088799983533E-3</v>
      </c>
      <c r="F2170" s="2">
        <f>'Moving Avg'!D2170</f>
        <v>0.82</v>
      </c>
      <c r="G2170" s="2">
        <f>'Moving Avg'!F2170</f>
        <v>0.81500000000000017</v>
      </c>
      <c r="H2170" s="2">
        <f>'Moving Avg'!G2170</f>
        <v>0.77500000000000002</v>
      </c>
      <c r="I2170" s="2">
        <f>'Moving Avg'!H2170</f>
        <v>0.98954999999999926</v>
      </c>
      <c r="J2170" s="5" t="str">
        <f>OBV!F2170</f>
        <v>NEUTRAL</v>
      </c>
      <c r="K2170" s="5" t="str">
        <f>OBV!G2170</f>
        <v>NEUTRAL</v>
      </c>
      <c r="L2170" s="5" t="str">
        <f>OBV!H2170</f>
        <v>NEUTRAL</v>
      </c>
      <c r="M2170" s="7">
        <f t="shared" si="330"/>
        <v>25</v>
      </c>
      <c r="N2170" s="7">
        <f t="shared" si="331"/>
        <v>0</v>
      </c>
      <c r="O2170" s="7">
        <f t="shared" si="332"/>
        <v>0</v>
      </c>
      <c r="P2170" s="7">
        <f t="shared" si="333"/>
        <v>33</v>
      </c>
      <c r="Q2170" s="8">
        <f t="shared" si="334"/>
        <v>13.7</v>
      </c>
      <c r="R2170" s="8">
        <f t="shared" si="335"/>
        <v>13.25</v>
      </c>
      <c r="S2170" s="8">
        <f t="shared" si="336"/>
        <v>18.600000000000001</v>
      </c>
      <c r="T2170" s="8">
        <f t="shared" si="337"/>
        <v>14.5</v>
      </c>
      <c r="U2170" s="7">
        <f t="shared" si="338"/>
        <v>15.183333333333332</v>
      </c>
      <c r="V2170" s="7">
        <f t="shared" si="339"/>
        <v>15.012499999999999</v>
      </c>
    </row>
    <row r="2171" spans="1:22" ht="13.5" x14ac:dyDescent="0.25">
      <c r="A2171" s="3">
        <f>RSI!A2171</f>
        <v>45862</v>
      </c>
      <c r="B2171" s="2">
        <f>RSI!B2171</f>
        <v>0.82</v>
      </c>
      <c r="C2171" s="2">
        <f>RSI!I2171</f>
        <v>67.038337028967419</v>
      </c>
      <c r="D2171" s="2">
        <f>MACD!E2171</f>
        <v>3.1122341887142024E-3</v>
      </c>
      <c r="E2171" s="2">
        <f>MACD!F2171</f>
        <v>-1.0322002662558421E-3</v>
      </c>
      <c r="F2171" s="2">
        <f>'Moving Avg'!D2171</f>
        <v>0.82</v>
      </c>
      <c r="G2171" s="2">
        <f>'Moving Avg'!F2171</f>
        <v>0.81650000000000011</v>
      </c>
      <c r="H2171" s="2">
        <f>'Moving Avg'!G2171</f>
        <v>0.77700000000000002</v>
      </c>
      <c r="I2171" s="2">
        <f>'Moving Avg'!H2171</f>
        <v>0.98779999999999912</v>
      </c>
      <c r="J2171" s="5" t="str">
        <f>OBV!F2171</f>
        <v>NEUTRAL</v>
      </c>
      <c r="K2171" s="5" t="str">
        <f>OBV!G2171</f>
        <v>NEUTRAL</v>
      </c>
      <c r="L2171" s="5" t="str">
        <f>OBV!H2171</f>
        <v>NEUTRAL</v>
      </c>
      <c r="M2171" s="7">
        <f t="shared" si="330"/>
        <v>25</v>
      </c>
      <c r="N2171" s="7">
        <f t="shared" si="331"/>
        <v>0</v>
      </c>
      <c r="O2171" s="7">
        <f t="shared" si="332"/>
        <v>0</v>
      </c>
      <c r="P2171" s="7">
        <f t="shared" si="333"/>
        <v>33</v>
      </c>
      <c r="Q2171" s="8">
        <f t="shared" si="334"/>
        <v>13.7</v>
      </c>
      <c r="R2171" s="8">
        <f t="shared" si="335"/>
        <v>13.25</v>
      </c>
      <c r="S2171" s="8">
        <f t="shared" si="336"/>
        <v>18.600000000000001</v>
      </c>
      <c r="T2171" s="8">
        <f t="shared" si="337"/>
        <v>14.5</v>
      </c>
      <c r="U2171" s="7">
        <f t="shared" si="338"/>
        <v>15.183333333333332</v>
      </c>
      <c r="V2171" s="7">
        <f t="shared" si="339"/>
        <v>15.012499999999999</v>
      </c>
    </row>
    <row r="2172" spans="1:22" ht="13.5" x14ac:dyDescent="0.25">
      <c r="A2172" s="3">
        <f>RSI!A2172</f>
        <v>45866</v>
      </c>
      <c r="B2172" s="2">
        <f>RSI!B2172</f>
        <v>0.82</v>
      </c>
      <c r="C2172" s="2">
        <f>RSI!I2172</f>
        <v>67.038337028967419</v>
      </c>
      <c r="D2172" s="2">
        <f>MACD!E2172</f>
        <v>3.564971606441425E-3</v>
      </c>
      <c r="E2172" s="2">
        <f>MACD!F2172</f>
        <v>-1.1276589171638869E-4</v>
      </c>
      <c r="F2172" s="2">
        <f>'Moving Avg'!D2172</f>
        <v>0.82</v>
      </c>
      <c r="G2172" s="2">
        <f>'Moving Avg'!F2172</f>
        <v>0.81800000000000017</v>
      </c>
      <c r="H2172" s="2">
        <f>'Moving Avg'!G2172</f>
        <v>0.77960000000000007</v>
      </c>
      <c r="I2172" s="2">
        <f>'Moving Avg'!H2172</f>
        <v>0.98629999999999907</v>
      </c>
      <c r="J2172" s="5" t="str">
        <f>OBV!F2172</f>
        <v>NEUTRAL</v>
      </c>
      <c r="K2172" s="5" t="str">
        <f>OBV!G2172</f>
        <v>NEUTRAL</v>
      </c>
      <c r="L2172" s="5" t="str">
        <f>OBV!H2172</f>
        <v>NEUTRAL</v>
      </c>
      <c r="M2172" s="7">
        <f t="shared" si="330"/>
        <v>25</v>
      </c>
      <c r="N2172" s="7">
        <f t="shared" si="331"/>
        <v>0</v>
      </c>
      <c r="O2172" s="7">
        <f t="shared" si="332"/>
        <v>0</v>
      </c>
      <c r="P2172" s="7">
        <f t="shared" si="333"/>
        <v>33</v>
      </c>
      <c r="Q2172" s="8">
        <f t="shared" si="334"/>
        <v>13.7</v>
      </c>
      <c r="R2172" s="8">
        <f t="shared" si="335"/>
        <v>13.25</v>
      </c>
      <c r="S2172" s="8">
        <f t="shared" si="336"/>
        <v>18.600000000000001</v>
      </c>
      <c r="T2172" s="8">
        <f t="shared" si="337"/>
        <v>14.5</v>
      </c>
      <c r="U2172" s="7">
        <f t="shared" si="338"/>
        <v>15.183333333333332</v>
      </c>
      <c r="V2172" s="7">
        <f t="shared" si="339"/>
        <v>15.012499999999999</v>
      </c>
    </row>
    <row r="2173" spans="1:22" ht="13.5" x14ac:dyDescent="0.25">
      <c r="A2173" s="3">
        <f>RSI!A2173</f>
        <v>45867</v>
      </c>
      <c r="B2173" s="2">
        <f>RSI!B2173</f>
        <v>0.82</v>
      </c>
      <c r="C2173" s="2">
        <f>RSI!I2173</f>
        <v>67.038337028967419</v>
      </c>
      <c r="D2173" s="2">
        <f>MACD!E2173</f>
        <v>3.879053952450584E-3</v>
      </c>
      <c r="E2173" s="2">
        <f>MACD!F2173</f>
        <v>6.8559807711700586E-4</v>
      </c>
      <c r="F2173" s="2">
        <f>'Moving Avg'!D2173</f>
        <v>0.82</v>
      </c>
      <c r="G2173" s="2">
        <f>'Moving Avg'!F2173</f>
        <v>0.81950000000000023</v>
      </c>
      <c r="H2173" s="2">
        <f>'Moving Avg'!G2173</f>
        <v>0.78220000000000001</v>
      </c>
      <c r="I2173" s="2">
        <f>'Moving Avg'!H2173</f>
        <v>0.98504999999999909</v>
      </c>
      <c r="J2173" s="5" t="str">
        <f>OBV!F2173</f>
        <v>NEUTRAL</v>
      </c>
      <c r="K2173" s="5" t="str">
        <f>OBV!G2173</f>
        <v>NEUTRAL</v>
      </c>
      <c r="L2173" s="5" t="str">
        <f>OBV!H2173</f>
        <v>NEUTRAL</v>
      </c>
      <c r="M2173" s="7">
        <f t="shared" si="330"/>
        <v>25</v>
      </c>
      <c r="N2173" s="7">
        <f t="shared" si="331"/>
        <v>0</v>
      </c>
      <c r="O2173" s="7">
        <f t="shared" si="332"/>
        <v>0</v>
      </c>
      <c r="P2173" s="7">
        <f t="shared" si="333"/>
        <v>33</v>
      </c>
      <c r="Q2173" s="8">
        <f t="shared" si="334"/>
        <v>13.7</v>
      </c>
      <c r="R2173" s="8">
        <f t="shared" si="335"/>
        <v>13.25</v>
      </c>
      <c r="S2173" s="8">
        <f t="shared" si="336"/>
        <v>18.600000000000001</v>
      </c>
      <c r="T2173" s="8">
        <f t="shared" si="337"/>
        <v>14.5</v>
      </c>
      <c r="U2173" s="7">
        <f t="shared" si="338"/>
        <v>15.183333333333332</v>
      </c>
      <c r="V2173" s="7">
        <f t="shared" si="339"/>
        <v>15.012499999999999</v>
      </c>
    </row>
    <row r="2174" spans="1:22" ht="13.5" x14ac:dyDescent="0.25">
      <c r="A2174" s="3">
        <f>RSI!A2174</f>
        <v>45868</v>
      </c>
      <c r="B2174" s="2">
        <f>RSI!B2174</f>
        <v>0.82</v>
      </c>
      <c r="C2174" s="2">
        <f>RSI!I2174</f>
        <v>67.038337028967419</v>
      </c>
      <c r="D2174" s="2">
        <f>MACD!E2174</f>
        <v>2.5424625830565706E-3</v>
      </c>
      <c r="E2174" s="2">
        <f>MACD!F2174</f>
        <v>1.0569709783049188E-3</v>
      </c>
      <c r="F2174" s="2">
        <f>'Moving Avg'!D2174</f>
        <v>0.82</v>
      </c>
      <c r="G2174" s="2">
        <f>'Moving Avg'!F2174</f>
        <v>0.81950000000000023</v>
      </c>
      <c r="H2174" s="2">
        <f>'Moving Avg'!G2174</f>
        <v>0.78480000000000005</v>
      </c>
      <c r="I2174" s="2">
        <f>'Moving Avg'!H2174</f>
        <v>0.98399999999999888</v>
      </c>
      <c r="J2174" s="5" t="str">
        <f>OBV!F2174</f>
        <v>NEUTRAL</v>
      </c>
      <c r="K2174" s="5" t="str">
        <f>OBV!G2174</f>
        <v>NEUTRAL</v>
      </c>
      <c r="L2174" s="5" t="str">
        <f>OBV!H2174</f>
        <v>NEUTRAL</v>
      </c>
      <c r="M2174" s="7">
        <f t="shared" si="330"/>
        <v>25</v>
      </c>
      <c r="N2174" s="7">
        <f t="shared" si="331"/>
        <v>0</v>
      </c>
      <c r="O2174" s="7">
        <f t="shared" si="332"/>
        <v>0</v>
      </c>
      <c r="P2174" s="7">
        <f t="shared" si="333"/>
        <v>33</v>
      </c>
      <c r="Q2174" s="8">
        <f t="shared" si="334"/>
        <v>13.7</v>
      </c>
      <c r="R2174" s="8">
        <f t="shared" si="335"/>
        <v>13.25</v>
      </c>
      <c r="S2174" s="8">
        <f t="shared" si="336"/>
        <v>18.600000000000001</v>
      </c>
      <c r="T2174" s="8">
        <f t="shared" si="337"/>
        <v>14.5</v>
      </c>
      <c r="U2174" s="7">
        <f t="shared" si="338"/>
        <v>15.183333333333332</v>
      </c>
      <c r="V2174" s="7">
        <f t="shared" si="339"/>
        <v>15.012499999999999</v>
      </c>
    </row>
    <row r="2175" spans="1:22" ht="13.5" x14ac:dyDescent="0.25">
      <c r="A2175" s="3">
        <f>RSI!A2175</f>
        <v>45869</v>
      </c>
      <c r="B2175" s="2">
        <f>RSI!B2175</f>
        <v>0.82</v>
      </c>
      <c r="C2175" s="2">
        <f>RSI!I2175</f>
        <v>67.038337028967419</v>
      </c>
      <c r="D2175" s="2">
        <f>MACD!E2175</f>
        <v>2.8908031046647187E-3</v>
      </c>
      <c r="E2175" s="2">
        <f>MACD!F2175</f>
        <v>1.423737403576879E-3</v>
      </c>
      <c r="F2175" s="2">
        <f>'Moving Avg'!D2175</f>
        <v>0.82</v>
      </c>
      <c r="G2175" s="2">
        <f>'Moving Avg'!F2175</f>
        <v>0.81950000000000023</v>
      </c>
      <c r="H2175" s="2">
        <f>'Moving Avg'!G2175</f>
        <v>0.78739999999999999</v>
      </c>
      <c r="I2175" s="2">
        <f>'Moving Avg'!H2175</f>
        <v>0.98314999999999897</v>
      </c>
      <c r="J2175" s="5" t="str">
        <f>OBV!F2175</f>
        <v>NEUTRAL</v>
      </c>
      <c r="K2175" s="5" t="str">
        <f>OBV!G2175</f>
        <v>NEUTRAL</v>
      </c>
      <c r="L2175" s="5" t="str">
        <f>OBV!H2175</f>
        <v>NEUTRAL</v>
      </c>
      <c r="M2175" s="7">
        <f t="shared" si="330"/>
        <v>25</v>
      </c>
      <c r="N2175" s="7">
        <f t="shared" si="331"/>
        <v>0</v>
      </c>
      <c r="O2175" s="7">
        <f t="shared" si="332"/>
        <v>0</v>
      </c>
      <c r="P2175" s="7">
        <f t="shared" si="333"/>
        <v>33</v>
      </c>
      <c r="Q2175" s="8">
        <f t="shared" si="334"/>
        <v>13.7</v>
      </c>
      <c r="R2175" s="8">
        <f t="shared" si="335"/>
        <v>13.25</v>
      </c>
      <c r="S2175" s="8">
        <f t="shared" si="336"/>
        <v>18.600000000000001</v>
      </c>
      <c r="T2175" s="8">
        <f t="shared" si="337"/>
        <v>14.5</v>
      </c>
      <c r="U2175" s="7">
        <f t="shared" si="338"/>
        <v>15.183333333333332</v>
      </c>
      <c r="V2175" s="7">
        <f t="shared" si="339"/>
        <v>15.012499999999999</v>
      </c>
    </row>
    <row r="2176" spans="1:22" ht="13.5" x14ac:dyDescent="0.25">
      <c r="A2176" s="3">
        <f>RSI!A2176</f>
        <v>45870</v>
      </c>
      <c r="B2176" s="2">
        <f>RSI!B2176</f>
        <v>0.82</v>
      </c>
      <c r="C2176" s="2">
        <f>RSI!I2176</f>
        <v>67.038337028967419</v>
      </c>
      <c r="D2176" s="2">
        <f>MACD!E2176</f>
        <v>3.1307758426235566E-3</v>
      </c>
      <c r="E2176" s="2">
        <f>MACD!F2176</f>
        <v>1.7651450913862144E-3</v>
      </c>
      <c r="F2176" s="2">
        <f>'Moving Avg'!D2176</f>
        <v>0.82</v>
      </c>
      <c r="G2176" s="2">
        <f>'Moving Avg'!F2176</f>
        <v>0.81950000000000023</v>
      </c>
      <c r="H2176" s="2">
        <f>'Moving Avg'!G2176</f>
        <v>0.78980000000000006</v>
      </c>
      <c r="I2176" s="2">
        <f>'Moving Avg'!H2176</f>
        <v>0.98249999999999882</v>
      </c>
      <c r="J2176" s="5" t="str">
        <f>OBV!F2176</f>
        <v>NEUTRAL</v>
      </c>
      <c r="K2176" s="5" t="str">
        <f>OBV!G2176</f>
        <v>NEUTRAL</v>
      </c>
      <c r="L2176" s="5" t="str">
        <f>OBV!H2176</f>
        <v>NEUTRAL</v>
      </c>
      <c r="M2176" s="7">
        <f t="shared" si="330"/>
        <v>25</v>
      </c>
      <c r="N2176" s="7">
        <f t="shared" si="331"/>
        <v>0</v>
      </c>
      <c r="O2176" s="7">
        <f t="shared" si="332"/>
        <v>0</v>
      </c>
      <c r="P2176" s="7">
        <f t="shared" si="333"/>
        <v>33</v>
      </c>
      <c r="Q2176" s="8">
        <f t="shared" si="334"/>
        <v>13.7</v>
      </c>
      <c r="R2176" s="8">
        <f t="shared" si="335"/>
        <v>13.25</v>
      </c>
      <c r="S2176" s="8">
        <f t="shared" si="336"/>
        <v>18.600000000000001</v>
      </c>
      <c r="T2176" s="8">
        <f t="shared" si="337"/>
        <v>14.5</v>
      </c>
      <c r="U2176" s="7">
        <f t="shared" si="338"/>
        <v>15.183333333333332</v>
      </c>
      <c r="V2176" s="7">
        <f t="shared" si="339"/>
        <v>15.012499999999999</v>
      </c>
    </row>
    <row r="2177" spans="1:22" ht="13.5" x14ac:dyDescent="0.25">
      <c r="A2177" s="3">
        <f>RSI!A2177</f>
        <v>45873</v>
      </c>
      <c r="B2177" s="2">
        <f>RSI!B2177</f>
        <v>0.82</v>
      </c>
      <c r="C2177" s="2">
        <f>RSI!I2177</f>
        <v>67.038337028967419</v>
      </c>
      <c r="D2177" s="2">
        <f>MACD!E2177</f>
        <v>3.2831103143278195E-3</v>
      </c>
      <c r="E2177" s="2">
        <f>MACD!F2177</f>
        <v>2.0687381359745355E-3</v>
      </c>
      <c r="F2177" s="2">
        <f>'Moving Avg'!D2177</f>
        <v>0.82</v>
      </c>
      <c r="G2177" s="2">
        <f>'Moving Avg'!F2177</f>
        <v>0.81950000000000023</v>
      </c>
      <c r="H2177" s="2">
        <f>'Moving Avg'!G2177</f>
        <v>0.79220000000000002</v>
      </c>
      <c r="I2177" s="2">
        <f>'Moving Avg'!H2177</f>
        <v>0.98204999999999887</v>
      </c>
      <c r="J2177" s="5" t="str">
        <f>OBV!F2177</f>
        <v>NEUTRAL</v>
      </c>
      <c r="K2177" s="5" t="str">
        <f>OBV!G2177</f>
        <v>NEUTRAL</v>
      </c>
      <c r="L2177" s="5" t="str">
        <f>OBV!H2177</f>
        <v>NEUTRAL</v>
      </c>
      <c r="M2177" s="7">
        <f t="shared" si="330"/>
        <v>25</v>
      </c>
      <c r="N2177" s="7">
        <f t="shared" si="331"/>
        <v>0</v>
      </c>
      <c r="O2177" s="7">
        <f t="shared" si="332"/>
        <v>0</v>
      </c>
      <c r="P2177" s="7">
        <f t="shared" si="333"/>
        <v>33</v>
      </c>
      <c r="Q2177" s="8">
        <f t="shared" si="334"/>
        <v>13.7</v>
      </c>
      <c r="R2177" s="8">
        <f t="shared" si="335"/>
        <v>13.25</v>
      </c>
      <c r="S2177" s="8">
        <f t="shared" si="336"/>
        <v>18.600000000000001</v>
      </c>
      <c r="T2177" s="8">
        <f t="shared" si="337"/>
        <v>14.5</v>
      </c>
      <c r="U2177" s="7">
        <f t="shared" si="338"/>
        <v>15.183333333333332</v>
      </c>
      <c r="V2177" s="7">
        <f t="shared" si="339"/>
        <v>15.012499999999999</v>
      </c>
    </row>
    <row r="2178" spans="1:22" ht="13.5" x14ac:dyDescent="0.25">
      <c r="A2178" s="3">
        <f>RSI!A2178</f>
        <v>45874</v>
      </c>
      <c r="B2178" s="2">
        <f>RSI!B2178</f>
        <v>0.82</v>
      </c>
      <c r="C2178" s="2">
        <f>RSI!I2178</f>
        <v>67.038337028967419</v>
      </c>
      <c r="D2178" s="2">
        <f>MACD!E2178</f>
        <v>3.3650463213402704E-3</v>
      </c>
      <c r="E2178" s="2">
        <f>MACD!F2178</f>
        <v>2.3279997730476826E-3</v>
      </c>
      <c r="F2178" s="2">
        <f>'Moving Avg'!D2178</f>
        <v>0.82</v>
      </c>
      <c r="G2178" s="2">
        <f>'Moving Avg'!F2178</f>
        <v>0.81950000000000023</v>
      </c>
      <c r="H2178" s="2">
        <f>'Moving Avg'!G2178</f>
        <v>0.79459999999999997</v>
      </c>
      <c r="I2178" s="2">
        <f>'Moving Avg'!H2178</f>
        <v>0.98179999999999878</v>
      </c>
      <c r="J2178" s="5" t="str">
        <f>OBV!F2178</f>
        <v>NEUTRAL</v>
      </c>
      <c r="K2178" s="5" t="str">
        <f>OBV!G2178</f>
        <v>NEUTRAL</v>
      </c>
      <c r="L2178" s="5" t="str">
        <f>OBV!H2178</f>
        <v>NEUTRAL</v>
      </c>
      <c r="M2178" s="7">
        <f t="shared" ref="M2178:M2237" si="340">IF(C2178&lt;30,50, IF(C2178&gt;70, 0, 25))</f>
        <v>25</v>
      </c>
      <c r="N2178" s="7">
        <f t="shared" ref="N2178:N2237" si="341">IF(E2178-D2178&gt;0.02, 100, IF(E2178-D2178&lt;0,0,45))</f>
        <v>0</v>
      </c>
      <c r="O2178" s="7">
        <f t="shared" ref="O2178:O2237" si="342">IF(F2178-I2178&gt;10,100,IF(F2178-I2178&gt;5,75, IF(F2178-I2178&gt;0,50,0)))</f>
        <v>0</v>
      </c>
      <c r="P2178" s="7">
        <f t="shared" ref="P2178:P2237" si="343">IF(L2178="confirmed bullish", 34, IF(L2178="bullish divergence",17, 0))+IF(J2178="bullish",33,IF(J2178="bearish",0,16.5))+IF(K2178="strong",33,IF(K2178="weak",0,16.5))</f>
        <v>33</v>
      </c>
      <c r="Q2178" s="8">
        <f t="shared" si="334"/>
        <v>13.7</v>
      </c>
      <c r="R2178" s="8">
        <f t="shared" si="335"/>
        <v>13.25</v>
      </c>
      <c r="S2178" s="8">
        <f t="shared" si="336"/>
        <v>18.600000000000001</v>
      </c>
      <c r="T2178" s="8">
        <f t="shared" si="337"/>
        <v>14.5</v>
      </c>
      <c r="U2178" s="7">
        <f t="shared" si="338"/>
        <v>15.183333333333332</v>
      </c>
      <c r="V2178" s="7">
        <f t="shared" si="339"/>
        <v>15.012499999999999</v>
      </c>
    </row>
    <row r="2179" spans="1:22" ht="13.5" x14ac:dyDescent="0.25">
      <c r="A2179" s="3">
        <f>RSI!A2179</f>
        <v>45875</v>
      </c>
      <c r="B2179" s="2">
        <f>RSI!B2179</f>
        <v>0.82</v>
      </c>
      <c r="C2179" s="2">
        <f>RSI!I2179</f>
        <v>67.038337028967419</v>
      </c>
      <c r="D2179" s="2">
        <f>MACD!E2179</f>
        <v>3.3908930924031466E-3</v>
      </c>
      <c r="E2179" s="2">
        <f>MACD!F2179</f>
        <v>2.5405784369187754E-3</v>
      </c>
      <c r="F2179" s="2">
        <f>'Moving Avg'!D2179</f>
        <v>0.82</v>
      </c>
      <c r="G2179" s="2">
        <f>'Moving Avg'!F2179</f>
        <v>0.81950000000000023</v>
      </c>
      <c r="H2179" s="2">
        <f>'Moving Avg'!G2179</f>
        <v>0.79700000000000004</v>
      </c>
      <c r="I2179" s="2">
        <f>'Moving Avg'!H2179</f>
        <v>0.98169999999999868</v>
      </c>
      <c r="J2179" s="5" t="str">
        <f>OBV!F2179</f>
        <v>NEUTRAL</v>
      </c>
      <c r="K2179" s="5" t="str">
        <f>OBV!G2179</f>
        <v>NEUTRAL</v>
      </c>
      <c r="L2179" s="5" t="str">
        <f>OBV!H2179</f>
        <v>NEUTRAL</v>
      </c>
      <c r="M2179" s="7">
        <f t="shared" si="340"/>
        <v>25</v>
      </c>
      <c r="N2179" s="7">
        <f t="shared" si="341"/>
        <v>0</v>
      </c>
      <c r="O2179" s="7">
        <f t="shared" si="342"/>
        <v>0</v>
      </c>
      <c r="P2179" s="7">
        <f t="shared" si="343"/>
        <v>33</v>
      </c>
      <c r="Q2179" s="8">
        <f t="shared" ref="Q2179:Q2237" si="344">0.35*M2179+N2179*0.35+O2179*0.15+P2179*0.15</f>
        <v>13.7</v>
      </c>
      <c r="R2179" s="8">
        <f t="shared" ref="R2179:R2237" si="345">M2179*0.2+N2179*0.2+O2179*0.35+P2179*0.25</f>
        <v>13.25</v>
      </c>
      <c r="S2179" s="8">
        <f t="shared" ref="S2179:S2237" si="346">M2179*0.15+N2179*0.15+O2179*0.25+P2179*0.45</f>
        <v>18.600000000000001</v>
      </c>
      <c r="T2179" s="8">
        <f t="shared" ref="T2179:T2237" si="347">0.25*SUM(M2179:P2179)</f>
        <v>14.5</v>
      </c>
      <c r="U2179" s="7">
        <f t="shared" ref="U2179:U2237" si="348">SUM(Q2179:S2179)/3</f>
        <v>15.183333333333332</v>
      </c>
      <c r="V2179" s="7">
        <f t="shared" ref="V2179:V2237" si="349">SUM(Q2179:T2179)/4</f>
        <v>15.012499999999999</v>
      </c>
    </row>
    <row r="2180" spans="1:22" ht="13.5" x14ac:dyDescent="0.25">
      <c r="A2180" s="3">
        <f>RSI!A2180</f>
        <v>45876</v>
      </c>
      <c r="B2180" s="2">
        <f>RSI!B2180</f>
        <v>0.82</v>
      </c>
      <c r="C2180" s="2">
        <f>RSI!I2180</f>
        <v>67.038337028967419</v>
      </c>
      <c r="D2180" s="2">
        <f>MACD!E2180</f>
        <v>3.3725007552881658E-3</v>
      </c>
      <c r="E2180" s="2">
        <f>MACD!F2180</f>
        <v>2.7069629005926537E-3</v>
      </c>
      <c r="F2180" s="2">
        <f>'Moving Avg'!D2180</f>
        <v>0.82</v>
      </c>
      <c r="G2180" s="2">
        <f>'Moving Avg'!F2180</f>
        <v>0.81950000000000023</v>
      </c>
      <c r="H2180" s="2">
        <f>'Moving Avg'!G2180</f>
        <v>0.7994</v>
      </c>
      <c r="I2180" s="2">
        <f>'Moving Avg'!H2180</f>
        <v>0.98174999999999879</v>
      </c>
      <c r="J2180" s="5" t="str">
        <f>OBV!F2180</f>
        <v>NEUTRAL</v>
      </c>
      <c r="K2180" s="5" t="str">
        <f>OBV!G2180</f>
        <v>NEUTRAL</v>
      </c>
      <c r="L2180" s="5" t="str">
        <f>OBV!H2180</f>
        <v>NEUTRAL</v>
      </c>
      <c r="M2180" s="7">
        <f t="shared" si="340"/>
        <v>25</v>
      </c>
      <c r="N2180" s="7">
        <f t="shared" si="341"/>
        <v>0</v>
      </c>
      <c r="O2180" s="7">
        <f t="shared" si="342"/>
        <v>0</v>
      </c>
      <c r="P2180" s="7">
        <f t="shared" si="343"/>
        <v>33</v>
      </c>
      <c r="Q2180" s="8">
        <f t="shared" si="344"/>
        <v>13.7</v>
      </c>
      <c r="R2180" s="8">
        <f t="shared" si="345"/>
        <v>13.25</v>
      </c>
      <c r="S2180" s="8">
        <f t="shared" si="346"/>
        <v>18.600000000000001</v>
      </c>
      <c r="T2180" s="8">
        <f t="shared" si="347"/>
        <v>14.5</v>
      </c>
      <c r="U2180" s="7">
        <f t="shared" si="348"/>
        <v>15.183333333333332</v>
      </c>
      <c r="V2180" s="7">
        <f t="shared" si="349"/>
        <v>15.012499999999999</v>
      </c>
    </row>
    <row r="2181" spans="1:22" ht="13.5" x14ac:dyDescent="0.25">
      <c r="A2181" s="3">
        <f>RSI!A2181</f>
        <v>45877</v>
      </c>
      <c r="B2181" s="2">
        <f>RSI!B2181</f>
        <v>0.82</v>
      </c>
      <c r="C2181" s="2">
        <f>RSI!I2181</f>
        <v>67.038337028967419</v>
      </c>
      <c r="D2181" s="2">
        <f>MACD!E2181</f>
        <v>3.3196577475168576E-3</v>
      </c>
      <c r="E2181" s="2">
        <f>MACD!F2181</f>
        <v>2.8295018699774944E-3</v>
      </c>
      <c r="F2181" s="2">
        <f>'Moving Avg'!D2181</f>
        <v>0.82</v>
      </c>
      <c r="G2181" s="2">
        <f>'Moving Avg'!F2181</f>
        <v>0.81950000000000023</v>
      </c>
      <c r="H2181" s="2">
        <f>'Moving Avg'!G2181</f>
        <v>0.80179999999999996</v>
      </c>
      <c r="I2181" s="2">
        <f>'Moving Avg'!H2181</f>
        <v>0.98194999999999877</v>
      </c>
      <c r="J2181" s="5" t="str">
        <f>OBV!F2181</f>
        <v>NEUTRAL</v>
      </c>
      <c r="K2181" s="5" t="str">
        <f>OBV!G2181</f>
        <v>NEUTRAL</v>
      </c>
      <c r="L2181" s="5" t="str">
        <f>OBV!H2181</f>
        <v>NEUTRAL</v>
      </c>
      <c r="M2181" s="7">
        <f t="shared" si="340"/>
        <v>25</v>
      </c>
      <c r="N2181" s="7">
        <f t="shared" si="341"/>
        <v>0</v>
      </c>
      <c r="O2181" s="7">
        <f t="shared" si="342"/>
        <v>0</v>
      </c>
      <c r="P2181" s="7">
        <f t="shared" si="343"/>
        <v>33</v>
      </c>
      <c r="Q2181" s="8">
        <f t="shared" si="344"/>
        <v>13.7</v>
      </c>
      <c r="R2181" s="8">
        <f t="shared" si="345"/>
        <v>13.25</v>
      </c>
      <c r="S2181" s="8">
        <f t="shared" si="346"/>
        <v>18.600000000000001</v>
      </c>
      <c r="T2181" s="8">
        <f t="shared" si="347"/>
        <v>14.5</v>
      </c>
      <c r="U2181" s="7">
        <f t="shared" si="348"/>
        <v>15.183333333333332</v>
      </c>
      <c r="V2181" s="7">
        <f t="shared" si="349"/>
        <v>15.012499999999999</v>
      </c>
    </row>
    <row r="2182" spans="1:22" ht="13.5" x14ac:dyDescent="0.25">
      <c r="A2182" s="3">
        <f>RSI!A2182</f>
        <v>45880</v>
      </c>
      <c r="B2182" s="2">
        <f>RSI!B2182</f>
        <v>0.82</v>
      </c>
      <c r="C2182" s="2">
        <f>RSI!I2182</f>
        <v>67.038337028967419</v>
      </c>
      <c r="D2182" s="2">
        <f>MACD!E2182</f>
        <v>3.2404256730803604E-3</v>
      </c>
      <c r="E2182" s="2">
        <f>MACD!F2182</f>
        <v>2.9116866305980678E-3</v>
      </c>
      <c r="F2182" s="2">
        <f>'Moving Avg'!D2182</f>
        <v>0.82</v>
      </c>
      <c r="G2182" s="2">
        <f>'Moving Avg'!F2182</f>
        <v>0.81950000000000023</v>
      </c>
      <c r="H2182" s="2">
        <f>'Moving Avg'!G2182</f>
        <v>0.80420000000000003</v>
      </c>
      <c r="I2182" s="2">
        <f>'Moving Avg'!H2182</f>
        <v>0.98229999999999895</v>
      </c>
      <c r="J2182" s="5" t="str">
        <f>OBV!F2182</f>
        <v>NEUTRAL</v>
      </c>
      <c r="K2182" s="5" t="str">
        <f>OBV!G2182</f>
        <v>NEUTRAL</v>
      </c>
      <c r="L2182" s="5" t="str">
        <f>OBV!H2182</f>
        <v>NEUTRAL</v>
      </c>
      <c r="M2182" s="7">
        <f t="shared" si="340"/>
        <v>25</v>
      </c>
      <c r="N2182" s="7">
        <f t="shared" si="341"/>
        <v>0</v>
      </c>
      <c r="O2182" s="7">
        <f t="shared" si="342"/>
        <v>0</v>
      </c>
      <c r="P2182" s="7">
        <f t="shared" si="343"/>
        <v>33</v>
      </c>
      <c r="Q2182" s="8">
        <f t="shared" si="344"/>
        <v>13.7</v>
      </c>
      <c r="R2182" s="8">
        <f t="shared" si="345"/>
        <v>13.25</v>
      </c>
      <c r="S2182" s="8">
        <f t="shared" si="346"/>
        <v>18.600000000000001</v>
      </c>
      <c r="T2182" s="8">
        <f t="shared" si="347"/>
        <v>14.5</v>
      </c>
      <c r="U2182" s="7">
        <f t="shared" si="348"/>
        <v>15.183333333333332</v>
      </c>
      <c r="V2182" s="7">
        <f t="shared" si="349"/>
        <v>15.012499999999999</v>
      </c>
    </row>
    <row r="2183" spans="1:22" ht="13.5" x14ac:dyDescent="0.25">
      <c r="A2183" s="3">
        <f>RSI!A2183</f>
        <v>45881</v>
      </c>
      <c r="B2183" s="2">
        <f>RSI!B2183</f>
        <v>0.82</v>
      </c>
      <c r="C2183" s="2">
        <f>RSI!I2183</f>
        <v>67.038337028967419</v>
      </c>
      <c r="D2183" s="2">
        <f>MACD!E2183</f>
        <v>3.1414213335865249E-3</v>
      </c>
      <c r="E2183" s="2">
        <f>MACD!F2183</f>
        <v>2.9576335711957594E-3</v>
      </c>
      <c r="F2183" s="2">
        <f>'Moving Avg'!D2183</f>
        <v>0.82</v>
      </c>
      <c r="G2183" s="2">
        <f>'Moving Avg'!F2183</f>
        <v>0.81950000000000023</v>
      </c>
      <c r="H2183" s="2">
        <f>'Moving Avg'!G2183</f>
        <v>0.80599999999999994</v>
      </c>
      <c r="I2183" s="2">
        <f>'Moving Avg'!H2183</f>
        <v>0.98264999999999891</v>
      </c>
      <c r="J2183" s="5" t="str">
        <f>OBV!F2183</f>
        <v>NEUTRAL</v>
      </c>
      <c r="K2183" s="5" t="str">
        <f>OBV!G2183</f>
        <v>NEUTRAL</v>
      </c>
      <c r="L2183" s="5" t="str">
        <f>OBV!H2183</f>
        <v>NEUTRAL</v>
      </c>
      <c r="M2183" s="7">
        <f t="shared" si="340"/>
        <v>25</v>
      </c>
      <c r="N2183" s="7">
        <f t="shared" si="341"/>
        <v>0</v>
      </c>
      <c r="O2183" s="7">
        <f t="shared" si="342"/>
        <v>0</v>
      </c>
      <c r="P2183" s="7">
        <f t="shared" si="343"/>
        <v>33</v>
      </c>
      <c r="Q2183" s="8">
        <f t="shared" si="344"/>
        <v>13.7</v>
      </c>
      <c r="R2183" s="8">
        <f t="shared" si="345"/>
        <v>13.25</v>
      </c>
      <c r="S2183" s="8">
        <f t="shared" si="346"/>
        <v>18.600000000000001</v>
      </c>
      <c r="T2183" s="8">
        <f t="shared" si="347"/>
        <v>14.5</v>
      </c>
      <c r="U2183" s="7">
        <f t="shared" si="348"/>
        <v>15.183333333333332</v>
      </c>
      <c r="V2183" s="7">
        <f t="shared" si="349"/>
        <v>15.012499999999999</v>
      </c>
    </row>
    <row r="2184" spans="1:22" ht="13.5" x14ac:dyDescent="0.25">
      <c r="A2184" s="3">
        <f>RSI!A2184</f>
        <v>45883</v>
      </c>
      <c r="B2184" s="2">
        <f>RSI!B2184</f>
        <v>0.82</v>
      </c>
      <c r="C2184" s="2">
        <f>RSI!I2184</f>
        <v>67.038337028967419</v>
      </c>
      <c r="D2184" s="2">
        <f>MACD!E2184</f>
        <v>3.0280541578168174E-3</v>
      </c>
      <c r="E2184" s="2">
        <f>MACD!F2184</f>
        <v>2.9717176885199715E-3</v>
      </c>
      <c r="F2184" s="2">
        <f>'Moving Avg'!D2184</f>
        <v>0.82</v>
      </c>
      <c r="G2184" s="2">
        <f>'Moving Avg'!F2184</f>
        <v>0.82000000000000006</v>
      </c>
      <c r="H2184" s="2">
        <f>'Moving Avg'!G2184</f>
        <v>0.80779999999999996</v>
      </c>
      <c r="I2184" s="2">
        <f>'Moving Avg'!H2184</f>
        <v>0.98299999999999899</v>
      </c>
      <c r="J2184" s="5" t="str">
        <f>OBV!F2184</f>
        <v>NEUTRAL</v>
      </c>
      <c r="K2184" s="5" t="str">
        <f>OBV!G2184</f>
        <v>NEUTRAL</v>
      </c>
      <c r="L2184" s="5" t="str">
        <f>OBV!H2184</f>
        <v>NEUTRAL</v>
      </c>
      <c r="M2184" s="7">
        <f t="shared" si="340"/>
        <v>25</v>
      </c>
      <c r="N2184" s="7">
        <f t="shared" si="341"/>
        <v>0</v>
      </c>
      <c r="O2184" s="7">
        <f t="shared" si="342"/>
        <v>0</v>
      </c>
      <c r="P2184" s="7">
        <f t="shared" si="343"/>
        <v>33</v>
      </c>
      <c r="Q2184" s="8">
        <f t="shared" si="344"/>
        <v>13.7</v>
      </c>
      <c r="R2184" s="8">
        <f t="shared" si="345"/>
        <v>13.25</v>
      </c>
      <c r="S2184" s="8">
        <f t="shared" si="346"/>
        <v>18.600000000000001</v>
      </c>
      <c r="T2184" s="8">
        <f t="shared" si="347"/>
        <v>14.5</v>
      </c>
      <c r="U2184" s="7">
        <f t="shared" si="348"/>
        <v>15.183333333333332</v>
      </c>
      <c r="V2184" s="7">
        <f t="shared" si="349"/>
        <v>15.012499999999999</v>
      </c>
    </row>
    <row r="2185" spans="1:22" ht="13.5" x14ac:dyDescent="0.25">
      <c r="A2185" s="3">
        <f>RSI!A2185</f>
        <v>45884</v>
      </c>
      <c r="B2185" s="2">
        <f>RSI!B2185</f>
        <v>0.8</v>
      </c>
      <c r="C2185" s="2">
        <f>RSI!I2185</f>
        <v>27.437681459987274</v>
      </c>
      <c r="D2185" s="2">
        <f>MACD!E2185</f>
        <v>4.3862074627515346E-3</v>
      </c>
      <c r="E2185" s="2">
        <f>MACD!F2185</f>
        <v>3.2546156433662845E-3</v>
      </c>
      <c r="F2185" s="2">
        <f>'Moving Avg'!D2185</f>
        <v>0.81600000000000006</v>
      </c>
      <c r="G2185" s="2">
        <f>'Moving Avg'!F2185</f>
        <v>0.81900000000000017</v>
      </c>
      <c r="H2185" s="2">
        <f>'Moving Avg'!G2185</f>
        <v>0.80859999999999999</v>
      </c>
      <c r="I2185" s="2">
        <f>'Moving Avg'!H2185</f>
        <v>0.98324999999999885</v>
      </c>
      <c r="J2185" s="5" t="str">
        <f>OBV!F2185</f>
        <v>BEARISH</v>
      </c>
      <c r="K2185" s="5" t="str">
        <f>OBV!G2185</f>
        <v>NEUTRAL</v>
      </c>
      <c r="L2185" s="5" t="str">
        <f>OBV!H2185</f>
        <v>CONFIRMED BEARISH</v>
      </c>
      <c r="M2185" s="7">
        <f t="shared" si="340"/>
        <v>50</v>
      </c>
      <c r="N2185" s="7">
        <f t="shared" si="341"/>
        <v>0</v>
      </c>
      <c r="O2185" s="7">
        <f t="shared" si="342"/>
        <v>0</v>
      </c>
      <c r="P2185" s="7">
        <f t="shared" si="343"/>
        <v>16.5</v>
      </c>
      <c r="Q2185" s="8">
        <f t="shared" si="344"/>
        <v>19.975000000000001</v>
      </c>
      <c r="R2185" s="8">
        <f t="shared" si="345"/>
        <v>14.125</v>
      </c>
      <c r="S2185" s="8">
        <f t="shared" si="346"/>
        <v>14.925000000000001</v>
      </c>
      <c r="T2185" s="8">
        <f t="shared" si="347"/>
        <v>16.625</v>
      </c>
      <c r="U2185" s="7">
        <f t="shared" si="348"/>
        <v>16.341666666666669</v>
      </c>
      <c r="V2185" s="7">
        <f t="shared" si="349"/>
        <v>16.412500000000001</v>
      </c>
    </row>
    <row r="2186" spans="1:22" ht="13.5" x14ac:dyDescent="0.25">
      <c r="A2186" s="3">
        <f>RSI!A2186</f>
        <v>45887</v>
      </c>
      <c r="B2186" s="2">
        <f>RSI!B2186</f>
        <v>0.8</v>
      </c>
      <c r="C2186" s="2">
        <f>RSI!I2186</f>
        <v>27.437681459987274</v>
      </c>
      <c r="D2186" s="2">
        <f>MACD!E2186</f>
        <v>5.6282226451049855E-3</v>
      </c>
      <c r="E2186" s="2">
        <f>MACD!F2186</f>
        <v>3.7293370437140247E-3</v>
      </c>
      <c r="F2186" s="2">
        <f>'Moving Avg'!D2186</f>
        <v>0.81199999999999994</v>
      </c>
      <c r="G2186" s="2">
        <f>'Moving Avg'!F2186</f>
        <v>0.81800000000000017</v>
      </c>
      <c r="H2186" s="2">
        <f>'Moving Avg'!G2186</f>
        <v>0.80939999999999979</v>
      </c>
      <c r="I2186" s="2">
        <f>'Moving Avg'!H2186</f>
        <v>0.98349999999999893</v>
      </c>
      <c r="J2186" s="5" t="str">
        <f>OBV!F2186</f>
        <v>BEARISH</v>
      </c>
      <c r="K2186" s="5" t="str">
        <f>OBV!G2186</f>
        <v>NEUTRAL</v>
      </c>
      <c r="L2186" s="5" t="str">
        <f>OBV!H2186</f>
        <v>CONFIRMED BEARISH</v>
      </c>
      <c r="M2186" s="7">
        <f t="shared" si="340"/>
        <v>50</v>
      </c>
      <c r="N2186" s="7">
        <f t="shared" si="341"/>
        <v>0</v>
      </c>
      <c r="O2186" s="7">
        <f t="shared" si="342"/>
        <v>0</v>
      </c>
      <c r="P2186" s="7">
        <f t="shared" si="343"/>
        <v>16.5</v>
      </c>
      <c r="Q2186" s="8">
        <f t="shared" si="344"/>
        <v>19.975000000000001</v>
      </c>
      <c r="R2186" s="8">
        <f t="shared" si="345"/>
        <v>14.125</v>
      </c>
      <c r="S2186" s="8">
        <f t="shared" si="346"/>
        <v>14.925000000000001</v>
      </c>
      <c r="T2186" s="8">
        <f t="shared" si="347"/>
        <v>16.625</v>
      </c>
      <c r="U2186" s="7">
        <f t="shared" si="348"/>
        <v>16.341666666666669</v>
      </c>
      <c r="V2186" s="7">
        <f t="shared" si="349"/>
        <v>16.412500000000001</v>
      </c>
    </row>
    <row r="2187" spans="1:22" ht="13.5" x14ac:dyDescent="0.25">
      <c r="A2187" s="3">
        <f>RSI!A2187</f>
        <v>45888</v>
      </c>
      <c r="B2187" s="2">
        <f>RSI!B2187</f>
        <v>0.8</v>
      </c>
      <c r="C2187" s="2">
        <f>RSI!I2187</f>
        <v>27.437681459987274</v>
      </c>
      <c r="D2187" s="2">
        <f>MACD!E2187</f>
        <v>6.7650924017054193E-3</v>
      </c>
      <c r="E2187" s="2">
        <f>MACD!F2187</f>
        <v>4.3364881153123043E-3</v>
      </c>
      <c r="F2187" s="2">
        <f>'Moving Avg'!D2187</f>
        <v>0.80800000000000005</v>
      </c>
      <c r="G2187" s="2">
        <f>'Moving Avg'!F2187</f>
        <v>0.81700000000000017</v>
      </c>
      <c r="H2187" s="2">
        <f>'Moving Avg'!G2187</f>
        <v>0.81019999999999981</v>
      </c>
      <c r="I2187" s="2">
        <f>'Moving Avg'!H2187</f>
        <v>0.983899999999999</v>
      </c>
      <c r="J2187" s="5" t="str">
        <f>OBV!F2187</f>
        <v>BEARISH</v>
      </c>
      <c r="K2187" s="5" t="str">
        <f>OBV!G2187</f>
        <v>NEUTRAL</v>
      </c>
      <c r="L2187" s="5" t="str">
        <f>OBV!H2187</f>
        <v>CONFIRMED BEARISH</v>
      </c>
      <c r="M2187" s="7">
        <f t="shared" si="340"/>
        <v>50</v>
      </c>
      <c r="N2187" s="7">
        <f t="shared" si="341"/>
        <v>0</v>
      </c>
      <c r="O2187" s="7">
        <f t="shared" si="342"/>
        <v>0</v>
      </c>
      <c r="P2187" s="7">
        <f t="shared" si="343"/>
        <v>16.5</v>
      </c>
      <c r="Q2187" s="8">
        <f t="shared" si="344"/>
        <v>19.975000000000001</v>
      </c>
      <c r="R2187" s="8">
        <f t="shared" si="345"/>
        <v>14.125</v>
      </c>
      <c r="S2187" s="8">
        <f t="shared" si="346"/>
        <v>14.925000000000001</v>
      </c>
      <c r="T2187" s="8">
        <f t="shared" si="347"/>
        <v>16.625</v>
      </c>
      <c r="U2187" s="7">
        <f t="shared" si="348"/>
        <v>16.341666666666669</v>
      </c>
      <c r="V2187" s="7">
        <f t="shared" si="349"/>
        <v>16.412500000000001</v>
      </c>
    </row>
    <row r="2188" spans="1:22" ht="13.5" x14ac:dyDescent="0.25">
      <c r="A2188" s="3">
        <f>RSI!A2188</f>
        <v>45889</v>
      </c>
      <c r="B2188" s="2">
        <f>RSI!B2188</f>
        <v>0.8</v>
      </c>
      <c r="C2188" s="2">
        <f>RSI!I2188</f>
        <v>27.437681459987274</v>
      </c>
      <c r="D2188" s="2">
        <f>MACD!E2188</f>
        <v>7.8066274827832682E-3</v>
      </c>
      <c r="E2188" s="2">
        <f>MACD!F2188</f>
        <v>5.0305159888064978E-3</v>
      </c>
      <c r="F2188" s="2">
        <f>'Moving Avg'!D2188</f>
        <v>0.80399999999999994</v>
      </c>
      <c r="G2188" s="2">
        <f>'Moving Avg'!F2188</f>
        <v>0.81600000000000017</v>
      </c>
      <c r="H2188" s="2">
        <f>'Moving Avg'!G2188</f>
        <v>0.81039999999999979</v>
      </c>
      <c r="I2188" s="2">
        <f>'Moving Avg'!H2188</f>
        <v>0.98414999999999908</v>
      </c>
      <c r="J2188" s="5" t="str">
        <f>OBV!F2188</f>
        <v>BEARISH</v>
      </c>
      <c r="K2188" s="5" t="str">
        <f>OBV!G2188</f>
        <v>NEUTRAL</v>
      </c>
      <c r="L2188" s="5" t="str">
        <f>OBV!H2188</f>
        <v>CONFIRMED BEARISH</v>
      </c>
      <c r="M2188" s="7">
        <f t="shared" si="340"/>
        <v>50</v>
      </c>
      <c r="N2188" s="7">
        <f t="shared" si="341"/>
        <v>0</v>
      </c>
      <c r="O2188" s="7">
        <f t="shared" si="342"/>
        <v>0</v>
      </c>
      <c r="P2188" s="7">
        <f t="shared" si="343"/>
        <v>16.5</v>
      </c>
      <c r="Q2188" s="8">
        <f t="shared" si="344"/>
        <v>19.975000000000001</v>
      </c>
      <c r="R2188" s="8">
        <f t="shared" si="345"/>
        <v>14.125</v>
      </c>
      <c r="S2188" s="8">
        <f t="shared" si="346"/>
        <v>14.925000000000001</v>
      </c>
      <c r="T2188" s="8">
        <f t="shared" si="347"/>
        <v>16.625</v>
      </c>
      <c r="U2188" s="7">
        <f t="shared" si="348"/>
        <v>16.341666666666669</v>
      </c>
      <c r="V2188" s="7">
        <f t="shared" si="349"/>
        <v>16.412500000000001</v>
      </c>
    </row>
    <row r="2189" spans="1:22" ht="13.5" x14ac:dyDescent="0.25">
      <c r="A2189" s="3">
        <f>RSI!A2189</f>
        <v>45890</v>
      </c>
      <c r="B2189" s="2">
        <f>RSI!B2189</f>
        <v>0.77</v>
      </c>
      <c r="C2189" s="2">
        <f>RSI!I2189</f>
        <v>12.518242438909482</v>
      </c>
      <c r="D2189" s="2">
        <f>MACD!E2189</f>
        <v>1.0983823030832451E-2</v>
      </c>
      <c r="E2189" s="2">
        <f>MACD!F2189</f>
        <v>6.2211773972116885E-3</v>
      </c>
      <c r="F2189" s="2">
        <f>'Moving Avg'!D2189</f>
        <v>0.79400000000000004</v>
      </c>
      <c r="G2189" s="2">
        <f>'Moving Avg'!F2189</f>
        <v>0.81350000000000033</v>
      </c>
      <c r="H2189" s="2">
        <f>'Moving Avg'!G2189</f>
        <v>0.80979999999999985</v>
      </c>
      <c r="I2189" s="2">
        <f>'Moving Avg'!H2189</f>
        <v>0.98424999999999907</v>
      </c>
      <c r="J2189" s="5" t="str">
        <f>OBV!F2189</f>
        <v>BEARISH</v>
      </c>
      <c r="K2189" s="5" t="str">
        <f>OBV!G2189</f>
        <v>NEUTRAL</v>
      </c>
      <c r="L2189" s="5" t="str">
        <f>OBV!H2189</f>
        <v>CONFIRMED BEARISH</v>
      </c>
      <c r="M2189" s="7">
        <f t="shared" si="340"/>
        <v>50</v>
      </c>
      <c r="N2189" s="7">
        <f t="shared" si="341"/>
        <v>0</v>
      </c>
      <c r="O2189" s="7">
        <f t="shared" si="342"/>
        <v>0</v>
      </c>
      <c r="P2189" s="7">
        <f t="shared" si="343"/>
        <v>16.5</v>
      </c>
      <c r="Q2189" s="8">
        <f t="shared" si="344"/>
        <v>19.975000000000001</v>
      </c>
      <c r="R2189" s="8">
        <f t="shared" si="345"/>
        <v>14.125</v>
      </c>
      <c r="S2189" s="8">
        <f t="shared" si="346"/>
        <v>14.925000000000001</v>
      </c>
      <c r="T2189" s="8">
        <f t="shared" si="347"/>
        <v>16.625</v>
      </c>
      <c r="U2189" s="7">
        <f t="shared" si="348"/>
        <v>16.341666666666669</v>
      </c>
      <c r="V2189" s="7">
        <f t="shared" si="349"/>
        <v>16.412500000000001</v>
      </c>
    </row>
    <row r="2190" spans="1:22" ht="13.5" x14ac:dyDescent="0.25">
      <c r="A2190" s="3">
        <f>RSI!A2190</f>
        <v>45891</v>
      </c>
      <c r="B2190" s="2">
        <f>RSI!B2190</f>
        <v>0.74</v>
      </c>
      <c r="C2190" s="2">
        <f>RSI!I2190</f>
        <v>7.895032001026081</v>
      </c>
      <c r="D2190" s="2">
        <f>MACD!E2190</f>
        <v>1.6139929821687771E-2</v>
      </c>
      <c r="E2190" s="2">
        <f>MACD!F2190</f>
        <v>8.2049278821069056E-3</v>
      </c>
      <c r="F2190" s="2">
        <f>'Moving Avg'!D2190</f>
        <v>0.78200000000000003</v>
      </c>
      <c r="G2190" s="2">
        <f>'Moving Avg'!F2190</f>
        <v>0.80950000000000022</v>
      </c>
      <c r="H2190" s="2">
        <f>'Moving Avg'!G2190</f>
        <v>0.80859999999999999</v>
      </c>
      <c r="I2190" s="2">
        <f>'Moving Avg'!H2190</f>
        <v>0.98419999999999919</v>
      </c>
      <c r="J2190" s="5" t="str">
        <f>OBV!F2190</f>
        <v>NEUTRAL</v>
      </c>
      <c r="K2190" s="5" t="str">
        <f>OBV!G2190</f>
        <v>NEUTRAL</v>
      </c>
      <c r="L2190" s="5" t="str">
        <f>OBV!H2190</f>
        <v>NEUTRAL</v>
      </c>
      <c r="M2190" s="7">
        <f t="shared" si="340"/>
        <v>50</v>
      </c>
      <c r="N2190" s="7">
        <f t="shared" si="341"/>
        <v>0</v>
      </c>
      <c r="O2190" s="7">
        <f t="shared" si="342"/>
        <v>0</v>
      </c>
      <c r="P2190" s="7">
        <f t="shared" si="343"/>
        <v>33</v>
      </c>
      <c r="Q2190" s="8">
        <f t="shared" si="344"/>
        <v>22.45</v>
      </c>
      <c r="R2190" s="8">
        <f t="shared" si="345"/>
        <v>18.25</v>
      </c>
      <c r="S2190" s="8">
        <f t="shared" si="346"/>
        <v>22.35</v>
      </c>
      <c r="T2190" s="8">
        <f t="shared" si="347"/>
        <v>20.75</v>
      </c>
      <c r="U2190" s="7">
        <f t="shared" si="348"/>
        <v>21.016666666666669</v>
      </c>
      <c r="V2190" s="7">
        <f t="shared" si="349"/>
        <v>20.950000000000003</v>
      </c>
    </row>
    <row r="2191" spans="1:22" ht="13.5" x14ac:dyDescent="0.25">
      <c r="A2191" s="3">
        <f>RSI!A2191</f>
        <v>45894</v>
      </c>
      <c r="B2191" s="2">
        <f>RSI!B2191</f>
        <v>0.71</v>
      </c>
      <c r="C2191" s="2">
        <f>RSI!I2191</f>
        <v>5.6484796047145522</v>
      </c>
      <c r="D2191" s="2">
        <f>MACD!E2191</f>
        <v>2.3129586939062197E-2</v>
      </c>
      <c r="E2191" s="2">
        <f>MACD!F2191</f>
        <v>1.1189859693497964E-2</v>
      </c>
      <c r="F2191" s="2">
        <f>'Moving Avg'!D2191</f>
        <v>0.76400000000000001</v>
      </c>
      <c r="G2191" s="2">
        <f>'Moving Avg'!F2191</f>
        <v>0.80400000000000027</v>
      </c>
      <c r="H2191" s="2">
        <f>'Moving Avg'!G2191</f>
        <v>0.80680000000000007</v>
      </c>
      <c r="I2191" s="2">
        <f>'Moving Avg'!H2191</f>
        <v>0.98384999999999923</v>
      </c>
      <c r="J2191" s="5" t="str">
        <f>OBV!F2191</f>
        <v>NEUTRAL</v>
      </c>
      <c r="K2191" s="5" t="str">
        <f>OBV!G2191</f>
        <v>NEUTRAL</v>
      </c>
      <c r="L2191" s="5" t="str">
        <f>OBV!H2191</f>
        <v>NEUTRAL</v>
      </c>
      <c r="M2191" s="7">
        <f t="shared" si="340"/>
        <v>50</v>
      </c>
      <c r="N2191" s="7">
        <f t="shared" si="341"/>
        <v>0</v>
      </c>
      <c r="O2191" s="7">
        <f t="shared" si="342"/>
        <v>0</v>
      </c>
      <c r="P2191" s="7">
        <f t="shared" si="343"/>
        <v>33</v>
      </c>
      <c r="Q2191" s="8">
        <f t="shared" si="344"/>
        <v>22.45</v>
      </c>
      <c r="R2191" s="8">
        <f t="shared" si="345"/>
        <v>18.25</v>
      </c>
      <c r="S2191" s="8">
        <f t="shared" si="346"/>
        <v>22.35</v>
      </c>
      <c r="T2191" s="8">
        <f t="shared" si="347"/>
        <v>20.75</v>
      </c>
      <c r="U2191" s="7">
        <f t="shared" si="348"/>
        <v>21.016666666666669</v>
      </c>
      <c r="V2191" s="7">
        <f t="shared" si="349"/>
        <v>20.950000000000003</v>
      </c>
    </row>
    <row r="2192" spans="1:22" ht="13.5" x14ac:dyDescent="0.25">
      <c r="A2192" s="3">
        <f>RSI!A2192</f>
        <v>45895</v>
      </c>
      <c r="B2192" s="2">
        <f>RSI!B2192</f>
        <v>0.74</v>
      </c>
      <c r="C2192" s="2">
        <f>RSI!I2192</f>
        <v>27.779749372588853</v>
      </c>
      <c r="D2192" s="2">
        <f>MACD!E2192</f>
        <v>2.737356802032076E-2</v>
      </c>
      <c r="E2192" s="2">
        <f>MACD!F2192</f>
        <v>1.4426601358862524E-2</v>
      </c>
      <c r="F2192" s="2">
        <f>'Moving Avg'!D2192</f>
        <v>0.752</v>
      </c>
      <c r="G2192" s="2">
        <f>'Moving Avg'!F2192</f>
        <v>0.80000000000000016</v>
      </c>
      <c r="H2192" s="2">
        <f>'Moving Avg'!G2192</f>
        <v>0.80559999999999998</v>
      </c>
      <c r="I2192" s="2">
        <f>'Moving Avg'!H2192</f>
        <v>0.98364999999999925</v>
      </c>
      <c r="J2192" s="5" t="str">
        <f>OBV!F2192</f>
        <v>BULLISH</v>
      </c>
      <c r="K2192" s="5" t="str">
        <f>OBV!G2192</f>
        <v>NEUTRAL</v>
      </c>
      <c r="L2192" s="5" t="str">
        <f>OBV!H2192</f>
        <v>BULLISH DIVERGENCE</v>
      </c>
      <c r="M2192" s="7">
        <f t="shared" si="340"/>
        <v>50</v>
      </c>
      <c r="N2192" s="7">
        <f t="shared" si="341"/>
        <v>0</v>
      </c>
      <c r="O2192" s="7">
        <f t="shared" si="342"/>
        <v>0</v>
      </c>
      <c r="P2192" s="7">
        <f t="shared" si="343"/>
        <v>66.5</v>
      </c>
      <c r="Q2192" s="8">
        <f t="shared" si="344"/>
        <v>27.475000000000001</v>
      </c>
      <c r="R2192" s="8">
        <f t="shared" si="345"/>
        <v>26.625</v>
      </c>
      <c r="S2192" s="8">
        <f t="shared" si="346"/>
        <v>37.424999999999997</v>
      </c>
      <c r="T2192" s="8">
        <f t="shared" si="347"/>
        <v>29.125</v>
      </c>
      <c r="U2192" s="7">
        <f t="shared" si="348"/>
        <v>30.508333333333336</v>
      </c>
      <c r="V2192" s="7">
        <f t="shared" si="349"/>
        <v>30.162500000000001</v>
      </c>
    </row>
    <row r="2193" spans="1:22" ht="13.5" x14ac:dyDescent="0.25">
      <c r="A2193" s="3">
        <f>RSI!A2193</f>
        <v>45896</v>
      </c>
      <c r="B2193" s="2">
        <f>RSI!B2193</f>
        <v>0.74</v>
      </c>
      <c r="C2193" s="2">
        <f>RSI!I2193</f>
        <v>27.779749372588853</v>
      </c>
      <c r="D2193" s="2">
        <f>MACD!E2193</f>
        <v>3.1298355841588021E-2</v>
      </c>
      <c r="E2193" s="2">
        <f>MACD!F2193</f>
        <v>1.7800952255407624E-2</v>
      </c>
      <c r="F2193" s="2">
        <f>'Moving Avg'!D2193</f>
        <v>0.74</v>
      </c>
      <c r="G2193" s="2">
        <f>'Moving Avg'!F2193</f>
        <v>0.79600000000000026</v>
      </c>
      <c r="H2193" s="2">
        <f>'Moving Avg'!G2193</f>
        <v>0.80440000000000011</v>
      </c>
      <c r="I2193" s="2">
        <f>'Moving Avg'!H2193</f>
        <v>0.98344999999999938</v>
      </c>
      <c r="J2193" s="5" t="str">
        <f>OBV!F2193</f>
        <v>BULLISH</v>
      </c>
      <c r="K2193" s="5" t="str">
        <f>OBV!G2193</f>
        <v>NEUTRAL</v>
      </c>
      <c r="L2193" s="5" t="str">
        <f>OBV!H2193</f>
        <v>BULLISH DIVERGENCE</v>
      </c>
      <c r="M2193" s="7">
        <f t="shared" si="340"/>
        <v>50</v>
      </c>
      <c r="N2193" s="7">
        <f t="shared" si="341"/>
        <v>0</v>
      </c>
      <c r="O2193" s="7">
        <f t="shared" si="342"/>
        <v>0</v>
      </c>
      <c r="P2193" s="7">
        <f t="shared" si="343"/>
        <v>66.5</v>
      </c>
      <c r="Q2193" s="8">
        <f t="shared" si="344"/>
        <v>27.475000000000001</v>
      </c>
      <c r="R2193" s="8">
        <f t="shared" si="345"/>
        <v>26.625</v>
      </c>
      <c r="S2193" s="8">
        <f t="shared" si="346"/>
        <v>37.424999999999997</v>
      </c>
      <c r="T2193" s="8">
        <f t="shared" si="347"/>
        <v>29.125</v>
      </c>
      <c r="U2193" s="7">
        <f t="shared" si="348"/>
        <v>30.508333333333336</v>
      </c>
      <c r="V2193" s="7">
        <f t="shared" si="349"/>
        <v>30.162500000000001</v>
      </c>
    </row>
    <row r="2194" spans="1:22" ht="13.5" x14ac:dyDescent="0.25">
      <c r="A2194" s="3">
        <f>RSI!A2194</f>
        <v>45897</v>
      </c>
      <c r="B2194" s="2">
        <f>RSI!B2194</f>
        <v>0.74</v>
      </c>
      <c r="C2194" s="2">
        <f>RSI!I2194</f>
        <v>27.779749372588867</v>
      </c>
      <c r="D2194" s="2">
        <f>MACD!E2194</f>
        <v>3.4928336546665384E-2</v>
      </c>
      <c r="E2194" s="2">
        <f>MACD!F2194</f>
        <v>2.1226429113659177E-2</v>
      </c>
      <c r="F2194" s="2">
        <f>'Moving Avg'!D2194</f>
        <v>0.73399999999999999</v>
      </c>
      <c r="G2194" s="2">
        <f>'Moving Avg'!F2194</f>
        <v>0.79200000000000026</v>
      </c>
      <c r="H2194" s="2">
        <f>'Moving Avg'!G2194</f>
        <v>0.80320000000000003</v>
      </c>
      <c r="I2194" s="2">
        <f>'Moving Avg'!H2194</f>
        <v>0.98334999999999939</v>
      </c>
      <c r="J2194" s="5" t="str">
        <f>OBV!F2194</f>
        <v>BULLISH</v>
      </c>
      <c r="K2194" s="5" t="str">
        <f>OBV!G2194</f>
        <v>NEUTRAL</v>
      </c>
      <c r="L2194" s="5" t="str">
        <f>OBV!H2194</f>
        <v>BULLISH DIVERGENCE</v>
      </c>
      <c r="M2194" s="7">
        <f t="shared" si="340"/>
        <v>50</v>
      </c>
      <c r="N2194" s="7">
        <f t="shared" si="341"/>
        <v>0</v>
      </c>
      <c r="O2194" s="7">
        <f t="shared" si="342"/>
        <v>0</v>
      </c>
      <c r="P2194" s="7">
        <f t="shared" si="343"/>
        <v>66.5</v>
      </c>
      <c r="Q2194" s="8">
        <f t="shared" si="344"/>
        <v>27.475000000000001</v>
      </c>
      <c r="R2194" s="8">
        <f t="shared" si="345"/>
        <v>26.625</v>
      </c>
      <c r="S2194" s="8">
        <f t="shared" si="346"/>
        <v>37.424999999999997</v>
      </c>
      <c r="T2194" s="8">
        <f t="shared" si="347"/>
        <v>29.125</v>
      </c>
      <c r="U2194" s="7">
        <f t="shared" si="348"/>
        <v>30.508333333333336</v>
      </c>
      <c r="V2194" s="7">
        <f t="shared" si="349"/>
        <v>30.162500000000001</v>
      </c>
    </row>
    <row r="2195" spans="1:22" ht="13.5" x14ac:dyDescent="0.25">
      <c r="A2195" s="3">
        <f>RSI!A2195</f>
        <v>45898</v>
      </c>
      <c r="B2195" s="2">
        <f>RSI!B2195</f>
        <v>0.74</v>
      </c>
      <c r="C2195" s="2">
        <f>RSI!I2195</f>
        <v>27.779749372588867</v>
      </c>
      <c r="D2195" s="2">
        <f>MACD!E2195</f>
        <v>3.5209052637006244E-2</v>
      </c>
      <c r="E2195" s="2">
        <f>MACD!F2195</f>
        <v>2.4022953818328592E-2</v>
      </c>
      <c r="F2195" s="2">
        <f>'Moving Avg'!D2195</f>
        <v>0.73399999999999999</v>
      </c>
      <c r="G2195" s="2">
        <f>'Moving Avg'!F2195</f>
        <v>0.78800000000000026</v>
      </c>
      <c r="H2195" s="2">
        <f>'Moving Avg'!G2195</f>
        <v>0.80220000000000025</v>
      </c>
      <c r="I2195" s="2">
        <f>'Moving Avg'!H2195</f>
        <v>0.9833999999999995</v>
      </c>
      <c r="J2195" s="5" t="str">
        <f>OBV!F2195</f>
        <v>BULLISH</v>
      </c>
      <c r="K2195" s="5" t="str">
        <f>OBV!G2195</f>
        <v>NEUTRAL</v>
      </c>
      <c r="L2195" s="5" t="str">
        <f>OBV!H2195</f>
        <v>NEUTRAL</v>
      </c>
      <c r="M2195" s="7">
        <f t="shared" si="340"/>
        <v>50</v>
      </c>
      <c r="N2195" s="7">
        <f t="shared" si="341"/>
        <v>0</v>
      </c>
      <c r="O2195" s="7">
        <f t="shared" si="342"/>
        <v>0</v>
      </c>
      <c r="P2195" s="7">
        <f t="shared" si="343"/>
        <v>49.5</v>
      </c>
      <c r="Q2195" s="8">
        <f t="shared" si="344"/>
        <v>24.925000000000001</v>
      </c>
      <c r="R2195" s="8">
        <f t="shared" si="345"/>
        <v>22.375</v>
      </c>
      <c r="S2195" s="8">
        <f t="shared" si="346"/>
        <v>29.775000000000002</v>
      </c>
      <c r="T2195" s="8">
        <f t="shared" si="347"/>
        <v>24.875</v>
      </c>
      <c r="U2195" s="7">
        <f t="shared" si="348"/>
        <v>25.691666666666666</v>
      </c>
      <c r="V2195" s="7">
        <f t="shared" si="349"/>
        <v>25.487500000000001</v>
      </c>
    </row>
    <row r="2196" spans="1:22" ht="13.5" x14ac:dyDescent="0.25">
      <c r="A2196" s="3">
        <f>RSI!A2196</f>
        <v>45901</v>
      </c>
      <c r="B2196" s="2">
        <f>RSI!B2196</f>
        <v>0.74</v>
      </c>
      <c r="C2196" s="2">
        <f>RSI!I2196</f>
        <v>27.779749372588881</v>
      </c>
      <c r="D2196" s="2">
        <f>MACD!E2196</f>
        <v>3.5711504814486927E-2</v>
      </c>
      <c r="E2196" s="2">
        <f>MACD!F2196</f>
        <v>2.6360664017560258E-2</v>
      </c>
      <c r="F2196" s="2">
        <f>'Moving Avg'!D2196</f>
        <v>0.74</v>
      </c>
      <c r="G2196" s="2">
        <f>'Moving Avg'!F2196</f>
        <v>0.78400000000000003</v>
      </c>
      <c r="H2196" s="2">
        <f>'Moving Avg'!G2196</f>
        <v>0.80120000000000036</v>
      </c>
      <c r="I2196" s="2">
        <f>'Moving Avg'!H2196</f>
        <v>0.98344999999999938</v>
      </c>
      <c r="J2196" s="5" t="str">
        <f>OBV!F2196</f>
        <v>BULLISH</v>
      </c>
      <c r="K2196" s="5" t="str">
        <f>OBV!G2196</f>
        <v>NEUTRAL</v>
      </c>
      <c r="L2196" s="5" t="str">
        <f>OBV!H2196</f>
        <v>CONFIRMED BULLISH</v>
      </c>
      <c r="M2196" s="7">
        <f t="shared" si="340"/>
        <v>50</v>
      </c>
      <c r="N2196" s="7">
        <f t="shared" si="341"/>
        <v>0</v>
      </c>
      <c r="O2196" s="7">
        <f t="shared" si="342"/>
        <v>0</v>
      </c>
      <c r="P2196" s="7">
        <f t="shared" si="343"/>
        <v>83.5</v>
      </c>
      <c r="Q2196" s="8">
        <f t="shared" si="344"/>
        <v>30.024999999999999</v>
      </c>
      <c r="R2196" s="8">
        <f t="shared" si="345"/>
        <v>30.875</v>
      </c>
      <c r="S2196" s="8">
        <f t="shared" si="346"/>
        <v>45.075000000000003</v>
      </c>
      <c r="T2196" s="8">
        <f t="shared" si="347"/>
        <v>33.375</v>
      </c>
      <c r="U2196" s="7">
        <f t="shared" si="348"/>
        <v>35.324999999999996</v>
      </c>
      <c r="V2196" s="7">
        <f t="shared" si="349"/>
        <v>34.837499999999999</v>
      </c>
    </row>
    <row r="2197" spans="1:22" ht="13.5" x14ac:dyDescent="0.25">
      <c r="A2197" s="3">
        <f>RSI!A2197</f>
        <v>45902</v>
      </c>
      <c r="B2197" s="2">
        <f>RSI!B2197</f>
        <v>0.73</v>
      </c>
      <c r="C2197" s="2">
        <f>RSI!I2197</f>
        <v>24.953613513002637</v>
      </c>
      <c r="D2197" s="2">
        <f>MACD!E2197</f>
        <v>3.7122696636564423E-2</v>
      </c>
      <c r="E2197" s="2">
        <f>MACD!F2197</f>
        <v>2.8513070541361093E-2</v>
      </c>
      <c r="F2197" s="2">
        <f>'Moving Avg'!D2197</f>
        <v>0.73799999999999999</v>
      </c>
      <c r="G2197" s="2">
        <f>'Moving Avg'!F2197</f>
        <v>0.77950000000000008</v>
      </c>
      <c r="H2197" s="2">
        <f>'Moving Avg'!G2197</f>
        <v>0.80000000000000038</v>
      </c>
      <c r="I2197" s="2">
        <f>'Moving Avg'!H2197</f>
        <v>0.98344999999999938</v>
      </c>
      <c r="J2197" s="5" t="str">
        <f>OBV!F2197</f>
        <v>BEARISH</v>
      </c>
      <c r="K2197" s="5" t="str">
        <f>OBV!G2197</f>
        <v>NEUTRAL</v>
      </c>
      <c r="L2197" s="5" t="str">
        <f>OBV!H2197</f>
        <v>CONFIRMED BEARISH</v>
      </c>
      <c r="M2197" s="7">
        <f t="shared" si="340"/>
        <v>50</v>
      </c>
      <c r="N2197" s="7">
        <f t="shared" si="341"/>
        <v>0</v>
      </c>
      <c r="O2197" s="7">
        <f t="shared" si="342"/>
        <v>0</v>
      </c>
      <c r="P2197" s="7">
        <f t="shared" si="343"/>
        <v>16.5</v>
      </c>
      <c r="Q2197" s="8">
        <f t="shared" si="344"/>
        <v>19.975000000000001</v>
      </c>
      <c r="R2197" s="8">
        <f t="shared" si="345"/>
        <v>14.125</v>
      </c>
      <c r="S2197" s="8">
        <f t="shared" si="346"/>
        <v>14.925000000000001</v>
      </c>
      <c r="T2197" s="8">
        <f t="shared" si="347"/>
        <v>16.625</v>
      </c>
      <c r="U2197" s="7">
        <f t="shared" si="348"/>
        <v>16.341666666666669</v>
      </c>
      <c r="V2197" s="7">
        <f t="shared" si="349"/>
        <v>16.412500000000001</v>
      </c>
    </row>
    <row r="2198" spans="1:22" ht="13.5" x14ac:dyDescent="0.25">
      <c r="A2198" s="3">
        <f>RSI!A2198</f>
        <v>45903</v>
      </c>
      <c r="B2198" s="2">
        <f>RSI!B2198</f>
        <v>0.73</v>
      </c>
      <c r="C2198" s="2">
        <f>RSI!I2198</f>
        <v>24.953613513002637</v>
      </c>
      <c r="D2198" s="2">
        <f>MACD!E2198</f>
        <v>3.8603001378801127E-2</v>
      </c>
      <c r="E2198" s="2">
        <f>MACD!F2198</f>
        <v>3.0531056708849102E-2</v>
      </c>
      <c r="F2198" s="2">
        <f>'Moving Avg'!D2198</f>
        <v>0.73599999999999999</v>
      </c>
      <c r="G2198" s="2">
        <f>'Moving Avg'!F2198</f>
        <v>0.77500000000000013</v>
      </c>
      <c r="H2198" s="2">
        <f>'Moving Avg'!G2198</f>
        <v>0.7988000000000004</v>
      </c>
      <c r="I2198" s="2">
        <f>'Moving Avg'!H2198</f>
        <v>0.98359999999999925</v>
      </c>
      <c r="J2198" s="5" t="str">
        <f>OBV!F2198</f>
        <v>BEARISH</v>
      </c>
      <c r="K2198" s="5" t="str">
        <f>OBV!G2198</f>
        <v>NEUTRAL</v>
      </c>
      <c r="L2198" s="5" t="str">
        <f>OBV!H2198</f>
        <v>CONFIRMED BEARISH</v>
      </c>
      <c r="M2198" s="7">
        <f t="shared" si="340"/>
        <v>50</v>
      </c>
      <c r="N2198" s="7">
        <f t="shared" si="341"/>
        <v>0</v>
      </c>
      <c r="O2198" s="7">
        <f t="shared" si="342"/>
        <v>0</v>
      </c>
      <c r="P2198" s="7">
        <f t="shared" si="343"/>
        <v>16.5</v>
      </c>
      <c r="Q2198" s="8">
        <f t="shared" si="344"/>
        <v>19.975000000000001</v>
      </c>
      <c r="R2198" s="8">
        <f t="shared" si="345"/>
        <v>14.125</v>
      </c>
      <c r="S2198" s="8">
        <f t="shared" si="346"/>
        <v>14.925000000000001</v>
      </c>
      <c r="T2198" s="8">
        <f t="shared" si="347"/>
        <v>16.625</v>
      </c>
      <c r="U2198" s="7">
        <f t="shared" si="348"/>
        <v>16.341666666666669</v>
      </c>
      <c r="V2198" s="7">
        <f t="shared" si="349"/>
        <v>16.412500000000001</v>
      </c>
    </row>
    <row r="2199" spans="1:22" ht="13.5" x14ac:dyDescent="0.25">
      <c r="A2199" s="3">
        <f>RSI!A2199</f>
        <v>45905</v>
      </c>
      <c r="B2199" s="2">
        <f>RSI!B2199</f>
        <v>0.73</v>
      </c>
      <c r="C2199" s="2">
        <f>RSI!I2199</f>
        <v>24.953613513002651</v>
      </c>
      <c r="D2199" s="2">
        <f>MACD!E2199</f>
        <v>3.5505200235211087E-2</v>
      </c>
      <c r="E2199" s="2">
        <f>MACD!F2199</f>
        <v>3.1525885414121504E-2</v>
      </c>
      <c r="F2199" s="2">
        <f>'Moving Avg'!D2199</f>
        <v>0.73399999999999999</v>
      </c>
      <c r="G2199" s="2">
        <f>'Moving Avg'!F2199</f>
        <v>0.77050000000000007</v>
      </c>
      <c r="H2199" s="2">
        <f>'Moving Avg'!G2199</f>
        <v>0.79760000000000031</v>
      </c>
      <c r="I2199" s="2">
        <f>'Moving Avg'!H2199</f>
        <v>0.98374999999999913</v>
      </c>
      <c r="J2199" s="5" t="str">
        <f>OBV!F2199</f>
        <v>BEARISH</v>
      </c>
      <c r="K2199" s="5" t="str">
        <f>OBV!G2199</f>
        <v>NEUTRAL</v>
      </c>
      <c r="L2199" s="5" t="str">
        <f>OBV!H2199</f>
        <v>CONFIRMED BEARISH</v>
      </c>
      <c r="M2199" s="7">
        <f t="shared" si="340"/>
        <v>50</v>
      </c>
      <c r="N2199" s="7">
        <f t="shared" si="341"/>
        <v>0</v>
      </c>
      <c r="O2199" s="7">
        <f t="shared" si="342"/>
        <v>0</v>
      </c>
      <c r="P2199" s="7">
        <f t="shared" si="343"/>
        <v>16.5</v>
      </c>
      <c r="Q2199" s="8">
        <f t="shared" si="344"/>
        <v>19.975000000000001</v>
      </c>
      <c r="R2199" s="8">
        <f t="shared" si="345"/>
        <v>14.125</v>
      </c>
      <c r="S2199" s="8">
        <f t="shared" si="346"/>
        <v>14.925000000000001</v>
      </c>
      <c r="T2199" s="8">
        <f t="shared" si="347"/>
        <v>16.625</v>
      </c>
      <c r="U2199" s="7">
        <f t="shared" si="348"/>
        <v>16.341666666666669</v>
      </c>
      <c r="V2199" s="7">
        <f t="shared" si="349"/>
        <v>16.412500000000001</v>
      </c>
    </row>
    <row r="2200" spans="1:22" ht="13.5" x14ac:dyDescent="0.25">
      <c r="A2200" s="3">
        <f>RSI!A2200</f>
        <v>45908</v>
      </c>
      <c r="B2200" s="2">
        <f>RSI!B2200</f>
        <v>0.73</v>
      </c>
      <c r="C2200" s="2">
        <f>RSI!I2200</f>
        <v>24.953613513002637</v>
      </c>
      <c r="D2200" s="2">
        <f>MACD!E2200</f>
        <v>2.8513986231142319E-2</v>
      </c>
      <c r="E2200" s="2">
        <f>MACD!F2200</f>
        <v>3.092350557752567E-2</v>
      </c>
      <c r="F2200" s="2">
        <f>'Moving Avg'!D2200</f>
        <v>0.73199999999999998</v>
      </c>
      <c r="G2200" s="2">
        <f>'Moving Avg'!F2200</f>
        <v>0.76600000000000013</v>
      </c>
      <c r="H2200" s="2">
        <f>'Moving Avg'!G2200</f>
        <v>0.79640000000000011</v>
      </c>
      <c r="I2200" s="2">
        <f>'Moving Avg'!H2200</f>
        <v>0.983899999999999</v>
      </c>
      <c r="J2200" s="5" t="str">
        <f>OBV!F2200</f>
        <v>BEARISH</v>
      </c>
      <c r="K2200" s="5" t="str">
        <f>OBV!G2200</f>
        <v>NEUTRAL</v>
      </c>
      <c r="L2200" s="5" t="str">
        <f>OBV!H2200</f>
        <v>CONFIRMED BEARISH</v>
      </c>
      <c r="M2200" s="7">
        <f t="shared" si="340"/>
        <v>50</v>
      </c>
      <c r="N2200" s="7">
        <f t="shared" si="341"/>
        <v>45</v>
      </c>
      <c r="O2200" s="7">
        <f t="shared" si="342"/>
        <v>0</v>
      </c>
      <c r="P2200" s="7">
        <f t="shared" si="343"/>
        <v>16.5</v>
      </c>
      <c r="Q2200" s="8">
        <f t="shared" si="344"/>
        <v>35.725000000000001</v>
      </c>
      <c r="R2200" s="8">
        <f t="shared" si="345"/>
        <v>23.125</v>
      </c>
      <c r="S2200" s="8">
        <f t="shared" si="346"/>
        <v>21.675000000000001</v>
      </c>
      <c r="T2200" s="8">
        <f t="shared" si="347"/>
        <v>27.875</v>
      </c>
      <c r="U2200" s="7">
        <f t="shared" si="348"/>
        <v>26.841666666666669</v>
      </c>
      <c r="V2200" s="7">
        <f t="shared" si="349"/>
        <v>27.1</v>
      </c>
    </row>
    <row r="2201" spans="1:22" ht="13.5" x14ac:dyDescent="0.25">
      <c r="A2201" s="3">
        <f>RSI!A2201</f>
        <v>45909</v>
      </c>
      <c r="B2201" s="2">
        <f>RSI!B2201</f>
        <v>0.73</v>
      </c>
      <c r="C2201" s="2">
        <f>RSI!I2201</f>
        <v>24.953613513002637</v>
      </c>
      <c r="D2201" s="2">
        <f>MACD!E2201</f>
        <v>1.8210169148397459E-2</v>
      </c>
      <c r="E2201" s="2">
        <f>MACD!F2201</f>
        <v>2.8380838291700027E-2</v>
      </c>
      <c r="F2201" s="2">
        <f>'Moving Avg'!D2201</f>
        <v>0.73</v>
      </c>
      <c r="G2201" s="2">
        <f>'Moving Avg'!F2201</f>
        <v>0.76150000000000007</v>
      </c>
      <c r="H2201" s="2">
        <f>'Moving Avg'!G2201</f>
        <v>0.79519999999999991</v>
      </c>
      <c r="I2201" s="2">
        <f>'Moving Avg'!H2201</f>
        <v>0.98404999999999887</v>
      </c>
      <c r="J2201" s="5" t="str">
        <f>OBV!F2201</f>
        <v>BEARISH</v>
      </c>
      <c r="K2201" s="5" t="str">
        <f>OBV!G2201</f>
        <v>NEUTRAL</v>
      </c>
      <c r="L2201" s="5" t="str">
        <f>OBV!H2201</f>
        <v>CONFIRMED BEARISH</v>
      </c>
      <c r="M2201" s="7">
        <f t="shared" si="340"/>
        <v>50</v>
      </c>
      <c r="N2201" s="7">
        <f t="shared" si="341"/>
        <v>45</v>
      </c>
      <c r="O2201" s="7">
        <f t="shared" si="342"/>
        <v>0</v>
      </c>
      <c r="P2201" s="7">
        <f t="shared" si="343"/>
        <v>16.5</v>
      </c>
      <c r="Q2201" s="8">
        <f t="shared" si="344"/>
        <v>35.725000000000001</v>
      </c>
      <c r="R2201" s="8">
        <f t="shared" si="345"/>
        <v>23.125</v>
      </c>
      <c r="S2201" s="8">
        <f t="shared" si="346"/>
        <v>21.675000000000001</v>
      </c>
      <c r="T2201" s="8">
        <f t="shared" si="347"/>
        <v>27.875</v>
      </c>
      <c r="U2201" s="7">
        <f t="shared" si="348"/>
        <v>26.841666666666669</v>
      </c>
      <c r="V2201" s="7">
        <f t="shared" si="349"/>
        <v>27.1</v>
      </c>
    </row>
    <row r="2202" spans="1:22" ht="13.5" x14ac:dyDescent="0.25">
      <c r="A2202" s="3">
        <f>RSI!A2202</f>
        <v>45910</v>
      </c>
      <c r="B2202" s="2">
        <f>RSI!B2202</f>
        <v>0.73</v>
      </c>
      <c r="C2202" s="2">
        <f>RSI!I2202</f>
        <v>24.953613513002637</v>
      </c>
      <c r="D2202" s="2">
        <f>MACD!E2202</f>
        <v>1.4317319079028668E-2</v>
      </c>
      <c r="E2202" s="2">
        <f>MACD!F2202</f>
        <v>2.5568134449165759E-2</v>
      </c>
      <c r="F2202" s="2">
        <f>'Moving Avg'!D2202</f>
        <v>0.73</v>
      </c>
      <c r="G2202" s="2">
        <f>'Moving Avg'!F2202</f>
        <v>0.75700000000000012</v>
      </c>
      <c r="H2202" s="2">
        <f>'Moving Avg'!G2202</f>
        <v>0.79399999999999993</v>
      </c>
      <c r="I2202" s="2">
        <f>'Moving Avg'!H2202</f>
        <v>0.98419999999999885</v>
      </c>
      <c r="J2202" s="5" t="str">
        <f>OBV!F2202</f>
        <v>NEUTRAL</v>
      </c>
      <c r="K2202" s="5" t="str">
        <f>OBV!G2202</f>
        <v>NEUTRAL</v>
      </c>
      <c r="L2202" s="5" t="str">
        <f>OBV!H2202</f>
        <v>NEUTRAL</v>
      </c>
      <c r="M2202" s="7">
        <f t="shared" si="340"/>
        <v>50</v>
      </c>
      <c r="N2202" s="7">
        <f t="shared" si="341"/>
        <v>45</v>
      </c>
      <c r="O2202" s="7">
        <f t="shared" si="342"/>
        <v>0</v>
      </c>
      <c r="P2202" s="7">
        <f t="shared" si="343"/>
        <v>33</v>
      </c>
      <c r="Q2202" s="8">
        <f t="shared" si="344"/>
        <v>38.200000000000003</v>
      </c>
      <c r="R2202" s="8">
        <f t="shared" si="345"/>
        <v>27.25</v>
      </c>
      <c r="S2202" s="8">
        <f t="shared" si="346"/>
        <v>29.1</v>
      </c>
      <c r="T2202" s="8">
        <f t="shared" si="347"/>
        <v>32</v>
      </c>
      <c r="U2202" s="7">
        <f t="shared" si="348"/>
        <v>31.516666666666669</v>
      </c>
      <c r="V2202" s="7">
        <f t="shared" si="349"/>
        <v>31.637500000000003</v>
      </c>
    </row>
    <row r="2203" spans="1:22" ht="13.5" x14ac:dyDescent="0.25">
      <c r="A2203" s="3">
        <f>RSI!A2203</f>
        <v>45911</v>
      </c>
      <c r="B2203" s="2">
        <f>RSI!B2203</f>
        <v>0.73</v>
      </c>
      <c r="C2203" s="2">
        <f>RSI!I2203</f>
        <v>24.953613513002637</v>
      </c>
      <c r="D2203" s="2">
        <f>MACD!E2203</f>
        <v>1.1218165103551336E-2</v>
      </c>
      <c r="E2203" s="2">
        <f>MACD!F2203</f>
        <v>2.2698140580042877E-2</v>
      </c>
      <c r="F2203" s="2">
        <f>'Moving Avg'!D2203</f>
        <v>0.73</v>
      </c>
      <c r="G2203" s="2">
        <f>'Moving Avg'!F2203</f>
        <v>0.75250000000000017</v>
      </c>
      <c r="H2203" s="2">
        <f>'Moving Avg'!G2203</f>
        <v>0.79279999999999984</v>
      </c>
      <c r="I2203" s="2">
        <f>'Moving Avg'!H2203</f>
        <v>0.98449999999999871</v>
      </c>
      <c r="J2203" s="5" t="str">
        <f>OBV!F2203</f>
        <v>NEUTRAL</v>
      </c>
      <c r="K2203" s="5" t="str">
        <f>OBV!G2203</f>
        <v>NEUTRAL</v>
      </c>
      <c r="L2203" s="5" t="str">
        <f>OBV!H2203</f>
        <v>NEUTRAL</v>
      </c>
      <c r="M2203" s="7">
        <f t="shared" si="340"/>
        <v>50</v>
      </c>
      <c r="N2203" s="7">
        <f t="shared" si="341"/>
        <v>45</v>
      </c>
      <c r="O2203" s="7">
        <f t="shared" si="342"/>
        <v>0</v>
      </c>
      <c r="P2203" s="7">
        <f t="shared" si="343"/>
        <v>33</v>
      </c>
      <c r="Q2203" s="8">
        <f t="shared" si="344"/>
        <v>38.200000000000003</v>
      </c>
      <c r="R2203" s="8">
        <f t="shared" si="345"/>
        <v>27.25</v>
      </c>
      <c r="S2203" s="8">
        <f t="shared" si="346"/>
        <v>29.1</v>
      </c>
      <c r="T2203" s="8">
        <f t="shared" si="347"/>
        <v>32</v>
      </c>
      <c r="U2203" s="7">
        <f t="shared" si="348"/>
        <v>31.516666666666669</v>
      </c>
      <c r="V2203" s="7">
        <f t="shared" si="349"/>
        <v>31.637500000000003</v>
      </c>
    </row>
    <row r="2204" spans="1:22" ht="13.5" x14ac:dyDescent="0.25">
      <c r="A2204" s="3">
        <f>RSI!A2204</f>
        <v>45912</v>
      </c>
      <c r="B2204" s="2">
        <f>RSI!B2204</f>
        <v>0.76</v>
      </c>
      <c r="C2204" s="2">
        <f>RSI!I2204</f>
        <v>50.389712042514141</v>
      </c>
      <c r="D2204" s="2">
        <f>MACD!E2204</f>
        <v>6.5539485688775878E-3</v>
      </c>
      <c r="E2204" s="2">
        <f>MACD!F2204</f>
        <v>1.946930217780982E-2</v>
      </c>
      <c r="F2204" s="2">
        <f>'Moving Avg'!D2204</f>
        <v>0.73599999999999999</v>
      </c>
      <c r="G2204" s="2">
        <f>'Moving Avg'!F2204</f>
        <v>0.74950000000000017</v>
      </c>
      <c r="H2204" s="2">
        <f>'Moving Avg'!G2204</f>
        <v>0.79159999999999964</v>
      </c>
      <c r="I2204" s="2">
        <f>'Moving Avg'!H2204</f>
        <v>0.98509999999999864</v>
      </c>
      <c r="J2204" s="5" t="str">
        <f>OBV!F2204</f>
        <v>NEUTRAL</v>
      </c>
      <c r="K2204" s="5" t="str">
        <f>OBV!G2204</f>
        <v>NEUTRAL</v>
      </c>
      <c r="L2204" s="5" t="str">
        <f>OBV!H2204</f>
        <v>NEUTRAL</v>
      </c>
      <c r="M2204" s="7">
        <f t="shared" si="340"/>
        <v>25</v>
      </c>
      <c r="N2204" s="7">
        <f t="shared" si="341"/>
        <v>45</v>
      </c>
      <c r="O2204" s="7">
        <f t="shared" si="342"/>
        <v>0</v>
      </c>
      <c r="P2204" s="7">
        <f t="shared" si="343"/>
        <v>33</v>
      </c>
      <c r="Q2204" s="8">
        <f t="shared" si="344"/>
        <v>29.45</v>
      </c>
      <c r="R2204" s="8">
        <f t="shared" si="345"/>
        <v>22.25</v>
      </c>
      <c r="S2204" s="8">
        <f t="shared" si="346"/>
        <v>25.35</v>
      </c>
      <c r="T2204" s="8">
        <f t="shared" si="347"/>
        <v>25.75</v>
      </c>
      <c r="U2204" s="7">
        <f t="shared" si="348"/>
        <v>25.683333333333337</v>
      </c>
      <c r="V2204" s="7">
        <f t="shared" si="349"/>
        <v>25.700000000000003</v>
      </c>
    </row>
    <row r="2205" spans="1:22" ht="13.5" x14ac:dyDescent="0.25">
      <c r="A2205" s="3">
        <f>RSI!A2205</f>
        <v>45915</v>
      </c>
      <c r="B2205" s="2">
        <f>RSI!B2205</f>
        <v>0.79</v>
      </c>
      <c r="C2205" s="2">
        <f>RSI!I2205</f>
        <v>63.655747134150538</v>
      </c>
      <c r="D2205" s="2">
        <f>MACD!E2205</f>
        <v>3.7481654235105299E-4</v>
      </c>
      <c r="E2205" s="2">
        <f>MACD!F2205</f>
        <v>1.5650405050718068E-2</v>
      </c>
      <c r="F2205" s="2">
        <f>'Moving Avg'!D2205</f>
        <v>0.748</v>
      </c>
      <c r="G2205" s="2">
        <f>'Moving Avg'!F2205</f>
        <v>0.74900000000000022</v>
      </c>
      <c r="H2205" s="2">
        <f>'Moving Avg'!G2205</f>
        <v>0.7909999999999997</v>
      </c>
      <c r="I2205" s="2">
        <f>'Moving Avg'!H2205</f>
        <v>0.98584999999999867</v>
      </c>
      <c r="J2205" s="5" t="str">
        <f>OBV!F2205</f>
        <v>NEUTRAL</v>
      </c>
      <c r="K2205" s="5" t="str">
        <f>OBV!G2205</f>
        <v>NEUTRAL</v>
      </c>
      <c r="L2205" s="5" t="str">
        <f>OBV!H2205</f>
        <v>NEUTRAL</v>
      </c>
      <c r="M2205" s="7">
        <f t="shared" si="340"/>
        <v>25</v>
      </c>
      <c r="N2205" s="7">
        <f t="shared" si="341"/>
        <v>45</v>
      </c>
      <c r="O2205" s="7">
        <f t="shared" si="342"/>
        <v>0</v>
      </c>
      <c r="P2205" s="7">
        <f t="shared" si="343"/>
        <v>33</v>
      </c>
      <c r="Q2205" s="8">
        <f t="shared" si="344"/>
        <v>29.45</v>
      </c>
      <c r="R2205" s="8">
        <f t="shared" si="345"/>
        <v>22.25</v>
      </c>
      <c r="S2205" s="8">
        <f t="shared" si="346"/>
        <v>25.35</v>
      </c>
      <c r="T2205" s="8">
        <f t="shared" si="347"/>
        <v>25.75</v>
      </c>
      <c r="U2205" s="7">
        <f t="shared" si="348"/>
        <v>25.683333333333337</v>
      </c>
      <c r="V2205" s="7">
        <f t="shared" si="349"/>
        <v>25.700000000000003</v>
      </c>
    </row>
    <row r="2206" spans="1:22" ht="13.5" x14ac:dyDescent="0.25">
      <c r="A2206" s="3">
        <f>RSI!A2206</f>
        <v>45916</v>
      </c>
      <c r="B2206" s="2">
        <f>RSI!B2206</f>
        <v>0.79</v>
      </c>
      <c r="C2206" s="2">
        <f>RSI!I2206</f>
        <v>63.655747134150538</v>
      </c>
      <c r="D2206" s="2">
        <f>MACD!E2206</f>
        <v>-5.04045574672074E-3</v>
      </c>
      <c r="E2206" s="2">
        <f>MACD!F2206</f>
        <v>1.1512232891230307E-2</v>
      </c>
      <c r="F2206" s="2">
        <f>'Moving Avg'!D2206</f>
        <v>0.76</v>
      </c>
      <c r="G2206" s="2">
        <f>'Moving Avg'!F2206</f>
        <v>0.74850000000000017</v>
      </c>
      <c r="H2206" s="2">
        <f>'Moving Avg'!G2206</f>
        <v>0.79039999999999955</v>
      </c>
      <c r="I2206" s="2">
        <f>'Moving Avg'!H2206</f>
        <v>0.98659999999999859</v>
      </c>
      <c r="J2206" s="5" t="str">
        <f>OBV!F2206</f>
        <v>NEUTRAL</v>
      </c>
      <c r="K2206" s="5" t="str">
        <f>OBV!G2206</f>
        <v>NEUTRAL</v>
      </c>
      <c r="L2206" s="5" t="str">
        <f>OBV!H2206</f>
        <v>NEUTRAL</v>
      </c>
      <c r="M2206" s="7">
        <f t="shared" si="340"/>
        <v>25</v>
      </c>
      <c r="N2206" s="7">
        <f t="shared" si="341"/>
        <v>45</v>
      </c>
      <c r="O2206" s="7">
        <f t="shared" si="342"/>
        <v>0</v>
      </c>
      <c r="P2206" s="7">
        <f t="shared" si="343"/>
        <v>33</v>
      </c>
      <c r="Q2206" s="8">
        <f t="shared" si="344"/>
        <v>29.45</v>
      </c>
      <c r="R2206" s="8">
        <f t="shared" si="345"/>
        <v>22.25</v>
      </c>
      <c r="S2206" s="8">
        <f t="shared" si="346"/>
        <v>25.35</v>
      </c>
      <c r="T2206" s="8">
        <f t="shared" si="347"/>
        <v>25.75</v>
      </c>
      <c r="U2206" s="7">
        <f t="shared" si="348"/>
        <v>25.683333333333337</v>
      </c>
      <c r="V2206" s="7">
        <f t="shared" si="349"/>
        <v>25.700000000000003</v>
      </c>
    </row>
    <row r="2207" spans="1:22" ht="13.5" x14ac:dyDescent="0.25">
      <c r="A2207" s="3">
        <f>RSI!A2207</f>
        <v>45917</v>
      </c>
      <c r="B2207" s="2">
        <f>RSI!B2207</f>
        <v>0.79</v>
      </c>
      <c r="C2207" s="2">
        <f>RSI!I2207</f>
        <v>63.655747134150545</v>
      </c>
      <c r="D2207" s="2">
        <f>MACD!E2207</f>
        <v>-1.1334011463267291E-2</v>
      </c>
      <c r="E2207" s="2">
        <f>MACD!F2207</f>
        <v>6.9429840203307867E-3</v>
      </c>
      <c r="F2207" s="2">
        <f>'Moving Avg'!D2207</f>
        <v>0.77200000000000002</v>
      </c>
      <c r="G2207" s="2">
        <f>'Moving Avg'!F2207</f>
        <v>0.748</v>
      </c>
      <c r="H2207" s="2">
        <f>'Moving Avg'!G2207</f>
        <v>0.78979999999999961</v>
      </c>
      <c r="I2207" s="2">
        <f>'Moving Avg'!H2207</f>
        <v>0.98724999999999841</v>
      </c>
      <c r="J2207" s="5" t="str">
        <f>OBV!F2207</f>
        <v>NEUTRAL</v>
      </c>
      <c r="K2207" s="5" t="str">
        <f>OBV!G2207</f>
        <v>NEUTRAL</v>
      </c>
      <c r="L2207" s="5" t="str">
        <f>OBV!H2207</f>
        <v>NEUTRAL</v>
      </c>
      <c r="M2207" s="7">
        <f t="shared" si="340"/>
        <v>25</v>
      </c>
      <c r="N2207" s="7">
        <f t="shared" si="341"/>
        <v>45</v>
      </c>
      <c r="O2207" s="7">
        <f t="shared" si="342"/>
        <v>0</v>
      </c>
      <c r="P2207" s="7">
        <f t="shared" si="343"/>
        <v>33</v>
      </c>
      <c r="Q2207" s="8">
        <f t="shared" si="344"/>
        <v>29.45</v>
      </c>
      <c r="R2207" s="8">
        <f t="shared" si="345"/>
        <v>22.25</v>
      </c>
      <c r="S2207" s="8">
        <f t="shared" si="346"/>
        <v>25.35</v>
      </c>
      <c r="T2207" s="8">
        <f t="shared" si="347"/>
        <v>25.75</v>
      </c>
      <c r="U2207" s="7">
        <f t="shared" si="348"/>
        <v>25.683333333333337</v>
      </c>
      <c r="V2207" s="7">
        <f t="shared" si="349"/>
        <v>25.700000000000003</v>
      </c>
    </row>
    <row r="2208" spans="1:22" ht="13.5" x14ac:dyDescent="0.25">
      <c r="A2208" s="3">
        <f>RSI!A2208</f>
        <v>45918</v>
      </c>
      <c r="B2208" s="2">
        <f>RSI!B2208</f>
        <v>0.79</v>
      </c>
      <c r="C2208" s="2">
        <f>RSI!I2208</f>
        <v>63.655747134150545</v>
      </c>
      <c r="D2208" s="2">
        <f>MACD!E2208</f>
        <v>-1.6819458119099795E-2</v>
      </c>
      <c r="E2208" s="2">
        <f>MACD!F2208</f>
        <v>2.1904955924446703E-3</v>
      </c>
      <c r="F2208" s="2">
        <f>'Moving Avg'!D2208</f>
        <v>0.78400000000000003</v>
      </c>
      <c r="G2208" s="2">
        <f>'Moving Avg'!F2208</f>
        <v>0.74749999999999994</v>
      </c>
      <c r="H2208" s="2">
        <f>'Moving Avg'!G2208</f>
        <v>0.78919999999999957</v>
      </c>
      <c r="I2208" s="2">
        <f>'Moving Avg'!H2208</f>
        <v>0.98779999999999835</v>
      </c>
      <c r="J2208" s="5" t="str">
        <f>OBV!F2208</f>
        <v>NEUTRAL</v>
      </c>
      <c r="K2208" s="5" t="str">
        <f>OBV!G2208</f>
        <v>NEUTRAL</v>
      </c>
      <c r="L2208" s="5" t="str">
        <f>OBV!H2208</f>
        <v>NEUTRAL</v>
      </c>
      <c r="M2208" s="7">
        <f t="shared" si="340"/>
        <v>25</v>
      </c>
      <c r="N2208" s="7">
        <f t="shared" si="341"/>
        <v>45</v>
      </c>
      <c r="O2208" s="7">
        <f t="shared" si="342"/>
        <v>0</v>
      </c>
      <c r="P2208" s="7">
        <f t="shared" si="343"/>
        <v>33</v>
      </c>
      <c r="Q2208" s="8">
        <f t="shared" si="344"/>
        <v>29.45</v>
      </c>
      <c r="R2208" s="8">
        <f t="shared" si="345"/>
        <v>22.25</v>
      </c>
      <c r="S2208" s="8">
        <f t="shared" si="346"/>
        <v>25.35</v>
      </c>
      <c r="T2208" s="8">
        <f t="shared" si="347"/>
        <v>25.75</v>
      </c>
      <c r="U2208" s="7">
        <f t="shared" si="348"/>
        <v>25.683333333333337</v>
      </c>
      <c r="V2208" s="7">
        <f t="shared" si="349"/>
        <v>25.700000000000003</v>
      </c>
    </row>
    <row r="2209" spans="1:22" ht="13.5" x14ac:dyDescent="0.25">
      <c r="A2209" s="3">
        <f>RSI!A2209</f>
        <v>45919</v>
      </c>
      <c r="B2209" s="2">
        <f>RSI!B2209</f>
        <v>0.79</v>
      </c>
      <c r="C2209" s="2">
        <f>RSI!I2209</f>
        <v>63.655747134150538</v>
      </c>
      <c r="D2209" s="2">
        <f>MACD!E2209</f>
        <v>-2.1609258682853572E-2</v>
      </c>
      <c r="E2209" s="2">
        <f>MACD!F2209</f>
        <v>-2.5694552626149784E-3</v>
      </c>
      <c r="F2209" s="2">
        <f>'Moving Avg'!D2209</f>
        <v>0.79</v>
      </c>
      <c r="G2209" s="2">
        <f>'Moving Avg'!F2209</f>
        <v>0.74849999999999994</v>
      </c>
      <c r="H2209" s="2">
        <f>'Moving Avg'!G2209</f>
        <v>0.78859999999999975</v>
      </c>
      <c r="I2209" s="2">
        <f>'Moving Avg'!H2209</f>
        <v>0.98819999999999808</v>
      </c>
      <c r="J2209" s="5" t="str">
        <f>OBV!F2209</f>
        <v>NEUTRAL</v>
      </c>
      <c r="K2209" s="5" t="str">
        <f>OBV!G2209</f>
        <v>NEUTRAL</v>
      </c>
      <c r="L2209" s="5" t="str">
        <f>OBV!H2209</f>
        <v>NEUTRAL</v>
      </c>
      <c r="M2209" s="7">
        <f t="shared" si="340"/>
        <v>25</v>
      </c>
      <c r="N2209" s="7">
        <f t="shared" si="341"/>
        <v>45</v>
      </c>
      <c r="O2209" s="7">
        <f t="shared" si="342"/>
        <v>0</v>
      </c>
      <c r="P2209" s="7">
        <f t="shared" si="343"/>
        <v>33</v>
      </c>
      <c r="Q2209" s="8">
        <f t="shared" si="344"/>
        <v>29.45</v>
      </c>
      <c r="R2209" s="8">
        <f t="shared" si="345"/>
        <v>22.25</v>
      </c>
      <c r="S2209" s="8">
        <f t="shared" si="346"/>
        <v>25.35</v>
      </c>
      <c r="T2209" s="8">
        <f t="shared" si="347"/>
        <v>25.75</v>
      </c>
      <c r="U2209" s="7">
        <f t="shared" si="348"/>
        <v>25.683333333333337</v>
      </c>
      <c r="V2209" s="7">
        <f t="shared" si="349"/>
        <v>25.700000000000003</v>
      </c>
    </row>
    <row r="2210" spans="1:22" ht="13.5" x14ac:dyDescent="0.25">
      <c r="A2210" s="3">
        <f>RSI!A2210</f>
        <v>45922</v>
      </c>
      <c r="B2210" s="2">
        <f>RSI!B2210</f>
        <v>0.79</v>
      </c>
      <c r="C2210" s="2">
        <f>RSI!I2210</f>
        <v>63.655747134150538</v>
      </c>
      <c r="D2210" s="2">
        <f>MACD!E2210</f>
        <v>-2.5799452757784835E-2</v>
      </c>
      <c r="E2210" s="2">
        <f>MACD!F2210</f>
        <v>-7.2154547616489501E-3</v>
      </c>
      <c r="F2210" s="2">
        <f>'Moving Avg'!D2210</f>
        <v>0.79</v>
      </c>
      <c r="G2210" s="2">
        <f>'Moving Avg'!F2210</f>
        <v>0.751</v>
      </c>
      <c r="H2210" s="2">
        <f>'Moving Avg'!G2210</f>
        <v>0.7879999999999997</v>
      </c>
      <c r="I2210" s="2">
        <f>'Moving Avg'!H2210</f>
        <v>0.98844999999999816</v>
      </c>
      <c r="J2210" s="5" t="str">
        <f>OBV!F2210</f>
        <v>NEUTRAL</v>
      </c>
      <c r="K2210" s="5" t="str">
        <f>OBV!G2210</f>
        <v>NEUTRAL</v>
      </c>
      <c r="L2210" s="5" t="str">
        <f>OBV!H2210</f>
        <v>NEUTRAL</v>
      </c>
      <c r="M2210" s="7">
        <f t="shared" si="340"/>
        <v>25</v>
      </c>
      <c r="N2210" s="7">
        <f t="shared" si="341"/>
        <v>45</v>
      </c>
      <c r="O2210" s="7">
        <f t="shared" si="342"/>
        <v>0</v>
      </c>
      <c r="P2210" s="7">
        <f t="shared" si="343"/>
        <v>33</v>
      </c>
      <c r="Q2210" s="8">
        <f t="shared" si="344"/>
        <v>29.45</v>
      </c>
      <c r="R2210" s="8">
        <f t="shared" si="345"/>
        <v>22.25</v>
      </c>
      <c r="S2210" s="8">
        <f t="shared" si="346"/>
        <v>25.35</v>
      </c>
      <c r="T2210" s="8">
        <f t="shared" si="347"/>
        <v>25.75</v>
      </c>
      <c r="U2210" s="7">
        <f t="shared" si="348"/>
        <v>25.683333333333337</v>
      </c>
      <c r="V2210" s="7">
        <f t="shared" si="349"/>
        <v>25.700000000000003</v>
      </c>
    </row>
    <row r="2211" spans="1:22" ht="13.5" x14ac:dyDescent="0.25">
      <c r="A2211" s="3">
        <f>RSI!A2211</f>
        <v>45923</v>
      </c>
      <c r="B2211" s="2">
        <f>RSI!B2211</f>
        <v>0.79</v>
      </c>
      <c r="C2211" s="2">
        <f>RSI!I2211</f>
        <v>63.655747134150538</v>
      </c>
      <c r="D2211" s="2">
        <f>MACD!E2211</f>
        <v>-2.9472118169679207E-2</v>
      </c>
      <c r="E2211" s="2">
        <f>MACD!F2211</f>
        <v>-1.1666787443255002E-2</v>
      </c>
      <c r="F2211" s="2">
        <f>'Moving Avg'!D2211</f>
        <v>0.79</v>
      </c>
      <c r="G2211" s="2">
        <f>'Moving Avg'!F2211</f>
        <v>0.75499999999999989</v>
      </c>
      <c r="H2211" s="2">
        <f>'Moving Avg'!G2211</f>
        <v>0.78739999999999977</v>
      </c>
      <c r="I2211" s="2">
        <f>'Moving Avg'!H2211</f>
        <v>0.98854999999999815</v>
      </c>
      <c r="J2211" s="5" t="str">
        <f>OBV!F2211</f>
        <v>NEUTRAL</v>
      </c>
      <c r="K2211" s="5" t="str">
        <f>OBV!G2211</f>
        <v>NEUTRAL</v>
      </c>
      <c r="L2211" s="5" t="str">
        <f>OBV!H2211</f>
        <v>NEUTRAL</v>
      </c>
      <c r="M2211" s="7">
        <f t="shared" si="340"/>
        <v>25</v>
      </c>
      <c r="N2211" s="7">
        <f t="shared" si="341"/>
        <v>45</v>
      </c>
      <c r="O2211" s="7">
        <f t="shared" si="342"/>
        <v>0</v>
      </c>
      <c r="P2211" s="7">
        <f t="shared" si="343"/>
        <v>33</v>
      </c>
      <c r="Q2211" s="8">
        <f t="shared" si="344"/>
        <v>29.45</v>
      </c>
      <c r="R2211" s="8">
        <f t="shared" si="345"/>
        <v>22.25</v>
      </c>
      <c r="S2211" s="8">
        <f t="shared" si="346"/>
        <v>25.35</v>
      </c>
      <c r="T2211" s="8">
        <f t="shared" si="347"/>
        <v>25.75</v>
      </c>
      <c r="U2211" s="7">
        <f t="shared" si="348"/>
        <v>25.683333333333337</v>
      </c>
      <c r="V2211" s="7">
        <f t="shared" si="349"/>
        <v>25.700000000000003</v>
      </c>
    </row>
    <row r="2212" spans="1:22" ht="13.5" x14ac:dyDescent="0.25">
      <c r="A2212" s="3">
        <f>RSI!A2212</f>
        <v>45924</v>
      </c>
      <c r="B2212" s="2">
        <f>RSI!B2212</f>
        <v>0.79</v>
      </c>
      <c r="C2212" s="2">
        <f>RSI!I2212</f>
        <v>63.655747134150538</v>
      </c>
      <c r="D2212" s="2">
        <f>MACD!E2212</f>
        <v>-3.2697458669942003E-2</v>
      </c>
      <c r="E2212" s="2">
        <f>MACD!F2212</f>
        <v>-1.5872921688592403E-2</v>
      </c>
      <c r="F2212" s="2">
        <f>'Moving Avg'!D2212</f>
        <v>0.79</v>
      </c>
      <c r="G2212" s="2">
        <f>'Moving Avg'!F2212</f>
        <v>0.75749999999999973</v>
      </c>
      <c r="H2212" s="2">
        <f>'Moving Avg'!G2212</f>
        <v>0.78679999999999983</v>
      </c>
      <c r="I2212" s="2">
        <f>'Moving Avg'!H2212</f>
        <v>0.98849999999999805</v>
      </c>
      <c r="J2212" s="5" t="str">
        <f>OBV!F2212</f>
        <v>NEUTRAL</v>
      </c>
      <c r="K2212" s="5" t="str">
        <f>OBV!G2212</f>
        <v>NEUTRAL</v>
      </c>
      <c r="L2212" s="5" t="str">
        <f>OBV!H2212</f>
        <v>NEUTRAL</v>
      </c>
      <c r="M2212" s="7">
        <f t="shared" si="340"/>
        <v>25</v>
      </c>
      <c r="N2212" s="7">
        <f t="shared" si="341"/>
        <v>45</v>
      </c>
      <c r="O2212" s="7">
        <f t="shared" si="342"/>
        <v>0</v>
      </c>
      <c r="P2212" s="7">
        <f t="shared" si="343"/>
        <v>33</v>
      </c>
      <c r="Q2212" s="8">
        <f t="shared" si="344"/>
        <v>29.45</v>
      </c>
      <c r="R2212" s="8">
        <f t="shared" si="345"/>
        <v>22.25</v>
      </c>
      <c r="S2212" s="8">
        <f t="shared" si="346"/>
        <v>25.35</v>
      </c>
      <c r="T2212" s="8">
        <f t="shared" si="347"/>
        <v>25.75</v>
      </c>
      <c r="U2212" s="7">
        <f t="shared" si="348"/>
        <v>25.683333333333337</v>
      </c>
      <c r="V2212" s="7">
        <f t="shared" si="349"/>
        <v>25.700000000000003</v>
      </c>
    </row>
    <row r="2213" spans="1:22" ht="13.5" x14ac:dyDescent="0.25">
      <c r="A2213" s="3">
        <f>RSI!A2213</f>
        <v>45925</v>
      </c>
      <c r="B2213" s="2">
        <f>RSI!B2213</f>
        <v>0.79</v>
      </c>
      <c r="C2213" s="2">
        <f>RSI!I2213</f>
        <v>63.655747134150538</v>
      </c>
      <c r="D2213" s="2">
        <f>MACD!E2213</f>
        <v>-3.5535574917499035E-2</v>
      </c>
      <c r="E2213" s="2">
        <f>MACD!F2213</f>
        <v>-1.9805452334373731E-2</v>
      </c>
      <c r="F2213" s="2">
        <f>'Moving Avg'!D2213</f>
        <v>0.79</v>
      </c>
      <c r="G2213" s="2">
        <f>'Moving Avg'!F2213</f>
        <v>0.75999999999999979</v>
      </c>
      <c r="H2213" s="2">
        <f>'Moving Avg'!G2213</f>
        <v>0.7861999999999999</v>
      </c>
      <c r="I2213" s="2">
        <f>'Moving Avg'!H2213</f>
        <v>0.98829999999999796</v>
      </c>
      <c r="J2213" s="5" t="str">
        <f>OBV!F2213</f>
        <v>NEUTRAL</v>
      </c>
      <c r="K2213" s="5" t="str">
        <f>OBV!G2213</f>
        <v>NEUTRAL</v>
      </c>
      <c r="L2213" s="5" t="str">
        <f>OBV!H2213</f>
        <v>NEUTRAL</v>
      </c>
      <c r="M2213" s="7">
        <f t="shared" si="340"/>
        <v>25</v>
      </c>
      <c r="N2213" s="7">
        <f t="shared" si="341"/>
        <v>45</v>
      </c>
      <c r="O2213" s="7">
        <f t="shared" si="342"/>
        <v>0</v>
      </c>
      <c r="P2213" s="7">
        <f t="shared" si="343"/>
        <v>33</v>
      </c>
      <c r="Q2213" s="8">
        <f t="shared" si="344"/>
        <v>29.45</v>
      </c>
      <c r="R2213" s="8">
        <f t="shared" si="345"/>
        <v>22.25</v>
      </c>
      <c r="S2213" s="8">
        <f t="shared" si="346"/>
        <v>25.35</v>
      </c>
      <c r="T2213" s="8">
        <f t="shared" si="347"/>
        <v>25.75</v>
      </c>
      <c r="U2213" s="7">
        <f t="shared" si="348"/>
        <v>25.683333333333337</v>
      </c>
      <c r="V2213" s="7">
        <f t="shared" si="349"/>
        <v>25.700000000000003</v>
      </c>
    </row>
    <row r="2214" spans="1:22" ht="13.5" x14ac:dyDescent="0.25">
      <c r="A2214" s="3">
        <f>RSI!A2214</f>
        <v>45926</v>
      </c>
      <c r="B2214" s="2">
        <f>RSI!B2214</f>
        <v>0.79</v>
      </c>
      <c r="C2214" s="2">
        <f>RSI!I2214</f>
        <v>63.655747134150538</v>
      </c>
      <c r="D2214" s="2">
        <f>MACD!E2214</f>
        <v>-3.3422582519801569E-2</v>
      </c>
      <c r="E2214" s="2">
        <f>MACD!F2214</f>
        <v>-2.2528878371459303E-2</v>
      </c>
      <c r="F2214" s="2">
        <f>'Moving Avg'!D2214</f>
        <v>0.79</v>
      </c>
      <c r="G2214" s="2">
        <f>'Moving Avg'!F2214</f>
        <v>0.76249999999999962</v>
      </c>
      <c r="H2214" s="2">
        <f>'Moving Avg'!G2214</f>
        <v>0.78579999999999983</v>
      </c>
      <c r="I2214" s="2">
        <f>'Moving Avg'!H2214</f>
        <v>0.987949999999998</v>
      </c>
      <c r="J2214" s="5" t="str">
        <f>OBV!F2214</f>
        <v>NEUTRAL</v>
      </c>
      <c r="K2214" s="5" t="str">
        <f>OBV!G2214</f>
        <v>NEUTRAL</v>
      </c>
      <c r="L2214" s="5" t="str">
        <f>OBV!H2214</f>
        <v>NEUTRAL</v>
      </c>
      <c r="M2214" s="7">
        <f t="shared" si="340"/>
        <v>25</v>
      </c>
      <c r="N2214" s="7">
        <f t="shared" si="341"/>
        <v>45</v>
      </c>
      <c r="O2214" s="7">
        <f t="shared" si="342"/>
        <v>0</v>
      </c>
      <c r="P2214" s="7">
        <f t="shared" si="343"/>
        <v>33</v>
      </c>
      <c r="Q2214" s="8">
        <f t="shared" si="344"/>
        <v>29.45</v>
      </c>
      <c r="R2214" s="8">
        <f t="shared" si="345"/>
        <v>22.25</v>
      </c>
      <c r="S2214" s="8">
        <f t="shared" si="346"/>
        <v>25.35</v>
      </c>
      <c r="T2214" s="8">
        <f t="shared" si="347"/>
        <v>25.75</v>
      </c>
      <c r="U2214" s="7">
        <f t="shared" si="348"/>
        <v>25.683333333333337</v>
      </c>
      <c r="V2214" s="7">
        <f t="shared" si="349"/>
        <v>25.700000000000003</v>
      </c>
    </row>
    <row r="2215" spans="1:22" ht="13.5" x14ac:dyDescent="0.25">
      <c r="A2215" s="3">
        <f>RSI!A2215</f>
        <v>45929</v>
      </c>
      <c r="B2215" s="2">
        <f>RSI!B2215</f>
        <v>0.76</v>
      </c>
      <c r="C2215" s="2">
        <f>RSI!I2215</f>
        <v>40.777024955539659</v>
      </c>
      <c r="D2215" s="2">
        <f>MACD!E2215</f>
        <v>-2.4890493518530898E-2</v>
      </c>
      <c r="E2215" s="2">
        <f>MACD!F2215</f>
        <v>-2.3001201400873625E-2</v>
      </c>
      <c r="F2215" s="2">
        <f>'Moving Avg'!D2215</f>
        <v>0.78400000000000003</v>
      </c>
      <c r="G2215" s="2">
        <f>'Moving Avg'!F2215</f>
        <v>0.76349999999999973</v>
      </c>
      <c r="H2215" s="2">
        <f>'Moving Avg'!G2215</f>
        <v>0.78459999999999974</v>
      </c>
      <c r="I2215" s="2">
        <f>'Moving Avg'!H2215</f>
        <v>0.98729999999999807</v>
      </c>
      <c r="J2215" s="5" t="str">
        <f>OBV!F2215</f>
        <v>NEUTRAL</v>
      </c>
      <c r="K2215" s="5" t="str">
        <f>OBV!G2215</f>
        <v>NEUTRAL</v>
      </c>
      <c r="L2215" s="5" t="str">
        <f>OBV!H2215</f>
        <v>NEUTRAL</v>
      </c>
      <c r="M2215" s="7">
        <f t="shared" si="340"/>
        <v>25</v>
      </c>
      <c r="N2215" s="7">
        <f t="shared" si="341"/>
        <v>45</v>
      </c>
      <c r="O2215" s="7">
        <f t="shared" si="342"/>
        <v>0</v>
      </c>
      <c r="P2215" s="7">
        <f t="shared" si="343"/>
        <v>33</v>
      </c>
      <c r="Q2215" s="8">
        <f t="shared" si="344"/>
        <v>29.45</v>
      </c>
      <c r="R2215" s="8">
        <f t="shared" si="345"/>
        <v>22.25</v>
      </c>
      <c r="S2215" s="8">
        <f t="shared" si="346"/>
        <v>25.35</v>
      </c>
      <c r="T2215" s="8">
        <f t="shared" si="347"/>
        <v>25.75</v>
      </c>
      <c r="U2215" s="7">
        <f t="shared" si="348"/>
        <v>25.683333333333337</v>
      </c>
      <c r="V2215" s="7">
        <f t="shared" si="349"/>
        <v>25.700000000000003</v>
      </c>
    </row>
    <row r="2216" spans="1:22" ht="13.5" x14ac:dyDescent="0.25">
      <c r="A2216" s="3">
        <f>RSI!A2216</f>
        <v>45930</v>
      </c>
      <c r="B2216" s="2">
        <f>RSI!B2216</f>
        <v>0.73</v>
      </c>
      <c r="C2216" s="2">
        <f>RSI!I2216</f>
        <v>29.398159356045994</v>
      </c>
      <c r="D2216" s="2">
        <f>MACD!E2216</f>
        <v>-1.5358053491682955E-2</v>
      </c>
      <c r="E2216" s="2">
        <f>MACD!F2216</f>
        <v>-2.1472571819035492E-2</v>
      </c>
      <c r="F2216" s="2">
        <f>'Moving Avg'!D2216</f>
        <v>0.77200000000000002</v>
      </c>
      <c r="G2216" s="2">
        <f>'Moving Avg'!F2216</f>
        <v>0.76299999999999968</v>
      </c>
      <c r="H2216" s="2">
        <f>'Moving Avg'!G2216</f>
        <v>0.78279999999999972</v>
      </c>
      <c r="I2216" s="2">
        <f>'Moving Avg'!H2216</f>
        <v>0.98629999999999807</v>
      </c>
      <c r="J2216" s="5" t="str">
        <f>OBV!F2216</f>
        <v>NEUTRAL</v>
      </c>
      <c r="K2216" s="5" t="str">
        <f>OBV!G2216</f>
        <v>NEUTRAL</v>
      </c>
      <c r="L2216" s="5" t="str">
        <f>OBV!H2216</f>
        <v>NEUTRAL</v>
      </c>
      <c r="M2216" s="7">
        <f t="shared" si="340"/>
        <v>50</v>
      </c>
      <c r="N2216" s="7">
        <f t="shared" si="341"/>
        <v>0</v>
      </c>
      <c r="O2216" s="7">
        <f t="shared" si="342"/>
        <v>0</v>
      </c>
      <c r="P2216" s="7">
        <f t="shared" si="343"/>
        <v>33</v>
      </c>
      <c r="Q2216" s="8">
        <f t="shared" si="344"/>
        <v>22.45</v>
      </c>
      <c r="R2216" s="8">
        <f t="shared" si="345"/>
        <v>18.25</v>
      </c>
      <c r="S2216" s="8">
        <f t="shared" si="346"/>
        <v>22.35</v>
      </c>
      <c r="T2216" s="8">
        <f t="shared" si="347"/>
        <v>20.75</v>
      </c>
      <c r="U2216" s="7">
        <f t="shared" si="348"/>
        <v>21.016666666666669</v>
      </c>
      <c r="V2216" s="7">
        <f t="shared" si="349"/>
        <v>20.950000000000003</v>
      </c>
    </row>
    <row r="2217" spans="1:22" ht="13.5" x14ac:dyDescent="0.25">
      <c r="A2217" s="3">
        <f>RSI!A2217</f>
        <v>45931</v>
      </c>
      <c r="B2217" s="2">
        <f>RSI!B2217</f>
        <v>0.7</v>
      </c>
      <c r="C2217" s="2">
        <f>RSI!I2217</f>
        <v>22.604990100713536</v>
      </c>
      <c r="D2217" s="2">
        <f>MACD!E2217</f>
        <v>-4.8086141146176375E-3</v>
      </c>
      <c r="E2217" s="2">
        <f>MACD!F2217</f>
        <v>-1.8139780278151919E-2</v>
      </c>
      <c r="F2217" s="2">
        <f>'Moving Avg'!D2217</f>
        <v>0.75399999999999989</v>
      </c>
      <c r="G2217" s="2">
        <f>'Moving Avg'!F2217</f>
        <v>0.76149999999999973</v>
      </c>
      <c r="H2217" s="2">
        <f>'Moving Avg'!G2217</f>
        <v>0.78039999999999976</v>
      </c>
      <c r="I2217" s="2">
        <f>'Moving Avg'!H2217</f>
        <v>0.98504999999999809</v>
      </c>
      <c r="J2217" s="5" t="str">
        <f>OBV!F2217</f>
        <v>NEUTRAL</v>
      </c>
      <c r="K2217" s="5" t="str">
        <f>OBV!G2217</f>
        <v>NEUTRAL</v>
      </c>
      <c r="L2217" s="5" t="str">
        <f>OBV!H2217</f>
        <v>NEUTRAL</v>
      </c>
      <c r="M2217" s="7">
        <f t="shared" si="340"/>
        <v>50</v>
      </c>
      <c r="N2217" s="7">
        <f t="shared" si="341"/>
        <v>0</v>
      </c>
      <c r="O2217" s="7">
        <f t="shared" si="342"/>
        <v>0</v>
      </c>
      <c r="P2217" s="7">
        <f t="shared" si="343"/>
        <v>33</v>
      </c>
      <c r="Q2217" s="8">
        <f t="shared" si="344"/>
        <v>22.45</v>
      </c>
      <c r="R2217" s="8">
        <f t="shared" si="345"/>
        <v>18.25</v>
      </c>
      <c r="S2217" s="8">
        <f t="shared" si="346"/>
        <v>22.35</v>
      </c>
      <c r="T2217" s="8">
        <f t="shared" si="347"/>
        <v>20.75</v>
      </c>
      <c r="U2217" s="7">
        <f t="shared" si="348"/>
        <v>21.016666666666669</v>
      </c>
      <c r="V2217" s="7">
        <f t="shared" si="349"/>
        <v>20.950000000000003</v>
      </c>
    </row>
    <row r="2218" spans="1:22" ht="13.5" x14ac:dyDescent="0.25">
      <c r="A2218" s="3">
        <f>RSI!A2218</f>
        <v>45932</v>
      </c>
      <c r="B2218" s="2">
        <f>RSI!B2218</f>
        <v>0.67</v>
      </c>
      <c r="C2218" s="2">
        <f>RSI!I2218</f>
        <v>18.100650204970464</v>
      </c>
      <c r="D2218" s="2">
        <f>MACD!E2218</f>
        <v>6.7592784356712565E-3</v>
      </c>
      <c r="E2218" s="2">
        <f>MACD!F2218</f>
        <v>-1.3159968535387284E-2</v>
      </c>
      <c r="F2218" s="2">
        <f>'Moving Avg'!D2218</f>
        <v>0.73000000000000009</v>
      </c>
      <c r="G2218" s="2">
        <f>'Moving Avg'!F2218</f>
        <v>0.75849999999999973</v>
      </c>
      <c r="H2218" s="2">
        <f>'Moving Avg'!G2218</f>
        <v>0.77739999999999976</v>
      </c>
      <c r="I2218" s="2">
        <f>'Moving Avg'!H2218</f>
        <v>0.98344999999999816</v>
      </c>
      <c r="J2218" s="5" t="str">
        <f>OBV!F2218</f>
        <v>NEUTRAL</v>
      </c>
      <c r="K2218" s="5" t="str">
        <f>OBV!G2218</f>
        <v>NEUTRAL</v>
      </c>
      <c r="L2218" s="5" t="str">
        <f>OBV!H2218</f>
        <v>NEUTRAL</v>
      </c>
      <c r="M2218" s="7">
        <f t="shared" si="340"/>
        <v>50</v>
      </c>
      <c r="N2218" s="7">
        <f t="shared" si="341"/>
        <v>0</v>
      </c>
      <c r="O2218" s="7">
        <f t="shared" si="342"/>
        <v>0</v>
      </c>
      <c r="P2218" s="7">
        <f t="shared" si="343"/>
        <v>33</v>
      </c>
      <c r="Q2218" s="8">
        <f t="shared" si="344"/>
        <v>22.45</v>
      </c>
      <c r="R2218" s="8">
        <f t="shared" si="345"/>
        <v>18.25</v>
      </c>
      <c r="S2218" s="8">
        <f t="shared" si="346"/>
        <v>22.35</v>
      </c>
      <c r="T2218" s="8">
        <f t="shared" si="347"/>
        <v>20.75</v>
      </c>
      <c r="U2218" s="7">
        <f t="shared" si="348"/>
        <v>21.016666666666669</v>
      </c>
      <c r="V2218" s="7">
        <f t="shared" si="349"/>
        <v>20.950000000000003</v>
      </c>
    </row>
    <row r="2219" spans="1:22" ht="13.5" x14ac:dyDescent="0.25">
      <c r="A2219" s="3">
        <f>RSI!A2219</f>
        <v>45933</v>
      </c>
      <c r="B2219" s="2">
        <f>RSI!B2219</f>
        <v>0.64</v>
      </c>
      <c r="C2219" s="2">
        <f>RSI!I2219</f>
        <v>14.902671027961915</v>
      </c>
      <c r="D2219" s="2">
        <f>MACD!E2219</f>
        <v>1.9335156890334382E-2</v>
      </c>
      <c r="E2219" s="2">
        <f>MACD!F2219</f>
        <v>-6.6609434502429513E-3</v>
      </c>
      <c r="F2219" s="2">
        <f>'Moving Avg'!D2219</f>
        <v>0.7</v>
      </c>
      <c r="G2219" s="2">
        <f>'Moving Avg'!F2219</f>
        <v>0.75399999999999989</v>
      </c>
      <c r="H2219" s="2">
        <f>'Moving Avg'!G2219</f>
        <v>0.77379999999999993</v>
      </c>
      <c r="I2219" s="2">
        <f>'Moving Avg'!H2219</f>
        <v>0.98149999999999804</v>
      </c>
      <c r="J2219" s="5" t="str">
        <f>OBV!F2219</f>
        <v>NEUTRAL</v>
      </c>
      <c r="K2219" s="5" t="str">
        <f>OBV!G2219</f>
        <v>NEUTRAL</v>
      </c>
      <c r="L2219" s="5" t="str">
        <f>OBV!H2219</f>
        <v>NEUTRAL</v>
      </c>
      <c r="M2219" s="7">
        <f t="shared" si="340"/>
        <v>50</v>
      </c>
      <c r="N2219" s="7">
        <f t="shared" si="341"/>
        <v>0</v>
      </c>
      <c r="O2219" s="7">
        <f t="shared" si="342"/>
        <v>0</v>
      </c>
      <c r="P2219" s="7">
        <f t="shared" si="343"/>
        <v>33</v>
      </c>
      <c r="Q2219" s="8">
        <f t="shared" si="344"/>
        <v>22.45</v>
      </c>
      <c r="R2219" s="8">
        <f t="shared" si="345"/>
        <v>18.25</v>
      </c>
      <c r="S2219" s="8">
        <f t="shared" si="346"/>
        <v>22.35</v>
      </c>
      <c r="T2219" s="8">
        <f t="shared" si="347"/>
        <v>20.75</v>
      </c>
      <c r="U2219" s="7">
        <f t="shared" si="348"/>
        <v>21.016666666666669</v>
      </c>
      <c r="V2219" s="7">
        <f t="shared" si="349"/>
        <v>20.950000000000003</v>
      </c>
    </row>
    <row r="2220" spans="1:22" ht="13.5" x14ac:dyDescent="0.25">
      <c r="A2220" s="3">
        <f>RSI!A2220</f>
        <v>45936</v>
      </c>
      <c r="B2220" s="2">
        <f>RSI!B2220</f>
        <v>0.65</v>
      </c>
      <c r="C2220" s="2">
        <f>RSI!I2220</f>
        <v>19.977891080317093</v>
      </c>
      <c r="D2220" s="2">
        <f>MACD!E2220</f>
        <v>2.993637041589281E-2</v>
      </c>
      <c r="E2220" s="2">
        <f>MACD!F2220</f>
        <v>6.5851932298420079E-4</v>
      </c>
      <c r="F2220" s="2">
        <f>'Moving Avg'!D2220</f>
        <v>0.67800000000000005</v>
      </c>
      <c r="G2220" s="2">
        <f>'Moving Avg'!F2220</f>
        <v>0.74999999999999989</v>
      </c>
      <c r="H2220" s="2">
        <f>'Moving Avg'!G2220</f>
        <v>0.77039999999999997</v>
      </c>
      <c r="I2220" s="2">
        <f>'Moving Avg'!H2220</f>
        <v>0.97979999999999834</v>
      </c>
      <c r="J2220" s="5" t="str">
        <f>OBV!F2220</f>
        <v>BULLISH</v>
      </c>
      <c r="K2220" s="5" t="str">
        <f>OBV!G2220</f>
        <v>NEUTRAL</v>
      </c>
      <c r="L2220" s="5" t="str">
        <f>OBV!H2220</f>
        <v>BULLISH DIVERGENCE</v>
      </c>
      <c r="M2220" s="7">
        <f t="shared" si="340"/>
        <v>50</v>
      </c>
      <c r="N2220" s="7">
        <f t="shared" si="341"/>
        <v>0</v>
      </c>
      <c r="O2220" s="7">
        <f t="shared" si="342"/>
        <v>0</v>
      </c>
      <c r="P2220" s="7">
        <f t="shared" si="343"/>
        <v>66.5</v>
      </c>
      <c r="Q2220" s="8">
        <f t="shared" si="344"/>
        <v>27.475000000000001</v>
      </c>
      <c r="R2220" s="8">
        <f t="shared" si="345"/>
        <v>26.625</v>
      </c>
      <c r="S2220" s="8">
        <f t="shared" si="346"/>
        <v>37.424999999999997</v>
      </c>
      <c r="T2220" s="8">
        <f t="shared" si="347"/>
        <v>29.125</v>
      </c>
      <c r="U2220" s="7">
        <f t="shared" si="348"/>
        <v>30.508333333333336</v>
      </c>
      <c r="V2220" s="7">
        <f t="shared" si="349"/>
        <v>30.162500000000001</v>
      </c>
    </row>
    <row r="2221" spans="1:22" ht="13.5" x14ac:dyDescent="0.25">
      <c r="A2221" s="3">
        <f>RSI!A2221</f>
        <v>45937</v>
      </c>
      <c r="B2221" s="2">
        <f>RSI!B2221</f>
        <v>0.65</v>
      </c>
      <c r="C2221" s="2">
        <f>RSI!I2221</f>
        <v>19.977891080317093</v>
      </c>
      <c r="D2221" s="2">
        <f>MACD!E2221</f>
        <v>3.9496450865650679E-2</v>
      </c>
      <c r="E2221" s="2">
        <f>MACD!F2221</f>
        <v>8.4261056315174977E-3</v>
      </c>
      <c r="F2221" s="2">
        <f>'Moving Avg'!D2221</f>
        <v>0.66200000000000003</v>
      </c>
      <c r="G2221" s="2">
        <f>'Moving Avg'!F2221</f>
        <v>0.74599999999999989</v>
      </c>
      <c r="H2221" s="2">
        <f>'Moving Avg'!G2221</f>
        <v>0.7669999999999999</v>
      </c>
      <c r="I2221" s="2">
        <f>'Moving Avg'!H2221</f>
        <v>0.97789999999999833</v>
      </c>
      <c r="J2221" s="5" t="str">
        <f>OBV!F2221</f>
        <v>BULLISH</v>
      </c>
      <c r="K2221" s="5" t="str">
        <f>OBV!G2221</f>
        <v>NEUTRAL</v>
      </c>
      <c r="L2221" s="5" t="str">
        <f>OBV!H2221</f>
        <v>BULLISH DIVERGENCE</v>
      </c>
      <c r="M2221" s="7">
        <f t="shared" si="340"/>
        <v>50</v>
      </c>
      <c r="N2221" s="7">
        <f t="shared" si="341"/>
        <v>0</v>
      </c>
      <c r="O2221" s="7">
        <f t="shared" si="342"/>
        <v>0</v>
      </c>
      <c r="P2221" s="7">
        <f t="shared" si="343"/>
        <v>66.5</v>
      </c>
      <c r="Q2221" s="8">
        <f t="shared" si="344"/>
        <v>27.475000000000001</v>
      </c>
      <c r="R2221" s="8">
        <f t="shared" si="345"/>
        <v>26.625</v>
      </c>
      <c r="S2221" s="8">
        <f t="shared" si="346"/>
        <v>37.424999999999997</v>
      </c>
      <c r="T2221" s="8">
        <f t="shared" si="347"/>
        <v>29.125</v>
      </c>
      <c r="U2221" s="7">
        <f t="shared" si="348"/>
        <v>30.508333333333336</v>
      </c>
      <c r="V2221" s="7">
        <f t="shared" si="349"/>
        <v>30.162500000000001</v>
      </c>
    </row>
    <row r="2222" spans="1:22" ht="13.5" x14ac:dyDescent="0.25">
      <c r="A2222" s="3">
        <f>RSI!A2222</f>
        <v>45938</v>
      </c>
      <c r="B2222" s="2">
        <f>RSI!B2222</f>
        <v>0.65</v>
      </c>
      <c r="C2222" s="2">
        <f>RSI!I2222</f>
        <v>19.977891080317093</v>
      </c>
      <c r="D2222" s="2">
        <f>MACD!E2222</f>
        <v>4.8131881977390822E-2</v>
      </c>
      <c r="E2222" s="2">
        <f>MACD!F2222</f>
        <v>1.6367260900692161E-2</v>
      </c>
      <c r="F2222" s="2">
        <f>'Moving Avg'!D2222</f>
        <v>0.65199999999999991</v>
      </c>
      <c r="G2222" s="2">
        <f>'Moving Avg'!F2222</f>
        <v>0.7420000000000001</v>
      </c>
      <c r="H2222" s="2">
        <f>'Moving Avg'!G2222</f>
        <v>0.76359999999999983</v>
      </c>
      <c r="I2222" s="2">
        <f>'Moving Avg'!H2222</f>
        <v>0.97579999999999845</v>
      </c>
      <c r="J2222" s="5" t="str">
        <f>OBV!F2222</f>
        <v>BULLISH</v>
      </c>
      <c r="K2222" s="5" t="str">
        <f>OBV!G2222</f>
        <v>NEUTRAL</v>
      </c>
      <c r="L2222" s="5" t="str">
        <f>OBV!H2222</f>
        <v>BULLISH DIVERGENCE</v>
      </c>
      <c r="M2222" s="7">
        <f t="shared" si="340"/>
        <v>50</v>
      </c>
      <c r="N2222" s="7">
        <f t="shared" si="341"/>
        <v>0</v>
      </c>
      <c r="O2222" s="7">
        <f t="shared" si="342"/>
        <v>0</v>
      </c>
      <c r="P2222" s="7">
        <f t="shared" si="343"/>
        <v>66.5</v>
      </c>
      <c r="Q2222" s="8">
        <f t="shared" si="344"/>
        <v>27.475000000000001</v>
      </c>
      <c r="R2222" s="8">
        <f t="shared" si="345"/>
        <v>26.625</v>
      </c>
      <c r="S2222" s="8">
        <f t="shared" si="346"/>
        <v>37.424999999999997</v>
      </c>
      <c r="T2222" s="8">
        <f t="shared" si="347"/>
        <v>29.125</v>
      </c>
      <c r="U2222" s="7">
        <f t="shared" si="348"/>
        <v>30.508333333333336</v>
      </c>
      <c r="V2222" s="7">
        <f t="shared" si="349"/>
        <v>30.162500000000001</v>
      </c>
    </row>
    <row r="2223" spans="1:22" ht="13.5" x14ac:dyDescent="0.25">
      <c r="A2223" s="3">
        <f>RSI!A2223</f>
        <v>45939</v>
      </c>
      <c r="B2223" s="2">
        <f>RSI!B2223</f>
        <v>0.65</v>
      </c>
      <c r="C2223" s="2">
        <f>RSI!I2223</f>
        <v>19.977891080317093</v>
      </c>
      <c r="D2223" s="2">
        <f>MACD!E2223</f>
        <v>5.5944463253228438E-2</v>
      </c>
      <c r="E2223" s="2">
        <f>MACD!F2223</f>
        <v>2.4282701371199419E-2</v>
      </c>
      <c r="F2223" s="2">
        <f>'Moving Avg'!D2223</f>
        <v>0.64799999999999991</v>
      </c>
      <c r="G2223" s="2">
        <f>'Moving Avg'!F2223</f>
        <v>0.7380000000000001</v>
      </c>
      <c r="H2223" s="2">
        <f>'Moving Avg'!G2223</f>
        <v>0.76019999999999976</v>
      </c>
      <c r="I2223" s="2">
        <f>'Moving Avg'!H2223</f>
        <v>0.97349999999999848</v>
      </c>
      <c r="J2223" s="5" t="str">
        <f>OBV!F2223</f>
        <v>BULLISH</v>
      </c>
      <c r="K2223" s="5" t="str">
        <f>OBV!G2223</f>
        <v>NEUTRAL</v>
      </c>
      <c r="L2223" s="5" t="str">
        <f>OBV!H2223</f>
        <v>BULLISH DIVERGENCE</v>
      </c>
      <c r="M2223" s="7">
        <f t="shared" si="340"/>
        <v>50</v>
      </c>
      <c r="N2223" s="7">
        <f t="shared" si="341"/>
        <v>0</v>
      </c>
      <c r="O2223" s="7">
        <f t="shared" si="342"/>
        <v>0</v>
      </c>
      <c r="P2223" s="7">
        <f t="shared" si="343"/>
        <v>66.5</v>
      </c>
      <c r="Q2223" s="8">
        <f t="shared" si="344"/>
        <v>27.475000000000001</v>
      </c>
      <c r="R2223" s="8">
        <f t="shared" si="345"/>
        <v>26.625</v>
      </c>
      <c r="S2223" s="8">
        <f t="shared" si="346"/>
        <v>37.424999999999997</v>
      </c>
      <c r="T2223" s="8">
        <f t="shared" si="347"/>
        <v>29.125</v>
      </c>
      <c r="U2223" s="7">
        <f t="shared" si="348"/>
        <v>30.508333333333336</v>
      </c>
      <c r="V2223" s="7">
        <f t="shared" si="349"/>
        <v>30.162500000000001</v>
      </c>
    </row>
    <row r="2224" spans="1:22" ht="13.5" x14ac:dyDescent="0.25">
      <c r="A2224" s="3">
        <f>RSI!A2224</f>
        <v>45940</v>
      </c>
      <c r="B2224" s="2">
        <f>RSI!B2224</f>
        <v>0.65</v>
      </c>
      <c r="C2224" s="2">
        <f>RSI!I2224</f>
        <v>19.977891080317093</v>
      </c>
      <c r="D2224" s="2">
        <f>MACD!E2224</f>
        <v>6.3023329343947609E-2</v>
      </c>
      <c r="E2224" s="2">
        <f>MACD!F2224</f>
        <v>3.2030826965749055E-2</v>
      </c>
      <c r="F2224" s="2">
        <f>'Moving Avg'!D2224</f>
        <v>0.65</v>
      </c>
      <c r="G2224" s="2">
        <f>'Moving Avg'!F2224</f>
        <v>0.73250000000000015</v>
      </c>
      <c r="H2224" s="2">
        <f>'Moving Avg'!G2224</f>
        <v>0.75679999999999992</v>
      </c>
      <c r="I2224" s="2">
        <f>'Moving Avg'!H2224</f>
        <v>0.9713999999999986</v>
      </c>
      <c r="J2224" s="5" t="str">
        <f>OBV!F2224</f>
        <v>BULLISH</v>
      </c>
      <c r="K2224" s="5" t="str">
        <f>OBV!G2224</f>
        <v>NEUTRAL</v>
      </c>
      <c r="L2224" s="5" t="str">
        <f>OBV!H2224</f>
        <v>CONFIRMED BULLISH</v>
      </c>
      <c r="M2224" s="7">
        <f t="shared" si="340"/>
        <v>50</v>
      </c>
      <c r="N2224" s="7">
        <f t="shared" si="341"/>
        <v>0</v>
      </c>
      <c r="O2224" s="7">
        <f t="shared" si="342"/>
        <v>0</v>
      </c>
      <c r="P2224" s="7">
        <f t="shared" si="343"/>
        <v>83.5</v>
      </c>
      <c r="Q2224" s="8">
        <f t="shared" si="344"/>
        <v>30.024999999999999</v>
      </c>
      <c r="R2224" s="8">
        <f t="shared" si="345"/>
        <v>30.875</v>
      </c>
      <c r="S2224" s="8">
        <f t="shared" si="346"/>
        <v>45.075000000000003</v>
      </c>
      <c r="T2224" s="8">
        <f t="shared" si="347"/>
        <v>33.375</v>
      </c>
      <c r="U2224" s="7">
        <f t="shared" si="348"/>
        <v>35.324999999999996</v>
      </c>
      <c r="V2224" s="7">
        <f t="shared" si="349"/>
        <v>34.837499999999999</v>
      </c>
    </row>
    <row r="2225" spans="1:22" ht="13.5" x14ac:dyDescent="0.25">
      <c r="A2225" s="3">
        <f>RSI!A2225</f>
        <v>45943</v>
      </c>
      <c r="B2225" s="2">
        <f>RSI!B2225</f>
        <v>0.65</v>
      </c>
      <c r="C2225" s="2">
        <f>RSI!I2225</f>
        <v>19.977891080317093</v>
      </c>
      <c r="D2225" s="2">
        <f>MACD!E2225</f>
        <v>6.4831291901132571E-2</v>
      </c>
      <c r="E2225" s="2">
        <f>MACD!F2225</f>
        <v>3.8590919952825764E-2</v>
      </c>
      <c r="F2225" s="2">
        <f>'Moving Avg'!D2225</f>
        <v>0.65</v>
      </c>
      <c r="G2225" s="2">
        <f>'Moving Avg'!F2225</f>
        <v>0.72550000000000003</v>
      </c>
      <c r="H2225" s="2">
        <f>'Moving Avg'!G2225</f>
        <v>0.75339999999999985</v>
      </c>
      <c r="I2225" s="2">
        <f>'Moving Avg'!H2225</f>
        <v>0.96909999999999841</v>
      </c>
      <c r="J2225" s="5" t="str">
        <f>OBV!F2225</f>
        <v>NEUTRAL</v>
      </c>
      <c r="K2225" s="5" t="str">
        <f>OBV!G2225</f>
        <v>NEUTRAL</v>
      </c>
      <c r="L2225" s="5" t="str">
        <f>OBV!H2225</f>
        <v>NEUTRAL</v>
      </c>
      <c r="M2225" s="7">
        <f t="shared" si="340"/>
        <v>50</v>
      </c>
      <c r="N2225" s="7">
        <f t="shared" si="341"/>
        <v>0</v>
      </c>
      <c r="O2225" s="7">
        <f t="shared" si="342"/>
        <v>0</v>
      </c>
      <c r="P2225" s="7">
        <f t="shared" si="343"/>
        <v>33</v>
      </c>
      <c r="Q2225" s="8">
        <f t="shared" si="344"/>
        <v>22.45</v>
      </c>
      <c r="R2225" s="8">
        <f t="shared" si="345"/>
        <v>18.25</v>
      </c>
      <c r="S2225" s="8">
        <f t="shared" si="346"/>
        <v>22.35</v>
      </c>
      <c r="T2225" s="8">
        <f t="shared" si="347"/>
        <v>20.75</v>
      </c>
      <c r="U2225" s="7">
        <f t="shared" si="348"/>
        <v>21.016666666666669</v>
      </c>
      <c r="V2225" s="7">
        <f t="shared" si="349"/>
        <v>20.950000000000003</v>
      </c>
    </row>
    <row r="2226" spans="1:22" ht="13.5" x14ac:dyDescent="0.25">
      <c r="A2226" s="3">
        <f>RSI!A2226</f>
        <v>45944</v>
      </c>
      <c r="B2226" s="2">
        <f>RSI!B2226</f>
        <v>0.65</v>
      </c>
      <c r="C2226" s="2">
        <f>RSI!I2226</f>
        <v>19.977891080317093</v>
      </c>
      <c r="D2226" s="2">
        <f>MACD!E2226</f>
        <v>6.214714527897125E-2</v>
      </c>
      <c r="E2226" s="2">
        <f>MACD!F2226</f>
        <v>4.3302165018054867E-2</v>
      </c>
      <c r="F2226" s="2">
        <f>'Moving Avg'!D2226</f>
        <v>0.65</v>
      </c>
      <c r="G2226" s="2">
        <f>'Moving Avg'!F2226</f>
        <v>0.71850000000000014</v>
      </c>
      <c r="H2226" s="2">
        <f>'Moving Avg'!G2226</f>
        <v>0.74999999999999967</v>
      </c>
      <c r="I2226" s="2">
        <f>'Moving Avg'!H2226</f>
        <v>0.96659999999999835</v>
      </c>
      <c r="J2226" s="5" t="str">
        <f>OBV!F2226</f>
        <v>NEUTRAL</v>
      </c>
      <c r="K2226" s="5" t="str">
        <f>OBV!G2226</f>
        <v>NEUTRAL</v>
      </c>
      <c r="L2226" s="5" t="str">
        <f>OBV!H2226</f>
        <v>NEUTRAL</v>
      </c>
      <c r="M2226" s="7">
        <f t="shared" si="340"/>
        <v>50</v>
      </c>
      <c r="N2226" s="7">
        <f t="shared" si="341"/>
        <v>0</v>
      </c>
      <c r="O2226" s="7">
        <f t="shared" si="342"/>
        <v>0</v>
      </c>
      <c r="P2226" s="7">
        <f t="shared" si="343"/>
        <v>33</v>
      </c>
      <c r="Q2226" s="8">
        <f t="shared" si="344"/>
        <v>22.45</v>
      </c>
      <c r="R2226" s="8">
        <f t="shared" si="345"/>
        <v>18.25</v>
      </c>
      <c r="S2226" s="8">
        <f t="shared" si="346"/>
        <v>22.35</v>
      </c>
      <c r="T2226" s="8">
        <f t="shared" si="347"/>
        <v>20.75</v>
      </c>
      <c r="U2226" s="7">
        <f t="shared" si="348"/>
        <v>21.016666666666669</v>
      </c>
      <c r="V2226" s="7">
        <f t="shared" si="349"/>
        <v>20.950000000000003</v>
      </c>
    </row>
    <row r="2227" spans="1:22" ht="13.5" x14ac:dyDescent="0.25">
      <c r="A2227" s="3">
        <f>RSI!A2227</f>
        <v>45946</v>
      </c>
      <c r="B2227" s="2">
        <f>RSI!B2227</f>
        <v>0.65</v>
      </c>
      <c r="C2227" s="2">
        <f>RSI!I2227</f>
        <v>19.977891080317093</v>
      </c>
      <c r="D2227" s="2">
        <f>MACD!E2227</f>
        <v>5.5632248121677108E-2</v>
      </c>
      <c r="E2227" s="2">
        <f>MACD!F2227</f>
        <v>4.5768181638779312E-2</v>
      </c>
      <c r="F2227" s="2">
        <f>'Moving Avg'!D2227</f>
        <v>0.65</v>
      </c>
      <c r="G2227" s="2">
        <f>'Moving Avg'!F2227</f>
        <v>0.71150000000000024</v>
      </c>
      <c r="H2227" s="2">
        <f>'Moving Avg'!G2227</f>
        <v>0.74659999999999971</v>
      </c>
      <c r="I2227" s="2">
        <f>'Moving Avg'!H2227</f>
        <v>0.96384999999999821</v>
      </c>
      <c r="J2227" s="5" t="str">
        <f>OBV!F2227</f>
        <v>NEUTRAL</v>
      </c>
      <c r="K2227" s="5" t="str">
        <f>OBV!G2227</f>
        <v>NEUTRAL</v>
      </c>
      <c r="L2227" s="5" t="str">
        <f>OBV!H2227</f>
        <v>NEUTRAL</v>
      </c>
      <c r="M2227" s="7">
        <f t="shared" si="340"/>
        <v>50</v>
      </c>
      <c r="N2227" s="7">
        <f t="shared" si="341"/>
        <v>0</v>
      </c>
      <c r="O2227" s="7">
        <f t="shared" si="342"/>
        <v>0</v>
      </c>
      <c r="P2227" s="7">
        <f t="shared" si="343"/>
        <v>33</v>
      </c>
      <c r="Q2227" s="8">
        <f t="shared" si="344"/>
        <v>22.45</v>
      </c>
      <c r="R2227" s="8">
        <f t="shared" si="345"/>
        <v>18.25</v>
      </c>
      <c r="S2227" s="8">
        <f t="shared" si="346"/>
        <v>22.35</v>
      </c>
      <c r="T2227" s="8">
        <f t="shared" si="347"/>
        <v>20.75</v>
      </c>
      <c r="U2227" s="7">
        <f t="shared" si="348"/>
        <v>21.016666666666669</v>
      </c>
      <c r="V2227" s="7">
        <f t="shared" si="349"/>
        <v>20.950000000000003</v>
      </c>
    </row>
    <row r="2228" spans="1:22" ht="13.5" x14ac:dyDescent="0.25">
      <c r="A2228" s="3">
        <f>RSI!A2228</f>
        <v>45947</v>
      </c>
      <c r="B2228" s="2">
        <f>RSI!B2228</f>
        <v>0.65</v>
      </c>
      <c r="C2228" s="2">
        <f>RSI!I2228</f>
        <v>19.977891080317093</v>
      </c>
      <c r="D2228" s="2">
        <f>MACD!E2228</f>
        <v>4.5848414187937503E-2</v>
      </c>
      <c r="E2228" s="2">
        <f>MACD!F2228</f>
        <v>4.5784228148610953E-2</v>
      </c>
      <c r="F2228" s="2">
        <f>'Moving Avg'!D2228</f>
        <v>0.65</v>
      </c>
      <c r="G2228" s="2">
        <f>'Moving Avg'!F2228</f>
        <v>0.70450000000000013</v>
      </c>
      <c r="H2228" s="2">
        <f>'Moving Avg'!G2228</f>
        <v>0.74319999999999975</v>
      </c>
      <c r="I2228" s="2">
        <f>'Moving Avg'!H2228</f>
        <v>0.96084999999999821</v>
      </c>
      <c r="J2228" s="5" t="str">
        <f>OBV!F2228</f>
        <v>NEUTRAL</v>
      </c>
      <c r="K2228" s="5" t="str">
        <f>OBV!G2228</f>
        <v>NEUTRAL</v>
      </c>
      <c r="L2228" s="5" t="str">
        <f>OBV!H2228</f>
        <v>NEUTRAL</v>
      </c>
      <c r="M2228" s="7">
        <f t="shared" si="340"/>
        <v>50</v>
      </c>
      <c r="N2228" s="7">
        <f t="shared" si="341"/>
        <v>0</v>
      </c>
      <c r="O2228" s="7">
        <f t="shared" si="342"/>
        <v>0</v>
      </c>
      <c r="P2228" s="7">
        <f t="shared" si="343"/>
        <v>33</v>
      </c>
      <c r="Q2228" s="8">
        <f t="shared" si="344"/>
        <v>22.45</v>
      </c>
      <c r="R2228" s="8">
        <f t="shared" si="345"/>
        <v>18.25</v>
      </c>
      <c r="S2228" s="8">
        <f t="shared" si="346"/>
        <v>22.35</v>
      </c>
      <c r="T2228" s="8">
        <f t="shared" si="347"/>
        <v>20.75</v>
      </c>
      <c r="U2228" s="7">
        <f t="shared" si="348"/>
        <v>21.016666666666669</v>
      </c>
      <c r="V2228" s="7">
        <f t="shared" si="349"/>
        <v>20.950000000000003</v>
      </c>
    </row>
    <row r="2229" spans="1:22" ht="13.5" x14ac:dyDescent="0.25">
      <c r="A2229" s="3">
        <f>RSI!A2229</f>
        <v>45950</v>
      </c>
      <c r="B2229" s="2">
        <f>RSI!B2229</f>
        <v>0.65</v>
      </c>
      <c r="C2229" s="2">
        <f>RSI!I2229</f>
        <v>19.977891080317093</v>
      </c>
      <c r="D2229" s="2">
        <f>MACD!E2229</f>
        <v>3.3273063793264668E-2</v>
      </c>
      <c r="E2229" s="2">
        <f>MACD!F2229</f>
        <v>4.3281995277541702E-2</v>
      </c>
      <c r="F2229" s="2">
        <f>'Moving Avg'!D2229</f>
        <v>0.65</v>
      </c>
      <c r="G2229" s="2">
        <f>'Moving Avg'!F2229</f>
        <v>0.69750000000000012</v>
      </c>
      <c r="H2229" s="2">
        <f>'Moving Avg'!G2229</f>
        <v>0.73979999999999979</v>
      </c>
      <c r="I2229" s="2">
        <f>'Moving Avg'!H2229</f>
        <v>0.95759999999999845</v>
      </c>
      <c r="J2229" s="5" t="str">
        <f>OBV!F2229</f>
        <v>NEUTRAL</v>
      </c>
      <c r="K2229" s="5" t="str">
        <f>OBV!G2229</f>
        <v>NEUTRAL</v>
      </c>
      <c r="L2229" s="5" t="str">
        <f>OBV!H2229</f>
        <v>NEUTRAL</v>
      </c>
      <c r="M2229" s="7">
        <f t="shared" si="340"/>
        <v>50</v>
      </c>
      <c r="N2229" s="7">
        <f t="shared" si="341"/>
        <v>45</v>
      </c>
      <c r="O2229" s="7">
        <f t="shared" si="342"/>
        <v>0</v>
      </c>
      <c r="P2229" s="7">
        <f t="shared" si="343"/>
        <v>33</v>
      </c>
      <c r="Q2229" s="8">
        <f t="shared" si="344"/>
        <v>38.200000000000003</v>
      </c>
      <c r="R2229" s="8">
        <f t="shared" si="345"/>
        <v>27.25</v>
      </c>
      <c r="S2229" s="8">
        <f t="shared" si="346"/>
        <v>29.1</v>
      </c>
      <c r="T2229" s="8">
        <f t="shared" si="347"/>
        <v>32</v>
      </c>
      <c r="U2229" s="7">
        <f t="shared" si="348"/>
        <v>31.516666666666669</v>
      </c>
      <c r="V2229" s="7">
        <f t="shared" si="349"/>
        <v>31.637500000000003</v>
      </c>
    </row>
    <row r="2230" spans="1:22" ht="13.5" x14ac:dyDescent="0.25">
      <c r="A2230" s="3">
        <f>RSI!A2230</f>
        <v>45951</v>
      </c>
      <c r="B2230" s="2">
        <f>RSI!B2230</f>
        <v>0.65</v>
      </c>
      <c r="C2230" s="2">
        <f>RSI!I2230</f>
        <v>19.977891080317093</v>
      </c>
      <c r="D2230" s="2">
        <f>MACD!E2230</f>
        <v>2.4465902500648951E-2</v>
      </c>
      <c r="E2230" s="2">
        <f>MACD!F2230</f>
        <v>3.9518776722163154E-2</v>
      </c>
      <c r="F2230" s="2">
        <f>'Moving Avg'!D2230</f>
        <v>0.65</v>
      </c>
      <c r="G2230" s="2">
        <f>'Moving Avg'!F2230</f>
        <v>0.69050000000000022</v>
      </c>
      <c r="H2230" s="2">
        <f>'Moving Avg'!G2230</f>
        <v>0.73639999999999972</v>
      </c>
      <c r="I2230" s="2">
        <f>'Moving Avg'!H2230</f>
        <v>0.95409999999999873</v>
      </c>
      <c r="J2230" s="5" t="str">
        <f>OBV!F2230</f>
        <v>NEUTRAL</v>
      </c>
      <c r="K2230" s="5" t="str">
        <f>OBV!G2230</f>
        <v>NEUTRAL</v>
      </c>
      <c r="L2230" s="5" t="str">
        <f>OBV!H2230</f>
        <v>NEUTRAL</v>
      </c>
      <c r="M2230" s="7">
        <f t="shared" si="340"/>
        <v>50</v>
      </c>
      <c r="N2230" s="7">
        <f t="shared" si="341"/>
        <v>45</v>
      </c>
      <c r="O2230" s="7">
        <f t="shared" si="342"/>
        <v>0</v>
      </c>
      <c r="P2230" s="7">
        <f t="shared" si="343"/>
        <v>33</v>
      </c>
      <c r="Q2230" s="8">
        <f t="shared" si="344"/>
        <v>38.200000000000003</v>
      </c>
      <c r="R2230" s="8">
        <f t="shared" si="345"/>
        <v>27.25</v>
      </c>
      <c r="S2230" s="8">
        <f t="shared" si="346"/>
        <v>29.1</v>
      </c>
      <c r="T2230" s="8">
        <f t="shared" si="347"/>
        <v>32</v>
      </c>
      <c r="U2230" s="7">
        <f t="shared" si="348"/>
        <v>31.516666666666669</v>
      </c>
      <c r="V2230" s="7">
        <f t="shared" si="349"/>
        <v>31.637500000000003</v>
      </c>
    </row>
    <row r="2231" spans="1:22" ht="13.5" x14ac:dyDescent="0.25">
      <c r="A2231" s="3">
        <f>RSI!A2231</f>
        <v>45952</v>
      </c>
      <c r="B2231" s="2">
        <f>RSI!B2231</f>
        <v>0.65</v>
      </c>
      <c r="C2231" s="2">
        <f>RSI!I2231</f>
        <v>19.977891080317093</v>
      </c>
      <c r="D2231" s="2">
        <f>MACD!E2231</f>
        <v>1.7286891203008192E-2</v>
      </c>
      <c r="E2231" s="2">
        <f>MACD!F2231</f>
        <v>3.5072399618332167E-2</v>
      </c>
      <c r="F2231" s="2">
        <f>'Moving Avg'!D2231</f>
        <v>0.65</v>
      </c>
      <c r="G2231" s="2">
        <f>'Moving Avg'!F2231</f>
        <v>0.68350000000000022</v>
      </c>
      <c r="H2231" s="2">
        <f>'Moving Avg'!G2231</f>
        <v>0.73299999999999965</v>
      </c>
      <c r="I2231" s="2">
        <f>'Moving Avg'!H2231</f>
        <v>0.9502999999999987</v>
      </c>
      <c r="J2231" s="5" t="str">
        <f>OBV!F2231</f>
        <v>NEUTRAL</v>
      </c>
      <c r="K2231" s="5" t="str">
        <f>OBV!G2231</f>
        <v>NEUTRAL</v>
      </c>
      <c r="L2231" s="5" t="str">
        <f>OBV!H2231</f>
        <v>NEUTRAL</v>
      </c>
      <c r="M2231" s="7">
        <f t="shared" si="340"/>
        <v>50</v>
      </c>
      <c r="N2231" s="7">
        <f t="shared" si="341"/>
        <v>45</v>
      </c>
      <c r="O2231" s="7">
        <f t="shared" si="342"/>
        <v>0</v>
      </c>
      <c r="P2231" s="7">
        <f t="shared" si="343"/>
        <v>33</v>
      </c>
      <c r="Q2231" s="8">
        <f t="shared" si="344"/>
        <v>38.200000000000003</v>
      </c>
      <c r="R2231" s="8">
        <f t="shared" si="345"/>
        <v>27.25</v>
      </c>
      <c r="S2231" s="8">
        <f t="shared" si="346"/>
        <v>29.1</v>
      </c>
      <c r="T2231" s="8">
        <f t="shared" si="347"/>
        <v>32</v>
      </c>
      <c r="U2231" s="7">
        <f t="shared" si="348"/>
        <v>31.516666666666669</v>
      </c>
      <c r="V2231" s="7">
        <f t="shared" si="349"/>
        <v>31.637500000000003</v>
      </c>
    </row>
    <row r="2232" spans="1:22" ht="13.5" x14ac:dyDescent="0.25">
      <c r="A2232" s="3">
        <f>RSI!A2232</f>
        <v>45953</v>
      </c>
      <c r="B2232" s="2">
        <f>RSI!B2232</f>
        <v>0.65</v>
      </c>
      <c r="C2232" s="2">
        <f>RSI!I2232</f>
        <v>19.977891080317093</v>
      </c>
      <c r="D2232" s="2">
        <f>MACD!E2232</f>
        <v>1.1465308092856508E-2</v>
      </c>
      <c r="E2232" s="2">
        <f>MACD!F2232</f>
        <v>3.0350981313237036E-2</v>
      </c>
      <c r="F2232" s="2">
        <f>'Moving Avg'!D2232</f>
        <v>0.65</v>
      </c>
      <c r="G2232" s="2">
        <f>'Moving Avg'!F2232</f>
        <v>0.6765000000000001</v>
      </c>
      <c r="H2232" s="2">
        <f>'Moving Avg'!G2232</f>
        <v>0.72959999999999969</v>
      </c>
      <c r="I2232" s="2">
        <f>'Moving Avg'!H2232</f>
        <v>0.94619999999999893</v>
      </c>
      <c r="J2232" s="5" t="str">
        <f>OBV!F2232</f>
        <v>NEUTRAL</v>
      </c>
      <c r="K2232" s="5" t="str">
        <f>OBV!G2232</f>
        <v>NEUTRAL</v>
      </c>
      <c r="L2232" s="5" t="str">
        <f>OBV!H2232</f>
        <v>NEUTRAL</v>
      </c>
      <c r="M2232" s="7">
        <f t="shared" si="340"/>
        <v>50</v>
      </c>
      <c r="N2232" s="7">
        <f t="shared" si="341"/>
        <v>45</v>
      </c>
      <c r="O2232" s="7">
        <f t="shared" si="342"/>
        <v>0</v>
      </c>
      <c r="P2232" s="7">
        <f t="shared" si="343"/>
        <v>33</v>
      </c>
      <c r="Q2232" s="8">
        <f t="shared" si="344"/>
        <v>38.200000000000003</v>
      </c>
      <c r="R2232" s="8">
        <f t="shared" si="345"/>
        <v>27.25</v>
      </c>
      <c r="S2232" s="8">
        <f t="shared" si="346"/>
        <v>29.1</v>
      </c>
      <c r="T2232" s="8">
        <f t="shared" si="347"/>
        <v>32</v>
      </c>
      <c r="U2232" s="7">
        <f t="shared" si="348"/>
        <v>31.516666666666669</v>
      </c>
      <c r="V2232" s="7">
        <f t="shared" si="349"/>
        <v>31.637500000000003</v>
      </c>
    </row>
    <row r="2233" spans="1:22" ht="13.5" x14ac:dyDescent="0.25">
      <c r="A2233" s="3">
        <f>RSI!A2233</f>
        <v>45954</v>
      </c>
      <c r="B2233" s="2">
        <f>RSI!B2233</f>
        <v>0.64</v>
      </c>
      <c r="C2233" s="2">
        <f>RSI!I2233</f>
        <v>17.277531892279342</v>
      </c>
      <c r="D2233" s="2">
        <f>MACD!E2233</f>
        <v>7.5143206636167914E-3</v>
      </c>
      <c r="E2233" s="2">
        <f>MACD!F2233</f>
        <v>2.5783649183312989E-2</v>
      </c>
      <c r="F2233" s="2">
        <f>'Moving Avg'!D2233</f>
        <v>0.64800000000000002</v>
      </c>
      <c r="G2233" s="2">
        <f>'Moving Avg'!F2233</f>
        <v>0.66900000000000026</v>
      </c>
      <c r="H2233" s="2">
        <f>'Moving Avg'!G2233</f>
        <v>0.72599999999999965</v>
      </c>
      <c r="I2233" s="2">
        <f>'Moving Avg'!H2233</f>
        <v>0.94204999999999894</v>
      </c>
      <c r="J2233" s="5" t="str">
        <f>OBV!F2233</f>
        <v>BEARISH</v>
      </c>
      <c r="K2233" s="5" t="str">
        <f>OBV!G2233</f>
        <v>NEUTRAL</v>
      </c>
      <c r="L2233" s="5" t="str">
        <f>OBV!H2233</f>
        <v>CONFIRMED BEARISH</v>
      </c>
      <c r="M2233" s="7">
        <f t="shared" si="340"/>
        <v>50</v>
      </c>
      <c r="N2233" s="7">
        <f t="shared" si="341"/>
        <v>45</v>
      </c>
      <c r="O2233" s="7">
        <f t="shared" si="342"/>
        <v>0</v>
      </c>
      <c r="P2233" s="7">
        <f t="shared" si="343"/>
        <v>16.5</v>
      </c>
      <c r="Q2233" s="8">
        <f t="shared" si="344"/>
        <v>35.725000000000001</v>
      </c>
      <c r="R2233" s="8">
        <f t="shared" si="345"/>
        <v>23.125</v>
      </c>
      <c r="S2233" s="8">
        <f t="shared" si="346"/>
        <v>21.675000000000001</v>
      </c>
      <c r="T2233" s="8">
        <f t="shared" si="347"/>
        <v>27.875</v>
      </c>
      <c r="U2233" s="7">
        <f t="shared" si="348"/>
        <v>26.841666666666669</v>
      </c>
      <c r="V2233" s="7">
        <f t="shared" si="349"/>
        <v>27.1</v>
      </c>
    </row>
    <row r="2234" spans="1:22" ht="13.5" x14ac:dyDescent="0.25">
      <c r="A2234" s="3">
        <f>RSI!A2234</f>
        <v>45957</v>
      </c>
      <c r="B2234" s="2">
        <f>RSI!B2234</f>
        <v>0.64</v>
      </c>
      <c r="C2234" s="2">
        <f>RSI!I2234</f>
        <v>17.277531892279342</v>
      </c>
      <c r="D2234" s="2">
        <f>MACD!E2234</f>
        <v>4.4471445220344297E-3</v>
      </c>
      <c r="E2234" s="2">
        <f>MACD!F2234</f>
        <v>2.151634825105728E-2</v>
      </c>
      <c r="F2234" s="2">
        <f>'Moving Avg'!D2234</f>
        <v>0.64600000000000013</v>
      </c>
      <c r="G2234" s="2">
        <f>'Moving Avg'!F2234</f>
        <v>0.66150000000000031</v>
      </c>
      <c r="H2234" s="2">
        <f>'Moving Avg'!G2234</f>
        <v>0.72239999999999971</v>
      </c>
      <c r="I2234" s="2">
        <f>'Moving Avg'!H2234</f>
        <v>0.93759999999999888</v>
      </c>
      <c r="J2234" s="5" t="str">
        <f>OBV!F2234</f>
        <v>BEARISH</v>
      </c>
      <c r="K2234" s="5" t="str">
        <f>OBV!G2234</f>
        <v>NEUTRAL</v>
      </c>
      <c r="L2234" s="5" t="str">
        <f>OBV!H2234</f>
        <v>CONFIRMED BEARISH</v>
      </c>
      <c r="M2234" s="7">
        <f t="shared" si="340"/>
        <v>50</v>
      </c>
      <c r="N2234" s="7">
        <f t="shared" si="341"/>
        <v>45</v>
      </c>
      <c r="O2234" s="7">
        <f t="shared" si="342"/>
        <v>0</v>
      </c>
      <c r="P2234" s="7">
        <f t="shared" si="343"/>
        <v>16.5</v>
      </c>
      <c r="Q2234" s="8">
        <f t="shared" si="344"/>
        <v>35.725000000000001</v>
      </c>
      <c r="R2234" s="8">
        <f t="shared" si="345"/>
        <v>23.125</v>
      </c>
      <c r="S2234" s="8">
        <f t="shared" si="346"/>
        <v>21.675000000000001</v>
      </c>
      <c r="T2234" s="8">
        <f t="shared" si="347"/>
        <v>27.875</v>
      </c>
      <c r="U2234" s="7">
        <f t="shared" si="348"/>
        <v>26.841666666666669</v>
      </c>
      <c r="V2234" s="7">
        <f t="shared" si="349"/>
        <v>27.1</v>
      </c>
    </row>
    <row r="2235" spans="1:22" ht="13.5" x14ac:dyDescent="0.25">
      <c r="A2235" s="3">
        <f>RSI!A2235</f>
        <v>45958</v>
      </c>
      <c r="B2235" s="2">
        <f>RSI!B2235</f>
        <v>0.64</v>
      </c>
      <c r="C2235" s="2">
        <f>RSI!I2235</f>
        <v>17.277531892279342</v>
      </c>
      <c r="D2235" s="2">
        <f>MACD!E2235</f>
        <v>2.1073666957572845E-3</v>
      </c>
      <c r="E2235" s="2">
        <f>MACD!F2235</f>
        <v>1.763455193999728E-2</v>
      </c>
      <c r="F2235" s="2">
        <f>'Moving Avg'!D2235</f>
        <v>0.64400000000000002</v>
      </c>
      <c r="G2235" s="2">
        <f>'Moving Avg'!F2235</f>
        <v>0.65550000000000019</v>
      </c>
      <c r="H2235" s="2">
        <f>'Moving Avg'!G2235</f>
        <v>0.71919999999999973</v>
      </c>
      <c r="I2235" s="2">
        <f>'Moving Avg'!H2235</f>
        <v>0.93314999999999881</v>
      </c>
      <c r="J2235" s="5" t="str">
        <f>OBV!F2235</f>
        <v>BEARISH</v>
      </c>
      <c r="K2235" s="5" t="str">
        <f>OBV!G2235</f>
        <v>NEUTRAL</v>
      </c>
      <c r="L2235" s="5" t="str">
        <f>OBV!H2235</f>
        <v>CONFIRMED BEARISH</v>
      </c>
      <c r="M2235" s="7">
        <f t="shared" si="340"/>
        <v>50</v>
      </c>
      <c r="N2235" s="7">
        <f t="shared" si="341"/>
        <v>45</v>
      </c>
      <c r="O2235" s="7">
        <f t="shared" si="342"/>
        <v>0</v>
      </c>
      <c r="P2235" s="7">
        <f t="shared" si="343"/>
        <v>16.5</v>
      </c>
      <c r="Q2235" s="8">
        <f t="shared" si="344"/>
        <v>35.725000000000001</v>
      </c>
      <c r="R2235" s="8">
        <f t="shared" si="345"/>
        <v>23.125</v>
      </c>
      <c r="S2235" s="8">
        <f t="shared" si="346"/>
        <v>21.675000000000001</v>
      </c>
      <c r="T2235" s="8">
        <f t="shared" si="347"/>
        <v>27.875</v>
      </c>
      <c r="U2235" s="7">
        <f t="shared" si="348"/>
        <v>26.841666666666669</v>
      </c>
      <c r="V2235" s="7">
        <f t="shared" si="349"/>
        <v>27.1</v>
      </c>
    </row>
    <row r="2236" spans="1:22" ht="13.5" x14ac:dyDescent="0.25">
      <c r="A2236" s="3">
        <f>RSI!A2236</f>
        <v>45959</v>
      </c>
      <c r="B2236" s="2">
        <f>RSI!B2236</f>
        <v>0.62</v>
      </c>
      <c r="C2236" s="2">
        <f>RSI!I2236</f>
        <v>12.916413473404816</v>
      </c>
      <c r="D2236" s="2">
        <f>MACD!E2236</f>
        <v>1.8456334507166439E-3</v>
      </c>
      <c r="E2236" s="2">
        <f>MACD!F2236</f>
        <v>1.4476768242141154E-2</v>
      </c>
      <c r="F2236" s="2">
        <f>'Moving Avg'!D2236</f>
        <v>0.63800000000000012</v>
      </c>
      <c r="G2236" s="2">
        <f>'Moving Avg'!F2236</f>
        <v>0.65000000000000013</v>
      </c>
      <c r="H2236" s="2">
        <f>'Moving Avg'!G2236</f>
        <v>0.71559999999999957</v>
      </c>
      <c r="I2236" s="2">
        <f>'Moving Avg'!H2236</f>
        <v>0.92829999999999879</v>
      </c>
      <c r="J2236" s="5" t="str">
        <f>OBV!F2236</f>
        <v>BEARISH</v>
      </c>
      <c r="K2236" s="5" t="str">
        <f>OBV!G2236</f>
        <v>NEUTRAL</v>
      </c>
      <c r="L2236" s="5" t="str">
        <f>OBV!H2236</f>
        <v>CONFIRMED BEARISH</v>
      </c>
      <c r="M2236" s="7">
        <f t="shared" si="340"/>
        <v>50</v>
      </c>
      <c r="N2236" s="7">
        <f t="shared" si="341"/>
        <v>45</v>
      </c>
      <c r="O2236" s="7">
        <f t="shared" si="342"/>
        <v>0</v>
      </c>
      <c r="P2236" s="7">
        <f t="shared" si="343"/>
        <v>16.5</v>
      </c>
      <c r="Q2236" s="8">
        <f t="shared" si="344"/>
        <v>35.725000000000001</v>
      </c>
      <c r="R2236" s="8">
        <f t="shared" si="345"/>
        <v>23.125</v>
      </c>
      <c r="S2236" s="8">
        <f t="shared" si="346"/>
        <v>21.675000000000001</v>
      </c>
      <c r="T2236" s="8">
        <f t="shared" si="347"/>
        <v>27.875</v>
      </c>
      <c r="U2236" s="7">
        <f t="shared" si="348"/>
        <v>26.841666666666669</v>
      </c>
      <c r="V2236" s="7">
        <f t="shared" si="349"/>
        <v>27.1</v>
      </c>
    </row>
    <row r="2237" spans="1:22" ht="13.5" x14ac:dyDescent="0.25">
      <c r="A2237" s="3">
        <f>RSI!A2237</f>
        <v>45960</v>
      </c>
      <c r="B2237" s="2">
        <f>RSI!B2237</f>
        <v>0.64</v>
      </c>
      <c r="C2237" s="2">
        <f>RSI!I2237</f>
        <v>31.529026970813248</v>
      </c>
      <c r="D2237" s="2">
        <f>MACD!E2237</f>
        <v>4.7993779205846021E-4</v>
      </c>
      <c r="E2237" s="2">
        <f>MACD!F2237</f>
        <v>1.1677402152124617E-2</v>
      </c>
      <c r="F2237" s="2">
        <f>'Moving Avg'!D2237</f>
        <v>0.63600000000000001</v>
      </c>
      <c r="G2237" s="2">
        <f>'Moving Avg'!F2237</f>
        <v>0.64700000000000013</v>
      </c>
      <c r="H2237" s="2">
        <f>'Moving Avg'!G2237</f>
        <v>0.7123999999999997</v>
      </c>
      <c r="I2237" s="2">
        <f>'Moving Avg'!H2237</f>
        <v>0.92354999999999876</v>
      </c>
      <c r="J2237" s="5" t="str">
        <f>OBV!F2237</f>
        <v>BULLISH</v>
      </c>
      <c r="K2237" s="5" t="str">
        <f>OBV!G2237</f>
        <v>NEUTRAL</v>
      </c>
      <c r="L2237" s="5" t="str">
        <f>OBV!H2237</f>
        <v>BULLISH DIVERGENCE</v>
      </c>
      <c r="M2237" s="7">
        <f t="shared" si="340"/>
        <v>25</v>
      </c>
      <c r="N2237" s="7">
        <f t="shared" si="341"/>
        <v>45</v>
      </c>
      <c r="O2237" s="7">
        <f t="shared" si="342"/>
        <v>0</v>
      </c>
      <c r="P2237" s="7">
        <f t="shared" si="343"/>
        <v>66.5</v>
      </c>
      <c r="Q2237" s="8">
        <f t="shared" si="344"/>
        <v>34.475000000000001</v>
      </c>
      <c r="R2237" s="8">
        <f t="shared" si="345"/>
        <v>30.625</v>
      </c>
      <c r="S2237" s="8">
        <f t="shared" si="346"/>
        <v>40.424999999999997</v>
      </c>
      <c r="T2237" s="8">
        <f t="shared" si="347"/>
        <v>34.125</v>
      </c>
      <c r="U2237" s="7">
        <f t="shared" si="348"/>
        <v>35.174999999999997</v>
      </c>
      <c r="V2237" s="7">
        <f t="shared" si="349"/>
        <v>34.912499999999994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237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237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2025-12-13T19:34:33Z</dcterms:modified>
</cp:coreProperties>
</file>